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G:\DRG\Calculators\DRG Calculators\SFY 20-21 Calculator\"/>
    </mc:Choice>
  </mc:AlternateContent>
  <xr:revisionPtr revIDLastSave="0" documentId="13_ncr:1_{9C22EA4D-2E3F-4BFB-BEC2-610185B56634}" xr6:coauthVersionLast="47" xr6:coauthVersionMax="47" xr10:uidLastSave="{00000000-0000-0000-0000-000000000000}"/>
  <bookViews>
    <workbookView xWindow="28680" yWindow="-120" windowWidth="29040" windowHeight="15840" xr2:uid="{00000000-000D-0000-FFFF-FFFF00000000}"/>
  </bookViews>
  <sheets>
    <sheet name="1-Cover" sheetId="1" r:id="rId1"/>
    <sheet name="2-Calculator" sheetId="2" r:id="rId2"/>
    <sheet name="3-DRG Table" sheetId="6" r:id="rId3"/>
    <sheet name="4-Hospital Characteristics" sheetId="9" r:id="rId4"/>
    <sheet name="5-Policy Adjustors" sheetId="8" r:id="rId5"/>
  </sheets>
  <definedNames>
    <definedName name="_xlnm._FilterDatabase" localSheetId="1" hidden="1">'2-Calculator'!#REF!</definedName>
    <definedName name="_xlnm._FilterDatabase" localSheetId="2" hidden="1">'3-DRG Table'!$A$15:$J$1321</definedName>
    <definedName name="TitleRegion1.a15.j1321.3">'3-DRG Table'!$A$15</definedName>
    <definedName name="TitleRegion1.a26.o447.4">Table1[[#Headers],[OSHPD ID]]</definedName>
    <definedName name="TitleRegion1.a31.c36.5">'5-Policy Adjustors'!$A$31</definedName>
    <definedName name="TitleRegion2.a42.c46.5">'5-Policy Adjustors'!$A$42</definedName>
    <definedName name="Z_DEDA7A30_1753_483E_90A4_337FCCD0986B_.wvu.PrintArea" localSheetId="1" hidden="1">'2-Calculator'!$A$2:$D$70</definedName>
    <definedName name="Z_F5C5D435_795B_4855_84CC_46021D57E281_.wvu.PrintArea" localSheetId="1" hidden="1">'2-Calculator'!$A$2:$D$70</definedName>
  </definedNames>
  <calcPr calcId="191029"/>
  <customWorkbookViews>
    <customWorkbookView name="Dawn Weimar - Personal View" guid="{DEDA7A30-1753-483E-90A4-337FCCD0986B}" mergeInterval="0" personalView="1" maximized="1" windowWidth="1280" windowHeight="702" activeSheetId="5"/>
    <customWorkbookView name="Andrew Townsend - Personal View" guid="{F5C5D435-795B-4855-84CC-46021D57E281}" mergeInterval="0" personalView="1" maximized="1" windowWidth="1440" windowHeight="702"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2" i="2" l="1"/>
  <c r="C29" i="2" l="1"/>
  <c r="C30" i="2" s="1"/>
  <c r="C27" i="2" l="1"/>
  <c r="C32" i="2" l="1"/>
  <c r="C28" i="2"/>
  <c r="C68" i="2"/>
  <c r="C67" i="2"/>
  <c r="C47" i="2"/>
  <c r="C41" i="2"/>
  <c r="C42" i="2" s="1"/>
  <c r="C43" i="2" s="1"/>
  <c r="C48" i="2" l="1"/>
  <c r="C49" i="2" s="1"/>
  <c r="C31" i="2"/>
  <c r="C45" i="2" s="1"/>
  <c r="C50" i="2" l="1"/>
  <c r="C53" i="2" s="1"/>
  <c r="C55" i="2" s="1"/>
  <c r="C56" i="2" l="1"/>
  <c r="C57" i="2" s="1"/>
  <c r="C59" i="2"/>
  <c r="C60" i="2" s="1"/>
  <c r="C61" i="2" s="1"/>
  <c r="C63" i="2" l="1"/>
  <c r="C66" i="2" s="1"/>
  <c r="C69" i="2" s="1"/>
  <c r="C70" i="2" s="1"/>
</calcChain>
</file>

<file path=xl/sharedStrings.xml><?xml version="1.0" encoding="utf-8"?>
<sst xmlns="http://schemas.openxmlformats.org/spreadsheetml/2006/main" count="24429" uniqueCount="2308">
  <si>
    <t>625-2</t>
  </si>
  <si>
    <t>625-3</t>
  </si>
  <si>
    <t>625-4</t>
  </si>
  <si>
    <t>626-1</t>
  </si>
  <si>
    <t>626-2</t>
  </si>
  <si>
    <t>626-3</t>
  </si>
  <si>
    <t>626-4</t>
  </si>
  <si>
    <t>630-1</t>
  </si>
  <si>
    <t>630-2</t>
  </si>
  <si>
    <t>630-3</t>
  </si>
  <si>
    <t>630-4</t>
  </si>
  <si>
    <t>631-1</t>
  </si>
  <si>
    <t>631-2</t>
  </si>
  <si>
    <t>631-3</t>
  </si>
  <si>
    <t>631-4</t>
  </si>
  <si>
    <t>633-1</t>
  </si>
  <si>
    <t>633-2</t>
  </si>
  <si>
    <t>633-3</t>
  </si>
  <si>
    <t>633-4</t>
  </si>
  <si>
    <t>634-1</t>
  </si>
  <si>
    <t>634-2</t>
  </si>
  <si>
    <t>634-3</t>
  </si>
  <si>
    <t>634-4</t>
  </si>
  <si>
    <t>636-1</t>
  </si>
  <si>
    <t>636-2</t>
  </si>
  <si>
    <t>636-3</t>
  </si>
  <si>
    <t>636-4</t>
  </si>
  <si>
    <t>639-1</t>
  </si>
  <si>
    <t>639-2</t>
  </si>
  <si>
    <t>639-3</t>
  </si>
  <si>
    <t>639-4</t>
  </si>
  <si>
    <t>640-1</t>
  </si>
  <si>
    <t>640-2</t>
  </si>
  <si>
    <t>640-3</t>
  </si>
  <si>
    <t>640-4</t>
  </si>
  <si>
    <t>650-1</t>
  </si>
  <si>
    <t>650-2</t>
  </si>
  <si>
    <t>650-3</t>
  </si>
  <si>
    <t>650-4</t>
  </si>
  <si>
    <t>651-1</t>
  </si>
  <si>
    <t>651-2</t>
  </si>
  <si>
    <t>651-3</t>
  </si>
  <si>
    <t>651-4</t>
  </si>
  <si>
    <t>660-1</t>
  </si>
  <si>
    <t>660-2</t>
  </si>
  <si>
    <t>660-3</t>
  </si>
  <si>
    <t>660-4</t>
  </si>
  <si>
    <t>661-1</t>
  </si>
  <si>
    <t>661-2</t>
  </si>
  <si>
    <t>661-3</t>
  </si>
  <si>
    <t>661-4</t>
  </si>
  <si>
    <t>662-1</t>
  </si>
  <si>
    <t>662-2</t>
  </si>
  <si>
    <t>662-3</t>
  </si>
  <si>
    <t>662-4</t>
  </si>
  <si>
    <t>663-1</t>
  </si>
  <si>
    <t>663-2</t>
  </si>
  <si>
    <t>663-3</t>
  </si>
  <si>
    <t>663-4</t>
  </si>
  <si>
    <t>680-1</t>
  </si>
  <si>
    <t>Neonate</t>
  </si>
  <si>
    <t>Obstetrics</t>
  </si>
  <si>
    <t>680-2</t>
  </si>
  <si>
    <t>680-3</t>
  </si>
  <si>
    <t>680-4</t>
  </si>
  <si>
    <t>681-1</t>
  </si>
  <si>
    <t>681-2</t>
  </si>
  <si>
    <t>681-3</t>
  </si>
  <si>
    <t>681-4</t>
  </si>
  <si>
    <t>690-1</t>
  </si>
  <si>
    <t>690-2</t>
  </si>
  <si>
    <t>690-3</t>
  </si>
  <si>
    <t>690-4</t>
  </si>
  <si>
    <t>691-1</t>
  </si>
  <si>
    <t>691-2</t>
  </si>
  <si>
    <t>691-3</t>
  </si>
  <si>
    <t>691-4</t>
  </si>
  <si>
    <t>692-1</t>
  </si>
  <si>
    <t>692-2</t>
  </si>
  <si>
    <t>692-3</t>
  </si>
  <si>
    <t>692-4</t>
  </si>
  <si>
    <t>694-1</t>
  </si>
  <si>
    <t>694-2</t>
  </si>
  <si>
    <t>694-3</t>
  </si>
  <si>
    <t>694-4</t>
  </si>
  <si>
    <t>710-1</t>
  </si>
  <si>
    <t>710-2</t>
  </si>
  <si>
    <t>710-3</t>
  </si>
  <si>
    <t>710-4</t>
  </si>
  <si>
    <t>711-1</t>
  </si>
  <si>
    <t>711-2</t>
  </si>
  <si>
    <t>711-3</t>
  </si>
  <si>
    <t>711-4</t>
  </si>
  <si>
    <t>720-1</t>
  </si>
  <si>
    <t>720-2</t>
  </si>
  <si>
    <t>720-3</t>
  </si>
  <si>
    <t>720-4</t>
  </si>
  <si>
    <t>721-1</t>
  </si>
  <si>
    <t>721-2</t>
  </si>
  <si>
    <t>721-3</t>
  </si>
  <si>
    <t>721-4</t>
  </si>
  <si>
    <t>722-1</t>
  </si>
  <si>
    <t>722-2</t>
  </si>
  <si>
    <t>722-3</t>
  </si>
  <si>
    <t>722-4</t>
  </si>
  <si>
    <t>723-1</t>
  </si>
  <si>
    <t>723-2</t>
  </si>
  <si>
    <t>723-3</t>
  </si>
  <si>
    <t>723-4</t>
  </si>
  <si>
    <t>724-1</t>
  </si>
  <si>
    <t>724-2</t>
  </si>
  <si>
    <t>724-3</t>
  </si>
  <si>
    <t>724-4</t>
  </si>
  <si>
    <t>740-1</t>
  </si>
  <si>
    <t>740-2</t>
  </si>
  <si>
    <t>740-3</t>
  </si>
  <si>
    <t>740-4</t>
  </si>
  <si>
    <t>750-1</t>
  </si>
  <si>
    <t>750-2</t>
  </si>
  <si>
    <t>750-3</t>
  </si>
  <si>
    <t>750-4</t>
  </si>
  <si>
    <t>751-1</t>
  </si>
  <si>
    <t>751-2</t>
  </si>
  <si>
    <t>751-3</t>
  </si>
  <si>
    <t>751-4</t>
  </si>
  <si>
    <t>752-1</t>
  </si>
  <si>
    <t>752-2</t>
  </si>
  <si>
    <t>752-3</t>
  </si>
  <si>
    <t>752-4</t>
  </si>
  <si>
    <t>753-1</t>
  </si>
  <si>
    <t>753-2</t>
  </si>
  <si>
    <t>753-3</t>
  </si>
  <si>
    <t>753-4</t>
  </si>
  <si>
    <t>754-1</t>
  </si>
  <si>
    <t>754-2</t>
  </si>
  <si>
    <t>754-3</t>
  </si>
  <si>
    <t>754-4</t>
  </si>
  <si>
    <t>755-1</t>
  </si>
  <si>
    <t>755-2</t>
  </si>
  <si>
    <t>755-3</t>
  </si>
  <si>
    <t>755-4</t>
  </si>
  <si>
    <t>756-1</t>
  </si>
  <si>
    <t>756-2</t>
  </si>
  <si>
    <t>756-3</t>
  </si>
  <si>
    <t>756-4</t>
  </si>
  <si>
    <t>757-1</t>
  </si>
  <si>
    <t>757-2</t>
  </si>
  <si>
    <t>757-3</t>
  </si>
  <si>
    <t>757-4</t>
  </si>
  <si>
    <t>758-1</t>
  </si>
  <si>
    <t>758-2</t>
  </si>
  <si>
    <t>758-3</t>
  </si>
  <si>
    <t>758-4</t>
  </si>
  <si>
    <t>759-1</t>
  </si>
  <si>
    <t>759-2</t>
  </si>
  <si>
    <t>759-3</t>
  </si>
  <si>
    <t>759-4</t>
  </si>
  <si>
    <t>760-1</t>
  </si>
  <si>
    <t>760-2</t>
  </si>
  <si>
    <t>760-3</t>
  </si>
  <si>
    <t>760-4</t>
  </si>
  <si>
    <t>770-1</t>
  </si>
  <si>
    <t>770-2</t>
  </si>
  <si>
    <t>770-3</t>
  </si>
  <si>
    <t>770-4</t>
  </si>
  <si>
    <t>772-1</t>
  </si>
  <si>
    <t>772-2</t>
  </si>
  <si>
    <t>772-3</t>
  </si>
  <si>
    <t>772-4</t>
  </si>
  <si>
    <t>773-1</t>
  </si>
  <si>
    <t>773-2</t>
  </si>
  <si>
    <t>773-3</t>
  </si>
  <si>
    <t>773-4</t>
  </si>
  <si>
    <t>774-1</t>
  </si>
  <si>
    <t>774-2</t>
  </si>
  <si>
    <t>774-3</t>
  </si>
  <si>
    <t>774-4</t>
  </si>
  <si>
    <t>775-1</t>
  </si>
  <si>
    <t>775-2</t>
  </si>
  <si>
    <t>775-3</t>
  </si>
  <si>
    <t>775-4</t>
  </si>
  <si>
    <t>776-1</t>
  </si>
  <si>
    <t>776-2</t>
  </si>
  <si>
    <t>776-3</t>
  </si>
  <si>
    <t>776-4</t>
  </si>
  <si>
    <t>811-1</t>
  </si>
  <si>
    <t>811-2</t>
  </si>
  <si>
    <t>811-3</t>
  </si>
  <si>
    <t>811-4</t>
  </si>
  <si>
    <t>812-1</t>
  </si>
  <si>
    <t>812-2</t>
  </si>
  <si>
    <t>812-3</t>
  </si>
  <si>
    <t>812-4</t>
  </si>
  <si>
    <t>813-1</t>
  </si>
  <si>
    <t>813-2</t>
  </si>
  <si>
    <t>813-3</t>
  </si>
  <si>
    <t>813-4</t>
  </si>
  <si>
    <t>815-1</t>
  </si>
  <si>
    <t>815-2</t>
  </si>
  <si>
    <t>815-3</t>
  </si>
  <si>
    <t>815-4</t>
  </si>
  <si>
    <t>816-1</t>
  </si>
  <si>
    <t>816-2</t>
  </si>
  <si>
    <t>816-3</t>
  </si>
  <si>
    <t>816-4</t>
  </si>
  <si>
    <t>841-1</t>
  </si>
  <si>
    <t>841-2</t>
  </si>
  <si>
    <t>841-3</t>
  </si>
  <si>
    <t>841-4</t>
  </si>
  <si>
    <t>842-1</t>
  </si>
  <si>
    <t>842-2</t>
  </si>
  <si>
    <t>842-3</t>
  </si>
  <si>
    <t>842-4</t>
  </si>
  <si>
    <t>843-1</t>
  </si>
  <si>
    <t>843-2</t>
  </si>
  <si>
    <t>843-3</t>
  </si>
  <si>
    <t>843-4</t>
  </si>
  <si>
    <t>844-1</t>
  </si>
  <si>
    <t>844-2</t>
  </si>
  <si>
    <t>844-3</t>
  </si>
  <si>
    <t>844-4</t>
  </si>
  <si>
    <t>850-1</t>
  </si>
  <si>
    <t>850-2</t>
  </si>
  <si>
    <t>850-3</t>
  </si>
  <si>
    <t>850-4</t>
  </si>
  <si>
    <t>860-1</t>
  </si>
  <si>
    <t>860-2</t>
  </si>
  <si>
    <t>860-3</t>
  </si>
  <si>
    <t>860-4</t>
  </si>
  <si>
    <t>861-1</t>
  </si>
  <si>
    <t>861-2</t>
  </si>
  <si>
    <t>861-3</t>
  </si>
  <si>
    <t>861-4</t>
  </si>
  <si>
    <t>862-1</t>
  </si>
  <si>
    <t>862-2</t>
  </si>
  <si>
    <t>862-3</t>
  </si>
  <si>
    <t>862-4</t>
  </si>
  <si>
    <t>863-1</t>
  </si>
  <si>
    <t>863-2</t>
  </si>
  <si>
    <t>863-3</t>
  </si>
  <si>
    <t>863-4</t>
  </si>
  <si>
    <t>890-1</t>
  </si>
  <si>
    <t>890-2</t>
  </si>
  <si>
    <t>890-3</t>
  </si>
  <si>
    <t>890-4</t>
  </si>
  <si>
    <t>892-1</t>
  </si>
  <si>
    <t>892-2</t>
  </si>
  <si>
    <t>892-3</t>
  </si>
  <si>
    <t>892-4</t>
  </si>
  <si>
    <t>893-1</t>
  </si>
  <si>
    <t>893-2</t>
  </si>
  <si>
    <t>893-3</t>
  </si>
  <si>
    <t>893-4</t>
  </si>
  <si>
    <t>894-1</t>
  </si>
  <si>
    <t>894-2</t>
  </si>
  <si>
    <t>894-3</t>
  </si>
  <si>
    <t>894-4</t>
  </si>
  <si>
    <t>910-1</t>
  </si>
  <si>
    <t>910-2</t>
  </si>
  <si>
    <t>910-3</t>
  </si>
  <si>
    <t>910-4</t>
  </si>
  <si>
    <t>911-1</t>
  </si>
  <si>
    <t>911-2</t>
  </si>
  <si>
    <t>911-3</t>
  </si>
  <si>
    <t>911-4</t>
  </si>
  <si>
    <t>912-1</t>
  </si>
  <si>
    <t>912-2</t>
  </si>
  <si>
    <t>912-3</t>
  </si>
  <si>
    <t>912-4</t>
  </si>
  <si>
    <t>930-1</t>
  </si>
  <si>
    <t>930-2</t>
  </si>
  <si>
    <t>930-3</t>
  </si>
  <si>
    <t>930-4</t>
  </si>
  <si>
    <t>950-1</t>
  </si>
  <si>
    <t>950-2</t>
  </si>
  <si>
    <t>950-3</t>
  </si>
  <si>
    <t>950-4</t>
  </si>
  <si>
    <t>951-1</t>
  </si>
  <si>
    <t>951-2</t>
  </si>
  <si>
    <t>951-3</t>
  </si>
  <si>
    <t>951-4</t>
  </si>
  <si>
    <t>952-1</t>
  </si>
  <si>
    <t>952-2</t>
  </si>
  <si>
    <t>952-3</t>
  </si>
  <si>
    <t>952-4</t>
  </si>
  <si>
    <t>955-0</t>
  </si>
  <si>
    <t>956-0</t>
  </si>
  <si>
    <t>C</t>
  </si>
  <si>
    <t>D</t>
  </si>
  <si>
    <t>APR-DRG</t>
  </si>
  <si>
    <t>APR-DRG Description</t>
  </si>
  <si>
    <t>Estimated cost of this case</t>
  </si>
  <si>
    <t>194-4</t>
  </si>
  <si>
    <t>IS A TRANSFER PAYMENT ADJUSTMENT MADE?</t>
  </si>
  <si>
    <t>001-1</t>
  </si>
  <si>
    <t>001-2</t>
  </si>
  <si>
    <t>001-3</t>
  </si>
  <si>
    <t>001-4</t>
  </si>
  <si>
    <t>002-1</t>
  </si>
  <si>
    <t>002-2</t>
  </si>
  <si>
    <t>002-3</t>
  </si>
  <si>
    <t>002-4</t>
  </si>
  <si>
    <t>004-1</t>
  </si>
  <si>
    <t>004-2</t>
  </si>
  <si>
    <t>004-3</t>
  </si>
  <si>
    <t>004-4</t>
  </si>
  <si>
    <t>005-1</t>
  </si>
  <si>
    <t>005-2</t>
  </si>
  <si>
    <t>005-3</t>
  </si>
  <si>
    <t>005-4</t>
  </si>
  <si>
    <t>006-1</t>
  </si>
  <si>
    <t>006-2</t>
  </si>
  <si>
    <t>006-3</t>
  </si>
  <si>
    <t>006-4</t>
  </si>
  <si>
    <t>020-1</t>
  </si>
  <si>
    <t>020-2</t>
  </si>
  <si>
    <t>020-3</t>
  </si>
  <si>
    <t>020-4</t>
  </si>
  <si>
    <t>021-1</t>
  </si>
  <si>
    <t>021-2</t>
  </si>
  <si>
    <t>021-3</t>
  </si>
  <si>
    <t>021-4</t>
  </si>
  <si>
    <t>022-1</t>
  </si>
  <si>
    <t>022-2</t>
  </si>
  <si>
    <t>022-3</t>
  </si>
  <si>
    <t>022-4</t>
  </si>
  <si>
    <t>023-1</t>
  </si>
  <si>
    <t>023-2</t>
  </si>
  <si>
    <t>023-3</t>
  </si>
  <si>
    <t>023-4</t>
  </si>
  <si>
    <t>024-1</t>
  </si>
  <si>
    <t>024-2</t>
  </si>
  <si>
    <t>024-3</t>
  </si>
  <si>
    <t>024-4</t>
  </si>
  <si>
    <t>026-1</t>
  </si>
  <si>
    <t>026-2</t>
  </si>
  <si>
    <t>026-3</t>
  </si>
  <si>
    <t>026-4</t>
  </si>
  <si>
    <t>040-1</t>
  </si>
  <si>
    <t>040-2</t>
  </si>
  <si>
    <t>040-3</t>
  </si>
  <si>
    <t>040-4</t>
  </si>
  <si>
    <t>041-1</t>
  </si>
  <si>
    <t>041-2</t>
  </si>
  <si>
    <t>041-3</t>
  </si>
  <si>
    <t>041-4</t>
  </si>
  <si>
    <t>042-1</t>
  </si>
  <si>
    <t>042-2</t>
  </si>
  <si>
    <t>042-3</t>
  </si>
  <si>
    <t>042-4</t>
  </si>
  <si>
    <t>043-1</t>
  </si>
  <si>
    <t>043-2</t>
  </si>
  <si>
    <t>043-3</t>
  </si>
  <si>
    <t>043-4</t>
  </si>
  <si>
    <t>044-1</t>
  </si>
  <si>
    <t>044-2</t>
  </si>
  <si>
    <t>044-3</t>
  </si>
  <si>
    <t>044-4</t>
  </si>
  <si>
    <t>045-1</t>
  </si>
  <si>
    <t>045-2</t>
  </si>
  <si>
    <t>045-3</t>
  </si>
  <si>
    <t>045-4</t>
  </si>
  <si>
    <t>046-1</t>
  </si>
  <si>
    <t>046-2</t>
  </si>
  <si>
    <t>046-3</t>
  </si>
  <si>
    <t>046-4</t>
  </si>
  <si>
    <t>047-1</t>
  </si>
  <si>
    <t>047-2</t>
  </si>
  <si>
    <t>047-3</t>
  </si>
  <si>
    <t>047-4</t>
  </si>
  <si>
    <t>048-1</t>
  </si>
  <si>
    <t>048-2</t>
  </si>
  <si>
    <t>048-3</t>
  </si>
  <si>
    <t>048-4</t>
  </si>
  <si>
    <t>049-1</t>
  </si>
  <si>
    <t>049-2</t>
  </si>
  <si>
    <t>049-3</t>
  </si>
  <si>
    <t>049-4</t>
  </si>
  <si>
    <t>050-1</t>
  </si>
  <si>
    <t>050-2</t>
  </si>
  <si>
    <t>050-3</t>
  </si>
  <si>
    <t>050-4</t>
  </si>
  <si>
    <t>051-1</t>
  </si>
  <si>
    <t>051-2</t>
  </si>
  <si>
    <t>051-3</t>
  </si>
  <si>
    <t>051-4</t>
  </si>
  <si>
    <t>052-1</t>
  </si>
  <si>
    <t>052-2</t>
  </si>
  <si>
    <t>052-3</t>
  </si>
  <si>
    <t>052-4</t>
  </si>
  <si>
    <t>053-1</t>
  </si>
  <si>
    <t>053-2</t>
  </si>
  <si>
    <t>053-3</t>
  </si>
  <si>
    <t>053-4</t>
  </si>
  <si>
    <t>054-1</t>
  </si>
  <si>
    <t>054-2</t>
  </si>
  <si>
    <t>054-3</t>
  </si>
  <si>
    <t>054-4</t>
  </si>
  <si>
    <t>055-1</t>
  </si>
  <si>
    <t>055-2</t>
  </si>
  <si>
    <t>055-3</t>
  </si>
  <si>
    <t>055-4</t>
  </si>
  <si>
    <t>056-1</t>
  </si>
  <si>
    <t>056-2</t>
  </si>
  <si>
    <t>056-3</t>
  </si>
  <si>
    <t>056-4</t>
  </si>
  <si>
    <t>057-1</t>
  </si>
  <si>
    <t>057-2</t>
  </si>
  <si>
    <t>057-3</t>
  </si>
  <si>
    <t>057-4</t>
  </si>
  <si>
    <t>058-1</t>
  </si>
  <si>
    <t>058-2</t>
  </si>
  <si>
    <t>058-3</t>
  </si>
  <si>
    <t>058-4</t>
  </si>
  <si>
    <t>073-1</t>
  </si>
  <si>
    <t>073-2</t>
  </si>
  <si>
    <t>073-3</t>
  </si>
  <si>
    <t>073-4</t>
  </si>
  <si>
    <t>082-1</t>
  </si>
  <si>
    <t>082-2</t>
  </si>
  <si>
    <t>082-3</t>
  </si>
  <si>
    <t>082-4</t>
  </si>
  <si>
    <t>089-1</t>
  </si>
  <si>
    <t>089-2</t>
  </si>
  <si>
    <t>089-3</t>
  </si>
  <si>
    <t>089-4</t>
  </si>
  <si>
    <t>091-1</t>
  </si>
  <si>
    <t>091-2</t>
  </si>
  <si>
    <t>091-3</t>
  </si>
  <si>
    <t>091-4</t>
  </si>
  <si>
    <t>092-1</t>
  </si>
  <si>
    <t>092-2</t>
  </si>
  <si>
    <t>092-3</t>
  </si>
  <si>
    <t>092-4</t>
  </si>
  <si>
    <t>095-1</t>
  </si>
  <si>
    <t>095-2</t>
  </si>
  <si>
    <t>095-3</t>
  </si>
  <si>
    <t>095-4</t>
  </si>
  <si>
    <t>097-1</t>
  </si>
  <si>
    <t>097-2</t>
  </si>
  <si>
    <t>097-3</t>
  </si>
  <si>
    <t>097-4</t>
  </si>
  <si>
    <t>098-1</t>
  </si>
  <si>
    <t>098-2</t>
  </si>
  <si>
    <t>098-3</t>
  </si>
  <si>
    <t>098-4</t>
  </si>
  <si>
    <t>110-1</t>
  </si>
  <si>
    <t>110-2</t>
  </si>
  <si>
    <t>110-3</t>
  </si>
  <si>
    <t>110-4</t>
  </si>
  <si>
    <t>111-1</t>
  </si>
  <si>
    <t>111-2</t>
  </si>
  <si>
    <t>111-3</t>
  </si>
  <si>
    <t>111-4</t>
  </si>
  <si>
    <t>113-1</t>
  </si>
  <si>
    <t>113-2</t>
  </si>
  <si>
    <t>113-3</t>
  </si>
  <si>
    <t>113-4</t>
  </si>
  <si>
    <t>114-1</t>
  </si>
  <si>
    <t>114-2</t>
  </si>
  <si>
    <t>114-3</t>
  </si>
  <si>
    <t>114-4</t>
  </si>
  <si>
    <t>115-1</t>
  </si>
  <si>
    <t>115-2</t>
  </si>
  <si>
    <t>115-3</t>
  </si>
  <si>
    <t>115-4</t>
  </si>
  <si>
    <t>120-1</t>
  </si>
  <si>
    <t>120-2</t>
  </si>
  <si>
    <t>120-3</t>
  </si>
  <si>
    <t>120-4</t>
  </si>
  <si>
    <t>121-1</t>
  </si>
  <si>
    <t>121-2</t>
  </si>
  <si>
    <t>121-3</t>
  </si>
  <si>
    <t>121-4</t>
  </si>
  <si>
    <t>130-1</t>
  </si>
  <si>
    <t>130-2</t>
  </si>
  <si>
    <t>130-3</t>
  </si>
  <si>
    <t>130-4</t>
  </si>
  <si>
    <t>131-1</t>
  </si>
  <si>
    <t>131-2</t>
  </si>
  <si>
    <t>131-3</t>
  </si>
  <si>
    <t>WHAT IS THE DRG BASE PAYMENT?</t>
  </si>
  <si>
    <t>131-4</t>
  </si>
  <si>
    <t>132-1</t>
  </si>
  <si>
    <t>132-2</t>
  </si>
  <si>
    <t>132-3</t>
  </si>
  <si>
    <t>132-4</t>
  </si>
  <si>
    <t>133-1</t>
  </si>
  <si>
    <t>133-2</t>
  </si>
  <si>
    <t>133-3</t>
  </si>
  <si>
    <t>133-4</t>
  </si>
  <si>
    <t>134-1</t>
  </si>
  <si>
    <t>134-2</t>
  </si>
  <si>
    <t>134-3</t>
  </si>
  <si>
    <t>134-4</t>
  </si>
  <si>
    <t>135-1</t>
  </si>
  <si>
    <t>135-2</t>
  </si>
  <si>
    <t>135-3</t>
  </si>
  <si>
    <t>135-4</t>
  </si>
  <si>
    <t>136-1</t>
  </si>
  <si>
    <t>136-2</t>
  </si>
  <si>
    <t>136-3</t>
  </si>
  <si>
    <t>136-4</t>
  </si>
  <si>
    <t>137-1</t>
  </si>
  <si>
    <t>137-2</t>
  </si>
  <si>
    <t>137-3</t>
  </si>
  <si>
    <t>137-4</t>
  </si>
  <si>
    <t>138-1</t>
  </si>
  <si>
    <t>138-2</t>
  </si>
  <si>
    <t>138-3</t>
  </si>
  <si>
    <t>138-4</t>
  </si>
  <si>
    <t>139-1</t>
  </si>
  <si>
    <t>139-2</t>
  </si>
  <si>
    <t>139-3</t>
  </si>
  <si>
    <t>139-4</t>
  </si>
  <si>
    <t>140-1</t>
  </si>
  <si>
    <t>140-2</t>
  </si>
  <si>
    <t>140-3</t>
  </si>
  <si>
    <t>140-4</t>
  </si>
  <si>
    <t>141-1</t>
  </si>
  <si>
    <t>141-2</t>
  </si>
  <si>
    <t>141-3</t>
  </si>
  <si>
    <t>141-4</t>
  </si>
  <si>
    <t>142-1</t>
  </si>
  <si>
    <t>142-2</t>
  </si>
  <si>
    <t>142-3</t>
  </si>
  <si>
    <t>142-4</t>
  </si>
  <si>
    <t>143-1</t>
  </si>
  <si>
    <t>143-2</t>
  </si>
  <si>
    <t>143-3</t>
  </si>
  <si>
    <t>143-4</t>
  </si>
  <si>
    <t>144-1</t>
  </si>
  <si>
    <t>144-2</t>
  </si>
  <si>
    <t>144-3</t>
  </si>
  <si>
    <t>144-4</t>
  </si>
  <si>
    <t>160-1</t>
  </si>
  <si>
    <t>160-2</t>
  </si>
  <si>
    <t>160-3</t>
  </si>
  <si>
    <t>160-4</t>
  </si>
  <si>
    <t>161-1</t>
  </si>
  <si>
    <t>161-2</t>
  </si>
  <si>
    <t>161-3</t>
  </si>
  <si>
    <t>161-4</t>
  </si>
  <si>
    <t>162-1</t>
  </si>
  <si>
    <t>162-2</t>
  </si>
  <si>
    <t>162-3</t>
  </si>
  <si>
    <t>162-4</t>
  </si>
  <si>
    <t>163-1</t>
  </si>
  <si>
    <t>163-2</t>
  </si>
  <si>
    <t>163-3</t>
  </si>
  <si>
    <t>163-4</t>
  </si>
  <si>
    <t>165-1</t>
  </si>
  <si>
    <t>165-2</t>
  </si>
  <si>
    <t>165-3</t>
  </si>
  <si>
    <t>165-4</t>
  </si>
  <si>
    <t>166-1</t>
  </si>
  <si>
    <t>166-2</t>
  </si>
  <si>
    <t>166-3</t>
  </si>
  <si>
    <t>166-4</t>
  </si>
  <si>
    <t>167-1</t>
  </si>
  <si>
    <t>167-2</t>
  </si>
  <si>
    <t>167-3</t>
  </si>
  <si>
    <t>167-4</t>
  </si>
  <si>
    <t>169-1</t>
  </si>
  <si>
    <t>169-2</t>
  </si>
  <si>
    <t>169-3</t>
  </si>
  <si>
    <t>169-4</t>
  </si>
  <si>
    <t>170-1</t>
  </si>
  <si>
    <t>170-2</t>
  </si>
  <si>
    <t>170-3</t>
  </si>
  <si>
    <t>170-4</t>
  </si>
  <si>
    <t>171-1</t>
  </si>
  <si>
    <t>171-2</t>
  </si>
  <si>
    <t>171-3</t>
  </si>
  <si>
    <t>171-4</t>
  </si>
  <si>
    <t>174-1</t>
  </si>
  <si>
    <t>174-2</t>
  </si>
  <si>
    <t>174-3</t>
  </si>
  <si>
    <t>174-4</t>
  </si>
  <si>
    <t>175-1</t>
  </si>
  <si>
    <t>175-2</t>
  </si>
  <si>
    <t>175-3</t>
  </si>
  <si>
    <t>175-4</t>
  </si>
  <si>
    <t>176-1</t>
  </si>
  <si>
    <t>176-2</t>
  </si>
  <si>
    <t>176-3</t>
  </si>
  <si>
    <t>176-4</t>
  </si>
  <si>
    <t>177-1</t>
  </si>
  <si>
    <t>177-2</t>
  </si>
  <si>
    <t>177-3</t>
  </si>
  <si>
    <t>177-4</t>
  </si>
  <si>
    <t>180-1</t>
  </si>
  <si>
    <t>180-2</t>
  </si>
  <si>
    <t>180-3</t>
  </si>
  <si>
    <t>180-4</t>
  </si>
  <si>
    <t>190-1</t>
  </si>
  <si>
    <t>190-2</t>
  </si>
  <si>
    <t>190-3</t>
  </si>
  <si>
    <t>190-4</t>
  </si>
  <si>
    <t>191-1</t>
  </si>
  <si>
    <t>191-2</t>
  </si>
  <si>
    <t>191-3</t>
  </si>
  <si>
    <t>191-4</t>
  </si>
  <si>
    <t>192-1</t>
  </si>
  <si>
    <t>192-2</t>
  </si>
  <si>
    <t>192-3</t>
  </si>
  <si>
    <t>192-4</t>
  </si>
  <si>
    <t>193-1</t>
  </si>
  <si>
    <t>193-2</t>
  </si>
  <si>
    <t>193-3</t>
  </si>
  <si>
    <t>193-4</t>
  </si>
  <si>
    <t>194-1</t>
  </si>
  <si>
    <t>194-2</t>
  </si>
  <si>
    <t>194-3</t>
  </si>
  <si>
    <t>196-1</t>
  </si>
  <si>
    <t>196-2</t>
  </si>
  <si>
    <t>196-3</t>
  </si>
  <si>
    <t>196-4</t>
  </si>
  <si>
    <t>197-1</t>
  </si>
  <si>
    <t>197-2</t>
  </si>
  <si>
    <t>197-3</t>
  </si>
  <si>
    <t>197-4</t>
  </si>
  <si>
    <t>198-1</t>
  </si>
  <si>
    <t>198-2</t>
  </si>
  <si>
    <t>198-3</t>
  </si>
  <si>
    <t>198-4</t>
  </si>
  <si>
    <t>199-1</t>
  </si>
  <si>
    <t>199-2</t>
  </si>
  <si>
    <t>199-3</t>
  </si>
  <si>
    <t>199-4</t>
  </si>
  <si>
    <t>200-1</t>
  </si>
  <si>
    <t>200-2</t>
  </si>
  <si>
    <t>200-3</t>
  </si>
  <si>
    <t>200-4</t>
  </si>
  <si>
    <t>201-1</t>
  </si>
  <si>
    <t>201-2</t>
  </si>
  <si>
    <t>201-3</t>
  </si>
  <si>
    <t>201-4</t>
  </si>
  <si>
    <t>203-1</t>
  </si>
  <si>
    <t>203-2</t>
  </si>
  <si>
    <t>203-3</t>
  </si>
  <si>
    <t>203-4</t>
  </si>
  <si>
    <t>204-1</t>
  </si>
  <si>
    <t>204-2</t>
  </si>
  <si>
    <t>204-3</t>
  </si>
  <si>
    <t>204-4</t>
  </si>
  <si>
    <t>205-1</t>
  </si>
  <si>
    <t>205-2</t>
  </si>
  <si>
    <t>205-3</t>
  </si>
  <si>
    <t>205-4</t>
  </si>
  <si>
    <t>206-1</t>
  </si>
  <si>
    <t>206-2</t>
  </si>
  <si>
    <t>206-3</t>
  </si>
  <si>
    <t>206-4</t>
  </si>
  <si>
    <t>207-1</t>
  </si>
  <si>
    <t>207-2</t>
  </si>
  <si>
    <t>207-3</t>
  </si>
  <si>
    <t>207-4</t>
  </si>
  <si>
    <t>220-1</t>
  </si>
  <si>
    <t>220-2</t>
  </si>
  <si>
    <t>220-3</t>
  </si>
  <si>
    <t>220-4</t>
  </si>
  <si>
    <t>222-1</t>
  </si>
  <si>
    <t>222-2</t>
  </si>
  <si>
    <t>222-3</t>
  </si>
  <si>
    <t>222-4</t>
  </si>
  <si>
    <t>223-1</t>
  </si>
  <si>
    <t>223-2</t>
  </si>
  <si>
    <t>223-3</t>
  </si>
  <si>
    <t>223-4</t>
  </si>
  <si>
    <t>224-1</t>
  </si>
  <si>
    <t>224-2</t>
  </si>
  <si>
    <t>224-3</t>
  </si>
  <si>
    <t>224-4</t>
  </si>
  <si>
    <t>226-1</t>
  </si>
  <si>
    <t>226-2</t>
  </si>
  <si>
    <t>226-3</t>
  </si>
  <si>
    <t>226-4</t>
  </si>
  <si>
    <t>227-1</t>
  </si>
  <si>
    <t>Values for input boxes</t>
  </si>
  <si>
    <t>227-2</t>
  </si>
  <si>
    <t>227-3</t>
  </si>
  <si>
    <t>227-4</t>
  </si>
  <si>
    <t>228-1</t>
  </si>
  <si>
    <t>228-2</t>
  </si>
  <si>
    <t>228-3</t>
  </si>
  <si>
    <t>228-4</t>
  </si>
  <si>
    <t>229-1</t>
  </si>
  <si>
    <t>229-2</t>
  </si>
  <si>
    <t>229-3</t>
  </si>
  <si>
    <t>229-4</t>
  </si>
  <si>
    <t>240-1</t>
  </si>
  <si>
    <t>240-2</t>
  </si>
  <si>
    <t>240-3</t>
  </si>
  <si>
    <t>240-4</t>
  </si>
  <si>
    <t>241-1</t>
  </si>
  <si>
    <t>241-2</t>
  </si>
  <si>
    <t>241-3</t>
  </si>
  <si>
    <t>241-4</t>
  </si>
  <si>
    <t>242-1</t>
  </si>
  <si>
    <t>242-2</t>
  </si>
  <si>
    <t>242-3</t>
  </si>
  <si>
    <t>242-4</t>
  </si>
  <si>
    <t>243-1</t>
  </si>
  <si>
    <t>243-2</t>
  </si>
  <si>
    <t>243-3</t>
  </si>
  <si>
    <t>243-4</t>
  </si>
  <si>
    <t>244-1</t>
  </si>
  <si>
    <t>244-2</t>
  </si>
  <si>
    <t>244-3</t>
  </si>
  <si>
    <t>244-4</t>
  </si>
  <si>
    <t>245-1</t>
  </si>
  <si>
    <t>245-2</t>
  </si>
  <si>
    <t>245-3</t>
  </si>
  <si>
    <t>245-4</t>
  </si>
  <si>
    <t>246-1</t>
  </si>
  <si>
    <t>246-2</t>
  </si>
  <si>
    <t>246-3</t>
  </si>
  <si>
    <t>246-4</t>
  </si>
  <si>
    <t>247-1</t>
  </si>
  <si>
    <t>247-2</t>
  </si>
  <si>
    <t>247-3</t>
  </si>
  <si>
    <t>247-4</t>
  </si>
  <si>
    <t>248-1</t>
  </si>
  <si>
    <t>248-2</t>
  </si>
  <si>
    <t>248-3</t>
  </si>
  <si>
    <t>248-4</t>
  </si>
  <si>
    <t>249-1</t>
  </si>
  <si>
    <t>249-2</t>
  </si>
  <si>
    <t>249-3</t>
  </si>
  <si>
    <t>249-4</t>
  </si>
  <si>
    <t>251-1</t>
  </si>
  <si>
    <t>251-2</t>
  </si>
  <si>
    <t>251-3</t>
  </si>
  <si>
    <t>251-4</t>
  </si>
  <si>
    <t>252-1</t>
  </si>
  <si>
    <t>252-2</t>
  </si>
  <si>
    <t>252-3</t>
  </si>
  <si>
    <t>252-4</t>
  </si>
  <si>
    <t>253-1</t>
  </si>
  <si>
    <t>253-2</t>
  </si>
  <si>
    <t>253-3</t>
  </si>
  <si>
    <t>253-4</t>
  </si>
  <si>
    <t>254-1</t>
  </si>
  <si>
    <t>254-2</t>
  </si>
  <si>
    <t>254-3</t>
  </si>
  <si>
    <t>254-4</t>
  </si>
  <si>
    <t>260-1</t>
  </si>
  <si>
    <t>260-2</t>
  </si>
  <si>
    <t>260-3</t>
  </si>
  <si>
    <t>260-4</t>
  </si>
  <si>
    <t>261-1</t>
  </si>
  <si>
    <t>261-2</t>
  </si>
  <si>
    <t>261-3</t>
  </si>
  <si>
    <t>261-4</t>
  </si>
  <si>
    <t>263-1</t>
  </si>
  <si>
    <t>263-2</t>
  </si>
  <si>
    <t>263-3</t>
  </si>
  <si>
    <t>263-4</t>
  </si>
  <si>
    <t>264-1</t>
  </si>
  <si>
    <t>264-2</t>
  </si>
  <si>
    <t>264-3</t>
  </si>
  <si>
    <t>264-4</t>
  </si>
  <si>
    <t>279-1</t>
  </si>
  <si>
    <t>279-2</t>
  </si>
  <si>
    <t>279-3</t>
  </si>
  <si>
    <t>279-4</t>
  </si>
  <si>
    <t>280-1</t>
  </si>
  <si>
    <t>280-2</t>
  </si>
  <si>
    <t>280-3</t>
  </si>
  <si>
    <t>280-4</t>
  </si>
  <si>
    <t>281-1</t>
  </si>
  <si>
    <t>281-2</t>
  </si>
  <si>
    <t>281-3</t>
  </si>
  <si>
    <t>281-4</t>
  </si>
  <si>
    <t>282-1</t>
  </si>
  <si>
    <t>282-2</t>
  </si>
  <si>
    <t>282-3</t>
  </si>
  <si>
    <t>282-4</t>
  </si>
  <si>
    <t>283-1</t>
  </si>
  <si>
    <t>283-2</t>
  </si>
  <si>
    <t>283-3</t>
  </si>
  <si>
    <t>283-4</t>
  </si>
  <si>
    <t>284-1</t>
  </si>
  <si>
    <t>284-2</t>
  </si>
  <si>
    <t>284-3</t>
  </si>
  <si>
    <t>284-4</t>
  </si>
  <si>
    <t>301-1</t>
  </si>
  <si>
    <t>301-2</t>
  </si>
  <si>
    <t>301-3</t>
  </si>
  <si>
    <t>301-4</t>
  </si>
  <si>
    <t>302-1</t>
  </si>
  <si>
    <t>302-2</t>
  </si>
  <si>
    <t>302-3</t>
  </si>
  <si>
    <t>302-4</t>
  </si>
  <si>
    <t>303-1</t>
  </si>
  <si>
    <t>303-2</t>
  </si>
  <si>
    <t>303-3</t>
  </si>
  <si>
    <t>303-4</t>
  </si>
  <si>
    <t>304-1</t>
  </si>
  <si>
    <t>304-2</t>
  </si>
  <si>
    <t>304-3</t>
  </si>
  <si>
    <t>304-4</t>
  </si>
  <si>
    <t>305-1</t>
  </si>
  <si>
    <t>305-2</t>
  </si>
  <si>
    <t>305-3</t>
  </si>
  <si>
    <t>305-4</t>
  </si>
  <si>
    <t>308-1</t>
  </si>
  <si>
    <t>308-2</t>
  </si>
  <si>
    <t>308-3</t>
  </si>
  <si>
    <t>308-4</t>
  </si>
  <si>
    <t>309-1</t>
  </si>
  <si>
    <t>309-2</t>
  </si>
  <si>
    <t>309-3</t>
  </si>
  <si>
    <t>309-4</t>
  </si>
  <si>
    <t>310-1</t>
  </si>
  <si>
    <t>310-2</t>
  </si>
  <si>
    <t>310-3</t>
  </si>
  <si>
    <t>310-4</t>
  </si>
  <si>
    <t>312-1</t>
  </si>
  <si>
    <t>312-2</t>
  </si>
  <si>
    <t>312-3</t>
  </si>
  <si>
    <t>312-4</t>
  </si>
  <si>
    <t>313-1</t>
  </si>
  <si>
    <t>313-2</t>
  </si>
  <si>
    <t>313-3</t>
  </si>
  <si>
    <t>313-4</t>
  </si>
  <si>
    <t>314-1</t>
  </si>
  <si>
    <t>314-2</t>
  </si>
  <si>
    <t>314-3</t>
  </si>
  <si>
    <t>314-4</t>
  </si>
  <si>
    <t>315-1</t>
  </si>
  <si>
    <t>315-2</t>
  </si>
  <si>
    <t>315-3</t>
  </si>
  <si>
    <t>315-4</t>
  </si>
  <si>
    <t>316-1</t>
  </si>
  <si>
    <t>316-2</t>
  </si>
  <si>
    <t>316-3</t>
  </si>
  <si>
    <t>316-4</t>
  </si>
  <si>
    <t>317-1</t>
  </si>
  <si>
    <t>317-2</t>
  </si>
  <si>
    <t>317-3</t>
  </si>
  <si>
    <t>317-4</t>
  </si>
  <si>
    <t>320-1</t>
  </si>
  <si>
    <t>320-2</t>
  </si>
  <si>
    <t>320-3</t>
  </si>
  <si>
    <t>320-4</t>
  </si>
  <si>
    <t>321-1</t>
  </si>
  <si>
    <t>321-2</t>
  </si>
  <si>
    <t>321-3</t>
  </si>
  <si>
    <t>321-4</t>
  </si>
  <si>
    <t>340-1</t>
  </si>
  <si>
    <t>340-2</t>
  </si>
  <si>
    <t>340-3</t>
  </si>
  <si>
    <t>340-4</t>
  </si>
  <si>
    <t>341-1</t>
  </si>
  <si>
    <t>341-2</t>
  </si>
  <si>
    <t>341-3</t>
  </si>
  <si>
    <t>341-4</t>
  </si>
  <si>
    <t>342-1</t>
  </si>
  <si>
    <t>342-2</t>
  </si>
  <si>
    <t>342-3</t>
  </si>
  <si>
    <t>342-4</t>
  </si>
  <si>
    <t>343-1</t>
  </si>
  <si>
    <t>343-2</t>
  </si>
  <si>
    <t>343-3</t>
  </si>
  <si>
    <t>343-4</t>
  </si>
  <si>
    <t>344-1</t>
  </si>
  <si>
    <t>344-2</t>
  </si>
  <si>
    <t>344-3</t>
  </si>
  <si>
    <t>344-4</t>
  </si>
  <si>
    <t>346-1</t>
  </si>
  <si>
    <t>346-2</t>
  </si>
  <si>
    <t>346-3</t>
  </si>
  <si>
    <t>346-4</t>
  </si>
  <si>
    <t>347-1</t>
  </si>
  <si>
    <t>347-2</t>
  </si>
  <si>
    <t>347-3</t>
  </si>
  <si>
    <t>347-4</t>
  </si>
  <si>
    <t>349-1</t>
  </si>
  <si>
    <t>349-2</t>
  </si>
  <si>
    <t>349-3</t>
  </si>
  <si>
    <t>349-4</t>
  </si>
  <si>
    <t>351-1</t>
  </si>
  <si>
    <t>351-2</t>
  </si>
  <si>
    <t>351-3</t>
  </si>
  <si>
    <t>351-4</t>
  </si>
  <si>
    <t>361-1</t>
  </si>
  <si>
    <t>361-2</t>
  </si>
  <si>
    <t>361-3</t>
  </si>
  <si>
    <t>361-4</t>
  </si>
  <si>
    <t>362-1</t>
  </si>
  <si>
    <t>362-2</t>
  </si>
  <si>
    <t>362-3</t>
  </si>
  <si>
    <t>362-4</t>
  </si>
  <si>
    <t>363-1</t>
  </si>
  <si>
    <t>363-2</t>
  </si>
  <si>
    <t>363-3</t>
  </si>
  <si>
    <t>363-4</t>
  </si>
  <si>
    <t>364-1</t>
  </si>
  <si>
    <t>364-2</t>
  </si>
  <si>
    <t>364-3</t>
  </si>
  <si>
    <t>364-4</t>
  </si>
  <si>
    <t>380-1</t>
  </si>
  <si>
    <t>380-2</t>
  </si>
  <si>
    <t>380-3</t>
  </si>
  <si>
    <t>380-4</t>
  </si>
  <si>
    <t>381-1</t>
  </si>
  <si>
    <t>381-2</t>
  </si>
  <si>
    <t>381-3</t>
  </si>
  <si>
    <t>381-4</t>
  </si>
  <si>
    <t>382-1</t>
  </si>
  <si>
    <t>382-2</t>
  </si>
  <si>
    <t>382-3</t>
  </si>
  <si>
    <t>382-4</t>
  </si>
  <si>
    <t>383-1</t>
  </si>
  <si>
    <t>383-2</t>
  </si>
  <si>
    <t>383-3</t>
  </si>
  <si>
    <t>383-4</t>
  </si>
  <si>
    <t>384-1</t>
  </si>
  <si>
    <t>384-2</t>
  </si>
  <si>
    <t>384-3</t>
  </si>
  <si>
    <t>384-4</t>
  </si>
  <si>
    <t>385-1</t>
  </si>
  <si>
    <t>385-2</t>
  </si>
  <si>
    <t>385-3</t>
  </si>
  <si>
    <t>385-4</t>
  </si>
  <si>
    <t>401-1</t>
  </si>
  <si>
    <t>401-2</t>
  </si>
  <si>
    <t>401-3</t>
  </si>
  <si>
    <t>401-4</t>
  </si>
  <si>
    <t>403-1</t>
  </si>
  <si>
    <t>403-2</t>
  </si>
  <si>
    <t>403-3</t>
  </si>
  <si>
    <t>403-4</t>
  </si>
  <si>
    <t>404-1</t>
  </si>
  <si>
    <t>404-2</t>
  </si>
  <si>
    <t>404-3</t>
  </si>
  <si>
    <t>404-4</t>
  </si>
  <si>
    <t>405-1</t>
  </si>
  <si>
    <t>405-2</t>
  </si>
  <si>
    <t>405-3</t>
  </si>
  <si>
    <t>405-4</t>
  </si>
  <si>
    <t>420-1</t>
  </si>
  <si>
    <t>420-2</t>
  </si>
  <si>
    <t>420-3</t>
  </si>
  <si>
    <t>420-4</t>
  </si>
  <si>
    <t>421-1</t>
  </si>
  <si>
    <t>421-2</t>
  </si>
  <si>
    <t>421-3</t>
  </si>
  <si>
    <t>421-4</t>
  </si>
  <si>
    <t>422-1</t>
  </si>
  <si>
    <t>422-2</t>
  </si>
  <si>
    <t>422-3</t>
  </si>
  <si>
    <t>422-4</t>
  </si>
  <si>
    <t>423-1</t>
  </si>
  <si>
    <t>423-2</t>
  </si>
  <si>
    <t>423-3</t>
  </si>
  <si>
    <t>423-4</t>
  </si>
  <si>
    <t>424-1</t>
  </si>
  <si>
    <t>424-2</t>
  </si>
  <si>
    <t>424-3</t>
  </si>
  <si>
    <t>424-4</t>
  </si>
  <si>
    <t>425-1</t>
  </si>
  <si>
    <t>425-2</t>
  </si>
  <si>
    <t>425-3</t>
  </si>
  <si>
    <t>425-4</t>
  </si>
  <si>
    <t>440-1</t>
  </si>
  <si>
    <t>440-2</t>
  </si>
  <si>
    <t>440-3</t>
  </si>
  <si>
    <t>440-4</t>
  </si>
  <si>
    <t>441-1</t>
  </si>
  <si>
    <t>441-2</t>
  </si>
  <si>
    <t>441-3</t>
  </si>
  <si>
    <t>441-4</t>
  </si>
  <si>
    <t>442-1</t>
  </si>
  <si>
    <t>442-2</t>
  </si>
  <si>
    <t>442-3</t>
  </si>
  <si>
    <t>442-4</t>
  </si>
  <si>
    <t>443-1</t>
  </si>
  <si>
    <t>443-2</t>
  </si>
  <si>
    <t>443-3</t>
  </si>
  <si>
    <t>443-4</t>
  </si>
  <si>
    <t>444-1</t>
  </si>
  <si>
    <t>444-2</t>
  </si>
  <si>
    <t>444-3</t>
  </si>
  <si>
    <t>444-4</t>
  </si>
  <si>
    <t>445-1</t>
  </si>
  <si>
    <t>445-2</t>
  </si>
  <si>
    <t>445-3</t>
  </si>
  <si>
    <t>445-4</t>
  </si>
  <si>
    <t>446-1</t>
  </si>
  <si>
    <t>446-2</t>
  </si>
  <si>
    <t>446-3</t>
  </si>
  <si>
    <t>446-4</t>
  </si>
  <si>
    <t>447-1</t>
  </si>
  <si>
    <t>447-2</t>
  </si>
  <si>
    <t>447-3</t>
  </si>
  <si>
    <t>447-4</t>
  </si>
  <si>
    <t>461-1</t>
  </si>
  <si>
    <t>461-2</t>
  </si>
  <si>
    <t>461-3</t>
  </si>
  <si>
    <t>461-4</t>
  </si>
  <si>
    <t>462-1</t>
  </si>
  <si>
    <t>462-2</t>
  </si>
  <si>
    <t>462-3</t>
  </si>
  <si>
    <t>462-4</t>
  </si>
  <si>
    <t>463-1</t>
  </si>
  <si>
    <t>463-2</t>
  </si>
  <si>
    <t>463-3</t>
  </si>
  <si>
    <t>463-4</t>
  </si>
  <si>
    <t>465-1</t>
  </si>
  <si>
    <t>465-2</t>
  </si>
  <si>
    <t>465-3</t>
  </si>
  <si>
    <t>465-4</t>
  </si>
  <si>
    <t>466-1</t>
  </si>
  <si>
    <t>466-2</t>
  </si>
  <si>
    <t>466-3</t>
  </si>
  <si>
    <t>466-4</t>
  </si>
  <si>
    <t>468-1</t>
  </si>
  <si>
    <t>468-2</t>
  </si>
  <si>
    <t>468-3</t>
  </si>
  <si>
    <t>468-4</t>
  </si>
  <si>
    <t>480-1</t>
  </si>
  <si>
    <t>480-2</t>
  </si>
  <si>
    <t>480-3</t>
  </si>
  <si>
    <t>480-4</t>
  </si>
  <si>
    <t>482-1</t>
  </si>
  <si>
    <t>482-2</t>
  </si>
  <si>
    <t>482-3</t>
  </si>
  <si>
    <t>482-4</t>
  </si>
  <si>
    <t>483-1</t>
  </si>
  <si>
    <t>483-2</t>
  </si>
  <si>
    <t>483-3</t>
  </si>
  <si>
    <t>483-4</t>
  </si>
  <si>
    <t>484-1</t>
  </si>
  <si>
    <t>484-2</t>
  </si>
  <si>
    <t>484-3</t>
  </si>
  <si>
    <t>484-4</t>
  </si>
  <si>
    <t>500-1</t>
  </si>
  <si>
    <t>500-2</t>
  </si>
  <si>
    <t>500-3</t>
  </si>
  <si>
    <t>500-4</t>
  </si>
  <si>
    <t>501-1</t>
  </si>
  <si>
    <t>501-2</t>
  </si>
  <si>
    <t>501-3</t>
  </si>
  <si>
    <t>501-4</t>
  </si>
  <si>
    <t>510-1</t>
  </si>
  <si>
    <t>510-2</t>
  </si>
  <si>
    <t>510-3</t>
  </si>
  <si>
    <t>510-4</t>
  </si>
  <si>
    <t>511-1</t>
  </si>
  <si>
    <t>511-2</t>
  </si>
  <si>
    <t>511-3</t>
  </si>
  <si>
    <t>511-4</t>
  </si>
  <si>
    <t>512-1</t>
  </si>
  <si>
    <t>512-2</t>
  </si>
  <si>
    <t>512-3</t>
  </si>
  <si>
    <t>512-4</t>
  </si>
  <si>
    <t>513-1</t>
  </si>
  <si>
    <t>513-2</t>
  </si>
  <si>
    <t>513-3</t>
  </si>
  <si>
    <t>513-4</t>
  </si>
  <si>
    <t>514-1</t>
  </si>
  <si>
    <t>514-2</t>
  </si>
  <si>
    <t>514-3</t>
  </si>
  <si>
    <t>514-4</t>
  </si>
  <si>
    <t>517-1</t>
  </si>
  <si>
    <t>517-2</t>
  </si>
  <si>
    <t>517-3</t>
  </si>
  <si>
    <t>517-4</t>
  </si>
  <si>
    <t>518-1</t>
  </si>
  <si>
    <t>518-2</t>
  </si>
  <si>
    <t>518-3</t>
  </si>
  <si>
    <t>518-4</t>
  </si>
  <si>
    <t>519-1</t>
  </si>
  <si>
    <t>519-2</t>
  </si>
  <si>
    <t>519-3</t>
  </si>
  <si>
    <t>519-4</t>
  </si>
  <si>
    <t>530-1</t>
  </si>
  <si>
    <t>530-2</t>
  </si>
  <si>
    <t>530-3</t>
  </si>
  <si>
    <t>530-4</t>
  </si>
  <si>
    <t>531-1</t>
  </si>
  <si>
    <t>531-2</t>
  </si>
  <si>
    <t>531-3</t>
  </si>
  <si>
    <t>531-4</t>
  </si>
  <si>
    <t>532-1</t>
  </si>
  <si>
    <t>532-2</t>
  </si>
  <si>
    <t>532-3</t>
  </si>
  <si>
    <t>532-4</t>
  </si>
  <si>
    <t>540-1</t>
  </si>
  <si>
    <t>540-2</t>
  </si>
  <si>
    <t>540-3</t>
  </si>
  <si>
    <t>540-4</t>
  </si>
  <si>
    <t>541-1</t>
  </si>
  <si>
    <t>541-2</t>
  </si>
  <si>
    <t>541-3</t>
  </si>
  <si>
    <t>541-4</t>
  </si>
  <si>
    <t>542-1</t>
  </si>
  <si>
    <t>542-2</t>
  </si>
  <si>
    <t>542-3</t>
  </si>
  <si>
    <t>542-4</t>
  </si>
  <si>
    <t>544-1</t>
  </si>
  <si>
    <t>544-2</t>
  </si>
  <si>
    <t>544-3</t>
  </si>
  <si>
    <t>544-4</t>
  </si>
  <si>
    <t>545-1</t>
  </si>
  <si>
    <t>545-2</t>
  </si>
  <si>
    <t>545-3</t>
  </si>
  <si>
    <t>545-4</t>
  </si>
  <si>
    <t>546-1</t>
  </si>
  <si>
    <t>546-2</t>
  </si>
  <si>
    <t>546-3</t>
  </si>
  <si>
    <t>546-4</t>
  </si>
  <si>
    <t>560-1</t>
  </si>
  <si>
    <t>560-2</t>
  </si>
  <si>
    <t>560-3</t>
  </si>
  <si>
    <t>560-4</t>
  </si>
  <si>
    <t>561-1</t>
  </si>
  <si>
    <t>561-2</t>
  </si>
  <si>
    <t>561-3</t>
  </si>
  <si>
    <t>561-4</t>
  </si>
  <si>
    <t>563-1</t>
  </si>
  <si>
    <t>563-2</t>
  </si>
  <si>
    <t>563-3</t>
  </si>
  <si>
    <t>563-4</t>
  </si>
  <si>
    <t>564-1</t>
  </si>
  <si>
    <t>564-2</t>
  </si>
  <si>
    <t>564-3</t>
  </si>
  <si>
    <t>564-4</t>
  </si>
  <si>
    <t>565-1</t>
  </si>
  <si>
    <t>565-2</t>
  </si>
  <si>
    <t>565-3</t>
  </si>
  <si>
    <t>565-4</t>
  </si>
  <si>
    <t>566-1</t>
  </si>
  <si>
    <t>566-2</t>
  </si>
  <si>
    <t>566-3</t>
  </si>
  <si>
    <t>566-4</t>
  </si>
  <si>
    <t>580-1</t>
  </si>
  <si>
    <t>580-2</t>
  </si>
  <si>
    <t>580-3</t>
  </si>
  <si>
    <t>580-4</t>
  </si>
  <si>
    <t>581-1</t>
  </si>
  <si>
    <t>581-2</t>
  </si>
  <si>
    <t>581-3</t>
  </si>
  <si>
    <t>581-4</t>
  </si>
  <si>
    <t>583-1</t>
  </si>
  <si>
    <t>583-2</t>
  </si>
  <si>
    <t>583-3</t>
  </si>
  <si>
    <t>583-4</t>
  </si>
  <si>
    <t>588-1</t>
  </si>
  <si>
    <t>588-2</t>
  </si>
  <si>
    <t>588-3</t>
  </si>
  <si>
    <t>588-4</t>
  </si>
  <si>
    <t>589-1</t>
  </si>
  <si>
    <t>589-2</t>
  </si>
  <si>
    <t>589-3</t>
  </si>
  <si>
    <t>589-4</t>
  </si>
  <si>
    <t>591-1</t>
  </si>
  <si>
    <t>591-2</t>
  </si>
  <si>
    <t>591-3</t>
  </si>
  <si>
    <t>591-4</t>
  </si>
  <si>
    <t>593-1</t>
  </si>
  <si>
    <t>593-2</t>
  </si>
  <si>
    <t>593-3</t>
  </si>
  <si>
    <t>593-4</t>
  </si>
  <si>
    <t>602-1</t>
  </si>
  <si>
    <t>602-2</t>
  </si>
  <si>
    <t>602-3</t>
  </si>
  <si>
    <t>602-4</t>
  </si>
  <si>
    <t>603-1</t>
  </si>
  <si>
    <t>603-2</t>
  </si>
  <si>
    <t>603-3</t>
  </si>
  <si>
    <t>603-4</t>
  </si>
  <si>
    <t>607-1</t>
  </si>
  <si>
    <t>607-2</t>
  </si>
  <si>
    <t>607-3</t>
  </si>
  <si>
    <t>607-4</t>
  </si>
  <si>
    <t>608-1</t>
  </si>
  <si>
    <t>608-2</t>
  </si>
  <si>
    <t>608-3</t>
  </si>
  <si>
    <t>608-4</t>
  </si>
  <si>
    <t>609-1</t>
  </si>
  <si>
    <t>609-2</t>
  </si>
  <si>
    <t>609-3</t>
  </si>
  <si>
    <t>609-4</t>
  </si>
  <si>
    <t>611-1</t>
  </si>
  <si>
    <t>611-2</t>
  </si>
  <si>
    <t>611-3</t>
  </si>
  <si>
    <t>611-4</t>
  </si>
  <si>
    <t>612-1</t>
  </si>
  <si>
    <t>612-2</t>
  </si>
  <si>
    <t>612-3</t>
  </si>
  <si>
    <t>612-4</t>
  </si>
  <si>
    <t>613-1</t>
  </si>
  <si>
    <t>613-2</t>
  </si>
  <si>
    <t>613-3</t>
  </si>
  <si>
    <t>613-4</t>
  </si>
  <si>
    <t>614-1</t>
  </si>
  <si>
    <t>614-2</t>
  </si>
  <si>
    <t>614-3</t>
  </si>
  <si>
    <t>614-4</t>
  </si>
  <si>
    <t>621-1</t>
  </si>
  <si>
    <t>621-2</t>
  </si>
  <si>
    <t>621-3</t>
  </si>
  <si>
    <t>621-4</t>
  </si>
  <si>
    <t>622-1</t>
  </si>
  <si>
    <t>622-2</t>
  </si>
  <si>
    <t>622-3</t>
  </si>
  <si>
    <t>622-4</t>
  </si>
  <si>
    <t>623-1</t>
  </si>
  <si>
    <t>623-2</t>
  </si>
  <si>
    <t>623-3</t>
  </si>
  <si>
    <t>623-4</t>
  </si>
  <si>
    <t>625-1</t>
  </si>
  <si>
    <t>Hospital-specific cost-to-charge ratio</t>
  </si>
  <si>
    <t>Normal newborn</t>
  </si>
  <si>
    <t>Allowed amount after transfer adjustment</t>
  </si>
  <si>
    <t>Allowed amount</t>
  </si>
  <si>
    <t>Is a transfer adjustment potentially applicable?</t>
  </si>
  <si>
    <t>Yes</t>
  </si>
  <si>
    <t>No</t>
  </si>
  <si>
    <t>APR-DRG description</t>
  </si>
  <si>
    <t>DRG cost outlier payment decrease</t>
  </si>
  <si>
    <t>High-Side Outlier Payment When Payment Is Much Lower than Cost</t>
  </si>
  <si>
    <t>Low Side Outlier Payment When Payment Is Much Greater than Cost</t>
  </si>
  <si>
    <t>ALLOWED AMOUNT AFTER TRANSFER AND OUTLIER ADJUSTMENTS</t>
  </si>
  <si>
    <t>Is transfer payment adjustment &lt; allowed amount so far?</t>
  </si>
  <si>
    <t>Length of stay</t>
  </si>
  <si>
    <t>Calculated transfer payment adjustment</t>
  </si>
  <si>
    <t>Payment amount</t>
  </si>
  <si>
    <t>IS A COST OUTLIER ADJUSTMENT MADE?</t>
  </si>
  <si>
    <t>Patient age (in years)</t>
  </si>
  <si>
    <t>CALCULATION OF ALLOWED AMOUNT AND REIMBURSEMENT AMOUNT</t>
  </si>
  <si>
    <t>Add-on amount</t>
  </si>
  <si>
    <t>DRG payment so far</t>
  </si>
  <si>
    <t>Used for age adjustor</t>
  </si>
  <si>
    <t>Other health coverage</t>
  </si>
  <si>
    <t>Patient share of cost</t>
  </si>
  <si>
    <t>Includes spend-down or copayment</t>
  </si>
  <si>
    <t>Misc Pediatric</t>
  </si>
  <si>
    <t>Gastroent Adult</t>
  </si>
  <si>
    <t>Misc Adult</t>
  </si>
  <si>
    <t>Resp Pediatric</t>
  </si>
  <si>
    <t>Resp Adult</t>
  </si>
  <si>
    <t>Circulatory Adult</t>
  </si>
  <si>
    <t>Other</t>
  </si>
  <si>
    <t>Is estimated cost &gt; allowed amount</t>
  </si>
  <si>
    <t>Estimated loss on this case</t>
  </si>
  <si>
    <t>Estimated gain on this case</t>
  </si>
  <si>
    <t>Is gain &gt; outlier threshold</t>
  </si>
  <si>
    <t>3. Average length of stay is the untrimmed arithmetic value.</t>
  </si>
  <si>
    <t>Used for pricing interim claims</t>
  </si>
  <si>
    <t>IS THIS AN INTERIM CLAIM?</t>
  </si>
  <si>
    <t>Interim claim threshold</t>
  </si>
  <si>
    <t>Indicates an interim claim</t>
  </si>
  <si>
    <t>Casemix adjustment factor</t>
  </si>
  <si>
    <t>Used to adjust DRG relative weights should a need arise, else leave set to 1.00.</t>
  </si>
  <si>
    <t>DRG base payment for this claim</t>
  </si>
  <si>
    <t xml:space="preserve">Is loss &gt; outlier threshold lower limit </t>
  </si>
  <si>
    <t>Is length of stay &gt; interim claim threshold?</t>
  </si>
  <si>
    <t>Is discharge status equal to 30?</t>
  </si>
  <si>
    <t>Casemix relative weight--unadjusted</t>
  </si>
  <si>
    <t>Hospital-specific payment separate from DRG payment (not used at this time)</t>
  </si>
  <si>
    <t>Payment relative weight</t>
  </si>
  <si>
    <t>A</t>
  </si>
  <si>
    <t>B</t>
  </si>
  <si>
    <t>National Average Length of Stay</t>
  </si>
  <si>
    <t>Total charges</t>
  </si>
  <si>
    <t>Interim per diem amount</t>
  </si>
  <si>
    <t>"Lesser of" calculation</t>
  </si>
  <si>
    <t>OSHPD ID</t>
  </si>
  <si>
    <t>DPH</t>
  </si>
  <si>
    <t>NDPH</t>
  </si>
  <si>
    <t>Name</t>
  </si>
  <si>
    <t>COMMENTS OR FORMULA</t>
  </si>
  <si>
    <t>Instructions:</t>
  </si>
  <si>
    <t>See instruction 4; used for transfer pricing adjustment</t>
  </si>
  <si>
    <t>See instruction 5; used for transfer pricing adjustment</t>
  </si>
  <si>
    <t>PAYMENT POLICY PARAMETERS SET BY MEDI-CAL</t>
  </si>
  <si>
    <t>1. The DRG base payment equals the DRG base rate times the casemix relative weight times any applicable policy adjustors.</t>
  </si>
  <si>
    <t>Designated NICU as Defined by DHCS</t>
  </si>
  <si>
    <t>Look up from DRG table (Tab 3, Column B)</t>
  </si>
  <si>
    <t>Look up from DRG table (Tab 3, Column D)</t>
  </si>
  <si>
    <t>DRG base rate</t>
  </si>
  <si>
    <t>Look up from DRG table (Tab 3, Column C)</t>
  </si>
  <si>
    <t>Patient discharge status = transfer?</t>
  </si>
  <si>
    <t>Information</t>
  </si>
  <si>
    <t>Data</t>
  </si>
  <si>
    <t>Indicates information to be input by the user.</t>
  </si>
  <si>
    <t>Designated NICU facility</t>
  </si>
  <si>
    <t>Indicates payment policy parameters set by Medi-Cal</t>
  </si>
  <si>
    <t>Look up C21</t>
  </si>
  <si>
    <t>UB-04 Form Locator 54 for payments by third parties</t>
  </si>
  <si>
    <t>This calculator is intended to be helpful to users to estimate pricing, but it cannot capture all the editing and pricing complexity of the Medicaid claims processing system. In cases of difference, the claims processing system is correct.</t>
  </si>
  <si>
    <t>Threshold qualifying interim claims</t>
  </si>
  <si>
    <t xml:space="preserve">UB-04 Form Locator 47 </t>
  </si>
  <si>
    <t>HSRV Casemix Relative Weight</t>
  </si>
  <si>
    <t>Look up from Tab 4, Column H</t>
  </si>
  <si>
    <t>Look up from Tab 4, Column E</t>
  </si>
  <si>
    <t>APR-DRG INFORMATION -- CALCULATOR WILL FILL IN VALUES AUTOMATICALLY</t>
  </si>
  <si>
    <t>CENTINELA HOSPITAL MEDICAL CENTER</t>
  </si>
  <si>
    <t>CENTRAL VALLEY SPECIALTY HOSPITAL</t>
  </si>
  <si>
    <t>COLLEGE MEDICAL CENTER</t>
  </si>
  <si>
    <t>FREMONT MEDICAL CENTER</t>
  </si>
  <si>
    <t>KAWEAH DELTA MEDICAL CENTER</t>
  </si>
  <si>
    <t>KAWEAH DELTA REHABILITATION HOSPITAL</t>
  </si>
  <si>
    <t>KECK HOSPITAL OF USC</t>
  </si>
  <si>
    <t>MERCY SOUTHWEST HOSPITAL</t>
  </si>
  <si>
    <t>NORTH BAY MEDICAL CENTER</t>
  </si>
  <si>
    <t>NORWALK COMMUNITY HOSPITAL</t>
  </si>
  <si>
    <t>SUTTER MEMORIAL HOSPITAL</t>
  </si>
  <si>
    <t>TEMECULA VALLEY HOSPITAL</t>
  </si>
  <si>
    <t>VIBRA HOSPITAL OF SACRAMENTO</t>
  </si>
  <si>
    <t>MADERA COMMUNITY HOSPITAL</t>
  </si>
  <si>
    <t>VIBRA HOSPITAL OF NORTHERN CALIFORNIA</t>
  </si>
  <si>
    <t>OSHPD Rural Hospital</t>
  </si>
  <si>
    <t>DHCS Designated Remote Rural</t>
  </si>
  <si>
    <t>AHMC ANAHEIM REGIONAL MEDICAL CENTER</t>
  </si>
  <si>
    <t>ALHAMBRA HOSPITAL MEDICAL CENTER</t>
  </si>
  <si>
    <t>ALTA BATES SUMMIT MEDICAL CENTER</t>
  </si>
  <si>
    <t>ALTA BATES SUMMIT MEDICAL CENTER - SUMMIT CAMPUS</t>
  </si>
  <si>
    <t>ALTA BATES SUMMIT MEDICAL CENTER-ALTA BATES CAMPUS</t>
  </si>
  <si>
    <t>ALTA BATES SUMMIT MEDICAL CENTER-HERRICK CAMPUS</t>
  </si>
  <si>
    <t>ALVARADO HOSPITAL MEDICAL CENTER</t>
  </si>
  <si>
    <t>ANAHEIM GLOBAL MEDICAL CENTER</t>
  </si>
  <si>
    <t>ANTELOPE VALLEY HOSPITAL</t>
  </si>
  <si>
    <t>ARROWHEAD REGIONAL MEDICAL CENTER</t>
  </si>
  <si>
    <t>BAKERSFIELD HEART HOSPITAL</t>
  </si>
  <si>
    <t>BAKERSFIELD MEMORIAL HOSPITAL</t>
  </si>
  <si>
    <t>BALLARD REHABILITATION HOSPITAL</t>
  </si>
  <si>
    <t>BANNER LASSEN MEDICAL CENTER</t>
  </si>
  <si>
    <t>BARLOW RESPIRATORY HOSPITAL</t>
  </si>
  <si>
    <t>BARSTOW COMMUNITY HOSPITAL</t>
  </si>
  <si>
    <t>BARTON MEMORIAL HOSPITAL</t>
  </si>
  <si>
    <t>BEAR VALLEY COMMUNITY HOSPITAL</t>
  </si>
  <si>
    <t>BEVERLY HOSPITAL</t>
  </si>
  <si>
    <t>CALIFORNIA HOSPITAL MEDICAL CENTER - LOS ANGELES</t>
  </si>
  <si>
    <t>CALIFORNIA PACIFIC MED CTR-CALIFORNIA WEST</t>
  </si>
  <si>
    <t>CALIFORNIA PACIFIC MED CTR-DAVIES CAMPUS</t>
  </si>
  <si>
    <t>CALIFORNIA PACIFIC MEDICAL CENTER - ST. LUKE'S CAMPUS</t>
  </si>
  <si>
    <t>CATALINA ISLAND MEDICAL CENTER</t>
  </si>
  <si>
    <t>CEDARS SINAI MEDICAL CENTER</t>
  </si>
  <si>
    <t>CHAPMAN GLOBAL MEDICAL CENTER</t>
  </si>
  <si>
    <t>CHILDRENS HOSPITAL AND RESEARCH CENTER AT OAKLAND</t>
  </si>
  <si>
    <t>CHILDREN'S HOSPITAL AT MISSION</t>
  </si>
  <si>
    <t>CHILDREN'S HOSPITAL OF LOS ANGELES</t>
  </si>
  <si>
    <t>CHILDREN'S HOSPITAL OF ORANGE COUNTY</t>
  </si>
  <si>
    <t>CHINESE HOSPITAL</t>
  </si>
  <si>
    <t>CHINO VALLEY MEDICAL CENTER</t>
  </si>
  <si>
    <t>CITRUS VALLEY MEDICAL CENTER - IC CAMPUS</t>
  </si>
  <si>
    <t>CITRUS VALLEY MEDICAL CENTER - QV CAMPUS</t>
  </si>
  <si>
    <t>CITY OF HOPE HELFORD CLINICAL RESEARCH HOSPITAL</t>
  </si>
  <si>
    <t>CLOVIS COMMUNITY MEDICAL CENTER</t>
  </si>
  <si>
    <t>COAST PLAZA HOSPITAL</t>
  </si>
  <si>
    <t>COLLEGE HOSPITAL COSTA MESA</t>
  </si>
  <si>
    <t>COLORADO RIVER MEDICAL CENTER</t>
  </si>
  <si>
    <t>COMMUNITY HOSPITAL LONG BEACH</t>
  </si>
  <si>
    <t>COMMUNITY HOSPITAL OF HUNTINGTON PARK</t>
  </si>
  <si>
    <t>COMMUNITY HOSPITAL OF SAN BERNARDINO</t>
  </si>
  <si>
    <t>COMMUNITY HOSPITAL OF THE MONTEREY PENINSULA</t>
  </si>
  <si>
    <t>COMMUNITY MEMORIAL HOSPITAL-SAN BUENAVENTURA</t>
  </si>
  <si>
    <t>COMMUNITY REGIONAL MEDICAL CENTER-FRESNO</t>
  </si>
  <si>
    <t>CONTRA COSTA REGIONAL MEDICAL CENTER</t>
  </si>
  <si>
    <t>CORONA REGIONAL MEDICAL CENTER-MAGNOLIA</t>
  </si>
  <si>
    <t>CORONA REGIONAL MEDICAL CENTER-MAIN</t>
  </si>
  <si>
    <t>DAMERON HOSPITAL</t>
  </si>
  <si>
    <t>DELANO REGIONAL MEDICAL CENTER</t>
  </si>
  <si>
    <t>DESERT REGIONAL MEDICAL CENTER</t>
  </si>
  <si>
    <t>DESERT VALLEY HOSPITAL</t>
  </si>
  <si>
    <t>DOCTORS HOSPITAL OF MANTECA</t>
  </si>
  <si>
    <t>DOCTORS MEDICAL CENTER</t>
  </si>
  <si>
    <t>DOCTORS MEDICAL CENTER - SAN PABLO</t>
  </si>
  <si>
    <t>DOMINICAN HOSPITAL</t>
  </si>
  <si>
    <t>EARL AND LORAINE MILLER CHILDRENS HOSPITAL</t>
  </si>
  <si>
    <t>EAST LOS ANGELES DOCTORS HOSPITAL</t>
  </si>
  <si>
    <t>EASTERN PLUMAS HOSPITAL-PORTOLA CAMPUS</t>
  </si>
  <si>
    <t>EDEN MEDICAL CENTER</t>
  </si>
  <si>
    <t>EISENHOWER MEDICAL CENTER</t>
  </si>
  <si>
    <t>EL CAMINO HOSPITAL</t>
  </si>
  <si>
    <t>EL CAMINO HOSPITAL LOS GATOS</t>
  </si>
  <si>
    <t>EL CENTRO REGIONAL MEDICAL CENTER</t>
  </si>
  <si>
    <t>EMANUEL MEDICAL CENTER</t>
  </si>
  <si>
    <t>ENCINO HOSPITAL MEDICAL CENTER</t>
  </si>
  <si>
    <t>ENLOE MEDICAL CENTER- ESPLANADE</t>
  </si>
  <si>
    <t>ENLOE REHABILITATION CENTER</t>
  </si>
  <si>
    <t>FAIRCHILD MEDICAL CENTER</t>
  </si>
  <si>
    <t>FAIRMONT HOSPITAL</t>
  </si>
  <si>
    <t>FOOTHILL PRESBYTERIAN HOSPITAL-JOHNSTON MEMORIAL</t>
  </si>
  <si>
    <t>FOOTHILL REGIONAL MEDICAL CENTER</t>
  </si>
  <si>
    <t>FOUNTAIN VALLEY REGIONAL HOSPITAL &amp; MEDICAL CENTER - EUCLID</t>
  </si>
  <si>
    <t>FOUNTAIN VALLEY REGIONAL HOSPITAL &amp; MEDICAL CENTER - WARNER</t>
  </si>
  <si>
    <t>FRANK R HOWARD MEMORIAL HOSPITAL</t>
  </si>
  <si>
    <t>FRENCH HOSPITAL MEDICAL CENTER</t>
  </si>
  <si>
    <t>FRESNO HEART AND SURGICAL HOSPITAL</t>
  </si>
  <si>
    <t>FRESNO SURGICAL HOSPITAL</t>
  </si>
  <si>
    <t>GARDEN GROVE HOSPITAL AND MEDICAL CENTER</t>
  </si>
  <si>
    <t>GARFIELD MEDICAL CENTER</t>
  </si>
  <si>
    <t>GEORGE L MEE MEMORIAL HOSPITAL</t>
  </si>
  <si>
    <t>GLENDALE MEMORIAL HOSPITAL AND HEALTH CENTER</t>
  </si>
  <si>
    <t>GLENDORA COMMUNITY HOSPITAL</t>
  </si>
  <si>
    <t>GLENN MEDICAL CENTER</t>
  </si>
  <si>
    <t>GOLETA VALLEY COTTAGE HOSPITAL</t>
  </si>
  <si>
    <t>GOOD SAMARITAN HOSPITAL-BAKERSFIELD</t>
  </si>
  <si>
    <t>GOOD SAMARITAN HOSPITAL-LOS ANGELES</t>
  </si>
  <si>
    <t>GOOD SAMARITAN HOSPITAL-SAN JOSE</t>
  </si>
  <si>
    <t>GREATER EL MONTE COMMUNITY HOSPITAL</t>
  </si>
  <si>
    <t>GROSSMONT HOSPITAL</t>
  </si>
  <si>
    <t>HAZEL HAWKINS MEMORIAL HOSPITAL</t>
  </si>
  <si>
    <t>HEALDSBURG DISTRICT HOSPITAL</t>
  </si>
  <si>
    <t>HEALTHBRIDGE CHILDREN'S HOSPITAL-ORANGE</t>
  </si>
  <si>
    <t>HEMET VALLEY MEDICAL CENTER</t>
  </si>
  <si>
    <t>HENRY MAYO NEWHALL HOSPITAL</t>
  </si>
  <si>
    <t>HI-DESERT MEDICAL CENTER</t>
  </si>
  <si>
    <t>HIGHLAND HOSPITAL</t>
  </si>
  <si>
    <t>HOAG MEMORIAL HOSPITAL PRESBYTERIAN</t>
  </si>
  <si>
    <t>HOAG ORTHOPEDIC INSTITUTE</t>
  </si>
  <si>
    <t>HOLLYWOOD PRESBYTERIAN MEDICAL CENTER</t>
  </si>
  <si>
    <t>HUNTINGTON BEACH HOSPITAL</t>
  </si>
  <si>
    <t>HUNTINGTON MEMORIAL HOSPITAL</t>
  </si>
  <si>
    <t>JEROLD PHELPS COMMUNITY HOSPITAL</t>
  </si>
  <si>
    <t>JOHN C FREMONT HEALTHCARE DISTRICT</t>
  </si>
  <si>
    <t>JOHN F KENNEDY MEMORIAL HOSPITAL</t>
  </si>
  <si>
    <t>JOHN MUIR MEDICAL CENTER-CONCORD CAMPUS</t>
  </si>
  <si>
    <t>JOHN MUIR MEDICAL CENTER-WALNUT CREEK CAMPUS</t>
  </si>
  <si>
    <t>KAISER FND HOSP - ORANGE COUNTY - LAKEVIEW</t>
  </si>
  <si>
    <t>KAISER FOUNDATION HOSPITAL - ANTIOCH</t>
  </si>
  <si>
    <t>KAISER FOUNDATION HOSPITAL - BALDWIN PARK</t>
  </si>
  <si>
    <t>KAISER FOUNDATION HOSPITAL - DOWNEY</t>
  </si>
  <si>
    <t>KAISER FOUNDATION HOSPITAL - FONTANA</t>
  </si>
  <si>
    <t>KAISER FOUNDATION HOSPITAL - FREMONT</t>
  </si>
  <si>
    <t>KAISER FOUNDATION HOSPITAL - FRESNO</t>
  </si>
  <si>
    <t>KAISER FOUNDATION HOSPITAL - LOS ANGELES</t>
  </si>
  <si>
    <t>KAISER FOUNDATION HOSPITAL - MANTECA</t>
  </si>
  <si>
    <t>KAISER FOUNDATION HOSPITAL - MORENO VALLEY</t>
  </si>
  <si>
    <t>KAISER FOUNDATION HOSPITAL - OAKLAND/RICHMOND</t>
  </si>
  <si>
    <t>KAISER FOUNDATION HOSPITAL - ONTARIO</t>
  </si>
  <si>
    <t>KAISER FOUNDATION HOSPITAL - PANORAMA CITY</t>
  </si>
  <si>
    <t>KAISER FOUNDATION HOSPITAL - REDWOOD CITY</t>
  </si>
  <si>
    <t>KAISER FOUNDATION HOSPITAL - RICHMOND CAMPUS</t>
  </si>
  <si>
    <t>KAISER FOUNDATION HOSPITAL - RIVERSIDE</t>
  </si>
  <si>
    <t>KAISER FOUNDATION HOSPITAL - ROSEVILLE</t>
  </si>
  <si>
    <t>KAISER FOUNDATION HOSPITAL - SACRAMENTO</t>
  </si>
  <si>
    <t>KAISER FOUNDATION HOSPITAL - SAN FRANCISCO</t>
  </si>
  <si>
    <t>KAISER FOUNDATION HOSPITAL - SAN JOSE</t>
  </si>
  <si>
    <t>KAISER FOUNDATION HOSPITAL - SAN LEANDRO</t>
  </si>
  <si>
    <t>KAISER FOUNDATION HOSPITAL - SAN RAFAEL</t>
  </si>
  <si>
    <t>KAISER FOUNDATION HOSPITAL - SANTA CLARA</t>
  </si>
  <si>
    <t>KAISER FOUNDATION HOSPITAL - SANTA ROSA</t>
  </si>
  <si>
    <t>KAISER FOUNDATION HOSPITAL - SOUTH BAY</t>
  </si>
  <si>
    <t>KAISER FOUNDATION HOSPITAL - SOUTH SACRAMENTO</t>
  </si>
  <si>
    <t>KAISER FOUNDATION HOSPITAL - SOUTH SAN FRANCISCO</t>
  </si>
  <si>
    <t>KAISER FOUNDATION HOSPITAL - VACAVILLE</t>
  </si>
  <si>
    <t>KAISER FOUNDATION HOSPITAL - WALNUT CREEK</t>
  </si>
  <si>
    <t>KAISER FOUNDATION HOSPITAL - WEST LA</t>
  </si>
  <si>
    <t>KAISER FOUNDATION HOSPITAL - WOODLAND HILLS</t>
  </si>
  <si>
    <t>KERN MEDICAL CENTER</t>
  </si>
  <si>
    <t>KERN VALLEY HEALTHCARE DISTRICT</t>
  </si>
  <si>
    <t>KINDRED HOSPITAL - BALDWIN PARK</t>
  </si>
  <si>
    <t>KINDRED HOSPITAL - BREA</t>
  </si>
  <si>
    <t>KINDRED HOSPITAL - LA MIRADA</t>
  </si>
  <si>
    <t>KINDRED HOSPITAL - LOS ANGELES</t>
  </si>
  <si>
    <t>KINDRED HOSPITAL - ONTARIO</t>
  </si>
  <si>
    <t>KINDRED HOSPITAL - RANCHO</t>
  </si>
  <si>
    <t>KINDRED HOSPITAL - RIVERSIDE</t>
  </si>
  <si>
    <t>KINDRED HOSPITAL - SAN DIEGO</t>
  </si>
  <si>
    <t>KINDRED HOSPITAL - SAN FRANCISCO BAY AREA</t>
  </si>
  <si>
    <t>KINDRED HOSPITAL - SAN GABRIEL VALLEY</t>
  </si>
  <si>
    <t>KINDRED HOSPITAL - SANTA ANA</t>
  </si>
  <si>
    <t>KINDRED HOSPITAL - SOUTH BAY</t>
  </si>
  <si>
    <t>KINDRED HOSPITAL - WESTMINSTER</t>
  </si>
  <si>
    <t>LA PALMA INTERCOMMUNITY HOSPITAL</t>
  </si>
  <si>
    <t>LAC/HARBOR-UCLA MEDICAL CENTER</t>
  </si>
  <si>
    <t>LAC/RANCHO LOS AMIGOS NATIONAL REHAB CENTER</t>
  </si>
  <si>
    <t>LAC+USC MEDICAL CENTER</t>
  </si>
  <si>
    <t>LAGUNA HONDA HOSPITAL AND REHABILITATION CENTER</t>
  </si>
  <si>
    <t>LAKEWOOD REGIONAL MEDICAL CENTER</t>
  </si>
  <si>
    <t>LODI MEMORIAL HOSPITAL - WEST</t>
  </si>
  <si>
    <t>LOMA LINDA UNIV. MED. CENTER EAST CAMPUS HOSPITAL</t>
  </si>
  <si>
    <t>LOMA LINDA UNIVERSITY CHILDREN'S HOSPITAL</t>
  </si>
  <si>
    <t>LOMA LINDA UNIVERSITY MEDICAL CENTER</t>
  </si>
  <si>
    <t>LOMA LINDA UNIVERSITY MEDICAL CENTER-MURRIETA</t>
  </si>
  <si>
    <t>LOMPOC VALLEY MEDICAL CENTER</t>
  </si>
  <si>
    <t>LONG BEACH MEMORIAL MEDICAL CENTER</t>
  </si>
  <si>
    <t>LOS ALAMITOS MEDICAL CENTER</t>
  </si>
  <si>
    <t>LOS ANGELES COMMUNITY HOSPITAL</t>
  </si>
  <si>
    <t>LOS ANGELES COUNTY OLIVE VIEW-UCLA MEDICAL CENTER</t>
  </si>
  <si>
    <t>LOS ROBLES HOSPITAL &amp; MEDICAL CENTER</t>
  </si>
  <si>
    <t>MAD RIVER COMMUNITY HOSPITAL</t>
  </si>
  <si>
    <t>MAMMOTH HOSPITAL</t>
  </si>
  <si>
    <t>MARIAN REGIONAL MEDICAL CENTER</t>
  </si>
  <si>
    <t>MARIAN REGIONAL MEDICAL CENTER, ARROYO GRANDE</t>
  </si>
  <si>
    <t>MARIN GENERAL HOSPITAL</t>
  </si>
  <si>
    <t>MARINA DEL REY HOSPITAL</t>
  </si>
  <si>
    <t>MARK TWAIN MEDICAL CENTER</t>
  </si>
  <si>
    <t>MARTIN LUTHER KING, JR. COMMUNITY HOSPITAL</t>
  </si>
  <si>
    <t>MAYERS MEMORIAL HOSPITAL</t>
  </si>
  <si>
    <t>MEMORIAL HOSPITAL LOS BANOS</t>
  </si>
  <si>
    <t>MEMORIAL HOSPITAL OF GARDENA</t>
  </si>
  <si>
    <t>MENDOCINO COAST DISTRICT HOSPITAL</t>
  </si>
  <si>
    <t>MENIFEE VALLEY MEDICAL CENTER</t>
  </si>
  <si>
    <t>MENLO PARK SURGICAL HOSPITAL</t>
  </si>
  <si>
    <t>MERCY GENERAL HOSPITAL</t>
  </si>
  <si>
    <t>MERCY HOSPITAL - BAKERSFIELD</t>
  </si>
  <si>
    <t>MERCY HOSPITAL OF FOLSOM</t>
  </si>
  <si>
    <t>MERCY MEDICAL CENTER - MERCED</t>
  </si>
  <si>
    <t>MERCY MEDICAL CENTER - REDDING</t>
  </si>
  <si>
    <t>MERCY MEDICAL CENTER MT. SHASTA</t>
  </si>
  <si>
    <t>MERCY SAN JUAN HOSPITAL</t>
  </si>
  <si>
    <t>METHODIST HOSPITAL OF SACRAMENTO</t>
  </si>
  <si>
    <t>METHODIST HOSPITAL OF SOUTHERN CALIFORNIA</t>
  </si>
  <si>
    <t>MILLS-PENINSULA MEDICAL CENTER</t>
  </si>
  <si>
    <t>MISSION COMMUNITY HOSPITAL - PANORAMA CAMPUS</t>
  </si>
  <si>
    <t>MISSION HOSPITAL REGIONAL MEDICAL CENTER</t>
  </si>
  <si>
    <t>MODOC MEDICAL CENTER</t>
  </si>
  <si>
    <t>MONROVIA MEMORIAL HOSPITAL</t>
  </si>
  <si>
    <t>MONTCLAIR HOSPITAL MEDICAL CENTER</t>
  </si>
  <si>
    <t>MONTEREY PARK HOSPITAL</t>
  </si>
  <si>
    <t>MOUNTAINS COMMUNITY HOSPITAL</t>
  </si>
  <si>
    <t>NATIVIDAD MEDICAL CENTER</t>
  </si>
  <si>
    <t>NORTHERN INYO HOSPITAL</t>
  </si>
  <si>
    <t>NORTHRIDGE HOSPITAL MEDICAL CENTER</t>
  </si>
  <si>
    <t>NOVATO COMMUNITY HOSPITAL</t>
  </si>
  <si>
    <t>OAK VALLEY HOSPITAL DISTRICT</t>
  </si>
  <si>
    <t>OJAI VALLEY COMMUNITY HOSPITAL</t>
  </si>
  <si>
    <t>OLYMPIA MEDICAL CENTER</t>
  </si>
  <si>
    <t>ORANGE COAST MEMORIAL MEDICAL CENTER</t>
  </si>
  <si>
    <t>ORANGE COUNTY GLOBAL MEDICAL CENTER</t>
  </si>
  <si>
    <t>ORCHARD HOSPITAL</t>
  </si>
  <si>
    <t>OROVILLE HOSPITAL</t>
  </si>
  <si>
    <t>PACIFICA HOSPITAL OF THE VALLEY</t>
  </si>
  <si>
    <t>PALMDALE REGIONAL MEDICAL CENTER</t>
  </si>
  <si>
    <t>PALO VERDE HOSPITAL</t>
  </si>
  <si>
    <t>PALOMAR HEALTH DOWNTOWN CAMPUS</t>
  </si>
  <si>
    <t>PALOMAR MEDICAL CENTER</t>
  </si>
  <si>
    <t>PARADISE VALLEY HOSPITAL</t>
  </si>
  <si>
    <t>PATIENTS' HOSPITAL OF REDDING</t>
  </si>
  <si>
    <t>PETALUMA VALLEY HOSPITAL</t>
  </si>
  <si>
    <t>PIH HOSPITAL - DOWNEY</t>
  </si>
  <si>
    <t>PIONEERS MEMORIAL HEALTHCARE DISTRICT</t>
  </si>
  <si>
    <t>PLACENTIA LINDA HOSPITAL</t>
  </si>
  <si>
    <t>PLUMAS DISTRICT HOSPITAL</t>
  </si>
  <si>
    <t>POMERADO HOSPITAL</t>
  </si>
  <si>
    <t>POMONA VALLEY HOSPITAL MEDICAL CENTER</t>
  </si>
  <si>
    <t>PRESBYTERIAN INTERCOMMUNITY HOSPITAL</t>
  </si>
  <si>
    <t>PROMISE HOSPITAL OF SAN DIEGO</t>
  </si>
  <si>
    <t>PROVIDENCE HOLY CROSS MEDICAL CENTER</t>
  </si>
  <si>
    <t>PROVIDENCE LITTLE COMPANY OF MARY MC - SAN PEDRO</t>
  </si>
  <si>
    <t>PROVIDENCE LITTLE COMPANY OF MARY MEDICAL CENTER TORRANCE</t>
  </si>
  <si>
    <t>PROVIDENCE SAINT JOHN'S HEALTH CENTER</t>
  </si>
  <si>
    <t>PROVIDENCE SAINT JOSEPH MEDICAL CENTER</t>
  </si>
  <si>
    <t>QUEEN OF THE VALLEY MEDICAL CENTER</t>
  </si>
  <si>
    <t>REDLANDS COMMUNITY HOSPITAL</t>
  </si>
  <si>
    <t>REDWOOD MEMORIAL HOSPITAL</t>
  </si>
  <si>
    <t>REGIONAL MEDICAL OF SAN JOSE</t>
  </si>
  <si>
    <t>RIDGECREST REGIONAL HOSPITAL</t>
  </si>
  <si>
    <t>RIVERSIDE COMMUNITY HOSPITAL</t>
  </si>
  <si>
    <t>RONALD REAGAN UCLA MEDICAL CENTER</t>
  </si>
  <si>
    <t>SADDLEBACK MEMORIAL MEDICAL CENTER</t>
  </si>
  <si>
    <t>SADDLEBACK MEMORIAL MEDICAL CENTER - SAN CLEMENTE</t>
  </si>
  <si>
    <t>SALINAS VALLEY MEMORIAL HOSPITAL</t>
  </si>
  <si>
    <t>SAN ANTONIO REGIONAL HOSPITAL</t>
  </si>
  <si>
    <t>SAN DIMAS COMMUNITY HOSPITAL</t>
  </si>
  <si>
    <t>SAN GABRIEL VALLEY MEDICAL CENTER</t>
  </si>
  <si>
    <t>SAN GORGONIO MEMORIAL HOSPITAL</t>
  </si>
  <si>
    <t>SAN JOAQUIN GENERAL HOSPITAL</t>
  </si>
  <si>
    <t>SAN JOAQUIN VALLEY REHABILITATION HOSPITAL</t>
  </si>
  <si>
    <t>SAN MATEO MEDICAL CENTER</t>
  </si>
  <si>
    <t>SAN RAMON REGIONAL MEDICAL CENTER</t>
  </si>
  <si>
    <t>SAN RAMON REGIONAL MEDICAL CENTER SOUTH BUILDING</t>
  </si>
  <si>
    <t>SANTA BARBARA COTTAGE HOSPITAL</t>
  </si>
  <si>
    <t>SANTA CLARA VALLEY MEDICAL CENTER</t>
  </si>
  <si>
    <t>SANTA MONICA - UCLA MEDICAL CENTER AND ORTHOPAEDIC HOSPITAL</t>
  </si>
  <si>
    <t>SANTA ROSA MEMORIAL HOSPITAL-MONTGOMERY</t>
  </si>
  <si>
    <t>SANTA ROSA MEMORIAL HOSPITAL-SOTOYOME</t>
  </si>
  <si>
    <t>SANTA YNEZ VALLEY COTTAGE HOSPITAL</t>
  </si>
  <si>
    <t>SCRIPPS GREEN HOSPITAL</t>
  </si>
  <si>
    <t>SCRIPPS MEMORIAL HOSPITAL - ENCINITAS</t>
  </si>
  <si>
    <t>SCRIPPS MEMORIAL HOSPITAL - LA JOLLA</t>
  </si>
  <si>
    <t>SCRIPPS MERCY HOSPITAL - CHULA VISTA</t>
  </si>
  <si>
    <t>SENECA DISTRICT HOSPITAL</t>
  </si>
  <si>
    <t>SEQUOIA HOSPITAL</t>
  </si>
  <si>
    <t>SETON COASTSIDE</t>
  </si>
  <si>
    <t>SETON MEDICAL CENTER</t>
  </si>
  <si>
    <t>SHARP CHULA VISTA MEDICAL CENTER</t>
  </si>
  <si>
    <t>SHARP CORONADO HOSPITAL AND HEALTHCARE CENTER</t>
  </si>
  <si>
    <t>SHARP MEMORIAL HOSPITAL</t>
  </si>
  <si>
    <t>SHASTA REGIONAL MEDICAL CENTER</t>
  </si>
  <si>
    <t>SHERMAN OAKS HOSPITAL</t>
  </si>
  <si>
    <t>SHRINERS HOSPITAL FOR CHILDREN</t>
  </si>
  <si>
    <t>SHRINERS HOSPITALS FOR CHILDREN NORTHERN CALIF.</t>
  </si>
  <si>
    <t>SIERRA NEVADA MEMORIAL HOSPITAL</t>
  </si>
  <si>
    <t>SIERRA VIEW MEDICAL CENTER</t>
  </si>
  <si>
    <t>SIERRA VISTA REGIONAL MEDICAL CENTER</t>
  </si>
  <si>
    <t>SONOMA VALLEY HOSPITAL</t>
  </si>
  <si>
    <t>SOUTH COAST GLOBAL MEDICAL CENTER</t>
  </si>
  <si>
    <t>SOUTHERN CALIFORNIA HOSPITAL AT CULVER CITY</t>
  </si>
  <si>
    <t>SOUTHERN INYO HOSPITAL</t>
  </si>
  <si>
    <t>SOUTHWEST HEALTHCARE SYSTEM-MURRIETA</t>
  </si>
  <si>
    <t>SOUTHWEST HEALTHCARE SYSTEM-WILDOMAR</t>
  </si>
  <si>
    <t>ST. AGNES MEDICAL CENTER</t>
  </si>
  <si>
    <t>ST. BERNARDINE MEDICAL CENTER</t>
  </si>
  <si>
    <t>ST. ELIZABETH COMMUNITY HOSPITAL</t>
  </si>
  <si>
    <t>ST. FRANCIS MEMORIAL HOSPITAL</t>
  </si>
  <si>
    <t>ST. JOHN'S PLEASANT VALLEY HOSPITAL</t>
  </si>
  <si>
    <t>ST. JOHN'S REGIONAL MEDICAL CENTER</t>
  </si>
  <si>
    <t>ST. JOSEPH HOSPITAL - EUREKA</t>
  </si>
  <si>
    <t>ST. JOSEPH HOSPITAL - ORANGE</t>
  </si>
  <si>
    <t>ST. JOSEPH'S MEDICAL CENTER OF STOCKTON</t>
  </si>
  <si>
    <t>ST. JUDE MEDICAL CENTER</t>
  </si>
  <si>
    <t>ST. MARY MEDICAL CENTER - APPLE VALLEY</t>
  </si>
  <si>
    <t>ST. MARY MEDICAL CENTER - LONG BEACH</t>
  </si>
  <si>
    <t>ST. MARY'S MEDICAL CENTER, SAN FRANCISCO</t>
  </si>
  <si>
    <t>ST. ROSE HOSPITAL</t>
  </si>
  <si>
    <t>ST. VINCENT MEDICAL CENTER</t>
  </si>
  <si>
    <t>STANFORD HEALTH CARE</t>
  </si>
  <si>
    <t>STANISLAUS SURGICAL HOSPITAL</t>
  </si>
  <si>
    <t>SURPRISE VALLEY COMMUNITY HOSPITAL</t>
  </si>
  <si>
    <t>SUTTER AMADOR HOSPITAL</t>
  </si>
  <si>
    <t>SUTTER AUBURN FAITH HOSPITAL</t>
  </si>
  <si>
    <t>SUTTER COAST HOSPITAL</t>
  </si>
  <si>
    <t>SUTTER DAVIS HOSPITAL</t>
  </si>
  <si>
    <t>SUTTER DELTA MEDICAL CENTER</t>
  </si>
  <si>
    <t>SUTTER LAKESIDE HOSPITAL</t>
  </si>
  <si>
    <t>SUTTER MATERNITY AND SURGERY CENTER OF SANTA CRUZ</t>
  </si>
  <si>
    <t>SUTTER MEDICAL CENTER, SACRAMENTO</t>
  </si>
  <si>
    <t>SUTTER ROSEVILLE MEDICAL CENTER</t>
  </si>
  <si>
    <t>SUTTER SOLANO MEDICAL CENTER</t>
  </si>
  <si>
    <t>SUTTER SURGICAL HOSPITAL-NORTH VALLEY</t>
  </si>
  <si>
    <t>SUTTER TRACY COMMUNITY HOSPITAL</t>
  </si>
  <si>
    <t>TAHOE FOREST HOSPITAL</t>
  </si>
  <si>
    <t>TORRANCE MEMORIAL MEDICAL CENTER</t>
  </si>
  <si>
    <t>TOTALLY KIDS REHABILITATION HOSPITAL</t>
  </si>
  <si>
    <t>TRI-CITY MEDICAL CENTER</t>
  </si>
  <si>
    <t>TRINITY HOSPITAL</t>
  </si>
  <si>
    <t>TWIN CITIES COMMUNITY HOSPITAL</t>
  </si>
  <si>
    <t>UCSF MEDICAL CENTER</t>
  </si>
  <si>
    <t>UCSF MEDICAL CENTER AT MOUNT ZION</t>
  </si>
  <si>
    <t>UNIVERSITY OF CALIFORNIA DAVIS MEDICAL CENTER</t>
  </si>
  <si>
    <t>UNIVERSITY OF CALIFORNIA IRVINE MEDICAL CENTER</t>
  </si>
  <si>
    <t>USC KENNETH NORRIS, JR. CANCER HOSPITAL</t>
  </si>
  <si>
    <t>USC VERDUGO HILLS HOSPITAL</t>
  </si>
  <si>
    <t>VALLEY CHILDREN'S HOSPITAL</t>
  </si>
  <si>
    <t>VALLEY MEMORIAL HOSPITAL</t>
  </si>
  <si>
    <t>VALLEY PRESBYTERIAN HOSPITAL</t>
  </si>
  <si>
    <t>VENTURA COUNTY MEDICAL CENTER</t>
  </si>
  <si>
    <t>VIBRA HOSPITAL OF SAN DIEGO</t>
  </si>
  <si>
    <t>VICTOR VALLEY GLOBAL MEDICAL CENTER</t>
  </si>
  <si>
    <t>WASHINGTON HOSPITAL - FREMONT</t>
  </si>
  <si>
    <t>WATSONVILLE COMMUNITY HOSPITAL</t>
  </si>
  <si>
    <t>WEST ANAHEIM MEDICAL CENTER</t>
  </si>
  <si>
    <t>WEST HILLS HOSPITAL AND MEDICAL CENTER</t>
  </si>
  <si>
    <t>WHITTIER HOSPITAL MEDICAL CENTER</t>
  </si>
  <si>
    <t>WOODLAND MEMORIAL HOSPITAL</t>
  </si>
  <si>
    <t>CARDIAC CATHETERIZATION FOR CORONARY ARTERY DISEASE</t>
  </si>
  <si>
    <t>181-1</t>
  </si>
  <si>
    <t>181-2</t>
  </si>
  <si>
    <t>181-3</t>
  </si>
  <si>
    <t>181-4</t>
  </si>
  <si>
    <t>182-1</t>
  </si>
  <si>
    <t>182-2</t>
  </si>
  <si>
    <t>182-3</t>
  </si>
  <si>
    <t>182-4</t>
  </si>
  <si>
    <t>322-1</t>
  </si>
  <si>
    <t>322-2</t>
  </si>
  <si>
    <t>322-3</t>
  </si>
  <si>
    <t>322-4</t>
  </si>
  <si>
    <t>469-1</t>
  </si>
  <si>
    <t>469-2</t>
  </si>
  <si>
    <t>469-3</t>
  </si>
  <si>
    <t>469-4</t>
  </si>
  <si>
    <t>470-1</t>
  </si>
  <si>
    <t>470-2</t>
  </si>
  <si>
    <t>470-3</t>
  </si>
  <si>
    <t>470-4</t>
  </si>
  <si>
    <t>695-1</t>
  </si>
  <si>
    <t>695-2</t>
  </si>
  <si>
    <t>695-3</t>
  </si>
  <si>
    <t>695-4</t>
  </si>
  <si>
    <t>696-1</t>
  </si>
  <si>
    <t>696-2</t>
  </si>
  <si>
    <t>696-3</t>
  </si>
  <si>
    <t>696-4</t>
  </si>
  <si>
    <t>Cost outlier threshold</t>
  </si>
  <si>
    <t>Marginal cost percentage</t>
  </si>
  <si>
    <t>DRG cost outlier payment increase</t>
  </si>
  <si>
    <t>4. Length of Stay (LOS) = discharge date minus admission date. If a patient is admitted and discharged on the same day, the calculated LOS equals zero.</t>
  </si>
  <si>
    <t>From separate APR-DRG grouping software. See values on Tab 3.</t>
  </si>
  <si>
    <t>Look up C19</t>
  </si>
  <si>
    <t>Medicaid Care Category-- Pediatric</t>
  </si>
  <si>
    <t>Medicaid Care Category-- Adult</t>
  </si>
  <si>
    <t>National average length of stay for this APR-DRG</t>
  </si>
  <si>
    <t>Specific to each hospital. (Tab 4, Column L)</t>
  </si>
  <si>
    <r>
      <t xml:space="preserve">A "Frequently Asked Questions" document is available and is essential to understanding the payment method. This DRG Pricing Calculator is also available in spreadsheet form as an interactive Excel file. Both documents are at the Medi-Cal DRG page at http://www.dhcs.ca.gov. To sign up for the DRG listserv or to ask a DRG policy question, email drg@dhcs.ca.gov. (Do </t>
    </r>
    <r>
      <rPr>
        <u/>
        <sz val="12"/>
        <rFont val="Arial"/>
        <family val="2"/>
      </rPr>
      <t>not</t>
    </r>
    <r>
      <rPr>
        <sz val="12"/>
        <rFont val="Arial"/>
        <family val="2"/>
      </rPr>
      <t xml:space="preserve"> send any protected health information by email.) For questions about claims, contact the Medi-Cal Telephone Service Center at 800.541.5555.</t>
    </r>
  </si>
  <si>
    <t>DRG Pricing Calculator Disclaimer</t>
  </si>
  <si>
    <t xml:space="preserve">6. This calculator spreadsheet is intended to be helpful to users, but it cannot capture all the editing and pricing complexity of the Medi-Cal claims </t>
  </si>
  <si>
    <t>processing system. In cases of difference, the claims processing system is correct.</t>
  </si>
  <si>
    <t>INFORMATION FROM THE HOSPITAL-- TO BE INPUT BY THE USER</t>
  </si>
  <si>
    <t>Look up C23</t>
  </si>
  <si>
    <t>Look up C22</t>
  </si>
  <si>
    <t>This information is automatically filled into Calculator</t>
  </si>
  <si>
    <t>CASA COLINA HOSPITAL</t>
  </si>
  <si>
    <t>KENTFIELD HOSPITAL SAN FRANCISCO</t>
  </si>
  <si>
    <t xml:space="preserve">LIVER TRANSPLANT &amp;/OR INTESTINAL TRANSPLANT	</t>
  </si>
  <si>
    <t xml:space="preserve">HEART &amp;/OR LUNG TRANSPLANT	</t>
  </si>
  <si>
    <t xml:space="preserve">TRACHEOSTOMY W MV 96+ HOURS W EXTENSIVE PROCEDURE	</t>
  </si>
  <si>
    <t xml:space="preserve">TRACHEOSTOMY W MV 96+ HOURS W/O EXTENSIVE PROCEDURE	</t>
  </si>
  <si>
    <t xml:space="preserve">PANCREAS TRANSPLANT	</t>
  </si>
  <si>
    <t>007-1</t>
  </si>
  <si>
    <t>ALLOGENEIC BONE MARROW TRANSPLANT</t>
  </si>
  <si>
    <t>007-2</t>
  </si>
  <si>
    <t>007-3</t>
  </si>
  <si>
    <t>007-4</t>
  </si>
  <si>
    <t>008-1</t>
  </si>
  <si>
    <t xml:space="preserve">AUTOLOGOUS BONE MARROW TRANSPLANT	</t>
  </si>
  <si>
    <t>008-2</t>
  </si>
  <si>
    <t>008-3</t>
  </si>
  <si>
    <t>008-4</t>
  </si>
  <si>
    <t>009-1</t>
  </si>
  <si>
    <t>EXTRACORPOREAL MEMBRANE OXYGENATION (ECMO)</t>
  </si>
  <si>
    <t>009-2</t>
  </si>
  <si>
    <t>009-3</t>
  </si>
  <si>
    <t>009-4</t>
  </si>
  <si>
    <t>010-1</t>
  </si>
  <si>
    <t xml:space="preserve">HEAD TRAUMA WITH DEEP COMA	</t>
  </si>
  <si>
    <t>010-2</t>
  </si>
  <si>
    <t>010-3</t>
  </si>
  <si>
    <t>010-4</t>
  </si>
  <si>
    <t xml:space="preserve">CRANIOTOMY FOR TRAUMA	</t>
  </si>
  <si>
    <t xml:space="preserve">CRANIOTOMY EXCEPT FOR TRAUMA	</t>
  </si>
  <si>
    <t xml:space="preserve">VENTRICULAR SHUNT PROCEDURES	</t>
  </si>
  <si>
    <t xml:space="preserve">SPINAL PROCEDURES	</t>
  </si>
  <si>
    <t xml:space="preserve">EXTRACRANIAL VASCULAR PROCEDURES	</t>
  </si>
  <si>
    <t xml:space="preserve">OTHER NERVOUS SYSTEM &amp; RELATED PROCEDURES	</t>
  </si>
  <si>
    <t xml:space="preserve">SPINAL DISORDERS &amp; INJURIES	</t>
  </si>
  <si>
    <t xml:space="preserve">NERVOUS SYSTEM MALIGNANCY	</t>
  </si>
  <si>
    <t xml:space="preserve">DEGENERATIVE NERVOUS SYSTEM DISORDERS EXC MULT SCLEROSIS	</t>
  </si>
  <si>
    <t xml:space="preserve">MULTIPLE SCLEROSIS &amp; OTHER DEMYELINATING DISEASES	</t>
  </si>
  <si>
    <t xml:space="preserve">INTRACRANIAL HEMORRHAGE	</t>
  </si>
  <si>
    <t xml:space="preserve">CVA &amp; PRECEREBRAL OCCLUSION W INFARCT	</t>
  </si>
  <si>
    <t xml:space="preserve">NONSPECIFIC CVA &amp; PRECEREBRAL OCCLUSION W/O INFARCT	</t>
  </si>
  <si>
    <t xml:space="preserve">TRANSIENT ISCHEMIA	</t>
  </si>
  <si>
    <t xml:space="preserve">PERIPHERAL, CRANIAL &amp; AUTONOMIC NERVE DISORDERS	</t>
  </si>
  <si>
    <t xml:space="preserve">BACTERIAL &amp; TUBERCULOUS INFECTIONS OF NERVOUS SYSTEM	</t>
  </si>
  <si>
    <t xml:space="preserve">NON-BACTERIAL INFECTIONS OF NERVOUS SYSTEM EXC VIRAL MENINGITIS	</t>
  </si>
  <si>
    <t xml:space="preserve">VIRAL MENINGITIS	</t>
  </si>
  <si>
    <t xml:space="preserve">ALTERATION IN CONSCIOUSNESS	</t>
  </si>
  <si>
    <t xml:space="preserve">SEIZURE	</t>
  </si>
  <si>
    <t xml:space="preserve">MIGRAINE &amp; OTHER HEADACHES	</t>
  </si>
  <si>
    <t xml:space="preserve">HEAD TRAUMA W COMA &gt;1 HR OR HEMORRHAGE	</t>
  </si>
  <si>
    <t xml:space="preserve">BRAIN CONTUSION/LACERATION &amp; COMPLICATED SKULL FX, COMA &lt; 1 HR OR NO COMA	</t>
  </si>
  <si>
    <t xml:space="preserve">CONCUSSION, CLOSED SKULL FX NOS,UNCOMPLICATED INTRACRANIAL INJURY, COMA &lt; 1 HR OR NO COMA	</t>
  </si>
  <si>
    <t xml:space="preserve">OTHER DISORDERS OF NERVOUS SYSTEM	</t>
  </si>
  <si>
    <t>059-1</t>
  </si>
  <si>
    <t xml:space="preserve">ANOXIC &amp; OTHER SEVERE BRAIN DAMAGE	</t>
  </si>
  <si>
    <t>059-2</t>
  </si>
  <si>
    <t>059-3</t>
  </si>
  <si>
    <t>059-4</t>
  </si>
  <si>
    <t xml:space="preserve">ORBIT AND EYE PROCEDURES	</t>
  </si>
  <si>
    <t xml:space="preserve">EYE INFECTIONS AND OTHER EYE DISORDERS	</t>
  </si>
  <si>
    <t xml:space="preserve">MAJOR CRANIAL/FACIAL BONE PROCEDURES	</t>
  </si>
  <si>
    <t xml:space="preserve">OTHER MAJOR HEAD &amp; NECK PROCEDURES	</t>
  </si>
  <si>
    <t xml:space="preserve">FACIAL BONE PROCEDURES EXCEPT MAJOR CRANIAL/FACIAL BONE PROCEDURES	</t>
  </si>
  <si>
    <t xml:space="preserve">CLEFT LIP &amp; PALATE REPAIR	</t>
  </si>
  <si>
    <t xml:space="preserve">TONSIL &amp; ADENOID PROCEDURES	</t>
  </si>
  <si>
    <t xml:space="preserve">OTHER EAR, NOSE, MOUTH &amp; THROAT PROCEDURES	</t>
  </si>
  <si>
    <t xml:space="preserve">EAR, NOSE, MOUTH, THROAT, CRANIAL/FACIAL MALIGNANCIES	</t>
  </si>
  <si>
    <t xml:space="preserve">VERTIGO &amp; OTHER LABYRINTH DISORDERS	</t>
  </si>
  <si>
    <t xml:space="preserve">INFECTIONS OF UPPER RESPIRATORY TRACT	</t>
  </si>
  <si>
    <t xml:space="preserve">DENTAL DISEASES AND DISORDERS	</t>
  </si>
  <si>
    <t xml:space="preserve">OTHER EAR, NOSE, MOUTH,THROAT &amp; CRANIAL/FACIAL DIAGNOSES	</t>
  </si>
  <si>
    <t xml:space="preserve">MAJOR RESPIRATORY &amp; CHEST PROCEDURES	</t>
  </si>
  <si>
    <t xml:space="preserve">OTHER RESPIRATORY &amp; CHEST PROCEDURES	</t>
  </si>
  <si>
    <t xml:space="preserve">RESPIRATORY SYSTEM DIAGNOSIS W VENTILATOR SUPPORT 96+ HOURS	</t>
  </si>
  <si>
    <t xml:space="preserve">CYSTIC FIBROSIS - PULMONARY DISEASE	</t>
  </si>
  <si>
    <t xml:space="preserve">BPD &amp; OTH CHRONIC RESPIRATORY DISEASES ARISING IN PERINATAL PERIOD	</t>
  </si>
  <si>
    <t xml:space="preserve">RESPIRATORY FAILURE	</t>
  </si>
  <si>
    <t xml:space="preserve">PULMONARY EMBOLISM	</t>
  </si>
  <si>
    <t xml:space="preserve">MAJOR CHEST &amp; RESPIRATORY TRAUMA	</t>
  </si>
  <si>
    <t xml:space="preserve">RESPIRATORY MALIGNANCY	</t>
  </si>
  <si>
    <t xml:space="preserve">MAJOR RESPIRATORY INFECTIONS &amp; INFLAMMATIONS	</t>
  </si>
  <si>
    <t xml:space="preserve">BRONCHIOLITIS &amp; RSV PNEUMONIA	</t>
  </si>
  <si>
    <t xml:space="preserve">OTHER PNEUMONIA	</t>
  </si>
  <si>
    <t xml:space="preserve">CHRONIC OBSTRUCTIVE PULMONARY DISEASE	</t>
  </si>
  <si>
    <t xml:space="preserve">ASTHMA	</t>
  </si>
  <si>
    <t xml:space="preserve">INTERSTITIAL &amp; ALVEOLAR LUNG DISEASES	</t>
  </si>
  <si>
    <t xml:space="preserve">OTHER RESPIRATORY DIAGNOSES EXCEPT SIGNS, SYMPTOMS &amp; MINOR DIAGNOSES	</t>
  </si>
  <si>
    <t xml:space="preserve">RESPIRATORY SIGNS, SYMPTOMS &amp; MINOR DIAGNOSES	</t>
  </si>
  <si>
    <t>145-1</t>
  </si>
  <si>
    <t xml:space="preserve">ACUTE BRONCHITIS AND RELATED SYMPTOMS	</t>
  </si>
  <si>
    <t>145-2</t>
  </si>
  <si>
    <t>145-3</t>
  </si>
  <si>
    <t>145-4</t>
  </si>
  <si>
    <t xml:space="preserve">MAJOR CARDIOTHORACIC REPAIR OF HEART ANOMALY	</t>
  </si>
  <si>
    <t xml:space="preserve">CARDIAC DEFIBRILLATOR &amp; HEART ASSIST IMPLANT	</t>
  </si>
  <si>
    <t xml:space="preserve">CARDIAC VALVE PROCEDURES W AMI OR COMPLEX PDX	</t>
  </si>
  <si>
    <t xml:space="preserve">CARDIAC VALVE PROCEDURES W/O AMI OR COMPLEX PDX	</t>
  </si>
  <si>
    <t xml:space="preserve">CORONARY BYPASS W AMI OR COMPLEX PDX	</t>
  </si>
  <si>
    <t xml:space="preserve">CORONARY BYPASS W/O AMI OR COMPLEX PDX	</t>
  </si>
  <si>
    <t xml:space="preserve">OTHER CARDIOTHORACIC &amp; THORACIC VASCULAR PROCEDURES	</t>
  </si>
  <si>
    <t xml:space="preserve">MAJOR ABDOMINAL VASCULAR PROCEDURES	</t>
  </si>
  <si>
    <t xml:space="preserve">PERMANENT CARDIAC PACEMAKER IMPLANT W AMI, HEART FAILURE OR SHOCK	</t>
  </si>
  <si>
    <t xml:space="preserve">PERM CARDIAC PACEMAKER IMPLANT W/O AMI, HEART FAILURE OR SHOCK	</t>
  </si>
  <si>
    <t xml:space="preserve">PERCUTANEOUS CORONARY INTERVENTION W AMI	</t>
  </si>
  <si>
    <t xml:space="preserve">PERCUTANEOUS CORONARY INTERVENTION W/O AMI	</t>
  </si>
  <si>
    <t xml:space="preserve">CARDIAC PACEMAKER &amp; DEFIBRILLATOR DEVICE REPLACEMENT	</t>
  </si>
  <si>
    <t xml:space="preserve">CARDIAC PACEMAKER &amp; DEFIBRILLATOR REVISION EXCEPT DEVICE REPLACEMENT	</t>
  </si>
  <si>
    <t xml:space="preserve">OTHER CIRCULATORY SYSTEM PROCEDURES	</t>
  </si>
  <si>
    <t xml:space="preserve">LOWER EXTREMITY ARTERIAL PROCEDURES	</t>
  </si>
  <si>
    <t xml:space="preserve">OTHER PERIPHERAL VASCULAR PROCEDURES	</t>
  </si>
  <si>
    <t xml:space="preserve">ACUTE MYOCARDIAL INFARCTION	</t>
  </si>
  <si>
    <t xml:space="preserve">CARDIAC CATHETERIZATION FOR OTHER NON-CORONARY CONDITIONS	</t>
  </si>
  <si>
    <t xml:space="preserve">ACUTE &amp; SUBACUTE ENDOCARDITIS	</t>
  </si>
  <si>
    <t xml:space="preserve">HEART FAILURE	</t>
  </si>
  <si>
    <t xml:space="preserve">CARDIAC ARREST &amp; SHOCK	</t>
  </si>
  <si>
    <t xml:space="preserve">PERIPHERAL &amp; OTHER VASCULAR DISORDERS	</t>
  </si>
  <si>
    <t xml:space="preserve">ANGINA PECTORIS &amp; CORONARY ATHEROSCLEROSIS	</t>
  </si>
  <si>
    <t xml:space="preserve">HYPERTENSION	</t>
  </si>
  <si>
    <t xml:space="preserve">CARDIAC STRUCTURAL &amp; VALVULAR DISORDERS	</t>
  </si>
  <si>
    <t xml:space="preserve">CARDIAC ARRHYTHMIA &amp; CONDUCTION DISORDERS	</t>
  </si>
  <si>
    <t xml:space="preserve">CHEST PAIN	</t>
  </si>
  <si>
    <t xml:space="preserve">SYNCOPE &amp; COLLAPSE	</t>
  </si>
  <si>
    <t xml:space="preserve">CARDIOMYOPATHY	</t>
  </si>
  <si>
    <t xml:space="preserve">MALFUNCTION,REACTION,COMPLICATION OF CARDIAC/VASC DEVICE OR PROCEDURE	</t>
  </si>
  <si>
    <t xml:space="preserve">OTHER CIRCULATORY SYSTEM DIAGNOSES	</t>
  </si>
  <si>
    <t xml:space="preserve">MAJOR STOMACH, ESOPHAGEAL &amp; DUODENAL PROCEDURES	</t>
  </si>
  <si>
    <t xml:space="preserve">OTHER STOMACH, ESOPHAGEAL &amp; DUODENAL PROCEDURES	</t>
  </si>
  <si>
    <t xml:space="preserve">OTHER SMALL &amp; LARGE BOWEL PROCEDURES	</t>
  </si>
  <si>
    <t xml:space="preserve">PERITONEAL ADHESIOLYSIS	</t>
  </si>
  <si>
    <t xml:space="preserve">ANAL PROCEDURES	</t>
  </si>
  <si>
    <t xml:space="preserve">HERNIA PROCEDURES EXCEPT INGUINAL, FEMORAL &amp; UMBILICAL	</t>
  </si>
  <si>
    <t xml:space="preserve">INGUINAL, FEMORAL &amp; UMBILICAL HERNIA PROCEDURES	</t>
  </si>
  <si>
    <t xml:space="preserve">OTHER DIGESTIVE SYSTEM &amp; ABDOMINAL PROCEDURES	</t>
  </si>
  <si>
    <t>230-1</t>
  </si>
  <si>
    <t xml:space="preserve">MAJOR SMALL BOWEL PROCEDURES	</t>
  </si>
  <si>
    <t>230-2</t>
  </si>
  <si>
    <t>230-3</t>
  </si>
  <si>
    <t>230-4</t>
  </si>
  <si>
    <t>231-1</t>
  </si>
  <si>
    <t xml:space="preserve">MAJOR LARGE BOWEL PROCEDURES	</t>
  </si>
  <si>
    <t>231-2</t>
  </si>
  <si>
    <t>231-3</t>
  </si>
  <si>
    <t>231-4</t>
  </si>
  <si>
    <t>232-1</t>
  </si>
  <si>
    <t xml:space="preserve">GASTRIC FUNDOPLICATION	</t>
  </si>
  <si>
    <t>232-2</t>
  </si>
  <si>
    <t>232-3</t>
  </si>
  <si>
    <t>232-4</t>
  </si>
  <si>
    <t>233-1</t>
  </si>
  <si>
    <t xml:space="preserve">APPENDECTOMY WITH COMPLEX PRINCIPAL DIAGNOSIS	</t>
  </si>
  <si>
    <t>233-2</t>
  </si>
  <si>
    <t>233-3</t>
  </si>
  <si>
    <t>233-4</t>
  </si>
  <si>
    <t>234-1</t>
  </si>
  <si>
    <t xml:space="preserve">APPENDECTOMY WITHOUT COMPLEX PRINCIPAL DIAGNOSIS	</t>
  </si>
  <si>
    <t>234-2</t>
  </si>
  <si>
    <t>234-3</t>
  </si>
  <si>
    <t>234-4</t>
  </si>
  <si>
    <t xml:space="preserve">DIGESTIVE MALIGNANCY	</t>
  </si>
  <si>
    <t xml:space="preserve">PEPTIC ULCER &amp; GASTRITIS	</t>
  </si>
  <si>
    <t xml:space="preserve">MAJOR ESOPHAGEAL DISORDERS	</t>
  </si>
  <si>
    <t xml:space="preserve">OTHER ESOPHAGEAL DISORDERS	</t>
  </si>
  <si>
    <t xml:space="preserve">DIVERTICULITIS &amp; DIVERTICULOSIS	</t>
  </si>
  <si>
    <t xml:space="preserve">INFLAMMATORY BOWEL DISEASE	</t>
  </si>
  <si>
    <t xml:space="preserve">GASTROINTESTINAL VASCULAR INSUFFICIENCY	</t>
  </si>
  <si>
    <t xml:space="preserve">INTESTINAL OBSTRUCTION	</t>
  </si>
  <si>
    <t xml:space="preserve">MAJOR GASTROINTESTINAL &amp; PERITONEAL INFECTIONS	</t>
  </si>
  <si>
    <t xml:space="preserve">OTHER GASTROENTERITIS, NAUSEA &amp; VOMITING	</t>
  </si>
  <si>
    <t xml:space="preserve">ABDOMINAL PAIN	</t>
  </si>
  <si>
    <t xml:space="preserve">MALFUNCTION, REACTION &amp; COMPLICATION OF GI DEVICE OR PROCEDURE	</t>
  </si>
  <si>
    <t xml:space="preserve">OTHER &amp; UNSPECIFIED GASTROINTESTINAL HEMORRHAGE	</t>
  </si>
  <si>
    <t xml:space="preserve">OTHER DIGESTIVE SYSTEM DIAGNOSES	</t>
  </si>
  <si>
    <t xml:space="preserve">MAJOR PANCREAS, LIVER &amp; SHUNT PROCEDURES	</t>
  </si>
  <si>
    <t xml:space="preserve">MAJOR BILIARY TRACT PROCEDURES	</t>
  </si>
  <si>
    <t>CHOLECYSTECTOMY</t>
  </si>
  <si>
    <t xml:space="preserve">OTHER HEPATOBILIARY, PANCREAS &amp; ABDOMINAL PROCEDURES	</t>
  </si>
  <si>
    <t xml:space="preserve">HEPATIC COMA &amp; OTHER MAJOR ACUTE LIVER DISORDERS	</t>
  </si>
  <si>
    <t xml:space="preserve">ALCOHOLIC LIVER DISEASE	</t>
  </si>
  <si>
    <t xml:space="preserve">MALIGNANCY OF HEPATOBILIARY SYSTEM &amp; PANCREAS	</t>
  </si>
  <si>
    <t xml:space="preserve">DISORDERS OF PANCREAS EXCEPT MALIGNANCY	</t>
  </si>
  <si>
    <t xml:space="preserve">OTHER DISORDERS OF THE LIVER	</t>
  </si>
  <si>
    <t xml:space="preserve">DISORDERS OF GALLBLADDER &amp; BILIARY TRACT	</t>
  </si>
  <si>
    <t xml:space="preserve">HIP JOINT REPLACEMENT	</t>
  </si>
  <si>
    <t xml:space="preserve">KNEE JOINT REPLACEMENT	</t>
  </si>
  <si>
    <t xml:space="preserve">DORSAL &amp; LUMBAR FUSION PROC FOR CURVATURE OF BACK	</t>
  </si>
  <si>
    <t xml:space="preserve">DORSAL &amp; LUMBAR FUSION PROC EXCEPT FOR CURVATURE OF BACK	</t>
  </si>
  <si>
    <t xml:space="preserve">AMPUTATION OF LOWER LIMB EXCEPT TOES	</t>
  </si>
  <si>
    <t xml:space="preserve">HIP &amp; FEMUR FRACTURE REPAIR	</t>
  </si>
  <si>
    <t xml:space="preserve">OTHER SIGNIFICANT HIP &amp; FEMUR SURGERY	</t>
  </si>
  <si>
    <t xml:space="preserve">INTERVERTEBRAL DISC EXCISION &amp; DECOMPRESSION	</t>
  </si>
  <si>
    <t xml:space="preserve">SKIN GRAFT, EXCEPT HAND, FOR MUSCULOSKELETAL &amp; CONNECTIVE TISSUE DIAGNOSES	</t>
  </si>
  <si>
    <t xml:space="preserve">KNEE &amp; LOWER LEG PROCEDURES EXCEPT FOOT	</t>
  </si>
  <si>
    <t xml:space="preserve">FOOT &amp; TOE PROCEDURES	</t>
  </si>
  <si>
    <t xml:space="preserve">SHOULDER, UPPER ARM &amp; FOREARM PROCEDURES EXCEPT JOINT REPLACEMENT	</t>
  </si>
  <si>
    <t xml:space="preserve">HAND &amp; WRIST PROCEDURES	</t>
  </si>
  <si>
    <t xml:space="preserve">TENDON, MUSCLE &amp; OTHER SOFT TISSUE PROCEDURES	</t>
  </si>
  <si>
    <t xml:space="preserve">OTHER MUSCULOSKELETAL SYSTEM &amp; CONNECTIVE TISSUE PROCEDURES	</t>
  </si>
  <si>
    <t xml:space="preserve">CERVICAL SPINAL FUSION &amp; OTHER BACK/NECK PROC EXC DISC EXCIS/DECOMP	</t>
  </si>
  <si>
    <t xml:space="preserve">SHOULDER &amp; ELBOW JOINT REPLACEMENT	</t>
  </si>
  <si>
    <t xml:space="preserve">FRACTURE OF FEMUR	</t>
  </si>
  <si>
    <t xml:space="preserve">FRACTURE OF PELVIS OR DISLOCATION OF HIP	</t>
  </si>
  <si>
    <t xml:space="preserve">FRACTURES &amp; DISLOCATIONS EXCEPT FEMUR, PELVIS &amp; BACK	</t>
  </si>
  <si>
    <t xml:space="preserve">MUSCULOSKELETAL MALIGNANCY &amp; PATHOL FRACTURE D/T MUSCSKEL MALIG	</t>
  </si>
  <si>
    <t xml:space="preserve">OSTEOMYELITIS, SEPTIC ARTHRITIS &amp; OTHER MUSCULOSKELETAL INFECTIONS	</t>
  </si>
  <si>
    <t xml:space="preserve">CONNECTIVE TISSUE DISORDERS	</t>
  </si>
  <si>
    <t xml:space="preserve">OTHER BACK &amp; NECK DISORDERS, FRACTURES &amp; INJURIES	</t>
  </si>
  <si>
    <t xml:space="preserve">MALFUNCTION, REACTION, COMPLIC OF ORTHOPEDIC DEVICE OR PROCEDURE	</t>
  </si>
  <si>
    <t xml:space="preserve">OTHER MUSCULOSKELETAL SYSTEM &amp; CONNECTIVE TISSUE DIAGNOSES	</t>
  </si>
  <si>
    <t xml:space="preserve">SKIN GRAFT FOR SKIN &amp; SUBCUTANEOUS TISSUE DIAGNOSES	</t>
  </si>
  <si>
    <t xml:space="preserve">MASTECTOMY PROCEDURES	</t>
  </si>
  <si>
    <t xml:space="preserve">BREAST PROCEDURES EXCEPT MASTECTOMY	</t>
  </si>
  <si>
    <t xml:space="preserve">OTHER SKIN, SUBCUTANEOUS TISSUE &amp; RELATED PROCEDURES	</t>
  </si>
  <si>
    <t xml:space="preserve">SKIN ULCERS	</t>
  </si>
  <si>
    <t xml:space="preserve">MAJOR SKIN DISORDERS	</t>
  </si>
  <si>
    <t xml:space="preserve">MALIGNANT BREAST DISORDERS	</t>
  </si>
  <si>
    <t xml:space="preserve">CELLULITIS &amp; OTHER SKIN INFECTIONS	</t>
  </si>
  <si>
    <t xml:space="preserve">CONTUSION, OPEN WOUND &amp; OTHER TRAUMA TO SKIN &amp; SUBCUTANEOUS TISSUE	</t>
  </si>
  <si>
    <t xml:space="preserve">OTHER SKIN, SUBCUTANEOUS TISSUE &amp; BREAST DISORDERS	</t>
  </si>
  <si>
    <t xml:space="preserve">ADRENAL PROCEDURES	</t>
  </si>
  <si>
    <t xml:space="preserve">PROCEDURES FOR OBESITY	</t>
  </si>
  <si>
    <t xml:space="preserve">THYROID, PARATHYROID &amp; THYROGLOSSAL PROCEDURES	</t>
  </si>
  <si>
    <t xml:space="preserve">OTHER PROCEDURES FOR ENDOCRINE, NUTRITIONAL &amp; METABOLIC DISORDERS	</t>
  </si>
  <si>
    <t xml:space="preserve">DIABETES	</t>
  </si>
  <si>
    <t xml:space="preserve">MALNUTRITION, FAILURE TO THRIVE &amp; OTHER NUTRITIONAL DISORDERS	</t>
  </si>
  <si>
    <t xml:space="preserve">HYPOVOLEMIA &amp; RELATED ELECTROLYTE DISORDERS	</t>
  </si>
  <si>
    <t xml:space="preserve">INBORN ERRORS OF METABOLISM	</t>
  </si>
  <si>
    <t xml:space="preserve">OTHER ENDOCRINE DISORDERS	</t>
  </si>
  <si>
    <t xml:space="preserve">OTHER NON-HYPOVOLEMIC ELECTROLYTE DISORDERS	</t>
  </si>
  <si>
    <t>426-1</t>
  </si>
  <si>
    <t xml:space="preserve">NON-HYPOVOLEMIC SODIUM DISORDERS	</t>
  </si>
  <si>
    <t>426-2</t>
  </si>
  <si>
    <t>426-3</t>
  </si>
  <si>
    <t>426-4</t>
  </si>
  <si>
    <t>427-1</t>
  </si>
  <si>
    <t xml:space="preserve">THYROID DISORDERS	</t>
  </si>
  <si>
    <t>427-2</t>
  </si>
  <si>
    <t>427-3</t>
  </si>
  <si>
    <t>427-4</t>
  </si>
  <si>
    <t xml:space="preserve">KIDNEY TRANSPLANT	</t>
  </si>
  <si>
    <t xml:space="preserve">MAJOR BLADDER PROCEDURES	</t>
  </si>
  <si>
    <t xml:space="preserve">KIDNEY &amp; URINARY TRACT PROCEDURES FOR MALIGNANCY	</t>
  </si>
  <si>
    <t xml:space="preserve">KIDNEY &amp; URINARY TRACT PROCEDURES FOR NONMALIGNANCY	</t>
  </si>
  <si>
    <t xml:space="preserve">RENAL DIALYSIS ACCESS DEVICE AND VESSEL REPAIR	</t>
  </si>
  <si>
    <t xml:space="preserve">OTHER BLADDER PROCEDURES	</t>
  </si>
  <si>
    <t xml:space="preserve">URETHRAL &amp; TRANSURETHRAL PROCEDURES	</t>
  </si>
  <si>
    <t xml:space="preserve">OTHER KIDNEY, URINARY TRACT &amp; RELATED PROCEDURES	</t>
  </si>
  <si>
    <t xml:space="preserve">KIDNEY &amp; URINARY TRACT MALIGNANCY	</t>
  </si>
  <si>
    <t xml:space="preserve">NEPHRITIS &amp; NEPHROSIS	</t>
  </si>
  <si>
    <t xml:space="preserve">KIDNEY &amp; URINARY TRACT INFECTIONS	</t>
  </si>
  <si>
    <t xml:space="preserve">URINARY STONES &amp; ACQUIRED UPPER URINARY TRACT OBSTRUCTION	</t>
  </si>
  <si>
    <t xml:space="preserve">MALFUNCTION, REACTION, COMPLIC OF GENITOURINARY DEVICE OR PROC	</t>
  </si>
  <si>
    <t xml:space="preserve">OTHER KIDNEY &amp; URINARY TRACT DIAGNOSES, SIGNS &amp; SYMPTOMS	</t>
  </si>
  <si>
    <t xml:space="preserve">ACUTE KIDNEY INJURY	</t>
  </si>
  <si>
    <t xml:space="preserve">CHRONIC KIDNEY DISEASE	</t>
  </si>
  <si>
    <t xml:space="preserve">MAJOR MALE PELVIC PROCEDURES	</t>
  </si>
  <si>
    <t xml:space="preserve">TRANSURETHRAL PROSTATECTOMY	</t>
  </si>
  <si>
    <t xml:space="preserve">PENIS, TESTES &amp; SCROTAL PROCEDURES	</t>
  </si>
  <si>
    <t xml:space="preserve">OTHER MALE REPRODUCTIVE SYSTEM &amp; RELATED PROCEDURES	</t>
  </si>
  <si>
    <t xml:space="preserve">MALIGNANCY, MALE REPRODUCTIVE SYSTEM	</t>
  </si>
  <si>
    <t xml:space="preserve">MALE REPRODUCTIVE SYSTEM DIAGNOSES EXCEPT MALIGNANCY	</t>
  </si>
  <si>
    <t xml:space="preserve">PELVIC EVISCERATION, RADICAL HYSTERECTOMY &amp; OTHER RADICAL GYN PROCS	</t>
  </si>
  <si>
    <t xml:space="preserve">UTERINE &amp; ADNEXA PROCEDURES FOR OVARIAN &amp; ADNEXAL MALIGNANCY	</t>
  </si>
  <si>
    <t xml:space="preserve">UTERINE &amp; ADNEXA PROCEDURES FOR NON-OVARIAN &amp; NON-ADNEXAL MALIG	</t>
  </si>
  <si>
    <t xml:space="preserve">UTERINE &amp; ADNEXA PROCEDURES FOR NON-MALIGNANCY EXCEPT LEIOMYOMA	</t>
  </si>
  <si>
    <t xml:space="preserve">FEMALE REPRODUCTIVE SYSTEM RECONSTRUCTIVE PROCEDURES	</t>
  </si>
  <si>
    <t xml:space="preserve">DILATION &amp; CURETTAGE FOR NON-OBSTETRIC DIAGNOSES	</t>
  </si>
  <si>
    <t xml:space="preserve">OTHER FEMALE REPRODUCTIVE SYSTEM &amp; RELATED PROCEDURES	</t>
  </si>
  <si>
    <t xml:space="preserve">UTERINE &amp; ADNEXA PROCEDURES FOR LEIOMYOMA	</t>
  </si>
  <si>
    <t xml:space="preserve">FEMALE REPRODUCTIVE SYSTEM MALIGNANCY	</t>
  </si>
  <si>
    <t xml:space="preserve">FEMALE REPRODUCTIVE SYSTEM INFECTIONS	</t>
  </si>
  <si>
    <t xml:space="preserve">MENSTRUAL &amp; OTHER FEMALE REPRODUCTIVE SYSTEM DISORDERS	</t>
  </si>
  <si>
    <t xml:space="preserve">CESAREAN DELIVERY	</t>
  </si>
  <si>
    <t xml:space="preserve">VAGINAL DELIVERY W STERILIZATION &amp;/OR D&amp;C	</t>
  </si>
  <si>
    <t xml:space="preserve">VAGINAL DELIVERY W COMPLICATING PROCEDURES EXC STERILIZATION &amp;/OR D&amp;C	</t>
  </si>
  <si>
    <t xml:space="preserve">D&amp;C, ASPIRATION CURETTAGE OR HYSTEROTOMY FOR OBSTETRIC DIAGNOSES	</t>
  </si>
  <si>
    <t xml:space="preserve">ECTOPIC PREGNANCY PROCEDURE	</t>
  </si>
  <si>
    <t xml:space="preserve">OTHER O.R. PROC FOR OBSTETRIC DIAGNOSES EXCEPT DELIVERY DIAGNOSES	</t>
  </si>
  <si>
    <t xml:space="preserve">VAGINAL DELIVERY	</t>
  </si>
  <si>
    <t xml:space="preserve">POSTPARTUM &amp; POST ABORTION DIAGNOSES W/O PROCEDURE	</t>
  </si>
  <si>
    <t xml:space="preserve">PRETERM LABOR	</t>
  </si>
  <si>
    <t xml:space="preserve">ABORTION W/O D&amp;C, ASPIRATION CURETTAGE OR HYSTEROTOMY	</t>
  </si>
  <si>
    <t xml:space="preserve">FALSE LABOR	</t>
  </si>
  <si>
    <t xml:space="preserve">OTHER ANTEPARTUM DIAGNOSES	</t>
  </si>
  <si>
    <t xml:space="preserve">NEONATE, TRANSFERRED &lt;5 DAYS OLD, NOT BORN HERE	</t>
  </si>
  <si>
    <t xml:space="preserve">NEONATE, TRANSFERRED &lt; 5 DAYS OLD, BORN HERE	</t>
  </si>
  <si>
    <t xml:space="preserve">NEONATE W ECMO	</t>
  </si>
  <si>
    <t xml:space="preserve">NEONATE BWT &lt;1500G W MAJOR PROCEDURE	</t>
  </si>
  <si>
    <t xml:space="preserve">NEONATE BWT &lt;500G OR GA &lt;24 WEEKS	</t>
  </si>
  <si>
    <t xml:space="preserve">NEONATE BIRTHWT 500-749G W/O MAJOR PROCEDURE	</t>
  </si>
  <si>
    <t xml:space="preserve">NEONATE BIRTHWT 750-999G W/O MAJOR PROCEDURE	</t>
  </si>
  <si>
    <t xml:space="preserve">NEONATE BWT 1000-1249G W RESP DIST SYND/OTH MAJ RESP OR MAJ ANOM	</t>
  </si>
  <si>
    <t xml:space="preserve">NEONATE BIRTHWT 1000-1249G W OR W/O OTHER SIGNIFICANT CONDITION	</t>
  </si>
  <si>
    <t xml:space="preserve">NEONATE BWT 1250-1499G W RESP DIST SYND/OTH MAJ RESP OR MAJ ANOM	</t>
  </si>
  <si>
    <t xml:space="preserve">NEONATE BWT 1250-1499G W OR W/O OTHER SIGNIFICANT CONDITION	</t>
  </si>
  <si>
    <t xml:space="preserve">NEONATE BWT 1500-2499G W MAJOR PROCEDURE	</t>
  </si>
  <si>
    <t xml:space="preserve">NEONATE BIRTHWT 1500-1999G W MAJOR ANOMALY	</t>
  </si>
  <si>
    <t xml:space="preserve">NEONATE BWT 1500-1999G W RESP DIST SYND/OTH MAJ RESP COND	</t>
  </si>
  <si>
    <t xml:space="preserve">NEONATE BIRTHWT 1500-1999G W CONGENITAL/PERINATAL INFECTION	</t>
  </si>
  <si>
    <t xml:space="preserve">NEONATE BWT 1500-1999G W OR W/O OTHER SIGNIFICANT CONDITION	</t>
  </si>
  <si>
    <t xml:space="preserve">NEONATE BWT 2000-2499G W MAJOR ANOMALY	</t>
  </si>
  <si>
    <t xml:space="preserve">NEONATE BWT 2000-2499G W RESP DIST SYND/OTH MAJ RESP COND	</t>
  </si>
  <si>
    <t xml:space="preserve">NEONATE BWT 2000-2499G W CONGENITAL/PERINATAL INFECTION	</t>
  </si>
  <si>
    <t xml:space="preserve">NEONATE BWT 2000-2499G W OTHER SIGNIFICANT CONDITION	</t>
  </si>
  <si>
    <t xml:space="preserve">NEONATE BWT 2000-2499G, NORMAL NEWBORN OR NEONATE W OTHER PROBLEM	</t>
  </si>
  <si>
    <t xml:space="preserve">NEONATE BIRTHWT &gt;2499G W MAJOR CARDIOVASCULAR PROCEDURE	</t>
  </si>
  <si>
    <t xml:space="preserve">NEONATE BIRTHWT &gt;2499G W OTHER MAJOR PROCEDURE	</t>
  </si>
  <si>
    <t xml:space="preserve">NEONATE BIRTHWT &gt;2499G W MAJOR ANOMALY	</t>
  </si>
  <si>
    <t xml:space="preserve">NEONATE, BIRTHWT &gt;2499G W RESP DIST SYND/OTH MAJ RESP COND	</t>
  </si>
  <si>
    <t xml:space="preserve">NEONATE BIRTHWT &gt;2499G W CONGENITAL/PERINATAL INFECTION	</t>
  </si>
  <si>
    <t xml:space="preserve">NEONATE BIRTHWT &gt;2499G W OTHER SIGNIFICANT CONDITION	</t>
  </si>
  <si>
    <t xml:space="preserve">NEONATE BIRTHWT &gt;2499G, NORMAL NEWBORN OR NEONATE W OTHER PROBLEM	</t>
  </si>
  <si>
    <t xml:space="preserve">SPLENECTOMY	</t>
  </si>
  <si>
    <t xml:space="preserve">OTHER PROCEDURES OF BLOOD &amp; BLOOD-FORMING ORGANS	</t>
  </si>
  <si>
    <t xml:space="preserve">MAJOR HEMATOLOGIC/IMMUNOLOGIC DIAG EXC SICKLE CELL CRISIS &amp; COAGUL	</t>
  </si>
  <si>
    <t xml:space="preserve">COAGULATION &amp; PLATELET DISORDERS	</t>
  </si>
  <si>
    <t xml:space="preserve">SICKLE CELL ANEMIA CRISIS	</t>
  </si>
  <si>
    <t xml:space="preserve">OTHER ANEMIA &amp; DISORDERS OF BLOOD &amp; BLOOD-FORMING ORGANS	</t>
  </si>
  <si>
    <t xml:space="preserve">MAJOR O.R. PROCEDURES FOR LYMPHATIC/HEMATOPOIETIC/OTHER NEOPLASMS	</t>
  </si>
  <si>
    <t xml:space="preserve">OTHER O.R. PROCEDURES FOR LYMPHATIC/HEMATOPOIETIC/OTHER NEOPLASMS	</t>
  </si>
  <si>
    <t xml:space="preserve">ACUTE LEUKEMIA	</t>
  </si>
  <si>
    <t xml:space="preserve">LYMPHOMA, MYELOMA &amp; NON-ACUTE LEUKEMIA	</t>
  </si>
  <si>
    <t xml:space="preserve">RADIOTHERAPY	</t>
  </si>
  <si>
    <t xml:space="preserve">LYMPHATIC &amp; OTHER MALIGNANCIES &amp; NEOPLASMS OF UNCERTAIN BEHAVIOR	</t>
  </si>
  <si>
    <t xml:space="preserve">CHEMOTHERAPY FOR ACUTE LEUKEMIA	</t>
  </si>
  <si>
    <t xml:space="preserve">OTHER CHEMOTHERAPY	</t>
  </si>
  <si>
    <t xml:space="preserve">INFECTIOUS &amp; PARASITIC DISEASES INCLUDING HIV W O.R. PROCEDURE	</t>
  </si>
  <si>
    <t xml:space="preserve">POST-OP, POST-TRAUMA, OTHER DEVICE INFECTIONS W O.R. PROCEDURE	</t>
  </si>
  <si>
    <t xml:space="preserve">SEPTICEMIA &amp; DISSEMINATED INFECTIONS	</t>
  </si>
  <si>
    <t xml:space="preserve">POST-OPERATIVE, POST-TRAUMATIC, OTHER DEVICE INFECTIONS	</t>
  </si>
  <si>
    <t xml:space="preserve">FEVER	</t>
  </si>
  <si>
    <t xml:space="preserve">VIRAL ILLNESS	</t>
  </si>
  <si>
    <t xml:space="preserve">OTHER INFECTIOUS &amp; PARASITIC DISEASES	</t>
  </si>
  <si>
    <t xml:space="preserve">MENTAL ILLNESS DIAGNOSIS W O.R. PROCEDURE	</t>
  </si>
  <si>
    <t xml:space="preserve">SCHIZOPHRENIA	</t>
  </si>
  <si>
    <t xml:space="preserve">MAJOR DEPRESSIVE DISORDERS &amp; OTHER/UNSPECIFIED PSYCHOSES	</t>
  </si>
  <si>
    <t xml:space="preserve">DISORDERS OF PERSONALITY &amp; IMPULSE CONTROL	</t>
  </si>
  <si>
    <t xml:space="preserve">BIPOLAR DISORDERS	</t>
  </si>
  <si>
    <t xml:space="preserve">DEPRESSION EXCEPT MAJOR DEPRESSIVE DISORDER	</t>
  </si>
  <si>
    <t xml:space="preserve">ADJUSTMENT DISORDERS &amp; NEUROSES EXCEPT DEPRESSIVE DIAGNOSES	</t>
  </si>
  <si>
    <t xml:space="preserve">ACUTE ANXIETY &amp; DELIRIUM STATES	</t>
  </si>
  <si>
    <t xml:space="preserve">ORGANIC MENTAL HEALTH DISTURBANCES	</t>
  </si>
  <si>
    <t xml:space="preserve">BEHAVIORAL DISORDERS	</t>
  </si>
  <si>
    <t xml:space="preserve">EATING DISORDERS	</t>
  </si>
  <si>
    <t xml:space="preserve">OTHER MENTAL HEALTH DISORDERS	</t>
  </si>
  <si>
    <t xml:space="preserve">DRUG &amp; ALCOHOL ABUSE OR DEPENDENCE, LEFT AGAINST MEDICAL ADVICE	</t>
  </si>
  <si>
    <t xml:space="preserve">ALCOHOL &amp; DRUG DEPENDENCE W REHAB OR REHAB/DETOX THERAPY	</t>
  </si>
  <si>
    <t xml:space="preserve">OPIOID ABUSE &amp; DEPENDENCE	</t>
  </si>
  <si>
    <t xml:space="preserve">COCAINE ABUSE &amp; DEPENDENCE	</t>
  </si>
  <si>
    <t xml:space="preserve">ALCOHOL ABUSE &amp; DEPENDENCE	</t>
  </si>
  <si>
    <t xml:space="preserve">OTHER DRUG ABUSE &amp; DEPENDENCE	</t>
  </si>
  <si>
    <t>792-1</t>
  </si>
  <si>
    <t xml:space="preserve">EXTENSIVE OR PROCEDURES FOR OTHER COMPLICATIONS OF TREATMENT	</t>
  </si>
  <si>
    <t>792-2</t>
  </si>
  <si>
    <t>792-3</t>
  </si>
  <si>
    <t>792-4</t>
  </si>
  <si>
    <t>793-1</t>
  </si>
  <si>
    <t xml:space="preserve">MODERATELY EXTENSIVE OR PROCEDURES FOR OTHER COMPLICATIONS OF TREATMENT	</t>
  </si>
  <si>
    <t>793-2</t>
  </si>
  <si>
    <t>793-3</t>
  </si>
  <si>
    <t>793-4</t>
  </si>
  <si>
    <t>794-1</t>
  </si>
  <si>
    <t xml:space="preserve">NON-EXTENSIVE OR PROCEDURES FOR OTHER COMPLICATIONS OF TREATMENT	</t>
  </si>
  <si>
    <t>794-2</t>
  </si>
  <si>
    <t>794-3</t>
  </si>
  <si>
    <t>794-4</t>
  </si>
  <si>
    <t>810-1</t>
  </si>
  <si>
    <t xml:space="preserve">HEMORRHAGE OR HEMATOMA DUE TO COMPLICATION	</t>
  </si>
  <si>
    <t>810-2</t>
  </si>
  <si>
    <t>810-3</t>
  </si>
  <si>
    <t>810-4</t>
  </si>
  <si>
    <t xml:space="preserve">ALLERGIC REACTIONS	</t>
  </si>
  <si>
    <t xml:space="preserve">POISONING OF MEDICINAL AGENTS	</t>
  </si>
  <si>
    <t xml:space="preserve">OTHER COMPLICATIONS OF TREATMENT	</t>
  </si>
  <si>
    <t xml:space="preserve">OTHER INJURY, POISONING &amp; TOXIC EFFECT DIAGNOSES	</t>
  </si>
  <si>
    <t xml:space="preserve">TOXIC EFFECTS OF NON-MEDICINAL SUBSTANCES	</t>
  </si>
  <si>
    <t>817-1</t>
  </si>
  <si>
    <t xml:space="preserve">OVERDOSE	</t>
  </si>
  <si>
    <t>817-2</t>
  </si>
  <si>
    <t>817-3</t>
  </si>
  <si>
    <t>817-4</t>
  </si>
  <si>
    <t xml:space="preserve">EXTENSIVE 3RD DEGREE BURNS W SKIN GRAFT	</t>
  </si>
  <si>
    <t xml:space="preserve">BURNS WITH SKIN GRAFT EXCEPT EXTENSIVE 3RD DEGREE BURNS	</t>
  </si>
  <si>
    <t xml:space="preserve">EXTENSIVE 3RD DEGREE OR FULL THICKNESS BURNS W/O SKIN GRAFT	</t>
  </si>
  <si>
    <t xml:space="preserve">PARTIAL THICKNESS BURNS W/O SKIN GRAFT	</t>
  </si>
  <si>
    <t xml:space="preserve">PROCEDURE W DIAG OF REHAB, AFTERCARE OR OTH CONTACT W HEALTH SERVICE	</t>
  </si>
  <si>
    <t xml:space="preserve">REHABILITATION	</t>
  </si>
  <si>
    <t xml:space="preserve">SIGNS, SYMPTOMS &amp; OTHER FACTORS INFLUENCING HEALTH STATUS	</t>
  </si>
  <si>
    <t xml:space="preserve">OTHER AFTERCARE &amp; CONVALESCENCE	</t>
  </si>
  <si>
    <t xml:space="preserve">NEONATAL AFTERCARE	</t>
  </si>
  <si>
    <t xml:space="preserve">HIV W MULTIPLE MAJOR HIV RELATED CONDITIONS	</t>
  </si>
  <si>
    <t xml:space="preserve">HIV W MAJOR HIV RELATED CONDITION	</t>
  </si>
  <si>
    <t xml:space="preserve">HIV W MULTIPLE SIGNIFICANT HIV RELATED CONDITIONS	</t>
  </si>
  <si>
    <t xml:space="preserve">HIV W ONE SIGNIF HIV COND OR W/O SIGNIF RELATED COND	</t>
  </si>
  <si>
    <t xml:space="preserve">CRANIOTOMY FOR MULTIPLE SIGNIFICANT TRAUMA	</t>
  </si>
  <si>
    <t xml:space="preserve">EXTENSIVE ABDOMINAL/THORACIC PROCEDURES FOR MULT SIGNIFICANT TRAUMA	</t>
  </si>
  <si>
    <t xml:space="preserve">MUSCULOSKELETAL &amp; OTHER PROCEDURES FOR MULTIPLE SIGNIFICANT TRAUMA	</t>
  </si>
  <si>
    <t xml:space="preserve">MULTIPLE SIGNIFICANT TRAUMA W/O O.R. PROCEDURE	</t>
  </si>
  <si>
    <t xml:space="preserve">EXTENSIVE PROCEDURE UNRELATED TO PRINCIPAL DIAGNOSIS	</t>
  </si>
  <si>
    <t xml:space="preserve">MODERATELY EXTENSIVE PROCEDURE UNRELATED TO PRINCIPAL DIAGNOSIS	</t>
  </si>
  <si>
    <t xml:space="preserve">NONEXTENSIVE PROCEDURE UNRELATED TO PRINCIPAL DIAGNOSIS	</t>
  </si>
  <si>
    <t xml:space="preserve">PRINCIPAL DIAGNOSIS INVALID AS DISCHARGE DIAGNOSIS	</t>
  </si>
  <si>
    <t xml:space="preserve">UNGROUPABLE	</t>
  </si>
  <si>
    <t>2. Average length of stay and casemix relative weights were calculated from the Nationwide Inpatient Sample by 3M Health Information Systems for APR-DRG V.35.</t>
  </si>
  <si>
    <t>4. Casemix relative weights reflect Hospital-Specific Relative Value (HSRV) relative weights V.35.</t>
  </si>
  <si>
    <t>Policy Adjustor</t>
  </si>
  <si>
    <t>Policy Adjustors</t>
  </si>
  <si>
    <t>There are several factors that determine if a policy adjustor is applicable to a stay:</t>
  </si>
  <si>
    <t>1) Patient age</t>
  </si>
  <si>
    <t>3) Hospital Designated NICU status</t>
  </si>
  <si>
    <t>Category</t>
  </si>
  <si>
    <t xml:space="preserve">policy adjustors, and multiple policy adjustors may be applicable to a stay. </t>
  </si>
  <si>
    <t xml:space="preserve">The pediatric policy adjustor applies to stays where the Medicaid Care Category associated with the APR-DRG is classified as Misc. </t>
  </si>
  <si>
    <t>Pediatric or Resp. Pediatric. Pediatric is defined as under age 21.</t>
  </si>
  <si>
    <t>The obstetric policy adjustor applies to stays where the Medicaid Care Category associated with the APR-DRG is classified as Obstetrics.</t>
  </si>
  <si>
    <t>Obstetrics patients are not defined by age and can be over or under age 21.</t>
  </si>
  <si>
    <t>SOI 4 Policy Adjustor</t>
  </si>
  <si>
    <t xml:space="preserve">The high acuity policy adjustor for adult stays applies to stays where the Medicaid Care Category associated with the APR-DRG is classified </t>
  </si>
  <si>
    <t xml:space="preserve">The neonate policy adjustor applies to stays where the Medicaid Care Category associated with the APR-DRG is classified as Neonate. </t>
  </si>
  <si>
    <t xml:space="preserve">Whether the Designated NICU policy adjustor applies to those stays is determined by the hospital's status, which can be found on the </t>
  </si>
  <si>
    <t>Hospital Characteristics tab (Column E).</t>
  </si>
  <si>
    <t>Used to calculate outlier payments</t>
  </si>
  <si>
    <t>Threshold to qualify for outlier adjustments</t>
  </si>
  <si>
    <t>5. Pediatric is defined as under age 21.</t>
  </si>
  <si>
    <t>6. This table shows information for 1,306 DRGs (326 base DRGs, each with four levels of severity, plus two error DRGs).</t>
  </si>
  <si>
    <t>7. Inclusion of a service in this list does not necessarily imply coverage by Medi-Cal. Rehabilitation services (APR-DRG 860), for example, are paid outside the DRG method.</t>
  </si>
  <si>
    <t>2) Medicaid Care Category</t>
  </si>
  <si>
    <t>Hospital Characteristics</t>
  </si>
  <si>
    <t>Explanation of Columns</t>
  </si>
  <si>
    <t xml:space="preserve">Hospital number as assigned by the California Office of Statewide Health Planning and Development </t>
  </si>
  <si>
    <t>Hospital name</t>
  </si>
  <si>
    <t>Designated public hospital. DPHs are not paid by DRG, except if a Medi-Cal managed care plan must make payment for out-of-network services.</t>
  </si>
  <si>
    <t>Non-designated public hospital. NDPHs are paid by DRG.</t>
  </si>
  <si>
    <t>E</t>
  </si>
  <si>
    <t xml:space="preserve">Designated NICU hospitals are certified by the California Children's Services program for neonatal surgery. Facilities with such a designation will have a higher </t>
  </si>
  <si>
    <t>neonate policy adjustor.</t>
  </si>
  <si>
    <t>F</t>
  </si>
  <si>
    <t>Rural hospital as defined by OSHPD.</t>
  </si>
  <si>
    <t>G</t>
  </si>
  <si>
    <t xml:space="preserve">Remote rural hospital as defined by DHCS. Must qualify as an OSHPD rural hospital and be at least 15 miles in driving distance from the nearest general acute care </t>
  </si>
  <si>
    <t xml:space="preserve">hospital that has at least a basic level emergency room. </t>
  </si>
  <si>
    <t>H</t>
  </si>
  <si>
    <t>I</t>
  </si>
  <si>
    <t>J</t>
  </si>
  <si>
    <t>Factor controls for changes between California and the rest of the U.S. while maintaining relative differences among wage areas within California.</t>
  </si>
  <si>
    <t>K</t>
  </si>
  <si>
    <t>L</t>
  </si>
  <si>
    <t xml:space="preserve">The statewide base rate adjusted for differences in local area wages, using the same formula Medicare uses with the adjustment referenced in column J. </t>
  </si>
  <si>
    <t>M</t>
  </si>
  <si>
    <t>N</t>
  </si>
  <si>
    <t>Subacute services for pediatric patients (i.e., admin day Level 2) are paid separately from the DRG payment method. This column shows the per diem rate for</t>
  </si>
  <si>
    <t>O</t>
  </si>
  <si>
    <t>These services are indicated by use of Revenue Code 199.</t>
  </si>
  <si>
    <t xml:space="preserve">Under DRG payment, the Medicaid claims processing system assigns each complete inpatient stay to an All Patient Refined Diagnosis Related Group (APR-DRG) based on the diagnoses and procedures on the claim. (Note that Medi-Cal does not use Medicare DRGs, which were not designed for a Medicaid population.) Hospitals need not put the DRG on the claim and need not purchase APR-DRG software. The "Calculator" tab assumes the user knows which APR-DRG applies to a particular stay. For more information on APR-DRGs, contact 3M Health Information Systems, which developed and owns the software. </t>
  </si>
  <si>
    <t xml:space="preserve">5. "Transfer" discharge statuses include 02, 05, 63, 65, 66, 82, 85, 91, 93, and 94. </t>
  </si>
  <si>
    <t xml:space="preserve"> - </t>
  </si>
  <si>
    <t xml:space="preserve">as Misc. Adult, Resp. Adult, Gastroent. Adult, or Circulatory Adult. The policy adjustor for adult stays is only applicable to Severity of Illness </t>
  </si>
  <si>
    <t>(SOI) 4; SOIs 1-3 effectively have a policy adjustor of 1.00.</t>
  </si>
  <si>
    <t>OUT OF STATE</t>
  </si>
  <si>
    <t>Age</t>
  </si>
  <si>
    <t>Policy Adjustor A</t>
  </si>
  <si>
    <t>Policy Adjustor B</t>
  </si>
  <si>
    <t>Policy Adjustor C</t>
  </si>
  <si>
    <t>Policy Adjustor D</t>
  </si>
  <si>
    <t>Policy adjustor to use</t>
  </si>
  <si>
    <t>Policy adjustor value</t>
  </si>
  <si>
    <t>Look up from DRG table (Tab 3, Columns E-H)</t>
  </si>
  <si>
    <t xml:space="preserve">If C20&gt;=21 and C24=No, then A; If C20&gt;=21 and C24=Yes, then B; If C20&lt;21 and C24=No, then C; If C20&lt;21 and C24=Yes, then D  </t>
  </si>
  <si>
    <t>C28*C30 rounded down 4 decimal places</t>
  </si>
  <si>
    <t>IF C41="Yes", then if (C18&gt;C38), "Yes", else "No", else "N/A"</t>
  </si>
  <si>
    <t>IF C42="Yes", (C39*C18) rounded to 2 places, else 0</t>
  </si>
  <si>
    <t>C34*C31*C37 rounded 2 decimal places</t>
  </si>
  <si>
    <t>IF C47="Yes", then (C45/C32)*(C18+1) rounded 2 decimal places, else "NA"</t>
  </si>
  <si>
    <t>IF C48="N/A" then ,"N/A", else if (C48&lt;C45), then "Yes" else "No"</t>
  </si>
  <si>
    <t>IF C49="Yes", then C48, else C45</t>
  </si>
  <si>
    <t>IF C52&gt;C50 then "Loss" else "Gain"</t>
  </si>
  <si>
    <t>IF C53="Loss", then (C52-C50), else "N/A"</t>
  </si>
  <si>
    <t>IF C53="Loss", then if (C55&gt;C35), then "Yes", else "No", else "N/A"</t>
  </si>
  <si>
    <t>IF C53="Gain", then (C50-C52), else"N/A"</t>
  </si>
  <si>
    <t>IF C53="Gain", then if (C59&gt;C35), then "Yes", else "No", else "N/A"</t>
  </si>
  <si>
    <t>IF C53="Loss", then (C50+C57), else (C50-C61)</t>
  </si>
  <si>
    <t>Allowed amount = C63+C65</t>
  </si>
  <si>
    <t>Existing policy requires that payment amount cannot exceed total charges. If C66&gt;C16, then C16, else C66</t>
  </si>
  <si>
    <t xml:space="preserve">If interim claim (C41="Yes"), then interim claim (C43) amount is the payment amount. Otherwise, subtract other health coverage (C67) and patient share of cost (C68) from "Lesser of" (C69) to obtain payment amount. </t>
  </si>
  <si>
    <t>1. The hospital or other user inputs data in cells C16-C25 &amp; C34. Values for cell C34 can be found on the "Hospital Characteristics" tab.</t>
  </si>
  <si>
    <t xml:space="preserve">2. Medi-Cal payment policy parameters have already been entered in cells C35-C39. </t>
  </si>
  <si>
    <t xml:space="preserve">3. The calculator will show the predicted allowed amount and paid amount in cells C66 and C70 respectively. </t>
  </si>
  <si>
    <t>Tab 3-DRG Table shows each of the four policy adjustor values that can be applied to an APR-DRG. Which policy adjustor values to use</t>
  </si>
  <si>
    <t xml:space="preserve">(A-D) is determined by patient age (greater than or equal to 21 or less than 21) and the hospital's Designated NICU status. If no adjustor is </t>
  </si>
  <si>
    <t>applied, the value is 1.00.</t>
  </si>
  <si>
    <t>Designated NICU</t>
  </si>
  <si>
    <t>&gt;=21</t>
  </si>
  <si>
    <t>&lt;21</t>
  </si>
  <si>
    <t>Start entering information on column C, row 16 through 25, and row 34</t>
  </si>
  <si>
    <t>Skip to C70 for final interim claim payment amount</t>
  </si>
  <si>
    <t>IF C56 ="Yes", then (C55-C35)*C36 rounded 2 decimal places, else 0</t>
  </si>
  <si>
    <t>IF C53="Gain", then (if (C60="Yes"), then (C59-C35)*C36 rounded to 2 places, else 0</t>
  </si>
  <si>
    <t>responsibility for the contents of this calculator.</t>
  </si>
  <si>
    <r>
      <t>9. This spreadsheet includes data obtained through the use of proprietary computer software created, owned and licensed by the 3M Company. All copyrights in and to the 3M</t>
    </r>
    <r>
      <rPr>
        <vertAlign val="superscript"/>
        <sz val="12"/>
        <color indexed="8"/>
        <rFont val="Arial"/>
        <family val="2"/>
      </rPr>
      <t>TM</t>
    </r>
    <r>
      <rPr>
        <sz val="12"/>
        <color indexed="8"/>
        <rFont val="Arial"/>
        <family val="2"/>
      </rPr>
      <t xml:space="preserve"> Software are owned by 3M. All rights reserved. 3M has no</t>
    </r>
  </si>
  <si>
    <t>10. This calculator was developed by Conduent, the fiscal intermediary contractor for Medi-Cal.</t>
  </si>
  <si>
    <t>For each stay, the HSRV casemix relative weight is multiplied by policy adjustors to calculate the payment relative weight. There are several</t>
  </si>
  <si>
    <t>4) Severity of Illness</t>
  </si>
  <si>
    <t>Information Regarding Policy Adjustors</t>
  </si>
  <si>
    <t>ADVENTIST HEALTH AND RIDEOUT</t>
  </si>
  <si>
    <t>ADVENTIST HEALTH BAKERSFIELD</t>
  </si>
  <si>
    <t>ADVENTIST HEALTH CLEARLAKE</t>
  </si>
  <si>
    <t>ADVENTIST HEALTH FEATHER RIVER</t>
  </si>
  <si>
    <t>ADVENTIST HEALTH GLENDALE</t>
  </si>
  <si>
    <t>ADVENTIST HEALTH LODI MEMORIAL</t>
  </si>
  <si>
    <t>ADVENTIST HEALTH REEDLEY</t>
  </si>
  <si>
    <t>ADVENTIST HEALTH SELMA</t>
  </si>
  <si>
    <t>ADVENTIST HEALTH SIMI VALLEY</t>
  </si>
  <si>
    <t>ADVENTIST HEALTH SONORA - FAIRVIEW</t>
  </si>
  <si>
    <t>ADVENTIST HEALTH SONORA - GREENLEY</t>
  </si>
  <si>
    <t>ADVENTIST HEALTH ST. HELENA</t>
  </si>
  <si>
    <t>ADVENTIST HEALTH TEHACHAPI VALLEY</t>
  </si>
  <si>
    <t>ADVENTIST HEALTH UKIAH VALLEY</t>
  </si>
  <si>
    <t>ADVENTIST HEALTH WHITE MEMORIAL</t>
  </si>
  <si>
    <t>ALAMEDA HOSPITAL</t>
  </si>
  <si>
    <t>CALIFORNIA PACIFIC MED CTR-PACIFIC CAMPUS</t>
  </si>
  <si>
    <t>CALIFORNIA REHABILITATION INSTITUTE, LLC</t>
  </si>
  <si>
    <t>CHILDRENS RECOVERY CENTER OF NORTHERN CALIFORNIA</t>
  </si>
  <si>
    <t>COLUSA MEDICAL CENTER</t>
  </si>
  <si>
    <t>GENERAL HOSPITAL, THE</t>
  </si>
  <si>
    <t>KAISER FOUNDATION HOSPITAL - SAN DIEGO - ZION</t>
  </si>
  <si>
    <t>KAISER FOUNDATION HOSPITAL &amp; REHAB CENTER - VALLEJO</t>
  </si>
  <si>
    <t>KENTFIELD HOSPITAL</t>
  </si>
  <si>
    <t>LOMA LINDA UNIVERSITY SURGICAL HOSPITAL</t>
  </si>
  <si>
    <t>LUCILE PACKARD CHILDREN'S HOSPITAL STANFORD</t>
  </si>
  <si>
    <t>MARSHALL  MEDICAL CENTER</t>
  </si>
  <si>
    <t>MEMORIAL MEDICAL CENTER - MODESTO</t>
  </si>
  <si>
    <t>PRISCILLA CHAN &amp; MARK ZUCKERBERG SAN FRANCISCO GENERAL HOSPITAL &amp; TRAUMA CENTER</t>
  </si>
  <si>
    <t>RIVERSIDE UNIVERSITY HEALTH SYSTEM - MEDICAL CENTER</t>
  </si>
  <si>
    <t>SAN LEANDRO HOSPITAL</t>
  </si>
  <si>
    <t>STANFORD HEALTH CARE - VALLEYCARE</t>
  </si>
  <si>
    <t>SUTTER SANTA ROSA REGIONAL HOSPITAL</t>
  </si>
  <si>
    <t>THOUSAND OAKS SURGICAL HOSPITAL, A CAMPUS OF LOS ROBLES HOSP &amp; MED CTR</t>
  </si>
  <si>
    <t>UC SAN DIEGO HEALTH HILLCREST - HILLCREST MEDICAL CENTER</t>
  </si>
  <si>
    <t>UCSD HEALTH LA JOLLA - JACOBS MEDICAL CENTER &amp; SULPIZIO CARDIOVASCULAR CENTER</t>
  </si>
  <si>
    <t>VENTURA COUNTY MEDICAL CENTER - SANTA PAULA  HOSPITAL</t>
  </si>
  <si>
    <t>WEST COVINA MEDICAL CENTER</t>
  </si>
  <si>
    <t>C16*C17 rounded 2 decimal places</t>
  </si>
  <si>
    <t>This information is to be entered into Column C, Rows 17, 24, and 34 in the Calculator</t>
  </si>
  <si>
    <t>ADVENTIST HEALTH TULARE</t>
  </si>
  <si>
    <t xml:space="preserve"> -</t>
  </si>
  <si>
    <t>Medi-Cal DRG Pricing Calculator</t>
  </si>
  <si>
    <t xml:space="preserve">Below are disclaimers outlining that these are estimate and DHCS is not liable for any inaccurate calculations. </t>
  </si>
  <si>
    <t>APR-DRG codes with description and values. This worksheet is used as a reference only and no user input is necessary.</t>
  </si>
  <si>
    <t>The Medi-Cal DRG Pricing Calculator is a tool to estimate the DRG payments. Tab once to enter total charges. Continue tab to enter hospital-specific cost-to-charge ratio, tab to length of stay, tab to indicate a transfer, tab to enter patient age, tab to enter amount of other health coverage, tab to enter patient share of cost, tab to idenicate a discharge status equal to 30, tab to indicate a designated NICU facility, tab to enter APR-DRG assignment, and tab to enter hospital's DRG base rate. The estimated calculated payment is located in cell C70.</t>
  </si>
  <si>
    <t>The tab contains a description of the DRG pricing calculator and policy for the use of this tool.  This worksheet is used as a reference only and no user input is necessary.</t>
  </si>
  <si>
    <t>Hospital providers descriptions and policy values. This worksheet is used as a reference only and no user input is necessary.</t>
  </si>
  <si>
    <t>These are policy adjustors which may be applicable to a stay. This worksheet is used as a reference only and no user input is necessary.</t>
  </si>
  <si>
    <t>Medi-Cal DRG Pricing Calculator for SFY 2020-21</t>
  </si>
  <si>
    <t>Effective for Dates of Admission Between July 1, 2020, and June 30, 2021</t>
  </si>
  <si>
    <t>This DRG Pricing Calculator is intended to enable hospitals and other interested parties to understand and predict estimated payment for inpatient stays covered by fee-for-service Medi-Cal. This version applies to stays with dates of admission on or after July 1, 2020, through June 30, 2021. Annual updates necessitate a new calculator that reflects new wage index values, hospital-specific base rates, and other changes. For stays with dates of admission prior to July 1, 2020, see the DHCS DRG webpage. In this file, the "Calculator" sheet incorporates the pricing logic for the complete array of DRG pricing options. The "DRG Table" tab shows information specific to each DRG. The "Hospital Characteristics" tab shows information specific to each hospital. The "DRG Base Rate" tab provides information related to wage area and base rate determination. The "Policy Adjustors" tab provides information on how policy adjustors are determined.</t>
  </si>
  <si>
    <t>Medi-Cal DRG Pricing Calculator Effective Dates of Admission on or after July 1, 2020</t>
  </si>
  <si>
    <t>Medi-Cal DRG Table Effective July 1, 2020</t>
  </si>
  <si>
    <t>SFY 2020-21 Cost-to-Charge Ratio</t>
  </si>
  <si>
    <t>FFY 2020 Wage Index Value</t>
  </si>
  <si>
    <t>FFY 2020 Wage Index Value (Adjusted for CA Neutrality Factor)</t>
  </si>
  <si>
    <t>SFY 2020-21 Unadjusted Base Rate</t>
  </si>
  <si>
    <t>SFY 2020-21 Wage Adjusted Base Rate</t>
  </si>
  <si>
    <t>SFY 2020-21 Rehab Rate</t>
  </si>
  <si>
    <t>SFY 2020-21 Admin 2 190 Rate</t>
  </si>
  <si>
    <t xml:space="preserve">FYE 2018 cost-to-charge ratio with some exceptions. </t>
  </si>
  <si>
    <t xml:space="preserve">Wage index value times 0.9584. Annual changes in Medicare's wage index values are based on changes relative to the national average. The California Neutrality </t>
  </si>
  <si>
    <t>Rehabilitation services are paid separately from the DRG payment method. This column shows the rehabilitation per diem rate for SFY 2020-21.</t>
  </si>
  <si>
    <t>SFY 2020-21. These services are indicated by use of Revenue Code 190.</t>
  </si>
  <si>
    <t xml:space="preserve">Subacute services for adult patients (i.e., admin day Level 2) are paid separately from the DRG payment method. This column shows the per diem rate for SFY 2020-21. </t>
  </si>
  <si>
    <t>The table below shows the policy adjustors in use in SFY 2020-21.</t>
  </si>
  <si>
    <t>SFY 2020-21 Admin 2 199 Rate</t>
  </si>
  <si>
    <t>DRG 850 (Procedure with diagnosis of rehabilitation, aftercare, or other contact with health service) is classified as Misc. Adult or Misc.</t>
  </si>
  <si>
    <t>Pediatric, but effectively has a policy adjustor of 1.00 for all levels of severity.</t>
  </si>
  <si>
    <t>SOI 1-3 Policy Adjustor</t>
  </si>
  <si>
    <t>Pediatrics</t>
  </si>
  <si>
    <t>Adult</t>
  </si>
  <si>
    <t>Neonate (Designated NICU)</t>
  </si>
  <si>
    <t xml:space="preserve">Medicare wage area index value for this hospital, which may include adjustments as determined by Medicare. </t>
  </si>
  <si>
    <t>The statewide DRG base rate for non-remote rural hospitals is $6,596. The DRG base rate for remote rural hospitals is $15,036.</t>
  </si>
  <si>
    <t>DOCTORS HOSPITAL OF RIVERSIDE</t>
  </si>
  <si>
    <t>KINDRED HOSPITAL PARAMOUNT</t>
  </si>
  <si>
    <t>L.A. DOWNTOWN MEDICAL CENTER</t>
  </si>
  <si>
    <t>RADY CHILDREN'S HOSPITAL - SAN DIEGO</t>
  </si>
  <si>
    <t>SONOMA SPECIALTY HOSPITAL</t>
  </si>
  <si>
    <t xml:space="preserve">VIBRA REHABILITATION HOSPITAL OF RANCHO MIRAGE </t>
  </si>
  <si>
    <t>Provider Name</t>
  </si>
  <si>
    <t>SFY 
2020-21 Cost-to-Charge Ratio</t>
  </si>
  <si>
    <t>SFY 
2020-21 Unadjusted Base Rate</t>
  </si>
  <si>
    <t>SFY 
2020-21 Wage Adjusted Base Rate</t>
  </si>
  <si>
    <t>SFY 
2020-21 Rehab Rate</t>
  </si>
  <si>
    <t>SFY 
2020-21 Admin 2 190 Rate</t>
  </si>
  <si>
    <t>SFY 
2020-21 Admin 2 199 Rate</t>
  </si>
  <si>
    <t>ENCOMPASS HEALTH REHABILITATION HOSPITAL OF BAKERSFIELD</t>
  </si>
  <si>
    <t>ENCOMPASS HEALTH REHABILITATION HOSPITAL OF MODESTO</t>
  </si>
  <si>
    <t>ENCOMPASS HEALTH REHABILITATION HOSPITAL OF TUSTIN</t>
  </si>
  <si>
    <t>SOUTHERN CALIFORNIA HOSPITAL AT HOLLYWOOD</t>
  </si>
  <si>
    <t>ENCOMPASS HEALTH REHABILITATION HOSPITAL OF MURRIETA        (New Facility Eff 3/13/2020)</t>
  </si>
  <si>
    <t>ST. FRANCIS MEDICAL CENTER (CHOW Eff 8/13/2020)</t>
  </si>
  <si>
    <t>PROVIDENCE CEDARS-SINAI TARZANA MEDICAL CENTER</t>
  </si>
  <si>
    <t>KAISER FOUNDATION HOSPITAL - SAN DIEGO     (Consolidated Facility Eff 2/24/2020)</t>
  </si>
  <si>
    <t>ADVENTIST HEALTH HANFORD</t>
  </si>
  <si>
    <t>SCRIPPS MERCY HOSPITAL</t>
  </si>
  <si>
    <t>HOAG HOSPITAL IRVINE</t>
  </si>
  <si>
    <t>8. Policy Adjustors A-D in Columns E-H are based on patient age and hospital designated NICU status. See Tab 5-Policy Adjustors.</t>
  </si>
  <si>
    <t>GOOD SAMARITAN HOSPITAL-LOS GATOS</t>
  </si>
  <si>
    <t>PALOMAR REHABILITATION INSTITUTE</t>
  </si>
  <si>
    <t>CALIFORNIA PACIFIC MEDICAL CENTER - VAN NESS CAMPUS</t>
  </si>
  <si>
    <t>COALINGA REGIONAL MEDICAL CENTER        (Reactivated Eff 4/12/2021)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</si>
</sst>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quot;$&quot;#,##0.00"/>
    <numFmt numFmtId="165" formatCode="_(* #,##0.0000_);_(* \(#,##0.0000\);_(* &quot;-&quot;??_);_(@_)"/>
    <numFmt numFmtId="166" formatCode="0.0_);[Red]\(0.0\)"/>
    <numFmt numFmtId="167" formatCode="&quot;$&quot;#,##0"/>
    <numFmt numFmtId="168" formatCode="0.0000"/>
    <numFmt numFmtId="169" formatCode="#,##0.0000_);\(#,##0.0000\)"/>
    <numFmt numFmtId="170" formatCode="[$-409]mmmm\ d\,\ yyyy;@"/>
    <numFmt numFmtId="171" formatCode="_(&quot;$&quot;* #,##0_);_(&quot;$&quot;* \(#,##0\);_(&quot;$&quot;* &quot;-&quot;??_);_(@_)"/>
    <numFmt numFmtId="172" formatCode="0.000%"/>
    <numFmt numFmtId="173" formatCode="0.00000"/>
    <numFmt numFmtId="174" formatCode="00000\-0000"/>
  </numFmts>
  <fonts count="13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Arial"/>
      <family val="2"/>
    </font>
    <font>
      <sz val="11"/>
      <color indexed="8"/>
      <name val="Calibri"/>
      <family val="2"/>
    </font>
    <font>
      <sz val="10"/>
      <name val="Arial"/>
      <family val="2"/>
    </font>
    <font>
      <sz val="10"/>
      <color indexed="8"/>
      <name val="Arial"/>
      <family val="2"/>
    </font>
    <font>
      <sz val="8"/>
      <name val="Arial"/>
      <family val="2"/>
    </font>
    <font>
      <sz val="10"/>
      <name val="Arial"/>
      <family val="2"/>
    </font>
    <font>
      <sz val="10"/>
      <name val="Arial"/>
      <family val="2"/>
    </font>
    <font>
      <sz val="11"/>
      <color indexed="8"/>
      <name val="Arial Narrow"/>
      <family val="2"/>
    </font>
    <font>
      <b/>
      <sz val="10"/>
      <color indexed="9"/>
      <name val="Arial"/>
      <family val="2"/>
    </font>
    <font>
      <b/>
      <sz val="10"/>
      <name val="Arial"/>
      <family val="2"/>
    </font>
    <font>
      <sz val="10"/>
      <color indexed="9"/>
      <name val="Arial"/>
      <family val="2"/>
    </font>
    <font>
      <sz val="11"/>
      <color indexed="8"/>
      <name val="Arial"/>
      <family val="2"/>
    </font>
    <font>
      <u/>
      <sz val="10"/>
      <color indexed="12"/>
      <name val="Arial"/>
      <family val="2"/>
    </font>
    <font>
      <b/>
      <sz val="18"/>
      <color indexed="56"/>
      <name val="Cambria"/>
      <family val="2"/>
    </font>
    <font>
      <b/>
      <sz val="10"/>
      <color indexed="8"/>
      <name val="Arial"/>
      <family val="2"/>
    </font>
    <font>
      <sz val="10"/>
      <color indexed="8"/>
      <name val="Arial Narrow"/>
      <family val="2"/>
    </font>
    <font>
      <sz val="11"/>
      <color indexed="8"/>
      <name val="Arial"/>
      <family val="2"/>
    </font>
    <font>
      <sz val="11"/>
      <color indexed="8"/>
      <name val="Arial Narrow"/>
      <family val="2"/>
    </font>
    <font>
      <sz val="10"/>
      <color indexed="8"/>
      <name val="Arial"/>
      <family val="2"/>
    </font>
    <font>
      <sz val="11"/>
      <color indexed="8"/>
      <name val="Calibri"/>
      <family val="2"/>
    </font>
    <font>
      <sz val="11"/>
      <color indexed="8"/>
      <name val="Calibri"/>
      <family val="2"/>
    </font>
    <font>
      <sz val="10"/>
      <name val="Xerox Sans"/>
      <family val="3"/>
    </font>
    <font>
      <b/>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sz val="10"/>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0"/>
      <color indexed="10"/>
      <name val="Arial"/>
      <family val="2"/>
    </font>
    <font>
      <sz val="10"/>
      <name val="MS Sans Serif"/>
      <family val="2"/>
    </font>
    <font>
      <sz val="14"/>
      <name val="Arial"/>
      <family val="2"/>
    </font>
    <font>
      <i/>
      <sz val="10"/>
      <name val="Arial"/>
      <family val="2"/>
    </font>
    <font>
      <sz val="11"/>
      <color indexed="8"/>
      <name val="Arial"/>
      <family val="2"/>
    </font>
    <font>
      <sz val="11"/>
      <color indexed="8"/>
      <name val="Calibri"/>
      <family val="2"/>
    </font>
    <font>
      <sz val="10"/>
      <color indexed="8"/>
      <name val="Arial"/>
      <family val="2"/>
    </font>
    <font>
      <b/>
      <sz val="10"/>
      <color indexed="9"/>
      <name val="Arial"/>
      <family val="2"/>
    </font>
    <font>
      <b/>
      <sz val="10"/>
      <color indexed="8"/>
      <name val="Arial"/>
      <family val="2"/>
    </font>
    <font>
      <sz val="10"/>
      <color indexed="10"/>
      <name val="Arial"/>
      <family val="2"/>
    </font>
    <font>
      <sz val="10"/>
      <color indexed="17"/>
      <name val="Arial"/>
      <family val="2"/>
    </font>
    <font>
      <b/>
      <sz val="10"/>
      <color indexed="10"/>
      <name val="Arial"/>
      <family val="2"/>
    </font>
    <font>
      <b/>
      <sz val="14"/>
      <color indexed="9"/>
      <name val="Arial"/>
      <family val="2"/>
    </font>
    <font>
      <b/>
      <sz val="10"/>
      <color indexed="17"/>
      <name val="Arial"/>
      <family val="2"/>
    </font>
    <font>
      <sz val="12"/>
      <color indexed="8"/>
      <name val="Arial"/>
      <family val="2"/>
    </font>
    <font>
      <b/>
      <sz val="12"/>
      <color indexed="9"/>
      <name val="Arial"/>
      <family val="2"/>
    </font>
    <font>
      <sz val="12"/>
      <name val="Arial"/>
      <family val="2"/>
    </font>
    <font>
      <u/>
      <sz val="12"/>
      <name val="Arial"/>
      <family val="2"/>
    </font>
    <font>
      <i/>
      <sz val="12"/>
      <name val="Arial"/>
      <family val="2"/>
    </font>
    <font>
      <b/>
      <sz val="12"/>
      <name val="Arial"/>
      <family val="2"/>
    </font>
    <font>
      <b/>
      <i/>
      <sz val="12"/>
      <color indexed="9"/>
      <name val="Arial"/>
      <family val="2"/>
    </font>
    <font>
      <sz val="12"/>
      <color indexed="9"/>
      <name val="Arial"/>
      <family val="2"/>
    </font>
    <font>
      <b/>
      <sz val="12"/>
      <color indexed="8"/>
      <name val="Arial"/>
      <family val="2"/>
    </font>
    <font>
      <b/>
      <i/>
      <sz val="12"/>
      <color indexed="8"/>
      <name val="Arial"/>
      <family val="2"/>
    </font>
    <font>
      <vertAlign val="superscript"/>
      <sz val="12"/>
      <color indexed="8"/>
      <name val="Arial"/>
      <family val="2"/>
    </font>
    <font>
      <sz val="11"/>
      <color theme="1"/>
      <name val="Arial"/>
      <family val="2"/>
    </font>
    <font>
      <sz val="11"/>
      <color theme="1"/>
      <name val="Calibri"/>
      <family val="2"/>
      <scheme val="minor"/>
    </font>
    <font>
      <sz val="10"/>
      <color theme="1"/>
      <name val="Arial"/>
      <family val="2"/>
    </font>
    <font>
      <sz val="11"/>
      <color theme="0"/>
      <name val="Calibri"/>
      <family val="2"/>
      <scheme val="minor"/>
    </font>
    <font>
      <sz val="10"/>
      <color theme="0"/>
      <name val="Arial"/>
      <family val="2"/>
    </font>
    <font>
      <sz val="11"/>
      <color rgb="FF9C0006"/>
      <name val="Calibri"/>
      <family val="2"/>
      <scheme val="minor"/>
    </font>
    <font>
      <sz val="10"/>
      <color rgb="FF9C0006"/>
      <name val="Arial"/>
      <family val="2"/>
    </font>
    <font>
      <b/>
      <sz val="11"/>
      <color rgb="FFFA7D00"/>
      <name val="Calibri"/>
      <family val="2"/>
      <scheme val="minor"/>
    </font>
    <font>
      <b/>
      <sz val="10"/>
      <color rgb="FFFA7D00"/>
      <name val="Arial"/>
      <family val="2"/>
    </font>
    <font>
      <b/>
      <sz val="11"/>
      <color theme="0"/>
      <name val="Calibri"/>
      <family val="2"/>
      <scheme val="minor"/>
    </font>
    <font>
      <b/>
      <sz val="10"/>
      <color theme="0"/>
      <name val="Arial"/>
      <family val="2"/>
    </font>
    <font>
      <sz val="7"/>
      <color rgb="FF000000"/>
      <name val="Arial"/>
      <family val="2"/>
    </font>
    <font>
      <i/>
      <sz val="11"/>
      <color rgb="FF7F7F7F"/>
      <name val="Calibri"/>
      <family val="2"/>
      <scheme val="minor"/>
    </font>
    <font>
      <i/>
      <sz val="10"/>
      <color rgb="FF7F7F7F"/>
      <name val="Arial"/>
      <family val="2"/>
    </font>
    <font>
      <u/>
      <sz val="10"/>
      <color rgb="FF004488"/>
      <name val="Arial"/>
      <family val="2"/>
    </font>
    <font>
      <sz val="11"/>
      <color rgb="FF006100"/>
      <name val="Calibri"/>
      <family val="2"/>
      <scheme val="minor"/>
    </font>
    <font>
      <sz val="10"/>
      <color rgb="FF006100"/>
      <name val="Arial"/>
      <family val="2"/>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u/>
      <sz val="11"/>
      <color theme="10"/>
      <name val="Calibri"/>
      <family val="2"/>
    </font>
    <font>
      <u/>
      <sz val="10"/>
      <color rgb="FF0066AA"/>
      <name val="Arial"/>
      <family val="2"/>
    </font>
    <font>
      <u/>
      <sz val="12.1"/>
      <color theme="10"/>
      <name val="Calibri"/>
      <family val="2"/>
    </font>
    <font>
      <sz val="11"/>
      <color rgb="FF3F3F76"/>
      <name val="Calibri"/>
      <family val="2"/>
      <scheme val="minor"/>
    </font>
    <font>
      <sz val="10"/>
      <color rgb="FF3F3F76"/>
      <name val="Arial"/>
      <family val="2"/>
    </font>
    <font>
      <sz val="11"/>
      <color rgb="FFFA7D00"/>
      <name val="Calibri"/>
      <family val="2"/>
      <scheme val="minor"/>
    </font>
    <font>
      <sz val="10"/>
      <color rgb="FFFA7D00"/>
      <name val="Arial"/>
      <family val="2"/>
    </font>
    <font>
      <sz val="11"/>
      <color rgb="FF9C6500"/>
      <name val="Calibri"/>
      <family val="2"/>
      <scheme val="minor"/>
    </font>
    <font>
      <sz val="10"/>
      <color rgb="FF9C6500"/>
      <name val="Arial"/>
      <family val="2"/>
    </font>
    <font>
      <sz val="10"/>
      <color theme="1"/>
      <name val="Arial Narrow"/>
      <family val="2"/>
    </font>
    <font>
      <sz val="11"/>
      <color theme="1"/>
      <name val="Arial Narrow"/>
      <family val="2"/>
    </font>
    <font>
      <sz val="12"/>
      <color theme="1"/>
      <name val="Arial"/>
      <family val="2"/>
    </font>
    <font>
      <b/>
      <sz val="11"/>
      <color rgb="FF3F3F3F"/>
      <name val="Calibri"/>
      <family val="2"/>
      <scheme val="minor"/>
    </font>
    <font>
      <b/>
      <sz val="10"/>
      <color rgb="FF3F3F3F"/>
      <name val="Arial"/>
      <family val="2"/>
    </font>
    <font>
      <b/>
      <sz val="18"/>
      <color theme="3"/>
      <name val="Cambria"/>
      <family val="2"/>
      <scheme val="major"/>
    </font>
    <font>
      <b/>
      <sz val="11"/>
      <color theme="1"/>
      <name val="Calibri"/>
      <family val="2"/>
      <scheme val="minor"/>
    </font>
    <font>
      <b/>
      <sz val="10"/>
      <color theme="1"/>
      <name val="Arial"/>
      <family val="2"/>
    </font>
    <font>
      <sz val="11"/>
      <color rgb="FFFF0000"/>
      <name val="Calibri"/>
      <family val="2"/>
      <scheme val="minor"/>
    </font>
    <font>
      <sz val="10"/>
      <color rgb="FFFF0000"/>
      <name val="Arial"/>
      <family val="2"/>
    </font>
    <font>
      <b/>
      <sz val="20"/>
      <color theme="0"/>
      <name val="Arial"/>
      <family val="2"/>
    </font>
    <font>
      <b/>
      <sz val="12"/>
      <color theme="0"/>
      <name val="Arial"/>
      <family val="2"/>
    </font>
    <font>
      <b/>
      <i/>
      <sz val="12"/>
      <color theme="0"/>
      <name val="Arial"/>
      <family val="2"/>
    </font>
    <font>
      <sz val="10"/>
      <name val="Arial Narrow"/>
      <family val="2"/>
    </font>
    <font>
      <sz val="7"/>
      <color indexed="8"/>
      <name val="Arial"/>
      <family val="2"/>
    </font>
    <font>
      <u/>
      <sz val="11"/>
      <color indexed="12"/>
      <name val="Calibri"/>
      <family val="2"/>
    </font>
    <font>
      <u/>
      <sz val="12"/>
      <color indexed="12"/>
      <name val="Times New Roman"/>
      <family val="1"/>
    </font>
    <font>
      <b/>
      <sz val="10"/>
      <name val="Times New Roman"/>
      <family val="1"/>
    </font>
    <font>
      <b/>
      <sz val="12"/>
      <color theme="1"/>
      <name val="Arial"/>
      <family val="2"/>
    </font>
    <font>
      <sz val="12"/>
      <color indexed="10"/>
      <name val="Arial"/>
      <family val="2"/>
    </font>
    <font>
      <sz val="12"/>
      <color rgb="FF000000"/>
      <name val="Arial"/>
      <family val="2"/>
    </font>
    <font>
      <sz val="12"/>
      <color theme="0"/>
      <name val="Arial"/>
      <family val="2"/>
    </font>
    <font>
      <sz val="12"/>
      <color theme="1"/>
      <name val="Arial"/>
      <family val="2"/>
    </font>
    <font>
      <sz val="12"/>
      <color rgb="FF000000"/>
      <name val="Arial"/>
      <family val="2"/>
    </font>
    <font>
      <b/>
      <sz val="12"/>
      <color theme="0" tint="-0.14999847407452621"/>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47BA"/>
        <bgColor indexed="64"/>
      </patternFill>
    </fill>
    <fill>
      <patternFill patternType="solid">
        <fgColor rgb="FFAAAFB9"/>
        <bgColor indexed="64"/>
      </patternFill>
    </fill>
    <fill>
      <patternFill patternType="solid">
        <fgColor theme="0"/>
        <bgColor indexed="64"/>
      </patternFill>
    </fill>
    <fill>
      <patternFill patternType="solid">
        <fgColor rgb="FF17305A"/>
        <bgColor indexed="64"/>
      </patternFill>
    </fill>
    <fill>
      <patternFill patternType="solid">
        <fgColor rgb="FF17305A"/>
        <bgColor indexed="0"/>
      </patternFill>
    </fill>
    <fill>
      <patternFill patternType="solid">
        <fgColor rgb="FF96368D"/>
        <bgColor indexed="64"/>
      </patternFill>
    </fill>
    <fill>
      <patternFill patternType="solid">
        <fgColor rgb="FF96368D"/>
        <bgColor indexed="31"/>
      </patternFill>
    </fill>
    <fill>
      <patternFill patternType="solid">
        <fgColor rgb="FF4960AB"/>
        <bgColor indexed="64"/>
      </patternFill>
    </fill>
  </fills>
  <borders count="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right/>
      <top/>
      <bottom style="thin">
        <color indexed="9"/>
      </bottom>
      <diagonal/>
    </border>
    <border>
      <left/>
      <right style="thin">
        <color indexed="64"/>
      </right>
      <top/>
      <bottom style="thin">
        <color indexed="9"/>
      </bottom>
      <diagonal/>
    </border>
    <border>
      <left/>
      <right/>
      <top/>
      <bottom style="thin">
        <color indexed="64"/>
      </bottom>
      <diagonal/>
    </border>
    <border>
      <left/>
      <right style="thin">
        <color indexed="64"/>
      </right>
      <top/>
      <bottom style="thin">
        <color indexed="64"/>
      </bottom>
      <diagonal/>
    </border>
    <border>
      <left/>
      <right/>
      <top style="thin">
        <color indexed="9"/>
      </top>
      <bottom/>
      <diagonal/>
    </border>
    <border>
      <left/>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7053AA"/>
      </left>
      <right style="thin">
        <color rgb="FF7053AA"/>
      </right>
      <top style="thin">
        <color rgb="FF7053AA"/>
      </top>
      <bottom style="medium">
        <color rgb="FF7053AA"/>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style="thin">
        <color rgb="FF7053AA"/>
      </right>
      <top/>
      <bottom/>
      <diagonal/>
    </border>
    <border>
      <left/>
      <right/>
      <top style="thin">
        <color theme="4"/>
      </top>
      <bottom style="double">
        <color theme="4"/>
      </bottom>
      <diagonal/>
    </border>
    <border>
      <left/>
      <right style="medium">
        <color rgb="FF55585A"/>
      </right>
      <top/>
      <bottom/>
      <diagonal/>
    </border>
    <border>
      <left/>
      <right/>
      <top/>
      <bottom style="medium">
        <color rgb="FF55585A"/>
      </bottom>
      <diagonal/>
    </border>
    <border>
      <left/>
      <right style="medium">
        <color rgb="FF55585A"/>
      </right>
      <top/>
      <bottom style="medium">
        <color rgb="FF55585A"/>
      </bottom>
      <diagonal/>
    </border>
    <border>
      <left style="thin">
        <color indexed="54"/>
      </left>
      <right style="thin">
        <color indexed="54"/>
      </right>
      <top style="thin">
        <color indexed="54"/>
      </top>
      <bottom style="medium">
        <color indexed="5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style="thin">
        <color indexed="64"/>
      </right>
      <top/>
      <bottom style="thin">
        <color indexed="9"/>
      </bottom>
      <diagonal/>
    </border>
    <border>
      <left/>
      <right style="thin">
        <color indexed="64"/>
      </right>
      <top style="thin">
        <color indexed="9"/>
      </top>
      <bottom/>
      <diagonal/>
    </border>
    <border>
      <left/>
      <right style="thin">
        <color indexed="64"/>
      </right>
      <top style="thin">
        <color indexed="9"/>
      </top>
      <bottom style="thin">
        <color indexed="9"/>
      </bottom>
      <diagonal/>
    </border>
    <border>
      <left style="thin">
        <color indexed="64"/>
      </left>
      <right/>
      <top/>
      <bottom style="thin">
        <color indexed="64"/>
      </bottom>
      <diagonal/>
    </border>
    <border>
      <left style="thin">
        <color indexed="64"/>
      </left>
      <right/>
      <top/>
      <bottom style="thin">
        <color indexed="54"/>
      </bottom>
      <diagonal/>
    </border>
    <border>
      <left style="thin">
        <color indexed="64"/>
      </left>
      <right style="thin">
        <color indexed="9"/>
      </right>
      <top/>
      <bottom style="thin">
        <color indexed="9"/>
      </bottom>
      <diagonal/>
    </border>
    <border>
      <left style="thin">
        <color indexed="64"/>
      </left>
      <right/>
      <top style="thin">
        <color indexed="9"/>
      </top>
      <bottom/>
      <diagonal/>
    </border>
    <border>
      <left style="thin">
        <color indexed="64"/>
      </left>
      <right/>
      <top/>
      <bottom style="thin">
        <color indexed="9"/>
      </bottom>
      <diagonal/>
    </border>
    <border>
      <left style="thin">
        <color indexed="64"/>
      </left>
      <right/>
      <top style="thin">
        <color indexed="9"/>
      </top>
      <bottom style="thin">
        <color indexed="9"/>
      </bottom>
      <diagonal/>
    </border>
    <border>
      <left style="thin">
        <color indexed="64"/>
      </left>
      <right/>
      <top style="thin">
        <color indexed="54"/>
      </top>
      <bottom/>
      <diagonal/>
    </border>
    <border>
      <left style="thin">
        <color theme="0"/>
      </left>
      <right style="thin">
        <color theme="0"/>
      </right>
      <top style="thin">
        <color indexed="64"/>
      </top>
      <bottom/>
      <diagonal/>
    </border>
    <border>
      <left style="thin">
        <color indexed="54"/>
      </left>
      <right/>
      <top style="thin">
        <color indexed="54"/>
      </top>
      <bottom/>
      <diagonal/>
    </border>
  </borders>
  <cellStyleXfs count="64443">
    <xf numFmtId="0" fontId="0" fillId="0" borderId="0"/>
    <xf numFmtId="0" fontId="25" fillId="2" borderId="0" applyNumberFormat="0" applyBorder="0" applyAlignment="0" applyProtection="0"/>
    <xf numFmtId="0" fontId="80" fillId="25" borderId="0" applyNumberFormat="0" applyBorder="0" applyAlignment="0" applyProtection="0"/>
    <xf numFmtId="0" fontId="81" fillId="25" borderId="0" applyNumberFormat="0" applyBorder="0" applyAlignment="0" applyProtection="0"/>
    <xf numFmtId="0" fontId="2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5" fillId="2" borderId="0" applyNumberFormat="0" applyBorder="0" applyAlignment="0" applyProtection="0"/>
    <xf numFmtId="0" fontId="2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8" fillId="2" borderId="0" applyNumberFormat="0" applyBorder="0" applyAlignment="0" applyProtection="0"/>
    <xf numFmtId="0" fontId="25" fillId="3" borderId="0" applyNumberFormat="0" applyBorder="0" applyAlignment="0" applyProtection="0"/>
    <xf numFmtId="0" fontId="80" fillId="26" borderId="0" applyNumberFormat="0" applyBorder="0" applyAlignment="0" applyProtection="0"/>
    <xf numFmtId="0" fontId="81" fillId="26" borderId="0" applyNumberFormat="0" applyBorder="0" applyAlignment="0" applyProtection="0"/>
    <xf numFmtId="0" fontId="2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5" fillId="3" borderId="0" applyNumberFormat="0" applyBorder="0" applyAlignment="0" applyProtection="0"/>
    <xf numFmtId="0" fontId="2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8" fillId="3" borderId="0" applyNumberFormat="0" applyBorder="0" applyAlignment="0" applyProtection="0"/>
    <xf numFmtId="0" fontId="25" fillId="4" borderId="0" applyNumberFormat="0" applyBorder="0" applyAlignment="0" applyProtection="0"/>
    <xf numFmtId="0" fontId="80" fillId="27" borderId="0" applyNumberFormat="0" applyBorder="0" applyAlignment="0" applyProtection="0"/>
    <xf numFmtId="0" fontId="81" fillId="27" borderId="0" applyNumberFormat="0" applyBorder="0" applyAlignment="0" applyProtection="0"/>
    <xf numFmtId="0" fontId="2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25" fillId="4" borderId="0" applyNumberFormat="0" applyBorder="0" applyAlignment="0" applyProtection="0"/>
    <xf numFmtId="0" fontId="2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8" fillId="4" borderId="0" applyNumberFormat="0" applyBorder="0" applyAlignment="0" applyProtection="0"/>
    <xf numFmtId="0" fontId="25" fillId="5" borderId="0" applyNumberFormat="0" applyBorder="0" applyAlignment="0" applyProtection="0"/>
    <xf numFmtId="0" fontId="80" fillId="28" borderId="0" applyNumberFormat="0" applyBorder="0" applyAlignment="0" applyProtection="0"/>
    <xf numFmtId="0" fontId="81" fillId="28"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 fillId="5" borderId="0" applyNumberFormat="0" applyBorder="0" applyAlignment="0" applyProtection="0"/>
    <xf numFmtId="0" fontId="80" fillId="28" borderId="0" applyNumberFormat="0" applyBorder="0" applyAlignment="0" applyProtection="0"/>
    <xf numFmtId="0" fontId="25" fillId="6" borderId="0" applyNumberFormat="0" applyBorder="0" applyAlignment="0" applyProtection="0"/>
    <xf numFmtId="0" fontId="80" fillId="29" borderId="0" applyNumberFormat="0" applyBorder="0" applyAlignment="0" applyProtection="0"/>
    <xf numFmtId="0" fontId="81" fillId="29" borderId="0" applyNumberFormat="0" applyBorder="0" applyAlignment="0" applyProtection="0"/>
    <xf numFmtId="0" fontId="2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2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8" fillId="6" borderId="0" applyNumberFormat="0" applyBorder="0" applyAlignment="0" applyProtection="0"/>
    <xf numFmtId="0" fontId="25" fillId="7" borderId="0" applyNumberFormat="0" applyBorder="0" applyAlignment="0" applyProtection="0"/>
    <xf numFmtId="0" fontId="80" fillId="30" borderId="0" applyNumberFormat="0" applyBorder="0" applyAlignment="0" applyProtection="0"/>
    <xf numFmtId="0" fontId="81" fillId="30" borderId="0" applyNumberFormat="0" applyBorder="0" applyAlignment="0" applyProtection="0"/>
    <xf numFmtId="0" fontId="2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2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8" fillId="7" borderId="0" applyNumberFormat="0" applyBorder="0" applyAlignment="0" applyProtection="0"/>
    <xf numFmtId="0" fontId="25" fillId="8" borderId="0" applyNumberFormat="0" applyBorder="0" applyAlignment="0" applyProtection="0"/>
    <xf numFmtId="0" fontId="80" fillId="31" borderId="0" applyNumberFormat="0" applyBorder="0" applyAlignment="0" applyProtection="0"/>
    <xf numFmtId="0" fontId="81" fillId="31"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 fillId="8" borderId="0" applyNumberFormat="0" applyBorder="0" applyAlignment="0" applyProtection="0"/>
    <xf numFmtId="0" fontId="25" fillId="9" borderId="0" applyNumberFormat="0" applyBorder="0" applyAlignment="0" applyProtection="0"/>
    <xf numFmtId="0" fontId="80" fillId="32" borderId="0" applyNumberFormat="0" applyBorder="0" applyAlignment="0" applyProtection="0"/>
    <xf numFmtId="0" fontId="81" fillId="32" borderId="0" applyNumberFormat="0" applyBorder="0" applyAlignment="0" applyProtection="0"/>
    <xf numFmtId="0" fontId="2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2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8" fillId="9" borderId="0" applyNumberFormat="0" applyBorder="0" applyAlignment="0" applyProtection="0"/>
    <xf numFmtId="0" fontId="25" fillId="10" borderId="0" applyNumberFormat="0" applyBorder="0" applyAlignment="0" applyProtection="0"/>
    <xf numFmtId="0" fontId="80" fillId="33" borderId="0" applyNumberFormat="0" applyBorder="0" applyAlignment="0" applyProtection="0"/>
    <xf numFmtId="0" fontId="81" fillId="33" borderId="0" applyNumberFormat="0" applyBorder="0" applyAlignment="0" applyProtection="0"/>
    <xf numFmtId="0" fontId="2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5" fillId="10" borderId="0" applyNumberFormat="0" applyBorder="0" applyAlignment="0" applyProtection="0"/>
    <xf numFmtId="0" fontId="2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8" fillId="10" borderId="0" applyNumberFormat="0" applyBorder="0" applyAlignment="0" applyProtection="0"/>
    <xf numFmtId="0" fontId="25" fillId="5" borderId="0" applyNumberFormat="0" applyBorder="0" applyAlignment="0" applyProtection="0"/>
    <xf numFmtId="0" fontId="80" fillId="34" borderId="0" applyNumberFormat="0" applyBorder="0" applyAlignment="0" applyProtection="0"/>
    <xf numFmtId="0" fontId="81" fillId="34"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 fillId="5" borderId="0" applyNumberFormat="0" applyBorder="0" applyAlignment="0" applyProtection="0"/>
    <xf numFmtId="0" fontId="25" fillId="8" borderId="0" applyNumberFormat="0" applyBorder="0" applyAlignment="0" applyProtection="0"/>
    <xf numFmtId="0" fontId="80" fillId="35" borderId="0" applyNumberFormat="0" applyBorder="0" applyAlignment="0" applyProtection="0"/>
    <xf numFmtId="0" fontId="81" fillId="35"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 fillId="8" borderId="0" applyNumberFormat="0" applyBorder="0" applyAlignment="0" applyProtection="0"/>
    <xf numFmtId="0" fontId="25" fillId="11" borderId="0" applyNumberFormat="0" applyBorder="0" applyAlignment="0" applyProtection="0"/>
    <xf numFmtId="0" fontId="80" fillId="36" borderId="0" applyNumberFormat="0" applyBorder="0" applyAlignment="0" applyProtection="0"/>
    <xf numFmtId="0" fontId="81" fillId="36" borderId="0" applyNumberFormat="0" applyBorder="0" applyAlignment="0" applyProtection="0"/>
    <xf numFmtId="0" fontId="2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2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8" fillId="11" borderId="0" applyNumberFormat="0" applyBorder="0" applyAlignment="0" applyProtection="0"/>
    <xf numFmtId="0" fontId="28" fillId="12" borderId="0" applyNumberFormat="0" applyBorder="0" applyAlignment="0" applyProtection="0"/>
    <xf numFmtId="0" fontId="82" fillId="37" borderId="0" applyNumberFormat="0" applyBorder="0" applyAlignment="0" applyProtection="0"/>
    <xf numFmtId="0" fontId="83" fillId="37" borderId="0" applyNumberFormat="0" applyBorder="0" applyAlignment="0" applyProtection="0"/>
    <xf numFmtId="0" fontId="28" fillId="12" borderId="0" applyNumberFormat="0" applyBorder="0" applyAlignment="0" applyProtection="0"/>
    <xf numFmtId="0" fontId="15" fillId="12" borderId="0" applyNumberFormat="0" applyBorder="0" applyAlignment="0" applyProtection="0"/>
    <xf numFmtId="0" fontId="28" fillId="9" borderId="0" applyNumberFormat="0" applyBorder="0" applyAlignment="0" applyProtection="0"/>
    <xf numFmtId="0" fontId="82" fillId="38" borderId="0" applyNumberFormat="0" applyBorder="0" applyAlignment="0" applyProtection="0"/>
    <xf numFmtId="0" fontId="83" fillId="38" borderId="0" applyNumberFormat="0" applyBorder="0" applyAlignment="0" applyProtection="0"/>
    <xf numFmtId="0" fontId="28" fillId="9" borderId="0" applyNumberFormat="0" applyBorder="0" applyAlignment="0" applyProtection="0"/>
    <xf numFmtId="0" fontId="15" fillId="9" borderId="0" applyNumberFormat="0" applyBorder="0" applyAlignment="0" applyProtection="0"/>
    <xf numFmtId="0" fontId="28" fillId="10" borderId="0" applyNumberFormat="0" applyBorder="0" applyAlignment="0" applyProtection="0"/>
    <xf numFmtId="0" fontId="82" fillId="39" borderId="0" applyNumberFormat="0" applyBorder="0" applyAlignment="0" applyProtection="0"/>
    <xf numFmtId="0" fontId="83" fillId="39" borderId="0" applyNumberFormat="0" applyBorder="0" applyAlignment="0" applyProtection="0"/>
    <xf numFmtId="0" fontId="28" fillId="10" borderId="0" applyNumberFormat="0" applyBorder="0" applyAlignment="0" applyProtection="0"/>
    <xf numFmtId="0" fontId="15" fillId="10" borderId="0" applyNumberFormat="0" applyBorder="0" applyAlignment="0" applyProtection="0"/>
    <xf numFmtId="0" fontId="28" fillId="13" borderId="0" applyNumberFormat="0" applyBorder="0" applyAlignment="0" applyProtection="0"/>
    <xf numFmtId="0" fontId="82" fillId="40" borderId="0" applyNumberFormat="0" applyBorder="0" applyAlignment="0" applyProtection="0"/>
    <xf numFmtId="0" fontId="83" fillId="40" borderId="0" applyNumberFormat="0" applyBorder="0" applyAlignment="0" applyProtection="0"/>
    <xf numFmtId="0" fontId="28" fillId="13" borderId="0" applyNumberFormat="0" applyBorder="0" applyAlignment="0" applyProtection="0"/>
    <xf numFmtId="0" fontId="15" fillId="13" borderId="0" applyNumberFormat="0" applyBorder="0" applyAlignment="0" applyProtection="0"/>
    <xf numFmtId="0" fontId="28" fillId="14" borderId="0" applyNumberFormat="0" applyBorder="0" applyAlignment="0" applyProtection="0"/>
    <xf numFmtId="0" fontId="82" fillId="41" borderId="0" applyNumberFormat="0" applyBorder="0" applyAlignment="0" applyProtection="0"/>
    <xf numFmtId="0" fontId="83" fillId="41" borderId="0" applyNumberFormat="0" applyBorder="0" applyAlignment="0" applyProtection="0"/>
    <xf numFmtId="0" fontId="28" fillId="14" borderId="0" applyNumberFormat="0" applyBorder="0" applyAlignment="0" applyProtection="0"/>
    <xf numFmtId="0" fontId="15" fillId="14" borderId="0" applyNumberFormat="0" applyBorder="0" applyAlignment="0" applyProtection="0"/>
    <xf numFmtId="0" fontId="28" fillId="15" borderId="0" applyNumberFormat="0" applyBorder="0" applyAlignment="0" applyProtection="0"/>
    <xf numFmtId="0" fontId="82" fillId="42" borderId="0" applyNumberFormat="0" applyBorder="0" applyAlignment="0" applyProtection="0"/>
    <xf numFmtId="0" fontId="83" fillId="42" borderId="0" applyNumberFormat="0" applyBorder="0" applyAlignment="0" applyProtection="0"/>
    <xf numFmtId="0" fontId="28" fillId="15" borderId="0" applyNumberFormat="0" applyBorder="0" applyAlignment="0" applyProtection="0"/>
    <xf numFmtId="0" fontId="15" fillId="15" borderId="0" applyNumberFormat="0" applyBorder="0" applyAlignment="0" applyProtection="0"/>
    <xf numFmtId="0" fontId="28" fillId="16" borderId="0" applyNumberFormat="0" applyBorder="0" applyAlignment="0" applyProtection="0"/>
    <xf numFmtId="0" fontId="82" fillId="43" borderId="0" applyNumberFormat="0" applyBorder="0" applyAlignment="0" applyProtection="0"/>
    <xf numFmtId="0" fontId="83" fillId="43" borderId="0" applyNumberFormat="0" applyBorder="0" applyAlignment="0" applyProtection="0"/>
    <xf numFmtId="0" fontId="28" fillId="16" borderId="0" applyNumberFormat="0" applyBorder="0" applyAlignment="0" applyProtection="0"/>
    <xf numFmtId="0" fontId="15" fillId="16" borderId="0" applyNumberFormat="0" applyBorder="0" applyAlignment="0" applyProtection="0"/>
    <xf numFmtId="0" fontId="28" fillId="17" borderId="0" applyNumberFormat="0" applyBorder="0" applyAlignment="0" applyProtection="0"/>
    <xf numFmtId="0" fontId="82" fillId="44" borderId="0" applyNumberFormat="0" applyBorder="0" applyAlignment="0" applyProtection="0"/>
    <xf numFmtId="0" fontId="83" fillId="44" borderId="0" applyNumberFormat="0" applyBorder="0" applyAlignment="0" applyProtection="0"/>
    <xf numFmtId="0" fontId="28" fillId="17" borderId="0" applyNumberFormat="0" applyBorder="0" applyAlignment="0" applyProtection="0"/>
    <xf numFmtId="0" fontId="15" fillId="17" borderId="0" applyNumberFormat="0" applyBorder="0" applyAlignment="0" applyProtection="0"/>
    <xf numFmtId="0" fontId="28" fillId="18" borderId="0" applyNumberFormat="0" applyBorder="0" applyAlignment="0" applyProtection="0"/>
    <xf numFmtId="0" fontId="82" fillId="45" borderId="0" applyNumberFormat="0" applyBorder="0" applyAlignment="0" applyProtection="0"/>
    <xf numFmtId="0" fontId="83" fillId="45" borderId="0" applyNumberFormat="0" applyBorder="0" applyAlignment="0" applyProtection="0"/>
    <xf numFmtId="0" fontId="28" fillId="18" borderId="0" applyNumberFormat="0" applyBorder="0" applyAlignment="0" applyProtection="0"/>
    <xf numFmtId="0" fontId="15" fillId="18" borderId="0" applyNumberFormat="0" applyBorder="0" applyAlignment="0" applyProtection="0"/>
    <xf numFmtId="0" fontId="28" fillId="13" borderId="0" applyNumberFormat="0" applyBorder="0" applyAlignment="0" applyProtection="0"/>
    <xf numFmtId="0" fontId="82" fillId="46" borderId="0" applyNumberFormat="0" applyBorder="0" applyAlignment="0" applyProtection="0"/>
    <xf numFmtId="0" fontId="83" fillId="46" borderId="0" applyNumberFormat="0" applyBorder="0" applyAlignment="0" applyProtection="0"/>
    <xf numFmtId="0" fontId="28" fillId="13" borderId="0" applyNumberFormat="0" applyBorder="0" applyAlignment="0" applyProtection="0"/>
    <xf numFmtId="0" fontId="15" fillId="13" borderId="0" applyNumberFormat="0" applyBorder="0" applyAlignment="0" applyProtection="0"/>
    <xf numFmtId="0" fontId="82" fillId="46" borderId="0" applyNumberFormat="0" applyBorder="0" applyAlignment="0" applyProtection="0"/>
    <xf numFmtId="0" fontId="28" fillId="14" borderId="0" applyNumberFormat="0" applyBorder="0" applyAlignment="0" applyProtection="0"/>
    <xf numFmtId="0" fontId="82" fillId="47" borderId="0" applyNumberFormat="0" applyBorder="0" applyAlignment="0" applyProtection="0"/>
    <xf numFmtId="0" fontId="83" fillId="47" borderId="0" applyNumberFormat="0" applyBorder="0" applyAlignment="0" applyProtection="0"/>
    <xf numFmtId="0" fontId="28" fillId="14" borderId="0" applyNumberFormat="0" applyBorder="0" applyAlignment="0" applyProtection="0"/>
    <xf numFmtId="0" fontId="15" fillId="14" borderId="0" applyNumberFormat="0" applyBorder="0" applyAlignment="0" applyProtection="0"/>
    <xf numFmtId="0" fontId="28" fillId="19" borderId="0" applyNumberFormat="0" applyBorder="0" applyAlignment="0" applyProtection="0"/>
    <xf numFmtId="0" fontId="82" fillId="48" borderId="0" applyNumberFormat="0" applyBorder="0" applyAlignment="0" applyProtection="0"/>
    <xf numFmtId="0" fontId="83" fillId="48" borderId="0" applyNumberFormat="0" applyBorder="0" applyAlignment="0" applyProtection="0"/>
    <xf numFmtId="0" fontId="28" fillId="19" borderId="0" applyNumberFormat="0" applyBorder="0" applyAlignment="0" applyProtection="0"/>
    <xf numFmtId="0" fontId="15" fillId="19" borderId="0" applyNumberFormat="0" applyBorder="0" applyAlignment="0" applyProtection="0"/>
    <xf numFmtId="0" fontId="29" fillId="3" borderId="0" applyNumberFormat="0" applyBorder="0" applyAlignment="0" applyProtection="0"/>
    <xf numFmtId="0" fontId="84" fillId="49" borderId="0" applyNumberFormat="0" applyBorder="0" applyAlignment="0" applyProtection="0"/>
    <xf numFmtId="0" fontId="85" fillId="49" borderId="0" applyNumberFormat="0" applyBorder="0" applyAlignment="0" applyProtection="0"/>
    <xf numFmtId="0" fontId="29" fillId="3" borderId="0" applyNumberFormat="0" applyBorder="0" applyAlignment="0" applyProtection="0"/>
    <xf numFmtId="0" fontId="43" fillId="3" borderId="0" applyNumberFormat="0" applyBorder="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86" fillId="50" borderId="25" applyNumberFormat="0" applyAlignment="0" applyProtection="0"/>
    <xf numFmtId="0" fontId="87" fillId="50" borderId="25"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0" borderId="1" applyNumberFormat="0" applyAlignment="0" applyProtection="0"/>
    <xf numFmtId="0" fontId="44" fillId="20" borderId="1" applyNumberFormat="0" applyAlignment="0" applyProtection="0"/>
    <xf numFmtId="0" fontId="44" fillId="20" borderId="1" applyNumberFormat="0" applyAlignment="0" applyProtection="0"/>
    <xf numFmtId="0" fontId="31" fillId="21" borderId="2" applyNumberFormat="0" applyAlignment="0" applyProtection="0"/>
    <xf numFmtId="0" fontId="88" fillId="51" borderId="26" applyNumberFormat="0" applyAlignment="0" applyProtection="0"/>
    <xf numFmtId="0" fontId="89" fillId="51" borderId="26" applyNumberFormat="0" applyAlignment="0" applyProtection="0"/>
    <xf numFmtId="0" fontId="31" fillId="21" borderId="2" applyNumberFormat="0" applyAlignment="0" applyProtection="0"/>
    <xf numFmtId="0" fontId="13" fillId="21" borderId="2" applyNumberFormat="0" applyAlignment="0" applyProtection="0"/>
    <xf numFmtId="43" fontId="7" fillId="0" borderId="0" applyFont="0" applyFill="0" applyBorder="0" applyAlignment="0" applyProtection="0"/>
    <xf numFmtId="43" fontId="42"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59"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3" fontId="7" fillId="0" borderId="0" applyFont="0" applyFill="0" applyBorder="0" applyAlignment="0" applyProtection="0"/>
    <xf numFmtId="44" fontId="7" fillId="0" borderId="0" applyFont="0" applyFill="0" applyBorder="0" applyAlignment="0" applyProtection="0"/>
    <xf numFmtId="44" fontId="24"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59" fillId="0" borderId="0" applyFont="0" applyFill="0" applyBorder="0" applyAlignment="0" applyProtection="0"/>
    <xf numFmtId="44" fontId="10" fillId="0" borderId="0" applyFont="0" applyFill="0" applyBorder="0" applyAlignment="0" applyProtection="0"/>
    <xf numFmtId="44" fontId="7" fillId="0" borderId="0" applyFont="0" applyFill="0" applyBorder="0" applyAlignment="0" applyProtection="0"/>
    <xf numFmtId="44" fontId="21" fillId="0" borderId="0" applyFont="0" applyFill="0" applyBorder="0" applyAlignment="0" applyProtection="0"/>
    <xf numFmtId="44" fontId="1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0" fillId="0" borderId="0" applyFont="0" applyFill="0" applyBorder="0" applyAlignment="0" applyProtection="0"/>
    <xf numFmtId="44" fontId="42" fillId="0" borderId="0" applyFont="0" applyFill="0" applyBorder="0" applyAlignment="0" applyProtection="0"/>
    <xf numFmtId="44" fontId="7"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5" fontId="7" fillId="0" borderId="0" applyFont="0" applyFill="0" applyBorder="0" applyAlignment="0" applyProtection="0"/>
    <xf numFmtId="0" fontId="90" fillId="0" borderId="27">
      <alignment horizontal="left"/>
    </xf>
    <xf numFmtId="0" fontId="32"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32" fillId="0" borderId="0" applyNumberFormat="0" applyFill="0" applyBorder="0" applyAlignment="0" applyProtection="0"/>
    <xf numFmtId="0" fontId="45" fillId="0" borderId="0" applyNumberFormat="0" applyFill="0" applyBorder="0" applyAlignment="0" applyProtection="0"/>
    <xf numFmtId="0" fontId="93" fillId="0" borderId="0" applyNumberFormat="0" applyFill="0" applyBorder="0" applyAlignment="0" applyProtection="0"/>
    <xf numFmtId="0" fontId="33" fillId="4" borderId="0" applyNumberFormat="0" applyBorder="0" applyAlignment="0" applyProtection="0"/>
    <xf numFmtId="0" fontId="94" fillId="52" borderId="0" applyNumberFormat="0" applyBorder="0" applyAlignment="0" applyProtection="0"/>
    <xf numFmtId="0" fontId="95" fillId="52" borderId="0" applyNumberFormat="0" applyBorder="0" applyAlignment="0" applyProtection="0"/>
    <xf numFmtId="0" fontId="33" fillId="4" borderId="0" applyNumberFormat="0" applyBorder="0" applyAlignment="0" applyProtection="0"/>
    <xf numFmtId="0" fontId="46" fillId="4" borderId="0" applyNumberFormat="0" applyBorder="0" applyAlignment="0" applyProtection="0"/>
    <xf numFmtId="0" fontId="34" fillId="0" borderId="3" applyNumberFormat="0" applyFill="0" applyAlignment="0" applyProtection="0"/>
    <xf numFmtId="0" fontId="97" fillId="0" borderId="28" applyNumberFormat="0" applyFill="0" applyAlignment="0" applyProtection="0"/>
    <xf numFmtId="0" fontId="96" fillId="0" borderId="28" applyNumberFormat="0" applyFill="0" applyAlignment="0" applyProtection="0"/>
    <xf numFmtId="0" fontId="34" fillId="0" borderId="3" applyNumberFormat="0" applyFill="0" applyAlignment="0" applyProtection="0"/>
    <xf numFmtId="0" fontId="47" fillId="0" borderId="3" applyNumberFormat="0" applyFill="0" applyAlignment="0" applyProtection="0"/>
    <xf numFmtId="0" fontId="35" fillId="0" borderId="4" applyNumberFormat="0" applyFill="0" applyAlignment="0" applyProtection="0"/>
    <xf numFmtId="0" fontId="99" fillId="0" borderId="29" applyNumberFormat="0" applyFill="0" applyAlignment="0" applyProtection="0"/>
    <xf numFmtId="0" fontId="98" fillId="0" borderId="29" applyNumberFormat="0" applyFill="0" applyAlignment="0" applyProtection="0"/>
    <xf numFmtId="0" fontId="35" fillId="0" borderId="4" applyNumberFormat="0" applyFill="0" applyAlignment="0" applyProtection="0"/>
    <xf numFmtId="0" fontId="48" fillId="0" borderId="4" applyNumberFormat="0" applyFill="0" applyAlignment="0" applyProtection="0"/>
    <xf numFmtId="0" fontId="36" fillId="0" borderId="5" applyNumberFormat="0" applyFill="0" applyAlignment="0" applyProtection="0"/>
    <xf numFmtId="0" fontId="101" fillId="0" borderId="30" applyNumberFormat="0" applyFill="0" applyAlignment="0" applyProtection="0"/>
    <xf numFmtId="0" fontId="100" fillId="0" borderId="30" applyNumberFormat="0" applyFill="0" applyAlignment="0" applyProtection="0"/>
    <xf numFmtId="0" fontId="36" fillId="0" borderId="5" applyNumberFormat="0" applyFill="0" applyAlignment="0" applyProtection="0"/>
    <xf numFmtId="0" fontId="49" fillId="0" borderId="5" applyNumberFormat="0" applyFill="0" applyAlignment="0" applyProtection="0"/>
    <xf numFmtId="0" fontId="36"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36" fillId="0" borderId="0" applyNumberFormat="0" applyFill="0" applyBorder="0" applyAlignment="0" applyProtection="0"/>
    <xf numFmtId="0" fontId="49" fillId="0" borderId="0" applyNumberFormat="0" applyFill="0" applyBorder="0" applyAlignment="0" applyProtection="0"/>
    <xf numFmtId="0" fontId="102" fillId="0" borderId="0" applyNumberFormat="0" applyFill="0" applyBorder="0" applyAlignment="0" applyProtection="0">
      <alignment vertical="top"/>
      <protection locked="0"/>
    </xf>
    <xf numFmtId="0" fontId="103" fillId="0" borderId="0" applyNumberFormat="0" applyFill="0" applyBorder="0" applyAlignment="0" applyProtection="0"/>
    <xf numFmtId="0" fontId="17"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105" fillId="53" borderId="25" applyNumberFormat="0" applyAlignment="0" applyProtection="0"/>
    <xf numFmtId="0" fontId="106" fillId="53" borderId="25"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38" fillId="0" borderId="6" applyNumberFormat="0" applyFill="0" applyAlignment="0" applyProtection="0"/>
    <xf numFmtId="0" fontId="107" fillId="0" borderId="31" applyNumberFormat="0" applyFill="0" applyAlignment="0" applyProtection="0"/>
    <xf numFmtId="0" fontId="108" fillId="0" borderId="31" applyNumberFormat="0" applyFill="0" applyAlignment="0" applyProtection="0"/>
    <xf numFmtId="0" fontId="38" fillId="0" borderId="6" applyNumberFormat="0" applyFill="0" applyAlignment="0" applyProtection="0"/>
    <xf numFmtId="0" fontId="51" fillId="0" borderId="6" applyNumberFormat="0" applyFill="0" applyAlignment="0" applyProtection="0"/>
    <xf numFmtId="0" fontId="39" fillId="22"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39" fillId="22" borderId="0" applyNumberFormat="0" applyBorder="0" applyAlignment="0" applyProtection="0"/>
    <xf numFmtId="0" fontId="52" fillId="22" borderId="0" applyNumberFormat="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5" fillId="0" borderId="0"/>
    <xf numFmtId="0" fontId="24" fillId="0" borderId="0"/>
    <xf numFmtId="0" fontId="6" fillId="0" borderId="0"/>
    <xf numFmtId="0" fontId="6" fillId="0" borderId="0"/>
    <xf numFmtId="0" fontId="80" fillId="0" borderId="0"/>
    <xf numFmtId="0" fontId="80" fillId="0" borderId="0"/>
    <xf numFmtId="0" fontId="80" fillId="0" borderId="0"/>
    <xf numFmtId="0" fontId="80" fillId="0" borderId="0"/>
    <xf numFmtId="0" fontId="25" fillId="0" borderId="0"/>
    <xf numFmtId="0" fontId="55" fillId="0" borderId="0"/>
    <xf numFmtId="0" fontId="55" fillId="0" borderId="0"/>
    <xf numFmtId="0" fontId="24" fillId="0" borderId="0"/>
    <xf numFmtId="0" fontId="6" fillId="0" borderId="0"/>
    <xf numFmtId="0" fontId="6" fillId="0" borderId="0"/>
    <xf numFmtId="0" fontId="111" fillId="0" borderId="0"/>
    <xf numFmtId="0" fontId="42" fillId="0" borderId="0"/>
    <xf numFmtId="0" fontId="55" fillId="0" borderId="0"/>
    <xf numFmtId="0" fontId="7" fillId="0" borderId="0"/>
    <xf numFmtId="0" fontId="81" fillId="0" borderId="0"/>
    <xf numFmtId="0" fontId="81" fillId="0" borderId="0"/>
    <xf numFmtId="0" fontId="80" fillId="0" borderId="0"/>
    <xf numFmtId="0" fontId="80" fillId="0" borderId="0"/>
    <xf numFmtId="0" fontId="80" fillId="0" borderId="0"/>
    <xf numFmtId="0" fontId="80" fillId="0" borderId="0"/>
    <xf numFmtId="0" fontId="81" fillId="0" borderId="0"/>
    <xf numFmtId="0" fontId="81" fillId="0" borderId="0"/>
    <xf numFmtId="0" fontId="7" fillId="0" borderId="0"/>
    <xf numFmtId="0" fontId="55" fillId="0" borderId="0"/>
    <xf numFmtId="0" fontId="80" fillId="0" borderId="0"/>
    <xf numFmtId="0" fontId="79" fillId="0" borderId="0"/>
    <xf numFmtId="0" fontId="10" fillId="0" borderId="0"/>
    <xf numFmtId="0" fontId="80" fillId="0" borderId="0"/>
    <xf numFmtId="0" fontId="7" fillId="0" borderId="0"/>
    <xf numFmtId="0" fontId="7" fillId="0" borderId="0"/>
    <xf numFmtId="0" fontId="112" fillId="0" borderId="0"/>
    <xf numFmtId="0" fontId="80" fillId="0" borderId="0"/>
    <xf numFmtId="0" fontId="7" fillId="0" borderId="0"/>
    <xf numFmtId="0" fontId="80" fillId="0" borderId="0"/>
    <xf numFmtId="0" fontId="80" fillId="0" borderId="0"/>
    <xf numFmtId="0" fontId="26" fillId="0" borderId="0"/>
    <xf numFmtId="0" fontId="80"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1" fillId="0" borderId="0"/>
    <xf numFmtId="0" fontId="7" fillId="0" borderId="0"/>
    <xf numFmtId="0" fontId="80" fillId="0" borderId="0"/>
    <xf numFmtId="0" fontId="112" fillId="0" borderId="0"/>
    <xf numFmtId="0" fontId="80" fillId="0" borderId="0"/>
    <xf numFmtId="0" fontId="8" fillId="0" borderId="0"/>
    <xf numFmtId="0" fontId="55" fillId="0" borderId="0"/>
    <xf numFmtId="0" fontId="7" fillId="0" borderId="0"/>
    <xf numFmtId="0" fontId="80" fillId="0" borderId="0"/>
    <xf numFmtId="0" fontId="8" fillId="0" borderId="0"/>
    <xf numFmtId="0" fontId="79" fillId="0" borderId="0"/>
    <xf numFmtId="0" fontId="25" fillId="0" borderId="0"/>
    <xf numFmtId="0" fontId="24" fillId="0" borderId="0"/>
    <xf numFmtId="0" fontId="6" fillId="0" borderId="0"/>
    <xf numFmtId="0" fontId="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25" fillId="0" borderId="0"/>
    <xf numFmtId="0" fontId="7" fillId="0" borderId="0"/>
    <xf numFmtId="0" fontId="7" fillId="0" borderId="0"/>
    <xf numFmtId="0" fontId="7" fillId="0" borderId="0"/>
    <xf numFmtId="0" fontId="7" fillId="0" borderId="0"/>
    <xf numFmtId="0" fontId="25" fillId="0" borderId="0"/>
    <xf numFmtId="0" fontId="8" fillId="0" borderId="0"/>
    <xf numFmtId="0" fontId="8"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8" fillId="0" borderId="0"/>
    <xf numFmtId="0" fontId="6" fillId="0" borderId="0"/>
    <xf numFmtId="0" fontId="80" fillId="0" borderId="0"/>
    <xf numFmtId="0" fontId="113" fillId="0" borderId="0"/>
    <xf numFmtId="0" fontId="6" fillId="0" borderId="0"/>
    <xf numFmtId="0" fontId="7" fillId="0" borderId="0"/>
    <xf numFmtId="0" fontId="7" fillId="0" borderId="0"/>
    <xf numFmtId="0" fontId="24" fillId="0" borderId="0"/>
    <xf numFmtId="0" fontId="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 fillId="0" borderId="0"/>
    <xf numFmtId="0" fontId="80" fillId="0" borderId="0"/>
    <xf numFmtId="0" fontId="80" fillId="0" borderId="0"/>
    <xf numFmtId="0" fontId="80" fillId="0" borderId="0"/>
    <xf numFmtId="0" fontId="24" fillId="0" borderId="0"/>
    <xf numFmtId="0" fontId="80" fillId="0" borderId="0"/>
    <xf numFmtId="0" fontId="80" fillId="0" borderId="0"/>
    <xf numFmtId="0" fontId="25" fillId="0" borderId="0"/>
    <xf numFmtId="0" fontId="24" fillId="0" borderId="0"/>
    <xf numFmtId="0" fontId="6" fillId="0" borderId="0"/>
    <xf numFmtId="0" fontId="6" fillId="0" borderId="0"/>
    <xf numFmtId="0" fontId="80" fillId="0" borderId="0"/>
    <xf numFmtId="0" fontId="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55" borderId="32" applyNumberFormat="0" applyFont="0" applyAlignment="0" applyProtection="0"/>
    <xf numFmtId="0" fontId="60" fillId="55" borderId="32" applyNumberFormat="0" applyFont="0" applyAlignment="0" applyProtection="0"/>
    <xf numFmtId="0" fontId="6" fillId="55" borderId="32"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114" fillId="50" borderId="33" applyNumberFormat="0" applyAlignment="0" applyProtection="0"/>
    <xf numFmtId="0" fontId="115" fillId="50" borderId="33"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53" fillId="20" borderId="8" applyNumberFormat="0" applyAlignment="0" applyProtection="0"/>
    <xf numFmtId="0" fontId="53" fillId="20" borderId="8"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24"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59"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0" fillId="0" borderId="0" applyFont="0" applyFill="0" applyBorder="0" applyAlignment="0" applyProtection="0"/>
    <xf numFmtId="9" fontId="21"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20" fillId="0" borderId="0" applyFont="0" applyFill="0" applyBorder="0" applyAlignment="0" applyProtection="0"/>
    <xf numFmtId="9" fontId="42"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41" fontId="8" fillId="0" borderId="34">
      <alignment horizontal="left"/>
    </xf>
    <xf numFmtId="41" fontId="8" fillId="0" borderId="34">
      <alignment horizontal="left"/>
    </xf>
    <xf numFmtId="0" fontId="18" fillId="0" borderId="0" applyNumberFormat="0" applyFill="0" applyBorder="0" applyAlignment="0" applyProtection="0"/>
    <xf numFmtId="0" fontId="116" fillId="0" borderId="0" applyNumberFormat="0" applyFill="0" applyBorder="0" applyAlignment="0" applyProtection="0"/>
    <xf numFmtId="0" fontId="18"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117" fillId="0" borderId="35" applyNumberFormat="0" applyFill="0" applyAlignment="0" applyProtection="0"/>
    <xf numFmtId="0" fontId="118" fillId="0" borderId="35"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19" fillId="0" borderId="9" applyNumberFormat="0" applyFill="0" applyAlignment="0" applyProtection="0"/>
    <xf numFmtId="0" fontId="19" fillId="0" borderId="9" applyNumberFormat="0" applyFill="0" applyAlignment="0" applyProtection="0"/>
    <xf numFmtId="0" fontId="19" fillId="0" borderId="9" applyNumberFormat="0" applyFill="0" applyAlignment="0" applyProtection="0"/>
    <xf numFmtId="0" fontId="41"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41" fillId="0" borderId="0" applyNumberFormat="0" applyFill="0" applyBorder="0" applyAlignment="0" applyProtection="0"/>
    <xf numFmtId="0" fontId="54" fillId="0" borderId="0" applyNumberFormat="0" applyFill="0" applyBorder="0" applyAlignment="0" applyProtection="0"/>
    <xf numFmtId="0" fontId="7" fillId="0" borderId="0"/>
    <xf numFmtId="0" fontId="4" fillId="0" borderId="0"/>
    <xf numFmtId="9" fontId="7"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8"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70" fontId="8"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70" fontId="8"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8" fillId="5"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8"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70" fontId="8"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70" fontId="8"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8"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8"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170" fontId="8"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170" fontId="8"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8"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82" fillId="37" borderId="0" applyNumberFormat="0" applyBorder="0" applyAlignment="0" applyProtection="0"/>
    <xf numFmtId="0" fontId="82" fillId="37" borderId="0" applyNumberFormat="0" applyBorder="0" applyAlignment="0" applyProtection="0"/>
    <xf numFmtId="170" fontId="28" fillId="12" borderId="0" applyNumberFormat="0" applyBorder="0" applyAlignment="0" applyProtection="0"/>
    <xf numFmtId="170" fontId="28" fillId="12" borderId="0" applyNumberFormat="0" applyBorder="0" applyAlignment="0" applyProtection="0"/>
    <xf numFmtId="170" fontId="15"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170" fontId="28" fillId="9" borderId="0" applyNumberFormat="0" applyBorder="0" applyAlignment="0" applyProtection="0"/>
    <xf numFmtId="170" fontId="28" fillId="9" borderId="0" applyNumberFormat="0" applyBorder="0" applyAlignment="0" applyProtection="0"/>
    <xf numFmtId="170" fontId="15"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170" fontId="28" fillId="10" borderId="0" applyNumberFormat="0" applyBorder="0" applyAlignment="0" applyProtection="0"/>
    <xf numFmtId="170" fontId="28" fillId="10" borderId="0" applyNumberFormat="0" applyBorder="0" applyAlignment="0" applyProtection="0"/>
    <xf numFmtId="170" fontId="15"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170" fontId="28" fillId="13" borderId="0" applyNumberFormat="0" applyBorder="0" applyAlignment="0" applyProtection="0"/>
    <xf numFmtId="170" fontId="28" fillId="13" borderId="0" applyNumberFormat="0" applyBorder="0" applyAlignment="0" applyProtection="0"/>
    <xf numFmtId="170" fontId="15"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82" fillId="41" borderId="0" applyNumberFormat="0" applyBorder="0" applyAlignment="0" applyProtection="0"/>
    <xf numFmtId="0" fontId="82" fillId="41" borderId="0" applyNumberFormat="0" applyBorder="0" applyAlignment="0" applyProtection="0"/>
    <xf numFmtId="170" fontId="28" fillId="14" borderId="0" applyNumberFormat="0" applyBorder="0" applyAlignment="0" applyProtection="0"/>
    <xf numFmtId="170" fontId="28" fillId="14" borderId="0" applyNumberFormat="0" applyBorder="0" applyAlignment="0" applyProtection="0"/>
    <xf numFmtId="170" fontId="15"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170" fontId="28" fillId="15" borderId="0" applyNumberFormat="0" applyBorder="0" applyAlignment="0" applyProtection="0"/>
    <xf numFmtId="170" fontId="28" fillId="15" borderId="0" applyNumberFormat="0" applyBorder="0" applyAlignment="0" applyProtection="0"/>
    <xf numFmtId="170" fontId="15"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170" fontId="28" fillId="16" borderId="0" applyNumberFormat="0" applyBorder="0" applyAlignment="0" applyProtection="0"/>
    <xf numFmtId="170" fontId="28" fillId="16" borderId="0" applyNumberFormat="0" applyBorder="0" applyAlignment="0" applyProtection="0"/>
    <xf numFmtId="170" fontId="15"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170" fontId="28" fillId="17" borderId="0" applyNumberFormat="0" applyBorder="0" applyAlignment="0" applyProtection="0"/>
    <xf numFmtId="170" fontId="28" fillId="17" borderId="0" applyNumberFormat="0" applyBorder="0" applyAlignment="0" applyProtection="0"/>
    <xf numFmtId="170" fontId="15"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170" fontId="28" fillId="18" borderId="0" applyNumberFormat="0" applyBorder="0" applyAlignment="0" applyProtection="0"/>
    <xf numFmtId="170" fontId="28" fillId="18" borderId="0" applyNumberFormat="0" applyBorder="0" applyAlignment="0" applyProtection="0"/>
    <xf numFmtId="170" fontId="15"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170" fontId="28" fillId="13" borderId="0" applyNumberFormat="0" applyBorder="0" applyAlignment="0" applyProtection="0"/>
    <xf numFmtId="170" fontId="28" fillId="13" borderId="0" applyNumberFormat="0" applyBorder="0" applyAlignment="0" applyProtection="0"/>
    <xf numFmtId="170" fontId="15" fillId="13" borderId="0" applyNumberFormat="0" applyBorder="0" applyAlignment="0" applyProtection="0"/>
    <xf numFmtId="170" fontId="82" fillId="46" borderId="0" applyNumberFormat="0" applyBorder="0" applyAlignment="0" applyProtection="0"/>
    <xf numFmtId="0" fontId="82" fillId="4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170" fontId="28" fillId="14" borderId="0" applyNumberFormat="0" applyBorder="0" applyAlignment="0" applyProtection="0"/>
    <xf numFmtId="170" fontId="28" fillId="14" borderId="0" applyNumberFormat="0" applyBorder="0" applyAlignment="0" applyProtection="0"/>
    <xf numFmtId="170" fontId="15"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170" fontId="28" fillId="19" borderId="0" applyNumberFormat="0" applyBorder="0" applyAlignment="0" applyProtection="0"/>
    <xf numFmtId="170" fontId="28" fillId="19" borderId="0" applyNumberFormat="0" applyBorder="0" applyAlignment="0" applyProtection="0"/>
    <xf numFmtId="170" fontId="15"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170" fontId="29" fillId="3" borderId="0" applyNumberFormat="0" applyBorder="0" applyAlignment="0" applyProtection="0"/>
    <xf numFmtId="170" fontId="29" fillId="3" borderId="0" applyNumberFormat="0" applyBorder="0" applyAlignment="0" applyProtection="0"/>
    <xf numFmtId="170" fontId="43"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86" fillId="50" borderId="25" applyNumberFormat="0" applyAlignment="0" applyProtection="0"/>
    <xf numFmtId="0" fontId="86" fillId="50" borderId="25"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170" fontId="44" fillId="20" borderId="1" applyNumberFormat="0" applyAlignment="0" applyProtection="0"/>
    <xf numFmtId="170" fontId="44" fillId="20" borderId="1" applyNumberFormat="0" applyAlignment="0" applyProtection="0"/>
    <xf numFmtId="170" fontId="44"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1" fillId="21" borderId="2" applyNumberFormat="0" applyAlignment="0" applyProtection="0"/>
    <xf numFmtId="0" fontId="31" fillId="21" borderId="2" applyNumberFormat="0" applyAlignment="0" applyProtection="0"/>
    <xf numFmtId="0" fontId="88" fillId="51" borderId="26" applyNumberFormat="0" applyAlignment="0" applyProtection="0"/>
    <xf numFmtId="0" fontId="88" fillId="51" borderId="26" applyNumberFormat="0" applyAlignment="0" applyProtection="0"/>
    <xf numFmtId="170" fontId="31" fillId="21" borderId="2" applyNumberFormat="0" applyAlignment="0" applyProtection="0"/>
    <xf numFmtId="170" fontId="31" fillId="21" borderId="2" applyNumberFormat="0" applyAlignment="0" applyProtection="0"/>
    <xf numFmtId="170" fontId="13"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1"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0" fontId="90" fillId="0" borderId="27">
      <alignment horizontal="left"/>
    </xf>
    <xf numFmtId="0" fontId="125" fillId="0" borderId="39">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4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70" fontId="93" fillId="0" borderId="0" applyNumberFormat="0" applyFill="0" applyBorder="0" applyAlignment="0" applyProtection="0"/>
    <xf numFmtId="0" fontId="93" fillId="0" borderId="0" applyNumberFormat="0" applyFill="0" applyBorder="0" applyAlignment="0" applyProtection="0"/>
    <xf numFmtId="0" fontId="33" fillId="4" borderId="0" applyNumberFormat="0" applyBorder="0" applyAlignment="0" applyProtection="0"/>
    <xf numFmtId="0" fontId="33" fillId="4" borderId="0" applyNumberFormat="0" applyBorder="0" applyAlignment="0" applyProtection="0"/>
    <xf numFmtId="0" fontId="94" fillId="52" borderId="0" applyNumberFormat="0" applyBorder="0" applyAlignment="0" applyProtection="0"/>
    <xf numFmtId="0" fontId="94" fillId="52" borderId="0" applyNumberFormat="0" applyBorder="0" applyAlignment="0" applyProtection="0"/>
    <xf numFmtId="170" fontId="33" fillId="4" borderId="0" applyNumberFormat="0" applyBorder="0" applyAlignment="0" applyProtection="0"/>
    <xf numFmtId="170" fontId="33" fillId="4" borderId="0" applyNumberFormat="0" applyBorder="0" applyAlignment="0" applyProtection="0"/>
    <xf numFmtId="170" fontId="46"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4" fillId="0" borderId="3" applyNumberFormat="0" applyFill="0" applyAlignment="0" applyProtection="0"/>
    <xf numFmtId="0" fontId="34" fillId="0" borderId="3" applyNumberFormat="0" applyFill="0" applyAlignment="0" applyProtection="0"/>
    <xf numFmtId="0" fontId="97" fillId="0" borderId="28" applyNumberFormat="0" applyFill="0" applyAlignment="0" applyProtection="0"/>
    <xf numFmtId="0" fontId="97" fillId="0" borderId="28" applyNumberFormat="0" applyFill="0" applyAlignment="0" applyProtection="0"/>
    <xf numFmtId="170" fontId="34" fillId="0" borderId="3" applyNumberFormat="0" applyFill="0" applyAlignment="0" applyProtection="0"/>
    <xf numFmtId="170" fontId="34" fillId="0" borderId="3" applyNumberFormat="0" applyFill="0" applyAlignment="0" applyProtection="0"/>
    <xf numFmtId="170" fontId="47"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99" fillId="0" borderId="29" applyNumberFormat="0" applyFill="0" applyAlignment="0" applyProtection="0"/>
    <xf numFmtId="0" fontId="99" fillId="0" borderId="29" applyNumberFormat="0" applyFill="0" applyAlignment="0" applyProtection="0"/>
    <xf numFmtId="170" fontId="35" fillId="0" borderId="4" applyNumberFormat="0" applyFill="0" applyAlignment="0" applyProtection="0"/>
    <xf numFmtId="170" fontId="35" fillId="0" borderId="4" applyNumberFormat="0" applyFill="0" applyAlignment="0" applyProtection="0"/>
    <xf numFmtId="170" fontId="48"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101" fillId="0" borderId="30" applyNumberFormat="0" applyFill="0" applyAlignment="0" applyProtection="0"/>
    <xf numFmtId="0" fontId="101" fillId="0" borderId="30" applyNumberFormat="0" applyFill="0" applyAlignment="0" applyProtection="0"/>
    <xf numFmtId="170" fontId="36" fillId="0" borderId="5" applyNumberFormat="0" applyFill="0" applyAlignment="0" applyProtection="0"/>
    <xf numFmtId="170" fontId="36" fillId="0" borderId="5" applyNumberFormat="0" applyFill="0" applyAlignment="0" applyProtection="0"/>
    <xf numFmtId="170" fontId="49"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4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7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170" fontId="17" fillId="0" borderId="0" applyNumberFormat="0" applyFill="0" applyBorder="0" applyAlignment="0" applyProtection="0">
      <alignment vertical="top"/>
      <protection locked="0"/>
    </xf>
    <xf numFmtId="17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105" fillId="53" borderId="25" applyNumberFormat="0" applyAlignment="0" applyProtection="0"/>
    <xf numFmtId="0" fontId="105" fillId="53" borderId="25"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170" fontId="50" fillId="7" borderId="1" applyNumberFormat="0" applyAlignment="0" applyProtection="0"/>
    <xf numFmtId="170" fontId="50" fillId="7" borderId="1" applyNumberFormat="0" applyAlignment="0" applyProtection="0"/>
    <xf numFmtId="170" fontId="50"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8" fillId="0" borderId="6" applyNumberFormat="0" applyFill="0" applyAlignment="0" applyProtection="0"/>
    <xf numFmtId="0" fontId="38" fillId="0" borderId="6"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170" fontId="38" fillId="0" borderId="6" applyNumberFormat="0" applyFill="0" applyAlignment="0" applyProtection="0"/>
    <xf numFmtId="170" fontId="38" fillId="0" borderId="6" applyNumberFormat="0" applyFill="0" applyAlignment="0" applyProtection="0"/>
    <xf numFmtId="170" fontId="51"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9" fillId="22" borderId="0" applyNumberFormat="0" applyBorder="0" applyAlignment="0" applyProtection="0"/>
    <xf numFmtId="0" fontId="39" fillId="22"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170" fontId="39" fillId="22" borderId="0" applyNumberFormat="0" applyBorder="0" applyAlignment="0" applyProtection="0"/>
    <xf numFmtId="170" fontId="39" fillId="22" borderId="0" applyNumberFormat="0" applyBorder="0" applyAlignment="0" applyProtection="0"/>
    <xf numFmtId="170" fontId="52"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81" fillId="0" borderId="0"/>
    <xf numFmtId="0" fontId="81" fillId="0" borderId="0"/>
    <xf numFmtId="0" fontId="7" fillId="0" borderId="0"/>
    <xf numFmtId="0" fontId="7" fillId="0" borderId="0"/>
    <xf numFmtId="0" fontId="4" fillId="0" borderId="0"/>
    <xf numFmtId="0" fontId="7"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7" fillId="0" borderId="0"/>
    <xf numFmtId="170" fontId="4" fillId="0" borderId="0"/>
    <xf numFmtId="0" fontId="4" fillId="0" borderId="0"/>
    <xf numFmtId="170" fontId="7" fillId="0" borderId="0"/>
    <xf numFmtId="170" fontId="7" fillId="0" borderId="0"/>
    <xf numFmtId="0" fontId="7" fillId="0" borderId="0"/>
    <xf numFmtId="0" fontId="12" fillId="0" borderId="0"/>
    <xf numFmtId="17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26" fillId="0" borderId="0"/>
    <xf numFmtId="0" fontId="4" fillId="0" borderId="0"/>
    <xf numFmtId="0" fontId="7" fillId="0" borderId="0"/>
    <xf numFmtId="0" fontId="81" fillId="0" borderId="0"/>
    <xf numFmtId="0" fontId="26"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79"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4" fillId="0" borderId="0"/>
    <xf numFmtId="0" fontId="4"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7" fillId="0" borderId="0"/>
    <xf numFmtId="0" fontId="81" fillId="0" borderId="0"/>
    <xf numFmtId="0" fontId="81" fillId="0" borderId="0"/>
    <xf numFmtId="0" fontId="81" fillId="0" borderId="0"/>
    <xf numFmtId="0" fontId="4" fillId="0" borderId="0"/>
    <xf numFmtId="0" fontId="4" fillId="0" borderId="0"/>
    <xf numFmtId="0" fontId="81"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81" fillId="0" borderId="0"/>
    <xf numFmtId="0" fontId="55"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81" fillId="55" borderId="32" applyNumberFormat="0" applyFont="0" applyAlignment="0" applyProtection="0"/>
    <xf numFmtId="0" fontId="81" fillId="55" borderId="32" applyNumberFormat="0" applyFont="0" applyAlignment="0" applyProtection="0"/>
    <xf numFmtId="0" fontId="6" fillId="55" borderId="32"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114" fillId="50" borderId="33" applyNumberFormat="0" applyAlignment="0" applyProtection="0"/>
    <xf numFmtId="0" fontId="114" fillId="50" borderId="33"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9" fontId="81"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81" fillId="0" borderId="0" applyFont="0" applyFill="0" applyBorder="0" applyAlignment="0" applyProtection="0"/>
    <xf numFmtId="9" fontId="124" fillId="0" borderId="0" applyFont="0" applyFill="0" applyBorder="0" applyAlignment="0" applyProtection="0"/>
    <xf numFmtId="9" fontId="4"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7" fillId="0" borderId="0"/>
    <xf numFmtId="0" fontId="7" fillId="0" borderId="0"/>
    <xf numFmtId="9" fontId="6"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7" fillId="0" borderId="0"/>
    <xf numFmtId="0" fontId="7" fillId="0" borderId="0"/>
    <xf numFmtId="9" fontId="6"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0" fontId="128" fillId="0" borderId="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7" fillId="0" borderId="0"/>
    <xf numFmtId="0" fontId="116"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117" fillId="0" borderId="35" applyNumberFormat="0" applyFill="0" applyAlignment="0" applyProtection="0"/>
    <xf numFmtId="0" fontId="117" fillId="0" borderId="35"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19" fillId="0" borderId="9" applyNumberFormat="0" applyFill="0" applyAlignment="0" applyProtection="0"/>
    <xf numFmtId="0" fontId="19"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3" fillId="0" borderId="0"/>
    <xf numFmtId="44" fontId="3" fillId="0" borderId="0" applyFont="0" applyFill="0" applyBorder="0" applyAlignment="0" applyProtection="0"/>
    <xf numFmtId="0" fontId="2" fillId="0" borderId="0"/>
    <xf numFmtId="44" fontId="2" fillId="0" borderId="0" applyFont="0" applyFill="0" applyBorder="0" applyAlignment="0" applyProtection="0"/>
    <xf numFmtId="0" fontId="8" fillId="0" borderId="0"/>
    <xf numFmtId="0" fontId="1" fillId="0" borderId="0"/>
    <xf numFmtId="0" fontId="8" fillId="0" borderId="0"/>
  </cellStyleXfs>
  <cellXfs count="342">
    <xf numFmtId="0" fontId="0" fillId="0" borderId="0" xfId="0"/>
    <xf numFmtId="0" fontId="70" fillId="24" borderId="0" xfId="0" applyFont="1" applyFill="1" applyBorder="1" applyAlignment="1" applyProtection="1"/>
    <xf numFmtId="0" fontId="70" fillId="24" borderId="10" xfId="0" applyFont="1" applyFill="1" applyBorder="1" applyAlignment="1" applyProtection="1"/>
    <xf numFmtId="0" fontId="73" fillId="24" borderId="0" xfId="0" applyFont="1" applyFill="1" applyBorder="1" applyAlignment="1" applyProtection="1"/>
    <xf numFmtId="0" fontId="73" fillId="24" borderId="10" xfId="0" applyFont="1" applyFill="1" applyBorder="1" applyAlignment="1" applyProtection="1"/>
    <xf numFmtId="0" fontId="74" fillId="59" borderId="0" xfId="0" applyFont="1" applyFill="1" applyBorder="1" applyAlignment="1" applyProtection="1">
      <alignment horizontal="center" vertical="center"/>
    </xf>
    <xf numFmtId="0" fontId="76" fillId="59" borderId="15" xfId="0" applyFont="1" applyFill="1" applyBorder="1" applyAlignment="1" applyProtection="1">
      <alignment horizontal="left" vertical="top"/>
    </xf>
    <xf numFmtId="0" fontId="76" fillId="59" borderId="16" xfId="0" applyFont="1" applyFill="1" applyBorder="1" applyAlignment="1" applyProtection="1">
      <alignment horizontal="left" vertical="top"/>
    </xf>
    <xf numFmtId="0" fontId="76" fillId="59" borderId="0" xfId="0" applyFont="1" applyFill="1" applyBorder="1" applyAlignment="1" applyProtection="1">
      <alignment horizontal="left" vertical="top"/>
    </xf>
    <xf numFmtId="0" fontId="77" fillId="59" borderId="0" xfId="0" applyFont="1" applyFill="1" applyBorder="1" applyAlignment="1" applyProtection="1">
      <alignment horizontal="left" vertical="top"/>
    </xf>
    <xf numFmtId="0" fontId="73" fillId="59" borderId="0" xfId="0" applyFont="1" applyFill="1" applyBorder="1" applyAlignment="1" applyProtection="1">
      <alignment horizontal="left" vertical="top"/>
    </xf>
    <xf numFmtId="0" fontId="70" fillId="59" borderId="18" xfId="0" applyFont="1" applyFill="1" applyBorder="1" applyAlignment="1" applyProtection="1">
      <alignment horizontal="center"/>
    </xf>
    <xf numFmtId="0" fontId="70" fillId="59" borderId="19" xfId="0" applyFont="1" applyFill="1" applyBorder="1" applyAlignment="1" applyProtection="1">
      <alignment wrapText="1"/>
    </xf>
    <xf numFmtId="164" fontId="75" fillId="62" borderId="0" xfId="0" applyNumberFormat="1" applyFont="1" applyFill="1" applyBorder="1" applyAlignment="1" applyProtection="1">
      <alignment horizontal="center" vertical="top"/>
      <protection locked="0"/>
    </xf>
    <xf numFmtId="37" fontId="75" fillId="61" borderId="0" xfId="322" applyNumberFormat="1" applyFont="1" applyFill="1" applyBorder="1" applyAlignment="1" applyProtection="1">
      <alignment horizontal="center" vertical="top"/>
      <protection locked="0"/>
    </xf>
    <xf numFmtId="0" fontId="75" fillId="61" borderId="0" xfId="0" applyFont="1" applyFill="1" applyBorder="1" applyAlignment="1" applyProtection="1">
      <alignment horizontal="center" vertical="top"/>
      <protection locked="0"/>
    </xf>
    <xf numFmtId="164" fontId="75" fillId="61" borderId="0" xfId="0" applyNumberFormat="1" applyFont="1" applyFill="1" applyBorder="1" applyAlignment="1" applyProtection="1">
      <alignment horizontal="center" vertical="top"/>
      <protection locked="0"/>
    </xf>
    <xf numFmtId="5" fontId="75" fillId="61" borderId="0" xfId="661" applyNumberFormat="1" applyFont="1" applyFill="1" applyBorder="1" applyAlignment="1" applyProtection="1">
      <alignment horizontal="center" vertical="top" wrapText="1"/>
      <protection locked="0"/>
    </xf>
    <xf numFmtId="0" fontId="76" fillId="59" borderId="45" xfId="0" applyFont="1" applyFill="1" applyBorder="1" applyAlignment="1" applyProtection="1">
      <alignment horizontal="left" vertical="top" indent="1"/>
    </xf>
    <xf numFmtId="0" fontId="76" fillId="59" borderId="46" xfId="0" applyFont="1" applyFill="1" applyBorder="1" applyAlignment="1" applyProtection="1">
      <alignment horizontal="left" vertical="top" indent="1"/>
    </xf>
    <xf numFmtId="0" fontId="76" fillId="59" borderId="10" xfId="0" applyFont="1" applyFill="1" applyBorder="1" applyAlignment="1" applyProtection="1">
      <alignment horizontal="left" vertical="top" indent="1"/>
    </xf>
    <xf numFmtId="0" fontId="77" fillId="59" borderId="10" xfId="0" applyFont="1" applyFill="1" applyBorder="1" applyAlignment="1" applyProtection="1">
      <alignment horizontal="left" vertical="top" indent="1"/>
    </xf>
    <xf numFmtId="0" fontId="73" fillId="59" borderId="10" xfId="0" applyFont="1" applyFill="1" applyBorder="1" applyAlignment="1" applyProtection="1">
      <alignment horizontal="left" vertical="top" indent="1"/>
    </xf>
    <xf numFmtId="170" fontId="69" fillId="59" borderId="18" xfId="0" applyNumberFormat="1" applyFont="1" applyFill="1" applyBorder="1" applyAlignment="1" applyProtection="1">
      <alignment vertical="center"/>
    </xf>
    <xf numFmtId="170" fontId="69" fillId="59" borderId="19" xfId="0" applyNumberFormat="1" applyFont="1" applyFill="1" applyBorder="1" applyAlignment="1" applyProtection="1">
      <alignment vertical="center"/>
    </xf>
    <xf numFmtId="170" fontId="69" fillId="59" borderId="0" xfId="0" applyNumberFormat="1" applyFont="1" applyFill="1" applyBorder="1" applyAlignment="1" applyProtection="1">
      <alignment vertical="center"/>
    </xf>
    <xf numFmtId="170" fontId="69" fillId="59" borderId="10" xfId="0" applyNumberFormat="1" applyFont="1" applyFill="1" applyBorder="1" applyAlignment="1" applyProtection="1">
      <alignment vertical="center"/>
    </xf>
    <xf numFmtId="0" fontId="70" fillId="59" borderId="18" xfId="0" applyFont="1" applyFill="1" applyBorder="1" applyAlignment="1" applyProtection="1">
      <alignment wrapText="1"/>
    </xf>
    <xf numFmtId="0" fontId="70" fillId="59" borderId="18" xfId="0" applyFont="1" applyFill="1" applyBorder="1" applyAlignment="1" applyProtection="1"/>
    <xf numFmtId="0" fontId="70" fillId="59" borderId="19" xfId="0" applyFont="1" applyFill="1" applyBorder="1" applyAlignment="1" applyProtection="1"/>
    <xf numFmtId="0" fontId="70" fillId="59" borderId="0" xfId="0" applyFont="1" applyFill="1" applyBorder="1" applyAlignment="1" applyProtection="1"/>
    <xf numFmtId="0" fontId="70" fillId="59" borderId="0" xfId="0" applyFont="1" applyFill="1" applyBorder="1" applyAlignment="1" applyProtection="1">
      <alignment wrapText="1"/>
    </xf>
    <xf numFmtId="0" fontId="70" fillId="59" borderId="10" xfId="0" applyFont="1" applyFill="1" applyBorder="1" applyAlignment="1" applyProtection="1"/>
    <xf numFmtId="166" fontId="68" fillId="58" borderId="0" xfId="0" applyNumberFormat="1" applyFont="1" applyFill="1" applyBorder="1" applyAlignment="1" applyProtection="1"/>
    <xf numFmtId="2" fontId="68" fillId="58" borderId="0" xfId="0" applyNumberFormat="1" applyFont="1" applyFill="1" applyBorder="1" applyAlignment="1" applyProtection="1"/>
    <xf numFmtId="168" fontId="68" fillId="58" borderId="0" xfId="0" applyNumberFormat="1" applyFont="1" applyFill="1" applyBorder="1" applyAlignment="1" applyProtection="1"/>
    <xf numFmtId="166" fontId="68" fillId="58" borderId="10" xfId="0" applyNumberFormat="1" applyFont="1" applyFill="1" applyBorder="1" applyAlignment="1" applyProtection="1"/>
    <xf numFmtId="2" fontId="68" fillId="58" borderId="0" xfId="0" applyNumberFormat="1" applyFont="1" applyFill="1" applyBorder="1" applyAlignment="1" applyProtection="1">
      <alignment horizontal="right" wrapText="1"/>
    </xf>
    <xf numFmtId="168" fontId="68" fillId="58" borderId="0" xfId="0" applyNumberFormat="1" applyFont="1" applyFill="1" applyBorder="1" applyAlignment="1" applyProtection="1">
      <alignment horizontal="right" wrapText="1"/>
    </xf>
    <xf numFmtId="166" fontId="68" fillId="58" borderId="0" xfId="0" applyNumberFormat="1" applyFont="1" applyFill="1" applyBorder="1" applyAlignment="1" applyProtection="1">
      <alignment horizontal="left" wrapText="1"/>
    </xf>
    <xf numFmtId="166" fontId="68" fillId="58" borderId="10" xfId="0" applyNumberFormat="1" applyFont="1" applyFill="1" applyBorder="1" applyAlignment="1" applyProtection="1">
      <alignment horizontal="left" wrapText="1"/>
    </xf>
    <xf numFmtId="172" fontId="75" fillId="62" borderId="0" xfId="0" applyNumberFormat="1" applyFont="1" applyFill="1" applyBorder="1" applyAlignment="1" applyProtection="1">
      <alignment horizontal="center" vertical="top" wrapText="1"/>
      <protection locked="0"/>
    </xf>
    <xf numFmtId="0" fontId="122" fillId="59" borderId="18" xfId="1225" applyFont="1" applyFill="1" applyBorder="1" applyProtection="1"/>
    <xf numFmtId="0" fontId="70" fillId="59" borderId="18" xfId="1225" applyFont="1" applyFill="1" applyBorder="1" applyProtection="1"/>
    <xf numFmtId="0" fontId="122" fillId="59" borderId="0" xfId="1225" applyFont="1" applyFill="1" applyBorder="1" applyProtection="1"/>
    <xf numFmtId="0" fontId="70" fillId="59" borderId="0" xfId="1225" applyFont="1" applyFill="1" applyBorder="1" applyProtection="1"/>
    <xf numFmtId="0" fontId="68" fillId="24" borderId="22" xfId="1225" applyFont="1" applyFill="1" applyBorder="1" applyAlignment="1" applyProtection="1"/>
    <xf numFmtId="0" fontId="68" fillId="24" borderId="0" xfId="1225" applyFont="1" applyFill="1" applyBorder="1" applyAlignment="1" applyProtection="1"/>
    <xf numFmtId="0" fontId="7" fillId="58" borderId="0" xfId="1225" applyFont="1" applyFill="1" applyBorder="1" applyAlignment="1" applyProtection="1"/>
    <xf numFmtId="9" fontId="7" fillId="58" borderId="0" xfId="1925" applyFont="1" applyFill="1" applyBorder="1" applyAlignment="1" applyProtection="1">
      <alignment wrapText="1"/>
    </xf>
    <xf numFmtId="9" fontId="69" fillId="58" borderId="0" xfId="1925" applyFont="1" applyFill="1" applyBorder="1" applyAlignment="1" applyProtection="1">
      <alignment wrapText="1"/>
    </xf>
    <xf numFmtId="0" fontId="7" fillId="58" borderId="0" xfId="1225" applyFont="1" applyFill="1" applyBorder="1" applyProtection="1"/>
    <xf numFmtId="168" fontId="68" fillId="58" borderId="0" xfId="1237" applyNumberFormat="1" applyFont="1" applyFill="1" applyBorder="1" applyAlignment="1" applyProtection="1">
      <alignment horizontal="right"/>
    </xf>
    <xf numFmtId="167" fontId="68" fillId="58" borderId="0" xfId="1225" applyNumberFormat="1" applyFont="1" applyFill="1" applyBorder="1" applyAlignment="1" applyProtection="1">
      <alignment horizontal="right" wrapText="1"/>
    </xf>
    <xf numFmtId="2" fontId="68" fillId="58" borderId="0" xfId="1237" applyNumberFormat="1" applyFont="1" applyFill="1" applyBorder="1" applyProtection="1"/>
    <xf numFmtId="2" fontId="68" fillId="58" borderId="0" xfId="1237" applyNumberFormat="1" applyFont="1" applyFill="1" applyBorder="1" applyAlignment="1" applyProtection="1">
      <alignment horizontal="right"/>
    </xf>
    <xf numFmtId="0" fontId="69" fillId="0" borderId="17" xfId="1225" applyFont="1" applyFill="1" applyBorder="1" applyAlignment="1" applyProtection="1">
      <alignment horizontal="left"/>
      <protection locked="0"/>
    </xf>
    <xf numFmtId="0" fontId="132" fillId="0" borderId="0" xfId="0" applyFont="1" applyProtection="1">
      <protection locked="0"/>
    </xf>
    <xf numFmtId="0" fontId="83" fillId="0" borderId="0" xfId="0" applyFont="1" applyProtection="1">
      <protection locked="0"/>
    </xf>
    <xf numFmtId="0" fontId="0" fillId="0" borderId="0" xfId="0" applyProtection="1">
      <protection locked="0"/>
    </xf>
    <xf numFmtId="0" fontId="122" fillId="59" borderId="42" xfId="0" applyFont="1" applyFill="1" applyBorder="1" applyAlignment="1" applyProtection="1">
      <alignment vertical="top"/>
      <protection locked="0"/>
    </xf>
    <xf numFmtId="170" fontId="121" fillId="0" borderId="0" xfId="0" applyNumberFormat="1" applyFont="1" applyFill="1" applyBorder="1" applyAlignment="1" applyProtection="1">
      <alignment vertical="center"/>
      <protection locked="0"/>
    </xf>
    <xf numFmtId="170" fontId="121" fillId="0" borderId="36" xfId="0" applyNumberFormat="1" applyFont="1" applyFill="1" applyBorder="1" applyAlignment="1" applyProtection="1">
      <alignment vertical="center"/>
      <protection locked="0"/>
    </xf>
    <xf numFmtId="0" fontId="122" fillId="59" borderId="43" xfId="0" applyFont="1" applyFill="1" applyBorder="1" applyAlignment="1" applyProtection="1">
      <alignment vertical="top"/>
      <protection locked="0"/>
    </xf>
    <xf numFmtId="170" fontId="66" fillId="0" borderId="0" xfId="0" applyNumberFormat="1" applyFont="1" applyFill="1" applyBorder="1" applyAlignment="1" applyProtection="1">
      <alignment vertical="center"/>
      <protection locked="0"/>
    </xf>
    <xf numFmtId="170" fontId="66" fillId="0" borderId="36" xfId="0" applyNumberFormat="1" applyFont="1" applyFill="1" applyBorder="1" applyAlignment="1" applyProtection="1">
      <alignment vertical="center"/>
      <protection locked="0"/>
    </xf>
    <xf numFmtId="0" fontId="56" fillId="0" borderId="0" xfId="0" applyFont="1" applyProtection="1">
      <protection locked="0"/>
    </xf>
    <xf numFmtId="170" fontId="61" fillId="0" borderId="0" xfId="0" quotePrefix="1" applyNumberFormat="1" applyFont="1" applyFill="1" applyBorder="1" applyAlignment="1" applyProtection="1">
      <alignment vertical="center"/>
      <protection locked="0"/>
    </xf>
    <xf numFmtId="170" fontId="13" fillId="0" borderId="0" xfId="0" applyNumberFormat="1" applyFont="1" applyFill="1" applyBorder="1" applyAlignment="1" applyProtection="1">
      <alignment vertical="center" wrapText="1"/>
      <protection locked="0"/>
    </xf>
    <xf numFmtId="170" fontId="13" fillId="0" borderId="36" xfId="0" applyNumberFormat="1" applyFont="1" applyFill="1" applyBorder="1" applyAlignment="1" applyProtection="1">
      <alignment vertical="center" wrapText="1"/>
      <protection locked="0"/>
    </xf>
    <xf numFmtId="0" fontId="70" fillId="24" borderId="43" xfId="0" applyFont="1" applyFill="1" applyBorder="1" applyAlignment="1" applyProtection="1">
      <protection locked="0"/>
    </xf>
    <xf numFmtId="0" fontId="0" fillId="0" borderId="0" xfId="0" applyFill="1" applyBorder="1" applyAlignment="1" applyProtection="1">
      <protection locked="0"/>
    </xf>
    <xf numFmtId="0" fontId="0" fillId="0" borderId="36" xfId="0" applyFill="1" applyBorder="1" applyAlignment="1" applyProtection="1">
      <protection locked="0"/>
    </xf>
    <xf numFmtId="0" fontId="70" fillId="24" borderId="43" xfId="0" applyFont="1" applyFill="1" applyBorder="1" applyAlignment="1" applyProtection="1">
      <alignment vertical="center" wrapText="1"/>
      <protection locked="0"/>
    </xf>
    <xf numFmtId="0" fontId="7" fillId="0" borderId="0" xfId="0" applyFont="1" applyFill="1" applyBorder="1" applyAlignment="1" applyProtection="1">
      <alignment vertical="center" wrapText="1"/>
      <protection locked="0"/>
    </xf>
    <xf numFmtId="0" fontId="7" fillId="0" borderId="36" xfId="0" applyFont="1" applyFill="1" applyBorder="1" applyAlignment="1" applyProtection="1">
      <alignment vertical="center" wrapText="1"/>
      <protection locked="0"/>
    </xf>
    <xf numFmtId="0" fontId="7" fillId="0" borderId="0" xfId="0" applyFont="1" applyProtection="1">
      <protection locked="0"/>
    </xf>
    <xf numFmtId="0" fontId="70" fillId="24" borderId="43" xfId="0" applyFont="1" applyFill="1" applyBorder="1" applyAlignment="1" applyProtection="1">
      <alignment wrapText="1"/>
      <protection locked="0"/>
    </xf>
    <xf numFmtId="0" fontId="7" fillId="0" borderId="0" xfId="0" applyFont="1" applyFill="1" applyBorder="1" applyAlignment="1" applyProtection="1">
      <alignment wrapText="1"/>
      <protection locked="0"/>
    </xf>
    <xf numFmtId="0" fontId="7" fillId="0" borderId="36" xfId="0" applyFont="1" applyFill="1" applyBorder="1" applyAlignment="1" applyProtection="1">
      <alignment wrapText="1"/>
      <protection locked="0"/>
    </xf>
    <xf numFmtId="0" fontId="7" fillId="0" borderId="0" xfId="0" applyFont="1" applyFill="1" applyBorder="1" applyAlignment="1" applyProtection="1">
      <protection locked="0"/>
    </xf>
    <xf numFmtId="0" fontId="7" fillId="0" borderId="36" xfId="0" applyFont="1" applyFill="1" applyBorder="1" applyAlignment="1" applyProtection="1">
      <protection locked="0"/>
    </xf>
    <xf numFmtId="0" fontId="72" fillId="0" borderId="41" xfId="0" applyFont="1" applyFill="1" applyBorder="1" applyAlignment="1" applyProtection="1">
      <alignment vertical="center" wrapText="1"/>
      <protection locked="0"/>
    </xf>
    <xf numFmtId="0" fontId="57" fillId="0" borderId="37" xfId="0" applyFont="1" applyFill="1" applyBorder="1" applyAlignment="1" applyProtection="1">
      <alignment vertical="center" wrapText="1"/>
      <protection locked="0"/>
    </xf>
    <xf numFmtId="0" fontId="57" fillId="0" borderId="38" xfId="0" applyFont="1" applyFill="1" applyBorder="1" applyAlignment="1" applyProtection="1">
      <alignment vertical="center" wrapText="1"/>
      <protection locked="0"/>
    </xf>
    <xf numFmtId="170" fontId="69" fillId="58" borderId="0" xfId="0" applyNumberFormat="1" applyFont="1" applyFill="1" applyBorder="1" applyAlignment="1" applyProtection="1">
      <alignment horizontal="center" vertical="center"/>
      <protection locked="0"/>
    </xf>
    <xf numFmtId="170" fontId="69" fillId="59" borderId="18" xfId="0" applyNumberFormat="1" applyFont="1" applyFill="1" applyBorder="1" applyAlignment="1" applyProtection="1">
      <alignment horizontal="left" vertical="center" indent="1"/>
      <protection locked="0"/>
    </xf>
    <xf numFmtId="0" fontId="7" fillId="0" borderId="0" xfId="0" applyFont="1" applyFill="1" applyProtection="1">
      <protection locked="0"/>
    </xf>
    <xf numFmtId="1" fontId="70" fillId="0" borderId="40" xfId="0" applyNumberFormat="1"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70" fillId="0" borderId="19" xfId="0" applyFont="1" applyFill="1" applyBorder="1" applyAlignment="1" applyProtection="1">
      <alignment horizontal="center" vertical="center" wrapText="1"/>
      <protection locked="0"/>
    </xf>
    <xf numFmtId="0" fontId="64" fillId="0" borderId="0" xfId="0" applyFont="1" applyFill="1" applyProtection="1">
      <protection locked="0"/>
    </xf>
    <xf numFmtId="170" fontId="69" fillId="59" borderId="17" xfId="0" applyNumberFormat="1" applyFont="1" applyFill="1" applyBorder="1" applyAlignment="1" applyProtection="1">
      <alignment vertical="center"/>
      <protection locked="0"/>
    </xf>
    <xf numFmtId="0" fontId="67" fillId="0" borderId="0" xfId="0" applyFont="1" applyFill="1" applyAlignment="1" applyProtection="1">
      <alignment vertical="top"/>
      <protection locked="0"/>
    </xf>
    <xf numFmtId="170" fontId="69" fillId="59" borderId="40" xfId="0" applyNumberFormat="1" applyFont="1" applyFill="1" applyBorder="1" applyAlignment="1" applyProtection="1">
      <alignment vertical="center"/>
      <protection locked="0"/>
    </xf>
    <xf numFmtId="0" fontId="62" fillId="0" borderId="0" xfId="0" applyFont="1" applyFill="1" applyAlignment="1" applyProtection="1">
      <alignment horizontal="left" vertical="top"/>
      <protection locked="0"/>
    </xf>
    <xf numFmtId="0" fontId="73" fillId="24" borderId="40" xfId="0" applyFont="1" applyFill="1" applyBorder="1" applyAlignment="1" applyProtection="1">
      <alignment horizontal="left" indent="1"/>
      <protection locked="0"/>
    </xf>
    <xf numFmtId="0" fontId="63" fillId="0" borderId="0" xfId="0" applyFont="1" applyFill="1" applyProtection="1">
      <protection locked="0"/>
    </xf>
    <xf numFmtId="0" fontId="70" fillId="24" borderId="40" xfId="0" applyFont="1" applyFill="1" applyBorder="1" applyAlignment="1" applyProtection="1">
      <alignment horizontal="left" indent="2"/>
      <protection locked="0"/>
    </xf>
    <xf numFmtId="0" fontId="60" fillId="0" borderId="0" xfId="0" applyFont="1" applyFill="1" applyProtection="1">
      <protection locked="0"/>
    </xf>
    <xf numFmtId="0" fontId="65" fillId="0" borderId="0" xfId="0" applyFont="1" applyFill="1" applyAlignment="1" applyProtection="1">
      <alignment horizontal="left" vertical="top"/>
      <protection locked="0"/>
    </xf>
    <xf numFmtId="0" fontId="70" fillId="24" borderId="48" xfId="0" applyFont="1" applyFill="1" applyBorder="1" applyAlignment="1" applyProtection="1">
      <alignment horizontal="left" indent="2"/>
      <protection locked="0"/>
    </xf>
    <xf numFmtId="0" fontId="74" fillId="61" borderId="49" xfId="0" applyFont="1" applyFill="1" applyBorder="1" applyAlignment="1" applyProtection="1">
      <alignment vertical="center"/>
      <protection locked="0"/>
    </xf>
    <xf numFmtId="0" fontId="123" fillId="63" borderId="44" xfId="0" applyFont="1" applyFill="1" applyBorder="1" applyAlignment="1" applyProtection="1">
      <alignment vertical="center" wrapText="1"/>
      <protection locked="0"/>
    </xf>
    <xf numFmtId="0" fontId="69" fillId="59" borderId="40" xfId="0" applyFont="1" applyFill="1" applyBorder="1" applyAlignment="1" applyProtection="1">
      <alignment horizontal="center" vertical="center"/>
      <protection locked="0"/>
    </xf>
    <xf numFmtId="0" fontId="69" fillId="59" borderId="0" xfId="0" applyFont="1" applyFill="1" applyBorder="1" applyAlignment="1" applyProtection="1">
      <alignment horizontal="center" vertical="center"/>
      <protection locked="0"/>
    </xf>
    <xf numFmtId="0" fontId="69" fillId="59" borderId="10" xfId="0" applyFont="1" applyFill="1" applyBorder="1" applyAlignment="1" applyProtection="1">
      <alignment horizontal="center" vertical="center" wrapText="1"/>
      <protection locked="0"/>
    </xf>
    <xf numFmtId="0" fontId="122" fillId="59" borderId="50" xfId="0" applyFont="1" applyFill="1" applyBorder="1" applyAlignment="1" applyProtection="1">
      <alignment horizontal="left" vertical="top" indent="1"/>
      <protection locked="0"/>
    </xf>
    <xf numFmtId="0" fontId="70" fillId="24" borderId="40" xfId="0" applyFont="1" applyFill="1" applyBorder="1" applyAlignment="1" applyProtection="1">
      <alignment horizontal="left" vertical="top" indent="1"/>
      <protection locked="0"/>
    </xf>
    <xf numFmtId="0" fontId="70" fillId="24" borderId="10" xfId="0" applyFont="1" applyFill="1" applyBorder="1" applyAlignment="1" applyProtection="1">
      <alignment horizontal="left" vertical="top" wrapText="1" indent="1"/>
      <protection locked="0"/>
    </xf>
    <xf numFmtId="0" fontId="7" fillId="24" borderId="0" xfId="0" applyFont="1" applyFill="1" applyProtection="1">
      <protection locked="0"/>
    </xf>
    <xf numFmtId="0" fontId="70" fillId="24" borderId="40" xfId="0" applyFont="1" applyFill="1" applyBorder="1" applyAlignment="1" applyProtection="1">
      <alignment horizontal="left" vertical="top" wrapText="1" indent="1"/>
      <protection locked="0"/>
    </xf>
    <xf numFmtId="0" fontId="61" fillId="56" borderId="0" xfId="0" applyFont="1" applyFill="1" applyProtection="1">
      <protection locked="0"/>
    </xf>
    <xf numFmtId="0" fontId="7" fillId="57" borderId="0" xfId="0" applyFont="1" applyFill="1" applyProtection="1">
      <protection locked="0"/>
    </xf>
    <xf numFmtId="0" fontId="122" fillId="59" borderId="51" xfId="0" applyFont="1" applyFill="1" applyBorder="1" applyAlignment="1" applyProtection="1">
      <alignment horizontal="left" vertical="top" indent="1"/>
      <protection locked="0"/>
    </xf>
    <xf numFmtId="0" fontId="70" fillId="24" borderId="0" xfId="0" applyFont="1" applyFill="1" applyBorder="1" applyAlignment="1" applyProtection="1">
      <alignment horizontal="center" vertical="top" wrapText="1"/>
      <protection locked="0"/>
    </xf>
    <xf numFmtId="169" fontId="70" fillId="24" borderId="0" xfId="322" applyNumberFormat="1" applyFont="1" applyFill="1" applyBorder="1" applyAlignment="1" applyProtection="1">
      <alignment horizontal="center" vertical="top"/>
      <protection locked="0"/>
    </xf>
    <xf numFmtId="168" fontId="70" fillId="24" borderId="0" xfId="0" applyNumberFormat="1" applyFont="1" applyFill="1" applyBorder="1" applyAlignment="1" applyProtection="1">
      <alignment horizontal="center" vertical="top" wrapText="1"/>
      <protection locked="0"/>
    </xf>
    <xf numFmtId="0" fontId="70" fillId="0" borderId="40" xfId="0" applyFont="1" applyFill="1" applyBorder="1" applyAlignment="1" applyProtection="1">
      <alignment horizontal="left" vertical="top" indent="1"/>
      <protection locked="0"/>
    </xf>
    <xf numFmtId="2" fontId="70" fillId="24" borderId="0" xfId="0" applyNumberFormat="1" applyFont="1" applyFill="1" applyBorder="1" applyAlignment="1" applyProtection="1">
      <alignment horizontal="center" vertical="top" wrapText="1"/>
      <protection locked="0"/>
    </xf>
    <xf numFmtId="7" fontId="7" fillId="0" borderId="0" xfId="0" applyNumberFormat="1" applyFont="1" applyFill="1" applyProtection="1">
      <protection locked="0"/>
    </xf>
    <xf numFmtId="5" fontId="132" fillId="63" borderId="0" xfId="661" applyNumberFormat="1" applyFont="1" applyFill="1" applyBorder="1" applyAlignment="1" applyProtection="1">
      <alignment horizontal="center" vertical="top" wrapText="1"/>
      <protection locked="0"/>
    </xf>
    <xf numFmtId="9" fontId="132" fillId="63" borderId="0" xfId="1925" applyFont="1" applyFill="1" applyBorder="1" applyAlignment="1" applyProtection="1">
      <alignment horizontal="center" vertical="top" wrapText="1"/>
      <protection locked="0"/>
    </xf>
    <xf numFmtId="2" fontId="132" fillId="63" borderId="0" xfId="1925" applyNumberFormat="1" applyFont="1" applyFill="1" applyBorder="1" applyAlignment="1" applyProtection="1">
      <alignment horizontal="center" vertical="top" wrapText="1"/>
      <protection locked="0"/>
    </xf>
    <xf numFmtId="1" fontId="132" fillId="63" borderId="0" xfId="1925" applyNumberFormat="1" applyFont="1" applyFill="1" applyBorder="1" applyAlignment="1" applyProtection="1">
      <alignment horizontal="center" vertical="top" wrapText="1"/>
      <protection locked="0"/>
    </xf>
    <xf numFmtId="167" fontId="132" fillId="63" borderId="0" xfId="661" applyNumberFormat="1" applyFont="1" applyFill="1" applyBorder="1" applyAlignment="1" applyProtection="1">
      <alignment horizontal="center" vertical="top" wrapText="1"/>
      <protection locked="0"/>
    </xf>
    <xf numFmtId="0" fontId="68" fillId="24" borderId="0" xfId="0" applyFont="1" applyFill="1" applyBorder="1" applyAlignment="1" applyProtection="1">
      <alignment horizontal="center" vertical="top"/>
      <protection locked="0"/>
    </xf>
    <xf numFmtId="164" fontId="68" fillId="24" borderId="0" xfId="1925" applyNumberFormat="1" applyFont="1" applyFill="1" applyBorder="1" applyAlignment="1" applyProtection="1">
      <alignment horizontal="center" vertical="top" wrapText="1"/>
      <protection locked="0"/>
    </xf>
    <xf numFmtId="0" fontId="122" fillId="59" borderId="52" xfId="0" applyFont="1" applyFill="1" applyBorder="1" applyAlignment="1" applyProtection="1">
      <alignment horizontal="left" vertical="top" indent="1"/>
      <protection locked="0"/>
    </xf>
    <xf numFmtId="164" fontId="70" fillId="24" borderId="0" xfId="661" applyNumberFormat="1" applyFont="1" applyFill="1" applyBorder="1" applyAlignment="1" applyProtection="1">
      <alignment horizontal="center" vertical="top"/>
      <protection locked="0"/>
    </xf>
    <xf numFmtId="164" fontId="70" fillId="24" borderId="10" xfId="661" applyNumberFormat="1" applyFont="1" applyFill="1" applyBorder="1" applyAlignment="1" applyProtection="1">
      <alignment horizontal="left" vertical="top" indent="1"/>
      <protection locked="0"/>
    </xf>
    <xf numFmtId="0" fontId="122" fillId="59" borderId="40" xfId="0" applyFont="1" applyFill="1" applyBorder="1" applyAlignment="1" applyProtection="1">
      <alignment horizontal="left" vertical="top" indent="1"/>
      <protection locked="0"/>
    </xf>
    <xf numFmtId="0" fontId="68" fillId="24" borderId="40" xfId="0" applyFont="1" applyFill="1" applyBorder="1" applyAlignment="1" applyProtection="1">
      <alignment horizontal="left" vertical="top" indent="1"/>
      <protection locked="0"/>
    </xf>
    <xf numFmtId="0" fontId="68" fillId="24" borderId="10" xfId="0" applyFont="1" applyFill="1" applyBorder="1" applyAlignment="1" applyProtection="1">
      <alignment horizontal="left" vertical="top" wrapText="1" indent="1"/>
      <protection locked="0"/>
    </xf>
    <xf numFmtId="0" fontId="23" fillId="0" borderId="0" xfId="0" applyFont="1" applyFill="1" applyProtection="1">
      <protection locked="0"/>
    </xf>
    <xf numFmtId="7" fontId="70" fillId="24" borderId="0" xfId="0" applyNumberFormat="1" applyFont="1" applyFill="1" applyBorder="1" applyAlignment="1" applyProtection="1">
      <alignment horizontal="center" vertical="top"/>
      <protection locked="0"/>
    </xf>
    <xf numFmtId="7" fontId="68" fillId="0" borderId="10" xfId="0" applyNumberFormat="1" applyFont="1" applyFill="1" applyBorder="1" applyAlignment="1" applyProtection="1">
      <alignment horizontal="left" vertical="top" wrapText="1" indent="1"/>
      <protection locked="0"/>
    </xf>
    <xf numFmtId="7" fontId="70" fillId="24" borderId="10" xfId="0" applyNumberFormat="1" applyFont="1" applyFill="1" applyBorder="1" applyAlignment="1" applyProtection="1">
      <alignment horizontal="left" vertical="top" wrapText="1" indent="1"/>
      <protection locked="0"/>
    </xf>
    <xf numFmtId="164" fontId="70" fillId="24" borderId="0" xfId="0" applyNumberFormat="1" applyFont="1" applyFill="1" applyBorder="1" applyAlignment="1" applyProtection="1">
      <alignment horizontal="center" vertical="top"/>
      <protection locked="0"/>
    </xf>
    <xf numFmtId="164" fontId="70" fillId="24" borderId="10" xfId="0" applyNumberFormat="1" applyFont="1" applyFill="1" applyBorder="1" applyAlignment="1" applyProtection="1">
      <alignment horizontal="left" vertical="top" wrapText="1" indent="1"/>
      <protection locked="0"/>
    </xf>
    <xf numFmtId="0" fontId="123" fillId="59" borderId="40" xfId="0" applyFont="1" applyFill="1" applyBorder="1" applyAlignment="1" applyProtection="1">
      <alignment horizontal="left" vertical="top" indent="1"/>
      <protection locked="0"/>
    </xf>
    <xf numFmtId="7" fontId="68" fillId="24" borderId="10" xfId="0" applyNumberFormat="1" applyFont="1" applyFill="1" applyBorder="1" applyAlignment="1" applyProtection="1">
      <alignment horizontal="left" vertical="top" wrapText="1" indent="1"/>
      <protection locked="0"/>
    </xf>
    <xf numFmtId="164" fontId="68" fillId="24" borderId="0" xfId="0" applyNumberFormat="1" applyFont="1" applyFill="1" applyBorder="1" applyAlignment="1" applyProtection="1">
      <alignment horizontal="center" vertical="top"/>
      <protection locked="0"/>
    </xf>
    <xf numFmtId="0" fontId="70" fillId="24" borderId="10" xfId="0" applyFont="1" applyFill="1" applyBorder="1" applyAlignment="1" applyProtection="1">
      <alignment horizontal="left" vertical="top" indent="1"/>
      <protection locked="0"/>
    </xf>
    <xf numFmtId="0" fontId="70" fillId="24" borderId="51" xfId="0" applyFont="1" applyFill="1" applyBorder="1" applyAlignment="1" applyProtection="1">
      <alignment horizontal="left" vertical="top" indent="1"/>
      <protection locked="0"/>
    </xf>
    <xf numFmtId="164" fontId="70" fillId="24" borderId="11" xfId="0" applyNumberFormat="1" applyFont="1" applyFill="1" applyBorder="1" applyAlignment="1" applyProtection="1">
      <alignment horizontal="center" vertical="top"/>
      <protection locked="0"/>
    </xf>
    <xf numFmtId="164" fontId="70" fillId="24" borderId="12" xfId="0" applyNumberFormat="1" applyFont="1" applyFill="1" applyBorder="1" applyAlignment="1" applyProtection="1">
      <alignment horizontal="left" vertical="top" wrapText="1" indent="1"/>
      <protection locked="0"/>
    </xf>
    <xf numFmtId="1" fontId="70" fillId="0" borderId="47" xfId="0" applyNumberFormat="1" applyFont="1" applyFill="1" applyBorder="1" applyAlignment="1" applyProtection="1">
      <alignment horizontal="center" vertical="center"/>
      <protection locked="0"/>
    </xf>
    <xf numFmtId="0" fontId="70" fillId="24" borderId="47" xfId="0" applyFont="1" applyFill="1" applyBorder="1" applyAlignment="1" applyProtection="1">
      <alignment horizontal="left" vertical="top" indent="1"/>
      <protection locked="0"/>
    </xf>
    <xf numFmtId="164" fontId="69" fillId="59" borderId="13" xfId="0" applyNumberFormat="1" applyFont="1" applyFill="1" applyBorder="1" applyAlignment="1" applyProtection="1">
      <alignment horizontal="center" vertical="center"/>
      <protection locked="0"/>
    </xf>
    <xf numFmtId="164" fontId="68" fillId="24" borderId="14" xfId="0" applyNumberFormat="1" applyFont="1" applyFill="1" applyBorder="1" applyAlignment="1" applyProtection="1">
      <alignment horizontal="left" vertical="top" wrapText="1" indent="1"/>
      <protection locked="0"/>
    </xf>
    <xf numFmtId="0" fontId="7" fillId="0" borderId="0" xfId="0" applyFont="1" applyAlignment="1" applyProtection="1">
      <alignment horizontal="center"/>
      <protection locked="0"/>
    </xf>
    <xf numFmtId="7" fontId="7" fillId="0" borderId="0" xfId="0" applyNumberFormat="1" applyFont="1" applyAlignment="1" applyProtection="1">
      <alignment wrapText="1"/>
      <protection locked="0"/>
    </xf>
    <xf numFmtId="0" fontId="7" fillId="0" borderId="0" xfId="0" applyFont="1" applyAlignment="1" applyProtection="1">
      <alignment wrapText="1"/>
      <protection locked="0"/>
    </xf>
    <xf numFmtId="7" fontId="7" fillId="0" borderId="0" xfId="0" applyNumberFormat="1" applyFont="1" applyAlignment="1" applyProtection="1">
      <alignment horizontal="center"/>
      <protection locked="0"/>
    </xf>
    <xf numFmtId="164" fontId="7" fillId="0" borderId="0" xfId="0" applyNumberFormat="1" applyFont="1" applyAlignment="1" applyProtection="1">
      <alignment horizontal="center"/>
      <protection locked="0"/>
    </xf>
    <xf numFmtId="0" fontId="69" fillId="0" borderId="55" xfId="0" applyFont="1" applyFill="1" applyBorder="1" applyAlignment="1" applyProtection="1">
      <alignment vertical="top"/>
      <protection locked="0"/>
    </xf>
    <xf numFmtId="0" fontId="69" fillId="59" borderId="17" xfId="0" applyFont="1" applyFill="1" applyBorder="1" applyAlignment="1" applyProtection="1">
      <protection locked="0"/>
    </xf>
    <xf numFmtId="0" fontId="70" fillId="0" borderId="0" xfId="0" applyFont="1" applyAlignment="1" applyProtection="1">
      <protection locked="0"/>
    </xf>
    <xf numFmtId="0" fontId="70" fillId="58" borderId="0" xfId="0" applyFont="1" applyFill="1" applyAlignment="1" applyProtection="1">
      <protection locked="0"/>
    </xf>
    <xf numFmtId="0" fontId="122" fillId="59" borderId="40" xfId="0" applyFont="1" applyFill="1" applyBorder="1" applyAlignment="1" applyProtection="1">
      <protection locked="0"/>
    </xf>
    <xf numFmtId="166" fontId="68" fillId="58" borderId="40" xfId="0" applyNumberFormat="1" applyFont="1" applyFill="1" applyBorder="1" applyAlignment="1" applyProtection="1">
      <alignment horizontal="left"/>
      <protection locked="0"/>
    </xf>
    <xf numFmtId="166" fontId="68" fillId="24" borderId="40" xfId="0" applyNumberFormat="1" applyFont="1" applyFill="1" applyBorder="1" applyAlignment="1" applyProtection="1">
      <protection locked="0"/>
    </xf>
    <xf numFmtId="166" fontId="68" fillId="24" borderId="0" xfId="0" applyNumberFormat="1" applyFont="1" applyFill="1" applyBorder="1" applyAlignment="1" applyProtection="1">
      <protection locked="0"/>
    </xf>
    <xf numFmtId="2" fontId="68" fillId="24" borderId="0" xfId="0" applyNumberFormat="1" applyFont="1" applyFill="1" applyBorder="1" applyAlignment="1" applyProtection="1">
      <protection locked="0"/>
    </xf>
    <xf numFmtId="168" fontId="68" fillId="24" borderId="0" xfId="0" applyNumberFormat="1" applyFont="1" applyFill="1" applyBorder="1" applyAlignment="1" applyProtection="1">
      <protection locked="0"/>
    </xf>
    <xf numFmtId="166" fontId="68" fillId="24" borderId="10" xfId="0" applyNumberFormat="1" applyFont="1" applyFill="1" applyBorder="1" applyAlignment="1" applyProtection="1">
      <alignment horizontal="left" wrapText="1"/>
      <protection locked="0"/>
    </xf>
    <xf numFmtId="9" fontId="69" fillId="60" borderId="17" xfId="1925" applyFont="1" applyFill="1" applyBorder="1" applyAlignment="1" applyProtection="1">
      <alignment horizontal="center" wrapText="1"/>
      <protection locked="0"/>
    </xf>
    <xf numFmtId="9" fontId="69" fillId="60" borderId="54" xfId="1925" applyFont="1" applyFill="1" applyBorder="1" applyAlignment="1" applyProtection="1">
      <alignment horizontal="center" wrapText="1"/>
      <protection locked="0"/>
    </xf>
    <xf numFmtId="9" fontId="69" fillId="60" borderId="19" xfId="1925" applyFont="1" applyFill="1" applyBorder="1" applyAlignment="1" applyProtection="1">
      <alignment horizontal="center" wrapText="1"/>
      <protection locked="0"/>
    </xf>
    <xf numFmtId="0" fontId="70" fillId="0" borderId="0" xfId="0" applyFont="1" applyAlignment="1" applyProtection="1">
      <alignment horizontal="left"/>
      <protection locked="0"/>
    </xf>
    <xf numFmtId="0" fontId="70" fillId="58" borderId="0" xfId="0" applyFont="1" applyFill="1" applyAlignment="1" applyProtection="1">
      <alignment horizontal="left"/>
      <protection locked="0"/>
    </xf>
    <xf numFmtId="0" fontId="68" fillId="58" borderId="40" xfId="1592" applyFont="1" applyFill="1" applyBorder="1" applyAlignment="1" applyProtection="1">
      <protection locked="0"/>
    </xf>
    <xf numFmtId="0" fontId="68" fillId="58" borderId="0" xfId="1592" applyFont="1" applyFill="1" applyBorder="1" applyAlignment="1" applyProtection="1">
      <alignment wrapText="1"/>
      <protection locked="0"/>
    </xf>
    <xf numFmtId="43" fontId="68" fillId="58" borderId="0" xfId="322" applyNumberFormat="1" applyFont="1" applyFill="1" applyBorder="1" applyAlignment="1" applyProtection="1">
      <alignment horizontal="right"/>
      <protection locked="0"/>
    </xf>
    <xf numFmtId="165" fontId="68" fillId="58" borderId="0" xfId="322" applyNumberFormat="1" applyFont="1" applyFill="1" applyBorder="1" applyAlignment="1" applyProtection="1">
      <alignment horizontal="right"/>
      <protection locked="0"/>
    </xf>
    <xf numFmtId="0" fontId="68" fillId="58" borderId="0" xfId="1591" applyFont="1" applyFill="1" applyBorder="1" applyAlignment="1" applyProtection="1">
      <alignment horizontal="left"/>
      <protection locked="0"/>
    </xf>
    <xf numFmtId="0" fontId="68" fillId="58" borderId="10" xfId="1591" applyFont="1" applyFill="1" applyBorder="1" applyAlignment="1" applyProtection="1">
      <alignment horizontal="left"/>
      <protection locked="0"/>
    </xf>
    <xf numFmtId="0" fontId="68" fillId="58" borderId="47" xfId="1592" applyFont="1" applyFill="1" applyBorder="1" applyAlignment="1" applyProtection="1">
      <protection locked="0"/>
    </xf>
    <xf numFmtId="0" fontId="68" fillId="58" borderId="13" xfId="1592" applyFont="1" applyFill="1" applyBorder="1" applyAlignment="1" applyProtection="1">
      <alignment wrapText="1"/>
      <protection locked="0"/>
    </xf>
    <xf numFmtId="43" fontId="68" fillId="58" borderId="13" xfId="322" applyNumberFormat="1" applyFont="1" applyFill="1" applyBorder="1" applyAlignment="1" applyProtection="1">
      <alignment horizontal="right"/>
      <protection locked="0"/>
    </xf>
    <xf numFmtId="165" fontId="68" fillId="58" borderId="13" xfId="322" applyNumberFormat="1" applyFont="1" applyFill="1" applyBorder="1" applyAlignment="1" applyProtection="1">
      <alignment horizontal="right"/>
      <protection locked="0"/>
    </xf>
    <xf numFmtId="0" fontId="68" fillId="58" borderId="13" xfId="1591" applyFont="1" applyFill="1" applyBorder="1" applyAlignment="1" applyProtection="1">
      <alignment horizontal="left"/>
      <protection locked="0"/>
    </xf>
    <xf numFmtId="0" fontId="68" fillId="58" borderId="14" xfId="1591" applyFont="1" applyFill="1" applyBorder="1" applyAlignment="1" applyProtection="1">
      <alignment horizontal="left"/>
      <protection locked="0"/>
    </xf>
    <xf numFmtId="0" fontId="68" fillId="58" borderId="17" xfId="1592" applyFont="1" applyFill="1" applyBorder="1" applyAlignment="1" applyProtection="1">
      <protection locked="0"/>
    </xf>
    <xf numFmtId="0" fontId="68" fillId="58" borderId="18" xfId="1592" applyFont="1" applyFill="1" applyBorder="1" applyAlignment="1" applyProtection="1">
      <alignment wrapText="1"/>
      <protection locked="0"/>
    </xf>
    <xf numFmtId="43" fontId="68" fillId="58" borderId="18" xfId="322" applyNumberFormat="1" applyFont="1" applyFill="1" applyBorder="1" applyAlignment="1" applyProtection="1">
      <alignment horizontal="right"/>
      <protection locked="0"/>
    </xf>
    <xf numFmtId="165" fontId="68" fillId="58" borderId="18" xfId="322" applyNumberFormat="1" applyFont="1" applyFill="1" applyBorder="1" applyAlignment="1" applyProtection="1">
      <alignment horizontal="right"/>
      <protection locked="0"/>
    </xf>
    <xf numFmtId="0" fontId="68" fillId="58" borderId="18" xfId="1591" applyFont="1" applyFill="1" applyBorder="1" applyAlignment="1" applyProtection="1">
      <alignment horizontal="left"/>
      <protection locked="0"/>
    </xf>
    <xf numFmtId="0" fontId="68" fillId="58" borderId="19" xfId="1591" applyFont="1" applyFill="1" applyBorder="1" applyAlignment="1" applyProtection="1">
      <alignment horizontal="left"/>
      <protection locked="0"/>
    </xf>
    <xf numFmtId="2" fontId="68" fillId="58" borderId="0" xfId="322" applyNumberFormat="1" applyFont="1" applyFill="1" applyBorder="1" applyAlignment="1" applyProtection="1">
      <alignment horizontal="right"/>
      <protection locked="0"/>
    </xf>
    <xf numFmtId="168" fontId="68" fillId="58" borderId="0" xfId="322" applyNumberFormat="1" applyFont="1" applyFill="1" applyBorder="1" applyAlignment="1" applyProtection="1">
      <alignment horizontal="right"/>
      <protection locked="0"/>
    </xf>
    <xf numFmtId="2" fontId="68" fillId="58" borderId="13" xfId="322" applyNumberFormat="1" applyFont="1" applyFill="1" applyBorder="1" applyAlignment="1" applyProtection="1">
      <alignment horizontal="right"/>
      <protection locked="0"/>
    </xf>
    <xf numFmtId="168" fontId="68" fillId="58" borderId="13" xfId="322" applyNumberFormat="1" applyFont="1" applyFill="1" applyBorder="1" applyAlignment="1" applyProtection="1">
      <alignment horizontal="right"/>
      <protection locked="0"/>
    </xf>
    <xf numFmtId="2" fontId="70" fillId="0" borderId="0" xfId="0" applyNumberFormat="1" applyFont="1" applyAlignment="1" applyProtection="1">
      <alignment horizontal="left"/>
      <protection locked="0"/>
    </xf>
    <xf numFmtId="168" fontId="70" fillId="0" borderId="0" xfId="0" applyNumberFormat="1" applyFont="1" applyAlignment="1" applyProtection="1">
      <alignment horizontal="left"/>
      <protection locked="0"/>
    </xf>
    <xf numFmtId="2" fontId="70" fillId="0" borderId="0" xfId="0" applyNumberFormat="1" applyFont="1" applyAlignment="1" applyProtection="1">
      <alignment horizontal="right"/>
      <protection locked="0"/>
    </xf>
    <xf numFmtId="168" fontId="70" fillId="0" borderId="0" xfId="0" applyNumberFormat="1" applyFont="1" applyAlignment="1" applyProtection="1">
      <alignment horizontal="right"/>
      <protection locked="0"/>
    </xf>
    <xf numFmtId="0" fontId="69" fillId="59" borderId="17" xfId="1225" applyFont="1" applyFill="1" applyBorder="1" applyAlignment="1" applyProtection="1">
      <alignment horizontal="left"/>
      <protection locked="0"/>
    </xf>
    <xf numFmtId="0" fontId="113" fillId="0" borderId="0" xfId="64438" applyFont="1" applyAlignment="1" applyProtection="1">
      <protection locked="0"/>
    </xf>
    <xf numFmtId="0" fontId="122" fillId="59" borderId="47" xfId="1225" applyFont="1" applyFill="1" applyBorder="1" applyAlignment="1" applyProtection="1">
      <protection locked="0"/>
    </xf>
    <xf numFmtId="0" fontId="76" fillId="0" borderId="23" xfId="1225" applyFont="1" applyBorder="1" applyAlignment="1" applyProtection="1">
      <protection locked="0"/>
    </xf>
    <xf numFmtId="0" fontId="68" fillId="58" borderId="23" xfId="64440" applyFont="1" applyFill="1" applyBorder="1" applyAlignment="1" applyProtection="1">
      <alignment horizontal="left" wrapText="1"/>
      <protection locked="0"/>
    </xf>
    <xf numFmtId="0" fontId="68" fillId="58" borderId="23" xfId="64440" applyFont="1" applyFill="1" applyBorder="1" applyAlignment="1" applyProtection="1">
      <alignment horizontal="left"/>
      <protection locked="0"/>
    </xf>
    <xf numFmtId="0" fontId="113" fillId="58" borderId="0" xfId="64438" applyFont="1" applyFill="1" applyAlignment="1" applyProtection="1">
      <protection locked="0"/>
    </xf>
    <xf numFmtId="0" fontId="68" fillId="58" borderId="17" xfId="64440" applyFont="1" applyFill="1" applyBorder="1" applyAlignment="1" applyProtection="1">
      <alignment horizontal="left" wrapText="1"/>
      <protection locked="0"/>
    </xf>
    <xf numFmtId="0" fontId="68" fillId="58" borderId="17" xfId="64440" applyFont="1" applyFill="1" applyBorder="1" applyAlignment="1" applyProtection="1">
      <alignment horizontal="left"/>
      <protection locked="0"/>
    </xf>
    <xf numFmtId="0" fontId="113" fillId="58" borderId="0" xfId="64438" applyFont="1" applyFill="1" applyBorder="1" applyAlignment="1" applyProtection="1">
      <protection locked="0"/>
    </xf>
    <xf numFmtId="0" fontId="68" fillId="58" borderId="47" xfId="64440" applyFont="1" applyFill="1" applyBorder="1" applyAlignment="1" applyProtection="1">
      <alignment horizontal="left"/>
      <protection locked="0"/>
    </xf>
    <xf numFmtId="0" fontId="73" fillId="58" borderId="17" xfId="64440" applyFont="1" applyFill="1" applyBorder="1" applyAlignment="1" applyProtection="1">
      <alignment horizontal="center" wrapText="1"/>
      <protection locked="0"/>
    </xf>
    <xf numFmtId="0" fontId="73" fillId="58" borderId="18" xfId="64440" applyFont="1" applyFill="1" applyBorder="1" applyAlignment="1" applyProtection="1">
      <alignment horizontal="center" wrapText="1"/>
      <protection locked="0"/>
    </xf>
    <xf numFmtId="171" fontId="73" fillId="58" borderId="18" xfId="661" applyNumberFormat="1" applyFont="1" applyFill="1" applyBorder="1" applyAlignment="1" applyProtection="1">
      <alignment horizontal="center" wrapText="1"/>
      <protection locked="0"/>
    </xf>
    <xf numFmtId="0" fontId="73" fillId="58" borderId="19" xfId="64440" applyFont="1" applyFill="1" applyBorder="1" applyAlignment="1" applyProtection="1">
      <alignment horizontal="center" wrapText="1"/>
      <protection locked="0"/>
    </xf>
    <xf numFmtId="0" fontId="122" fillId="59" borderId="20" xfId="0" applyFont="1" applyFill="1" applyBorder="1" applyAlignment="1" applyProtection="1">
      <alignment horizontal="center" wrapText="1"/>
      <protection locked="0"/>
    </xf>
    <xf numFmtId="167" fontId="122" fillId="59" borderId="20" xfId="0" applyNumberFormat="1" applyFont="1" applyFill="1" applyBorder="1" applyAlignment="1" applyProtection="1">
      <alignment horizontal="center" wrapText="1"/>
      <protection locked="0"/>
    </xf>
    <xf numFmtId="173" fontId="122" fillId="59" borderId="20" xfId="0" applyNumberFormat="1" applyFont="1" applyFill="1" applyBorder="1" applyAlignment="1" applyProtection="1">
      <alignment horizontal="center" wrapText="1"/>
      <protection locked="0"/>
    </xf>
    <xf numFmtId="14" fontId="122" fillId="59" borderId="20" xfId="0" applyNumberFormat="1" applyFont="1" applyFill="1" applyBorder="1" applyAlignment="1" applyProtection="1">
      <alignment horizontal="center" wrapText="1"/>
      <protection locked="0"/>
    </xf>
    <xf numFmtId="168" fontId="122" fillId="59" borderId="20" xfId="0" applyNumberFormat="1" applyFont="1" applyFill="1" applyBorder="1" applyAlignment="1" applyProtection="1">
      <alignment horizontal="center" wrapText="1"/>
      <protection locked="0"/>
    </xf>
    <xf numFmtId="164" fontId="122" fillId="59" borderId="20" xfId="0" applyNumberFormat="1" applyFont="1" applyFill="1" applyBorder="1" applyAlignment="1" applyProtection="1">
      <alignment horizontal="center" wrapText="1"/>
      <protection locked="0"/>
    </xf>
    <xf numFmtId="0" fontId="129" fillId="59" borderId="20" xfId="64438" applyFont="1" applyFill="1" applyBorder="1" applyAlignment="1" applyProtection="1">
      <alignment horizontal="right" wrapText="1"/>
      <protection locked="0"/>
    </xf>
    <xf numFmtId="0" fontId="70" fillId="0" borderId="41" xfId="0" applyNumberFormat="1" applyFont="1" applyFill="1" applyBorder="1" applyAlignment="1" applyProtection="1">
      <alignment horizontal="left"/>
      <protection locked="0"/>
    </xf>
    <xf numFmtId="0" fontId="70" fillId="0" borderId="41" xfId="0" applyNumberFormat="1" applyFont="1" applyFill="1" applyBorder="1" applyAlignment="1" applyProtection="1">
      <alignment horizontal="center"/>
      <protection locked="0"/>
    </xf>
    <xf numFmtId="0" fontId="70" fillId="0" borderId="41" xfId="0" applyFont="1" applyFill="1" applyBorder="1" applyAlignment="1" applyProtection="1">
      <alignment horizontal="center"/>
      <protection locked="0"/>
    </xf>
    <xf numFmtId="172" fontId="70" fillId="0" borderId="41" xfId="1925" applyNumberFormat="1" applyFont="1" applyFill="1" applyBorder="1" applyAlignment="1" applyProtection="1">
      <alignment horizontal="right"/>
      <protection locked="0"/>
    </xf>
    <xf numFmtId="168" fontId="131" fillId="0" borderId="41" xfId="0" applyNumberFormat="1" applyFont="1" applyFill="1" applyBorder="1" applyAlignment="1" applyProtection="1">
      <alignment horizontal="right"/>
      <protection locked="0"/>
    </xf>
    <xf numFmtId="164" fontId="131" fillId="0" borderId="20" xfId="0" applyNumberFormat="1" applyFont="1" applyFill="1" applyBorder="1" applyAlignment="1" applyProtection="1">
      <alignment horizontal="right"/>
      <protection locked="0"/>
    </xf>
    <xf numFmtId="164" fontId="131" fillId="0" borderId="41" xfId="661" applyNumberFormat="1" applyFont="1" applyFill="1" applyBorder="1" applyAlignment="1" applyProtection="1">
      <alignment horizontal="right"/>
      <protection locked="0"/>
    </xf>
    <xf numFmtId="0" fontId="129" fillId="0" borderId="0" xfId="64438" applyFont="1" applyAlignment="1" applyProtection="1">
      <alignment wrapText="1"/>
      <protection locked="0"/>
    </xf>
    <xf numFmtId="0" fontId="131" fillId="0" borderId="20" xfId="0" applyFont="1" applyFill="1" applyBorder="1" applyAlignment="1" applyProtection="1">
      <alignment horizontal="left"/>
      <protection locked="0"/>
    </xf>
    <xf numFmtId="174" fontId="131" fillId="0" borderId="20" xfId="0" applyNumberFormat="1" applyFont="1" applyFill="1" applyBorder="1" applyAlignment="1" applyProtection="1">
      <alignment horizontal="center"/>
      <protection locked="0"/>
    </xf>
    <xf numFmtId="0" fontId="131" fillId="0" borderId="20" xfId="0" applyFont="1" applyFill="1" applyBorder="1" applyAlignment="1" applyProtection="1">
      <alignment horizontal="center"/>
      <protection locked="0"/>
    </xf>
    <xf numFmtId="172" fontId="131" fillId="0" borderId="20" xfId="1925" applyNumberFormat="1" applyFont="1" applyFill="1" applyBorder="1" applyAlignment="1" applyProtection="1">
      <alignment horizontal="right"/>
      <protection locked="0"/>
    </xf>
    <xf numFmtId="168" fontId="131" fillId="0" borderId="20" xfId="0" applyNumberFormat="1" applyFont="1" applyFill="1" applyBorder="1" applyAlignment="1" applyProtection="1">
      <alignment horizontal="right"/>
      <protection locked="0"/>
    </xf>
    <xf numFmtId="164" fontId="131" fillId="0" borderId="20" xfId="661" applyNumberFormat="1" applyFont="1" applyFill="1" applyBorder="1" applyAlignment="1" applyProtection="1">
      <alignment horizontal="right"/>
      <protection locked="0"/>
    </xf>
    <xf numFmtId="0" fontId="131" fillId="0" borderId="20" xfId="0" applyNumberFormat="1" applyFont="1" applyFill="1" applyBorder="1" applyAlignment="1" applyProtection="1">
      <alignment horizontal="left"/>
      <protection locked="0"/>
    </xf>
    <xf numFmtId="0" fontId="131" fillId="0" borderId="20" xfId="0" applyNumberFormat="1" applyFont="1" applyFill="1" applyBorder="1" applyAlignment="1" applyProtection="1">
      <alignment horizontal="center"/>
      <protection locked="0"/>
    </xf>
    <xf numFmtId="1" fontId="113" fillId="0" borderId="0" xfId="64438" applyNumberFormat="1" applyFont="1" applyBorder="1" applyAlignment="1" applyProtection="1">
      <alignment horizontal="center"/>
      <protection locked="0"/>
    </xf>
    <xf numFmtId="0" fontId="113" fillId="0" borderId="0" xfId="64438" applyFont="1" applyBorder="1" applyAlignment="1" applyProtection="1">
      <alignment horizontal="center"/>
      <protection locked="0"/>
    </xf>
    <xf numFmtId="172" fontId="113" fillId="0" borderId="0" xfId="64438" applyNumberFormat="1" applyFont="1" applyBorder="1" applyAlignment="1" applyProtection="1">
      <alignment horizontal="center"/>
      <protection locked="0"/>
    </xf>
    <xf numFmtId="168" fontId="113" fillId="0" borderId="0" xfId="64438" applyNumberFormat="1" applyFont="1" applyBorder="1" applyAlignment="1" applyProtection="1">
      <alignment horizontal="center"/>
      <protection locked="0"/>
    </xf>
    <xf numFmtId="167" fontId="113" fillId="0" borderId="0" xfId="64439" applyNumberFormat="1" applyFont="1" applyBorder="1" applyAlignment="1" applyProtection="1">
      <protection locked="0"/>
    </xf>
    <xf numFmtId="164" fontId="113" fillId="0" borderId="0" xfId="64439" applyNumberFormat="1" applyFont="1" applyBorder="1" applyAlignment="1" applyProtection="1">
      <protection locked="0"/>
    </xf>
    <xf numFmtId="49" fontId="113" fillId="0" borderId="0" xfId="64438" applyNumberFormat="1" applyFont="1" applyAlignment="1" applyProtection="1">
      <alignment horizontal="right"/>
      <protection locked="0"/>
    </xf>
    <xf numFmtId="0" fontId="113" fillId="0" borderId="0" xfId="64438" applyFont="1" applyAlignment="1" applyProtection="1">
      <alignment horizontal="center"/>
      <protection locked="0"/>
    </xf>
    <xf numFmtId="44" fontId="113" fillId="0" borderId="0" xfId="64438" applyNumberFormat="1" applyFont="1" applyAlignment="1" applyProtection="1">
      <protection locked="0"/>
    </xf>
    <xf numFmtId="0" fontId="70" fillId="59" borderId="18" xfId="1225" applyFont="1" applyFill="1" applyBorder="1" applyAlignment="1" applyProtection="1"/>
    <xf numFmtId="171" fontId="70" fillId="59" borderId="18" xfId="661" applyNumberFormat="1" applyFont="1" applyFill="1" applyBorder="1" applyAlignment="1" applyProtection="1"/>
    <xf numFmtId="0" fontId="70" fillId="59" borderId="19" xfId="1225" applyFont="1" applyFill="1" applyBorder="1" applyAlignment="1" applyProtection="1"/>
    <xf numFmtId="0" fontId="70" fillId="59" borderId="13" xfId="1225" applyFont="1" applyFill="1" applyBorder="1" applyAlignment="1" applyProtection="1"/>
    <xf numFmtId="171" fontId="70" fillId="59" borderId="13" xfId="661" applyNumberFormat="1" applyFont="1" applyFill="1" applyBorder="1" applyAlignment="1" applyProtection="1"/>
    <xf numFmtId="0" fontId="70" fillId="59" borderId="14" xfId="1225" applyFont="1" applyFill="1" applyBorder="1" applyAlignment="1" applyProtection="1"/>
    <xf numFmtId="0" fontId="76" fillId="0" borderId="21" xfId="1225" applyFont="1" applyBorder="1" applyAlignment="1" applyProtection="1"/>
    <xf numFmtId="0" fontId="76" fillId="58" borderId="21" xfId="1225" applyFont="1" applyFill="1" applyBorder="1" applyAlignment="1" applyProtection="1"/>
    <xf numFmtId="0" fontId="76" fillId="58" borderId="24" xfId="1225" applyFont="1" applyFill="1" applyBorder="1" applyAlignment="1" applyProtection="1"/>
    <xf numFmtId="0" fontId="122" fillId="59" borderId="18" xfId="1225" applyFont="1" applyFill="1" applyBorder="1" applyProtection="1">
      <protection locked="0"/>
    </xf>
    <xf numFmtId="165" fontId="7" fillId="59" borderId="0" xfId="322" applyNumberFormat="1" applyFont="1" applyFill="1" applyProtection="1">
      <protection locked="0"/>
    </xf>
    <xf numFmtId="0" fontId="7" fillId="59" borderId="0" xfId="1225" applyFont="1" applyFill="1" applyProtection="1">
      <protection locked="0"/>
    </xf>
    <xf numFmtId="0" fontId="122" fillId="59" borderId="40" xfId="1225" applyFont="1" applyFill="1" applyBorder="1" applyProtection="1">
      <protection locked="0"/>
    </xf>
    <xf numFmtId="0" fontId="13" fillId="59" borderId="0" xfId="1225" applyFont="1" applyFill="1" applyProtection="1">
      <protection locked="0"/>
    </xf>
    <xf numFmtId="0" fontId="14" fillId="59" borderId="0" xfId="1225" applyFont="1" applyFill="1" applyProtection="1">
      <protection locked="0"/>
    </xf>
    <xf numFmtId="0" fontId="68" fillId="24" borderId="53" xfId="1225" applyFont="1" applyFill="1" applyBorder="1" applyAlignment="1" applyProtection="1">
      <protection locked="0"/>
    </xf>
    <xf numFmtId="0" fontId="68" fillId="24" borderId="0" xfId="1225" applyFont="1" applyFill="1" applyBorder="1" applyAlignment="1" applyProtection="1">
      <protection locked="0"/>
    </xf>
    <xf numFmtId="0" fontId="13" fillId="0" borderId="0" xfId="1225" applyFont="1" applyFill="1" applyProtection="1">
      <protection locked="0"/>
    </xf>
    <xf numFmtId="0" fontId="14" fillId="0" borderId="0" xfId="1225" applyFont="1" applyProtection="1">
      <protection locked="0"/>
    </xf>
    <xf numFmtId="0" fontId="68" fillId="24" borderId="40" xfId="1225" applyFont="1" applyFill="1" applyBorder="1" applyAlignment="1" applyProtection="1">
      <protection locked="0"/>
    </xf>
    <xf numFmtId="0" fontId="7" fillId="0" borderId="0" xfId="1225" applyFont="1" applyFill="1" applyAlignment="1" applyProtection="1">
      <protection locked="0"/>
    </xf>
    <xf numFmtId="0" fontId="63" fillId="0" borderId="0" xfId="1225" applyFont="1" applyFill="1" applyAlignment="1" applyProtection="1">
      <protection locked="0"/>
    </xf>
    <xf numFmtId="0" fontId="7" fillId="0" borderId="0" xfId="1225" applyFont="1" applyAlignment="1" applyProtection="1">
      <protection locked="0"/>
    </xf>
    <xf numFmtId="0" fontId="7" fillId="0" borderId="0" xfId="1225" applyFont="1" applyFill="1" applyAlignment="1" applyProtection="1">
      <alignment wrapText="1"/>
      <protection locked="0"/>
    </xf>
    <xf numFmtId="9" fontId="7" fillId="58" borderId="40" xfId="1925" applyFont="1" applyFill="1" applyBorder="1" applyAlignment="1" applyProtection="1">
      <alignment wrapText="1"/>
      <protection locked="0"/>
    </xf>
    <xf numFmtId="9" fontId="7" fillId="0" borderId="0" xfId="1925" applyFont="1" applyFill="1" applyAlignment="1" applyProtection="1">
      <alignment wrapText="1"/>
      <protection locked="0"/>
    </xf>
    <xf numFmtId="9" fontId="7" fillId="0" borderId="0" xfId="1925" applyFont="1" applyAlignment="1" applyProtection="1">
      <alignment wrapText="1"/>
      <protection locked="0"/>
    </xf>
    <xf numFmtId="168" fontId="68" fillId="58" borderId="0" xfId="1237" applyNumberFormat="1" applyFont="1" applyFill="1" applyBorder="1" applyAlignment="1" applyProtection="1">
      <alignment horizontal="right"/>
      <protection locked="0"/>
    </xf>
    <xf numFmtId="167" fontId="68" fillId="58" borderId="0" xfId="1225" applyNumberFormat="1" applyFont="1" applyFill="1" applyBorder="1" applyAlignment="1" applyProtection="1">
      <alignment horizontal="right" wrapText="1"/>
      <protection locked="0"/>
    </xf>
    <xf numFmtId="0" fontId="7" fillId="0" borderId="0" xfId="1225" applyFont="1" applyFill="1" applyProtection="1">
      <protection locked="0"/>
    </xf>
    <xf numFmtId="0" fontId="7" fillId="0" borderId="0" xfId="1225" applyFont="1" applyProtection="1">
      <protection locked="0"/>
    </xf>
    <xf numFmtId="0" fontId="7" fillId="58" borderId="40" xfId="1225" applyFont="1" applyFill="1" applyBorder="1" applyProtection="1">
      <protection locked="0"/>
    </xf>
    <xf numFmtId="9" fontId="69" fillId="59" borderId="20" xfId="1925" applyFont="1" applyFill="1" applyBorder="1" applyAlignment="1" applyProtection="1">
      <alignment horizontal="center" vertical="center" wrapText="1"/>
      <protection locked="0"/>
    </xf>
    <xf numFmtId="49" fontId="68" fillId="58" borderId="20" xfId="1237" applyNumberFormat="1" applyFont="1" applyFill="1" applyBorder="1" applyAlignment="1" applyProtection="1">
      <protection locked="0"/>
    </xf>
    <xf numFmtId="2" fontId="68" fillId="58" borderId="20" xfId="1237" applyNumberFormat="1" applyFont="1" applyFill="1" applyBorder="1" applyAlignment="1" applyProtection="1">
      <protection locked="0"/>
    </xf>
    <xf numFmtId="49" fontId="68" fillId="58" borderId="40" xfId="1237" applyNumberFormat="1" applyFont="1" applyFill="1" applyBorder="1" applyAlignment="1" applyProtection="1">
      <alignment horizontal="center"/>
      <protection locked="0"/>
    </xf>
    <xf numFmtId="2" fontId="68" fillId="58" borderId="0" xfId="1237" applyNumberFormat="1" applyFont="1" applyFill="1" applyBorder="1" applyProtection="1">
      <protection locked="0"/>
    </xf>
    <xf numFmtId="2" fontId="68" fillId="58" borderId="0" xfId="1237" applyNumberFormat="1" applyFont="1" applyFill="1" applyBorder="1" applyAlignment="1" applyProtection="1">
      <alignment horizontal="right"/>
      <protection locked="0"/>
    </xf>
    <xf numFmtId="2" fontId="68" fillId="58" borderId="20" xfId="1237" applyNumberFormat="1" applyFont="1" applyFill="1" applyBorder="1" applyAlignment="1" applyProtection="1">
      <alignment horizontal="right"/>
      <protection locked="0"/>
    </xf>
    <xf numFmtId="165" fontId="7" fillId="0" borderId="0" xfId="322" applyNumberFormat="1" applyFont="1" applyFill="1" applyProtection="1">
      <protection locked="0"/>
    </xf>
    <xf numFmtId="164" fontId="134" fillId="0" borderId="20" xfId="64439" applyNumberFormat="1" applyFont="1" applyFill="1" applyBorder="1" applyAlignment="1" applyProtection="1">
      <alignment horizontal="right"/>
      <protection locked="0"/>
    </xf>
    <xf numFmtId="1" fontId="133" fillId="0" borderId="20" xfId="64438" applyNumberFormat="1" applyFont="1" applyBorder="1" applyAlignment="1" applyProtection="1">
      <alignment horizontal="left"/>
      <protection locked="0"/>
    </xf>
    <xf numFmtId="1" fontId="133" fillId="0" borderId="20" xfId="64438" applyNumberFormat="1" applyFont="1" applyBorder="1" applyAlignment="1" applyProtection="1">
      <protection locked="0"/>
    </xf>
    <xf numFmtId="0" fontId="133" fillId="0" borderId="20" xfId="64438" applyFont="1" applyBorder="1" applyAlignment="1" applyProtection="1">
      <alignment horizontal="center"/>
      <protection locked="0"/>
    </xf>
    <xf numFmtId="1" fontId="133" fillId="0" borderId="20" xfId="64438" applyNumberFormat="1" applyFont="1" applyBorder="1" applyAlignment="1" applyProtection="1">
      <alignment horizontal="center"/>
      <protection locked="0"/>
    </xf>
    <xf numFmtId="172" fontId="133" fillId="0" borderId="20" xfId="64438" applyNumberFormat="1" applyFont="1" applyBorder="1" applyAlignment="1" applyProtection="1">
      <alignment horizontal="right"/>
      <protection locked="0"/>
    </xf>
    <xf numFmtId="168" fontId="133" fillId="0" borderId="20" xfId="64438" applyNumberFormat="1" applyFont="1" applyBorder="1" applyAlignment="1" applyProtection="1">
      <alignment horizontal="right"/>
      <protection locked="0"/>
    </xf>
    <xf numFmtId="167" fontId="133" fillId="0" borderId="20" xfId="64439" applyNumberFormat="1" applyFont="1" applyBorder="1" applyAlignment="1" applyProtection="1">
      <alignment horizontal="right"/>
      <protection locked="0"/>
    </xf>
    <xf numFmtId="164" fontId="133" fillId="0" borderId="20" xfId="661" applyNumberFormat="1" applyFont="1" applyBorder="1" applyAlignment="1" applyProtection="1">
      <alignment horizontal="right"/>
      <protection locked="0"/>
    </xf>
    <xf numFmtId="164" fontId="133" fillId="0" borderId="20" xfId="64439" applyNumberFormat="1" applyFont="1" applyBorder="1" applyAlignment="1" applyProtection="1">
      <alignment horizontal="right"/>
      <protection locked="0"/>
    </xf>
    <xf numFmtId="0" fontId="113" fillId="0" borderId="0" xfId="64438" applyFont="1" applyAlignment="1" applyProtection="1"/>
    <xf numFmtId="0" fontId="76" fillId="59" borderId="11" xfId="0" applyFont="1" applyFill="1" applyBorder="1" applyAlignment="1" applyProtection="1">
      <alignment horizontal="left" vertical="top"/>
    </xf>
    <xf numFmtId="0" fontId="76" fillId="59" borderId="12" xfId="0" applyFont="1" applyFill="1" applyBorder="1" applyAlignment="1" applyProtection="1">
      <alignment horizontal="left" vertical="top" indent="1"/>
    </xf>
    <xf numFmtId="1" fontId="133" fillId="0" borderId="20" xfId="0" applyNumberFormat="1" applyFont="1" applyFill="1" applyBorder="1" applyAlignment="1" applyProtection="1">
      <alignment horizontal="left"/>
      <protection locked="0"/>
    </xf>
    <xf numFmtId="1" fontId="133" fillId="0" borderId="20" xfId="0" applyNumberFormat="1" applyFont="1" applyFill="1" applyBorder="1" applyAlignment="1" applyProtection="1">
      <alignment horizontal="center"/>
      <protection locked="0"/>
    </xf>
    <xf numFmtId="0" fontId="133" fillId="0" borderId="20" xfId="0" applyFont="1" applyFill="1" applyBorder="1" applyAlignment="1" applyProtection="1">
      <alignment horizontal="center"/>
      <protection locked="0"/>
    </xf>
    <xf numFmtId="168" fontId="133" fillId="0" borderId="21" xfId="0" applyNumberFormat="1" applyFont="1" applyFill="1" applyBorder="1" applyAlignment="1" applyProtection="1">
      <alignment horizontal="right"/>
      <protection locked="0"/>
    </xf>
    <xf numFmtId="167" fontId="133" fillId="0" borderId="20" xfId="0" applyNumberFormat="1" applyFont="1" applyFill="1" applyBorder="1" applyAlignment="1" applyProtection="1">
      <alignment horizontal="right"/>
      <protection locked="0"/>
    </xf>
    <xf numFmtId="164" fontId="134" fillId="0" borderId="20" xfId="0" applyNumberFormat="1" applyFont="1" applyFill="1" applyBorder="1" applyAlignment="1" applyProtection="1">
      <alignment horizontal="right"/>
      <protection locked="0"/>
    </xf>
    <xf numFmtId="164" fontId="133" fillId="0" borderId="21" xfId="661" applyNumberFormat="1" applyFont="1" applyFill="1" applyBorder="1" applyAlignment="1" applyProtection="1">
      <alignment horizontal="right"/>
      <protection locked="0"/>
    </xf>
    <xf numFmtId="164" fontId="133" fillId="0" borderId="20" xfId="661" applyNumberFormat="1" applyFont="1" applyFill="1" applyBorder="1" applyAlignment="1" applyProtection="1">
      <alignment horizontal="right"/>
      <protection locked="0"/>
    </xf>
    <xf numFmtId="172" fontId="133" fillId="0" borderId="20" xfId="1925" applyNumberFormat="1" applyFont="1" applyFill="1" applyBorder="1" applyAlignment="1" applyProtection="1">
      <alignment horizontal="right"/>
      <protection locked="0"/>
    </xf>
    <xf numFmtId="168" fontId="133" fillId="0" borderId="20" xfId="0" applyNumberFormat="1" applyFont="1" applyFill="1" applyBorder="1" applyAlignment="1" applyProtection="1">
      <alignment horizontal="right"/>
      <protection locked="0"/>
    </xf>
    <xf numFmtId="172" fontId="133" fillId="0" borderId="23" xfId="1925" applyNumberFormat="1" applyFont="1" applyFill="1" applyBorder="1" applyAlignment="1" applyProtection="1">
      <alignment horizontal="right"/>
      <protection locked="0"/>
    </xf>
    <xf numFmtId="174" fontId="133" fillId="0" borderId="20" xfId="0" applyNumberFormat="1" applyFont="1" applyFill="1" applyBorder="1" applyAlignment="1" applyProtection="1">
      <alignment horizontal="center"/>
      <protection locked="0"/>
    </xf>
    <xf numFmtId="168" fontId="70" fillId="0" borderId="20" xfId="64442" applyNumberFormat="1" applyFont="1" applyFill="1" applyBorder="1" applyAlignment="1" applyProtection="1">
      <alignment horizontal="right" wrapText="1"/>
      <protection locked="0"/>
    </xf>
    <xf numFmtId="0" fontId="8" fillId="58" borderId="21" xfId="1225" applyFont="1" applyFill="1" applyBorder="1" applyAlignment="1" applyProtection="1">
      <alignment horizontal="left"/>
    </xf>
    <xf numFmtId="0" fontId="68" fillId="58" borderId="21" xfId="64440" applyFont="1" applyFill="1" applyBorder="1" applyAlignment="1" applyProtection="1"/>
    <xf numFmtId="0" fontId="68" fillId="58" borderId="24" xfId="64440" applyFont="1" applyFill="1" applyBorder="1" applyAlignment="1" applyProtection="1"/>
    <xf numFmtId="0" fontId="8" fillId="58" borderId="18" xfId="1225" applyFont="1" applyFill="1" applyBorder="1" applyAlignment="1" applyProtection="1">
      <alignment horizontal="left"/>
    </xf>
    <xf numFmtId="0" fontId="68" fillId="58" borderId="18" xfId="64440" applyFont="1" applyFill="1" applyBorder="1" applyAlignment="1" applyProtection="1">
      <alignment wrapText="1"/>
    </xf>
    <xf numFmtId="0" fontId="68" fillId="58" borderId="19" xfId="64440" applyFont="1" applyFill="1" applyBorder="1" applyAlignment="1" applyProtection="1">
      <alignment wrapText="1"/>
    </xf>
    <xf numFmtId="0" fontId="8" fillId="58" borderId="13" xfId="1225" applyFont="1" applyFill="1" applyBorder="1" applyAlignment="1" applyProtection="1">
      <alignment horizontal="left"/>
    </xf>
    <xf numFmtId="0" fontId="68" fillId="58" borderId="13" xfId="64440" applyFont="1" applyFill="1" applyBorder="1" applyAlignment="1" applyProtection="1">
      <alignment wrapText="1"/>
    </xf>
    <xf numFmtId="0" fontId="68" fillId="58" borderId="14" xfId="64440" applyFont="1" applyFill="1" applyBorder="1" applyAlignment="1" applyProtection="1">
      <alignment wrapText="1"/>
    </xf>
    <xf numFmtId="0" fontId="68" fillId="58" borderId="18" xfId="64440" applyFont="1" applyFill="1" applyBorder="1" applyAlignment="1" applyProtection="1"/>
    <xf numFmtId="0" fontId="68" fillId="58" borderId="19" xfId="64440" applyFont="1" applyFill="1" applyBorder="1" applyAlignment="1" applyProtection="1"/>
    <xf numFmtId="0" fontId="68" fillId="58" borderId="13" xfId="64440" applyFont="1" applyFill="1" applyBorder="1" applyAlignment="1" applyProtection="1"/>
    <xf numFmtId="0" fontId="68" fillId="58" borderId="14" xfId="64440" applyFont="1" applyFill="1" applyBorder="1" applyAlignment="1" applyProtection="1"/>
    <xf numFmtId="0" fontId="70" fillId="58" borderId="23" xfId="64440" applyFont="1" applyFill="1" applyBorder="1" applyAlignment="1" applyProtection="1">
      <alignment horizontal="left" wrapText="1"/>
    </xf>
    <xf numFmtId="0" fontId="130" fillId="58" borderId="21" xfId="64440" applyFont="1" applyFill="1" applyBorder="1" applyAlignment="1" applyProtection="1">
      <alignment horizontal="left" wrapText="1"/>
    </xf>
    <xf numFmtId="0" fontId="70" fillId="58" borderId="21" xfId="64440" applyFont="1" applyFill="1" applyBorder="1" applyAlignment="1" applyProtection="1">
      <alignment horizontal="left"/>
    </xf>
    <xf numFmtId="171" fontId="70" fillId="58" borderId="21" xfId="661" applyNumberFormat="1" applyFont="1" applyFill="1" applyBorder="1" applyAlignment="1" applyProtection="1">
      <alignment horizontal="left"/>
    </xf>
    <xf numFmtId="0" fontId="70" fillId="58" borderId="24" xfId="64440" applyFont="1" applyFill="1" applyBorder="1" applyAlignment="1" applyProtection="1">
      <alignment horizontal="left"/>
    </xf>
    <xf numFmtId="0" fontId="70" fillId="24" borderId="43" xfId="0" applyFont="1" applyFill="1" applyBorder="1" applyAlignment="1" applyProtection="1"/>
    <xf numFmtId="0" fontId="70" fillId="24" borderId="43" xfId="0" applyFont="1" applyFill="1" applyBorder="1" applyAlignment="1" applyProtection="1">
      <alignment vertical="center" wrapText="1"/>
    </xf>
    <xf numFmtId="0" fontId="70" fillId="24" borderId="43" xfId="0" applyFont="1" applyFill="1" applyBorder="1" applyAlignment="1" applyProtection="1">
      <alignment wrapText="1"/>
    </xf>
    <xf numFmtId="0" fontId="70" fillId="0" borderId="43" xfId="0" applyFont="1" applyBorder="1" applyAlignment="1" applyProtection="1"/>
    <xf numFmtId="166" fontId="68" fillId="58" borderId="0" xfId="0" applyNumberFormat="1" applyFont="1" applyFill="1" applyBorder="1" applyAlignment="1" applyProtection="1">
      <alignment horizontal="center"/>
    </xf>
    <xf numFmtId="165" fontId="132" fillId="58" borderId="0" xfId="322" applyNumberFormat="1" applyFont="1" applyFill="1" applyBorder="1" applyAlignment="1" applyProtection="1">
      <alignment horizontal="right"/>
    </xf>
    <xf numFmtId="0" fontId="132" fillId="58" borderId="0" xfId="1591" applyFont="1" applyFill="1" applyBorder="1" applyAlignment="1" applyProtection="1">
      <alignment horizontal="right"/>
    </xf>
    <xf numFmtId="0" fontId="132" fillId="58" borderId="10" xfId="1591" applyFont="1" applyFill="1" applyBorder="1" applyAlignment="1" applyProtection="1">
      <alignment horizontal="right"/>
    </xf>
    <xf numFmtId="165" fontId="132" fillId="58" borderId="13" xfId="322" applyNumberFormat="1" applyFont="1" applyFill="1" applyBorder="1" applyAlignment="1" applyProtection="1">
      <alignment horizontal="right"/>
    </xf>
    <xf numFmtId="0" fontId="132" fillId="58" borderId="13" xfId="1591" applyFont="1" applyFill="1" applyBorder="1" applyAlignment="1" applyProtection="1">
      <alignment horizontal="right"/>
    </xf>
    <xf numFmtId="0" fontId="132" fillId="58" borderId="14" xfId="1591" applyFont="1" applyFill="1" applyBorder="1" applyAlignment="1" applyProtection="1">
      <alignment horizontal="right"/>
    </xf>
    <xf numFmtId="0" fontId="68" fillId="58" borderId="47" xfId="64440" applyFont="1" applyFill="1" applyBorder="1" applyAlignment="1" applyProtection="1">
      <alignment horizontal="left" wrapText="1"/>
    </xf>
    <xf numFmtId="0" fontId="135" fillId="0" borderId="41" xfId="0" applyNumberFormat="1" applyFont="1" applyFill="1" applyBorder="1" applyAlignment="1" applyProtection="1">
      <alignment horizontal="left"/>
    </xf>
  </cellXfs>
  <cellStyles count="64443">
    <cellStyle name="£Z_x0004_Ç_x0006_^_x0004_" xfId="2281" xr:uid="{00000000-0005-0000-0000-000000000000}"/>
    <cellStyle name="20% - Accent1 10" xfId="2282" xr:uid="{00000000-0005-0000-0000-000001000000}"/>
    <cellStyle name="20% - Accent1 11" xfId="2283" xr:uid="{00000000-0005-0000-0000-000002000000}"/>
    <cellStyle name="20% - Accent1 2" xfId="1" xr:uid="{00000000-0005-0000-0000-000003000000}"/>
    <cellStyle name="20% - Accent1 2 2" xfId="2" xr:uid="{00000000-0005-0000-0000-000004000000}"/>
    <cellStyle name="20% - Accent1 2 2 2" xfId="3" xr:uid="{00000000-0005-0000-0000-000005000000}"/>
    <cellStyle name="20% - Accent1 2 2 2 2" xfId="2284" xr:uid="{00000000-0005-0000-0000-000006000000}"/>
    <cellStyle name="20% - Accent1 2 2 2 3" xfId="2285" xr:uid="{00000000-0005-0000-0000-000007000000}"/>
    <cellStyle name="20% - Accent1 2 2 3" xfId="2286" xr:uid="{00000000-0005-0000-0000-000008000000}"/>
    <cellStyle name="20% - Accent1 2 2_T-straight with PEDs adjustor" xfId="2287" xr:uid="{00000000-0005-0000-0000-000009000000}"/>
    <cellStyle name="20% - Accent1 2 3" xfId="4" xr:uid="{00000000-0005-0000-0000-00000A000000}"/>
    <cellStyle name="20% - Accent1 2 3 2" xfId="5" xr:uid="{00000000-0005-0000-0000-00000B000000}"/>
    <cellStyle name="20% - Accent1 2 4" xfId="6" xr:uid="{00000000-0005-0000-0000-00000C000000}"/>
    <cellStyle name="20% - Accent1 3" xfId="7" xr:uid="{00000000-0005-0000-0000-00000D000000}"/>
    <cellStyle name="20% - Accent1 3 2" xfId="8" xr:uid="{00000000-0005-0000-0000-00000E000000}"/>
    <cellStyle name="20% - Accent1 3 2 2" xfId="9" xr:uid="{00000000-0005-0000-0000-00000F000000}"/>
    <cellStyle name="20% - Accent1 3 3" xfId="10" xr:uid="{00000000-0005-0000-0000-000010000000}"/>
    <cellStyle name="20% - Accent1 4" xfId="11" xr:uid="{00000000-0005-0000-0000-000011000000}"/>
    <cellStyle name="20% - Accent1 4 2" xfId="2288" xr:uid="{00000000-0005-0000-0000-000012000000}"/>
    <cellStyle name="20% - Accent1 5" xfId="2289" xr:uid="{00000000-0005-0000-0000-000013000000}"/>
    <cellStyle name="20% - Accent1 6" xfId="2290" xr:uid="{00000000-0005-0000-0000-000014000000}"/>
    <cellStyle name="20% - Accent1 7" xfId="2291" xr:uid="{00000000-0005-0000-0000-000015000000}"/>
    <cellStyle name="20% - Accent1 8" xfId="2292" xr:uid="{00000000-0005-0000-0000-000016000000}"/>
    <cellStyle name="20% - Accent1 9" xfId="2293" xr:uid="{00000000-0005-0000-0000-000017000000}"/>
    <cellStyle name="20% - Accent2 10" xfId="2294" xr:uid="{00000000-0005-0000-0000-000018000000}"/>
    <cellStyle name="20% - Accent2 11" xfId="2295" xr:uid="{00000000-0005-0000-0000-000019000000}"/>
    <cellStyle name="20% - Accent2 2" xfId="12" xr:uid="{00000000-0005-0000-0000-00001A000000}"/>
    <cellStyle name="20% - Accent2 2 2" xfId="13" xr:uid="{00000000-0005-0000-0000-00001B000000}"/>
    <cellStyle name="20% - Accent2 2 2 2" xfId="14" xr:uid="{00000000-0005-0000-0000-00001C000000}"/>
    <cellStyle name="20% - Accent2 2 2 2 2" xfId="2296" xr:uid="{00000000-0005-0000-0000-00001D000000}"/>
    <cellStyle name="20% - Accent2 2 2 2 3" xfId="2297" xr:uid="{00000000-0005-0000-0000-00001E000000}"/>
    <cellStyle name="20% - Accent2 2 2 3" xfId="2298" xr:uid="{00000000-0005-0000-0000-00001F000000}"/>
    <cellStyle name="20% - Accent2 2 2_T-straight with PEDs adjustor" xfId="2299" xr:uid="{00000000-0005-0000-0000-000020000000}"/>
    <cellStyle name="20% - Accent2 2 3" xfId="15" xr:uid="{00000000-0005-0000-0000-000021000000}"/>
    <cellStyle name="20% - Accent2 2 3 2" xfId="16" xr:uid="{00000000-0005-0000-0000-000022000000}"/>
    <cellStyle name="20% - Accent2 2 4" xfId="17" xr:uid="{00000000-0005-0000-0000-000023000000}"/>
    <cellStyle name="20% - Accent2 3" xfId="18" xr:uid="{00000000-0005-0000-0000-000024000000}"/>
    <cellStyle name="20% - Accent2 3 2" xfId="19" xr:uid="{00000000-0005-0000-0000-000025000000}"/>
    <cellStyle name="20% - Accent2 3 2 2" xfId="20" xr:uid="{00000000-0005-0000-0000-000026000000}"/>
    <cellStyle name="20% - Accent2 3 3" xfId="21" xr:uid="{00000000-0005-0000-0000-000027000000}"/>
    <cellStyle name="20% - Accent2 4" xfId="22" xr:uid="{00000000-0005-0000-0000-000028000000}"/>
    <cellStyle name="20% - Accent2 4 2" xfId="2300" xr:uid="{00000000-0005-0000-0000-000029000000}"/>
    <cellStyle name="20% - Accent2 5" xfId="2301" xr:uid="{00000000-0005-0000-0000-00002A000000}"/>
    <cellStyle name="20% - Accent2 6" xfId="2302" xr:uid="{00000000-0005-0000-0000-00002B000000}"/>
    <cellStyle name="20% - Accent2 7" xfId="2303" xr:uid="{00000000-0005-0000-0000-00002C000000}"/>
    <cellStyle name="20% - Accent2 8" xfId="2304" xr:uid="{00000000-0005-0000-0000-00002D000000}"/>
    <cellStyle name="20% - Accent2 9" xfId="2305" xr:uid="{00000000-0005-0000-0000-00002E000000}"/>
    <cellStyle name="20% - Accent3 10" xfId="2306" xr:uid="{00000000-0005-0000-0000-00002F000000}"/>
    <cellStyle name="20% - Accent3 11" xfId="2307" xr:uid="{00000000-0005-0000-0000-000030000000}"/>
    <cellStyle name="20% - Accent3 2" xfId="23" xr:uid="{00000000-0005-0000-0000-000031000000}"/>
    <cellStyle name="20% - Accent3 2 2" xfId="24" xr:uid="{00000000-0005-0000-0000-000032000000}"/>
    <cellStyle name="20% - Accent3 2 2 2" xfId="25" xr:uid="{00000000-0005-0000-0000-000033000000}"/>
    <cellStyle name="20% - Accent3 2 2 2 2" xfId="2308" xr:uid="{00000000-0005-0000-0000-000034000000}"/>
    <cellStyle name="20% - Accent3 2 2 2 3" xfId="2309" xr:uid="{00000000-0005-0000-0000-000035000000}"/>
    <cellStyle name="20% - Accent3 2 2 3" xfId="2310" xr:uid="{00000000-0005-0000-0000-000036000000}"/>
    <cellStyle name="20% - Accent3 2 2_T-straight with PEDs adjustor" xfId="2311" xr:uid="{00000000-0005-0000-0000-000037000000}"/>
    <cellStyle name="20% - Accent3 2 3" xfId="26" xr:uid="{00000000-0005-0000-0000-000038000000}"/>
    <cellStyle name="20% - Accent3 2 3 2" xfId="27" xr:uid="{00000000-0005-0000-0000-000039000000}"/>
    <cellStyle name="20% - Accent3 2 4" xfId="28" xr:uid="{00000000-0005-0000-0000-00003A000000}"/>
    <cellStyle name="20% - Accent3 3" xfId="29" xr:uid="{00000000-0005-0000-0000-00003B000000}"/>
    <cellStyle name="20% - Accent3 3 2" xfId="30" xr:uid="{00000000-0005-0000-0000-00003C000000}"/>
    <cellStyle name="20% - Accent3 3 2 2" xfId="31" xr:uid="{00000000-0005-0000-0000-00003D000000}"/>
    <cellStyle name="20% - Accent3 3 3" xfId="32" xr:uid="{00000000-0005-0000-0000-00003E000000}"/>
    <cellStyle name="20% - Accent3 4" xfId="33" xr:uid="{00000000-0005-0000-0000-00003F000000}"/>
    <cellStyle name="20% - Accent3 4 2" xfId="2312" xr:uid="{00000000-0005-0000-0000-000040000000}"/>
    <cellStyle name="20% - Accent3 5" xfId="2313" xr:uid="{00000000-0005-0000-0000-000041000000}"/>
    <cellStyle name="20% - Accent3 6" xfId="2314" xr:uid="{00000000-0005-0000-0000-000042000000}"/>
    <cellStyle name="20% - Accent3 7" xfId="2315" xr:uid="{00000000-0005-0000-0000-000043000000}"/>
    <cellStyle name="20% - Accent3 8" xfId="2316" xr:uid="{00000000-0005-0000-0000-000044000000}"/>
    <cellStyle name="20% - Accent3 9" xfId="2317" xr:uid="{00000000-0005-0000-0000-000045000000}"/>
    <cellStyle name="20% - Accent4 10" xfId="2318" xr:uid="{00000000-0005-0000-0000-000046000000}"/>
    <cellStyle name="20% - Accent4 11" xfId="2319" xr:uid="{00000000-0005-0000-0000-000047000000}"/>
    <cellStyle name="20% - Accent4 2" xfId="34" xr:uid="{00000000-0005-0000-0000-000048000000}"/>
    <cellStyle name="20% - Accent4 2 2" xfId="35" xr:uid="{00000000-0005-0000-0000-000049000000}"/>
    <cellStyle name="20% - Accent4 2 2 2" xfId="36" xr:uid="{00000000-0005-0000-0000-00004A000000}"/>
    <cellStyle name="20% - Accent4 2 2 2 2" xfId="2320" xr:uid="{00000000-0005-0000-0000-00004B000000}"/>
    <cellStyle name="20% - Accent4 2 2 2 3" xfId="2321" xr:uid="{00000000-0005-0000-0000-00004C000000}"/>
    <cellStyle name="20% - Accent4 2 2 3" xfId="2322" xr:uid="{00000000-0005-0000-0000-00004D000000}"/>
    <cellStyle name="20% - Accent4 2 2_T-straight with PEDs adjustor" xfId="2323" xr:uid="{00000000-0005-0000-0000-00004E000000}"/>
    <cellStyle name="20% - Accent4 2 3" xfId="37" xr:uid="{00000000-0005-0000-0000-00004F000000}"/>
    <cellStyle name="20% - Accent4 2 3 2" xfId="38" xr:uid="{00000000-0005-0000-0000-000050000000}"/>
    <cellStyle name="20% - Accent4 2 4" xfId="39" xr:uid="{00000000-0005-0000-0000-000051000000}"/>
    <cellStyle name="20% - Accent4 3" xfId="40" xr:uid="{00000000-0005-0000-0000-000052000000}"/>
    <cellStyle name="20% - Accent4 3 2" xfId="41" xr:uid="{00000000-0005-0000-0000-000053000000}"/>
    <cellStyle name="20% - Accent4 3 2 2" xfId="42" xr:uid="{00000000-0005-0000-0000-000054000000}"/>
    <cellStyle name="20% - Accent4 3 3" xfId="43" xr:uid="{00000000-0005-0000-0000-000055000000}"/>
    <cellStyle name="20% - Accent4 4" xfId="44" xr:uid="{00000000-0005-0000-0000-000056000000}"/>
    <cellStyle name="20% - Accent4 4 2" xfId="2324" xr:uid="{00000000-0005-0000-0000-000057000000}"/>
    <cellStyle name="20% - Accent4 5" xfId="45" xr:uid="{00000000-0005-0000-0000-000058000000}"/>
    <cellStyle name="20% - Accent4 5 2" xfId="2325" xr:uid="{00000000-0005-0000-0000-000059000000}"/>
    <cellStyle name="20% - Accent4 5 2 2" xfId="2326" xr:uid="{00000000-0005-0000-0000-00005A000000}"/>
    <cellStyle name="20% - Accent4 5_T-straight with PEDs adjustor" xfId="2327" xr:uid="{00000000-0005-0000-0000-00005B000000}"/>
    <cellStyle name="20% - Accent4 6" xfId="2328" xr:uid="{00000000-0005-0000-0000-00005C000000}"/>
    <cellStyle name="20% - Accent4 7" xfId="2329" xr:uid="{00000000-0005-0000-0000-00005D000000}"/>
    <cellStyle name="20% - Accent4 8" xfId="2330" xr:uid="{00000000-0005-0000-0000-00005E000000}"/>
    <cellStyle name="20% - Accent4 9" xfId="2331" xr:uid="{00000000-0005-0000-0000-00005F000000}"/>
    <cellStyle name="20% - Accent5 10" xfId="2332" xr:uid="{00000000-0005-0000-0000-000060000000}"/>
    <cellStyle name="20% - Accent5 11" xfId="2333" xr:uid="{00000000-0005-0000-0000-000061000000}"/>
    <cellStyle name="20% - Accent5 2" xfId="46" xr:uid="{00000000-0005-0000-0000-000062000000}"/>
    <cellStyle name="20% - Accent5 2 2" xfId="47" xr:uid="{00000000-0005-0000-0000-000063000000}"/>
    <cellStyle name="20% - Accent5 2 2 2" xfId="48" xr:uid="{00000000-0005-0000-0000-000064000000}"/>
    <cellStyle name="20% - Accent5 2 2 2 2" xfId="2334" xr:uid="{00000000-0005-0000-0000-000065000000}"/>
    <cellStyle name="20% - Accent5 2 2 2 3" xfId="2335" xr:uid="{00000000-0005-0000-0000-000066000000}"/>
    <cellStyle name="20% - Accent5 2 2 3" xfId="2336" xr:uid="{00000000-0005-0000-0000-000067000000}"/>
    <cellStyle name="20% - Accent5 2 2_T-straight with PEDs adjustor" xfId="2337" xr:uid="{00000000-0005-0000-0000-000068000000}"/>
    <cellStyle name="20% - Accent5 2 3" xfId="49" xr:uid="{00000000-0005-0000-0000-000069000000}"/>
    <cellStyle name="20% - Accent5 2 3 2" xfId="50" xr:uid="{00000000-0005-0000-0000-00006A000000}"/>
    <cellStyle name="20% - Accent5 2 4" xfId="51" xr:uid="{00000000-0005-0000-0000-00006B000000}"/>
    <cellStyle name="20% - Accent5 3" xfId="52" xr:uid="{00000000-0005-0000-0000-00006C000000}"/>
    <cellStyle name="20% - Accent5 3 2" xfId="53" xr:uid="{00000000-0005-0000-0000-00006D000000}"/>
    <cellStyle name="20% - Accent5 3 2 2" xfId="54" xr:uid="{00000000-0005-0000-0000-00006E000000}"/>
    <cellStyle name="20% - Accent5 3 3" xfId="55" xr:uid="{00000000-0005-0000-0000-00006F000000}"/>
    <cellStyle name="20% - Accent5 4" xfId="56" xr:uid="{00000000-0005-0000-0000-000070000000}"/>
    <cellStyle name="20% - Accent5 4 2" xfId="2338" xr:uid="{00000000-0005-0000-0000-000071000000}"/>
    <cellStyle name="20% - Accent5 5" xfId="2339" xr:uid="{00000000-0005-0000-0000-000072000000}"/>
    <cellStyle name="20% - Accent5 6" xfId="2340" xr:uid="{00000000-0005-0000-0000-000073000000}"/>
    <cellStyle name="20% - Accent5 7" xfId="2341" xr:uid="{00000000-0005-0000-0000-000074000000}"/>
    <cellStyle name="20% - Accent5 8" xfId="2342" xr:uid="{00000000-0005-0000-0000-000075000000}"/>
    <cellStyle name="20% - Accent5 9" xfId="2343" xr:uid="{00000000-0005-0000-0000-000076000000}"/>
    <cellStyle name="20% - Accent6 10" xfId="2344" xr:uid="{00000000-0005-0000-0000-000077000000}"/>
    <cellStyle name="20% - Accent6 11" xfId="2345" xr:uid="{00000000-0005-0000-0000-000078000000}"/>
    <cellStyle name="20% - Accent6 2" xfId="57" xr:uid="{00000000-0005-0000-0000-000079000000}"/>
    <cellStyle name="20% - Accent6 2 2" xfId="58" xr:uid="{00000000-0005-0000-0000-00007A000000}"/>
    <cellStyle name="20% - Accent6 2 2 2" xfId="59" xr:uid="{00000000-0005-0000-0000-00007B000000}"/>
    <cellStyle name="20% - Accent6 2 2 2 2" xfId="2346" xr:uid="{00000000-0005-0000-0000-00007C000000}"/>
    <cellStyle name="20% - Accent6 2 2 2 3" xfId="2347" xr:uid="{00000000-0005-0000-0000-00007D000000}"/>
    <cellStyle name="20% - Accent6 2 2 3" xfId="2348" xr:uid="{00000000-0005-0000-0000-00007E000000}"/>
    <cellStyle name="20% - Accent6 2 2_T-straight with PEDs adjustor" xfId="2349" xr:uid="{00000000-0005-0000-0000-00007F000000}"/>
    <cellStyle name="20% - Accent6 2 3" xfId="60" xr:uid="{00000000-0005-0000-0000-000080000000}"/>
    <cellStyle name="20% - Accent6 2 3 2" xfId="61" xr:uid="{00000000-0005-0000-0000-000081000000}"/>
    <cellStyle name="20% - Accent6 2 4" xfId="62" xr:uid="{00000000-0005-0000-0000-000082000000}"/>
    <cellStyle name="20% - Accent6 3" xfId="63" xr:uid="{00000000-0005-0000-0000-000083000000}"/>
    <cellStyle name="20% - Accent6 3 2" xfId="64" xr:uid="{00000000-0005-0000-0000-000084000000}"/>
    <cellStyle name="20% - Accent6 3 2 2" xfId="65" xr:uid="{00000000-0005-0000-0000-000085000000}"/>
    <cellStyle name="20% - Accent6 3 3" xfId="66" xr:uid="{00000000-0005-0000-0000-000086000000}"/>
    <cellStyle name="20% - Accent6 4" xfId="67" xr:uid="{00000000-0005-0000-0000-000087000000}"/>
    <cellStyle name="20% - Accent6 4 2" xfId="2350" xr:uid="{00000000-0005-0000-0000-000088000000}"/>
    <cellStyle name="20% - Accent6 5" xfId="2351" xr:uid="{00000000-0005-0000-0000-000089000000}"/>
    <cellStyle name="20% - Accent6 6" xfId="2352" xr:uid="{00000000-0005-0000-0000-00008A000000}"/>
    <cellStyle name="20% - Accent6 7" xfId="2353" xr:uid="{00000000-0005-0000-0000-00008B000000}"/>
    <cellStyle name="20% - Accent6 8" xfId="2354" xr:uid="{00000000-0005-0000-0000-00008C000000}"/>
    <cellStyle name="20% - Accent6 9" xfId="2355" xr:uid="{00000000-0005-0000-0000-00008D000000}"/>
    <cellStyle name="40% - Accent1 10" xfId="2356" xr:uid="{00000000-0005-0000-0000-00008E000000}"/>
    <cellStyle name="40% - Accent1 11" xfId="2357" xr:uid="{00000000-0005-0000-0000-00008F000000}"/>
    <cellStyle name="40% - Accent1 2" xfId="68" xr:uid="{00000000-0005-0000-0000-000090000000}"/>
    <cellStyle name="40% - Accent1 2 2" xfId="69" xr:uid="{00000000-0005-0000-0000-000091000000}"/>
    <cellStyle name="40% - Accent1 2 2 2" xfId="70" xr:uid="{00000000-0005-0000-0000-000092000000}"/>
    <cellStyle name="40% - Accent1 2 2 2 2" xfId="2358" xr:uid="{00000000-0005-0000-0000-000093000000}"/>
    <cellStyle name="40% - Accent1 2 2 2 3" xfId="2359" xr:uid="{00000000-0005-0000-0000-000094000000}"/>
    <cellStyle name="40% - Accent1 2 2 3" xfId="2360" xr:uid="{00000000-0005-0000-0000-000095000000}"/>
    <cellStyle name="40% - Accent1 2 2_T-straight with PEDs adjustor" xfId="2361" xr:uid="{00000000-0005-0000-0000-000096000000}"/>
    <cellStyle name="40% - Accent1 2 3" xfId="71" xr:uid="{00000000-0005-0000-0000-000097000000}"/>
    <cellStyle name="40% - Accent1 2 3 2" xfId="72" xr:uid="{00000000-0005-0000-0000-000098000000}"/>
    <cellStyle name="40% - Accent1 2 4" xfId="73" xr:uid="{00000000-0005-0000-0000-000099000000}"/>
    <cellStyle name="40% - Accent1 3" xfId="74" xr:uid="{00000000-0005-0000-0000-00009A000000}"/>
    <cellStyle name="40% - Accent1 3 2" xfId="75" xr:uid="{00000000-0005-0000-0000-00009B000000}"/>
    <cellStyle name="40% - Accent1 3 2 2" xfId="76" xr:uid="{00000000-0005-0000-0000-00009C000000}"/>
    <cellStyle name="40% - Accent1 3 3" xfId="77" xr:uid="{00000000-0005-0000-0000-00009D000000}"/>
    <cellStyle name="40% - Accent1 4" xfId="78" xr:uid="{00000000-0005-0000-0000-00009E000000}"/>
    <cellStyle name="40% - Accent1 4 2" xfId="2362" xr:uid="{00000000-0005-0000-0000-00009F000000}"/>
    <cellStyle name="40% - Accent1 5" xfId="2363" xr:uid="{00000000-0005-0000-0000-0000A0000000}"/>
    <cellStyle name="40% - Accent1 6" xfId="2364" xr:uid="{00000000-0005-0000-0000-0000A1000000}"/>
    <cellStyle name="40% - Accent1 7" xfId="2365" xr:uid="{00000000-0005-0000-0000-0000A2000000}"/>
    <cellStyle name="40% - Accent1 8" xfId="2366" xr:uid="{00000000-0005-0000-0000-0000A3000000}"/>
    <cellStyle name="40% - Accent1 9" xfId="2367" xr:uid="{00000000-0005-0000-0000-0000A4000000}"/>
    <cellStyle name="40% - Accent2 10" xfId="2368" xr:uid="{00000000-0005-0000-0000-0000A5000000}"/>
    <cellStyle name="40% - Accent2 11" xfId="2369" xr:uid="{00000000-0005-0000-0000-0000A6000000}"/>
    <cellStyle name="40% - Accent2 2" xfId="79" xr:uid="{00000000-0005-0000-0000-0000A7000000}"/>
    <cellStyle name="40% - Accent2 2 2" xfId="80" xr:uid="{00000000-0005-0000-0000-0000A8000000}"/>
    <cellStyle name="40% - Accent2 2 2 2" xfId="81" xr:uid="{00000000-0005-0000-0000-0000A9000000}"/>
    <cellStyle name="40% - Accent2 2 2 2 2" xfId="2370" xr:uid="{00000000-0005-0000-0000-0000AA000000}"/>
    <cellStyle name="40% - Accent2 2 2 2 3" xfId="2371" xr:uid="{00000000-0005-0000-0000-0000AB000000}"/>
    <cellStyle name="40% - Accent2 2 2 3" xfId="2372" xr:uid="{00000000-0005-0000-0000-0000AC000000}"/>
    <cellStyle name="40% - Accent2 2 2_T-straight with PEDs adjustor" xfId="2373" xr:uid="{00000000-0005-0000-0000-0000AD000000}"/>
    <cellStyle name="40% - Accent2 2 3" xfId="82" xr:uid="{00000000-0005-0000-0000-0000AE000000}"/>
    <cellStyle name="40% - Accent2 2 3 2" xfId="83" xr:uid="{00000000-0005-0000-0000-0000AF000000}"/>
    <cellStyle name="40% - Accent2 2 4" xfId="84" xr:uid="{00000000-0005-0000-0000-0000B0000000}"/>
    <cellStyle name="40% - Accent2 3" xfId="85" xr:uid="{00000000-0005-0000-0000-0000B1000000}"/>
    <cellStyle name="40% - Accent2 3 2" xfId="86" xr:uid="{00000000-0005-0000-0000-0000B2000000}"/>
    <cellStyle name="40% - Accent2 3 2 2" xfId="87" xr:uid="{00000000-0005-0000-0000-0000B3000000}"/>
    <cellStyle name="40% - Accent2 3 3" xfId="88" xr:uid="{00000000-0005-0000-0000-0000B4000000}"/>
    <cellStyle name="40% - Accent2 4" xfId="89" xr:uid="{00000000-0005-0000-0000-0000B5000000}"/>
    <cellStyle name="40% - Accent2 4 2" xfId="2374" xr:uid="{00000000-0005-0000-0000-0000B6000000}"/>
    <cellStyle name="40% - Accent2 5" xfId="2375" xr:uid="{00000000-0005-0000-0000-0000B7000000}"/>
    <cellStyle name="40% - Accent2 6" xfId="2376" xr:uid="{00000000-0005-0000-0000-0000B8000000}"/>
    <cellStyle name="40% - Accent2 7" xfId="2377" xr:uid="{00000000-0005-0000-0000-0000B9000000}"/>
    <cellStyle name="40% - Accent2 8" xfId="2378" xr:uid="{00000000-0005-0000-0000-0000BA000000}"/>
    <cellStyle name="40% - Accent2 9" xfId="2379" xr:uid="{00000000-0005-0000-0000-0000BB000000}"/>
    <cellStyle name="40% - Accent3 10" xfId="2380" xr:uid="{00000000-0005-0000-0000-0000BC000000}"/>
    <cellStyle name="40% - Accent3 11" xfId="2381" xr:uid="{00000000-0005-0000-0000-0000BD000000}"/>
    <cellStyle name="40% - Accent3 2" xfId="90" xr:uid="{00000000-0005-0000-0000-0000BE000000}"/>
    <cellStyle name="40% - Accent3 2 2" xfId="91" xr:uid="{00000000-0005-0000-0000-0000BF000000}"/>
    <cellStyle name="40% - Accent3 2 2 2" xfId="92" xr:uid="{00000000-0005-0000-0000-0000C0000000}"/>
    <cellStyle name="40% - Accent3 2 2 2 2" xfId="2382" xr:uid="{00000000-0005-0000-0000-0000C1000000}"/>
    <cellStyle name="40% - Accent3 2 2 2 3" xfId="2383" xr:uid="{00000000-0005-0000-0000-0000C2000000}"/>
    <cellStyle name="40% - Accent3 2 2 3" xfId="2384" xr:uid="{00000000-0005-0000-0000-0000C3000000}"/>
    <cellStyle name="40% - Accent3 2 2_T-straight with PEDs adjustor" xfId="2385" xr:uid="{00000000-0005-0000-0000-0000C4000000}"/>
    <cellStyle name="40% - Accent3 2 3" xfId="93" xr:uid="{00000000-0005-0000-0000-0000C5000000}"/>
    <cellStyle name="40% - Accent3 2 3 2" xfId="94" xr:uid="{00000000-0005-0000-0000-0000C6000000}"/>
    <cellStyle name="40% - Accent3 2 4" xfId="95" xr:uid="{00000000-0005-0000-0000-0000C7000000}"/>
    <cellStyle name="40% - Accent3 3" xfId="96" xr:uid="{00000000-0005-0000-0000-0000C8000000}"/>
    <cellStyle name="40% - Accent3 3 2" xfId="97" xr:uid="{00000000-0005-0000-0000-0000C9000000}"/>
    <cellStyle name="40% - Accent3 3 2 2" xfId="98" xr:uid="{00000000-0005-0000-0000-0000CA000000}"/>
    <cellStyle name="40% - Accent3 3 3" xfId="99" xr:uid="{00000000-0005-0000-0000-0000CB000000}"/>
    <cellStyle name="40% - Accent3 4" xfId="100" xr:uid="{00000000-0005-0000-0000-0000CC000000}"/>
    <cellStyle name="40% - Accent3 4 2" xfId="2386" xr:uid="{00000000-0005-0000-0000-0000CD000000}"/>
    <cellStyle name="40% - Accent3 5" xfId="2387" xr:uid="{00000000-0005-0000-0000-0000CE000000}"/>
    <cellStyle name="40% - Accent3 6" xfId="2388" xr:uid="{00000000-0005-0000-0000-0000CF000000}"/>
    <cellStyle name="40% - Accent3 7" xfId="2389" xr:uid="{00000000-0005-0000-0000-0000D0000000}"/>
    <cellStyle name="40% - Accent3 8" xfId="2390" xr:uid="{00000000-0005-0000-0000-0000D1000000}"/>
    <cellStyle name="40% - Accent3 9" xfId="2391" xr:uid="{00000000-0005-0000-0000-0000D2000000}"/>
    <cellStyle name="40% - Accent4 10" xfId="2392" xr:uid="{00000000-0005-0000-0000-0000D3000000}"/>
    <cellStyle name="40% - Accent4 11" xfId="2393" xr:uid="{00000000-0005-0000-0000-0000D4000000}"/>
    <cellStyle name="40% - Accent4 2" xfId="101" xr:uid="{00000000-0005-0000-0000-0000D5000000}"/>
    <cellStyle name="40% - Accent4 2 2" xfId="102" xr:uid="{00000000-0005-0000-0000-0000D6000000}"/>
    <cellStyle name="40% - Accent4 2 2 2" xfId="103" xr:uid="{00000000-0005-0000-0000-0000D7000000}"/>
    <cellStyle name="40% - Accent4 2 2 2 2" xfId="2394" xr:uid="{00000000-0005-0000-0000-0000D8000000}"/>
    <cellStyle name="40% - Accent4 2 2 2 3" xfId="2395" xr:uid="{00000000-0005-0000-0000-0000D9000000}"/>
    <cellStyle name="40% - Accent4 2 2 3" xfId="2396" xr:uid="{00000000-0005-0000-0000-0000DA000000}"/>
    <cellStyle name="40% - Accent4 2 2_T-straight with PEDs adjustor" xfId="2397" xr:uid="{00000000-0005-0000-0000-0000DB000000}"/>
    <cellStyle name="40% - Accent4 2 3" xfId="104" xr:uid="{00000000-0005-0000-0000-0000DC000000}"/>
    <cellStyle name="40% - Accent4 2 3 2" xfId="105" xr:uid="{00000000-0005-0000-0000-0000DD000000}"/>
    <cellStyle name="40% - Accent4 2 4" xfId="106" xr:uid="{00000000-0005-0000-0000-0000DE000000}"/>
    <cellStyle name="40% - Accent4 3" xfId="107" xr:uid="{00000000-0005-0000-0000-0000DF000000}"/>
    <cellStyle name="40% - Accent4 3 2" xfId="108" xr:uid="{00000000-0005-0000-0000-0000E0000000}"/>
    <cellStyle name="40% - Accent4 3 2 2" xfId="109" xr:uid="{00000000-0005-0000-0000-0000E1000000}"/>
    <cellStyle name="40% - Accent4 3 3" xfId="110" xr:uid="{00000000-0005-0000-0000-0000E2000000}"/>
    <cellStyle name="40% - Accent4 4" xfId="111" xr:uid="{00000000-0005-0000-0000-0000E3000000}"/>
    <cellStyle name="40% - Accent4 4 2" xfId="2398" xr:uid="{00000000-0005-0000-0000-0000E4000000}"/>
    <cellStyle name="40% - Accent4 5" xfId="2399" xr:uid="{00000000-0005-0000-0000-0000E5000000}"/>
    <cellStyle name="40% - Accent4 6" xfId="2400" xr:uid="{00000000-0005-0000-0000-0000E6000000}"/>
    <cellStyle name="40% - Accent4 7" xfId="2401" xr:uid="{00000000-0005-0000-0000-0000E7000000}"/>
    <cellStyle name="40% - Accent4 8" xfId="2402" xr:uid="{00000000-0005-0000-0000-0000E8000000}"/>
    <cellStyle name="40% - Accent4 9" xfId="2403" xr:uid="{00000000-0005-0000-0000-0000E9000000}"/>
    <cellStyle name="40% - Accent5 10" xfId="2404" xr:uid="{00000000-0005-0000-0000-0000EA000000}"/>
    <cellStyle name="40% - Accent5 11" xfId="2405" xr:uid="{00000000-0005-0000-0000-0000EB000000}"/>
    <cellStyle name="40% - Accent5 2" xfId="112" xr:uid="{00000000-0005-0000-0000-0000EC000000}"/>
    <cellStyle name="40% - Accent5 2 2" xfId="113" xr:uid="{00000000-0005-0000-0000-0000ED000000}"/>
    <cellStyle name="40% - Accent5 2 2 2" xfId="114" xr:uid="{00000000-0005-0000-0000-0000EE000000}"/>
    <cellStyle name="40% - Accent5 2 2 2 2" xfId="2406" xr:uid="{00000000-0005-0000-0000-0000EF000000}"/>
    <cellStyle name="40% - Accent5 2 2 2 3" xfId="2407" xr:uid="{00000000-0005-0000-0000-0000F0000000}"/>
    <cellStyle name="40% - Accent5 2 2 3" xfId="2408" xr:uid="{00000000-0005-0000-0000-0000F1000000}"/>
    <cellStyle name="40% - Accent5 2 2_T-straight with PEDs adjustor" xfId="2409" xr:uid="{00000000-0005-0000-0000-0000F2000000}"/>
    <cellStyle name="40% - Accent5 2 3" xfId="115" xr:uid="{00000000-0005-0000-0000-0000F3000000}"/>
    <cellStyle name="40% - Accent5 2 3 2" xfId="116" xr:uid="{00000000-0005-0000-0000-0000F4000000}"/>
    <cellStyle name="40% - Accent5 2 4" xfId="117" xr:uid="{00000000-0005-0000-0000-0000F5000000}"/>
    <cellStyle name="40% - Accent5 3" xfId="118" xr:uid="{00000000-0005-0000-0000-0000F6000000}"/>
    <cellStyle name="40% - Accent5 3 2" xfId="119" xr:uid="{00000000-0005-0000-0000-0000F7000000}"/>
    <cellStyle name="40% - Accent5 3 2 2" xfId="120" xr:uid="{00000000-0005-0000-0000-0000F8000000}"/>
    <cellStyle name="40% - Accent5 3 3" xfId="121" xr:uid="{00000000-0005-0000-0000-0000F9000000}"/>
    <cellStyle name="40% - Accent5 4" xfId="122" xr:uid="{00000000-0005-0000-0000-0000FA000000}"/>
    <cellStyle name="40% - Accent5 4 2" xfId="2410" xr:uid="{00000000-0005-0000-0000-0000FB000000}"/>
    <cellStyle name="40% - Accent5 5" xfId="2411" xr:uid="{00000000-0005-0000-0000-0000FC000000}"/>
    <cellStyle name="40% - Accent5 6" xfId="2412" xr:uid="{00000000-0005-0000-0000-0000FD000000}"/>
    <cellStyle name="40% - Accent5 7" xfId="2413" xr:uid="{00000000-0005-0000-0000-0000FE000000}"/>
    <cellStyle name="40% - Accent5 8" xfId="2414" xr:uid="{00000000-0005-0000-0000-0000FF000000}"/>
    <cellStyle name="40% - Accent5 9" xfId="2415" xr:uid="{00000000-0005-0000-0000-000000010000}"/>
    <cellStyle name="40% - Accent6 10" xfId="2416" xr:uid="{00000000-0005-0000-0000-000001010000}"/>
    <cellStyle name="40% - Accent6 11" xfId="2417" xr:uid="{00000000-0005-0000-0000-000002010000}"/>
    <cellStyle name="40% - Accent6 2" xfId="123" xr:uid="{00000000-0005-0000-0000-000003010000}"/>
    <cellStyle name="40% - Accent6 2 2" xfId="124" xr:uid="{00000000-0005-0000-0000-000004010000}"/>
    <cellStyle name="40% - Accent6 2 2 2" xfId="125" xr:uid="{00000000-0005-0000-0000-000005010000}"/>
    <cellStyle name="40% - Accent6 2 2 2 2" xfId="2418" xr:uid="{00000000-0005-0000-0000-000006010000}"/>
    <cellStyle name="40% - Accent6 2 2 2 3" xfId="2419" xr:uid="{00000000-0005-0000-0000-000007010000}"/>
    <cellStyle name="40% - Accent6 2 2 3" xfId="2420" xr:uid="{00000000-0005-0000-0000-000008010000}"/>
    <cellStyle name="40% - Accent6 2 2_T-straight with PEDs adjustor" xfId="2421" xr:uid="{00000000-0005-0000-0000-000009010000}"/>
    <cellStyle name="40% - Accent6 2 3" xfId="126" xr:uid="{00000000-0005-0000-0000-00000A010000}"/>
    <cellStyle name="40% - Accent6 2 3 2" xfId="127" xr:uid="{00000000-0005-0000-0000-00000B010000}"/>
    <cellStyle name="40% - Accent6 2 4" xfId="128" xr:uid="{00000000-0005-0000-0000-00000C010000}"/>
    <cellStyle name="40% - Accent6 3" xfId="129" xr:uid="{00000000-0005-0000-0000-00000D010000}"/>
    <cellStyle name="40% - Accent6 3 2" xfId="130" xr:uid="{00000000-0005-0000-0000-00000E010000}"/>
    <cellStyle name="40% - Accent6 3 2 2" xfId="131" xr:uid="{00000000-0005-0000-0000-00000F010000}"/>
    <cellStyle name="40% - Accent6 3 3" xfId="132" xr:uid="{00000000-0005-0000-0000-000010010000}"/>
    <cellStyle name="40% - Accent6 4" xfId="133" xr:uid="{00000000-0005-0000-0000-000011010000}"/>
    <cellStyle name="40% - Accent6 4 2" xfId="2422" xr:uid="{00000000-0005-0000-0000-000012010000}"/>
    <cellStyle name="40% - Accent6 5" xfId="2423" xr:uid="{00000000-0005-0000-0000-000013010000}"/>
    <cellStyle name="40% - Accent6 6" xfId="2424" xr:uid="{00000000-0005-0000-0000-000014010000}"/>
    <cellStyle name="40% - Accent6 7" xfId="2425" xr:uid="{00000000-0005-0000-0000-000015010000}"/>
    <cellStyle name="40% - Accent6 8" xfId="2426" xr:uid="{00000000-0005-0000-0000-000016010000}"/>
    <cellStyle name="40% - Accent6 9" xfId="2427" xr:uid="{00000000-0005-0000-0000-000017010000}"/>
    <cellStyle name="60% - Accent1 10" xfId="2428" xr:uid="{00000000-0005-0000-0000-000018010000}"/>
    <cellStyle name="60% - Accent1 11" xfId="2429" xr:uid="{00000000-0005-0000-0000-000019010000}"/>
    <cellStyle name="60% - Accent1 2" xfId="134" xr:uid="{00000000-0005-0000-0000-00001A010000}"/>
    <cellStyle name="60% - Accent1 2 2" xfId="135" xr:uid="{00000000-0005-0000-0000-00001B010000}"/>
    <cellStyle name="60% - Accent1 2 2 2" xfId="136" xr:uid="{00000000-0005-0000-0000-00001C010000}"/>
    <cellStyle name="60% - Accent1 2 2 3" xfId="2430" xr:uid="{00000000-0005-0000-0000-00001D010000}"/>
    <cellStyle name="60% - Accent1 2 2_T-straight with PEDs adjustor" xfId="2431" xr:uid="{00000000-0005-0000-0000-00001E010000}"/>
    <cellStyle name="60% - Accent1 2 3" xfId="2432" xr:uid="{00000000-0005-0000-0000-00001F010000}"/>
    <cellStyle name="60% - Accent1 3" xfId="137" xr:uid="{00000000-0005-0000-0000-000020010000}"/>
    <cellStyle name="60% - Accent1 3 2" xfId="2433" xr:uid="{00000000-0005-0000-0000-000021010000}"/>
    <cellStyle name="60% - Accent1 4" xfId="138" xr:uid="{00000000-0005-0000-0000-000022010000}"/>
    <cellStyle name="60% - Accent1 4 2" xfId="2434" xr:uid="{00000000-0005-0000-0000-000023010000}"/>
    <cellStyle name="60% - Accent1 5" xfId="2435" xr:uid="{00000000-0005-0000-0000-000024010000}"/>
    <cellStyle name="60% - Accent1 6" xfId="2436" xr:uid="{00000000-0005-0000-0000-000025010000}"/>
    <cellStyle name="60% - Accent1 7" xfId="2437" xr:uid="{00000000-0005-0000-0000-000026010000}"/>
    <cellStyle name="60% - Accent1 8" xfId="2438" xr:uid="{00000000-0005-0000-0000-000027010000}"/>
    <cellStyle name="60% - Accent1 9" xfId="2439" xr:uid="{00000000-0005-0000-0000-000028010000}"/>
    <cellStyle name="60% - Accent2 10" xfId="2440" xr:uid="{00000000-0005-0000-0000-000029010000}"/>
    <cellStyle name="60% - Accent2 11" xfId="2441" xr:uid="{00000000-0005-0000-0000-00002A010000}"/>
    <cellStyle name="60% - Accent2 2" xfId="139" xr:uid="{00000000-0005-0000-0000-00002B010000}"/>
    <cellStyle name="60% - Accent2 2 2" xfId="140" xr:uid="{00000000-0005-0000-0000-00002C010000}"/>
    <cellStyle name="60% - Accent2 2 2 2" xfId="141" xr:uid="{00000000-0005-0000-0000-00002D010000}"/>
    <cellStyle name="60% - Accent2 2 2 3" xfId="2442" xr:uid="{00000000-0005-0000-0000-00002E010000}"/>
    <cellStyle name="60% - Accent2 2 2_T-straight with PEDs adjustor" xfId="2443" xr:uid="{00000000-0005-0000-0000-00002F010000}"/>
    <cellStyle name="60% - Accent2 2 3" xfId="2444" xr:uid="{00000000-0005-0000-0000-000030010000}"/>
    <cellStyle name="60% - Accent2 3" xfId="142" xr:uid="{00000000-0005-0000-0000-000031010000}"/>
    <cellStyle name="60% - Accent2 3 2" xfId="2445" xr:uid="{00000000-0005-0000-0000-000032010000}"/>
    <cellStyle name="60% - Accent2 4" xfId="143" xr:uid="{00000000-0005-0000-0000-000033010000}"/>
    <cellStyle name="60% - Accent2 4 2" xfId="2446" xr:uid="{00000000-0005-0000-0000-000034010000}"/>
    <cellStyle name="60% - Accent2 5" xfId="2447" xr:uid="{00000000-0005-0000-0000-000035010000}"/>
    <cellStyle name="60% - Accent2 6" xfId="2448" xr:uid="{00000000-0005-0000-0000-000036010000}"/>
    <cellStyle name="60% - Accent2 7" xfId="2449" xr:uid="{00000000-0005-0000-0000-000037010000}"/>
    <cellStyle name="60% - Accent2 8" xfId="2450" xr:uid="{00000000-0005-0000-0000-000038010000}"/>
    <cellStyle name="60% - Accent2 9" xfId="2451" xr:uid="{00000000-0005-0000-0000-000039010000}"/>
    <cellStyle name="60% - Accent3 10" xfId="2452" xr:uid="{00000000-0005-0000-0000-00003A010000}"/>
    <cellStyle name="60% - Accent3 11" xfId="2453" xr:uid="{00000000-0005-0000-0000-00003B010000}"/>
    <cellStyle name="60% - Accent3 2" xfId="144" xr:uid="{00000000-0005-0000-0000-00003C010000}"/>
    <cellStyle name="60% - Accent3 2 2" xfId="145" xr:uid="{00000000-0005-0000-0000-00003D010000}"/>
    <cellStyle name="60% - Accent3 2 2 2" xfId="146" xr:uid="{00000000-0005-0000-0000-00003E010000}"/>
    <cellStyle name="60% - Accent3 2 2 3" xfId="2454" xr:uid="{00000000-0005-0000-0000-00003F010000}"/>
    <cellStyle name="60% - Accent3 2 2_T-straight with PEDs adjustor" xfId="2455" xr:uid="{00000000-0005-0000-0000-000040010000}"/>
    <cellStyle name="60% - Accent3 2 3" xfId="2456" xr:uid="{00000000-0005-0000-0000-000041010000}"/>
    <cellStyle name="60% - Accent3 3" xfId="147" xr:uid="{00000000-0005-0000-0000-000042010000}"/>
    <cellStyle name="60% - Accent3 3 2" xfId="2457" xr:uid="{00000000-0005-0000-0000-000043010000}"/>
    <cellStyle name="60% - Accent3 4" xfId="148" xr:uid="{00000000-0005-0000-0000-000044010000}"/>
    <cellStyle name="60% - Accent3 4 2" xfId="2458" xr:uid="{00000000-0005-0000-0000-000045010000}"/>
    <cellStyle name="60% - Accent3 5" xfId="2459" xr:uid="{00000000-0005-0000-0000-000046010000}"/>
    <cellStyle name="60% - Accent3 6" xfId="2460" xr:uid="{00000000-0005-0000-0000-000047010000}"/>
    <cellStyle name="60% - Accent3 7" xfId="2461" xr:uid="{00000000-0005-0000-0000-000048010000}"/>
    <cellStyle name="60% - Accent3 8" xfId="2462" xr:uid="{00000000-0005-0000-0000-000049010000}"/>
    <cellStyle name="60% - Accent3 9" xfId="2463" xr:uid="{00000000-0005-0000-0000-00004A010000}"/>
    <cellStyle name="60% - Accent4 10" xfId="2464" xr:uid="{00000000-0005-0000-0000-00004B010000}"/>
    <cellStyle name="60% - Accent4 11" xfId="2465" xr:uid="{00000000-0005-0000-0000-00004C010000}"/>
    <cellStyle name="60% - Accent4 2" xfId="149" xr:uid="{00000000-0005-0000-0000-00004D010000}"/>
    <cellStyle name="60% - Accent4 2 2" xfId="150" xr:uid="{00000000-0005-0000-0000-00004E010000}"/>
    <cellStyle name="60% - Accent4 2 2 2" xfId="151" xr:uid="{00000000-0005-0000-0000-00004F010000}"/>
    <cellStyle name="60% - Accent4 2 2 3" xfId="2466" xr:uid="{00000000-0005-0000-0000-000050010000}"/>
    <cellStyle name="60% - Accent4 2 2_T-straight with PEDs adjustor" xfId="2467" xr:uid="{00000000-0005-0000-0000-000051010000}"/>
    <cellStyle name="60% - Accent4 2 3" xfId="2468" xr:uid="{00000000-0005-0000-0000-000052010000}"/>
    <cellStyle name="60% - Accent4 3" xfId="152" xr:uid="{00000000-0005-0000-0000-000053010000}"/>
    <cellStyle name="60% - Accent4 3 2" xfId="2469" xr:uid="{00000000-0005-0000-0000-000054010000}"/>
    <cellStyle name="60% - Accent4 4" xfId="153" xr:uid="{00000000-0005-0000-0000-000055010000}"/>
    <cellStyle name="60% - Accent4 4 2" xfId="2470" xr:uid="{00000000-0005-0000-0000-000056010000}"/>
    <cellStyle name="60% - Accent4 5" xfId="2471" xr:uid="{00000000-0005-0000-0000-000057010000}"/>
    <cellStyle name="60% - Accent4 6" xfId="2472" xr:uid="{00000000-0005-0000-0000-000058010000}"/>
    <cellStyle name="60% - Accent4 7" xfId="2473" xr:uid="{00000000-0005-0000-0000-000059010000}"/>
    <cellStyle name="60% - Accent4 8" xfId="2474" xr:uid="{00000000-0005-0000-0000-00005A010000}"/>
    <cellStyle name="60% - Accent4 9" xfId="2475" xr:uid="{00000000-0005-0000-0000-00005B010000}"/>
    <cellStyle name="60% - Accent5 10" xfId="2476" xr:uid="{00000000-0005-0000-0000-00005C010000}"/>
    <cellStyle name="60% - Accent5 11" xfId="2477" xr:uid="{00000000-0005-0000-0000-00005D010000}"/>
    <cellStyle name="60% - Accent5 2" xfId="154" xr:uid="{00000000-0005-0000-0000-00005E010000}"/>
    <cellStyle name="60% - Accent5 2 2" xfId="155" xr:uid="{00000000-0005-0000-0000-00005F010000}"/>
    <cellStyle name="60% - Accent5 2 2 2" xfId="156" xr:uid="{00000000-0005-0000-0000-000060010000}"/>
    <cellStyle name="60% - Accent5 2 2 3" xfId="2478" xr:uid="{00000000-0005-0000-0000-000061010000}"/>
    <cellStyle name="60% - Accent5 2 2_T-straight with PEDs adjustor" xfId="2479" xr:uid="{00000000-0005-0000-0000-000062010000}"/>
    <cellStyle name="60% - Accent5 2 3" xfId="2480" xr:uid="{00000000-0005-0000-0000-000063010000}"/>
    <cellStyle name="60% - Accent5 3" xfId="157" xr:uid="{00000000-0005-0000-0000-000064010000}"/>
    <cellStyle name="60% - Accent5 3 2" xfId="2481" xr:uid="{00000000-0005-0000-0000-000065010000}"/>
    <cellStyle name="60% - Accent5 4" xfId="158" xr:uid="{00000000-0005-0000-0000-000066010000}"/>
    <cellStyle name="60% - Accent5 4 2" xfId="2482" xr:uid="{00000000-0005-0000-0000-000067010000}"/>
    <cellStyle name="60% - Accent5 5" xfId="2483" xr:uid="{00000000-0005-0000-0000-000068010000}"/>
    <cellStyle name="60% - Accent5 6" xfId="2484" xr:uid="{00000000-0005-0000-0000-000069010000}"/>
    <cellStyle name="60% - Accent5 7" xfId="2485" xr:uid="{00000000-0005-0000-0000-00006A010000}"/>
    <cellStyle name="60% - Accent5 8" xfId="2486" xr:uid="{00000000-0005-0000-0000-00006B010000}"/>
    <cellStyle name="60% - Accent5 9" xfId="2487" xr:uid="{00000000-0005-0000-0000-00006C010000}"/>
    <cellStyle name="60% - Accent6 10" xfId="2488" xr:uid="{00000000-0005-0000-0000-00006D010000}"/>
    <cellStyle name="60% - Accent6 11" xfId="2489" xr:uid="{00000000-0005-0000-0000-00006E010000}"/>
    <cellStyle name="60% - Accent6 2" xfId="159" xr:uid="{00000000-0005-0000-0000-00006F010000}"/>
    <cellStyle name="60% - Accent6 2 2" xfId="160" xr:uid="{00000000-0005-0000-0000-000070010000}"/>
    <cellStyle name="60% - Accent6 2 2 2" xfId="161" xr:uid="{00000000-0005-0000-0000-000071010000}"/>
    <cellStyle name="60% - Accent6 2 2 3" xfId="2490" xr:uid="{00000000-0005-0000-0000-000072010000}"/>
    <cellStyle name="60% - Accent6 2 2_T-straight with PEDs adjustor" xfId="2491" xr:uid="{00000000-0005-0000-0000-000073010000}"/>
    <cellStyle name="60% - Accent6 2 3" xfId="2492" xr:uid="{00000000-0005-0000-0000-000074010000}"/>
    <cellStyle name="60% - Accent6 3" xfId="162" xr:uid="{00000000-0005-0000-0000-000075010000}"/>
    <cellStyle name="60% - Accent6 3 2" xfId="2493" xr:uid="{00000000-0005-0000-0000-000076010000}"/>
    <cellStyle name="60% - Accent6 4" xfId="163" xr:uid="{00000000-0005-0000-0000-000077010000}"/>
    <cellStyle name="60% - Accent6 4 2" xfId="2494" xr:uid="{00000000-0005-0000-0000-000078010000}"/>
    <cellStyle name="60% - Accent6 5" xfId="2495" xr:uid="{00000000-0005-0000-0000-000079010000}"/>
    <cellStyle name="60% - Accent6 6" xfId="2496" xr:uid="{00000000-0005-0000-0000-00007A010000}"/>
    <cellStyle name="60% - Accent6 7" xfId="2497" xr:uid="{00000000-0005-0000-0000-00007B010000}"/>
    <cellStyle name="60% - Accent6 8" xfId="2498" xr:uid="{00000000-0005-0000-0000-00007C010000}"/>
    <cellStyle name="60% - Accent6 9" xfId="2499" xr:uid="{00000000-0005-0000-0000-00007D010000}"/>
    <cellStyle name="Accent1 10" xfId="2500" xr:uid="{00000000-0005-0000-0000-00007E010000}"/>
    <cellStyle name="Accent1 11" xfId="2501" xr:uid="{00000000-0005-0000-0000-00007F010000}"/>
    <cellStyle name="Accent1 2" xfId="164" xr:uid="{00000000-0005-0000-0000-000080010000}"/>
    <cellStyle name="Accent1 2 2" xfId="165" xr:uid="{00000000-0005-0000-0000-000081010000}"/>
    <cellStyle name="Accent1 2 2 2" xfId="166" xr:uid="{00000000-0005-0000-0000-000082010000}"/>
    <cellStyle name="Accent1 2 2 3" xfId="2502" xr:uid="{00000000-0005-0000-0000-000083010000}"/>
    <cellStyle name="Accent1 2 2_T-straight with PEDs adjustor" xfId="2503" xr:uid="{00000000-0005-0000-0000-000084010000}"/>
    <cellStyle name="Accent1 2 3" xfId="2504" xr:uid="{00000000-0005-0000-0000-000085010000}"/>
    <cellStyle name="Accent1 3" xfId="167" xr:uid="{00000000-0005-0000-0000-000086010000}"/>
    <cellStyle name="Accent1 3 2" xfId="2505" xr:uid="{00000000-0005-0000-0000-000087010000}"/>
    <cellStyle name="Accent1 4" xfId="168" xr:uid="{00000000-0005-0000-0000-000088010000}"/>
    <cellStyle name="Accent1 4 2" xfId="2506" xr:uid="{00000000-0005-0000-0000-000089010000}"/>
    <cellStyle name="Accent1 5" xfId="2507" xr:uid="{00000000-0005-0000-0000-00008A010000}"/>
    <cellStyle name="Accent1 6" xfId="2508" xr:uid="{00000000-0005-0000-0000-00008B010000}"/>
    <cellStyle name="Accent1 7" xfId="2509" xr:uid="{00000000-0005-0000-0000-00008C010000}"/>
    <cellStyle name="Accent1 8" xfId="2510" xr:uid="{00000000-0005-0000-0000-00008D010000}"/>
    <cellStyle name="Accent1 9" xfId="2511" xr:uid="{00000000-0005-0000-0000-00008E010000}"/>
    <cellStyle name="Accent2 10" xfId="2512" xr:uid="{00000000-0005-0000-0000-00008F010000}"/>
    <cellStyle name="Accent2 11" xfId="2513" xr:uid="{00000000-0005-0000-0000-000090010000}"/>
    <cellStyle name="Accent2 2" xfId="169" xr:uid="{00000000-0005-0000-0000-000091010000}"/>
    <cellStyle name="Accent2 2 2" xfId="170" xr:uid="{00000000-0005-0000-0000-000092010000}"/>
    <cellStyle name="Accent2 2 2 2" xfId="171" xr:uid="{00000000-0005-0000-0000-000093010000}"/>
    <cellStyle name="Accent2 2 2 3" xfId="2514" xr:uid="{00000000-0005-0000-0000-000094010000}"/>
    <cellStyle name="Accent2 2 2_T-straight with PEDs adjustor" xfId="2515" xr:uid="{00000000-0005-0000-0000-000095010000}"/>
    <cellStyle name="Accent2 2 3" xfId="2516" xr:uid="{00000000-0005-0000-0000-000096010000}"/>
    <cellStyle name="Accent2 3" xfId="172" xr:uid="{00000000-0005-0000-0000-000097010000}"/>
    <cellStyle name="Accent2 3 2" xfId="2517" xr:uid="{00000000-0005-0000-0000-000098010000}"/>
    <cellStyle name="Accent2 4" xfId="173" xr:uid="{00000000-0005-0000-0000-000099010000}"/>
    <cellStyle name="Accent2 4 2" xfId="2518" xr:uid="{00000000-0005-0000-0000-00009A010000}"/>
    <cellStyle name="Accent2 5" xfId="2519" xr:uid="{00000000-0005-0000-0000-00009B010000}"/>
    <cellStyle name="Accent2 6" xfId="2520" xr:uid="{00000000-0005-0000-0000-00009C010000}"/>
    <cellStyle name="Accent2 7" xfId="2521" xr:uid="{00000000-0005-0000-0000-00009D010000}"/>
    <cellStyle name="Accent2 8" xfId="2522" xr:uid="{00000000-0005-0000-0000-00009E010000}"/>
    <cellStyle name="Accent2 9" xfId="2523" xr:uid="{00000000-0005-0000-0000-00009F010000}"/>
    <cellStyle name="Accent3 10" xfId="2524" xr:uid="{00000000-0005-0000-0000-0000A0010000}"/>
    <cellStyle name="Accent3 11" xfId="2525" xr:uid="{00000000-0005-0000-0000-0000A1010000}"/>
    <cellStyle name="Accent3 2" xfId="174" xr:uid="{00000000-0005-0000-0000-0000A2010000}"/>
    <cellStyle name="Accent3 2 2" xfId="175" xr:uid="{00000000-0005-0000-0000-0000A3010000}"/>
    <cellStyle name="Accent3 2 2 2" xfId="176" xr:uid="{00000000-0005-0000-0000-0000A4010000}"/>
    <cellStyle name="Accent3 2 2 3" xfId="2526" xr:uid="{00000000-0005-0000-0000-0000A5010000}"/>
    <cellStyle name="Accent3 2 2_T-straight with PEDs adjustor" xfId="2527" xr:uid="{00000000-0005-0000-0000-0000A6010000}"/>
    <cellStyle name="Accent3 2 3" xfId="2528" xr:uid="{00000000-0005-0000-0000-0000A7010000}"/>
    <cellStyle name="Accent3 3" xfId="177" xr:uid="{00000000-0005-0000-0000-0000A8010000}"/>
    <cellStyle name="Accent3 3 2" xfId="2529" xr:uid="{00000000-0005-0000-0000-0000A9010000}"/>
    <cellStyle name="Accent3 4" xfId="178" xr:uid="{00000000-0005-0000-0000-0000AA010000}"/>
    <cellStyle name="Accent3 4 2" xfId="2530" xr:uid="{00000000-0005-0000-0000-0000AB010000}"/>
    <cellStyle name="Accent3 5" xfId="2531" xr:uid="{00000000-0005-0000-0000-0000AC010000}"/>
    <cellStyle name="Accent3 6" xfId="2532" xr:uid="{00000000-0005-0000-0000-0000AD010000}"/>
    <cellStyle name="Accent3 7" xfId="2533" xr:uid="{00000000-0005-0000-0000-0000AE010000}"/>
    <cellStyle name="Accent3 8" xfId="2534" xr:uid="{00000000-0005-0000-0000-0000AF010000}"/>
    <cellStyle name="Accent3 9" xfId="2535" xr:uid="{00000000-0005-0000-0000-0000B0010000}"/>
    <cellStyle name="Accent4 10" xfId="2536" xr:uid="{00000000-0005-0000-0000-0000B1010000}"/>
    <cellStyle name="Accent4 11" xfId="2537" xr:uid="{00000000-0005-0000-0000-0000B2010000}"/>
    <cellStyle name="Accent4 2" xfId="179" xr:uid="{00000000-0005-0000-0000-0000B3010000}"/>
    <cellStyle name="Accent4 2 2" xfId="180" xr:uid="{00000000-0005-0000-0000-0000B4010000}"/>
    <cellStyle name="Accent4 2 2 2" xfId="181" xr:uid="{00000000-0005-0000-0000-0000B5010000}"/>
    <cellStyle name="Accent4 2 2 3" xfId="2538" xr:uid="{00000000-0005-0000-0000-0000B6010000}"/>
    <cellStyle name="Accent4 2 2_T-straight with PEDs adjustor" xfId="2539" xr:uid="{00000000-0005-0000-0000-0000B7010000}"/>
    <cellStyle name="Accent4 2 3" xfId="2540" xr:uid="{00000000-0005-0000-0000-0000B8010000}"/>
    <cellStyle name="Accent4 3" xfId="182" xr:uid="{00000000-0005-0000-0000-0000B9010000}"/>
    <cellStyle name="Accent4 3 2" xfId="2541" xr:uid="{00000000-0005-0000-0000-0000BA010000}"/>
    <cellStyle name="Accent4 4" xfId="183" xr:uid="{00000000-0005-0000-0000-0000BB010000}"/>
    <cellStyle name="Accent4 4 2" xfId="2542" xr:uid="{00000000-0005-0000-0000-0000BC010000}"/>
    <cellStyle name="Accent4 5" xfId="184" xr:uid="{00000000-0005-0000-0000-0000BD010000}"/>
    <cellStyle name="Accent4 5 2" xfId="2543" xr:uid="{00000000-0005-0000-0000-0000BE010000}"/>
    <cellStyle name="Accent4 5_T-straight with PEDs adjustor" xfId="2544" xr:uid="{00000000-0005-0000-0000-0000BF010000}"/>
    <cellStyle name="Accent4 6" xfId="2545" xr:uid="{00000000-0005-0000-0000-0000C0010000}"/>
    <cellStyle name="Accent4 7" xfId="2546" xr:uid="{00000000-0005-0000-0000-0000C1010000}"/>
    <cellStyle name="Accent4 8" xfId="2547" xr:uid="{00000000-0005-0000-0000-0000C2010000}"/>
    <cellStyle name="Accent4 9" xfId="2548" xr:uid="{00000000-0005-0000-0000-0000C3010000}"/>
    <cellStyle name="Accent5 10" xfId="2549" xr:uid="{00000000-0005-0000-0000-0000C4010000}"/>
    <cellStyle name="Accent5 11" xfId="2550" xr:uid="{00000000-0005-0000-0000-0000C5010000}"/>
    <cellStyle name="Accent5 2" xfId="185" xr:uid="{00000000-0005-0000-0000-0000C6010000}"/>
    <cellStyle name="Accent5 2 2" xfId="186" xr:uid="{00000000-0005-0000-0000-0000C7010000}"/>
    <cellStyle name="Accent5 2 2 2" xfId="187" xr:uid="{00000000-0005-0000-0000-0000C8010000}"/>
    <cellStyle name="Accent5 2 2 3" xfId="2551" xr:uid="{00000000-0005-0000-0000-0000C9010000}"/>
    <cellStyle name="Accent5 2 2_T-straight with PEDs adjustor" xfId="2552" xr:uid="{00000000-0005-0000-0000-0000CA010000}"/>
    <cellStyle name="Accent5 2 3" xfId="2553" xr:uid="{00000000-0005-0000-0000-0000CB010000}"/>
    <cellStyle name="Accent5 3" xfId="188" xr:uid="{00000000-0005-0000-0000-0000CC010000}"/>
    <cellStyle name="Accent5 3 2" xfId="2554" xr:uid="{00000000-0005-0000-0000-0000CD010000}"/>
    <cellStyle name="Accent5 4" xfId="189" xr:uid="{00000000-0005-0000-0000-0000CE010000}"/>
    <cellStyle name="Accent5 4 2" xfId="2555" xr:uid="{00000000-0005-0000-0000-0000CF010000}"/>
    <cellStyle name="Accent5 5" xfId="2556" xr:uid="{00000000-0005-0000-0000-0000D0010000}"/>
    <cellStyle name="Accent5 6" xfId="2557" xr:uid="{00000000-0005-0000-0000-0000D1010000}"/>
    <cellStyle name="Accent5 7" xfId="2558" xr:uid="{00000000-0005-0000-0000-0000D2010000}"/>
    <cellStyle name="Accent5 8" xfId="2559" xr:uid="{00000000-0005-0000-0000-0000D3010000}"/>
    <cellStyle name="Accent5 9" xfId="2560" xr:uid="{00000000-0005-0000-0000-0000D4010000}"/>
    <cellStyle name="Accent6 10" xfId="2561" xr:uid="{00000000-0005-0000-0000-0000D5010000}"/>
    <cellStyle name="Accent6 11" xfId="2562" xr:uid="{00000000-0005-0000-0000-0000D6010000}"/>
    <cellStyle name="Accent6 2" xfId="190" xr:uid="{00000000-0005-0000-0000-0000D7010000}"/>
    <cellStyle name="Accent6 2 2" xfId="191" xr:uid="{00000000-0005-0000-0000-0000D8010000}"/>
    <cellStyle name="Accent6 2 2 2" xfId="192" xr:uid="{00000000-0005-0000-0000-0000D9010000}"/>
    <cellStyle name="Accent6 2 2 3" xfId="2563" xr:uid="{00000000-0005-0000-0000-0000DA010000}"/>
    <cellStyle name="Accent6 2 2_T-straight with PEDs adjustor" xfId="2564" xr:uid="{00000000-0005-0000-0000-0000DB010000}"/>
    <cellStyle name="Accent6 2 3" xfId="2565" xr:uid="{00000000-0005-0000-0000-0000DC010000}"/>
    <cellStyle name="Accent6 3" xfId="193" xr:uid="{00000000-0005-0000-0000-0000DD010000}"/>
    <cellStyle name="Accent6 3 2" xfId="2566" xr:uid="{00000000-0005-0000-0000-0000DE010000}"/>
    <cellStyle name="Accent6 4" xfId="194" xr:uid="{00000000-0005-0000-0000-0000DF010000}"/>
    <cellStyle name="Accent6 4 2" xfId="2567" xr:uid="{00000000-0005-0000-0000-0000E0010000}"/>
    <cellStyle name="Accent6 5" xfId="2568" xr:uid="{00000000-0005-0000-0000-0000E1010000}"/>
    <cellStyle name="Accent6 6" xfId="2569" xr:uid="{00000000-0005-0000-0000-0000E2010000}"/>
    <cellStyle name="Accent6 7" xfId="2570" xr:uid="{00000000-0005-0000-0000-0000E3010000}"/>
    <cellStyle name="Accent6 8" xfId="2571" xr:uid="{00000000-0005-0000-0000-0000E4010000}"/>
    <cellStyle name="Accent6 9" xfId="2572" xr:uid="{00000000-0005-0000-0000-0000E5010000}"/>
    <cellStyle name="Bad 10" xfId="2573" xr:uid="{00000000-0005-0000-0000-0000E6010000}"/>
    <cellStyle name="Bad 11" xfId="2574" xr:uid="{00000000-0005-0000-0000-0000E7010000}"/>
    <cellStyle name="Bad 2" xfId="195" xr:uid="{00000000-0005-0000-0000-0000E8010000}"/>
    <cellStyle name="Bad 2 2" xfId="196" xr:uid="{00000000-0005-0000-0000-0000E9010000}"/>
    <cellStyle name="Bad 2 2 2" xfId="197" xr:uid="{00000000-0005-0000-0000-0000EA010000}"/>
    <cellStyle name="Bad 2 2 3" xfId="2575" xr:uid="{00000000-0005-0000-0000-0000EB010000}"/>
    <cellStyle name="Bad 2 2_T-straight with PEDs adjustor" xfId="2576" xr:uid="{00000000-0005-0000-0000-0000EC010000}"/>
    <cellStyle name="Bad 2 3" xfId="2577" xr:uid="{00000000-0005-0000-0000-0000ED010000}"/>
    <cellStyle name="Bad 3" xfId="198" xr:uid="{00000000-0005-0000-0000-0000EE010000}"/>
    <cellStyle name="Bad 3 2" xfId="2578" xr:uid="{00000000-0005-0000-0000-0000EF010000}"/>
    <cellStyle name="Bad 4" xfId="199" xr:uid="{00000000-0005-0000-0000-0000F0010000}"/>
    <cellStyle name="Bad 4 2" xfId="2579" xr:uid="{00000000-0005-0000-0000-0000F1010000}"/>
    <cellStyle name="Bad 5" xfId="2580" xr:uid="{00000000-0005-0000-0000-0000F2010000}"/>
    <cellStyle name="Bad 6" xfId="2581" xr:uid="{00000000-0005-0000-0000-0000F3010000}"/>
    <cellStyle name="Bad 7" xfId="2582" xr:uid="{00000000-0005-0000-0000-0000F4010000}"/>
    <cellStyle name="Bad 8" xfId="2583" xr:uid="{00000000-0005-0000-0000-0000F5010000}"/>
    <cellStyle name="Bad 9" xfId="2584" xr:uid="{00000000-0005-0000-0000-0000F6010000}"/>
    <cellStyle name="Calculation 10" xfId="2585" xr:uid="{00000000-0005-0000-0000-0000F7010000}"/>
    <cellStyle name="Calculation 10 2" xfId="2586" xr:uid="{00000000-0005-0000-0000-0000F8010000}"/>
    <cellStyle name="Calculation 11" xfId="2587" xr:uid="{00000000-0005-0000-0000-0000F9010000}"/>
    <cellStyle name="Calculation 11 2" xfId="2588" xr:uid="{00000000-0005-0000-0000-0000FA010000}"/>
    <cellStyle name="Calculation 2" xfId="200" xr:uid="{00000000-0005-0000-0000-0000FB010000}"/>
    <cellStyle name="Calculation 2 2" xfId="201" xr:uid="{00000000-0005-0000-0000-0000FC010000}"/>
    <cellStyle name="Calculation 2 2 2" xfId="202" xr:uid="{00000000-0005-0000-0000-0000FD010000}"/>
    <cellStyle name="Calculation 2 2 2 2" xfId="203" xr:uid="{00000000-0005-0000-0000-0000FE010000}"/>
    <cellStyle name="Calculation 2 2 2 2 10" xfId="2589" xr:uid="{00000000-0005-0000-0000-0000FF010000}"/>
    <cellStyle name="Calculation 2 2 2 2 10 2" xfId="2590" xr:uid="{00000000-0005-0000-0000-000000020000}"/>
    <cellStyle name="Calculation 2 2 2 2 10 2 2" xfId="2591" xr:uid="{00000000-0005-0000-0000-000001020000}"/>
    <cellStyle name="Calculation 2 2 2 2 10 2 2 2" xfId="2592" xr:uid="{00000000-0005-0000-0000-000002020000}"/>
    <cellStyle name="Calculation 2 2 2 2 10 2 2 3" xfId="2593" xr:uid="{00000000-0005-0000-0000-000003020000}"/>
    <cellStyle name="Calculation 2 2 2 2 10 2 2 4" xfId="2594" xr:uid="{00000000-0005-0000-0000-000004020000}"/>
    <cellStyle name="Calculation 2 2 2 2 10 2 2 5" xfId="2595" xr:uid="{00000000-0005-0000-0000-000005020000}"/>
    <cellStyle name="Calculation 2 2 2 2 10 2 3" xfId="2596" xr:uid="{00000000-0005-0000-0000-000006020000}"/>
    <cellStyle name="Calculation 2 2 2 2 10 2 3 2" xfId="2597" xr:uid="{00000000-0005-0000-0000-000007020000}"/>
    <cellStyle name="Calculation 2 2 2 2 10 2 3 3" xfId="2598" xr:uid="{00000000-0005-0000-0000-000008020000}"/>
    <cellStyle name="Calculation 2 2 2 2 10 2 3 4" xfId="2599" xr:uid="{00000000-0005-0000-0000-000009020000}"/>
    <cellStyle name="Calculation 2 2 2 2 10 2 3 5" xfId="2600" xr:uid="{00000000-0005-0000-0000-00000A020000}"/>
    <cellStyle name="Calculation 2 2 2 2 10 2 4" xfId="2601" xr:uid="{00000000-0005-0000-0000-00000B020000}"/>
    <cellStyle name="Calculation 2 2 2 2 10 2 4 2" xfId="2602" xr:uid="{00000000-0005-0000-0000-00000C020000}"/>
    <cellStyle name="Calculation 2 2 2 2 10 2 5" xfId="2603" xr:uid="{00000000-0005-0000-0000-00000D020000}"/>
    <cellStyle name="Calculation 2 2 2 2 10 2 5 2" xfId="2604" xr:uid="{00000000-0005-0000-0000-00000E020000}"/>
    <cellStyle name="Calculation 2 2 2 2 10 2 6" xfId="2605" xr:uid="{00000000-0005-0000-0000-00000F020000}"/>
    <cellStyle name="Calculation 2 2 2 2 10 2 7" xfId="2606" xr:uid="{00000000-0005-0000-0000-000010020000}"/>
    <cellStyle name="Calculation 2 2 2 2 10 3" xfId="2607" xr:uid="{00000000-0005-0000-0000-000011020000}"/>
    <cellStyle name="Calculation 2 2 2 2 10 3 2" xfId="2608" xr:uid="{00000000-0005-0000-0000-000012020000}"/>
    <cellStyle name="Calculation 2 2 2 2 10 3 3" xfId="2609" xr:uid="{00000000-0005-0000-0000-000013020000}"/>
    <cellStyle name="Calculation 2 2 2 2 10 3 4" xfId="2610" xr:uid="{00000000-0005-0000-0000-000014020000}"/>
    <cellStyle name="Calculation 2 2 2 2 10 3 5" xfId="2611" xr:uid="{00000000-0005-0000-0000-000015020000}"/>
    <cellStyle name="Calculation 2 2 2 2 10 4" xfId="2612" xr:uid="{00000000-0005-0000-0000-000016020000}"/>
    <cellStyle name="Calculation 2 2 2 2 10 4 2" xfId="2613" xr:uid="{00000000-0005-0000-0000-000017020000}"/>
    <cellStyle name="Calculation 2 2 2 2 10 4 3" xfId="2614" xr:uid="{00000000-0005-0000-0000-000018020000}"/>
    <cellStyle name="Calculation 2 2 2 2 10 4 4" xfId="2615" xr:uid="{00000000-0005-0000-0000-000019020000}"/>
    <cellStyle name="Calculation 2 2 2 2 10 4 5" xfId="2616" xr:uid="{00000000-0005-0000-0000-00001A020000}"/>
    <cellStyle name="Calculation 2 2 2 2 10 5" xfId="2617" xr:uid="{00000000-0005-0000-0000-00001B020000}"/>
    <cellStyle name="Calculation 2 2 2 2 10 5 2" xfId="2618" xr:uid="{00000000-0005-0000-0000-00001C020000}"/>
    <cellStyle name="Calculation 2 2 2 2 10 6" xfId="2619" xr:uid="{00000000-0005-0000-0000-00001D020000}"/>
    <cellStyle name="Calculation 2 2 2 2 10 6 2" xfId="2620" xr:uid="{00000000-0005-0000-0000-00001E020000}"/>
    <cellStyle name="Calculation 2 2 2 2 10 7" xfId="2621" xr:uid="{00000000-0005-0000-0000-00001F020000}"/>
    <cellStyle name="Calculation 2 2 2 2 10 8" xfId="2622" xr:uid="{00000000-0005-0000-0000-000020020000}"/>
    <cellStyle name="Calculation 2 2 2 2 11" xfId="2623" xr:uid="{00000000-0005-0000-0000-000021020000}"/>
    <cellStyle name="Calculation 2 2 2 2 11 2" xfId="2624" xr:uid="{00000000-0005-0000-0000-000022020000}"/>
    <cellStyle name="Calculation 2 2 2 2 11 2 2" xfId="2625" xr:uid="{00000000-0005-0000-0000-000023020000}"/>
    <cellStyle name="Calculation 2 2 2 2 11 2 2 2" xfId="2626" xr:uid="{00000000-0005-0000-0000-000024020000}"/>
    <cellStyle name="Calculation 2 2 2 2 11 2 2 3" xfId="2627" xr:uid="{00000000-0005-0000-0000-000025020000}"/>
    <cellStyle name="Calculation 2 2 2 2 11 2 2 4" xfId="2628" xr:uid="{00000000-0005-0000-0000-000026020000}"/>
    <cellStyle name="Calculation 2 2 2 2 11 2 2 5" xfId="2629" xr:uid="{00000000-0005-0000-0000-000027020000}"/>
    <cellStyle name="Calculation 2 2 2 2 11 2 3" xfId="2630" xr:uid="{00000000-0005-0000-0000-000028020000}"/>
    <cellStyle name="Calculation 2 2 2 2 11 2 3 2" xfId="2631" xr:uid="{00000000-0005-0000-0000-000029020000}"/>
    <cellStyle name="Calculation 2 2 2 2 11 2 3 3" xfId="2632" xr:uid="{00000000-0005-0000-0000-00002A020000}"/>
    <cellStyle name="Calculation 2 2 2 2 11 2 3 4" xfId="2633" xr:uid="{00000000-0005-0000-0000-00002B020000}"/>
    <cellStyle name="Calculation 2 2 2 2 11 2 3 5" xfId="2634" xr:uid="{00000000-0005-0000-0000-00002C020000}"/>
    <cellStyle name="Calculation 2 2 2 2 11 2 4" xfId="2635" xr:uid="{00000000-0005-0000-0000-00002D020000}"/>
    <cellStyle name="Calculation 2 2 2 2 11 2 4 2" xfId="2636" xr:uid="{00000000-0005-0000-0000-00002E020000}"/>
    <cellStyle name="Calculation 2 2 2 2 11 2 5" xfId="2637" xr:uid="{00000000-0005-0000-0000-00002F020000}"/>
    <cellStyle name="Calculation 2 2 2 2 11 2 5 2" xfId="2638" xr:uid="{00000000-0005-0000-0000-000030020000}"/>
    <cellStyle name="Calculation 2 2 2 2 11 2 6" xfId="2639" xr:uid="{00000000-0005-0000-0000-000031020000}"/>
    <cellStyle name="Calculation 2 2 2 2 11 2 7" xfId="2640" xr:uid="{00000000-0005-0000-0000-000032020000}"/>
    <cellStyle name="Calculation 2 2 2 2 11 3" xfId="2641" xr:uid="{00000000-0005-0000-0000-000033020000}"/>
    <cellStyle name="Calculation 2 2 2 2 11 3 2" xfId="2642" xr:uid="{00000000-0005-0000-0000-000034020000}"/>
    <cellStyle name="Calculation 2 2 2 2 11 3 3" xfId="2643" xr:uid="{00000000-0005-0000-0000-000035020000}"/>
    <cellStyle name="Calculation 2 2 2 2 11 3 4" xfId="2644" xr:uid="{00000000-0005-0000-0000-000036020000}"/>
    <cellStyle name="Calculation 2 2 2 2 11 3 5" xfId="2645" xr:uid="{00000000-0005-0000-0000-000037020000}"/>
    <cellStyle name="Calculation 2 2 2 2 11 4" xfId="2646" xr:uid="{00000000-0005-0000-0000-000038020000}"/>
    <cellStyle name="Calculation 2 2 2 2 11 4 2" xfId="2647" xr:uid="{00000000-0005-0000-0000-000039020000}"/>
    <cellStyle name="Calculation 2 2 2 2 11 4 3" xfId="2648" xr:uid="{00000000-0005-0000-0000-00003A020000}"/>
    <cellStyle name="Calculation 2 2 2 2 11 4 4" xfId="2649" xr:uid="{00000000-0005-0000-0000-00003B020000}"/>
    <cellStyle name="Calculation 2 2 2 2 11 4 5" xfId="2650" xr:uid="{00000000-0005-0000-0000-00003C020000}"/>
    <cellStyle name="Calculation 2 2 2 2 11 5" xfId="2651" xr:uid="{00000000-0005-0000-0000-00003D020000}"/>
    <cellStyle name="Calculation 2 2 2 2 11 5 2" xfId="2652" xr:uid="{00000000-0005-0000-0000-00003E020000}"/>
    <cellStyle name="Calculation 2 2 2 2 11 6" xfId="2653" xr:uid="{00000000-0005-0000-0000-00003F020000}"/>
    <cellStyle name="Calculation 2 2 2 2 11 6 2" xfId="2654" xr:uid="{00000000-0005-0000-0000-000040020000}"/>
    <cellStyle name="Calculation 2 2 2 2 11 7" xfId="2655" xr:uid="{00000000-0005-0000-0000-000041020000}"/>
    <cellStyle name="Calculation 2 2 2 2 11 8" xfId="2656" xr:uid="{00000000-0005-0000-0000-000042020000}"/>
    <cellStyle name="Calculation 2 2 2 2 12" xfId="2657" xr:uid="{00000000-0005-0000-0000-000043020000}"/>
    <cellStyle name="Calculation 2 2 2 2 12 2" xfId="2658" xr:uid="{00000000-0005-0000-0000-000044020000}"/>
    <cellStyle name="Calculation 2 2 2 2 12 2 2" xfId="2659" xr:uid="{00000000-0005-0000-0000-000045020000}"/>
    <cellStyle name="Calculation 2 2 2 2 12 2 2 2" xfId="2660" xr:uid="{00000000-0005-0000-0000-000046020000}"/>
    <cellStyle name="Calculation 2 2 2 2 12 2 2 3" xfId="2661" xr:uid="{00000000-0005-0000-0000-000047020000}"/>
    <cellStyle name="Calculation 2 2 2 2 12 2 2 4" xfId="2662" xr:uid="{00000000-0005-0000-0000-000048020000}"/>
    <cellStyle name="Calculation 2 2 2 2 12 2 2 5" xfId="2663" xr:uid="{00000000-0005-0000-0000-000049020000}"/>
    <cellStyle name="Calculation 2 2 2 2 12 2 3" xfId="2664" xr:uid="{00000000-0005-0000-0000-00004A020000}"/>
    <cellStyle name="Calculation 2 2 2 2 12 2 3 2" xfId="2665" xr:uid="{00000000-0005-0000-0000-00004B020000}"/>
    <cellStyle name="Calculation 2 2 2 2 12 2 3 3" xfId="2666" xr:uid="{00000000-0005-0000-0000-00004C020000}"/>
    <cellStyle name="Calculation 2 2 2 2 12 2 3 4" xfId="2667" xr:uid="{00000000-0005-0000-0000-00004D020000}"/>
    <cellStyle name="Calculation 2 2 2 2 12 2 3 5" xfId="2668" xr:uid="{00000000-0005-0000-0000-00004E020000}"/>
    <cellStyle name="Calculation 2 2 2 2 12 2 4" xfId="2669" xr:uid="{00000000-0005-0000-0000-00004F020000}"/>
    <cellStyle name="Calculation 2 2 2 2 12 2 4 2" xfId="2670" xr:uid="{00000000-0005-0000-0000-000050020000}"/>
    <cellStyle name="Calculation 2 2 2 2 12 2 5" xfId="2671" xr:uid="{00000000-0005-0000-0000-000051020000}"/>
    <cellStyle name="Calculation 2 2 2 2 12 2 5 2" xfId="2672" xr:uid="{00000000-0005-0000-0000-000052020000}"/>
    <cellStyle name="Calculation 2 2 2 2 12 2 6" xfId="2673" xr:uid="{00000000-0005-0000-0000-000053020000}"/>
    <cellStyle name="Calculation 2 2 2 2 12 2 7" xfId="2674" xr:uid="{00000000-0005-0000-0000-000054020000}"/>
    <cellStyle name="Calculation 2 2 2 2 12 3" xfId="2675" xr:uid="{00000000-0005-0000-0000-000055020000}"/>
    <cellStyle name="Calculation 2 2 2 2 12 3 2" xfId="2676" xr:uid="{00000000-0005-0000-0000-000056020000}"/>
    <cellStyle name="Calculation 2 2 2 2 12 3 3" xfId="2677" xr:uid="{00000000-0005-0000-0000-000057020000}"/>
    <cellStyle name="Calculation 2 2 2 2 12 3 4" xfId="2678" xr:uid="{00000000-0005-0000-0000-000058020000}"/>
    <cellStyle name="Calculation 2 2 2 2 12 3 5" xfId="2679" xr:uid="{00000000-0005-0000-0000-000059020000}"/>
    <cellStyle name="Calculation 2 2 2 2 12 4" xfId="2680" xr:uid="{00000000-0005-0000-0000-00005A020000}"/>
    <cellStyle name="Calculation 2 2 2 2 12 4 2" xfId="2681" xr:uid="{00000000-0005-0000-0000-00005B020000}"/>
    <cellStyle name="Calculation 2 2 2 2 12 4 3" xfId="2682" xr:uid="{00000000-0005-0000-0000-00005C020000}"/>
    <cellStyle name="Calculation 2 2 2 2 12 4 4" xfId="2683" xr:uid="{00000000-0005-0000-0000-00005D020000}"/>
    <cellStyle name="Calculation 2 2 2 2 12 4 5" xfId="2684" xr:uid="{00000000-0005-0000-0000-00005E020000}"/>
    <cellStyle name="Calculation 2 2 2 2 12 5" xfId="2685" xr:uid="{00000000-0005-0000-0000-00005F020000}"/>
    <cellStyle name="Calculation 2 2 2 2 12 5 2" xfId="2686" xr:uid="{00000000-0005-0000-0000-000060020000}"/>
    <cellStyle name="Calculation 2 2 2 2 12 6" xfId="2687" xr:uid="{00000000-0005-0000-0000-000061020000}"/>
    <cellStyle name="Calculation 2 2 2 2 12 6 2" xfId="2688" xr:uid="{00000000-0005-0000-0000-000062020000}"/>
    <cellStyle name="Calculation 2 2 2 2 12 7" xfId="2689" xr:uid="{00000000-0005-0000-0000-000063020000}"/>
    <cellStyle name="Calculation 2 2 2 2 12 8" xfId="2690" xr:uid="{00000000-0005-0000-0000-000064020000}"/>
    <cellStyle name="Calculation 2 2 2 2 13" xfId="2691" xr:uid="{00000000-0005-0000-0000-000065020000}"/>
    <cellStyle name="Calculation 2 2 2 2 13 2" xfId="2692" xr:uid="{00000000-0005-0000-0000-000066020000}"/>
    <cellStyle name="Calculation 2 2 2 2 13 2 2" xfId="2693" xr:uid="{00000000-0005-0000-0000-000067020000}"/>
    <cellStyle name="Calculation 2 2 2 2 13 2 2 2" xfId="2694" xr:uid="{00000000-0005-0000-0000-000068020000}"/>
    <cellStyle name="Calculation 2 2 2 2 13 2 2 3" xfId="2695" xr:uid="{00000000-0005-0000-0000-000069020000}"/>
    <cellStyle name="Calculation 2 2 2 2 13 2 2 4" xfId="2696" xr:uid="{00000000-0005-0000-0000-00006A020000}"/>
    <cellStyle name="Calculation 2 2 2 2 13 2 2 5" xfId="2697" xr:uid="{00000000-0005-0000-0000-00006B020000}"/>
    <cellStyle name="Calculation 2 2 2 2 13 2 3" xfId="2698" xr:uid="{00000000-0005-0000-0000-00006C020000}"/>
    <cellStyle name="Calculation 2 2 2 2 13 2 3 2" xfId="2699" xr:uid="{00000000-0005-0000-0000-00006D020000}"/>
    <cellStyle name="Calculation 2 2 2 2 13 2 3 3" xfId="2700" xr:uid="{00000000-0005-0000-0000-00006E020000}"/>
    <cellStyle name="Calculation 2 2 2 2 13 2 3 4" xfId="2701" xr:uid="{00000000-0005-0000-0000-00006F020000}"/>
    <cellStyle name="Calculation 2 2 2 2 13 2 3 5" xfId="2702" xr:uid="{00000000-0005-0000-0000-000070020000}"/>
    <cellStyle name="Calculation 2 2 2 2 13 2 4" xfId="2703" xr:uid="{00000000-0005-0000-0000-000071020000}"/>
    <cellStyle name="Calculation 2 2 2 2 13 2 4 2" xfId="2704" xr:uid="{00000000-0005-0000-0000-000072020000}"/>
    <cellStyle name="Calculation 2 2 2 2 13 2 5" xfId="2705" xr:uid="{00000000-0005-0000-0000-000073020000}"/>
    <cellStyle name="Calculation 2 2 2 2 13 2 5 2" xfId="2706" xr:uid="{00000000-0005-0000-0000-000074020000}"/>
    <cellStyle name="Calculation 2 2 2 2 13 2 6" xfId="2707" xr:uid="{00000000-0005-0000-0000-000075020000}"/>
    <cellStyle name="Calculation 2 2 2 2 13 2 7" xfId="2708" xr:uid="{00000000-0005-0000-0000-000076020000}"/>
    <cellStyle name="Calculation 2 2 2 2 13 3" xfId="2709" xr:uid="{00000000-0005-0000-0000-000077020000}"/>
    <cellStyle name="Calculation 2 2 2 2 13 3 2" xfId="2710" xr:uid="{00000000-0005-0000-0000-000078020000}"/>
    <cellStyle name="Calculation 2 2 2 2 13 3 3" xfId="2711" xr:uid="{00000000-0005-0000-0000-000079020000}"/>
    <cellStyle name="Calculation 2 2 2 2 13 3 4" xfId="2712" xr:uid="{00000000-0005-0000-0000-00007A020000}"/>
    <cellStyle name="Calculation 2 2 2 2 13 3 5" xfId="2713" xr:uid="{00000000-0005-0000-0000-00007B020000}"/>
    <cellStyle name="Calculation 2 2 2 2 13 4" xfId="2714" xr:uid="{00000000-0005-0000-0000-00007C020000}"/>
    <cellStyle name="Calculation 2 2 2 2 13 4 2" xfId="2715" xr:uid="{00000000-0005-0000-0000-00007D020000}"/>
    <cellStyle name="Calculation 2 2 2 2 13 4 3" xfId="2716" xr:uid="{00000000-0005-0000-0000-00007E020000}"/>
    <cellStyle name="Calculation 2 2 2 2 13 4 4" xfId="2717" xr:uid="{00000000-0005-0000-0000-00007F020000}"/>
    <cellStyle name="Calculation 2 2 2 2 13 4 5" xfId="2718" xr:uid="{00000000-0005-0000-0000-000080020000}"/>
    <cellStyle name="Calculation 2 2 2 2 13 5" xfId="2719" xr:uid="{00000000-0005-0000-0000-000081020000}"/>
    <cellStyle name="Calculation 2 2 2 2 13 5 2" xfId="2720" xr:uid="{00000000-0005-0000-0000-000082020000}"/>
    <cellStyle name="Calculation 2 2 2 2 13 6" xfId="2721" xr:uid="{00000000-0005-0000-0000-000083020000}"/>
    <cellStyle name="Calculation 2 2 2 2 13 6 2" xfId="2722" xr:uid="{00000000-0005-0000-0000-000084020000}"/>
    <cellStyle name="Calculation 2 2 2 2 13 7" xfId="2723" xr:uid="{00000000-0005-0000-0000-000085020000}"/>
    <cellStyle name="Calculation 2 2 2 2 13 8" xfId="2724" xr:uid="{00000000-0005-0000-0000-000086020000}"/>
    <cellStyle name="Calculation 2 2 2 2 14" xfId="2725" xr:uid="{00000000-0005-0000-0000-000087020000}"/>
    <cellStyle name="Calculation 2 2 2 2 14 2" xfId="2726" xr:uid="{00000000-0005-0000-0000-000088020000}"/>
    <cellStyle name="Calculation 2 2 2 2 14 2 2" xfId="2727" xr:uid="{00000000-0005-0000-0000-000089020000}"/>
    <cellStyle name="Calculation 2 2 2 2 14 2 2 2" xfId="2728" xr:uid="{00000000-0005-0000-0000-00008A020000}"/>
    <cellStyle name="Calculation 2 2 2 2 14 2 2 3" xfId="2729" xr:uid="{00000000-0005-0000-0000-00008B020000}"/>
    <cellStyle name="Calculation 2 2 2 2 14 2 2 4" xfId="2730" xr:uid="{00000000-0005-0000-0000-00008C020000}"/>
    <cellStyle name="Calculation 2 2 2 2 14 2 2 5" xfId="2731" xr:uid="{00000000-0005-0000-0000-00008D020000}"/>
    <cellStyle name="Calculation 2 2 2 2 14 2 3" xfId="2732" xr:uid="{00000000-0005-0000-0000-00008E020000}"/>
    <cellStyle name="Calculation 2 2 2 2 14 2 3 2" xfId="2733" xr:uid="{00000000-0005-0000-0000-00008F020000}"/>
    <cellStyle name="Calculation 2 2 2 2 14 2 3 3" xfId="2734" xr:uid="{00000000-0005-0000-0000-000090020000}"/>
    <cellStyle name="Calculation 2 2 2 2 14 2 3 4" xfId="2735" xr:uid="{00000000-0005-0000-0000-000091020000}"/>
    <cellStyle name="Calculation 2 2 2 2 14 2 3 5" xfId="2736" xr:uid="{00000000-0005-0000-0000-000092020000}"/>
    <cellStyle name="Calculation 2 2 2 2 14 2 4" xfId="2737" xr:uid="{00000000-0005-0000-0000-000093020000}"/>
    <cellStyle name="Calculation 2 2 2 2 14 2 4 2" xfId="2738" xr:uid="{00000000-0005-0000-0000-000094020000}"/>
    <cellStyle name="Calculation 2 2 2 2 14 2 5" xfId="2739" xr:uid="{00000000-0005-0000-0000-000095020000}"/>
    <cellStyle name="Calculation 2 2 2 2 14 2 5 2" xfId="2740" xr:uid="{00000000-0005-0000-0000-000096020000}"/>
    <cellStyle name="Calculation 2 2 2 2 14 2 6" xfId="2741" xr:uid="{00000000-0005-0000-0000-000097020000}"/>
    <cellStyle name="Calculation 2 2 2 2 14 2 7" xfId="2742" xr:uid="{00000000-0005-0000-0000-000098020000}"/>
    <cellStyle name="Calculation 2 2 2 2 14 3" xfId="2743" xr:uid="{00000000-0005-0000-0000-000099020000}"/>
    <cellStyle name="Calculation 2 2 2 2 14 3 2" xfId="2744" xr:uid="{00000000-0005-0000-0000-00009A020000}"/>
    <cellStyle name="Calculation 2 2 2 2 14 3 3" xfId="2745" xr:uid="{00000000-0005-0000-0000-00009B020000}"/>
    <cellStyle name="Calculation 2 2 2 2 14 3 4" xfId="2746" xr:uid="{00000000-0005-0000-0000-00009C020000}"/>
    <cellStyle name="Calculation 2 2 2 2 14 3 5" xfId="2747" xr:uid="{00000000-0005-0000-0000-00009D020000}"/>
    <cellStyle name="Calculation 2 2 2 2 14 4" xfId="2748" xr:uid="{00000000-0005-0000-0000-00009E020000}"/>
    <cellStyle name="Calculation 2 2 2 2 14 4 2" xfId="2749" xr:uid="{00000000-0005-0000-0000-00009F020000}"/>
    <cellStyle name="Calculation 2 2 2 2 14 4 3" xfId="2750" xr:uid="{00000000-0005-0000-0000-0000A0020000}"/>
    <cellStyle name="Calculation 2 2 2 2 14 4 4" xfId="2751" xr:uid="{00000000-0005-0000-0000-0000A1020000}"/>
    <cellStyle name="Calculation 2 2 2 2 14 4 5" xfId="2752" xr:uid="{00000000-0005-0000-0000-0000A2020000}"/>
    <cellStyle name="Calculation 2 2 2 2 14 5" xfId="2753" xr:uid="{00000000-0005-0000-0000-0000A3020000}"/>
    <cellStyle name="Calculation 2 2 2 2 14 5 2" xfId="2754" xr:uid="{00000000-0005-0000-0000-0000A4020000}"/>
    <cellStyle name="Calculation 2 2 2 2 14 6" xfId="2755" xr:uid="{00000000-0005-0000-0000-0000A5020000}"/>
    <cellStyle name="Calculation 2 2 2 2 14 6 2" xfId="2756" xr:uid="{00000000-0005-0000-0000-0000A6020000}"/>
    <cellStyle name="Calculation 2 2 2 2 14 7" xfId="2757" xr:uid="{00000000-0005-0000-0000-0000A7020000}"/>
    <cellStyle name="Calculation 2 2 2 2 14 8" xfId="2758" xr:uid="{00000000-0005-0000-0000-0000A8020000}"/>
    <cellStyle name="Calculation 2 2 2 2 15" xfId="2759" xr:uid="{00000000-0005-0000-0000-0000A9020000}"/>
    <cellStyle name="Calculation 2 2 2 2 15 2" xfId="2760" xr:uid="{00000000-0005-0000-0000-0000AA020000}"/>
    <cellStyle name="Calculation 2 2 2 2 15 2 2" xfId="2761" xr:uid="{00000000-0005-0000-0000-0000AB020000}"/>
    <cellStyle name="Calculation 2 2 2 2 15 2 3" xfId="2762" xr:uid="{00000000-0005-0000-0000-0000AC020000}"/>
    <cellStyle name="Calculation 2 2 2 2 15 2 4" xfId="2763" xr:uid="{00000000-0005-0000-0000-0000AD020000}"/>
    <cellStyle name="Calculation 2 2 2 2 15 2 5" xfId="2764" xr:uid="{00000000-0005-0000-0000-0000AE020000}"/>
    <cellStyle name="Calculation 2 2 2 2 15 3" xfId="2765" xr:uid="{00000000-0005-0000-0000-0000AF020000}"/>
    <cellStyle name="Calculation 2 2 2 2 15 3 2" xfId="2766" xr:uid="{00000000-0005-0000-0000-0000B0020000}"/>
    <cellStyle name="Calculation 2 2 2 2 15 3 3" xfId="2767" xr:uid="{00000000-0005-0000-0000-0000B1020000}"/>
    <cellStyle name="Calculation 2 2 2 2 15 3 4" xfId="2768" xr:uid="{00000000-0005-0000-0000-0000B2020000}"/>
    <cellStyle name="Calculation 2 2 2 2 15 3 5" xfId="2769" xr:uid="{00000000-0005-0000-0000-0000B3020000}"/>
    <cellStyle name="Calculation 2 2 2 2 15 4" xfId="2770" xr:uid="{00000000-0005-0000-0000-0000B4020000}"/>
    <cellStyle name="Calculation 2 2 2 2 15 4 2" xfId="2771" xr:uid="{00000000-0005-0000-0000-0000B5020000}"/>
    <cellStyle name="Calculation 2 2 2 2 15 5" xfId="2772" xr:uid="{00000000-0005-0000-0000-0000B6020000}"/>
    <cellStyle name="Calculation 2 2 2 2 15 5 2" xfId="2773" xr:uid="{00000000-0005-0000-0000-0000B7020000}"/>
    <cellStyle name="Calculation 2 2 2 2 15 6" xfId="2774" xr:uid="{00000000-0005-0000-0000-0000B8020000}"/>
    <cellStyle name="Calculation 2 2 2 2 15 7" xfId="2775" xr:uid="{00000000-0005-0000-0000-0000B9020000}"/>
    <cellStyle name="Calculation 2 2 2 2 16" xfId="2776" xr:uid="{00000000-0005-0000-0000-0000BA020000}"/>
    <cellStyle name="Calculation 2 2 2 2 16 2" xfId="2777" xr:uid="{00000000-0005-0000-0000-0000BB020000}"/>
    <cellStyle name="Calculation 2 2 2 2 16 3" xfId="2778" xr:uid="{00000000-0005-0000-0000-0000BC020000}"/>
    <cellStyle name="Calculation 2 2 2 2 16 4" xfId="2779" xr:uid="{00000000-0005-0000-0000-0000BD020000}"/>
    <cellStyle name="Calculation 2 2 2 2 16 5" xfId="2780" xr:uid="{00000000-0005-0000-0000-0000BE020000}"/>
    <cellStyle name="Calculation 2 2 2 2 17" xfId="2781" xr:uid="{00000000-0005-0000-0000-0000BF020000}"/>
    <cellStyle name="Calculation 2 2 2 2 17 2" xfId="2782" xr:uid="{00000000-0005-0000-0000-0000C0020000}"/>
    <cellStyle name="Calculation 2 2 2 2 17 3" xfId="2783" xr:uid="{00000000-0005-0000-0000-0000C1020000}"/>
    <cellStyle name="Calculation 2 2 2 2 17 4" xfId="2784" xr:uid="{00000000-0005-0000-0000-0000C2020000}"/>
    <cellStyle name="Calculation 2 2 2 2 17 5" xfId="2785" xr:uid="{00000000-0005-0000-0000-0000C3020000}"/>
    <cellStyle name="Calculation 2 2 2 2 18" xfId="2786" xr:uid="{00000000-0005-0000-0000-0000C4020000}"/>
    <cellStyle name="Calculation 2 2 2 2 18 2" xfId="2787" xr:uid="{00000000-0005-0000-0000-0000C5020000}"/>
    <cellStyle name="Calculation 2 2 2 2 19" xfId="2788" xr:uid="{00000000-0005-0000-0000-0000C6020000}"/>
    <cellStyle name="Calculation 2 2 2 2 19 2" xfId="2789" xr:uid="{00000000-0005-0000-0000-0000C7020000}"/>
    <cellStyle name="Calculation 2 2 2 2 2" xfId="204" xr:uid="{00000000-0005-0000-0000-0000C8020000}"/>
    <cellStyle name="Calculation 2 2 2 2 2 2" xfId="205" xr:uid="{00000000-0005-0000-0000-0000C9020000}"/>
    <cellStyle name="Calculation 2 2 2 2 2 2 2" xfId="2790" xr:uid="{00000000-0005-0000-0000-0000CA020000}"/>
    <cellStyle name="Calculation 2 2 2 2 2 2 2 2" xfId="2791" xr:uid="{00000000-0005-0000-0000-0000CB020000}"/>
    <cellStyle name="Calculation 2 2 2 2 2 2 2 3" xfId="2792" xr:uid="{00000000-0005-0000-0000-0000CC020000}"/>
    <cellStyle name="Calculation 2 2 2 2 2 2 2 4" xfId="2793" xr:uid="{00000000-0005-0000-0000-0000CD020000}"/>
    <cellStyle name="Calculation 2 2 2 2 2 2 2 5" xfId="2794" xr:uid="{00000000-0005-0000-0000-0000CE020000}"/>
    <cellStyle name="Calculation 2 2 2 2 2 2 3" xfId="2795" xr:uid="{00000000-0005-0000-0000-0000CF020000}"/>
    <cellStyle name="Calculation 2 2 2 2 2 2 3 2" xfId="2796" xr:uid="{00000000-0005-0000-0000-0000D0020000}"/>
    <cellStyle name="Calculation 2 2 2 2 2 2 3 3" xfId="2797" xr:uid="{00000000-0005-0000-0000-0000D1020000}"/>
    <cellStyle name="Calculation 2 2 2 2 2 2 3 4" xfId="2798" xr:uid="{00000000-0005-0000-0000-0000D2020000}"/>
    <cellStyle name="Calculation 2 2 2 2 2 2 3 5" xfId="2799" xr:uid="{00000000-0005-0000-0000-0000D3020000}"/>
    <cellStyle name="Calculation 2 2 2 2 2 2 4" xfId="2800" xr:uid="{00000000-0005-0000-0000-0000D4020000}"/>
    <cellStyle name="Calculation 2 2 2 2 2 2 4 2" xfId="2801" xr:uid="{00000000-0005-0000-0000-0000D5020000}"/>
    <cellStyle name="Calculation 2 2 2 2 2 2 5" xfId="2802" xr:uid="{00000000-0005-0000-0000-0000D6020000}"/>
    <cellStyle name="Calculation 2 2 2 2 2 2 5 2" xfId="2803" xr:uid="{00000000-0005-0000-0000-0000D7020000}"/>
    <cellStyle name="Calculation 2 2 2 2 2 2 6" xfId="2804" xr:uid="{00000000-0005-0000-0000-0000D8020000}"/>
    <cellStyle name="Calculation 2 2 2 2 2 2 7" xfId="2805" xr:uid="{00000000-0005-0000-0000-0000D9020000}"/>
    <cellStyle name="Calculation 2 2 2 2 2 3" xfId="2806" xr:uid="{00000000-0005-0000-0000-0000DA020000}"/>
    <cellStyle name="Calculation 2 2 2 2 2 3 2" xfId="2807" xr:uid="{00000000-0005-0000-0000-0000DB020000}"/>
    <cellStyle name="Calculation 2 2 2 2 2 3 3" xfId="2808" xr:uid="{00000000-0005-0000-0000-0000DC020000}"/>
    <cellStyle name="Calculation 2 2 2 2 2 3 4" xfId="2809" xr:uid="{00000000-0005-0000-0000-0000DD020000}"/>
    <cellStyle name="Calculation 2 2 2 2 2 3 5" xfId="2810" xr:uid="{00000000-0005-0000-0000-0000DE020000}"/>
    <cellStyle name="Calculation 2 2 2 2 2 4" xfId="2811" xr:uid="{00000000-0005-0000-0000-0000DF020000}"/>
    <cellStyle name="Calculation 2 2 2 2 2 4 2" xfId="2812" xr:uid="{00000000-0005-0000-0000-0000E0020000}"/>
    <cellStyle name="Calculation 2 2 2 2 2 4 3" xfId="2813" xr:uid="{00000000-0005-0000-0000-0000E1020000}"/>
    <cellStyle name="Calculation 2 2 2 2 2 4 4" xfId="2814" xr:uid="{00000000-0005-0000-0000-0000E2020000}"/>
    <cellStyle name="Calculation 2 2 2 2 2 4 5" xfId="2815" xr:uid="{00000000-0005-0000-0000-0000E3020000}"/>
    <cellStyle name="Calculation 2 2 2 2 2 5" xfId="2816" xr:uid="{00000000-0005-0000-0000-0000E4020000}"/>
    <cellStyle name="Calculation 2 2 2 2 2 5 2" xfId="2817" xr:uid="{00000000-0005-0000-0000-0000E5020000}"/>
    <cellStyle name="Calculation 2 2 2 2 2 6" xfId="2818" xr:uid="{00000000-0005-0000-0000-0000E6020000}"/>
    <cellStyle name="Calculation 2 2 2 2 2 6 2" xfId="2819" xr:uid="{00000000-0005-0000-0000-0000E7020000}"/>
    <cellStyle name="Calculation 2 2 2 2 2 7" xfId="2820" xr:uid="{00000000-0005-0000-0000-0000E8020000}"/>
    <cellStyle name="Calculation 2 2 2 2 2 8" xfId="2821" xr:uid="{00000000-0005-0000-0000-0000E9020000}"/>
    <cellStyle name="Calculation 2 2 2 2 20" xfId="2822" xr:uid="{00000000-0005-0000-0000-0000EA020000}"/>
    <cellStyle name="Calculation 2 2 2 2 21" xfId="2823" xr:uid="{00000000-0005-0000-0000-0000EB020000}"/>
    <cellStyle name="Calculation 2 2 2 2 3" xfId="206" xr:uid="{00000000-0005-0000-0000-0000EC020000}"/>
    <cellStyle name="Calculation 2 2 2 2 3 2" xfId="207" xr:uid="{00000000-0005-0000-0000-0000ED020000}"/>
    <cellStyle name="Calculation 2 2 2 2 3 2 2" xfId="2824" xr:uid="{00000000-0005-0000-0000-0000EE020000}"/>
    <cellStyle name="Calculation 2 2 2 2 3 2 2 2" xfId="2825" xr:uid="{00000000-0005-0000-0000-0000EF020000}"/>
    <cellStyle name="Calculation 2 2 2 2 3 2 2 3" xfId="2826" xr:uid="{00000000-0005-0000-0000-0000F0020000}"/>
    <cellStyle name="Calculation 2 2 2 2 3 2 2 4" xfId="2827" xr:uid="{00000000-0005-0000-0000-0000F1020000}"/>
    <cellStyle name="Calculation 2 2 2 2 3 2 2 5" xfId="2828" xr:uid="{00000000-0005-0000-0000-0000F2020000}"/>
    <cellStyle name="Calculation 2 2 2 2 3 2 3" xfId="2829" xr:uid="{00000000-0005-0000-0000-0000F3020000}"/>
    <cellStyle name="Calculation 2 2 2 2 3 2 3 2" xfId="2830" xr:uid="{00000000-0005-0000-0000-0000F4020000}"/>
    <cellStyle name="Calculation 2 2 2 2 3 2 3 3" xfId="2831" xr:uid="{00000000-0005-0000-0000-0000F5020000}"/>
    <cellStyle name="Calculation 2 2 2 2 3 2 3 4" xfId="2832" xr:uid="{00000000-0005-0000-0000-0000F6020000}"/>
    <cellStyle name="Calculation 2 2 2 2 3 2 3 5" xfId="2833" xr:uid="{00000000-0005-0000-0000-0000F7020000}"/>
    <cellStyle name="Calculation 2 2 2 2 3 2 4" xfId="2834" xr:uid="{00000000-0005-0000-0000-0000F8020000}"/>
    <cellStyle name="Calculation 2 2 2 2 3 2 4 2" xfId="2835" xr:uid="{00000000-0005-0000-0000-0000F9020000}"/>
    <cellStyle name="Calculation 2 2 2 2 3 2 5" xfId="2836" xr:uid="{00000000-0005-0000-0000-0000FA020000}"/>
    <cellStyle name="Calculation 2 2 2 2 3 2 5 2" xfId="2837" xr:uid="{00000000-0005-0000-0000-0000FB020000}"/>
    <cellStyle name="Calculation 2 2 2 2 3 2 6" xfId="2838" xr:uid="{00000000-0005-0000-0000-0000FC020000}"/>
    <cellStyle name="Calculation 2 2 2 2 3 2 7" xfId="2839" xr:uid="{00000000-0005-0000-0000-0000FD020000}"/>
    <cellStyle name="Calculation 2 2 2 2 3 3" xfId="2840" xr:uid="{00000000-0005-0000-0000-0000FE020000}"/>
    <cellStyle name="Calculation 2 2 2 2 3 3 2" xfId="2841" xr:uid="{00000000-0005-0000-0000-0000FF020000}"/>
    <cellStyle name="Calculation 2 2 2 2 3 3 3" xfId="2842" xr:uid="{00000000-0005-0000-0000-000000030000}"/>
    <cellStyle name="Calculation 2 2 2 2 3 3 4" xfId="2843" xr:uid="{00000000-0005-0000-0000-000001030000}"/>
    <cellStyle name="Calculation 2 2 2 2 3 3 5" xfId="2844" xr:uid="{00000000-0005-0000-0000-000002030000}"/>
    <cellStyle name="Calculation 2 2 2 2 3 4" xfId="2845" xr:uid="{00000000-0005-0000-0000-000003030000}"/>
    <cellStyle name="Calculation 2 2 2 2 3 4 2" xfId="2846" xr:uid="{00000000-0005-0000-0000-000004030000}"/>
    <cellStyle name="Calculation 2 2 2 2 3 4 3" xfId="2847" xr:uid="{00000000-0005-0000-0000-000005030000}"/>
    <cellStyle name="Calculation 2 2 2 2 3 4 4" xfId="2848" xr:uid="{00000000-0005-0000-0000-000006030000}"/>
    <cellStyle name="Calculation 2 2 2 2 3 4 5" xfId="2849" xr:uid="{00000000-0005-0000-0000-000007030000}"/>
    <cellStyle name="Calculation 2 2 2 2 3 5" xfId="2850" xr:uid="{00000000-0005-0000-0000-000008030000}"/>
    <cellStyle name="Calculation 2 2 2 2 3 5 2" xfId="2851" xr:uid="{00000000-0005-0000-0000-000009030000}"/>
    <cellStyle name="Calculation 2 2 2 2 3 6" xfId="2852" xr:uid="{00000000-0005-0000-0000-00000A030000}"/>
    <cellStyle name="Calculation 2 2 2 2 3 6 2" xfId="2853" xr:uid="{00000000-0005-0000-0000-00000B030000}"/>
    <cellStyle name="Calculation 2 2 2 2 3 7" xfId="2854" xr:uid="{00000000-0005-0000-0000-00000C030000}"/>
    <cellStyle name="Calculation 2 2 2 2 3 8" xfId="2855" xr:uid="{00000000-0005-0000-0000-00000D030000}"/>
    <cellStyle name="Calculation 2 2 2 2 4" xfId="208" xr:uid="{00000000-0005-0000-0000-00000E030000}"/>
    <cellStyle name="Calculation 2 2 2 2 4 2" xfId="209" xr:uid="{00000000-0005-0000-0000-00000F030000}"/>
    <cellStyle name="Calculation 2 2 2 2 4 2 2" xfId="2856" xr:uid="{00000000-0005-0000-0000-000010030000}"/>
    <cellStyle name="Calculation 2 2 2 2 4 2 2 2" xfId="2857" xr:uid="{00000000-0005-0000-0000-000011030000}"/>
    <cellStyle name="Calculation 2 2 2 2 4 2 2 3" xfId="2858" xr:uid="{00000000-0005-0000-0000-000012030000}"/>
    <cellStyle name="Calculation 2 2 2 2 4 2 2 4" xfId="2859" xr:uid="{00000000-0005-0000-0000-000013030000}"/>
    <cellStyle name="Calculation 2 2 2 2 4 2 2 5" xfId="2860" xr:uid="{00000000-0005-0000-0000-000014030000}"/>
    <cellStyle name="Calculation 2 2 2 2 4 2 3" xfId="2861" xr:uid="{00000000-0005-0000-0000-000015030000}"/>
    <cellStyle name="Calculation 2 2 2 2 4 2 3 2" xfId="2862" xr:uid="{00000000-0005-0000-0000-000016030000}"/>
    <cellStyle name="Calculation 2 2 2 2 4 2 3 3" xfId="2863" xr:uid="{00000000-0005-0000-0000-000017030000}"/>
    <cellStyle name="Calculation 2 2 2 2 4 2 3 4" xfId="2864" xr:uid="{00000000-0005-0000-0000-000018030000}"/>
    <cellStyle name="Calculation 2 2 2 2 4 2 3 5" xfId="2865" xr:uid="{00000000-0005-0000-0000-000019030000}"/>
    <cellStyle name="Calculation 2 2 2 2 4 2 4" xfId="2866" xr:uid="{00000000-0005-0000-0000-00001A030000}"/>
    <cellStyle name="Calculation 2 2 2 2 4 2 4 2" xfId="2867" xr:uid="{00000000-0005-0000-0000-00001B030000}"/>
    <cellStyle name="Calculation 2 2 2 2 4 2 5" xfId="2868" xr:uid="{00000000-0005-0000-0000-00001C030000}"/>
    <cellStyle name="Calculation 2 2 2 2 4 2 5 2" xfId="2869" xr:uid="{00000000-0005-0000-0000-00001D030000}"/>
    <cellStyle name="Calculation 2 2 2 2 4 2 6" xfId="2870" xr:uid="{00000000-0005-0000-0000-00001E030000}"/>
    <cellStyle name="Calculation 2 2 2 2 4 2 7" xfId="2871" xr:uid="{00000000-0005-0000-0000-00001F030000}"/>
    <cellStyle name="Calculation 2 2 2 2 4 3" xfId="2872" xr:uid="{00000000-0005-0000-0000-000020030000}"/>
    <cellStyle name="Calculation 2 2 2 2 4 3 2" xfId="2873" xr:uid="{00000000-0005-0000-0000-000021030000}"/>
    <cellStyle name="Calculation 2 2 2 2 4 3 3" xfId="2874" xr:uid="{00000000-0005-0000-0000-000022030000}"/>
    <cellStyle name="Calculation 2 2 2 2 4 3 4" xfId="2875" xr:uid="{00000000-0005-0000-0000-000023030000}"/>
    <cellStyle name="Calculation 2 2 2 2 4 3 5" xfId="2876" xr:uid="{00000000-0005-0000-0000-000024030000}"/>
    <cellStyle name="Calculation 2 2 2 2 4 4" xfId="2877" xr:uid="{00000000-0005-0000-0000-000025030000}"/>
    <cellStyle name="Calculation 2 2 2 2 4 4 2" xfId="2878" xr:uid="{00000000-0005-0000-0000-000026030000}"/>
    <cellStyle name="Calculation 2 2 2 2 4 4 3" xfId="2879" xr:uid="{00000000-0005-0000-0000-000027030000}"/>
    <cellStyle name="Calculation 2 2 2 2 4 4 4" xfId="2880" xr:uid="{00000000-0005-0000-0000-000028030000}"/>
    <cellStyle name="Calculation 2 2 2 2 4 4 5" xfId="2881" xr:uid="{00000000-0005-0000-0000-000029030000}"/>
    <cellStyle name="Calculation 2 2 2 2 4 5" xfId="2882" xr:uid="{00000000-0005-0000-0000-00002A030000}"/>
    <cellStyle name="Calculation 2 2 2 2 4 5 2" xfId="2883" xr:uid="{00000000-0005-0000-0000-00002B030000}"/>
    <cellStyle name="Calculation 2 2 2 2 4 6" xfId="2884" xr:uid="{00000000-0005-0000-0000-00002C030000}"/>
    <cellStyle name="Calculation 2 2 2 2 4 6 2" xfId="2885" xr:uid="{00000000-0005-0000-0000-00002D030000}"/>
    <cellStyle name="Calculation 2 2 2 2 4 7" xfId="2886" xr:uid="{00000000-0005-0000-0000-00002E030000}"/>
    <cellStyle name="Calculation 2 2 2 2 4 8" xfId="2887" xr:uid="{00000000-0005-0000-0000-00002F030000}"/>
    <cellStyle name="Calculation 2 2 2 2 5" xfId="210" xr:uid="{00000000-0005-0000-0000-000030030000}"/>
    <cellStyle name="Calculation 2 2 2 2 5 2" xfId="211" xr:uid="{00000000-0005-0000-0000-000031030000}"/>
    <cellStyle name="Calculation 2 2 2 2 5 2 2" xfId="2888" xr:uid="{00000000-0005-0000-0000-000032030000}"/>
    <cellStyle name="Calculation 2 2 2 2 5 2 2 2" xfId="2889" xr:uid="{00000000-0005-0000-0000-000033030000}"/>
    <cellStyle name="Calculation 2 2 2 2 5 2 2 3" xfId="2890" xr:uid="{00000000-0005-0000-0000-000034030000}"/>
    <cellStyle name="Calculation 2 2 2 2 5 2 2 4" xfId="2891" xr:uid="{00000000-0005-0000-0000-000035030000}"/>
    <cellStyle name="Calculation 2 2 2 2 5 2 2 5" xfId="2892" xr:uid="{00000000-0005-0000-0000-000036030000}"/>
    <cellStyle name="Calculation 2 2 2 2 5 2 3" xfId="2893" xr:uid="{00000000-0005-0000-0000-000037030000}"/>
    <cellStyle name="Calculation 2 2 2 2 5 2 3 2" xfId="2894" xr:uid="{00000000-0005-0000-0000-000038030000}"/>
    <cellStyle name="Calculation 2 2 2 2 5 2 3 3" xfId="2895" xr:uid="{00000000-0005-0000-0000-000039030000}"/>
    <cellStyle name="Calculation 2 2 2 2 5 2 3 4" xfId="2896" xr:uid="{00000000-0005-0000-0000-00003A030000}"/>
    <cellStyle name="Calculation 2 2 2 2 5 2 3 5" xfId="2897" xr:uid="{00000000-0005-0000-0000-00003B030000}"/>
    <cellStyle name="Calculation 2 2 2 2 5 2 4" xfId="2898" xr:uid="{00000000-0005-0000-0000-00003C030000}"/>
    <cellStyle name="Calculation 2 2 2 2 5 2 4 2" xfId="2899" xr:uid="{00000000-0005-0000-0000-00003D030000}"/>
    <cellStyle name="Calculation 2 2 2 2 5 2 5" xfId="2900" xr:uid="{00000000-0005-0000-0000-00003E030000}"/>
    <cellStyle name="Calculation 2 2 2 2 5 2 5 2" xfId="2901" xr:uid="{00000000-0005-0000-0000-00003F030000}"/>
    <cellStyle name="Calculation 2 2 2 2 5 2 6" xfId="2902" xr:uid="{00000000-0005-0000-0000-000040030000}"/>
    <cellStyle name="Calculation 2 2 2 2 5 2 7" xfId="2903" xr:uid="{00000000-0005-0000-0000-000041030000}"/>
    <cellStyle name="Calculation 2 2 2 2 5 3" xfId="2904" xr:uid="{00000000-0005-0000-0000-000042030000}"/>
    <cellStyle name="Calculation 2 2 2 2 5 3 2" xfId="2905" xr:uid="{00000000-0005-0000-0000-000043030000}"/>
    <cellStyle name="Calculation 2 2 2 2 5 3 3" xfId="2906" xr:uid="{00000000-0005-0000-0000-000044030000}"/>
    <cellStyle name="Calculation 2 2 2 2 5 3 4" xfId="2907" xr:uid="{00000000-0005-0000-0000-000045030000}"/>
    <cellStyle name="Calculation 2 2 2 2 5 3 5" xfId="2908" xr:uid="{00000000-0005-0000-0000-000046030000}"/>
    <cellStyle name="Calculation 2 2 2 2 5 4" xfId="2909" xr:uid="{00000000-0005-0000-0000-000047030000}"/>
    <cellStyle name="Calculation 2 2 2 2 5 4 2" xfId="2910" xr:uid="{00000000-0005-0000-0000-000048030000}"/>
    <cellStyle name="Calculation 2 2 2 2 5 4 3" xfId="2911" xr:uid="{00000000-0005-0000-0000-000049030000}"/>
    <cellStyle name="Calculation 2 2 2 2 5 4 4" xfId="2912" xr:uid="{00000000-0005-0000-0000-00004A030000}"/>
    <cellStyle name="Calculation 2 2 2 2 5 4 5" xfId="2913" xr:uid="{00000000-0005-0000-0000-00004B030000}"/>
    <cellStyle name="Calculation 2 2 2 2 5 5" xfId="2914" xr:uid="{00000000-0005-0000-0000-00004C030000}"/>
    <cellStyle name="Calculation 2 2 2 2 5 5 2" xfId="2915" xr:uid="{00000000-0005-0000-0000-00004D030000}"/>
    <cellStyle name="Calculation 2 2 2 2 5 6" xfId="2916" xr:uid="{00000000-0005-0000-0000-00004E030000}"/>
    <cellStyle name="Calculation 2 2 2 2 5 6 2" xfId="2917" xr:uid="{00000000-0005-0000-0000-00004F030000}"/>
    <cellStyle name="Calculation 2 2 2 2 5 7" xfId="2918" xr:uid="{00000000-0005-0000-0000-000050030000}"/>
    <cellStyle name="Calculation 2 2 2 2 5 8" xfId="2919" xr:uid="{00000000-0005-0000-0000-000051030000}"/>
    <cellStyle name="Calculation 2 2 2 2 6" xfId="212" xr:uid="{00000000-0005-0000-0000-000052030000}"/>
    <cellStyle name="Calculation 2 2 2 2 6 2" xfId="2920" xr:uid="{00000000-0005-0000-0000-000053030000}"/>
    <cellStyle name="Calculation 2 2 2 2 6 2 2" xfId="2921" xr:uid="{00000000-0005-0000-0000-000054030000}"/>
    <cellStyle name="Calculation 2 2 2 2 6 2 2 2" xfId="2922" xr:uid="{00000000-0005-0000-0000-000055030000}"/>
    <cellStyle name="Calculation 2 2 2 2 6 2 2 3" xfId="2923" xr:uid="{00000000-0005-0000-0000-000056030000}"/>
    <cellStyle name="Calculation 2 2 2 2 6 2 2 4" xfId="2924" xr:uid="{00000000-0005-0000-0000-000057030000}"/>
    <cellStyle name="Calculation 2 2 2 2 6 2 2 5" xfId="2925" xr:uid="{00000000-0005-0000-0000-000058030000}"/>
    <cellStyle name="Calculation 2 2 2 2 6 2 3" xfId="2926" xr:uid="{00000000-0005-0000-0000-000059030000}"/>
    <cellStyle name="Calculation 2 2 2 2 6 2 3 2" xfId="2927" xr:uid="{00000000-0005-0000-0000-00005A030000}"/>
    <cellStyle name="Calculation 2 2 2 2 6 2 3 3" xfId="2928" xr:uid="{00000000-0005-0000-0000-00005B030000}"/>
    <cellStyle name="Calculation 2 2 2 2 6 2 3 4" xfId="2929" xr:uid="{00000000-0005-0000-0000-00005C030000}"/>
    <cellStyle name="Calculation 2 2 2 2 6 2 3 5" xfId="2930" xr:uid="{00000000-0005-0000-0000-00005D030000}"/>
    <cellStyle name="Calculation 2 2 2 2 6 2 4" xfId="2931" xr:uid="{00000000-0005-0000-0000-00005E030000}"/>
    <cellStyle name="Calculation 2 2 2 2 6 2 4 2" xfId="2932" xr:uid="{00000000-0005-0000-0000-00005F030000}"/>
    <cellStyle name="Calculation 2 2 2 2 6 2 5" xfId="2933" xr:uid="{00000000-0005-0000-0000-000060030000}"/>
    <cellStyle name="Calculation 2 2 2 2 6 2 5 2" xfId="2934" xr:uid="{00000000-0005-0000-0000-000061030000}"/>
    <cellStyle name="Calculation 2 2 2 2 6 2 6" xfId="2935" xr:uid="{00000000-0005-0000-0000-000062030000}"/>
    <cellStyle name="Calculation 2 2 2 2 6 2 7" xfId="2936" xr:uid="{00000000-0005-0000-0000-000063030000}"/>
    <cellStyle name="Calculation 2 2 2 2 6 3" xfId="2937" xr:uid="{00000000-0005-0000-0000-000064030000}"/>
    <cellStyle name="Calculation 2 2 2 2 6 3 2" xfId="2938" xr:uid="{00000000-0005-0000-0000-000065030000}"/>
    <cellStyle name="Calculation 2 2 2 2 6 3 3" xfId="2939" xr:uid="{00000000-0005-0000-0000-000066030000}"/>
    <cellStyle name="Calculation 2 2 2 2 6 3 4" xfId="2940" xr:uid="{00000000-0005-0000-0000-000067030000}"/>
    <cellStyle name="Calculation 2 2 2 2 6 3 5" xfId="2941" xr:uid="{00000000-0005-0000-0000-000068030000}"/>
    <cellStyle name="Calculation 2 2 2 2 6 4" xfId="2942" xr:uid="{00000000-0005-0000-0000-000069030000}"/>
    <cellStyle name="Calculation 2 2 2 2 6 4 2" xfId="2943" xr:uid="{00000000-0005-0000-0000-00006A030000}"/>
    <cellStyle name="Calculation 2 2 2 2 6 4 3" xfId="2944" xr:uid="{00000000-0005-0000-0000-00006B030000}"/>
    <cellStyle name="Calculation 2 2 2 2 6 4 4" xfId="2945" xr:uid="{00000000-0005-0000-0000-00006C030000}"/>
    <cellStyle name="Calculation 2 2 2 2 6 4 5" xfId="2946" xr:uid="{00000000-0005-0000-0000-00006D030000}"/>
    <cellStyle name="Calculation 2 2 2 2 6 5" xfId="2947" xr:uid="{00000000-0005-0000-0000-00006E030000}"/>
    <cellStyle name="Calculation 2 2 2 2 6 5 2" xfId="2948" xr:uid="{00000000-0005-0000-0000-00006F030000}"/>
    <cellStyle name="Calculation 2 2 2 2 6 6" xfId="2949" xr:uid="{00000000-0005-0000-0000-000070030000}"/>
    <cellStyle name="Calculation 2 2 2 2 6 6 2" xfId="2950" xr:uid="{00000000-0005-0000-0000-000071030000}"/>
    <cellStyle name="Calculation 2 2 2 2 6 7" xfId="2951" xr:uid="{00000000-0005-0000-0000-000072030000}"/>
    <cellStyle name="Calculation 2 2 2 2 6 8" xfId="2952" xr:uid="{00000000-0005-0000-0000-000073030000}"/>
    <cellStyle name="Calculation 2 2 2 2 7" xfId="2953" xr:uid="{00000000-0005-0000-0000-000074030000}"/>
    <cellStyle name="Calculation 2 2 2 2 7 2" xfId="2954" xr:uid="{00000000-0005-0000-0000-000075030000}"/>
    <cellStyle name="Calculation 2 2 2 2 7 2 2" xfId="2955" xr:uid="{00000000-0005-0000-0000-000076030000}"/>
    <cellStyle name="Calculation 2 2 2 2 7 2 2 2" xfId="2956" xr:uid="{00000000-0005-0000-0000-000077030000}"/>
    <cellStyle name="Calculation 2 2 2 2 7 2 2 3" xfId="2957" xr:uid="{00000000-0005-0000-0000-000078030000}"/>
    <cellStyle name="Calculation 2 2 2 2 7 2 2 4" xfId="2958" xr:uid="{00000000-0005-0000-0000-000079030000}"/>
    <cellStyle name="Calculation 2 2 2 2 7 2 2 5" xfId="2959" xr:uid="{00000000-0005-0000-0000-00007A030000}"/>
    <cellStyle name="Calculation 2 2 2 2 7 2 3" xfId="2960" xr:uid="{00000000-0005-0000-0000-00007B030000}"/>
    <cellStyle name="Calculation 2 2 2 2 7 2 3 2" xfId="2961" xr:uid="{00000000-0005-0000-0000-00007C030000}"/>
    <cellStyle name="Calculation 2 2 2 2 7 2 3 3" xfId="2962" xr:uid="{00000000-0005-0000-0000-00007D030000}"/>
    <cellStyle name="Calculation 2 2 2 2 7 2 3 4" xfId="2963" xr:uid="{00000000-0005-0000-0000-00007E030000}"/>
    <cellStyle name="Calculation 2 2 2 2 7 2 3 5" xfId="2964" xr:uid="{00000000-0005-0000-0000-00007F030000}"/>
    <cellStyle name="Calculation 2 2 2 2 7 2 4" xfId="2965" xr:uid="{00000000-0005-0000-0000-000080030000}"/>
    <cellStyle name="Calculation 2 2 2 2 7 2 4 2" xfId="2966" xr:uid="{00000000-0005-0000-0000-000081030000}"/>
    <cellStyle name="Calculation 2 2 2 2 7 2 5" xfId="2967" xr:uid="{00000000-0005-0000-0000-000082030000}"/>
    <cellStyle name="Calculation 2 2 2 2 7 2 5 2" xfId="2968" xr:uid="{00000000-0005-0000-0000-000083030000}"/>
    <cellStyle name="Calculation 2 2 2 2 7 2 6" xfId="2969" xr:uid="{00000000-0005-0000-0000-000084030000}"/>
    <cellStyle name="Calculation 2 2 2 2 7 2 7" xfId="2970" xr:uid="{00000000-0005-0000-0000-000085030000}"/>
    <cellStyle name="Calculation 2 2 2 2 7 3" xfId="2971" xr:uid="{00000000-0005-0000-0000-000086030000}"/>
    <cellStyle name="Calculation 2 2 2 2 7 3 2" xfId="2972" xr:uid="{00000000-0005-0000-0000-000087030000}"/>
    <cellStyle name="Calculation 2 2 2 2 7 3 3" xfId="2973" xr:uid="{00000000-0005-0000-0000-000088030000}"/>
    <cellStyle name="Calculation 2 2 2 2 7 3 4" xfId="2974" xr:uid="{00000000-0005-0000-0000-000089030000}"/>
    <cellStyle name="Calculation 2 2 2 2 7 3 5" xfId="2975" xr:uid="{00000000-0005-0000-0000-00008A030000}"/>
    <cellStyle name="Calculation 2 2 2 2 7 4" xfId="2976" xr:uid="{00000000-0005-0000-0000-00008B030000}"/>
    <cellStyle name="Calculation 2 2 2 2 7 4 2" xfId="2977" xr:uid="{00000000-0005-0000-0000-00008C030000}"/>
    <cellStyle name="Calculation 2 2 2 2 7 4 3" xfId="2978" xr:uid="{00000000-0005-0000-0000-00008D030000}"/>
    <cellStyle name="Calculation 2 2 2 2 7 4 4" xfId="2979" xr:uid="{00000000-0005-0000-0000-00008E030000}"/>
    <cellStyle name="Calculation 2 2 2 2 7 4 5" xfId="2980" xr:uid="{00000000-0005-0000-0000-00008F030000}"/>
    <cellStyle name="Calculation 2 2 2 2 7 5" xfId="2981" xr:uid="{00000000-0005-0000-0000-000090030000}"/>
    <cellStyle name="Calculation 2 2 2 2 7 5 2" xfId="2982" xr:uid="{00000000-0005-0000-0000-000091030000}"/>
    <cellStyle name="Calculation 2 2 2 2 7 6" xfId="2983" xr:uid="{00000000-0005-0000-0000-000092030000}"/>
    <cellStyle name="Calculation 2 2 2 2 7 6 2" xfId="2984" xr:uid="{00000000-0005-0000-0000-000093030000}"/>
    <cellStyle name="Calculation 2 2 2 2 7 7" xfId="2985" xr:uid="{00000000-0005-0000-0000-000094030000}"/>
    <cellStyle name="Calculation 2 2 2 2 7 8" xfId="2986" xr:uid="{00000000-0005-0000-0000-000095030000}"/>
    <cellStyle name="Calculation 2 2 2 2 8" xfId="2987" xr:uid="{00000000-0005-0000-0000-000096030000}"/>
    <cellStyle name="Calculation 2 2 2 2 8 2" xfId="2988" xr:uid="{00000000-0005-0000-0000-000097030000}"/>
    <cellStyle name="Calculation 2 2 2 2 8 2 2" xfId="2989" xr:uid="{00000000-0005-0000-0000-000098030000}"/>
    <cellStyle name="Calculation 2 2 2 2 8 2 2 2" xfId="2990" xr:uid="{00000000-0005-0000-0000-000099030000}"/>
    <cellStyle name="Calculation 2 2 2 2 8 2 2 3" xfId="2991" xr:uid="{00000000-0005-0000-0000-00009A030000}"/>
    <cellStyle name="Calculation 2 2 2 2 8 2 2 4" xfId="2992" xr:uid="{00000000-0005-0000-0000-00009B030000}"/>
    <cellStyle name="Calculation 2 2 2 2 8 2 2 5" xfId="2993" xr:uid="{00000000-0005-0000-0000-00009C030000}"/>
    <cellStyle name="Calculation 2 2 2 2 8 2 3" xfId="2994" xr:uid="{00000000-0005-0000-0000-00009D030000}"/>
    <cellStyle name="Calculation 2 2 2 2 8 2 3 2" xfId="2995" xr:uid="{00000000-0005-0000-0000-00009E030000}"/>
    <cellStyle name="Calculation 2 2 2 2 8 2 3 3" xfId="2996" xr:uid="{00000000-0005-0000-0000-00009F030000}"/>
    <cellStyle name="Calculation 2 2 2 2 8 2 3 4" xfId="2997" xr:uid="{00000000-0005-0000-0000-0000A0030000}"/>
    <cellStyle name="Calculation 2 2 2 2 8 2 3 5" xfId="2998" xr:uid="{00000000-0005-0000-0000-0000A1030000}"/>
    <cellStyle name="Calculation 2 2 2 2 8 2 4" xfId="2999" xr:uid="{00000000-0005-0000-0000-0000A2030000}"/>
    <cellStyle name="Calculation 2 2 2 2 8 2 4 2" xfId="3000" xr:uid="{00000000-0005-0000-0000-0000A3030000}"/>
    <cellStyle name="Calculation 2 2 2 2 8 2 5" xfId="3001" xr:uid="{00000000-0005-0000-0000-0000A4030000}"/>
    <cellStyle name="Calculation 2 2 2 2 8 2 5 2" xfId="3002" xr:uid="{00000000-0005-0000-0000-0000A5030000}"/>
    <cellStyle name="Calculation 2 2 2 2 8 2 6" xfId="3003" xr:uid="{00000000-0005-0000-0000-0000A6030000}"/>
    <cellStyle name="Calculation 2 2 2 2 8 2 7" xfId="3004" xr:uid="{00000000-0005-0000-0000-0000A7030000}"/>
    <cellStyle name="Calculation 2 2 2 2 8 3" xfId="3005" xr:uid="{00000000-0005-0000-0000-0000A8030000}"/>
    <cellStyle name="Calculation 2 2 2 2 8 3 2" xfId="3006" xr:uid="{00000000-0005-0000-0000-0000A9030000}"/>
    <cellStyle name="Calculation 2 2 2 2 8 3 3" xfId="3007" xr:uid="{00000000-0005-0000-0000-0000AA030000}"/>
    <cellStyle name="Calculation 2 2 2 2 8 3 4" xfId="3008" xr:uid="{00000000-0005-0000-0000-0000AB030000}"/>
    <cellStyle name="Calculation 2 2 2 2 8 3 5" xfId="3009" xr:uid="{00000000-0005-0000-0000-0000AC030000}"/>
    <cellStyle name="Calculation 2 2 2 2 8 4" xfId="3010" xr:uid="{00000000-0005-0000-0000-0000AD030000}"/>
    <cellStyle name="Calculation 2 2 2 2 8 4 2" xfId="3011" xr:uid="{00000000-0005-0000-0000-0000AE030000}"/>
    <cellStyle name="Calculation 2 2 2 2 8 4 3" xfId="3012" xr:uid="{00000000-0005-0000-0000-0000AF030000}"/>
    <cellStyle name="Calculation 2 2 2 2 8 4 4" xfId="3013" xr:uid="{00000000-0005-0000-0000-0000B0030000}"/>
    <cellStyle name="Calculation 2 2 2 2 8 4 5" xfId="3014" xr:uid="{00000000-0005-0000-0000-0000B1030000}"/>
    <cellStyle name="Calculation 2 2 2 2 8 5" xfId="3015" xr:uid="{00000000-0005-0000-0000-0000B2030000}"/>
    <cellStyle name="Calculation 2 2 2 2 8 5 2" xfId="3016" xr:uid="{00000000-0005-0000-0000-0000B3030000}"/>
    <cellStyle name="Calculation 2 2 2 2 8 6" xfId="3017" xr:uid="{00000000-0005-0000-0000-0000B4030000}"/>
    <cellStyle name="Calculation 2 2 2 2 8 6 2" xfId="3018" xr:uid="{00000000-0005-0000-0000-0000B5030000}"/>
    <cellStyle name="Calculation 2 2 2 2 8 7" xfId="3019" xr:uid="{00000000-0005-0000-0000-0000B6030000}"/>
    <cellStyle name="Calculation 2 2 2 2 8 8" xfId="3020" xr:uid="{00000000-0005-0000-0000-0000B7030000}"/>
    <cellStyle name="Calculation 2 2 2 2 9" xfId="3021" xr:uid="{00000000-0005-0000-0000-0000B8030000}"/>
    <cellStyle name="Calculation 2 2 2 2 9 2" xfId="3022" xr:uid="{00000000-0005-0000-0000-0000B9030000}"/>
    <cellStyle name="Calculation 2 2 2 2 9 2 2" xfId="3023" xr:uid="{00000000-0005-0000-0000-0000BA030000}"/>
    <cellStyle name="Calculation 2 2 2 2 9 2 2 2" xfId="3024" xr:uid="{00000000-0005-0000-0000-0000BB030000}"/>
    <cellStyle name="Calculation 2 2 2 2 9 2 2 3" xfId="3025" xr:uid="{00000000-0005-0000-0000-0000BC030000}"/>
    <cellStyle name="Calculation 2 2 2 2 9 2 2 4" xfId="3026" xr:uid="{00000000-0005-0000-0000-0000BD030000}"/>
    <cellStyle name="Calculation 2 2 2 2 9 2 2 5" xfId="3027" xr:uid="{00000000-0005-0000-0000-0000BE030000}"/>
    <cellStyle name="Calculation 2 2 2 2 9 2 3" xfId="3028" xr:uid="{00000000-0005-0000-0000-0000BF030000}"/>
    <cellStyle name="Calculation 2 2 2 2 9 2 3 2" xfId="3029" xr:uid="{00000000-0005-0000-0000-0000C0030000}"/>
    <cellStyle name="Calculation 2 2 2 2 9 2 3 3" xfId="3030" xr:uid="{00000000-0005-0000-0000-0000C1030000}"/>
    <cellStyle name="Calculation 2 2 2 2 9 2 3 4" xfId="3031" xr:uid="{00000000-0005-0000-0000-0000C2030000}"/>
    <cellStyle name="Calculation 2 2 2 2 9 2 3 5" xfId="3032" xr:uid="{00000000-0005-0000-0000-0000C3030000}"/>
    <cellStyle name="Calculation 2 2 2 2 9 2 4" xfId="3033" xr:uid="{00000000-0005-0000-0000-0000C4030000}"/>
    <cellStyle name="Calculation 2 2 2 2 9 2 4 2" xfId="3034" xr:uid="{00000000-0005-0000-0000-0000C5030000}"/>
    <cellStyle name="Calculation 2 2 2 2 9 2 5" xfId="3035" xr:uid="{00000000-0005-0000-0000-0000C6030000}"/>
    <cellStyle name="Calculation 2 2 2 2 9 2 5 2" xfId="3036" xr:uid="{00000000-0005-0000-0000-0000C7030000}"/>
    <cellStyle name="Calculation 2 2 2 2 9 2 6" xfId="3037" xr:uid="{00000000-0005-0000-0000-0000C8030000}"/>
    <cellStyle name="Calculation 2 2 2 2 9 2 7" xfId="3038" xr:uid="{00000000-0005-0000-0000-0000C9030000}"/>
    <cellStyle name="Calculation 2 2 2 2 9 3" xfId="3039" xr:uid="{00000000-0005-0000-0000-0000CA030000}"/>
    <cellStyle name="Calculation 2 2 2 2 9 3 2" xfId="3040" xr:uid="{00000000-0005-0000-0000-0000CB030000}"/>
    <cellStyle name="Calculation 2 2 2 2 9 3 3" xfId="3041" xr:uid="{00000000-0005-0000-0000-0000CC030000}"/>
    <cellStyle name="Calculation 2 2 2 2 9 3 4" xfId="3042" xr:uid="{00000000-0005-0000-0000-0000CD030000}"/>
    <cellStyle name="Calculation 2 2 2 2 9 3 5" xfId="3043" xr:uid="{00000000-0005-0000-0000-0000CE030000}"/>
    <cellStyle name="Calculation 2 2 2 2 9 4" xfId="3044" xr:uid="{00000000-0005-0000-0000-0000CF030000}"/>
    <cellStyle name="Calculation 2 2 2 2 9 4 2" xfId="3045" xr:uid="{00000000-0005-0000-0000-0000D0030000}"/>
    <cellStyle name="Calculation 2 2 2 2 9 4 3" xfId="3046" xr:uid="{00000000-0005-0000-0000-0000D1030000}"/>
    <cellStyle name="Calculation 2 2 2 2 9 4 4" xfId="3047" xr:uid="{00000000-0005-0000-0000-0000D2030000}"/>
    <cellStyle name="Calculation 2 2 2 2 9 4 5" xfId="3048" xr:uid="{00000000-0005-0000-0000-0000D3030000}"/>
    <cellStyle name="Calculation 2 2 2 2 9 5" xfId="3049" xr:uid="{00000000-0005-0000-0000-0000D4030000}"/>
    <cellStyle name="Calculation 2 2 2 2 9 5 2" xfId="3050" xr:uid="{00000000-0005-0000-0000-0000D5030000}"/>
    <cellStyle name="Calculation 2 2 2 2 9 6" xfId="3051" xr:uid="{00000000-0005-0000-0000-0000D6030000}"/>
    <cellStyle name="Calculation 2 2 2 2 9 6 2" xfId="3052" xr:uid="{00000000-0005-0000-0000-0000D7030000}"/>
    <cellStyle name="Calculation 2 2 2 2 9 7" xfId="3053" xr:uid="{00000000-0005-0000-0000-0000D8030000}"/>
    <cellStyle name="Calculation 2 2 2 2 9 8" xfId="3054" xr:uid="{00000000-0005-0000-0000-0000D9030000}"/>
    <cellStyle name="Calculation 2 2 2 3" xfId="213" xr:uid="{00000000-0005-0000-0000-0000DA030000}"/>
    <cellStyle name="Calculation 2 2 2 3 2" xfId="214" xr:uid="{00000000-0005-0000-0000-0000DB030000}"/>
    <cellStyle name="Calculation 2 2 2 4" xfId="215" xr:uid="{00000000-0005-0000-0000-0000DC030000}"/>
    <cellStyle name="Calculation 2 2 2 4 2" xfId="216" xr:uid="{00000000-0005-0000-0000-0000DD030000}"/>
    <cellStyle name="Calculation 2 2 2 5" xfId="217" xr:uid="{00000000-0005-0000-0000-0000DE030000}"/>
    <cellStyle name="Calculation 2 2 2 6" xfId="3055" xr:uid="{00000000-0005-0000-0000-0000DF030000}"/>
    <cellStyle name="Calculation 2 2 2 6 2" xfId="3056" xr:uid="{00000000-0005-0000-0000-0000E0030000}"/>
    <cellStyle name="Calculation 2 2 2_T-straight with PEDs adjustor" xfId="3057" xr:uid="{00000000-0005-0000-0000-0000E1030000}"/>
    <cellStyle name="Calculation 2 2 3" xfId="218" xr:uid="{00000000-0005-0000-0000-0000E2030000}"/>
    <cellStyle name="Calculation 2 2 3 10" xfId="3058" xr:uid="{00000000-0005-0000-0000-0000E3030000}"/>
    <cellStyle name="Calculation 2 2 3 10 2" xfId="3059" xr:uid="{00000000-0005-0000-0000-0000E4030000}"/>
    <cellStyle name="Calculation 2 2 3 10 2 2" xfId="3060" xr:uid="{00000000-0005-0000-0000-0000E5030000}"/>
    <cellStyle name="Calculation 2 2 3 10 2 2 2" xfId="3061" xr:uid="{00000000-0005-0000-0000-0000E6030000}"/>
    <cellStyle name="Calculation 2 2 3 10 2 2 3" xfId="3062" xr:uid="{00000000-0005-0000-0000-0000E7030000}"/>
    <cellStyle name="Calculation 2 2 3 10 2 2 4" xfId="3063" xr:uid="{00000000-0005-0000-0000-0000E8030000}"/>
    <cellStyle name="Calculation 2 2 3 10 2 2 5" xfId="3064" xr:uid="{00000000-0005-0000-0000-0000E9030000}"/>
    <cellStyle name="Calculation 2 2 3 10 2 3" xfId="3065" xr:uid="{00000000-0005-0000-0000-0000EA030000}"/>
    <cellStyle name="Calculation 2 2 3 10 2 3 2" xfId="3066" xr:uid="{00000000-0005-0000-0000-0000EB030000}"/>
    <cellStyle name="Calculation 2 2 3 10 2 3 3" xfId="3067" xr:uid="{00000000-0005-0000-0000-0000EC030000}"/>
    <cellStyle name="Calculation 2 2 3 10 2 3 4" xfId="3068" xr:uid="{00000000-0005-0000-0000-0000ED030000}"/>
    <cellStyle name="Calculation 2 2 3 10 2 3 5" xfId="3069" xr:uid="{00000000-0005-0000-0000-0000EE030000}"/>
    <cellStyle name="Calculation 2 2 3 10 2 4" xfId="3070" xr:uid="{00000000-0005-0000-0000-0000EF030000}"/>
    <cellStyle name="Calculation 2 2 3 10 2 4 2" xfId="3071" xr:uid="{00000000-0005-0000-0000-0000F0030000}"/>
    <cellStyle name="Calculation 2 2 3 10 2 5" xfId="3072" xr:uid="{00000000-0005-0000-0000-0000F1030000}"/>
    <cellStyle name="Calculation 2 2 3 10 2 5 2" xfId="3073" xr:uid="{00000000-0005-0000-0000-0000F2030000}"/>
    <cellStyle name="Calculation 2 2 3 10 2 6" xfId="3074" xr:uid="{00000000-0005-0000-0000-0000F3030000}"/>
    <cellStyle name="Calculation 2 2 3 10 2 7" xfId="3075" xr:uid="{00000000-0005-0000-0000-0000F4030000}"/>
    <cellStyle name="Calculation 2 2 3 10 3" xfId="3076" xr:uid="{00000000-0005-0000-0000-0000F5030000}"/>
    <cellStyle name="Calculation 2 2 3 10 3 2" xfId="3077" xr:uid="{00000000-0005-0000-0000-0000F6030000}"/>
    <cellStyle name="Calculation 2 2 3 10 3 3" xfId="3078" xr:uid="{00000000-0005-0000-0000-0000F7030000}"/>
    <cellStyle name="Calculation 2 2 3 10 3 4" xfId="3079" xr:uid="{00000000-0005-0000-0000-0000F8030000}"/>
    <cellStyle name="Calculation 2 2 3 10 3 5" xfId="3080" xr:uid="{00000000-0005-0000-0000-0000F9030000}"/>
    <cellStyle name="Calculation 2 2 3 10 4" xfId="3081" xr:uid="{00000000-0005-0000-0000-0000FA030000}"/>
    <cellStyle name="Calculation 2 2 3 10 4 2" xfId="3082" xr:uid="{00000000-0005-0000-0000-0000FB030000}"/>
    <cellStyle name="Calculation 2 2 3 10 4 3" xfId="3083" xr:uid="{00000000-0005-0000-0000-0000FC030000}"/>
    <cellStyle name="Calculation 2 2 3 10 4 4" xfId="3084" xr:uid="{00000000-0005-0000-0000-0000FD030000}"/>
    <cellStyle name="Calculation 2 2 3 10 4 5" xfId="3085" xr:uid="{00000000-0005-0000-0000-0000FE030000}"/>
    <cellStyle name="Calculation 2 2 3 10 5" xfId="3086" xr:uid="{00000000-0005-0000-0000-0000FF030000}"/>
    <cellStyle name="Calculation 2 2 3 10 5 2" xfId="3087" xr:uid="{00000000-0005-0000-0000-000000040000}"/>
    <cellStyle name="Calculation 2 2 3 10 6" xfId="3088" xr:uid="{00000000-0005-0000-0000-000001040000}"/>
    <cellStyle name="Calculation 2 2 3 10 6 2" xfId="3089" xr:uid="{00000000-0005-0000-0000-000002040000}"/>
    <cellStyle name="Calculation 2 2 3 10 7" xfId="3090" xr:uid="{00000000-0005-0000-0000-000003040000}"/>
    <cellStyle name="Calculation 2 2 3 10 8" xfId="3091" xr:uid="{00000000-0005-0000-0000-000004040000}"/>
    <cellStyle name="Calculation 2 2 3 11" xfId="3092" xr:uid="{00000000-0005-0000-0000-000005040000}"/>
    <cellStyle name="Calculation 2 2 3 11 2" xfId="3093" xr:uid="{00000000-0005-0000-0000-000006040000}"/>
    <cellStyle name="Calculation 2 2 3 11 2 2" xfId="3094" xr:uid="{00000000-0005-0000-0000-000007040000}"/>
    <cellStyle name="Calculation 2 2 3 11 2 2 2" xfId="3095" xr:uid="{00000000-0005-0000-0000-000008040000}"/>
    <cellStyle name="Calculation 2 2 3 11 2 2 3" xfId="3096" xr:uid="{00000000-0005-0000-0000-000009040000}"/>
    <cellStyle name="Calculation 2 2 3 11 2 2 4" xfId="3097" xr:uid="{00000000-0005-0000-0000-00000A040000}"/>
    <cellStyle name="Calculation 2 2 3 11 2 2 5" xfId="3098" xr:uid="{00000000-0005-0000-0000-00000B040000}"/>
    <cellStyle name="Calculation 2 2 3 11 2 3" xfId="3099" xr:uid="{00000000-0005-0000-0000-00000C040000}"/>
    <cellStyle name="Calculation 2 2 3 11 2 3 2" xfId="3100" xr:uid="{00000000-0005-0000-0000-00000D040000}"/>
    <cellStyle name="Calculation 2 2 3 11 2 3 3" xfId="3101" xr:uid="{00000000-0005-0000-0000-00000E040000}"/>
    <cellStyle name="Calculation 2 2 3 11 2 3 4" xfId="3102" xr:uid="{00000000-0005-0000-0000-00000F040000}"/>
    <cellStyle name="Calculation 2 2 3 11 2 3 5" xfId="3103" xr:uid="{00000000-0005-0000-0000-000010040000}"/>
    <cellStyle name="Calculation 2 2 3 11 2 4" xfId="3104" xr:uid="{00000000-0005-0000-0000-000011040000}"/>
    <cellStyle name="Calculation 2 2 3 11 2 4 2" xfId="3105" xr:uid="{00000000-0005-0000-0000-000012040000}"/>
    <cellStyle name="Calculation 2 2 3 11 2 5" xfId="3106" xr:uid="{00000000-0005-0000-0000-000013040000}"/>
    <cellStyle name="Calculation 2 2 3 11 2 5 2" xfId="3107" xr:uid="{00000000-0005-0000-0000-000014040000}"/>
    <cellStyle name="Calculation 2 2 3 11 2 6" xfId="3108" xr:uid="{00000000-0005-0000-0000-000015040000}"/>
    <cellStyle name="Calculation 2 2 3 11 2 7" xfId="3109" xr:uid="{00000000-0005-0000-0000-000016040000}"/>
    <cellStyle name="Calculation 2 2 3 11 3" xfId="3110" xr:uid="{00000000-0005-0000-0000-000017040000}"/>
    <cellStyle name="Calculation 2 2 3 11 3 2" xfId="3111" xr:uid="{00000000-0005-0000-0000-000018040000}"/>
    <cellStyle name="Calculation 2 2 3 11 3 3" xfId="3112" xr:uid="{00000000-0005-0000-0000-000019040000}"/>
    <cellStyle name="Calculation 2 2 3 11 3 4" xfId="3113" xr:uid="{00000000-0005-0000-0000-00001A040000}"/>
    <cellStyle name="Calculation 2 2 3 11 3 5" xfId="3114" xr:uid="{00000000-0005-0000-0000-00001B040000}"/>
    <cellStyle name="Calculation 2 2 3 11 4" xfId="3115" xr:uid="{00000000-0005-0000-0000-00001C040000}"/>
    <cellStyle name="Calculation 2 2 3 11 4 2" xfId="3116" xr:uid="{00000000-0005-0000-0000-00001D040000}"/>
    <cellStyle name="Calculation 2 2 3 11 4 3" xfId="3117" xr:uid="{00000000-0005-0000-0000-00001E040000}"/>
    <cellStyle name="Calculation 2 2 3 11 4 4" xfId="3118" xr:uid="{00000000-0005-0000-0000-00001F040000}"/>
    <cellStyle name="Calculation 2 2 3 11 4 5" xfId="3119" xr:uid="{00000000-0005-0000-0000-000020040000}"/>
    <cellStyle name="Calculation 2 2 3 11 5" xfId="3120" xr:uid="{00000000-0005-0000-0000-000021040000}"/>
    <cellStyle name="Calculation 2 2 3 11 5 2" xfId="3121" xr:uid="{00000000-0005-0000-0000-000022040000}"/>
    <cellStyle name="Calculation 2 2 3 11 6" xfId="3122" xr:uid="{00000000-0005-0000-0000-000023040000}"/>
    <cellStyle name="Calculation 2 2 3 11 6 2" xfId="3123" xr:uid="{00000000-0005-0000-0000-000024040000}"/>
    <cellStyle name="Calculation 2 2 3 11 7" xfId="3124" xr:uid="{00000000-0005-0000-0000-000025040000}"/>
    <cellStyle name="Calculation 2 2 3 11 8" xfId="3125" xr:uid="{00000000-0005-0000-0000-000026040000}"/>
    <cellStyle name="Calculation 2 2 3 12" xfId="3126" xr:uid="{00000000-0005-0000-0000-000027040000}"/>
    <cellStyle name="Calculation 2 2 3 12 2" xfId="3127" xr:uid="{00000000-0005-0000-0000-000028040000}"/>
    <cellStyle name="Calculation 2 2 3 12 2 2" xfId="3128" xr:uid="{00000000-0005-0000-0000-000029040000}"/>
    <cellStyle name="Calculation 2 2 3 12 2 2 2" xfId="3129" xr:uid="{00000000-0005-0000-0000-00002A040000}"/>
    <cellStyle name="Calculation 2 2 3 12 2 2 3" xfId="3130" xr:uid="{00000000-0005-0000-0000-00002B040000}"/>
    <cellStyle name="Calculation 2 2 3 12 2 2 4" xfId="3131" xr:uid="{00000000-0005-0000-0000-00002C040000}"/>
    <cellStyle name="Calculation 2 2 3 12 2 2 5" xfId="3132" xr:uid="{00000000-0005-0000-0000-00002D040000}"/>
    <cellStyle name="Calculation 2 2 3 12 2 3" xfId="3133" xr:uid="{00000000-0005-0000-0000-00002E040000}"/>
    <cellStyle name="Calculation 2 2 3 12 2 3 2" xfId="3134" xr:uid="{00000000-0005-0000-0000-00002F040000}"/>
    <cellStyle name="Calculation 2 2 3 12 2 3 3" xfId="3135" xr:uid="{00000000-0005-0000-0000-000030040000}"/>
    <cellStyle name="Calculation 2 2 3 12 2 3 4" xfId="3136" xr:uid="{00000000-0005-0000-0000-000031040000}"/>
    <cellStyle name="Calculation 2 2 3 12 2 3 5" xfId="3137" xr:uid="{00000000-0005-0000-0000-000032040000}"/>
    <cellStyle name="Calculation 2 2 3 12 2 4" xfId="3138" xr:uid="{00000000-0005-0000-0000-000033040000}"/>
    <cellStyle name="Calculation 2 2 3 12 2 4 2" xfId="3139" xr:uid="{00000000-0005-0000-0000-000034040000}"/>
    <cellStyle name="Calculation 2 2 3 12 2 5" xfId="3140" xr:uid="{00000000-0005-0000-0000-000035040000}"/>
    <cellStyle name="Calculation 2 2 3 12 2 5 2" xfId="3141" xr:uid="{00000000-0005-0000-0000-000036040000}"/>
    <cellStyle name="Calculation 2 2 3 12 2 6" xfId="3142" xr:uid="{00000000-0005-0000-0000-000037040000}"/>
    <cellStyle name="Calculation 2 2 3 12 2 7" xfId="3143" xr:uid="{00000000-0005-0000-0000-000038040000}"/>
    <cellStyle name="Calculation 2 2 3 12 3" xfId="3144" xr:uid="{00000000-0005-0000-0000-000039040000}"/>
    <cellStyle name="Calculation 2 2 3 12 3 2" xfId="3145" xr:uid="{00000000-0005-0000-0000-00003A040000}"/>
    <cellStyle name="Calculation 2 2 3 12 3 3" xfId="3146" xr:uid="{00000000-0005-0000-0000-00003B040000}"/>
    <cellStyle name="Calculation 2 2 3 12 3 4" xfId="3147" xr:uid="{00000000-0005-0000-0000-00003C040000}"/>
    <cellStyle name="Calculation 2 2 3 12 3 5" xfId="3148" xr:uid="{00000000-0005-0000-0000-00003D040000}"/>
    <cellStyle name="Calculation 2 2 3 12 4" xfId="3149" xr:uid="{00000000-0005-0000-0000-00003E040000}"/>
    <cellStyle name="Calculation 2 2 3 12 4 2" xfId="3150" xr:uid="{00000000-0005-0000-0000-00003F040000}"/>
    <cellStyle name="Calculation 2 2 3 12 4 3" xfId="3151" xr:uid="{00000000-0005-0000-0000-000040040000}"/>
    <cellStyle name="Calculation 2 2 3 12 4 4" xfId="3152" xr:uid="{00000000-0005-0000-0000-000041040000}"/>
    <cellStyle name="Calculation 2 2 3 12 4 5" xfId="3153" xr:uid="{00000000-0005-0000-0000-000042040000}"/>
    <cellStyle name="Calculation 2 2 3 12 5" xfId="3154" xr:uid="{00000000-0005-0000-0000-000043040000}"/>
    <cellStyle name="Calculation 2 2 3 12 5 2" xfId="3155" xr:uid="{00000000-0005-0000-0000-000044040000}"/>
    <cellStyle name="Calculation 2 2 3 12 6" xfId="3156" xr:uid="{00000000-0005-0000-0000-000045040000}"/>
    <cellStyle name="Calculation 2 2 3 12 6 2" xfId="3157" xr:uid="{00000000-0005-0000-0000-000046040000}"/>
    <cellStyle name="Calculation 2 2 3 12 7" xfId="3158" xr:uid="{00000000-0005-0000-0000-000047040000}"/>
    <cellStyle name="Calculation 2 2 3 12 8" xfId="3159" xr:uid="{00000000-0005-0000-0000-000048040000}"/>
    <cellStyle name="Calculation 2 2 3 13" xfId="3160" xr:uid="{00000000-0005-0000-0000-000049040000}"/>
    <cellStyle name="Calculation 2 2 3 13 2" xfId="3161" xr:uid="{00000000-0005-0000-0000-00004A040000}"/>
    <cellStyle name="Calculation 2 2 3 13 2 2" xfId="3162" xr:uid="{00000000-0005-0000-0000-00004B040000}"/>
    <cellStyle name="Calculation 2 2 3 13 2 2 2" xfId="3163" xr:uid="{00000000-0005-0000-0000-00004C040000}"/>
    <cellStyle name="Calculation 2 2 3 13 2 2 3" xfId="3164" xr:uid="{00000000-0005-0000-0000-00004D040000}"/>
    <cellStyle name="Calculation 2 2 3 13 2 2 4" xfId="3165" xr:uid="{00000000-0005-0000-0000-00004E040000}"/>
    <cellStyle name="Calculation 2 2 3 13 2 2 5" xfId="3166" xr:uid="{00000000-0005-0000-0000-00004F040000}"/>
    <cellStyle name="Calculation 2 2 3 13 2 3" xfId="3167" xr:uid="{00000000-0005-0000-0000-000050040000}"/>
    <cellStyle name="Calculation 2 2 3 13 2 3 2" xfId="3168" xr:uid="{00000000-0005-0000-0000-000051040000}"/>
    <cellStyle name="Calculation 2 2 3 13 2 3 3" xfId="3169" xr:uid="{00000000-0005-0000-0000-000052040000}"/>
    <cellStyle name="Calculation 2 2 3 13 2 3 4" xfId="3170" xr:uid="{00000000-0005-0000-0000-000053040000}"/>
    <cellStyle name="Calculation 2 2 3 13 2 3 5" xfId="3171" xr:uid="{00000000-0005-0000-0000-000054040000}"/>
    <cellStyle name="Calculation 2 2 3 13 2 4" xfId="3172" xr:uid="{00000000-0005-0000-0000-000055040000}"/>
    <cellStyle name="Calculation 2 2 3 13 2 4 2" xfId="3173" xr:uid="{00000000-0005-0000-0000-000056040000}"/>
    <cellStyle name="Calculation 2 2 3 13 2 5" xfId="3174" xr:uid="{00000000-0005-0000-0000-000057040000}"/>
    <cellStyle name="Calculation 2 2 3 13 2 5 2" xfId="3175" xr:uid="{00000000-0005-0000-0000-000058040000}"/>
    <cellStyle name="Calculation 2 2 3 13 2 6" xfId="3176" xr:uid="{00000000-0005-0000-0000-000059040000}"/>
    <cellStyle name="Calculation 2 2 3 13 2 7" xfId="3177" xr:uid="{00000000-0005-0000-0000-00005A040000}"/>
    <cellStyle name="Calculation 2 2 3 13 3" xfId="3178" xr:uid="{00000000-0005-0000-0000-00005B040000}"/>
    <cellStyle name="Calculation 2 2 3 13 3 2" xfId="3179" xr:uid="{00000000-0005-0000-0000-00005C040000}"/>
    <cellStyle name="Calculation 2 2 3 13 3 3" xfId="3180" xr:uid="{00000000-0005-0000-0000-00005D040000}"/>
    <cellStyle name="Calculation 2 2 3 13 3 4" xfId="3181" xr:uid="{00000000-0005-0000-0000-00005E040000}"/>
    <cellStyle name="Calculation 2 2 3 13 3 5" xfId="3182" xr:uid="{00000000-0005-0000-0000-00005F040000}"/>
    <cellStyle name="Calculation 2 2 3 13 4" xfId="3183" xr:uid="{00000000-0005-0000-0000-000060040000}"/>
    <cellStyle name="Calculation 2 2 3 13 4 2" xfId="3184" xr:uid="{00000000-0005-0000-0000-000061040000}"/>
    <cellStyle name="Calculation 2 2 3 13 4 3" xfId="3185" xr:uid="{00000000-0005-0000-0000-000062040000}"/>
    <cellStyle name="Calculation 2 2 3 13 4 4" xfId="3186" xr:uid="{00000000-0005-0000-0000-000063040000}"/>
    <cellStyle name="Calculation 2 2 3 13 4 5" xfId="3187" xr:uid="{00000000-0005-0000-0000-000064040000}"/>
    <cellStyle name="Calculation 2 2 3 13 5" xfId="3188" xr:uid="{00000000-0005-0000-0000-000065040000}"/>
    <cellStyle name="Calculation 2 2 3 13 5 2" xfId="3189" xr:uid="{00000000-0005-0000-0000-000066040000}"/>
    <cellStyle name="Calculation 2 2 3 13 6" xfId="3190" xr:uid="{00000000-0005-0000-0000-000067040000}"/>
    <cellStyle name="Calculation 2 2 3 13 6 2" xfId="3191" xr:uid="{00000000-0005-0000-0000-000068040000}"/>
    <cellStyle name="Calculation 2 2 3 13 7" xfId="3192" xr:uid="{00000000-0005-0000-0000-000069040000}"/>
    <cellStyle name="Calculation 2 2 3 13 8" xfId="3193" xr:uid="{00000000-0005-0000-0000-00006A040000}"/>
    <cellStyle name="Calculation 2 2 3 14" xfId="3194" xr:uid="{00000000-0005-0000-0000-00006B040000}"/>
    <cellStyle name="Calculation 2 2 3 14 2" xfId="3195" xr:uid="{00000000-0005-0000-0000-00006C040000}"/>
    <cellStyle name="Calculation 2 2 3 14 2 2" xfId="3196" xr:uid="{00000000-0005-0000-0000-00006D040000}"/>
    <cellStyle name="Calculation 2 2 3 14 2 2 2" xfId="3197" xr:uid="{00000000-0005-0000-0000-00006E040000}"/>
    <cellStyle name="Calculation 2 2 3 14 2 2 3" xfId="3198" xr:uid="{00000000-0005-0000-0000-00006F040000}"/>
    <cellStyle name="Calculation 2 2 3 14 2 2 4" xfId="3199" xr:uid="{00000000-0005-0000-0000-000070040000}"/>
    <cellStyle name="Calculation 2 2 3 14 2 2 5" xfId="3200" xr:uid="{00000000-0005-0000-0000-000071040000}"/>
    <cellStyle name="Calculation 2 2 3 14 2 3" xfId="3201" xr:uid="{00000000-0005-0000-0000-000072040000}"/>
    <cellStyle name="Calculation 2 2 3 14 2 3 2" xfId="3202" xr:uid="{00000000-0005-0000-0000-000073040000}"/>
    <cellStyle name="Calculation 2 2 3 14 2 3 3" xfId="3203" xr:uid="{00000000-0005-0000-0000-000074040000}"/>
    <cellStyle name="Calculation 2 2 3 14 2 3 4" xfId="3204" xr:uid="{00000000-0005-0000-0000-000075040000}"/>
    <cellStyle name="Calculation 2 2 3 14 2 3 5" xfId="3205" xr:uid="{00000000-0005-0000-0000-000076040000}"/>
    <cellStyle name="Calculation 2 2 3 14 2 4" xfId="3206" xr:uid="{00000000-0005-0000-0000-000077040000}"/>
    <cellStyle name="Calculation 2 2 3 14 2 4 2" xfId="3207" xr:uid="{00000000-0005-0000-0000-000078040000}"/>
    <cellStyle name="Calculation 2 2 3 14 2 5" xfId="3208" xr:uid="{00000000-0005-0000-0000-000079040000}"/>
    <cellStyle name="Calculation 2 2 3 14 2 5 2" xfId="3209" xr:uid="{00000000-0005-0000-0000-00007A040000}"/>
    <cellStyle name="Calculation 2 2 3 14 2 6" xfId="3210" xr:uid="{00000000-0005-0000-0000-00007B040000}"/>
    <cellStyle name="Calculation 2 2 3 14 2 7" xfId="3211" xr:uid="{00000000-0005-0000-0000-00007C040000}"/>
    <cellStyle name="Calculation 2 2 3 14 3" xfId="3212" xr:uid="{00000000-0005-0000-0000-00007D040000}"/>
    <cellStyle name="Calculation 2 2 3 14 3 2" xfId="3213" xr:uid="{00000000-0005-0000-0000-00007E040000}"/>
    <cellStyle name="Calculation 2 2 3 14 3 3" xfId="3214" xr:uid="{00000000-0005-0000-0000-00007F040000}"/>
    <cellStyle name="Calculation 2 2 3 14 3 4" xfId="3215" xr:uid="{00000000-0005-0000-0000-000080040000}"/>
    <cellStyle name="Calculation 2 2 3 14 3 5" xfId="3216" xr:uid="{00000000-0005-0000-0000-000081040000}"/>
    <cellStyle name="Calculation 2 2 3 14 4" xfId="3217" xr:uid="{00000000-0005-0000-0000-000082040000}"/>
    <cellStyle name="Calculation 2 2 3 14 4 2" xfId="3218" xr:uid="{00000000-0005-0000-0000-000083040000}"/>
    <cellStyle name="Calculation 2 2 3 14 4 3" xfId="3219" xr:uid="{00000000-0005-0000-0000-000084040000}"/>
    <cellStyle name="Calculation 2 2 3 14 4 4" xfId="3220" xr:uid="{00000000-0005-0000-0000-000085040000}"/>
    <cellStyle name="Calculation 2 2 3 14 4 5" xfId="3221" xr:uid="{00000000-0005-0000-0000-000086040000}"/>
    <cellStyle name="Calculation 2 2 3 14 5" xfId="3222" xr:uid="{00000000-0005-0000-0000-000087040000}"/>
    <cellStyle name="Calculation 2 2 3 14 5 2" xfId="3223" xr:uid="{00000000-0005-0000-0000-000088040000}"/>
    <cellStyle name="Calculation 2 2 3 14 6" xfId="3224" xr:uid="{00000000-0005-0000-0000-000089040000}"/>
    <cellStyle name="Calculation 2 2 3 14 6 2" xfId="3225" xr:uid="{00000000-0005-0000-0000-00008A040000}"/>
    <cellStyle name="Calculation 2 2 3 14 7" xfId="3226" xr:uid="{00000000-0005-0000-0000-00008B040000}"/>
    <cellStyle name="Calculation 2 2 3 14 8" xfId="3227" xr:uid="{00000000-0005-0000-0000-00008C040000}"/>
    <cellStyle name="Calculation 2 2 3 15" xfId="3228" xr:uid="{00000000-0005-0000-0000-00008D040000}"/>
    <cellStyle name="Calculation 2 2 3 15 2" xfId="3229" xr:uid="{00000000-0005-0000-0000-00008E040000}"/>
    <cellStyle name="Calculation 2 2 3 15 2 2" xfId="3230" xr:uid="{00000000-0005-0000-0000-00008F040000}"/>
    <cellStyle name="Calculation 2 2 3 15 2 3" xfId="3231" xr:uid="{00000000-0005-0000-0000-000090040000}"/>
    <cellStyle name="Calculation 2 2 3 15 2 4" xfId="3232" xr:uid="{00000000-0005-0000-0000-000091040000}"/>
    <cellStyle name="Calculation 2 2 3 15 2 5" xfId="3233" xr:uid="{00000000-0005-0000-0000-000092040000}"/>
    <cellStyle name="Calculation 2 2 3 15 3" xfId="3234" xr:uid="{00000000-0005-0000-0000-000093040000}"/>
    <cellStyle name="Calculation 2 2 3 15 3 2" xfId="3235" xr:uid="{00000000-0005-0000-0000-000094040000}"/>
    <cellStyle name="Calculation 2 2 3 15 3 3" xfId="3236" xr:uid="{00000000-0005-0000-0000-000095040000}"/>
    <cellStyle name="Calculation 2 2 3 15 3 4" xfId="3237" xr:uid="{00000000-0005-0000-0000-000096040000}"/>
    <cellStyle name="Calculation 2 2 3 15 3 5" xfId="3238" xr:uid="{00000000-0005-0000-0000-000097040000}"/>
    <cellStyle name="Calculation 2 2 3 15 4" xfId="3239" xr:uid="{00000000-0005-0000-0000-000098040000}"/>
    <cellStyle name="Calculation 2 2 3 15 4 2" xfId="3240" xr:uid="{00000000-0005-0000-0000-000099040000}"/>
    <cellStyle name="Calculation 2 2 3 15 5" xfId="3241" xr:uid="{00000000-0005-0000-0000-00009A040000}"/>
    <cellStyle name="Calculation 2 2 3 15 5 2" xfId="3242" xr:uid="{00000000-0005-0000-0000-00009B040000}"/>
    <cellStyle name="Calculation 2 2 3 15 6" xfId="3243" xr:uid="{00000000-0005-0000-0000-00009C040000}"/>
    <cellStyle name="Calculation 2 2 3 15 7" xfId="3244" xr:uid="{00000000-0005-0000-0000-00009D040000}"/>
    <cellStyle name="Calculation 2 2 3 16" xfId="3245" xr:uid="{00000000-0005-0000-0000-00009E040000}"/>
    <cellStyle name="Calculation 2 2 3 16 2" xfId="3246" xr:uid="{00000000-0005-0000-0000-00009F040000}"/>
    <cellStyle name="Calculation 2 2 3 16 3" xfId="3247" xr:uid="{00000000-0005-0000-0000-0000A0040000}"/>
    <cellStyle name="Calculation 2 2 3 16 4" xfId="3248" xr:uid="{00000000-0005-0000-0000-0000A1040000}"/>
    <cellStyle name="Calculation 2 2 3 16 5" xfId="3249" xr:uid="{00000000-0005-0000-0000-0000A2040000}"/>
    <cellStyle name="Calculation 2 2 3 17" xfId="3250" xr:uid="{00000000-0005-0000-0000-0000A3040000}"/>
    <cellStyle name="Calculation 2 2 3 17 2" xfId="3251" xr:uid="{00000000-0005-0000-0000-0000A4040000}"/>
    <cellStyle name="Calculation 2 2 3 17 3" xfId="3252" xr:uid="{00000000-0005-0000-0000-0000A5040000}"/>
    <cellStyle name="Calculation 2 2 3 17 4" xfId="3253" xr:uid="{00000000-0005-0000-0000-0000A6040000}"/>
    <cellStyle name="Calculation 2 2 3 17 5" xfId="3254" xr:uid="{00000000-0005-0000-0000-0000A7040000}"/>
    <cellStyle name="Calculation 2 2 3 18" xfId="3255" xr:uid="{00000000-0005-0000-0000-0000A8040000}"/>
    <cellStyle name="Calculation 2 2 3 18 2" xfId="3256" xr:uid="{00000000-0005-0000-0000-0000A9040000}"/>
    <cellStyle name="Calculation 2 2 3 19" xfId="3257" xr:uid="{00000000-0005-0000-0000-0000AA040000}"/>
    <cellStyle name="Calculation 2 2 3 19 2" xfId="3258" xr:uid="{00000000-0005-0000-0000-0000AB040000}"/>
    <cellStyle name="Calculation 2 2 3 2" xfId="219" xr:uid="{00000000-0005-0000-0000-0000AC040000}"/>
    <cellStyle name="Calculation 2 2 3 2 2" xfId="220" xr:uid="{00000000-0005-0000-0000-0000AD040000}"/>
    <cellStyle name="Calculation 2 2 3 2 2 2" xfId="3259" xr:uid="{00000000-0005-0000-0000-0000AE040000}"/>
    <cellStyle name="Calculation 2 2 3 2 2 2 2" xfId="3260" xr:uid="{00000000-0005-0000-0000-0000AF040000}"/>
    <cellStyle name="Calculation 2 2 3 2 2 2 3" xfId="3261" xr:uid="{00000000-0005-0000-0000-0000B0040000}"/>
    <cellStyle name="Calculation 2 2 3 2 2 2 4" xfId="3262" xr:uid="{00000000-0005-0000-0000-0000B1040000}"/>
    <cellStyle name="Calculation 2 2 3 2 2 2 5" xfId="3263" xr:uid="{00000000-0005-0000-0000-0000B2040000}"/>
    <cellStyle name="Calculation 2 2 3 2 2 3" xfId="3264" xr:uid="{00000000-0005-0000-0000-0000B3040000}"/>
    <cellStyle name="Calculation 2 2 3 2 2 3 2" xfId="3265" xr:uid="{00000000-0005-0000-0000-0000B4040000}"/>
    <cellStyle name="Calculation 2 2 3 2 2 3 3" xfId="3266" xr:uid="{00000000-0005-0000-0000-0000B5040000}"/>
    <cellStyle name="Calculation 2 2 3 2 2 3 4" xfId="3267" xr:uid="{00000000-0005-0000-0000-0000B6040000}"/>
    <cellStyle name="Calculation 2 2 3 2 2 3 5" xfId="3268" xr:uid="{00000000-0005-0000-0000-0000B7040000}"/>
    <cellStyle name="Calculation 2 2 3 2 2 4" xfId="3269" xr:uid="{00000000-0005-0000-0000-0000B8040000}"/>
    <cellStyle name="Calculation 2 2 3 2 2 4 2" xfId="3270" xr:uid="{00000000-0005-0000-0000-0000B9040000}"/>
    <cellStyle name="Calculation 2 2 3 2 2 5" xfId="3271" xr:uid="{00000000-0005-0000-0000-0000BA040000}"/>
    <cellStyle name="Calculation 2 2 3 2 2 5 2" xfId="3272" xr:uid="{00000000-0005-0000-0000-0000BB040000}"/>
    <cellStyle name="Calculation 2 2 3 2 2 6" xfId="3273" xr:uid="{00000000-0005-0000-0000-0000BC040000}"/>
    <cellStyle name="Calculation 2 2 3 2 2 7" xfId="3274" xr:uid="{00000000-0005-0000-0000-0000BD040000}"/>
    <cellStyle name="Calculation 2 2 3 2 3" xfId="3275" xr:uid="{00000000-0005-0000-0000-0000BE040000}"/>
    <cellStyle name="Calculation 2 2 3 2 3 2" xfId="3276" xr:uid="{00000000-0005-0000-0000-0000BF040000}"/>
    <cellStyle name="Calculation 2 2 3 2 3 3" xfId="3277" xr:uid="{00000000-0005-0000-0000-0000C0040000}"/>
    <cellStyle name="Calculation 2 2 3 2 3 4" xfId="3278" xr:uid="{00000000-0005-0000-0000-0000C1040000}"/>
    <cellStyle name="Calculation 2 2 3 2 3 5" xfId="3279" xr:uid="{00000000-0005-0000-0000-0000C2040000}"/>
    <cellStyle name="Calculation 2 2 3 2 4" xfId="3280" xr:uid="{00000000-0005-0000-0000-0000C3040000}"/>
    <cellStyle name="Calculation 2 2 3 2 4 2" xfId="3281" xr:uid="{00000000-0005-0000-0000-0000C4040000}"/>
    <cellStyle name="Calculation 2 2 3 2 4 3" xfId="3282" xr:uid="{00000000-0005-0000-0000-0000C5040000}"/>
    <cellStyle name="Calculation 2 2 3 2 4 4" xfId="3283" xr:uid="{00000000-0005-0000-0000-0000C6040000}"/>
    <cellStyle name="Calculation 2 2 3 2 4 5" xfId="3284" xr:uid="{00000000-0005-0000-0000-0000C7040000}"/>
    <cellStyle name="Calculation 2 2 3 2 5" xfId="3285" xr:uid="{00000000-0005-0000-0000-0000C8040000}"/>
    <cellStyle name="Calculation 2 2 3 2 5 2" xfId="3286" xr:uid="{00000000-0005-0000-0000-0000C9040000}"/>
    <cellStyle name="Calculation 2 2 3 2 6" xfId="3287" xr:uid="{00000000-0005-0000-0000-0000CA040000}"/>
    <cellStyle name="Calculation 2 2 3 2 6 2" xfId="3288" xr:uid="{00000000-0005-0000-0000-0000CB040000}"/>
    <cellStyle name="Calculation 2 2 3 2 7" xfId="3289" xr:uid="{00000000-0005-0000-0000-0000CC040000}"/>
    <cellStyle name="Calculation 2 2 3 2 8" xfId="3290" xr:uid="{00000000-0005-0000-0000-0000CD040000}"/>
    <cellStyle name="Calculation 2 2 3 20" xfId="3291" xr:uid="{00000000-0005-0000-0000-0000CE040000}"/>
    <cellStyle name="Calculation 2 2 3 21" xfId="3292" xr:uid="{00000000-0005-0000-0000-0000CF040000}"/>
    <cellStyle name="Calculation 2 2 3 3" xfId="221" xr:uid="{00000000-0005-0000-0000-0000D0040000}"/>
    <cellStyle name="Calculation 2 2 3 3 2" xfId="222" xr:uid="{00000000-0005-0000-0000-0000D1040000}"/>
    <cellStyle name="Calculation 2 2 3 3 2 2" xfId="3293" xr:uid="{00000000-0005-0000-0000-0000D2040000}"/>
    <cellStyle name="Calculation 2 2 3 3 2 2 2" xfId="3294" xr:uid="{00000000-0005-0000-0000-0000D3040000}"/>
    <cellStyle name="Calculation 2 2 3 3 2 2 3" xfId="3295" xr:uid="{00000000-0005-0000-0000-0000D4040000}"/>
    <cellStyle name="Calculation 2 2 3 3 2 2 4" xfId="3296" xr:uid="{00000000-0005-0000-0000-0000D5040000}"/>
    <cellStyle name="Calculation 2 2 3 3 2 2 5" xfId="3297" xr:uid="{00000000-0005-0000-0000-0000D6040000}"/>
    <cellStyle name="Calculation 2 2 3 3 2 3" xfId="3298" xr:uid="{00000000-0005-0000-0000-0000D7040000}"/>
    <cellStyle name="Calculation 2 2 3 3 2 3 2" xfId="3299" xr:uid="{00000000-0005-0000-0000-0000D8040000}"/>
    <cellStyle name="Calculation 2 2 3 3 2 3 3" xfId="3300" xr:uid="{00000000-0005-0000-0000-0000D9040000}"/>
    <cellStyle name="Calculation 2 2 3 3 2 3 4" xfId="3301" xr:uid="{00000000-0005-0000-0000-0000DA040000}"/>
    <cellStyle name="Calculation 2 2 3 3 2 3 5" xfId="3302" xr:uid="{00000000-0005-0000-0000-0000DB040000}"/>
    <cellStyle name="Calculation 2 2 3 3 2 4" xfId="3303" xr:uid="{00000000-0005-0000-0000-0000DC040000}"/>
    <cellStyle name="Calculation 2 2 3 3 2 4 2" xfId="3304" xr:uid="{00000000-0005-0000-0000-0000DD040000}"/>
    <cellStyle name="Calculation 2 2 3 3 2 5" xfId="3305" xr:uid="{00000000-0005-0000-0000-0000DE040000}"/>
    <cellStyle name="Calculation 2 2 3 3 2 5 2" xfId="3306" xr:uid="{00000000-0005-0000-0000-0000DF040000}"/>
    <cellStyle name="Calculation 2 2 3 3 2 6" xfId="3307" xr:uid="{00000000-0005-0000-0000-0000E0040000}"/>
    <cellStyle name="Calculation 2 2 3 3 2 7" xfId="3308" xr:uid="{00000000-0005-0000-0000-0000E1040000}"/>
    <cellStyle name="Calculation 2 2 3 3 3" xfId="3309" xr:uid="{00000000-0005-0000-0000-0000E2040000}"/>
    <cellStyle name="Calculation 2 2 3 3 3 2" xfId="3310" xr:uid="{00000000-0005-0000-0000-0000E3040000}"/>
    <cellStyle name="Calculation 2 2 3 3 3 3" xfId="3311" xr:uid="{00000000-0005-0000-0000-0000E4040000}"/>
    <cellStyle name="Calculation 2 2 3 3 3 4" xfId="3312" xr:uid="{00000000-0005-0000-0000-0000E5040000}"/>
    <cellStyle name="Calculation 2 2 3 3 3 5" xfId="3313" xr:uid="{00000000-0005-0000-0000-0000E6040000}"/>
    <cellStyle name="Calculation 2 2 3 3 4" xfId="3314" xr:uid="{00000000-0005-0000-0000-0000E7040000}"/>
    <cellStyle name="Calculation 2 2 3 3 4 2" xfId="3315" xr:uid="{00000000-0005-0000-0000-0000E8040000}"/>
    <cellStyle name="Calculation 2 2 3 3 4 3" xfId="3316" xr:uid="{00000000-0005-0000-0000-0000E9040000}"/>
    <cellStyle name="Calculation 2 2 3 3 4 4" xfId="3317" xr:uid="{00000000-0005-0000-0000-0000EA040000}"/>
    <cellStyle name="Calculation 2 2 3 3 4 5" xfId="3318" xr:uid="{00000000-0005-0000-0000-0000EB040000}"/>
    <cellStyle name="Calculation 2 2 3 3 5" xfId="3319" xr:uid="{00000000-0005-0000-0000-0000EC040000}"/>
    <cellStyle name="Calculation 2 2 3 3 5 2" xfId="3320" xr:uid="{00000000-0005-0000-0000-0000ED040000}"/>
    <cellStyle name="Calculation 2 2 3 3 6" xfId="3321" xr:uid="{00000000-0005-0000-0000-0000EE040000}"/>
    <cellStyle name="Calculation 2 2 3 3 6 2" xfId="3322" xr:uid="{00000000-0005-0000-0000-0000EF040000}"/>
    <cellStyle name="Calculation 2 2 3 3 7" xfId="3323" xr:uid="{00000000-0005-0000-0000-0000F0040000}"/>
    <cellStyle name="Calculation 2 2 3 3 8" xfId="3324" xr:uid="{00000000-0005-0000-0000-0000F1040000}"/>
    <cellStyle name="Calculation 2 2 3 4" xfId="223" xr:uid="{00000000-0005-0000-0000-0000F2040000}"/>
    <cellStyle name="Calculation 2 2 3 4 2" xfId="224" xr:uid="{00000000-0005-0000-0000-0000F3040000}"/>
    <cellStyle name="Calculation 2 2 3 4 2 2" xfId="3325" xr:uid="{00000000-0005-0000-0000-0000F4040000}"/>
    <cellStyle name="Calculation 2 2 3 4 2 2 2" xfId="3326" xr:uid="{00000000-0005-0000-0000-0000F5040000}"/>
    <cellStyle name="Calculation 2 2 3 4 2 2 3" xfId="3327" xr:uid="{00000000-0005-0000-0000-0000F6040000}"/>
    <cellStyle name="Calculation 2 2 3 4 2 2 4" xfId="3328" xr:uid="{00000000-0005-0000-0000-0000F7040000}"/>
    <cellStyle name="Calculation 2 2 3 4 2 2 5" xfId="3329" xr:uid="{00000000-0005-0000-0000-0000F8040000}"/>
    <cellStyle name="Calculation 2 2 3 4 2 3" xfId="3330" xr:uid="{00000000-0005-0000-0000-0000F9040000}"/>
    <cellStyle name="Calculation 2 2 3 4 2 3 2" xfId="3331" xr:uid="{00000000-0005-0000-0000-0000FA040000}"/>
    <cellStyle name="Calculation 2 2 3 4 2 3 3" xfId="3332" xr:uid="{00000000-0005-0000-0000-0000FB040000}"/>
    <cellStyle name="Calculation 2 2 3 4 2 3 4" xfId="3333" xr:uid="{00000000-0005-0000-0000-0000FC040000}"/>
    <cellStyle name="Calculation 2 2 3 4 2 3 5" xfId="3334" xr:uid="{00000000-0005-0000-0000-0000FD040000}"/>
    <cellStyle name="Calculation 2 2 3 4 2 4" xfId="3335" xr:uid="{00000000-0005-0000-0000-0000FE040000}"/>
    <cellStyle name="Calculation 2 2 3 4 2 4 2" xfId="3336" xr:uid="{00000000-0005-0000-0000-0000FF040000}"/>
    <cellStyle name="Calculation 2 2 3 4 2 5" xfId="3337" xr:uid="{00000000-0005-0000-0000-000000050000}"/>
    <cellStyle name="Calculation 2 2 3 4 2 5 2" xfId="3338" xr:uid="{00000000-0005-0000-0000-000001050000}"/>
    <cellStyle name="Calculation 2 2 3 4 2 6" xfId="3339" xr:uid="{00000000-0005-0000-0000-000002050000}"/>
    <cellStyle name="Calculation 2 2 3 4 2 7" xfId="3340" xr:uid="{00000000-0005-0000-0000-000003050000}"/>
    <cellStyle name="Calculation 2 2 3 4 3" xfId="3341" xr:uid="{00000000-0005-0000-0000-000004050000}"/>
    <cellStyle name="Calculation 2 2 3 4 3 2" xfId="3342" xr:uid="{00000000-0005-0000-0000-000005050000}"/>
    <cellStyle name="Calculation 2 2 3 4 3 3" xfId="3343" xr:uid="{00000000-0005-0000-0000-000006050000}"/>
    <cellStyle name="Calculation 2 2 3 4 3 4" xfId="3344" xr:uid="{00000000-0005-0000-0000-000007050000}"/>
    <cellStyle name="Calculation 2 2 3 4 3 5" xfId="3345" xr:uid="{00000000-0005-0000-0000-000008050000}"/>
    <cellStyle name="Calculation 2 2 3 4 4" xfId="3346" xr:uid="{00000000-0005-0000-0000-000009050000}"/>
    <cellStyle name="Calculation 2 2 3 4 4 2" xfId="3347" xr:uid="{00000000-0005-0000-0000-00000A050000}"/>
    <cellStyle name="Calculation 2 2 3 4 4 3" xfId="3348" xr:uid="{00000000-0005-0000-0000-00000B050000}"/>
    <cellStyle name="Calculation 2 2 3 4 4 4" xfId="3349" xr:uid="{00000000-0005-0000-0000-00000C050000}"/>
    <cellStyle name="Calculation 2 2 3 4 4 5" xfId="3350" xr:uid="{00000000-0005-0000-0000-00000D050000}"/>
    <cellStyle name="Calculation 2 2 3 4 5" xfId="3351" xr:uid="{00000000-0005-0000-0000-00000E050000}"/>
    <cellStyle name="Calculation 2 2 3 4 5 2" xfId="3352" xr:uid="{00000000-0005-0000-0000-00000F050000}"/>
    <cellStyle name="Calculation 2 2 3 4 6" xfId="3353" xr:uid="{00000000-0005-0000-0000-000010050000}"/>
    <cellStyle name="Calculation 2 2 3 4 6 2" xfId="3354" xr:uid="{00000000-0005-0000-0000-000011050000}"/>
    <cellStyle name="Calculation 2 2 3 4 7" xfId="3355" xr:uid="{00000000-0005-0000-0000-000012050000}"/>
    <cellStyle name="Calculation 2 2 3 4 8" xfId="3356" xr:uid="{00000000-0005-0000-0000-000013050000}"/>
    <cellStyle name="Calculation 2 2 3 5" xfId="225" xr:uid="{00000000-0005-0000-0000-000014050000}"/>
    <cellStyle name="Calculation 2 2 3 5 2" xfId="226" xr:uid="{00000000-0005-0000-0000-000015050000}"/>
    <cellStyle name="Calculation 2 2 3 5 2 2" xfId="3357" xr:uid="{00000000-0005-0000-0000-000016050000}"/>
    <cellStyle name="Calculation 2 2 3 5 2 2 2" xfId="3358" xr:uid="{00000000-0005-0000-0000-000017050000}"/>
    <cellStyle name="Calculation 2 2 3 5 2 2 3" xfId="3359" xr:uid="{00000000-0005-0000-0000-000018050000}"/>
    <cellStyle name="Calculation 2 2 3 5 2 2 4" xfId="3360" xr:uid="{00000000-0005-0000-0000-000019050000}"/>
    <cellStyle name="Calculation 2 2 3 5 2 2 5" xfId="3361" xr:uid="{00000000-0005-0000-0000-00001A050000}"/>
    <cellStyle name="Calculation 2 2 3 5 2 3" xfId="3362" xr:uid="{00000000-0005-0000-0000-00001B050000}"/>
    <cellStyle name="Calculation 2 2 3 5 2 3 2" xfId="3363" xr:uid="{00000000-0005-0000-0000-00001C050000}"/>
    <cellStyle name="Calculation 2 2 3 5 2 3 3" xfId="3364" xr:uid="{00000000-0005-0000-0000-00001D050000}"/>
    <cellStyle name="Calculation 2 2 3 5 2 3 4" xfId="3365" xr:uid="{00000000-0005-0000-0000-00001E050000}"/>
    <cellStyle name="Calculation 2 2 3 5 2 3 5" xfId="3366" xr:uid="{00000000-0005-0000-0000-00001F050000}"/>
    <cellStyle name="Calculation 2 2 3 5 2 4" xfId="3367" xr:uid="{00000000-0005-0000-0000-000020050000}"/>
    <cellStyle name="Calculation 2 2 3 5 2 4 2" xfId="3368" xr:uid="{00000000-0005-0000-0000-000021050000}"/>
    <cellStyle name="Calculation 2 2 3 5 2 5" xfId="3369" xr:uid="{00000000-0005-0000-0000-000022050000}"/>
    <cellStyle name="Calculation 2 2 3 5 2 5 2" xfId="3370" xr:uid="{00000000-0005-0000-0000-000023050000}"/>
    <cellStyle name="Calculation 2 2 3 5 2 6" xfId="3371" xr:uid="{00000000-0005-0000-0000-000024050000}"/>
    <cellStyle name="Calculation 2 2 3 5 2 7" xfId="3372" xr:uid="{00000000-0005-0000-0000-000025050000}"/>
    <cellStyle name="Calculation 2 2 3 5 3" xfId="3373" xr:uid="{00000000-0005-0000-0000-000026050000}"/>
    <cellStyle name="Calculation 2 2 3 5 3 2" xfId="3374" xr:uid="{00000000-0005-0000-0000-000027050000}"/>
    <cellStyle name="Calculation 2 2 3 5 3 3" xfId="3375" xr:uid="{00000000-0005-0000-0000-000028050000}"/>
    <cellStyle name="Calculation 2 2 3 5 3 4" xfId="3376" xr:uid="{00000000-0005-0000-0000-000029050000}"/>
    <cellStyle name="Calculation 2 2 3 5 3 5" xfId="3377" xr:uid="{00000000-0005-0000-0000-00002A050000}"/>
    <cellStyle name="Calculation 2 2 3 5 4" xfId="3378" xr:uid="{00000000-0005-0000-0000-00002B050000}"/>
    <cellStyle name="Calculation 2 2 3 5 4 2" xfId="3379" xr:uid="{00000000-0005-0000-0000-00002C050000}"/>
    <cellStyle name="Calculation 2 2 3 5 4 3" xfId="3380" xr:uid="{00000000-0005-0000-0000-00002D050000}"/>
    <cellStyle name="Calculation 2 2 3 5 4 4" xfId="3381" xr:uid="{00000000-0005-0000-0000-00002E050000}"/>
    <cellStyle name="Calculation 2 2 3 5 4 5" xfId="3382" xr:uid="{00000000-0005-0000-0000-00002F050000}"/>
    <cellStyle name="Calculation 2 2 3 5 5" xfId="3383" xr:uid="{00000000-0005-0000-0000-000030050000}"/>
    <cellStyle name="Calculation 2 2 3 5 5 2" xfId="3384" xr:uid="{00000000-0005-0000-0000-000031050000}"/>
    <cellStyle name="Calculation 2 2 3 5 6" xfId="3385" xr:uid="{00000000-0005-0000-0000-000032050000}"/>
    <cellStyle name="Calculation 2 2 3 5 6 2" xfId="3386" xr:uid="{00000000-0005-0000-0000-000033050000}"/>
    <cellStyle name="Calculation 2 2 3 5 7" xfId="3387" xr:uid="{00000000-0005-0000-0000-000034050000}"/>
    <cellStyle name="Calculation 2 2 3 5 8" xfId="3388" xr:uid="{00000000-0005-0000-0000-000035050000}"/>
    <cellStyle name="Calculation 2 2 3 6" xfId="227" xr:uid="{00000000-0005-0000-0000-000036050000}"/>
    <cellStyle name="Calculation 2 2 3 6 2" xfId="3389" xr:uid="{00000000-0005-0000-0000-000037050000}"/>
    <cellStyle name="Calculation 2 2 3 6 2 2" xfId="3390" xr:uid="{00000000-0005-0000-0000-000038050000}"/>
    <cellStyle name="Calculation 2 2 3 6 2 2 2" xfId="3391" xr:uid="{00000000-0005-0000-0000-000039050000}"/>
    <cellStyle name="Calculation 2 2 3 6 2 2 3" xfId="3392" xr:uid="{00000000-0005-0000-0000-00003A050000}"/>
    <cellStyle name="Calculation 2 2 3 6 2 2 4" xfId="3393" xr:uid="{00000000-0005-0000-0000-00003B050000}"/>
    <cellStyle name="Calculation 2 2 3 6 2 2 5" xfId="3394" xr:uid="{00000000-0005-0000-0000-00003C050000}"/>
    <cellStyle name="Calculation 2 2 3 6 2 3" xfId="3395" xr:uid="{00000000-0005-0000-0000-00003D050000}"/>
    <cellStyle name="Calculation 2 2 3 6 2 3 2" xfId="3396" xr:uid="{00000000-0005-0000-0000-00003E050000}"/>
    <cellStyle name="Calculation 2 2 3 6 2 3 3" xfId="3397" xr:uid="{00000000-0005-0000-0000-00003F050000}"/>
    <cellStyle name="Calculation 2 2 3 6 2 3 4" xfId="3398" xr:uid="{00000000-0005-0000-0000-000040050000}"/>
    <cellStyle name="Calculation 2 2 3 6 2 3 5" xfId="3399" xr:uid="{00000000-0005-0000-0000-000041050000}"/>
    <cellStyle name="Calculation 2 2 3 6 2 4" xfId="3400" xr:uid="{00000000-0005-0000-0000-000042050000}"/>
    <cellStyle name="Calculation 2 2 3 6 2 4 2" xfId="3401" xr:uid="{00000000-0005-0000-0000-000043050000}"/>
    <cellStyle name="Calculation 2 2 3 6 2 5" xfId="3402" xr:uid="{00000000-0005-0000-0000-000044050000}"/>
    <cellStyle name="Calculation 2 2 3 6 2 5 2" xfId="3403" xr:uid="{00000000-0005-0000-0000-000045050000}"/>
    <cellStyle name="Calculation 2 2 3 6 2 6" xfId="3404" xr:uid="{00000000-0005-0000-0000-000046050000}"/>
    <cellStyle name="Calculation 2 2 3 6 2 7" xfId="3405" xr:uid="{00000000-0005-0000-0000-000047050000}"/>
    <cellStyle name="Calculation 2 2 3 6 3" xfId="3406" xr:uid="{00000000-0005-0000-0000-000048050000}"/>
    <cellStyle name="Calculation 2 2 3 6 3 2" xfId="3407" xr:uid="{00000000-0005-0000-0000-000049050000}"/>
    <cellStyle name="Calculation 2 2 3 6 3 3" xfId="3408" xr:uid="{00000000-0005-0000-0000-00004A050000}"/>
    <cellStyle name="Calculation 2 2 3 6 3 4" xfId="3409" xr:uid="{00000000-0005-0000-0000-00004B050000}"/>
    <cellStyle name="Calculation 2 2 3 6 3 5" xfId="3410" xr:uid="{00000000-0005-0000-0000-00004C050000}"/>
    <cellStyle name="Calculation 2 2 3 6 4" xfId="3411" xr:uid="{00000000-0005-0000-0000-00004D050000}"/>
    <cellStyle name="Calculation 2 2 3 6 4 2" xfId="3412" xr:uid="{00000000-0005-0000-0000-00004E050000}"/>
    <cellStyle name="Calculation 2 2 3 6 4 3" xfId="3413" xr:uid="{00000000-0005-0000-0000-00004F050000}"/>
    <cellStyle name="Calculation 2 2 3 6 4 4" xfId="3414" xr:uid="{00000000-0005-0000-0000-000050050000}"/>
    <cellStyle name="Calculation 2 2 3 6 4 5" xfId="3415" xr:uid="{00000000-0005-0000-0000-000051050000}"/>
    <cellStyle name="Calculation 2 2 3 6 5" xfId="3416" xr:uid="{00000000-0005-0000-0000-000052050000}"/>
    <cellStyle name="Calculation 2 2 3 6 5 2" xfId="3417" xr:uid="{00000000-0005-0000-0000-000053050000}"/>
    <cellStyle name="Calculation 2 2 3 6 6" xfId="3418" xr:uid="{00000000-0005-0000-0000-000054050000}"/>
    <cellStyle name="Calculation 2 2 3 6 6 2" xfId="3419" xr:uid="{00000000-0005-0000-0000-000055050000}"/>
    <cellStyle name="Calculation 2 2 3 6 7" xfId="3420" xr:uid="{00000000-0005-0000-0000-000056050000}"/>
    <cellStyle name="Calculation 2 2 3 6 8" xfId="3421" xr:uid="{00000000-0005-0000-0000-000057050000}"/>
    <cellStyle name="Calculation 2 2 3 7" xfId="3422" xr:uid="{00000000-0005-0000-0000-000058050000}"/>
    <cellStyle name="Calculation 2 2 3 7 2" xfId="3423" xr:uid="{00000000-0005-0000-0000-000059050000}"/>
    <cellStyle name="Calculation 2 2 3 7 2 2" xfId="3424" xr:uid="{00000000-0005-0000-0000-00005A050000}"/>
    <cellStyle name="Calculation 2 2 3 7 2 2 2" xfId="3425" xr:uid="{00000000-0005-0000-0000-00005B050000}"/>
    <cellStyle name="Calculation 2 2 3 7 2 2 3" xfId="3426" xr:uid="{00000000-0005-0000-0000-00005C050000}"/>
    <cellStyle name="Calculation 2 2 3 7 2 2 4" xfId="3427" xr:uid="{00000000-0005-0000-0000-00005D050000}"/>
    <cellStyle name="Calculation 2 2 3 7 2 2 5" xfId="3428" xr:uid="{00000000-0005-0000-0000-00005E050000}"/>
    <cellStyle name="Calculation 2 2 3 7 2 3" xfId="3429" xr:uid="{00000000-0005-0000-0000-00005F050000}"/>
    <cellStyle name="Calculation 2 2 3 7 2 3 2" xfId="3430" xr:uid="{00000000-0005-0000-0000-000060050000}"/>
    <cellStyle name="Calculation 2 2 3 7 2 3 3" xfId="3431" xr:uid="{00000000-0005-0000-0000-000061050000}"/>
    <cellStyle name="Calculation 2 2 3 7 2 3 4" xfId="3432" xr:uid="{00000000-0005-0000-0000-000062050000}"/>
    <cellStyle name="Calculation 2 2 3 7 2 3 5" xfId="3433" xr:uid="{00000000-0005-0000-0000-000063050000}"/>
    <cellStyle name="Calculation 2 2 3 7 2 4" xfId="3434" xr:uid="{00000000-0005-0000-0000-000064050000}"/>
    <cellStyle name="Calculation 2 2 3 7 2 4 2" xfId="3435" xr:uid="{00000000-0005-0000-0000-000065050000}"/>
    <cellStyle name="Calculation 2 2 3 7 2 5" xfId="3436" xr:uid="{00000000-0005-0000-0000-000066050000}"/>
    <cellStyle name="Calculation 2 2 3 7 2 5 2" xfId="3437" xr:uid="{00000000-0005-0000-0000-000067050000}"/>
    <cellStyle name="Calculation 2 2 3 7 2 6" xfId="3438" xr:uid="{00000000-0005-0000-0000-000068050000}"/>
    <cellStyle name="Calculation 2 2 3 7 2 7" xfId="3439" xr:uid="{00000000-0005-0000-0000-000069050000}"/>
    <cellStyle name="Calculation 2 2 3 7 3" xfId="3440" xr:uid="{00000000-0005-0000-0000-00006A050000}"/>
    <cellStyle name="Calculation 2 2 3 7 3 2" xfId="3441" xr:uid="{00000000-0005-0000-0000-00006B050000}"/>
    <cellStyle name="Calculation 2 2 3 7 3 3" xfId="3442" xr:uid="{00000000-0005-0000-0000-00006C050000}"/>
    <cellStyle name="Calculation 2 2 3 7 3 4" xfId="3443" xr:uid="{00000000-0005-0000-0000-00006D050000}"/>
    <cellStyle name="Calculation 2 2 3 7 3 5" xfId="3444" xr:uid="{00000000-0005-0000-0000-00006E050000}"/>
    <cellStyle name="Calculation 2 2 3 7 4" xfId="3445" xr:uid="{00000000-0005-0000-0000-00006F050000}"/>
    <cellStyle name="Calculation 2 2 3 7 4 2" xfId="3446" xr:uid="{00000000-0005-0000-0000-000070050000}"/>
    <cellStyle name="Calculation 2 2 3 7 4 3" xfId="3447" xr:uid="{00000000-0005-0000-0000-000071050000}"/>
    <cellStyle name="Calculation 2 2 3 7 4 4" xfId="3448" xr:uid="{00000000-0005-0000-0000-000072050000}"/>
    <cellStyle name="Calculation 2 2 3 7 4 5" xfId="3449" xr:uid="{00000000-0005-0000-0000-000073050000}"/>
    <cellStyle name="Calculation 2 2 3 7 5" xfId="3450" xr:uid="{00000000-0005-0000-0000-000074050000}"/>
    <cellStyle name="Calculation 2 2 3 7 5 2" xfId="3451" xr:uid="{00000000-0005-0000-0000-000075050000}"/>
    <cellStyle name="Calculation 2 2 3 7 6" xfId="3452" xr:uid="{00000000-0005-0000-0000-000076050000}"/>
    <cellStyle name="Calculation 2 2 3 7 6 2" xfId="3453" xr:uid="{00000000-0005-0000-0000-000077050000}"/>
    <cellStyle name="Calculation 2 2 3 7 7" xfId="3454" xr:uid="{00000000-0005-0000-0000-000078050000}"/>
    <cellStyle name="Calculation 2 2 3 7 8" xfId="3455" xr:uid="{00000000-0005-0000-0000-000079050000}"/>
    <cellStyle name="Calculation 2 2 3 8" xfId="3456" xr:uid="{00000000-0005-0000-0000-00007A050000}"/>
    <cellStyle name="Calculation 2 2 3 8 2" xfId="3457" xr:uid="{00000000-0005-0000-0000-00007B050000}"/>
    <cellStyle name="Calculation 2 2 3 8 2 2" xfId="3458" xr:uid="{00000000-0005-0000-0000-00007C050000}"/>
    <cellStyle name="Calculation 2 2 3 8 2 2 2" xfId="3459" xr:uid="{00000000-0005-0000-0000-00007D050000}"/>
    <cellStyle name="Calculation 2 2 3 8 2 2 3" xfId="3460" xr:uid="{00000000-0005-0000-0000-00007E050000}"/>
    <cellStyle name="Calculation 2 2 3 8 2 2 4" xfId="3461" xr:uid="{00000000-0005-0000-0000-00007F050000}"/>
    <cellStyle name="Calculation 2 2 3 8 2 2 5" xfId="3462" xr:uid="{00000000-0005-0000-0000-000080050000}"/>
    <cellStyle name="Calculation 2 2 3 8 2 3" xfId="3463" xr:uid="{00000000-0005-0000-0000-000081050000}"/>
    <cellStyle name="Calculation 2 2 3 8 2 3 2" xfId="3464" xr:uid="{00000000-0005-0000-0000-000082050000}"/>
    <cellStyle name="Calculation 2 2 3 8 2 3 3" xfId="3465" xr:uid="{00000000-0005-0000-0000-000083050000}"/>
    <cellStyle name="Calculation 2 2 3 8 2 3 4" xfId="3466" xr:uid="{00000000-0005-0000-0000-000084050000}"/>
    <cellStyle name="Calculation 2 2 3 8 2 3 5" xfId="3467" xr:uid="{00000000-0005-0000-0000-000085050000}"/>
    <cellStyle name="Calculation 2 2 3 8 2 4" xfId="3468" xr:uid="{00000000-0005-0000-0000-000086050000}"/>
    <cellStyle name="Calculation 2 2 3 8 2 4 2" xfId="3469" xr:uid="{00000000-0005-0000-0000-000087050000}"/>
    <cellStyle name="Calculation 2 2 3 8 2 5" xfId="3470" xr:uid="{00000000-0005-0000-0000-000088050000}"/>
    <cellStyle name="Calculation 2 2 3 8 2 5 2" xfId="3471" xr:uid="{00000000-0005-0000-0000-000089050000}"/>
    <cellStyle name="Calculation 2 2 3 8 2 6" xfId="3472" xr:uid="{00000000-0005-0000-0000-00008A050000}"/>
    <cellStyle name="Calculation 2 2 3 8 2 7" xfId="3473" xr:uid="{00000000-0005-0000-0000-00008B050000}"/>
    <cellStyle name="Calculation 2 2 3 8 3" xfId="3474" xr:uid="{00000000-0005-0000-0000-00008C050000}"/>
    <cellStyle name="Calculation 2 2 3 8 3 2" xfId="3475" xr:uid="{00000000-0005-0000-0000-00008D050000}"/>
    <cellStyle name="Calculation 2 2 3 8 3 3" xfId="3476" xr:uid="{00000000-0005-0000-0000-00008E050000}"/>
    <cellStyle name="Calculation 2 2 3 8 3 4" xfId="3477" xr:uid="{00000000-0005-0000-0000-00008F050000}"/>
    <cellStyle name="Calculation 2 2 3 8 3 5" xfId="3478" xr:uid="{00000000-0005-0000-0000-000090050000}"/>
    <cellStyle name="Calculation 2 2 3 8 4" xfId="3479" xr:uid="{00000000-0005-0000-0000-000091050000}"/>
    <cellStyle name="Calculation 2 2 3 8 4 2" xfId="3480" xr:uid="{00000000-0005-0000-0000-000092050000}"/>
    <cellStyle name="Calculation 2 2 3 8 4 3" xfId="3481" xr:uid="{00000000-0005-0000-0000-000093050000}"/>
    <cellStyle name="Calculation 2 2 3 8 4 4" xfId="3482" xr:uid="{00000000-0005-0000-0000-000094050000}"/>
    <cellStyle name="Calculation 2 2 3 8 4 5" xfId="3483" xr:uid="{00000000-0005-0000-0000-000095050000}"/>
    <cellStyle name="Calculation 2 2 3 8 5" xfId="3484" xr:uid="{00000000-0005-0000-0000-000096050000}"/>
    <cellStyle name="Calculation 2 2 3 8 5 2" xfId="3485" xr:uid="{00000000-0005-0000-0000-000097050000}"/>
    <cellStyle name="Calculation 2 2 3 8 6" xfId="3486" xr:uid="{00000000-0005-0000-0000-000098050000}"/>
    <cellStyle name="Calculation 2 2 3 8 6 2" xfId="3487" xr:uid="{00000000-0005-0000-0000-000099050000}"/>
    <cellStyle name="Calculation 2 2 3 8 7" xfId="3488" xr:uid="{00000000-0005-0000-0000-00009A050000}"/>
    <cellStyle name="Calculation 2 2 3 8 8" xfId="3489" xr:uid="{00000000-0005-0000-0000-00009B050000}"/>
    <cellStyle name="Calculation 2 2 3 9" xfId="3490" xr:uid="{00000000-0005-0000-0000-00009C050000}"/>
    <cellStyle name="Calculation 2 2 3 9 2" xfId="3491" xr:uid="{00000000-0005-0000-0000-00009D050000}"/>
    <cellStyle name="Calculation 2 2 3 9 2 2" xfId="3492" xr:uid="{00000000-0005-0000-0000-00009E050000}"/>
    <cellStyle name="Calculation 2 2 3 9 2 2 2" xfId="3493" xr:uid="{00000000-0005-0000-0000-00009F050000}"/>
    <cellStyle name="Calculation 2 2 3 9 2 2 3" xfId="3494" xr:uid="{00000000-0005-0000-0000-0000A0050000}"/>
    <cellStyle name="Calculation 2 2 3 9 2 2 4" xfId="3495" xr:uid="{00000000-0005-0000-0000-0000A1050000}"/>
    <cellStyle name="Calculation 2 2 3 9 2 2 5" xfId="3496" xr:uid="{00000000-0005-0000-0000-0000A2050000}"/>
    <cellStyle name="Calculation 2 2 3 9 2 3" xfId="3497" xr:uid="{00000000-0005-0000-0000-0000A3050000}"/>
    <cellStyle name="Calculation 2 2 3 9 2 3 2" xfId="3498" xr:uid="{00000000-0005-0000-0000-0000A4050000}"/>
    <cellStyle name="Calculation 2 2 3 9 2 3 3" xfId="3499" xr:uid="{00000000-0005-0000-0000-0000A5050000}"/>
    <cellStyle name="Calculation 2 2 3 9 2 3 4" xfId="3500" xr:uid="{00000000-0005-0000-0000-0000A6050000}"/>
    <cellStyle name="Calculation 2 2 3 9 2 3 5" xfId="3501" xr:uid="{00000000-0005-0000-0000-0000A7050000}"/>
    <cellStyle name="Calculation 2 2 3 9 2 4" xfId="3502" xr:uid="{00000000-0005-0000-0000-0000A8050000}"/>
    <cellStyle name="Calculation 2 2 3 9 2 4 2" xfId="3503" xr:uid="{00000000-0005-0000-0000-0000A9050000}"/>
    <cellStyle name="Calculation 2 2 3 9 2 5" xfId="3504" xr:uid="{00000000-0005-0000-0000-0000AA050000}"/>
    <cellStyle name="Calculation 2 2 3 9 2 5 2" xfId="3505" xr:uid="{00000000-0005-0000-0000-0000AB050000}"/>
    <cellStyle name="Calculation 2 2 3 9 2 6" xfId="3506" xr:uid="{00000000-0005-0000-0000-0000AC050000}"/>
    <cellStyle name="Calculation 2 2 3 9 2 7" xfId="3507" xr:uid="{00000000-0005-0000-0000-0000AD050000}"/>
    <cellStyle name="Calculation 2 2 3 9 3" xfId="3508" xr:uid="{00000000-0005-0000-0000-0000AE050000}"/>
    <cellStyle name="Calculation 2 2 3 9 3 2" xfId="3509" xr:uid="{00000000-0005-0000-0000-0000AF050000}"/>
    <cellStyle name="Calculation 2 2 3 9 3 3" xfId="3510" xr:uid="{00000000-0005-0000-0000-0000B0050000}"/>
    <cellStyle name="Calculation 2 2 3 9 3 4" xfId="3511" xr:uid="{00000000-0005-0000-0000-0000B1050000}"/>
    <cellStyle name="Calculation 2 2 3 9 3 5" xfId="3512" xr:uid="{00000000-0005-0000-0000-0000B2050000}"/>
    <cellStyle name="Calculation 2 2 3 9 4" xfId="3513" xr:uid="{00000000-0005-0000-0000-0000B3050000}"/>
    <cellStyle name="Calculation 2 2 3 9 4 2" xfId="3514" xr:uid="{00000000-0005-0000-0000-0000B4050000}"/>
    <cellStyle name="Calculation 2 2 3 9 4 3" xfId="3515" xr:uid="{00000000-0005-0000-0000-0000B5050000}"/>
    <cellStyle name="Calculation 2 2 3 9 4 4" xfId="3516" xr:uid="{00000000-0005-0000-0000-0000B6050000}"/>
    <cellStyle name="Calculation 2 2 3 9 4 5" xfId="3517" xr:uid="{00000000-0005-0000-0000-0000B7050000}"/>
    <cellStyle name="Calculation 2 2 3 9 5" xfId="3518" xr:uid="{00000000-0005-0000-0000-0000B8050000}"/>
    <cellStyle name="Calculation 2 2 3 9 5 2" xfId="3519" xr:uid="{00000000-0005-0000-0000-0000B9050000}"/>
    <cellStyle name="Calculation 2 2 3 9 6" xfId="3520" xr:uid="{00000000-0005-0000-0000-0000BA050000}"/>
    <cellStyle name="Calculation 2 2 3 9 6 2" xfId="3521" xr:uid="{00000000-0005-0000-0000-0000BB050000}"/>
    <cellStyle name="Calculation 2 2 3 9 7" xfId="3522" xr:uid="{00000000-0005-0000-0000-0000BC050000}"/>
    <cellStyle name="Calculation 2 2 3 9 8" xfId="3523" xr:uid="{00000000-0005-0000-0000-0000BD050000}"/>
    <cellStyle name="Calculation 2 2 4" xfId="228" xr:uid="{00000000-0005-0000-0000-0000BE050000}"/>
    <cellStyle name="Calculation 2 2 4 2" xfId="229" xr:uid="{00000000-0005-0000-0000-0000BF050000}"/>
    <cellStyle name="Calculation 2 2 5" xfId="230" xr:uid="{00000000-0005-0000-0000-0000C0050000}"/>
    <cellStyle name="Calculation 2 2 5 2" xfId="231" xr:uid="{00000000-0005-0000-0000-0000C1050000}"/>
    <cellStyle name="Calculation 2 2 6" xfId="232" xr:uid="{00000000-0005-0000-0000-0000C2050000}"/>
    <cellStyle name="Calculation 2 2 7" xfId="3524" xr:uid="{00000000-0005-0000-0000-0000C3050000}"/>
    <cellStyle name="Calculation 2 2 7 2" xfId="3525" xr:uid="{00000000-0005-0000-0000-0000C4050000}"/>
    <cellStyle name="Calculation 2 2_T-straight with PEDs adjustor" xfId="3526" xr:uid="{00000000-0005-0000-0000-0000C5050000}"/>
    <cellStyle name="Calculation 2 3" xfId="233" xr:uid="{00000000-0005-0000-0000-0000C6050000}"/>
    <cellStyle name="Calculation 2 3 2" xfId="234" xr:uid="{00000000-0005-0000-0000-0000C7050000}"/>
    <cellStyle name="Calculation 2 3 2 10" xfId="3527" xr:uid="{00000000-0005-0000-0000-0000C8050000}"/>
    <cellStyle name="Calculation 2 3 2 10 2" xfId="3528" xr:uid="{00000000-0005-0000-0000-0000C9050000}"/>
    <cellStyle name="Calculation 2 3 2 10 2 2" xfId="3529" xr:uid="{00000000-0005-0000-0000-0000CA050000}"/>
    <cellStyle name="Calculation 2 3 2 10 2 2 2" xfId="3530" xr:uid="{00000000-0005-0000-0000-0000CB050000}"/>
    <cellStyle name="Calculation 2 3 2 10 2 2 3" xfId="3531" xr:uid="{00000000-0005-0000-0000-0000CC050000}"/>
    <cellStyle name="Calculation 2 3 2 10 2 2 4" xfId="3532" xr:uid="{00000000-0005-0000-0000-0000CD050000}"/>
    <cellStyle name="Calculation 2 3 2 10 2 2 5" xfId="3533" xr:uid="{00000000-0005-0000-0000-0000CE050000}"/>
    <cellStyle name="Calculation 2 3 2 10 2 3" xfId="3534" xr:uid="{00000000-0005-0000-0000-0000CF050000}"/>
    <cellStyle name="Calculation 2 3 2 10 2 3 2" xfId="3535" xr:uid="{00000000-0005-0000-0000-0000D0050000}"/>
    <cellStyle name="Calculation 2 3 2 10 2 3 3" xfId="3536" xr:uid="{00000000-0005-0000-0000-0000D1050000}"/>
    <cellStyle name="Calculation 2 3 2 10 2 3 4" xfId="3537" xr:uid="{00000000-0005-0000-0000-0000D2050000}"/>
    <cellStyle name="Calculation 2 3 2 10 2 3 5" xfId="3538" xr:uid="{00000000-0005-0000-0000-0000D3050000}"/>
    <cellStyle name="Calculation 2 3 2 10 2 4" xfId="3539" xr:uid="{00000000-0005-0000-0000-0000D4050000}"/>
    <cellStyle name="Calculation 2 3 2 10 2 4 2" xfId="3540" xr:uid="{00000000-0005-0000-0000-0000D5050000}"/>
    <cellStyle name="Calculation 2 3 2 10 2 5" xfId="3541" xr:uid="{00000000-0005-0000-0000-0000D6050000}"/>
    <cellStyle name="Calculation 2 3 2 10 2 5 2" xfId="3542" xr:uid="{00000000-0005-0000-0000-0000D7050000}"/>
    <cellStyle name="Calculation 2 3 2 10 2 6" xfId="3543" xr:uid="{00000000-0005-0000-0000-0000D8050000}"/>
    <cellStyle name="Calculation 2 3 2 10 2 7" xfId="3544" xr:uid="{00000000-0005-0000-0000-0000D9050000}"/>
    <cellStyle name="Calculation 2 3 2 10 3" xfId="3545" xr:uid="{00000000-0005-0000-0000-0000DA050000}"/>
    <cellStyle name="Calculation 2 3 2 10 3 2" xfId="3546" xr:uid="{00000000-0005-0000-0000-0000DB050000}"/>
    <cellStyle name="Calculation 2 3 2 10 3 3" xfId="3547" xr:uid="{00000000-0005-0000-0000-0000DC050000}"/>
    <cellStyle name="Calculation 2 3 2 10 3 4" xfId="3548" xr:uid="{00000000-0005-0000-0000-0000DD050000}"/>
    <cellStyle name="Calculation 2 3 2 10 3 5" xfId="3549" xr:uid="{00000000-0005-0000-0000-0000DE050000}"/>
    <cellStyle name="Calculation 2 3 2 10 4" xfId="3550" xr:uid="{00000000-0005-0000-0000-0000DF050000}"/>
    <cellStyle name="Calculation 2 3 2 10 4 2" xfId="3551" xr:uid="{00000000-0005-0000-0000-0000E0050000}"/>
    <cellStyle name="Calculation 2 3 2 10 4 3" xfId="3552" xr:uid="{00000000-0005-0000-0000-0000E1050000}"/>
    <cellStyle name="Calculation 2 3 2 10 4 4" xfId="3553" xr:uid="{00000000-0005-0000-0000-0000E2050000}"/>
    <cellStyle name="Calculation 2 3 2 10 4 5" xfId="3554" xr:uid="{00000000-0005-0000-0000-0000E3050000}"/>
    <cellStyle name="Calculation 2 3 2 10 5" xfId="3555" xr:uid="{00000000-0005-0000-0000-0000E4050000}"/>
    <cellStyle name="Calculation 2 3 2 10 5 2" xfId="3556" xr:uid="{00000000-0005-0000-0000-0000E5050000}"/>
    <cellStyle name="Calculation 2 3 2 10 6" xfId="3557" xr:uid="{00000000-0005-0000-0000-0000E6050000}"/>
    <cellStyle name="Calculation 2 3 2 10 6 2" xfId="3558" xr:uid="{00000000-0005-0000-0000-0000E7050000}"/>
    <cellStyle name="Calculation 2 3 2 10 7" xfId="3559" xr:uid="{00000000-0005-0000-0000-0000E8050000}"/>
    <cellStyle name="Calculation 2 3 2 10 8" xfId="3560" xr:uid="{00000000-0005-0000-0000-0000E9050000}"/>
    <cellStyle name="Calculation 2 3 2 11" xfId="3561" xr:uid="{00000000-0005-0000-0000-0000EA050000}"/>
    <cellStyle name="Calculation 2 3 2 11 2" xfId="3562" xr:uid="{00000000-0005-0000-0000-0000EB050000}"/>
    <cellStyle name="Calculation 2 3 2 11 2 2" xfId="3563" xr:uid="{00000000-0005-0000-0000-0000EC050000}"/>
    <cellStyle name="Calculation 2 3 2 11 2 2 2" xfId="3564" xr:uid="{00000000-0005-0000-0000-0000ED050000}"/>
    <cellStyle name="Calculation 2 3 2 11 2 2 3" xfId="3565" xr:uid="{00000000-0005-0000-0000-0000EE050000}"/>
    <cellStyle name="Calculation 2 3 2 11 2 2 4" xfId="3566" xr:uid="{00000000-0005-0000-0000-0000EF050000}"/>
    <cellStyle name="Calculation 2 3 2 11 2 2 5" xfId="3567" xr:uid="{00000000-0005-0000-0000-0000F0050000}"/>
    <cellStyle name="Calculation 2 3 2 11 2 3" xfId="3568" xr:uid="{00000000-0005-0000-0000-0000F1050000}"/>
    <cellStyle name="Calculation 2 3 2 11 2 3 2" xfId="3569" xr:uid="{00000000-0005-0000-0000-0000F2050000}"/>
    <cellStyle name="Calculation 2 3 2 11 2 3 3" xfId="3570" xr:uid="{00000000-0005-0000-0000-0000F3050000}"/>
    <cellStyle name="Calculation 2 3 2 11 2 3 4" xfId="3571" xr:uid="{00000000-0005-0000-0000-0000F4050000}"/>
    <cellStyle name="Calculation 2 3 2 11 2 3 5" xfId="3572" xr:uid="{00000000-0005-0000-0000-0000F5050000}"/>
    <cellStyle name="Calculation 2 3 2 11 2 4" xfId="3573" xr:uid="{00000000-0005-0000-0000-0000F6050000}"/>
    <cellStyle name="Calculation 2 3 2 11 2 4 2" xfId="3574" xr:uid="{00000000-0005-0000-0000-0000F7050000}"/>
    <cellStyle name="Calculation 2 3 2 11 2 5" xfId="3575" xr:uid="{00000000-0005-0000-0000-0000F8050000}"/>
    <cellStyle name="Calculation 2 3 2 11 2 5 2" xfId="3576" xr:uid="{00000000-0005-0000-0000-0000F9050000}"/>
    <cellStyle name="Calculation 2 3 2 11 2 6" xfId="3577" xr:uid="{00000000-0005-0000-0000-0000FA050000}"/>
    <cellStyle name="Calculation 2 3 2 11 2 7" xfId="3578" xr:uid="{00000000-0005-0000-0000-0000FB050000}"/>
    <cellStyle name="Calculation 2 3 2 11 3" xfId="3579" xr:uid="{00000000-0005-0000-0000-0000FC050000}"/>
    <cellStyle name="Calculation 2 3 2 11 3 2" xfId="3580" xr:uid="{00000000-0005-0000-0000-0000FD050000}"/>
    <cellStyle name="Calculation 2 3 2 11 3 3" xfId="3581" xr:uid="{00000000-0005-0000-0000-0000FE050000}"/>
    <cellStyle name="Calculation 2 3 2 11 3 4" xfId="3582" xr:uid="{00000000-0005-0000-0000-0000FF050000}"/>
    <cellStyle name="Calculation 2 3 2 11 3 5" xfId="3583" xr:uid="{00000000-0005-0000-0000-000000060000}"/>
    <cellStyle name="Calculation 2 3 2 11 4" xfId="3584" xr:uid="{00000000-0005-0000-0000-000001060000}"/>
    <cellStyle name="Calculation 2 3 2 11 4 2" xfId="3585" xr:uid="{00000000-0005-0000-0000-000002060000}"/>
    <cellStyle name="Calculation 2 3 2 11 4 3" xfId="3586" xr:uid="{00000000-0005-0000-0000-000003060000}"/>
    <cellStyle name="Calculation 2 3 2 11 4 4" xfId="3587" xr:uid="{00000000-0005-0000-0000-000004060000}"/>
    <cellStyle name="Calculation 2 3 2 11 4 5" xfId="3588" xr:uid="{00000000-0005-0000-0000-000005060000}"/>
    <cellStyle name="Calculation 2 3 2 11 5" xfId="3589" xr:uid="{00000000-0005-0000-0000-000006060000}"/>
    <cellStyle name="Calculation 2 3 2 11 5 2" xfId="3590" xr:uid="{00000000-0005-0000-0000-000007060000}"/>
    <cellStyle name="Calculation 2 3 2 11 6" xfId="3591" xr:uid="{00000000-0005-0000-0000-000008060000}"/>
    <cellStyle name="Calculation 2 3 2 11 6 2" xfId="3592" xr:uid="{00000000-0005-0000-0000-000009060000}"/>
    <cellStyle name="Calculation 2 3 2 11 7" xfId="3593" xr:uid="{00000000-0005-0000-0000-00000A060000}"/>
    <cellStyle name="Calculation 2 3 2 11 8" xfId="3594" xr:uid="{00000000-0005-0000-0000-00000B060000}"/>
    <cellStyle name="Calculation 2 3 2 12" xfId="3595" xr:uid="{00000000-0005-0000-0000-00000C060000}"/>
    <cellStyle name="Calculation 2 3 2 12 2" xfId="3596" xr:uid="{00000000-0005-0000-0000-00000D060000}"/>
    <cellStyle name="Calculation 2 3 2 12 2 2" xfId="3597" xr:uid="{00000000-0005-0000-0000-00000E060000}"/>
    <cellStyle name="Calculation 2 3 2 12 2 2 2" xfId="3598" xr:uid="{00000000-0005-0000-0000-00000F060000}"/>
    <cellStyle name="Calculation 2 3 2 12 2 2 3" xfId="3599" xr:uid="{00000000-0005-0000-0000-000010060000}"/>
    <cellStyle name="Calculation 2 3 2 12 2 2 4" xfId="3600" xr:uid="{00000000-0005-0000-0000-000011060000}"/>
    <cellStyle name="Calculation 2 3 2 12 2 2 5" xfId="3601" xr:uid="{00000000-0005-0000-0000-000012060000}"/>
    <cellStyle name="Calculation 2 3 2 12 2 3" xfId="3602" xr:uid="{00000000-0005-0000-0000-000013060000}"/>
    <cellStyle name="Calculation 2 3 2 12 2 3 2" xfId="3603" xr:uid="{00000000-0005-0000-0000-000014060000}"/>
    <cellStyle name="Calculation 2 3 2 12 2 3 3" xfId="3604" xr:uid="{00000000-0005-0000-0000-000015060000}"/>
    <cellStyle name="Calculation 2 3 2 12 2 3 4" xfId="3605" xr:uid="{00000000-0005-0000-0000-000016060000}"/>
    <cellStyle name="Calculation 2 3 2 12 2 3 5" xfId="3606" xr:uid="{00000000-0005-0000-0000-000017060000}"/>
    <cellStyle name="Calculation 2 3 2 12 2 4" xfId="3607" xr:uid="{00000000-0005-0000-0000-000018060000}"/>
    <cellStyle name="Calculation 2 3 2 12 2 4 2" xfId="3608" xr:uid="{00000000-0005-0000-0000-000019060000}"/>
    <cellStyle name="Calculation 2 3 2 12 2 5" xfId="3609" xr:uid="{00000000-0005-0000-0000-00001A060000}"/>
    <cellStyle name="Calculation 2 3 2 12 2 5 2" xfId="3610" xr:uid="{00000000-0005-0000-0000-00001B060000}"/>
    <cellStyle name="Calculation 2 3 2 12 2 6" xfId="3611" xr:uid="{00000000-0005-0000-0000-00001C060000}"/>
    <cellStyle name="Calculation 2 3 2 12 2 7" xfId="3612" xr:uid="{00000000-0005-0000-0000-00001D060000}"/>
    <cellStyle name="Calculation 2 3 2 12 3" xfId="3613" xr:uid="{00000000-0005-0000-0000-00001E060000}"/>
    <cellStyle name="Calculation 2 3 2 12 3 2" xfId="3614" xr:uid="{00000000-0005-0000-0000-00001F060000}"/>
    <cellStyle name="Calculation 2 3 2 12 3 3" xfId="3615" xr:uid="{00000000-0005-0000-0000-000020060000}"/>
    <cellStyle name="Calculation 2 3 2 12 3 4" xfId="3616" xr:uid="{00000000-0005-0000-0000-000021060000}"/>
    <cellStyle name="Calculation 2 3 2 12 3 5" xfId="3617" xr:uid="{00000000-0005-0000-0000-000022060000}"/>
    <cellStyle name="Calculation 2 3 2 12 4" xfId="3618" xr:uid="{00000000-0005-0000-0000-000023060000}"/>
    <cellStyle name="Calculation 2 3 2 12 4 2" xfId="3619" xr:uid="{00000000-0005-0000-0000-000024060000}"/>
    <cellStyle name="Calculation 2 3 2 12 4 3" xfId="3620" xr:uid="{00000000-0005-0000-0000-000025060000}"/>
    <cellStyle name="Calculation 2 3 2 12 4 4" xfId="3621" xr:uid="{00000000-0005-0000-0000-000026060000}"/>
    <cellStyle name="Calculation 2 3 2 12 4 5" xfId="3622" xr:uid="{00000000-0005-0000-0000-000027060000}"/>
    <cellStyle name="Calculation 2 3 2 12 5" xfId="3623" xr:uid="{00000000-0005-0000-0000-000028060000}"/>
    <cellStyle name="Calculation 2 3 2 12 5 2" xfId="3624" xr:uid="{00000000-0005-0000-0000-000029060000}"/>
    <cellStyle name="Calculation 2 3 2 12 6" xfId="3625" xr:uid="{00000000-0005-0000-0000-00002A060000}"/>
    <cellStyle name="Calculation 2 3 2 12 6 2" xfId="3626" xr:uid="{00000000-0005-0000-0000-00002B060000}"/>
    <cellStyle name="Calculation 2 3 2 12 7" xfId="3627" xr:uid="{00000000-0005-0000-0000-00002C060000}"/>
    <cellStyle name="Calculation 2 3 2 12 8" xfId="3628" xr:uid="{00000000-0005-0000-0000-00002D060000}"/>
    <cellStyle name="Calculation 2 3 2 13" xfId="3629" xr:uid="{00000000-0005-0000-0000-00002E060000}"/>
    <cellStyle name="Calculation 2 3 2 13 2" xfId="3630" xr:uid="{00000000-0005-0000-0000-00002F060000}"/>
    <cellStyle name="Calculation 2 3 2 13 2 2" xfId="3631" xr:uid="{00000000-0005-0000-0000-000030060000}"/>
    <cellStyle name="Calculation 2 3 2 13 2 2 2" xfId="3632" xr:uid="{00000000-0005-0000-0000-000031060000}"/>
    <cellStyle name="Calculation 2 3 2 13 2 2 3" xfId="3633" xr:uid="{00000000-0005-0000-0000-000032060000}"/>
    <cellStyle name="Calculation 2 3 2 13 2 2 4" xfId="3634" xr:uid="{00000000-0005-0000-0000-000033060000}"/>
    <cellStyle name="Calculation 2 3 2 13 2 2 5" xfId="3635" xr:uid="{00000000-0005-0000-0000-000034060000}"/>
    <cellStyle name="Calculation 2 3 2 13 2 3" xfId="3636" xr:uid="{00000000-0005-0000-0000-000035060000}"/>
    <cellStyle name="Calculation 2 3 2 13 2 3 2" xfId="3637" xr:uid="{00000000-0005-0000-0000-000036060000}"/>
    <cellStyle name="Calculation 2 3 2 13 2 3 3" xfId="3638" xr:uid="{00000000-0005-0000-0000-000037060000}"/>
    <cellStyle name="Calculation 2 3 2 13 2 3 4" xfId="3639" xr:uid="{00000000-0005-0000-0000-000038060000}"/>
    <cellStyle name="Calculation 2 3 2 13 2 3 5" xfId="3640" xr:uid="{00000000-0005-0000-0000-000039060000}"/>
    <cellStyle name="Calculation 2 3 2 13 2 4" xfId="3641" xr:uid="{00000000-0005-0000-0000-00003A060000}"/>
    <cellStyle name="Calculation 2 3 2 13 2 4 2" xfId="3642" xr:uid="{00000000-0005-0000-0000-00003B060000}"/>
    <cellStyle name="Calculation 2 3 2 13 2 5" xfId="3643" xr:uid="{00000000-0005-0000-0000-00003C060000}"/>
    <cellStyle name="Calculation 2 3 2 13 2 5 2" xfId="3644" xr:uid="{00000000-0005-0000-0000-00003D060000}"/>
    <cellStyle name="Calculation 2 3 2 13 2 6" xfId="3645" xr:uid="{00000000-0005-0000-0000-00003E060000}"/>
    <cellStyle name="Calculation 2 3 2 13 2 7" xfId="3646" xr:uid="{00000000-0005-0000-0000-00003F060000}"/>
    <cellStyle name="Calculation 2 3 2 13 3" xfId="3647" xr:uid="{00000000-0005-0000-0000-000040060000}"/>
    <cellStyle name="Calculation 2 3 2 13 3 2" xfId="3648" xr:uid="{00000000-0005-0000-0000-000041060000}"/>
    <cellStyle name="Calculation 2 3 2 13 3 3" xfId="3649" xr:uid="{00000000-0005-0000-0000-000042060000}"/>
    <cellStyle name="Calculation 2 3 2 13 3 4" xfId="3650" xr:uid="{00000000-0005-0000-0000-000043060000}"/>
    <cellStyle name="Calculation 2 3 2 13 3 5" xfId="3651" xr:uid="{00000000-0005-0000-0000-000044060000}"/>
    <cellStyle name="Calculation 2 3 2 13 4" xfId="3652" xr:uid="{00000000-0005-0000-0000-000045060000}"/>
    <cellStyle name="Calculation 2 3 2 13 4 2" xfId="3653" xr:uid="{00000000-0005-0000-0000-000046060000}"/>
    <cellStyle name="Calculation 2 3 2 13 4 3" xfId="3654" xr:uid="{00000000-0005-0000-0000-000047060000}"/>
    <cellStyle name="Calculation 2 3 2 13 4 4" xfId="3655" xr:uid="{00000000-0005-0000-0000-000048060000}"/>
    <cellStyle name="Calculation 2 3 2 13 4 5" xfId="3656" xr:uid="{00000000-0005-0000-0000-000049060000}"/>
    <cellStyle name="Calculation 2 3 2 13 5" xfId="3657" xr:uid="{00000000-0005-0000-0000-00004A060000}"/>
    <cellStyle name="Calculation 2 3 2 13 5 2" xfId="3658" xr:uid="{00000000-0005-0000-0000-00004B060000}"/>
    <cellStyle name="Calculation 2 3 2 13 6" xfId="3659" xr:uid="{00000000-0005-0000-0000-00004C060000}"/>
    <cellStyle name="Calculation 2 3 2 13 6 2" xfId="3660" xr:uid="{00000000-0005-0000-0000-00004D060000}"/>
    <cellStyle name="Calculation 2 3 2 13 7" xfId="3661" xr:uid="{00000000-0005-0000-0000-00004E060000}"/>
    <cellStyle name="Calculation 2 3 2 13 8" xfId="3662" xr:uid="{00000000-0005-0000-0000-00004F060000}"/>
    <cellStyle name="Calculation 2 3 2 14" xfId="3663" xr:uid="{00000000-0005-0000-0000-000050060000}"/>
    <cellStyle name="Calculation 2 3 2 14 2" xfId="3664" xr:uid="{00000000-0005-0000-0000-000051060000}"/>
    <cellStyle name="Calculation 2 3 2 14 2 2" xfId="3665" xr:uid="{00000000-0005-0000-0000-000052060000}"/>
    <cellStyle name="Calculation 2 3 2 14 2 2 2" xfId="3666" xr:uid="{00000000-0005-0000-0000-000053060000}"/>
    <cellStyle name="Calculation 2 3 2 14 2 2 3" xfId="3667" xr:uid="{00000000-0005-0000-0000-000054060000}"/>
    <cellStyle name="Calculation 2 3 2 14 2 2 4" xfId="3668" xr:uid="{00000000-0005-0000-0000-000055060000}"/>
    <cellStyle name="Calculation 2 3 2 14 2 2 5" xfId="3669" xr:uid="{00000000-0005-0000-0000-000056060000}"/>
    <cellStyle name="Calculation 2 3 2 14 2 3" xfId="3670" xr:uid="{00000000-0005-0000-0000-000057060000}"/>
    <cellStyle name="Calculation 2 3 2 14 2 3 2" xfId="3671" xr:uid="{00000000-0005-0000-0000-000058060000}"/>
    <cellStyle name="Calculation 2 3 2 14 2 3 3" xfId="3672" xr:uid="{00000000-0005-0000-0000-000059060000}"/>
    <cellStyle name="Calculation 2 3 2 14 2 3 4" xfId="3673" xr:uid="{00000000-0005-0000-0000-00005A060000}"/>
    <cellStyle name="Calculation 2 3 2 14 2 3 5" xfId="3674" xr:uid="{00000000-0005-0000-0000-00005B060000}"/>
    <cellStyle name="Calculation 2 3 2 14 2 4" xfId="3675" xr:uid="{00000000-0005-0000-0000-00005C060000}"/>
    <cellStyle name="Calculation 2 3 2 14 2 4 2" xfId="3676" xr:uid="{00000000-0005-0000-0000-00005D060000}"/>
    <cellStyle name="Calculation 2 3 2 14 2 5" xfId="3677" xr:uid="{00000000-0005-0000-0000-00005E060000}"/>
    <cellStyle name="Calculation 2 3 2 14 2 5 2" xfId="3678" xr:uid="{00000000-0005-0000-0000-00005F060000}"/>
    <cellStyle name="Calculation 2 3 2 14 2 6" xfId="3679" xr:uid="{00000000-0005-0000-0000-000060060000}"/>
    <cellStyle name="Calculation 2 3 2 14 2 7" xfId="3680" xr:uid="{00000000-0005-0000-0000-000061060000}"/>
    <cellStyle name="Calculation 2 3 2 14 3" xfId="3681" xr:uid="{00000000-0005-0000-0000-000062060000}"/>
    <cellStyle name="Calculation 2 3 2 14 3 2" xfId="3682" xr:uid="{00000000-0005-0000-0000-000063060000}"/>
    <cellStyle name="Calculation 2 3 2 14 3 3" xfId="3683" xr:uid="{00000000-0005-0000-0000-000064060000}"/>
    <cellStyle name="Calculation 2 3 2 14 3 4" xfId="3684" xr:uid="{00000000-0005-0000-0000-000065060000}"/>
    <cellStyle name="Calculation 2 3 2 14 3 5" xfId="3685" xr:uid="{00000000-0005-0000-0000-000066060000}"/>
    <cellStyle name="Calculation 2 3 2 14 4" xfId="3686" xr:uid="{00000000-0005-0000-0000-000067060000}"/>
    <cellStyle name="Calculation 2 3 2 14 4 2" xfId="3687" xr:uid="{00000000-0005-0000-0000-000068060000}"/>
    <cellStyle name="Calculation 2 3 2 14 4 3" xfId="3688" xr:uid="{00000000-0005-0000-0000-000069060000}"/>
    <cellStyle name="Calculation 2 3 2 14 4 4" xfId="3689" xr:uid="{00000000-0005-0000-0000-00006A060000}"/>
    <cellStyle name="Calculation 2 3 2 14 4 5" xfId="3690" xr:uid="{00000000-0005-0000-0000-00006B060000}"/>
    <cellStyle name="Calculation 2 3 2 14 5" xfId="3691" xr:uid="{00000000-0005-0000-0000-00006C060000}"/>
    <cellStyle name="Calculation 2 3 2 14 5 2" xfId="3692" xr:uid="{00000000-0005-0000-0000-00006D060000}"/>
    <cellStyle name="Calculation 2 3 2 14 6" xfId="3693" xr:uid="{00000000-0005-0000-0000-00006E060000}"/>
    <cellStyle name="Calculation 2 3 2 14 6 2" xfId="3694" xr:uid="{00000000-0005-0000-0000-00006F060000}"/>
    <cellStyle name="Calculation 2 3 2 14 7" xfId="3695" xr:uid="{00000000-0005-0000-0000-000070060000}"/>
    <cellStyle name="Calculation 2 3 2 14 8" xfId="3696" xr:uid="{00000000-0005-0000-0000-000071060000}"/>
    <cellStyle name="Calculation 2 3 2 15" xfId="3697" xr:uid="{00000000-0005-0000-0000-000072060000}"/>
    <cellStyle name="Calculation 2 3 2 15 2" xfId="3698" xr:uid="{00000000-0005-0000-0000-000073060000}"/>
    <cellStyle name="Calculation 2 3 2 15 2 2" xfId="3699" xr:uid="{00000000-0005-0000-0000-000074060000}"/>
    <cellStyle name="Calculation 2 3 2 15 2 3" xfId="3700" xr:uid="{00000000-0005-0000-0000-000075060000}"/>
    <cellStyle name="Calculation 2 3 2 15 2 4" xfId="3701" xr:uid="{00000000-0005-0000-0000-000076060000}"/>
    <cellStyle name="Calculation 2 3 2 15 2 5" xfId="3702" xr:uid="{00000000-0005-0000-0000-000077060000}"/>
    <cellStyle name="Calculation 2 3 2 15 3" xfId="3703" xr:uid="{00000000-0005-0000-0000-000078060000}"/>
    <cellStyle name="Calculation 2 3 2 15 3 2" xfId="3704" xr:uid="{00000000-0005-0000-0000-000079060000}"/>
    <cellStyle name="Calculation 2 3 2 15 3 3" xfId="3705" xr:uid="{00000000-0005-0000-0000-00007A060000}"/>
    <cellStyle name="Calculation 2 3 2 15 3 4" xfId="3706" xr:uid="{00000000-0005-0000-0000-00007B060000}"/>
    <cellStyle name="Calculation 2 3 2 15 3 5" xfId="3707" xr:uid="{00000000-0005-0000-0000-00007C060000}"/>
    <cellStyle name="Calculation 2 3 2 15 4" xfId="3708" xr:uid="{00000000-0005-0000-0000-00007D060000}"/>
    <cellStyle name="Calculation 2 3 2 15 4 2" xfId="3709" xr:uid="{00000000-0005-0000-0000-00007E060000}"/>
    <cellStyle name="Calculation 2 3 2 15 5" xfId="3710" xr:uid="{00000000-0005-0000-0000-00007F060000}"/>
    <cellStyle name="Calculation 2 3 2 15 5 2" xfId="3711" xr:uid="{00000000-0005-0000-0000-000080060000}"/>
    <cellStyle name="Calculation 2 3 2 15 6" xfId="3712" xr:uid="{00000000-0005-0000-0000-000081060000}"/>
    <cellStyle name="Calculation 2 3 2 15 7" xfId="3713" xr:uid="{00000000-0005-0000-0000-000082060000}"/>
    <cellStyle name="Calculation 2 3 2 16" xfId="3714" xr:uid="{00000000-0005-0000-0000-000083060000}"/>
    <cellStyle name="Calculation 2 3 2 16 2" xfId="3715" xr:uid="{00000000-0005-0000-0000-000084060000}"/>
    <cellStyle name="Calculation 2 3 2 16 3" xfId="3716" xr:uid="{00000000-0005-0000-0000-000085060000}"/>
    <cellStyle name="Calculation 2 3 2 16 4" xfId="3717" xr:uid="{00000000-0005-0000-0000-000086060000}"/>
    <cellStyle name="Calculation 2 3 2 16 5" xfId="3718" xr:uid="{00000000-0005-0000-0000-000087060000}"/>
    <cellStyle name="Calculation 2 3 2 17" xfId="3719" xr:uid="{00000000-0005-0000-0000-000088060000}"/>
    <cellStyle name="Calculation 2 3 2 17 2" xfId="3720" xr:uid="{00000000-0005-0000-0000-000089060000}"/>
    <cellStyle name="Calculation 2 3 2 17 3" xfId="3721" xr:uid="{00000000-0005-0000-0000-00008A060000}"/>
    <cellStyle name="Calculation 2 3 2 17 4" xfId="3722" xr:uid="{00000000-0005-0000-0000-00008B060000}"/>
    <cellStyle name="Calculation 2 3 2 17 5" xfId="3723" xr:uid="{00000000-0005-0000-0000-00008C060000}"/>
    <cellStyle name="Calculation 2 3 2 18" xfId="3724" xr:uid="{00000000-0005-0000-0000-00008D060000}"/>
    <cellStyle name="Calculation 2 3 2 18 2" xfId="3725" xr:uid="{00000000-0005-0000-0000-00008E060000}"/>
    <cellStyle name="Calculation 2 3 2 19" xfId="3726" xr:uid="{00000000-0005-0000-0000-00008F060000}"/>
    <cellStyle name="Calculation 2 3 2 19 2" xfId="3727" xr:uid="{00000000-0005-0000-0000-000090060000}"/>
    <cellStyle name="Calculation 2 3 2 2" xfId="235" xr:uid="{00000000-0005-0000-0000-000091060000}"/>
    <cellStyle name="Calculation 2 3 2 2 2" xfId="236" xr:uid="{00000000-0005-0000-0000-000092060000}"/>
    <cellStyle name="Calculation 2 3 2 2 2 2" xfId="3728" xr:uid="{00000000-0005-0000-0000-000093060000}"/>
    <cellStyle name="Calculation 2 3 2 2 2 2 2" xfId="3729" xr:uid="{00000000-0005-0000-0000-000094060000}"/>
    <cellStyle name="Calculation 2 3 2 2 2 2 3" xfId="3730" xr:uid="{00000000-0005-0000-0000-000095060000}"/>
    <cellStyle name="Calculation 2 3 2 2 2 2 4" xfId="3731" xr:uid="{00000000-0005-0000-0000-000096060000}"/>
    <cellStyle name="Calculation 2 3 2 2 2 2 5" xfId="3732" xr:uid="{00000000-0005-0000-0000-000097060000}"/>
    <cellStyle name="Calculation 2 3 2 2 2 3" xfId="3733" xr:uid="{00000000-0005-0000-0000-000098060000}"/>
    <cellStyle name="Calculation 2 3 2 2 2 3 2" xfId="3734" xr:uid="{00000000-0005-0000-0000-000099060000}"/>
    <cellStyle name="Calculation 2 3 2 2 2 3 3" xfId="3735" xr:uid="{00000000-0005-0000-0000-00009A060000}"/>
    <cellStyle name="Calculation 2 3 2 2 2 3 4" xfId="3736" xr:uid="{00000000-0005-0000-0000-00009B060000}"/>
    <cellStyle name="Calculation 2 3 2 2 2 3 5" xfId="3737" xr:uid="{00000000-0005-0000-0000-00009C060000}"/>
    <cellStyle name="Calculation 2 3 2 2 2 4" xfId="3738" xr:uid="{00000000-0005-0000-0000-00009D060000}"/>
    <cellStyle name="Calculation 2 3 2 2 2 4 2" xfId="3739" xr:uid="{00000000-0005-0000-0000-00009E060000}"/>
    <cellStyle name="Calculation 2 3 2 2 2 5" xfId="3740" xr:uid="{00000000-0005-0000-0000-00009F060000}"/>
    <cellStyle name="Calculation 2 3 2 2 2 5 2" xfId="3741" xr:uid="{00000000-0005-0000-0000-0000A0060000}"/>
    <cellStyle name="Calculation 2 3 2 2 2 6" xfId="3742" xr:uid="{00000000-0005-0000-0000-0000A1060000}"/>
    <cellStyle name="Calculation 2 3 2 2 2 7" xfId="3743" xr:uid="{00000000-0005-0000-0000-0000A2060000}"/>
    <cellStyle name="Calculation 2 3 2 2 3" xfId="3744" xr:uid="{00000000-0005-0000-0000-0000A3060000}"/>
    <cellStyle name="Calculation 2 3 2 2 3 2" xfId="3745" xr:uid="{00000000-0005-0000-0000-0000A4060000}"/>
    <cellStyle name="Calculation 2 3 2 2 3 3" xfId="3746" xr:uid="{00000000-0005-0000-0000-0000A5060000}"/>
    <cellStyle name="Calculation 2 3 2 2 3 4" xfId="3747" xr:uid="{00000000-0005-0000-0000-0000A6060000}"/>
    <cellStyle name="Calculation 2 3 2 2 3 5" xfId="3748" xr:uid="{00000000-0005-0000-0000-0000A7060000}"/>
    <cellStyle name="Calculation 2 3 2 2 4" xfId="3749" xr:uid="{00000000-0005-0000-0000-0000A8060000}"/>
    <cellStyle name="Calculation 2 3 2 2 4 2" xfId="3750" xr:uid="{00000000-0005-0000-0000-0000A9060000}"/>
    <cellStyle name="Calculation 2 3 2 2 4 3" xfId="3751" xr:uid="{00000000-0005-0000-0000-0000AA060000}"/>
    <cellStyle name="Calculation 2 3 2 2 4 4" xfId="3752" xr:uid="{00000000-0005-0000-0000-0000AB060000}"/>
    <cellStyle name="Calculation 2 3 2 2 4 5" xfId="3753" xr:uid="{00000000-0005-0000-0000-0000AC060000}"/>
    <cellStyle name="Calculation 2 3 2 2 5" xfId="3754" xr:uid="{00000000-0005-0000-0000-0000AD060000}"/>
    <cellStyle name="Calculation 2 3 2 2 5 2" xfId="3755" xr:uid="{00000000-0005-0000-0000-0000AE060000}"/>
    <cellStyle name="Calculation 2 3 2 2 6" xfId="3756" xr:uid="{00000000-0005-0000-0000-0000AF060000}"/>
    <cellStyle name="Calculation 2 3 2 2 6 2" xfId="3757" xr:uid="{00000000-0005-0000-0000-0000B0060000}"/>
    <cellStyle name="Calculation 2 3 2 2 7" xfId="3758" xr:uid="{00000000-0005-0000-0000-0000B1060000}"/>
    <cellStyle name="Calculation 2 3 2 2 8" xfId="3759" xr:uid="{00000000-0005-0000-0000-0000B2060000}"/>
    <cellStyle name="Calculation 2 3 2 20" xfId="3760" xr:uid="{00000000-0005-0000-0000-0000B3060000}"/>
    <cellStyle name="Calculation 2 3 2 21" xfId="3761" xr:uid="{00000000-0005-0000-0000-0000B4060000}"/>
    <cellStyle name="Calculation 2 3 2 3" xfId="237" xr:uid="{00000000-0005-0000-0000-0000B5060000}"/>
    <cellStyle name="Calculation 2 3 2 3 2" xfId="238" xr:uid="{00000000-0005-0000-0000-0000B6060000}"/>
    <cellStyle name="Calculation 2 3 2 3 2 2" xfId="3762" xr:uid="{00000000-0005-0000-0000-0000B7060000}"/>
    <cellStyle name="Calculation 2 3 2 3 2 2 2" xfId="3763" xr:uid="{00000000-0005-0000-0000-0000B8060000}"/>
    <cellStyle name="Calculation 2 3 2 3 2 2 3" xfId="3764" xr:uid="{00000000-0005-0000-0000-0000B9060000}"/>
    <cellStyle name="Calculation 2 3 2 3 2 2 4" xfId="3765" xr:uid="{00000000-0005-0000-0000-0000BA060000}"/>
    <cellStyle name="Calculation 2 3 2 3 2 2 5" xfId="3766" xr:uid="{00000000-0005-0000-0000-0000BB060000}"/>
    <cellStyle name="Calculation 2 3 2 3 2 3" xfId="3767" xr:uid="{00000000-0005-0000-0000-0000BC060000}"/>
    <cellStyle name="Calculation 2 3 2 3 2 3 2" xfId="3768" xr:uid="{00000000-0005-0000-0000-0000BD060000}"/>
    <cellStyle name="Calculation 2 3 2 3 2 3 3" xfId="3769" xr:uid="{00000000-0005-0000-0000-0000BE060000}"/>
    <cellStyle name="Calculation 2 3 2 3 2 3 4" xfId="3770" xr:uid="{00000000-0005-0000-0000-0000BF060000}"/>
    <cellStyle name="Calculation 2 3 2 3 2 3 5" xfId="3771" xr:uid="{00000000-0005-0000-0000-0000C0060000}"/>
    <cellStyle name="Calculation 2 3 2 3 2 4" xfId="3772" xr:uid="{00000000-0005-0000-0000-0000C1060000}"/>
    <cellStyle name="Calculation 2 3 2 3 2 4 2" xfId="3773" xr:uid="{00000000-0005-0000-0000-0000C2060000}"/>
    <cellStyle name="Calculation 2 3 2 3 2 5" xfId="3774" xr:uid="{00000000-0005-0000-0000-0000C3060000}"/>
    <cellStyle name="Calculation 2 3 2 3 2 5 2" xfId="3775" xr:uid="{00000000-0005-0000-0000-0000C4060000}"/>
    <cellStyle name="Calculation 2 3 2 3 2 6" xfId="3776" xr:uid="{00000000-0005-0000-0000-0000C5060000}"/>
    <cellStyle name="Calculation 2 3 2 3 2 7" xfId="3777" xr:uid="{00000000-0005-0000-0000-0000C6060000}"/>
    <cellStyle name="Calculation 2 3 2 3 3" xfId="3778" xr:uid="{00000000-0005-0000-0000-0000C7060000}"/>
    <cellStyle name="Calculation 2 3 2 3 3 2" xfId="3779" xr:uid="{00000000-0005-0000-0000-0000C8060000}"/>
    <cellStyle name="Calculation 2 3 2 3 3 3" xfId="3780" xr:uid="{00000000-0005-0000-0000-0000C9060000}"/>
    <cellStyle name="Calculation 2 3 2 3 3 4" xfId="3781" xr:uid="{00000000-0005-0000-0000-0000CA060000}"/>
    <cellStyle name="Calculation 2 3 2 3 3 5" xfId="3782" xr:uid="{00000000-0005-0000-0000-0000CB060000}"/>
    <cellStyle name="Calculation 2 3 2 3 4" xfId="3783" xr:uid="{00000000-0005-0000-0000-0000CC060000}"/>
    <cellStyle name="Calculation 2 3 2 3 4 2" xfId="3784" xr:uid="{00000000-0005-0000-0000-0000CD060000}"/>
    <cellStyle name="Calculation 2 3 2 3 4 3" xfId="3785" xr:uid="{00000000-0005-0000-0000-0000CE060000}"/>
    <cellStyle name="Calculation 2 3 2 3 4 4" xfId="3786" xr:uid="{00000000-0005-0000-0000-0000CF060000}"/>
    <cellStyle name="Calculation 2 3 2 3 4 5" xfId="3787" xr:uid="{00000000-0005-0000-0000-0000D0060000}"/>
    <cellStyle name="Calculation 2 3 2 3 5" xfId="3788" xr:uid="{00000000-0005-0000-0000-0000D1060000}"/>
    <cellStyle name="Calculation 2 3 2 3 5 2" xfId="3789" xr:uid="{00000000-0005-0000-0000-0000D2060000}"/>
    <cellStyle name="Calculation 2 3 2 3 6" xfId="3790" xr:uid="{00000000-0005-0000-0000-0000D3060000}"/>
    <cellStyle name="Calculation 2 3 2 3 6 2" xfId="3791" xr:uid="{00000000-0005-0000-0000-0000D4060000}"/>
    <cellStyle name="Calculation 2 3 2 3 7" xfId="3792" xr:uid="{00000000-0005-0000-0000-0000D5060000}"/>
    <cellStyle name="Calculation 2 3 2 3 8" xfId="3793" xr:uid="{00000000-0005-0000-0000-0000D6060000}"/>
    <cellStyle name="Calculation 2 3 2 4" xfId="239" xr:uid="{00000000-0005-0000-0000-0000D7060000}"/>
    <cellStyle name="Calculation 2 3 2 4 2" xfId="240" xr:uid="{00000000-0005-0000-0000-0000D8060000}"/>
    <cellStyle name="Calculation 2 3 2 4 2 2" xfId="3794" xr:uid="{00000000-0005-0000-0000-0000D9060000}"/>
    <cellStyle name="Calculation 2 3 2 4 2 2 2" xfId="3795" xr:uid="{00000000-0005-0000-0000-0000DA060000}"/>
    <cellStyle name="Calculation 2 3 2 4 2 2 3" xfId="3796" xr:uid="{00000000-0005-0000-0000-0000DB060000}"/>
    <cellStyle name="Calculation 2 3 2 4 2 2 4" xfId="3797" xr:uid="{00000000-0005-0000-0000-0000DC060000}"/>
    <cellStyle name="Calculation 2 3 2 4 2 2 5" xfId="3798" xr:uid="{00000000-0005-0000-0000-0000DD060000}"/>
    <cellStyle name="Calculation 2 3 2 4 2 3" xfId="3799" xr:uid="{00000000-0005-0000-0000-0000DE060000}"/>
    <cellStyle name="Calculation 2 3 2 4 2 3 2" xfId="3800" xr:uid="{00000000-0005-0000-0000-0000DF060000}"/>
    <cellStyle name="Calculation 2 3 2 4 2 3 3" xfId="3801" xr:uid="{00000000-0005-0000-0000-0000E0060000}"/>
    <cellStyle name="Calculation 2 3 2 4 2 3 4" xfId="3802" xr:uid="{00000000-0005-0000-0000-0000E1060000}"/>
    <cellStyle name="Calculation 2 3 2 4 2 3 5" xfId="3803" xr:uid="{00000000-0005-0000-0000-0000E2060000}"/>
    <cellStyle name="Calculation 2 3 2 4 2 4" xfId="3804" xr:uid="{00000000-0005-0000-0000-0000E3060000}"/>
    <cellStyle name="Calculation 2 3 2 4 2 4 2" xfId="3805" xr:uid="{00000000-0005-0000-0000-0000E4060000}"/>
    <cellStyle name="Calculation 2 3 2 4 2 5" xfId="3806" xr:uid="{00000000-0005-0000-0000-0000E5060000}"/>
    <cellStyle name="Calculation 2 3 2 4 2 5 2" xfId="3807" xr:uid="{00000000-0005-0000-0000-0000E6060000}"/>
    <cellStyle name="Calculation 2 3 2 4 2 6" xfId="3808" xr:uid="{00000000-0005-0000-0000-0000E7060000}"/>
    <cellStyle name="Calculation 2 3 2 4 2 7" xfId="3809" xr:uid="{00000000-0005-0000-0000-0000E8060000}"/>
    <cellStyle name="Calculation 2 3 2 4 3" xfId="3810" xr:uid="{00000000-0005-0000-0000-0000E9060000}"/>
    <cellStyle name="Calculation 2 3 2 4 3 2" xfId="3811" xr:uid="{00000000-0005-0000-0000-0000EA060000}"/>
    <cellStyle name="Calculation 2 3 2 4 3 3" xfId="3812" xr:uid="{00000000-0005-0000-0000-0000EB060000}"/>
    <cellStyle name="Calculation 2 3 2 4 3 4" xfId="3813" xr:uid="{00000000-0005-0000-0000-0000EC060000}"/>
    <cellStyle name="Calculation 2 3 2 4 3 5" xfId="3814" xr:uid="{00000000-0005-0000-0000-0000ED060000}"/>
    <cellStyle name="Calculation 2 3 2 4 4" xfId="3815" xr:uid="{00000000-0005-0000-0000-0000EE060000}"/>
    <cellStyle name="Calculation 2 3 2 4 4 2" xfId="3816" xr:uid="{00000000-0005-0000-0000-0000EF060000}"/>
    <cellStyle name="Calculation 2 3 2 4 4 3" xfId="3817" xr:uid="{00000000-0005-0000-0000-0000F0060000}"/>
    <cellStyle name="Calculation 2 3 2 4 4 4" xfId="3818" xr:uid="{00000000-0005-0000-0000-0000F1060000}"/>
    <cellStyle name="Calculation 2 3 2 4 4 5" xfId="3819" xr:uid="{00000000-0005-0000-0000-0000F2060000}"/>
    <cellStyle name="Calculation 2 3 2 4 5" xfId="3820" xr:uid="{00000000-0005-0000-0000-0000F3060000}"/>
    <cellStyle name="Calculation 2 3 2 4 5 2" xfId="3821" xr:uid="{00000000-0005-0000-0000-0000F4060000}"/>
    <cellStyle name="Calculation 2 3 2 4 6" xfId="3822" xr:uid="{00000000-0005-0000-0000-0000F5060000}"/>
    <cellStyle name="Calculation 2 3 2 4 6 2" xfId="3823" xr:uid="{00000000-0005-0000-0000-0000F6060000}"/>
    <cellStyle name="Calculation 2 3 2 4 7" xfId="3824" xr:uid="{00000000-0005-0000-0000-0000F7060000}"/>
    <cellStyle name="Calculation 2 3 2 4 8" xfId="3825" xr:uid="{00000000-0005-0000-0000-0000F8060000}"/>
    <cellStyle name="Calculation 2 3 2 5" xfId="241" xr:uid="{00000000-0005-0000-0000-0000F9060000}"/>
    <cellStyle name="Calculation 2 3 2 5 2" xfId="242" xr:uid="{00000000-0005-0000-0000-0000FA060000}"/>
    <cellStyle name="Calculation 2 3 2 5 2 2" xfId="3826" xr:uid="{00000000-0005-0000-0000-0000FB060000}"/>
    <cellStyle name="Calculation 2 3 2 5 2 2 2" xfId="3827" xr:uid="{00000000-0005-0000-0000-0000FC060000}"/>
    <cellStyle name="Calculation 2 3 2 5 2 2 3" xfId="3828" xr:uid="{00000000-0005-0000-0000-0000FD060000}"/>
    <cellStyle name="Calculation 2 3 2 5 2 2 4" xfId="3829" xr:uid="{00000000-0005-0000-0000-0000FE060000}"/>
    <cellStyle name="Calculation 2 3 2 5 2 2 5" xfId="3830" xr:uid="{00000000-0005-0000-0000-0000FF060000}"/>
    <cellStyle name="Calculation 2 3 2 5 2 3" xfId="3831" xr:uid="{00000000-0005-0000-0000-000000070000}"/>
    <cellStyle name="Calculation 2 3 2 5 2 3 2" xfId="3832" xr:uid="{00000000-0005-0000-0000-000001070000}"/>
    <cellStyle name="Calculation 2 3 2 5 2 3 3" xfId="3833" xr:uid="{00000000-0005-0000-0000-000002070000}"/>
    <cellStyle name="Calculation 2 3 2 5 2 3 4" xfId="3834" xr:uid="{00000000-0005-0000-0000-000003070000}"/>
    <cellStyle name="Calculation 2 3 2 5 2 3 5" xfId="3835" xr:uid="{00000000-0005-0000-0000-000004070000}"/>
    <cellStyle name="Calculation 2 3 2 5 2 4" xfId="3836" xr:uid="{00000000-0005-0000-0000-000005070000}"/>
    <cellStyle name="Calculation 2 3 2 5 2 4 2" xfId="3837" xr:uid="{00000000-0005-0000-0000-000006070000}"/>
    <cellStyle name="Calculation 2 3 2 5 2 5" xfId="3838" xr:uid="{00000000-0005-0000-0000-000007070000}"/>
    <cellStyle name="Calculation 2 3 2 5 2 5 2" xfId="3839" xr:uid="{00000000-0005-0000-0000-000008070000}"/>
    <cellStyle name="Calculation 2 3 2 5 2 6" xfId="3840" xr:uid="{00000000-0005-0000-0000-000009070000}"/>
    <cellStyle name="Calculation 2 3 2 5 2 7" xfId="3841" xr:uid="{00000000-0005-0000-0000-00000A070000}"/>
    <cellStyle name="Calculation 2 3 2 5 3" xfId="3842" xr:uid="{00000000-0005-0000-0000-00000B070000}"/>
    <cellStyle name="Calculation 2 3 2 5 3 2" xfId="3843" xr:uid="{00000000-0005-0000-0000-00000C070000}"/>
    <cellStyle name="Calculation 2 3 2 5 3 3" xfId="3844" xr:uid="{00000000-0005-0000-0000-00000D070000}"/>
    <cellStyle name="Calculation 2 3 2 5 3 4" xfId="3845" xr:uid="{00000000-0005-0000-0000-00000E070000}"/>
    <cellStyle name="Calculation 2 3 2 5 3 5" xfId="3846" xr:uid="{00000000-0005-0000-0000-00000F070000}"/>
    <cellStyle name="Calculation 2 3 2 5 4" xfId="3847" xr:uid="{00000000-0005-0000-0000-000010070000}"/>
    <cellStyle name="Calculation 2 3 2 5 4 2" xfId="3848" xr:uid="{00000000-0005-0000-0000-000011070000}"/>
    <cellStyle name="Calculation 2 3 2 5 4 3" xfId="3849" xr:uid="{00000000-0005-0000-0000-000012070000}"/>
    <cellStyle name="Calculation 2 3 2 5 4 4" xfId="3850" xr:uid="{00000000-0005-0000-0000-000013070000}"/>
    <cellStyle name="Calculation 2 3 2 5 4 5" xfId="3851" xr:uid="{00000000-0005-0000-0000-000014070000}"/>
    <cellStyle name="Calculation 2 3 2 5 5" xfId="3852" xr:uid="{00000000-0005-0000-0000-000015070000}"/>
    <cellStyle name="Calculation 2 3 2 5 5 2" xfId="3853" xr:uid="{00000000-0005-0000-0000-000016070000}"/>
    <cellStyle name="Calculation 2 3 2 5 6" xfId="3854" xr:uid="{00000000-0005-0000-0000-000017070000}"/>
    <cellStyle name="Calculation 2 3 2 5 6 2" xfId="3855" xr:uid="{00000000-0005-0000-0000-000018070000}"/>
    <cellStyle name="Calculation 2 3 2 5 7" xfId="3856" xr:uid="{00000000-0005-0000-0000-000019070000}"/>
    <cellStyle name="Calculation 2 3 2 5 8" xfId="3857" xr:uid="{00000000-0005-0000-0000-00001A070000}"/>
    <cellStyle name="Calculation 2 3 2 6" xfId="243" xr:uid="{00000000-0005-0000-0000-00001B070000}"/>
    <cellStyle name="Calculation 2 3 2 6 2" xfId="3858" xr:uid="{00000000-0005-0000-0000-00001C070000}"/>
    <cellStyle name="Calculation 2 3 2 6 2 2" xfId="3859" xr:uid="{00000000-0005-0000-0000-00001D070000}"/>
    <cellStyle name="Calculation 2 3 2 6 2 2 2" xfId="3860" xr:uid="{00000000-0005-0000-0000-00001E070000}"/>
    <cellStyle name="Calculation 2 3 2 6 2 2 3" xfId="3861" xr:uid="{00000000-0005-0000-0000-00001F070000}"/>
    <cellStyle name="Calculation 2 3 2 6 2 2 4" xfId="3862" xr:uid="{00000000-0005-0000-0000-000020070000}"/>
    <cellStyle name="Calculation 2 3 2 6 2 2 5" xfId="3863" xr:uid="{00000000-0005-0000-0000-000021070000}"/>
    <cellStyle name="Calculation 2 3 2 6 2 3" xfId="3864" xr:uid="{00000000-0005-0000-0000-000022070000}"/>
    <cellStyle name="Calculation 2 3 2 6 2 3 2" xfId="3865" xr:uid="{00000000-0005-0000-0000-000023070000}"/>
    <cellStyle name="Calculation 2 3 2 6 2 3 3" xfId="3866" xr:uid="{00000000-0005-0000-0000-000024070000}"/>
    <cellStyle name="Calculation 2 3 2 6 2 3 4" xfId="3867" xr:uid="{00000000-0005-0000-0000-000025070000}"/>
    <cellStyle name="Calculation 2 3 2 6 2 3 5" xfId="3868" xr:uid="{00000000-0005-0000-0000-000026070000}"/>
    <cellStyle name="Calculation 2 3 2 6 2 4" xfId="3869" xr:uid="{00000000-0005-0000-0000-000027070000}"/>
    <cellStyle name="Calculation 2 3 2 6 2 4 2" xfId="3870" xr:uid="{00000000-0005-0000-0000-000028070000}"/>
    <cellStyle name="Calculation 2 3 2 6 2 5" xfId="3871" xr:uid="{00000000-0005-0000-0000-000029070000}"/>
    <cellStyle name="Calculation 2 3 2 6 2 5 2" xfId="3872" xr:uid="{00000000-0005-0000-0000-00002A070000}"/>
    <cellStyle name="Calculation 2 3 2 6 2 6" xfId="3873" xr:uid="{00000000-0005-0000-0000-00002B070000}"/>
    <cellStyle name="Calculation 2 3 2 6 2 7" xfId="3874" xr:uid="{00000000-0005-0000-0000-00002C070000}"/>
    <cellStyle name="Calculation 2 3 2 6 3" xfId="3875" xr:uid="{00000000-0005-0000-0000-00002D070000}"/>
    <cellStyle name="Calculation 2 3 2 6 3 2" xfId="3876" xr:uid="{00000000-0005-0000-0000-00002E070000}"/>
    <cellStyle name="Calculation 2 3 2 6 3 3" xfId="3877" xr:uid="{00000000-0005-0000-0000-00002F070000}"/>
    <cellStyle name="Calculation 2 3 2 6 3 4" xfId="3878" xr:uid="{00000000-0005-0000-0000-000030070000}"/>
    <cellStyle name="Calculation 2 3 2 6 3 5" xfId="3879" xr:uid="{00000000-0005-0000-0000-000031070000}"/>
    <cellStyle name="Calculation 2 3 2 6 4" xfId="3880" xr:uid="{00000000-0005-0000-0000-000032070000}"/>
    <cellStyle name="Calculation 2 3 2 6 4 2" xfId="3881" xr:uid="{00000000-0005-0000-0000-000033070000}"/>
    <cellStyle name="Calculation 2 3 2 6 4 3" xfId="3882" xr:uid="{00000000-0005-0000-0000-000034070000}"/>
    <cellStyle name="Calculation 2 3 2 6 4 4" xfId="3883" xr:uid="{00000000-0005-0000-0000-000035070000}"/>
    <cellStyle name="Calculation 2 3 2 6 4 5" xfId="3884" xr:uid="{00000000-0005-0000-0000-000036070000}"/>
    <cellStyle name="Calculation 2 3 2 6 5" xfId="3885" xr:uid="{00000000-0005-0000-0000-000037070000}"/>
    <cellStyle name="Calculation 2 3 2 6 5 2" xfId="3886" xr:uid="{00000000-0005-0000-0000-000038070000}"/>
    <cellStyle name="Calculation 2 3 2 6 6" xfId="3887" xr:uid="{00000000-0005-0000-0000-000039070000}"/>
    <cellStyle name="Calculation 2 3 2 6 6 2" xfId="3888" xr:uid="{00000000-0005-0000-0000-00003A070000}"/>
    <cellStyle name="Calculation 2 3 2 6 7" xfId="3889" xr:uid="{00000000-0005-0000-0000-00003B070000}"/>
    <cellStyle name="Calculation 2 3 2 6 8" xfId="3890" xr:uid="{00000000-0005-0000-0000-00003C070000}"/>
    <cellStyle name="Calculation 2 3 2 7" xfId="3891" xr:uid="{00000000-0005-0000-0000-00003D070000}"/>
    <cellStyle name="Calculation 2 3 2 7 2" xfId="3892" xr:uid="{00000000-0005-0000-0000-00003E070000}"/>
    <cellStyle name="Calculation 2 3 2 7 2 2" xfId="3893" xr:uid="{00000000-0005-0000-0000-00003F070000}"/>
    <cellStyle name="Calculation 2 3 2 7 2 2 2" xfId="3894" xr:uid="{00000000-0005-0000-0000-000040070000}"/>
    <cellStyle name="Calculation 2 3 2 7 2 2 3" xfId="3895" xr:uid="{00000000-0005-0000-0000-000041070000}"/>
    <cellStyle name="Calculation 2 3 2 7 2 2 4" xfId="3896" xr:uid="{00000000-0005-0000-0000-000042070000}"/>
    <cellStyle name="Calculation 2 3 2 7 2 2 5" xfId="3897" xr:uid="{00000000-0005-0000-0000-000043070000}"/>
    <cellStyle name="Calculation 2 3 2 7 2 3" xfId="3898" xr:uid="{00000000-0005-0000-0000-000044070000}"/>
    <cellStyle name="Calculation 2 3 2 7 2 3 2" xfId="3899" xr:uid="{00000000-0005-0000-0000-000045070000}"/>
    <cellStyle name="Calculation 2 3 2 7 2 3 3" xfId="3900" xr:uid="{00000000-0005-0000-0000-000046070000}"/>
    <cellStyle name="Calculation 2 3 2 7 2 3 4" xfId="3901" xr:uid="{00000000-0005-0000-0000-000047070000}"/>
    <cellStyle name="Calculation 2 3 2 7 2 3 5" xfId="3902" xr:uid="{00000000-0005-0000-0000-000048070000}"/>
    <cellStyle name="Calculation 2 3 2 7 2 4" xfId="3903" xr:uid="{00000000-0005-0000-0000-000049070000}"/>
    <cellStyle name="Calculation 2 3 2 7 2 4 2" xfId="3904" xr:uid="{00000000-0005-0000-0000-00004A070000}"/>
    <cellStyle name="Calculation 2 3 2 7 2 5" xfId="3905" xr:uid="{00000000-0005-0000-0000-00004B070000}"/>
    <cellStyle name="Calculation 2 3 2 7 2 5 2" xfId="3906" xr:uid="{00000000-0005-0000-0000-00004C070000}"/>
    <cellStyle name="Calculation 2 3 2 7 2 6" xfId="3907" xr:uid="{00000000-0005-0000-0000-00004D070000}"/>
    <cellStyle name="Calculation 2 3 2 7 2 7" xfId="3908" xr:uid="{00000000-0005-0000-0000-00004E070000}"/>
    <cellStyle name="Calculation 2 3 2 7 3" xfId="3909" xr:uid="{00000000-0005-0000-0000-00004F070000}"/>
    <cellStyle name="Calculation 2 3 2 7 3 2" xfId="3910" xr:uid="{00000000-0005-0000-0000-000050070000}"/>
    <cellStyle name="Calculation 2 3 2 7 3 3" xfId="3911" xr:uid="{00000000-0005-0000-0000-000051070000}"/>
    <cellStyle name="Calculation 2 3 2 7 3 4" xfId="3912" xr:uid="{00000000-0005-0000-0000-000052070000}"/>
    <cellStyle name="Calculation 2 3 2 7 3 5" xfId="3913" xr:uid="{00000000-0005-0000-0000-000053070000}"/>
    <cellStyle name="Calculation 2 3 2 7 4" xfId="3914" xr:uid="{00000000-0005-0000-0000-000054070000}"/>
    <cellStyle name="Calculation 2 3 2 7 4 2" xfId="3915" xr:uid="{00000000-0005-0000-0000-000055070000}"/>
    <cellStyle name="Calculation 2 3 2 7 4 3" xfId="3916" xr:uid="{00000000-0005-0000-0000-000056070000}"/>
    <cellStyle name="Calculation 2 3 2 7 4 4" xfId="3917" xr:uid="{00000000-0005-0000-0000-000057070000}"/>
    <cellStyle name="Calculation 2 3 2 7 4 5" xfId="3918" xr:uid="{00000000-0005-0000-0000-000058070000}"/>
    <cellStyle name="Calculation 2 3 2 7 5" xfId="3919" xr:uid="{00000000-0005-0000-0000-000059070000}"/>
    <cellStyle name="Calculation 2 3 2 7 5 2" xfId="3920" xr:uid="{00000000-0005-0000-0000-00005A070000}"/>
    <cellStyle name="Calculation 2 3 2 7 6" xfId="3921" xr:uid="{00000000-0005-0000-0000-00005B070000}"/>
    <cellStyle name="Calculation 2 3 2 7 6 2" xfId="3922" xr:uid="{00000000-0005-0000-0000-00005C070000}"/>
    <cellStyle name="Calculation 2 3 2 7 7" xfId="3923" xr:uid="{00000000-0005-0000-0000-00005D070000}"/>
    <cellStyle name="Calculation 2 3 2 7 8" xfId="3924" xr:uid="{00000000-0005-0000-0000-00005E070000}"/>
    <cellStyle name="Calculation 2 3 2 8" xfId="3925" xr:uid="{00000000-0005-0000-0000-00005F070000}"/>
    <cellStyle name="Calculation 2 3 2 8 2" xfId="3926" xr:uid="{00000000-0005-0000-0000-000060070000}"/>
    <cellStyle name="Calculation 2 3 2 8 2 2" xfId="3927" xr:uid="{00000000-0005-0000-0000-000061070000}"/>
    <cellStyle name="Calculation 2 3 2 8 2 2 2" xfId="3928" xr:uid="{00000000-0005-0000-0000-000062070000}"/>
    <cellStyle name="Calculation 2 3 2 8 2 2 3" xfId="3929" xr:uid="{00000000-0005-0000-0000-000063070000}"/>
    <cellStyle name="Calculation 2 3 2 8 2 2 4" xfId="3930" xr:uid="{00000000-0005-0000-0000-000064070000}"/>
    <cellStyle name="Calculation 2 3 2 8 2 2 5" xfId="3931" xr:uid="{00000000-0005-0000-0000-000065070000}"/>
    <cellStyle name="Calculation 2 3 2 8 2 3" xfId="3932" xr:uid="{00000000-0005-0000-0000-000066070000}"/>
    <cellStyle name="Calculation 2 3 2 8 2 3 2" xfId="3933" xr:uid="{00000000-0005-0000-0000-000067070000}"/>
    <cellStyle name="Calculation 2 3 2 8 2 3 3" xfId="3934" xr:uid="{00000000-0005-0000-0000-000068070000}"/>
    <cellStyle name="Calculation 2 3 2 8 2 3 4" xfId="3935" xr:uid="{00000000-0005-0000-0000-000069070000}"/>
    <cellStyle name="Calculation 2 3 2 8 2 3 5" xfId="3936" xr:uid="{00000000-0005-0000-0000-00006A070000}"/>
    <cellStyle name="Calculation 2 3 2 8 2 4" xfId="3937" xr:uid="{00000000-0005-0000-0000-00006B070000}"/>
    <cellStyle name="Calculation 2 3 2 8 2 4 2" xfId="3938" xr:uid="{00000000-0005-0000-0000-00006C070000}"/>
    <cellStyle name="Calculation 2 3 2 8 2 5" xfId="3939" xr:uid="{00000000-0005-0000-0000-00006D070000}"/>
    <cellStyle name="Calculation 2 3 2 8 2 5 2" xfId="3940" xr:uid="{00000000-0005-0000-0000-00006E070000}"/>
    <cellStyle name="Calculation 2 3 2 8 2 6" xfId="3941" xr:uid="{00000000-0005-0000-0000-00006F070000}"/>
    <cellStyle name="Calculation 2 3 2 8 2 7" xfId="3942" xr:uid="{00000000-0005-0000-0000-000070070000}"/>
    <cellStyle name="Calculation 2 3 2 8 3" xfId="3943" xr:uid="{00000000-0005-0000-0000-000071070000}"/>
    <cellStyle name="Calculation 2 3 2 8 3 2" xfId="3944" xr:uid="{00000000-0005-0000-0000-000072070000}"/>
    <cellStyle name="Calculation 2 3 2 8 3 3" xfId="3945" xr:uid="{00000000-0005-0000-0000-000073070000}"/>
    <cellStyle name="Calculation 2 3 2 8 3 4" xfId="3946" xr:uid="{00000000-0005-0000-0000-000074070000}"/>
    <cellStyle name="Calculation 2 3 2 8 3 5" xfId="3947" xr:uid="{00000000-0005-0000-0000-000075070000}"/>
    <cellStyle name="Calculation 2 3 2 8 4" xfId="3948" xr:uid="{00000000-0005-0000-0000-000076070000}"/>
    <cellStyle name="Calculation 2 3 2 8 4 2" xfId="3949" xr:uid="{00000000-0005-0000-0000-000077070000}"/>
    <cellStyle name="Calculation 2 3 2 8 4 3" xfId="3950" xr:uid="{00000000-0005-0000-0000-000078070000}"/>
    <cellStyle name="Calculation 2 3 2 8 4 4" xfId="3951" xr:uid="{00000000-0005-0000-0000-000079070000}"/>
    <cellStyle name="Calculation 2 3 2 8 4 5" xfId="3952" xr:uid="{00000000-0005-0000-0000-00007A070000}"/>
    <cellStyle name="Calculation 2 3 2 8 5" xfId="3953" xr:uid="{00000000-0005-0000-0000-00007B070000}"/>
    <cellStyle name="Calculation 2 3 2 8 5 2" xfId="3954" xr:uid="{00000000-0005-0000-0000-00007C070000}"/>
    <cellStyle name="Calculation 2 3 2 8 6" xfId="3955" xr:uid="{00000000-0005-0000-0000-00007D070000}"/>
    <cellStyle name="Calculation 2 3 2 8 6 2" xfId="3956" xr:uid="{00000000-0005-0000-0000-00007E070000}"/>
    <cellStyle name="Calculation 2 3 2 8 7" xfId="3957" xr:uid="{00000000-0005-0000-0000-00007F070000}"/>
    <cellStyle name="Calculation 2 3 2 8 8" xfId="3958" xr:uid="{00000000-0005-0000-0000-000080070000}"/>
    <cellStyle name="Calculation 2 3 2 9" xfId="3959" xr:uid="{00000000-0005-0000-0000-000081070000}"/>
    <cellStyle name="Calculation 2 3 2 9 2" xfId="3960" xr:uid="{00000000-0005-0000-0000-000082070000}"/>
    <cellStyle name="Calculation 2 3 2 9 2 2" xfId="3961" xr:uid="{00000000-0005-0000-0000-000083070000}"/>
    <cellStyle name="Calculation 2 3 2 9 2 2 2" xfId="3962" xr:uid="{00000000-0005-0000-0000-000084070000}"/>
    <cellStyle name="Calculation 2 3 2 9 2 2 3" xfId="3963" xr:uid="{00000000-0005-0000-0000-000085070000}"/>
    <cellStyle name="Calculation 2 3 2 9 2 2 4" xfId="3964" xr:uid="{00000000-0005-0000-0000-000086070000}"/>
    <cellStyle name="Calculation 2 3 2 9 2 2 5" xfId="3965" xr:uid="{00000000-0005-0000-0000-000087070000}"/>
    <cellStyle name="Calculation 2 3 2 9 2 3" xfId="3966" xr:uid="{00000000-0005-0000-0000-000088070000}"/>
    <cellStyle name="Calculation 2 3 2 9 2 3 2" xfId="3967" xr:uid="{00000000-0005-0000-0000-000089070000}"/>
    <cellStyle name="Calculation 2 3 2 9 2 3 3" xfId="3968" xr:uid="{00000000-0005-0000-0000-00008A070000}"/>
    <cellStyle name="Calculation 2 3 2 9 2 3 4" xfId="3969" xr:uid="{00000000-0005-0000-0000-00008B070000}"/>
    <cellStyle name="Calculation 2 3 2 9 2 3 5" xfId="3970" xr:uid="{00000000-0005-0000-0000-00008C070000}"/>
    <cellStyle name="Calculation 2 3 2 9 2 4" xfId="3971" xr:uid="{00000000-0005-0000-0000-00008D070000}"/>
    <cellStyle name="Calculation 2 3 2 9 2 4 2" xfId="3972" xr:uid="{00000000-0005-0000-0000-00008E070000}"/>
    <cellStyle name="Calculation 2 3 2 9 2 5" xfId="3973" xr:uid="{00000000-0005-0000-0000-00008F070000}"/>
    <cellStyle name="Calculation 2 3 2 9 2 5 2" xfId="3974" xr:uid="{00000000-0005-0000-0000-000090070000}"/>
    <cellStyle name="Calculation 2 3 2 9 2 6" xfId="3975" xr:uid="{00000000-0005-0000-0000-000091070000}"/>
    <cellStyle name="Calculation 2 3 2 9 2 7" xfId="3976" xr:uid="{00000000-0005-0000-0000-000092070000}"/>
    <cellStyle name="Calculation 2 3 2 9 3" xfId="3977" xr:uid="{00000000-0005-0000-0000-000093070000}"/>
    <cellStyle name="Calculation 2 3 2 9 3 2" xfId="3978" xr:uid="{00000000-0005-0000-0000-000094070000}"/>
    <cellStyle name="Calculation 2 3 2 9 3 3" xfId="3979" xr:uid="{00000000-0005-0000-0000-000095070000}"/>
    <cellStyle name="Calculation 2 3 2 9 3 4" xfId="3980" xr:uid="{00000000-0005-0000-0000-000096070000}"/>
    <cellStyle name="Calculation 2 3 2 9 3 5" xfId="3981" xr:uid="{00000000-0005-0000-0000-000097070000}"/>
    <cellStyle name="Calculation 2 3 2 9 4" xfId="3982" xr:uid="{00000000-0005-0000-0000-000098070000}"/>
    <cellStyle name="Calculation 2 3 2 9 4 2" xfId="3983" xr:uid="{00000000-0005-0000-0000-000099070000}"/>
    <cellStyle name="Calculation 2 3 2 9 4 3" xfId="3984" xr:uid="{00000000-0005-0000-0000-00009A070000}"/>
    <cellStyle name="Calculation 2 3 2 9 4 4" xfId="3985" xr:uid="{00000000-0005-0000-0000-00009B070000}"/>
    <cellStyle name="Calculation 2 3 2 9 4 5" xfId="3986" xr:uid="{00000000-0005-0000-0000-00009C070000}"/>
    <cellStyle name="Calculation 2 3 2 9 5" xfId="3987" xr:uid="{00000000-0005-0000-0000-00009D070000}"/>
    <cellStyle name="Calculation 2 3 2 9 5 2" xfId="3988" xr:uid="{00000000-0005-0000-0000-00009E070000}"/>
    <cellStyle name="Calculation 2 3 2 9 6" xfId="3989" xr:uid="{00000000-0005-0000-0000-00009F070000}"/>
    <cellStyle name="Calculation 2 3 2 9 6 2" xfId="3990" xr:uid="{00000000-0005-0000-0000-0000A0070000}"/>
    <cellStyle name="Calculation 2 3 2 9 7" xfId="3991" xr:uid="{00000000-0005-0000-0000-0000A1070000}"/>
    <cellStyle name="Calculation 2 3 2 9 8" xfId="3992" xr:uid="{00000000-0005-0000-0000-0000A2070000}"/>
    <cellStyle name="Calculation 2 3 3" xfId="244" xr:uid="{00000000-0005-0000-0000-0000A3070000}"/>
    <cellStyle name="Calculation 2 3 3 2" xfId="245" xr:uid="{00000000-0005-0000-0000-0000A4070000}"/>
    <cellStyle name="Calculation 2 3 4" xfId="246" xr:uid="{00000000-0005-0000-0000-0000A5070000}"/>
    <cellStyle name="Calculation 2 3 4 2" xfId="247" xr:uid="{00000000-0005-0000-0000-0000A6070000}"/>
    <cellStyle name="Calculation 2 3 5" xfId="248" xr:uid="{00000000-0005-0000-0000-0000A7070000}"/>
    <cellStyle name="Calculation 2 3 6" xfId="3993" xr:uid="{00000000-0005-0000-0000-0000A8070000}"/>
    <cellStyle name="Calculation 2 3 6 2" xfId="3994" xr:uid="{00000000-0005-0000-0000-0000A9070000}"/>
    <cellStyle name="Calculation 2 3_T-straight with PEDs adjustor" xfId="3995" xr:uid="{00000000-0005-0000-0000-0000AA070000}"/>
    <cellStyle name="Calculation 2 4" xfId="249" xr:uid="{00000000-0005-0000-0000-0000AB070000}"/>
    <cellStyle name="Calculation 2 4 2" xfId="250" xr:uid="{00000000-0005-0000-0000-0000AC070000}"/>
    <cellStyle name="Calculation 2 4 3" xfId="3996" xr:uid="{00000000-0005-0000-0000-0000AD070000}"/>
    <cellStyle name="Calculation 2 4_T-straight with PEDs adjustor" xfId="3997" xr:uid="{00000000-0005-0000-0000-0000AE070000}"/>
    <cellStyle name="Calculation 2 5" xfId="251" xr:uid="{00000000-0005-0000-0000-0000AF070000}"/>
    <cellStyle name="Calculation 2 5 10" xfId="3998" xr:uid="{00000000-0005-0000-0000-0000B0070000}"/>
    <cellStyle name="Calculation 2 5 10 2" xfId="3999" xr:uid="{00000000-0005-0000-0000-0000B1070000}"/>
    <cellStyle name="Calculation 2 5 10 2 2" xfId="4000" xr:uid="{00000000-0005-0000-0000-0000B2070000}"/>
    <cellStyle name="Calculation 2 5 10 2 2 2" xfId="4001" xr:uid="{00000000-0005-0000-0000-0000B3070000}"/>
    <cellStyle name="Calculation 2 5 10 2 2 3" xfId="4002" xr:uid="{00000000-0005-0000-0000-0000B4070000}"/>
    <cellStyle name="Calculation 2 5 10 2 2 4" xfId="4003" xr:uid="{00000000-0005-0000-0000-0000B5070000}"/>
    <cellStyle name="Calculation 2 5 10 2 2 5" xfId="4004" xr:uid="{00000000-0005-0000-0000-0000B6070000}"/>
    <cellStyle name="Calculation 2 5 10 2 3" xfId="4005" xr:uid="{00000000-0005-0000-0000-0000B7070000}"/>
    <cellStyle name="Calculation 2 5 10 2 3 2" xfId="4006" xr:uid="{00000000-0005-0000-0000-0000B8070000}"/>
    <cellStyle name="Calculation 2 5 10 2 3 3" xfId="4007" xr:uid="{00000000-0005-0000-0000-0000B9070000}"/>
    <cellStyle name="Calculation 2 5 10 2 3 4" xfId="4008" xr:uid="{00000000-0005-0000-0000-0000BA070000}"/>
    <cellStyle name="Calculation 2 5 10 2 3 5" xfId="4009" xr:uid="{00000000-0005-0000-0000-0000BB070000}"/>
    <cellStyle name="Calculation 2 5 10 2 4" xfId="4010" xr:uid="{00000000-0005-0000-0000-0000BC070000}"/>
    <cellStyle name="Calculation 2 5 10 2 4 2" xfId="4011" xr:uid="{00000000-0005-0000-0000-0000BD070000}"/>
    <cellStyle name="Calculation 2 5 10 2 5" xfId="4012" xr:uid="{00000000-0005-0000-0000-0000BE070000}"/>
    <cellStyle name="Calculation 2 5 10 2 5 2" xfId="4013" xr:uid="{00000000-0005-0000-0000-0000BF070000}"/>
    <cellStyle name="Calculation 2 5 10 2 6" xfId="4014" xr:uid="{00000000-0005-0000-0000-0000C0070000}"/>
    <cellStyle name="Calculation 2 5 10 2 7" xfId="4015" xr:uid="{00000000-0005-0000-0000-0000C1070000}"/>
    <cellStyle name="Calculation 2 5 10 3" xfId="4016" xr:uid="{00000000-0005-0000-0000-0000C2070000}"/>
    <cellStyle name="Calculation 2 5 10 3 2" xfId="4017" xr:uid="{00000000-0005-0000-0000-0000C3070000}"/>
    <cellStyle name="Calculation 2 5 10 3 3" xfId="4018" xr:uid="{00000000-0005-0000-0000-0000C4070000}"/>
    <cellStyle name="Calculation 2 5 10 3 4" xfId="4019" xr:uid="{00000000-0005-0000-0000-0000C5070000}"/>
    <cellStyle name="Calculation 2 5 10 3 5" xfId="4020" xr:uid="{00000000-0005-0000-0000-0000C6070000}"/>
    <cellStyle name="Calculation 2 5 10 4" xfId="4021" xr:uid="{00000000-0005-0000-0000-0000C7070000}"/>
    <cellStyle name="Calculation 2 5 10 4 2" xfId="4022" xr:uid="{00000000-0005-0000-0000-0000C8070000}"/>
    <cellStyle name="Calculation 2 5 10 4 3" xfId="4023" xr:uid="{00000000-0005-0000-0000-0000C9070000}"/>
    <cellStyle name="Calculation 2 5 10 4 4" xfId="4024" xr:uid="{00000000-0005-0000-0000-0000CA070000}"/>
    <cellStyle name="Calculation 2 5 10 4 5" xfId="4025" xr:uid="{00000000-0005-0000-0000-0000CB070000}"/>
    <cellStyle name="Calculation 2 5 10 5" xfId="4026" xr:uid="{00000000-0005-0000-0000-0000CC070000}"/>
    <cellStyle name="Calculation 2 5 10 5 2" xfId="4027" xr:uid="{00000000-0005-0000-0000-0000CD070000}"/>
    <cellStyle name="Calculation 2 5 10 6" xfId="4028" xr:uid="{00000000-0005-0000-0000-0000CE070000}"/>
    <cellStyle name="Calculation 2 5 10 6 2" xfId="4029" xr:uid="{00000000-0005-0000-0000-0000CF070000}"/>
    <cellStyle name="Calculation 2 5 10 7" xfId="4030" xr:uid="{00000000-0005-0000-0000-0000D0070000}"/>
    <cellStyle name="Calculation 2 5 10 8" xfId="4031" xr:uid="{00000000-0005-0000-0000-0000D1070000}"/>
    <cellStyle name="Calculation 2 5 11" xfId="4032" xr:uid="{00000000-0005-0000-0000-0000D2070000}"/>
    <cellStyle name="Calculation 2 5 11 2" xfId="4033" xr:uid="{00000000-0005-0000-0000-0000D3070000}"/>
    <cellStyle name="Calculation 2 5 11 2 2" xfId="4034" xr:uid="{00000000-0005-0000-0000-0000D4070000}"/>
    <cellStyle name="Calculation 2 5 11 2 2 2" xfId="4035" xr:uid="{00000000-0005-0000-0000-0000D5070000}"/>
    <cellStyle name="Calculation 2 5 11 2 2 3" xfId="4036" xr:uid="{00000000-0005-0000-0000-0000D6070000}"/>
    <cellStyle name="Calculation 2 5 11 2 2 4" xfId="4037" xr:uid="{00000000-0005-0000-0000-0000D7070000}"/>
    <cellStyle name="Calculation 2 5 11 2 2 5" xfId="4038" xr:uid="{00000000-0005-0000-0000-0000D8070000}"/>
    <cellStyle name="Calculation 2 5 11 2 3" xfId="4039" xr:uid="{00000000-0005-0000-0000-0000D9070000}"/>
    <cellStyle name="Calculation 2 5 11 2 3 2" xfId="4040" xr:uid="{00000000-0005-0000-0000-0000DA070000}"/>
    <cellStyle name="Calculation 2 5 11 2 3 3" xfId="4041" xr:uid="{00000000-0005-0000-0000-0000DB070000}"/>
    <cellStyle name="Calculation 2 5 11 2 3 4" xfId="4042" xr:uid="{00000000-0005-0000-0000-0000DC070000}"/>
    <cellStyle name="Calculation 2 5 11 2 3 5" xfId="4043" xr:uid="{00000000-0005-0000-0000-0000DD070000}"/>
    <cellStyle name="Calculation 2 5 11 2 4" xfId="4044" xr:uid="{00000000-0005-0000-0000-0000DE070000}"/>
    <cellStyle name="Calculation 2 5 11 2 4 2" xfId="4045" xr:uid="{00000000-0005-0000-0000-0000DF070000}"/>
    <cellStyle name="Calculation 2 5 11 2 5" xfId="4046" xr:uid="{00000000-0005-0000-0000-0000E0070000}"/>
    <cellStyle name="Calculation 2 5 11 2 5 2" xfId="4047" xr:uid="{00000000-0005-0000-0000-0000E1070000}"/>
    <cellStyle name="Calculation 2 5 11 2 6" xfId="4048" xr:uid="{00000000-0005-0000-0000-0000E2070000}"/>
    <cellStyle name="Calculation 2 5 11 2 7" xfId="4049" xr:uid="{00000000-0005-0000-0000-0000E3070000}"/>
    <cellStyle name="Calculation 2 5 11 3" xfId="4050" xr:uid="{00000000-0005-0000-0000-0000E4070000}"/>
    <cellStyle name="Calculation 2 5 11 3 2" xfId="4051" xr:uid="{00000000-0005-0000-0000-0000E5070000}"/>
    <cellStyle name="Calculation 2 5 11 3 3" xfId="4052" xr:uid="{00000000-0005-0000-0000-0000E6070000}"/>
    <cellStyle name="Calculation 2 5 11 3 4" xfId="4053" xr:uid="{00000000-0005-0000-0000-0000E7070000}"/>
    <cellStyle name="Calculation 2 5 11 3 5" xfId="4054" xr:uid="{00000000-0005-0000-0000-0000E8070000}"/>
    <cellStyle name="Calculation 2 5 11 4" xfId="4055" xr:uid="{00000000-0005-0000-0000-0000E9070000}"/>
    <cellStyle name="Calculation 2 5 11 4 2" xfId="4056" xr:uid="{00000000-0005-0000-0000-0000EA070000}"/>
    <cellStyle name="Calculation 2 5 11 4 3" xfId="4057" xr:uid="{00000000-0005-0000-0000-0000EB070000}"/>
    <cellStyle name="Calculation 2 5 11 4 4" xfId="4058" xr:uid="{00000000-0005-0000-0000-0000EC070000}"/>
    <cellStyle name="Calculation 2 5 11 4 5" xfId="4059" xr:uid="{00000000-0005-0000-0000-0000ED070000}"/>
    <cellStyle name="Calculation 2 5 11 5" xfId="4060" xr:uid="{00000000-0005-0000-0000-0000EE070000}"/>
    <cellStyle name="Calculation 2 5 11 5 2" xfId="4061" xr:uid="{00000000-0005-0000-0000-0000EF070000}"/>
    <cellStyle name="Calculation 2 5 11 6" xfId="4062" xr:uid="{00000000-0005-0000-0000-0000F0070000}"/>
    <cellStyle name="Calculation 2 5 11 6 2" xfId="4063" xr:uid="{00000000-0005-0000-0000-0000F1070000}"/>
    <cellStyle name="Calculation 2 5 11 7" xfId="4064" xr:uid="{00000000-0005-0000-0000-0000F2070000}"/>
    <cellStyle name="Calculation 2 5 11 8" xfId="4065" xr:uid="{00000000-0005-0000-0000-0000F3070000}"/>
    <cellStyle name="Calculation 2 5 12" xfId="4066" xr:uid="{00000000-0005-0000-0000-0000F4070000}"/>
    <cellStyle name="Calculation 2 5 12 2" xfId="4067" xr:uid="{00000000-0005-0000-0000-0000F5070000}"/>
    <cellStyle name="Calculation 2 5 12 2 2" xfId="4068" xr:uid="{00000000-0005-0000-0000-0000F6070000}"/>
    <cellStyle name="Calculation 2 5 12 2 2 2" xfId="4069" xr:uid="{00000000-0005-0000-0000-0000F7070000}"/>
    <cellStyle name="Calculation 2 5 12 2 2 3" xfId="4070" xr:uid="{00000000-0005-0000-0000-0000F8070000}"/>
    <cellStyle name="Calculation 2 5 12 2 2 4" xfId="4071" xr:uid="{00000000-0005-0000-0000-0000F9070000}"/>
    <cellStyle name="Calculation 2 5 12 2 2 5" xfId="4072" xr:uid="{00000000-0005-0000-0000-0000FA070000}"/>
    <cellStyle name="Calculation 2 5 12 2 3" xfId="4073" xr:uid="{00000000-0005-0000-0000-0000FB070000}"/>
    <cellStyle name="Calculation 2 5 12 2 3 2" xfId="4074" xr:uid="{00000000-0005-0000-0000-0000FC070000}"/>
    <cellStyle name="Calculation 2 5 12 2 3 3" xfId="4075" xr:uid="{00000000-0005-0000-0000-0000FD070000}"/>
    <cellStyle name="Calculation 2 5 12 2 3 4" xfId="4076" xr:uid="{00000000-0005-0000-0000-0000FE070000}"/>
    <cellStyle name="Calculation 2 5 12 2 3 5" xfId="4077" xr:uid="{00000000-0005-0000-0000-0000FF070000}"/>
    <cellStyle name="Calculation 2 5 12 2 4" xfId="4078" xr:uid="{00000000-0005-0000-0000-000000080000}"/>
    <cellStyle name="Calculation 2 5 12 2 4 2" xfId="4079" xr:uid="{00000000-0005-0000-0000-000001080000}"/>
    <cellStyle name="Calculation 2 5 12 2 5" xfId="4080" xr:uid="{00000000-0005-0000-0000-000002080000}"/>
    <cellStyle name="Calculation 2 5 12 2 5 2" xfId="4081" xr:uid="{00000000-0005-0000-0000-000003080000}"/>
    <cellStyle name="Calculation 2 5 12 2 6" xfId="4082" xr:uid="{00000000-0005-0000-0000-000004080000}"/>
    <cellStyle name="Calculation 2 5 12 2 7" xfId="4083" xr:uid="{00000000-0005-0000-0000-000005080000}"/>
    <cellStyle name="Calculation 2 5 12 3" xfId="4084" xr:uid="{00000000-0005-0000-0000-000006080000}"/>
    <cellStyle name="Calculation 2 5 12 3 2" xfId="4085" xr:uid="{00000000-0005-0000-0000-000007080000}"/>
    <cellStyle name="Calculation 2 5 12 3 3" xfId="4086" xr:uid="{00000000-0005-0000-0000-000008080000}"/>
    <cellStyle name="Calculation 2 5 12 3 4" xfId="4087" xr:uid="{00000000-0005-0000-0000-000009080000}"/>
    <cellStyle name="Calculation 2 5 12 3 5" xfId="4088" xr:uid="{00000000-0005-0000-0000-00000A080000}"/>
    <cellStyle name="Calculation 2 5 12 4" xfId="4089" xr:uid="{00000000-0005-0000-0000-00000B080000}"/>
    <cellStyle name="Calculation 2 5 12 4 2" xfId="4090" xr:uid="{00000000-0005-0000-0000-00000C080000}"/>
    <cellStyle name="Calculation 2 5 12 4 3" xfId="4091" xr:uid="{00000000-0005-0000-0000-00000D080000}"/>
    <cellStyle name="Calculation 2 5 12 4 4" xfId="4092" xr:uid="{00000000-0005-0000-0000-00000E080000}"/>
    <cellStyle name="Calculation 2 5 12 4 5" xfId="4093" xr:uid="{00000000-0005-0000-0000-00000F080000}"/>
    <cellStyle name="Calculation 2 5 12 5" xfId="4094" xr:uid="{00000000-0005-0000-0000-000010080000}"/>
    <cellStyle name="Calculation 2 5 12 5 2" xfId="4095" xr:uid="{00000000-0005-0000-0000-000011080000}"/>
    <cellStyle name="Calculation 2 5 12 6" xfId="4096" xr:uid="{00000000-0005-0000-0000-000012080000}"/>
    <cellStyle name="Calculation 2 5 12 6 2" xfId="4097" xr:uid="{00000000-0005-0000-0000-000013080000}"/>
    <cellStyle name="Calculation 2 5 12 7" xfId="4098" xr:uid="{00000000-0005-0000-0000-000014080000}"/>
    <cellStyle name="Calculation 2 5 12 8" xfId="4099" xr:uid="{00000000-0005-0000-0000-000015080000}"/>
    <cellStyle name="Calculation 2 5 13" xfId="4100" xr:uid="{00000000-0005-0000-0000-000016080000}"/>
    <cellStyle name="Calculation 2 5 13 2" xfId="4101" xr:uid="{00000000-0005-0000-0000-000017080000}"/>
    <cellStyle name="Calculation 2 5 13 2 2" xfId="4102" xr:uid="{00000000-0005-0000-0000-000018080000}"/>
    <cellStyle name="Calculation 2 5 13 2 2 2" xfId="4103" xr:uid="{00000000-0005-0000-0000-000019080000}"/>
    <cellStyle name="Calculation 2 5 13 2 2 3" xfId="4104" xr:uid="{00000000-0005-0000-0000-00001A080000}"/>
    <cellStyle name="Calculation 2 5 13 2 2 4" xfId="4105" xr:uid="{00000000-0005-0000-0000-00001B080000}"/>
    <cellStyle name="Calculation 2 5 13 2 2 5" xfId="4106" xr:uid="{00000000-0005-0000-0000-00001C080000}"/>
    <cellStyle name="Calculation 2 5 13 2 3" xfId="4107" xr:uid="{00000000-0005-0000-0000-00001D080000}"/>
    <cellStyle name="Calculation 2 5 13 2 3 2" xfId="4108" xr:uid="{00000000-0005-0000-0000-00001E080000}"/>
    <cellStyle name="Calculation 2 5 13 2 3 3" xfId="4109" xr:uid="{00000000-0005-0000-0000-00001F080000}"/>
    <cellStyle name="Calculation 2 5 13 2 3 4" xfId="4110" xr:uid="{00000000-0005-0000-0000-000020080000}"/>
    <cellStyle name="Calculation 2 5 13 2 3 5" xfId="4111" xr:uid="{00000000-0005-0000-0000-000021080000}"/>
    <cellStyle name="Calculation 2 5 13 2 4" xfId="4112" xr:uid="{00000000-0005-0000-0000-000022080000}"/>
    <cellStyle name="Calculation 2 5 13 2 4 2" xfId="4113" xr:uid="{00000000-0005-0000-0000-000023080000}"/>
    <cellStyle name="Calculation 2 5 13 2 5" xfId="4114" xr:uid="{00000000-0005-0000-0000-000024080000}"/>
    <cellStyle name="Calculation 2 5 13 2 5 2" xfId="4115" xr:uid="{00000000-0005-0000-0000-000025080000}"/>
    <cellStyle name="Calculation 2 5 13 2 6" xfId="4116" xr:uid="{00000000-0005-0000-0000-000026080000}"/>
    <cellStyle name="Calculation 2 5 13 2 7" xfId="4117" xr:uid="{00000000-0005-0000-0000-000027080000}"/>
    <cellStyle name="Calculation 2 5 13 3" xfId="4118" xr:uid="{00000000-0005-0000-0000-000028080000}"/>
    <cellStyle name="Calculation 2 5 13 3 2" xfId="4119" xr:uid="{00000000-0005-0000-0000-000029080000}"/>
    <cellStyle name="Calculation 2 5 13 3 3" xfId="4120" xr:uid="{00000000-0005-0000-0000-00002A080000}"/>
    <cellStyle name="Calculation 2 5 13 3 4" xfId="4121" xr:uid="{00000000-0005-0000-0000-00002B080000}"/>
    <cellStyle name="Calculation 2 5 13 3 5" xfId="4122" xr:uid="{00000000-0005-0000-0000-00002C080000}"/>
    <cellStyle name="Calculation 2 5 13 4" xfId="4123" xr:uid="{00000000-0005-0000-0000-00002D080000}"/>
    <cellStyle name="Calculation 2 5 13 4 2" xfId="4124" xr:uid="{00000000-0005-0000-0000-00002E080000}"/>
    <cellStyle name="Calculation 2 5 13 4 3" xfId="4125" xr:uid="{00000000-0005-0000-0000-00002F080000}"/>
    <cellStyle name="Calculation 2 5 13 4 4" xfId="4126" xr:uid="{00000000-0005-0000-0000-000030080000}"/>
    <cellStyle name="Calculation 2 5 13 4 5" xfId="4127" xr:uid="{00000000-0005-0000-0000-000031080000}"/>
    <cellStyle name="Calculation 2 5 13 5" xfId="4128" xr:uid="{00000000-0005-0000-0000-000032080000}"/>
    <cellStyle name="Calculation 2 5 13 5 2" xfId="4129" xr:uid="{00000000-0005-0000-0000-000033080000}"/>
    <cellStyle name="Calculation 2 5 13 6" xfId="4130" xr:uid="{00000000-0005-0000-0000-000034080000}"/>
    <cellStyle name="Calculation 2 5 13 6 2" xfId="4131" xr:uid="{00000000-0005-0000-0000-000035080000}"/>
    <cellStyle name="Calculation 2 5 13 7" xfId="4132" xr:uid="{00000000-0005-0000-0000-000036080000}"/>
    <cellStyle name="Calculation 2 5 13 8" xfId="4133" xr:uid="{00000000-0005-0000-0000-000037080000}"/>
    <cellStyle name="Calculation 2 5 14" xfId="4134" xr:uid="{00000000-0005-0000-0000-000038080000}"/>
    <cellStyle name="Calculation 2 5 14 2" xfId="4135" xr:uid="{00000000-0005-0000-0000-000039080000}"/>
    <cellStyle name="Calculation 2 5 14 2 2" xfId="4136" xr:uid="{00000000-0005-0000-0000-00003A080000}"/>
    <cellStyle name="Calculation 2 5 14 2 2 2" xfId="4137" xr:uid="{00000000-0005-0000-0000-00003B080000}"/>
    <cellStyle name="Calculation 2 5 14 2 2 3" xfId="4138" xr:uid="{00000000-0005-0000-0000-00003C080000}"/>
    <cellStyle name="Calculation 2 5 14 2 2 4" xfId="4139" xr:uid="{00000000-0005-0000-0000-00003D080000}"/>
    <cellStyle name="Calculation 2 5 14 2 2 5" xfId="4140" xr:uid="{00000000-0005-0000-0000-00003E080000}"/>
    <cellStyle name="Calculation 2 5 14 2 3" xfId="4141" xr:uid="{00000000-0005-0000-0000-00003F080000}"/>
    <cellStyle name="Calculation 2 5 14 2 3 2" xfId="4142" xr:uid="{00000000-0005-0000-0000-000040080000}"/>
    <cellStyle name="Calculation 2 5 14 2 3 3" xfId="4143" xr:uid="{00000000-0005-0000-0000-000041080000}"/>
    <cellStyle name="Calculation 2 5 14 2 3 4" xfId="4144" xr:uid="{00000000-0005-0000-0000-000042080000}"/>
    <cellStyle name="Calculation 2 5 14 2 3 5" xfId="4145" xr:uid="{00000000-0005-0000-0000-000043080000}"/>
    <cellStyle name="Calculation 2 5 14 2 4" xfId="4146" xr:uid="{00000000-0005-0000-0000-000044080000}"/>
    <cellStyle name="Calculation 2 5 14 2 4 2" xfId="4147" xr:uid="{00000000-0005-0000-0000-000045080000}"/>
    <cellStyle name="Calculation 2 5 14 2 5" xfId="4148" xr:uid="{00000000-0005-0000-0000-000046080000}"/>
    <cellStyle name="Calculation 2 5 14 2 5 2" xfId="4149" xr:uid="{00000000-0005-0000-0000-000047080000}"/>
    <cellStyle name="Calculation 2 5 14 2 6" xfId="4150" xr:uid="{00000000-0005-0000-0000-000048080000}"/>
    <cellStyle name="Calculation 2 5 14 2 7" xfId="4151" xr:uid="{00000000-0005-0000-0000-000049080000}"/>
    <cellStyle name="Calculation 2 5 14 3" xfId="4152" xr:uid="{00000000-0005-0000-0000-00004A080000}"/>
    <cellStyle name="Calculation 2 5 14 3 2" xfId="4153" xr:uid="{00000000-0005-0000-0000-00004B080000}"/>
    <cellStyle name="Calculation 2 5 14 3 3" xfId="4154" xr:uid="{00000000-0005-0000-0000-00004C080000}"/>
    <cellStyle name="Calculation 2 5 14 3 4" xfId="4155" xr:uid="{00000000-0005-0000-0000-00004D080000}"/>
    <cellStyle name="Calculation 2 5 14 3 5" xfId="4156" xr:uid="{00000000-0005-0000-0000-00004E080000}"/>
    <cellStyle name="Calculation 2 5 14 4" xfId="4157" xr:uid="{00000000-0005-0000-0000-00004F080000}"/>
    <cellStyle name="Calculation 2 5 14 4 2" xfId="4158" xr:uid="{00000000-0005-0000-0000-000050080000}"/>
    <cellStyle name="Calculation 2 5 14 4 3" xfId="4159" xr:uid="{00000000-0005-0000-0000-000051080000}"/>
    <cellStyle name="Calculation 2 5 14 4 4" xfId="4160" xr:uid="{00000000-0005-0000-0000-000052080000}"/>
    <cellStyle name="Calculation 2 5 14 4 5" xfId="4161" xr:uid="{00000000-0005-0000-0000-000053080000}"/>
    <cellStyle name="Calculation 2 5 14 5" xfId="4162" xr:uid="{00000000-0005-0000-0000-000054080000}"/>
    <cellStyle name="Calculation 2 5 14 5 2" xfId="4163" xr:uid="{00000000-0005-0000-0000-000055080000}"/>
    <cellStyle name="Calculation 2 5 14 6" xfId="4164" xr:uid="{00000000-0005-0000-0000-000056080000}"/>
    <cellStyle name="Calculation 2 5 14 6 2" xfId="4165" xr:uid="{00000000-0005-0000-0000-000057080000}"/>
    <cellStyle name="Calculation 2 5 14 7" xfId="4166" xr:uid="{00000000-0005-0000-0000-000058080000}"/>
    <cellStyle name="Calculation 2 5 14 8" xfId="4167" xr:uid="{00000000-0005-0000-0000-000059080000}"/>
    <cellStyle name="Calculation 2 5 15" xfId="4168" xr:uid="{00000000-0005-0000-0000-00005A080000}"/>
    <cellStyle name="Calculation 2 5 15 2" xfId="4169" xr:uid="{00000000-0005-0000-0000-00005B080000}"/>
    <cellStyle name="Calculation 2 5 15 2 2" xfId="4170" xr:uid="{00000000-0005-0000-0000-00005C080000}"/>
    <cellStyle name="Calculation 2 5 15 2 3" xfId="4171" xr:uid="{00000000-0005-0000-0000-00005D080000}"/>
    <cellStyle name="Calculation 2 5 15 2 4" xfId="4172" xr:uid="{00000000-0005-0000-0000-00005E080000}"/>
    <cellStyle name="Calculation 2 5 15 2 5" xfId="4173" xr:uid="{00000000-0005-0000-0000-00005F080000}"/>
    <cellStyle name="Calculation 2 5 15 3" xfId="4174" xr:uid="{00000000-0005-0000-0000-000060080000}"/>
    <cellStyle name="Calculation 2 5 15 3 2" xfId="4175" xr:uid="{00000000-0005-0000-0000-000061080000}"/>
    <cellStyle name="Calculation 2 5 15 3 3" xfId="4176" xr:uid="{00000000-0005-0000-0000-000062080000}"/>
    <cellStyle name="Calculation 2 5 15 3 4" xfId="4177" xr:uid="{00000000-0005-0000-0000-000063080000}"/>
    <cellStyle name="Calculation 2 5 15 3 5" xfId="4178" xr:uid="{00000000-0005-0000-0000-000064080000}"/>
    <cellStyle name="Calculation 2 5 15 4" xfId="4179" xr:uid="{00000000-0005-0000-0000-000065080000}"/>
    <cellStyle name="Calculation 2 5 15 4 2" xfId="4180" xr:uid="{00000000-0005-0000-0000-000066080000}"/>
    <cellStyle name="Calculation 2 5 15 5" xfId="4181" xr:uid="{00000000-0005-0000-0000-000067080000}"/>
    <cellStyle name="Calculation 2 5 15 5 2" xfId="4182" xr:uid="{00000000-0005-0000-0000-000068080000}"/>
    <cellStyle name="Calculation 2 5 15 6" xfId="4183" xr:uid="{00000000-0005-0000-0000-000069080000}"/>
    <cellStyle name="Calculation 2 5 15 7" xfId="4184" xr:uid="{00000000-0005-0000-0000-00006A080000}"/>
    <cellStyle name="Calculation 2 5 16" xfId="4185" xr:uid="{00000000-0005-0000-0000-00006B080000}"/>
    <cellStyle name="Calculation 2 5 16 2" xfId="4186" xr:uid="{00000000-0005-0000-0000-00006C080000}"/>
    <cellStyle name="Calculation 2 5 16 3" xfId="4187" xr:uid="{00000000-0005-0000-0000-00006D080000}"/>
    <cellStyle name="Calculation 2 5 16 4" xfId="4188" xr:uid="{00000000-0005-0000-0000-00006E080000}"/>
    <cellStyle name="Calculation 2 5 16 5" xfId="4189" xr:uid="{00000000-0005-0000-0000-00006F080000}"/>
    <cellStyle name="Calculation 2 5 17" xfId="4190" xr:uid="{00000000-0005-0000-0000-000070080000}"/>
    <cellStyle name="Calculation 2 5 17 2" xfId="4191" xr:uid="{00000000-0005-0000-0000-000071080000}"/>
    <cellStyle name="Calculation 2 5 17 3" xfId="4192" xr:uid="{00000000-0005-0000-0000-000072080000}"/>
    <cellStyle name="Calculation 2 5 17 4" xfId="4193" xr:uid="{00000000-0005-0000-0000-000073080000}"/>
    <cellStyle name="Calculation 2 5 17 5" xfId="4194" xr:uid="{00000000-0005-0000-0000-000074080000}"/>
    <cellStyle name="Calculation 2 5 18" xfId="4195" xr:uid="{00000000-0005-0000-0000-000075080000}"/>
    <cellStyle name="Calculation 2 5 18 2" xfId="4196" xr:uid="{00000000-0005-0000-0000-000076080000}"/>
    <cellStyle name="Calculation 2 5 19" xfId="4197" xr:uid="{00000000-0005-0000-0000-000077080000}"/>
    <cellStyle name="Calculation 2 5 19 2" xfId="4198" xr:uid="{00000000-0005-0000-0000-000078080000}"/>
    <cellStyle name="Calculation 2 5 2" xfId="252" xr:uid="{00000000-0005-0000-0000-000079080000}"/>
    <cellStyle name="Calculation 2 5 2 2" xfId="253" xr:uid="{00000000-0005-0000-0000-00007A080000}"/>
    <cellStyle name="Calculation 2 5 2 2 2" xfId="4199" xr:uid="{00000000-0005-0000-0000-00007B080000}"/>
    <cellStyle name="Calculation 2 5 2 2 2 2" xfId="4200" xr:uid="{00000000-0005-0000-0000-00007C080000}"/>
    <cellStyle name="Calculation 2 5 2 2 2 3" xfId="4201" xr:uid="{00000000-0005-0000-0000-00007D080000}"/>
    <cellStyle name="Calculation 2 5 2 2 2 4" xfId="4202" xr:uid="{00000000-0005-0000-0000-00007E080000}"/>
    <cellStyle name="Calculation 2 5 2 2 2 5" xfId="4203" xr:uid="{00000000-0005-0000-0000-00007F080000}"/>
    <cellStyle name="Calculation 2 5 2 2 3" xfId="4204" xr:uid="{00000000-0005-0000-0000-000080080000}"/>
    <cellStyle name="Calculation 2 5 2 2 3 2" xfId="4205" xr:uid="{00000000-0005-0000-0000-000081080000}"/>
    <cellStyle name="Calculation 2 5 2 2 3 3" xfId="4206" xr:uid="{00000000-0005-0000-0000-000082080000}"/>
    <cellStyle name="Calculation 2 5 2 2 3 4" xfId="4207" xr:uid="{00000000-0005-0000-0000-000083080000}"/>
    <cellStyle name="Calculation 2 5 2 2 3 5" xfId="4208" xr:uid="{00000000-0005-0000-0000-000084080000}"/>
    <cellStyle name="Calculation 2 5 2 2 4" xfId="4209" xr:uid="{00000000-0005-0000-0000-000085080000}"/>
    <cellStyle name="Calculation 2 5 2 2 4 2" xfId="4210" xr:uid="{00000000-0005-0000-0000-000086080000}"/>
    <cellStyle name="Calculation 2 5 2 2 5" xfId="4211" xr:uid="{00000000-0005-0000-0000-000087080000}"/>
    <cellStyle name="Calculation 2 5 2 2 5 2" xfId="4212" xr:uid="{00000000-0005-0000-0000-000088080000}"/>
    <cellStyle name="Calculation 2 5 2 2 6" xfId="4213" xr:uid="{00000000-0005-0000-0000-000089080000}"/>
    <cellStyle name="Calculation 2 5 2 2 7" xfId="4214" xr:uid="{00000000-0005-0000-0000-00008A080000}"/>
    <cellStyle name="Calculation 2 5 2 3" xfId="4215" xr:uid="{00000000-0005-0000-0000-00008B080000}"/>
    <cellStyle name="Calculation 2 5 2 3 2" xfId="4216" xr:uid="{00000000-0005-0000-0000-00008C080000}"/>
    <cellStyle name="Calculation 2 5 2 3 3" xfId="4217" xr:uid="{00000000-0005-0000-0000-00008D080000}"/>
    <cellStyle name="Calculation 2 5 2 3 4" xfId="4218" xr:uid="{00000000-0005-0000-0000-00008E080000}"/>
    <cellStyle name="Calculation 2 5 2 3 5" xfId="4219" xr:uid="{00000000-0005-0000-0000-00008F080000}"/>
    <cellStyle name="Calculation 2 5 2 4" xfId="4220" xr:uid="{00000000-0005-0000-0000-000090080000}"/>
    <cellStyle name="Calculation 2 5 2 4 2" xfId="4221" xr:uid="{00000000-0005-0000-0000-000091080000}"/>
    <cellStyle name="Calculation 2 5 2 4 3" xfId="4222" xr:uid="{00000000-0005-0000-0000-000092080000}"/>
    <cellStyle name="Calculation 2 5 2 4 4" xfId="4223" xr:uid="{00000000-0005-0000-0000-000093080000}"/>
    <cellStyle name="Calculation 2 5 2 4 5" xfId="4224" xr:uid="{00000000-0005-0000-0000-000094080000}"/>
    <cellStyle name="Calculation 2 5 2 5" xfId="4225" xr:uid="{00000000-0005-0000-0000-000095080000}"/>
    <cellStyle name="Calculation 2 5 2 5 2" xfId="4226" xr:uid="{00000000-0005-0000-0000-000096080000}"/>
    <cellStyle name="Calculation 2 5 2 6" xfId="4227" xr:uid="{00000000-0005-0000-0000-000097080000}"/>
    <cellStyle name="Calculation 2 5 2 6 2" xfId="4228" xr:uid="{00000000-0005-0000-0000-000098080000}"/>
    <cellStyle name="Calculation 2 5 2 7" xfId="4229" xr:uid="{00000000-0005-0000-0000-000099080000}"/>
    <cellStyle name="Calculation 2 5 2 8" xfId="4230" xr:uid="{00000000-0005-0000-0000-00009A080000}"/>
    <cellStyle name="Calculation 2 5 20" xfId="4231" xr:uid="{00000000-0005-0000-0000-00009B080000}"/>
    <cellStyle name="Calculation 2 5 21" xfId="4232" xr:uid="{00000000-0005-0000-0000-00009C080000}"/>
    <cellStyle name="Calculation 2 5 3" xfId="254" xr:uid="{00000000-0005-0000-0000-00009D080000}"/>
    <cellStyle name="Calculation 2 5 3 2" xfId="255" xr:uid="{00000000-0005-0000-0000-00009E080000}"/>
    <cellStyle name="Calculation 2 5 3 2 2" xfId="4233" xr:uid="{00000000-0005-0000-0000-00009F080000}"/>
    <cellStyle name="Calculation 2 5 3 2 2 2" xfId="4234" xr:uid="{00000000-0005-0000-0000-0000A0080000}"/>
    <cellStyle name="Calculation 2 5 3 2 2 3" xfId="4235" xr:uid="{00000000-0005-0000-0000-0000A1080000}"/>
    <cellStyle name="Calculation 2 5 3 2 2 4" xfId="4236" xr:uid="{00000000-0005-0000-0000-0000A2080000}"/>
    <cellStyle name="Calculation 2 5 3 2 2 5" xfId="4237" xr:uid="{00000000-0005-0000-0000-0000A3080000}"/>
    <cellStyle name="Calculation 2 5 3 2 3" xfId="4238" xr:uid="{00000000-0005-0000-0000-0000A4080000}"/>
    <cellStyle name="Calculation 2 5 3 2 3 2" xfId="4239" xr:uid="{00000000-0005-0000-0000-0000A5080000}"/>
    <cellStyle name="Calculation 2 5 3 2 3 3" xfId="4240" xr:uid="{00000000-0005-0000-0000-0000A6080000}"/>
    <cellStyle name="Calculation 2 5 3 2 3 4" xfId="4241" xr:uid="{00000000-0005-0000-0000-0000A7080000}"/>
    <cellStyle name="Calculation 2 5 3 2 3 5" xfId="4242" xr:uid="{00000000-0005-0000-0000-0000A8080000}"/>
    <cellStyle name="Calculation 2 5 3 2 4" xfId="4243" xr:uid="{00000000-0005-0000-0000-0000A9080000}"/>
    <cellStyle name="Calculation 2 5 3 2 4 2" xfId="4244" xr:uid="{00000000-0005-0000-0000-0000AA080000}"/>
    <cellStyle name="Calculation 2 5 3 2 5" xfId="4245" xr:uid="{00000000-0005-0000-0000-0000AB080000}"/>
    <cellStyle name="Calculation 2 5 3 2 5 2" xfId="4246" xr:uid="{00000000-0005-0000-0000-0000AC080000}"/>
    <cellStyle name="Calculation 2 5 3 2 6" xfId="4247" xr:uid="{00000000-0005-0000-0000-0000AD080000}"/>
    <cellStyle name="Calculation 2 5 3 2 7" xfId="4248" xr:uid="{00000000-0005-0000-0000-0000AE080000}"/>
    <cellStyle name="Calculation 2 5 3 3" xfId="4249" xr:uid="{00000000-0005-0000-0000-0000AF080000}"/>
    <cellStyle name="Calculation 2 5 3 3 2" xfId="4250" xr:uid="{00000000-0005-0000-0000-0000B0080000}"/>
    <cellStyle name="Calculation 2 5 3 3 3" xfId="4251" xr:uid="{00000000-0005-0000-0000-0000B1080000}"/>
    <cellStyle name="Calculation 2 5 3 3 4" xfId="4252" xr:uid="{00000000-0005-0000-0000-0000B2080000}"/>
    <cellStyle name="Calculation 2 5 3 3 5" xfId="4253" xr:uid="{00000000-0005-0000-0000-0000B3080000}"/>
    <cellStyle name="Calculation 2 5 3 4" xfId="4254" xr:uid="{00000000-0005-0000-0000-0000B4080000}"/>
    <cellStyle name="Calculation 2 5 3 4 2" xfId="4255" xr:uid="{00000000-0005-0000-0000-0000B5080000}"/>
    <cellStyle name="Calculation 2 5 3 4 3" xfId="4256" xr:uid="{00000000-0005-0000-0000-0000B6080000}"/>
    <cellStyle name="Calculation 2 5 3 4 4" xfId="4257" xr:uid="{00000000-0005-0000-0000-0000B7080000}"/>
    <cellStyle name="Calculation 2 5 3 4 5" xfId="4258" xr:uid="{00000000-0005-0000-0000-0000B8080000}"/>
    <cellStyle name="Calculation 2 5 3 5" xfId="4259" xr:uid="{00000000-0005-0000-0000-0000B9080000}"/>
    <cellStyle name="Calculation 2 5 3 5 2" xfId="4260" xr:uid="{00000000-0005-0000-0000-0000BA080000}"/>
    <cellStyle name="Calculation 2 5 3 6" xfId="4261" xr:uid="{00000000-0005-0000-0000-0000BB080000}"/>
    <cellStyle name="Calculation 2 5 3 6 2" xfId="4262" xr:uid="{00000000-0005-0000-0000-0000BC080000}"/>
    <cellStyle name="Calculation 2 5 3 7" xfId="4263" xr:uid="{00000000-0005-0000-0000-0000BD080000}"/>
    <cellStyle name="Calculation 2 5 3 8" xfId="4264" xr:uid="{00000000-0005-0000-0000-0000BE080000}"/>
    <cellStyle name="Calculation 2 5 4" xfId="256" xr:uid="{00000000-0005-0000-0000-0000BF080000}"/>
    <cellStyle name="Calculation 2 5 4 2" xfId="257" xr:uid="{00000000-0005-0000-0000-0000C0080000}"/>
    <cellStyle name="Calculation 2 5 4 2 2" xfId="4265" xr:uid="{00000000-0005-0000-0000-0000C1080000}"/>
    <cellStyle name="Calculation 2 5 4 2 2 2" xfId="4266" xr:uid="{00000000-0005-0000-0000-0000C2080000}"/>
    <cellStyle name="Calculation 2 5 4 2 2 3" xfId="4267" xr:uid="{00000000-0005-0000-0000-0000C3080000}"/>
    <cellStyle name="Calculation 2 5 4 2 2 4" xfId="4268" xr:uid="{00000000-0005-0000-0000-0000C4080000}"/>
    <cellStyle name="Calculation 2 5 4 2 2 5" xfId="4269" xr:uid="{00000000-0005-0000-0000-0000C5080000}"/>
    <cellStyle name="Calculation 2 5 4 2 3" xfId="4270" xr:uid="{00000000-0005-0000-0000-0000C6080000}"/>
    <cellStyle name="Calculation 2 5 4 2 3 2" xfId="4271" xr:uid="{00000000-0005-0000-0000-0000C7080000}"/>
    <cellStyle name="Calculation 2 5 4 2 3 3" xfId="4272" xr:uid="{00000000-0005-0000-0000-0000C8080000}"/>
    <cellStyle name="Calculation 2 5 4 2 3 4" xfId="4273" xr:uid="{00000000-0005-0000-0000-0000C9080000}"/>
    <cellStyle name="Calculation 2 5 4 2 3 5" xfId="4274" xr:uid="{00000000-0005-0000-0000-0000CA080000}"/>
    <cellStyle name="Calculation 2 5 4 2 4" xfId="4275" xr:uid="{00000000-0005-0000-0000-0000CB080000}"/>
    <cellStyle name="Calculation 2 5 4 2 4 2" xfId="4276" xr:uid="{00000000-0005-0000-0000-0000CC080000}"/>
    <cellStyle name="Calculation 2 5 4 2 5" xfId="4277" xr:uid="{00000000-0005-0000-0000-0000CD080000}"/>
    <cellStyle name="Calculation 2 5 4 2 5 2" xfId="4278" xr:uid="{00000000-0005-0000-0000-0000CE080000}"/>
    <cellStyle name="Calculation 2 5 4 2 6" xfId="4279" xr:uid="{00000000-0005-0000-0000-0000CF080000}"/>
    <cellStyle name="Calculation 2 5 4 2 7" xfId="4280" xr:uid="{00000000-0005-0000-0000-0000D0080000}"/>
    <cellStyle name="Calculation 2 5 4 3" xfId="4281" xr:uid="{00000000-0005-0000-0000-0000D1080000}"/>
    <cellStyle name="Calculation 2 5 4 3 2" xfId="4282" xr:uid="{00000000-0005-0000-0000-0000D2080000}"/>
    <cellStyle name="Calculation 2 5 4 3 3" xfId="4283" xr:uid="{00000000-0005-0000-0000-0000D3080000}"/>
    <cellStyle name="Calculation 2 5 4 3 4" xfId="4284" xr:uid="{00000000-0005-0000-0000-0000D4080000}"/>
    <cellStyle name="Calculation 2 5 4 3 5" xfId="4285" xr:uid="{00000000-0005-0000-0000-0000D5080000}"/>
    <cellStyle name="Calculation 2 5 4 4" xfId="4286" xr:uid="{00000000-0005-0000-0000-0000D6080000}"/>
    <cellStyle name="Calculation 2 5 4 4 2" xfId="4287" xr:uid="{00000000-0005-0000-0000-0000D7080000}"/>
    <cellStyle name="Calculation 2 5 4 4 3" xfId="4288" xr:uid="{00000000-0005-0000-0000-0000D8080000}"/>
    <cellStyle name="Calculation 2 5 4 4 4" xfId="4289" xr:uid="{00000000-0005-0000-0000-0000D9080000}"/>
    <cellStyle name="Calculation 2 5 4 4 5" xfId="4290" xr:uid="{00000000-0005-0000-0000-0000DA080000}"/>
    <cellStyle name="Calculation 2 5 4 5" xfId="4291" xr:uid="{00000000-0005-0000-0000-0000DB080000}"/>
    <cellStyle name="Calculation 2 5 4 5 2" xfId="4292" xr:uid="{00000000-0005-0000-0000-0000DC080000}"/>
    <cellStyle name="Calculation 2 5 4 6" xfId="4293" xr:uid="{00000000-0005-0000-0000-0000DD080000}"/>
    <cellStyle name="Calculation 2 5 4 6 2" xfId="4294" xr:uid="{00000000-0005-0000-0000-0000DE080000}"/>
    <cellStyle name="Calculation 2 5 4 7" xfId="4295" xr:uid="{00000000-0005-0000-0000-0000DF080000}"/>
    <cellStyle name="Calculation 2 5 4 8" xfId="4296" xr:uid="{00000000-0005-0000-0000-0000E0080000}"/>
    <cellStyle name="Calculation 2 5 5" xfId="258" xr:uid="{00000000-0005-0000-0000-0000E1080000}"/>
    <cellStyle name="Calculation 2 5 5 2" xfId="259" xr:uid="{00000000-0005-0000-0000-0000E2080000}"/>
    <cellStyle name="Calculation 2 5 5 2 2" xfId="4297" xr:uid="{00000000-0005-0000-0000-0000E3080000}"/>
    <cellStyle name="Calculation 2 5 5 2 2 2" xfId="4298" xr:uid="{00000000-0005-0000-0000-0000E4080000}"/>
    <cellStyle name="Calculation 2 5 5 2 2 3" xfId="4299" xr:uid="{00000000-0005-0000-0000-0000E5080000}"/>
    <cellStyle name="Calculation 2 5 5 2 2 4" xfId="4300" xr:uid="{00000000-0005-0000-0000-0000E6080000}"/>
    <cellStyle name="Calculation 2 5 5 2 2 5" xfId="4301" xr:uid="{00000000-0005-0000-0000-0000E7080000}"/>
    <cellStyle name="Calculation 2 5 5 2 3" xfId="4302" xr:uid="{00000000-0005-0000-0000-0000E8080000}"/>
    <cellStyle name="Calculation 2 5 5 2 3 2" xfId="4303" xr:uid="{00000000-0005-0000-0000-0000E9080000}"/>
    <cellStyle name="Calculation 2 5 5 2 3 3" xfId="4304" xr:uid="{00000000-0005-0000-0000-0000EA080000}"/>
    <cellStyle name="Calculation 2 5 5 2 3 4" xfId="4305" xr:uid="{00000000-0005-0000-0000-0000EB080000}"/>
    <cellStyle name="Calculation 2 5 5 2 3 5" xfId="4306" xr:uid="{00000000-0005-0000-0000-0000EC080000}"/>
    <cellStyle name="Calculation 2 5 5 2 4" xfId="4307" xr:uid="{00000000-0005-0000-0000-0000ED080000}"/>
    <cellStyle name="Calculation 2 5 5 2 4 2" xfId="4308" xr:uid="{00000000-0005-0000-0000-0000EE080000}"/>
    <cellStyle name="Calculation 2 5 5 2 5" xfId="4309" xr:uid="{00000000-0005-0000-0000-0000EF080000}"/>
    <cellStyle name="Calculation 2 5 5 2 5 2" xfId="4310" xr:uid="{00000000-0005-0000-0000-0000F0080000}"/>
    <cellStyle name="Calculation 2 5 5 2 6" xfId="4311" xr:uid="{00000000-0005-0000-0000-0000F1080000}"/>
    <cellStyle name="Calculation 2 5 5 2 7" xfId="4312" xr:uid="{00000000-0005-0000-0000-0000F2080000}"/>
    <cellStyle name="Calculation 2 5 5 3" xfId="4313" xr:uid="{00000000-0005-0000-0000-0000F3080000}"/>
    <cellStyle name="Calculation 2 5 5 3 2" xfId="4314" xr:uid="{00000000-0005-0000-0000-0000F4080000}"/>
    <cellStyle name="Calculation 2 5 5 3 3" xfId="4315" xr:uid="{00000000-0005-0000-0000-0000F5080000}"/>
    <cellStyle name="Calculation 2 5 5 3 4" xfId="4316" xr:uid="{00000000-0005-0000-0000-0000F6080000}"/>
    <cellStyle name="Calculation 2 5 5 3 5" xfId="4317" xr:uid="{00000000-0005-0000-0000-0000F7080000}"/>
    <cellStyle name="Calculation 2 5 5 4" xfId="4318" xr:uid="{00000000-0005-0000-0000-0000F8080000}"/>
    <cellStyle name="Calculation 2 5 5 4 2" xfId="4319" xr:uid="{00000000-0005-0000-0000-0000F9080000}"/>
    <cellStyle name="Calculation 2 5 5 4 3" xfId="4320" xr:uid="{00000000-0005-0000-0000-0000FA080000}"/>
    <cellStyle name="Calculation 2 5 5 4 4" xfId="4321" xr:uid="{00000000-0005-0000-0000-0000FB080000}"/>
    <cellStyle name="Calculation 2 5 5 4 5" xfId="4322" xr:uid="{00000000-0005-0000-0000-0000FC080000}"/>
    <cellStyle name="Calculation 2 5 5 5" xfId="4323" xr:uid="{00000000-0005-0000-0000-0000FD080000}"/>
    <cellStyle name="Calculation 2 5 5 5 2" xfId="4324" xr:uid="{00000000-0005-0000-0000-0000FE080000}"/>
    <cellStyle name="Calculation 2 5 5 6" xfId="4325" xr:uid="{00000000-0005-0000-0000-0000FF080000}"/>
    <cellStyle name="Calculation 2 5 5 6 2" xfId="4326" xr:uid="{00000000-0005-0000-0000-000000090000}"/>
    <cellStyle name="Calculation 2 5 5 7" xfId="4327" xr:uid="{00000000-0005-0000-0000-000001090000}"/>
    <cellStyle name="Calculation 2 5 5 8" xfId="4328" xr:uid="{00000000-0005-0000-0000-000002090000}"/>
    <cellStyle name="Calculation 2 5 6" xfId="260" xr:uid="{00000000-0005-0000-0000-000003090000}"/>
    <cellStyle name="Calculation 2 5 6 2" xfId="4329" xr:uid="{00000000-0005-0000-0000-000004090000}"/>
    <cellStyle name="Calculation 2 5 6 2 2" xfId="4330" xr:uid="{00000000-0005-0000-0000-000005090000}"/>
    <cellStyle name="Calculation 2 5 6 2 2 2" xfId="4331" xr:uid="{00000000-0005-0000-0000-000006090000}"/>
    <cellStyle name="Calculation 2 5 6 2 2 3" xfId="4332" xr:uid="{00000000-0005-0000-0000-000007090000}"/>
    <cellStyle name="Calculation 2 5 6 2 2 4" xfId="4333" xr:uid="{00000000-0005-0000-0000-000008090000}"/>
    <cellStyle name="Calculation 2 5 6 2 2 5" xfId="4334" xr:uid="{00000000-0005-0000-0000-000009090000}"/>
    <cellStyle name="Calculation 2 5 6 2 3" xfId="4335" xr:uid="{00000000-0005-0000-0000-00000A090000}"/>
    <cellStyle name="Calculation 2 5 6 2 3 2" xfId="4336" xr:uid="{00000000-0005-0000-0000-00000B090000}"/>
    <cellStyle name="Calculation 2 5 6 2 3 3" xfId="4337" xr:uid="{00000000-0005-0000-0000-00000C090000}"/>
    <cellStyle name="Calculation 2 5 6 2 3 4" xfId="4338" xr:uid="{00000000-0005-0000-0000-00000D090000}"/>
    <cellStyle name="Calculation 2 5 6 2 3 5" xfId="4339" xr:uid="{00000000-0005-0000-0000-00000E090000}"/>
    <cellStyle name="Calculation 2 5 6 2 4" xfId="4340" xr:uid="{00000000-0005-0000-0000-00000F090000}"/>
    <cellStyle name="Calculation 2 5 6 2 4 2" xfId="4341" xr:uid="{00000000-0005-0000-0000-000010090000}"/>
    <cellStyle name="Calculation 2 5 6 2 5" xfId="4342" xr:uid="{00000000-0005-0000-0000-000011090000}"/>
    <cellStyle name="Calculation 2 5 6 2 5 2" xfId="4343" xr:uid="{00000000-0005-0000-0000-000012090000}"/>
    <cellStyle name="Calculation 2 5 6 2 6" xfId="4344" xr:uid="{00000000-0005-0000-0000-000013090000}"/>
    <cellStyle name="Calculation 2 5 6 2 7" xfId="4345" xr:uid="{00000000-0005-0000-0000-000014090000}"/>
    <cellStyle name="Calculation 2 5 6 3" xfId="4346" xr:uid="{00000000-0005-0000-0000-000015090000}"/>
    <cellStyle name="Calculation 2 5 6 3 2" xfId="4347" xr:uid="{00000000-0005-0000-0000-000016090000}"/>
    <cellStyle name="Calculation 2 5 6 3 3" xfId="4348" xr:uid="{00000000-0005-0000-0000-000017090000}"/>
    <cellStyle name="Calculation 2 5 6 3 4" xfId="4349" xr:uid="{00000000-0005-0000-0000-000018090000}"/>
    <cellStyle name="Calculation 2 5 6 3 5" xfId="4350" xr:uid="{00000000-0005-0000-0000-000019090000}"/>
    <cellStyle name="Calculation 2 5 6 4" xfId="4351" xr:uid="{00000000-0005-0000-0000-00001A090000}"/>
    <cellStyle name="Calculation 2 5 6 4 2" xfId="4352" xr:uid="{00000000-0005-0000-0000-00001B090000}"/>
    <cellStyle name="Calculation 2 5 6 4 3" xfId="4353" xr:uid="{00000000-0005-0000-0000-00001C090000}"/>
    <cellStyle name="Calculation 2 5 6 4 4" xfId="4354" xr:uid="{00000000-0005-0000-0000-00001D090000}"/>
    <cellStyle name="Calculation 2 5 6 4 5" xfId="4355" xr:uid="{00000000-0005-0000-0000-00001E090000}"/>
    <cellStyle name="Calculation 2 5 6 5" xfId="4356" xr:uid="{00000000-0005-0000-0000-00001F090000}"/>
    <cellStyle name="Calculation 2 5 6 5 2" xfId="4357" xr:uid="{00000000-0005-0000-0000-000020090000}"/>
    <cellStyle name="Calculation 2 5 6 6" xfId="4358" xr:uid="{00000000-0005-0000-0000-000021090000}"/>
    <cellStyle name="Calculation 2 5 6 6 2" xfId="4359" xr:uid="{00000000-0005-0000-0000-000022090000}"/>
    <cellStyle name="Calculation 2 5 6 7" xfId="4360" xr:uid="{00000000-0005-0000-0000-000023090000}"/>
    <cellStyle name="Calculation 2 5 6 8" xfId="4361" xr:uid="{00000000-0005-0000-0000-000024090000}"/>
    <cellStyle name="Calculation 2 5 7" xfId="4362" xr:uid="{00000000-0005-0000-0000-000025090000}"/>
    <cellStyle name="Calculation 2 5 7 2" xfId="4363" xr:uid="{00000000-0005-0000-0000-000026090000}"/>
    <cellStyle name="Calculation 2 5 7 2 2" xfId="4364" xr:uid="{00000000-0005-0000-0000-000027090000}"/>
    <cellStyle name="Calculation 2 5 7 2 2 2" xfId="4365" xr:uid="{00000000-0005-0000-0000-000028090000}"/>
    <cellStyle name="Calculation 2 5 7 2 2 3" xfId="4366" xr:uid="{00000000-0005-0000-0000-000029090000}"/>
    <cellStyle name="Calculation 2 5 7 2 2 4" xfId="4367" xr:uid="{00000000-0005-0000-0000-00002A090000}"/>
    <cellStyle name="Calculation 2 5 7 2 2 5" xfId="4368" xr:uid="{00000000-0005-0000-0000-00002B090000}"/>
    <cellStyle name="Calculation 2 5 7 2 3" xfId="4369" xr:uid="{00000000-0005-0000-0000-00002C090000}"/>
    <cellStyle name="Calculation 2 5 7 2 3 2" xfId="4370" xr:uid="{00000000-0005-0000-0000-00002D090000}"/>
    <cellStyle name="Calculation 2 5 7 2 3 3" xfId="4371" xr:uid="{00000000-0005-0000-0000-00002E090000}"/>
    <cellStyle name="Calculation 2 5 7 2 3 4" xfId="4372" xr:uid="{00000000-0005-0000-0000-00002F090000}"/>
    <cellStyle name="Calculation 2 5 7 2 3 5" xfId="4373" xr:uid="{00000000-0005-0000-0000-000030090000}"/>
    <cellStyle name="Calculation 2 5 7 2 4" xfId="4374" xr:uid="{00000000-0005-0000-0000-000031090000}"/>
    <cellStyle name="Calculation 2 5 7 2 4 2" xfId="4375" xr:uid="{00000000-0005-0000-0000-000032090000}"/>
    <cellStyle name="Calculation 2 5 7 2 5" xfId="4376" xr:uid="{00000000-0005-0000-0000-000033090000}"/>
    <cellStyle name="Calculation 2 5 7 2 5 2" xfId="4377" xr:uid="{00000000-0005-0000-0000-000034090000}"/>
    <cellStyle name="Calculation 2 5 7 2 6" xfId="4378" xr:uid="{00000000-0005-0000-0000-000035090000}"/>
    <cellStyle name="Calculation 2 5 7 2 7" xfId="4379" xr:uid="{00000000-0005-0000-0000-000036090000}"/>
    <cellStyle name="Calculation 2 5 7 3" xfId="4380" xr:uid="{00000000-0005-0000-0000-000037090000}"/>
    <cellStyle name="Calculation 2 5 7 3 2" xfId="4381" xr:uid="{00000000-0005-0000-0000-000038090000}"/>
    <cellStyle name="Calculation 2 5 7 3 3" xfId="4382" xr:uid="{00000000-0005-0000-0000-000039090000}"/>
    <cellStyle name="Calculation 2 5 7 3 4" xfId="4383" xr:uid="{00000000-0005-0000-0000-00003A090000}"/>
    <cellStyle name="Calculation 2 5 7 3 5" xfId="4384" xr:uid="{00000000-0005-0000-0000-00003B090000}"/>
    <cellStyle name="Calculation 2 5 7 4" xfId="4385" xr:uid="{00000000-0005-0000-0000-00003C090000}"/>
    <cellStyle name="Calculation 2 5 7 4 2" xfId="4386" xr:uid="{00000000-0005-0000-0000-00003D090000}"/>
    <cellStyle name="Calculation 2 5 7 4 3" xfId="4387" xr:uid="{00000000-0005-0000-0000-00003E090000}"/>
    <cellStyle name="Calculation 2 5 7 4 4" xfId="4388" xr:uid="{00000000-0005-0000-0000-00003F090000}"/>
    <cellStyle name="Calculation 2 5 7 4 5" xfId="4389" xr:uid="{00000000-0005-0000-0000-000040090000}"/>
    <cellStyle name="Calculation 2 5 7 5" xfId="4390" xr:uid="{00000000-0005-0000-0000-000041090000}"/>
    <cellStyle name="Calculation 2 5 7 5 2" xfId="4391" xr:uid="{00000000-0005-0000-0000-000042090000}"/>
    <cellStyle name="Calculation 2 5 7 6" xfId="4392" xr:uid="{00000000-0005-0000-0000-000043090000}"/>
    <cellStyle name="Calculation 2 5 7 6 2" xfId="4393" xr:uid="{00000000-0005-0000-0000-000044090000}"/>
    <cellStyle name="Calculation 2 5 7 7" xfId="4394" xr:uid="{00000000-0005-0000-0000-000045090000}"/>
    <cellStyle name="Calculation 2 5 7 8" xfId="4395" xr:uid="{00000000-0005-0000-0000-000046090000}"/>
    <cellStyle name="Calculation 2 5 8" xfId="4396" xr:uid="{00000000-0005-0000-0000-000047090000}"/>
    <cellStyle name="Calculation 2 5 8 2" xfId="4397" xr:uid="{00000000-0005-0000-0000-000048090000}"/>
    <cellStyle name="Calculation 2 5 8 2 2" xfId="4398" xr:uid="{00000000-0005-0000-0000-000049090000}"/>
    <cellStyle name="Calculation 2 5 8 2 2 2" xfId="4399" xr:uid="{00000000-0005-0000-0000-00004A090000}"/>
    <cellStyle name="Calculation 2 5 8 2 2 3" xfId="4400" xr:uid="{00000000-0005-0000-0000-00004B090000}"/>
    <cellStyle name="Calculation 2 5 8 2 2 4" xfId="4401" xr:uid="{00000000-0005-0000-0000-00004C090000}"/>
    <cellStyle name="Calculation 2 5 8 2 2 5" xfId="4402" xr:uid="{00000000-0005-0000-0000-00004D090000}"/>
    <cellStyle name="Calculation 2 5 8 2 3" xfId="4403" xr:uid="{00000000-0005-0000-0000-00004E090000}"/>
    <cellStyle name="Calculation 2 5 8 2 3 2" xfId="4404" xr:uid="{00000000-0005-0000-0000-00004F090000}"/>
    <cellStyle name="Calculation 2 5 8 2 3 3" xfId="4405" xr:uid="{00000000-0005-0000-0000-000050090000}"/>
    <cellStyle name="Calculation 2 5 8 2 3 4" xfId="4406" xr:uid="{00000000-0005-0000-0000-000051090000}"/>
    <cellStyle name="Calculation 2 5 8 2 3 5" xfId="4407" xr:uid="{00000000-0005-0000-0000-000052090000}"/>
    <cellStyle name="Calculation 2 5 8 2 4" xfId="4408" xr:uid="{00000000-0005-0000-0000-000053090000}"/>
    <cellStyle name="Calculation 2 5 8 2 4 2" xfId="4409" xr:uid="{00000000-0005-0000-0000-000054090000}"/>
    <cellStyle name="Calculation 2 5 8 2 5" xfId="4410" xr:uid="{00000000-0005-0000-0000-000055090000}"/>
    <cellStyle name="Calculation 2 5 8 2 5 2" xfId="4411" xr:uid="{00000000-0005-0000-0000-000056090000}"/>
    <cellStyle name="Calculation 2 5 8 2 6" xfId="4412" xr:uid="{00000000-0005-0000-0000-000057090000}"/>
    <cellStyle name="Calculation 2 5 8 2 7" xfId="4413" xr:uid="{00000000-0005-0000-0000-000058090000}"/>
    <cellStyle name="Calculation 2 5 8 3" xfId="4414" xr:uid="{00000000-0005-0000-0000-000059090000}"/>
    <cellStyle name="Calculation 2 5 8 3 2" xfId="4415" xr:uid="{00000000-0005-0000-0000-00005A090000}"/>
    <cellStyle name="Calculation 2 5 8 3 3" xfId="4416" xr:uid="{00000000-0005-0000-0000-00005B090000}"/>
    <cellStyle name="Calculation 2 5 8 3 4" xfId="4417" xr:uid="{00000000-0005-0000-0000-00005C090000}"/>
    <cellStyle name="Calculation 2 5 8 3 5" xfId="4418" xr:uid="{00000000-0005-0000-0000-00005D090000}"/>
    <cellStyle name="Calculation 2 5 8 4" xfId="4419" xr:uid="{00000000-0005-0000-0000-00005E090000}"/>
    <cellStyle name="Calculation 2 5 8 4 2" xfId="4420" xr:uid="{00000000-0005-0000-0000-00005F090000}"/>
    <cellStyle name="Calculation 2 5 8 4 3" xfId="4421" xr:uid="{00000000-0005-0000-0000-000060090000}"/>
    <cellStyle name="Calculation 2 5 8 4 4" xfId="4422" xr:uid="{00000000-0005-0000-0000-000061090000}"/>
    <cellStyle name="Calculation 2 5 8 4 5" xfId="4423" xr:uid="{00000000-0005-0000-0000-000062090000}"/>
    <cellStyle name="Calculation 2 5 8 5" xfId="4424" xr:uid="{00000000-0005-0000-0000-000063090000}"/>
    <cellStyle name="Calculation 2 5 8 5 2" xfId="4425" xr:uid="{00000000-0005-0000-0000-000064090000}"/>
    <cellStyle name="Calculation 2 5 8 6" xfId="4426" xr:uid="{00000000-0005-0000-0000-000065090000}"/>
    <cellStyle name="Calculation 2 5 8 6 2" xfId="4427" xr:uid="{00000000-0005-0000-0000-000066090000}"/>
    <cellStyle name="Calculation 2 5 8 7" xfId="4428" xr:uid="{00000000-0005-0000-0000-000067090000}"/>
    <cellStyle name="Calculation 2 5 8 8" xfId="4429" xr:uid="{00000000-0005-0000-0000-000068090000}"/>
    <cellStyle name="Calculation 2 5 9" xfId="4430" xr:uid="{00000000-0005-0000-0000-000069090000}"/>
    <cellStyle name="Calculation 2 5 9 2" xfId="4431" xr:uid="{00000000-0005-0000-0000-00006A090000}"/>
    <cellStyle name="Calculation 2 5 9 2 2" xfId="4432" xr:uid="{00000000-0005-0000-0000-00006B090000}"/>
    <cellStyle name="Calculation 2 5 9 2 2 2" xfId="4433" xr:uid="{00000000-0005-0000-0000-00006C090000}"/>
    <cellStyle name="Calculation 2 5 9 2 2 3" xfId="4434" xr:uid="{00000000-0005-0000-0000-00006D090000}"/>
    <cellStyle name="Calculation 2 5 9 2 2 4" xfId="4435" xr:uid="{00000000-0005-0000-0000-00006E090000}"/>
    <cellStyle name="Calculation 2 5 9 2 2 5" xfId="4436" xr:uid="{00000000-0005-0000-0000-00006F090000}"/>
    <cellStyle name="Calculation 2 5 9 2 3" xfId="4437" xr:uid="{00000000-0005-0000-0000-000070090000}"/>
    <cellStyle name="Calculation 2 5 9 2 3 2" xfId="4438" xr:uid="{00000000-0005-0000-0000-000071090000}"/>
    <cellStyle name="Calculation 2 5 9 2 3 3" xfId="4439" xr:uid="{00000000-0005-0000-0000-000072090000}"/>
    <cellStyle name="Calculation 2 5 9 2 3 4" xfId="4440" xr:uid="{00000000-0005-0000-0000-000073090000}"/>
    <cellStyle name="Calculation 2 5 9 2 3 5" xfId="4441" xr:uid="{00000000-0005-0000-0000-000074090000}"/>
    <cellStyle name="Calculation 2 5 9 2 4" xfId="4442" xr:uid="{00000000-0005-0000-0000-000075090000}"/>
    <cellStyle name="Calculation 2 5 9 2 4 2" xfId="4443" xr:uid="{00000000-0005-0000-0000-000076090000}"/>
    <cellStyle name="Calculation 2 5 9 2 5" xfId="4444" xr:uid="{00000000-0005-0000-0000-000077090000}"/>
    <cellStyle name="Calculation 2 5 9 2 5 2" xfId="4445" xr:uid="{00000000-0005-0000-0000-000078090000}"/>
    <cellStyle name="Calculation 2 5 9 2 6" xfId="4446" xr:uid="{00000000-0005-0000-0000-000079090000}"/>
    <cellStyle name="Calculation 2 5 9 2 7" xfId="4447" xr:uid="{00000000-0005-0000-0000-00007A090000}"/>
    <cellStyle name="Calculation 2 5 9 3" xfId="4448" xr:uid="{00000000-0005-0000-0000-00007B090000}"/>
    <cellStyle name="Calculation 2 5 9 3 2" xfId="4449" xr:uid="{00000000-0005-0000-0000-00007C090000}"/>
    <cellStyle name="Calculation 2 5 9 3 3" xfId="4450" xr:uid="{00000000-0005-0000-0000-00007D090000}"/>
    <cellStyle name="Calculation 2 5 9 3 4" xfId="4451" xr:uid="{00000000-0005-0000-0000-00007E090000}"/>
    <cellStyle name="Calculation 2 5 9 3 5" xfId="4452" xr:uid="{00000000-0005-0000-0000-00007F090000}"/>
    <cellStyle name="Calculation 2 5 9 4" xfId="4453" xr:uid="{00000000-0005-0000-0000-000080090000}"/>
    <cellStyle name="Calculation 2 5 9 4 2" xfId="4454" xr:uid="{00000000-0005-0000-0000-000081090000}"/>
    <cellStyle name="Calculation 2 5 9 4 3" xfId="4455" xr:uid="{00000000-0005-0000-0000-000082090000}"/>
    <cellStyle name="Calculation 2 5 9 4 4" xfId="4456" xr:uid="{00000000-0005-0000-0000-000083090000}"/>
    <cellStyle name="Calculation 2 5 9 4 5" xfId="4457" xr:uid="{00000000-0005-0000-0000-000084090000}"/>
    <cellStyle name="Calculation 2 5 9 5" xfId="4458" xr:uid="{00000000-0005-0000-0000-000085090000}"/>
    <cellStyle name="Calculation 2 5 9 5 2" xfId="4459" xr:uid="{00000000-0005-0000-0000-000086090000}"/>
    <cellStyle name="Calculation 2 5 9 6" xfId="4460" xr:uid="{00000000-0005-0000-0000-000087090000}"/>
    <cellStyle name="Calculation 2 5 9 6 2" xfId="4461" xr:uid="{00000000-0005-0000-0000-000088090000}"/>
    <cellStyle name="Calculation 2 5 9 7" xfId="4462" xr:uid="{00000000-0005-0000-0000-000089090000}"/>
    <cellStyle name="Calculation 2 5 9 8" xfId="4463" xr:uid="{00000000-0005-0000-0000-00008A090000}"/>
    <cellStyle name="Calculation 2 6" xfId="261" xr:uid="{00000000-0005-0000-0000-00008B090000}"/>
    <cellStyle name="Calculation 2 6 2" xfId="262" xr:uid="{00000000-0005-0000-0000-00008C090000}"/>
    <cellStyle name="Calculation 2 7" xfId="263" xr:uid="{00000000-0005-0000-0000-00008D090000}"/>
    <cellStyle name="Calculation 2 7 2" xfId="264" xr:uid="{00000000-0005-0000-0000-00008E090000}"/>
    <cellStyle name="Calculation 2 8" xfId="265" xr:uid="{00000000-0005-0000-0000-00008F090000}"/>
    <cellStyle name="Calculation 2 9" xfId="4464" xr:uid="{00000000-0005-0000-0000-000090090000}"/>
    <cellStyle name="Calculation 2 9 2" xfId="4465" xr:uid="{00000000-0005-0000-0000-000091090000}"/>
    <cellStyle name="Calculation 2_T-straight with PEDs adjustor" xfId="4466" xr:uid="{00000000-0005-0000-0000-000092090000}"/>
    <cellStyle name="Calculation 3" xfId="266" xr:uid="{00000000-0005-0000-0000-000093090000}"/>
    <cellStyle name="Calculation 3 2" xfId="267" xr:uid="{00000000-0005-0000-0000-000094090000}"/>
    <cellStyle name="Calculation 3 2 2" xfId="268" xr:uid="{00000000-0005-0000-0000-000095090000}"/>
    <cellStyle name="Calculation 3 2 2 10" xfId="4467" xr:uid="{00000000-0005-0000-0000-000096090000}"/>
    <cellStyle name="Calculation 3 2 2 10 2" xfId="4468" xr:uid="{00000000-0005-0000-0000-000097090000}"/>
    <cellStyle name="Calculation 3 2 2 10 2 2" xfId="4469" xr:uid="{00000000-0005-0000-0000-000098090000}"/>
    <cellStyle name="Calculation 3 2 2 10 2 2 2" xfId="4470" xr:uid="{00000000-0005-0000-0000-000099090000}"/>
    <cellStyle name="Calculation 3 2 2 10 2 2 3" xfId="4471" xr:uid="{00000000-0005-0000-0000-00009A090000}"/>
    <cellStyle name="Calculation 3 2 2 10 2 2 4" xfId="4472" xr:uid="{00000000-0005-0000-0000-00009B090000}"/>
    <cellStyle name="Calculation 3 2 2 10 2 2 5" xfId="4473" xr:uid="{00000000-0005-0000-0000-00009C090000}"/>
    <cellStyle name="Calculation 3 2 2 10 2 3" xfId="4474" xr:uid="{00000000-0005-0000-0000-00009D090000}"/>
    <cellStyle name="Calculation 3 2 2 10 2 3 2" xfId="4475" xr:uid="{00000000-0005-0000-0000-00009E090000}"/>
    <cellStyle name="Calculation 3 2 2 10 2 3 3" xfId="4476" xr:uid="{00000000-0005-0000-0000-00009F090000}"/>
    <cellStyle name="Calculation 3 2 2 10 2 3 4" xfId="4477" xr:uid="{00000000-0005-0000-0000-0000A0090000}"/>
    <cellStyle name="Calculation 3 2 2 10 2 3 5" xfId="4478" xr:uid="{00000000-0005-0000-0000-0000A1090000}"/>
    <cellStyle name="Calculation 3 2 2 10 2 4" xfId="4479" xr:uid="{00000000-0005-0000-0000-0000A2090000}"/>
    <cellStyle name="Calculation 3 2 2 10 2 4 2" xfId="4480" xr:uid="{00000000-0005-0000-0000-0000A3090000}"/>
    <cellStyle name="Calculation 3 2 2 10 2 5" xfId="4481" xr:uid="{00000000-0005-0000-0000-0000A4090000}"/>
    <cellStyle name="Calculation 3 2 2 10 2 5 2" xfId="4482" xr:uid="{00000000-0005-0000-0000-0000A5090000}"/>
    <cellStyle name="Calculation 3 2 2 10 2 6" xfId="4483" xr:uid="{00000000-0005-0000-0000-0000A6090000}"/>
    <cellStyle name="Calculation 3 2 2 10 2 7" xfId="4484" xr:uid="{00000000-0005-0000-0000-0000A7090000}"/>
    <cellStyle name="Calculation 3 2 2 10 3" xfId="4485" xr:uid="{00000000-0005-0000-0000-0000A8090000}"/>
    <cellStyle name="Calculation 3 2 2 10 3 2" xfId="4486" xr:uid="{00000000-0005-0000-0000-0000A9090000}"/>
    <cellStyle name="Calculation 3 2 2 10 3 3" xfId="4487" xr:uid="{00000000-0005-0000-0000-0000AA090000}"/>
    <cellStyle name="Calculation 3 2 2 10 3 4" xfId="4488" xr:uid="{00000000-0005-0000-0000-0000AB090000}"/>
    <cellStyle name="Calculation 3 2 2 10 3 5" xfId="4489" xr:uid="{00000000-0005-0000-0000-0000AC090000}"/>
    <cellStyle name="Calculation 3 2 2 10 4" xfId="4490" xr:uid="{00000000-0005-0000-0000-0000AD090000}"/>
    <cellStyle name="Calculation 3 2 2 10 4 2" xfId="4491" xr:uid="{00000000-0005-0000-0000-0000AE090000}"/>
    <cellStyle name="Calculation 3 2 2 10 4 3" xfId="4492" xr:uid="{00000000-0005-0000-0000-0000AF090000}"/>
    <cellStyle name="Calculation 3 2 2 10 4 4" xfId="4493" xr:uid="{00000000-0005-0000-0000-0000B0090000}"/>
    <cellStyle name="Calculation 3 2 2 10 4 5" xfId="4494" xr:uid="{00000000-0005-0000-0000-0000B1090000}"/>
    <cellStyle name="Calculation 3 2 2 10 5" xfId="4495" xr:uid="{00000000-0005-0000-0000-0000B2090000}"/>
    <cellStyle name="Calculation 3 2 2 10 5 2" xfId="4496" xr:uid="{00000000-0005-0000-0000-0000B3090000}"/>
    <cellStyle name="Calculation 3 2 2 10 6" xfId="4497" xr:uid="{00000000-0005-0000-0000-0000B4090000}"/>
    <cellStyle name="Calculation 3 2 2 10 6 2" xfId="4498" xr:uid="{00000000-0005-0000-0000-0000B5090000}"/>
    <cellStyle name="Calculation 3 2 2 10 7" xfId="4499" xr:uid="{00000000-0005-0000-0000-0000B6090000}"/>
    <cellStyle name="Calculation 3 2 2 10 8" xfId="4500" xr:uid="{00000000-0005-0000-0000-0000B7090000}"/>
    <cellStyle name="Calculation 3 2 2 11" xfId="4501" xr:uid="{00000000-0005-0000-0000-0000B8090000}"/>
    <cellStyle name="Calculation 3 2 2 11 2" xfId="4502" xr:uid="{00000000-0005-0000-0000-0000B9090000}"/>
    <cellStyle name="Calculation 3 2 2 11 2 2" xfId="4503" xr:uid="{00000000-0005-0000-0000-0000BA090000}"/>
    <cellStyle name="Calculation 3 2 2 11 2 2 2" xfId="4504" xr:uid="{00000000-0005-0000-0000-0000BB090000}"/>
    <cellStyle name="Calculation 3 2 2 11 2 2 3" xfId="4505" xr:uid="{00000000-0005-0000-0000-0000BC090000}"/>
    <cellStyle name="Calculation 3 2 2 11 2 2 4" xfId="4506" xr:uid="{00000000-0005-0000-0000-0000BD090000}"/>
    <cellStyle name="Calculation 3 2 2 11 2 2 5" xfId="4507" xr:uid="{00000000-0005-0000-0000-0000BE090000}"/>
    <cellStyle name="Calculation 3 2 2 11 2 3" xfId="4508" xr:uid="{00000000-0005-0000-0000-0000BF090000}"/>
    <cellStyle name="Calculation 3 2 2 11 2 3 2" xfId="4509" xr:uid="{00000000-0005-0000-0000-0000C0090000}"/>
    <cellStyle name="Calculation 3 2 2 11 2 3 3" xfId="4510" xr:uid="{00000000-0005-0000-0000-0000C1090000}"/>
    <cellStyle name="Calculation 3 2 2 11 2 3 4" xfId="4511" xr:uid="{00000000-0005-0000-0000-0000C2090000}"/>
    <cellStyle name="Calculation 3 2 2 11 2 3 5" xfId="4512" xr:uid="{00000000-0005-0000-0000-0000C3090000}"/>
    <cellStyle name="Calculation 3 2 2 11 2 4" xfId="4513" xr:uid="{00000000-0005-0000-0000-0000C4090000}"/>
    <cellStyle name="Calculation 3 2 2 11 2 4 2" xfId="4514" xr:uid="{00000000-0005-0000-0000-0000C5090000}"/>
    <cellStyle name="Calculation 3 2 2 11 2 5" xfId="4515" xr:uid="{00000000-0005-0000-0000-0000C6090000}"/>
    <cellStyle name="Calculation 3 2 2 11 2 5 2" xfId="4516" xr:uid="{00000000-0005-0000-0000-0000C7090000}"/>
    <cellStyle name="Calculation 3 2 2 11 2 6" xfId="4517" xr:uid="{00000000-0005-0000-0000-0000C8090000}"/>
    <cellStyle name="Calculation 3 2 2 11 2 7" xfId="4518" xr:uid="{00000000-0005-0000-0000-0000C9090000}"/>
    <cellStyle name="Calculation 3 2 2 11 3" xfId="4519" xr:uid="{00000000-0005-0000-0000-0000CA090000}"/>
    <cellStyle name="Calculation 3 2 2 11 3 2" xfId="4520" xr:uid="{00000000-0005-0000-0000-0000CB090000}"/>
    <cellStyle name="Calculation 3 2 2 11 3 3" xfId="4521" xr:uid="{00000000-0005-0000-0000-0000CC090000}"/>
    <cellStyle name="Calculation 3 2 2 11 3 4" xfId="4522" xr:uid="{00000000-0005-0000-0000-0000CD090000}"/>
    <cellStyle name="Calculation 3 2 2 11 3 5" xfId="4523" xr:uid="{00000000-0005-0000-0000-0000CE090000}"/>
    <cellStyle name="Calculation 3 2 2 11 4" xfId="4524" xr:uid="{00000000-0005-0000-0000-0000CF090000}"/>
    <cellStyle name="Calculation 3 2 2 11 4 2" xfId="4525" xr:uid="{00000000-0005-0000-0000-0000D0090000}"/>
    <cellStyle name="Calculation 3 2 2 11 4 3" xfId="4526" xr:uid="{00000000-0005-0000-0000-0000D1090000}"/>
    <cellStyle name="Calculation 3 2 2 11 4 4" xfId="4527" xr:uid="{00000000-0005-0000-0000-0000D2090000}"/>
    <cellStyle name="Calculation 3 2 2 11 4 5" xfId="4528" xr:uid="{00000000-0005-0000-0000-0000D3090000}"/>
    <cellStyle name="Calculation 3 2 2 11 5" xfId="4529" xr:uid="{00000000-0005-0000-0000-0000D4090000}"/>
    <cellStyle name="Calculation 3 2 2 11 5 2" xfId="4530" xr:uid="{00000000-0005-0000-0000-0000D5090000}"/>
    <cellStyle name="Calculation 3 2 2 11 6" xfId="4531" xr:uid="{00000000-0005-0000-0000-0000D6090000}"/>
    <cellStyle name="Calculation 3 2 2 11 6 2" xfId="4532" xr:uid="{00000000-0005-0000-0000-0000D7090000}"/>
    <cellStyle name="Calculation 3 2 2 11 7" xfId="4533" xr:uid="{00000000-0005-0000-0000-0000D8090000}"/>
    <cellStyle name="Calculation 3 2 2 11 8" xfId="4534" xr:uid="{00000000-0005-0000-0000-0000D9090000}"/>
    <cellStyle name="Calculation 3 2 2 12" xfId="4535" xr:uid="{00000000-0005-0000-0000-0000DA090000}"/>
    <cellStyle name="Calculation 3 2 2 12 2" xfId="4536" xr:uid="{00000000-0005-0000-0000-0000DB090000}"/>
    <cellStyle name="Calculation 3 2 2 12 2 2" xfId="4537" xr:uid="{00000000-0005-0000-0000-0000DC090000}"/>
    <cellStyle name="Calculation 3 2 2 12 2 2 2" xfId="4538" xr:uid="{00000000-0005-0000-0000-0000DD090000}"/>
    <cellStyle name="Calculation 3 2 2 12 2 2 3" xfId="4539" xr:uid="{00000000-0005-0000-0000-0000DE090000}"/>
    <cellStyle name="Calculation 3 2 2 12 2 2 4" xfId="4540" xr:uid="{00000000-0005-0000-0000-0000DF090000}"/>
    <cellStyle name="Calculation 3 2 2 12 2 2 5" xfId="4541" xr:uid="{00000000-0005-0000-0000-0000E0090000}"/>
    <cellStyle name="Calculation 3 2 2 12 2 3" xfId="4542" xr:uid="{00000000-0005-0000-0000-0000E1090000}"/>
    <cellStyle name="Calculation 3 2 2 12 2 3 2" xfId="4543" xr:uid="{00000000-0005-0000-0000-0000E2090000}"/>
    <cellStyle name="Calculation 3 2 2 12 2 3 3" xfId="4544" xr:uid="{00000000-0005-0000-0000-0000E3090000}"/>
    <cellStyle name="Calculation 3 2 2 12 2 3 4" xfId="4545" xr:uid="{00000000-0005-0000-0000-0000E4090000}"/>
    <cellStyle name="Calculation 3 2 2 12 2 3 5" xfId="4546" xr:uid="{00000000-0005-0000-0000-0000E5090000}"/>
    <cellStyle name="Calculation 3 2 2 12 2 4" xfId="4547" xr:uid="{00000000-0005-0000-0000-0000E6090000}"/>
    <cellStyle name="Calculation 3 2 2 12 2 4 2" xfId="4548" xr:uid="{00000000-0005-0000-0000-0000E7090000}"/>
    <cellStyle name="Calculation 3 2 2 12 2 5" xfId="4549" xr:uid="{00000000-0005-0000-0000-0000E8090000}"/>
    <cellStyle name="Calculation 3 2 2 12 2 5 2" xfId="4550" xr:uid="{00000000-0005-0000-0000-0000E9090000}"/>
    <cellStyle name="Calculation 3 2 2 12 2 6" xfId="4551" xr:uid="{00000000-0005-0000-0000-0000EA090000}"/>
    <cellStyle name="Calculation 3 2 2 12 2 7" xfId="4552" xr:uid="{00000000-0005-0000-0000-0000EB090000}"/>
    <cellStyle name="Calculation 3 2 2 12 3" xfId="4553" xr:uid="{00000000-0005-0000-0000-0000EC090000}"/>
    <cellStyle name="Calculation 3 2 2 12 3 2" xfId="4554" xr:uid="{00000000-0005-0000-0000-0000ED090000}"/>
    <cellStyle name="Calculation 3 2 2 12 3 3" xfId="4555" xr:uid="{00000000-0005-0000-0000-0000EE090000}"/>
    <cellStyle name="Calculation 3 2 2 12 3 4" xfId="4556" xr:uid="{00000000-0005-0000-0000-0000EF090000}"/>
    <cellStyle name="Calculation 3 2 2 12 3 5" xfId="4557" xr:uid="{00000000-0005-0000-0000-0000F0090000}"/>
    <cellStyle name="Calculation 3 2 2 12 4" xfId="4558" xr:uid="{00000000-0005-0000-0000-0000F1090000}"/>
    <cellStyle name="Calculation 3 2 2 12 4 2" xfId="4559" xr:uid="{00000000-0005-0000-0000-0000F2090000}"/>
    <cellStyle name="Calculation 3 2 2 12 4 3" xfId="4560" xr:uid="{00000000-0005-0000-0000-0000F3090000}"/>
    <cellStyle name="Calculation 3 2 2 12 4 4" xfId="4561" xr:uid="{00000000-0005-0000-0000-0000F4090000}"/>
    <cellStyle name="Calculation 3 2 2 12 4 5" xfId="4562" xr:uid="{00000000-0005-0000-0000-0000F5090000}"/>
    <cellStyle name="Calculation 3 2 2 12 5" xfId="4563" xr:uid="{00000000-0005-0000-0000-0000F6090000}"/>
    <cellStyle name="Calculation 3 2 2 12 5 2" xfId="4564" xr:uid="{00000000-0005-0000-0000-0000F7090000}"/>
    <cellStyle name="Calculation 3 2 2 12 6" xfId="4565" xr:uid="{00000000-0005-0000-0000-0000F8090000}"/>
    <cellStyle name="Calculation 3 2 2 12 6 2" xfId="4566" xr:uid="{00000000-0005-0000-0000-0000F9090000}"/>
    <cellStyle name="Calculation 3 2 2 12 7" xfId="4567" xr:uid="{00000000-0005-0000-0000-0000FA090000}"/>
    <cellStyle name="Calculation 3 2 2 12 8" xfId="4568" xr:uid="{00000000-0005-0000-0000-0000FB090000}"/>
    <cellStyle name="Calculation 3 2 2 13" xfId="4569" xr:uid="{00000000-0005-0000-0000-0000FC090000}"/>
    <cellStyle name="Calculation 3 2 2 13 2" xfId="4570" xr:uid="{00000000-0005-0000-0000-0000FD090000}"/>
    <cellStyle name="Calculation 3 2 2 13 2 2" xfId="4571" xr:uid="{00000000-0005-0000-0000-0000FE090000}"/>
    <cellStyle name="Calculation 3 2 2 13 2 2 2" xfId="4572" xr:uid="{00000000-0005-0000-0000-0000FF090000}"/>
    <cellStyle name="Calculation 3 2 2 13 2 2 3" xfId="4573" xr:uid="{00000000-0005-0000-0000-0000000A0000}"/>
    <cellStyle name="Calculation 3 2 2 13 2 2 4" xfId="4574" xr:uid="{00000000-0005-0000-0000-0000010A0000}"/>
    <cellStyle name="Calculation 3 2 2 13 2 2 5" xfId="4575" xr:uid="{00000000-0005-0000-0000-0000020A0000}"/>
    <cellStyle name="Calculation 3 2 2 13 2 3" xfId="4576" xr:uid="{00000000-0005-0000-0000-0000030A0000}"/>
    <cellStyle name="Calculation 3 2 2 13 2 3 2" xfId="4577" xr:uid="{00000000-0005-0000-0000-0000040A0000}"/>
    <cellStyle name="Calculation 3 2 2 13 2 3 3" xfId="4578" xr:uid="{00000000-0005-0000-0000-0000050A0000}"/>
    <cellStyle name="Calculation 3 2 2 13 2 3 4" xfId="4579" xr:uid="{00000000-0005-0000-0000-0000060A0000}"/>
    <cellStyle name="Calculation 3 2 2 13 2 3 5" xfId="4580" xr:uid="{00000000-0005-0000-0000-0000070A0000}"/>
    <cellStyle name="Calculation 3 2 2 13 2 4" xfId="4581" xr:uid="{00000000-0005-0000-0000-0000080A0000}"/>
    <cellStyle name="Calculation 3 2 2 13 2 4 2" xfId="4582" xr:uid="{00000000-0005-0000-0000-0000090A0000}"/>
    <cellStyle name="Calculation 3 2 2 13 2 5" xfId="4583" xr:uid="{00000000-0005-0000-0000-00000A0A0000}"/>
    <cellStyle name="Calculation 3 2 2 13 2 5 2" xfId="4584" xr:uid="{00000000-0005-0000-0000-00000B0A0000}"/>
    <cellStyle name="Calculation 3 2 2 13 2 6" xfId="4585" xr:uid="{00000000-0005-0000-0000-00000C0A0000}"/>
    <cellStyle name="Calculation 3 2 2 13 2 7" xfId="4586" xr:uid="{00000000-0005-0000-0000-00000D0A0000}"/>
    <cellStyle name="Calculation 3 2 2 13 3" xfId="4587" xr:uid="{00000000-0005-0000-0000-00000E0A0000}"/>
    <cellStyle name="Calculation 3 2 2 13 3 2" xfId="4588" xr:uid="{00000000-0005-0000-0000-00000F0A0000}"/>
    <cellStyle name="Calculation 3 2 2 13 3 3" xfId="4589" xr:uid="{00000000-0005-0000-0000-0000100A0000}"/>
    <cellStyle name="Calculation 3 2 2 13 3 4" xfId="4590" xr:uid="{00000000-0005-0000-0000-0000110A0000}"/>
    <cellStyle name="Calculation 3 2 2 13 3 5" xfId="4591" xr:uid="{00000000-0005-0000-0000-0000120A0000}"/>
    <cellStyle name="Calculation 3 2 2 13 4" xfId="4592" xr:uid="{00000000-0005-0000-0000-0000130A0000}"/>
    <cellStyle name="Calculation 3 2 2 13 4 2" xfId="4593" xr:uid="{00000000-0005-0000-0000-0000140A0000}"/>
    <cellStyle name="Calculation 3 2 2 13 4 3" xfId="4594" xr:uid="{00000000-0005-0000-0000-0000150A0000}"/>
    <cellStyle name="Calculation 3 2 2 13 4 4" xfId="4595" xr:uid="{00000000-0005-0000-0000-0000160A0000}"/>
    <cellStyle name="Calculation 3 2 2 13 4 5" xfId="4596" xr:uid="{00000000-0005-0000-0000-0000170A0000}"/>
    <cellStyle name="Calculation 3 2 2 13 5" xfId="4597" xr:uid="{00000000-0005-0000-0000-0000180A0000}"/>
    <cellStyle name="Calculation 3 2 2 13 5 2" xfId="4598" xr:uid="{00000000-0005-0000-0000-0000190A0000}"/>
    <cellStyle name="Calculation 3 2 2 13 6" xfId="4599" xr:uid="{00000000-0005-0000-0000-00001A0A0000}"/>
    <cellStyle name="Calculation 3 2 2 13 6 2" xfId="4600" xr:uid="{00000000-0005-0000-0000-00001B0A0000}"/>
    <cellStyle name="Calculation 3 2 2 13 7" xfId="4601" xr:uid="{00000000-0005-0000-0000-00001C0A0000}"/>
    <cellStyle name="Calculation 3 2 2 13 8" xfId="4602" xr:uid="{00000000-0005-0000-0000-00001D0A0000}"/>
    <cellStyle name="Calculation 3 2 2 14" xfId="4603" xr:uid="{00000000-0005-0000-0000-00001E0A0000}"/>
    <cellStyle name="Calculation 3 2 2 14 2" xfId="4604" xr:uid="{00000000-0005-0000-0000-00001F0A0000}"/>
    <cellStyle name="Calculation 3 2 2 14 2 2" xfId="4605" xr:uid="{00000000-0005-0000-0000-0000200A0000}"/>
    <cellStyle name="Calculation 3 2 2 14 2 2 2" xfId="4606" xr:uid="{00000000-0005-0000-0000-0000210A0000}"/>
    <cellStyle name="Calculation 3 2 2 14 2 2 3" xfId="4607" xr:uid="{00000000-0005-0000-0000-0000220A0000}"/>
    <cellStyle name="Calculation 3 2 2 14 2 2 4" xfId="4608" xr:uid="{00000000-0005-0000-0000-0000230A0000}"/>
    <cellStyle name="Calculation 3 2 2 14 2 2 5" xfId="4609" xr:uid="{00000000-0005-0000-0000-0000240A0000}"/>
    <cellStyle name="Calculation 3 2 2 14 2 3" xfId="4610" xr:uid="{00000000-0005-0000-0000-0000250A0000}"/>
    <cellStyle name="Calculation 3 2 2 14 2 3 2" xfId="4611" xr:uid="{00000000-0005-0000-0000-0000260A0000}"/>
    <cellStyle name="Calculation 3 2 2 14 2 3 3" xfId="4612" xr:uid="{00000000-0005-0000-0000-0000270A0000}"/>
    <cellStyle name="Calculation 3 2 2 14 2 3 4" xfId="4613" xr:uid="{00000000-0005-0000-0000-0000280A0000}"/>
    <cellStyle name="Calculation 3 2 2 14 2 3 5" xfId="4614" xr:uid="{00000000-0005-0000-0000-0000290A0000}"/>
    <cellStyle name="Calculation 3 2 2 14 2 4" xfId="4615" xr:uid="{00000000-0005-0000-0000-00002A0A0000}"/>
    <cellStyle name="Calculation 3 2 2 14 2 4 2" xfId="4616" xr:uid="{00000000-0005-0000-0000-00002B0A0000}"/>
    <cellStyle name="Calculation 3 2 2 14 2 5" xfId="4617" xr:uid="{00000000-0005-0000-0000-00002C0A0000}"/>
    <cellStyle name="Calculation 3 2 2 14 2 5 2" xfId="4618" xr:uid="{00000000-0005-0000-0000-00002D0A0000}"/>
    <cellStyle name="Calculation 3 2 2 14 2 6" xfId="4619" xr:uid="{00000000-0005-0000-0000-00002E0A0000}"/>
    <cellStyle name="Calculation 3 2 2 14 2 7" xfId="4620" xr:uid="{00000000-0005-0000-0000-00002F0A0000}"/>
    <cellStyle name="Calculation 3 2 2 14 3" xfId="4621" xr:uid="{00000000-0005-0000-0000-0000300A0000}"/>
    <cellStyle name="Calculation 3 2 2 14 3 2" xfId="4622" xr:uid="{00000000-0005-0000-0000-0000310A0000}"/>
    <cellStyle name="Calculation 3 2 2 14 3 3" xfId="4623" xr:uid="{00000000-0005-0000-0000-0000320A0000}"/>
    <cellStyle name="Calculation 3 2 2 14 3 4" xfId="4624" xr:uid="{00000000-0005-0000-0000-0000330A0000}"/>
    <cellStyle name="Calculation 3 2 2 14 3 5" xfId="4625" xr:uid="{00000000-0005-0000-0000-0000340A0000}"/>
    <cellStyle name="Calculation 3 2 2 14 4" xfId="4626" xr:uid="{00000000-0005-0000-0000-0000350A0000}"/>
    <cellStyle name="Calculation 3 2 2 14 4 2" xfId="4627" xr:uid="{00000000-0005-0000-0000-0000360A0000}"/>
    <cellStyle name="Calculation 3 2 2 14 4 3" xfId="4628" xr:uid="{00000000-0005-0000-0000-0000370A0000}"/>
    <cellStyle name="Calculation 3 2 2 14 4 4" xfId="4629" xr:uid="{00000000-0005-0000-0000-0000380A0000}"/>
    <cellStyle name="Calculation 3 2 2 14 4 5" xfId="4630" xr:uid="{00000000-0005-0000-0000-0000390A0000}"/>
    <cellStyle name="Calculation 3 2 2 14 5" xfId="4631" xr:uid="{00000000-0005-0000-0000-00003A0A0000}"/>
    <cellStyle name="Calculation 3 2 2 14 5 2" xfId="4632" xr:uid="{00000000-0005-0000-0000-00003B0A0000}"/>
    <cellStyle name="Calculation 3 2 2 14 6" xfId="4633" xr:uid="{00000000-0005-0000-0000-00003C0A0000}"/>
    <cellStyle name="Calculation 3 2 2 14 6 2" xfId="4634" xr:uid="{00000000-0005-0000-0000-00003D0A0000}"/>
    <cellStyle name="Calculation 3 2 2 14 7" xfId="4635" xr:uid="{00000000-0005-0000-0000-00003E0A0000}"/>
    <cellStyle name="Calculation 3 2 2 14 8" xfId="4636" xr:uid="{00000000-0005-0000-0000-00003F0A0000}"/>
    <cellStyle name="Calculation 3 2 2 15" xfId="4637" xr:uid="{00000000-0005-0000-0000-0000400A0000}"/>
    <cellStyle name="Calculation 3 2 2 15 2" xfId="4638" xr:uid="{00000000-0005-0000-0000-0000410A0000}"/>
    <cellStyle name="Calculation 3 2 2 15 2 2" xfId="4639" xr:uid="{00000000-0005-0000-0000-0000420A0000}"/>
    <cellStyle name="Calculation 3 2 2 15 2 3" xfId="4640" xr:uid="{00000000-0005-0000-0000-0000430A0000}"/>
    <cellStyle name="Calculation 3 2 2 15 2 4" xfId="4641" xr:uid="{00000000-0005-0000-0000-0000440A0000}"/>
    <cellStyle name="Calculation 3 2 2 15 2 5" xfId="4642" xr:uid="{00000000-0005-0000-0000-0000450A0000}"/>
    <cellStyle name="Calculation 3 2 2 15 3" xfId="4643" xr:uid="{00000000-0005-0000-0000-0000460A0000}"/>
    <cellStyle name="Calculation 3 2 2 15 3 2" xfId="4644" xr:uid="{00000000-0005-0000-0000-0000470A0000}"/>
    <cellStyle name="Calculation 3 2 2 15 3 3" xfId="4645" xr:uid="{00000000-0005-0000-0000-0000480A0000}"/>
    <cellStyle name="Calculation 3 2 2 15 3 4" xfId="4646" xr:uid="{00000000-0005-0000-0000-0000490A0000}"/>
    <cellStyle name="Calculation 3 2 2 15 3 5" xfId="4647" xr:uid="{00000000-0005-0000-0000-00004A0A0000}"/>
    <cellStyle name="Calculation 3 2 2 15 4" xfId="4648" xr:uid="{00000000-0005-0000-0000-00004B0A0000}"/>
    <cellStyle name="Calculation 3 2 2 15 4 2" xfId="4649" xr:uid="{00000000-0005-0000-0000-00004C0A0000}"/>
    <cellStyle name="Calculation 3 2 2 15 5" xfId="4650" xr:uid="{00000000-0005-0000-0000-00004D0A0000}"/>
    <cellStyle name="Calculation 3 2 2 15 5 2" xfId="4651" xr:uid="{00000000-0005-0000-0000-00004E0A0000}"/>
    <cellStyle name="Calculation 3 2 2 15 6" xfId="4652" xr:uid="{00000000-0005-0000-0000-00004F0A0000}"/>
    <cellStyle name="Calculation 3 2 2 15 7" xfId="4653" xr:uid="{00000000-0005-0000-0000-0000500A0000}"/>
    <cellStyle name="Calculation 3 2 2 16" xfId="4654" xr:uid="{00000000-0005-0000-0000-0000510A0000}"/>
    <cellStyle name="Calculation 3 2 2 16 2" xfId="4655" xr:uid="{00000000-0005-0000-0000-0000520A0000}"/>
    <cellStyle name="Calculation 3 2 2 16 3" xfId="4656" xr:uid="{00000000-0005-0000-0000-0000530A0000}"/>
    <cellStyle name="Calculation 3 2 2 16 4" xfId="4657" xr:uid="{00000000-0005-0000-0000-0000540A0000}"/>
    <cellStyle name="Calculation 3 2 2 16 5" xfId="4658" xr:uid="{00000000-0005-0000-0000-0000550A0000}"/>
    <cellStyle name="Calculation 3 2 2 17" xfId="4659" xr:uid="{00000000-0005-0000-0000-0000560A0000}"/>
    <cellStyle name="Calculation 3 2 2 17 2" xfId="4660" xr:uid="{00000000-0005-0000-0000-0000570A0000}"/>
    <cellStyle name="Calculation 3 2 2 17 3" xfId="4661" xr:uid="{00000000-0005-0000-0000-0000580A0000}"/>
    <cellStyle name="Calculation 3 2 2 17 4" xfId="4662" xr:uid="{00000000-0005-0000-0000-0000590A0000}"/>
    <cellStyle name="Calculation 3 2 2 17 5" xfId="4663" xr:uid="{00000000-0005-0000-0000-00005A0A0000}"/>
    <cellStyle name="Calculation 3 2 2 18" xfId="4664" xr:uid="{00000000-0005-0000-0000-00005B0A0000}"/>
    <cellStyle name="Calculation 3 2 2 18 2" xfId="4665" xr:uid="{00000000-0005-0000-0000-00005C0A0000}"/>
    <cellStyle name="Calculation 3 2 2 19" xfId="4666" xr:uid="{00000000-0005-0000-0000-00005D0A0000}"/>
    <cellStyle name="Calculation 3 2 2 19 2" xfId="4667" xr:uid="{00000000-0005-0000-0000-00005E0A0000}"/>
    <cellStyle name="Calculation 3 2 2 2" xfId="269" xr:uid="{00000000-0005-0000-0000-00005F0A0000}"/>
    <cellStyle name="Calculation 3 2 2 2 2" xfId="270" xr:uid="{00000000-0005-0000-0000-0000600A0000}"/>
    <cellStyle name="Calculation 3 2 2 2 2 2" xfId="4668" xr:uid="{00000000-0005-0000-0000-0000610A0000}"/>
    <cellStyle name="Calculation 3 2 2 2 2 2 2" xfId="4669" xr:uid="{00000000-0005-0000-0000-0000620A0000}"/>
    <cellStyle name="Calculation 3 2 2 2 2 2 3" xfId="4670" xr:uid="{00000000-0005-0000-0000-0000630A0000}"/>
    <cellStyle name="Calculation 3 2 2 2 2 2 4" xfId="4671" xr:uid="{00000000-0005-0000-0000-0000640A0000}"/>
    <cellStyle name="Calculation 3 2 2 2 2 2 5" xfId="4672" xr:uid="{00000000-0005-0000-0000-0000650A0000}"/>
    <cellStyle name="Calculation 3 2 2 2 2 3" xfId="4673" xr:uid="{00000000-0005-0000-0000-0000660A0000}"/>
    <cellStyle name="Calculation 3 2 2 2 2 3 2" xfId="4674" xr:uid="{00000000-0005-0000-0000-0000670A0000}"/>
    <cellStyle name="Calculation 3 2 2 2 2 3 3" xfId="4675" xr:uid="{00000000-0005-0000-0000-0000680A0000}"/>
    <cellStyle name="Calculation 3 2 2 2 2 3 4" xfId="4676" xr:uid="{00000000-0005-0000-0000-0000690A0000}"/>
    <cellStyle name="Calculation 3 2 2 2 2 3 5" xfId="4677" xr:uid="{00000000-0005-0000-0000-00006A0A0000}"/>
    <cellStyle name="Calculation 3 2 2 2 2 4" xfId="4678" xr:uid="{00000000-0005-0000-0000-00006B0A0000}"/>
    <cellStyle name="Calculation 3 2 2 2 2 4 2" xfId="4679" xr:uid="{00000000-0005-0000-0000-00006C0A0000}"/>
    <cellStyle name="Calculation 3 2 2 2 2 5" xfId="4680" xr:uid="{00000000-0005-0000-0000-00006D0A0000}"/>
    <cellStyle name="Calculation 3 2 2 2 2 5 2" xfId="4681" xr:uid="{00000000-0005-0000-0000-00006E0A0000}"/>
    <cellStyle name="Calculation 3 2 2 2 2 6" xfId="4682" xr:uid="{00000000-0005-0000-0000-00006F0A0000}"/>
    <cellStyle name="Calculation 3 2 2 2 2 7" xfId="4683" xr:uid="{00000000-0005-0000-0000-0000700A0000}"/>
    <cellStyle name="Calculation 3 2 2 2 3" xfId="4684" xr:uid="{00000000-0005-0000-0000-0000710A0000}"/>
    <cellStyle name="Calculation 3 2 2 2 3 2" xfId="4685" xr:uid="{00000000-0005-0000-0000-0000720A0000}"/>
    <cellStyle name="Calculation 3 2 2 2 3 3" xfId="4686" xr:uid="{00000000-0005-0000-0000-0000730A0000}"/>
    <cellStyle name="Calculation 3 2 2 2 3 4" xfId="4687" xr:uid="{00000000-0005-0000-0000-0000740A0000}"/>
    <cellStyle name="Calculation 3 2 2 2 3 5" xfId="4688" xr:uid="{00000000-0005-0000-0000-0000750A0000}"/>
    <cellStyle name="Calculation 3 2 2 2 4" xfId="4689" xr:uid="{00000000-0005-0000-0000-0000760A0000}"/>
    <cellStyle name="Calculation 3 2 2 2 4 2" xfId="4690" xr:uid="{00000000-0005-0000-0000-0000770A0000}"/>
    <cellStyle name="Calculation 3 2 2 2 4 3" xfId="4691" xr:uid="{00000000-0005-0000-0000-0000780A0000}"/>
    <cellStyle name="Calculation 3 2 2 2 4 4" xfId="4692" xr:uid="{00000000-0005-0000-0000-0000790A0000}"/>
    <cellStyle name="Calculation 3 2 2 2 4 5" xfId="4693" xr:uid="{00000000-0005-0000-0000-00007A0A0000}"/>
    <cellStyle name="Calculation 3 2 2 2 5" xfId="4694" xr:uid="{00000000-0005-0000-0000-00007B0A0000}"/>
    <cellStyle name="Calculation 3 2 2 2 5 2" xfId="4695" xr:uid="{00000000-0005-0000-0000-00007C0A0000}"/>
    <cellStyle name="Calculation 3 2 2 2 6" xfId="4696" xr:uid="{00000000-0005-0000-0000-00007D0A0000}"/>
    <cellStyle name="Calculation 3 2 2 2 6 2" xfId="4697" xr:uid="{00000000-0005-0000-0000-00007E0A0000}"/>
    <cellStyle name="Calculation 3 2 2 2 7" xfId="4698" xr:uid="{00000000-0005-0000-0000-00007F0A0000}"/>
    <cellStyle name="Calculation 3 2 2 2 8" xfId="4699" xr:uid="{00000000-0005-0000-0000-0000800A0000}"/>
    <cellStyle name="Calculation 3 2 2 20" xfId="4700" xr:uid="{00000000-0005-0000-0000-0000810A0000}"/>
    <cellStyle name="Calculation 3 2 2 21" xfId="4701" xr:uid="{00000000-0005-0000-0000-0000820A0000}"/>
    <cellStyle name="Calculation 3 2 2 3" xfId="271" xr:uid="{00000000-0005-0000-0000-0000830A0000}"/>
    <cellStyle name="Calculation 3 2 2 3 2" xfId="272" xr:uid="{00000000-0005-0000-0000-0000840A0000}"/>
    <cellStyle name="Calculation 3 2 2 3 2 2" xfId="4702" xr:uid="{00000000-0005-0000-0000-0000850A0000}"/>
    <cellStyle name="Calculation 3 2 2 3 2 2 2" xfId="4703" xr:uid="{00000000-0005-0000-0000-0000860A0000}"/>
    <cellStyle name="Calculation 3 2 2 3 2 2 3" xfId="4704" xr:uid="{00000000-0005-0000-0000-0000870A0000}"/>
    <cellStyle name="Calculation 3 2 2 3 2 2 4" xfId="4705" xr:uid="{00000000-0005-0000-0000-0000880A0000}"/>
    <cellStyle name="Calculation 3 2 2 3 2 2 5" xfId="4706" xr:uid="{00000000-0005-0000-0000-0000890A0000}"/>
    <cellStyle name="Calculation 3 2 2 3 2 3" xfId="4707" xr:uid="{00000000-0005-0000-0000-00008A0A0000}"/>
    <cellStyle name="Calculation 3 2 2 3 2 3 2" xfId="4708" xr:uid="{00000000-0005-0000-0000-00008B0A0000}"/>
    <cellStyle name="Calculation 3 2 2 3 2 3 3" xfId="4709" xr:uid="{00000000-0005-0000-0000-00008C0A0000}"/>
    <cellStyle name="Calculation 3 2 2 3 2 3 4" xfId="4710" xr:uid="{00000000-0005-0000-0000-00008D0A0000}"/>
    <cellStyle name="Calculation 3 2 2 3 2 3 5" xfId="4711" xr:uid="{00000000-0005-0000-0000-00008E0A0000}"/>
    <cellStyle name="Calculation 3 2 2 3 2 4" xfId="4712" xr:uid="{00000000-0005-0000-0000-00008F0A0000}"/>
    <cellStyle name="Calculation 3 2 2 3 2 4 2" xfId="4713" xr:uid="{00000000-0005-0000-0000-0000900A0000}"/>
    <cellStyle name="Calculation 3 2 2 3 2 5" xfId="4714" xr:uid="{00000000-0005-0000-0000-0000910A0000}"/>
    <cellStyle name="Calculation 3 2 2 3 2 5 2" xfId="4715" xr:uid="{00000000-0005-0000-0000-0000920A0000}"/>
    <cellStyle name="Calculation 3 2 2 3 2 6" xfId="4716" xr:uid="{00000000-0005-0000-0000-0000930A0000}"/>
    <cellStyle name="Calculation 3 2 2 3 2 7" xfId="4717" xr:uid="{00000000-0005-0000-0000-0000940A0000}"/>
    <cellStyle name="Calculation 3 2 2 3 3" xfId="4718" xr:uid="{00000000-0005-0000-0000-0000950A0000}"/>
    <cellStyle name="Calculation 3 2 2 3 3 2" xfId="4719" xr:uid="{00000000-0005-0000-0000-0000960A0000}"/>
    <cellStyle name="Calculation 3 2 2 3 3 3" xfId="4720" xr:uid="{00000000-0005-0000-0000-0000970A0000}"/>
    <cellStyle name="Calculation 3 2 2 3 3 4" xfId="4721" xr:uid="{00000000-0005-0000-0000-0000980A0000}"/>
    <cellStyle name="Calculation 3 2 2 3 3 5" xfId="4722" xr:uid="{00000000-0005-0000-0000-0000990A0000}"/>
    <cellStyle name="Calculation 3 2 2 3 4" xfId="4723" xr:uid="{00000000-0005-0000-0000-00009A0A0000}"/>
    <cellStyle name="Calculation 3 2 2 3 4 2" xfId="4724" xr:uid="{00000000-0005-0000-0000-00009B0A0000}"/>
    <cellStyle name="Calculation 3 2 2 3 4 3" xfId="4725" xr:uid="{00000000-0005-0000-0000-00009C0A0000}"/>
    <cellStyle name="Calculation 3 2 2 3 4 4" xfId="4726" xr:uid="{00000000-0005-0000-0000-00009D0A0000}"/>
    <cellStyle name="Calculation 3 2 2 3 4 5" xfId="4727" xr:uid="{00000000-0005-0000-0000-00009E0A0000}"/>
    <cellStyle name="Calculation 3 2 2 3 5" xfId="4728" xr:uid="{00000000-0005-0000-0000-00009F0A0000}"/>
    <cellStyle name="Calculation 3 2 2 3 5 2" xfId="4729" xr:uid="{00000000-0005-0000-0000-0000A00A0000}"/>
    <cellStyle name="Calculation 3 2 2 3 6" xfId="4730" xr:uid="{00000000-0005-0000-0000-0000A10A0000}"/>
    <cellStyle name="Calculation 3 2 2 3 6 2" xfId="4731" xr:uid="{00000000-0005-0000-0000-0000A20A0000}"/>
    <cellStyle name="Calculation 3 2 2 3 7" xfId="4732" xr:uid="{00000000-0005-0000-0000-0000A30A0000}"/>
    <cellStyle name="Calculation 3 2 2 3 8" xfId="4733" xr:uid="{00000000-0005-0000-0000-0000A40A0000}"/>
    <cellStyle name="Calculation 3 2 2 4" xfId="273" xr:uid="{00000000-0005-0000-0000-0000A50A0000}"/>
    <cellStyle name="Calculation 3 2 2 4 2" xfId="274" xr:uid="{00000000-0005-0000-0000-0000A60A0000}"/>
    <cellStyle name="Calculation 3 2 2 4 2 2" xfId="4734" xr:uid="{00000000-0005-0000-0000-0000A70A0000}"/>
    <cellStyle name="Calculation 3 2 2 4 2 2 2" xfId="4735" xr:uid="{00000000-0005-0000-0000-0000A80A0000}"/>
    <cellStyle name="Calculation 3 2 2 4 2 2 3" xfId="4736" xr:uid="{00000000-0005-0000-0000-0000A90A0000}"/>
    <cellStyle name="Calculation 3 2 2 4 2 2 4" xfId="4737" xr:uid="{00000000-0005-0000-0000-0000AA0A0000}"/>
    <cellStyle name="Calculation 3 2 2 4 2 2 5" xfId="4738" xr:uid="{00000000-0005-0000-0000-0000AB0A0000}"/>
    <cellStyle name="Calculation 3 2 2 4 2 3" xfId="4739" xr:uid="{00000000-0005-0000-0000-0000AC0A0000}"/>
    <cellStyle name="Calculation 3 2 2 4 2 3 2" xfId="4740" xr:uid="{00000000-0005-0000-0000-0000AD0A0000}"/>
    <cellStyle name="Calculation 3 2 2 4 2 3 3" xfId="4741" xr:uid="{00000000-0005-0000-0000-0000AE0A0000}"/>
    <cellStyle name="Calculation 3 2 2 4 2 3 4" xfId="4742" xr:uid="{00000000-0005-0000-0000-0000AF0A0000}"/>
    <cellStyle name="Calculation 3 2 2 4 2 3 5" xfId="4743" xr:uid="{00000000-0005-0000-0000-0000B00A0000}"/>
    <cellStyle name="Calculation 3 2 2 4 2 4" xfId="4744" xr:uid="{00000000-0005-0000-0000-0000B10A0000}"/>
    <cellStyle name="Calculation 3 2 2 4 2 4 2" xfId="4745" xr:uid="{00000000-0005-0000-0000-0000B20A0000}"/>
    <cellStyle name="Calculation 3 2 2 4 2 5" xfId="4746" xr:uid="{00000000-0005-0000-0000-0000B30A0000}"/>
    <cellStyle name="Calculation 3 2 2 4 2 5 2" xfId="4747" xr:uid="{00000000-0005-0000-0000-0000B40A0000}"/>
    <cellStyle name="Calculation 3 2 2 4 2 6" xfId="4748" xr:uid="{00000000-0005-0000-0000-0000B50A0000}"/>
    <cellStyle name="Calculation 3 2 2 4 2 7" xfId="4749" xr:uid="{00000000-0005-0000-0000-0000B60A0000}"/>
    <cellStyle name="Calculation 3 2 2 4 3" xfId="4750" xr:uid="{00000000-0005-0000-0000-0000B70A0000}"/>
    <cellStyle name="Calculation 3 2 2 4 3 2" xfId="4751" xr:uid="{00000000-0005-0000-0000-0000B80A0000}"/>
    <cellStyle name="Calculation 3 2 2 4 3 3" xfId="4752" xr:uid="{00000000-0005-0000-0000-0000B90A0000}"/>
    <cellStyle name="Calculation 3 2 2 4 3 4" xfId="4753" xr:uid="{00000000-0005-0000-0000-0000BA0A0000}"/>
    <cellStyle name="Calculation 3 2 2 4 3 5" xfId="4754" xr:uid="{00000000-0005-0000-0000-0000BB0A0000}"/>
    <cellStyle name="Calculation 3 2 2 4 4" xfId="4755" xr:uid="{00000000-0005-0000-0000-0000BC0A0000}"/>
    <cellStyle name="Calculation 3 2 2 4 4 2" xfId="4756" xr:uid="{00000000-0005-0000-0000-0000BD0A0000}"/>
    <cellStyle name="Calculation 3 2 2 4 4 3" xfId="4757" xr:uid="{00000000-0005-0000-0000-0000BE0A0000}"/>
    <cellStyle name="Calculation 3 2 2 4 4 4" xfId="4758" xr:uid="{00000000-0005-0000-0000-0000BF0A0000}"/>
    <cellStyle name="Calculation 3 2 2 4 4 5" xfId="4759" xr:uid="{00000000-0005-0000-0000-0000C00A0000}"/>
    <cellStyle name="Calculation 3 2 2 4 5" xfId="4760" xr:uid="{00000000-0005-0000-0000-0000C10A0000}"/>
    <cellStyle name="Calculation 3 2 2 4 5 2" xfId="4761" xr:uid="{00000000-0005-0000-0000-0000C20A0000}"/>
    <cellStyle name="Calculation 3 2 2 4 6" xfId="4762" xr:uid="{00000000-0005-0000-0000-0000C30A0000}"/>
    <cellStyle name="Calculation 3 2 2 4 6 2" xfId="4763" xr:uid="{00000000-0005-0000-0000-0000C40A0000}"/>
    <cellStyle name="Calculation 3 2 2 4 7" xfId="4764" xr:uid="{00000000-0005-0000-0000-0000C50A0000}"/>
    <cellStyle name="Calculation 3 2 2 4 8" xfId="4765" xr:uid="{00000000-0005-0000-0000-0000C60A0000}"/>
    <cellStyle name="Calculation 3 2 2 5" xfId="275" xr:uid="{00000000-0005-0000-0000-0000C70A0000}"/>
    <cellStyle name="Calculation 3 2 2 5 2" xfId="276" xr:uid="{00000000-0005-0000-0000-0000C80A0000}"/>
    <cellStyle name="Calculation 3 2 2 5 2 2" xfId="4766" xr:uid="{00000000-0005-0000-0000-0000C90A0000}"/>
    <cellStyle name="Calculation 3 2 2 5 2 2 2" xfId="4767" xr:uid="{00000000-0005-0000-0000-0000CA0A0000}"/>
    <cellStyle name="Calculation 3 2 2 5 2 2 3" xfId="4768" xr:uid="{00000000-0005-0000-0000-0000CB0A0000}"/>
    <cellStyle name="Calculation 3 2 2 5 2 2 4" xfId="4769" xr:uid="{00000000-0005-0000-0000-0000CC0A0000}"/>
    <cellStyle name="Calculation 3 2 2 5 2 2 5" xfId="4770" xr:uid="{00000000-0005-0000-0000-0000CD0A0000}"/>
    <cellStyle name="Calculation 3 2 2 5 2 3" xfId="4771" xr:uid="{00000000-0005-0000-0000-0000CE0A0000}"/>
    <cellStyle name="Calculation 3 2 2 5 2 3 2" xfId="4772" xr:uid="{00000000-0005-0000-0000-0000CF0A0000}"/>
    <cellStyle name="Calculation 3 2 2 5 2 3 3" xfId="4773" xr:uid="{00000000-0005-0000-0000-0000D00A0000}"/>
    <cellStyle name="Calculation 3 2 2 5 2 3 4" xfId="4774" xr:uid="{00000000-0005-0000-0000-0000D10A0000}"/>
    <cellStyle name="Calculation 3 2 2 5 2 3 5" xfId="4775" xr:uid="{00000000-0005-0000-0000-0000D20A0000}"/>
    <cellStyle name="Calculation 3 2 2 5 2 4" xfId="4776" xr:uid="{00000000-0005-0000-0000-0000D30A0000}"/>
    <cellStyle name="Calculation 3 2 2 5 2 4 2" xfId="4777" xr:uid="{00000000-0005-0000-0000-0000D40A0000}"/>
    <cellStyle name="Calculation 3 2 2 5 2 5" xfId="4778" xr:uid="{00000000-0005-0000-0000-0000D50A0000}"/>
    <cellStyle name="Calculation 3 2 2 5 2 5 2" xfId="4779" xr:uid="{00000000-0005-0000-0000-0000D60A0000}"/>
    <cellStyle name="Calculation 3 2 2 5 2 6" xfId="4780" xr:uid="{00000000-0005-0000-0000-0000D70A0000}"/>
    <cellStyle name="Calculation 3 2 2 5 2 7" xfId="4781" xr:uid="{00000000-0005-0000-0000-0000D80A0000}"/>
    <cellStyle name="Calculation 3 2 2 5 3" xfId="4782" xr:uid="{00000000-0005-0000-0000-0000D90A0000}"/>
    <cellStyle name="Calculation 3 2 2 5 3 2" xfId="4783" xr:uid="{00000000-0005-0000-0000-0000DA0A0000}"/>
    <cellStyle name="Calculation 3 2 2 5 3 3" xfId="4784" xr:uid="{00000000-0005-0000-0000-0000DB0A0000}"/>
    <cellStyle name="Calculation 3 2 2 5 3 4" xfId="4785" xr:uid="{00000000-0005-0000-0000-0000DC0A0000}"/>
    <cellStyle name="Calculation 3 2 2 5 3 5" xfId="4786" xr:uid="{00000000-0005-0000-0000-0000DD0A0000}"/>
    <cellStyle name="Calculation 3 2 2 5 4" xfId="4787" xr:uid="{00000000-0005-0000-0000-0000DE0A0000}"/>
    <cellStyle name="Calculation 3 2 2 5 4 2" xfId="4788" xr:uid="{00000000-0005-0000-0000-0000DF0A0000}"/>
    <cellStyle name="Calculation 3 2 2 5 4 3" xfId="4789" xr:uid="{00000000-0005-0000-0000-0000E00A0000}"/>
    <cellStyle name="Calculation 3 2 2 5 4 4" xfId="4790" xr:uid="{00000000-0005-0000-0000-0000E10A0000}"/>
    <cellStyle name="Calculation 3 2 2 5 4 5" xfId="4791" xr:uid="{00000000-0005-0000-0000-0000E20A0000}"/>
    <cellStyle name="Calculation 3 2 2 5 5" xfId="4792" xr:uid="{00000000-0005-0000-0000-0000E30A0000}"/>
    <cellStyle name="Calculation 3 2 2 5 5 2" xfId="4793" xr:uid="{00000000-0005-0000-0000-0000E40A0000}"/>
    <cellStyle name="Calculation 3 2 2 5 6" xfId="4794" xr:uid="{00000000-0005-0000-0000-0000E50A0000}"/>
    <cellStyle name="Calculation 3 2 2 5 6 2" xfId="4795" xr:uid="{00000000-0005-0000-0000-0000E60A0000}"/>
    <cellStyle name="Calculation 3 2 2 5 7" xfId="4796" xr:uid="{00000000-0005-0000-0000-0000E70A0000}"/>
    <cellStyle name="Calculation 3 2 2 5 8" xfId="4797" xr:uid="{00000000-0005-0000-0000-0000E80A0000}"/>
    <cellStyle name="Calculation 3 2 2 6" xfId="277" xr:uid="{00000000-0005-0000-0000-0000E90A0000}"/>
    <cellStyle name="Calculation 3 2 2 6 2" xfId="4798" xr:uid="{00000000-0005-0000-0000-0000EA0A0000}"/>
    <cellStyle name="Calculation 3 2 2 6 2 2" xfId="4799" xr:uid="{00000000-0005-0000-0000-0000EB0A0000}"/>
    <cellStyle name="Calculation 3 2 2 6 2 2 2" xfId="4800" xr:uid="{00000000-0005-0000-0000-0000EC0A0000}"/>
    <cellStyle name="Calculation 3 2 2 6 2 2 3" xfId="4801" xr:uid="{00000000-0005-0000-0000-0000ED0A0000}"/>
    <cellStyle name="Calculation 3 2 2 6 2 2 4" xfId="4802" xr:uid="{00000000-0005-0000-0000-0000EE0A0000}"/>
    <cellStyle name="Calculation 3 2 2 6 2 2 5" xfId="4803" xr:uid="{00000000-0005-0000-0000-0000EF0A0000}"/>
    <cellStyle name="Calculation 3 2 2 6 2 3" xfId="4804" xr:uid="{00000000-0005-0000-0000-0000F00A0000}"/>
    <cellStyle name="Calculation 3 2 2 6 2 3 2" xfId="4805" xr:uid="{00000000-0005-0000-0000-0000F10A0000}"/>
    <cellStyle name="Calculation 3 2 2 6 2 3 3" xfId="4806" xr:uid="{00000000-0005-0000-0000-0000F20A0000}"/>
    <cellStyle name="Calculation 3 2 2 6 2 3 4" xfId="4807" xr:uid="{00000000-0005-0000-0000-0000F30A0000}"/>
    <cellStyle name="Calculation 3 2 2 6 2 3 5" xfId="4808" xr:uid="{00000000-0005-0000-0000-0000F40A0000}"/>
    <cellStyle name="Calculation 3 2 2 6 2 4" xfId="4809" xr:uid="{00000000-0005-0000-0000-0000F50A0000}"/>
    <cellStyle name="Calculation 3 2 2 6 2 4 2" xfId="4810" xr:uid="{00000000-0005-0000-0000-0000F60A0000}"/>
    <cellStyle name="Calculation 3 2 2 6 2 5" xfId="4811" xr:uid="{00000000-0005-0000-0000-0000F70A0000}"/>
    <cellStyle name="Calculation 3 2 2 6 2 5 2" xfId="4812" xr:uid="{00000000-0005-0000-0000-0000F80A0000}"/>
    <cellStyle name="Calculation 3 2 2 6 2 6" xfId="4813" xr:uid="{00000000-0005-0000-0000-0000F90A0000}"/>
    <cellStyle name="Calculation 3 2 2 6 2 7" xfId="4814" xr:uid="{00000000-0005-0000-0000-0000FA0A0000}"/>
    <cellStyle name="Calculation 3 2 2 6 3" xfId="4815" xr:uid="{00000000-0005-0000-0000-0000FB0A0000}"/>
    <cellStyle name="Calculation 3 2 2 6 3 2" xfId="4816" xr:uid="{00000000-0005-0000-0000-0000FC0A0000}"/>
    <cellStyle name="Calculation 3 2 2 6 3 3" xfId="4817" xr:uid="{00000000-0005-0000-0000-0000FD0A0000}"/>
    <cellStyle name="Calculation 3 2 2 6 3 4" xfId="4818" xr:uid="{00000000-0005-0000-0000-0000FE0A0000}"/>
    <cellStyle name="Calculation 3 2 2 6 3 5" xfId="4819" xr:uid="{00000000-0005-0000-0000-0000FF0A0000}"/>
    <cellStyle name="Calculation 3 2 2 6 4" xfId="4820" xr:uid="{00000000-0005-0000-0000-0000000B0000}"/>
    <cellStyle name="Calculation 3 2 2 6 4 2" xfId="4821" xr:uid="{00000000-0005-0000-0000-0000010B0000}"/>
    <cellStyle name="Calculation 3 2 2 6 4 3" xfId="4822" xr:uid="{00000000-0005-0000-0000-0000020B0000}"/>
    <cellStyle name="Calculation 3 2 2 6 4 4" xfId="4823" xr:uid="{00000000-0005-0000-0000-0000030B0000}"/>
    <cellStyle name="Calculation 3 2 2 6 4 5" xfId="4824" xr:uid="{00000000-0005-0000-0000-0000040B0000}"/>
    <cellStyle name="Calculation 3 2 2 6 5" xfId="4825" xr:uid="{00000000-0005-0000-0000-0000050B0000}"/>
    <cellStyle name="Calculation 3 2 2 6 5 2" xfId="4826" xr:uid="{00000000-0005-0000-0000-0000060B0000}"/>
    <cellStyle name="Calculation 3 2 2 6 6" xfId="4827" xr:uid="{00000000-0005-0000-0000-0000070B0000}"/>
    <cellStyle name="Calculation 3 2 2 6 6 2" xfId="4828" xr:uid="{00000000-0005-0000-0000-0000080B0000}"/>
    <cellStyle name="Calculation 3 2 2 6 7" xfId="4829" xr:uid="{00000000-0005-0000-0000-0000090B0000}"/>
    <cellStyle name="Calculation 3 2 2 6 8" xfId="4830" xr:uid="{00000000-0005-0000-0000-00000A0B0000}"/>
    <cellStyle name="Calculation 3 2 2 7" xfId="4831" xr:uid="{00000000-0005-0000-0000-00000B0B0000}"/>
    <cellStyle name="Calculation 3 2 2 7 2" xfId="4832" xr:uid="{00000000-0005-0000-0000-00000C0B0000}"/>
    <cellStyle name="Calculation 3 2 2 7 2 2" xfId="4833" xr:uid="{00000000-0005-0000-0000-00000D0B0000}"/>
    <cellStyle name="Calculation 3 2 2 7 2 2 2" xfId="4834" xr:uid="{00000000-0005-0000-0000-00000E0B0000}"/>
    <cellStyle name="Calculation 3 2 2 7 2 2 3" xfId="4835" xr:uid="{00000000-0005-0000-0000-00000F0B0000}"/>
    <cellStyle name="Calculation 3 2 2 7 2 2 4" xfId="4836" xr:uid="{00000000-0005-0000-0000-0000100B0000}"/>
    <cellStyle name="Calculation 3 2 2 7 2 2 5" xfId="4837" xr:uid="{00000000-0005-0000-0000-0000110B0000}"/>
    <cellStyle name="Calculation 3 2 2 7 2 3" xfId="4838" xr:uid="{00000000-0005-0000-0000-0000120B0000}"/>
    <cellStyle name="Calculation 3 2 2 7 2 3 2" xfId="4839" xr:uid="{00000000-0005-0000-0000-0000130B0000}"/>
    <cellStyle name="Calculation 3 2 2 7 2 3 3" xfId="4840" xr:uid="{00000000-0005-0000-0000-0000140B0000}"/>
    <cellStyle name="Calculation 3 2 2 7 2 3 4" xfId="4841" xr:uid="{00000000-0005-0000-0000-0000150B0000}"/>
    <cellStyle name="Calculation 3 2 2 7 2 3 5" xfId="4842" xr:uid="{00000000-0005-0000-0000-0000160B0000}"/>
    <cellStyle name="Calculation 3 2 2 7 2 4" xfId="4843" xr:uid="{00000000-0005-0000-0000-0000170B0000}"/>
    <cellStyle name="Calculation 3 2 2 7 2 4 2" xfId="4844" xr:uid="{00000000-0005-0000-0000-0000180B0000}"/>
    <cellStyle name="Calculation 3 2 2 7 2 5" xfId="4845" xr:uid="{00000000-0005-0000-0000-0000190B0000}"/>
    <cellStyle name="Calculation 3 2 2 7 2 5 2" xfId="4846" xr:uid="{00000000-0005-0000-0000-00001A0B0000}"/>
    <cellStyle name="Calculation 3 2 2 7 2 6" xfId="4847" xr:uid="{00000000-0005-0000-0000-00001B0B0000}"/>
    <cellStyle name="Calculation 3 2 2 7 2 7" xfId="4848" xr:uid="{00000000-0005-0000-0000-00001C0B0000}"/>
    <cellStyle name="Calculation 3 2 2 7 3" xfId="4849" xr:uid="{00000000-0005-0000-0000-00001D0B0000}"/>
    <cellStyle name="Calculation 3 2 2 7 3 2" xfId="4850" xr:uid="{00000000-0005-0000-0000-00001E0B0000}"/>
    <cellStyle name="Calculation 3 2 2 7 3 3" xfId="4851" xr:uid="{00000000-0005-0000-0000-00001F0B0000}"/>
    <cellStyle name="Calculation 3 2 2 7 3 4" xfId="4852" xr:uid="{00000000-0005-0000-0000-0000200B0000}"/>
    <cellStyle name="Calculation 3 2 2 7 3 5" xfId="4853" xr:uid="{00000000-0005-0000-0000-0000210B0000}"/>
    <cellStyle name="Calculation 3 2 2 7 4" xfId="4854" xr:uid="{00000000-0005-0000-0000-0000220B0000}"/>
    <cellStyle name="Calculation 3 2 2 7 4 2" xfId="4855" xr:uid="{00000000-0005-0000-0000-0000230B0000}"/>
    <cellStyle name="Calculation 3 2 2 7 4 3" xfId="4856" xr:uid="{00000000-0005-0000-0000-0000240B0000}"/>
    <cellStyle name="Calculation 3 2 2 7 4 4" xfId="4857" xr:uid="{00000000-0005-0000-0000-0000250B0000}"/>
    <cellStyle name="Calculation 3 2 2 7 4 5" xfId="4858" xr:uid="{00000000-0005-0000-0000-0000260B0000}"/>
    <cellStyle name="Calculation 3 2 2 7 5" xfId="4859" xr:uid="{00000000-0005-0000-0000-0000270B0000}"/>
    <cellStyle name="Calculation 3 2 2 7 5 2" xfId="4860" xr:uid="{00000000-0005-0000-0000-0000280B0000}"/>
    <cellStyle name="Calculation 3 2 2 7 6" xfId="4861" xr:uid="{00000000-0005-0000-0000-0000290B0000}"/>
    <cellStyle name="Calculation 3 2 2 7 6 2" xfId="4862" xr:uid="{00000000-0005-0000-0000-00002A0B0000}"/>
    <cellStyle name="Calculation 3 2 2 7 7" xfId="4863" xr:uid="{00000000-0005-0000-0000-00002B0B0000}"/>
    <cellStyle name="Calculation 3 2 2 7 8" xfId="4864" xr:uid="{00000000-0005-0000-0000-00002C0B0000}"/>
    <cellStyle name="Calculation 3 2 2 8" xfId="4865" xr:uid="{00000000-0005-0000-0000-00002D0B0000}"/>
    <cellStyle name="Calculation 3 2 2 8 2" xfId="4866" xr:uid="{00000000-0005-0000-0000-00002E0B0000}"/>
    <cellStyle name="Calculation 3 2 2 8 2 2" xfId="4867" xr:uid="{00000000-0005-0000-0000-00002F0B0000}"/>
    <cellStyle name="Calculation 3 2 2 8 2 2 2" xfId="4868" xr:uid="{00000000-0005-0000-0000-0000300B0000}"/>
    <cellStyle name="Calculation 3 2 2 8 2 2 3" xfId="4869" xr:uid="{00000000-0005-0000-0000-0000310B0000}"/>
    <cellStyle name="Calculation 3 2 2 8 2 2 4" xfId="4870" xr:uid="{00000000-0005-0000-0000-0000320B0000}"/>
    <cellStyle name="Calculation 3 2 2 8 2 2 5" xfId="4871" xr:uid="{00000000-0005-0000-0000-0000330B0000}"/>
    <cellStyle name="Calculation 3 2 2 8 2 3" xfId="4872" xr:uid="{00000000-0005-0000-0000-0000340B0000}"/>
    <cellStyle name="Calculation 3 2 2 8 2 3 2" xfId="4873" xr:uid="{00000000-0005-0000-0000-0000350B0000}"/>
    <cellStyle name="Calculation 3 2 2 8 2 3 3" xfId="4874" xr:uid="{00000000-0005-0000-0000-0000360B0000}"/>
    <cellStyle name="Calculation 3 2 2 8 2 3 4" xfId="4875" xr:uid="{00000000-0005-0000-0000-0000370B0000}"/>
    <cellStyle name="Calculation 3 2 2 8 2 3 5" xfId="4876" xr:uid="{00000000-0005-0000-0000-0000380B0000}"/>
    <cellStyle name="Calculation 3 2 2 8 2 4" xfId="4877" xr:uid="{00000000-0005-0000-0000-0000390B0000}"/>
    <cellStyle name="Calculation 3 2 2 8 2 4 2" xfId="4878" xr:uid="{00000000-0005-0000-0000-00003A0B0000}"/>
    <cellStyle name="Calculation 3 2 2 8 2 5" xfId="4879" xr:uid="{00000000-0005-0000-0000-00003B0B0000}"/>
    <cellStyle name="Calculation 3 2 2 8 2 5 2" xfId="4880" xr:uid="{00000000-0005-0000-0000-00003C0B0000}"/>
    <cellStyle name="Calculation 3 2 2 8 2 6" xfId="4881" xr:uid="{00000000-0005-0000-0000-00003D0B0000}"/>
    <cellStyle name="Calculation 3 2 2 8 2 7" xfId="4882" xr:uid="{00000000-0005-0000-0000-00003E0B0000}"/>
    <cellStyle name="Calculation 3 2 2 8 3" xfId="4883" xr:uid="{00000000-0005-0000-0000-00003F0B0000}"/>
    <cellStyle name="Calculation 3 2 2 8 3 2" xfId="4884" xr:uid="{00000000-0005-0000-0000-0000400B0000}"/>
    <cellStyle name="Calculation 3 2 2 8 3 3" xfId="4885" xr:uid="{00000000-0005-0000-0000-0000410B0000}"/>
    <cellStyle name="Calculation 3 2 2 8 3 4" xfId="4886" xr:uid="{00000000-0005-0000-0000-0000420B0000}"/>
    <cellStyle name="Calculation 3 2 2 8 3 5" xfId="4887" xr:uid="{00000000-0005-0000-0000-0000430B0000}"/>
    <cellStyle name="Calculation 3 2 2 8 4" xfId="4888" xr:uid="{00000000-0005-0000-0000-0000440B0000}"/>
    <cellStyle name="Calculation 3 2 2 8 4 2" xfId="4889" xr:uid="{00000000-0005-0000-0000-0000450B0000}"/>
    <cellStyle name="Calculation 3 2 2 8 4 3" xfId="4890" xr:uid="{00000000-0005-0000-0000-0000460B0000}"/>
    <cellStyle name="Calculation 3 2 2 8 4 4" xfId="4891" xr:uid="{00000000-0005-0000-0000-0000470B0000}"/>
    <cellStyle name="Calculation 3 2 2 8 4 5" xfId="4892" xr:uid="{00000000-0005-0000-0000-0000480B0000}"/>
    <cellStyle name="Calculation 3 2 2 8 5" xfId="4893" xr:uid="{00000000-0005-0000-0000-0000490B0000}"/>
    <cellStyle name="Calculation 3 2 2 8 5 2" xfId="4894" xr:uid="{00000000-0005-0000-0000-00004A0B0000}"/>
    <cellStyle name="Calculation 3 2 2 8 6" xfId="4895" xr:uid="{00000000-0005-0000-0000-00004B0B0000}"/>
    <cellStyle name="Calculation 3 2 2 8 6 2" xfId="4896" xr:uid="{00000000-0005-0000-0000-00004C0B0000}"/>
    <cellStyle name="Calculation 3 2 2 8 7" xfId="4897" xr:uid="{00000000-0005-0000-0000-00004D0B0000}"/>
    <cellStyle name="Calculation 3 2 2 8 8" xfId="4898" xr:uid="{00000000-0005-0000-0000-00004E0B0000}"/>
    <cellStyle name="Calculation 3 2 2 9" xfId="4899" xr:uid="{00000000-0005-0000-0000-00004F0B0000}"/>
    <cellStyle name="Calculation 3 2 2 9 2" xfId="4900" xr:uid="{00000000-0005-0000-0000-0000500B0000}"/>
    <cellStyle name="Calculation 3 2 2 9 2 2" xfId="4901" xr:uid="{00000000-0005-0000-0000-0000510B0000}"/>
    <cellStyle name="Calculation 3 2 2 9 2 2 2" xfId="4902" xr:uid="{00000000-0005-0000-0000-0000520B0000}"/>
    <cellStyle name="Calculation 3 2 2 9 2 2 3" xfId="4903" xr:uid="{00000000-0005-0000-0000-0000530B0000}"/>
    <cellStyle name="Calculation 3 2 2 9 2 2 4" xfId="4904" xr:uid="{00000000-0005-0000-0000-0000540B0000}"/>
    <cellStyle name="Calculation 3 2 2 9 2 2 5" xfId="4905" xr:uid="{00000000-0005-0000-0000-0000550B0000}"/>
    <cellStyle name="Calculation 3 2 2 9 2 3" xfId="4906" xr:uid="{00000000-0005-0000-0000-0000560B0000}"/>
    <cellStyle name="Calculation 3 2 2 9 2 3 2" xfId="4907" xr:uid="{00000000-0005-0000-0000-0000570B0000}"/>
    <cellStyle name="Calculation 3 2 2 9 2 3 3" xfId="4908" xr:uid="{00000000-0005-0000-0000-0000580B0000}"/>
    <cellStyle name="Calculation 3 2 2 9 2 3 4" xfId="4909" xr:uid="{00000000-0005-0000-0000-0000590B0000}"/>
    <cellStyle name="Calculation 3 2 2 9 2 3 5" xfId="4910" xr:uid="{00000000-0005-0000-0000-00005A0B0000}"/>
    <cellStyle name="Calculation 3 2 2 9 2 4" xfId="4911" xr:uid="{00000000-0005-0000-0000-00005B0B0000}"/>
    <cellStyle name="Calculation 3 2 2 9 2 4 2" xfId="4912" xr:uid="{00000000-0005-0000-0000-00005C0B0000}"/>
    <cellStyle name="Calculation 3 2 2 9 2 5" xfId="4913" xr:uid="{00000000-0005-0000-0000-00005D0B0000}"/>
    <cellStyle name="Calculation 3 2 2 9 2 5 2" xfId="4914" xr:uid="{00000000-0005-0000-0000-00005E0B0000}"/>
    <cellStyle name="Calculation 3 2 2 9 2 6" xfId="4915" xr:uid="{00000000-0005-0000-0000-00005F0B0000}"/>
    <cellStyle name="Calculation 3 2 2 9 2 7" xfId="4916" xr:uid="{00000000-0005-0000-0000-0000600B0000}"/>
    <cellStyle name="Calculation 3 2 2 9 3" xfId="4917" xr:uid="{00000000-0005-0000-0000-0000610B0000}"/>
    <cellStyle name="Calculation 3 2 2 9 3 2" xfId="4918" xr:uid="{00000000-0005-0000-0000-0000620B0000}"/>
    <cellStyle name="Calculation 3 2 2 9 3 3" xfId="4919" xr:uid="{00000000-0005-0000-0000-0000630B0000}"/>
    <cellStyle name="Calculation 3 2 2 9 3 4" xfId="4920" xr:uid="{00000000-0005-0000-0000-0000640B0000}"/>
    <cellStyle name="Calculation 3 2 2 9 3 5" xfId="4921" xr:uid="{00000000-0005-0000-0000-0000650B0000}"/>
    <cellStyle name="Calculation 3 2 2 9 4" xfId="4922" xr:uid="{00000000-0005-0000-0000-0000660B0000}"/>
    <cellStyle name="Calculation 3 2 2 9 4 2" xfId="4923" xr:uid="{00000000-0005-0000-0000-0000670B0000}"/>
    <cellStyle name="Calculation 3 2 2 9 4 3" xfId="4924" xr:uid="{00000000-0005-0000-0000-0000680B0000}"/>
    <cellStyle name="Calculation 3 2 2 9 4 4" xfId="4925" xr:uid="{00000000-0005-0000-0000-0000690B0000}"/>
    <cellStyle name="Calculation 3 2 2 9 4 5" xfId="4926" xr:uid="{00000000-0005-0000-0000-00006A0B0000}"/>
    <cellStyle name="Calculation 3 2 2 9 5" xfId="4927" xr:uid="{00000000-0005-0000-0000-00006B0B0000}"/>
    <cellStyle name="Calculation 3 2 2 9 5 2" xfId="4928" xr:uid="{00000000-0005-0000-0000-00006C0B0000}"/>
    <cellStyle name="Calculation 3 2 2 9 6" xfId="4929" xr:uid="{00000000-0005-0000-0000-00006D0B0000}"/>
    <cellStyle name="Calculation 3 2 2 9 6 2" xfId="4930" xr:uid="{00000000-0005-0000-0000-00006E0B0000}"/>
    <cellStyle name="Calculation 3 2 2 9 7" xfId="4931" xr:uid="{00000000-0005-0000-0000-00006F0B0000}"/>
    <cellStyle name="Calculation 3 2 2 9 8" xfId="4932" xr:uid="{00000000-0005-0000-0000-0000700B0000}"/>
    <cellStyle name="Calculation 3 2 3" xfId="278" xr:uid="{00000000-0005-0000-0000-0000710B0000}"/>
    <cellStyle name="Calculation 3 2 3 2" xfId="279" xr:uid="{00000000-0005-0000-0000-0000720B0000}"/>
    <cellStyle name="Calculation 3 2 4" xfId="280" xr:uid="{00000000-0005-0000-0000-0000730B0000}"/>
    <cellStyle name="Calculation 3 2 4 2" xfId="281" xr:uid="{00000000-0005-0000-0000-0000740B0000}"/>
    <cellStyle name="Calculation 3 2 5" xfId="282" xr:uid="{00000000-0005-0000-0000-0000750B0000}"/>
    <cellStyle name="Calculation 3 2 6" xfId="4933" xr:uid="{00000000-0005-0000-0000-0000760B0000}"/>
    <cellStyle name="Calculation 3 2 6 2" xfId="4934" xr:uid="{00000000-0005-0000-0000-0000770B0000}"/>
    <cellStyle name="Calculation 3 2_T-straight with PEDs adjustor" xfId="4935" xr:uid="{00000000-0005-0000-0000-0000780B0000}"/>
    <cellStyle name="Calculation 3 3" xfId="283" xr:uid="{00000000-0005-0000-0000-0000790B0000}"/>
    <cellStyle name="Calculation 3 3 10" xfId="4936" xr:uid="{00000000-0005-0000-0000-00007A0B0000}"/>
    <cellStyle name="Calculation 3 3 10 2" xfId="4937" xr:uid="{00000000-0005-0000-0000-00007B0B0000}"/>
    <cellStyle name="Calculation 3 3 10 2 2" xfId="4938" xr:uid="{00000000-0005-0000-0000-00007C0B0000}"/>
    <cellStyle name="Calculation 3 3 10 2 2 2" xfId="4939" xr:uid="{00000000-0005-0000-0000-00007D0B0000}"/>
    <cellStyle name="Calculation 3 3 10 2 2 3" xfId="4940" xr:uid="{00000000-0005-0000-0000-00007E0B0000}"/>
    <cellStyle name="Calculation 3 3 10 2 2 4" xfId="4941" xr:uid="{00000000-0005-0000-0000-00007F0B0000}"/>
    <cellStyle name="Calculation 3 3 10 2 2 5" xfId="4942" xr:uid="{00000000-0005-0000-0000-0000800B0000}"/>
    <cellStyle name="Calculation 3 3 10 2 3" xfId="4943" xr:uid="{00000000-0005-0000-0000-0000810B0000}"/>
    <cellStyle name="Calculation 3 3 10 2 3 2" xfId="4944" xr:uid="{00000000-0005-0000-0000-0000820B0000}"/>
    <cellStyle name="Calculation 3 3 10 2 3 3" xfId="4945" xr:uid="{00000000-0005-0000-0000-0000830B0000}"/>
    <cellStyle name="Calculation 3 3 10 2 3 4" xfId="4946" xr:uid="{00000000-0005-0000-0000-0000840B0000}"/>
    <cellStyle name="Calculation 3 3 10 2 3 5" xfId="4947" xr:uid="{00000000-0005-0000-0000-0000850B0000}"/>
    <cellStyle name="Calculation 3 3 10 2 4" xfId="4948" xr:uid="{00000000-0005-0000-0000-0000860B0000}"/>
    <cellStyle name="Calculation 3 3 10 2 4 2" xfId="4949" xr:uid="{00000000-0005-0000-0000-0000870B0000}"/>
    <cellStyle name="Calculation 3 3 10 2 5" xfId="4950" xr:uid="{00000000-0005-0000-0000-0000880B0000}"/>
    <cellStyle name="Calculation 3 3 10 2 5 2" xfId="4951" xr:uid="{00000000-0005-0000-0000-0000890B0000}"/>
    <cellStyle name="Calculation 3 3 10 2 6" xfId="4952" xr:uid="{00000000-0005-0000-0000-00008A0B0000}"/>
    <cellStyle name="Calculation 3 3 10 2 7" xfId="4953" xr:uid="{00000000-0005-0000-0000-00008B0B0000}"/>
    <cellStyle name="Calculation 3 3 10 3" xfId="4954" xr:uid="{00000000-0005-0000-0000-00008C0B0000}"/>
    <cellStyle name="Calculation 3 3 10 3 2" xfId="4955" xr:uid="{00000000-0005-0000-0000-00008D0B0000}"/>
    <cellStyle name="Calculation 3 3 10 3 3" xfId="4956" xr:uid="{00000000-0005-0000-0000-00008E0B0000}"/>
    <cellStyle name="Calculation 3 3 10 3 4" xfId="4957" xr:uid="{00000000-0005-0000-0000-00008F0B0000}"/>
    <cellStyle name="Calculation 3 3 10 3 5" xfId="4958" xr:uid="{00000000-0005-0000-0000-0000900B0000}"/>
    <cellStyle name="Calculation 3 3 10 4" xfId="4959" xr:uid="{00000000-0005-0000-0000-0000910B0000}"/>
    <cellStyle name="Calculation 3 3 10 4 2" xfId="4960" xr:uid="{00000000-0005-0000-0000-0000920B0000}"/>
    <cellStyle name="Calculation 3 3 10 4 3" xfId="4961" xr:uid="{00000000-0005-0000-0000-0000930B0000}"/>
    <cellStyle name="Calculation 3 3 10 4 4" xfId="4962" xr:uid="{00000000-0005-0000-0000-0000940B0000}"/>
    <cellStyle name="Calculation 3 3 10 4 5" xfId="4963" xr:uid="{00000000-0005-0000-0000-0000950B0000}"/>
    <cellStyle name="Calculation 3 3 10 5" xfId="4964" xr:uid="{00000000-0005-0000-0000-0000960B0000}"/>
    <cellStyle name="Calculation 3 3 10 5 2" xfId="4965" xr:uid="{00000000-0005-0000-0000-0000970B0000}"/>
    <cellStyle name="Calculation 3 3 10 6" xfId="4966" xr:uid="{00000000-0005-0000-0000-0000980B0000}"/>
    <cellStyle name="Calculation 3 3 10 6 2" xfId="4967" xr:uid="{00000000-0005-0000-0000-0000990B0000}"/>
    <cellStyle name="Calculation 3 3 10 7" xfId="4968" xr:uid="{00000000-0005-0000-0000-00009A0B0000}"/>
    <cellStyle name="Calculation 3 3 10 8" xfId="4969" xr:uid="{00000000-0005-0000-0000-00009B0B0000}"/>
    <cellStyle name="Calculation 3 3 11" xfId="4970" xr:uid="{00000000-0005-0000-0000-00009C0B0000}"/>
    <cellStyle name="Calculation 3 3 11 2" xfId="4971" xr:uid="{00000000-0005-0000-0000-00009D0B0000}"/>
    <cellStyle name="Calculation 3 3 11 2 2" xfId="4972" xr:uid="{00000000-0005-0000-0000-00009E0B0000}"/>
    <cellStyle name="Calculation 3 3 11 2 2 2" xfId="4973" xr:uid="{00000000-0005-0000-0000-00009F0B0000}"/>
    <cellStyle name="Calculation 3 3 11 2 2 3" xfId="4974" xr:uid="{00000000-0005-0000-0000-0000A00B0000}"/>
    <cellStyle name="Calculation 3 3 11 2 2 4" xfId="4975" xr:uid="{00000000-0005-0000-0000-0000A10B0000}"/>
    <cellStyle name="Calculation 3 3 11 2 2 5" xfId="4976" xr:uid="{00000000-0005-0000-0000-0000A20B0000}"/>
    <cellStyle name="Calculation 3 3 11 2 3" xfId="4977" xr:uid="{00000000-0005-0000-0000-0000A30B0000}"/>
    <cellStyle name="Calculation 3 3 11 2 3 2" xfId="4978" xr:uid="{00000000-0005-0000-0000-0000A40B0000}"/>
    <cellStyle name="Calculation 3 3 11 2 3 3" xfId="4979" xr:uid="{00000000-0005-0000-0000-0000A50B0000}"/>
    <cellStyle name="Calculation 3 3 11 2 3 4" xfId="4980" xr:uid="{00000000-0005-0000-0000-0000A60B0000}"/>
    <cellStyle name="Calculation 3 3 11 2 3 5" xfId="4981" xr:uid="{00000000-0005-0000-0000-0000A70B0000}"/>
    <cellStyle name="Calculation 3 3 11 2 4" xfId="4982" xr:uid="{00000000-0005-0000-0000-0000A80B0000}"/>
    <cellStyle name="Calculation 3 3 11 2 4 2" xfId="4983" xr:uid="{00000000-0005-0000-0000-0000A90B0000}"/>
    <cellStyle name="Calculation 3 3 11 2 5" xfId="4984" xr:uid="{00000000-0005-0000-0000-0000AA0B0000}"/>
    <cellStyle name="Calculation 3 3 11 2 5 2" xfId="4985" xr:uid="{00000000-0005-0000-0000-0000AB0B0000}"/>
    <cellStyle name="Calculation 3 3 11 2 6" xfId="4986" xr:uid="{00000000-0005-0000-0000-0000AC0B0000}"/>
    <cellStyle name="Calculation 3 3 11 2 7" xfId="4987" xr:uid="{00000000-0005-0000-0000-0000AD0B0000}"/>
    <cellStyle name="Calculation 3 3 11 3" xfId="4988" xr:uid="{00000000-0005-0000-0000-0000AE0B0000}"/>
    <cellStyle name="Calculation 3 3 11 3 2" xfId="4989" xr:uid="{00000000-0005-0000-0000-0000AF0B0000}"/>
    <cellStyle name="Calculation 3 3 11 3 3" xfId="4990" xr:uid="{00000000-0005-0000-0000-0000B00B0000}"/>
    <cellStyle name="Calculation 3 3 11 3 4" xfId="4991" xr:uid="{00000000-0005-0000-0000-0000B10B0000}"/>
    <cellStyle name="Calculation 3 3 11 3 5" xfId="4992" xr:uid="{00000000-0005-0000-0000-0000B20B0000}"/>
    <cellStyle name="Calculation 3 3 11 4" xfId="4993" xr:uid="{00000000-0005-0000-0000-0000B30B0000}"/>
    <cellStyle name="Calculation 3 3 11 4 2" xfId="4994" xr:uid="{00000000-0005-0000-0000-0000B40B0000}"/>
    <cellStyle name="Calculation 3 3 11 4 3" xfId="4995" xr:uid="{00000000-0005-0000-0000-0000B50B0000}"/>
    <cellStyle name="Calculation 3 3 11 4 4" xfId="4996" xr:uid="{00000000-0005-0000-0000-0000B60B0000}"/>
    <cellStyle name="Calculation 3 3 11 4 5" xfId="4997" xr:uid="{00000000-0005-0000-0000-0000B70B0000}"/>
    <cellStyle name="Calculation 3 3 11 5" xfId="4998" xr:uid="{00000000-0005-0000-0000-0000B80B0000}"/>
    <cellStyle name="Calculation 3 3 11 5 2" xfId="4999" xr:uid="{00000000-0005-0000-0000-0000B90B0000}"/>
    <cellStyle name="Calculation 3 3 11 6" xfId="5000" xr:uid="{00000000-0005-0000-0000-0000BA0B0000}"/>
    <cellStyle name="Calculation 3 3 11 6 2" xfId="5001" xr:uid="{00000000-0005-0000-0000-0000BB0B0000}"/>
    <cellStyle name="Calculation 3 3 11 7" xfId="5002" xr:uid="{00000000-0005-0000-0000-0000BC0B0000}"/>
    <cellStyle name="Calculation 3 3 11 8" xfId="5003" xr:uid="{00000000-0005-0000-0000-0000BD0B0000}"/>
    <cellStyle name="Calculation 3 3 12" xfId="5004" xr:uid="{00000000-0005-0000-0000-0000BE0B0000}"/>
    <cellStyle name="Calculation 3 3 12 2" xfId="5005" xr:uid="{00000000-0005-0000-0000-0000BF0B0000}"/>
    <cellStyle name="Calculation 3 3 12 2 2" xfId="5006" xr:uid="{00000000-0005-0000-0000-0000C00B0000}"/>
    <cellStyle name="Calculation 3 3 12 2 2 2" xfId="5007" xr:uid="{00000000-0005-0000-0000-0000C10B0000}"/>
    <cellStyle name="Calculation 3 3 12 2 2 3" xfId="5008" xr:uid="{00000000-0005-0000-0000-0000C20B0000}"/>
    <cellStyle name="Calculation 3 3 12 2 2 4" xfId="5009" xr:uid="{00000000-0005-0000-0000-0000C30B0000}"/>
    <cellStyle name="Calculation 3 3 12 2 2 5" xfId="5010" xr:uid="{00000000-0005-0000-0000-0000C40B0000}"/>
    <cellStyle name="Calculation 3 3 12 2 3" xfId="5011" xr:uid="{00000000-0005-0000-0000-0000C50B0000}"/>
    <cellStyle name="Calculation 3 3 12 2 3 2" xfId="5012" xr:uid="{00000000-0005-0000-0000-0000C60B0000}"/>
    <cellStyle name="Calculation 3 3 12 2 3 3" xfId="5013" xr:uid="{00000000-0005-0000-0000-0000C70B0000}"/>
    <cellStyle name="Calculation 3 3 12 2 3 4" xfId="5014" xr:uid="{00000000-0005-0000-0000-0000C80B0000}"/>
    <cellStyle name="Calculation 3 3 12 2 3 5" xfId="5015" xr:uid="{00000000-0005-0000-0000-0000C90B0000}"/>
    <cellStyle name="Calculation 3 3 12 2 4" xfId="5016" xr:uid="{00000000-0005-0000-0000-0000CA0B0000}"/>
    <cellStyle name="Calculation 3 3 12 2 4 2" xfId="5017" xr:uid="{00000000-0005-0000-0000-0000CB0B0000}"/>
    <cellStyle name="Calculation 3 3 12 2 5" xfId="5018" xr:uid="{00000000-0005-0000-0000-0000CC0B0000}"/>
    <cellStyle name="Calculation 3 3 12 2 5 2" xfId="5019" xr:uid="{00000000-0005-0000-0000-0000CD0B0000}"/>
    <cellStyle name="Calculation 3 3 12 2 6" xfId="5020" xr:uid="{00000000-0005-0000-0000-0000CE0B0000}"/>
    <cellStyle name="Calculation 3 3 12 2 7" xfId="5021" xr:uid="{00000000-0005-0000-0000-0000CF0B0000}"/>
    <cellStyle name="Calculation 3 3 12 3" xfId="5022" xr:uid="{00000000-0005-0000-0000-0000D00B0000}"/>
    <cellStyle name="Calculation 3 3 12 3 2" xfId="5023" xr:uid="{00000000-0005-0000-0000-0000D10B0000}"/>
    <cellStyle name="Calculation 3 3 12 3 3" xfId="5024" xr:uid="{00000000-0005-0000-0000-0000D20B0000}"/>
    <cellStyle name="Calculation 3 3 12 3 4" xfId="5025" xr:uid="{00000000-0005-0000-0000-0000D30B0000}"/>
    <cellStyle name="Calculation 3 3 12 3 5" xfId="5026" xr:uid="{00000000-0005-0000-0000-0000D40B0000}"/>
    <cellStyle name="Calculation 3 3 12 4" xfId="5027" xr:uid="{00000000-0005-0000-0000-0000D50B0000}"/>
    <cellStyle name="Calculation 3 3 12 4 2" xfId="5028" xr:uid="{00000000-0005-0000-0000-0000D60B0000}"/>
    <cellStyle name="Calculation 3 3 12 4 3" xfId="5029" xr:uid="{00000000-0005-0000-0000-0000D70B0000}"/>
    <cellStyle name="Calculation 3 3 12 4 4" xfId="5030" xr:uid="{00000000-0005-0000-0000-0000D80B0000}"/>
    <cellStyle name="Calculation 3 3 12 4 5" xfId="5031" xr:uid="{00000000-0005-0000-0000-0000D90B0000}"/>
    <cellStyle name="Calculation 3 3 12 5" xfId="5032" xr:uid="{00000000-0005-0000-0000-0000DA0B0000}"/>
    <cellStyle name="Calculation 3 3 12 5 2" xfId="5033" xr:uid="{00000000-0005-0000-0000-0000DB0B0000}"/>
    <cellStyle name="Calculation 3 3 12 6" xfId="5034" xr:uid="{00000000-0005-0000-0000-0000DC0B0000}"/>
    <cellStyle name="Calculation 3 3 12 6 2" xfId="5035" xr:uid="{00000000-0005-0000-0000-0000DD0B0000}"/>
    <cellStyle name="Calculation 3 3 12 7" xfId="5036" xr:uid="{00000000-0005-0000-0000-0000DE0B0000}"/>
    <cellStyle name="Calculation 3 3 12 8" xfId="5037" xr:uid="{00000000-0005-0000-0000-0000DF0B0000}"/>
    <cellStyle name="Calculation 3 3 13" xfId="5038" xr:uid="{00000000-0005-0000-0000-0000E00B0000}"/>
    <cellStyle name="Calculation 3 3 13 2" xfId="5039" xr:uid="{00000000-0005-0000-0000-0000E10B0000}"/>
    <cellStyle name="Calculation 3 3 13 2 2" xfId="5040" xr:uid="{00000000-0005-0000-0000-0000E20B0000}"/>
    <cellStyle name="Calculation 3 3 13 2 2 2" xfId="5041" xr:uid="{00000000-0005-0000-0000-0000E30B0000}"/>
    <cellStyle name="Calculation 3 3 13 2 2 3" xfId="5042" xr:uid="{00000000-0005-0000-0000-0000E40B0000}"/>
    <cellStyle name="Calculation 3 3 13 2 2 4" xfId="5043" xr:uid="{00000000-0005-0000-0000-0000E50B0000}"/>
    <cellStyle name="Calculation 3 3 13 2 2 5" xfId="5044" xr:uid="{00000000-0005-0000-0000-0000E60B0000}"/>
    <cellStyle name="Calculation 3 3 13 2 3" xfId="5045" xr:uid="{00000000-0005-0000-0000-0000E70B0000}"/>
    <cellStyle name="Calculation 3 3 13 2 3 2" xfId="5046" xr:uid="{00000000-0005-0000-0000-0000E80B0000}"/>
    <cellStyle name="Calculation 3 3 13 2 3 3" xfId="5047" xr:uid="{00000000-0005-0000-0000-0000E90B0000}"/>
    <cellStyle name="Calculation 3 3 13 2 3 4" xfId="5048" xr:uid="{00000000-0005-0000-0000-0000EA0B0000}"/>
    <cellStyle name="Calculation 3 3 13 2 3 5" xfId="5049" xr:uid="{00000000-0005-0000-0000-0000EB0B0000}"/>
    <cellStyle name="Calculation 3 3 13 2 4" xfId="5050" xr:uid="{00000000-0005-0000-0000-0000EC0B0000}"/>
    <cellStyle name="Calculation 3 3 13 2 4 2" xfId="5051" xr:uid="{00000000-0005-0000-0000-0000ED0B0000}"/>
    <cellStyle name="Calculation 3 3 13 2 5" xfId="5052" xr:uid="{00000000-0005-0000-0000-0000EE0B0000}"/>
    <cellStyle name="Calculation 3 3 13 2 5 2" xfId="5053" xr:uid="{00000000-0005-0000-0000-0000EF0B0000}"/>
    <cellStyle name="Calculation 3 3 13 2 6" xfId="5054" xr:uid="{00000000-0005-0000-0000-0000F00B0000}"/>
    <cellStyle name="Calculation 3 3 13 2 7" xfId="5055" xr:uid="{00000000-0005-0000-0000-0000F10B0000}"/>
    <cellStyle name="Calculation 3 3 13 3" xfId="5056" xr:uid="{00000000-0005-0000-0000-0000F20B0000}"/>
    <cellStyle name="Calculation 3 3 13 3 2" xfId="5057" xr:uid="{00000000-0005-0000-0000-0000F30B0000}"/>
    <cellStyle name="Calculation 3 3 13 3 3" xfId="5058" xr:uid="{00000000-0005-0000-0000-0000F40B0000}"/>
    <cellStyle name="Calculation 3 3 13 3 4" xfId="5059" xr:uid="{00000000-0005-0000-0000-0000F50B0000}"/>
    <cellStyle name="Calculation 3 3 13 3 5" xfId="5060" xr:uid="{00000000-0005-0000-0000-0000F60B0000}"/>
    <cellStyle name="Calculation 3 3 13 4" xfId="5061" xr:uid="{00000000-0005-0000-0000-0000F70B0000}"/>
    <cellStyle name="Calculation 3 3 13 4 2" xfId="5062" xr:uid="{00000000-0005-0000-0000-0000F80B0000}"/>
    <cellStyle name="Calculation 3 3 13 4 3" xfId="5063" xr:uid="{00000000-0005-0000-0000-0000F90B0000}"/>
    <cellStyle name="Calculation 3 3 13 4 4" xfId="5064" xr:uid="{00000000-0005-0000-0000-0000FA0B0000}"/>
    <cellStyle name="Calculation 3 3 13 4 5" xfId="5065" xr:uid="{00000000-0005-0000-0000-0000FB0B0000}"/>
    <cellStyle name="Calculation 3 3 13 5" xfId="5066" xr:uid="{00000000-0005-0000-0000-0000FC0B0000}"/>
    <cellStyle name="Calculation 3 3 13 5 2" xfId="5067" xr:uid="{00000000-0005-0000-0000-0000FD0B0000}"/>
    <cellStyle name="Calculation 3 3 13 6" xfId="5068" xr:uid="{00000000-0005-0000-0000-0000FE0B0000}"/>
    <cellStyle name="Calculation 3 3 13 6 2" xfId="5069" xr:uid="{00000000-0005-0000-0000-0000FF0B0000}"/>
    <cellStyle name="Calculation 3 3 13 7" xfId="5070" xr:uid="{00000000-0005-0000-0000-0000000C0000}"/>
    <cellStyle name="Calculation 3 3 13 8" xfId="5071" xr:uid="{00000000-0005-0000-0000-0000010C0000}"/>
    <cellStyle name="Calculation 3 3 14" xfId="5072" xr:uid="{00000000-0005-0000-0000-0000020C0000}"/>
    <cellStyle name="Calculation 3 3 14 2" xfId="5073" xr:uid="{00000000-0005-0000-0000-0000030C0000}"/>
    <cellStyle name="Calculation 3 3 14 2 2" xfId="5074" xr:uid="{00000000-0005-0000-0000-0000040C0000}"/>
    <cellStyle name="Calculation 3 3 14 2 2 2" xfId="5075" xr:uid="{00000000-0005-0000-0000-0000050C0000}"/>
    <cellStyle name="Calculation 3 3 14 2 2 3" xfId="5076" xr:uid="{00000000-0005-0000-0000-0000060C0000}"/>
    <cellStyle name="Calculation 3 3 14 2 2 4" xfId="5077" xr:uid="{00000000-0005-0000-0000-0000070C0000}"/>
    <cellStyle name="Calculation 3 3 14 2 2 5" xfId="5078" xr:uid="{00000000-0005-0000-0000-0000080C0000}"/>
    <cellStyle name="Calculation 3 3 14 2 3" xfId="5079" xr:uid="{00000000-0005-0000-0000-0000090C0000}"/>
    <cellStyle name="Calculation 3 3 14 2 3 2" xfId="5080" xr:uid="{00000000-0005-0000-0000-00000A0C0000}"/>
    <cellStyle name="Calculation 3 3 14 2 3 3" xfId="5081" xr:uid="{00000000-0005-0000-0000-00000B0C0000}"/>
    <cellStyle name="Calculation 3 3 14 2 3 4" xfId="5082" xr:uid="{00000000-0005-0000-0000-00000C0C0000}"/>
    <cellStyle name="Calculation 3 3 14 2 3 5" xfId="5083" xr:uid="{00000000-0005-0000-0000-00000D0C0000}"/>
    <cellStyle name="Calculation 3 3 14 2 4" xfId="5084" xr:uid="{00000000-0005-0000-0000-00000E0C0000}"/>
    <cellStyle name="Calculation 3 3 14 2 4 2" xfId="5085" xr:uid="{00000000-0005-0000-0000-00000F0C0000}"/>
    <cellStyle name="Calculation 3 3 14 2 5" xfId="5086" xr:uid="{00000000-0005-0000-0000-0000100C0000}"/>
    <cellStyle name="Calculation 3 3 14 2 5 2" xfId="5087" xr:uid="{00000000-0005-0000-0000-0000110C0000}"/>
    <cellStyle name="Calculation 3 3 14 2 6" xfId="5088" xr:uid="{00000000-0005-0000-0000-0000120C0000}"/>
    <cellStyle name="Calculation 3 3 14 2 7" xfId="5089" xr:uid="{00000000-0005-0000-0000-0000130C0000}"/>
    <cellStyle name="Calculation 3 3 14 3" xfId="5090" xr:uid="{00000000-0005-0000-0000-0000140C0000}"/>
    <cellStyle name="Calculation 3 3 14 3 2" xfId="5091" xr:uid="{00000000-0005-0000-0000-0000150C0000}"/>
    <cellStyle name="Calculation 3 3 14 3 3" xfId="5092" xr:uid="{00000000-0005-0000-0000-0000160C0000}"/>
    <cellStyle name="Calculation 3 3 14 3 4" xfId="5093" xr:uid="{00000000-0005-0000-0000-0000170C0000}"/>
    <cellStyle name="Calculation 3 3 14 3 5" xfId="5094" xr:uid="{00000000-0005-0000-0000-0000180C0000}"/>
    <cellStyle name="Calculation 3 3 14 4" xfId="5095" xr:uid="{00000000-0005-0000-0000-0000190C0000}"/>
    <cellStyle name="Calculation 3 3 14 4 2" xfId="5096" xr:uid="{00000000-0005-0000-0000-00001A0C0000}"/>
    <cellStyle name="Calculation 3 3 14 4 3" xfId="5097" xr:uid="{00000000-0005-0000-0000-00001B0C0000}"/>
    <cellStyle name="Calculation 3 3 14 4 4" xfId="5098" xr:uid="{00000000-0005-0000-0000-00001C0C0000}"/>
    <cellStyle name="Calculation 3 3 14 4 5" xfId="5099" xr:uid="{00000000-0005-0000-0000-00001D0C0000}"/>
    <cellStyle name="Calculation 3 3 14 5" xfId="5100" xr:uid="{00000000-0005-0000-0000-00001E0C0000}"/>
    <cellStyle name="Calculation 3 3 14 5 2" xfId="5101" xr:uid="{00000000-0005-0000-0000-00001F0C0000}"/>
    <cellStyle name="Calculation 3 3 14 6" xfId="5102" xr:uid="{00000000-0005-0000-0000-0000200C0000}"/>
    <cellStyle name="Calculation 3 3 14 6 2" xfId="5103" xr:uid="{00000000-0005-0000-0000-0000210C0000}"/>
    <cellStyle name="Calculation 3 3 14 7" xfId="5104" xr:uid="{00000000-0005-0000-0000-0000220C0000}"/>
    <cellStyle name="Calculation 3 3 14 8" xfId="5105" xr:uid="{00000000-0005-0000-0000-0000230C0000}"/>
    <cellStyle name="Calculation 3 3 15" xfId="5106" xr:uid="{00000000-0005-0000-0000-0000240C0000}"/>
    <cellStyle name="Calculation 3 3 15 2" xfId="5107" xr:uid="{00000000-0005-0000-0000-0000250C0000}"/>
    <cellStyle name="Calculation 3 3 15 2 2" xfId="5108" xr:uid="{00000000-0005-0000-0000-0000260C0000}"/>
    <cellStyle name="Calculation 3 3 15 2 3" xfId="5109" xr:uid="{00000000-0005-0000-0000-0000270C0000}"/>
    <cellStyle name="Calculation 3 3 15 2 4" xfId="5110" xr:uid="{00000000-0005-0000-0000-0000280C0000}"/>
    <cellStyle name="Calculation 3 3 15 2 5" xfId="5111" xr:uid="{00000000-0005-0000-0000-0000290C0000}"/>
    <cellStyle name="Calculation 3 3 15 3" xfId="5112" xr:uid="{00000000-0005-0000-0000-00002A0C0000}"/>
    <cellStyle name="Calculation 3 3 15 3 2" xfId="5113" xr:uid="{00000000-0005-0000-0000-00002B0C0000}"/>
    <cellStyle name="Calculation 3 3 15 3 3" xfId="5114" xr:uid="{00000000-0005-0000-0000-00002C0C0000}"/>
    <cellStyle name="Calculation 3 3 15 3 4" xfId="5115" xr:uid="{00000000-0005-0000-0000-00002D0C0000}"/>
    <cellStyle name="Calculation 3 3 15 3 5" xfId="5116" xr:uid="{00000000-0005-0000-0000-00002E0C0000}"/>
    <cellStyle name="Calculation 3 3 15 4" xfId="5117" xr:uid="{00000000-0005-0000-0000-00002F0C0000}"/>
    <cellStyle name="Calculation 3 3 15 4 2" xfId="5118" xr:uid="{00000000-0005-0000-0000-0000300C0000}"/>
    <cellStyle name="Calculation 3 3 15 5" xfId="5119" xr:uid="{00000000-0005-0000-0000-0000310C0000}"/>
    <cellStyle name="Calculation 3 3 15 5 2" xfId="5120" xr:uid="{00000000-0005-0000-0000-0000320C0000}"/>
    <cellStyle name="Calculation 3 3 15 6" xfId="5121" xr:uid="{00000000-0005-0000-0000-0000330C0000}"/>
    <cellStyle name="Calculation 3 3 15 7" xfId="5122" xr:uid="{00000000-0005-0000-0000-0000340C0000}"/>
    <cellStyle name="Calculation 3 3 16" xfId="5123" xr:uid="{00000000-0005-0000-0000-0000350C0000}"/>
    <cellStyle name="Calculation 3 3 16 2" xfId="5124" xr:uid="{00000000-0005-0000-0000-0000360C0000}"/>
    <cellStyle name="Calculation 3 3 16 3" xfId="5125" xr:uid="{00000000-0005-0000-0000-0000370C0000}"/>
    <cellStyle name="Calculation 3 3 16 4" xfId="5126" xr:uid="{00000000-0005-0000-0000-0000380C0000}"/>
    <cellStyle name="Calculation 3 3 16 5" xfId="5127" xr:uid="{00000000-0005-0000-0000-0000390C0000}"/>
    <cellStyle name="Calculation 3 3 17" xfId="5128" xr:uid="{00000000-0005-0000-0000-00003A0C0000}"/>
    <cellStyle name="Calculation 3 3 17 2" xfId="5129" xr:uid="{00000000-0005-0000-0000-00003B0C0000}"/>
    <cellStyle name="Calculation 3 3 17 3" xfId="5130" xr:uid="{00000000-0005-0000-0000-00003C0C0000}"/>
    <cellStyle name="Calculation 3 3 17 4" xfId="5131" xr:uid="{00000000-0005-0000-0000-00003D0C0000}"/>
    <cellStyle name="Calculation 3 3 17 5" xfId="5132" xr:uid="{00000000-0005-0000-0000-00003E0C0000}"/>
    <cellStyle name="Calculation 3 3 18" xfId="5133" xr:uid="{00000000-0005-0000-0000-00003F0C0000}"/>
    <cellStyle name="Calculation 3 3 18 2" xfId="5134" xr:uid="{00000000-0005-0000-0000-0000400C0000}"/>
    <cellStyle name="Calculation 3 3 19" xfId="5135" xr:uid="{00000000-0005-0000-0000-0000410C0000}"/>
    <cellStyle name="Calculation 3 3 19 2" xfId="5136" xr:uid="{00000000-0005-0000-0000-0000420C0000}"/>
    <cellStyle name="Calculation 3 3 2" xfId="284" xr:uid="{00000000-0005-0000-0000-0000430C0000}"/>
    <cellStyle name="Calculation 3 3 2 2" xfId="285" xr:uid="{00000000-0005-0000-0000-0000440C0000}"/>
    <cellStyle name="Calculation 3 3 2 2 2" xfId="5137" xr:uid="{00000000-0005-0000-0000-0000450C0000}"/>
    <cellStyle name="Calculation 3 3 2 2 2 2" xfId="5138" xr:uid="{00000000-0005-0000-0000-0000460C0000}"/>
    <cellStyle name="Calculation 3 3 2 2 2 3" xfId="5139" xr:uid="{00000000-0005-0000-0000-0000470C0000}"/>
    <cellStyle name="Calculation 3 3 2 2 2 4" xfId="5140" xr:uid="{00000000-0005-0000-0000-0000480C0000}"/>
    <cellStyle name="Calculation 3 3 2 2 2 5" xfId="5141" xr:uid="{00000000-0005-0000-0000-0000490C0000}"/>
    <cellStyle name="Calculation 3 3 2 2 3" xfId="5142" xr:uid="{00000000-0005-0000-0000-00004A0C0000}"/>
    <cellStyle name="Calculation 3 3 2 2 3 2" xfId="5143" xr:uid="{00000000-0005-0000-0000-00004B0C0000}"/>
    <cellStyle name="Calculation 3 3 2 2 3 3" xfId="5144" xr:uid="{00000000-0005-0000-0000-00004C0C0000}"/>
    <cellStyle name="Calculation 3 3 2 2 3 4" xfId="5145" xr:uid="{00000000-0005-0000-0000-00004D0C0000}"/>
    <cellStyle name="Calculation 3 3 2 2 3 5" xfId="5146" xr:uid="{00000000-0005-0000-0000-00004E0C0000}"/>
    <cellStyle name="Calculation 3 3 2 2 4" xfId="5147" xr:uid="{00000000-0005-0000-0000-00004F0C0000}"/>
    <cellStyle name="Calculation 3 3 2 2 4 2" xfId="5148" xr:uid="{00000000-0005-0000-0000-0000500C0000}"/>
    <cellStyle name="Calculation 3 3 2 2 5" xfId="5149" xr:uid="{00000000-0005-0000-0000-0000510C0000}"/>
    <cellStyle name="Calculation 3 3 2 2 5 2" xfId="5150" xr:uid="{00000000-0005-0000-0000-0000520C0000}"/>
    <cellStyle name="Calculation 3 3 2 2 6" xfId="5151" xr:uid="{00000000-0005-0000-0000-0000530C0000}"/>
    <cellStyle name="Calculation 3 3 2 2 7" xfId="5152" xr:uid="{00000000-0005-0000-0000-0000540C0000}"/>
    <cellStyle name="Calculation 3 3 2 3" xfId="5153" xr:uid="{00000000-0005-0000-0000-0000550C0000}"/>
    <cellStyle name="Calculation 3 3 2 3 2" xfId="5154" xr:uid="{00000000-0005-0000-0000-0000560C0000}"/>
    <cellStyle name="Calculation 3 3 2 3 3" xfId="5155" xr:uid="{00000000-0005-0000-0000-0000570C0000}"/>
    <cellStyle name="Calculation 3 3 2 3 4" xfId="5156" xr:uid="{00000000-0005-0000-0000-0000580C0000}"/>
    <cellStyle name="Calculation 3 3 2 3 5" xfId="5157" xr:uid="{00000000-0005-0000-0000-0000590C0000}"/>
    <cellStyle name="Calculation 3 3 2 4" xfId="5158" xr:uid="{00000000-0005-0000-0000-00005A0C0000}"/>
    <cellStyle name="Calculation 3 3 2 4 2" xfId="5159" xr:uid="{00000000-0005-0000-0000-00005B0C0000}"/>
    <cellStyle name="Calculation 3 3 2 4 3" xfId="5160" xr:uid="{00000000-0005-0000-0000-00005C0C0000}"/>
    <cellStyle name="Calculation 3 3 2 4 4" xfId="5161" xr:uid="{00000000-0005-0000-0000-00005D0C0000}"/>
    <cellStyle name="Calculation 3 3 2 4 5" xfId="5162" xr:uid="{00000000-0005-0000-0000-00005E0C0000}"/>
    <cellStyle name="Calculation 3 3 2 5" xfId="5163" xr:uid="{00000000-0005-0000-0000-00005F0C0000}"/>
    <cellStyle name="Calculation 3 3 2 5 2" xfId="5164" xr:uid="{00000000-0005-0000-0000-0000600C0000}"/>
    <cellStyle name="Calculation 3 3 2 6" xfId="5165" xr:uid="{00000000-0005-0000-0000-0000610C0000}"/>
    <cellStyle name="Calculation 3 3 2 6 2" xfId="5166" xr:uid="{00000000-0005-0000-0000-0000620C0000}"/>
    <cellStyle name="Calculation 3 3 2 7" xfId="5167" xr:uid="{00000000-0005-0000-0000-0000630C0000}"/>
    <cellStyle name="Calculation 3 3 2 8" xfId="5168" xr:uid="{00000000-0005-0000-0000-0000640C0000}"/>
    <cellStyle name="Calculation 3 3 20" xfId="5169" xr:uid="{00000000-0005-0000-0000-0000650C0000}"/>
    <cellStyle name="Calculation 3 3 21" xfId="5170" xr:uid="{00000000-0005-0000-0000-0000660C0000}"/>
    <cellStyle name="Calculation 3 3 3" xfId="286" xr:uid="{00000000-0005-0000-0000-0000670C0000}"/>
    <cellStyle name="Calculation 3 3 3 2" xfId="287" xr:uid="{00000000-0005-0000-0000-0000680C0000}"/>
    <cellStyle name="Calculation 3 3 3 2 2" xfId="5171" xr:uid="{00000000-0005-0000-0000-0000690C0000}"/>
    <cellStyle name="Calculation 3 3 3 2 2 2" xfId="5172" xr:uid="{00000000-0005-0000-0000-00006A0C0000}"/>
    <cellStyle name="Calculation 3 3 3 2 2 3" xfId="5173" xr:uid="{00000000-0005-0000-0000-00006B0C0000}"/>
    <cellStyle name="Calculation 3 3 3 2 2 4" xfId="5174" xr:uid="{00000000-0005-0000-0000-00006C0C0000}"/>
    <cellStyle name="Calculation 3 3 3 2 2 5" xfId="5175" xr:uid="{00000000-0005-0000-0000-00006D0C0000}"/>
    <cellStyle name="Calculation 3 3 3 2 3" xfId="5176" xr:uid="{00000000-0005-0000-0000-00006E0C0000}"/>
    <cellStyle name="Calculation 3 3 3 2 3 2" xfId="5177" xr:uid="{00000000-0005-0000-0000-00006F0C0000}"/>
    <cellStyle name="Calculation 3 3 3 2 3 3" xfId="5178" xr:uid="{00000000-0005-0000-0000-0000700C0000}"/>
    <cellStyle name="Calculation 3 3 3 2 3 4" xfId="5179" xr:uid="{00000000-0005-0000-0000-0000710C0000}"/>
    <cellStyle name="Calculation 3 3 3 2 3 5" xfId="5180" xr:uid="{00000000-0005-0000-0000-0000720C0000}"/>
    <cellStyle name="Calculation 3 3 3 2 4" xfId="5181" xr:uid="{00000000-0005-0000-0000-0000730C0000}"/>
    <cellStyle name="Calculation 3 3 3 2 4 2" xfId="5182" xr:uid="{00000000-0005-0000-0000-0000740C0000}"/>
    <cellStyle name="Calculation 3 3 3 2 5" xfId="5183" xr:uid="{00000000-0005-0000-0000-0000750C0000}"/>
    <cellStyle name="Calculation 3 3 3 2 5 2" xfId="5184" xr:uid="{00000000-0005-0000-0000-0000760C0000}"/>
    <cellStyle name="Calculation 3 3 3 2 6" xfId="5185" xr:uid="{00000000-0005-0000-0000-0000770C0000}"/>
    <cellStyle name="Calculation 3 3 3 2 7" xfId="5186" xr:uid="{00000000-0005-0000-0000-0000780C0000}"/>
    <cellStyle name="Calculation 3 3 3 3" xfId="5187" xr:uid="{00000000-0005-0000-0000-0000790C0000}"/>
    <cellStyle name="Calculation 3 3 3 3 2" xfId="5188" xr:uid="{00000000-0005-0000-0000-00007A0C0000}"/>
    <cellStyle name="Calculation 3 3 3 3 3" xfId="5189" xr:uid="{00000000-0005-0000-0000-00007B0C0000}"/>
    <cellStyle name="Calculation 3 3 3 3 4" xfId="5190" xr:uid="{00000000-0005-0000-0000-00007C0C0000}"/>
    <cellStyle name="Calculation 3 3 3 3 5" xfId="5191" xr:uid="{00000000-0005-0000-0000-00007D0C0000}"/>
    <cellStyle name="Calculation 3 3 3 4" xfId="5192" xr:uid="{00000000-0005-0000-0000-00007E0C0000}"/>
    <cellStyle name="Calculation 3 3 3 4 2" xfId="5193" xr:uid="{00000000-0005-0000-0000-00007F0C0000}"/>
    <cellStyle name="Calculation 3 3 3 4 3" xfId="5194" xr:uid="{00000000-0005-0000-0000-0000800C0000}"/>
    <cellStyle name="Calculation 3 3 3 4 4" xfId="5195" xr:uid="{00000000-0005-0000-0000-0000810C0000}"/>
    <cellStyle name="Calculation 3 3 3 4 5" xfId="5196" xr:uid="{00000000-0005-0000-0000-0000820C0000}"/>
    <cellStyle name="Calculation 3 3 3 5" xfId="5197" xr:uid="{00000000-0005-0000-0000-0000830C0000}"/>
    <cellStyle name="Calculation 3 3 3 5 2" xfId="5198" xr:uid="{00000000-0005-0000-0000-0000840C0000}"/>
    <cellStyle name="Calculation 3 3 3 6" xfId="5199" xr:uid="{00000000-0005-0000-0000-0000850C0000}"/>
    <cellStyle name="Calculation 3 3 3 6 2" xfId="5200" xr:uid="{00000000-0005-0000-0000-0000860C0000}"/>
    <cellStyle name="Calculation 3 3 3 7" xfId="5201" xr:uid="{00000000-0005-0000-0000-0000870C0000}"/>
    <cellStyle name="Calculation 3 3 3 8" xfId="5202" xr:uid="{00000000-0005-0000-0000-0000880C0000}"/>
    <cellStyle name="Calculation 3 3 4" xfId="288" xr:uid="{00000000-0005-0000-0000-0000890C0000}"/>
    <cellStyle name="Calculation 3 3 4 2" xfId="289" xr:uid="{00000000-0005-0000-0000-00008A0C0000}"/>
    <cellStyle name="Calculation 3 3 4 2 2" xfId="5203" xr:uid="{00000000-0005-0000-0000-00008B0C0000}"/>
    <cellStyle name="Calculation 3 3 4 2 2 2" xfId="5204" xr:uid="{00000000-0005-0000-0000-00008C0C0000}"/>
    <cellStyle name="Calculation 3 3 4 2 2 3" xfId="5205" xr:uid="{00000000-0005-0000-0000-00008D0C0000}"/>
    <cellStyle name="Calculation 3 3 4 2 2 4" xfId="5206" xr:uid="{00000000-0005-0000-0000-00008E0C0000}"/>
    <cellStyle name="Calculation 3 3 4 2 2 5" xfId="5207" xr:uid="{00000000-0005-0000-0000-00008F0C0000}"/>
    <cellStyle name="Calculation 3 3 4 2 3" xfId="5208" xr:uid="{00000000-0005-0000-0000-0000900C0000}"/>
    <cellStyle name="Calculation 3 3 4 2 3 2" xfId="5209" xr:uid="{00000000-0005-0000-0000-0000910C0000}"/>
    <cellStyle name="Calculation 3 3 4 2 3 3" xfId="5210" xr:uid="{00000000-0005-0000-0000-0000920C0000}"/>
    <cellStyle name="Calculation 3 3 4 2 3 4" xfId="5211" xr:uid="{00000000-0005-0000-0000-0000930C0000}"/>
    <cellStyle name="Calculation 3 3 4 2 3 5" xfId="5212" xr:uid="{00000000-0005-0000-0000-0000940C0000}"/>
    <cellStyle name="Calculation 3 3 4 2 4" xfId="5213" xr:uid="{00000000-0005-0000-0000-0000950C0000}"/>
    <cellStyle name="Calculation 3 3 4 2 4 2" xfId="5214" xr:uid="{00000000-0005-0000-0000-0000960C0000}"/>
    <cellStyle name="Calculation 3 3 4 2 5" xfId="5215" xr:uid="{00000000-0005-0000-0000-0000970C0000}"/>
    <cellStyle name="Calculation 3 3 4 2 5 2" xfId="5216" xr:uid="{00000000-0005-0000-0000-0000980C0000}"/>
    <cellStyle name="Calculation 3 3 4 2 6" xfId="5217" xr:uid="{00000000-0005-0000-0000-0000990C0000}"/>
    <cellStyle name="Calculation 3 3 4 2 7" xfId="5218" xr:uid="{00000000-0005-0000-0000-00009A0C0000}"/>
    <cellStyle name="Calculation 3 3 4 3" xfId="5219" xr:uid="{00000000-0005-0000-0000-00009B0C0000}"/>
    <cellStyle name="Calculation 3 3 4 3 2" xfId="5220" xr:uid="{00000000-0005-0000-0000-00009C0C0000}"/>
    <cellStyle name="Calculation 3 3 4 3 3" xfId="5221" xr:uid="{00000000-0005-0000-0000-00009D0C0000}"/>
    <cellStyle name="Calculation 3 3 4 3 4" xfId="5222" xr:uid="{00000000-0005-0000-0000-00009E0C0000}"/>
    <cellStyle name="Calculation 3 3 4 3 5" xfId="5223" xr:uid="{00000000-0005-0000-0000-00009F0C0000}"/>
    <cellStyle name="Calculation 3 3 4 4" xfId="5224" xr:uid="{00000000-0005-0000-0000-0000A00C0000}"/>
    <cellStyle name="Calculation 3 3 4 4 2" xfId="5225" xr:uid="{00000000-0005-0000-0000-0000A10C0000}"/>
    <cellStyle name="Calculation 3 3 4 4 3" xfId="5226" xr:uid="{00000000-0005-0000-0000-0000A20C0000}"/>
    <cellStyle name="Calculation 3 3 4 4 4" xfId="5227" xr:uid="{00000000-0005-0000-0000-0000A30C0000}"/>
    <cellStyle name="Calculation 3 3 4 4 5" xfId="5228" xr:uid="{00000000-0005-0000-0000-0000A40C0000}"/>
    <cellStyle name="Calculation 3 3 4 5" xfId="5229" xr:uid="{00000000-0005-0000-0000-0000A50C0000}"/>
    <cellStyle name="Calculation 3 3 4 5 2" xfId="5230" xr:uid="{00000000-0005-0000-0000-0000A60C0000}"/>
    <cellStyle name="Calculation 3 3 4 6" xfId="5231" xr:uid="{00000000-0005-0000-0000-0000A70C0000}"/>
    <cellStyle name="Calculation 3 3 4 6 2" xfId="5232" xr:uid="{00000000-0005-0000-0000-0000A80C0000}"/>
    <cellStyle name="Calculation 3 3 4 7" xfId="5233" xr:uid="{00000000-0005-0000-0000-0000A90C0000}"/>
    <cellStyle name="Calculation 3 3 4 8" xfId="5234" xr:uid="{00000000-0005-0000-0000-0000AA0C0000}"/>
    <cellStyle name="Calculation 3 3 5" xfId="290" xr:uid="{00000000-0005-0000-0000-0000AB0C0000}"/>
    <cellStyle name="Calculation 3 3 5 2" xfId="291" xr:uid="{00000000-0005-0000-0000-0000AC0C0000}"/>
    <cellStyle name="Calculation 3 3 5 2 2" xfId="5235" xr:uid="{00000000-0005-0000-0000-0000AD0C0000}"/>
    <cellStyle name="Calculation 3 3 5 2 2 2" xfId="5236" xr:uid="{00000000-0005-0000-0000-0000AE0C0000}"/>
    <cellStyle name="Calculation 3 3 5 2 2 3" xfId="5237" xr:uid="{00000000-0005-0000-0000-0000AF0C0000}"/>
    <cellStyle name="Calculation 3 3 5 2 2 4" xfId="5238" xr:uid="{00000000-0005-0000-0000-0000B00C0000}"/>
    <cellStyle name="Calculation 3 3 5 2 2 5" xfId="5239" xr:uid="{00000000-0005-0000-0000-0000B10C0000}"/>
    <cellStyle name="Calculation 3 3 5 2 3" xfId="5240" xr:uid="{00000000-0005-0000-0000-0000B20C0000}"/>
    <cellStyle name="Calculation 3 3 5 2 3 2" xfId="5241" xr:uid="{00000000-0005-0000-0000-0000B30C0000}"/>
    <cellStyle name="Calculation 3 3 5 2 3 3" xfId="5242" xr:uid="{00000000-0005-0000-0000-0000B40C0000}"/>
    <cellStyle name="Calculation 3 3 5 2 3 4" xfId="5243" xr:uid="{00000000-0005-0000-0000-0000B50C0000}"/>
    <cellStyle name="Calculation 3 3 5 2 3 5" xfId="5244" xr:uid="{00000000-0005-0000-0000-0000B60C0000}"/>
    <cellStyle name="Calculation 3 3 5 2 4" xfId="5245" xr:uid="{00000000-0005-0000-0000-0000B70C0000}"/>
    <cellStyle name="Calculation 3 3 5 2 4 2" xfId="5246" xr:uid="{00000000-0005-0000-0000-0000B80C0000}"/>
    <cellStyle name="Calculation 3 3 5 2 5" xfId="5247" xr:uid="{00000000-0005-0000-0000-0000B90C0000}"/>
    <cellStyle name="Calculation 3 3 5 2 5 2" xfId="5248" xr:uid="{00000000-0005-0000-0000-0000BA0C0000}"/>
    <cellStyle name="Calculation 3 3 5 2 6" xfId="5249" xr:uid="{00000000-0005-0000-0000-0000BB0C0000}"/>
    <cellStyle name="Calculation 3 3 5 2 7" xfId="5250" xr:uid="{00000000-0005-0000-0000-0000BC0C0000}"/>
    <cellStyle name="Calculation 3 3 5 3" xfId="5251" xr:uid="{00000000-0005-0000-0000-0000BD0C0000}"/>
    <cellStyle name="Calculation 3 3 5 3 2" xfId="5252" xr:uid="{00000000-0005-0000-0000-0000BE0C0000}"/>
    <cellStyle name="Calculation 3 3 5 3 3" xfId="5253" xr:uid="{00000000-0005-0000-0000-0000BF0C0000}"/>
    <cellStyle name="Calculation 3 3 5 3 4" xfId="5254" xr:uid="{00000000-0005-0000-0000-0000C00C0000}"/>
    <cellStyle name="Calculation 3 3 5 3 5" xfId="5255" xr:uid="{00000000-0005-0000-0000-0000C10C0000}"/>
    <cellStyle name="Calculation 3 3 5 4" xfId="5256" xr:uid="{00000000-0005-0000-0000-0000C20C0000}"/>
    <cellStyle name="Calculation 3 3 5 4 2" xfId="5257" xr:uid="{00000000-0005-0000-0000-0000C30C0000}"/>
    <cellStyle name="Calculation 3 3 5 4 3" xfId="5258" xr:uid="{00000000-0005-0000-0000-0000C40C0000}"/>
    <cellStyle name="Calculation 3 3 5 4 4" xfId="5259" xr:uid="{00000000-0005-0000-0000-0000C50C0000}"/>
    <cellStyle name="Calculation 3 3 5 4 5" xfId="5260" xr:uid="{00000000-0005-0000-0000-0000C60C0000}"/>
    <cellStyle name="Calculation 3 3 5 5" xfId="5261" xr:uid="{00000000-0005-0000-0000-0000C70C0000}"/>
    <cellStyle name="Calculation 3 3 5 5 2" xfId="5262" xr:uid="{00000000-0005-0000-0000-0000C80C0000}"/>
    <cellStyle name="Calculation 3 3 5 6" xfId="5263" xr:uid="{00000000-0005-0000-0000-0000C90C0000}"/>
    <cellStyle name="Calculation 3 3 5 6 2" xfId="5264" xr:uid="{00000000-0005-0000-0000-0000CA0C0000}"/>
    <cellStyle name="Calculation 3 3 5 7" xfId="5265" xr:uid="{00000000-0005-0000-0000-0000CB0C0000}"/>
    <cellStyle name="Calculation 3 3 5 8" xfId="5266" xr:uid="{00000000-0005-0000-0000-0000CC0C0000}"/>
    <cellStyle name="Calculation 3 3 6" xfId="292" xr:uid="{00000000-0005-0000-0000-0000CD0C0000}"/>
    <cellStyle name="Calculation 3 3 6 2" xfId="5267" xr:uid="{00000000-0005-0000-0000-0000CE0C0000}"/>
    <cellStyle name="Calculation 3 3 6 2 2" xfId="5268" xr:uid="{00000000-0005-0000-0000-0000CF0C0000}"/>
    <cellStyle name="Calculation 3 3 6 2 2 2" xfId="5269" xr:uid="{00000000-0005-0000-0000-0000D00C0000}"/>
    <cellStyle name="Calculation 3 3 6 2 2 3" xfId="5270" xr:uid="{00000000-0005-0000-0000-0000D10C0000}"/>
    <cellStyle name="Calculation 3 3 6 2 2 4" xfId="5271" xr:uid="{00000000-0005-0000-0000-0000D20C0000}"/>
    <cellStyle name="Calculation 3 3 6 2 2 5" xfId="5272" xr:uid="{00000000-0005-0000-0000-0000D30C0000}"/>
    <cellStyle name="Calculation 3 3 6 2 3" xfId="5273" xr:uid="{00000000-0005-0000-0000-0000D40C0000}"/>
    <cellStyle name="Calculation 3 3 6 2 3 2" xfId="5274" xr:uid="{00000000-0005-0000-0000-0000D50C0000}"/>
    <cellStyle name="Calculation 3 3 6 2 3 3" xfId="5275" xr:uid="{00000000-0005-0000-0000-0000D60C0000}"/>
    <cellStyle name="Calculation 3 3 6 2 3 4" xfId="5276" xr:uid="{00000000-0005-0000-0000-0000D70C0000}"/>
    <cellStyle name="Calculation 3 3 6 2 3 5" xfId="5277" xr:uid="{00000000-0005-0000-0000-0000D80C0000}"/>
    <cellStyle name="Calculation 3 3 6 2 4" xfId="5278" xr:uid="{00000000-0005-0000-0000-0000D90C0000}"/>
    <cellStyle name="Calculation 3 3 6 2 4 2" xfId="5279" xr:uid="{00000000-0005-0000-0000-0000DA0C0000}"/>
    <cellStyle name="Calculation 3 3 6 2 5" xfId="5280" xr:uid="{00000000-0005-0000-0000-0000DB0C0000}"/>
    <cellStyle name="Calculation 3 3 6 2 5 2" xfId="5281" xr:uid="{00000000-0005-0000-0000-0000DC0C0000}"/>
    <cellStyle name="Calculation 3 3 6 2 6" xfId="5282" xr:uid="{00000000-0005-0000-0000-0000DD0C0000}"/>
    <cellStyle name="Calculation 3 3 6 2 7" xfId="5283" xr:uid="{00000000-0005-0000-0000-0000DE0C0000}"/>
    <cellStyle name="Calculation 3 3 6 3" xfId="5284" xr:uid="{00000000-0005-0000-0000-0000DF0C0000}"/>
    <cellStyle name="Calculation 3 3 6 3 2" xfId="5285" xr:uid="{00000000-0005-0000-0000-0000E00C0000}"/>
    <cellStyle name="Calculation 3 3 6 3 3" xfId="5286" xr:uid="{00000000-0005-0000-0000-0000E10C0000}"/>
    <cellStyle name="Calculation 3 3 6 3 4" xfId="5287" xr:uid="{00000000-0005-0000-0000-0000E20C0000}"/>
    <cellStyle name="Calculation 3 3 6 3 5" xfId="5288" xr:uid="{00000000-0005-0000-0000-0000E30C0000}"/>
    <cellStyle name="Calculation 3 3 6 4" xfId="5289" xr:uid="{00000000-0005-0000-0000-0000E40C0000}"/>
    <cellStyle name="Calculation 3 3 6 4 2" xfId="5290" xr:uid="{00000000-0005-0000-0000-0000E50C0000}"/>
    <cellStyle name="Calculation 3 3 6 4 3" xfId="5291" xr:uid="{00000000-0005-0000-0000-0000E60C0000}"/>
    <cellStyle name="Calculation 3 3 6 4 4" xfId="5292" xr:uid="{00000000-0005-0000-0000-0000E70C0000}"/>
    <cellStyle name="Calculation 3 3 6 4 5" xfId="5293" xr:uid="{00000000-0005-0000-0000-0000E80C0000}"/>
    <cellStyle name="Calculation 3 3 6 5" xfId="5294" xr:uid="{00000000-0005-0000-0000-0000E90C0000}"/>
    <cellStyle name="Calculation 3 3 6 5 2" xfId="5295" xr:uid="{00000000-0005-0000-0000-0000EA0C0000}"/>
    <cellStyle name="Calculation 3 3 6 6" xfId="5296" xr:uid="{00000000-0005-0000-0000-0000EB0C0000}"/>
    <cellStyle name="Calculation 3 3 6 6 2" xfId="5297" xr:uid="{00000000-0005-0000-0000-0000EC0C0000}"/>
    <cellStyle name="Calculation 3 3 6 7" xfId="5298" xr:uid="{00000000-0005-0000-0000-0000ED0C0000}"/>
    <cellStyle name="Calculation 3 3 6 8" xfId="5299" xr:uid="{00000000-0005-0000-0000-0000EE0C0000}"/>
    <cellStyle name="Calculation 3 3 7" xfId="5300" xr:uid="{00000000-0005-0000-0000-0000EF0C0000}"/>
    <cellStyle name="Calculation 3 3 7 2" xfId="5301" xr:uid="{00000000-0005-0000-0000-0000F00C0000}"/>
    <cellStyle name="Calculation 3 3 7 2 2" xfId="5302" xr:uid="{00000000-0005-0000-0000-0000F10C0000}"/>
    <cellStyle name="Calculation 3 3 7 2 2 2" xfId="5303" xr:uid="{00000000-0005-0000-0000-0000F20C0000}"/>
    <cellStyle name="Calculation 3 3 7 2 2 3" xfId="5304" xr:uid="{00000000-0005-0000-0000-0000F30C0000}"/>
    <cellStyle name="Calculation 3 3 7 2 2 4" xfId="5305" xr:uid="{00000000-0005-0000-0000-0000F40C0000}"/>
    <cellStyle name="Calculation 3 3 7 2 2 5" xfId="5306" xr:uid="{00000000-0005-0000-0000-0000F50C0000}"/>
    <cellStyle name="Calculation 3 3 7 2 3" xfId="5307" xr:uid="{00000000-0005-0000-0000-0000F60C0000}"/>
    <cellStyle name="Calculation 3 3 7 2 3 2" xfId="5308" xr:uid="{00000000-0005-0000-0000-0000F70C0000}"/>
    <cellStyle name="Calculation 3 3 7 2 3 3" xfId="5309" xr:uid="{00000000-0005-0000-0000-0000F80C0000}"/>
    <cellStyle name="Calculation 3 3 7 2 3 4" xfId="5310" xr:uid="{00000000-0005-0000-0000-0000F90C0000}"/>
    <cellStyle name="Calculation 3 3 7 2 3 5" xfId="5311" xr:uid="{00000000-0005-0000-0000-0000FA0C0000}"/>
    <cellStyle name="Calculation 3 3 7 2 4" xfId="5312" xr:uid="{00000000-0005-0000-0000-0000FB0C0000}"/>
    <cellStyle name="Calculation 3 3 7 2 4 2" xfId="5313" xr:uid="{00000000-0005-0000-0000-0000FC0C0000}"/>
    <cellStyle name="Calculation 3 3 7 2 5" xfId="5314" xr:uid="{00000000-0005-0000-0000-0000FD0C0000}"/>
    <cellStyle name="Calculation 3 3 7 2 5 2" xfId="5315" xr:uid="{00000000-0005-0000-0000-0000FE0C0000}"/>
    <cellStyle name="Calculation 3 3 7 2 6" xfId="5316" xr:uid="{00000000-0005-0000-0000-0000FF0C0000}"/>
    <cellStyle name="Calculation 3 3 7 2 7" xfId="5317" xr:uid="{00000000-0005-0000-0000-0000000D0000}"/>
    <cellStyle name="Calculation 3 3 7 3" xfId="5318" xr:uid="{00000000-0005-0000-0000-0000010D0000}"/>
    <cellStyle name="Calculation 3 3 7 3 2" xfId="5319" xr:uid="{00000000-0005-0000-0000-0000020D0000}"/>
    <cellStyle name="Calculation 3 3 7 3 3" xfId="5320" xr:uid="{00000000-0005-0000-0000-0000030D0000}"/>
    <cellStyle name="Calculation 3 3 7 3 4" xfId="5321" xr:uid="{00000000-0005-0000-0000-0000040D0000}"/>
    <cellStyle name="Calculation 3 3 7 3 5" xfId="5322" xr:uid="{00000000-0005-0000-0000-0000050D0000}"/>
    <cellStyle name="Calculation 3 3 7 4" xfId="5323" xr:uid="{00000000-0005-0000-0000-0000060D0000}"/>
    <cellStyle name="Calculation 3 3 7 4 2" xfId="5324" xr:uid="{00000000-0005-0000-0000-0000070D0000}"/>
    <cellStyle name="Calculation 3 3 7 4 3" xfId="5325" xr:uid="{00000000-0005-0000-0000-0000080D0000}"/>
    <cellStyle name="Calculation 3 3 7 4 4" xfId="5326" xr:uid="{00000000-0005-0000-0000-0000090D0000}"/>
    <cellStyle name="Calculation 3 3 7 4 5" xfId="5327" xr:uid="{00000000-0005-0000-0000-00000A0D0000}"/>
    <cellStyle name="Calculation 3 3 7 5" xfId="5328" xr:uid="{00000000-0005-0000-0000-00000B0D0000}"/>
    <cellStyle name="Calculation 3 3 7 5 2" xfId="5329" xr:uid="{00000000-0005-0000-0000-00000C0D0000}"/>
    <cellStyle name="Calculation 3 3 7 6" xfId="5330" xr:uid="{00000000-0005-0000-0000-00000D0D0000}"/>
    <cellStyle name="Calculation 3 3 7 6 2" xfId="5331" xr:uid="{00000000-0005-0000-0000-00000E0D0000}"/>
    <cellStyle name="Calculation 3 3 7 7" xfId="5332" xr:uid="{00000000-0005-0000-0000-00000F0D0000}"/>
    <cellStyle name="Calculation 3 3 7 8" xfId="5333" xr:uid="{00000000-0005-0000-0000-0000100D0000}"/>
    <cellStyle name="Calculation 3 3 8" xfId="5334" xr:uid="{00000000-0005-0000-0000-0000110D0000}"/>
    <cellStyle name="Calculation 3 3 8 2" xfId="5335" xr:uid="{00000000-0005-0000-0000-0000120D0000}"/>
    <cellStyle name="Calculation 3 3 8 2 2" xfId="5336" xr:uid="{00000000-0005-0000-0000-0000130D0000}"/>
    <cellStyle name="Calculation 3 3 8 2 2 2" xfId="5337" xr:uid="{00000000-0005-0000-0000-0000140D0000}"/>
    <cellStyle name="Calculation 3 3 8 2 2 3" xfId="5338" xr:uid="{00000000-0005-0000-0000-0000150D0000}"/>
    <cellStyle name="Calculation 3 3 8 2 2 4" xfId="5339" xr:uid="{00000000-0005-0000-0000-0000160D0000}"/>
    <cellStyle name="Calculation 3 3 8 2 2 5" xfId="5340" xr:uid="{00000000-0005-0000-0000-0000170D0000}"/>
    <cellStyle name="Calculation 3 3 8 2 3" xfId="5341" xr:uid="{00000000-0005-0000-0000-0000180D0000}"/>
    <cellStyle name="Calculation 3 3 8 2 3 2" xfId="5342" xr:uid="{00000000-0005-0000-0000-0000190D0000}"/>
    <cellStyle name="Calculation 3 3 8 2 3 3" xfId="5343" xr:uid="{00000000-0005-0000-0000-00001A0D0000}"/>
    <cellStyle name="Calculation 3 3 8 2 3 4" xfId="5344" xr:uid="{00000000-0005-0000-0000-00001B0D0000}"/>
    <cellStyle name="Calculation 3 3 8 2 3 5" xfId="5345" xr:uid="{00000000-0005-0000-0000-00001C0D0000}"/>
    <cellStyle name="Calculation 3 3 8 2 4" xfId="5346" xr:uid="{00000000-0005-0000-0000-00001D0D0000}"/>
    <cellStyle name="Calculation 3 3 8 2 4 2" xfId="5347" xr:uid="{00000000-0005-0000-0000-00001E0D0000}"/>
    <cellStyle name="Calculation 3 3 8 2 5" xfId="5348" xr:uid="{00000000-0005-0000-0000-00001F0D0000}"/>
    <cellStyle name="Calculation 3 3 8 2 5 2" xfId="5349" xr:uid="{00000000-0005-0000-0000-0000200D0000}"/>
    <cellStyle name="Calculation 3 3 8 2 6" xfId="5350" xr:uid="{00000000-0005-0000-0000-0000210D0000}"/>
    <cellStyle name="Calculation 3 3 8 2 7" xfId="5351" xr:uid="{00000000-0005-0000-0000-0000220D0000}"/>
    <cellStyle name="Calculation 3 3 8 3" xfId="5352" xr:uid="{00000000-0005-0000-0000-0000230D0000}"/>
    <cellStyle name="Calculation 3 3 8 3 2" xfId="5353" xr:uid="{00000000-0005-0000-0000-0000240D0000}"/>
    <cellStyle name="Calculation 3 3 8 3 3" xfId="5354" xr:uid="{00000000-0005-0000-0000-0000250D0000}"/>
    <cellStyle name="Calculation 3 3 8 3 4" xfId="5355" xr:uid="{00000000-0005-0000-0000-0000260D0000}"/>
    <cellStyle name="Calculation 3 3 8 3 5" xfId="5356" xr:uid="{00000000-0005-0000-0000-0000270D0000}"/>
    <cellStyle name="Calculation 3 3 8 4" xfId="5357" xr:uid="{00000000-0005-0000-0000-0000280D0000}"/>
    <cellStyle name="Calculation 3 3 8 4 2" xfId="5358" xr:uid="{00000000-0005-0000-0000-0000290D0000}"/>
    <cellStyle name="Calculation 3 3 8 4 3" xfId="5359" xr:uid="{00000000-0005-0000-0000-00002A0D0000}"/>
    <cellStyle name="Calculation 3 3 8 4 4" xfId="5360" xr:uid="{00000000-0005-0000-0000-00002B0D0000}"/>
    <cellStyle name="Calculation 3 3 8 4 5" xfId="5361" xr:uid="{00000000-0005-0000-0000-00002C0D0000}"/>
    <cellStyle name="Calculation 3 3 8 5" xfId="5362" xr:uid="{00000000-0005-0000-0000-00002D0D0000}"/>
    <cellStyle name="Calculation 3 3 8 5 2" xfId="5363" xr:uid="{00000000-0005-0000-0000-00002E0D0000}"/>
    <cellStyle name="Calculation 3 3 8 6" xfId="5364" xr:uid="{00000000-0005-0000-0000-00002F0D0000}"/>
    <cellStyle name="Calculation 3 3 8 6 2" xfId="5365" xr:uid="{00000000-0005-0000-0000-0000300D0000}"/>
    <cellStyle name="Calculation 3 3 8 7" xfId="5366" xr:uid="{00000000-0005-0000-0000-0000310D0000}"/>
    <cellStyle name="Calculation 3 3 8 8" xfId="5367" xr:uid="{00000000-0005-0000-0000-0000320D0000}"/>
    <cellStyle name="Calculation 3 3 9" xfId="5368" xr:uid="{00000000-0005-0000-0000-0000330D0000}"/>
    <cellStyle name="Calculation 3 3 9 2" xfId="5369" xr:uid="{00000000-0005-0000-0000-0000340D0000}"/>
    <cellStyle name="Calculation 3 3 9 2 2" xfId="5370" xr:uid="{00000000-0005-0000-0000-0000350D0000}"/>
    <cellStyle name="Calculation 3 3 9 2 2 2" xfId="5371" xr:uid="{00000000-0005-0000-0000-0000360D0000}"/>
    <cellStyle name="Calculation 3 3 9 2 2 3" xfId="5372" xr:uid="{00000000-0005-0000-0000-0000370D0000}"/>
    <cellStyle name="Calculation 3 3 9 2 2 4" xfId="5373" xr:uid="{00000000-0005-0000-0000-0000380D0000}"/>
    <cellStyle name="Calculation 3 3 9 2 2 5" xfId="5374" xr:uid="{00000000-0005-0000-0000-0000390D0000}"/>
    <cellStyle name="Calculation 3 3 9 2 3" xfId="5375" xr:uid="{00000000-0005-0000-0000-00003A0D0000}"/>
    <cellStyle name="Calculation 3 3 9 2 3 2" xfId="5376" xr:uid="{00000000-0005-0000-0000-00003B0D0000}"/>
    <cellStyle name="Calculation 3 3 9 2 3 3" xfId="5377" xr:uid="{00000000-0005-0000-0000-00003C0D0000}"/>
    <cellStyle name="Calculation 3 3 9 2 3 4" xfId="5378" xr:uid="{00000000-0005-0000-0000-00003D0D0000}"/>
    <cellStyle name="Calculation 3 3 9 2 3 5" xfId="5379" xr:uid="{00000000-0005-0000-0000-00003E0D0000}"/>
    <cellStyle name="Calculation 3 3 9 2 4" xfId="5380" xr:uid="{00000000-0005-0000-0000-00003F0D0000}"/>
    <cellStyle name="Calculation 3 3 9 2 4 2" xfId="5381" xr:uid="{00000000-0005-0000-0000-0000400D0000}"/>
    <cellStyle name="Calculation 3 3 9 2 5" xfId="5382" xr:uid="{00000000-0005-0000-0000-0000410D0000}"/>
    <cellStyle name="Calculation 3 3 9 2 5 2" xfId="5383" xr:uid="{00000000-0005-0000-0000-0000420D0000}"/>
    <cellStyle name="Calculation 3 3 9 2 6" xfId="5384" xr:uid="{00000000-0005-0000-0000-0000430D0000}"/>
    <cellStyle name="Calculation 3 3 9 2 7" xfId="5385" xr:uid="{00000000-0005-0000-0000-0000440D0000}"/>
    <cellStyle name="Calculation 3 3 9 3" xfId="5386" xr:uid="{00000000-0005-0000-0000-0000450D0000}"/>
    <cellStyle name="Calculation 3 3 9 3 2" xfId="5387" xr:uid="{00000000-0005-0000-0000-0000460D0000}"/>
    <cellStyle name="Calculation 3 3 9 3 3" xfId="5388" xr:uid="{00000000-0005-0000-0000-0000470D0000}"/>
    <cellStyle name="Calculation 3 3 9 3 4" xfId="5389" xr:uid="{00000000-0005-0000-0000-0000480D0000}"/>
    <cellStyle name="Calculation 3 3 9 3 5" xfId="5390" xr:uid="{00000000-0005-0000-0000-0000490D0000}"/>
    <cellStyle name="Calculation 3 3 9 4" xfId="5391" xr:uid="{00000000-0005-0000-0000-00004A0D0000}"/>
    <cellStyle name="Calculation 3 3 9 4 2" xfId="5392" xr:uid="{00000000-0005-0000-0000-00004B0D0000}"/>
    <cellStyle name="Calculation 3 3 9 4 3" xfId="5393" xr:uid="{00000000-0005-0000-0000-00004C0D0000}"/>
    <cellStyle name="Calculation 3 3 9 4 4" xfId="5394" xr:uid="{00000000-0005-0000-0000-00004D0D0000}"/>
    <cellStyle name="Calculation 3 3 9 4 5" xfId="5395" xr:uid="{00000000-0005-0000-0000-00004E0D0000}"/>
    <cellStyle name="Calculation 3 3 9 5" xfId="5396" xr:uid="{00000000-0005-0000-0000-00004F0D0000}"/>
    <cellStyle name="Calculation 3 3 9 5 2" xfId="5397" xr:uid="{00000000-0005-0000-0000-0000500D0000}"/>
    <cellStyle name="Calculation 3 3 9 6" xfId="5398" xr:uid="{00000000-0005-0000-0000-0000510D0000}"/>
    <cellStyle name="Calculation 3 3 9 6 2" xfId="5399" xr:uid="{00000000-0005-0000-0000-0000520D0000}"/>
    <cellStyle name="Calculation 3 3 9 7" xfId="5400" xr:uid="{00000000-0005-0000-0000-0000530D0000}"/>
    <cellStyle name="Calculation 3 3 9 8" xfId="5401" xr:uid="{00000000-0005-0000-0000-0000540D0000}"/>
    <cellStyle name="Calculation 3 4" xfId="293" xr:uid="{00000000-0005-0000-0000-0000550D0000}"/>
    <cellStyle name="Calculation 3 4 2" xfId="294" xr:uid="{00000000-0005-0000-0000-0000560D0000}"/>
    <cellStyle name="Calculation 3 5" xfId="295" xr:uid="{00000000-0005-0000-0000-0000570D0000}"/>
    <cellStyle name="Calculation 3 5 2" xfId="296" xr:uid="{00000000-0005-0000-0000-0000580D0000}"/>
    <cellStyle name="Calculation 3 6" xfId="297" xr:uid="{00000000-0005-0000-0000-0000590D0000}"/>
    <cellStyle name="Calculation 3 7" xfId="5402" xr:uid="{00000000-0005-0000-0000-00005A0D0000}"/>
    <cellStyle name="Calculation 3 7 2" xfId="5403" xr:uid="{00000000-0005-0000-0000-00005B0D0000}"/>
    <cellStyle name="Calculation 3_T-straight with PEDs adjustor" xfId="5404" xr:uid="{00000000-0005-0000-0000-00005C0D0000}"/>
    <cellStyle name="Calculation 4" xfId="298" xr:uid="{00000000-0005-0000-0000-00005D0D0000}"/>
    <cellStyle name="Calculation 4 2" xfId="299" xr:uid="{00000000-0005-0000-0000-00005E0D0000}"/>
    <cellStyle name="Calculation 4 2 10" xfId="5405" xr:uid="{00000000-0005-0000-0000-00005F0D0000}"/>
    <cellStyle name="Calculation 4 2 10 2" xfId="5406" xr:uid="{00000000-0005-0000-0000-0000600D0000}"/>
    <cellStyle name="Calculation 4 2 10 2 2" xfId="5407" xr:uid="{00000000-0005-0000-0000-0000610D0000}"/>
    <cellStyle name="Calculation 4 2 10 2 2 2" xfId="5408" xr:uid="{00000000-0005-0000-0000-0000620D0000}"/>
    <cellStyle name="Calculation 4 2 10 2 2 3" xfId="5409" xr:uid="{00000000-0005-0000-0000-0000630D0000}"/>
    <cellStyle name="Calculation 4 2 10 2 2 4" xfId="5410" xr:uid="{00000000-0005-0000-0000-0000640D0000}"/>
    <cellStyle name="Calculation 4 2 10 2 2 5" xfId="5411" xr:uid="{00000000-0005-0000-0000-0000650D0000}"/>
    <cellStyle name="Calculation 4 2 10 2 3" xfId="5412" xr:uid="{00000000-0005-0000-0000-0000660D0000}"/>
    <cellStyle name="Calculation 4 2 10 2 3 2" xfId="5413" xr:uid="{00000000-0005-0000-0000-0000670D0000}"/>
    <cellStyle name="Calculation 4 2 10 2 3 3" xfId="5414" xr:uid="{00000000-0005-0000-0000-0000680D0000}"/>
    <cellStyle name="Calculation 4 2 10 2 3 4" xfId="5415" xr:uid="{00000000-0005-0000-0000-0000690D0000}"/>
    <cellStyle name="Calculation 4 2 10 2 3 5" xfId="5416" xr:uid="{00000000-0005-0000-0000-00006A0D0000}"/>
    <cellStyle name="Calculation 4 2 10 2 4" xfId="5417" xr:uid="{00000000-0005-0000-0000-00006B0D0000}"/>
    <cellStyle name="Calculation 4 2 10 2 4 2" xfId="5418" xr:uid="{00000000-0005-0000-0000-00006C0D0000}"/>
    <cellStyle name="Calculation 4 2 10 2 5" xfId="5419" xr:uid="{00000000-0005-0000-0000-00006D0D0000}"/>
    <cellStyle name="Calculation 4 2 10 2 5 2" xfId="5420" xr:uid="{00000000-0005-0000-0000-00006E0D0000}"/>
    <cellStyle name="Calculation 4 2 10 2 6" xfId="5421" xr:uid="{00000000-0005-0000-0000-00006F0D0000}"/>
    <cellStyle name="Calculation 4 2 10 2 7" xfId="5422" xr:uid="{00000000-0005-0000-0000-0000700D0000}"/>
    <cellStyle name="Calculation 4 2 10 3" xfId="5423" xr:uid="{00000000-0005-0000-0000-0000710D0000}"/>
    <cellStyle name="Calculation 4 2 10 3 2" xfId="5424" xr:uid="{00000000-0005-0000-0000-0000720D0000}"/>
    <cellStyle name="Calculation 4 2 10 3 3" xfId="5425" xr:uid="{00000000-0005-0000-0000-0000730D0000}"/>
    <cellStyle name="Calculation 4 2 10 3 4" xfId="5426" xr:uid="{00000000-0005-0000-0000-0000740D0000}"/>
    <cellStyle name="Calculation 4 2 10 3 5" xfId="5427" xr:uid="{00000000-0005-0000-0000-0000750D0000}"/>
    <cellStyle name="Calculation 4 2 10 4" xfId="5428" xr:uid="{00000000-0005-0000-0000-0000760D0000}"/>
    <cellStyle name="Calculation 4 2 10 4 2" xfId="5429" xr:uid="{00000000-0005-0000-0000-0000770D0000}"/>
    <cellStyle name="Calculation 4 2 10 4 3" xfId="5430" xr:uid="{00000000-0005-0000-0000-0000780D0000}"/>
    <cellStyle name="Calculation 4 2 10 4 4" xfId="5431" xr:uid="{00000000-0005-0000-0000-0000790D0000}"/>
    <cellStyle name="Calculation 4 2 10 4 5" xfId="5432" xr:uid="{00000000-0005-0000-0000-00007A0D0000}"/>
    <cellStyle name="Calculation 4 2 10 5" xfId="5433" xr:uid="{00000000-0005-0000-0000-00007B0D0000}"/>
    <cellStyle name="Calculation 4 2 10 5 2" xfId="5434" xr:uid="{00000000-0005-0000-0000-00007C0D0000}"/>
    <cellStyle name="Calculation 4 2 10 6" xfId="5435" xr:uid="{00000000-0005-0000-0000-00007D0D0000}"/>
    <cellStyle name="Calculation 4 2 10 6 2" xfId="5436" xr:uid="{00000000-0005-0000-0000-00007E0D0000}"/>
    <cellStyle name="Calculation 4 2 10 7" xfId="5437" xr:uid="{00000000-0005-0000-0000-00007F0D0000}"/>
    <cellStyle name="Calculation 4 2 10 8" xfId="5438" xr:uid="{00000000-0005-0000-0000-0000800D0000}"/>
    <cellStyle name="Calculation 4 2 11" xfId="5439" xr:uid="{00000000-0005-0000-0000-0000810D0000}"/>
    <cellStyle name="Calculation 4 2 11 2" xfId="5440" xr:uid="{00000000-0005-0000-0000-0000820D0000}"/>
    <cellStyle name="Calculation 4 2 11 2 2" xfId="5441" xr:uid="{00000000-0005-0000-0000-0000830D0000}"/>
    <cellStyle name="Calculation 4 2 11 2 2 2" xfId="5442" xr:uid="{00000000-0005-0000-0000-0000840D0000}"/>
    <cellStyle name="Calculation 4 2 11 2 2 3" xfId="5443" xr:uid="{00000000-0005-0000-0000-0000850D0000}"/>
    <cellStyle name="Calculation 4 2 11 2 2 4" xfId="5444" xr:uid="{00000000-0005-0000-0000-0000860D0000}"/>
    <cellStyle name="Calculation 4 2 11 2 2 5" xfId="5445" xr:uid="{00000000-0005-0000-0000-0000870D0000}"/>
    <cellStyle name="Calculation 4 2 11 2 3" xfId="5446" xr:uid="{00000000-0005-0000-0000-0000880D0000}"/>
    <cellStyle name="Calculation 4 2 11 2 3 2" xfId="5447" xr:uid="{00000000-0005-0000-0000-0000890D0000}"/>
    <cellStyle name="Calculation 4 2 11 2 3 3" xfId="5448" xr:uid="{00000000-0005-0000-0000-00008A0D0000}"/>
    <cellStyle name="Calculation 4 2 11 2 3 4" xfId="5449" xr:uid="{00000000-0005-0000-0000-00008B0D0000}"/>
    <cellStyle name="Calculation 4 2 11 2 3 5" xfId="5450" xr:uid="{00000000-0005-0000-0000-00008C0D0000}"/>
    <cellStyle name="Calculation 4 2 11 2 4" xfId="5451" xr:uid="{00000000-0005-0000-0000-00008D0D0000}"/>
    <cellStyle name="Calculation 4 2 11 2 4 2" xfId="5452" xr:uid="{00000000-0005-0000-0000-00008E0D0000}"/>
    <cellStyle name="Calculation 4 2 11 2 5" xfId="5453" xr:uid="{00000000-0005-0000-0000-00008F0D0000}"/>
    <cellStyle name="Calculation 4 2 11 2 5 2" xfId="5454" xr:uid="{00000000-0005-0000-0000-0000900D0000}"/>
    <cellStyle name="Calculation 4 2 11 2 6" xfId="5455" xr:uid="{00000000-0005-0000-0000-0000910D0000}"/>
    <cellStyle name="Calculation 4 2 11 2 7" xfId="5456" xr:uid="{00000000-0005-0000-0000-0000920D0000}"/>
    <cellStyle name="Calculation 4 2 11 3" xfId="5457" xr:uid="{00000000-0005-0000-0000-0000930D0000}"/>
    <cellStyle name="Calculation 4 2 11 3 2" xfId="5458" xr:uid="{00000000-0005-0000-0000-0000940D0000}"/>
    <cellStyle name="Calculation 4 2 11 3 3" xfId="5459" xr:uid="{00000000-0005-0000-0000-0000950D0000}"/>
    <cellStyle name="Calculation 4 2 11 3 4" xfId="5460" xr:uid="{00000000-0005-0000-0000-0000960D0000}"/>
    <cellStyle name="Calculation 4 2 11 3 5" xfId="5461" xr:uid="{00000000-0005-0000-0000-0000970D0000}"/>
    <cellStyle name="Calculation 4 2 11 4" xfId="5462" xr:uid="{00000000-0005-0000-0000-0000980D0000}"/>
    <cellStyle name="Calculation 4 2 11 4 2" xfId="5463" xr:uid="{00000000-0005-0000-0000-0000990D0000}"/>
    <cellStyle name="Calculation 4 2 11 4 3" xfId="5464" xr:uid="{00000000-0005-0000-0000-00009A0D0000}"/>
    <cellStyle name="Calculation 4 2 11 4 4" xfId="5465" xr:uid="{00000000-0005-0000-0000-00009B0D0000}"/>
    <cellStyle name="Calculation 4 2 11 4 5" xfId="5466" xr:uid="{00000000-0005-0000-0000-00009C0D0000}"/>
    <cellStyle name="Calculation 4 2 11 5" xfId="5467" xr:uid="{00000000-0005-0000-0000-00009D0D0000}"/>
    <cellStyle name="Calculation 4 2 11 5 2" xfId="5468" xr:uid="{00000000-0005-0000-0000-00009E0D0000}"/>
    <cellStyle name="Calculation 4 2 11 6" xfId="5469" xr:uid="{00000000-0005-0000-0000-00009F0D0000}"/>
    <cellStyle name="Calculation 4 2 11 6 2" xfId="5470" xr:uid="{00000000-0005-0000-0000-0000A00D0000}"/>
    <cellStyle name="Calculation 4 2 11 7" xfId="5471" xr:uid="{00000000-0005-0000-0000-0000A10D0000}"/>
    <cellStyle name="Calculation 4 2 11 8" xfId="5472" xr:uid="{00000000-0005-0000-0000-0000A20D0000}"/>
    <cellStyle name="Calculation 4 2 12" xfId="5473" xr:uid="{00000000-0005-0000-0000-0000A30D0000}"/>
    <cellStyle name="Calculation 4 2 12 2" xfId="5474" xr:uid="{00000000-0005-0000-0000-0000A40D0000}"/>
    <cellStyle name="Calculation 4 2 12 2 2" xfId="5475" xr:uid="{00000000-0005-0000-0000-0000A50D0000}"/>
    <cellStyle name="Calculation 4 2 12 2 2 2" xfId="5476" xr:uid="{00000000-0005-0000-0000-0000A60D0000}"/>
    <cellStyle name="Calculation 4 2 12 2 2 3" xfId="5477" xr:uid="{00000000-0005-0000-0000-0000A70D0000}"/>
    <cellStyle name="Calculation 4 2 12 2 2 4" xfId="5478" xr:uid="{00000000-0005-0000-0000-0000A80D0000}"/>
    <cellStyle name="Calculation 4 2 12 2 2 5" xfId="5479" xr:uid="{00000000-0005-0000-0000-0000A90D0000}"/>
    <cellStyle name="Calculation 4 2 12 2 3" xfId="5480" xr:uid="{00000000-0005-0000-0000-0000AA0D0000}"/>
    <cellStyle name="Calculation 4 2 12 2 3 2" xfId="5481" xr:uid="{00000000-0005-0000-0000-0000AB0D0000}"/>
    <cellStyle name="Calculation 4 2 12 2 3 3" xfId="5482" xr:uid="{00000000-0005-0000-0000-0000AC0D0000}"/>
    <cellStyle name="Calculation 4 2 12 2 3 4" xfId="5483" xr:uid="{00000000-0005-0000-0000-0000AD0D0000}"/>
    <cellStyle name="Calculation 4 2 12 2 3 5" xfId="5484" xr:uid="{00000000-0005-0000-0000-0000AE0D0000}"/>
    <cellStyle name="Calculation 4 2 12 2 4" xfId="5485" xr:uid="{00000000-0005-0000-0000-0000AF0D0000}"/>
    <cellStyle name="Calculation 4 2 12 2 4 2" xfId="5486" xr:uid="{00000000-0005-0000-0000-0000B00D0000}"/>
    <cellStyle name="Calculation 4 2 12 2 5" xfId="5487" xr:uid="{00000000-0005-0000-0000-0000B10D0000}"/>
    <cellStyle name="Calculation 4 2 12 2 5 2" xfId="5488" xr:uid="{00000000-0005-0000-0000-0000B20D0000}"/>
    <cellStyle name="Calculation 4 2 12 2 6" xfId="5489" xr:uid="{00000000-0005-0000-0000-0000B30D0000}"/>
    <cellStyle name="Calculation 4 2 12 2 7" xfId="5490" xr:uid="{00000000-0005-0000-0000-0000B40D0000}"/>
    <cellStyle name="Calculation 4 2 12 3" xfId="5491" xr:uid="{00000000-0005-0000-0000-0000B50D0000}"/>
    <cellStyle name="Calculation 4 2 12 3 2" xfId="5492" xr:uid="{00000000-0005-0000-0000-0000B60D0000}"/>
    <cellStyle name="Calculation 4 2 12 3 3" xfId="5493" xr:uid="{00000000-0005-0000-0000-0000B70D0000}"/>
    <cellStyle name="Calculation 4 2 12 3 4" xfId="5494" xr:uid="{00000000-0005-0000-0000-0000B80D0000}"/>
    <cellStyle name="Calculation 4 2 12 3 5" xfId="5495" xr:uid="{00000000-0005-0000-0000-0000B90D0000}"/>
    <cellStyle name="Calculation 4 2 12 4" xfId="5496" xr:uid="{00000000-0005-0000-0000-0000BA0D0000}"/>
    <cellStyle name="Calculation 4 2 12 4 2" xfId="5497" xr:uid="{00000000-0005-0000-0000-0000BB0D0000}"/>
    <cellStyle name="Calculation 4 2 12 4 3" xfId="5498" xr:uid="{00000000-0005-0000-0000-0000BC0D0000}"/>
    <cellStyle name="Calculation 4 2 12 4 4" xfId="5499" xr:uid="{00000000-0005-0000-0000-0000BD0D0000}"/>
    <cellStyle name="Calculation 4 2 12 4 5" xfId="5500" xr:uid="{00000000-0005-0000-0000-0000BE0D0000}"/>
    <cellStyle name="Calculation 4 2 12 5" xfId="5501" xr:uid="{00000000-0005-0000-0000-0000BF0D0000}"/>
    <cellStyle name="Calculation 4 2 12 5 2" xfId="5502" xr:uid="{00000000-0005-0000-0000-0000C00D0000}"/>
    <cellStyle name="Calculation 4 2 12 6" xfId="5503" xr:uid="{00000000-0005-0000-0000-0000C10D0000}"/>
    <cellStyle name="Calculation 4 2 12 6 2" xfId="5504" xr:uid="{00000000-0005-0000-0000-0000C20D0000}"/>
    <cellStyle name="Calculation 4 2 12 7" xfId="5505" xr:uid="{00000000-0005-0000-0000-0000C30D0000}"/>
    <cellStyle name="Calculation 4 2 12 8" xfId="5506" xr:uid="{00000000-0005-0000-0000-0000C40D0000}"/>
    <cellStyle name="Calculation 4 2 13" xfId="5507" xr:uid="{00000000-0005-0000-0000-0000C50D0000}"/>
    <cellStyle name="Calculation 4 2 13 2" xfId="5508" xr:uid="{00000000-0005-0000-0000-0000C60D0000}"/>
    <cellStyle name="Calculation 4 2 13 2 2" xfId="5509" xr:uid="{00000000-0005-0000-0000-0000C70D0000}"/>
    <cellStyle name="Calculation 4 2 13 2 2 2" xfId="5510" xr:uid="{00000000-0005-0000-0000-0000C80D0000}"/>
    <cellStyle name="Calculation 4 2 13 2 2 3" xfId="5511" xr:uid="{00000000-0005-0000-0000-0000C90D0000}"/>
    <cellStyle name="Calculation 4 2 13 2 2 4" xfId="5512" xr:uid="{00000000-0005-0000-0000-0000CA0D0000}"/>
    <cellStyle name="Calculation 4 2 13 2 2 5" xfId="5513" xr:uid="{00000000-0005-0000-0000-0000CB0D0000}"/>
    <cellStyle name="Calculation 4 2 13 2 3" xfId="5514" xr:uid="{00000000-0005-0000-0000-0000CC0D0000}"/>
    <cellStyle name="Calculation 4 2 13 2 3 2" xfId="5515" xr:uid="{00000000-0005-0000-0000-0000CD0D0000}"/>
    <cellStyle name="Calculation 4 2 13 2 3 3" xfId="5516" xr:uid="{00000000-0005-0000-0000-0000CE0D0000}"/>
    <cellStyle name="Calculation 4 2 13 2 3 4" xfId="5517" xr:uid="{00000000-0005-0000-0000-0000CF0D0000}"/>
    <cellStyle name="Calculation 4 2 13 2 3 5" xfId="5518" xr:uid="{00000000-0005-0000-0000-0000D00D0000}"/>
    <cellStyle name="Calculation 4 2 13 2 4" xfId="5519" xr:uid="{00000000-0005-0000-0000-0000D10D0000}"/>
    <cellStyle name="Calculation 4 2 13 2 4 2" xfId="5520" xr:uid="{00000000-0005-0000-0000-0000D20D0000}"/>
    <cellStyle name="Calculation 4 2 13 2 5" xfId="5521" xr:uid="{00000000-0005-0000-0000-0000D30D0000}"/>
    <cellStyle name="Calculation 4 2 13 2 5 2" xfId="5522" xr:uid="{00000000-0005-0000-0000-0000D40D0000}"/>
    <cellStyle name="Calculation 4 2 13 2 6" xfId="5523" xr:uid="{00000000-0005-0000-0000-0000D50D0000}"/>
    <cellStyle name="Calculation 4 2 13 2 7" xfId="5524" xr:uid="{00000000-0005-0000-0000-0000D60D0000}"/>
    <cellStyle name="Calculation 4 2 13 3" xfId="5525" xr:uid="{00000000-0005-0000-0000-0000D70D0000}"/>
    <cellStyle name="Calculation 4 2 13 3 2" xfId="5526" xr:uid="{00000000-0005-0000-0000-0000D80D0000}"/>
    <cellStyle name="Calculation 4 2 13 3 3" xfId="5527" xr:uid="{00000000-0005-0000-0000-0000D90D0000}"/>
    <cellStyle name="Calculation 4 2 13 3 4" xfId="5528" xr:uid="{00000000-0005-0000-0000-0000DA0D0000}"/>
    <cellStyle name="Calculation 4 2 13 3 5" xfId="5529" xr:uid="{00000000-0005-0000-0000-0000DB0D0000}"/>
    <cellStyle name="Calculation 4 2 13 4" xfId="5530" xr:uid="{00000000-0005-0000-0000-0000DC0D0000}"/>
    <cellStyle name="Calculation 4 2 13 4 2" xfId="5531" xr:uid="{00000000-0005-0000-0000-0000DD0D0000}"/>
    <cellStyle name="Calculation 4 2 13 4 3" xfId="5532" xr:uid="{00000000-0005-0000-0000-0000DE0D0000}"/>
    <cellStyle name="Calculation 4 2 13 4 4" xfId="5533" xr:uid="{00000000-0005-0000-0000-0000DF0D0000}"/>
    <cellStyle name="Calculation 4 2 13 4 5" xfId="5534" xr:uid="{00000000-0005-0000-0000-0000E00D0000}"/>
    <cellStyle name="Calculation 4 2 13 5" xfId="5535" xr:uid="{00000000-0005-0000-0000-0000E10D0000}"/>
    <cellStyle name="Calculation 4 2 13 5 2" xfId="5536" xr:uid="{00000000-0005-0000-0000-0000E20D0000}"/>
    <cellStyle name="Calculation 4 2 13 6" xfId="5537" xr:uid="{00000000-0005-0000-0000-0000E30D0000}"/>
    <cellStyle name="Calculation 4 2 13 6 2" xfId="5538" xr:uid="{00000000-0005-0000-0000-0000E40D0000}"/>
    <cellStyle name="Calculation 4 2 13 7" xfId="5539" xr:uid="{00000000-0005-0000-0000-0000E50D0000}"/>
    <cellStyle name="Calculation 4 2 13 8" xfId="5540" xr:uid="{00000000-0005-0000-0000-0000E60D0000}"/>
    <cellStyle name="Calculation 4 2 14" xfId="5541" xr:uid="{00000000-0005-0000-0000-0000E70D0000}"/>
    <cellStyle name="Calculation 4 2 14 2" xfId="5542" xr:uid="{00000000-0005-0000-0000-0000E80D0000}"/>
    <cellStyle name="Calculation 4 2 14 2 2" xfId="5543" xr:uid="{00000000-0005-0000-0000-0000E90D0000}"/>
    <cellStyle name="Calculation 4 2 14 2 2 2" xfId="5544" xr:uid="{00000000-0005-0000-0000-0000EA0D0000}"/>
    <cellStyle name="Calculation 4 2 14 2 2 3" xfId="5545" xr:uid="{00000000-0005-0000-0000-0000EB0D0000}"/>
    <cellStyle name="Calculation 4 2 14 2 2 4" xfId="5546" xr:uid="{00000000-0005-0000-0000-0000EC0D0000}"/>
    <cellStyle name="Calculation 4 2 14 2 2 5" xfId="5547" xr:uid="{00000000-0005-0000-0000-0000ED0D0000}"/>
    <cellStyle name="Calculation 4 2 14 2 3" xfId="5548" xr:uid="{00000000-0005-0000-0000-0000EE0D0000}"/>
    <cellStyle name="Calculation 4 2 14 2 3 2" xfId="5549" xr:uid="{00000000-0005-0000-0000-0000EF0D0000}"/>
    <cellStyle name="Calculation 4 2 14 2 3 3" xfId="5550" xr:uid="{00000000-0005-0000-0000-0000F00D0000}"/>
    <cellStyle name="Calculation 4 2 14 2 3 4" xfId="5551" xr:uid="{00000000-0005-0000-0000-0000F10D0000}"/>
    <cellStyle name="Calculation 4 2 14 2 3 5" xfId="5552" xr:uid="{00000000-0005-0000-0000-0000F20D0000}"/>
    <cellStyle name="Calculation 4 2 14 2 4" xfId="5553" xr:uid="{00000000-0005-0000-0000-0000F30D0000}"/>
    <cellStyle name="Calculation 4 2 14 2 4 2" xfId="5554" xr:uid="{00000000-0005-0000-0000-0000F40D0000}"/>
    <cellStyle name="Calculation 4 2 14 2 5" xfId="5555" xr:uid="{00000000-0005-0000-0000-0000F50D0000}"/>
    <cellStyle name="Calculation 4 2 14 2 5 2" xfId="5556" xr:uid="{00000000-0005-0000-0000-0000F60D0000}"/>
    <cellStyle name="Calculation 4 2 14 2 6" xfId="5557" xr:uid="{00000000-0005-0000-0000-0000F70D0000}"/>
    <cellStyle name="Calculation 4 2 14 2 7" xfId="5558" xr:uid="{00000000-0005-0000-0000-0000F80D0000}"/>
    <cellStyle name="Calculation 4 2 14 3" xfId="5559" xr:uid="{00000000-0005-0000-0000-0000F90D0000}"/>
    <cellStyle name="Calculation 4 2 14 3 2" xfId="5560" xr:uid="{00000000-0005-0000-0000-0000FA0D0000}"/>
    <cellStyle name="Calculation 4 2 14 3 3" xfId="5561" xr:uid="{00000000-0005-0000-0000-0000FB0D0000}"/>
    <cellStyle name="Calculation 4 2 14 3 4" xfId="5562" xr:uid="{00000000-0005-0000-0000-0000FC0D0000}"/>
    <cellStyle name="Calculation 4 2 14 3 5" xfId="5563" xr:uid="{00000000-0005-0000-0000-0000FD0D0000}"/>
    <cellStyle name="Calculation 4 2 14 4" xfId="5564" xr:uid="{00000000-0005-0000-0000-0000FE0D0000}"/>
    <cellStyle name="Calculation 4 2 14 4 2" xfId="5565" xr:uid="{00000000-0005-0000-0000-0000FF0D0000}"/>
    <cellStyle name="Calculation 4 2 14 4 3" xfId="5566" xr:uid="{00000000-0005-0000-0000-0000000E0000}"/>
    <cellStyle name="Calculation 4 2 14 4 4" xfId="5567" xr:uid="{00000000-0005-0000-0000-0000010E0000}"/>
    <cellStyle name="Calculation 4 2 14 4 5" xfId="5568" xr:uid="{00000000-0005-0000-0000-0000020E0000}"/>
    <cellStyle name="Calculation 4 2 14 5" xfId="5569" xr:uid="{00000000-0005-0000-0000-0000030E0000}"/>
    <cellStyle name="Calculation 4 2 14 5 2" xfId="5570" xr:uid="{00000000-0005-0000-0000-0000040E0000}"/>
    <cellStyle name="Calculation 4 2 14 6" xfId="5571" xr:uid="{00000000-0005-0000-0000-0000050E0000}"/>
    <cellStyle name="Calculation 4 2 14 6 2" xfId="5572" xr:uid="{00000000-0005-0000-0000-0000060E0000}"/>
    <cellStyle name="Calculation 4 2 14 7" xfId="5573" xr:uid="{00000000-0005-0000-0000-0000070E0000}"/>
    <cellStyle name="Calculation 4 2 14 8" xfId="5574" xr:uid="{00000000-0005-0000-0000-0000080E0000}"/>
    <cellStyle name="Calculation 4 2 15" xfId="5575" xr:uid="{00000000-0005-0000-0000-0000090E0000}"/>
    <cellStyle name="Calculation 4 2 15 2" xfId="5576" xr:uid="{00000000-0005-0000-0000-00000A0E0000}"/>
    <cellStyle name="Calculation 4 2 15 2 2" xfId="5577" xr:uid="{00000000-0005-0000-0000-00000B0E0000}"/>
    <cellStyle name="Calculation 4 2 15 2 3" xfId="5578" xr:uid="{00000000-0005-0000-0000-00000C0E0000}"/>
    <cellStyle name="Calculation 4 2 15 2 4" xfId="5579" xr:uid="{00000000-0005-0000-0000-00000D0E0000}"/>
    <cellStyle name="Calculation 4 2 15 2 5" xfId="5580" xr:uid="{00000000-0005-0000-0000-00000E0E0000}"/>
    <cellStyle name="Calculation 4 2 15 3" xfId="5581" xr:uid="{00000000-0005-0000-0000-00000F0E0000}"/>
    <cellStyle name="Calculation 4 2 15 3 2" xfId="5582" xr:uid="{00000000-0005-0000-0000-0000100E0000}"/>
    <cellStyle name="Calculation 4 2 15 3 3" xfId="5583" xr:uid="{00000000-0005-0000-0000-0000110E0000}"/>
    <cellStyle name="Calculation 4 2 15 3 4" xfId="5584" xr:uid="{00000000-0005-0000-0000-0000120E0000}"/>
    <cellStyle name="Calculation 4 2 15 3 5" xfId="5585" xr:uid="{00000000-0005-0000-0000-0000130E0000}"/>
    <cellStyle name="Calculation 4 2 15 4" xfId="5586" xr:uid="{00000000-0005-0000-0000-0000140E0000}"/>
    <cellStyle name="Calculation 4 2 15 4 2" xfId="5587" xr:uid="{00000000-0005-0000-0000-0000150E0000}"/>
    <cellStyle name="Calculation 4 2 15 5" xfId="5588" xr:uid="{00000000-0005-0000-0000-0000160E0000}"/>
    <cellStyle name="Calculation 4 2 15 5 2" xfId="5589" xr:uid="{00000000-0005-0000-0000-0000170E0000}"/>
    <cellStyle name="Calculation 4 2 15 6" xfId="5590" xr:uid="{00000000-0005-0000-0000-0000180E0000}"/>
    <cellStyle name="Calculation 4 2 15 7" xfId="5591" xr:uid="{00000000-0005-0000-0000-0000190E0000}"/>
    <cellStyle name="Calculation 4 2 16" xfId="5592" xr:uid="{00000000-0005-0000-0000-00001A0E0000}"/>
    <cellStyle name="Calculation 4 2 16 2" xfId="5593" xr:uid="{00000000-0005-0000-0000-00001B0E0000}"/>
    <cellStyle name="Calculation 4 2 16 3" xfId="5594" xr:uid="{00000000-0005-0000-0000-00001C0E0000}"/>
    <cellStyle name="Calculation 4 2 16 4" xfId="5595" xr:uid="{00000000-0005-0000-0000-00001D0E0000}"/>
    <cellStyle name="Calculation 4 2 16 5" xfId="5596" xr:uid="{00000000-0005-0000-0000-00001E0E0000}"/>
    <cellStyle name="Calculation 4 2 17" xfId="5597" xr:uid="{00000000-0005-0000-0000-00001F0E0000}"/>
    <cellStyle name="Calculation 4 2 17 2" xfId="5598" xr:uid="{00000000-0005-0000-0000-0000200E0000}"/>
    <cellStyle name="Calculation 4 2 17 3" xfId="5599" xr:uid="{00000000-0005-0000-0000-0000210E0000}"/>
    <cellStyle name="Calculation 4 2 17 4" xfId="5600" xr:uid="{00000000-0005-0000-0000-0000220E0000}"/>
    <cellStyle name="Calculation 4 2 17 5" xfId="5601" xr:uid="{00000000-0005-0000-0000-0000230E0000}"/>
    <cellStyle name="Calculation 4 2 18" xfId="5602" xr:uid="{00000000-0005-0000-0000-0000240E0000}"/>
    <cellStyle name="Calculation 4 2 18 2" xfId="5603" xr:uid="{00000000-0005-0000-0000-0000250E0000}"/>
    <cellStyle name="Calculation 4 2 19" xfId="5604" xr:uid="{00000000-0005-0000-0000-0000260E0000}"/>
    <cellStyle name="Calculation 4 2 19 2" xfId="5605" xr:uid="{00000000-0005-0000-0000-0000270E0000}"/>
    <cellStyle name="Calculation 4 2 2" xfId="300" xr:uid="{00000000-0005-0000-0000-0000280E0000}"/>
    <cellStyle name="Calculation 4 2 2 2" xfId="301" xr:uid="{00000000-0005-0000-0000-0000290E0000}"/>
    <cellStyle name="Calculation 4 2 2 2 2" xfId="5606" xr:uid="{00000000-0005-0000-0000-00002A0E0000}"/>
    <cellStyle name="Calculation 4 2 2 2 2 2" xfId="5607" xr:uid="{00000000-0005-0000-0000-00002B0E0000}"/>
    <cellStyle name="Calculation 4 2 2 2 2 3" xfId="5608" xr:uid="{00000000-0005-0000-0000-00002C0E0000}"/>
    <cellStyle name="Calculation 4 2 2 2 2 4" xfId="5609" xr:uid="{00000000-0005-0000-0000-00002D0E0000}"/>
    <cellStyle name="Calculation 4 2 2 2 2 5" xfId="5610" xr:uid="{00000000-0005-0000-0000-00002E0E0000}"/>
    <cellStyle name="Calculation 4 2 2 2 3" xfId="5611" xr:uid="{00000000-0005-0000-0000-00002F0E0000}"/>
    <cellStyle name="Calculation 4 2 2 2 3 2" xfId="5612" xr:uid="{00000000-0005-0000-0000-0000300E0000}"/>
    <cellStyle name="Calculation 4 2 2 2 3 3" xfId="5613" xr:uid="{00000000-0005-0000-0000-0000310E0000}"/>
    <cellStyle name="Calculation 4 2 2 2 3 4" xfId="5614" xr:uid="{00000000-0005-0000-0000-0000320E0000}"/>
    <cellStyle name="Calculation 4 2 2 2 3 5" xfId="5615" xr:uid="{00000000-0005-0000-0000-0000330E0000}"/>
    <cellStyle name="Calculation 4 2 2 2 4" xfId="5616" xr:uid="{00000000-0005-0000-0000-0000340E0000}"/>
    <cellStyle name="Calculation 4 2 2 2 4 2" xfId="5617" xr:uid="{00000000-0005-0000-0000-0000350E0000}"/>
    <cellStyle name="Calculation 4 2 2 2 5" xfId="5618" xr:uid="{00000000-0005-0000-0000-0000360E0000}"/>
    <cellStyle name="Calculation 4 2 2 2 5 2" xfId="5619" xr:uid="{00000000-0005-0000-0000-0000370E0000}"/>
    <cellStyle name="Calculation 4 2 2 2 6" xfId="5620" xr:uid="{00000000-0005-0000-0000-0000380E0000}"/>
    <cellStyle name="Calculation 4 2 2 2 7" xfId="5621" xr:uid="{00000000-0005-0000-0000-0000390E0000}"/>
    <cellStyle name="Calculation 4 2 2 3" xfId="5622" xr:uid="{00000000-0005-0000-0000-00003A0E0000}"/>
    <cellStyle name="Calculation 4 2 2 3 2" xfId="5623" xr:uid="{00000000-0005-0000-0000-00003B0E0000}"/>
    <cellStyle name="Calculation 4 2 2 3 3" xfId="5624" xr:uid="{00000000-0005-0000-0000-00003C0E0000}"/>
    <cellStyle name="Calculation 4 2 2 3 4" xfId="5625" xr:uid="{00000000-0005-0000-0000-00003D0E0000}"/>
    <cellStyle name="Calculation 4 2 2 3 5" xfId="5626" xr:uid="{00000000-0005-0000-0000-00003E0E0000}"/>
    <cellStyle name="Calculation 4 2 2 4" xfId="5627" xr:uid="{00000000-0005-0000-0000-00003F0E0000}"/>
    <cellStyle name="Calculation 4 2 2 4 2" xfId="5628" xr:uid="{00000000-0005-0000-0000-0000400E0000}"/>
    <cellStyle name="Calculation 4 2 2 4 3" xfId="5629" xr:uid="{00000000-0005-0000-0000-0000410E0000}"/>
    <cellStyle name="Calculation 4 2 2 4 4" xfId="5630" xr:uid="{00000000-0005-0000-0000-0000420E0000}"/>
    <cellStyle name="Calculation 4 2 2 4 5" xfId="5631" xr:uid="{00000000-0005-0000-0000-0000430E0000}"/>
    <cellStyle name="Calculation 4 2 2 5" xfId="5632" xr:uid="{00000000-0005-0000-0000-0000440E0000}"/>
    <cellStyle name="Calculation 4 2 2 5 2" xfId="5633" xr:uid="{00000000-0005-0000-0000-0000450E0000}"/>
    <cellStyle name="Calculation 4 2 2 6" xfId="5634" xr:uid="{00000000-0005-0000-0000-0000460E0000}"/>
    <cellStyle name="Calculation 4 2 2 6 2" xfId="5635" xr:uid="{00000000-0005-0000-0000-0000470E0000}"/>
    <cellStyle name="Calculation 4 2 2 7" xfId="5636" xr:uid="{00000000-0005-0000-0000-0000480E0000}"/>
    <cellStyle name="Calculation 4 2 2 8" xfId="5637" xr:uid="{00000000-0005-0000-0000-0000490E0000}"/>
    <cellStyle name="Calculation 4 2 20" xfId="5638" xr:uid="{00000000-0005-0000-0000-00004A0E0000}"/>
    <cellStyle name="Calculation 4 2 21" xfId="5639" xr:uid="{00000000-0005-0000-0000-00004B0E0000}"/>
    <cellStyle name="Calculation 4 2 3" xfId="302" xr:uid="{00000000-0005-0000-0000-00004C0E0000}"/>
    <cellStyle name="Calculation 4 2 3 2" xfId="303" xr:uid="{00000000-0005-0000-0000-00004D0E0000}"/>
    <cellStyle name="Calculation 4 2 3 2 2" xfId="5640" xr:uid="{00000000-0005-0000-0000-00004E0E0000}"/>
    <cellStyle name="Calculation 4 2 3 2 2 2" xfId="5641" xr:uid="{00000000-0005-0000-0000-00004F0E0000}"/>
    <cellStyle name="Calculation 4 2 3 2 2 3" xfId="5642" xr:uid="{00000000-0005-0000-0000-0000500E0000}"/>
    <cellStyle name="Calculation 4 2 3 2 2 4" xfId="5643" xr:uid="{00000000-0005-0000-0000-0000510E0000}"/>
    <cellStyle name="Calculation 4 2 3 2 2 5" xfId="5644" xr:uid="{00000000-0005-0000-0000-0000520E0000}"/>
    <cellStyle name="Calculation 4 2 3 2 3" xfId="5645" xr:uid="{00000000-0005-0000-0000-0000530E0000}"/>
    <cellStyle name="Calculation 4 2 3 2 3 2" xfId="5646" xr:uid="{00000000-0005-0000-0000-0000540E0000}"/>
    <cellStyle name="Calculation 4 2 3 2 3 3" xfId="5647" xr:uid="{00000000-0005-0000-0000-0000550E0000}"/>
    <cellStyle name="Calculation 4 2 3 2 3 4" xfId="5648" xr:uid="{00000000-0005-0000-0000-0000560E0000}"/>
    <cellStyle name="Calculation 4 2 3 2 3 5" xfId="5649" xr:uid="{00000000-0005-0000-0000-0000570E0000}"/>
    <cellStyle name="Calculation 4 2 3 2 4" xfId="5650" xr:uid="{00000000-0005-0000-0000-0000580E0000}"/>
    <cellStyle name="Calculation 4 2 3 2 4 2" xfId="5651" xr:uid="{00000000-0005-0000-0000-0000590E0000}"/>
    <cellStyle name="Calculation 4 2 3 2 5" xfId="5652" xr:uid="{00000000-0005-0000-0000-00005A0E0000}"/>
    <cellStyle name="Calculation 4 2 3 2 5 2" xfId="5653" xr:uid="{00000000-0005-0000-0000-00005B0E0000}"/>
    <cellStyle name="Calculation 4 2 3 2 6" xfId="5654" xr:uid="{00000000-0005-0000-0000-00005C0E0000}"/>
    <cellStyle name="Calculation 4 2 3 2 7" xfId="5655" xr:uid="{00000000-0005-0000-0000-00005D0E0000}"/>
    <cellStyle name="Calculation 4 2 3 3" xfId="5656" xr:uid="{00000000-0005-0000-0000-00005E0E0000}"/>
    <cellStyle name="Calculation 4 2 3 3 2" xfId="5657" xr:uid="{00000000-0005-0000-0000-00005F0E0000}"/>
    <cellStyle name="Calculation 4 2 3 3 3" xfId="5658" xr:uid="{00000000-0005-0000-0000-0000600E0000}"/>
    <cellStyle name="Calculation 4 2 3 3 4" xfId="5659" xr:uid="{00000000-0005-0000-0000-0000610E0000}"/>
    <cellStyle name="Calculation 4 2 3 3 5" xfId="5660" xr:uid="{00000000-0005-0000-0000-0000620E0000}"/>
    <cellStyle name="Calculation 4 2 3 4" xfId="5661" xr:uid="{00000000-0005-0000-0000-0000630E0000}"/>
    <cellStyle name="Calculation 4 2 3 4 2" xfId="5662" xr:uid="{00000000-0005-0000-0000-0000640E0000}"/>
    <cellStyle name="Calculation 4 2 3 4 3" xfId="5663" xr:uid="{00000000-0005-0000-0000-0000650E0000}"/>
    <cellStyle name="Calculation 4 2 3 4 4" xfId="5664" xr:uid="{00000000-0005-0000-0000-0000660E0000}"/>
    <cellStyle name="Calculation 4 2 3 4 5" xfId="5665" xr:uid="{00000000-0005-0000-0000-0000670E0000}"/>
    <cellStyle name="Calculation 4 2 3 5" xfId="5666" xr:uid="{00000000-0005-0000-0000-0000680E0000}"/>
    <cellStyle name="Calculation 4 2 3 5 2" xfId="5667" xr:uid="{00000000-0005-0000-0000-0000690E0000}"/>
    <cellStyle name="Calculation 4 2 3 6" xfId="5668" xr:uid="{00000000-0005-0000-0000-00006A0E0000}"/>
    <cellStyle name="Calculation 4 2 3 6 2" xfId="5669" xr:uid="{00000000-0005-0000-0000-00006B0E0000}"/>
    <cellStyle name="Calculation 4 2 3 7" xfId="5670" xr:uid="{00000000-0005-0000-0000-00006C0E0000}"/>
    <cellStyle name="Calculation 4 2 3 8" xfId="5671" xr:uid="{00000000-0005-0000-0000-00006D0E0000}"/>
    <cellStyle name="Calculation 4 2 4" xfId="304" xr:uid="{00000000-0005-0000-0000-00006E0E0000}"/>
    <cellStyle name="Calculation 4 2 4 2" xfId="305" xr:uid="{00000000-0005-0000-0000-00006F0E0000}"/>
    <cellStyle name="Calculation 4 2 4 2 2" xfId="5672" xr:uid="{00000000-0005-0000-0000-0000700E0000}"/>
    <cellStyle name="Calculation 4 2 4 2 2 2" xfId="5673" xr:uid="{00000000-0005-0000-0000-0000710E0000}"/>
    <cellStyle name="Calculation 4 2 4 2 2 3" xfId="5674" xr:uid="{00000000-0005-0000-0000-0000720E0000}"/>
    <cellStyle name="Calculation 4 2 4 2 2 4" xfId="5675" xr:uid="{00000000-0005-0000-0000-0000730E0000}"/>
    <cellStyle name="Calculation 4 2 4 2 2 5" xfId="5676" xr:uid="{00000000-0005-0000-0000-0000740E0000}"/>
    <cellStyle name="Calculation 4 2 4 2 3" xfId="5677" xr:uid="{00000000-0005-0000-0000-0000750E0000}"/>
    <cellStyle name="Calculation 4 2 4 2 3 2" xfId="5678" xr:uid="{00000000-0005-0000-0000-0000760E0000}"/>
    <cellStyle name="Calculation 4 2 4 2 3 3" xfId="5679" xr:uid="{00000000-0005-0000-0000-0000770E0000}"/>
    <cellStyle name="Calculation 4 2 4 2 3 4" xfId="5680" xr:uid="{00000000-0005-0000-0000-0000780E0000}"/>
    <cellStyle name="Calculation 4 2 4 2 3 5" xfId="5681" xr:uid="{00000000-0005-0000-0000-0000790E0000}"/>
    <cellStyle name="Calculation 4 2 4 2 4" xfId="5682" xr:uid="{00000000-0005-0000-0000-00007A0E0000}"/>
    <cellStyle name="Calculation 4 2 4 2 4 2" xfId="5683" xr:uid="{00000000-0005-0000-0000-00007B0E0000}"/>
    <cellStyle name="Calculation 4 2 4 2 5" xfId="5684" xr:uid="{00000000-0005-0000-0000-00007C0E0000}"/>
    <cellStyle name="Calculation 4 2 4 2 5 2" xfId="5685" xr:uid="{00000000-0005-0000-0000-00007D0E0000}"/>
    <cellStyle name="Calculation 4 2 4 2 6" xfId="5686" xr:uid="{00000000-0005-0000-0000-00007E0E0000}"/>
    <cellStyle name="Calculation 4 2 4 2 7" xfId="5687" xr:uid="{00000000-0005-0000-0000-00007F0E0000}"/>
    <cellStyle name="Calculation 4 2 4 3" xfId="5688" xr:uid="{00000000-0005-0000-0000-0000800E0000}"/>
    <cellStyle name="Calculation 4 2 4 3 2" xfId="5689" xr:uid="{00000000-0005-0000-0000-0000810E0000}"/>
    <cellStyle name="Calculation 4 2 4 3 3" xfId="5690" xr:uid="{00000000-0005-0000-0000-0000820E0000}"/>
    <cellStyle name="Calculation 4 2 4 3 4" xfId="5691" xr:uid="{00000000-0005-0000-0000-0000830E0000}"/>
    <cellStyle name="Calculation 4 2 4 3 5" xfId="5692" xr:uid="{00000000-0005-0000-0000-0000840E0000}"/>
    <cellStyle name="Calculation 4 2 4 4" xfId="5693" xr:uid="{00000000-0005-0000-0000-0000850E0000}"/>
    <cellStyle name="Calculation 4 2 4 4 2" xfId="5694" xr:uid="{00000000-0005-0000-0000-0000860E0000}"/>
    <cellStyle name="Calculation 4 2 4 4 3" xfId="5695" xr:uid="{00000000-0005-0000-0000-0000870E0000}"/>
    <cellStyle name="Calculation 4 2 4 4 4" xfId="5696" xr:uid="{00000000-0005-0000-0000-0000880E0000}"/>
    <cellStyle name="Calculation 4 2 4 4 5" xfId="5697" xr:uid="{00000000-0005-0000-0000-0000890E0000}"/>
    <cellStyle name="Calculation 4 2 4 5" xfId="5698" xr:uid="{00000000-0005-0000-0000-00008A0E0000}"/>
    <cellStyle name="Calculation 4 2 4 5 2" xfId="5699" xr:uid="{00000000-0005-0000-0000-00008B0E0000}"/>
    <cellStyle name="Calculation 4 2 4 6" xfId="5700" xr:uid="{00000000-0005-0000-0000-00008C0E0000}"/>
    <cellStyle name="Calculation 4 2 4 6 2" xfId="5701" xr:uid="{00000000-0005-0000-0000-00008D0E0000}"/>
    <cellStyle name="Calculation 4 2 4 7" xfId="5702" xr:uid="{00000000-0005-0000-0000-00008E0E0000}"/>
    <cellStyle name="Calculation 4 2 4 8" xfId="5703" xr:uid="{00000000-0005-0000-0000-00008F0E0000}"/>
    <cellStyle name="Calculation 4 2 5" xfId="306" xr:uid="{00000000-0005-0000-0000-0000900E0000}"/>
    <cellStyle name="Calculation 4 2 5 2" xfId="307" xr:uid="{00000000-0005-0000-0000-0000910E0000}"/>
    <cellStyle name="Calculation 4 2 5 2 2" xfId="5704" xr:uid="{00000000-0005-0000-0000-0000920E0000}"/>
    <cellStyle name="Calculation 4 2 5 2 2 2" xfId="5705" xr:uid="{00000000-0005-0000-0000-0000930E0000}"/>
    <cellStyle name="Calculation 4 2 5 2 2 3" xfId="5706" xr:uid="{00000000-0005-0000-0000-0000940E0000}"/>
    <cellStyle name="Calculation 4 2 5 2 2 4" xfId="5707" xr:uid="{00000000-0005-0000-0000-0000950E0000}"/>
    <cellStyle name="Calculation 4 2 5 2 2 5" xfId="5708" xr:uid="{00000000-0005-0000-0000-0000960E0000}"/>
    <cellStyle name="Calculation 4 2 5 2 3" xfId="5709" xr:uid="{00000000-0005-0000-0000-0000970E0000}"/>
    <cellStyle name="Calculation 4 2 5 2 3 2" xfId="5710" xr:uid="{00000000-0005-0000-0000-0000980E0000}"/>
    <cellStyle name="Calculation 4 2 5 2 3 3" xfId="5711" xr:uid="{00000000-0005-0000-0000-0000990E0000}"/>
    <cellStyle name="Calculation 4 2 5 2 3 4" xfId="5712" xr:uid="{00000000-0005-0000-0000-00009A0E0000}"/>
    <cellStyle name="Calculation 4 2 5 2 3 5" xfId="5713" xr:uid="{00000000-0005-0000-0000-00009B0E0000}"/>
    <cellStyle name="Calculation 4 2 5 2 4" xfId="5714" xr:uid="{00000000-0005-0000-0000-00009C0E0000}"/>
    <cellStyle name="Calculation 4 2 5 2 4 2" xfId="5715" xr:uid="{00000000-0005-0000-0000-00009D0E0000}"/>
    <cellStyle name="Calculation 4 2 5 2 5" xfId="5716" xr:uid="{00000000-0005-0000-0000-00009E0E0000}"/>
    <cellStyle name="Calculation 4 2 5 2 5 2" xfId="5717" xr:uid="{00000000-0005-0000-0000-00009F0E0000}"/>
    <cellStyle name="Calculation 4 2 5 2 6" xfId="5718" xr:uid="{00000000-0005-0000-0000-0000A00E0000}"/>
    <cellStyle name="Calculation 4 2 5 2 7" xfId="5719" xr:uid="{00000000-0005-0000-0000-0000A10E0000}"/>
    <cellStyle name="Calculation 4 2 5 3" xfId="5720" xr:uid="{00000000-0005-0000-0000-0000A20E0000}"/>
    <cellStyle name="Calculation 4 2 5 3 2" xfId="5721" xr:uid="{00000000-0005-0000-0000-0000A30E0000}"/>
    <cellStyle name="Calculation 4 2 5 3 3" xfId="5722" xr:uid="{00000000-0005-0000-0000-0000A40E0000}"/>
    <cellStyle name="Calculation 4 2 5 3 4" xfId="5723" xr:uid="{00000000-0005-0000-0000-0000A50E0000}"/>
    <cellStyle name="Calculation 4 2 5 3 5" xfId="5724" xr:uid="{00000000-0005-0000-0000-0000A60E0000}"/>
    <cellStyle name="Calculation 4 2 5 4" xfId="5725" xr:uid="{00000000-0005-0000-0000-0000A70E0000}"/>
    <cellStyle name="Calculation 4 2 5 4 2" xfId="5726" xr:uid="{00000000-0005-0000-0000-0000A80E0000}"/>
    <cellStyle name="Calculation 4 2 5 4 3" xfId="5727" xr:uid="{00000000-0005-0000-0000-0000A90E0000}"/>
    <cellStyle name="Calculation 4 2 5 4 4" xfId="5728" xr:uid="{00000000-0005-0000-0000-0000AA0E0000}"/>
    <cellStyle name="Calculation 4 2 5 4 5" xfId="5729" xr:uid="{00000000-0005-0000-0000-0000AB0E0000}"/>
    <cellStyle name="Calculation 4 2 5 5" xfId="5730" xr:uid="{00000000-0005-0000-0000-0000AC0E0000}"/>
    <cellStyle name="Calculation 4 2 5 5 2" xfId="5731" xr:uid="{00000000-0005-0000-0000-0000AD0E0000}"/>
    <cellStyle name="Calculation 4 2 5 6" xfId="5732" xr:uid="{00000000-0005-0000-0000-0000AE0E0000}"/>
    <cellStyle name="Calculation 4 2 5 6 2" xfId="5733" xr:uid="{00000000-0005-0000-0000-0000AF0E0000}"/>
    <cellStyle name="Calculation 4 2 5 7" xfId="5734" xr:uid="{00000000-0005-0000-0000-0000B00E0000}"/>
    <cellStyle name="Calculation 4 2 5 8" xfId="5735" xr:uid="{00000000-0005-0000-0000-0000B10E0000}"/>
    <cellStyle name="Calculation 4 2 6" xfId="308" xr:uid="{00000000-0005-0000-0000-0000B20E0000}"/>
    <cellStyle name="Calculation 4 2 6 2" xfId="5736" xr:uid="{00000000-0005-0000-0000-0000B30E0000}"/>
    <cellStyle name="Calculation 4 2 6 2 2" xfId="5737" xr:uid="{00000000-0005-0000-0000-0000B40E0000}"/>
    <cellStyle name="Calculation 4 2 6 2 2 2" xfId="5738" xr:uid="{00000000-0005-0000-0000-0000B50E0000}"/>
    <cellStyle name="Calculation 4 2 6 2 2 3" xfId="5739" xr:uid="{00000000-0005-0000-0000-0000B60E0000}"/>
    <cellStyle name="Calculation 4 2 6 2 2 4" xfId="5740" xr:uid="{00000000-0005-0000-0000-0000B70E0000}"/>
    <cellStyle name="Calculation 4 2 6 2 2 5" xfId="5741" xr:uid="{00000000-0005-0000-0000-0000B80E0000}"/>
    <cellStyle name="Calculation 4 2 6 2 3" xfId="5742" xr:uid="{00000000-0005-0000-0000-0000B90E0000}"/>
    <cellStyle name="Calculation 4 2 6 2 3 2" xfId="5743" xr:uid="{00000000-0005-0000-0000-0000BA0E0000}"/>
    <cellStyle name="Calculation 4 2 6 2 3 3" xfId="5744" xr:uid="{00000000-0005-0000-0000-0000BB0E0000}"/>
    <cellStyle name="Calculation 4 2 6 2 3 4" xfId="5745" xr:uid="{00000000-0005-0000-0000-0000BC0E0000}"/>
    <cellStyle name="Calculation 4 2 6 2 3 5" xfId="5746" xr:uid="{00000000-0005-0000-0000-0000BD0E0000}"/>
    <cellStyle name="Calculation 4 2 6 2 4" xfId="5747" xr:uid="{00000000-0005-0000-0000-0000BE0E0000}"/>
    <cellStyle name="Calculation 4 2 6 2 4 2" xfId="5748" xr:uid="{00000000-0005-0000-0000-0000BF0E0000}"/>
    <cellStyle name="Calculation 4 2 6 2 5" xfId="5749" xr:uid="{00000000-0005-0000-0000-0000C00E0000}"/>
    <cellStyle name="Calculation 4 2 6 2 5 2" xfId="5750" xr:uid="{00000000-0005-0000-0000-0000C10E0000}"/>
    <cellStyle name="Calculation 4 2 6 2 6" xfId="5751" xr:uid="{00000000-0005-0000-0000-0000C20E0000}"/>
    <cellStyle name="Calculation 4 2 6 2 7" xfId="5752" xr:uid="{00000000-0005-0000-0000-0000C30E0000}"/>
    <cellStyle name="Calculation 4 2 6 3" xfId="5753" xr:uid="{00000000-0005-0000-0000-0000C40E0000}"/>
    <cellStyle name="Calculation 4 2 6 3 2" xfId="5754" xr:uid="{00000000-0005-0000-0000-0000C50E0000}"/>
    <cellStyle name="Calculation 4 2 6 3 3" xfId="5755" xr:uid="{00000000-0005-0000-0000-0000C60E0000}"/>
    <cellStyle name="Calculation 4 2 6 3 4" xfId="5756" xr:uid="{00000000-0005-0000-0000-0000C70E0000}"/>
    <cellStyle name="Calculation 4 2 6 3 5" xfId="5757" xr:uid="{00000000-0005-0000-0000-0000C80E0000}"/>
    <cellStyle name="Calculation 4 2 6 4" xfId="5758" xr:uid="{00000000-0005-0000-0000-0000C90E0000}"/>
    <cellStyle name="Calculation 4 2 6 4 2" xfId="5759" xr:uid="{00000000-0005-0000-0000-0000CA0E0000}"/>
    <cellStyle name="Calculation 4 2 6 4 3" xfId="5760" xr:uid="{00000000-0005-0000-0000-0000CB0E0000}"/>
    <cellStyle name="Calculation 4 2 6 4 4" xfId="5761" xr:uid="{00000000-0005-0000-0000-0000CC0E0000}"/>
    <cellStyle name="Calculation 4 2 6 4 5" xfId="5762" xr:uid="{00000000-0005-0000-0000-0000CD0E0000}"/>
    <cellStyle name="Calculation 4 2 6 5" xfId="5763" xr:uid="{00000000-0005-0000-0000-0000CE0E0000}"/>
    <cellStyle name="Calculation 4 2 6 5 2" xfId="5764" xr:uid="{00000000-0005-0000-0000-0000CF0E0000}"/>
    <cellStyle name="Calculation 4 2 6 6" xfId="5765" xr:uid="{00000000-0005-0000-0000-0000D00E0000}"/>
    <cellStyle name="Calculation 4 2 6 6 2" xfId="5766" xr:uid="{00000000-0005-0000-0000-0000D10E0000}"/>
    <cellStyle name="Calculation 4 2 6 7" xfId="5767" xr:uid="{00000000-0005-0000-0000-0000D20E0000}"/>
    <cellStyle name="Calculation 4 2 6 8" xfId="5768" xr:uid="{00000000-0005-0000-0000-0000D30E0000}"/>
    <cellStyle name="Calculation 4 2 7" xfId="5769" xr:uid="{00000000-0005-0000-0000-0000D40E0000}"/>
    <cellStyle name="Calculation 4 2 7 2" xfId="5770" xr:uid="{00000000-0005-0000-0000-0000D50E0000}"/>
    <cellStyle name="Calculation 4 2 7 2 2" xfId="5771" xr:uid="{00000000-0005-0000-0000-0000D60E0000}"/>
    <cellStyle name="Calculation 4 2 7 2 2 2" xfId="5772" xr:uid="{00000000-0005-0000-0000-0000D70E0000}"/>
    <cellStyle name="Calculation 4 2 7 2 2 3" xfId="5773" xr:uid="{00000000-0005-0000-0000-0000D80E0000}"/>
    <cellStyle name="Calculation 4 2 7 2 2 4" xfId="5774" xr:uid="{00000000-0005-0000-0000-0000D90E0000}"/>
    <cellStyle name="Calculation 4 2 7 2 2 5" xfId="5775" xr:uid="{00000000-0005-0000-0000-0000DA0E0000}"/>
    <cellStyle name="Calculation 4 2 7 2 3" xfId="5776" xr:uid="{00000000-0005-0000-0000-0000DB0E0000}"/>
    <cellStyle name="Calculation 4 2 7 2 3 2" xfId="5777" xr:uid="{00000000-0005-0000-0000-0000DC0E0000}"/>
    <cellStyle name="Calculation 4 2 7 2 3 3" xfId="5778" xr:uid="{00000000-0005-0000-0000-0000DD0E0000}"/>
    <cellStyle name="Calculation 4 2 7 2 3 4" xfId="5779" xr:uid="{00000000-0005-0000-0000-0000DE0E0000}"/>
    <cellStyle name="Calculation 4 2 7 2 3 5" xfId="5780" xr:uid="{00000000-0005-0000-0000-0000DF0E0000}"/>
    <cellStyle name="Calculation 4 2 7 2 4" xfId="5781" xr:uid="{00000000-0005-0000-0000-0000E00E0000}"/>
    <cellStyle name="Calculation 4 2 7 2 4 2" xfId="5782" xr:uid="{00000000-0005-0000-0000-0000E10E0000}"/>
    <cellStyle name="Calculation 4 2 7 2 5" xfId="5783" xr:uid="{00000000-0005-0000-0000-0000E20E0000}"/>
    <cellStyle name="Calculation 4 2 7 2 5 2" xfId="5784" xr:uid="{00000000-0005-0000-0000-0000E30E0000}"/>
    <cellStyle name="Calculation 4 2 7 2 6" xfId="5785" xr:uid="{00000000-0005-0000-0000-0000E40E0000}"/>
    <cellStyle name="Calculation 4 2 7 2 7" xfId="5786" xr:uid="{00000000-0005-0000-0000-0000E50E0000}"/>
    <cellStyle name="Calculation 4 2 7 3" xfId="5787" xr:uid="{00000000-0005-0000-0000-0000E60E0000}"/>
    <cellStyle name="Calculation 4 2 7 3 2" xfId="5788" xr:uid="{00000000-0005-0000-0000-0000E70E0000}"/>
    <cellStyle name="Calculation 4 2 7 3 3" xfId="5789" xr:uid="{00000000-0005-0000-0000-0000E80E0000}"/>
    <cellStyle name="Calculation 4 2 7 3 4" xfId="5790" xr:uid="{00000000-0005-0000-0000-0000E90E0000}"/>
    <cellStyle name="Calculation 4 2 7 3 5" xfId="5791" xr:uid="{00000000-0005-0000-0000-0000EA0E0000}"/>
    <cellStyle name="Calculation 4 2 7 4" xfId="5792" xr:uid="{00000000-0005-0000-0000-0000EB0E0000}"/>
    <cellStyle name="Calculation 4 2 7 4 2" xfId="5793" xr:uid="{00000000-0005-0000-0000-0000EC0E0000}"/>
    <cellStyle name="Calculation 4 2 7 4 3" xfId="5794" xr:uid="{00000000-0005-0000-0000-0000ED0E0000}"/>
    <cellStyle name="Calculation 4 2 7 4 4" xfId="5795" xr:uid="{00000000-0005-0000-0000-0000EE0E0000}"/>
    <cellStyle name="Calculation 4 2 7 4 5" xfId="5796" xr:uid="{00000000-0005-0000-0000-0000EF0E0000}"/>
    <cellStyle name="Calculation 4 2 7 5" xfId="5797" xr:uid="{00000000-0005-0000-0000-0000F00E0000}"/>
    <cellStyle name="Calculation 4 2 7 5 2" xfId="5798" xr:uid="{00000000-0005-0000-0000-0000F10E0000}"/>
    <cellStyle name="Calculation 4 2 7 6" xfId="5799" xr:uid="{00000000-0005-0000-0000-0000F20E0000}"/>
    <cellStyle name="Calculation 4 2 7 6 2" xfId="5800" xr:uid="{00000000-0005-0000-0000-0000F30E0000}"/>
    <cellStyle name="Calculation 4 2 7 7" xfId="5801" xr:uid="{00000000-0005-0000-0000-0000F40E0000}"/>
    <cellStyle name="Calculation 4 2 7 8" xfId="5802" xr:uid="{00000000-0005-0000-0000-0000F50E0000}"/>
    <cellStyle name="Calculation 4 2 8" xfId="5803" xr:uid="{00000000-0005-0000-0000-0000F60E0000}"/>
    <cellStyle name="Calculation 4 2 8 2" xfId="5804" xr:uid="{00000000-0005-0000-0000-0000F70E0000}"/>
    <cellStyle name="Calculation 4 2 8 2 2" xfId="5805" xr:uid="{00000000-0005-0000-0000-0000F80E0000}"/>
    <cellStyle name="Calculation 4 2 8 2 2 2" xfId="5806" xr:uid="{00000000-0005-0000-0000-0000F90E0000}"/>
    <cellStyle name="Calculation 4 2 8 2 2 3" xfId="5807" xr:uid="{00000000-0005-0000-0000-0000FA0E0000}"/>
    <cellStyle name="Calculation 4 2 8 2 2 4" xfId="5808" xr:uid="{00000000-0005-0000-0000-0000FB0E0000}"/>
    <cellStyle name="Calculation 4 2 8 2 2 5" xfId="5809" xr:uid="{00000000-0005-0000-0000-0000FC0E0000}"/>
    <cellStyle name="Calculation 4 2 8 2 3" xfId="5810" xr:uid="{00000000-0005-0000-0000-0000FD0E0000}"/>
    <cellStyle name="Calculation 4 2 8 2 3 2" xfId="5811" xr:uid="{00000000-0005-0000-0000-0000FE0E0000}"/>
    <cellStyle name="Calculation 4 2 8 2 3 3" xfId="5812" xr:uid="{00000000-0005-0000-0000-0000FF0E0000}"/>
    <cellStyle name="Calculation 4 2 8 2 3 4" xfId="5813" xr:uid="{00000000-0005-0000-0000-0000000F0000}"/>
    <cellStyle name="Calculation 4 2 8 2 3 5" xfId="5814" xr:uid="{00000000-0005-0000-0000-0000010F0000}"/>
    <cellStyle name="Calculation 4 2 8 2 4" xfId="5815" xr:uid="{00000000-0005-0000-0000-0000020F0000}"/>
    <cellStyle name="Calculation 4 2 8 2 4 2" xfId="5816" xr:uid="{00000000-0005-0000-0000-0000030F0000}"/>
    <cellStyle name="Calculation 4 2 8 2 5" xfId="5817" xr:uid="{00000000-0005-0000-0000-0000040F0000}"/>
    <cellStyle name="Calculation 4 2 8 2 5 2" xfId="5818" xr:uid="{00000000-0005-0000-0000-0000050F0000}"/>
    <cellStyle name="Calculation 4 2 8 2 6" xfId="5819" xr:uid="{00000000-0005-0000-0000-0000060F0000}"/>
    <cellStyle name="Calculation 4 2 8 2 7" xfId="5820" xr:uid="{00000000-0005-0000-0000-0000070F0000}"/>
    <cellStyle name="Calculation 4 2 8 3" xfId="5821" xr:uid="{00000000-0005-0000-0000-0000080F0000}"/>
    <cellStyle name="Calculation 4 2 8 3 2" xfId="5822" xr:uid="{00000000-0005-0000-0000-0000090F0000}"/>
    <cellStyle name="Calculation 4 2 8 3 3" xfId="5823" xr:uid="{00000000-0005-0000-0000-00000A0F0000}"/>
    <cellStyle name="Calculation 4 2 8 3 4" xfId="5824" xr:uid="{00000000-0005-0000-0000-00000B0F0000}"/>
    <cellStyle name="Calculation 4 2 8 3 5" xfId="5825" xr:uid="{00000000-0005-0000-0000-00000C0F0000}"/>
    <cellStyle name="Calculation 4 2 8 4" xfId="5826" xr:uid="{00000000-0005-0000-0000-00000D0F0000}"/>
    <cellStyle name="Calculation 4 2 8 4 2" xfId="5827" xr:uid="{00000000-0005-0000-0000-00000E0F0000}"/>
    <cellStyle name="Calculation 4 2 8 4 3" xfId="5828" xr:uid="{00000000-0005-0000-0000-00000F0F0000}"/>
    <cellStyle name="Calculation 4 2 8 4 4" xfId="5829" xr:uid="{00000000-0005-0000-0000-0000100F0000}"/>
    <cellStyle name="Calculation 4 2 8 4 5" xfId="5830" xr:uid="{00000000-0005-0000-0000-0000110F0000}"/>
    <cellStyle name="Calculation 4 2 8 5" xfId="5831" xr:uid="{00000000-0005-0000-0000-0000120F0000}"/>
    <cellStyle name="Calculation 4 2 8 5 2" xfId="5832" xr:uid="{00000000-0005-0000-0000-0000130F0000}"/>
    <cellStyle name="Calculation 4 2 8 6" xfId="5833" xr:uid="{00000000-0005-0000-0000-0000140F0000}"/>
    <cellStyle name="Calculation 4 2 8 6 2" xfId="5834" xr:uid="{00000000-0005-0000-0000-0000150F0000}"/>
    <cellStyle name="Calculation 4 2 8 7" xfId="5835" xr:uid="{00000000-0005-0000-0000-0000160F0000}"/>
    <cellStyle name="Calculation 4 2 8 8" xfId="5836" xr:uid="{00000000-0005-0000-0000-0000170F0000}"/>
    <cellStyle name="Calculation 4 2 9" xfId="5837" xr:uid="{00000000-0005-0000-0000-0000180F0000}"/>
    <cellStyle name="Calculation 4 2 9 2" xfId="5838" xr:uid="{00000000-0005-0000-0000-0000190F0000}"/>
    <cellStyle name="Calculation 4 2 9 2 2" xfId="5839" xr:uid="{00000000-0005-0000-0000-00001A0F0000}"/>
    <cellStyle name="Calculation 4 2 9 2 2 2" xfId="5840" xr:uid="{00000000-0005-0000-0000-00001B0F0000}"/>
    <cellStyle name="Calculation 4 2 9 2 2 3" xfId="5841" xr:uid="{00000000-0005-0000-0000-00001C0F0000}"/>
    <cellStyle name="Calculation 4 2 9 2 2 4" xfId="5842" xr:uid="{00000000-0005-0000-0000-00001D0F0000}"/>
    <cellStyle name="Calculation 4 2 9 2 2 5" xfId="5843" xr:uid="{00000000-0005-0000-0000-00001E0F0000}"/>
    <cellStyle name="Calculation 4 2 9 2 3" xfId="5844" xr:uid="{00000000-0005-0000-0000-00001F0F0000}"/>
    <cellStyle name="Calculation 4 2 9 2 3 2" xfId="5845" xr:uid="{00000000-0005-0000-0000-0000200F0000}"/>
    <cellStyle name="Calculation 4 2 9 2 3 3" xfId="5846" xr:uid="{00000000-0005-0000-0000-0000210F0000}"/>
    <cellStyle name="Calculation 4 2 9 2 3 4" xfId="5847" xr:uid="{00000000-0005-0000-0000-0000220F0000}"/>
    <cellStyle name="Calculation 4 2 9 2 3 5" xfId="5848" xr:uid="{00000000-0005-0000-0000-0000230F0000}"/>
    <cellStyle name="Calculation 4 2 9 2 4" xfId="5849" xr:uid="{00000000-0005-0000-0000-0000240F0000}"/>
    <cellStyle name="Calculation 4 2 9 2 4 2" xfId="5850" xr:uid="{00000000-0005-0000-0000-0000250F0000}"/>
    <cellStyle name="Calculation 4 2 9 2 5" xfId="5851" xr:uid="{00000000-0005-0000-0000-0000260F0000}"/>
    <cellStyle name="Calculation 4 2 9 2 5 2" xfId="5852" xr:uid="{00000000-0005-0000-0000-0000270F0000}"/>
    <cellStyle name="Calculation 4 2 9 2 6" xfId="5853" xr:uid="{00000000-0005-0000-0000-0000280F0000}"/>
    <cellStyle name="Calculation 4 2 9 2 7" xfId="5854" xr:uid="{00000000-0005-0000-0000-0000290F0000}"/>
    <cellStyle name="Calculation 4 2 9 3" xfId="5855" xr:uid="{00000000-0005-0000-0000-00002A0F0000}"/>
    <cellStyle name="Calculation 4 2 9 3 2" xfId="5856" xr:uid="{00000000-0005-0000-0000-00002B0F0000}"/>
    <cellStyle name="Calculation 4 2 9 3 3" xfId="5857" xr:uid="{00000000-0005-0000-0000-00002C0F0000}"/>
    <cellStyle name="Calculation 4 2 9 3 4" xfId="5858" xr:uid="{00000000-0005-0000-0000-00002D0F0000}"/>
    <cellStyle name="Calculation 4 2 9 3 5" xfId="5859" xr:uid="{00000000-0005-0000-0000-00002E0F0000}"/>
    <cellStyle name="Calculation 4 2 9 4" xfId="5860" xr:uid="{00000000-0005-0000-0000-00002F0F0000}"/>
    <cellStyle name="Calculation 4 2 9 4 2" xfId="5861" xr:uid="{00000000-0005-0000-0000-0000300F0000}"/>
    <cellStyle name="Calculation 4 2 9 4 3" xfId="5862" xr:uid="{00000000-0005-0000-0000-0000310F0000}"/>
    <cellStyle name="Calculation 4 2 9 4 4" xfId="5863" xr:uid="{00000000-0005-0000-0000-0000320F0000}"/>
    <cellStyle name="Calculation 4 2 9 4 5" xfId="5864" xr:uid="{00000000-0005-0000-0000-0000330F0000}"/>
    <cellStyle name="Calculation 4 2 9 5" xfId="5865" xr:uid="{00000000-0005-0000-0000-0000340F0000}"/>
    <cellStyle name="Calculation 4 2 9 5 2" xfId="5866" xr:uid="{00000000-0005-0000-0000-0000350F0000}"/>
    <cellStyle name="Calculation 4 2 9 6" xfId="5867" xr:uid="{00000000-0005-0000-0000-0000360F0000}"/>
    <cellStyle name="Calculation 4 2 9 6 2" xfId="5868" xr:uid="{00000000-0005-0000-0000-0000370F0000}"/>
    <cellStyle name="Calculation 4 2 9 7" xfId="5869" xr:uid="{00000000-0005-0000-0000-0000380F0000}"/>
    <cellStyle name="Calculation 4 2 9 8" xfId="5870" xr:uid="{00000000-0005-0000-0000-0000390F0000}"/>
    <cellStyle name="Calculation 4 3" xfId="309" xr:uid="{00000000-0005-0000-0000-00003A0F0000}"/>
    <cellStyle name="Calculation 4 3 2" xfId="310" xr:uid="{00000000-0005-0000-0000-00003B0F0000}"/>
    <cellStyle name="Calculation 4 4" xfId="311" xr:uid="{00000000-0005-0000-0000-00003C0F0000}"/>
    <cellStyle name="Calculation 4 4 2" xfId="312" xr:uid="{00000000-0005-0000-0000-00003D0F0000}"/>
    <cellStyle name="Calculation 4 5" xfId="313" xr:uid="{00000000-0005-0000-0000-00003E0F0000}"/>
    <cellStyle name="Calculation 4 6" xfId="5871" xr:uid="{00000000-0005-0000-0000-00003F0F0000}"/>
    <cellStyle name="Calculation 4 6 2" xfId="5872" xr:uid="{00000000-0005-0000-0000-0000400F0000}"/>
    <cellStyle name="Calculation 4_T-straight with PEDs adjustor" xfId="5873" xr:uid="{00000000-0005-0000-0000-0000410F0000}"/>
    <cellStyle name="Calculation 5" xfId="314" xr:uid="{00000000-0005-0000-0000-0000420F0000}"/>
    <cellStyle name="Calculation 5 2" xfId="315" xr:uid="{00000000-0005-0000-0000-0000430F0000}"/>
    <cellStyle name="Calculation 5 2 2" xfId="5874" xr:uid="{00000000-0005-0000-0000-0000440F0000}"/>
    <cellStyle name="Calculation 5 3" xfId="316" xr:uid="{00000000-0005-0000-0000-0000450F0000}"/>
    <cellStyle name="Calculation 5 3 2" xfId="5875" xr:uid="{00000000-0005-0000-0000-0000460F0000}"/>
    <cellStyle name="Calculation 5 4" xfId="5876" xr:uid="{00000000-0005-0000-0000-0000470F0000}"/>
    <cellStyle name="Calculation 6" xfId="5877" xr:uid="{00000000-0005-0000-0000-0000480F0000}"/>
    <cellStyle name="Calculation 6 2" xfId="5878" xr:uid="{00000000-0005-0000-0000-0000490F0000}"/>
    <cellStyle name="Calculation 7" xfId="5879" xr:uid="{00000000-0005-0000-0000-00004A0F0000}"/>
    <cellStyle name="Calculation 7 2" xfId="5880" xr:uid="{00000000-0005-0000-0000-00004B0F0000}"/>
    <cellStyle name="Calculation 8" xfId="5881" xr:uid="{00000000-0005-0000-0000-00004C0F0000}"/>
    <cellStyle name="Calculation 8 2" xfId="5882" xr:uid="{00000000-0005-0000-0000-00004D0F0000}"/>
    <cellStyle name="Calculation 9" xfId="5883" xr:uid="{00000000-0005-0000-0000-00004E0F0000}"/>
    <cellStyle name="Calculation 9 2" xfId="5884" xr:uid="{00000000-0005-0000-0000-00004F0F0000}"/>
    <cellStyle name="Check Cell 10" xfId="5885" xr:uid="{00000000-0005-0000-0000-0000500F0000}"/>
    <cellStyle name="Check Cell 11" xfId="5886" xr:uid="{00000000-0005-0000-0000-0000510F0000}"/>
    <cellStyle name="Check Cell 2" xfId="317" xr:uid="{00000000-0005-0000-0000-0000520F0000}"/>
    <cellStyle name="Check Cell 2 2" xfId="318" xr:uid="{00000000-0005-0000-0000-0000530F0000}"/>
    <cellStyle name="Check Cell 2 2 2" xfId="319" xr:uid="{00000000-0005-0000-0000-0000540F0000}"/>
    <cellStyle name="Check Cell 2 2 3" xfId="5887" xr:uid="{00000000-0005-0000-0000-0000550F0000}"/>
    <cellStyle name="Check Cell 2 2_T-straight with PEDs adjustor" xfId="5888" xr:uid="{00000000-0005-0000-0000-0000560F0000}"/>
    <cellStyle name="Check Cell 2 3" xfId="5889" xr:uid="{00000000-0005-0000-0000-0000570F0000}"/>
    <cellStyle name="Check Cell 3" xfId="320" xr:uid="{00000000-0005-0000-0000-0000580F0000}"/>
    <cellStyle name="Check Cell 3 2" xfId="5890" xr:uid="{00000000-0005-0000-0000-0000590F0000}"/>
    <cellStyle name="Check Cell 4" xfId="321" xr:uid="{00000000-0005-0000-0000-00005A0F0000}"/>
    <cellStyle name="Check Cell 4 2" xfId="5891" xr:uid="{00000000-0005-0000-0000-00005B0F0000}"/>
    <cellStyle name="Check Cell 5" xfId="5892" xr:uid="{00000000-0005-0000-0000-00005C0F0000}"/>
    <cellStyle name="Check Cell 6" xfId="5893" xr:uid="{00000000-0005-0000-0000-00005D0F0000}"/>
    <cellStyle name="Check Cell 7" xfId="5894" xr:uid="{00000000-0005-0000-0000-00005E0F0000}"/>
    <cellStyle name="Check Cell 8" xfId="5895" xr:uid="{00000000-0005-0000-0000-00005F0F0000}"/>
    <cellStyle name="Check Cell 9" xfId="5896" xr:uid="{00000000-0005-0000-0000-0000600F0000}"/>
    <cellStyle name="Comma" xfId="322" builtinId="3"/>
    <cellStyle name="Comma 10" xfId="323" xr:uid="{00000000-0005-0000-0000-0000620F0000}"/>
    <cellStyle name="Comma 10 10" xfId="5897" xr:uid="{00000000-0005-0000-0000-0000630F0000}"/>
    <cellStyle name="Comma 10 11" xfId="5898" xr:uid="{00000000-0005-0000-0000-0000640F0000}"/>
    <cellStyle name="Comma 10 2" xfId="324" xr:uid="{00000000-0005-0000-0000-0000650F0000}"/>
    <cellStyle name="Comma 10 2 10" xfId="5899" xr:uid="{00000000-0005-0000-0000-0000660F0000}"/>
    <cellStyle name="Comma 10 2 10 2" xfId="5900" xr:uid="{00000000-0005-0000-0000-0000670F0000}"/>
    <cellStyle name="Comma 10 2 2" xfId="325" xr:uid="{00000000-0005-0000-0000-0000680F0000}"/>
    <cellStyle name="Comma 10 2 2 2" xfId="5901" xr:uid="{00000000-0005-0000-0000-0000690F0000}"/>
    <cellStyle name="Comma 10 2 2 2 2" xfId="5902" xr:uid="{00000000-0005-0000-0000-00006A0F0000}"/>
    <cellStyle name="Comma 10 2 2 2 3" xfId="5903" xr:uid="{00000000-0005-0000-0000-00006B0F0000}"/>
    <cellStyle name="Comma 10 2 2 2 3 2" xfId="5904" xr:uid="{00000000-0005-0000-0000-00006C0F0000}"/>
    <cellStyle name="Comma 10 2 2 2 3 2 2" xfId="5905" xr:uid="{00000000-0005-0000-0000-00006D0F0000}"/>
    <cellStyle name="Comma 10 2 2 2 3 3" xfId="5906" xr:uid="{00000000-0005-0000-0000-00006E0F0000}"/>
    <cellStyle name="Comma 10 2 2 2 4" xfId="5907" xr:uid="{00000000-0005-0000-0000-00006F0F0000}"/>
    <cellStyle name="Comma 10 2 2 3" xfId="5908" xr:uid="{00000000-0005-0000-0000-0000700F0000}"/>
    <cellStyle name="Comma 10 2 2 4" xfId="5909" xr:uid="{00000000-0005-0000-0000-0000710F0000}"/>
    <cellStyle name="Comma 10 2 2 4 2" xfId="5910" xr:uid="{00000000-0005-0000-0000-0000720F0000}"/>
    <cellStyle name="Comma 10 2 2 4 2 2" xfId="5911" xr:uid="{00000000-0005-0000-0000-0000730F0000}"/>
    <cellStyle name="Comma 10 2 2 4 3" xfId="5912" xr:uid="{00000000-0005-0000-0000-0000740F0000}"/>
    <cellStyle name="Comma 10 2 2 5" xfId="5913" xr:uid="{00000000-0005-0000-0000-0000750F0000}"/>
    <cellStyle name="Comma 10 2 3" xfId="5914" xr:uid="{00000000-0005-0000-0000-0000760F0000}"/>
    <cellStyle name="Comma 10 2 3 2" xfId="5915" xr:uid="{00000000-0005-0000-0000-0000770F0000}"/>
    <cellStyle name="Comma 10 2 3 3" xfId="5916" xr:uid="{00000000-0005-0000-0000-0000780F0000}"/>
    <cellStyle name="Comma 10 2 3 3 2" xfId="5917" xr:uid="{00000000-0005-0000-0000-0000790F0000}"/>
    <cellStyle name="Comma 10 2 3 3 2 2" xfId="5918" xr:uid="{00000000-0005-0000-0000-00007A0F0000}"/>
    <cellStyle name="Comma 10 2 3 3 3" xfId="5919" xr:uid="{00000000-0005-0000-0000-00007B0F0000}"/>
    <cellStyle name="Comma 10 2 3 4" xfId="5920" xr:uid="{00000000-0005-0000-0000-00007C0F0000}"/>
    <cellStyle name="Comma 10 2 4" xfId="5921" xr:uid="{00000000-0005-0000-0000-00007D0F0000}"/>
    <cellStyle name="Comma 10 2 4 2" xfId="5922" xr:uid="{00000000-0005-0000-0000-00007E0F0000}"/>
    <cellStyle name="Comma 10 2 4 3" xfId="5923" xr:uid="{00000000-0005-0000-0000-00007F0F0000}"/>
    <cellStyle name="Comma 10 2 4 3 2" xfId="5924" xr:uid="{00000000-0005-0000-0000-0000800F0000}"/>
    <cellStyle name="Comma 10 2 4 3 2 2" xfId="5925" xr:uid="{00000000-0005-0000-0000-0000810F0000}"/>
    <cellStyle name="Comma 10 2 4 3 3" xfId="5926" xr:uid="{00000000-0005-0000-0000-0000820F0000}"/>
    <cellStyle name="Comma 10 2 4 4" xfId="5927" xr:uid="{00000000-0005-0000-0000-0000830F0000}"/>
    <cellStyle name="Comma 10 2 5" xfId="5928" xr:uid="{00000000-0005-0000-0000-0000840F0000}"/>
    <cellStyle name="Comma 10 2 6" xfId="5929" xr:uid="{00000000-0005-0000-0000-0000850F0000}"/>
    <cellStyle name="Comma 10 2 6 2" xfId="5930" xr:uid="{00000000-0005-0000-0000-0000860F0000}"/>
    <cellStyle name="Comma 10 2 6 2 2" xfId="5931" xr:uid="{00000000-0005-0000-0000-0000870F0000}"/>
    <cellStyle name="Comma 10 2 6 3" xfId="5932" xr:uid="{00000000-0005-0000-0000-0000880F0000}"/>
    <cellStyle name="Comma 10 2 7" xfId="5933" xr:uid="{00000000-0005-0000-0000-0000890F0000}"/>
    <cellStyle name="Comma 10 2 7 2" xfId="5934" xr:uid="{00000000-0005-0000-0000-00008A0F0000}"/>
    <cellStyle name="Comma 10 2 8" xfId="5935" xr:uid="{00000000-0005-0000-0000-00008B0F0000}"/>
    <cellStyle name="Comma 10 2 8 2" xfId="5936" xr:uid="{00000000-0005-0000-0000-00008C0F0000}"/>
    <cellStyle name="Comma 10 2 8 3" xfId="5937" xr:uid="{00000000-0005-0000-0000-00008D0F0000}"/>
    <cellStyle name="Comma 10 2 9" xfId="5938" xr:uid="{00000000-0005-0000-0000-00008E0F0000}"/>
    <cellStyle name="Comma 10 3" xfId="326" xr:uid="{00000000-0005-0000-0000-00008F0F0000}"/>
    <cellStyle name="Comma 10 3 2" xfId="5939" xr:uid="{00000000-0005-0000-0000-0000900F0000}"/>
    <cellStyle name="Comma 10 3 2 2" xfId="5940" xr:uid="{00000000-0005-0000-0000-0000910F0000}"/>
    <cellStyle name="Comma 10 3 2 2 2" xfId="5941" xr:uid="{00000000-0005-0000-0000-0000920F0000}"/>
    <cellStyle name="Comma 10 3 2 2 3" xfId="5942" xr:uid="{00000000-0005-0000-0000-0000930F0000}"/>
    <cellStyle name="Comma 10 3 2 2 3 2" xfId="5943" xr:uid="{00000000-0005-0000-0000-0000940F0000}"/>
    <cellStyle name="Comma 10 3 2 2 3 2 2" xfId="5944" xr:uid="{00000000-0005-0000-0000-0000950F0000}"/>
    <cellStyle name="Comma 10 3 2 2 3 3" xfId="5945" xr:uid="{00000000-0005-0000-0000-0000960F0000}"/>
    <cellStyle name="Comma 10 3 2 2 4" xfId="5946" xr:uid="{00000000-0005-0000-0000-0000970F0000}"/>
    <cellStyle name="Comma 10 3 2 3" xfId="5947" xr:uid="{00000000-0005-0000-0000-0000980F0000}"/>
    <cellStyle name="Comma 10 3 2 4" xfId="5948" xr:uid="{00000000-0005-0000-0000-0000990F0000}"/>
    <cellStyle name="Comma 10 3 2 4 2" xfId="5949" xr:uid="{00000000-0005-0000-0000-00009A0F0000}"/>
    <cellStyle name="Comma 10 3 2 4 2 2" xfId="5950" xr:uid="{00000000-0005-0000-0000-00009B0F0000}"/>
    <cellStyle name="Comma 10 3 2 4 3" xfId="5951" xr:uid="{00000000-0005-0000-0000-00009C0F0000}"/>
    <cellStyle name="Comma 10 3 2 5" xfId="5952" xr:uid="{00000000-0005-0000-0000-00009D0F0000}"/>
    <cellStyle name="Comma 10 3 3" xfId="5953" xr:uid="{00000000-0005-0000-0000-00009E0F0000}"/>
    <cellStyle name="Comma 10 3 3 2" xfId="5954" xr:uid="{00000000-0005-0000-0000-00009F0F0000}"/>
    <cellStyle name="Comma 10 3 3 3" xfId="5955" xr:uid="{00000000-0005-0000-0000-0000A00F0000}"/>
    <cellStyle name="Comma 10 3 3 3 2" xfId="5956" xr:uid="{00000000-0005-0000-0000-0000A10F0000}"/>
    <cellStyle name="Comma 10 3 3 3 2 2" xfId="5957" xr:uid="{00000000-0005-0000-0000-0000A20F0000}"/>
    <cellStyle name="Comma 10 3 3 3 3" xfId="5958" xr:uid="{00000000-0005-0000-0000-0000A30F0000}"/>
    <cellStyle name="Comma 10 3 3 4" xfId="5959" xr:uid="{00000000-0005-0000-0000-0000A40F0000}"/>
    <cellStyle name="Comma 10 3 4" xfId="5960" xr:uid="{00000000-0005-0000-0000-0000A50F0000}"/>
    <cellStyle name="Comma 10 3 5" xfId="5961" xr:uid="{00000000-0005-0000-0000-0000A60F0000}"/>
    <cellStyle name="Comma 10 3 5 2" xfId="5962" xr:uid="{00000000-0005-0000-0000-0000A70F0000}"/>
    <cellStyle name="Comma 10 3 5 2 2" xfId="5963" xr:uid="{00000000-0005-0000-0000-0000A80F0000}"/>
    <cellStyle name="Comma 10 3 5 3" xfId="5964" xr:uid="{00000000-0005-0000-0000-0000A90F0000}"/>
    <cellStyle name="Comma 10 3 6" xfId="5965" xr:uid="{00000000-0005-0000-0000-0000AA0F0000}"/>
    <cellStyle name="Comma 10 4" xfId="327" xr:uid="{00000000-0005-0000-0000-0000AB0F0000}"/>
    <cellStyle name="Comma 10 4 2" xfId="5966" xr:uid="{00000000-0005-0000-0000-0000AC0F0000}"/>
    <cellStyle name="Comma 10 5" xfId="5967" xr:uid="{00000000-0005-0000-0000-0000AD0F0000}"/>
    <cellStyle name="Comma 10 5 2" xfId="5968" xr:uid="{00000000-0005-0000-0000-0000AE0F0000}"/>
    <cellStyle name="Comma 10 5 2 2" xfId="5969" xr:uid="{00000000-0005-0000-0000-0000AF0F0000}"/>
    <cellStyle name="Comma 10 5 2 3" xfId="5970" xr:uid="{00000000-0005-0000-0000-0000B00F0000}"/>
    <cellStyle name="Comma 10 5 2 3 2" xfId="5971" xr:uid="{00000000-0005-0000-0000-0000B10F0000}"/>
    <cellStyle name="Comma 10 5 2 3 2 2" xfId="5972" xr:uid="{00000000-0005-0000-0000-0000B20F0000}"/>
    <cellStyle name="Comma 10 5 2 3 3" xfId="5973" xr:uid="{00000000-0005-0000-0000-0000B30F0000}"/>
    <cellStyle name="Comma 10 5 2 4" xfId="5974" xr:uid="{00000000-0005-0000-0000-0000B40F0000}"/>
    <cellStyle name="Comma 10 5 3" xfId="5975" xr:uid="{00000000-0005-0000-0000-0000B50F0000}"/>
    <cellStyle name="Comma 10 5 4" xfId="5976" xr:uid="{00000000-0005-0000-0000-0000B60F0000}"/>
    <cellStyle name="Comma 10 5 4 2" xfId="5977" xr:uid="{00000000-0005-0000-0000-0000B70F0000}"/>
    <cellStyle name="Comma 10 5 4 2 2" xfId="5978" xr:uid="{00000000-0005-0000-0000-0000B80F0000}"/>
    <cellStyle name="Comma 10 5 4 3" xfId="5979" xr:uid="{00000000-0005-0000-0000-0000B90F0000}"/>
    <cellStyle name="Comma 10 5 5" xfId="5980" xr:uid="{00000000-0005-0000-0000-0000BA0F0000}"/>
    <cellStyle name="Comma 10 6" xfId="5981" xr:uid="{00000000-0005-0000-0000-0000BB0F0000}"/>
    <cellStyle name="Comma 10 6 2" xfId="5982" xr:uid="{00000000-0005-0000-0000-0000BC0F0000}"/>
    <cellStyle name="Comma 10 6 3" xfId="5983" xr:uid="{00000000-0005-0000-0000-0000BD0F0000}"/>
    <cellStyle name="Comma 10 6 3 2" xfId="5984" xr:uid="{00000000-0005-0000-0000-0000BE0F0000}"/>
    <cellStyle name="Comma 10 6 3 2 2" xfId="5985" xr:uid="{00000000-0005-0000-0000-0000BF0F0000}"/>
    <cellStyle name="Comma 10 6 3 3" xfId="5986" xr:uid="{00000000-0005-0000-0000-0000C00F0000}"/>
    <cellStyle name="Comma 10 6 4" xfId="5987" xr:uid="{00000000-0005-0000-0000-0000C10F0000}"/>
    <cellStyle name="Comma 10 7" xfId="5988" xr:uid="{00000000-0005-0000-0000-0000C20F0000}"/>
    <cellStyle name="Comma 10 7 2" xfId="5989" xr:uid="{00000000-0005-0000-0000-0000C30F0000}"/>
    <cellStyle name="Comma 10 8" xfId="5990" xr:uid="{00000000-0005-0000-0000-0000C40F0000}"/>
    <cellStyle name="Comma 10 8 2" xfId="5991" xr:uid="{00000000-0005-0000-0000-0000C50F0000}"/>
    <cellStyle name="Comma 10 8 2 2" xfId="5992" xr:uid="{00000000-0005-0000-0000-0000C60F0000}"/>
    <cellStyle name="Comma 10 8 3" xfId="5993" xr:uid="{00000000-0005-0000-0000-0000C70F0000}"/>
    <cellStyle name="Comma 10 9" xfId="5994" xr:uid="{00000000-0005-0000-0000-0000C80F0000}"/>
    <cellStyle name="Comma 10 9 2" xfId="5995" xr:uid="{00000000-0005-0000-0000-0000C90F0000}"/>
    <cellStyle name="Comma 11" xfId="328" xr:uid="{00000000-0005-0000-0000-0000CA0F0000}"/>
    <cellStyle name="Comma 11 2" xfId="329" xr:uid="{00000000-0005-0000-0000-0000CB0F0000}"/>
    <cellStyle name="Comma 11 2 2" xfId="5996" xr:uid="{00000000-0005-0000-0000-0000CC0F0000}"/>
    <cellStyle name="Comma 11 2 3" xfId="5997" xr:uid="{00000000-0005-0000-0000-0000CD0F0000}"/>
    <cellStyle name="Comma 11 2 4" xfId="5998" xr:uid="{00000000-0005-0000-0000-0000CE0F0000}"/>
    <cellStyle name="Comma 11 3" xfId="5999" xr:uid="{00000000-0005-0000-0000-0000CF0F0000}"/>
    <cellStyle name="Comma 11 4" xfId="6000" xr:uid="{00000000-0005-0000-0000-0000D00F0000}"/>
    <cellStyle name="Comma 11 5" xfId="6001" xr:uid="{00000000-0005-0000-0000-0000D10F0000}"/>
    <cellStyle name="Comma 12" xfId="6002" xr:uid="{00000000-0005-0000-0000-0000D20F0000}"/>
    <cellStyle name="Comma 12 2" xfId="6003" xr:uid="{00000000-0005-0000-0000-0000D30F0000}"/>
    <cellStyle name="Comma 13" xfId="6004" xr:uid="{00000000-0005-0000-0000-0000D40F0000}"/>
    <cellStyle name="Comma 13 2" xfId="6005" xr:uid="{00000000-0005-0000-0000-0000D50F0000}"/>
    <cellStyle name="Comma 14" xfId="6006" xr:uid="{00000000-0005-0000-0000-0000D60F0000}"/>
    <cellStyle name="Comma 15" xfId="6007" xr:uid="{00000000-0005-0000-0000-0000D70F0000}"/>
    <cellStyle name="Comma 15 2" xfId="6008" xr:uid="{00000000-0005-0000-0000-0000D80F0000}"/>
    <cellStyle name="Comma 15 2 2" xfId="6009" xr:uid="{00000000-0005-0000-0000-0000D90F0000}"/>
    <cellStyle name="Comma 15 2 3" xfId="6010" xr:uid="{00000000-0005-0000-0000-0000DA0F0000}"/>
    <cellStyle name="Comma 15 2 3 2" xfId="6011" xr:uid="{00000000-0005-0000-0000-0000DB0F0000}"/>
    <cellStyle name="Comma 15 2 3 2 2" xfId="6012" xr:uid="{00000000-0005-0000-0000-0000DC0F0000}"/>
    <cellStyle name="Comma 15 2 3 3" xfId="6013" xr:uid="{00000000-0005-0000-0000-0000DD0F0000}"/>
    <cellStyle name="Comma 15 2 4" xfId="6014" xr:uid="{00000000-0005-0000-0000-0000DE0F0000}"/>
    <cellStyle name="Comma 15 3" xfId="6015" xr:uid="{00000000-0005-0000-0000-0000DF0F0000}"/>
    <cellStyle name="Comma 15 3 2" xfId="6016" xr:uid="{00000000-0005-0000-0000-0000E00F0000}"/>
    <cellStyle name="Comma 15 4" xfId="6017" xr:uid="{00000000-0005-0000-0000-0000E10F0000}"/>
    <cellStyle name="Comma 15 5" xfId="6018" xr:uid="{00000000-0005-0000-0000-0000E20F0000}"/>
    <cellStyle name="Comma 15 5 2" xfId="6019" xr:uid="{00000000-0005-0000-0000-0000E30F0000}"/>
    <cellStyle name="Comma 15 5 2 2" xfId="6020" xr:uid="{00000000-0005-0000-0000-0000E40F0000}"/>
    <cellStyle name="Comma 15 5 3" xfId="6021" xr:uid="{00000000-0005-0000-0000-0000E50F0000}"/>
    <cellStyle name="Comma 15 6" xfId="6022" xr:uid="{00000000-0005-0000-0000-0000E60F0000}"/>
    <cellStyle name="Comma 16" xfId="6023" xr:uid="{00000000-0005-0000-0000-0000E70F0000}"/>
    <cellStyle name="Comma 16 2" xfId="6024" xr:uid="{00000000-0005-0000-0000-0000E80F0000}"/>
    <cellStyle name="Comma 16 2 2" xfId="6025" xr:uid="{00000000-0005-0000-0000-0000E90F0000}"/>
    <cellStyle name="Comma 16 3" xfId="6026" xr:uid="{00000000-0005-0000-0000-0000EA0F0000}"/>
    <cellStyle name="Comma 17" xfId="6027" xr:uid="{00000000-0005-0000-0000-0000EB0F0000}"/>
    <cellStyle name="Comma 17 2" xfId="6028" xr:uid="{00000000-0005-0000-0000-0000EC0F0000}"/>
    <cellStyle name="Comma 18" xfId="6029" xr:uid="{00000000-0005-0000-0000-0000ED0F0000}"/>
    <cellStyle name="Comma 18 2" xfId="6030" xr:uid="{00000000-0005-0000-0000-0000EE0F0000}"/>
    <cellStyle name="Comma 18 2 2" xfId="6031" xr:uid="{00000000-0005-0000-0000-0000EF0F0000}"/>
    <cellStyle name="Comma 19" xfId="6032" xr:uid="{00000000-0005-0000-0000-0000F00F0000}"/>
    <cellStyle name="Comma 2" xfId="330" xr:uid="{00000000-0005-0000-0000-0000F10F0000}"/>
    <cellStyle name="Comma 2 10" xfId="6033" xr:uid="{00000000-0005-0000-0000-0000F20F0000}"/>
    <cellStyle name="Comma 2 11" xfId="6034" xr:uid="{00000000-0005-0000-0000-0000F30F0000}"/>
    <cellStyle name="Comma 2 2" xfId="331" xr:uid="{00000000-0005-0000-0000-0000F40F0000}"/>
    <cellStyle name="Comma 2 2 2" xfId="332" xr:uid="{00000000-0005-0000-0000-0000F50F0000}"/>
    <cellStyle name="Comma 2 2 2 2" xfId="6035" xr:uid="{00000000-0005-0000-0000-0000F60F0000}"/>
    <cellStyle name="Comma 2 2 3" xfId="6036" xr:uid="{00000000-0005-0000-0000-0000F70F0000}"/>
    <cellStyle name="Comma 2 2 4" xfId="6037" xr:uid="{00000000-0005-0000-0000-0000F80F0000}"/>
    <cellStyle name="Comma 2 3" xfId="333" xr:uid="{00000000-0005-0000-0000-0000F90F0000}"/>
    <cellStyle name="Comma 2 3 2" xfId="334" xr:uid="{00000000-0005-0000-0000-0000FA0F0000}"/>
    <cellStyle name="Comma 2 3 2 2" xfId="335" xr:uid="{00000000-0005-0000-0000-0000FB0F0000}"/>
    <cellStyle name="Comma 2 3 2 2 2" xfId="336" xr:uid="{00000000-0005-0000-0000-0000FC0F0000}"/>
    <cellStyle name="Comma 2 3 2 3" xfId="337" xr:uid="{00000000-0005-0000-0000-0000FD0F0000}"/>
    <cellStyle name="Comma 2 3 3" xfId="338" xr:uid="{00000000-0005-0000-0000-0000FE0F0000}"/>
    <cellStyle name="Comma 2 3 3 2" xfId="339" xr:uid="{00000000-0005-0000-0000-0000FF0F0000}"/>
    <cellStyle name="Comma 2 3 3 2 2" xfId="340" xr:uid="{00000000-0005-0000-0000-000000100000}"/>
    <cellStyle name="Comma 2 3 3 3" xfId="341" xr:uid="{00000000-0005-0000-0000-000001100000}"/>
    <cellStyle name="Comma 2 3 4" xfId="342" xr:uid="{00000000-0005-0000-0000-000002100000}"/>
    <cellStyle name="Comma 2 3 4 2" xfId="343" xr:uid="{00000000-0005-0000-0000-000003100000}"/>
    <cellStyle name="Comma 2 3 4 2 2" xfId="344" xr:uid="{00000000-0005-0000-0000-000004100000}"/>
    <cellStyle name="Comma 2 3 4 3" xfId="345" xr:uid="{00000000-0005-0000-0000-000005100000}"/>
    <cellStyle name="Comma 2 3 5" xfId="346" xr:uid="{00000000-0005-0000-0000-000006100000}"/>
    <cellStyle name="Comma 2 3 5 2" xfId="347" xr:uid="{00000000-0005-0000-0000-000007100000}"/>
    <cellStyle name="Comma 2 3 6" xfId="348" xr:uid="{00000000-0005-0000-0000-000008100000}"/>
    <cellStyle name="Comma 2 4" xfId="349" xr:uid="{00000000-0005-0000-0000-000009100000}"/>
    <cellStyle name="Comma 2 4 2" xfId="350" xr:uid="{00000000-0005-0000-0000-00000A100000}"/>
    <cellStyle name="Comma 2 4 2 2" xfId="351" xr:uid="{00000000-0005-0000-0000-00000B100000}"/>
    <cellStyle name="Comma 2 4 2 2 2" xfId="6038" xr:uid="{00000000-0005-0000-0000-00000C100000}"/>
    <cellStyle name="Comma 2 4 2 2 3" xfId="6039" xr:uid="{00000000-0005-0000-0000-00000D100000}"/>
    <cellStyle name="Comma 2 4 2 2 3 2" xfId="6040" xr:uid="{00000000-0005-0000-0000-00000E100000}"/>
    <cellStyle name="Comma 2 4 2 2 3 2 2" xfId="6041" xr:uid="{00000000-0005-0000-0000-00000F100000}"/>
    <cellStyle name="Comma 2 4 2 2 3 3" xfId="6042" xr:uid="{00000000-0005-0000-0000-000010100000}"/>
    <cellStyle name="Comma 2 4 2 2 4" xfId="6043" xr:uid="{00000000-0005-0000-0000-000011100000}"/>
    <cellStyle name="Comma 2 4 2 3" xfId="6044" xr:uid="{00000000-0005-0000-0000-000012100000}"/>
    <cellStyle name="Comma 2 4 2 4" xfId="6045" xr:uid="{00000000-0005-0000-0000-000013100000}"/>
    <cellStyle name="Comma 2 4 2 4 2" xfId="6046" xr:uid="{00000000-0005-0000-0000-000014100000}"/>
    <cellStyle name="Comma 2 4 2 4 2 2" xfId="6047" xr:uid="{00000000-0005-0000-0000-000015100000}"/>
    <cellStyle name="Comma 2 4 2 4 3" xfId="6048" xr:uid="{00000000-0005-0000-0000-000016100000}"/>
    <cellStyle name="Comma 2 4 2 5" xfId="6049" xr:uid="{00000000-0005-0000-0000-000017100000}"/>
    <cellStyle name="Comma 2 4 3" xfId="6050" xr:uid="{00000000-0005-0000-0000-000018100000}"/>
    <cellStyle name="Comma 2 4 3 2" xfId="6051" xr:uid="{00000000-0005-0000-0000-000019100000}"/>
    <cellStyle name="Comma 2 4 3 3" xfId="6052" xr:uid="{00000000-0005-0000-0000-00001A100000}"/>
    <cellStyle name="Comma 2 4 3 3 2" xfId="6053" xr:uid="{00000000-0005-0000-0000-00001B100000}"/>
    <cellStyle name="Comma 2 4 3 3 2 2" xfId="6054" xr:uid="{00000000-0005-0000-0000-00001C100000}"/>
    <cellStyle name="Comma 2 4 3 3 3" xfId="6055" xr:uid="{00000000-0005-0000-0000-00001D100000}"/>
    <cellStyle name="Comma 2 4 3 4" xfId="6056" xr:uid="{00000000-0005-0000-0000-00001E100000}"/>
    <cellStyle name="Comma 2 4 4" xfId="6057" xr:uid="{00000000-0005-0000-0000-00001F100000}"/>
    <cellStyle name="Comma 2 4 5" xfId="6058" xr:uid="{00000000-0005-0000-0000-000020100000}"/>
    <cellStyle name="Comma 2 4 5 2" xfId="6059" xr:uid="{00000000-0005-0000-0000-000021100000}"/>
    <cellStyle name="Comma 2 4 5 2 2" xfId="6060" xr:uid="{00000000-0005-0000-0000-000022100000}"/>
    <cellStyle name="Comma 2 4 5 3" xfId="6061" xr:uid="{00000000-0005-0000-0000-000023100000}"/>
    <cellStyle name="Comma 2 4 6" xfId="6062" xr:uid="{00000000-0005-0000-0000-000024100000}"/>
    <cellStyle name="Comma 2 5" xfId="6063" xr:uid="{00000000-0005-0000-0000-000025100000}"/>
    <cellStyle name="Comma 2 5 2" xfId="6064" xr:uid="{00000000-0005-0000-0000-000026100000}"/>
    <cellStyle name="Comma 2 5 3" xfId="6065" xr:uid="{00000000-0005-0000-0000-000027100000}"/>
    <cellStyle name="Comma 2 5 3 2" xfId="6066" xr:uid="{00000000-0005-0000-0000-000028100000}"/>
    <cellStyle name="Comma 2 5 3 2 2" xfId="6067" xr:uid="{00000000-0005-0000-0000-000029100000}"/>
    <cellStyle name="Comma 2 5 3 3" xfId="6068" xr:uid="{00000000-0005-0000-0000-00002A100000}"/>
    <cellStyle name="Comma 2 5 4" xfId="6069" xr:uid="{00000000-0005-0000-0000-00002B100000}"/>
    <cellStyle name="Comma 2 6" xfId="6070" xr:uid="{00000000-0005-0000-0000-00002C100000}"/>
    <cellStyle name="Comma 2 7" xfId="6071" xr:uid="{00000000-0005-0000-0000-00002D100000}"/>
    <cellStyle name="Comma 2 7 2" xfId="6072" xr:uid="{00000000-0005-0000-0000-00002E100000}"/>
    <cellStyle name="Comma 2 8" xfId="6073" xr:uid="{00000000-0005-0000-0000-00002F100000}"/>
    <cellStyle name="Comma 2 8 2" xfId="6074" xr:uid="{00000000-0005-0000-0000-000030100000}"/>
    <cellStyle name="Comma 2 9" xfId="6075" xr:uid="{00000000-0005-0000-0000-000031100000}"/>
    <cellStyle name="Comma 20" xfId="6076" xr:uid="{00000000-0005-0000-0000-000032100000}"/>
    <cellStyle name="Comma 20 2" xfId="6077" xr:uid="{00000000-0005-0000-0000-000033100000}"/>
    <cellStyle name="Comma 20 3" xfId="6078" xr:uid="{00000000-0005-0000-0000-000034100000}"/>
    <cellStyle name="Comma 21" xfId="6079" xr:uid="{00000000-0005-0000-0000-000035100000}"/>
    <cellStyle name="Comma 21 2" xfId="6080" xr:uid="{00000000-0005-0000-0000-000036100000}"/>
    <cellStyle name="Comma 22" xfId="6081" xr:uid="{00000000-0005-0000-0000-000037100000}"/>
    <cellStyle name="Comma 22 2" xfId="6082" xr:uid="{00000000-0005-0000-0000-000038100000}"/>
    <cellStyle name="Comma 22 3" xfId="6083" xr:uid="{00000000-0005-0000-0000-000039100000}"/>
    <cellStyle name="Comma 23" xfId="6084" xr:uid="{00000000-0005-0000-0000-00003A100000}"/>
    <cellStyle name="Comma 23 2" xfId="6085" xr:uid="{00000000-0005-0000-0000-00003B100000}"/>
    <cellStyle name="Comma 23 3" xfId="6086" xr:uid="{00000000-0005-0000-0000-00003C100000}"/>
    <cellStyle name="Comma 24" xfId="6087" xr:uid="{00000000-0005-0000-0000-00003D100000}"/>
    <cellStyle name="Comma 3" xfId="352" xr:uid="{00000000-0005-0000-0000-00003E100000}"/>
    <cellStyle name="Comma 3 10" xfId="353" xr:uid="{00000000-0005-0000-0000-00003F100000}"/>
    <cellStyle name="Comma 3 10 2" xfId="354" xr:uid="{00000000-0005-0000-0000-000040100000}"/>
    <cellStyle name="Comma 3 11" xfId="355" xr:uid="{00000000-0005-0000-0000-000041100000}"/>
    <cellStyle name="Comma 3 11 2" xfId="6088" xr:uid="{00000000-0005-0000-0000-000042100000}"/>
    <cellStyle name="Comma 3 12" xfId="356" xr:uid="{00000000-0005-0000-0000-000043100000}"/>
    <cellStyle name="Comma 3 13" xfId="6089" xr:uid="{00000000-0005-0000-0000-000044100000}"/>
    <cellStyle name="Comma 3 14" xfId="6090" xr:uid="{00000000-0005-0000-0000-000045100000}"/>
    <cellStyle name="Comma 3 2" xfId="357" xr:uid="{00000000-0005-0000-0000-000046100000}"/>
    <cellStyle name="Comma 3 2 2" xfId="358" xr:uid="{00000000-0005-0000-0000-000047100000}"/>
    <cellStyle name="Comma 3 2 2 2" xfId="359" xr:uid="{00000000-0005-0000-0000-000048100000}"/>
    <cellStyle name="Comma 3 2 3" xfId="360" xr:uid="{00000000-0005-0000-0000-000049100000}"/>
    <cellStyle name="Comma 3 3" xfId="361" xr:uid="{00000000-0005-0000-0000-00004A100000}"/>
    <cellStyle name="Comma 3 3 2" xfId="362" xr:uid="{00000000-0005-0000-0000-00004B100000}"/>
    <cellStyle name="Comma 3 3 2 2" xfId="363" xr:uid="{00000000-0005-0000-0000-00004C100000}"/>
    <cellStyle name="Comma 3 3 2 2 2" xfId="364" xr:uid="{00000000-0005-0000-0000-00004D100000}"/>
    <cellStyle name="Comma 3 3 2 2 2 2" xfId="365" xr:uid="{00000000-0005-0000-0000-00004E100000}"/>
    <cellStyle name="Comma 3 3 2 2 2 2 2" xfId="366" xr:uid="{00000000-0005-0000-0000-00004F100000}"/>
    <cellStyle name="Comma 3 3 2 2 2 3" xfId="367" xr:uid="{00000000-0005-0000-0000-000050100000}"/>
    <cellStyle name="Comma 3 3 2 2 3" xfId="368" xr:uid="{00000000-0005-0000-0000-000051100000}"/>
    <cellStyle name="Comma 3 3 2 2 3 2" xfId="369" xr:uid="{00000000-0005-0000-0000-000052100000}"/>
    <cellStyle name="Comma 3 3 2 2 4" xfId="370" xr:uid="{00000000-0005-0000-0000-000053100000}"/>
    <cellStyle name="Comma 3 3 2 3" xfId="371" xr:uid="{00000000-0005-0000-0000-000054100000}"/>
    <cellStyle name="Comma 3 3 2 3 2" xfId="372" xr:uid="{00000000-0005-0000-0000-000055100000}"/>
    <cellStyle name="Comma 3 3 2 3 2 2" xfId="373" xr:uid="{00000000-0005-0000-0000-000056100000}"/>
    <cellStyle name="Comma 3 3 2 3 3" xfId="374" xr:uid="{00000000-0005-0000-0000-000057100000}"/>
    <cellStyle name="Comma 3 3 2 4" xfId="375" xr:uid="{00000000-0005-0000-0000-000058100000}"/>
    <cellStyle name="Comma 3 3 2 4 2" xfId="376" xr:uid="{00000000-0005-0000-0000-000059100000}"/>
    <cellStyle name="Comma 3 3 2 5" xfId="377" xr:uid="{00000000-0005-0000-0000-00005A100000}"/>
    <cellStyle name="Comma 3 3 3" xfId="378" xr:uid="{00000000-0005-0000-0000-00005B100000}"/>
    <cellStyle name="Comma 3 3 3 2" xfId="379" xr:uid="{00000000-0005-0000-0000-00005C100000}"/>
    <cellStyle name="Comma 3 3 3 2 2" xfId="380" xr:uid="{00000000-0005-0000-0000-00005D100000}"/>
    <cellStyle name="Comma 3 3 3 2 2 2" xfId="381" xr:uid="{00000000-0005-0000-0000-00005E100000}"/>
    <cellStyle name="Comma 3 3 3 2 3" xfId="382" xr:uid="{00000000-0005-0000-0000-00005F100000}"/>
    <cellStyle name="Comma 3 3 3 3" xfId="383" xr:uid="{00000000-0005-0000-0000-000060100000}"/>
    <cellStyle name="Comma 3 3 3 3 2" xfId="384" xr:uid="{00000000-0005-0000-0000-000061100000}"/>
    <cellStyle name="Comma 3 3 3 4" xfId="385" xr:uid="{00000000-0005-0000-0000-000062100000}"/>
    <cellStyle name="Comma 3 3 4" xfId="386" xr:uid="{00000000-0005-0000-0000-000063100000}"/>
    <cellStyle name="Comma 3 3 4 2" xfId="387" xr:uid="{00000000-0005-0000-0000-000064100000}"/>
    <cellStyle name="Comma 3 3 4 2 2" xfId="388" xr:uid="{00000000-0005-0000-0000-000065100000}"/>
    <cellStyle name="Comma 3 3 4 3" xfId="389" xr:uid="{00000000-0005-0000-0000-000066100000}"/>
    <cellStyle name="Comma 3 3 5" xfId="390" xr:uid="{00000000-0005-0000-0000-000067100000}"/>
    <cellStyle name="Comma 3 3 5 2" xfId="391" xr:uid="{00000000-0005-0000-0000-000068100000}"/>
    <cellStyle name="Comma 3 3 6" xfId="392" xr:uid="{00000000-0005-0000-0000-000069100000}"/>
    <cellStyle name="Comma 3 4" xfId="393" xr:uid="{00000000-0005-0000-0000-00006A100000}"/>
    <cellStyle name="Comma 3 4 2" xfId="394" xr:uid="{00000000-0005-0000-0000-00006B100000}"/>
    <cellStyle name="Comma 3 4 2 2" xfId="395" xr:uid="{00000000-0005-0000-0000-00006C100000}"/>
    <cellStyle name="Comma 3 4 2 2 2" xfId="396" xr:uid="{00000000-0005-0000-0000-00006D100000}"/>
    <cellStyle name="Comma 3 4 2 2 2 2" xfId="397" xr:uid="{00000000-0005-0000-0000-00006E100000}"/>
    <cellStyle name="Comma 3 4 2 2 3" xfId="398" xr:uid="{00000000-0005-0000-0000-00006F100000}"/>
    <cellStyle name="Comma 3 4 2 3" xfId="399" xr:uid="{00000000-0005-0000-0000-000070100000}"/>
    <cellStyle name="Comma 3 4 2 3 2" xfId="400" xr:uid="{00000000-0005-0000-0000-000071100000}"/>
    <cellStyle name="Comma 3 4 2 4" xfId="401" xr:uid="{00000000-0005-0000-0000-000072100000}"/>
    <cellStyle name="Comma 3 4 3" xfId="402" xr:uid="{00000000-0005-0000-0000-000073100000}"/>
    <cellStyle name="Comma 3 4 3 2" xfId="403" xr:uid="{00000000-0005-0000-0000-000074100000}"/>
    <cellStyle name="Comma 3 4 3 2 2" xfId="404" xr:uid="{00000000-0005-0000-0000-000075100000}"/>
    <cellStyle name="Comma 3 4 3 3" xfId="405" xr:uid="{00000000-0005-0000-0000-000076100000}"/>
    <cellStyle name="Comma 3 4 4" xfId="406" xr:uid="{00000000-0005-0000-0000-000077100000}"/>
    <cellStyle name="Comma 3 4 4 2" xfId="407" xr:uid="{00000000-0005-0000-0000-000078100000}"/>
    <cellStyle name="Comma 3 4 5" xfId="408" xr:uid="{00000000-0005-0000-0000-000079100000}"/>
    <cellStyle name="Comma 3 5" xfId="409" xr:uid="{00000000-0005-0000-0000-00007A100000}"/>
    <cellStyle name="Comma 3 5 2" xfId="410" xr:uid="{00000000-0005-0000-0000-00007B100000}"/>
    <cellStyle name="Comma 3 5 2 2" xfId="411" xr:uid="{00000000-0005-0000-0000-00007C100000}"/>
    <cellStyle name="Comma 3 5 2 2 2" xfId="412" xr:uid="{00000000-0005-0000-0000-00007D100000}"/>
    <cellStyle name="Comma 3 5 2 2 2 2" xfId="413" xr:uid="{00000000-0005-0000-0000-00007E100000}"/>
    <cellStyle name="Comma 3 5 2 2 3" xfId="414" xr:uid="{00000000-0005-0000-0000-00007F100000}"/>
    <cellStyle name="Comma 3 5 2 3" xfId="415" xr:uid="{00000000-0005-0000-0000-000080100000}"/>
    <cellStyle name="Comma 3 5 2 3 2" xfId="416" xr:uid="{00000000-0005-0000-0000-000081100000}"/>
    <cellStyle name="Comma 3 5 2 4" xfId="417" xr:uid="{00000000-0005-0000-0000-000082100000}"/>
    <cellStyle name="Comma 3 5 3" xfId="418" xr:uid="{00000000-0005-0000-0000-000083100000}"/>
    <cellStyle name="Comma 3 5 3 2" xfId="419" xr:uid="{00000000-0005-0000-0000-000084100000}"/>
    <cellStyle name="Comma 3 5 3 2 2" xfId="420" xr:uid="{00000000-0005-0000-0000-000085100000}"/>
    <cellStyle name="Comma 3 5 3 3" xfId="421" xr:uid="{00000000-0005-0000-0000-000086100000}"/>
    <cellStyle name="Comma 3 5 4" xfId="422" xr:uid="{00000000-0005-0000-0000-000087100000}"/>
    <cellStyle name="Comma 3 5 4 2" xfId="423" xr:uid="{00000000-0005-0000-0000-000088100000}"/>
    <cellStyle name="Comma 3 5 5" xfId="6091" xr:uid="{00000000-0005-0000-0000-000089100000}"/>
    <cellStyle name="Comma 3 6" xfId="424" xr:uid="{00000000-0005-0000-0000-00008A100000}"/>
    <cellStyle name="Comma 3 6 2" xfId="425" xr:uid="{00000000-0005-0000-0000-00008B100000}"/>
    <cellStyle name="Comma 3 6 2 2" xfId="426" xr:uid="{00000000-0005-0000-0000-00008C100000}"/>
    <cellStyle name="Comma 3 6 2 2 2" xfId="427" xr:uid="{00000000-0005-0000-0000-00008D100000}"/>
    <cellStyle name="Comma 3 6 2 2 2 2" xfId="428" xr:uid="{00000000-0005-0000-0000-00008E100000}"/>
    <cellStyle name="Comma 3 6 2 2 3" xfId="429" xr:uid="{00000000-0005-0000-0000-00008F100000}"/>
    <cellStyle name="Comma 3 6 2 3" xfId="430" xr:uid="{00000000-0005-0000-0000-000090100000}"/>
    <cellStyle name="Comma 3 6 2 3 2" xfId="431" xr:uid="{00000000-0005-0000-0000-000091100000}"/>
    <cellStyle name="Comma 3 6 2 4" xfId="432" xr:uid="{00000000-0005-0000-0000-000092100000}"/>
    <cellStyle name="Comma 3 6 3" xfId="433" xr:uid="{00000000-0005-0000-0000-000093100000}"/>
    <cellStyle name="Comma 3 6 3 2" xfId="434" xr:uid="{00000000-0005-0000-0000-000094100000}"/>
    <cellStyle name="Comma 3 6 3 2 2" xfId="435" xr:uid="{00000000-0005-0000-0000-000095100000}"/>
    <cellStyle name="Comma 3 6 3 3" xfId="436" xr:uid="{00000000-0005-0000-0000-000096100000}"/>
    <cellStyle name="Comma 3 6 4" xfId="437" xr:uid="{00000000-0005-0000-0000-000097100000}"/>
    <cellStyle name="Comma 3 6 4 2" xfId="438" xr:uid="{00000000-0005-0000-0000-000098100000}"/>
    <cellStyle name="Comma 3 6 5" xfId="439" xr:uid="{00000000-0005-0000-0000-000099100000}"/>
    <cellStyle name="Comma 3 7" xfId="440" xr:uid="{00000000-0005-0000-0000-00009A100000}"/>
    <cellStyle name="Comma 3 7 2" xfId="441" xr:uid="{00000000-0005-0000-0000-00009B100000}"/>
    <cellStyle name="Comma 3 7 2 2" xfId="442" xr:uid="{00000000-0005-0000-0000-00009C100000}"/>
    <cellStyle name="Comma 3 7 2 2 2" xfId="443" xr:uid="{00000000-0005-0000-0000-00009D100000}"/>
    <cellStyle name="Comma 3 7 2 3" xfId="444" xr:uid="{00000000-0005-0000-0000-00009E100000}"/>
    <cellStyle name="Comma 3 7 3" xfId="445" xr:uid="{00000000-0005-0000-0000-00009F100000}"/>
    <cellStyle name="Comma 3 7 3 2" xfId="446" xr:uid="{00000000-0005-0000-0000-0000A0100000}"/>
    <cellStyle name="Comma 3 7 4" xfId="447" xr:uid="{00000000-0005-0000-0000-0000A1100000}"/>
    <cellStyle name="Comma 3 8" xfId="448" xr:uid="{00000000-0005-0000-0000-0000A2100000}"/>
    <cellStyle name="Comma 3 8 2" xfId="449" xr:uid="{00000000-0005-0000-0000-0000A3100000}"/>
    <cellStyle name="Comma 3 8 2 2" xfId="450" xr:uid="{00000000-0005-0000-0000-0000A4100000}"/>
    <cellStyle name="Comma 3 8 3" xfId="451" xr:uid="{00000000-0005-0000-0000-0000A5100000}"/>
    <cellStyle name="Comma 3 9" xfId="452" xr:uid="{00000000-0005-0000-0000-0000A6100000}"/>
    <cellStyle name="Comma 3 9 2" xfId="453" xr:uid="{00000000-0005-0000-0000-0000A7100000}"/>
    <cellStyle name="Comma 4" xfId="454" xr:uid="{00000000-0005-0000-0000-0000A8100000}"/>
    <cellStyle name="Comma 4 10" xfId="455" xr:uid="{00000000-0005-0000-0000-0000A9100000}"/>
    <cellStyle name="Comma 4 2" xfId="456" xr:uid="{00000000-0005-0000-0000-0000AA100000}"/>
    <cellStyle name="Comma 4 2 2" xfId="457" xr:uid="{00000000-0005-0000-0000-0000AB100000}"/>
    <cellStyle name="Comma 4 2 2 2" xfId="458" xr:uid="{00000000-0005-0000-0000-0000AC100000}"/>
    <cellStyle name="Comma 4 2 2 2 2" xfId="459" xr:uid="{00000000-0005-0000-0000-0000AD100000}"/>
    <cellStyle name="Comma 4 2 2 2 2 2" xfId="460" xr:uid="{00000000-0005-0000-0000-0000AE100000}"/>
    <cellStyle name="Comma 4 2 2 2 2 2 2" xfId="461" xr:uid="{00000000-0005-0000-0000-0000AF100000}"/>
    <cellStyle name="Comma 4 2 2 2 2 3" xfId="462" xr:uid="{00000000-0005-0000-0000-0000B0100000}"/>
    <cellStyle name="Comma 4 2 2 2 3" xfId="463" xr:uid="{00000000-0005-0000-0000-0000B1100000}"/>
    <cellStyle name="Comma 4 2 2 2 3 2" xfId="464" xr:uid="{00000000-0005-0000-0000-0000B2100000}"/>
    <cellStyle name="Comma 4 2 2 2 4" xfId="465" xr:uid="{00000000-0005-0000-0000-0000B3100000}"/>
    <cellStyle name="Comma 4 2 2 3" xfId="466" xr:uid="{00000000-0005-0000-0000-0000B4100000}"/>
    <cellStyle name="Comma 4 2 2 3 2" xfId="467" xr:uid="{00000000-0005-0000-0000-0000B5100000}"/>
    <cellStyle name="Comma 4 2 2 3 2 2" xfId="468" xr:uid="{00000000-0005-0000-0000-0000B6100000}"/>
    <cellStyle name="Comma 4 2 2 3 3" xfId="469" xr:uid="{00000000-0005-0000-0000-0000B7100000}"/>
    <cellStyle name="Comma 4 2 2 4" xfId="470" xr:uid="{00000000-0005-0000-0000-0000B8100000}"/>
    <cellStyle name="Comma 4 2 2 4 2" xfId="471" xr:uid="{00000000-0005-0000-0000-0000B9100000}"/>
    <cellStyle name="Comma 4 2 2 5" xfId="472" xr:uid="{00000000-0005-0000-0000-0000BA100000}"/>
    <cellStyle name="Comma 4 2 3" xfId="473" xr:uid="{00000000-0005-0000-0000-0000BB100000}"/>
    <cellStyle name="Comma 4 2 3 2" xfId="474" xr:uid="{00000000-0005-0000-0000-0000BC100000}"/>
    <cellStyle name="Comma 4 2 3 2 2" xfId="475" xr:uid="{00000000-0005-0000-0000-0000BD100000}"/>
    <cellStyle name="Comma 4 2 3 2 2 2" xfId="476" xr:uid="{00000000-0005-0000-0000-0000BE100000}"/>
    <cellStyle name="Comma 4 2 3 2 3" xfId="477" xr:uid="{00000000-0005-0000-0000-0000BF100000}"/>
    <cellStyle name="Comma 4 2 3 3" xfId="478" xr:uid="{00000000-0005-0000-0000-0000C0100000}"/>
    <cellStyle name="Comma 4 2 3 3 2" xfId="479" xr:uid="{00000000-0005-0000-0000-0000C1100000}"/>
    <cellStyle name="Comma 4 2 3 4" xfId="480" xr:uid="{00000000-0005-0000-0000-0000C2100000}"/>
    <cellStyle name="Comma 4 2 4" xfId="481" xr:uid="{00000000-0005-0000-0000-0000C3100000}"/>
    <cellStyle name="Comma 4 2 4 2" xfId="482" xr:uid="{00000000-0005-0000-0000-0000C4100000}"/>
    <cellStyle name="Comma 4 2 4 2 2" xfId="483" xr:uid="{00000000-0005-0000-0000-0000C5100000}"/>
    <cellStyle name="Comma 4 2 4 3" xfId="484" xr:uid="{00000000-0005-0000-0000-0000C6100000}"/>
    <cellStyle name="Comma 4 2 5" xfId="485" xr:uid="{00000000-0005-0000-0000-0000C7100000}"/>
    <cellStyle name="Comma 4 2 5 2" xfId="486" xr:uid="{00000000-0005-0000-0000-0000C8100000}"/>
    <cellStyle name="Comma 4 2 6" xfId="487" xr:uid="{00000000-0005-0000-0000-0000C9100000}"/>
    <cellStyle name="Comma 4 3" xfId="488" xr:uid="{00000000-0005-0000-0000-0000CA100000}"/>
    <cellStyle name="Comma 4 3 2" xfId="489" xr:uid="{00000000-0005-0000-0000-0000CB100000}"/>
    <cellStyle name="Comma 4 3 2 2" xfId="490" xr:uid="{00000000-0005-0000-0000-0000CC100000}"/>
    <cellStyle name="Comma 4 3 2 2 2" xfId="491" xr:uid="{00000000-0005-0000-0000-0000CD100000}"/>
    <cellStyle name="Comma 4 3 2 2 2 2" xfId="492" xr:uid="{00000000-0005-0000-0000-0000CE100000}"/>
    <cellStyle name="Comma 4 3 2 2 3" xfId="493" xr:uid="{00000000-0005-0000-0000-0000CF100000}"/>
    <cellStyle name="Comma 4 3 2 3" xfId="494" xr:uid="{00000000-0005-0000-0000-0000D0100000}"/>
    <cellStyle name="Comma 4 3 2 3 2" xfId="495" xr:uid="{00000000-0005-0000-0000-0000D1100000}"/>
    <cellStyle name="Comma 4 3 2 4" xfId="496" xr:uid="{00000000-0005-0000-0000-0000D2100000}"/>
    <cellStyle name="Comma 4 3 3" xfId="497" xr:uid="{00000000-0005-0000-0000-0000D3100000}"/>
    <cellStyle name="Comma 4 3 3 2" xfId="498" xr:uid="{00000000-0005-0000-0000-0000D4100000}"/>
    <cellStyle name="Comma 4 3 3 2 2" xfId="499" xr:uid="{00000000-0005-0000-0000-0000D5100000}"/>
    <cellStyle name="Comma 4 3 3 3" xfId="500" xr:uid="{00000000-0005-0000-0000-0000D6100000}"/>
    <cellStyle name="Comma 4 3 4" xfId="501" xr:uid="{00000000-0005-0000-0000-0000D7100000}"/>
    <cellStyle name="Comma 4 3 4 2" xfId="502" xr:uid="{00000000-0005-0000-0000-0000D8100000}"/>
    <cellStyle name="Comma 4 3 5" xfId="503" xr:uid="{00000000-0005-0000-0000-0000D9100000}"/>
    <cellStyle name="Comma 4 4" xfId="504" xr:uid="{00000000-0005-0000-0000-0000DA100000}"/>
    <cellStyle name="Comma 4 4 2" xfId="505" xr:uid="{00000000-0005-0000-0000-0000DB100000}"/>
    <cellStyle name="Comma 4 4 2 2" xfId="506" xr:uid="{00000000-0005-0000-0000-0000DC100000}"/>
    <cellStyle name="Comma 4 4 2 2 2" xfId="507" xr:uid="{00000000-0005-0000-0000-0000DD100000}"/>
    <cellStyle name="Comma 4 4 2 2 2 2" xfId="508" xr:uid="{00000000-0005-0000-0000-0000DE100000}"/>
    <cellStyle name="Comma 4 4 2 2 3" xfId="509" xr:uid="{00000000-0005-0000-0000-0000DF100000}"/>
    <cellStyle name="Comma 4 4 2 3" xfId="510" xr:uid="{00000000-0005-0000-0000-0000E0100000}"/>
    <cellStyle name="Comma 4 4 2 3 2" xfId="511" xr:uid="{00000000-0005-0000-0000-0000E1100000}"/>
    <cellStyle name="Comma 4 4 2 4" xfId="512" xr:uid="{00000000-0005-0000-0000-0000E2100000}"/>
    <cellStyle name="Comma 4 4 3" xfId="513" xr:uid="{00000000-0005-0000-0000-0000E3100000}"/>
    <cellStyle name="Comma 4 4 3 2" xfId="514" xr:uid="{00000000-0005-0000-0000-0000E4100000}"/>
    <cellStyle name="Comma 4 4 3 2 2" xfId="515" xr:uid="{00000000-0005-0000-0000-0000E5100000}"/>
    <cellStyle name="Comma 4 4 3 3" xfId="516" xr:uid="{00000000-0005-0000-0000-0000E6100000}"/>
    <cellStyle name="Comma 4 4 4" xfId="517" xr:uid="{00000000-0005-0000-0000-0000E7100000}"/>
    <cellStyle name="Comma 4 4 4 2" xfId="518" xr:uid="{00000000-0005-0000-0000-0000E8100000}"/>
    <cellStyle name="Comma 4 4 5" xfId="519" xr:uid="{00000000-0005-0000-0000-0000E9100000}"/>
    <cellStyle name="Comma 4 5" xfId="520" xr:uid="{00000000-0005-0000-0000-0000EA100000}"/>
    <cellStyle name="Comma 4 5 2" xfId="521" xr:uid="{00000000-0005-0000-0000-0000EB100000}"/>
    <cellStyle name="Comma 4 5 2 2" xfId="522" xr:uid="{00000000-0005-0000-0000-0000EC100000}"/>
    <cellStyle name="Comma 4 5 2 2 2" xfId="523" xr:uid="{00000000-0005-0000-0000-0000ED100000}"/>
    <cellStyle name="Comma 4 5 2 2 2 2" xfId="524" xr:uid="{00000000-0005-0000-0000-0000EE100000}"/>
    <cellStyle name="Comma 4 5 2 2 3" xfId="525" xr:uid="{00000000-0005-0000-0000-0000EF100000}"/>
    <cellStyle name="Comma 4 5 2 3" xfId="526" xr:uid="{00000000-0005-0000-0000-0000F0100000}"/>
    <cellStyle name="Comma 4 5 2 3 2" xfId="527" xr:uid="{00000000-0005-0000-0000-0000F1100000}"/>
    <cellStyle name="Comma 4 5 2 4" xfId="528" xr:uid="{00000000-0005-0000-0000-0000F2100000}"/>
    <cellStyle name="Comma 4 5 3" xfId="529" xr:uid="{00000000-0005-0000-0000-0000F3100000}"/>
    <cellStyle name="Comma 4 5 3 2" xfId="530" xr:uid="{00000000-0005-0000-0000-0000F4100000}"/>
    <cellStyle name="Comma 4 5 3 2 2" xfId="531" xr:uid="{00000000-0005-0000-0000-0000F5100000}"/>
    <cellStyle name="Comma 4 5 3 3" xfId="532" xr:uid="{00000000-0005-0000-0000-0000F6100000}"/>
    <cellStyle name="Comma 4 5 4" xfId="533" xr:uid="{00000000-0005-0000-0000-0000F7100000}"/>
    <cellStyle name="Comma 4 5 4 2" xfId="534" xr:uid="{00000000-0005-0000-0000-0000F8100000}"/>
    <cellStyle name="Comma 4 5 5" xfId="535" xr:uid="{00000000-0005-0000-0000-0000F9100000}"/>
    <cellStyle name="Comma 4 6" xfId="536" xr:uid="{00000000-0005-0000-0000-0000FA100000}"/>
    <cellStyle name="Comma 4 6 2" xfId="537" xr:uid="{00000000-0005-0000-0000-0000FB100000}"/>
    <cellStyle name="Comma 4 6 2 2" xfId="538" xr:uid="{00000000-0005-0000-0000-0000FC100000}"/>
    <cellStyle name="Comma 4 6 2 2 2" xfId="539" xr:uid="{00000000-0005-0000-0000-0000FD100000}"/>
    <cellStyle name="Comma 4 6 2 3" xfId="540" xr:uid="{00000000-0005-0000-0000-0000FE100000}"/>
    <cellStyle name="Comma 4 6 3" xfId="541" xr:uid="{00000000-0005-0000-0000-0000FF100000}"/>
    <cellStyle name="Comma 4 6 3 2" xfId="542" xr:uid="{00000000-0005-0000-0000-000000110000}"/>
    <cellStyle name="Comma 4 6 4" xfId="543" xr:uid="{00000000-0005-0000-0000-000001110000}"/>
    <cellStyle name="Comma 4 7" xfId="544" xr:uid="{00000000-0005-0000-0000-000002110000}"/>
    <cellStyle name="Comma 4 7 2" xfId="545" xr:uid="{00000000-0005-0000-0000-000003110000}"/>
    <cellStyle name="Comma 4 7 2 2" xfId="546" xr:uid="{00000000-0005-0000-0000-000004110000}"/>
    <cellStyle name="Comma 4 7 3" xfId="547" xr:uid="{00000000-0005-0000-0000-000005110000}"/>
    <cellStyle name="Comma 4 8" xfId="548" xr:uid="{00000000-0005-0000-0000-000006110000}"/>
    <cellStyle name="Comma 4 9" xfId="549" xr:uid="{00000000-0005-0000-0000-000007110000}"/>
    <cellStyle name="Comma 4 9 2" xfId="550" xr:uid="{00000000-0005-0000-0000-000008110000}"/>
    <cellStyle name="Comma 5" xfId="551" xr:uid="{00000000-0005-0000-0000-000009110000}"/>
    <cellStyle name="Comma 5 2" xfId="552" xr:uid="{00000000-0005-0000-0000-00000A110000}"/>
    <cellStyle name="Comma 5 2 2" xfId="553" xr:uid="{00000000-0005-0000-0000-00000B110000}"/>
    <cellStyle name="Comma 5 2 2 2" xfId="554" xr:uid="{00000000-0005-0000-0000-00000C110000}"/>
    <cellStyle name="Comma 5 2 2 2 2" xfId="555" xr:uid="{00000000-0005-0000-0000-00000D110000}"/>
    <cellStyle name="Comma 5 2 2 2 2 2" xfId="556" xr:uid="{00000000-0005-0000-0000-00000E110000}"/>
    <cellStyle name="Comma 5 2 2 2 2 2 2" xfId="557" xr:uid="{00000000-0005-0000-0000-00000F110000}"/>
    <cellStyle name="Comma 5 2 2 2 2 3" xfId="558" xr:uid="{00000000-0005-0000-0000-000010110000}"/>
    <cellStyle name="Comma 5 2 2 2 3" xfId="559" xr:uid="{00000000-0005-0000-0000-000011110000}"/>
    <cellStyle name="Comma 5 2 2 2 3 2" xfId="560" xr:uid="{00000000-0005-0000-0000-000012110000}"/>
    <cellStyle name="Comma 5 2 2 2 4" xfId="561" xr:uid="{00000000-0005-0000-0000-000013110000}"/>
    <cellStyle name="Comma 5 2 2 3" xfId="562" xr:uid="{00000000-0005-0000-0000-000014110000}"/>
    <cellStyle name="Comma 5 2 2 3 2" xfId="563" xr:uid="{00000000-0005-0000-0000-000015110000}"/>
    <cellStyle name="Comma 5 2 2 3 2 2" xfId="564" xr:uid="{00000000-0005-0000-0000-000016110000}"/>
    <cellStyle name="Comma 5 2 2 3 3" xfId="565" xr:uid="{00000000-0005-0000-0000-000017110000}"/>
    <cellStyle name="Comma 5 2 2 4" xfId="566" xr:uid="{00000000-0005-0000-0000-000018110000}"/>
    <cellStyle name="Comma 5 2 2 4 2" xfId="567" xr:uid="{00000000-0005-0000-0000-000019110000}"/>
    <cellStyle name="Comma 5 2 2 5" xfId="568" xr:uid="{00000000-0005-0000-0000-00001A110000}"/>
    <cellStyle name="Comma 5 2 3" xfId="569" xr:uid="{00000000-0005-0000-0000-00001B110000}"/>
    <cellStyle name="Comma 5 2 3 2" xfId="570" xr:uid="{00000000-0005-0000-0000-00001C110000}"/>
    <cellStyle name="Comma 5 2 3 2 2" xfId="571" xr:uid="{00000000-0005-0000-0000-00001D110000}"/>
    <cellStyle name="Comma 5 2 3 2 2 2" xfId="572" xr:uid="{00000000-0005-0000-0000-00001E110000}"/>
    <cellStyle name="Comma 5 2 3 2 3" xfId="573" xr:uid="{00000000-0005-0000-0000-00001F110000}"/>
    <cellStyle name="Comma 5 2 3 3" xfId="574" xr:uid="{00000000-0005-0000-0000-000020110000}"/>
    <cellStyle name="Comma 5 2 3 3 2" xfId="575" xr:uid="{00000000-0005-0000-0000-000021110000}"/>
    <cellStyle name="Comma 5 2 3 4" xfId="576" xr:uid="{00000000-0005-0000-0000-000022110000}"/>
    <cellStyle name="Comma 5 2 4" xfId="577" xr:uid="{00000000-0005-0000-0000-000023110000}"/>
    <cellStyle name="Comma 5 2 4 2" xfId="578" xr:uid="{00000000-0005-0000-0000-000024110000}"/>
    <cellStyle name="Comma 5 2 4 2 2" xfId="579" xr:uid="{00000000-0005-0000-0000-000025110000}"/>
    <cellStyle name="Comma 5 2 4 3" xfId="580" xr:uid="{00000000-0005-0000-0000-000026110000}"/>
    <cellStyle name="Comma 5 2 5" xfId="581" xr:uid="{00000000-0005-0000-0000-000027110000}"/>
    <cellStyle name="Comma 5 2 5 2" xfId="582" xr:uid="{00000000-0005-0000-0000-000028110000}"/>
    <cellStyle name="Comma 5 2 6" xfId="583" xr:uid="{00000000-0005-0000-0000-000029110000}"/>
    <cellStyle name="Comma 5 3" xfId="584" xr:uid="{00000000-0005-0000-0000-00002A110000}"/>
    <cellStyle name="Comma 5 3 2" xfId="585" xr:uid="{00000000-0005-0000-0000-00002B110000}"/>
    <cellStyle name="Comma 5 3 2 2" xfId="586" xr:uid="{00000000-0005-0000-0000-00002C110000}"/>
    <cellStyle name="Comma 5 3 2 2 2" xfId="587" xr:uid="{00000000-0005-0000-0000-00002D110000}"/>
    <cellStyle name="Comma 5 3 2 2 2 2" xfId="588" xr:uid="{00000000-0005-0000-0000-00002E110000}"/>
    <cellStyle name="Comma 5 3 2 2 3" xfId="589" xr:uid="{00000000-0005-0000-0000-00002F110000}"/>
    <cellStyle name="Comma 5 3 2 3" xfId="590" xr:uid="{00000000-0005-0000-0000-000030110000}"/>
    <cellStyle name="Comma 5 3 2 3 2" xfId="591" xr:uid="{00000000-0005-0000-0000-000031110000}"/>
    <cellStyle name="Comma 5 3 2 4" xfId="592" xr:uid="{00000000-0005-0000-0000-000032110000}"/>
    <cellStyle name="Comma 5 3 3" xfId="593" xr:uid="{00000000-0005-0000-0000-000033110000}"/>
    <cellStyle name="Comma 5 3 3 2" xfId="594" xr:uid="{00000000-0005-0000-0000-000034110000}"/>
    <cellStyle name="Comma 5 3 3 2 2" xfId="595" xr:uid="{00000000-0005-0000-0000-000035110000}"/>
    <cellStyle name="Comma 5 3 3 3" xfId="596" xr:uid="{00000000-0005-0000-0000-000036110000}"/>
    <cellStyle name="Comma 5 3 4" xfId="597" xr:uid="{00000000-0005-0000-0000-000037110000}"/>
    <cellStyle name="Comma 5 3 4 2" xfId="598" xr:uid="{00000000-0005-0000-0000-000038110000}"/>
    <cellStyle name="Comma 5 3 5" xfId="599" xr:uid="{00000000-0005-0000-0000-000039110000}"/>
    <cellStyle name="Comma 5 4" xfId="600" xr:uid="{00000000-0005-0000-0000-00003A110000}"/>
    <cellStyle name="Comma 5 4 2" xfId="601" xr:uid="{00000000-0005-0000-0000-00003B110000}"/>
    <cellStyle name="Comma 5 4 2 2" xfId="602" xr:uid="{00000000-0005-0000-0000-00003C110000}"/>
    <cellStyle name="Comma 5 4 2 2 2" xfId="603" xr:uid="{00000000-0005-0000-0000-00003D110000}"/>
    <cellStyle name="Comma 5 4 2 2 2 2" xfId="604" xr:uid="{00000000-0005-0000-0000-00003E110000}"/>
    <cellStyle name="Comma 5 4 2 2 3" xfId="605" xr:uid="{00000000-0005-0000-0000-00003F110000}"/>
    <cellStyle name="Comma 5 4 2 3" xfId="606" xr:uid="{00000000-0005-0000-0000-000040110000}"/>
    <cellStyle name="Comma 5 4 2 3 2" xfId="607" xr:uid="{00000000-0005-0000-0000-000041110000}"/>
    <cellStyle name="Comma 5 4 2 4" xfId="608" xr:uid="{00000000-0005-0000-0000-000042110000}"/>
    <cellStyle name="Comma 5 4 3" xfId="609" xr:uid="{00000000-0005-0000-0000-000043110000}"/>
    <cellStyle name="Comma 5 4 3 2" xfId="610" xr:uid="{00000000-0005-0000-0000-000044110000}"/>
    <cellStyle name="Comma 5 4 3 2 2" xfId="611" xr:uid="{00000000-0005-0000-0000-000045110000}"/>
    <cellStyle name="Comma 5 4 3 3" xfId="612" xr:uid="{00000000-0005-0000-0000-000046110000}"/>
    <cellStyle name="Comma 5 4 4" xfId="613" xr:uid="{00000000-0005-0000-0000-000047110000}"/>
    <cellStyle name="Comma 5 4 4 2" xfId="614" xr:uid="{00000000-0005-0000-0000-000048110000}"/>
    <cellStyle name="Comma 5 4 5" xfId="615" xr:uid="{00000000-0005-0000-0000-000049110000}"/>
    <cellStyle name="Comma 5 5" xfId="616" xr:uid="{00000000-0005-0000-0000-00004A110000}"/>
    <cellStyle name="Comma 5 5 2" xfId="617" xr:uid="{00000000-0005-0000-0000-00004B110000}"/>
    <cellStyle name="Comma 5 5 2 2" xfId="618" xr:uid="{00000000-0005-0000-0000-00004C110000}"/>
    <cellStyle name="Comma 5 5 2 2 2" xfId="619" xr:uid="{00000000-0005-0000-0000-00004D110000}"/>
    <cellStyle name="Comma 5 5 2 2 2 2" xfId="620" xr:uid="{00000000-0005-0000-0000-00004E110000}"/>
    <cellStyle name="Comma 5 5 2 2 3" xfId="621" xr:uid="{00000000-0005-0000-0000-00004F110000}"/>
    <cellStyle name="Comma 5 5 2 3" xfId="622" xr:uid="{00000000-0005-0000-0000-000050110000}"/>
    <cellStyle name="Comma 5 5 2 3 2" xfId="623" xr:uid="{00000000-0005-0000-0000-000051110000}"/>
    <cellStyle name="Comma 5 5 2 4" xfId="624" xr:uid="{00000000-0005-0000-0000-000052110000}"/>
    <cellStyle name="Comma 5 5 3" xfId="625" xr:uid="{00000000-0005-0000-0000-000053110000}"/>
    <cellStyle name="Comma 5 5 3 2" xfId="626" xr:uid="{00000000-0005-0000-0000-000054110000}"/>
    <cellStyle name="Comma 5 5 3 2 2" xfId="627" xr:uid="{00000000-0005-0000-0000-000055110000}"/>
    <cellStyle name="Comma 5 5 3 3" xfId="628" xr:uid="{00000000-0005-0000-0000-000056110000}"/>
    <cellStyle name="Comma 5 5 4" xfId="629" xr:uid="{00000000-0005-0000-0000-000057110000}"/>
    <cellStyle name="Comma 5 5 4 2" xfId="630" xr:uid="{00000000-0005-0000-0000-000058110000}"/>
    <cellStyle name="Comma 5 5 5" xfId="631" xr:uid="{00000000-0005-0000-0000-000059110000}"/>
    <cellStyle name="Comma 5 6" xfId="632" xr:uid="{00000000-0005-0000-0000-00005A110000}"/>
    <cellStyle name="Comma 5 6 2" xfId="633" xr:uid="{00000000-0005-0000-0000-00005B110000}"/>
    <cellStyle name="Comma 5 6 2 2" xfId="634" xr:uid="{00000000-0005-0000-0000-00005C110000}"/>
    <cellStyle name="Comma 5 6 2 2 2" xfId="635" xr:uid="{00000000-0005-0000-0000-00005D110000}"/>
    <cellStyle name="Comma 5 6 2 3" xfId="636" xr:uid="{00000000-0005-0000-0000-00005E110000}"/>
    <cellStyle name="Comma 5 6 3" xfId="637" xr:uid="{00000000-0005-0000-0000-00005F110000}"/>
    <cellStyle name="Comma 5 6 3 2" xfId="638" xr:uid="{00000000-0005-0000-0000-000060110000}"/>
    <cellStyle name="Comma 5 6 4" xfId="639" xr:uid="{00000000-0005-0000-0000-000061110000}"/>
    <cellStyle name="Comma 5 7" xfId="640" xr:uid="{00000000-0005-0000-0000-000062110000}"/>
    <cellStyle name="Comma 5 7 2" xfId="641" xr:uid="{00000000-0005-0000-0000-000063110000}"/>
    <cellStyle name="Comma 5 7 2 2" xfId="642" xr:uid="{00000000-0005-0000-0000-000064110000}"/>
    <cellStyle name="Comma 5 7 3" xfId="643" xr:uid="{00000000-0005-0000-0000-000065110000}"/>
    <cellStyle name="Comma 5 8" xfId="644" xr:uid="{00000000-0005-0000-0000-000066110000}"/>
    <cellStyle name="Comma 5 8 2" xfId="645" xr:uid="{00000000-0005-0000-0000-000067110000}"/>
    <cellStyle name="Comma 5 9" xfId="646" xr:uid="{00000000-0005-0000-0000-000068110000}"/>
    <cellStyle name="Comma 6" xfId="647" xr:uid="{00000000-0005-0000-0000-000069110000}"/>
    <cellStyle name="Comma 6 2" xfId="648" xr:uid="{00000000-0005-0000-0000-00006A110000}"/>
    <cellStyle name="Comma 6 2 2" xfId="649" xr:uid="{00000000-0005-0000-0000-00006B110000}"/>
    <cellStyle name="Comma 6 2 3" xfId="6092" xr:uid="{00000000-0005-0000-0000-00006C110000}"/>
    <cellStyle name="Comma 6 3" xfId="650" xr:uid="{00000000-0005-0000-0000-00006D110000}"/>
    <cellStyle name="Comma 6 4" xfId="6093" xr:uid="{00000000-0005-0000-0000-00006E110000}"/>
    <cellStyle name="Comma 7" xfId="651" xr:uid="{00000000-0005-0000-0000-00006F110000}"/>
    <cellStyle name="Comma 7 2" xfId="652" xr:uid="{00000000-0005-0000-0000-000070110000}"/>
    <cellStyle name="Comma 7 2 2" xfId="653" xr:uid="{00000000-0005-0000-0000-000071110000}"/>
    <cellStyle name="Comma 7 2 3" xfId="6094" xr:uid="{00000000-0005-0000-0000-000072110000}"/>
    <cellStyle name="Comma 7 3" xfId="654" xr:uid="{00000000-0005-0000-0000-000073110000}"/>
    <cellStyle name="Comma 7 4" xfId="6095" xr:uid="{00000000-0005-0000-0000-000074110000}"/>
    <cellStyle name="Comma 8" xfId="655" xr:uid="{00000000-0005-0000-0000-000075110000}"/>
    <cellStyle name="Comma 8 2" xfId="656" xr:uid="{00000000-0005-0000-0000-000076110000}"/>
    <cellStyle name="Comma 8 2 2" xfId="657" xr:uid="{00000000-0005-0000-0000-000077110000}"/>
    <cellStyle name="Comma 8 2 3" xfId="6096" xr:uid="{00000000-0005-0000-0000-000078110000}"/>
    <cellStyle name="Comma 8 3" xfId="658" xr:uid="{00000000-0005-0000-0000-000079110000}"/>
    <cellStyle name="Comma 8 4" xfId="6097" xr:uid="{00000000-0005-0000-0000-00007A110000}"/>
    <cellStyle name="Comma 9" xfId="659" xr:uid="{00000000-0005-0000-0000-00007B110000}"/>
    <cellStyle name="Comma 9 10" xfId="6098" xr:uid="{00000000-0005-0000-0000-00007C110000}"/>
    <cellStyle name="Comma 9 10 2" xfId="6099" xr:uid="{00000000-0005-0000-0000-00007D110000}"/>
    <cellStyle name="Comma 9 10 2 2" xfId="6100" xr:uid="{00000000-0005-0000-0000-00007E110000}"/>
    <cellStyle name="Comma 9 10 3" xfId="6101" xr:uid="{00000000-0005-0000-0000-00007F110000}"/>
    <cellStyle name="Comma 9 11" xfId="6102" xr:uid="{00000000-0005-0000-0000-000080110000}"/>
    <cellStyle name="Comma 9 11 2" xfId="6103" xr:uid="{00000000-0005-0000-0000-000081110000}"/>
    <cellStyle name="Comma 9 12" xfId="6104" xr:uid="{00000000-0005-0000-0000-000082110000}"/>
    <cellStyle name="Comma 9 2" xfId="6105" xr:uid="{00000000-0005-0000-0000-000083110000}"/>
    <cellStyle name="Comma 9 2 10" xfId="6106" xr:uid="{00000000-0005-0000-0000-000084110000}"/>
    <cellStyle name="Comma 9 2 10 2" xfId="6107" xr:uid="{00000000-0005-0000-0000-000085110000}"/>
    <cellStyle name="Comma 9 2 11" xfId="6108" xr:uid="{00000000-0005-0000-0000-000086110000}"/>
    <cellStyle name="Comma 9 2 2" xfId="6109" xr:uid="{00000000-0005-0000-0000-000087110000}"/>
    <cellStyle name="Comma 9 2 2 2" xfId="6110" xr:uid="{00000000-0005-0000-0000-000088110000}"/>
    <cellStyle name="Comma 9 2 2 2 2" xfId="6111" xr:uid="{00000000-0005-0000-0000-000089110000}"/>
    <cellStyle name="Comma 9 2 2 2 2 2" xfId="6112" xr:uid="{00000000-0005-0000-0000-00008A110000}"/>
    <cellStyle name="Comma 9 2 2 2 2 2 2" xfId="6113" xr:uid="{00000000-0005-0000-0000-00008B110000}"/>
    <cellStyle name="Comma 9 2 2 2 2 2 3" xfId="6114" xr:uid="{00000000-0005-0000-0000-00008C110000}"/>
    <cellStyle name="Comma 9 2 2 2 2 2 3 2" xfId="6115" xr:uid="{00000000-0005-0000-0000-00008D110000}"/>
    <cellStyle name="Comma 9 2 2 2 2 2 3 2 2" xfId="6116" xr:uid="{00000000-0005-0000-0000-00008E110000}"/>
    <cellStyle name="Comma 9 2 2 2 2 2 3 3" xfId="6117" xr:uid="{00000000-0005-0000-0000-00008F110000}"/>
    <cellStyle name="Comma 9 2 2 2 2 2 4" xfId="6118" xr:uid="{00000000-0005-0000-0000-000090110000}"/>
    <cellStyle name="Comma 9 2 2 2 2 3" xfId="6119" xr:uid="{00000000-0005-0000-0000-000091110000}"/>
    <cellStyle name="Comma 9 2 2 2 2 4" xfId="6120" xr:uid="{00000000-0005-0000-0000-000092110000}"/>
    <cellStyle name="Comma 9 2 2 2 2 4 2" xfId="6121" xr:uid="{00000000-0005-0000-0000-000093110000}"/>
    <cellStyle name="Comma 9 2 2 2 2 4 2 2" xfId="6122" xr:uid="{00000000-0005-0000-0000-000094110000}"/>
    <cellStyle name="Comma 9 2 2 2 2 4 3" xfId="6123" xr:uid="{00000000-0005-0000-0000-000095110000}"/>
    <cellStyle name="Comma 9 2 2 2 2 5" xfId="6124" xr:uid="{00000000-0005-0000-0000-000096110000}"/>
    <cellStyle name="Comma 9 2 2 2 3" xfId="6125" xr:uid="{00000000-0005-0000-0000-000097110000}"/>
    <cellStyle name="Comma 9 2 2 2 3 2" xfId="6126" xr:uid="{00000000-0005-0000-0000-000098110000}"/>
    <cellStyle name="Comma 9 2 2 2 3 3" xfId="6127" xr:uid="{00000000-0005-0000-0000-000099110000}"/>
    <cellStyle name="Comma 9 2 2 2 3 3 2" xfId="6128" xr:uid="{00000000-0005-0000-0000-00009A110000}"/>
    <cellStyle name="Comma 9 2 2 2 3 3 2 2" xfId="6129" xr:uid="{00000000-0005-0000-0000-00009B110000}"/>
    <cellStyle name="Comma 9 2 2 2 3 3 3" xfId="6130" xr:uid="{00000000-0005-0000-0000-00009C110000}"/>
    <cellStyle name="Comma 9 2 2 2 3 4" xfId="6131" xr:uid="{00000000-0005-0000-0000-00009D110000}"/>
    <cellStyle name="Comma 9 2 2 2 4" xfId="6132" xr:uid="{00000000-0005-0000-0000-00009E110000}"/>
    <cellStyle name="Comma 9 2 2 2 4 2" xfId="6133" xr:uid="{00000000-0005-0000-0000-00009F110000}"/>
    <cellStyle name="Comma 9 2 2 2 4 3" xfId="6134" xr:uid="{00000000-0005-0000-0000-0000A0110000}"/>
    <cellStyle name="Comma 9 2 2 2 4 3 2" xfId="6135" xr:uid="{00000000-0005-0000-0000-0000A1110000}"/>
    <cellStyle name="Comma 9 2 2 2 4 3 2 2" xfId="6136" xr:uid="{00000000-0005-0000-0000-0000A2110000}"/>
    <cellStyle name="Comma 9 2 2 2 4 3 3" xfId="6137" xr:uid="{00000000-0005-0000-0000-0000A3110000}"/>
    <cellStyle name="Comma 9 2 2 2 4 4" xfId="6138" xr:uid="{00000000-0005-0000-0000-0000A4110000}"/>
    <cellStyle name="Comma 9 2 2 2 5" xfId="6139" xr:uid="{00000000-0005-0000-0000-0000A5110000}"/>
    <cellStyle name="Comma 9 2 2 2 6" xfId="6140" xr:uid="{00000000-0005-0000-0000-0000A6110000}"/>
    <cellStyle name="Comma 9 2 2 2 6 2" xfId="6141" xr:uid="{00000000-0005-0000-0000-0000A7110000}"/>
    <cellStyle name="Comma 9 2 2 2 6 2 2" xfId="6142" xr:uid="{00000000-0005-0000-0000-0000A8110000}"/>
    <cellStyle name="Comma 9 2 2 2 6 3" xfId="6143" xr:uid="{00000000-0005-0000-0000-0000A9110000}"/>
    <cellStyle name="Comma 9 2 2 2 7" xfId="6144" xr:uid="{00000000-0005-0000-0000-0000AA110000}"/>
    <cellStyle name="Comma 9 2 2 2 7 2" xfId="6145" xr:uid="{00000000-0005-0000-0000-0000AB110000}"/>
    <cellStyle name="Comma 9 2 2 2 8" xfId="6146" xr:uid="{00000000-0005-0000-0000-0000AC110000}"/>
    <cellStyle name="Comma 9 2 2 3" xfId="6147" xr:uid="{00000000-0005-0000-0000-0000AD110000}"/>
    <cellStyle name="Comma 9 2 2 3 2" xfId="6148" xr:uid="{00000000-0005-0000-0000-0000AE110000}"/>
    <cellStyle name="Comma 9 2 2 3 2 2" xfId="6149" xr:uid="{00000000-0005-0000-0000-0000AF110000}"/>
    <cellStyle name="Comma 9 2 2 3 2 3" xfId="6150" xr:uid="{00000000-0005-0000-0000-0000B0110000}"/>
    <cellStyle name="Comma 9 2 2 3 2 3 2" xfId="6151" xr:uid="{00000000-0005-0000-0000-0000B1110000}"/>
    <cellStyle name="Comma 9 2 2 3 2 3 2 2" xfId="6152" xr:uid="{00000000-0005-0000-0000-0000B2110000}"/>
    <cellStyle name="Comma 9 2 2 3 2 3 3" xfId="6153" xr:uid="{00000000-0005-0000-0000-0000B3110000}"/>
    <cellStyle name="Comma 9 2 2 3 2 4" xfId="6154" xr:uid="{00000000-0005-0000-0000-0000B4110000}"/>
    <cellStyle name="Comma 9 2 2 3 3" xfId="6155" xr:uid="{00000000-0005-0000-0000-0000B5110000}"/>
    <cellStyle name="Comma 9 2 2 3 4" xfId="6156" xr:uid="{00000000-0005-0000-0000-0000B6110000}"/>
    <cellStyle name="Comma 9 2 2 3 4 2" xfId="6157" xr:uid="{00000000-0005-0000-0000-0000B7110000}"/>
    <cellStyle name="Comma 9 2 2 3 4 2 2" xfId="6158" xr:uid="{00000000-0005-0000-0000-0000B8110000}"/>
    <cellStyle name="Comma 9 2 2 3 4 3" xfId="6159" xr:uid="{00000000-0005-0000-0000-0000B9110000}"/>
    <cellStyle name="Comma 9 2 2 3 5" xfId="6160" xr:uid="{00000000-0005-0000-0000-0000BA110000}"/>
    <cellStyle name="Comma 9 2 2 4" xfId="6161" xr:uid="{00000000-0005-0000-0000-0000BB110000}"/>
    <cellStyle name="Comma 9 2 2 4 2" xfId="6162" xr:uid="{00000000-0005-0000-0000-0000BC110000}"/>
    <cellStyle name="Comma 9 2 2 4 3" xfId="6163" xr:uid="{00000000-0005-0000-0000-0000BD110000}"/>
    <cellStyle name="Comma 9 2 2 4 3 2" xfId="6164" xr:uid="{00000000-0005-0000-0000-0000BE110000}"/>
    <cellStyle name="Comma 9 2 2 4 3 2 2" xfId="6165" xr:uid="{00000000-0005-0000-0000-0000BF110000}"/>
    <cellStyle name="Comma 9 2 2 4 3 3" xfId="6166" xr:uid="{00000000-0005-0000-0000-0000C0110000}"/>
    <cellStyle name="Comma 9 2 2 4 4" xfId="6167" xr:uid="{00000000-0005-0000-0000-0000C1110000}"/>
    <cellStyle name="Comma 9 2 2 5" xfId="6168" xr:uid="{00000000-0005-0000-0000-0000C2110000}"/>
    <cellStyle name="Comma 9 2 2 5 2" xfId="6169" xr:uid="{00000000-0005-0000-0000-0000C3110000}"/>
    <cellStyle name="Comma 9 2 2 5 3" xfId="6170" xr:uid="{00000000-0005-0000-0000-0000C4110000}"/>
    <cellStyle name="Comma 9 2 2 5 3 2" xfId="6171" xr:uid="{00000000-0005-0000-0000-0000C5110000}"/>
    <cellStyle name="Comma 9 2 2 5 3 2 2" xfId="6172" xr:uid="{00000000-0005-0000-0000-0000C6110000}"/>
    <cellStyle name="Comma 9 2 2 5 3 3" xfId="6173" xr:uid="{00000000-0005-0000-0000-0000C7110000}"/>
    <cellStyle name="Comma 9 2 2 5 4" xfId="6174" xr:uid="{00000000-0005-0000-0000-0000C8110000}"/>
    <cellStyle name="Comma 9 2 2 6" xfId="6175" xr:uid="{00000000-0005-0000-0000-0000C9110000}"/>
    <cellStyle name="Comma 9 2 2 7" xfId="6176" xr:uid="{00000000-0005-0000-0000-0000CA110000}"/>
    <cellStyle name="Comma 9 2 2 7 2" xfId="6177" xr:uid="{00000000-0005-0000-0000-0000CB110000}"/>
    <cellStyle name="Comma 9 2 2 7 2 2" xfId="6178" xr:uid="{00000000-0005-0000-0000-0000CC110000}"/>
    <cellStyle name="Comma 9 2 2 7 3" xfId="6179" xr:uid="{00000000-0005-0000-0000-0000CD110000}"/>
    <cellStyle name="Comma 9 2 2 8" xfId="6180" xr:uid="{00000000-0005-0000-0000-0000CE110000}"/>
    <cellStyle name="Comma 9 2 2 8 2" xfId="6181" xr:uid="{00000000-0005-0000-0000-0000CF110000}"/>
    <cellStyle name="Comma 9 2 2 9" xfId="6182" xr:uid="{00000000-0005-0000-0000-0000D0110000}"/>
    <cellStyle name="Comma 9 2 3" xfId="6183" xr:uid="{00000000-0005-0000-0000-0000D1110000}"/>
    <cellStyle name="Comma 9 2 3 2" xfId="6184" xr:uid="{00000000-0005-0000-0000-0000D2110000}"/>
    <cellStyle name="Comma 9 2 3 2 2" xfId="6185" xr:uid="{00000000-0005-0000-0000-0000D3110000}"/>
    <cellStyle name="Comma 9 2 3 2 2 2" xfId="6186" xr:uid="{00000000-0005-0000-0000-0000D4110000}"/>
    <cellStyle name="Comma 9 2 3 2 2 3" xfId="6187" xr:uid="{00000000-0005-0000-0000-0000D5110000}"/>
    <cellStyle name="Comma 9 2 3 2 2 3 2" xfId="6188" xr:uid="{00000000-0005-0000-0000-0000D6110000}"/>
    <cellStyle name="Comma 9 2 3 2 2 3 2 2" xfId="6189" xr:uid="{00000000-0005-0000-0000-0000D7110000}"/>
    <cellStyle name="Comma 9 2 3 2 2 3 3" xfId="6190" xr:uid="{00000000-0005-0000-0000-0000D8110000}"/>
    <cellStyle name="Comma 9 2 3 2 2 4" xfId="6191" xr:uid="{00000000-0005-0000-0000-0000D9110000}"/>
    <cellStyle name="Comma 9 2 3 2 3" xfId="6192" xr:uid="{00000000-0005-0000-0000-0000DA110000}"/>
    <cellStyle name="Comma 9 2 3 2 4" xfId="6193" xr:uid="{00000000-0005-0000-0000-0000DB110000}"/>
    <cellStyle name="Comma 9 2 3 2 4 2" xfId="6194" xr:uid="{00000000-0005-0000-0000-0000DC110000}"/>
    <cellStyle name="Comma 9 2 3 2 4 2 2" xfId="6195" xr:uid="{00000000-0005-0000-0000-0000DD110000}"/>
    <cellStyle name="Comma 9 2 3 2 4 3" xfId="6196" xr:uid="{00000000-0005-0000-0000-0000DE110000}"/>
    <cellStyle name="Comma 9 2 3 2 5" xfId="6197" xr:uid="{00000000-0005-0000-0000-0000DF110000}"/>
    <cellStyle name="Comma 9 2 3 3" xfId="6198" xr:uid="{00000000-0005-0000-0000-0000E0110000}"/>
    <cellStyle name="Comma 9 2 3 3 2" xfId="6199" xr:uid="{00000000-0005-0000-0000-0000E1110000}"/>
    <cellStyle name="Comma 9 2 3 3 3" xfId="6200" xr:uid="{00000000-0005-0000-0000-0000E2110000}"/>
    <cellStyle name="Comma 9 2 3 3 3 2" xfId="6201" xr:uid="{00000000-0005-0000-0000-0000E3110000}"/>
    <cellStyle name="Comma 9 2 3 3 3 2 2" xfId="6202" xr:uid="{00000000-0005-0000-0000-0000E4110000}"/>
    <cellStyle name="Comma 9 2 3 3 3 3" xfId="6203" xr:uid="{00000000-0005-0000-0000-0000E5110000}"/>
    <cellStyle name="Comma 9 2 3 3 4" xfId="6204" xr:uid="{00000000-0005-0000-0000-0000E6110000}"/>
    <cellStyle name="Comma 9 2 3 4" xfId="6205" xr:uid="{00000000-0005-0000-0000-0000E7110000}"/>
    <cellStyle name="Comma 9 2 3 4 2" xfId="6206" xr:uid="{00000000-0005-0000-0000-0000E8110000}"/>
    <cellStyle name="Comma 9 2 3 4 3" xfId="6207" xr:uid="{00000000-0005-0000-0000-0000E9110000}"/>
    <cellStyle name="Comma 9 2 3 4 3 2" xfId="6208" xr:uid="{00000000-0005-0000-0000-0000EA110000}"/>
    <cellStyle name="Comma 9 2 3 4 3 2 2" xfId="6209" xr:uid="{00000000-0005-0000-0000-0000EB110000}"/>
    <cellStyle name="Comma 9 2 3 4 3 3" xfId="6210" xr:uid="{00000000-0005-0000-0000-0000EC110000}"/>
    <cellStyle name="Comma 9 2 3 4 4" xfId="6211" xr:uid="{00000000-0005-0000-0000-0000ED110000}"/>
    <cellStyle name="Comma 9 2 3 5" xfId="6212" xr:uid="{00000000-0005-0000-0000-0000EE110000}"/>
    <cellStyle name="Comma 9 2 3 6" xfId="6213" xr:uid="{00000000-0005-0000-0000-0000EF110000}"/>
    <cellStyle name="Comma 9 2 3 6 2" xfId="6214" xr:uid="{00000000-0005-0000-0000-0000F0110000}"/>
    <cellStyle name="Comma 9 2 3 6 2 2" xfId="6215" xr:uid="{00000000-0005-0000-0000-0000F1110000}"/>
    <cellStyle name="Comma 9 2 3 6 3" xfId="6216" xr:uid="{00000000-0005-0000-0000-0000F2110000}"/>
    <cellStyle name="Comma 9 2 3 7" xfId="6217" xr:uid="{00000000-0005-0000-0000-0000F3110000}"/>
    <cellStyle name="Comma 9 2 3 7 2" xfId="6218" xr:uid="{00000000-0005-0000-0000-0000F4110000}"/>
    <cellStyle name="Comma 9 2 3 8" xfId="6219" xr:uid="{00000000-0005-0000-0000-0000F5110000}"/>
    <cellStyle name="Comma 9 2 4" xfId="6220" xr:uid="{00000000-0005-0000-0000-0000F6110000}"/>
    <cellStyle name="Comma 9 2 4 2" xfId="6221" xr:uid="{00000000-0005-0000-0000-0000F7110000}"/>
    <cellStyle name="Comma 9 2 5" xfId="6222" xr:uid="{00000000-0005-0000-0000-0000F8110000}"/>
    <cellStyle name="Comma 9 2 5 2" xfId="6223" xr:uid="{00000000-0005-0000-0000-0000F9110000}"/>
    <cellStyle name="Comma 9 2 5 2 2" xfId="6224" xr:uid="{00000000-0005-0000-0000-0000FA110000}"/>
    <cellStyle name="Comma 9 2 5 2 3" xfId="6225" xr:uid="{00000000-0005-0000-0000-0000FB110000}"/>
    <cellStyle name="Comma 9 2 5 2 3 2" xfId="6226" xr:uid="{00000000-0005-0000-0000-0000FC110000}"/>
    <cellStyle name="Comma 9 2 5 2 3 2 2" xfId="6227" xr:uid="{00000000-0005-0000-0000-0000FD110000}"/>
    <cellStyle name="Comma 9 2 5 2 3 3" xfId="6228" xr:uid="{00000000-0005-0000-0000-0000FE110000}"/>
    <cellStyle name="Comma 9 2 5 2 4" xfId="6229" xr:uid="{00000000-0005-0000-0000-0000FF110000}"/>
    <cellStyle name="Comma 9 2 5 3" xfId="6230" xr:uid="{00000000-0005-0000-0000-000000120000}"/>
    <cellStyle name="Comma 9 2 5 4" xfId="6231" xr:uid="{00000000-0005-0000-0000-000001120000}"/>
    <cellStyle name="Comma 9 2 5 4 2" xfId="6232" xr:uid="{00000000-0005-0000-0000-000002120000}"/>
    <cellStyle name="Comma 9 2 5 4 2 2" xfId="6233" xr:uid="{00000000-0005-0000-0000-000003120000}"/>
    <cellStyle name="Comma 9 2 5 4 3" xfId="6234" xr:uid="{00000000-0005-0000-0000-000004120000}"/>
    <cellStyle name="Comma 9 2 5 5" xfId="6235" xr:uid="{00000000-0005-0000-0000-000005120000}"/>
    <cellStyle name="Comma 9 2 6" xfId="6236" xr:uid="{00000000-0005-0000-0000-000006120000}"/>
    <cellStyle name="Comma 9 2 6 2" xfId="6237" xr:uid="{00000000-0005-0000-0000-000007120000}"/>
    <cellStyle name="Comma 9 2 6 3" xfId="6238" xr:uid="{00000000-0005-0000-0000-000008120000}"/>
    <cellStyle name="Comma 9 2 6 3 2" xfId="6239" xr:uid="{00000000-0005-0000-0000-000009120000}"/>
    <cellStyle name="Comma 9 2 6 3 2 2" xfId="6240" xr:uid="{00000000-0005-0000-0000-00000A120000}"/>
    <cellStyle name="Comma 9 2 6 3 3" xfId="6241" xr:uid="{00000000-0005-0000-0000-00000B120000}"/>
    <cellStyle name="Comma 9 2 6 4" xfId="6242" xr:uid="{00000000-0005-0000-0000-00000C120000}"/>
    <cellStyle name="Comma 9 2 7" xfId="6243" xr:uid="{00000000-0005-0000-0000-00000D120000}"/>
    <cellStyle name="Comma 9 2 7 2" xfId="6244" xr:uid="{00000000-0005-0000-0000-00000E120000}"/>
    <cellStyle name="Comma 9 2 7 3" xfId="6245" xr:uid="{00000000-0005-0000-0000-00000F120000}"/>
    <cellStyle name="Comma 9 2 7 3 2" xfId="6246" xr:uid="{00000000-0005-0000-0000-000010120000}"/>
    <cellStyle name="Comma 9 2 7 3 2 2" xfId="6247" xr:uid="{00000000-0005-0000-0000-000011120000}"/>
    <cellStyle name="Comma 9 2 7 3 3" xfId="6248" xr:uid="{00000000-0005-0000-0000-000012120000}"/>
    <cellStyle name="Comma 9 2 7 4" xfId="6249" xr:uid="{00000000-0005-0000-0000-000013120000}"/>
    <cellStyle name="Comma 9 2 8" xfId="6250" xr:uid="{00000000-0005-0000-0000-000014120000}"/>
    <cellStyle name="Comma 9 2 9" xfId="6251" xr:uid="{00000000-0005-0000-0000-000015120000}"/>
    <cellStyle name="Comma 9 2 9 2" xfId="6252" xr:uid="{00000000-0005-0000-0000-000016120000}"/>
    <cellStyle name="Comma 9 2 9 2 2" xfId="6253" xr:uid="{00000000-0005-0000-0000-000017120000}"/>
    <cellStyle name="Comma 9 2 9 3" xfId="6254" xr:uid="{00000000-0005-0000-0000-000018120000}"/>
    <cellStyle name="Comma 9 3" xfId="6255" xr:uid="{00000000-0005-0000-0000-000019120000}"/>
    <cellStyle name="Comma 9 3 2" xfId="6256" xr:uid="{00000000-0005-0000-0000-00001A120000}"/>
    <cellStyle name="Comma 9 4" xfId="6257" xr:uid="{00000000-0005-0000-0000-00001B120000}"/>
    <cellStyle name="Comma 9 4 2" xfId="6258" xr:uid="{00000000-0005-0000-0000-00001C120000}"/>
    <cellStyle name="Comma 9 4 2 2" xfId="6259" xr:uid="{00000000-0005-0000-0000-00001D120000}"/>
    <cellStyle name="Comma 9 4 2 2 2" xfId="6260" xr:uid="{00000000-0005-0000-0000-00001E120000}"/>
    <cellStyle name="Comma 9 4 2 2 2 2" xfId="6261" xr:uid="{00000000-0005-0000-0000-00001F120000}"/>
    <cellStyle name="Comma 9 4 2 2 2 3" xfId="6262" xr:uid="{00000000-0005-0000-0000-000020120000}"/>
    <cellStyle name="Comma 9 4 2 2 2 3 2" xfId="6263" xr:uid="{00000000-0005-0000-0000-000021120000}"/>
    <cellStyle name="Comma 9 4 2 2 2 3 2 2" xfId="6264" xr:uid="{00000000-0005-0000-0000-000022120000}"/>
    <cellStyle name="Comma 9 4 2 2 2 3 3" xfId="6265" xr:uid="{00000000-0005-0000-0000-000023120000}"/>
    <cellStyle name="Comma 9 4 2 2 2 4" xfId="6266" xr:uid="{00000000-0005-0000-0000-000024120000}"/>
    <cellStyle name="Comma 9 4 2 2 3" xfId="6267" xr:uid="{00000000-0005-0000-0000-000025120000}"/>
    <cellStyle name="Comma 9 4 2 2 4" xfId="6268" xr:uid="{00000000-0005-0000-0000-000026120000}"/>
    <cellStyle name="Comma 9 4 2 2 4 2" xfId="6269" xr:uid="{00000000-0005-0000-0000-000027120000}"/>
    <cellStyle name="Comma 9 4 2 2 4 2 2" xfId="6270" xr:uid="{00000000-0005-0000-0000-000028120000}"/>
    <cellStyle name="Comma 9 4 2 2 4 3" xfId="6271" xr:uid="{00000000-0005-0000-0000-000029120000}"/>
    <cellStyle name="Comma 9 4 2 2 5" xfId="6272" xr:uid="{00000000-0005-0000-0000-00002A120000}"/>
    <cellStyle name="Comma 9 4 2 3" xfId="6273" xr:uid="{00000000-0005-0000-0000-00002B120000}"/>
    <cellStyle name="Comma 9 4 2 3 2" xfId="6274" xr:uid="{00000000-0005-0000-0000-00002C120000}"/>
    <cellStyle name="Comma 9 4 2 3 3" xfId="6275" xr:uid="{00000000-0005-0000-0000-00002D120000}"/>
    <cellStyle name="Comma 9 4 2 3 3 2" xfId="6276" xr:uid="{00000000-0005-0000-0000-00002E120000}"/>
    <cellStyle name="Comma 9 4 2 3 3 2 2" xfId="6277" xr:uid="{00000000-0005-0000-0000-00002F120000}"/>
    <cellStyle name="Comma 9 4 2 3 3 3" xfId="6278" xr:uid="{00000000-0005-0000-0000-000030120000}"/>
    <cellStyle name="Comma 9 4 2 3 4" xfId="6279" xr:uid="{00000000-0005-0000-0000-000031120000}"/>
    <cellStyle name="Comma 9 4 2 4" xfId="6280" xr:uid="{00000000-0005-0000-0000-000032120000}"/>
    <cellStyle name="Comma 9 4 2 4 2" xfId="6281" xr:uid="{00000000-0005-0000-0000-000033120000}"/>
    <cellStyle name="Comma 9 4 2 4 3" xfId="6282" xr:uid="{00000000-0005-0000-0000-000034120000}"/>
    <cellStyle name="Comma 9 4 2 4 3 2" xfId="6283" xr:uid="{00000000-0005-0000-0000-000035120000}"/>
    <cellStyle name="Comma 9 4 2 4 3 2 2" xfId="6284" xr:uid="{00000000-0005-0000-0000-000036120000}"/>
    <cellStyle name="Comma 9 4 2 4 3 3" xfId="6285" xr:uid="{00000000-0005-0000-0000-000037120000}"/>
    <cellStyle name="Comma 9 4 2 4 4" xfId="6286" xr:uid="{00000000-0005-0000-0000-000038120000}"/>
    <cellStyle name="Comma 9 4 2 5" xfId="6287" xr:uid="{00000000-0005-0000-0000-000039120000}"/>
    <cellStyle name="Comma 9 4 2 6" xfId="6288" xr:uid="{00000000-0005-0000-0000-00003A120000}"/>
    <cellStyle name="Comma 9 4 2 6 2" xfId="6289" xr:uid="{00000000-0005-0000-0000-00003B120000}"/>
    <cellStyle name="Comma 9 4 2 6 2 2" xfId="6290" xr:uid="{00000000-0005-0000-0000-00003C120000}"/>
    <cellStyle name="Comma 9 4 2 6 3" xfId="6291" xr:uid="{00000000-0005-0000-0000-00003D120000}"/>
    <cellStyle name="Comma 9 4 2 7" xfId="6292" xr:uid="{00000000-0005-0000-0000-00003E120000}"/>
    <cellStyle name="Comma 9 4 2 7 2" xfId="6293" xr:uid="{00000000-0005-0000-0000-00003F120000}"/>
    <cellStyle name="Comma 9 4 2 8" xfId="6294" xr:uid="{00000000-0005-0000-0000-000040120000}"/>
    <cellStyle name="Comma 9 4 3" xfId="6295" xr:uid="{00000000-0005-0000-0000-000041120000}"/>
    <cellStyle name="Comma 9 4 3 2" xfId="6296" xr:uid="{00000000-0005-0000-0000-000042120000}"/>
    <cellStyle name="Comma 9 4 3 2 2" xfId="6297" xr:uid="{00000000-0005-0000-0000-000043120000}"/>
    <cellStyle name="Comma 9 4 3 2 3" xfId="6298" xr:uid="{00000000-0005-0000-0000-000044120000}"/>
    <cellStyle name="Comma 9 4 3 2 3 2" xfId="6299" xr:uid="{00000000-0005-0000-0000-000045120000}"/>
    <cellStyle name="Comma 9 4 3 2 3 2 2" xfId="6300" xr:uid="{00000000-0005-0000-0000-000046120000}"/>
    <cellStyle name="Comma 9 4 3 2 3 3" xfId="6301" xr:uid="{00000000-0005-0000-0000-000047120000}"/>
    <cellStyle name="Comma 9 4 3 2 4" xfId="6302" xr:uid="{00000000-0005-0000-0000-000048120000}"/>
    <cellStyle name="Comma 9 4 3 3" xfId="6303" xr:uid="{00000000-0005-0000-0000-000049120000}"/>
    <cellStyle name="Comma 9 4 3 4" xfId="6304" xr:uid="{00000000-0005-0000-0000-00004A120000}"/>
    <cellStyle name="Comma 9 4 3 4 2" xfId="6305" xr:uid="{00000000-0005-0000-0000-00004B120000}"/>
    <cellStyle name="Comma 9 4 3 4 2 2" xfId="6306" xr:uid="{00000000-0005-0000-0000-00004C120000}"/>
    <cellStyle name="Comma 9 4 3 4 3" xfId="6307" xr:uid="{00000000-0005-0000-0000-00004D120000}"/>
    <cellStyle name="Comma 9 4 3 5" xfId="6308" xr:uid="{00000000-0005-0000-0000-00004E120000}"/>
    <cellStyle name="Comma 9 4 4" xfId="6309" xr:uid="{00000000-0005-0000-0000-00004F120000}"/>
    <cellStyle name="Comma 9 4 4 2" xfId="6310" xr:uid="{00000000-0005-0000-0000-000050120000}"/>
    <cellStyle name="Comma 9 4 4 3" xfId="6311" xr:uid="{00000000-0005-0000-0000-000051120000}"/>
    <cellStyle name="Comma 9 4 4 3 2" xfId="6312" xr:uid="{00000000-0005-0000-0000-000052120000}"/>
    <cellStyle name="Comma 9 4 4 3 2 2" xfId="6313" xr:uid="{00000000-0005-0000-0000-000053120000}"/>
    <cellStyle name="Comma 9 4 4 3 3" xfId="6314" xr:uid="{00000000-0005-0000-0000-000054120000}"/>
    <cellStyle name="Comma 9 4 4 4" xfId="6315" xr:uid="{00000000-0005-0000-0000-000055120000}"/>
    <cellStyle name="Comma 9 4 5" xfId="6316" xr:uid="{00000000-0005-0000-0000-000056120000}"/>
    <cellStyle name="Comma 9 4 5 2" xfId="6317" xr:uid="{00000000-0005-0000-0000-000057120000}"/>
    <cellStyle name="Comma 9 4 5 3" xfId="6318" xr:uid="{00000000-0005-0000-0000-000058120000}"/>
    <cellStyle name="Comma 9 4 5 3 2" xfId="6319" xr:uid="{00000000-0005-0000-0000-000059120000}"/>
    <cellStyle name="Comma 9 4 5 3 2 2" xfId="6320" xr:uid="{00000000-0005-0000-0000-00005A120000}"/>
    <cellStyle name="Comma 9 4 5 3 3" xfId="6321" xr:uid="{00000000-0005-0000-0000-00005B120000}"/>
    <cellStyle name="Comma 9 4 5 4" xfId="6322" xr:uid="{00000000-0005-0000-0000-00005C120000}"/>
    <cellStyle name="Comma 9 4 6" xfId="6323" xr:uid="{00000000-0005-0000-0000-00005D120000}"/>
    <cellStyle name="Comma 9 4 7" xfId="6324" xr:uid="{00000000-0005-0000-0000-00005E120000}"/>
    <cellStyle name="Comma 9 4 7 2" xfId="6325" xr:uid="{00000000-0005-0000-0000-00005F120000}"/>
    <cellStyle name="Comma 9 4 7 2 2" xfId="6326" xr:uid="{00000000-0005-0000-0000-000060120000}"/>
    <cellStyle name="Comma 9 4 7 3" xfId="6327" xr:uid="{00000000-0005-0000-0000-000061120000}"/>
    <cellStyle name="Comma 9 4 8" xfId="6328" xr:uid="{00000000-0005-0000-0000-000062120000}"/>
    <cellStyle name="Comma 9 4 8 2" xfId="6329" xr:uid="{00000000-0005-0000-0000-000063120000}"/>
    <cellStyle name="Comma 9 4 9" xfId="6330" xr:uid="{00000000-0005-0000-0000-000064120000}"/>
    <cellStyle name="Comma 9 5" xfId="6331" xr:uid="{00000000-0005-0000-0000-000065120000}"/>
    <cellStyle name="Comma 9 5 2" xfId="6332" xr:uid="{00000000-0005-0000-0000-000066120000}"/>
    <cellStyle name="Comma 9 5 2 2" xfId="6333" xr:uid="{00000000-0005-0000-0000-000067120000}"/>
    <cellStyle name="Comma 9 5 2 2 2" xfId="6334" xr:uid="{00000000-0005-0000-0000-000068120000}"/>
    <cellStyle name="Comma 9 5 2 2 3" xfId="6335" xr:uid="{00000000-0005-0000-0000-000069120000}"/>
    <cellStyle name="Comma 9 5 2 2 3 2" xfId="6336" xr:uid="{00000000-0005-0000-0000-00006A120000}"/>
    <cellStyle name="Comma 9 5 2 2 3 2 2" xfId="6337" xr:uid="{00000000-0005-0000-0000-00006B120000}"/>
    <cellStyle name="Comma 9 5 2 2 3 3" xfId="6338" xr:uid="{00000000-0005-0000-0000-00006C120000}"/>
    <cellStyle name="Comma 9 5 2 2 4" xfId="6339" xr:uid="{00000000-0005-0000-0000-00006D120000}"/>
    <cellStyle name="Comma 9 5 2 3" xfId="6340" xr:uid="{00000000-0005-0000-0000-00006E120000}"/>
    <cellStyle name="Comma 9 5 2 4" xfId="6341" xr:uid="{00000000-0005-0000-0000-00006F120000}"/>
    <cellStyle name="Comma 9 5 2 4 2" xfId="6342" xr:uid="{00000000-0005-0000-0000-000070120000}"/>
    <cellStyle name="Comma 9 5 2 4 2 2" xfId="6343" xr:uid="{00000000-0005-0000-0000-000071120000}"/>
    <cellStyle name="Comma 9 5 2 4 3" xfId="6344" xr:uid="{00000000-0005-0000-0000-000072120000}"/>
    <cellStyle name="Comma 9 5 2 5" xfId="6345" xr:uid="{00000000-0005-0000-0000-000073120000}"/>
    <cellStyle name="Comma 9 5 3" xfId="6346" xr:uid="{00000000-0005-0000-0000-000074120000}"/>
    <cellStyle name="Comma 9 5 3 2" xfId="6347" xr:uid="{00000000-0005-0000-0000-000075120000}"/>
    <cellStyle name="Comma 9 5 3 3" xfId="6348" xr:uid="{00000000-0005-0000-0000-000076120000}"/>
    <cellStyle name="Comma 9 5 3 3 2" xfId="6349" xr:uid="{00000000-0005-0000-0000-000077120000}"/>
    <cellStyle name="Comma 9 5 3 3 2 2" xfId="6350" xr:uid="{00000000-0005-0000-0000-000078120000}"/>
    <cellStyle name="Comma 9 5 3 3 3" xfId="6351" xr:uid="{00000000-0005-0000-0000-000079120000}"/>
    <cellStyle name="Comma 9 5 3 4" xfId="6352" xr:uid="{00000000-0005-0000-0000-00007A120000}"/>
    <cellStyle name="Comma 9 5 4" xfId="6353" xr:uid="{00000000-0005-0000-0000-00007B120000}"/>
    <cellStyle name="Comma 9 5 4 2" xfId="6354" xr:uid="{00000000-0005-0000-0000-00007C120000}"/>
    <cellStyle name="Comma 9 5 4 3" xfId="6355" xr:uid="{00000000-0005-0000-0000-00007D120000}"/>
    <cellStyle name="Comma 9 5 4 3 2" xfId="6356" xr:uid="{00000000-0005-0000-0000-00007E120000}"/>
    <cellStyle name="Comma 9 5 4 3 2 2" xfId="6357" xr:uid="{00000000-0005-0000-0000-00007F120000}"/>
    <cellStyle name="Comma 9 5 4 3 3" xfId="6358" xr:uid="{00000000-0005-0000-0000-000080120000}"/>
    <cellStyle name="Comma 9 5 4 4" xfId="6359" xr:uid="{00000000-0005-0000-0000-000081120000}"/>
    <cellStyle name="Comma 9 5 5" xfId="6360" xr:uid="{00000000-0005-0000-0000-000082120000}"/>
    <cellStyle name="Comma 9 5 6" xfId="6361" xr:uid="{00000000-0005-0000-0000-000083120000}"/>
    <cellStyle name="Comma 9 5 6 2" xfId="6362" xr:uid="{00000000-0005-0000-0000-000084120000}"/>
    <cellStyle name="Comma 9 5 6 2 2" xfId="6363" xr:uid="{00000000-0005-0000-0000-000085120000}"/>
    <cellStyle name="Comma 9 5 6 3" xfId="6364" xr:uid="{00000000-0005-0000-0000-000086120000}"/>
    <cellStyle name="Comma 9 5 7" xfId="6365" xr:uid="{00000000-0005-0000-0000-000087120000}"/>
    <cellStyle name="Comma 9 5 7 2" xfId="6366" xr:uid="{00000000-0005-0000-0000-000088120000}"/>
    <cellStyle name="Comma 9 5 8" xfId="6367" xr:uid="{00000000-0005-0000-0000-000089120000}"/>
    <cellStyle name="Comma 9 6" xfId="6368" xr:uid="{00000000-0005-0000-0000-00008A120000}"/>
    <cellStyle name="Comma 9 6 2" xfId="6369" xr:uid="{00000000-0005-0000-0000-00008B120000}"/>
    <cellStyle name="Comma 9 6 2 2" xfId="6370" xr:uid="{00000000-0005-0000-0000-00008C120000}"/>
    <cellStyle name="Comma 9 6 2 3" xfId="6371" xr:uid="{00000000-0005-0000-0000-00008D120000}"/>
    <cellStyle name="Comma 9 6 2 3 2" xfId="6372" xr:uid="{00000000-0005-0000-0000-00008E120000}"/>
    <cellStyle name="Comma 9 6 2 3 2 2" xfId="6373" xr:uid="{00000000-0005-0000-0000-00008F120000}"/>
    <cellStyle name="Comma 9 6 2 3 3" xfId="6374" xr:uid="{00000000-0005-0000-0000-000090120000}"/>
    <cellStyle name="Comma 9 6 2 4" xfId="6375" xr:uid="{00000000-0005-0000-0000-000091120000}"/>
    <cellStyle name="Comma 9 6 3" xfId="6376" xr:uid="{00000000-0005-0000-0000-000092120000}"/>
    <cellStyle name="Comma 9 6 4" xfId="6377" xr:uid="{00000000-0005-0000-0000-000093120000}"/>
    <cellStyle name="Comma 9 6 4 2" xfId="6378" xr:uid="{00000000-0005-0000-0000-000094120000}"/>
    <cellStyle name="Comma 9 6 4 2 2" xfId="6379" xr:uid="{00000000-0005-0000-0000-000095120000}"/>
    <cellStyle name="Comma 9 6 4 3" xfId="6380" xr:uid="{00000000-0005-0000-0000-000096120000}"/>
    <cellStyle name="Comma 9 6 5" xfId="6381" xr:uid="{00000000-0005-0000-0000-000097120000}"/>
    <cellStyle name="Comma 9 7" xfId="6382" xr:uid="{00000000-0005-0000-0000-000098120000}"/>
    <cellStyle name="Comma 9 7 2" xfId="6383" xr:uid="{00000000-0005-0000-0000-000099120000}"/>
    <cellStyle name="Comma 9 7 3" xfId="6384" xr:uid="{00000000-0005-0000-0000-00009A120000}"/>
    <cellStyle name="Comma 9 7 3 2" xfId="6385" xr:uid="{00000000-0005-0000-0000-00009B120000}"/>
    <cellStyle name="Comma 9 7 3 2 2" xfId="6386" xr:uid="{00000000-0005-0000-0000-00009C120000}"/>
    <cellStyle name="Comma 9 7 3 3" xfId="6387" xr:uid="{00000000-0005-0000-0000-00009D120000}"/>
    <cellStyle name="Comma 9 7 4" xfId="6388" xr:uid="{00000000-0005-0000-0000-00009E120000}"/>
    <cellStyle name="Comma 9 8" xfId="6389" xr:uid="{00000000-0005-0000-0000-00009F120000}"/>
    <cellStyle name="Comma 9 8 2" xfId="6390" xr:uid="{00000000-0005-0000-0000-0000A0120000}"/>
    <cellStyle name="Comma 9 8 3" xfId="6391" xr:uid="{00000000-0005-0000-0000-0000A1120000}"/>
    <cellStyle name="Comma 9 8 3 2" xfId="6392" xr:uid="{00000000-0005-0000-0000-0000A2120000}"/>
    <cellStyle name="Comma 9 8 3 2 2" xfId="6393" xr:uid="{00000000-0005-0000-0000-0000A3120000}"/>
    <cellStyle name="Comma 9 8 3 3" xfId="6394" xr:uid="{00000000-0005-0000-0000-0000A4120000}"/>
    <cellStyle name="Comma 9 8 4" xfId="6395" xr:uid="{00000000-0005-0000-0000-0000A5120000}"/>
    <cellStyle name="Comma 9 9" xfId="6396" xr:uid="{00000000-0005-0000-0000-0000A6120000}"/>
    <cellStyle name="Comma0" xfId="660" xr:uid="{00000000-0005-0000-0000-0000A7120000}"/>
    <cellStyle name="Currency" xfId="661" builtinId="4"/>
    <cellStyle name="Currency 10" xfId="662" xr:uid="{00000000-0005-0000-0000-0000A9120000}"/>
    <cellStyle name="Currency 10 2" xfId="663" xr:uid="{00000000-0005-0000-0000-0000AA120000}"/>
    <cellStyle name="Currency 10 2 2" xfId="6397" xr:uid="{00000000-0005-0000-0000-0000AB120000}"/>
    <cellStyle name="Currency 10 3" xfId="664" xr:uid="{00000000-0005-0000-0000-0000AC120000}"/>
    <cellStyle name="Currency 11" xfId="665" xr:uid="{00000000-0005-0000-0000-0000AD120000}"/>
    <cellStyle name="Currency 11 2" xfId="666" xr:uid="{00000000-0005-0000-0000-0000AE120000}"/>
    <cellStyle name="Currency 11 2 2" xfId="6398" xr:uid="{00000000-0005-0000-0000-0000AF120000}"/>
    <cellStyle name="Currency 11 2 3" xfId="6399" xr:uid="{00000000-0005-0000-0000-0000B0120000}"/>
    <cellStyle name="Currency 11 2 4" xfId="6400" xr:uid="{00000000-0005-0000-0000-0000B1120000}"/>
    <cellStyle name="Currency 11 3" xfId="6401" xr:uid="{00000000-0005-0000-0000-0000B2120000}"/>
    <cellStyle name="Currency 11 3 2" xfId="6402" xr:uid="{00000000-0005-0000-0000-0000B3120000}"/>
    <cellStyle name="Currency 11 4" xfId="6403" xr:uid="{00000000-0005-0000-0000-0000B4120000}"/>
    <cellStyle name="Currency 11 5" xfId="6404" xr:uid="{00000000-0005-0000-0000-0000B5120000}"/>
    <cellStyle name="Currency 11 6" xfId="6405" xr:uid="{00000000-0005-0000-0000-0000B6120000}"/>
    <cellStyle name="Currency 12" xfId="667" xr:uid="{00000000-0005-0000-0000-0000B7120000}"/>
    <cellStyle name="Currency 12 2" xfId="6406" xr:uid="{00000000-0005-0000-0000-0000B8120000}"/>
    <cellStyle name="Currency 12 2 2" xfId="6407" xr:uid="{00000000-0005-0000-0000-0000B9120000}"/>
    <cellStyle name="Currency 12 2 3" xfId="6408" xr:uid="{00000000-0005-0000-0000-0000BA120000}"/>
    <cellStyle name="Currency 12 2 4" xfId="6409" xr:uid="{00000000-0005-0000-0000-0000BB120000}"/>
    <cellStyle name="Currency 12 3" xfId="6410" xr:uid="{00000000-0005-0000-0000-0000BC120000}"/>
    <cellStyle name="Currency 12 3 2" xfId="6411" xr:uid="{00000000-0005-0000-0000-0000BD120000}"/>
    <cellStyle name="Currency 12 3 2 2" xfId="6412" xr:uid="{00000000-0005-0000-0000-0000BE120000}"/>
    <cellStyle name="Currency 12 3 3" xfId="6413" xr:uid="{00000000-0005-0000-0000-0000BF120000}"/>
    <cellStyle name="Currency 12 4" xfId="6414" xr:uid="{00000000-0005-0000-0000-0000C0120000}"/>
    <cellStyle name="Currency 12 4 2" xfId="6415" xr:uid="{00000000-0005-0000-0000-0000C1120000}"/>
    <cellStyle name="Currency 12 4 2 2" xfId="6416" xr:uid="{00000000-0005-0000-0000-0000C2120000}"/>
    <cellStyle name="Currency 12 4 3" xfId="6417" xr:uid="{00000000-0005-0000-0000-0000C3120000}"/>
    <cellStyle name="Currency 12 5" xfId="6418" xr:uid="{00000000-0005-0000-0000-0000C4120000}"/>
    <cellStyle name="Currency 12 6" xfId="6419" xr:uid="{00000000-0005-0000-0000-0000C5120000}"/>
    <cellStyle name="Currency 12 7" xfId="6420" xr:uid="{00000000-0005-0000-0000-0000C6120000}"/>
    <cellStyle name="Currency 13" xfId="6421" xr:uid="{00000000-0005-0000-0000-0000C7120000}"/>
    <cellStyle name="Currency 13 2" xfId="6422" xr:uid="{00000000-0005-0000-0000-0000C8120000}"/>
    <cellStyle name="Currency 13 3" xfId="6423" xr:uid="{00000000-0005-0000-0000-0000C9120000}"/>
    <cellStyle name="Currency 13 4" xfId="6424" xr:uid="{00000000-0005-0000-0000-0000CA120000}"/>
    <cellStyle name="Currency 14" xfId="6425" xr:uid="{00000000-0005-0000-0000-0000CB120000}"/>
    <cellStyle name="Currency 14 2" xfId="6426" xr:uid="{00000000-0005-0000-0000-0000CC120000}"/>
    <cellStyle name="Currency 15" xfId="6427" xr:uid="{00000000-0005-0000-0000-0000CD120000}"/>
    <cellStyle name="Currency 16" xfId="6428" xr:uid="{00000000-0005-0000-0000-0000CE120000}"/>
    <cellStyle name="Currency 16 2" xfId="6429" xr:uid="{00000000-0005-0000-0000-0000CF120000}"/>
    <cellStyle name="Currency 16 2 2" xfId="6430" xr:uid="{00000000-0005-0000-0000-0000D0120000}"/>
    <cellStyle name="Currency 16 2 3" xfId="6431" xr:uid="{00000000-0005-0000-0000-0000D1120000}"/>
    <cellStyle name="Currency 16 2 3 2" xfId="6432" xr:uid="{00000000-0005-0000-0000-0000D2120000}"/>
    <cellStyle name="Currency 16 2 3 2 2" xfId="6433" xr:uid="{00000000-0005-0000-0000-0000D3120000}"/>
    <cellStyle name="Currency 16 2 3 3" xfId="6434" xr:uid="{00000000-0005-0000-0000-0000D4120000}"/>
    <cellStyle name="Currency 16 2 4" xfId="6435" xr:uid="{00000000-0005-0000-0000-0000D5120000}"/>
    <cellStyle name="Currency 16 3" xfId="6436" xr:uid="{00000000-0005-0000-0000-0000D6120000}"/>
    <cellStyle name="Currency 16 3 2" xfId="6437" xr:uid="{00000000-0005-0000-0000-0000D7120000}"/>
    <cellStyle name="Currency 16 4" xfId="6438" xr:uid="{00000000-0005-0000-0000-0000D8120000}"/>
    <cellStyle name="Currency 16 5" xfId="6439" xr:uid="{00000000-0005-0000-0000-0000D9120000}"/>
    <cellStyle name="Currency 16 5 2" xfId="6440" xr:uid="{00000000-0005-0000-0000-0000DA120000}"/>
    <cellStyle name="Currency 16 5 2 2" xfId="6441" xr:uid="{00000000-0005-0000-0000-0000DB120000}"/>
    <cellStyle name="Currency 16 5 3" xfId="6442" xr:uid="{00000000-0005-0000-0000-0000DC120000}"/>
    <cellStyle name="Currency 16 6" xfId="6443" xr:uid="{00000000-0005-0000-0000-0000DD120000}"/>
    <cellStyle name="Currency 17" xfId="6444" xr:uid="{00000000-0005-0000-0000-0000DE120000}"/>
    <cellStyle name="Currency 17 2" xfId="6445" xr:uid="{00000000-0005-0000-0000-0000DF120000}"/>
    <cellStyle name="Currency 17 3" xfId="6446" xr:uid="{00000000-0005-0000-0000-0000E0120000}"/>
    <cellStyle name="Currency 17 3 2" xfId="6447" xr:uid="{00000000-0005-0000-0000-0000E1120000}"/>
    <cellStyle name="Currency 17 3 2 2" xfId="6448" xr:uid="{00000000-0005-0000-0000-0000E2120000}"/>
    <cellStyle name="Currency 17 3 3" xfId="6449" xr:uid="{00000000-0005-0000-0000-0000E3120000}"/>
    <cellStyle name="Currency 17 4" xfId="6450" xr:uid="{00000000-0005-0000-0000-0000E4120000}"/>
    <cellStyle name="Currency 18" xfId="6451" xr:uid="{00000000-0005-0000-0000-0000E5120000}"/>
    <cellStyle name="Currency 19" xfId="6452" xr:uid="{00000000-0005-0000-0000-0000E6120000}"/>
    <cellStyle name="Currency 2" xfId="668" xr:uid="{00000000-0005-0000-0000-0000E7120000}"/>
    <cellStyle name="Currency 2 10" xfId="669" xr:uid="{00000000-0005-0000-0000-0000E8120000}"/>
    <cellStyle name="Currency 2 10 2" xfId="670" xr:uid="{00000000-0005-0000-0000-0000E9120000}"/>
    <cellStyle name="Currency 2 10 2 2" xfId="671" xr:uid="{00000000-0005-0000-0000-0000EA120000}"/>
    <cellStyle name="Currency 2 10 3" xfId="672" xr:uid="{00000000-0005-0000-0000-0000EB120000}"/>
    <cellStyle name="Currency 2 11" xfId="673" xr:uid="{00000000-0005-0000-0000-0000EC120000}"/>
    <cellStyle name="Currency 2 11 2" xfId="674" xr:uid="{00000000-0005-0000-0000-0000ED120000}"/>
    <cellStyle name="Currency 2 12" xfId="675" xr:uid="{00000000-0005-0000-0000-0000EE120000}"/>
    <cellStyle name="Currency 2 12 2" xfId="676" xr:uid="{00000000-0005-0000-0000-0000EF120000}"/>
    <cellStyle name="Currency 2 13" xfId="677" xr:uid="{00000000-0005-0000-0000-0000F0120000}"/>
    <cellStyle name="Currency 2 13 2" xfId="6453" xr:uid="{00000000-0005-0000-0000-0000F1120000}"/>
    <cellStyle name="Currency 2 14" xfId="6454" xr:uid="{00000000-0005-0000-0000-0000F2120000}"/>
    <cellStyle name="Currency 2 15" xfId="6455" xr:uid="{00000000-0005-0000-0000-0000F3120000}"/>
    <cellStyle name="Currency 2 16" xfId="6456" xr:uid="{00000000-0005-0000-0000-0000F4120000}"/>
    <cellStyle name="Currency 2 17" xfId="6457" xr:uid="{00000000-0005-0000-0000-0000F5120000}"/>
    <cellStyle name="Currency 2 18" xfId="6458" xr:uid="{00000000-0005-0000-0000-0000F6120000}"/>
    <cellStyle name="Currency 2 2" xfId="678" xr:uid="{00000000-0005-0000-0000-0000F7120000}"/>
    <cellStyle name="Currency 2 2 2" xfId="679" xr:uid="{00000000-0005-0000-0000-0000F8120000}"/>
    <cellStyle name="Currency 2 2 2 2" xfId="6459" xr:uid="{00000000-0005-0000-0000-0000F9120000}"/>
    <cellStyle name="Currency 2 2 3" xfId="6460" xr:uid="{00000000-0005-0000-0000-0000FA120000}"/>
    <cellStyle name="Currency 2 3" xfId="680" xr:uid="{00000000-0005-0000-0000-0000FB120000}"/>
    <cellStyle name="Currency 2 3 2" xfId="681" xr:uid="{00000000-0005-0000-0000-0000FC120000}"/>
    <cellStyle name="Currency 2 3 2 2" xfId="682" xr:uid="{00000000-0005-0000-0000-0000FD120000}"/>
    <cellStyle name="Currency 2 3 3" xfId="683" xr:uid="{00000000-0005-0000-0000-0000FE120000}"/>
    <cellStyle name="Currency 2 4" xfId="684" xr:uid="{00000000-0005-0000-0000-0000FF120000}"/>
    <cellStyle name="Currency 2 4 2" xfId="685" xr:uid="{00000000-0005-0000-0000-000000130000}"/>
    <cellStyle name="Currency 2 4 2 2" xfId="686" xr:uid="{00000000-0005-0000-0000-000001130000}"/>
    <cellStyle name="Currency 2 4 2 2 2" xfId="687" xr:uid="{00000000-0005-0000-0000-000002130000}"/>
    <cellStyle name="Currency 2 4 2 2 2 2" xfId="688" xr:uid="{00000000-0005-0000-0000-000003130000}"/>
    <cellStyle name="Currency 2 4 2 2 2 2 2" xfId="689" xr:uid="{00000000-0005-0000-0000-000004130000}"/>
    <cellStyle name="Currency 2 4 2 2 2 3" xfId="690" xr:uid="{00000000-0005-0000-0000-000005130000}"/>
    <cellStyle name="Currency 2 4 2 2 3" xfId="691" xr:uid="{00000000-0005-0000-0000-000006130000}"/>
    <cellStyle name="Currency 2 4 2 2 3 2" xfId="692" xr:uid="{00000000-0005-0000-0000-000007130000}"/>
    <cellStyle name="Currency 2 4 2 2 4" xfId="693" xr:uid="{00000000-0005-0000-0000-000008130000}"/>
    <cellStyle name="Currency 2 4 2 3" xfId="694" xr:uid="{00000000-0005-0000-0000-000009130000}"/>
    <cellStyle name="Currency 2 4 2 3 2" xfId="695" xr:uid="{00000000-0005-0000-0000-00000A130000}"/>
    <cellStyle name="Currency 2 4 2 3 2 2" xfId="696" xr:uid="{00000000-0005-0000-0000-00000B130000}"/>
    <cellStyle name="Currency 2 4 2 3 3" xfId="697" xr:uid="{00000000-0005-0000-0000-00000C130000}"/>
    <cellStyle name="Currency 2 4 2 4" xfId="698" xr:uid="{00000000-0005-0000-0000-00000D130000}"/>
    <cellStyle name="Currency 2 4 2 4 2" xfId="699" xr:uid="{00000000-0005-0000-0000-00000E130000}"/>
    <cellStyle name="Currency 2 4 2 5" xfId="700" xr:uid="{00000000-0005-0000-0000-00000F130000}"/>
    <cellStyle name="Currency 2 4 3" xfId="701" xr:uid="{00000000-0005-0000-0000-000010130000}"/>
    <cellStyle name="Currency 2 4 3 2" xfId="702" xr:uid="{00000000-0005-0000-0000-000011130000}"/>
    <cellStyle name="Currency 2 4 3 2 2" xfId="703" xr:uid="{00000000-0005-0000-0000-000012130000}"/>
    <cellStyle name="Currency 2 4 3 2 2 2" xfId="704" xr:uid="{00000000-0005-0000-0000-000013130000}"/>
    <cellStyle name="Currency 2 4 3 2 3" xfId="705" xr:uid="{00000000-0005-0000-0000-000014130000}"/>
    <cellStyle name="Currency 2 4 3 3" xfId="706" xr:uid="{00000000-0005-0000-0000-000015130000}"/>
    <cellStyle name="Currency 2 4 3 3 2" xfId="707" xr:uid="{00000000-0005-0000-0000-000016130000}"/>
    <cellStyle name="Currency 2 4 3 4" xfId="708" xr:uid="{00000000-0005-0000-0000-000017130000}"/>
    <cellStyle name="Currency 2 4 4" xfId="709" xr:uid="{00000000-0005-0000-0000-000018130000}"/>
    <cellStyle name="Currency 2 4 4 2" xfId="710" xr:uid="{00000000-0005-0000-0000-000019130000}"/>
    <cellStyle name="Currency 2 4 4 2 2" xfId="711" xr:uid="{00000000-0005-0000-0000-00001A130000}"/>
    <cellStyle name="Currency 2 4 4 3" xfId="712" xr:uid="{00000000-0005-0000-0000-00001B130000}"/>
    <cellStyle name="Currency 2 4 5" xfId="713" xr:uid="{00000000-0005-0000-0000-00001C130000}"/>
    <cellStyle name="Currency 2 4 5 2" xfId="714" xr:uid="{00000000-0005-0000-0000-00001D130000}"/>
    <cellStyle name="Currency 2 4 6" xfId="715" xr:uid="{00000000-0005-0000-0000-00001E130000}"/>
    <cellStyle name="Currency 2 5" xfId="716" xr:uid="{00000000-0005-0000-0000-00001F130000}"/>
    <cellStyle name="Currency 2 5 2" xfId="717" xr:uid="{00000000-0005-0000-0000-000020130000}"/>
    <cellStyle name="Currency 2 5 2 2" xfId="718" xr:uid="{00000000-0005-0000-0000-000021130000}"/>
    <cellStyle name="Currency 2 5 2 2 2" xfId="719" xr:uid="{00000000-0005-0000-0000-000022130000}"/>
    <cellStyle name="Currency 2 5 2 2 2 2" xfId="720" xr:uid="{00000000-0005-0000-0000-000023130000}"/>
    <cellStyle name="Currency 2 5 2 2 3" xfId="721" xr:uid="{00000000-0005-0000-0000-000024130000}"/>
    <cellStyle name="Currency 2 5 2 3" xfId="722" xr:uid="{00000000-0005-0000-0000-000025130000}"/>
    <cellStyle name="Currency 2 5 2 3 2" xfId="723" xr:uid="{00000000-0005-0000-0000-000026130000}"/>
    <cellStyle name="Currency 2 5 2 4" xfId="724" xr:uid="{00000000-0005-0000-0000-000027130000}"/>
    <cellStyle name="Currency 2 5 3" xfId="725" xr:uid="{00000000-0005-0000-0000-000028130000}"/>
    <cellStyle name="Currency 2 5 3 2" xfId="726" xr:uid="{00000000-0005-0000-0000-000029130000}"/>
    <cellStyle name="Currency 2 5 3 2 2" xfId="727" xr:uid="{00000000-0005-0000-0000-00002A130000}"/>
    <cellStyle name="Currency 2 5 3 3" xfId="728" xr:uid="{00000000-0005-0000-0000-00002B130000}"/>
    <cellStyle name="Currency 2 5 4" xfId="729" xr:uid="{00000000-0005-0000-0000-00002C130000}"/>
    <cellStyle name="Currency 2 5 4 2" xfId="730" xr:uid="{00000000-0005-0000-0000-00002D130000}"/>
    <cellStyle name="Currency 2 5 5" xfId="731" xr:uid="{00000000-0005-0000-0000-00002E130000}"/>
    <cellStyle name="Currency 2 6" xfId="732" xr:uid="{00000000-0005-0000-0000-00002F130000}"/>
    <cellStyle name="Currency 2 6 2" xfId="733" xr:uid="{00000000-0005-0000-0000-000030130000}"/>
    <cellStyle name="Currency 2 6 2 2" xfId="734" xr:uid="{00000000-0005-0000-0000-000031130000}"/>
    <cellStyle name="Currency 2 6 2 2 2" xfId="735" xr:uid="{00000000-0005-0000-0000-000032130000}"/>
    <cellStyle name="Currency 2 6 2 2 2 2" xfId="736" xr:uid="{00000000-0005-0000-0000-000033130000}"/>
    <cellStyle name="Currency 2 6 2 2 3" xfId="737" xr:uid="{00000000-0005-0000-0000-000034130000}"/>
    <cellStyle name="Currency 2 6 2 3" xfId="738" xr:uid="{00000000-0005-0000-0000-000035130000}"/>
    <cellStyle name="Currency 2 6 2 3 2" xfId="739" xr:uid="{00000000-0005-0000-0000-000036130000}"/>
    <cellStyle name="Currency 2 6 2 4" xfId="740" xr:uid="{00000000-0005-0000-0000-000037130000}"/>
    <cellStyle name="Currency 2 6 3" xfId="741" xr:uid="{00000000-0005-0000-0000-000038130000}"/>
    <cellStyle name="Currency 2 6 3 2" xfId="742" xr:uid="{00000000-0005-0000-0000-000039130000}"/>
    <cellStyle name="Currency 2 6 3 2 2" xfId="743" xr:uid="{00000000-0005-0000-0000-00003A130000}"/>
    <cellStyle name="Currency 2 6 3 3" xfId="744" xr:uid="{00000000-0005-0000-0000-00003B130000}"/>
    <cellStyle name="Currency 2 6 4" xfId="745" xr:uid="{00000000-0005-0000-0000-00003C130000}"/>
    <cellStyle name="Currency 2 6 4 2" xfId="746" xr:uid="{00000000-0005-0000-0000-00003D130000}"/>
    <cellStyle name="Currency 2 6 5" xfId="747" xr:uid="{00000000-0005-0000-0000-00003E130000}"/>
    <cellStyle name="Currency 2 7" xfId="748" xr:uid="{00000000-0005-0000-0000-00003F130000}"/>
    <cellStyle name="Currency 2 7 2" xfId="749" xr:uid="{00000000-0005-0000-0000-000040130000}"/>
    <cellStyle name="Currency 2 7 2 2" xfId="750" xr:uid="{00000000-0005-0000-0000-000041130000}"/>
    <cellStyle name="Currency 2 7 2 2 2" xfId="751" xr:uid="{00000000-0005-0000-0000-000042130000}"/>
    <cellStyle name="Currency 2 7 2 2 2 2" xfId="752" xr:uid="{00000000-0005-0000-0000-000043130000}"/>
    <cellStyle name="Currency 2 7 2 2 3" xfId="753" xr:uid="{00000000-0005-0000-0000-000044130000}"/>
    <cellStyle name="Currency 2 7 2 3" xfId="754" xr:uid="{00000000-0005-0000-0000-000045130000}"/>
    <cellStyle name="Currency 2 7 2 3 2" xfId="755" xr:uid="{00000000-0005-0000-0000-000046130000}"/>
    <cellStyle name="Currency 2 7 2 4" xfId="756" xr:uid="{00000000-0005-0000-0000-000047130000}"/>
    <cellStyle name="Currency 2 7 3" xfId="757" xr:uid="{00000000-0005-0000-0000-000048130000}"/>
    <cellStyle name="Currency 2 7 3 2" xfId="758" xr:uid="{00000000-0005-0000-0000-000049130000}"/>
    <cellStyle name="Currency 2 7 3 2 2" xfId="759" xr:uid="{00000000-0005-0000-0000-00004A130000}"/>
    <cellStyle name="Currency 2 7 3 3" xfId="760" xr:uid="{00000000-0005-0000-0000-00004B130000}"/>
    <cellStyle name="Currency 2 7 4" xfId="761" xr:uid="{00000000-0005-0000-0000-00004C130000}"/>
    <cellStyle name="Currency 2 7 4 2" xfId="762" xr:uid="{00000000-0005-0000-0000-00004D130000}"/>
    <cellStyle name="Currency 2 7 5" xfId="763" xr:uid="{00000000-0005-0000-0000-00004E130000}"/>
    <cellStyle name="Currency 2 8" xfId="764" xr:uid="{00000000-0005-0000-0000-00004F130000}"/>
    <cellStyle name="Currency 2 8 2" xfId="765" xr:uid="{00000000-0005-0000-0000-000050130000}"/>
    <cellStyle name="Currency 2 8 2 2" xfId="766" xr:uid="{00000000-0005-0000-0000-000051130000}"/>
    <cellStyle name="Currency 2 8 2 2 2" xfId="767" xr:uid="{00000000-0005-0000-0000-000052130000}"/>
    <cellStyle name="Currency 2 8 2 3" xfId="768" xr:uid="{00000000-0005-0000-0000-000053130000}"/>
    <cellStyle name="Currency 2 8 3" xfId="769" xr:uid="{00000000-0005-0000-0000-000054130000}"/>
    <cellStyle name="Currency 2 8 3 2" xfId="770" xr:uid="{00000000-0005-0000-0000-000055130000}"/>
    <cellStyle name="Currency 2 8 4" xfId="771" xr:uid="{00000000-0005-0000-0000-000056130000}"/>
    <cellStyle name="Currency 2 9" xfId="772" xr:uid="{00000000-0005-0000-0000-000057130000}"/>
    <cellStyle name="Currency 2 9 2" xfId="773" xr:uid="{00000000-0005-0000-0000-000058130000}"/>
    <cellStyle name="Currency 2 9 2 2" xfId="774" xr:uid="{00000000-0005-0000-0000-000059130000}"/>
    <cellStyle name="Currency 2 9 3" xfId="775" xr:uid="{00000000-0005-0000-0000-00005A130000}"/>
    <cellStyle name="Currency 20" xfId="6461" xr:uid="{00000000-0005-0000-0000-00005B130000}"/>
    <cellStyle name="Currency 20 2" xfId="6462" xr:uid="{00000000-0005-0000-0000-00005C130000}"/>
    <cellStyle name="Currency 20 2 2" xfId="6463" xr:uid="{00000000-0005-0000-0000-00005D130000}"/>
    <cellStyle name="Currency 20 3" xfId="6464" xr:uid="{00000000-0005-0000-0000-00005E130000}"/>
    <cellStyle name="Currency 21" xfId="6465" xr:uid="{00000000-0005-0000-0000-00005F130000}"/>
    <cellStyle name="Currency 21 2" xfId="6466" xr:uid="{00000000-0005-0000-0000-000060130000}"/>
    <cellStyle name="Currency 22" xfId="6467" xr:uid="{00000000-0005-0000-0000-000061130000}"/>
    <cellStyle name="Currency 22 2" xfId="6468" xr:uid="{00000000-0005-0000-0000-000062130000}"/>
    <cellStyle name="Currency 23" xfId="6469" xr:uid="{00000000-0005-0000-0000-000063130000}"/>
    <cellStyle name="Currency 23 2" xfId="6470" xr:uid="{00000000-0005-0000-0000-000064130000}"/>
    <cellStyle name="Currency 23 2 2" xfId="6471" xr:uid="{00000000-0005-0000-0000-000065130000}"/>
    <cellStyle name="Currency 24" xfId="6472" xr:uid="{00000000-0005-0000-0000-000066130000}"/>
    <cellStyle name="Currency 25" xfId="6473" xr:uid="{00000000-0005-0000-0000-000067130000}"/>
    <cellStyle name="Currency 26" xfId="6474" xr:uid="{00000000-0005-0000-0000-000068130000}"/>
    <cellStyle name="Currency 26 2" xfId="6475" xr:uid="{00000000-0005-0000-0000-000069130000}"/>
    <cellStyle name="Currency 26 3" xfId="6476" xr:uid="{00000000-0005-0000-0000-00006A130000}"/>
    <cellStyle name="Currency 27" xfId="6477" xr:uid="{00000000-0005-0000-0000-00006B130000}"/>
    <cellStyle name="Currency 28" xfId="64437" xr:uid="{00000000-0005-0000-0000-00006C130000}"/>
    <cellStyle name="Currency 29" xfId="64439" xr:uid="{00000000-0005-0000-0000-00006D130000}"/>
    <cellStyle name="Currency 3" xfId="776" xr:uid="{00000000-0005-0000-0000-00006E130000}"/>
    <cellStyle name="Currency 3 2" xfId="777" xr:uid="{00000000-0005-0000-0000-00006F130000}"/>
    <cellStyle name="Currency 3 2 2" xfId="778" xr:uid="{00000000-0005-0000-0000-000070130000}"/>
    <cellStyle name="Currency 3 2 2 2" xfId="779" xr:uid="{00000000-0005-0000-0000-000071130000}"/>
    <cellStyle name="Currency 3 2 3" xfId="780" xr:uid="{00000000-0005-0000-0000-000072130000}"/>
    <cellStyle name="Currency 3 2 4" xfId="6478" xr:uid="{00000000-0005-0000-0000-000073130000}"/>
    <cellStyle name="Currency 3 3" xfId="781" xr:uid="{00000000-0005-0000-0000-000074130000}"/>
    <cellStyle name="Currency 3 3 2" xfId="782" xr:uid="{00000000-0005-0000-0000-000075130000}"/>
    <cellStyle name="Currency 3 4" xfId="783" xr:uid="{00000000-0005-0000-0000-000076130000}"/>
    <cellStyle name="Currency 3 4 2" xfId="6479" xr:uid="{00000000-0005-0000-0000-000077130000}"/>
    <cellStyle name="Currency 3 4 3" xfId="6480" xr:uid="{00000000-0005-0000-0000-000078130000}"/>
    <cellStyle name="Currency 3 4 3 2" xfId="6481" xr:uid="{00000000-0005-0000-0000-000079130000}"/>
    <cellStyle name="Currency 3 4 3 2 2" xfId="6482" xr:uid="{00000000-0005-0000-0000-00007A130000}"/>
    <cellStyle name="Currency 3 4 3 3" xfId="6483" xr:uid="{00000000-0005-0000-0000-00007B130000}"/>
    <cellStyle name="Currency 3 4 4" xfId="6484" xr:uid="{00000000-0005-0000-0000-00007C130000}"/>
    <cellStyle name="Currency 3 5" xfId="6485" xr:uid="{00000000-0005-0000-0000-00007D130000}"/>
    <cellStyle name="Currency 3 5 2" xfId="6486" xr:uid="{00000000-0005-0000-0000-00007E130000}"/>
    <cellStyle name="Currency 3 6" xfId="6487" xr:uid="{00000000-0005-0000-0000-00007F130000}"/>
    <cellStyle name="Currency 3 7" xfId="6488" xr:uid="{00000000-0005-0000-0000-000080130000}"/>
    <cellStyle name="Currency 4" xfId="784" xr:uid="{00000000-0005-0000-0000-000081130000}"/>
    <cellStyle name="Currency 4 2" xfId="785" xr:uid="{00000000-0005-0000-0000-000082130000}"/>
    <cellStyle name="Currency 4 2 2" xfId="786" xr:uid="{00000000-0005-0000-0000-000083130000}"/>
    <cellStyle name="Currency 4 2 2 2" xfId="787" xr:uid="{00000000-0005-0000-0000-000084130000}"/>
    <cellStyle name="Currency 4 2 2 2 2" xfId="788" xr:uid="{00000000-0005-0000-0000-000085130000}"/>
    <cellStyle name="Currency 4 2 2 2 2 2" xfId="789" xr:uid="{00000000-0005-0000-0000-000086130000}"/>
    <cellStyle name="Currency 4 2 2 2 2 2 2" xfId="790" xr:uid="{00000000-0005-0000-0000-000087130000}"/>
    <cellStyle name="Currency 4 2 2 2 2 3" xfId="791" xr:uid="{00000000-0005-0000-0000-000088130000}"/>
    <cellStyle name="Currency 4 2 2 2 3" xfId="792" xr:uid="{00000000-0005-0000-0000-000089130000}"/>
    <cellStyle name="Currency 4 2 2 2 3 2" xfId="793" xr:uid="{00000000-0005-0000-0000-00008A130000}"/>
    <cellStyle name="Currency 4 2 2 2 4" xfId="794" xr:uid="{00000000-0005-0000-0000-00008B130000}"/>
    <cellStyle name="Currency 4 2 2 3" xfId="795" xr:uid="{00000000-0005-0000-0000-00008C130000}"/>
    <cellStyle name="Currency 4 2 2 3 2" xfId="796" xr:uid="{00000000-0005-0000-0000-00008D130000}"/>
    <cellStyle name="Currency 4 2 2 3 2 2" xfId="797" xr:uid="{00000000-0005-0000-0000-00008E130000}"/>
    <cellStyle name="Currency 4 2 2 3 3" xfId="798" xr:uid="{00000000-0005-0000-0000-00008F130000}"/>
    <cellStyle name="Currency 4 2 2 4" xfId="799" xr:uid="{00000000-0005-0000-0000-000090130000}"/>
    <cellStyle name="Currency 4 2 2 4 2" xfId="800" xr:uid="{00000000-0005-0000-0000-000091130000}"/>
    <cellStyle name="Currency 4 2 2 5" xfId="801" xr:uid="{00000000-0005-0000-0000-000092130000}"/>
    <cellStyle name="Currency 4 2 3" xfId="802" xr:uid="{00000000-0005-0000-0000-000093130000}"/>
    <cellStyle name="Currency 4 2 3 2" xfId="803" xr:uid="{00000000-0005-0000-0000-000094130000}"/>
    <cellStyle name="Currency 4 2 3 2 2" xfId="804" xr:uid="{00000000-0005-0000-0000-000095130000}"/>
    <cellStyle name="Currency 4 2 3 2 2 2" xfId="805" xr:uid="{00000000-0005-0000-0000-000096130000}"/>
    <cellStyle name="Currency 4 2 3 2 3" xfId="806" xr:uid="{00000000-0005-0000-0000-000097130000}"/>
    <cellStyle name="Currency 4 2 3 3" xfId="807" xr:uid="{00000000-0005-0000-0000-000098130000}"/>
    <cellStyle name="Currency 4 2 3 3 2" xfId="808" xr:uid="{00000000-0005-0000-0000-000099130000}"/>
    <cellStyle name="Currency 4 2 3 4" xfId="809" xr:uid="{00000000-0005-0000-0000-00009A130000}"/>
    <cellStyle name="Currency 4 2 4" xfId="810" xr:uid="{00000000-0005-0000-0000-00009B130000}"/>
    <cellStyle name="Currency 4 2 4 2" xfId="811" xr:uid="{00000000-0005-0000-0000-00009C130000}"/>
    <cellStyle name="Currency 4 2 4 2 2" xfId="812" xr:uid="{00000000-0005-0000-0000-00009D130000}"/>
    <cellStyle name="Currency 4 2 4 3" xfId="813" xr:uid="{00000000-0005-0000-0000-00009E130000}"/>
    <cellStyle name="Currency 4 2 5" xfId="814" xr:uid="{00000000-0005-0000-0000-00009F130000}"/>
    <cellStyle name="Currency 4 2 5 2" xfId="815" xr:uid="{00000000-0005-0000-0000-0000A0130000}"/>
    <cellStyle name="Currency 4 2 6" xfId="816" xr:uid="{00000000-0005-0000-0000-0000A1130000}"/>
    <cellStyle name="Currency 4 3" xfId="817" xr:uid="{00000000-0005-0000-0000-0000A2130000}"/>
    <cellStyle name="Currency 4 3 2" xfId="818" xr:uid="{00000000-0005-0000-0000-0000A3130000}"/>
    <cellStyle name="Currency 4 3 2 2" xfId="819" xr:uid="{00000000-0005-0000-0000-0000A4130000}"/>
    <cellStyle name="Currency 4 3 2 2 2" xfId="820" xr:uid="{00000000-0005-0000-0000-0000A5130000}"/>
    <cellStyle name="Currency 4 3 2 2 2 2" xfId="821" xr:uid="{00000000-0005-0000-0000-0000A6130000}"/>
    <cellStyle name="Currency 4 3 2 2 3" xfId="822" xr:uid="{00000000-0005-0000-0000-0000A7130000}"/>
    <cellStyle name="Currency 4 3 2 3" xfId="823" xr:uid="{00000000-0005-0000-0000-0000A8130000}"/>
    <cellStyle name="Currency 4 3 2 3 2" xfId="824" xr:uid="{00000000-0005-0000-0000-0000A9130000}"/>
    <cellStyle name="Currency 4 3 2 4" xfId="825" xr:uid="{00000000-0005-0000-0000-0000AA130000}"/>
    <cellStyle name="Currency 4 3 3" xfId="826" xr:uid="{00000000-0005-0000-0000-0000AB130000}"/>
    <cellStyle name="Currency 4 3 3 2" xfId="827" xr:uid="{00000000-0005-0000-0000-0000AC130000}"/>
    <cellStyle name="Currency 4 3 3 2 2" xfId="828" xr:uid="{00000000-0005-0000-0000-0000AD130000}"/>
    <cellStyle name="Currency 4 3 3 3" xfId="829" xr:uid="{00000000-0005-0000-0000-0000AE130000}"/>
    <cellStyle name="Currency 4 3 4" xfId="830" xr:uid="{00000000-0005-0000-0000-0000AF130000}"/>
    <cellStyle name="Currency 4 3 4 2" xfId="831" xr:uid="{00000000-0005-0000-0000-0000B0130000}"/>
    <cellStyle name="Currency 4 3 5" xfId="832" xr:uid="{00000000-0005-0000-0000-0000B1130000}"/>
    <cellStyle name="Currency 4 4" xfId="833" xr:uid="{00000000-0005-0000-0000-0000B2130000}"/>
    <cellStyle name="Currency 4 4 2" xfId="834" xr:uid="{00000000-0005-0000-0000-0000B3130000}"/>
    <cellStyle name="Currency 4 4 2 2" xfId="835" xr:uid="{00000000-0005-0000-0000-0000B4130000}"/>
    <cellStyle name="Currency 4 4 2 2 2" xfId="836" xr:uid="{00000000-0005-0000-0000-0000B5130000}"/>
    <cellStyle name="Currency 4 4 2 2 2 2" xfId="837" xr:uid="{00000000-0005-0000-0000-0000B6130000}"/>
    <cellStyle name="Currency 4 4 2 2 3" xfId="838" xr:uid="{00000000-0005-0000-0000-0000B7130000}"/>
    <cellStyle name="Currency 4 4 2 3" xfId="839" xr:uid="{00000000-0005-0000-0000-0000B8130000}"/>
    <cellStyle name="Currency 4 4 2 3 2" xfId="840" xr:uid="{00000000-0005-0000-0000-0000B9130000}"/>
    <cellStyle name="Currency 4 4 2 4" xfId="841" xr:uid="{00000000-0005-0000-0000-0000BA130000}"/>
    <cellStyle name="Currency 4 4 3" xfId="842" xr:uid="{00000000-0005-0000-0000-0000BB130000}"/>
    <cellStyle name="Currency 4 4 3 2" xfId="843" xr:uid="{00000000-0005-0000-0000-0000BC130000}"/>
    <cellStyle name="Currency 4 4 3 2 2" xfId="844" xr:uid="{00000000-0005-0000-0000-0000BD130000}"/>
    <cellStyle name="Currency 4 4 3 3" xfId="845" xr:uid="{00000000-0005-0000-0000-0000BE130000}"/>
    <cellStyle name="Currency 4 4 4" xfId="846" xr:uid="{00000000-0005-0000-0000-0000BF130000}"/>
    <cellStyle name="Currency 4 4 4 2" xfId="847" xr:uid="{00000000-0005-0000-0000-0000C0130000}"/>
    <cellStyle name="Currency 4 4 5" xfId="848" xr:uid="{00000000-0005-0000-0000-0000C1130000}"/>
    <cellStyle name="Currency 4 5" xfId="849" xr:uid="{00000000-0005-0000-0000-0000C2130000}"/>
    <cellStyle name="Currency 4 5 2" xfId="850" xr:uid="{00000000-0005-0000-0000-0000C3130000}"/>
    <cellStyle name="Currency 4 5 2 2" xfId="851" xr:uid="{00000000-0005-0000-0000-0000C4130000}"/>
    <cellStyle name="Currency 4 5 2 2 2" xfId="852" xr:uid="{00000000-0005-0000-0000-0000C5130000}"/>
    <cellStyle name="Currency 4 5 2 2 2 2" xfId="853" xr:uid="{00000000-0005-0000-0000-0000C6130000}"/>
    <cellStyle name="Currency 4 5 2 2 3" xfId="854" xr:uid="{00000000-0005-0000-0000-0000C7130000}"/>
    <cellStyle name="Currency 4 5 2 3" xfId="855" xr:uid="{00000000-0005-0000-0000-0000C8130000}"/>
    <cellStyle name="Currency 4 5 2 3 2" xfId="856" xr:uid="{00000000-0005-0000-0000-0000C9130000}"/>
    <cellStyle name="Currency 4 5 2 4" xfId="857" xr:uid="{00000000-0005-0000-0000-0000CA130000}"/>
    <cellStyle name="Currency 4 5 3" xfId="858" xr:uid="{00000000-0005-0000-0000-0000CB130000}"/>
    <cellStyle name="Currency 4 5 3 2" xfId="859" xr:uid="{00000000-0005-0000-0000-0000CC130000}"/>
    <cellStyle name="Currency 4 5 3 2 2" xfId="860" xr:uid="{00000000-0005-0000-0000-0000CD130000}"/>
    <cellStyle name="Currency 4 5 3 3" xfId="861" xr:uid="{00000000-0005-0000-0000-0000CE130000}"/>
    <cellStyle name="Currency 4 5 4" xfId="862" xr:uid="{00000000-0005-0000-0000-0000CF130000}"/>
    <cellStyle name="Currency 4 5 4 2" xfId="863" xr:uid="{00000000-0005-0000-0000-0000D0130000}"/>
    <cellStyle name="Currency 4 5 5" xfId="864" xr:uid="{00000000-0005-0000-0000-0000D1130000}"/>
    <cellStyle name="Currency 4 6" xfId="865" xr:uid="{00000000-0005-0000-0000-0000D2130000}"/>
    <cellStyle name="Currency 4 6 2" xfId="866" xr:uid="{00000000-0005-0000-0000-0000D3130000}"/>
    <cellStyle name="Currency 4 6 2 2" xfId="867" xr:uid="{00000000-0005-0000-0000-0000D4130000}"/>
    <cellStyle name="Currency 4 6 2 2 2" xfId="868" xr:uid="{00000000-0005-0000-0000-0000D5130000}"/>
    <cellStyle name="Currency 4 6 2 3" xfId="869" xr:uid="{00000000-0005-0000-0000-0000D6130000}"/>
    <cellStyle name="Currency 4 6 3" xfId="870" xr:uid="{00000000-0005-0000-0000-0000D7130000}"/>
    <cellStyle name="Currency 4 6 3 2" xfId="871" xr:uid="{00000000-0005-0000-0000-0000D8130000}"/>
    <cellStyle name="Currency 4 6 4" xfId="872" xr:uid="{00000000-0005-0000-0000-0000D9130000}"/>
    <cellStyle name="Currency 4 7" xfId="873" xr:uid="{00000000-0005-0000-0000-0000DA130000}"/>
    <cellStyle name="Currency 4 7 2" xfId="874" xr:uid="{00000000-0005-0000-0000-0000DB130000}"/>
    <cellStyle name="Currency 4 7 2 2" xfId="875" xr:uid="{00000000-0005-0000-0000-0000DC130000}"/>
    <cellStyle name="Currency 4 7 3" xfId="876" xr:uid="{00000000-0005-0000-0000-0000DD130000}"/>
    <cellStyle name="Currency 4 8" xfId="877" xr:uid="{00000000-0005-0000-0000-0000DE130000}"/>
    <cellStyle name="Currency 4 8 2" xfId="878" xr:uid="{00000000-0005-0000-0000-0000DF130000}"/>
    <cellStyle name="Currency 4 9" xfId="879" xr:uid="{00000000-0005-0000-0000-0000E0130000}"/>
    <cellStyle name="Currency 5" xfId="880" xr:uid="{00000000-0005-0000-0000-0000E1130000}"/>
    <cellStyle name="Currency 5 2" xfId="881" xr:uid="{00000000-0005-0000-0000-0000E2130000}"/>
    <cellStyle name="Currency 5 2 2" xfId="882" xr:uid="{00000000-0005-0000-0000-0000E3130000}"/>
    <cellStyle name="Currency 5 2 2 2" xfId="883" xr:uid="{00000000-0005-0000-0000-0000E4130000}"/>
    <cellStyle name="Currency 5 2 2 2 2" xfId="884" xr:uid="{00000000-0005-0000-0000-0000E5130000}"/>
    <cellStyle name="Currency 5 2 2 2 2 2" xfId="885" xr:uid="{00000000-0005-0000-0000-0000E6130000}"/>
    <cellStyle name="Currency 5 2 2 2 2 2 2" xfId="886" xr:uid="{00000000-0005-0000-0000-0000E7130000}"/>
    <cellStyle name="Currency 5 2 2 2 2 3" xfId="887" xr:uid="{00000000-0005-0000-0000-0000E8130000}"/>
    <cellStyle name="Currency 5 2 2 2 3" xfId="888" xr:uid="{00000000-0005-0000-0000-0000E9130000}"/>
    <cellStyle name="Currency 5 2 2 2 3 2" xfId="889" xr:uid="{00000000-0005-0000-0000-0000EA130000}"/>
    <cellStyle name="Currency 5 2 2 2 4" xfId="890" xr:uid="{00000000-0005-0000-0000-0000EB130000}"/>
    <cellStyle name="Currency 5 2 2 3" xfId="891" xr:uid="{00000000-0005-0000-0000-0000EC130000}"/>
    <cellStyle name="Currency 5 2 2 3 2" xfId="892" xr:uid="{00000000-0005-0000-0000-0000ED130000}"/>
    <cellStyle name="Currency 5 2 2 3 2 2" xfId="893" xr:uid="{00000000-0005-0000-0000-0000EE130000}"/>
    <cellStyle name="Currency 5 2 2 3 3" xfId="894" xr:uid="{00000000-0005-0000-0000-0000EF130000}"/>
    <cellStyle name="Currency 5 2 2 4" xfId="895" xr:uid="{00000000-0005-0000-0000-0000F0130000}"/>
    <cellStyle name="Currency 5 2 2 4 2" xfId="896" xr:uid="{00000000-0005-0000-0000-0000F1130000}"/>
    <cellStyle name="Currency 5 2 2 5" xfId="897" xr:uid="{00000000-0005-0000-0000-0000F2130000}"/>
    <cellStyle name="Currency 5 2 3" xfId="898" xr:uid="{00000000-0005-0000-0000-0000F3130000}"/>
    <cellStyle name="Currency 5 2 3 2" xfId="899" xr:uid="{00000000-0005-0000-0000-0000F4130000}"/>
    <cellStyle name="Currency 5 2 3 2 2" xfId="900" xr:uid="{00000000-0005-0000-0000-0000F5130000}"/>
    <cellStyle name="Currency 5 2 3 2 2 2" xfId="901" xr:uid="{00000000-0005-0000-0000-0000F6130000}"/>
    <cellStyle name="Currency 5 2 3 2 3" xfId="902" xr:uid="{00000000-0005-0000-0000-0000F7130000}"/>
    <cellStyle name="Currency 5 2 3 3" xfId="903" xr:uid="{00000000-0005-0000-0000-0000F8130000}"/>
    <cellStyle name="Currency 5 2 3 3 2" xfId="904" xr:uid="{00000000-0005-0000-0000-0000F9130000}"/>
    <cellStyle name="Currency 5 2 3 4" xfId="905" xr:uid="{00000000-0005-0000-0000-0000FA130000}"/>
    <cellStyle name="Currency 5 2 4" xfId="906" xr:uid="{00000000-0005-0000-0000-0000FB130000}"/>
    <cellStyle name="Currency 5 2 4 2" xfId="907" xr:uid="{00000000-0005-0000-0000-0000FC130000}"/>
    <cellStyle name="Currency 5 2 4 2 2" xfId="908" xr:uid="{00000000-0005-0000-0000-0000FD130000}"/>
    <cellStyle name="Currency 5 2 4 3" xfId="909" xr:uid="{00000000-0005-0000-0000-0000FE130000}"/>
    <cellStyle name="Currency 5 2 5" xfId="910" xr:uid="{00000000-0005-0000-0000-0000FF130000}"/>
    <cellStyle name="Currency 5 2 5 2" xfId="911" xr:uid="{00000000-0005-0000-0000-000000140000}"/>
    <cellStyle name="Currency 5 2 6" xfId="912" xr:uid="{00000000-0005-0000-0000-000001140000}"/>
    <cellStyle name="Currency 5 3" xfId="913" xr:uid="{00000000-0005-0000-0000-000002140000}"/>
    <cellStyle name="Currency 5 3 2" xfId="914" xr:uid="{00000000-0005-0000-0000-000003140000}"/>
    <cellStyle name="Currency 5 3 2 2" xfId="915" xr:uid="{00000000-0005-0000-0000-000004140000}"/>
    <cellStyle name="Currency 5 3 2 2 2" xfId="916" xr:uid="{00000000-0005-0000-0000-000005140000}"/>
    <cellStyle name="Currency 5 3 2 2 2 2" xfId="917" xr:uid="{00000000-0005-0000-0000-000006140000}"/>
    <cellStyle name="Currency 5 3 2 2 3" xfId="918" xr:uid="{00000000-0005-0000-0000-000007140000}"/>
    <cellStyle name="Currency 5 3 2 3" xfId="919" xr:uid="{00000000-0005-0000-0000-000008140000}"/>
    <cellStyle name="Currency 5 3 2 3 2" xfId="920" xr:uid="{00000000-0005-0000-0000-000009140000}"/>
    <cellStyle name="Currency 5 3 2 4" xfId="921" xr:uid="{00000000-0005-0000-0000-00000A140000}"/>
    <cellStyle name="Currency 5 3 3" xfId="922" xr:uid="{00000000-0005-0000-0000-00000B140000}"/>
    <cellStyle name="Currency 5 3 3 2" xfId="923" xr:uid="{00000000-0005-0000-0000-00000C140000}"/>
    <cellStyle name="Currency 5 3 3 2 2" xfId="924" xr:uid="{00000000-0005-0000-0000-00000D140000}"/>
    <cellStyle name="Currency 5 3 3 3" xfId="925" xr:uid="{00000000-0005-0000-0000-00000E140000}"/>
    <cellStyle name="Currency 5 3 4" xfId="926" xr:uid="{00000000-0005-0000-0000-00000F140000}"/>
    <cellStyle name="Currency 5 3 4 2" xfId="927" xr:uid="{00000000-0005-0000-0000-000010140000}"/>
    <cellStyle name="Currency 5 3 5" xfId="928" xr:uid="{00000000-0005-0000-0000-000011140000}"/>
    <cellStyle name="Currency 5 4" xfId="929" xr:uid="{00000000-0005-0000-0000-000012140000}"/>
    <cellStyle name="Currency 5 4 2" xfId="930" xr:uid="{00000000-0005-0000-0000-000013140000}"/>
    <cellStyle name="Currency 5 4 2 2" xfId="931" xr:uid="{00000000-0005-0000-0000-000014140000}"/>
    <cellStyle name="Currency 5 4 2 2 2" xfId="932" xr:uid="{00000000-0005-0000-0000-000015140000}"/>
    <cellStyle name="Currency 5 4 2 2 2 2" xfId="933" xr:uid="{00000000-0005-0000-0000-000016140000}"/>
    <cellStyle name="Currency 5 4 2 2 3" xfId="934" xr:uid="{00000000-0005-0000-0000-000017140000}"/>
    <cellStyle name="Currency 5 4 2 3" xfId="935" xr:uid="{00000000-0005-0000-0000-000018140000}"/>
    <cellStyle name="Currency 5 4 2 3 2" xfId="936" xr:uid="{00000000-0005-0000-0000-000019140000}"/>
    <cellStyle name="Currency 5 4 2 4" xfId="937" xr:uid="{00000000-0005-0000-0000-00001A140000}"/>
    <cellStyle name="Currency 5 4 3" xfId="938" xr:uid="{00000000-0005-0000-0000-00001B140000}"/>
    <cellStyle name="Currency 5 4 3 2" xfId="939" xr:uid="{00000000-0005-0000-0000-00001C140000}"/>
    <cellStyle name="Currency 5 4 3 2 2" xfId="940" xr:uid="{00000000-0005-0000-0000-00001D140000}"/>
    <cellStyle name="Currency 5 4 3 3" xfId="941" xr:uid="{00000000-0005-0000-0000-00001E140000}"/>
    <cellStyle name="Currency 5 4 4" xfId="942" xr:uid="{00000000-0005-0000-0000-00001F140000}"/>
    <cellStyle name="Currency 5 4 4 2" xfId="943" xr:uid="{00000000-0005-0000-0000-000020140000}"/>
    <cellStyle name="Currency 5 4 5" xfId="944" xr:uid="{00000000-0005-0000-0000-000021140000}"/>
    <cellStyle name="Currency 5 5" xfId="945" xr:uid="{00000000-0005-0000-0000-000022140000}"/>
    <cellStyle name="Currency 5 5 2" xfId="946" xr:uid="{00000000-0005-0000-0000-000023140000}"/>
    <cellStyle name="Currency 5 5 2 2" xfId="947" xr:uid="{00000000-0005-0000-0000-000024140000}"/>
    <cellStyle name="Currency 5 5 2 2 2" xfId="948" xr:uid="{00000000-0005-0000-0000-000025140000}"/>
    <cellStyle name="Currency 5 5 2 2 2 2" xfId="949" xr:uid="{00000000-0005-0000-0000-000026140000}"/>
    <cellStyle name="Currency 5 5 2 2 3" xfId="950" xr:uid="{00000000-0005-0000-0000-000027140000}"/>
    <cellStyle name="Currency 5 5 2 3" xfId="951" xr:uid="{00000000-0005-0000-0000-000028140000}"/>
    <cellStyle name="Currency 5 5 2 3 2" xfId="952" xr:uid="{00000000-0005-0000-0000-000029140000}"/>
    <cellStyle name="Currency 5 5 2 4" xfId="953" xr:uid="{00000000-0005-0000-0000-00002A140000}"/>
    <cellStyle name="Currency 5 5 3" xfId="954" xr:uid="{00000000-0005-0000-0000-00002B140000}"/>
    <cellStyle name="Currency 5 5 3 2" xfId="955" xr:uid="{00000000-0005-0000-0000-00002C140000}"/>
    <cellStyle name="Currency 5 5 3 2 2" xfId="956" xr:uid="{00000000-0005-0000-0000-00002D140000}"/>
    <cellStyle name="Currency 5 5 3 3" xfId="957" xr:uid="{00000000-0005-0000-0000-00002E140000}"/>
    <cellStyle name="Currency 5 5 4" xfId="958" xr:uid="{00000000-0005-0000-0000-00002F140000}"/>
    <cellStyle name="Currency 5 5 4 2" xfId="959" xr:uid="{00000000-0005-0000-0000-000030140000}"/>
    <cellStyle name="Currency 5 5 5" xfId="960" xr:uid="{00000000-0005-0000-0000-000031140000}"/>
    <cellStyle name="Currency 5 6" xfId="961" xr:uid="{00000000-0005-0000-0000-000032140000}"/>
    <cellStyle name="Currency 5 6 2" xfId="962" xr:uid="{00000000-0005-0000-0000-000033140000}"/>
    <cellStyle name="Currency 5 6 2 2" xfId="963" xr:uid="{00000000-0005-0000-0000-000034140000}"/>
    <cellStyle name="Currency 5 6 2 2 2" xfId="964" xr:uid="{00000000-0005-0000-0000-000035140000}"/>
    <cellStyle name="Currency 5 6 2 3" xfId="965" xr:uid="{00000000-0005-0000-0000-000036140000}"/>
    <cellStyle name="Currency 5 6 3" xfId="966" xr:uid="{00000000-0005-0000-0000-000037140000}"/>
    <cellStyle name="Currency 5 6 3 2" xfId="967" xr:uid="{00000000-0005-0000-0000-000038140000}"/>
    <cellStyle name="Currency 5 6 4" xfId="968" xr:uid="{00000000-0005-0000-0000-000039140000}"/>
    <cellStyle name="Currency 5 7" xfId="969" xr:uid="{00000000-0005-0000-0000-00003A140000}"/>
    <cellStyle name="Currency 5 7 2" xfId="970" xr:uid="{00000000-0005-0000-0000-00003B140000}"/>
    <cellStyle name="Currency 5 7 2 2" xfId="971" xr:uid="{00000000-0005-0000-0000-00003C140000}"/>
    <cellStyle name="Currency 5 7 3" xfId="972" xr:uid="{00000000-0005-0000-0000-00003D140000}"/>
    <cellStyle name="Currency 5 8" xfId="973" xr:uid="{00000000-0005-0000-0000-00003E140000}"/>
    <cellStyle name="Currency 5 8 2" xfId="974" xr:uid="{00000000-0005-0000-0000-00003F140000}"/>
    <cellStyle name="Currency 5 9" xfId="6489" xr:uid="{00000000-0005-0000-0000-000040140000}"/>
    <cellStyle name="Currency 6" xfId="975" xr:uid="{00000000-0005-0000-0000-000041140000}"/>
    <cellStyle name="Currency 6 2" xfId="976" xr:uid="{00000000-0005-0000-0000-000042140000}"/>
    <cellStyle name="Currency 6 2 2" xfId="977" xr:uid="{00000000-0005-0000-0000-000043140000}"/>
    <cellStyle name="Currency 6 2 2 2" xfId="978" xr:uid="{00000000-0005-0000-0000-000044140000}"/>
    <cellStyle name="Currency 6 2 3" xfId="979" xr:uid="{00000000-0005-0000-0000-000045140000}"/>
    <cellStyle name="Currency 6 3" xfId="980" xr:uid="{00000000-0005-0000-0000-000046140000}"/>
    <cellStyle name="Currency 6 3 2" xfId="981" xr:uid="{00000000-0005-0000-0000-000047140000}"/>
    <cellStyle name="Currency 6 4" xfId="982" xr:uid="{00000000-0005-0000-0000-000048140000}"/>
    <cellStyle name="Currency 7" xfId="983" xr:uid="{00000000-0005-0000-0000-000049140000}"/>
    <cellStyle name="Currency 7 2" xfId="984" xr:uid="{00000000-0005-0000-0000-00004A140000}"/>
    <cellStyle name="Currency 7 2 2" xfId="985" xr:uid="{00000000-0005-0000-0000-00004B140000}"/>
    <cellStyle name="Currency 7 2 3" xfId="6490" xr:uid="{00000000-0005-0000-0000-00004C140000}"/>
    <cellStyle name="Currency 7 3" xfId="986" xr:uid="{00000000-0005-0000-0000-00004D140000}"/>
    <cellStyle name="Currency 7 4" xfId="6491" xr:uid="{00000000-0005-0000-0000-00004E140000}"/>
    <cellStyle name="Currency 8" xfId="987" xr:uid="{00000000-0005-0000-0000-00004F140000}"/>
    <cellStyle name="Currency 8 2" xfId="6492" xr:uid="{00000000-0005-0000-0000-000050140000}"/>
    <cellStyle name="Currency 8 2 2" xfId="6493" xr:uid="{00000000-0005-0000-0000-000051140000}"/>
    <cellStyle name="Currency 8 3" xfId="6494" xr:uid="{00000000-0005-0000-0000-000052140000}"/>
    <cellStyle name="Currency 8 4" xfId="6495" xr:uid="{00000000-0005-0000-0000-000053140000}"/>
    <cellStyle name="Currency 9" xfId="988" xr:uid="{00000000-0005-0000-0000-000054140000}"/>
    <cellStyle name="Currency 9 2" xfId="989" xr:uid="{00000000-0005-0000-0000-000055140000}"/>
    <cellStyle name="Currency 9 2 2" xfId="990" xr:uid="{00000000-0005-0000-0000-000056140000}"/>
    <cellStyle name="Currency 9 2 2 2" xfId="991" xr:uid="{00000000-0005-0000-0000-000057140000}"/>
    <cellStyle name="Currency 9 2 3" xfId="6496" xr:uid="{00000000-0005-0000-0000-000058140000}"/>
    <cellStyle name="Currency 9 3" xfId="992" xr:uid="{00000000-0005-0000-0000-000059140000}"/>
    <cellStyle name="Currency 9 3 2" xfId="993" xr:uid="{00000000-0005-0000-0000-00005A140000}"/>
    <cellStyle name="Currency 9 4" xfId="6497" xr:uid="{00000000-0005-0000-0000-00005B140000}"/>
    <cellStyle name="Currency0" xfId="994" xr:uid="{00000000-0005-0000-0000-00005C140000}"/>
    <cellStyle name="DRG Table" xfId="995" xr:uid="{00000000-0005-0000-0000-00005D140000}"/>
    <cellStyle name="DRG Table 2" xfId="6498" xr:uid="{00000000-0005-0000-0000-00005E140000}"/>
    <cellStyle name="DRG Table_T-straight with PEDs adjustor" xfId="6499" xr:uid="{00000000-0005-0000-0000-00005F140000}"/>
    <cellStyle name="Explanatory Text 10" xfId="6500" xr:uid="{00000000-0005-0000-0000-000060140000}"/>
    <cellStyle name="Explanatory Text 11" xfId="6501" xr:uid="{00000000-0005-0000-0000-000061140000}"/>
    <cellStyle name="Explanatory Text 2" xfId="996" xr:uid="{00000000-0005-0000-0000-000062140000}"/>
    <cellStyle name="Explanatory Text 2 2" xfId="997" xr:uid="{00000000-0005-0000-0000-000063140000}"/>
    <cellStyle name="Explanatory Text 2 2 2" xfId="998" xr:uid="{00000000-0005-0000-0000-000064140000}"/>
    <cellStyle name="Explanatory Text 2 2 3" xfId="6502" xr:uid="{00000000-0005-0000-0000-000065140000}"/>
    <cellStyle name="Explanatory Text 2 2_T-straight with PEDs adjustor" xfId="6503" xr:uid="{00000000-0005-0000-0000-000066140000}"/>
    <cellStyle name="Explanatory Text 2 3" xfId="6504" xr:uid="{00000000-0005-0000-0000-000067140000}"/>
    <cellStyle name="Explanatory Text 3" xfId="999" xr:uid="{00000000-0005-0000-0000-000068140000}"/>
    <cellStyle name="Explanatory Text 3 2" xfId="6505" xr:uid="{00000000-0005-0000-0000-000069140000}"/>
    <cellStyle name="Explanatory Text 4" xfId="1000" xr:uid="{00000000-0005-0000-0000-00006A140000}"/>
    <cellStyle name="Explanatory Text 4 2" xfId="6506" xr:uid="{00000000-0005-0000-0000-00006B140000}"/>
    <cellStyle name="Explanatory Text 5" xfId="6507" xr:uid="{00000000-0005-0000-0000-00006C140000}"/>
    <cellStyle name="Explanatory Text 6" xfId="6508" xr:uid="{00000000-0005-0000-0000-00006D140000}"/>
    <cellStyle name="Explanatory Text 7" xfId="6509" xr:uid="{00000000-0005-0000-0000-00006E140000}"/>
    <cellStyle name="Explanatory Text 8" xfId="6510" xr:uid="{00000000-0005-0000-0000-00006F140000}"/>
    <cellStyle name="Explanatory Text 9" xfId="6511" xr:uid="{00000000-0005-0000-0000-000070140000}"/>
    <cellStyle name="Followed Hyperlink 2" xfId="1001" xr:uid="{00000000-0005-0000-0000-000071140000}"/>
    <cellStyle name="Followed Hyperlink 2 2" xfId="6512" xr:uid="{00000000-0005-0000-0000-000072140000}"/>
    <cellStyle name="Followed Hyperlink 2_T-straight with PEDs adjustor" xfId="6513" xr:uid="{00000000-0005-0000-0000-000073140000}"/>
    <cellStyle name="Good 10" xfId="6514" xr:uid="{00000000-0005-0000-0000-000074140000}"/>
    <cellStyle name="Good 11" xfId="6515" xr:uid="{00000000-0005-0000-0000-000075140000}"/>
    <cellStyle name="Good 2" xfId="1002" xr:uid="{00000000-0005-0000-0000-000076140000}"/>
    <cellStyle name="Good 2 2" xfId="1003" xr:uid="{00000000-0005-0000-0000-000077140000}"/>
    <cellStyle name="Good 2 2 2" xfId="1004" xr:uid="{00000000-0005-0000-0000-000078140000}"/>
    <cellStyle name="Good 2 2 3" xfId="6516" xr:uid="{00000000-0005-0000-0000-000079140000}"/>
    <cellStyle name="Good 2 2_T-straight with PEDs adjustor" xfId="6517" xr:uid="{00000000-0005-0000-0000-00007A140000}"/>
    <cellStyle name="Good 2 3" xfId="6518" xr:uid="{00000000-0005-0000-0000-00007B140000}"/>
    <cellStyle name="Good 3" xfId="1005" xr:uid="{00000000-0005-0000-0000-00007C140000}"/>
    <cellStyle name="Good 3 2" xfId="6519" xr:uid="{00000000-0005-0000-0000-00007D140000}"/>
    <cellStyle name="Good 4" xfId="1006" xr:uid="{00000000-0005-0000-0000-00007E140000}"/>
    <cellStyle name="Good 4 2" xfId="6520" xr:uid="{00000000-0005-0000-0000-00007F140000}"/>
    <cellStyle name="Good 5" xfId="6521" xr:uid="{00000000-0005-0000-0000-000080140000}"/>
    <cellStyle name="Good 6" xfId="6522" xr:uid="{00000000-0005-0000-0000-000081140000}"/>
    <cellStyle name="Good 7" xfId="6523" xr:uid="{00000000-0005-0000-0000-000082140000}"/>
    <cellStyle name="Good 8" xfId="6524" xr:uid="{00000000-0005-0000-0000-000083140000}"/>
    <cellStyle name="Good 9" xfId="6525" xr:uid="{00000000-0005-0000-0000-000084140000}"/>
    <cellStyle name="Heading 1 10" xfId="6526" xr:uid="{00000000-0005-0000-0000-000085140000}"/>
    <cellStyle name="Heading 1 11" xfId="6527" xr:uid="{00000000-0005-0000-0000-000086140000}"/>
    <cellStyle name="Heading 1 2" xfId="1007" xr:uid="{00000000-0005-0000-0000-000087140000}"/>
    <cellStyle name="Heading 1 2 2" xfId="1008" xr:uid="{00000000-0005-0000-0000-000088140000}"/>
    <cellStyle name="Heading 1 2 2 2" xfId="1009" xr:uid="{00000000-0005-0000-0000-000089140000}"/>
    <cellStyle name="Heading 1 2 2 3" xfId="6528" xr:uid="{00000000-0005-0000-0000-00008A140000}"/>
    <cellStyle name="Heading 1 2 2_T-straight with PEDs adjustor" xfId="6529" xr:uid="{00000000-0005-0000-0000-00008B140000}"/>
    <cellStyle name="Heading 1 2 3" xfId="6530" xr:uid="{00000000-0005-0000-0000-00008C140000}"/>
    <cellStyle name="Heading 1 3" xfId="1010" xr:uid="{00000000-0005-0000-0000-00008D140000}"/>
    <cellStyle name="Heading 1 3 2" xfId="6531" xr:uid="{00000000-0005-0000-0000-00008E140000}"/>
    <cellStyle name="Heading 1 4" xfId="1011" xr:uid="{00000000-0005-0000-0000-00008F140000}"/>
    <cellStyle name="Heading 1 4 2" xfId="6532" xr:uid="{00000000-0005-0000-0000-000090140000}"/>
    <cellStyle name="Heading 1 5" xfId="6533" xr:uid="{00000000-0005-0000-0000-000091140000}"/>
    <cellStyle name="Heading 1 6" xfId="6534" xr:uid="{00000000-0005-0000-0000-000092140000}"/>
    <cellStyle name="Heading 1 7" xfId="6535" xr:uid="{00000000-0005-0000-0000-000093140000}"/>
    <cellStyle name="Heading 1 8" xfId="6536" xr:uid="{00000000-0005-0000-0000-000094140000}"/>
    <cellStyle name="Heading 1 9" xfId="6537" xr:uid="{00000000-0005-0000-0000-000095140000}"/>
    <cellStyle name="Heading 2 10" xfId="6538" xr:uid="{00000000-0005-0000-0000-000096140000}"/>
    <cellStyle name="Heading 2 11" xfId="6539" xr:uid="{00000000-0005-0000-0000-000097140000}"/>
    <cellStyle name="Heading 2 2" xfId="1012" xr:uid="{00000000-0005-0000-0000-000098140000}"/>
    <cellStyle name="Heading 2 2 2" xfId="1013" xr:uid="{00000000-0005-0000-0000-000099140000}"/>
    <cellStyle name="Heading 2 2 2 2" xfId="1014" xr:uid="{00000000-0005-0000-0000-00009A140000}"/>
    <cellStyle name="Heading 2 2 2 3" xfId="6540" xr:uid="{00000000-0005-0000-0000-00009B140000}"/>
    <cellStyle name="Heading 2 2 2_T-straight with PEDs adjustor" xfId="6541" xr:uid="{00000000-0005-0000-0000-00009C140000}"/>
    <cellStyle name="Heading 2 2 3" xfId="6542" xr:uid="{00000000-0005-0000-0000-00009D140000}"/>
    <cellStyle name="Heading 2 3" xfId="1015" xr:uid="{00000000-0005-0000-0000-00009E140000}"/>
    <cellStyle name="Heading 2 3 2" xfId="6543" xr:uid="{00000000-0005-0000-0000-00009F140000}"/>
    <cellStyle name="Heading 2 4" xfId="1016" xr:uid="{00000000-0005-0000-0000-0000A0140000}"/>
    <cellStyle name="Heading 2 4 2" xfId="6544" xr:uid="{00000000-0005-0000-0000-0000A1140000}"/>
    <cellStyle name="Heading 2 5" xfId="6545" xr:uid="{00000000-0005-0000-0000-0000A2140000}"/>
    <cellStyle name="Heading 2 6" xfId="6546" xr:uid="{00000000-0005-0000-0000-0000A3140000}"/>
    <cellStyle name="Heading 2 7" xfId="6547" xr:uid="{00000000-0005-0000-0000-0000A4140000}"/>
    <cellStyle name="Heading 2 8" xfId="6548" xr:uid="{00000000-0005-0000-0000-0000A5140000}"/>
    <cellStyle name="Heading 2 9" xfId="6549" xr:uid="{00000000-0005-0000-0000-0000A6140000}"/>
    <cellStyle name="Heading 3 10" xfId="6550" xr:uid="{00000000-0005-0000-0000-0000A7140000}"/>
    <cellStyle name="Heading 3 11" xfId="6551" xr:uid="{00000000-0005-0000-0000-0000A8140000}"/>
    <cellStyle name="Heading 3 2" xfId="1017" xr:uid="{00000000-0005-0000-0000-0000A9140000}"/>
    <cellStyle name="Heading 3 2 2" xfId="1018" xr:uid="{00000000-0005-0000-0000-0000AA140000}"/>
    <cellStyle name="Heading 3 2 2 2" xfId="1019" xr:uid="{00000000-0005-0000-0000-0000AB140000}"/>
    <cellStyle name="Heading 3 2 2 3" xfId="6552" xr:uid="{00000000-0005-0000-0000-0000AC140000}"/>
    <cellStyle name="Heading 3 2 2_T-straight with PEDs adjustor" xfId="6553" xr:uid="{00000000-0005-0000-0000-0000AD140000}"/>
    <cellStyle name="Heading 3 2 3" xfId="6554" xr:uid="{00000000-0005-0000-0000-0000AE140000}"/>
    <cellStyle name="Heading 3 3" xfId="1020" xr:uid="{00000000-0005-0000-0000-0000AF140000}"/>
    <cellStyle name="Heading 3 3 2" xfId="6555" xr:uid="{00000000-0005-0000-0000-0000B0140000}"/>
    <cellStyle name="Heading 3 4" xfId="1021" xr:uid="{00000000-0005-0000-0000-0000B1140000}"/>
    <cellStyle name="Heading 3 4 2" xfId="6556" xr:uid="{00000000-0005-0000-0000-0000B2140000}"/>
    <cellStyle name="Heading 3 5" xfId="6557" xr:uid="{00000000-0005-0000-0000-0000B3140000}"/>
    <cellStyle name="Heading 3 6" xfId="6558" xr:uid="{00000000-0005-0000-0000-0000B4140000}"/>
    <cellStyle name="Heading 3 7" xfId="6559" xr:uid="{00000000-0005-0000-0000-0000B5140000}"/>
    <cellStyle name="Heading 3 8" xfId="6560" xr:uid="{00000000-0005-0000-0000-0000B6140000}"/>
    <cellStyle name="Heading 3 9" xfId="6561" xr:uid="{00000000-0005-0000-0000-0000B7140000}"/>
    <cellStyle name="Heading 4 10" xfId="6562" xr:uid="{00000000-0005-0000-0000-0000B8140000}"/>
    <cellStyle name="Heading 4 11" xfId="6563" xr:uid="{00000000-0005-0000-0000-0000B9140000}"/>
    <cellStyle name="Heading 4 2" xfId="1022" xr:uid="{00000000-0005-0000-0000-0000BA140000}"/>
    <cellStyle name="Heading 4 2 2" xfId="1023" xr:uid="{00000000-0005-0000-0000-0000BB140000}"/>
    <cellStyle name="Heading 4 2 2 2" xfId="1024" xr:uid="{00000000-0005-0000-0000-0000BC140000}"/>
    <cellStyle name="Heading 4 2 2 3" xfId="6564" xr:uid="{00000000-0005-0000-0000-0000BD140000}"/>
    <cellStyle name="Heading 4 2 2_T-straight with PEDs adjustor" xfId="6565" xr:uid="{00000000-0005-0000-0000-0000BE140000}"/>
    <cellStyle name="Heading 4 2 3" xfId="6566" xr:uid="{00000000-0005-0000-0000-0000BF140000}"/>
    <cellStyle name="Heading 4 3" xfId="1025" xr:uid="{00000000-0005-0000-0000-0000C0140000}"/>
    <cellStyle name="Heading 4 3 2" xfId="6567" xr:uid="{00000000-0005-0000-0000-0000C1140000}"/>
    <cellStyle name="Heading 4 4" xfId="1026" xr:uid="{00000000-0005-0000-0000-0000C2140000}"/>
    <cellStyle name="Heading 4 4 2" xfId="6568" xr:uid="{00000000-0005-0000-0000-0000C3140000}"/>
    <cellStyle name="Heading 4 5" xfId="6569" xr:uid="{00000000-0005-0000-0000-0000C4140000}"/>
    <cellStyle name="Heading 4 6" xfId="6570" xr:uid="{00000000-0005-0000-0000-0000C5140000}"/>
    <cellStyle name="Heading 4 7" xfId="6571" xr:uid="{00000000-0005-0000-0000-0000C6140000}"/>
    <cellStyle name="Heading 4 8" xfId="6572" xr:uid="{00000000-0005-0000-0000-0000C7140000}"/>
    <cellStyle name="Heading 4 9" xfId="6573" xr:uid="{00000000-0005-0000-0000-0000C8140000}"/>
    <cellStyle name="Hyperlink 2" xfId="1027" xr:uid="{00000000-0005-0000-0000-0000C9140000}"/>
    <cellStyle name="Hyperlink 2 2" xfId="1028" xr:uid="{00000000-0005-0000-0000-0000CA140000}"/>
    <cellStyle name="Hyperlink 2 2 2" xfId="6574" xr:uid="{00000000-0005-0000-0000-0000CB140000}"/>
    <cellStyle name="Hyperlink 2 2_T-straight with PEDs adjustor" xfId="6575" xr:uid="{00000000-0005-0000-0000-0000CC140000}"/>
    <cellStyle name="Hyperlink 2 3" xfId="6576" xr:uid="{00000000-0005-0000-0000-0000CD140000}"/>
    <cellStyle name="Hyperlink 2_T-straight with PEDs adjustor" xfId="6577" xr:uid="{00000000-0005-0000-0000-0000CE140000}"/>
    <cellStyle name="Hyperlink 3" xfId="1029" xr:uid="{00000000-0005-0000-0000-0000CF140000}"/>
    <cellStyle name="Hyperlink 3 2" xfId="6578" xr:uid="{00000000-0005-0000-0000-0000D0140000}"/>
    <cellStyle name="Hyperlink 4" xfId="1030" xr:uid="{00000000-0005-0000-0000-0000D1140000}"/>
    <cellStyle name="Hyperlink 4 2" xfId="6579" xr:uid="{00000000-0005-0000-0000-0000D2140000}"/>
    <cellStyle name="Hyperlink 4_T-straight with PEDs adjustor" xfId="6580" xr:uid="{00000000-0005-0000-0000-0000D3140000}"/>
    <cellStyle name="Hyperlink 5" xfId="6581" xr:uid="{00000000-0005-0000-0000-0000D4140000}"/>
    <cellStyle name="Input 10" xfId="6582" xr:uid="{00000000-0005-0000-0000-0000D5140000}"/>
    <cellStyle name="Input 10 2" xfId="6583" xr:uid="{00000000-0005-0000-0000-0000D6140000}"/>
    <cellStyle name="Input 11" xfId="6584" xr:uid="{00000000-0005-0000-0000-0000D7140000}"/>
    <cellStyle name="Input 11 2" xfId="6585" xr:uid="{00000000-0005-0000-0000-0000D8140000}"/>
    <cellStyle name="Input 2" xfId="1031" xr:uid="{00000000-0005-0000-0000-0000D9140000}"/>
    <cellStyle name="Input 2 2" xfId="1032" xr:uid="{00000000-0005-0000-0000-0000DA140000}"/>
    <cellStyle name="Input 2 2 2" xfId="1033" xr:uid="{00000000-0005-0000-0000-0000DB140000}"/>
    <cellStyle name="Input 2 2 2 2" xfId="1034" xr:uid="{00000000-0005-0000-0000-0000DC140000}"/>
    <cellStyle name="Input 2 2 2 2 10" xfId="6586" xr:uid="{00000000-0005-0000-0000-0000DD140000}"/>
    <cellStyle name="Input 2 2 2 2 10 2" xfId="6587" xr:uid="{00000000-0005-0000-0000-0000DE140000}"/>
    <cellStyle name="Input 2 2 2 2 10 2 2" xfId="6588" xr:uid="{00000000-0005-0000-0000-0000DF140000}"/>
    <cellStyle name="Input 2 2 2 2 10 2 2 2" xfId="6589" xr:uid="{00000000-0005-0000-0000-0000E0140000}"/>
    <cellStyle name="Input 2 2 2 2 10 2 2 3" xfId="6590" xr:uid="{00000000-0005-0000-0000-0000E1140000}"/>
    <cellStyle name="Input 2 2 2 2 10 2 2 4" xfId="6591" xr:uid="{00000000-0005-0000-0000-0000E2140000}"/>
    <cellStyle name="Input 2 2 2 2 10 2 2 5" xfId="6592" xr:uid="{00000000-0005-0000-0000-0000E3140000}"/>
    <cellStyle name="Input 2 2 2 2 10 2 3" xfId="6593" xr:uid="{00000000-0005-0000-0000-0000E4140000}"/>
    <cellStyle name="Input 2 2 2 2 10 2 3 2" xfId="6594" xr:uid="{00000000-0005-0000-0000-0000E5140000}"/>
    <cellStyle name="Input 2 2 2 2 10 2 3 3" xfId="6595" xr:uid="{00000000-0005-0000-0000-0000E6140000}"/>
    <cellStyle name="Input 2 2 2 2 10 2 3 4" xfId="6596" xr:uid="{00000000-0005-0000-0000-0000E7140000}"/>
    <cellStyle name="Input 2 2 2 2 10 2 3 5" xfId="6597" xr:uid="{00000000-0005-0000-0000-0000E8140000}"/>
    <cellStyle name="Input 2 2 2 2 10 2 4" xfId="6598" xr:uid="{00000000-0005-0000-0000-0000E9140000}"/>
    <cellStyle name="Input 2 2 2 2 10 2 4 2" xfId="6599" xr:uid="{00000000-0005-0000-0000-0000EA140000}"/>
    <cellStyle name="Input 2 2 2 2 10 2 5" xfId="6600" xr:uid="{00000000-0005-0000-0000-0000EB140000}"/>
    <cellStyle name="Input 2 2 2 2 10 2 5 2" xfId="6601" xr:uid="{00000000-0005-0000-0000-0000EC140000}"/>
    <cellStyle name="Input 2 2 2 2 10 2 6" xfId="6602" xr:uid="{00000000-0005-0000-0000-0000ED140000}"/>
    <cellStyle name="Input 2 2 2 2 10 2 7" xfId="6603" xr:uid="{00000000-0005-0000-0000-0000EE140000}"/>
    <cellStyle name="Input 2 2 2 2 10 3" xfId="6604" xr:uid="{00000000-0005-0000-0000-0000EF140000}"/>
    <cellStyle name="Input 2 2 2 2 10 3 2" xfId="6605" xr:uid="{00000000-0005-0000-0000-0000F0140000}"/>
    <cellStyle name="Input 2 2 2 2 10 3 3" xfId="6606" xr:uid="{00000000-0005-0000-0000-0000F1140000}"/>
    <cellStyle name="Input 2 2 2 2 10 3 4" xfId="6607" xr:uid="{00000000-0005-0000-0000-0000F2140000}"/>
    <cellStyle name="Input 2 2 2 2 10 3 5" xfId="6608" xr:uid="{00000000-0005-0000-0000-0000F3140000}"/>
    <cellStyle name="Input 2 2 2 2 10 4" xfId="6609" xr:uid="{00000000-0005-0000-0000-0000F4140000}"/>
    <cellStyle name="Input 2 2 2 2 10 4 2" xfId="6610" xr:uid="{00000000-0005-0000-0000-0000F5140000}"/>
    <cellStyle name="Input 2 2 2 2 10 4 3" xfId="6611" xr:uid="{00000000-0005-0000-0000-0000F6140000}"/>
    <cellStyle name="Input 2 2 2 2 10 4 4" xfId="6612" xr:uid="{00000000-0005-0000-0000-0000F7140000}"/>
    <cellStyle name="Input 2 2 2 2 10 4 5" xfId="6613" xr:uid="{00000000-0005-0000-0000-0000F8140000}"/>
    <cellStyle name="Input 2 2 2 2 10 5" xfId="6614" xr:uid="{00000000-0005-0000-0000-0000F9140000}"/>
    <cellStyle name="Input 2 2 2 2 10 5 2" xfId="6615" xr:uid="{00000000-0005-0000-0000-0000FA140000}"/>
    <cellStyle name="Input 2 2 2 2 10 6" xfId="6616" xr:uid="{00000000-0005-0000-0000-0000FB140000}"/>
    <cellStyle name="Input 2 2 2 2 10 6 2" xfId="6617" xr:uid="{00000000-0005-0000-0000-0000FC140000}"/>
    <cellStyle name="Input 2 2 2 2 10 7" xfId="6618" xr:uid="{00000000-0005-0000-0000-0000FD140000}"/>
    <cellStyle name="Input 2 2 2 2 10 8" xfId="6619" xr:uid="{00000000-0005-0000-0000-0000FE140000}"/>
    <cellStyle name="Input 2 2 2 2 11" xfId="6620" xr:uid="{00000000-0005-0000-0000-0000FF140000}"/>
    <cellStyle name="Input 2 2 2 2 11 2" xfId="6621" xr:uid="{00000000-0005-0000-0000-000000150000}"/>
    <cellStyle name="Input 2 2 2 2 11 2 2" xfId="6622" xr:uid="{00000000-0005-0000-0000-000001150000}"/>
    <cellStyle name="Input 2 2 2 2 11 2 2 2" xfId="6623" xr:uid="{00000000-0005-0000-0000-000002150000}"/>
    <cellStyle name="Input 2 2 2 2 11 2 2 3" xfId="6624" xr:uid="{00000000-0005-0000-0000-000003150000}"/>
    <cellStyle name="Input 2 2 2 2 11 2 2 4" xfId="6625" xr:uid="{00000000-0005-0000-0000-000004150000}"/>
    <cellStyle name="Input 2 2 2 2 11 2 2 5" xfId="6626" xr:uid="{00000000-0005-0000-0000-000005150000}"/>
    <cellStyle name="Input 2 2 2 2 11 2 3" xfId="6627" xr:uid="{00000000-0005-0000-0000-000006150000}"/>
    <cellStyle name="Input 2 2 2 2 11 2 3 2" xfId="6628" xr:uid="{00000000-0005-0000-0000-000007150000}"/>
    <cellStyle name="Input 2 2 2 2 11 2 3 3" xfId="6629" xr:uid="{00000000-0005-0000-0000-000008150000}"/>
    <cellStyle name="Input 2 2 2 2 11 2 3 4" xfId="6630" xr:uid="{00000000-0005-0000-0000-000009150000}"/>
    <cellStyle name="Input 2 2 2 2 11 2 3 5" xfId="6631" xr:uid="{00000000-0005-0000-0000-00000A150000}"/>
    <cellStyle name="Input 2 2 2 2 11 2 4" xfId="6632" xr:uid="{00000000-0005-0000-0000-00000B150000}"/>
    <cellStyle name="Input 2 2 2 2 11 2 4 2" xfId="6633" xr:uid="{00000000-0005-0000-0000-00000C150000}"/>
    <cellStyle name="Input 2 2 2 2 11 2 5" xfId="6634" xr:uid="{00000000-0005-0000-0000-00000D150000}"/>
    <cellStyle name="Input 2 2 2 2 11 2 5 2" xfId="6635" xr:uid="{00000000-0005-0000-0000-00000E150000}"/>
    <cellStyle name="Input 2 2 2 2 11 2 6" xfId="6636" xr:uid="{00000000-0005-0000-0000-00000F150000}"/>
    <cellStyle name="Input 2 2 2 2 11 2 7" xfId="6637" xr:uid="{00000000-0005-0000-0000-000010150000}"/>
    <cellStyle name="Input 2 2 2 2 11 3" xfId="6638" xr:uid="{00000000-0005-0000-0000-000011150000}"/>
    <cellStyle name="Input 2 2 2 2 11 3 2" xfId="6639" xr:uid="{00000000-0005-0000-0000-000012150000}"/>
    <cellStyle name="Input 2 2 2 2 11 3 3" xfId="6640" xr:uid="{00000000-0005-0000-0000-000013150000}"/>
    <cellStyle name="Input 2 2 2 2 11 3 4" xfId="6641" xr:uid="{00000000-0005-0000-0000-000014150000}"/>
    <cellStyle name="Input 2 2 2 2 11 3 5" xfId="6642" xr:uid="{00000000-0005-0000-0000-000015150000}"/>
    <cellStyle name="Input 2 2 2 2 11 4" xfId="6643" xr:uid="{00000000-0005-0000-0000-000016150000}"/>
    <cellStyle name="Input 2 2 2 2 11 4 2" xfId="6644" xr:uid="{00000000-0005-0000-0000-000017150000}"/>
    <cellStyle name="Input 2 2 2 2 11 4 3" xfId="6645" xr:uid="{00000000-0005-0000-0000-000018150000}"/>
    <cellStyle name="Input 2 2 2 2 11 4 4" xfId="6646" xr:uid="{00000000-0005-0000-0000-000019150000}"/>
    <cellStyle name="Input 2 2 2 2 11 4 5" xfId="6647" xr:uid="{00000000-0005-0000-0000-00001A150000}"/>
    <cellStyle name="Input 2 2 2 2 11 5" xfId="6648" xr:uid="{00000000-0005-0000-0000-00001B150000}"/>
    <cellStyle name="Input 2 2 2 2 11 5 2" xfId="6649" xr:uid="{00000000-0005-0000-0000-00001C150000}"/>
    <cellStyle name="Input 2 2 2 2 11 6" xfId="6650" xr:uid="{00000000-0005-0000-0000-00001D150000}"/>
    <cellStyle name="Input 2 2 2 2 11 6 2" xfId="6651" xr:uid="{00000000-0005-0000-0000-00001E150000}"/>
    <cellStyle name="Input 2 2 2 2 11 7" xfId="6652" xr:uid="{00000000-0005-0000-0000-00001F150000}"/>
    <cellStyle name="Input 2 2 2 2 11 8" xfId="6653" xr:uid="{00000000-0005-0000-0000-000020150000}"/>
    <cellStyle name="Input 2 2 2 2 12" xfId="6654" xr:uid="{00000000-0005-0000-0000-000021150000}"/>
    <cellStyle name="Input 2 2 2 2 12 2" xfId="6655" xr:uid="{00000000-0005-0000-0000-000022150000}"/>
    <cellStyle name="Input 2 2 2 2 12 2 2" xfId="6656" xr:uid="{00000000-0005-0000-0000-000023150000}"/>
    <cellStyle name="Input 2 2 2 2 12 2 2 2" xfId="6657" xr:uid="{00000000-0005-0000-0000-000024150000}"/>
    <cellStyle name="Input 2 2 2 2 12 2 2 3" xfId="6658" xr:uid="{00000000-0005-0000-0000-000025150000}"/>
    <cellStyle name="Input 2 2 2 2 12 2 2 4" xfId="6659" xr:uid="{00000000-0005-0000-0000-000026150000}"/>
    <cellStyle name="Input 2 2 2 2 12 2 2 5" xfId="6660" xr:uid="{00000000-0005-0000-0000-000027150000}"/>
    <cellStyle name="Input 2 2 2 2 12 2 3" xfId="6661" xr:uid="{00000000-0005-0000-0000-000028150000}"/>
    <cellStyle name="Input 2 2 2 2 12 2 3 2" xfId="6662" xr:uid="{00000000-0005-0000-0000-000029150000}"/>
    <cellStyle name="Input 2 2 2 2 12 2 3 3" xfId="6663" xr:uid="{00000000-0005-0000-0000-00002A150000}"/>
    <cellStyle name="Input 2 2 2 2 12 2 3 4" xfId="6664" xr:uid="{00000000-0005-0000-0000-00002B150000}"/>
    <cellStyle name="Input 2 2 2 2 12 2 3 5" xfId="6665" xr:uid="{00000000-0005-0000-0000-00002C150000}"/>
    <cellStyle name="Input 2 2 2 2 12 2 4" xfId="6666" xr:uid="{00000000-0005-0000-0000-00002D150000}"/>
    <cellStyle name="Input 2 2 2 2 12 2 4 2" xfId="6667" xr:uid="{00000000-0005-0000-0000-00002E150000}"/>
    <cellStyle name="Input 2 2 2 2 12 2 5" xfId="6668" xr:uid="{00000000-0005-0000-0000-00002F150000}"/>
    <cellStyle name="Input 2 2 2 2 12 2 5 2" xfId="6669" xr:uid="{00000000-0005-0000-0000-000030150000}"/>
    <cellStyle name="Input 2 2 2 2 12 2 6" xfId="6670" xr:uid="{00000000-0005-0000-0000-000031150000}"/>
    <cellStyle name="Input 2 2 2 2 12 2 7" xfId="6671" xr:uid="{00000000-0005-0000-0000-000032150000}"/>
    <cellStyle name="Input 2 2 2 2 12 3" xfId="6672" xr:uid="{00000000-0005-0000-0000-000033150000}"/>
    <cellStyle name="Input 2 2 2 2 12 3 2" xfId="6673" xr:uid="{00000000-0005-0000-0000-000034150000}"/>
    <cellStyle name="Input 2 2 2 2 12 3 3" xfId="6674" xr:uid="{00000000-0005-0000-0000-000035150000}"/>
    <cellStyle name="Input 2 2 2 2 12 3 4" xfId="6675" xr:uid="{00000000-0005-0000-0000-000036150000}"/>
    <cellStyle name="Input 2 2 2 2 12 3 5" xfId="6676" xr:uid="{00000000-0005-0000-0000-000037150000}"/>
    <cellStyle name="Input 2 2 2 2 12 4" xfId="6677" xr:uid="{00000000-0005-0000-0000-000038150000}"/>
    <cellStyle name="Input 2 2 2 2 12 4 2" xfId="6678" xr:uid="{00000000-0005-0000-0000-000039150000}"/>
    <cellStyle name="Input 2 2 2 2 12 4 3" xfId="6679" xr:uid="{00000000-0005-0000-0000-00003A150000}"/>
    <cellStyle name="Input 2 2 2 2 12 4 4" xfId="6680" xr:uid="{00000000-0005-0000-0000-00003B150000}"/>
    <cellStyle name="Input 2 2 2 2 12 4 5" xfId="6681" xr:uid="{00000000-0005-0000-0000-00003C150000}"/>
    <cellStyle name="Input 2 2 2 2 12 5" xfId="6682" xr:uid="{00000000-0005-0000-0000-00003D150000}"/>
    <cellStyle name="Input 2 2 2 2 12 5 2" xfId="6683" xr:uid="{00000000-0005-0000-0000-00003E150000}"/>
    <cellStyle name="Input 2 2 2 2 12 6" xfId="6684" xr:uid="{00000000-0005-0000-0000-00003F150000}"/>
    <cellStyle name="Input 2 2 2 2 12 6 2" xfId="6685" xr:uid="{00000000-0005-0000-0000-000040150000}"/>
    <cellStyle name="Input 2 2 2 2 12 7" xfId="6686" xr:uid="{00000000-0005-0000-0000-000041150000}"/>
    <cellStyle name="Input 2 2 2 2 12 8" xfId="6687" xr:uid="{00000000-0005-0000-0000-000042150000}"/>
    <cellStyle name="Input 2 2 2 2 13" xfId="6688" xr:uid="{00000000-0005-0000-0000-000043150000}"/>
    <cellStyle name="Input 2 2 2 2 13 2" xfId="6689" xr:uid="{00000000-0005-0000-0000-000044150000}"/>
    <cellStyle name="Input 2 2 2 2 13 2 2" xfId="6690" xr:uid="{00000000-0005-0000-0000-000045150000}"/>
    <cellStyle name="Input 2 2 2 2 13 2 2 2" xfId="6691" xr:uid="{00000000-0005-0000-0000-000046150000}"/>
    <cellStyle name="Input 2 2 2 2 13 2 2 3" xfId="6692" xr:uid="{00000000-0005-0000-0000-000047150000}"/>
    <cellStyle name="Input 2 2 2 2 13 2 2 4" xfId="6693" xr:uid="{00000000-0005-0000-0000-000048150000}"/>
    <cellStyle name="Input 2 2 2 2 13 2 2 5" xfId="6694" xr:uid="{00000000-0005-0000-0000-000049150000}"/>
    <cellStyle name="Input 2 2 2 2 13 2 3" xfId="6695" xr:uid="{00000000-0005-0000-0000-00004A150000}"/>
    <cellStyle name="Input 2 2 2 2 13 2 3 2" xfId="6696" xr:uid="{00000000-0005-0000-0000-00004B150000}"/>
    <cellStyle name="Input 2 2 2 2 13 2 3 3" xfId="6697" xr:uid="{00000000-0005-0000-0000-00004C150000}"/>
    <cellStyle name="Input 2 2 2 2 13 2 3 4" xfId="6698" xr:uid="{00000000-0005-0000-0000-00004D150000}"/>
    <cellStyle name="Input 2 2 2 2 13 2 3 5" xfId="6699" xr:uid="{00000000-0005-0000-0000-00004E150000}"/>
    <cellStyle name="Input 2 2 2 2 13 2 4" xfId="6700" xr:uid="{00000000-0005-0000-0000-00004F150000}"/>
    <cellStyle name="Input 2 2 2 2 13 2 4 2" xfId="6701" xr:uid="{00000000-0005-0000-0000-000050150000}"/>
    <cellStyle name="Input 2 2 2 2 13 2 5" xfId="6702" xr:uid="{00000000-0005-0000-0000-000051150000}"/>
    <cellStyle name="Input 2 2 2 2 13 2 5 2" xfId="6703" xr:uid="{00000000-0005-0000-0000-000052150000}"/>
    <cellStyle name="Input 2 2 2 2 13 2 6" xfId="6704" xr:uid="{00000000-0005-0000-0000-000053150000}"/>
    <cellStyle name="Input 2 2 2 2 13 2 7" xfId="6705" xr:uid="{00000000-0005-0000-0000-000054150000}"/>
    <cellStyle name="Input 2 2 2 2 13 3" xfId="6706" xr:uid="{00000000-0005-0000-0000-000055150000}"/>
    <cellStyle name="Input 2 2 2 2 13 3 2" xfId="6707" xr:uid="{00000000-0005-0000-0000-000056150000}"/>
    <cellStyle name="Input 2 2 2 2 13 3 3" xfId="6708" xr:uid="{00000000-0005-0000-0000-000057150000}"/>
    <cellStyle name="Input 2 2 2 2 13 3 4" xfId="6709" xr:uid="{00000000-0005-0000-0000-000058150000}"/>
    <cellStyle name="Input 2 2 2 2 13 3 5" xfId="6710" xr:uid="{00000000-0005-0000-0000-000059150000}"/>
    <cellStyle name="Input 2 2 2 2 13 4" xfId="6711" xr:uid="{00000000-0005-0000-0000-00005A150000}"/>
    <cellStyle name="Input 2 2 2 2 13 4 2" xfId="6712" xr:uid="{00000000-0005-0000-0000-00005B150000}"/>
    <cellStyle name="Input 2 2 2 2 13 4 3" xfId="6713" xr:uid="{00000000-0005-0000-0000-00005C150000}"/>
    <cellStyle name="Input 2 2 2 2 13 4 4" xfId="6714" xr:uid="{00000000-0005-0000-0000-00005D150000}"/>
    <cellStyle name="Input 2 2 2 2 13 4 5" xfId="6715" xr:uid="{00000000-0005-0000-0000-00005E150000}"/>
    <cellStyle name="Input 2 2 2 2 13 5" xfId="6716" xr:uid="{00000000-0005-0000-0000-00005F150000}"/>
    <cellStyle name="Input 2 2 2 2 13 5 2" xfId="6717" xr:uid="{00000000-0005-0000-0000-000060150000}"/>
    <cellStyle name="Input 2 2 2 2 13 6" xfId="6718" xr:uid="{00000000-0005-0000-0000-000061150000}"/>
    <cellStyle name="Input 2 2 2 2 13 6 2" xfId="6719" xr:uid="{00000000-0005-0000-0000-000062150000}"/>
    <cellStyle name="Input 2 2 2 2 13 7" xfId="6720" xr:uid="{00000000-0005-0000-0000-000063150000}"/>
    <cellStyle name="Input 2 2 2 2 13 8" xfId="6721" xr:uid="{00000000-0005-0000-0000-000064150000}"/>
    <cellStyle name="Input 2 2 2 2 14" xfId="6722" xr:uid="{00000000-0005-0000-0000-000065150000}"/>
    <cellStyle name="Input 2 2 2 2 14 2" xfId="6723" xr:uid="{00000000-0005-0000-0000-000066150000}"/>
    <cellStyle name="Input 2 2 2 2 14 2 2" xfId="6724" xr:uid="{00000000-0005-0000-0000-000067150000}"/>
    <cellStyle name="Input 2 2 2 2 14 2 2 2" xfId="6725" xr:uid="{00000000-0005-0000-0000-000068150000}"/>
    <cellStyle name="Input 2 2 2 2 14 2 2 3" xfId="6726" xr:uid="{00000000-0005-0000-0000-000069150000}"/>
    <cellStyle name="Input 2 2 2 2 14 2 2 4" xfId="6727" xr:uid="{00000000-0005-0000-0000-00006A150000}"/>
    <cellStyle name="Input 2 2 2 2 14 2 2 5" xfId="6728" xr:uid="{00000000-0005-0000-0000-00006B150000}"/>
    <cellStyle name="Input 2 2 2 2 14 2 3" xfId="6729" xr:uid="{00000000-0005-0000-0000-00006C150000}"/>
    <cellStyle name="Input 2 2 2 2 14 2 3 2" xfId="6730" xr:uid="{00000000-0005-0000-0000-00006D150000}"/>
    <cellStyle name="Input 2 2 2 2 14 2 3 3" xfId="6731" xr:uid="{00000000-0005-0000-0000-00006E150000}"/>
    <cellStyle name="Input 2 2 2 2 14 2 3 4" xfId="6732" xr:uid="{00000000-0005-0000-0000-00006F150000}"/>
    <cellStyle name="Input 2 2 2 2 14 2 3 5" xfId="6733" xr:uid="{00000000-0005-0000-0000-000070150000}"/>
    <cellStyle name="Input 2 2 2 2 14 2 4" xfId="6734" xr:uid="{00000000-0005-0000-0000-000071150000}"/>
    <cellStyle name="Input 2 2 2 2 14 2 4 2" xfId="6735" xr:uid="{00000000-0005-0000-0000-000072150000}"/>
    <cellStyle name="Input 2 2 2 2 14 2 5" xfId="6736" xr:uid="{00000000-0005-0000-0000-000073150000}"/>
    <cellStyle name="Input 2 2 2 2 14 2 5 2" xfId="6737" xr:uid="{00000000-0005-0000-0000-000074150000}"/>
    <cellStyle name="Input 2 2 2 2 14 2 6" xfId="6738" xr:uid="{00000000-0005-0000-0000-000075150000}"/>
    <cellStyle name="Input 2 2 2 2 14 2 7" xfId="6739" xr:uid="{00000000-0005-0000-0000-000076150000}"/>
    <cellStyle name="Input 2 2 2 2 14 3" xfId="6740" xr:uid="{00000000-0005-0000-0000-000077150000}"/>
    <cellStyle name="Input 2 2 2 2 14 3 2" xfId="6741" xr:uid="{00000000-0005-0000-0000-000078150000}"/>
    <cellStyle name="Input 2 2 2 2 14 3 3" xfId="6742" xr:uid="{00000000-0005-0000-0000-000079150000}"/>
    <cellStyle name="Input 2 2 2 2 14 3 4" xfId="6743" xr:uid="{00000000-0005-0000-0000-00007A150000}"/>
    <cellStyle name="Input 2 2 2 2 14 3 5" xfId="6744" xr:uid="{00000000-0005-0000-0000-00007B150000}"/>
    <cellStyle name="Input 2 2 2 2 14 4" xfId="6745" xr:uid="{00000000-0005-0000-0000-00007C150000}"/>
    <cellStyle name="Input 2 2 2 2 14 4 2" xfId="6746" xr:uid="{00000000-0005-0000-0000-00007D150000}"/>
    <cellStyle name="Input 2 2 2 2 14 4 3" xfId="6747" xr:uid="{00000000-0005-0000-0000-00007E150000}"/>
    <cellStyle name="Input 2 2 2 2 14 4 4" xfId="6748" xr:uid="{00000000-0005-0000-0000-00007F150000}"/>
    <cellStyle name="Input 2 2 2 2 14 4 5" xfId="6749" xr:uid="{00000000-0005-0000-0000-000080150000}"/>
    <cellStyle name="Input 2 2 2 2 14 5" xfId="6750" xr:uid="{00000000-0005-0000-0000-000081150000}"/>
    <cellStyle name="Input 2 2 2 2 14 5 2" xfId="6751" xr:uid="{00000000-0005-0000-0000-000082150000}"/>
    <cellStyle name="Input 2 2 2 2 14 6" xfId="6752" xr:uid="{00000000-0005-0000-0000-000083150000}"/>
    <cellStyle name="Input 2 2 2 2 14 6 2" xfId="6753" xr:uid="{00000000-0005-0000-0000-000084150000}"/>
    <cellStyle name="Input 2 2 2 2 14 7" xfId="6754" xr:uid="{00000000-0005-0000-0000-000085150000}"/>
    <cellStyle name="Input 2 2 2 2 14 8" xfId="6755" xr:uid="{00000000-0005-0000-0000-000086150000}"/>
    <cellStyle name="Input 2 2 2 2 15" xfId="6756" xr:uid="{00000000-0005-0000-0000-000087150000}"/>
    <cellStyle name="Input 2 2 2 2 15 2" xfId="6757" xr:uid="{00000000-0005-0000-0000-000088150000}"/>
    <cellStyle name="Input 2 2 2 2 15 2 2" xfId="6758" xr:uid="{00000000-0005-0000-0000-000089150000}"/>
    <cellStyle name="Input 2 2 2 2 15 2 3" xfId="6759" xr:uid="{00000000-0005-0000-0000-00008A150000}"/>
    <cellStyle name="Input 2 2 2 2 15 2 4" xfId="6760" xr:uid="{00000000-0005-0000-0000-00008B150000}"/>
    <cellStyle name="Input 2 2 2 2 15 2 5" xfId="6761" xr:uid="{00000000-0005-0000-0000-00008C150000}"/>
    <cellStyle name="Input 2 2 2 2 15 3" xfId="6762" xr:uid="{00000000-0005-0000-0000-00008D150000}"/>
    <cellStyle name="Input 2 2 2 2 15 3 2" xfId="6763" xr:uid="{00000000-0005-0000-0000-00008E150000}"/>
    <cellStyle name="Input 2 2 2 2 15 3 3" xfId="6764" xr:uid="{00000000-0005-0000-0000-00008F150000}"/>
    <cellStyle name="Input 2 2 2 2 15 3 4" xfId="6765" xr:uid="{00000000-0005-0000-0000-000090150000}"/>
    <cellStyle name="Input 2 2 2 2 15 3 5" xfId="6766" xr:uid="{00000000-0005-0000-0000-000091150000}"/>
    <cellStyle name="Input 2 2 2 2 15 4" xfId="6767" xr:uid="{00000000-0005-0000-0000-000092150000}"/>
    <cellStyle name="Input 2 2 2 2 15 4 2" xfId="6768" xr:uid="{00000000-0005-0000-0000-000093150000}"/>
    <cellStyle name="Input 2 2 2 2 15 5" xfId="6769" xr:uid="{00000000-0005-0000-0000-000094150000}"/>
    <cellStyle name="Input 2 2 2 2 15 5 2" xfId="6770" xr:uid="{00000000-0005-0000-0000-000095150000}"/>
    <cellStyle name="Input 2 2 2 2 15 6" xfId="6771" xr:uid="{00000000-0005-0000-0000-000096150000}"/>
    <cellStyle name="Input 2 2 2 2 15 7" xfId="6772" xr:uid="{00000000-0005-0000-0000-000097150000}"/>
    <cellStyle name="Input 2 2 2 2 16" xfId="6773" xr:uid="{00000000-0005-0000-0000-000098150000}"/>
    <cellStyle name="Input 2 2 2 2 16 2" xfId="6774" xr:uid="{00000000-0005-0000-0000-000099150000}"/>
    <cellStyle name="Input 2 2 2 2 16 3" xfId="6775" xr:uid="{00000000-0005-0000-0000-00009A150000}"/>
    <cellStyle name="Input 2 2 2 2 16 4" xfId="6776" xr:uid="{00000000-0005-0000-0000-00009B150000}"/>
    <cellStyle name="Input 2 2 2 2 16 5" xfId="6777" xr:uid="{00000000-0005-0000-0000-00009C150000}"/>
    <cellStyle name="Input 2 2 2 2 17" xfId="6778" xr:uid="{00000000-0005-0000-0000-00009D150000}"/>
    <cellStyle name="Input 2 2 2 2 17 2" xfId="6779" xr:uid="{00000000-0005-0000-0000-00009E150000}"/>
    <cellStyle name="Input 2 2 2 2 17 3" xfId="6780" xr:uid="{00000000-0005-0000-0000-00009F150000}"/>
    <cellStyle name="Input 2 2 2 2 17 4" xfId="6781" xr:uid="{00000000-0005-0000-0000-0000A0150000}"/>
    <cellStyle name="Input 2 2 2 2 17 5" xfId="6782" xr:uid="{00000000-0005-0000-0000-0000A1150000}"/>
    <cellStyle name="Input 2 2 2 2 18" xfId="6783" xr:uid="{00000000-0005-0000-0000-0000A2150000}"/>
    <cellStyle name="Input 2 2 2 2 18 2" xfId="6784" xr:uid="{00000000-0005-0000-0000-0000A3150000}"/>
    <cellStyle name="Input 2 2 2 2 19" xfId="6785" xr:uid="{00000000-0005-0000-0000-0000A4150000}"/>
    <cellStyle name="Input 2 2 2 2 19 2" xfId="6786" xr:uid="{00000000-0005-0000-0000-0000A5150000}"/>
    <cellStyle name="Input 2 2 2 2 2" xfId="1035" xr:uid="{00000000-0005-0000-0000-0000A6150000}"/>
    <cellStyle name="Input 2 2 2 2 2 2" xfId="1036" xr:uid="{00000000-0005-0000-0000-0000A7150000}"/>
    <cellStyle name="Input 2 2 2 2 2 2 2" xfId="6787" xr:uid="{00000000-0005-0000-0000-0000A8150000}"/>
    <cellStyle name="Input 2 2 2 2 2 2 2 2" xfId="6788" xr:uid="{00000000-0005-0000-0000-0000A9150000}"/>
    <cellStyle name="Input 2 2 2 2 2 2 2 3" xfId="6789" xr:uid="{00000000-0005-0000-0000-0000AA150000}"/>
    <cellStyle name="Input 2 2 2 2 2 2 2 4" xfId="6790" xr:uid="{00000000-0005-0000-0000-0000AB150000}"/>
    <cellStyle name="Input 2 2 2 2 2 2 2 5" xfId="6791" xr:uid="{00000000-0005-0000-0000-0000AC150000}"/>
    <cellStyle name="Input 2 2 2 2 2 2 3" xfId="6792" xr:uid="{00000000-0005-0000-0000-0000AD150000}"/>
    <cellStyle name="Input 2 2 2 2 2 2 3 2" xfId="6793" xr:uid="{00000000-0005-0000-0000-0000AE150000}"/>
    <cellStyle name="Input 2 2 2 2 2 2 3 3" xfId="6794" xr:uid="{00000000-0005-0000-0000-0000AF150000}"/>
    <cellStyle name="Input 2 2 2 2 2 2 3 4" xfId="6795" xr:uid="{00000000-0005-0000-0000-0000B0150000}"/>
    <cellStyle name="Input 2 2 2 2 2 2 3 5" xfId="6796" xr:uid="{00000000-0005-0000-0000-0000B1150000}"/>
    <cellStyle name="Input 2 2 2 2 2 2 4" xfId="6797" xr:uid="{00000000-0005-0000-0000-0000B2150000}"/>
    <cellStyle name="Input 2 2 2 2 2 2 4 2" xfId="6798" xr:uid="{00000000-0005-0000-0000-0000B3150000}"/>
    <cellStyle name="Input 2 2 2 2 2 2 5" xfId="6799" xr:uid="{00000000-0005-0000-0000-0000B4150000}"/>
    <cellStyle name="Input 2 2 2 2 2 2 5 2" xfId="6800" xr:uid="{00000000-0005-0000-0000-0000B5150000}"/>
    <cellStyle name="Input 2 2 2 2 2 2 6" xfId="6801" xr:uid="{00000000-0005-0000-0000-0000B6150000}"/>
    <cellStyle name="Input 2 2 2 2 2 2 7" xfId="6802" xr:uid="{00000000-0005-0000-0000-0000B7150000}"/>
    <cellStyle name="Input 2 2 2 2 2 3" xfId="6803" xr:uid="{00000000-0005-0000-0000-0000B8150000}"/>
    <cellStyle name="Input 2 2 2 2 2 3 2" xfId="6804" xr:uid="{00000000-0005-0000-0000-0000B9150000}"/>
    <cellStyle name="Input 2 2 2 2 2 3 3" xfId="6805" xr:uid="{00000000-0005-0000-0000-0000BA150000}"/>
    <cellStyle name="Input 2 2 2 2 2 3 4" xfId="6806" xr:uid="{00000000-0005-0000-0000-0000BB150000}"/>
    <cellStyle name="Input 2 2 2 2 2 3 5" xfId="6807" xr:uid="{00000000-0005-0000-0000-0000BC150000}"/>
    <cellStyle name="Input 2 2 2 2 2 4" xfId="6808" xr:uid="{00000000-0005-0000-0000-0000BD150000}"/>
    <cellStyle name="Input 2 2 2 2 2 4 2" xfId="6809" xr:uid="{00000000-0005-0000-0000-0000BE150000}"/>
    <cellStyle name="Input 2 2 2 2 2 4 3" xfId="6810" xr:uid="{00000000-0005-0000-0000-0000BF150000}"/>
    <cellStyle name="Input 2 2 2 2 2 4 4" xfId="6811" xr:uid="{00000000-0005-0000-0000-0000C0150000}"/>
    <cellStyle name="Input 2 2 2 2 2 4 5" xfId="6812" xr:uid="{00000000-0005-0000-0000-0000C1150000}"/>
    <cellStyle name="Input 2 2 2 2 2 5" xfId="6813" xr:uid="{00000000-0005-0000-0000-0000C2150000}"/>
    <cellStyle name="Input 2 2 2 2 2 5 2" xfId="6814" xr:uid="{00000000-0005-0000-0000-0000C3150000}"/>
    <cellStyle name="Input 2 2 2 2 2 6" xfId="6815" xr:uid="{00000000-0005-0000-0000-0000C4150000}"/>
    <cellStyle name="Input 2 2 2 2 2 6 2" xfId="6816" xr:uid="{00000000-0005-0000-0000-0000C5150000}"/>
    <cellStyle name="Input 2 2 2 2 2 7" xfId="6817" xr:uid="{00000000-0005-0000-0000-0000C6150000}"/>
    <cellStyle name="Input 2 2 2 2 2 8" xfId="6818" xr:uid="{00000000-0005-0000-0000-0000C7150000}"/>
    <cellStyle name="Input 2 2 2 2 20" xfId="6819" xr:uid="{00000000-0005-0000-0000-0000C8150000}"/>
    <cellStyle name="Input 2 2 2 2 21" xfId="6820" xr:uid="{00000000-0005-0000-0000-0000C9150000}"/>
    <cellStyle name="Input 2 2 2 2 3" xfId="1037" xr:uid="{00000000-0005-0000-0000-0000CA150000}"/>
    <cellStyle name="Input 2 2 2 2 3 2" xfId="1038" xr:uid="{00000000-0005-0000-0000-0000CB150000}"/>
    <cellStyle name="Input 2 2 2 2 3 2 2" xfId="6821" xr:uid="{00000000-0005-0000-0000-0000CC150000}"/>
    <cellStyle name="Input 2 2 2 2 3 2 2 2" xfId="6822" xr:uid="{00000000-0005-0000-0000-0000CD150000}"/>
    <cellStyle name="Input 2 2 2 2 3 2 2 3" xfId="6823" xr:uid="{00000000-0005-0000-0000-0000CE150000}"/>
    <cellStyle name="Input 2 2 2 2 3 2 2 4" xfId="6824" xr:uid="{00000000-0005-0000-0000-0000CF150000}"/>
    <cellStyle name="Input 2 2 2 2 3 2 2 5" xfId="6825" xr:uid="{00000000-0005-0000-0000-0000D0150000}"/>
    <cellStyle name="Input 2 2 2 2 3 2 3" xfId="6826" xr:uid="{00000000-0005-0000-0000-0000D1150000}"/>
    <cellStyle name="Input 2 2 2 2 3 2 3 2" xfId="6827" xr:uid="{00000000-0005-0000-0000-0000D2150000}"/>
    <cellStyle name="Input 2 2 2 2 3 2 3 3" xfId="6828" xr:uid="{00000000-0005-0000-0000-0000D3150000}"/>
    <cellStyle name="Input 2 2 2 2 3 2 3 4" xfId="6829" xr:uid="{00000000-0005-0000-0000-0000D4150000}"/>
    <cellStyle name="Input 2 2 2 2 3 2 3 5" xfId="6830" xr:uid="{00000000-0005-0000-0000-0000D5150000}"/>
    <cellStyle name="Input 2 2 2 2 3 2 4" xfId="6831" xr:uid="{00000000-0005-0000-0000-0000D6150000}"/>
    <cellStyle name="Input 2 2 2 2 3 2 4 2" xfId="6832" xr:uid="{00000000-0005-0000-0000-0000D7150000}"/>
    <cellStyle name="Input 2 2 2 2 3 2 5" xfId="6833" xr:uid="{00000000-0005-0000-0000-0000D8150000}"/>
    <cellStyle name="Input 2 2 2 2 3 2 5 2" xfId="6834" xr:uid="{00000000-0005-0000-0000-0000D9150000}"/>
    <cellStyle name="Input 2 2 2 2 3 2 6" xfId="6835" xr:uid="{00000000-0005-0000-0000-0000DA150000}"/>
    <cellStyle name="Input 2 2 2 2 3 2 7" xfId="6836" xr:uid="{00000000-0005-0000-0000-0000DB150000}"/>
    <cellStyle name="Input 2 2 2 2 3 3" xfId="6837" xr:uid="{00000000-0005-0000-0000-0000DC150000}"/>
    <cellStyle name="Input 2 2 2 2 3 3 2" xfId="6838" xr:uid="{00000000-0005-0000-0000-0000DD150000}"/>
    <cellStyle name="Input 2 2 2 2 3 3 3" xfId="6839" xr:uid="{00000000-0005-0000-0000-0000DE150000}"/>
    <cellStyle name="Input 2 2 2 2 3 3 4" xfId="6840" xr:uid="{00000000-0005-0000-0000-0000DF150000}"/>
    <cellStyle name="Input 2 2 2 2 3 3 5" xfId="6841" xr:uid="{00000000-0005-0000-0000-0000E0150000}"/>
    <cellStyle name="Input 2 2 2 2 3 4" xfId="6842" xr:uid="{00000000-0005-0000-0000-0000E1150000}"/>
    <cellStyle name="Input 2 2 2 2 3 4 2" xfId="6843" xr:uid="{00000000-0005-0000-0000-0000E2150000}"/>
    <cellStyle name="Input 2 2 2 2 3 4 3" xfId="6844" xr:uid="{00000000-0005-0000-0000-0000E3150000}"/>
    <cellStyle name="Input 2 2 2 2 3 4 4" xfId="6845" xr:uid="{00000000-0005-0000-0000-0000E4150000}"/>
    <cellStyle name="Input 2 2 2 2 3 4 5" xfId="6846" xr:uid="{00000000-0005-0000-0000-0000E5150000}"/>
    <cellStyle name="Input 2 2 2 2 3 5" xfId="6847" xr:uid="{00000000-0005-0000-0000-0000E6150000}"/>
    <cellStyle name="Input 2 2 2 2 3 5 2" xfId="6848" xr:uid="{00000000-0005-0000-0000-0000E7150000}"/>
    <cellStyle name="Input 2 2 2 2 3 6" xfId="6849" xr:uid="{00000000-0005-0000-0000-0000E8150000}"/>
    <cellStyle name="Input 2 2 2 2 3 6 2" xfId="6850" xr:uid="{00000000-0005-0000-0000-0000E9150000}"/>
    <cellStyle name="Input 2 2 2 2 3 7" xfId="6851" xr:uid="{00000000-0005-0000-0000-0000EA150000}"/>
    <cellStyle name="Input 2 2 2 2 3 8" xfId="6852" xr:uid="{00000000-0005-0000-0000-0000EB150000}"/>
    <cellStyle name="Input 2 2 2 2 4" xfId="1039" xr:uid="{00000000-0005-0000-0000-0000EC150000}"/>
    <cellStyle name="Input 2 2 2 2 4 2" xfId="1040" xr:uid="{00000000-0005-0000-0000-0000ED150000}"/>
    <cellStyle name="Input 2 2 2 2 4 2 2" xfId="6853" xr:uid="{00000000-0005-0000-0000-0000EE150000}"/>
    <cellStyle name="Input 2 2 2 2 4 2 2 2" xfId="6854" xr:uid="{00000000-0005-0000-0000-0000EF150000}"/>
    <cellStyle name="Input 2 2 2 2 4 2 2 3" xfId="6855" xr:uid="{00000000-0005-0000-0000-0000F0150000}"/>
    <cellStyle name="Input 2 2 2 2 4 2 2 4" xfId="6856" xr:uid="{00000000-0005-0000-0000-0000F1150000}"/>
    <cellStyle name="Input 2 2 2 2 4 2 2 5" xfId="6857" xr:uid="{00000000-0005-0000-0000-0000F2150000}"/>
    <cellStyle name="Input 2 2 2 2 4 2 3" xfId="6858" xr:uid="{00000000-0005-0000-0000-0000F3150000}"/>
    <cellStyle name="Input 2 2 2 2 4 2 3 2" xfId="6859" xr:uid="{00000000-0005-0000-0000-0000F4150000}"/>
    <cellStyle name="Input 2 2 2 2 4 2 3 3" xfId="6860" xr:uid="{00000000-0005-0000-0000-0000F5150000}"/>
    <cellStyle name="Input 2 2 2 2 4 2 3 4" xfId="6861" xr:uid="{00000000-0005-0000-0000-0000F6150000}"/>
    <cellStyle name="Input 2 2 2 2 4 2 3 5" xfId="6862" xr:uid="{00000000-0005-0000-0000-0000F7150000}"/>
    <cellStyle name="Input 2 2 2 2 4 2 4" xfId="6863" xr:uid="{00000000-0005-0000-0000-0000F8150000}"/>
    <cellStyle name="Input 2 2 2 2 4 2 4 2" xfId="6864" xr:uid="{00000000-0005-0000-0000-0000F9150000}"/>
    <cellStyle name="Input 2 2 2 2 4 2 5" xfId="6865" xr:uid="{00000000-0005-0000-0000-0000FA150000}"/>
    <cellStyle name="Input 2 2 2 2 4 2 5 2" xfId="6866" xr:uid="{00000000-0005-0000-0000-0000FB150000}"/>
    <cellStyle name="Input 2 2 2 2 4 2 6" xfId="6867" xr:uid="{00000000-0005-0000-0000-0000FC150000}"/>
    <cellStyle name="Input 2 2 2 2 4 2 7" xfId="6868" xr:uid="{00000000-0005-0000-0000-0000FD150000}"/>
    <cellStyle name="Input 2 2 2 2 4 3" xfId="6869" xr:uid="{00000000-0005-0000-0000-0000FE150000}"/>
    <cellStyle name="Input 2 2 2 2 4 3 2" xfId="6870" xr:uid="{00000000-0005-0000-0000-0000FF150000}"/>
    <cellStyle name="Input 2 2 2 2 4 3 3" xfId="6871" xr:uid="{00000000-0005-0000-0000-000000160000}"/>
    <cellStyle name="Input 2 2 2 2 4 3 4" xfId="6872" xr:uid="{00000000-0005-0000-0000-000001160000}"/>
    <cellStyle name="Input 2 2 2 2 4 3 5" xfId="6873" xr:uid="{00000000-0005-0000-0000-000002160000}"/>
    <cellStyle name="Input 2 2 2 2 4 4" xfId="6874" xr:uid="{00000000-0005-0000-0000-000003160000}"/>
    <cellStyle name="Input 2 2 2 2 4 4 2" xfId="6875" xr:uid="{00000000-0005-0000-0000-000004160000}"/>
    <cellStyle name="Input 2 2 2 2 4 4 3" xfId="6876" xr:uid="{00000000-0005-0000-0000-000005160000}"/>
    <cellStyle name="Input 2 2 2 2 4 4 4" xfId="6877" xr:uid="{00000000-0005-0000-0000-000006160000}"/>
    <cellStyle name="Input 2 2 2 2 4 4 5" xfId="6878" xr:uid="{00000000-0005-0000-0000-000007160000}"/>
    <cellStyle name="Input 2 2 2 2 4 5" xfId="6879" xr:uid="{00000000-0005-0000-0000-000008160000}"/>
    <cellStyle name="Input 2 2 2 2 4 5 2" xfId="6880" xr:uid="{00000000-0005-0000-0000-000009160000}"/>
    <cellStyle name="Input 2 2 2 2 4 6" xfId="6881" xr:uid="{00000000-0005-0000-0000-00000A160000}"/>
    <cellStyle name="Input 2 2 2 2 4 6 2" xfId="6882" xr:uid="{00000000-0005-0000-0000-00000B160000}"/>
    <cellStyle name="Input 2 2 2 2 4 7" xfId="6883" xr:uid="{00000000-0005-0000-0000-00000C160000}"/>
    <cellStyle name="Input 2 2 2 2 4 8" xfId="6884" xr:uid="{00000000-0005-0000-0000-00000D160000}"/>
    <cellStyle name="Input 2 2 2 2 5" xfId="1041" xr:uid="{00000000-0005-0000-0000-00000E160000}"/>
    <cellStyle name="Input 2 2 2 2 5 2" xfId="1042" xr:uid="{00000000-0005-0000-0000-00000F160000}"/>
    <cellStyle name="Input 2 2 2 2 5 2 2" xfId="6885" xr:uid="{00000000-0005-0000-0000-000010160000}"/>
    <cellStyle name="Input 2 2 2 2 5 2 2 2" xfId="6886" xr:uid="{00000000-0005-0000-0000-000011160000}"/>
    <cellStyle name="Input 2 2 2 2 5 2 2 3" xfId="6887" xr:uid="{00000000-0005-0000-0000-000012160000}"/>
    <cellStyle name="Input 2 2 2 2 5 2 2 4" xfId="6888" xr:uid="{00000000-0005-0000-0000-000013160000}"/>
    <cellStyle name="Input 2 2 2 2 5 2 2 5" xfId="6889" xr:uid="{00000000-0005-0000-0000-000014160000}"/>
    <cellStyle name="Input 2 2 2 2 5 2 3" xfId="6890" xr:uid="{00000000-0005-0000-0000-000015160000}"/>
    <cellStyle name="Input 2 2 2 2 5 2 3 2" xfId="6891" xr:uid="{00000000-0005-0000-0000-000016160000}"/>
    <cellStyle name="Input 2 2 2 2 5 2 3 3" xfId="6892" xr:uid="{00000000-0005-0000-0000-000017160000}"/>
    <cellStyle name="Input 2 2 2 2 5 2 3 4" xfId="6893" xr:uid="{00000000-0005-0000-0000-000018160000}"/>
    <cellStyle name="Input 2 2 2 2 5 2 3 5" xfId="6894" xr:uid="{00000000-0005-0000-0000-000019160000}"/>
    <cellStyle name="Input 2 2 2 2 5 2 4" xfId="6895" xr:uid="{00000000-0005-0000-0000-00001A160000}"/>
    <cellStyle name="Input 2 2 2 2 5 2 4 2" xfId="6896" xr:uid="{00000000-0005-0000-0000-00001B160000}"/>
    <cellStyle name="Input 2 2 2 2 5 2 5" xfId="6897" xr:uid="{00000000-0005-0000-0000-00001C160000}"/>
    <cellStyle name="Input 2 2 2 2 5 2 5 2" xfId="6898" xr:uid="{00000000-0005-0000-0000-00001D160000}"/>
    <cellStyle name="Input 2 2 2 2 5 2 6" xfId="6899" xr:uid="{00000000-0005-0000-0000-00001E160000}"/>
    <cellStyle name="Input 2 2 2 2 5 2 7" xfId="6900" xr:uid="{00000000-0005-0000-0000-00001F160000}"/>
    <cellStyle name="Input 2 2 2 2 5 3" xfId="6901" xr:uid="{00000000-0005-0000-0000-000020160000}"/>
    <cellStyle name="Input 2 2 2 2 5 3 2" xfId="6902" xr:uid="{00000000-0005-0000-0000-000021160000}"/>
    <cellStyle name="Input 2 2 2 2 5 3 3" xfId="6903" xr:uid="{00000000-0005-0000-0000-000022160000}"/>
    <cellStyle name="Input 2 2 2 2 5 3 4" xfId="6904" xr:uid="{00000000-0005-0000-0000-000023160000}"/>
    <cellStyle name="Input 2 2 2 2 5 3 5" xfId="6905" xr:uid="{00000000-0005-0000-0000-000024160000}"/>
    <cellStyle name="Input 2 2 2 2 5 4" xfId="6906" xr:uid="{00000000-0005-0000-0000-000025160000}"/>
    <cellStyle name="Input 2 2 2 2 5 4 2" xfId="6907" xr:uid="{00000000-0005-0000-0000-000026160000}"/>
    <cellStyle name="Input 2 2 2 2 5 4 3" xfId="6908" xr:uid="{00000000-0005-0000-0000-000027160000}"/>
    <cellStyle name="Input 2 2 2 2 5 4 4" xfId="6909" xr:uid="{00000000-0005-0000-0000-000028160000}"/>
    <cellStyle name="Input 2 2 2 2 5 4 5" xfId="6910" xr:uid="{00000000-0005-0000-0000-000029160000}"/>
    <cellStyle name="Input 2 2 2 2 5 5" xfId="6911" xr:uid="{00000000-0005-0000-0000-00002A160000}"/>
    <cellStyle name="Input 2 2 2 2 5 5 2" xfId="6912" xr:uid="{00000000-0005-0000-0000-00002B160000}"/>
    <cellStyle name="Input 2 2 2 2 5 6" xfId="6913" xr:uid="{00000000-0005-0000-0000-00002C160000}"/>
    <cellStyle name="Input 2 2 2 2 5 6 2" xfId="6914" xr:uid="{00000000-0005-0000-0000-00002D160000}"/>
    <cellStyle name="Input 2 2 2 2 5 7" xfId="6915" xr:uid="{00000000-0005-0000-0000-00002E160000}"/>
    <cellStyle name="Input 2 2 2 2 5 8" xfId="6916" xr:uid="{00000000-0005-0000-0000-00002F160000}"/>
    <cellStyle name="Input 2 2 2 2 6" xfId="1043" xr:uid="{00000000-0005-0000-0000-000030160000}"/>
    <cellStyle name="Input 2 2 2 2 6 2" xfId="6917" xr:uid="{00000000-0005-0000-0000-000031160000}"/>
    <cellStyle name="Input 2 2 2 2 6 2 2" xfId="6918" xr:uid="{00000000-0005-0000-0000-000032160000}"/>
    <cellStyle name="Input 2 2 2 2 6 2 2 2" xfId="6919" xr:uid="{00000000-0005-0000-0000-000033160000}"/>
    <cellStyle name="Input 2 2 2 2 6 2 2 3" xfId="6920" xr:uid="{00000000-0005-0000-0000-000034160000}"/>
    <cellStyle name="Input 2 2 2 2 6 2 2 4" xfId="6921" xr:uid="{00000000-0005-0000-0000-000035160000}"/>
    <cellStyle name="Input 2 2 2 2 6 2 2 5" xfId="6922" xr:uid="{00000000-0005-0000-0000-000036160000}"/>
    <cellStyle name="Input 2 2 2 2 6 2 3" xfId="6923" xr:uid="{00000000-0005-0000-0000-000037160000}"/>
    <cellStyle name="Input 2 2 2 2 6 2 3 2" xfId="6924" xr:uid="{00000000-0005-0000-0000-000038160000}"/>
    <cellStyle name="Input 2 2 2 2 6 2 3 3" xfId="6925" xr:uid="{00000000-0005-0000-0000-000039160000}"/>
    <cellStyle name="Input 2 2 2 2 6 2 3 4" xfId="6926" xr:uid="{00000000-0005-0000-0000-00003A160000}"/>
    <cellStyle name="Input 2 2 2 2 6 2 3 5" xfId="6927" xr:uid="{00000000-0005-0000-0000-00003B160000}"/>
    <cellStyle name="Input 2 2 2 2 6 2 4" xfId="6928" xr:uid="{00000000-0005-0000-0000-00003C160000}"/>
    <cellStyle name="Input 2 2 2 2 6 2 4 2" xfId="6929" xr:uid="{00000000-0005-0000-0000-00003D160000}"/>
    <cellStyle name="Input 2 2 2 2 6 2 5" xfId="6930" xr:uid="{00000000-0005-0000-0000-00003E160000}"/>
    <cellStyle name="Input 2 2 2 2 6 2 5 2" xfId="6931" xr:uid="{00000000-0005-0000-0000-00003F160000}"/>
    <cellStyle name="Input 2 2 2 2 6 2 6" xfId="6932" xr:uid="{00000000-0005-0000-0000-000040160000}"/>
    <cellStyle name="Input 2 2 2 2 6 2 7" xfId="6933" xr:uid="{00000000-0005-0000-0000-000041160000}"/>
    <cellStyle name="Input 2 2 2 2 6 3" xfId="6934" xr:uid="{00000000-0005-0000-0000-000042160000}"/>
    <cellStyle name="Input 2 2 2 2 6 3 2" xfId="6935" xr:uid="{00000000-0005-0000-0000-000043160000}"/>
    <cellStyle name="Input 2 2 2 2 6 3 3" xfId="6936" xr:uid="{00000000-0005-0000-0000-000044160000}"/>
    <cellStyle name="Input 2 2 2 2 6 3 4" xfId="6937" xr:uid="{00000000-0005-0000-0000-000045160000}"/>
    <cellStyle name="Input 2 2 2 2 6 3 5" xfId="6938" xr:uid="{00000000-0005-0000-0000-000046160000}"/>
    <cellStyle name="Input 2 2 2 2 6 4" xfId="6939" xr:uid="{00000000-0005-0000-0000-000047160000}"/>
    <cellStyle name="Input 2 2 2 2 6 4 2" xfId="6940" xr:uid="{00000000-0005-0000-0000-000048160000}"/>
    <cellStyle name="Input 2 2 2 2 6 4 3" xfId="6941" xr:uid="{00000000-0005-0000-0000-000049160000}"/>
    <cellStyle name="Input 2 2 2 2 6 4 4" xfId="6942" xr:uid="{00000000-0005-0000-0000-00004A160000}"/>
    <cellStyle name="Input 2 2 2 2 6 4 5" xfId="6943" xr:uid="{00000000-0005-0000-0000-00004B160000}"/>
    <cellStyle name="Input 2 2 2 2 6 5" xfId="6944" xr:uid="{00000000-0005-0000-0000-00004C160000}"/>
    <cellStyle name="Input 2 2 2 2 6 5 2" xfId="6945" xr:uid="{00000000-0005-0000-0000-00004D160000}"/>
    <cellStyle name="Input 2 2 2 2 6 6" xfId="6946" xr:uid="{00000000-0005-0000-0000-00004E160000}"/>
    <cellStyle name="Input 2 2 2 2 6 6 2" xfId="6947" xr:uid="{00000000-0005-0000-0000-00004F160000}"/>
    <cellStyle name="Input 2 2 2 2 6 7" xfId="6948" xr:uid="{00000000-0005-0000-0000-000050160000}"/>
    <cellStyle name="Input 2 2 2 2 6 8" xfId="6949" xr:uid="{00000000-0005-0000-0000-000051160000}"/>
    <cellStyle name="Input 2 2 2 2 7" xfId="6950" xr:uid="{00000000-0005-0000-0000-000052160000}"/>
    <cellStyle name="Input 2 2 2 2 7 2" xfId="6951" xr:uid="{00000000-0005-0000-0000-000053160000}"/>
    <cellStyle name="Input 2 2 2 2 7 2 2" xfId="6952" xr:uid="{00000000-0005-0000-0000-000054160000}"/>
    <cellStyle name="Input 2 2 2 2 7 2 2 2" xfId="6953" xr:uid="{00000000-0005-0000-0000-000055160000}"/>
    <cellStyle name="Input 2 2 2 2 7 2 2 3" xfId="6954" xr:uid="{00000000-0005-0000-0000-000056160000}"/>
    <cellStyle name="Input 2 2 2 2 7 2 2 4" xfId="6955" xr:uid="{00000000-0005-0000-0000-000057160000}"/>
    <cellStyle name="Input 2 2 2 2 7 2 2 5" xfId="6956" xr:uid="{00000000-0005-0000-0000-000058160000}"/>
    <cellStyle name="Input 2 2 2 2 7 2 3" xfId="6957" xr:uid="{00000000-0005-0000-0000-000059160000}"/>
    <cellStyle name="Input 2 2 2 2 7 2 3 2" xfId="6958" xr:uid="{00000000-0005-0000-0000-00005A160000}"/>
    <cellStyle name="Input 2 2 2 2 7 2 3 3" xfId="6959" xr:uid="{00000000-0005-0000-0000-00005B160000}"/>
    <cellStyle name="Input 2 2 2 2 7 2 3 4" xfId="6960" xr:uid="{00000000-0005-0000-0000-00005C160000}"/>
    <cellStyle name="Input 2 2 2 2 7 2 3 5" xfId="6961" xr:uid="{00000000-0005-0000-0000-00005D160000}"/>
    <cellStyle name="Input 2 2 2 2 7 2 4" xfId="6962" xr:uid="{00000000-0005-0000-0000-00005E160000}"/>
    <cellStyle name="Input 2 2 2 2 7 2 4 2" xfId="6963" xr:uid="{00000000-0005-0000-0000-00005F160000}"/>
    <cellStyle name="Input 2 2 2 2 7 2 5" xfId="6964" xr:uid="{00000000-0005-0000-0000-000060160000}"/>
    <cellStyle name="Input 2 2 2 2 7 2 5 2" xfId="6965" xr:uid="{00000000-0005-0000-0000-000061160000}"/>
    <cellStyle name="Input 2 2 2 2 7 2 6" xfId="6966" xr:uid="{00000000-0005-0000-0000-000062160000}"/>
    <cellStyle name="Input 2 2 2 2 7 2 7" xfId="6967" xr:uid="{00000000-0005-0000-0000-000063160000}"/>
    <cellStyle name="Input 2 2 2 2 7 3" xfId="6968" xr:uid="{00000000-0005-0000-0000-000064160000}"/>
    <cellStyle name="Input 2 2 2 2 7 3 2" xfId="6969" xr:uid="{00000000-0005-0000-0000-000065160000}"/>
    <cellStyle name="Input 2 2 2 2 7 3 3" xfId="6970" xr:uid="{00000000-0005-0000-0000-000066160000}"/>
    <cellStyle name="Input 2 2 2 2 7 3 4" xfId="6971" xr:uid="{00000000-0005-0000-0000-000067160000}"/>
    <cellStyle name="Input 2 2 2 2 7 3 5" xfId="6972" xr:uid="{00000000-0005-0000-0000-000068160000}"/>
    <cellStyle name="Input 2 2 2 2 7 4" xfId="6973" xr:uid="{00000000-0005-0000-0000-000069160000}"/>
    <cellStyle name="Input 2 2 2 2 7 4 2" xfId="6974" xr:uid="{00000000-0005-0000-0000-00006A160000}"/>
    <cellStyle name="Input 2 2 2 2 7 4 3" xfId="6975" xr:uid="{00000000-0005-0000-0000-00006B160000}"/>
    <cellStyle name="Input 2 2 2 2 7 4 4" xfId="6976" xr:uid="{00000000-0005-0000-0000-00006C160000}"/>
    <cellStyle name="Input 2 2 2 2 7 4 5" xfId="6977" xr:uid="{00000000-0005-0000-0000-00006D160000}"/>
    <cellStyle name="Input 2 2 2 2 7 5" xfId="6978" xr:uid="{00000000-0005-0000-0000-00006E160000}"/>
    <cellStyle name="Input 2 2 2 2 7 5 2" xfId="6979" xr:uid="{00000000-0005-0000-0000-00006F160000}"/>
    <cellStyle name="Input 2 2 2 2 7 6" xfId="6980" xr:uid="{00000000-0005-0000-0000-000070160000}"/>
    <cellStyle name="Input 2 2 2 2 7 6 2" xfId="6981" xr:uid="{00000000-0005-0000-0000-000071160000}"/>
    <cellStyle name="Input 2 2 2 2 7 7" xfId="6982" xr:uid="{00000000-0005-0000-0000-000072160000}"/>
    <cellStyle name="Input 2 2 2 2 7 8" xfId="6983" xr:uid="{00000000-0005-0000-0000-000073160000}"/>
    <cellStyle name="Input 2 2 2 2 8" xfId="6984" xr:uid="{00000000-0005-0000-0000-000074160000}"/>
    <cellStyle name="Input 2 2 2 2 8 2" xfId="6985" xr:uid="{00000000-0005-0000-0000-000075160000}"/>
    <cellStyle name="Input 2 2 2 2 8 2 2" xfId="6986" xr:uid="{00000000-0005-0000-0000-000076160000}"/>
    <cellStyle name="Input 2 2 2 2 8 2 2 2" xfId="6987" xr:uid="{00000000-0005-0000-0000-000077160000}"/>
    <cellStyle name="Input 2 2 2 2 8 2 2 3" xfId="6988" xr:uid="{00000000-0005-0000-0000-000078160000}"/>
    <cellStyle name="Input 2 2 2 2 8 2 2 4" xfId="6989" xr:uid="{00000000-0005-0000-0000-000079160000}"/>
    <cellStyle name="Input 2 2 2 2 8 2 2 5" xfId="6990" xr:uid="{00000000-0005-0000-0000-00007A160000}"/>
    <cellStyle name="Input 2 2 2 2 8 2 3" xfId="6991" xr:uid="{00000000-0005-0000-0000-00007B160000}"/>
    <cellStyle name="Input 2 2 2 2 8 2 3 2" xfId="6992" xr:uid="{00000000-0005-0000-0000-00007C160000}"/>
    <cellStyle name="Input 2 2 2 2 8 2 3 3" xfId="6993" xr:uid="{00000000-0005-0000-0000-00007D160000}"/>
    <cellStyle name="Input 2 2 2 2 8 2 3 4" xfId="6994" xr:uid="{00000000-0005-0000-0000-00007E160000}"/>
    <cellStyle name="Input 2 2 2 2 8 2 3 5" xfId="6995" xr:uid="{00000000-0005-0000-0000-00007F160000}"/>
    <cellStyle name="Input 2 2 2 2 8 2 4" xfId="6996" xr:uid="{00000000-0005-0000-0000-000080160000}"/>
    <cellStyle name="Input 2 2 2 2 8 2 4 2" xfId="6997" xr:uid="{00000000-0005-0000-0000-000081160000}"/>
    <cellStyle name="Input 2 2 2 2 8 2 5" xfId="6998" xr:uid="{00000000-0005-0000-0000-000082160000}"/>
    <cellStyle name="Input 2 2 2 2 8 2 5 2" xfId="6999" xr:uid="{00000000-0005-0000-0000-000083160000}"/>
    <cellStyle name="Input 2 2 2 2 8 2 6" xfId="7000" xr:uid="{00000000-0005-0000-0000-000084160000}"/>
    <cellStyle name="Input 2 2 2 2 8 2 7" xfId="7001" xr:uid="{00000000-0005-0000-0000-000085160000}"/>
    <cellStyle name="Input 2 2 2 2 8 3" xfId="7002" xr:uid="{00000000-0005-0000-0000-000086160000}"/>
    <cellStyle name="Input 2 2 2 2 8 3 2" xfId="7003" xr:uid="{00000000-0005-0000-0000-000087160000}"/>
    <cellStyle name="Input 2 2 2 2 8 3 3" xfId="7004" xr:uid="{00000000-0005-0000-0000-000088160000}"/>
    <cellStyle name="Input 2 2 2 2 8 3 4" xfId="7005" xr:uid="{00000000-0005-0000-0000-000089160000}"/>
    <cellStyle name="Input 2 2 2 2 8 3 5" xfId="7006" xr:uid="{00000000-0005-0000-0000-00008A160000}"/>
    <cellStyle name="Input 2 2 2 2 8 4" xfId="7007" xr:uid="{00000000-0005-0000-0000-00008B160000}"/>
    <cellStyle name="Input 2 2 2 2 8 4 2" xfId="7008" xr:uid="{00000000-0005-0000-0000-00008C160000}"/>
    <cellStyle name="Input 2 2 2 2 8 4 3" xfId="7009" xr:uid="{00000000-0005-0000-0000-00008D160000}"/>
    <cellStyle name="Input 2 2 2 2 8 4 4" xfId="7010" xr:uid="{00000000-0005-0000-0000-00008E160000}"/>
    <cellStyle name="Input 2 2 2 2 8 4 5" xfId="7011" xr:uid="{00000000-0005-0000-0000-00008F160000}"/>
    <cellStyle name="Input 2 2 2 2 8 5" xfId="7012" xr:uid="{00000000-0005-0000-0000-000090160000}"/>
    <cellStyle name="Input 2 2 2 2 8 5 2" xfId="7013" xr:uid="{00000000-0005-0000-0000-000091160000}"/>
    <cellStyle name="Input 2 2 2 2 8 6" xfId="7014" xr:uid="{00000000-0005-0000-0000-000092160000}"/>
    <cellStyle name="Input 2 2 2 2 8 6 2" xfId="7015" xr:uid="{00000000-0005-0000-0000-000093160000}"/>
    <cellStyle name="Input 2 2 2 2 8 7" xfId="7016" xr:uid="{00000000-0005-0000-0000-000094160000}"/>
    <cellStyle name="Input 2 2 2 2 8 8" xfId="7017" xr:uid="{00000000-0005-0000-0000-000095160000}"/>
    <cellStyle name="Input 2 2 2 2 9" xfId="7018" xr:uid="{00000000-0005-0000-0000-000096160000}"/>
    <cellStyle name="Input 2 2 2 2 9 2" xfId="7019" xr:uid="{00000000-0005-0000-0000-000097160000}"/>
    <cellStyle name="Input 2 2 2 2 9 2 2" xfId="7020" xr:uid="{00000000-0005-0000-0000-000098160000}"/>
    <cellStyle name="Input 2 2 2 2 9 2 2 2" xfId="7021" xr:uid="{00000000-0005-0000-0000-000099160000}"/>
    <cellStyle name="Input 2 2 2 2 9 2 2 3" xfId="7022" xr:uid="{00000000-0005-0000-0000-00009A160000}"/>
    <cellStyle name="Input 2 2 2 2 9 2 2 4" xfId="7023" xr:uid="{00000000-0005-0000-0000-00009B160000}"/>
    <cellStyle name="Input 2 2 2 2 9 2 2 5" xfId="7024" xr:uid="{00000000-0005-0000-0000-00009C160000}"/>
    <cellStyle name="Input 2 2 2 2 9 2 3" xfId="7025" xr:uid="{00000000-0005-0000-0000-00009D160000}"/>
    <cellStyle name="Input 2 2 2 2 9 2 3 2" xfId="7026" xr:uid="{00000000-0005-0000-0000-00009E160000}"/>
    <cellStyle name="Input 2 2 2 2 9 2 3 3" xfId="7027" xr:uid="{00000000-0005-0000-0000-00009F160000}"/>
    <cellStyle name="Input 2 2 2 2 9 2 3 4" xfId="7028" xr:uid="{00000000-0005-0000-0000-0000A0160000}"/>
    <cellStyle name="Input 2 2 2 2 9 2 3 5" xfId="7029" xr:uid="{00000000-0005-0000-0000-0000A1160000}"/>
    <cellStyle name="Input 2 2 2 2 9 2 4" xfId="7030" xr:uid="{00000000-0005-0000-0000-0000A2160000}"/>
    <cellStyle name="Input 2 2 2 2 9 2 4 2" xfId="7031" xr:uid="{00000000-0005-0000-0000-0000A3160000}"/>
    <cellStyle name="Input 2 2 2 2 9 2 5" xfId="7032" xr:uid="{00000000-0005-0000-0000-0000A4160000}"/>
    <cellStyle name="Input 2 2 2 2 9 2 5 2" xfId="7033" xr:uid="{00000000-0005-0000-0000-0000A5160000}"/>
    <cellStyle name="Input 2 2 2 2 9 2 6" xfId="7034" xr:uid="{00000000-0005-0000-0000-0000A6160000}"/>
    <cellStyle name="Input 2 2 2 2 9 2 7" xfId="7035" xr:uid="{00000000-0005-0000-0000-0000A7160000}"/>
    <cellStyle name="Input 2 2 2 2 9 3" xfId="7036" xr:uid="{00000000-0005-0000-0000-0000A8160000}"/>
    <cellStyle name="Input 2 2 2 2 9 3 2" xfId="7037" xr:uid="{00000000-0005-0000-0000-0000A9160000}"/>
    <cellStyle name="Input 2 2 2 2 9 3 3" xfId="7038" xr:uid="{00000000-0005-0000-0000-0000AA160000}"/>
    <cellStyle name="Input 2 2 2 2 9 3 4" xfId="7039" xr:uid="{00000000-0005-0000-0000-0000AB160000}"/>
    <cellStyle name="Input 2 2 2 2 9 3 5" xfId="7040" xr:uid="{00000000-0005-0000-0000-0000AC160000}"/>
    <cellStyle name="Input 2 2 2 2 9 4" xfId="7041" xr:uid="{00000000-0005-0000-0000-0000AD160000}"/>
    <cellStyle name="Input 2 2 2 2 9 4 2" xfId="7042" xr:uid="{00000000-0005-0000-0000-0000AE160000}"/>
    <cellStyle name="Input 2 2 2 2 9 4 3" xfId="7043" xr:uid="{00000000-0005-0000-0000-0000AF160000}"/>
    <cellStyle name="Input 2 2 2 2 9 4 4" xfId="7044" xr:uid="{00000000-0005-0000-0000-0000B0160000}"/>
    <cellStyle name="Input 2 2 2 2 9 4 5" xfId="7045" xr:uid="{00000000-0005-0000-0000-0000B1160000}"/>
    <cellStyle name="Input 2 2 2 2 9 5" xfId="7046" xr:uid="{00000000-0005-0000-0000-0000B2160000}"/>
    <cellStyle name="Input 2 2 2 2 9 5 2" xfId="7047" xr:uid="{00000000-0005-0000-0000-0000B3160000}"/>
    <cellStyle name="Input 2 2 2 2 9 6" xfId="7048" xr:uid="{00000000-0005-0000-0000-0000B4160000}"/>
    <cellStyle name="Input 2 2 2 2 9 6 2" xfId="7049" xr:uid="{00000000-0005-0000-0000-0000B5160000}"/>
    <cellStyle name="Input 2 2 2 2 9 7" xfId="7050" xr:uid="{00000000-0005-0000-0000-0000B6160000}"/>
    <cellStyle name="Input 2 2 2 2 9 8" xfId="7051" xr:uid="{00000000-0005-0000-0000-0000B7160000}"/>
    <cellStyle name="Input 2 2 2 3" xfId="1044" xr:uid="{00000000-0005-0000-0000-0000B8160000}"/>
    <cellStyle name="Input 2 2 2 3 2" xfId="1045" xr:uid="{00000000-0005-0000-0000-0000B9160000}"/>
    <cellStyle name="Input 2 2 2 4" xfId="1046" xr:uid="{00000000-0005-0000-0000-0000BA160000}"/>
    <cellStyle name="Input 2 2 2 4 2" xfId="1047" xr:uid="{00000000-0005-0000-0000-0000BB160000}"/>
    <cellStyle name="Input 2 2 2 5" xfId="1048" xr:uid="{00000000-0005-0000-0000-0000BC160000}"/>
    <cellStyle name="Input 2 2 2 6" xfId="7052" xr:uid="{00000000-0005-0000-0000-0000BD160000}"/>
    <cellStyle name="Input 2 2 2 6 2" xfId="7053" xr:uid="{00000000-0005-0000-0000-0000BE160000}"/>
    <cellStyle name="Input 2 2 2_T-straight with PEDs adjustor" xfId="7054" xr:uid="{00000000-0005-0000-0000-0000BF160000}"/>
    <cellStyle name="Input 2 2 3" xfId="1049" xr:uid="{00000000-0005-0000-0000-0000C0160000}"/>
    <cellStyle name="Input 2 2 3 10" xfId="7055" xr:uid="{00000000-0005-0000-0000-0000C1160000}"/>
    <cellStyle name="Input 2 2 3 10 2" xfId="7056" xr:uid="{00000000-0005-0000-0000-0000C2160000}"/>
    <cellStyle name="Input 2 2 3 10 2 2" xfId="7057" xr:uid="{00000000-0005-0000-0000-0000C3160000}"/>
    <cellStyle name="Input 2 2 3 10 2 2 2" xfId="7058" xr:uid="{00000000-0005-0000-0000-0000C4160000}"/>
    <cellStyle name="Input 2 2 3 10 2 2 3" xfId="7059" xr:uid="{00000000-0005-0000-0000-0000C5160000}"/>
    <cellStyle name="Input 2 2 3 10 2 2 4" xfId="7060" xr:uid="{00000000-0005-0000-0000-0000C6160000}"/>
    <cellStyle name="Input 2 2 3 10 2 2 5" xfId="7061" xr:uid="{00000000-0005-0000-0000-0000C7160000}"/>
    <cellStyle name="Input 2 2 3 10 2 3" xfId="7062" xr:uid="{00000000-0005-0000-0000-0000C8160000}"/>
    <cellStyle name="Input 2 2 3 10 2 3 2" xfId="7063" xr:uid="{00000000-0005-0000-0000-0000C9160000}"/>
    <cellStyle name="Input 2 2 3 10 2 3 3" xfId="7064" xr:uid="{00000000-0005-0000-0000-0000CA160000}"/>
    <cellStyle name="Input 2 2 3 10 2 3 4" xfId="7065" xr:uid="{00000000-0005-0000-0000-0000CB160000}"/>
    <cellStyle name="Input 2 2 3 10 2 3 5" xfId="7066" xr:uid="{00000000-0005-0000-0000-0000CC160000}"/>
    <cellStyle name="Input 2 2 3 10 2 4" xfId="7067" xr:uid="{00000000-0005-0000-0000-0000CD160000}"/>
    <cellStyle name="Input 2 2 3 10 2 4 2" xfId="7068" xr:uid="{00000000-0005-0000-0000-0000CE160000}"/>
    <cellStyle name="Input 2 2 3 10 2 5" xfId="7069" xr:uid="{00000000-0005-0000-0000-0000CF160000}"/>
    <cellStyle name="Input 2 2 3 10 2 5 2" xfId="7070" xr:uid="{00000000-0005-0000-0000-0000D0160000}"/>
    <cellStyle name="Input 2 2 3 10 2 6" xfId="7071" xr:uid="{00000000-0005-0000-0000-0000D1160000}"/>
    <cellStyle name="Input 2 2 3 10 2 7" xfId="7072" xr:uid="{00000000-0005-0000-0000-0000D2160000}"/>
    <cellStyle name="Input 2 2 3 10 3" xfId="7073" xr:uid="{00000000-0005-0000-0000-0000D3160000}"/>
    <cellStyle name="Input 2 2 3 10 3 2" xfId="7074" xr:uid="{00000000-0005-0000-0000-0000D4160000}"/>
    <cellStyle name="Input 2 2 3 10 3 3" xfId="7075" xr:uid="{00000000-0005-0000-0000-0000D5160000}"/>
    <cellStyle name="Input 2 2 3 10 3 4" xfId="7076" xr:uid="{00000000-0005-0000-0000-0000D6160000}"/>
    <cellStyle name="Input 2 2 3 10 3 5" xfId="7077" xr:uid="{00000000-0005-0000-0000-0000D7160000}"/>
    <cellStyle name="Input 2 2 3 10 4" xfId="7078" xr:uid="{00000000-0005-0000-0000-0000D8160000}"/>
    <cellStyle name="Input 2 2 3 10 4 2" xfId="7079" xr:uid="{00000000-0005-0000-0000-0000D9160000}"/>
    <cellStyle name="Input 2 2 3 10 4 3" xfId="7080" xr:uid="{00000000-0005-0000-0000-0000DA160000}"/>
    <cellStyle name="Input 2 2 3 10 4 4" xfId="7081" xr:uid="{00000000-0005-0000-0000-0000DB160000}"/>
    <cellStyle name="Input 2 2 3 10 4 5" xfId="7082" xr:uid="{00000000-0005-0000-0000-0000DC160000}"/>
    <cellStyle name="Input 2 2 3 10 5" xfId="7083" xr:uid="{00000000-0005-0000-0000-0000DD160000}"/>
    <cellStyle name="Input 2 2 3 10 5 2" xfId="7084" xr:uid="{00000000-0005-0000-0000-0000DE160000}"/>
    <cellStyle name="Input 2 2 3 10 6" xfId="7085" xr:uid="{00000000-0005-0000-0000-0000DF160000}"/>
    <cellStyle name="Input 2 2 3 10 6 2" xfId="7086" xr:uid="{00000000-0005-0000-0000-0000E0160000}"/>
    <cellStyle name="Input 2 2 3 10 7" xfId="7087" xr:uid="{00000000-0005-0000-0000-0000E1160000}"/>
    <cellStyle name="Input 2 2 3 10 8" xfId="7088" xr:uid="{00000000-0005-0000-0000-0000E2160000}"/>
    <cellStyle name="Input 2 2 3 11" xfId="7089" xr:uid="{00000000-0005-0000-0000-0000E3160000}"/>
    <cellStyle name="Input 2 2 3 11 2" xfId="7090" xr:uid="{00000000-0005-0000-0000-0000E4160000}"/>
    <cellStyle name="Input 2 2 3 11 2 2" xfId="7091" xr:uid="{00000000-0005-0000-0000-0000E5160000}"/>
    <cellStyle name="Input 2 2 3 11 2 2 2" xfId="7092" xr:uid="{00000000-0005-0000-0000-0000E6160000}"/>
    <cellStyle name="Input 2 2 3 11 2 2 3" xfId="7093" xr:uid="{00000000-0005-0000-0000-0000E7160000}"/>
    <cellStyle name="Input 2 2 3 11 2 2 4" xfId="7094" xr:uid="{00000000-0005-0000-0000-0000E8160000}"/>
    <cellStyle name="Input 2 2 3 11 2 2 5" xfId="7095" xr:uid="{00000000-0005-0000-0000-0000E9160000}"/>
    <cellStyle name="Input 2 2 3 11 2 3" xfId="7096" xr:uid="{00000000-0005-0000-0000-0000EA160000}"/>
    <cellStyle name="Input 2 2 3 11 2 3 2" xfId="7097" xr:uid="{00000000-0005-0000-0000-0000EB160000}"/>
    <cellStyle name="Input 2 2 3 11 2 3 3" xfId="7098" xr:uid="{00000000-0005-0000-0000-0000EC160000}"/>
    <cellStyle name="Input 2 2 3 11 2 3 4" xfId="7099" xr:uid="{00000000-0005-0000-0000-0000ED160000}"/>
    <cellStyle name="Input 2 2 3 11 2 3 5" xfId="7100" xr:uid="{00000000-0005-0000-0000-0000EE160000}"/>
    <cellStyle name="Input 2 2 3 11 2 4" xfId="7101" xr:uid="{00000000-0005-0000-0000-0000EF160000}"/>
    <cellStyle name="Input 2 2 3 11 2 4 2" xfId="7102" xr:uid="{00000000-0005-0000-0000-0000F0160000}"/>
    <cellStyle name="Input 2 2 3 11 2 5" xfId="7103" xr:uid="{00000000-0005-0000-0000-0000F1160000}"/>
    <cellStyle name="Input 2 2 3 11 2 5 2" xfId="7104" xr:uid="{00000000-0005-0000-0000-0000F2160000}"/>
    <cellStyle name="Input 2 2 3 11 2 6" xfId="7105" xr:uid="{00000000-0005-0000-0000-0000F3160000}"/>
    <cellStyle name="Input 2 2 3 11 2 7" xfId="7106" xr:uid="{00000000-0005-0000-0000-0000F4160000}"/>
    <cellStyle name="Input 2 2 3 11 3" xfId="7107" xr:uid="{00000000-0005-0000-0000-0000F5160000}"/>
    <cellStyle name="Input 2 2 3 11 3 2" xfId="7108" xr:uid="{00000000-0005-0000-0000-0000F6160000}"/>
    <cellStyle name="Input 2 2 3 11 3 3" xfId="7109" xr:uid="{00000000-0005-0000-0000-0000F7160000}"/>
    <cellStyle name="Input 2 2 3 11 3 4" xfId="7110" xr:uid="{00000000-0005-0000-0000-0000F8160000}"/>
    <cellStyle name="Input 2 2 3 11 3 5" xfId="7111" xr:uid="{00000000-0005-0000-0000-0000F9160000}"/>
    <cellStyle name="Input 2 2 3 11 4" xfId="7112" xr:uid="{00000000-0005-0000-0000-0000FA160000}"/>
    <cellStyle name="Input 2 2 3 11 4 2" xfId="7113" xr:uid="{00000000-0005-0000-0000-0000FB160000}"/>
    <cellStyle name="Input 2 2 3 11 4 3" xfId="7114" xr:uid="{00000000-0005-0000-0000-0000FC160000}"/>
    <cellStyle name="Input 2 2 3 11 4 4" xfId="7115" xr:uid="{00000000-0005-0000-0000-0000FD160000}"/>
    <cellStyle name="Input 2 2 3 11 4 5" xfId="7116" xr:uid="{00000000-0005-0000-0000-0000FE160000}"/>
    <cellStyle name="Input 2 2 3 11 5" xfId="7117" xr:uid="{00000000-0005-0000-0000-0000FF160000}"/>
    <cellStyle name="Input 2 2 3 11 5 2" xfId="7118" xr:uid="{00000000-0005-0000-0000-000000170000}"/>
    <cellStyle name="Input 2 2 3 11 6" xfId="7119" xr:uid="{00000000-0005-0000-0000-000001170000}"/>
    <cellStyle name="Input 2 2 3 11 6 2" xfId="7120" xr:uid="{00000000-0005-0000-0000-000002170000}"/>
    <cellStyle name="Input 2 2 3 11 7" xfId="7121" xr:uid="{00000000-0005-0000-0000-000003170000}"/>
    <cellStyle name="Input 2 2 3 11 8" xfId="7122" xr:uid="{00000000-0005-0000-0000-000004170000}"/>
    <cellStyle name="Input 2 2 3 12" xfId="7123" xr:uid="{00000000-0005-0000-0000-000005170000}"/>
    <cellStyle name="Input 2 2 3 12 2" xfId="7124" xr:uid="{00000000-0005-0000-0000-000006170000}"/>
    <cellStyle name="Input 2 2 3 12 2 2" xfId="7125" xr:uid="{00000000-0005-0000-0000-000007170000}"/>
    <cellStyle name="Input 2 2 3 12 2 2 2" xfId="7126" xr:uid="{00000000-0005-0000-0000-000008170000}"/>
    <cellStyle name="Input 2 2 3 12 2 2 3" xfId="7127" xr:uid="{00000000-0005-0000-0000-000009170000}"/>
    <cellStyle name="Input 2 2 3 12 2 2 4" xfId="7128" xr:uid="{00000000-0005-0000-0000-00000A170000}"/>
    <cellStyle name="Input 2 2 3 12 2 2 5" xfId="7129" xr:uid="{00000000-0005-0000-0000-00000B170000}"/>
    <cellStyle name="Input 2 2 3 12 2 3" xfId="7130" xr:uid="{00000000-0005-0000-0000-00000C170000}"/>
    <cellStyle name="Input 2 2 3 12 2 3 2" xfId="7131" xr:uid="{00000000-0005-0000-0000-00000D170000}"/>
    <cellStyle name="Input 2 2 3 12 2 3 3" xfId="7132" xr:uid="{00000000-0005-0000-0000-00000E170000}"/>
    <cellStyle name="Input 2 2 3 12 2 3 4" xfId="7133" xr:uid="{00000000-0005-0000-0000-00000F170000}"/>
    <cellStyle name="Input 2 2 3 12 2 3 5" xfId="7134" xr:uid="{00000000-0005-0000-0000-000010170000}"/>
    <cellStyle name="Input 2 2 3 12 2 4" xfId="7135" xr:uid="{00000000-0005-0000-0000-000011170000}"/>
    <cellStyle name="Input 2 2 3 12 2 4 2" xfId="7136" xr:uid="{00000000-0005-0000-0000-000012170000}"/>
    <cellStyle name="Input 2 2 3 12 2 5" xfId="7137" xr:uid="{00000000-0005-0000-0000-000013170000}"/>
    <cellStyle name="Input 2 2 3 12 2 5 2" xfId="7138" xr:uid="{00000000-0005-0000-0000-000014170000}"/>
    <cellStyle name="Input 2 2 3 12 2 6" xfId="7139" xr:uid="{00000000-0005-0000-0000-000015170000}"/>
    <cellStyle name="Input 2 2 3 12 2 7" xfId="7140" xr:uid="{00000000-0005-0000-0000-000016170000}"/>
    <cellStyle name="Input 2 2 3 12 3" xfId="7141" xr:uid="{00000000-0005-0000-0000-000017170000}"/>
    <cellStyle name="Input 2 2 3 12 3 2" xfId="7142" xr:uid="{00000000-0005-0000-0000-000018170000}"/>
    <cellStyle name="Input 2 2 3 12 3 3" xfId="7143" xr:uid="{00000000-0005-0000-0000-000019170000}"/>
    <cellStyle name="Input 2 2 3 12 3 4" xfId="7144" xr:uid="{00000000-0005-0000-0000-00001A170000}"/>
    <cellStyle name="Input 2 2 3 12 3 5" xfId="7145" xr:uid="{00000000-0005-0000-0000-00001B170000}"/>
    <cellStyle name="Input 2 2 3 12 4" xfId="7146" xr:uid="{00000000-0005-0000-0000-00001C170000}"/>
    <cellStyle name="Input 2 2 3 12 4 2" xfId="7147" xr:uid="{00000000-0005-0000-0000-00001D170000}"/>
    <cellStyle name="Input 2 2 3 12 4 3" xfId="7148" xr:uid="{00000000-0005-0000-0000-00001E170000}"/>
    <cellStyle name="Input 2 2 3 12 4 4" xfId="7149" xr:uid="{00000000-0005-0000-0000-00001F170000}"/>
    <cellStyle name="Input 2 2 3 12 4 5" xfId="7150" xr:uid="{00000000-0005-0000-0000-000020170000}"/>
    <cellStyle name="Input 2 2 3 12 5" xfId="7151" xr:uid="{00000000-0005-0000-0000-000021170000}"/>
    <cellStyle name="Input 2 2 3 12 5 2" xfId="7152" xr:uid="{00000000-0005-0000-0000-000022170000}"/>
    <cellStyle name="Input 2 2 3 12 6" xfId="7153" xr:uid="{00000000-0005-0000-0000-000023170000}"/>
    <cellStyle name="Input 2 2 3 12 6 2" xfId="7154" xr:uid="{00000000-0005-0000-0000-000024170000}"/>
    <cellStyle name="Input 2 2 3 12 7" xfId="7155" xr:uid="{00000000-0005-0000-0000-000025170000}"/>
    <cellStyle name="Input 2 2 3 12 8" xfId="7156" xr:uid="{00000000-0005-0000-0000-000026170000}"/>
    <cellStyle name="Input 2 2 3 13" xfId="7157" xr:uid="{00000000-0005-0000-0000-000027170000}"/>
    <cellStyle name="Input 2 2 3 13 2" xfId="7158" xr:uid="{00000000-0005-0000-0000-000028170000}"/>
    <cellStyle name="Input 2 2 3 13 2 2" xfId="7159" xr:uid="{00000000-0005-0000-0000-000029170000}"/>
    <cellStyle name="Input 2 2 3 13 2 2 2" xfId="7160" xr:uid="{00000000-0005-0000-0000-00002A170000}"/>
    <cellStyle name="Input 2 2 3 13 2 2 3" xfId="7161" xr:uid="{00000000-0005-0000-0000-00002B170000}"/>
    <cellStyle name="Input 2 2 3 13 2 2 4" xfId="7162" xr:uid="{00000000-0005-0000-0000-00002C170000}"/>
    <cellStyle name="Input 2 2 3 13 2 2 5" xfId="7163" xr:uid="{00000000-0005-0000-0000-00002D170000}"/>
    <cellStyle name="Input 2 2 3 13 2 3" xfId="7164" xr:uid="{00000000-0005-0000-0000-00002E170000}"/>
    <cellStyle name="Input 2 2 3 13 2 3 2" xfId="7165" xr:uid="{00000000-0005-0000-0000-00002F170000}"/>
    <cellStyle name="Input 2 2 3 13 2 3 3" xfId="7166" xr:uid="{00000000-0005-0000-0000-000030170000}"/>
    <cellStyle name="Input 2 2 3 13 2 3 4" xfId="7167" xr:uid="{00000000-0005-0000-0000-000031170000}"/>
    <cellStyle name="Input 2 2 3 13 2 3 5" xfId="7168" xr:uid="{00000000-0005-0000-0000-000032170000}"/>
    <cellStyle name="Input 2 2 3 13 2 4" xfId="7169" xr:uid="{00000000-0005-0000-0000-000033170000}"/>
    <cellStyle name="Input 2 2 3 13 2 4 2" xfId="7170" xr:uid="{00000000-0005-0000-0000-000034170000}"/>
    <cellStyle name="Input 2 2 3 13 2 5" xfId="7171" xr:uid="{00000000-0005-0000-0000-000035170000}"/>
    <cellStyle name="Input 2 2 3 13 2 5 2" xfId="7172" xr:uid="{00000000-0005-0000-0000-000036170000}"/>
    <cellStyle name="Input 2 2 3 13 2 6" xfId="7173" xr:uid="{00000000-0005-0000-0000-000037170000}"/>
    <cellStyle name="Input 2 2 3 13 2 7" xfId="7174" xr:uid="{00000000-0005-0000-0000-000038170000}"/>
    <cellStyle name="Input 2 2 3 13 3" xfId="7175" xr:uid="{00000000-0005-0000-0000-000039170000}"/>
    <cellStyle name="Input 2 2 3 13 3 2" xfId="7176" xr:uid="{00000000-0005-0000-0000-00003A170000}"/>
    <cellStyle name="Input 2 2 3 13 3 3" xfId="7177" xr:uid="{00000000-0005-0000-0000-00003B170000}"/>
    <cellStyle name="Input 2 2 3 13 3 4" xfId="7178" xr:uid="{00000000-0005-0000-0000-00003C170000}"/>
    <cellStyle name="Input 2 2 3 13 3 5" xfId="7179" xr:uid="{00000000-0005-0000-0000-00003D170000}"/>
    <cellStyle name="Input 2 2 3 13 4" xfId="7180" xr:uid="{00000000-0005-0000-0000-00003E170000}"/>
    <cellStyle name="Input 2 2 3 13 4 2" xfId="7181" xr:uid="{00000000-0005-0000-0000-00003F170000}"/>
    <cellStyle name="Input 2 2 3 13 4 3" xfId="7182" xr:uid="{00000000-0005-0000-0000-000040170000}"/>
    <cellStyle name="Input 2 2 3 13 4 4" xfId="7183" xr:uid="{00000000-0005-0000-0000-000041170000}"/>
    <cellStyle name="Input 2 2 3 13 4 5" xfId="7184" xr:uid="{00000000-0005-0000-0000-000042170000}"/>
    <cellStyle name="Input 2 2 3 13 5" xfId="7185" xr:uid="{00000000-0005-0000-0000-000043170000}"/>
    <cellStyle name="Input 2 2 3 13 5 2" xfId="7186" xr:uid="{00000000-0005-0000-0000-000044170000}"/>
    <cellStyle name="Input 2 2 3 13 6" xfId="7187" xr:uid="{00000000-0005-0000-0000-000045170000}"/>
    <cellStyle name="Input 2 2 3 13 6 2" xfId="7188" xr:uid="{00000000-0005-0000-0000-000046170000}"/>
    <cellStyle name="Input 2 2 3 13 7" xfId="7189" xr:uid="{00000000-0005-0000-0000-000047170000}"/>
    <cellStyle name="Input 2 2 3 13 8" xfId="7190" xr:uid="{00000000-0005-0000-0000-000048170000}"/>
    <cellStyle name="Input 2 2 3 14" xfId="7191" xr:uid="{00000000-0005-0000-0000-000049170000}"/>
    <cellStyle name="Input 2 2 3 14 2" xfId="7192" xr:uid="{00000000-0005-0000-0000-00004A170000}"/>
    <cellStyle name="Input 2 2 3 14 2 2" xfId="7193" xr:uid="{00000000-0005-0000-0000-00004B170000}"/>
    <cellStyle name="Input 2 2 3 14 2 2 2" xfId="7194" xr:uid="{00000000-0005-0000-0000-00004C170000}"/>
    <cellStyle name="Input 2 2 3 14 2 2 3" xfId="7195" xr:uid="{00000000-0005-0000-0000-00004D170000}"/>
    <cellStyle name="Input 2 2 3 14 2 2 4" xfId="7196" xr:uid="{00000000-0005-0000-0000-00004E170000}"/>
    <cellStyle name="Input 2 2 3 14 2 2 5" xfId="7197" xr:uid="{00000000-0005-0000-0000-00004F170000}"/>
    <cellStyle name="Input 2 2 3 14 2 3" xfId="7198" xr:uid="{00000000-0005-0000-0000-000050170000}"/>
    <cellStyle name="Input 2 2 3 14 2 3 2" xfId="7199" xr:uid="{00000000-0005-0000-0000-000051170000}"/>
    <cellStyle name="Input 2 2 3 14 2 3 3" xfId="7200" xr:uid="{00000000-0005-0000-0000-000052170000}"/>
    <cellStyle name="Input 2 2 3 14 2 3 4" xfId="7201" xr:uid="{00000000-0005-0000-0000-000053170000}"/>
    <cellStyle name="Input 2 2 3 14 2 3 5" xfId="7202" xr:uid="{00000000-0005-0000-0000-000054170000}"/>
    <cellStyle name="Input 2 2 3 14 2 4" xfId="7203" xr:uid="{00000000-0005-0000-0000-000055170000}"/>
    <cellStyle name="Input 2 2 3 14 2 4 2" xfId="7204" xr:uid="{00000000-0005-0000-0000-000056170000}"/>
    <cellStyle name="Input 2 2 3 14 2 5" xfId="7205" xr:uid="{00000000-0005-0000-0000-000057170000}"/>
    <cellStyle name="Input 2 2 3 14 2 5 2" xfId="7206" xr:uid="{00000000-0005-0000-0000-000058170000}"/>
    <cellStyle name="Input 2 2 3 14 2 6" xfId="7207" xr:uid="{00000000-0005-0000-0000-000059170000}"/>
    <cellStyle name="Input 2 2 3 14 2 7" xfId="7208" xr:uid="{00000000-0005-0000-0000-00005A170000}"/>
    <cellStyle name="Input 2 2 3 14 3" xfId="7209" xr:uid="{00000000-0005-0000-0000-00005B170000}"/>
    <cellStyle name="Input 2 2 3 14 3 2" xfId="7210" xr:uid="{00000000-0005-0000-0000-00005C170000}"/>
    <cellStyle name="Input 2 2 3 14 3 3" xfId="7211" xr:uid="{00000000-0005-0000-0000-00005D170000}"/>
    <cellStyle name="Input 2 2 3 14 3 4" xfId="7212" xr:uid="{00000000-0005-0000-0000-00005E170000}"/>
    <cellStyle name="Input 2 2 3 14 3 5" xfId="7213" xr:uid="{00000000-0005-0000-0000-00005F170000}"/>
    <cellStyle name="Input 2 2 3 14 4" xfId="7214" xr:uid="{00000000-0005-0000-0000-000060170000}"/>
    <cellStyle name="Input 2 2 3 14 4 2" xfId="7215" xr:uid="{00000000-0005-0000-0000-000061170000}"/>
    <cellStyle name="Input 2 2 3 14 4 3" xfId="7216" xr:uid="{00000000-0005-0000-0000-000062170000}"/>
    <cellStyle name="Input 2 2 3 14 4 4" xfId="7217" xr:uid="{00000000-0005-0000-0000-000063170000}"/>
    <cellStyle name="Input 2 2 3 14 4 5" xfId="7218" xr:uid="{00000000-0005-0000-0000-000064170000}"/>
    <cellStyle name="Input 2 2 3 14 5" xfId="7219" xr:uid="{00000000-0005-0000-0000-000065170000}"/>
    <cellStyle name="Input 2 2 3 14 5 2" xfId="7220" xr:uid="{00000000-0005-0000-0000-000066170000}"/>
    <cellStyle name="Input 2 2 3 14 6" xfId="7221" xr:uid="{00000000-0005-0000-0000-000067170000}"/>
    <cellStyle name="Input 2 2 3 14 6 2" xfId="7222" xr:uid="{00000000-0005-0000-0000-000068170000}"/>
    <cellStyle name="Input 2 2 3 14 7" xfId="7223" xr:uid="{00000000-0005-0000-0000-000069170000}"/>
    <cellStyle name="Input 2 2 3 14 8" xfId="7224" xr:uid="{00000000-0005-0000-0000-00006A170000}"/>
    <cellStyle name="Input 2 2 3 15" xfId="7225" xr:uid="{00000000-0005-0000-0000-00006B170000}"/>
    <cellStyle name="Input 2 2 3 15 2" xfId="7226" xr:uid="{00000000-0005-0000-0000-00006C170000}"/>
    <cellStyle name="Input 2 2 3 15 2 2" xfId="7227" xr:uid="{00000000-0005-0000-0000-00006D170000}"/>
    <cellStyle name="Input 2 2 3 15 2 3" xfId="7228" xr:uid="{00000000-0005-0000-0000-00006E170000}"/>
    <cellStyle name="Input 2 2 3 15 2 4" xfId="7229" xr:uid="{00000000-0005-0000-0000-00006F170000}"/>
    <cellStyle name="Input 2 2 3 15 2 5" xfId="7230" xr:uid="{00000000-0005-0000-0000-000070170000}"/>
    <cellStyle name="Input 2 2 3 15 3" xfId="7231" xr:uid="{00000000-0005-0000-0000-000071170000}"/>
    <cellStyle name="Input 2 2 3 15 3 2" xfId="7232" xr:uid="{00000000-0005-0000-0000-000072170000}"/>
    <cellStyle name="Input 2 2 3 15 3 3" xfId="7233" xr:uid="{00000000-0005-0000-0000-000073170000}"/>
    <cellStyle name="Input 2 2 3 15 3 4" xfId="7234" xr:uid="{00000000-0005-0000-0000-000074170000}"/>
    <cellStyle name="Input 2 2 3 15 3 5" xfId="7235" xr:uid="{00000000-0005-0000-0000-000075170000}"/>
    <cellStyle name="Input 2 2 3 15 4" xfId="7236" xr:uid="{00000000-0005-0000-0000-000076170000}"/>
    <cellStyle name="Input 2 2 3 15 4 2" xfId="7237" xr:uid="{00000000-0005-0000-0000-000077170000}"/>
    <cellStyle name="Input 2 2 3 15 5" xfId="7238" xr:uid="{00000000-0005-0000-0000-000078170000}"/>
    <cellStyle name="Input 2 2 3 15 5 2" xfId="7239" xr:uid="{00000000-0005-0000-0000-000079170000}"/>
    <cellStyle name="Input 2 2 3 15 6" xfId="7240" xr:uid="{00000000-0005-0000-0000-00007A170000}"/>
    <cellStyle name="Input 2 2 3 15 7" xfId="7241" xr:uid="{00000000-0005-0000-0000-00007B170000}"/>
    <cellStyle name="Input 2 2 3 16" xfId="7242" xr:uid="{00000000-0005-0000-0000-00007C170000}"/>
    <cellStyle name="Input 2 2 3 16 2" xfId="7243" xr:uid="{00000000-0005-0000-0000-00007D170000}"/>
    <cellStyle name="Input 2 2 3 16 3" xfId="7244" xr:uid="{00000000-0005-0000-0000-00007E170000}"/>
    <cellStyle name="Input 2 2 3 16 4" xfId="7245" xr:uid="{00000000-0005-0000-0000-00007F170000}"/>
    <cellStyle name="Input 2 2 3 16 5" xfId="7246" xr:uid="{00000000-0005-0000-0000-000080170000}"/>
    <cellStyle name="Input 2 2 3 17" xfId="7247" xr:uid="{00000000-0005-0000-0000-000081170000}"/>
    <cellStyle name="Input 2 2 3 17 2" xfId="7248" xr:uid="{00000000-0005-0000-0000-000082170000}"/>
    <cellStyle name="Input 2 2 3 17 3" xfId="7249" xr:uid="{00000000-0005-0000-0000-000083170000}"/>
    <cellStyle name="Input 2 2 3 17 4" xfId="7250" xr:uid="{00000000-0005-0000-0000-000084170000}"/>
    <cellStyle name="Input 2 2 3 17 5" xfId="7251" xr:uid="{00000000-0005-0000-0000-000085170000}"/>
    <cellStyle name="Input 2 2 3 18" xfId="7252" xr:uid="{00000000-0005-0000-0000-000086170000}"/>
    <cellStyle name="Input 2 2 3 18 2" xfId="7253" xr:uid="{00000000-0005-0000-0000-000087170000}"/>
    <cellStyle name="Input 2 2 3 19" xfId="7254" xr:uid="{00000000-0005-0000-0000-000088170000}"/>
    <cellStyle name="Input 2 2 3 19 2" xfId="7255" xr:uid="{00000000-0005-0000-0000-000089170000}"/>
    <cellStyle name="Input 2 2 3 2" xfId="1050" xr:uid="{00000000-0005-0000-0000-00008A170000}"/>
    <cellStyle name="Input 2 2 3 2 2" xfId="1051" xr:uid="{00000000-0005-0000-0000-00008B170000}"/>
    <cellStyle name="Input 2 2 3 2 2 2" xfId="7256" xr:uid="{00000000-0005-0000-0000-00008C170000}"/>
    <cellStyle name="Input 2 2 3 2 2 2 2" xfId="7257" xr:uid="{00000000-0005-0000-0000-00008D170000}"/>
    <cellStyle name="Input 2 2 3 2 2 2 3" xfId="7258" xr:uid="{00000000-0005-0000-0000-00008E170000}"/>
    <cellStyle name="Input 2 2 3 2 2 2 4" xfId="7259" xr:uid="{00000000-0005-0000-0000-00008F170000}"/>
    <cellStyle name="Input 2 2 3 2 2 2 5" xfId="7260" xr:uid="{00000000-0005-0000-0000-000090170000}"/>
    <cellStyle name="Input 2 2 3 2 2 3" xfId="7261" xr:uid="{00000000-0005-0000-0000-000091170000}"/>
    <cellStyle name="Input 2 2 3 2 2 3 2" xfId="7262" xr:uid="{00000000-0005-0000-0000-000092170000}"/>
    <cellStyle name="Input 2 2 3 2 2 3 3" xfId="7263" xr:uid="{00000000-0005-0000-0000-000093170000}"/>
    <cellStyle name="Input 2 2 3 2 2 3 4" xfId="7264" xr:uid="{00000000-0005-0000-0000-000094170000}"/>
    <cellStyle name="Input 2 2 3 2 2 3 5" xfId="7265" xr:uid="{00000000-0005-0000-0000-000095170000}"/>
    <cellStyle name="Input 2 2 3 2 2 4" xfId="7266" xr:uid="{00000000-0005-0000-0000-000096170000}"/>
    <cellStyle name="Input 2 2 3 2 2 4 2" xfId="7267" xr:uid="{00000000-0005-0000-0000-000097170000}"/>
    <cellStyle name="Input 2 2 3 2 2 5" xfId="7268" xr:uid="{00000000-0005-0000-0000-000098170000}"/>
    <cellStyle name="Input 2 2 3 2 2 5 2" xfId="7269" xr:uid="{00000000-0005-0000-0000-000099170000}"/>
    <cellStyle name="Input 2 2 3 2 2 6" xfId="7270" xr:uid="{00000000-0005-0000-0000-00009A170000}"/>
    <cellStyle name="Input 2 2 3 2 2 7" xfId="7271" xr:uid="{00000000-0005-0000-0000-00009B170000}"/>
    <cellStyle name="Input 2 2 3 2 3" xfId="7272" xr:uid="{00000000-0005-0000-0000-00009C170000}"/>
    <cellStyle name="Input 2 2 3 2 3 2" xfId="7273" xr:uid="{00000000-0005-0000-0000-00009D170000}"/>
    <cellStyle name="Input 2 2 3 2 3 3" xfId="7274" xr:uid="{00000000-0005-0000-0000-00009E170000}"/>
    <cellStyle name="Input 2 2 3 2 3 4" xfId="7275" xr:uid="{00000000-0005-0000-0000-00009F170000}"/>
    <cellStyle name="Input 2 2 3 2 3 5" xfId="7276" xr:uid="{00000000-0005-0000-0000-0000A0170000}"/>
    <cellStyle name="Input 2 2 3 2 4" xfId="7277" xr:uid="{00000000-0005-0000-0000-0000A1170000}"/>
    <cellStyle name="Input 2 2 3 2 4 2" xfId="7278" xr:uid="{00000000-0005-0000-0000-0000A2170000}"/>
    <cellStyle name="Input 2 2 3 2 4 3" xfId="7279" xr:uid="{00000000-0005-0000-0000-0000A3170000}"/>
    <cellStyle name="Input 2 2 3 2 4 4" xfId="7280" xr:uid="{00000000-0005-0000-0000-0000A4170000}"/>
    <cellStyle name="Input 2 2 3 2 4 5" xfId="7281" xr:uid="{00000000-0005-0000-0000-0000A5170000}"/>
    <cellStyle name="Input 2 2 3 2 5" xfId="7282" xr:uid="{00000000-0005-0000-0000-0000A6170000}"/>
    <cellStyle name="Input 2 2 3 2 5 2" xfId="7283" xr:uid="{00000000-0005-0000-0000-0000A7170000}"/>
    <cellStyle name="Input 2 2 3 2 6" xfId="7284" xr:uid="{00000000-0005-0000-0000-0000A8170000}"/>
    <cellStyle name="Input 2 2 3 2 6 2" xfId="7285" xr:uid="{00000000-0005-0000-0000-0000A9170000}"/>
    <cellStyle name="Input 2 2 3 2 7" xfId="7286" xr:uid="{00000000-0005-0000-0000-0000AA170000}"/>
    <cellStyle name="Input 2 2 3 2 8" xfId="7287" xr:uid="{00000000-0005-0000-0000-0000AB170000}"/>
    <cellStyle name="Input 2 2 3 20" xfId="7288" xr:uid="{00000000-0005-0000-0000-0000AC170000}"/>
    <cellStyle name="Input 2 2 3 21" xfId="7289" xr:uid="{00000000-0005-0000-0000-0000AD170000}"/>
    <cellStyle name="Input 2 2 3 3" xfId="1052" xr:uid="{00000000-0005-0000-0000-0000AE170000}"/>
    <cellStyle name="Input 2 2 3 3 2" xfId="1053" xr:uid="{00000000-0005-0000-0000-0000AF170000}"/>
    <cellStyle name="Input 2 2 3 3 2 2" xfId="7290" xr:uid="{00000000-0005-0000-0000-0000B0170000}"/>
    <cellStyle name="Input 2 2 3 3 2 2 2" xfId="7291" xr:uid="{00000000-0005-0000-0000-0000B1170000}"/>
    <cellStyle name="Input 2 2 3 3 2 2 3" xfId="7292" xr:uid="{00000000-0005-0000-0000-0000B2170000}"/>
    <cellStyle name="Input 2 2 3 3 2 2 4" xfId="7293" xr:uid="{00000000-0005-0000-0000-0000B3170000}"/>
    <cellStyle name="Input 2 2 3 3 2 2 5" xfId="7294" xr:uid="{00000000-0005-0000-0000-0000B4170000}"/>
    <cellStyle name="Input 2 2 3 3 2 3" xfId="7295" xr:uid="{00000000-0005-0000-0000-0000B5170000}"/>
    <cellStyle name="Input 2 2 3 3 2 3 2" xfId="7296" xr:uid="{00000000-0005-0000-0000-0000B6170000}"/>
    <cellStyle name="Input 2 2 3 3 2 3 3" xfId="7297" xr:uid="{00000000-0005-0000-0000-0000B7170000}"/>
    <cellStyle name="Input 2 2 3 3 2 3 4" xfId="7298" xr:uid="{00000000-0005-0000-0000-0000B8170000}"/>
    <cellStyle name="Input 2 2 3 3 2 3 5" xfId="7299" xr:uid="{00000000-0005-0000-0000-0000B9170000}"/>
    <cellStyle name="Input 2 2 3 3 2 4" xfId="7300" xr:uid="{00000000-0005-0000-0000-0000BA170000}"/>
    <cellStyle name="Input 2 2 3 3 2 4 2" xfId="7301" xr:uid="{00000000-0005-0000-0000-0000BB170000}"/>
    <cellStyle name="Input 2 2 3 3 2 5" xfId="7302" xr:uid="{00000000-0005-0000-0000-0000BC170000}"/>
    <cellStyle name="Input 2 2 3 3 2 5 2" xfId="7303" xr:uid="{00000000-0005-0000-0000-0000BD170000}"/>
    <cellStyle name="Input 2 2 3 3 2 6" xfId="7304" xr:uid="{00000000-0005-0000-0000-0000BE170000}"/>
    <cellStyle name="Input 2 2 3 3 2 7" xfId="7305" xr:uid="{00000000-0005-0000-0000-0000BF170000}"/>
    <cellStyle name="Input 2 2 3 3 3" xfId="7306" xr:uid="{00000000-0005-0000-0000-0000C0170000}"/>
    <cellStyle name="Input 2 2 3 3 3 2" xfId="7307" xr:uid="{00000000-0005-0000-0000-0000C1170000}"/>
    <cellStyle name="Input 2 2 3 3 3 3" xfId="7308" xr:uid="{00000000-0005-0000-0000-0000C2170000}"/>
    <cellStyle name="Input 2 2 3 3 3 4" xfId="7309" xr:uid="{00000000-0005-0000-0000-0000C3170000}"/>
    <cellStyle name="Input 2 2 3 3 3 5" xfId="7310" xr:uid="{00000000-0005-0000-0000-0000C4170000}"/>
    <cellStyle name="Input 2 2 3 3 4" xfId="7311" xr:uid="{00000000-0005-0000-0000-0000C5170000}"/>
    <cellStyle name="Input 2 2 3 3 4 2" xfId="7312" xr:uid="{00000000-0005-0000-0000-0000C6170000}"/>
    <cellStyle name="Input 2 2 3 3 4 3" xfId="7313" xr:uid="{00000000-0005-0000-0000-0000C7170000}"/>
    <cellStyle name="Input 2 2 3 3 4 4" xfId="7314" xr:uid="{00000000-0005-0000-0000-0000C8170000}"/>
    <cellStyle name="Input 2 2 3 3 4 5" xfId="7315" xr:uid="{00000000-0005-0000-0000-0000C9170000}"/>
    <cellStyle name="Input 2 2 3 3 5" xfId="7316" xr:uid="{00000000-0005-0000-0000-0000CA170000}"/>
    <cellStyle name="Input 2 2 3 3 5 2" xfId="7317" xr:uid="{00000000-0005-0000-0000-0000CB170000}"/>
    <cellStyle name="Input 2 2 3 3 6" xfId="7318" xr:uid="{00000000-0005-0000-0000-0000CC170000}"/>
    <cellStyle name="Input 2 2 3 3 6 2" xfId="7319" xr:uid="{00000000-0005-0000-0000-0000CD170000}"/>
    <cellStyle name="Input 2 2 3 3 7" xfId="7320" xr:uid="{00000000-0005-0000-0000-0000CE170000}"/>
    <cellStyle name="Input 2 2 3 3 8" xfId="7321" xr:uid="{00000000-0005-0000-0000-0000CF170000}"/>
    <cellStyle name="Input 2 2 3 4" xfId="1054" xr:uid="{00000000-0005-0000-0000-0000D0170000}"/>
    <cellStyle name="Input 2 2 3 4 2" xfId="1055" xr:uid="{00000000-0005-0000-0000-0000D1170000}"/>
    <cellStyle name="Input 2 2 3 4 2 2" xfId="7322" xr:uid="{00000000-0005-0000-0000-0000D2170000}"/>
    <cellStyle name="Input 2 2 3 4 2 2 2" xfId="7323" xr:uid="{00000000-0005-0000-0000-0000D3170000}"/>
    <cellStyle name="Input 2 2 3 4 2 2 3" xfId="7324" xr:uid="{00000000-0005-0000-0000-0000D4170000}"/>
    <cellStyle name="Input 2 2 3 4 2 2 4" xfId="7325" xr:uid="{00000000-0005-0000-0000-0000D5170000}"/>
    <cellStyle name="Input 2 2 3 4 2 2 5" xfId="7326" xr:uid="{00000000-0005-0000-0000-0000D6170000}"/>
    <cellStyle name="Input 2 2 3 4 2 3" xfId="7327" xr:uid="{00000000-0005-0000-0000-0000D7170000}"/>
    <cellStyle name="Input 2 2 3 4 2 3 2" xfId="7328" xr:uid="{00000000-0005-0000-0000-0000D8170000}"/>
    <cellStyle name="Input 2 2 3 4 2 3 3" xfId="7329" xr:uid="{00000000-0005-0000-0000-0000D9170000}"/>
    <cellStyle name="Input 2 2 3 4 2 3 4" xfId="7330" xr:uid="{00000000-0005-0000-0000-0000DA170000}"/>
    <cellStyle name="Input 2 2 3 4 2 3 5" xfId="7331" xr:uid="{00000000-0005-0000-0000-0000DB170000}"/>
    <cellStyle name="Input 2 2 3 4 2 4" xfId="7332" xr:uid="{00000000-0005-0000-0000-0000DC170000}"/>
    <cellStyle name="Input 2 2 3 4 2 4 2" xfId="7333" xr:uid="{00000000-0005-0000-0000-0000DD170000}"/>
    <cellStyle name="Input 2 2 3 4 2 5" xfId="7334" xr:uid="{00000000-0005-0000-0000-0000DE170000}"/>
    <cellStyle name="Input 2 2 3 4 2 5 2" xfId="7335" xr:uid="{00000000-0005-0000-0000-0000DF170000}"/>
    <cellStyle name="Input 2 2 3 4 2 6" xfId="7336" xr:uid="{00000000-0005-0000-0000-0000E0170000}"/>
    <cellStyle name="Input 2 2 3 4 2 7" xfId="7337" xr:uid="{00000000-0005-0000-0000-0000E1170000}"/>
    <cellStyle name="Input 2 2 3 4 3" xfId="7338" xr:uid="{00000000-0005-0000-0000-0000E2170000}"/>
    <cellStyle name="Input 2 2 3 4 3 2" xfId="7339" xr:uid="{00000000-0005-0000-0000-0000E3170000}"/>
    <cellStyle name="Input 2 2 3 4 3 3" xfId="7340" xr:uid="{00000000-0005-0000-0000-0000E4170000}"/>
    <cellStyle name="Input 2 2 3 4 3 4" xfId="7341" xr:uid="{00000000-0005-0000-0000-0000E5170000}"/>
    <cellStyle name="Input 2 2 3 4 3 5" xfId="7342" xr:uid="{00000000-0005-0000-0000-0000E6170000}"/>
    <cellStyle name="Input 2 2 3 4 4" xfId="7343" xr:uid="{00000000-0005-0000-0000-0000E7170000}"/>
    <cellStyle name="Input 2 2 3 4 4 2" xfId="7344" xr:uid="{00000000-0005-0000-0000-0000E8170000}"/>
    <cellStyle name="Input 2 2 3 4 4 3" xfId="7345" xr:uid="{00000000-0005-0000-0000-0000E9170000}"/>
    <cellStyle name="Input 2 2 3 4 4 4" xfId="7346" xr:uid="{00000000-0005-0000-0000-0000EA170000}"/>
    <cellStyle name="Input 2 2 3 4 4 5" xfId="7347" xr:uid="{00000000-0005-0000-0000-0000EB170000}"/>
    <cellStyle name="Input 2 2 3 4 5" xfId="7348" xr:uid="{00000000-0005-0000-0000-0000EC170000}"/>
    <cellStyle name="Input 2 2 3 4 5 2" xfId="7349" xr:uid="{00000000-0005-0000-0000-0000ED170000}"/>
    <cellStyle name="Input 2 2 3 4 6" xfId="7350" xr:uid="{00000000-0005-0000-0000-0000EE170000}"/>
    <cellStyle name="Input 2 2 3 4 6 2" xfId="7351" xr:uid="{00000000-0005-0000-0000-0000EF170000}"/>
    <cellStyle name="Input 2 2 3 4 7" xfId="7352" xr:uid="{00000000-0005-0000-0000-0000F0170000}"/>
    <cellStyle name="Input 2 2 3 4 8" xfId="7353" xr:uid="{00000000-0005-0000-0000-0000F1170000}"/>
    <cellStyle name="Input 2 2 3 5" xfId="1056" xr:uid="{00000000-0005-0000-0000-0000F2170000}"/>
    <cellStyle name="Input 2 2 3 5 2" xfId="1057" xr:uid="{00000000-0005-0000-0000-0000F3170000}"/>
    <cellStyle name="Input 2 2 3 5 2 2" xfId="7354" xr:uid="{00000000-0005-0000-0000-0000F4170000}"/>
    <cellStyle name="Input 2 2 3 5 2 2 2" xfId="7355" xr:uid="{00000000-0005-0000-0000-0000F5170000}"/>
    <cellStyle name="Input 2 2 3 5 2 2 3" xfId="7356" xr:uid="{00000000-0005-0000-0000-0000F6170000}"/>
    <cellStyle name="Input 2 2 3 5 2 2 4" xfId="7357" xr:uid="{00000000-0005-0000-0000-0000F7170000}"/>
    <cellStyle name="Input 2 2 3 5 2 2 5" xfId="7358" xr:uid="{00000000-0005-0000-0000-0000F8170000}"/>
    <cellStyle name="Input 2 2 3 5 2 3" xfId="7359" xr:uid="{00000000-0005-0000-0000-0000F9170000}"/>
    <cellStyle name="Input 2 2 3 5 2 3 2" xfId="7360" xr:uid="{00000000-0005-0000-0000-0000FA170000}"/>
    <cellStyle name="Input 2 2 3 5 2 3 3" xfId="7361" xr:uid="{00000000-0005-0000-0000-0000FB170000}"/>
    <cellStyle name="Input 2 2 3 5 2 3 4" xfId="7362" xr:uid="{00000000-0005-0000-0000-0000FC170000}"/>
    <cellStyle name="Input 2 2 3 5 2 3 5" xfId="7363" xr:uid="{00000000-0005-0000-0000-0000FD170000}"/>
    <cellStyle name="Input 2 2 3 5 2 4" xfId="7364" xr:uid="{00000000-0005-0000-0000-0000FE170000}"/>
    <cellStyle name="Input 2 2 3 5 2 4 2" xfId="7365" xr:uid="{00000000-0005-0000-0000-0000FF170000}"/>
    <cellStyle name="Input 2 2 3 5 2 5" xfId="7366" xr:uid="{00000000-0005-0000-0000-000000180000}"/>
    <cellStyle name="Input 2 2 3 5 2 5 2" xfId="7367" xr:uid="{00000000-0005-0000-0000-000001180000}"/>
    <cellStyle name="Input 2 2 3 5 2 6" xfId="7368" xr:uid="{00000000-0005-0000-0000-000002180000}"/>
    <cellStyle name="Input 2 2 3 5 2 7" xfId="7369" xr:uid="{00000000-0005-0000-0000-000003180000}"/>
    <cellStyle name="Input 2 2 3 5 3" xfId="7370" xr:uid="{00000000-0005-0000-0000-000004180000}"/>
    <cellStyle name="Input 2 2 3 5 3 2" xfId="7371" xr:uid="{00000000-0005-0000-0000-000005180000}"/>
    <cellStyle name="Input 2 2 3 5 3 3" xfId="7372" xr:uid="{00000000-0005-0000-0000-000006180000}"/>
    <cellStyle name="Input 2 2 3 5 3 4" xfId="7373" xr:uid="{00000000-0005-0000-0000-000007180000}"/>
    <cellStyle name="Input 2 2 3 5 3 5" xfId="7374" xr:uid="{00000000-0005-0000-0000-000008180000}"/>
    <cellStyle name="Input 2 2 3 5 4" xfId="7375" xr:uid="{00000000-0005-0000-0000-000009180000}"/>
    <cellStyle name="Input 2 2 3 5 4 2" xfId="7376" xr:uid="{00000000-0005-0000-0000-00000A180000}"/>
    <cellStyle name="Input 2 2 3 5 4 3" xfId="7377" xr:uid="{00000000-0005-0000-0000-00000B180000}"/>
    <cellStyle name="Input 2 2 3 5 4 4" xfId="7378" xr:uid="{00000000-0005-0000-0000-00000C180000}"/>
    <cellStyle name="Input 2 2 3 5 4 5" xfId="7379" xr:uid="{00000000-0005-0000-0000-00000D180000}"/>
    <cellStyle name="Input 2 2 3 5 5" xfId="7380" xr:uid="{00000000-0005-0000-0000-00000E180000}"/>
    <cellStyle name="Input 2 2 3 5 5 2" xfId="7381" xr:uid="{00000000-0005-0000-0000-00000F180000}"/>
    <cellStyle name="Input 2 2 3 5 6" xfId="7382" xr:uid="{00000000-0005-0000-0000-000010180000}"/>
    <cellStyle name="Input 2 2 3 5 6 2" xfId="7383" xr:uid="{00000000-0005-0000-0000-000011180000}"/>
    <cellStyle name="Input 2 2 3 5 7" xfId="7384" xr:uid="{00000000-0005-0000-0000-000012180000}"/>
    <cellStyle name="Input 2 2 3 5 8" xfId="7385" xr:uid="{00000000-0005-0000-0000-000013180000}"/>
    <cellStyle name="Input 2 2 3 6" xfId="1058" xr:uid="{00000000-0005-0000-0000-000014180000}"/>
    <cellStyle name="Input 2 2 3 6 2" xfId="7386" xr:uid="{00000000-0005-0000-0000-000015180000}"/>
    <cellStyle name="Input 2 2 3 6 2 2" xfId="7387" xr:uid="{00000000-0005-0000-0000-000016180000}"/>
    <cellStyle name="Input 2 2 3 6 2 2 2" xfId="7388" xr:uid="{00000000-0005-0000-0000-000017180000}"/>
    <cellStyle name="Input 2 2 3 6 2 2 3" xfId="7389" xr:uid="{00000000-0005-0000-0000-000018180000}"/>
    <cellStyle name="Input 2 2 3 6 2 2 4" xfId="7390" xr:uid="{00000000-0005-0000-0000-000019180000}"/>
    <cellStyle name="Input 2 2 3 6 2 2 5" xfId="7391" xr:uid="{00000000-0005-0000-0000-00001A180000}"/>
    <cellStyle name="Input 2 2 3 6 2 3" xfId="7392" xr:uid="{00000000-0005-0000-0000-00001B180000}"/>
    <cellStyle name="Input 2 2 3 6 2 3 2" xfId="7393" xr:uid="{00000000-0005-0000-0000-00001C180000}"/>
    <cellStyle name="Input 2 2 3 6 2 3 3" xfId="7394" xr:uid="{00000000-0005-0000-0000-00001D180000}"/>
    <cellStyle name="Input 2 2 3 6 2 3 4" xfId="7395" xr:uid="{00000000-0005-0000-0000-00001E180000}"/>
    <cellStyle name="Input 2 2 3 6 2 3 5" xfId="7396" xr:uid="{00000000-0005-0000-0000-00001F180000}"/>
    <cellStyle name="Input 2 2 3 6 2 4" xfId="7397" xr:uid="{00000000-0005-0000-0000-000020180000}"/>
    <cellStyle name="Input 2 2 3 6 2 4 2" xfId="7398" xr:uid="{00000000-0005-0000-0000-000021180000}"/>
    <cellStyle name="Input 2 2 3 6 2 5" xfId="7399" xr:uid="{00000000-0005-0000-0000-000022180000}"/>
    <cellStyle name="Input 2 2 3 6 2 5 2" xfId="7400" xr:uid="{00000000-0005-0000-0000-000023180000}"/>
    <cellStyle name="Input 2 2 3 6 2 6" xfId="7401" xr:uid="{00000000-0005-0000-0000-000024180000}"/>
    <cellStyle name="Input 2 2 3 6 2 7" xfId="7402" xr:uid="{00000000-0005-0000-0000-000025180000}"/>
    <cellStyle name="Input 2 2 3 6 3" xfId="7403" xr:uid="{00000000-0005-0000-0000-000026180000}"/>
    <cellStyle name="Input 2 2 3 6 3 2" xfId="7404" xr:uid="{00000000-0005-0000-0000-000027180000}"/>
    <cellStyle name="Input 2 2 3 6 3 3" xfId="7405" xr:uid="{00000000-0005-0000-0000-000028180000}"/>
    <cellStyle name="Input 2 2 3 6 3 4" xfId="7406" xr:uid="{00000000-0005-0000-0000-000029180000}"/>
    <cellStyle name="Input 2 2 3 6 3 5" xfId="7407" xr:uid="{00000000-0005-0000-0000-00002A180000}"/>
    <cellStyle name="Input 2 2 3 6 4" xfId="7408" xr:uid="{00000000-0005-0000-0000-00002B180000}"/>
    <cellStyle name="Input 2 2 3 6 4 2" xfId="7409" xr:uid="{00000000-0005-0000-0000-00002C180000}"/>
    <cellStyle name="Input 2 2 3 6 4 3" xfId="7410" xr:uid="{00000000-0005-0000-0000-00002D180000}"/>
    <cellStyle name="Input 2 2 3 6 4 4" xfId="7411" xr:uid="{00000000-0005-0000-0000-00002E180000}"/>
    <cellStyle name="Input 2 2 3 6 4 5" xfId="7412" xr:uid="{00000000-0005-0000-0000-00002F180000}"/>
    <cellStyle name="Input 2 2 3 6 5" xfId="7413" xr:uid="{00000000-0005-0000-0000-000030180000}"/>
    <cellStyle name="Input 2 2 3 6 5 2" xfId="7414" xr:uid="{00000000-0005-0000-0000-000031180000}"/>
    <cellStyle name="Input 2 2 3 6 6" xfId="7415" xr:uid="{00000000-0005-0000-0000-000032180000}"/>
    <cellStyle name="Input 2 2 3 6 6 2" xfId="7416" xr:uid="{00000000-0005-0000-0000-000033180000}"/>
    <cellStyle name="Input 2 2 3 6 7" xfId="7417" xr:uid="{00000000-0005-0000-0000-000034180000}"/>
    <cellStyle name="Input 2 2 3 6 8" xfId="7418" xr:uid="{00000000-0005-0000-0000-000035180000}"/>
    <cellStyle name="Input 2 2 3 7" xfId="7419" xr:uid="{00000000-0005-0000-0000-000036180000}"/>
    <cellStyle name="Input 2 2 3 7 2" xfId="7420" xr:uid="{00000000-0005-0000-0000-000037180000}"/>
    <cellStyle name="Input 2 2 3 7 2 2" xfId="7421" xr:uid="{00000000-0005-0000-0000-000038180000}"/>
    <cellStyle name="Input 2 2 3 7 2 2 2" xfId="7422" xr:uid="{00000000-0005-0000-0000-000039180000}"/>
    <cellStyle name="Input 2 2 3 7 2 2 3" xfId="7423" xr:uid="{00000000-0005-0000-0000-00003A180000}"/>
    <cellStyle name="Input 2 2 3 7 2 2 4" xfId="7424" xr:uid="{00000000-0005-0000-0000-00003B180000}"/>
    <cellStyle name="Input 2 2 3 7 2 2 5" xfId="7425" xr:uid="{00000000-0005-0000-0000-00003C180000}"/>
    <cellStyle name="Input 2 2 3 7 2 3" xfId="7426" xr:uid="{00000000-0005-0000-0000-00003D180000}"/>
    <cellStyle name="Input 2 2 3 7 2 3 2" xfId="7427" xr:uid="{00000000-0005-0000-0000-00003E180000}"/>
    <cellStyle name="Input 2 2 3 7 2 3 3" xfId="7428" xr:uid="{00000000-0005-0000-0000-00003F180000}"/>
    <cellStyle name="Input 2 2 3 7 2 3 4" xfId="7429" xr:uid="{00000000-0005-0000-0000-000040180000}"/>
    <cellStyle name="Input 2 2 3 7 2 3 5" xfId="7430" xr:uid="{00000000-0005-0000-0000-000041180000}"/>
    <cellStyle name="Input 2 2 3 7 2 4" xfId="7431" xr:uid="{00000000-0005-0000-0000-000042180000}"/>
    <cellStyle name="Input 2 2 3 7 2 4 2" xfId="7432" xr:uid="{00000000-0005-0000-0000-000043180000}"/>
    <cellStyle name="Input 2 2 3 7 2 5" xfId="7433" xr:uid="{00000000-0005-0000-0000-000044180000}"/>
    <cellStyle name="Input 2 2 3 7 2 5 2" xfId="7434" xr:uid="{00000000-0005-0000-0000-000045180000}"/>
    <cellStyle name="Input 2 2 3 7 2 6" xfId="7435" xr:uid="{00000000-0005-0000-0000-000046180000}"/>
    <cellStyle name="Input 2 2 3 7 2 7" xfId="7436" xr:uid="{00000000-0005-0000-0000-000047180000}"/>
    <cellStyle name="Input 2 2 3 7 3" xfId="7437" xr:uid="{00000000-0005-0000-0000-000048180000}"/>
    <cellStyle name="Input 2 2 3 7 3 2" xfId="7438" xr:uid="{00000000-0005-0000-0000-000049180000}"/>
    <cellStyle name="Input 2 2 3 7 3 3" xfId="7439" xr:uid="{00000000-0005-0000-0000-00004A180000}"/>
    <cellStyle name="Input 2 2 3 7 3 4" xfId="7440" xr:uid="{00000000-0005-0000-0000-00004B180000}"/>
    <cellStyle name="Input 2 2 3 7 3 5" xfId="7441" xr:uid="{00000000-0005-0000-0000-00004C180000}"/>
    <cellStyle name="Input 2 2 3 7 4" xfId="7442" xr:uid="{00000000-0005-0000-0000-00004D180000}"/>
    <cellStyle name="Input 2 2 3 7 4 2" xfId="7443" xr:uid="{00000000-0005-0000-0000-00004E180000}"/>
    <cellStyle name="Input 2 2 3 7 4 3" xfId="7444" xr:uid="{00000000-0005-0000-0000-00004F180000}"/>
    <cellStyle name="Input 2 2 3 7 4 4" xfId="7445" xr:uid="{00000000-0005-0000-0000-000050180000}"/>
    <cellStyle name="Input 2 2 3 7 4 5" xfId="7446" xr:uid="{00000000-0005-0000-0000-000051180000}"/>
    <cellStyle name="Input 2 2 3 7 5" xfId="7447" xr:uid="{00000000-0005-0000-0000-000052180000}"/>
    <cellStyle name="Input 2 2 3 7 5 2" xfId="7448" xr:uid="{00000000-0005-0000-0000-000053180000}"/>
    <cellStyle name="Input 2 2 3 7 6" xfId="7449" xr:uid="{00000000-0005-0000-0000-000054180000}"/>
    <cellStyle name="Input 2 2 3 7 6 2" xfId="7450" xr:uid="{00000000-0005-0000-0000-000055180000}"/>
    <cellStyle name="Input 2 2 3 7 7" xfId="7451" xr:uid="{00000000-0005-0000-0000-000056180000}"/>
    <cellStyle name="Input 2 2 3 7 8" xfId="7452" xr:uid="{00000000-0005-0000-0000-000057180000}"/>
    <cellStyle name="Input 2 2 3 8" xfId="7453" xr:uid="{00000000-0005-0000-0000-000058180000}"/>
    <cellStyle name="Input 2 2 3 8 2" xfId="7454" xr:uid="{00000000-0005-0000-0000-000059180000}"/>
    <cellStyle name="Input 2 2 3 8 2 2" xfId="7455" xr:uid="{00000000-0005-0000-0000-00005A180000}"/>
    <cellStyle name="Input 2 2 3 8 2 2 2" xfId="7456" xr:uid="{00000000-0005-0000-0000-00005B180000}"/>
    <cellStyle name="Input 2 2 3 8 2 2 3" xfId="7457" xr:uid="{00000000-0005-0000-0000-00005C180000}"/>
    <cellStyle name="Input 2 2 3 8 2 2 4" xfId="7458" xr:uid="{00000000-0005-0000-0000-00005D180000}"/>
    <cellStyle name="Input 2 2 3 8 2 2 5" xfId="7459" xr:uid="{00000000-0005-0000-0000-00005E180000}"/>
    <cellStyle name="Input 2 2 3 8 2 3" xfId="7460" xr:uid="{00000000-0005-0000-0000-00005F180000}"/>
    <cellStyle name="Input 2 2 3 8 2 3 2" xfId="7461" xr:uid="{00000000-0005-0000-0000-000060180000}"/>
    <cellStyle name="Input 2 2 3 8 2 3 3" xfId="7462" xr:uid="{00000000-0005-0000-0000-000061180000}"/>
    <cellStyle name="Input 2 2 3 8 2 3 4" xfId="7463" xr:uid="{00000000-0005-0000-0000-000062180000}"/>
    <cellStyle name="Input 2 2 3 8 2 3 5" xfId="7464" xr:uid="{00000000-0005-0000-0000-000063180000}"/>
    <cellStyle name="Input 2 2 3 8 2 4" xfId="7465" xr:uid="{00000000-0005-0000-0000-000064180000}"/>
    <cellStyle name="Input 2 2 3 8 2 4 2" xfId="7466" xr:uid="{00000000-0005-0000-0000-000065180000}"/>
    <cellStyle name="Input 2 2 3 8 2 5" xfId="7467" xr:uid="{00000000-0005-0000-0000-000066180000}"/>
    <cellStyle name="Input 2 2 3 8 2 5 2" xfId="7468" xr:uid="{00000000-0005-0000-0000-000067180000}"/>
    <cellStyle name="Input 2 2 3 8 2 6" xfId="7469" xr:uid="{00000000-0005-0000-0000-000068180000}"/>
    <cellStyle name="Input 2 2 3 8 2 7" xfId="7470" xr:uid="{00000000-0005-0000-0000-000069180000}"/>
    <cellStyle name="Input 2 2 3 8 3" xfId="7471" xr:uid="{00000000-0005-0000-0000-00006A180000}"/>
    <cellStyle name="Input 2 2 3 8 3 2" xfId="7472" xr:uid="{00000000-0005-0000-0000-00006B180000}"/>
    <cellStyle name="Input 2 2 3 8 3 3" xfId="7473" xr:uid="{00000000-0005-0000-0000-00006C180000}"/>
    <cellStyle name="Input 2 2 3 8 3 4" xfId="7474" xr:uid="{00000000-0005-0000-0000-00006D180000}"/>
    <cellStyle name="Input 2 2 3 8 3 5" xfId="7475" xr:uid="{00000000-0005-0000-0000-00006E180000}"/>
    <cellStyle name="Input 2 2 3 8 4" xfId="7476" xr:uid="{00000000-0005-0000-0000-00006F180000}"/>
    <cellStyle name="Input 2 2 3 8 4 2" xfId="7477" xr:uid="{00000000-0005-0000-0000-000070180000}"/>
    <cellStyle name="Input 2 2 3 8 4 3" xfId="7478" xr:uid="{00000000-0005-0000-0000-000071180000}"/>
    <cellStyle name="Input 2 2 3 8 4 4" xfId="7479" xr:uid="{00000000-0005-0000-0000-000072180000}"/>
    <cellStyle name="Input 2 2 3 8 4 5" xfId="7480" xr:uid="{00000000-0005-0000-0000-000073180000}"/>
    <cellStyle name="Input 2 2 3 8 5" xfId="7481" xr:uid="{00000000-0005-0000-0000-000074180000}"/>
    <cellStyle name="Input 2 2 3 8 5 2" xfId="7482" xr:uid="{00000000-0005-0000-0000-000075180000}"/>
    <cellStyle name="Input 2 2 3 8 6" xfId="7483" xr:uid="{00000000-0005-0000-0000-000076180000}"/>
    <cellStyle name="Input 2 2 3 8 6 2" xfId="7484" xr:uid="{00000000-0005-0000-0000-000077180000}"/>
    <cellStyle name="Input 2 2 3 8 7" xfId="7485" xr:uid="{00000000-0005-0000-0000-000078180000}"/>
    <cellStyle name="Input 2 2 3 8 8" xfId="7486" xr:uid="{00000000-0005-0000-0000-000079180000}"/>
    <cellStyle name="Input 2 2 3 9" xfId="7487" xr:uid="{00000000-0005-0000-0000-00007A180000}"/>
    <cellStyle name="Input 2 2 3 9 2" xfId="7488" xr:uid="{00000000-0005-0000-0000-00007B180000}"/>
    <cellStyle name="Input 2 2 3 9 2 2" xfId="7489" xr:uid="{00000000-0005-0000-0000-00007C180000}"/>
    <cellStyle name="Input 2 2 3 9 2 2 2" xfId="7490" xr:uid="{00000000-0005-0000-0000-00007D180000}"/>
    <cellStyle name="Input 2 2 3 9 2 2 3" xfId="7491" xr:uid="{00000000-0005-0000-0000-00007E180000}"/>
    <cellStyle name="Input 2 2 3 9 2 2 4" xfId="7492" xr:uid="{00000000-0005-0000-0000-00007F180000}"/>
    <cellStyle name="Input 2 2 3 9 2 2 5" xfId="7493" xr:uid="{00000000-0005-0000-0000-000080180000}"/>
    <cellStyle name="Input 2 2 3 9 2 3" xfId="7494" xr:uid="{00000000-0005-0000-0000-000081180000}"/>
    <cellStyle name="Input 2 2 3 9 2 3 2" xfId="7495" xr:uid="{00000000-0005-0000-0000-000082180000}"/>
    <cellStyle name="Input 2 2 3 9 2 3 3" xfId="7496" xr:uid="{00000000-0005-0000-0000-000083180000}"/>
    <cellStyle name="Input 2 2 3 9 2 3 4" xfId="7497" xr:uid="{00000000-0005-0000-0000-000084180000}"/>
    <cellStyle name="Input 2 2 3 9 2 3 5" xfId="7498" xr:uid="{00000000-0005-0000-0000-000085180000}"/>
    <cellStyle name="Input 2 2 3 9 2 4" xfId="7499" xr:uid="{00000000-0005-0000-0000-000086180000}"/>
    <cellStyle name="Input 2 2 3 9 2 4 2" xfId="7500" xr:uid="{00000000-0005-0000-0000-000087180000}"/>
    <cellStyle name="Input 2 2 3 9 2 5" xfId="7501" xr:uid="{00000000-0005-0000-0000-000088180000}"/>
    <cellStyle name="Input 2 2 3 9 2 5 2" xfId="7502" xr:uid="{00000000-0005-0000-0000-000089180000}"/>
    <cellStyle name="Input 2 2 3 9 2 6" xfId="7503" xr:uid="{00000000-0005-0000-0000-00008A180000}"/>
    <cellStyle name="Input 2 2 3 9 2 7" xfId="7504" xr:uid="{00000000-0005-0000-0000-00008B180000}"/>
    <cellStyle name="Input 2 2 3 9 3" xfId="7505" xr:uid="{00000000-0005-0000-0000-00008C180000}"/>
    <cellStyle name="Input 2 2 3 9 3 2" xfId="7506" xr:uid="{00000000-0005-0000-0000-00008D180000}"/>
    <cellStyle name="Input 2 2 3 9 3 3" xfId="7507" xr:uid="{00000000-0005-0000-0000-00008E180000}"/>
    <cellStyle name="Input 2 2 3 9 3 4" xfId="7508" xr:uid="{00000000-0005-0000-0000-00008F180000}"/>
    <cellStyle name="Input 2 2 3 9 3 5" xfId="7509" xr:uid="{00000000-0005-0000-0000-000090180000}"/>
    <cellStyle name="Input 2 2 3 9 4" xfId="7510" xr:uid="{00000000-0005-0000-0000-000091180000}"/>
    <cellStyle name="Input 2 2 3 9 4 2" xfId="7511" xr:uid="{00000000-0005-0000-0000-000092180000}"/>
    <cellStyle name="Input 2 2 3 9 4 3" xfId="7512" xr:uid="{00000000-0005-0000-0000-000093180000}"/>
    <cellStyle name="Input 2 2 3 9 4 4" xfId="7513" xr:uid="{00000000-0005-0000-0000-000094180000}"/>
    <cellStyle name="Input 2 2 3 9 4 5" xfId="7514" xr:uid="{00000000-0005-0000-0000-000095180000}"/>
    <cellStyle name="Input 2 2 3 9 5" xfId="7515" xr:uid="{00000000-0005-0000-0000-000096180000}"/>
    <cellStyle name="Input 2 2 3 9 5 2" xfId="7516" xr:uid="{00000000-0005-0000-0000-000097180000}"/>
    <cellStyle name="Input 2 2 3 9 6" xfId="7517" xr:uid="{00000000-0005-0000-0000-000098180000}"/>
    <cellStyle name="Input 2 2 3 9 6 2" xfId="7518" xr:uid="{00000000-0005-0000-0000-000099180000}"/>
    <cellStyle name="Input 2 2 3 9 7" xfId="7519" xr:uid="{00000000-0005-0000-0000-00009A180000}"/>
    <cellStyle name="Input 2 2 3 9 8" xfId="7520" xr:uid="{00000000-0005-0000-0000-00009B180000}"/>
    <cellStyle name="Input 2 2 4" xfId="1059" xr:uid="{00000000-0005-0000-0000-00009C180000}"/>
    <cellStyle name="Input 2 2 4 2" xfId="1060" xr:uid="{00000000-0005-0000-0000-00009D180000}"/>
    <cellStyle name="Input 2 2 5" xfId="1061" xr:uid="{00000000-0005-0000-0000-00009E180000}"/>
    <cellStyle name="Input 2 2 5 2" xfId="1062" xr:uid="{00000000-0005-0000-0000-00009F180000}"/>
    <cellStyle name="Input 2 2 6" xfId="1063" xr:uid="{00000000-0005-0000-0000-0000A0180000}"/>
    <cellStyle name="Input 2 2 7" xfId="7521" xr:uid="{00000000-0005-0000-0000-0000A1180000}"/>
    <cellStyle name="Input 2 2 7 2" xfId="7522" xr:uid="{00000000-0005-0000-0000-0000A2180000}"/>
    <cellStyle name="Input 2 2_T-straight with PEDs adjustor" xfId="7523" xr:uid="{00000000-0005-0000-0000-0000A3180000}"/>
    <cellStyle name="Input 2 3" xfId="1064" xr:uid="{00000000-0005-0000-0000-0000A4180000}"/>
    <cellStyle name="Input 2 3 2" xfId="1065" xr:uid="{00000000-0005-0000-0000-0000A5180000}"/>
    <cellStyle name="Input 2 3 2 10" xfId="7524" xr:uid="{00000000-0005-0000-0000-0000A6180000}"/>
    <cellStyle name="Input 2 3 2 10 2" xfId="7525" xr:uid="{00000000-0005-0000-0000-0000A7180000}"/>
    <cellStyle name="Input 2 3 2 10 2 2" xfId="7526" xr:uid="{00000000-0005-0000-0000-0000A8180000}"/>
    <cellStyle name="Input 2 3 2 10 2 2 2" xfId="7527" xr:uid="{00000000-0005-0000-0000-0000A9180000}"/>
    <cellStyle name="Input 2 3 2 10 2 2 3" xfId="7528" xr:uid="{00000000-0005-0000-0000-0000AA180000}"/>
    <cellStyle name="Input 2 3 2 10 2 2 4" xfId="7529" xr:uid="{00000000-0005-0000-0000-0000AB180000}"/>
    <cellStyle name="Input 2 3 2 10 2 2 5" xfId="7530" xr:uid="{00000000-0005-0000-0000-0000AC180000}"/>
    <cellStyle name="Input 2 3 2 10 2 3" xfId="7531" xr:uid="{00000000-0005-0000-0000-0000AD180000}"/>
    <cellStyle name="Input 2 3 2 10 2 3 2" xfId="7532" xr:uid="{00000000-0005-0000-0000-0000AE180000}"/>
    <cellStyle name="Input 2 3 2 10 2 3 3" xfId="7533" xr:uid="{00000000-0005-0000-0000-0000AF180000}"/>
    <cellStyle name="Input 2 3 2 10 2 3 4" xfId="7534" xr:uid="{00000000-0005-0000-0000-0000B0180000}"/>
    <cellStyle name="Input 2 3 2 10 2 3 5" xfId="7535" xr:uid="{00000000-0005-0000-0000-0000B1180000}"/>
    <cellStyle name="Input 2 3 2 10 2 4" xfId="7536" xr:uid="{00000000-0005-0000-0000-0000B2180000}"/>
    <cellStyle name="Input 2 3 2 10 2 4 2" xfId="7537" xr:uid="{00000000-0005-0000-0000-0000B3180000}"/>
    <cellStyle name="Input 2 3 2 10 2 5" xfId="7538" xr:uid="{00000000-0005-0000-0000-0000B4180000}"/>
    <cellStyle name="Input 2 3 2 10 2 5 2" xfId="7539" xr:uid="{00000000-0005-0000-0000-0000B5180000}"/>
    <cellStyle name="Input 2 3 2 10 2 6" xfId="7540" xr:uid="{00000000-0005-0000-0000-0000B6180000}"/>
    <cellStyle name="Input 2 3 2 10 2 7" xfId="7541" xr:uid="{00000000-0005-0000-0000-0000B7180000}"/>
    <cellStyle name="Input 2 3 2 10 3" xfId="7542" xr:uid="{00000000-0005-0000-0000-0000B8180000}"/>
    <cellStyle name="Input 2 3 2 10 3 2" xfId="7543" xr:uid="{00000000-0005-0000-0000-0000B9180000}"/>
    <cellStyle name="Input 2 3 2 10 3 3" xfId="7544" xr:uid="{00000000-0005-0000-0000-0000BA180000}"/>
    <cellStyle name="Input 2 3 2 10 3 4" xfId="7545" xr:uid="{00000000-0005-0000-0000-0000BB180000}"/>
    <cellStyle name="Input 2 3 2 10 3 5" xfId="7546" xr:uid="{00000000-0005-0000-0000-0000BC180000}"/>
    <cellStyle name="Input 2 3 2 10 4" xfId="7547" xr:uid="{00000000-0005-0000-0000-0000BD180000}"/>
    <cellStyle name="Input 2 3 2 10 4 2" xfId="7548" xr:uid="{00000000-0005-0000-0000-0000BE180000}"/>
    <cellStyle name="Input 2 3 2 10 4 3" xfId="7549" xr:uid="{00000000-0005-0000-0000-0000BF180000}"/>
    <cellStyle name="Input 2 3 2 10 4 4" xfId="7550" xr:uid="{00000000-0005-0000-0000-0000C0180000}"/>
    <cellStyle name="Input 2 3 2 10 4 5" xfId="7551" xr:uid="{00000000-0005-0000-0000-0000C1180000}"/>
    <cellStyle name="Input 2 3 2 10 5" xfId="7552" xr:uid="{00000000-0005-0000-0000-0000C2180000}"/>
    <cellStyle name="Input 2 3 2 10 5 2" xfId="7553" xr:uid="{00000000-0005-0000-0000-0000C3180000}"/>
    <cellStyle name="Input 2 3 2 10 6" xfId="7554" xr:uid="{00000000-0005-0000-0000-0000C4180000}"/>
    <cellStyle name="Input 2 3 2 10 6 2" xfId="7555" xr:uid="{00000000-0005-0000-0000-0000C5180000}"/>
    <cellStyle name="Input 2 3 2 10 7" xfId="7556" xr:uid="{00000000-0005-0000-0000-0000C6180000}"/>
    <cellStyle name="Input 2 3 2 10 8" xfId="7557" xr:uid="{00000000-0005-0000-0000-0000C7180000}"/>
    <cellStyle name="Input 2 3 2 11" xfId="7558" xr:uid="{00000000-0005-0000-0000-0000C8180000}"/>
    <cellStyle name="Input 2 3 2 11 2" xfId="7559" xr:uid="{00000000-0005-0000-0000-0000C9180000}"/>
    <cellStyle name="Input 2 3 2 11 2 2" xfId="7560" xr:uid="{00000000-0005-0000-0000-0000CA180000}"/>
    <cellStyle name="Input 2 3 2 11 2 2 2" xfId="7561" xr:uid="{00000000-0005-0000-0000-0000CB180000}"/>
    <cellStyle name="Input 2 3 2 11 2 2 3" xfId="7562" xr:uid="{00000000-0005-0000-0000-0000CC180000}"/>
    <cellStyle name="Input 2 3 2 11 2 2 4" xfId="7563" xr:uid="{00000000-0005-0000-0000-0000CD180000}"/>
    <cellStyle name="Input 2 3 2 11 2 2 5" xfId="7564" xr:uid="{00000000-0005-0000-0000-0000CE180000}"/>
    <cellStyle name="Input 2 3 2 11 2 3" xfId="7565" xr:uid="{00000000-0005-0000-0000-0000CF180000}"/>
    <cellStyle name="Input 2 3 2 11 2 3 2" xfId="7566" xr:uid="{00000000-0005-0000-0000-0000D0180000}"/>
    <cellStyle name="Input 2 3 2 11 2 3 3" xfId="7567" xr:uid="{00000000-0005-0000-0000-0000D1180000}"/>
    <cellStyle name="Input 2 3 2 11 2 3 4" xfId="7568" xr:uid="{00000000-0005-0000-0000-0000D2180000}"/>
    <cellStyle name="Input 2 3 2 11 2 3 5" xfId="7569" xr:uid="{00000000-0005-0000-0000-0000D3180000}"/>
    <cellStyle name="Input 2 3 2 11 2 4" xfId="7570" xr:uid="{00000000-0005-0000-0000-0000D4180000}"/>
    <cellStyle name="Input 2 3 2 11 2 4 2" xfId="7571" xr:uid="{00000000-0005-0000-0000-0000D5180000}"/>
    <cellStyle name="Input 2 3 2 11 2 5" xfId="7572" xr:uid="{00000000-0005-0000-0000-0000D6180000}"/>
    <cellStyle name="Input 2 3 2 11 2 5 2" xfId="7573" xr:uid="{00000000-0005-0000-0000-0000D7180000}"/>
    <cellStyle name="Input 2 3 2 11 2 6" xfId="7574" xr:uid="{00000000-0005-0000-0000-0000D8180000}"/>
    <cellStyle name="Input 2 3 2 11 2 7" xfId="7575" xr:uid="{00000000-0005-0000-0000-0000D9180000}"/>
    <cellStyle name="Input 2 3 2 11 3" xfId="7576" xr:uid="{00000000-0005-0000-0000-0000DA180000}"/>
    <cellStyle name="Input 2 3 2 11 3 2" xfId="7577" xr:uid="{00000000-0005-0000-0000-0000DB180000}"/>
    <cellStyle name="Input 2 3 2 11 3 3" xfId="7578" xr:uid="{00000000-0005-0000-0000-0000DC180000}"/>
    <cellStyle name="Input 2 3 2 11 3 4" xfId="7579" xr:uid="{00000000-0005-0000-0000-0000DD180000}"/>
    <cellStyle name="Input 2 3 2 11 3 5" xfId="7580" xr:uid="{00000000-0005-0000-0000-0000DE180000}"/>
    <cellStyle name="Input 2 3 2 11 4" xfId="7581" xr:uid="{00000000-0005-0000-0000-0000DF180000}"/>
    <cellStyle name="Input 2 3 2 11 4 2" xfId="7582" xr:uid="{00000000-0005-0000-0000-0000E0180000}"/>
    <cellStyle name="Input 2 3 2 11 4 3" xfId="7583" xr:uid="{00000000-0005-0000-0000-0000E1180000}"/>
    <cellStyle name="Input 2 3 2 11 4 4" xfId="7584" xr:uid="{00000000-0005-0000-0000-0000E2180000}"/>
    <cellStyle name="Input 2 3 2 11 4 5" xfId="7585" xr:uid="{00000000-0005-0000-0000-0000E3180000}"/>
    <cellStyle name="Input 2 3 2 11 5" xfId="7586" xr:uid="{00000000-0005-0000-0000-0000E4180000}"/>
    <cellStyle name="Input 2 3 2 11 5 2" xfId="7587" xr:uid="{00000000-0005-0000-0000-0000E5180000}"/>
    <cellStyle name="Input 2 3 2 11 6" xfId="7588" xr:uid="{00000000-0005-0000-0000-0000E6180000}"/>
    <cellStyle name="Input 2 3 2 11 6 2" xfId="7589" xr:uid="{00000000-0005-0000-0000-0000E7180000}"/>
    <cellStyle name="Input 2 3 2 11 7" xfId="7590" xr:uid="{00000000-0005-0000-0000-0000E8180000}"/>
    <cellStyle name="Input 2 3 2 11 8" xfId="7591" xr:uid="{00000000-0005-0000-0000-0000E9180000}"/>
    <cellStyle name="Input 2 3 2 12" xfId="7592" xr:uid="{00000000-0005-0000-0000-0000EA180000}"/>
    <cellStyle name="Input 2 3 2 12 2" xfId="7593" xr:uid="{00000000-0005-0000-0000-0000EB180000}"/>
    <cellStyle name="Input 2 3 2 12 2 2" xfId="7594" xr:uid="{00000000-0005-0000-0000-0000EC180000}"/>
    <cellStyle name="Input 2 3 2 12 2 2 2" xfId="7595" xr:uid="{00000000-0005-0000-0000-0000ED180000}"/>
    <cellStyle name="Input 2 3 2 12 2 2 3" xfId="7596" xr:uid="{00000000-0005-0000-0000-0000EE180000}"/>
    <cellStyle name="Input 2 3 2 12 2 2 4" xfId="7597" xr:uid="{00000000-0005-0000-0000-0000EF180000}"/>
    <cellStyle name="Input 2 3 2 12 2 2 5" xfId="7598" xr:uid="{00000000-0005-0000-0000-0000F0180000}"/>
    <cellStyle name="Input 2 3 2 12 2 3" xfId="7599" xr:uid="{00000000-0005-0000-0000-0000F1180000}"/>
    <cellStyle name="Input 2 3 2 12 2 3 2" xfId="7600" xr:uid="{00000000-0005-0000-0000-0000F2180000}"/>
    <cellStyle name="Input 2 3 2 12 2 3 3" xfId="7601" xr:uid="{00000000-0005-0000-0000-0000F3180000}"/>
    <cellStyle name="Input 2 3 2 12 2 3 4" xfId="7602" xr:uid="{00000000-0005-0000-0000-0000F4180000}"/>
    <cellStyle name="Input 2 3 2 12 2 3 5" xfId="7603" xr:uid="{00000000-0005-0000-0000-0000F5180000}"/>
    <cellStyle name="Input 2 3 2 12 2 4" xfId="7604" xr:uid="{00000000-0005-0000-0000-0000F6180000}"/>
    <cellStyle name="Input 2 3 2 12 2 4 2" xfId="7605" xr:uid="{00000000-0005-0000-0000-0000F7180000}"/>
    <cellStyle name="Input 2 3 2 12 2 5" xfId="7606" xr:uid="{00000000-0005-0000-0000-0000F8180000}"/>
    <cellStyle name="Input 2 3 2 12 2 5 2" xfId="7607" xr:uid="{00000000-0005-0000-0000-0000F9180000}"/>
    <cellStyle name="Input 2 3 2 12 2 6" xfId="7608" xr:uid="{00000000-0005-0000-0000-0000FA180000}"/>
    <cellStyle name="Input 2 3 2 12 2 7" xfId="7609" xr:uid="{00000000-0005-0000-0000-0000FB180000}"/>
    <cellStyle name="Input 2 3 2 12 3" xfId="7610" xr:uid="{00000000-0005-0000-0000-0000FC180000}"/>
    <cellStyle name="Input 2 3 2 12 3 2" xfId="7611" xr:uid="{00000000-0005-0000-0000-0000FD180000}"/>
    <cellStyle name="Input 2 3 2 12 3 3" xfId="7612" xr:uid="{00000000-0005-0000-0000-0000FE180000}"/>
    <cellStyle name="Input 2 3 2 12 3 4" xfId="7613" xr:uid="{00000000-0005-0000-0000-0000FF180000}"/>
    <cellStyle name="Input 2 3 2 12 3 5" xfId="7614" xr:uid="{00000000-0005-0000-0000-000000190000}"/>
    <cellStyle name="Input 2 3 2 12 4" xfId="7615" xr:uid="{00000000-0005-0000-0000-000001190000}"/>
    <cellStyle name="Input 2 3 2 12 4 2" xfId="7616" xr:uid="{00000000-0005-0000-0000-000002190000}"/>
    <cellStyle name="Input 2 3 2 12 4 3" xfId="7617" xr:uid="{00000000-0005-0000-0000-000003190000}"/>
    <cellStyle name="Input 2 3 2 12 4 4" xfId="7618" xr:uid="{00000000-0005-0000-0000-000004190000}"/>
    <cellStyle name="Input 2 3 2 12 4 5" xfId="7619" xr:uid="{00000000-0005-0000-0000-000005190000}"/>
    <cellStyle name="Input 2 3 2 12 5" xfId="7620" xr:uid="{00000000-0005-0000-0000-000006190000}"/>
    <cellStyle name="Input 2 3 2 12 5 2" xfId="7621" xr:uid="{00000000-0005-0000-0000-000007190000}"/>
    <cellStyle name="Input 2 3 2 12 6" xfId="7622" xr:uid="{00000000-0005-0000-0000-000008190000}"/>
    <cellStyle name="Input 2 3 2 12 6 2" xfId="7623" xr:uid="{00000000-0005-0000-0000-000009190000}"/>
    <cellStyle name="Input 2 3 2 12 7" xfId="7624" xr:uid="{00000000-0005-0000-0000-00000A190000}"/>
    <cellStyle name="Input 2 3 2 12 8" xfId="7625" xr:uid="{00000000-0005-0000-0000-00000B190000}"/>
    <cellStyle name="Input 2 3 2 13" xfId="7626" xr:uid="{00000000-0005-0000-0000-00000C190000}"/>
    <cellStyle name="Input 2 3 2 13 2" xfId="7627" xr:uid="{00000000-0005-0000-0000-00000D190000}"/>
    <cellStyle name="Input 2 3 2 13 2 2" xfId="7628" xr:uid="{00000000-0005-0000-0000-00000E190000}"/>
    <cellStyle name="Input 2 3 2 13 2 2 2" xfId="7629" xr:uid="{00000000-0005-0000-0000-00000F190000}"/>
    <cellStyle name="Input 2 3 2 13 2 2 3" xfId="7630" xr:uid="{00000000-0005-0000-0000-000010190000}"/>
    <cellStyle name="Input 2 3 2 13 2 2 4" xfId="7631" xr:uid="{00000000-0005-0000-0000-000011190000}"/>
    <cellStyle name="Input 2 3 2 13 2 2 5" xfId="7632" xr:uid="{00000000-0005-0000-0000-000012190000}"/>
    <cellStyle name="Input 2 3 2 13 2 3" xfId="7633" xr:uid="{00000000-0005-0000-0000-000013190000}"/>
    <cellStyle name="Input 2 3 2 13 2 3 2" xfId="7634" xr:uid="{00000000-0005-0000-0000-000014190000}"/>
    <cellStyle name="Input 2 3 2 13 2 3 3" xfId="7635" xr:uid="{00000000-0005-0000-0000-000015190000}"/>
    <cellStyle name="Input 2 3 2 13 2 3 4" xfId="7636" xr:uid="{00000000-0005-0000-0000-000016190000}"/>
    <cellStyle name="Input 2 3 2 13 2 3 5" xfId="7637" xr:uid="{00000000-0005-0000-0000-000017190000}"/>
    <cellStyle name="Input 2 3 2 13 2 4" xfId="7638" xr:uid="{00000000-0005-0000-0000-000018190000}"/>
    <cellStyle name="Input 2 3 2 13 2 4 2" xfId="7639" xr:uid="{00000000-0005-0000-0000-000019190000}"/>
    <cellStyle name="Input 2 3 2 13 2 5" xfId="7640" xr:uid="{00000000-0005-0000-0000-00001A190000}"/>
    <cellStyle name="Input 2 3 2 13 2 5 2" xfId="7641" xr:uid="{00000000-0005-0000-0000-00001B190000}"/>
    <cellStyle name="Input 2 3 2 13 2 6" xfId="7642" xr:uid="{00000000-0005-0000-0000-00001C190000}"/>
    <cellStyle name="Input 2 3 2 13 2 7" xfId="7643" xr:uid="{00000000-0005-0000-0000-00001D190000}"/>
    <cellStyle name="Input 2 3 2 13 3" xfId="7644" xr:uid="{00000000-0005-0000-0000-00001E190000}"/>
    <cellStyle name="Input 2 3 2 13 3 2" xfId="7645" xr:uid="{00000000-0005-0000-0000-00001F190000}"/>
    <cellStyle name="Input 2 3 2 13 3 3" xfId="7646" xr:uid="{00000000-0005-0000-0000-000020190000}"/>
    <cellStyle name="Input 2 3 2 13 3 4" xfId="7647" xr:uid="{00000000-0005-0000-0000-000021190000}"/>
    <cellStyle name="Input 2 3 2 13 3 5" xfId="7648" xr:uid="{00000000-0005-0000-0000-000022190000}"/>
    <cellStyle name="Input 2 3 2 13 4" xfId="7649" xr:uid="{00000000-0005-0000-0000-000023190000}"/>
    <cellStyle name="Input 2 3 2 13 4 2" xfId="7650" xr:uid="{00000000-0005-0000-0000-000024190000}"/>
    <cellStyle name="Input 2 3 2 13 4 3" xfId="7651" xr:uid="{00000000-0005-0000-0000-000025190000}"/>
    <cellStyle name="Input 2 3 2 13 4 4" xfId="7652" xr:uid="{00000000-0005-0000-0000-000026190000}"/>
    <cellStyle name="Input 2 3 2 13 4 5" xfId="7653" xr:uid="{00000000-0005-0000-0000-000027190000}"/>
    <cellStyle name="Input 2 3 2 13 5" xfId="7654" xr:uid="{00000000-0005-0000-0000-000028190000}"/>
    <cellStyle name="Input 2 3 2 13 5 2" xfId="7655" xr:uid="{00000000-0005-0000-0000-000029190000}"/>
    <cellStyle name="Input 2 3 2 13 6" xfId="7656" xr:uid="{00000000-0005-0000-0000-00002A190000}"/>
    <cellStyle name="Input 2 3 2 13 6 2" xfId="7657" xr:uid="{00000000-0005-0000-0000-00002B190000}"/>
    <cellStyle name="Input 2 3 2 13 7" xfId="7658" xr:uid="{00000000-0005-0000-0000-00002C190000}"/>
    <cellStyle name="Input 2 3 2 13 8" xfId="7659" xr:uid="{00000000-0005-0000-0000-00002D190000}"/>
    <cellStyle name="Input 2 3 2 14" xfId="7660" xr:uid="{00000000-0005-0000-0000-00002E190000}"/>
    <cellStyle name="Input 2 3 2 14 2" xfId="7661" xr:uid="{00000000-0005-0000-0000-00002F190000}"/>
    <cellStyle name="Input 2 3 2 14 2 2" xfId="7662" xr:uid="{00000000-0005-0000-0000-000030190000}"/>
    <cellStyle name="Input 2 3 2 14 2 2 2" xfId="7663" xr:uid="{00000000-0005-0000-0000-000031190000}"/>
    <cellStyle name="Input 2 3 2 14 2 2 3" xfId="7664" xr:uid="{00000000-0005-0000-0000-000032190000}"/>
    <cellStyle name="Input 2 3 2 14 2 2 4" xfId="7665" xr:uid="{00000000-0005-0000-0000-000033190000}"/>
    <cellStyle name="Input 2 3 2 14 2 2 5" xfId="7666" xr:uid="{00000000-0005-0000-0000-000034190000}"/>
    <cellStyle name="Input 2 3 2 14 2 3" xfId="7667" xr:uid="{00000000-0005-0000-0000-000035190000}"/>
    <cellStyle name="Input 2 3 2 14 2 3 2" xfId="7668" xr:uid="{00000000-0005-0000-0000-000036190000}"/>
    <cellStyle name="Input 2 3 2 14 2 3 3" xfId="7669" xr:uid="{00000000-0005-0000-0000-000037190000}"/>
    <cellStyle name="Input 2 3 2 14 2 3 4" xfId="7670" xr:uid="{00000000-0005-0000-0000-000038190000}"/>
    <cellStyle name="Input 2 3 2 14 2 3 5" xfId="7671" xr:uid="{00000000-0005-0000-0000-000039190000}"/>
    <cellStyle name="Input 2 3 2 14 2 4" xfId="7672" xr:uid="{00000000-0005-0000-0000-00003A190000}"/>
    <cellStyle name="Input 2 3 2 14 2 4 2" xfId="7673" xr:uid="{00000000-0005-0000-0000-00003B190000}"/>
    <cellStyle name="Input 2 3 2 14 2 5" xfId="7674" xr:uid="{00000000-0005-0000-0000-00003C190000}"/>
    <cellStyle name="Input 2 3 2 14 2 5 2" xfId="7675" xr:uid="{00000000-0005-0000-0000-00003D190000}"/>
    <cellStyle name="Input 2 3 2 14 2 6" xfId="7676" xr:uid="{00000000-0005-0000-0000-00003E190000}"/>
    <cellStyle name="Input 2 3 2 14 2 7" xfId="7677" xr:uid="{00000000-0005-0000-0000-00003F190000}"/>
    <cellStyle name="Input 2 3 2 14 3" xfId="7678" xr:uid="{00000000-0005-0000-0000-000040190000}"/>
    <cellStyle name="Input 2 3 2 14 3 2" xfId="7679" xr:uid="{00000000-0005-0000-0000-000041190000}"/>
    <cellStyle name="Input 2 3 2 14 3 3" xfId="7680" xr:uid="{00000000-0005-0000-0000-000042190000}"/>
    <cellStyle name="Input 2 3 2 14 3 4" xfId="7681" xr:uid="{00000000-0005-0000-0000-000043190000}"/>
    <cellStyle name="Input 2 3 2 14 3 5" xfId="7682" xr:uid="{00000000-0005-0000-0000-000044190000}"/>
    <cellStyle name="Input 2 3 2 14 4" xfId="7683" xr:uid="{00000000-0005-0000-0000-000045190000}"/>
    <cellStyle name="Input 2 3 2 14 4 2" xfId="7684" xr:uid="{00000000-0005-0000-0000-000046190000}"/>
    <cellStyle name="Input 2 3 2 14 4 3" xfId="7685" xr:uid="{00000000-0005-0000-0000-000047190000}"/>
    <cellStyle name="Input 2 3 2 14 4 4" xfId="7686" xr:uid="{00000000-0005-0000-0000-000048190000}"/>
    <cellStyle name="Input 2 3 2 14 4 5" xfId="7687" xr:uid="{00000000-0005-0000-0000-000049190000}"/>
    <cellStyle name="Input 2 3 2 14 5" xfId="7688" xr:uid="{00000000-0005-0000-0000-00004A190000}"/>
    <cellStyle name="Input 2 3 2 14 5 2" xfId="7689" xr:uid="{00000000-0005-0000-0000-00004B190000}"/>
    <cellStyle name="Input 2 3 2 14 6" xfId="7690" xr:uid="{00000000-0005-0000-0000-00004C190000}"/>
    <cellStyle name="Input 2 3 2 14 6 2" xfId="7691" xr:uid="{00000000-0005-0000-0000-00004D190000}"/>
    <cellStyle name="Input 2 3 2 14 7" xfId="7692" xr:uid="{00000000-0005-0000-0000-00004E190000}"/>
    <cellStyle name="Input 2 3 2 14 8" xfId="7693" xr:uid="{00000000-0005-0000-0000-00004F190000}"/>
    <cellStyle name="Input 2 3 2 15" xfId="7694" xr:uid="{00000000-0005-0000-0000-000050190000}"/>
    <cellStyle name="Input 2 3 2 15 2" xfId="7695" xr:uid="{00000000-0005-0000-0000-000051190000}"/>
    <cellStyle name="Input 2 3 2 15 2 2" xfId="7696" xr:uid="{00000000-0005-0000-0000-000052190000}"/>
    <cellStyle name="Input 2 3 2 15 2 3" xfId="7697" xr:uid="{00000000-0005-0000-0000-000053190000}"/>
    <cellStyle name="Input 2 3 2 15 2 4" xfId="7698" xr:uid="{00000000-0005-0000-0000-000054190000}"/>
    <cellStyle name="Input 2 3 2 15 2 5" xfId="7699" xr:uid="{00000000-0005-0000-0000-000055190000}"/>
    <cellStyle name="Input 2 3 2 15 3" xfId="7700" xr:uid="{00000000-0005-0000-0000-000056190000}"/>
    <cellStyle name="Input 2 3 2 15 3 2" xfId="7701" xr:uid="{00000000-0005-0000-0000-000057190000}"/>
    <cellStyle name="Input 2 3 2 15 3 3" xfId="7702" xr:uid="{00000000-0005-0000-0000-000058190000}"/>
    <cellStyle name="Input 2 3 2 15 3 4" xfId="7703" xr:uid="{00000000-0005-0000-0000-000059190000}"/>
    <cellStyle name="Input 2 3 2 15 3 5" xfId="7704" xr:uid="{00000000-0005-0000-0000-00005A190000}"/>
    <cellStyle name="Input 2 3 2 15 4" xfId="7705" xr:uid="{00000000-0005-0000-0000-00005B190000}"/>
    <cellStyle name="Input 2 3 2 15 4 2" xfId="7706" xr:uid="{00000000-0005-0000-0000-00005C190000}"/>
    <cellStyle name="Input 2 3 2 15 5" xfId="7707" xr:uid="{00000000-0005-0000-0000-00005D190000}"/>
    <cellStyle name="Input 2 3 2 15 5 2" xfId="7708" xr:uid="{00000000-0005-0000-0000-00005E190000}"/>
    <cellStyle name="Input 2 3 2 15 6" xfId="7709" xr:uid="{00000000-0005-0000-0000-00005F190000}"/>
    <cellStyle name="Input 2 3 2 15 7" xfId="7710" xr:uid="{00000000-0005-0000-0000-000060190000}"/>
    <cellStyle name="Input 2 3 2 16" xfId="7711" xr:uid="{00000000-0005-0000-0000-000061190000}"/>
    <cellStyle name="Input 2 3 2 16 2" xfId="7712" xr:uid="{00000000-0005-0000-0000-000062190000}"/>
    <cellStyle name="Input 2 3 2 16 3" xfId="7713" xr:uid="{00000000-0005-0000-0000-000063190000}"/>
    <cellStyle name="Input 2 3 2 16 4" xfId="7714" xr:uid="{00000000-0005-0000-0000-000064190000}"/>
    <cellStyle name="Input 2 3 2 16 5" xfId="7715" xr:uid="{00000000-0005-0000-0000-000065190000}"/>
    <cellStyle name="Input 2 3 2 17" xfId="7716" xr:uid="{00000000-0005-0000-0000-000066190000}"/>
    <cellStyle name="Input 2 3 2 17 2" xfId="7717" xr:uid="{00000000-0005-0000-0000-000067190000}"/>
    <cellStyle name="Input 2 3 2 17 3" xfId="7718" xr:uid="{00000000-0005-0000-0000-000068190000}"/>
    <cellStyle name="Input 2 3 2 17 4" xfId="7719" xr:uid="{00000000-0005-0000-0000-000069190000}"/>
    <cellStyle name="Input 2 3 2 17 5" xfId="7720" xr:uid="{00000000-0005-0000-0000-00006A190000}"/>
    <cellStyle name="Input 2 3 2 18" xfId="7721" xr:uid="{00000000-0005-0000-0000-00006B190000}"/>
    <cellStyle name="Input 2 3 2 18 2" xfId="7722" xr:uid="{00000000-0005-0000-0000-00006C190000}"/>
    <cellStyle name="Input 2 3 2 19" xfId="7723" xr:uid="{00000000-0005-0000-0000-00006D190000}"/>
    <cellStyle name="Input 2 3 2 19 2" xfId="7724" xr:uid="{00000000-0005-0000-0000-00006E190000}"/>
    <cellStyle name="Input 2 3 2 2" xfId="1066" xr:uid="{00000000-0005-0000-0000-00006F190000}"/>
    <cellStyle name="Input 2 3 2 2 2" xfId="1067" xr:uid="{00000000-0005-0000-0000-000070190000}"/>
    <cellStyle name="Input 2 3 2 2 2 2" xfId="7725" xr:uid="{00000000-0005-0000-0000-000071190000}"/>
    <cellStyle name="Input 2 3 2 2 2 2 2" xfId="7726" xr:uid="{00000000-0005-0000-0000-000072190000}"/>
    <cellStyle name="Input 2 3 2 2 2 2 3" xfId="7727" xr:uid="{00000000-0005-0000-0000-000073190000}"/>
    <cellStyle name="Input 2 3 2 2 2 2 4" xfId="7728" xr:uid="{00000000-0005-0000-0000-000074190000}"/>
    <cellStyle name="Input 2 3 2 2 2 2 5" xfId="7729" xr:uid="{00000000-0005-0000-0000-000075190000}"/>
    <cellStyle name="Input 2 3 2 2 2 3" xfId="7730" xr:uid="{00000000-0005-0000-0000-000076190000}"/>
    <cellStyle name="Input 2 3 2 2 2 3 2" xfId="7731" xr:uid="{00000000-0005-0000-0000-000077190000}"/>
    <cellStyle name="Input 2 3 2 2 2 3 3" xfId="7732" xr:uid="{00000000-0005-0000-0000-000078190000}"/>
    <cellStyle name="Input 2 3 2 2 2 3 4" xfId="7733" xr:uid="{00000000-0005-0000-0000-000079190000}"/>
    <cellStyle name="Input 2 3 2 2 2 3 5" xfId="7734" xr:uid="{00000000-0005-0000-0000-00007A190000}"/>
    <cellStyle name="Input 2 3 2 2 2 4" xfId="7735" xr:uid="{00000000-0005-0000-0000-00007B190000}"/>
    <cellStyle name="Input 2 3 2 2 2 4 2" xfId="7736" xr:uid="{00000000-0005-0000-0000-00007C190000}"/>
    <cellStyle name="Input 2 3 2 2 2 5" xfId="7737" xr:uid="{00000000-0005-0000-0000-00007D190000}"/>
    <cellStyle name="Input 2 3 2 2 2 5 2" xfId="7738" xr:uid="{00000000-0005-0000-0000-00007E190000}"/>
    <cellStyle name="Input 2 3 2 2 2 6" xfId="7739" xr:uid="{00000000-0005-0000-0000-00007F190000}"/>
    <cellStyle name="Input 2 3 2 2 2 7" xfId="7740" xr:uid="{00000000-0005-0000-0000-000080190000}"/>
    <cellStyle name="Input 2 3 2 2 3" xfId="7741" xr:uid="{00000000-0005-0000-0000-000081190000}"/>
    <cellStyle name="Input 2 3 2 2 3 2" xfId="7742" xr:uid="{00000000-0005-0000-0000-000082190000}"/>
    <cellStyle name="Input 2 3 2 2 3 3" xfId="7743" xr:uid="{00000000-0005-0000-0000-000083190000}"/>
    <cellStyle name="Input 2 3 2 2 3 4" xfId="7744" xr:uid="{00000000-0005-0000-0000-000084190000}"/>
    <cellStyle name="Input 2 3 2 2 3 5" xfId="7745" xr:uid="{00000000-0005-0000-0000-000085190000}"/>
    <cellStyle name="Input 2 3 2 2 4" xfId="7746" xr:uid="{00000000-0005-0000-0000-000086190000}"/>
    <cellStyle name="Input 2 3 2 2 4 2" xfId="7747" xr:uid="{00000000-0005-0000-0000-000087190000}"/>
    <cellStyle name="Input 2 3 2 2 4 3" xfId="7748" xr:uid="{00000000-0005-0000-0000-000088190000}"/>
    <cellStyle name="Input 2 3 2 2 4 4" xfId="7749" xr:uid="{00000000-0005-0000-0000-000089190000}"/>
    <cellStyle name="Input 2 3 2 2 4 5" xfId="7750" xr:uid="{00000000-0005-0000-0000-00008A190000}"/>
    <cellStyle name="Input 2 3 2 2 5" xfId="7751" xr:uid="{00000000-0005-0000-0000-00008B190000}"/>
    <cellStyle name="Input 2 3 2 2 5 2" xfId="7752" xr:uid="{00000000-0005-0000-0000-00008C190000}"/>
    <cellStyle name="Input 2 3 2 2 6" xfId="7753" xr:uid="{00000000-0005-0000-0000-00008D190000}"/>
    <cellStyle name="Input 2 3 2 2 6 2" xfId="7754" xr:uid="{00000000-0005-0000-0000-00008E190000}"/>
    <cellStyle name="Input 2 3 2 2 7" xfId="7755" xr:uid="{00000000-0005-0000-0000-00008F190000}"/>
    <cellStyle name="Input 2 3 2 2 8" xfId="7756" xr:uid="{00000000-0005-0000-0000-000090190000}"/>
    <cellStyle name="Input 2 3 2 20" xfId="7757" xr:uid="{00000000-0005-0000-0000-000091190000}"/>
    <cellStyle name="Input 2 3 2 21" xfId="7758" xr:uid="{00000000-0005-0000-0000-000092190000}"/>
    <cellStyle name="Input 2 3 2 3" xfId="1068" xr:uid="{00000000-0005-0000-0000-000093190000}"/>
    <cellStyle name="Input 2 3 2 3 2" xfId="1069" xr:uid="{00000000-0005-0000-0000-000094190000}"/>
    <cellStyle name="Input 2 3 2 3 2 2" xfId="7759" xr:uid="{00000000-0005-0000-0000-000095190000}"/>
    <cellStyle name="Input 2 3 2 3 2 2 2" xfId="7760" xr:uid="{00000000-0005-0000-0000-000096190000}"/>
    <cellStyle name="Input 2 3 2 3 2 2 3" xfId="7761" xr:uid="{00000000-0005-0000-0000-000097190000}"/>
    <cellStyle name="Input 2 3 2 3 2 2 4" xfId="7762" xr:uid="{00000000-0005-0000-0000-000098190000}"/>
    <cellStyle name="Input 2 3 2 3 2 2 5" xfId="7763" xr:uid="{00000000-0005-0000-0000-000099190000}"/>
    <cellStyle name="Input 2 3 2 3 2 3" xfId="7764" xr:uid="{00000000-0005-0000-0000-00009A190000}"/>
    <cellStyle name="Input 2 3 2 3 2 3 2" xfId="7765" xr:uid="{00000000-0005-0000-0000-00009B190000}"/>
    <cellStyle name="Input 2 3 2 3 2 3 3" xfId="7766" xr:uid="{00000000-0005-0000-0000-00009C190000}"/>
    <cellStyle name="Input 2 3 2 3 2 3 4" xfId="7767" xr:uid="{00000000-0005-0000-0000-00009D190000}"/>
    <cellStyle name="Input 2 3 2 3 2 3 5" xfId="7768" xr:uid="{00000000-0005-0000-0000-00009E190000}"/>
    <cellStyle name="Input 2 3 2 3 2 4" xfId="7769" xr:uid="{00000000-0005-0000-0000-00009F190000}"/>
    <cellStyle name="Input 2 3 2 3 2 4 2" xfId="7770" xr:uid="{00000000-0005-0000-0000-0000A0190000}"/>
    <cellStyle name="Input 2 3 2 3 2 5" xfId="7771" xr:uid="{00000000-0005-0000-0000-0000A1190000}"/>
    <cellStyle name="Input 2 3 2 3 2 5 2" xfId="7772" xr:uid="{00000000-0005-0000-0000-0000A2190000}"/>
    <cellStyle name="Input 2 3 2 3 2 6" xfId="7773" xr:uid="{00000000-0005-0000-0000-0000A3190000}"/>
    <cellStyle name="Input 2 3 2 3 2 7" xfId="7774" xr:uid="{00000000-0005-0000-0000-0000A4190000}"/>
    <cellStyle name="Input 2 3 2 3 3" xfId="7775" xr:uid="{00000000-0005-0000-0000-0000A5190000}"/>
    <cellStyle name="Input 2 3 2 3 3 2" xfId="7776" xr:uid="{00000000-0005-0000-0000-0000A6190000}"/>
    <cellStyle name="Input 2 3 2 3 3 3" xfId="7777" xr:uid="{00000000-0005-0000-0000-0000A7190000}"/>
    <cellStyle name="Input 2 3 2 3 3 4" xfId="7778" xr:uid="{00000000-0005-0000-0000-0000A8190000}"/>
    <cellStyle name="Input 2 3 2 3 3 5" xfId="7779" xr:uid="{00000000-0005-0000-0000-0000A9190000}"/>
    <cellStyle name="Input 2 3 2 3 4" xfId="7780" xr:uid="{00000000-0005-0000-0000-0000AA190000}"/>
    <cellStyle name="Input 2 3 2 3 4 2" xfId="7781" xr:uid="{00000000-0005-0000-0000-0000AB190000}"/>
    <cellStyle name="Input 2 3 2 3 4 3" xfId="7782" xr:uid="{00000000-0005-0000-0000-0000AC190000}"/>
    <cellStyle name="Input 2 3 2 3 4 4" xfId="7783" xr:uid="{00000000-0005-0000-0000-0000AD190000}"/>
    <cellStyle name="Input 2 3 2 3 4 5" xfId="7784" xr:uid="{00000000-0005-0000-0000-0000AE190000}"/>
    <cellStyle name="Input 2 3 2 3 5" xfId="7785" xr:uid="{00000000-0005-0000-0000-0000AF190000}"/>
    <cellStyle name="Input 2 3 2 3 5 2" xfId="7786" xr:uid="{00000000-0005-0000-0000-0000B0190000}"/>
    <cellStyle name="Input 2 3 2 3 6" xfId="7787" xr:uid="{00000000-0005-0000-0000-0000B1190000}"/>
    <cellStyle name="Input 2 3 2 3 6 2" xfId="7788" xr:uid="{00000000-0005-0000-0000-0000B2190000}"/>
    <cellStyle name="Input 2 3 2 3 7" xfId="7789" xr:uid="{00000000-0005-0000-0000-0000B3190000}"/>
    <cellStyle name="Input 2 3 2 3 8" xfId="7790" xr:uid="{00000000-0005-0000-0000-0000B4190000}"/>
    <cellStyle name="Input 2 3 2 4" xfId="1070" xr:uid="{00000000-0005-0000-0000-0000B5190000}"/>
    <cellStyle name="Input 2 3 2 4 2" xfId="1071" xr:uid="{00000000-0005-0000-0000-0000B6190000}"/>
    <cellStyle name="Input 2 3 2 4 2 2" xfId="7791" xr:uid="{00000000-0005-0000-0000-0000B7190000}"/>
    <cellStyle name="Input 2 3 2 4 2 2 2" xfId="7792" xr:uid="{00000000-0005-0000-0000-0000B8190000}"/>
    <cellStyle name="Input 2 3 2 4 2 2 3" xfId="7793" xr:uid="{00000000-0005-0000-0000-0000B9190000}"/>
    <cellStyle name="Input 2 3 2 4 2 2 4" xfId="7794" xr:uid="{00000000-0005-0000-0000-0000BA190000}"/>
    <cellStyle name="Input 2 3 2 4 2 2 5" xfId="7795" xr:uid="{00000000-0005-0000-0000-0000BB190000}"/>
    <cellStyle name="Input 2 3 2 4 2 3" xfId="7796" xr:uid="{00000000-0005-0000-0000-0000BC190000}"/>
    <cellStyle name="Input 2 3 2 4 2 3 2" xfId="7797" xr:uid="{00000000-0005-0000-0000-0000BD190000}"/>
    <cellStyle name="Input 2 3 2 4 2 3 3" xfId="7798" xr:uid="{00000000-0005-0000-0000-0000BE190000}"/>
    <cellStyle name="Input 2 3 2 4 2 3 4" xfId="7799" xr:uid="{00000000-0005-0000-0000-0000BF190000}"/>
    <cellStyle name="Input 2 3 2 4 2 3 5" xfId="7800" xr:uid="{00000000-0005-0000-0000-0000C0190000}"/>
    <cellStyle name="Input 2 3 2 4 2 4" xfId="7801" xr:uid="{00000000-0005-0000-0000-0000C1190000}"/>
    <cellStyle name="Input 2 3 2 4 2 4 2" xfId="7802" xr:uid="{00000000-0005-0000-0000-0000C2190000}"/>
    <cellStyle name="Input 2 3 2 4 2 5" xfId="7803" xr:uid="{00000000-0005-0000-0000-0000C3190000}"/>
    <cellStyle name="Input 2 3 2 4 2 5 2" xfId="7804" xr:uid="{00000000-0005-0000-0000-0000C4190000}"/>
    <cellStyle name="Input 2 3 2 4 2 6" xfId="7805" xr:uid="{00000000-0005-0000-0000-0000C5190000}"/>
    <cellStyle name="Input 2 3 2 4 2 7" xfId="7806" xr:uid="{00000000-0005-0000-0000-0000C6190000}"/>
    <cellStyle name="Input 2 3 2 4 3" xfId="7807" xr:uid="{00000000-0005-0000-0000-0000C7190000}"/>
    <cellStyle name="Input 2 3 2 4 3 2" xfId="7808" xr:uid="{00000000-0005-0000-0000-0000C8190000}"/>
    <cellStyle name="Input 2 3 2 4 3 3" xfId="7809" xr:uid="{00000000-0005-0000-0000-0000C9190000}"/>
    <cellStyle name="Input 2 3 2 4 3 4" xfId="7810" xr:uid="{00000000-0005-0000-0000-0000CA190000}"/>
    <cellStyle name="Input 2 3 2 4 3 5" xfId="7811" xr:uid="{00000000-0005-0000-0000-0000CB190000}"/>
    <cellStyle name="Input 2 3 2 4 4" xfId="7812" xr:uid="{00000000-0005-0000-0000-0000CC190000}"/>
    <cellStyle name="Input 2 3 2 4 4 2" xfId="7813" xr:uid="{00000000-0005-0000-0000-0000CD190000}"/>
    <cellStyle name="Input 2 3 2 4 4 3" xfId="7814" xr:uid="{00000000-0005-0000-0000-0000CE190000}"/>
    <cellStyle name="Input 2 3 2 4 4 4" xfId="7815" xr:uid="{00000000-0005-0000-0000-0000CF190000}"/>
    <cellStyle name="Input 2 3 2 4 4 5" xfId="7816" xr:uid="{00000000-0005-0000-0000-0000D0190000}"/>
    <cellStyle name="Input 2 3 2 4 5" xfId="7817" xr:uid="{00000000-0005-0000-0000-0000D1190000}"/>
    <cellStyle name="Input 2 3 2 4 5 2" xfId="7818" xr:uid="{00000000-0005-0000-0000-0000D2190000}"/>
    <cellStyle name="Input 2 3 2 4 6" xfId="7819" xr:uid="{00000000-0005-0000-0000-0000D3190000}"/>
    <cellStyle name="Input 2 3 2 4 6 2" xfId="7820" xr:uid="{00000000-0005-0000-0000-0000D4190000}"/>
    <cellStyle name="Input 2 3 2 4 7" xfId="7821" xr:uid="{00000000-0005-0000-0000-0000D5190000}"/>
    <cellStyle name="Input 2 3 2 4 8" xfId="7822" xr:uid="{00000000-0005-0000-0000-0000D6190000}"/>
    <cellStyle name="Input 2 3 2 5" xfId="1072" xr:uid="{00000000-0005-0000-0000-0000D7190000}"/>
    <cellStyle name="Input 2 3 2 5 2" xfId="1073" xr:uid="{00000000-0005-0000-0000-0000D8190000}"/>
    <cellStyle name="Input 2 3 2 5 2 2" xfId="7823" xr:uid="{00000000-0005-0000-0000-0000D9190000}"/>
    <cellStyle name="Input 2 3 2 5 2 2 2" xfId="7824" xr:uid="{00000000-0005-0000-0000-0000DA190000}"/>
    <cellStyle name="Input 2 3 2 5 2 2 3" xfId="7825" xr:uid="{00000000-0005-0000-0000-0000DB190000}"/>
    <cellStyle name="Input 2 3 2 5 2 2 4" xfId="7826" xr:uid="{00000000-0005-0000-0000-0000DC190000}"/>
    <cellStyle name="Input 2 3 2 5 2 2 5" xfId="7827" xr:uid="{00000000-0005-0000-0000-0000DD190000}"/>
    <cellStyle name="Input 2 3 2 5 2 3" xfId="7828" xr:uid="{00000000-0005-0000-0000-0000DE190000}"/>
    <cellStyle name="Input 2 3 2 5 2 3 2" xfId="7829" xr:uid="{00000000-0005-0000-0000-0000DF190000}"/>
    <cellStyle name="Input 2 3 2 5 2 3 3" xfId="7830" xr:uid="{00000000-0005-0000-0000-0000E0190000}"/>
    <cellStyle name="Input 2 3 2 5 2 3 4" xfId="7831" xr:uid="{00000000-0005-0000-0000-0000E1190000}"/>
    <cellStyle name="Input 2 3 2 5 2 3 5" xfId="7832" xr:uid="{00000000-0005-0000-0000-0000E2190000}"/>
    <cellStyle name="Input 2 3 2 5 2 4" xfId="7833" xr:uid="{00000000-0005-0000-0000-0000E3190000}"/>
    <cellStyle name="Input 2 3 2 5 2 4 2" xfId="7834" xr:uid="{00000000-0005-0000-0000-0000E4190000}"/>
    <cellStyle name="Input 2 3 2 5 2 5" xfId="7835" xr:uid="{00000000-0005-0000-0000-0000E5190000}"/>
    <cellStyle name="Input 2 3 2 5 2 5 2" xfId="7836" xr:uid="{00000000-0005-0000-0000-0000E6190000}"/>
    <cellStyle name="Input 2 3 2 5 2 6" xfId="7837" xr:uid="{00000000-0005-0000-0000-0000E7190000}"/>
    <cellStyle name="Input 2 3 2 5 2 7" xfId="7838" xr:uid="{00000000-0005-0000-0000-0000E8190000}"/>
    <cellStyle name="Input 2 3 2 5 3" xfId="7839" xr:uid="{00000000-0005-0000-0000-0000E9190000}"/>
    <cellStyle name="Input 2 3 2 5 3 2" xfId="7840" xr:uid="{00000000-0005-0000-0000-0000EA190000}"/>
    <cellStyle name="Input 2 3 2 5 3 3" xfId="7841" xr:uid="{00000000-0005-0000-0000-0000EB190000}"/>
    <cellStyle name="Input 2 3 2 5 3 4" xfId="7842" xr:uid="{00000000-0005-0000-0000-0000EC190000}"/>
    <cellStyle name="Input 2 3 2 5 3 5" xfId="7843" xr:uid="{00000000-0005-0000-0000-0000ED190000}"/>
    <cellStyle name="Input 2 3 2 5 4" xfId="7844" xr:uid="{00000000-0005-0000-0000-0000EE190000}"/>
    <cellStyle name="Input 2 3 2 5 4 2" xfId="7845" xr:uid="{00000000-0005-0000-0000-0000EF190000}"/>
    <cellStyle name="Input 2 3 2 5 4 3" xfId="7846" xr:uid="{00000000-0005-0000-0000-0000F0190000}"/>
    <cellStyle name="Input 2 3 2 5 4 4" xfId="7847" xr:uid="{00000000-0005-0000-0000-0000F1190000}"/>
    <cellStyle name="Input 2 3 2 5 4 5" xfId="7848" xr:uid="{00000000-0005-0000-0000-0000F2190000}"/>
    <cellStyle name="Input 2 3 2 5 5" xfId="7849" xr:uid="{00000000-0005-0000-0000-0000F3190000}"/>
    <cellStyle name="Input 2 3 2 5 5 2" xfId="7850" xr:uid="{00000000-0005-0000-0000-0000F4190000}"/>
    <cellStyle name="Input 2 3 2 5 6" xfId="7851" xr:uid="{00000000-0005-0000-0000-0000F5190000}"/>
    <cellStyle name="Input 2 3 2 5 6 2" xfId="7852" xr:uid="{00000000-0005-0000-0000-0000F6190000}"/>
    <cellStyle name="Input 2 3 2 5 7" xfId="7853" xr:uid="{00000000-0005-0000-0000-0000F7190000}"/>
    <cellStyle name="Input 2 3 2 5 8" xfId="7854" xr:uid="{00000000-0005-0000-0000-0000F8190000}"/>
    <cellStyle name="Input 2 3 2 6" xfId="1074" xr:uid="{00000000-0005-0000-0000-0000F9190000}"/>
    <cellStyle name="Input 2 3 2 6 2" xfId="7855" xr:uid="{00000000-0005-0000-0000-0000FA190000}"/>
    <cellStyle name="Input 2 3 2 6 2 2" xfId="7856" xr:uid="{00000000-0005-0000-0000-0000FB190000}"/>
    <cellStyle name="Input 2 3 2 6 2 2 2" xfId="7857" xr:uid="{00000000-0005-0000-0000-0000FC190000}"/>
    <cellStyle name="Input 2 3 2 6 2 2 3" xfId="7858" xr:uid="{00000000-0005-0000-0000-0000FD190000}"/>
    <cellStyle name="Input 2 3 2 6 2 2 4" xfId="7859" xr:uid="{00000000-0005-0000-0000-0000FE190000}"/>
    <cellStyle name="Input 2 3 2 6 2 2 5" xfId="7860" xr:uid="{00000000-0005-0000-0000-0000FF190000}"/>
    <cellStyle name="Input 2 3 2 6 2 3" xfId="7861" xr:uid="{00000000-0005-0000-0000-0000001A0000}"/>
    <cellStyle name="Input 2 3 2 6 2 3 2" xfId="7862" xr:uid="{00000000-0005-0000-0000-0000011A0000}"/>
    <cellStyle name="Input 2 3 2 6 2 3 3" xfId="7863" xr:uid="{00000000-0005-0000-0000-0000021A0000}"/>
    <cellStyle name="Input 2 3 2 6 2 3 4" xfId="7864" xr:uid="{00000000-0005-0000-0000-0000031A0000}"/>
    <cellStyle name="Input 2 3 2 6 2 3 5" xfId="7865" xr:uid="{00000000-0005-0000-0000-0000041A0000}"/>
    <cellStyle name="Input 2 3 2 6 2 4" xfId="7866" xr:uid="{00000000-0005-0000-0000-0000051A0000}"/>
    <cellStyle name="Input 2 3 2 6 2 4 2" xfId="7867" xr:uid="{00000000-0005-0000-0000-0000061A0000}"/>
    <cellStyle name="Input 2 3 2 6 2 5" xfId="7868" xr:uid="{00000000-0005-0000-0000-0000071A0000}"/>
    <cellStyle name="Input 2 3 2 6 2 5 2" xfId="7869" xr:uid="{00000000-0005-0000-0000-0000081A0000}"/>
    <cellStyle name="Input 2 3 2 6 2 6" xfId="7870" xr:uid="{00000000-0005-0000-0000-0000091A0000}"/>
    <cellStyle name="Input 2 3 2 6 2 7" xfId="7871" xr:uid="{00000000-0005-0000-0000-00000A1A0000}"/>
    <cellStyle name="Input 2 3 2 6 3" xfId="7872" xr:uid="{00000000-0005-0000-0000-00000B1A0000}"/>
    <cellStyle name="Input 2 3 2 6 3 2" xfId="7873" xr:uid="{00000000-0005-0000-0000-00000C1A0000}"/>
    <cellStyle name="Input 2 3 2 6 3 3" xfId="7874" xr:uid="{00000000-0005-0000-0000-00000D1A0000}"/>
    <cellStyle name="Input 2 3 2 6 3 4" xfId="7875" xr:uid="{00000000-0005-0000-0000-00000E1A0000}"/>
    <cellStyle name="Input 2 3 2 6 3 5" xfId="7876" xr:uid="{00000000-0005-0000-0000-00000F1A0000}"/>
    <cellStyle name="Input 2 3 2 6 4" xfId="7877" xr:uid="{00000000-0005-0000-0000-0000101A0000}"/>
    <cellStyle name="Input 2 3 2 6 4 2" xfId="7878" xr:uid="{00000000-0005-0000-0000-0000111A0000}"/>
    <cellStyle name="Input 2 3 2 6 4 3" xfId="7879" xr:uid="{00000000-0005-0000-0000-0000121A0000}"/>
    <cellStyle name="Input 2 3 2 6 4 4" xfId="7880" xr:uid="{00000000-0005-0000-0000-0000131A0000}"/>
    <cellStyle name="Input 2 3 2 6 4 5" xfId="7881" xr:uid="{00000000-0005-0000-0000-0000141A0000}"/>
    <cellStyle name="Input 2 3 2 6 5" xfId="7882" xr:uid="{00000000-0005-0000-0000-0000151A0000}"/>
    <cellStyle name="Input 2 3 2 6 5 2" xfId="7883" xr:uid="{00000000-0005-0000-0000-0000161A0000}"/>
    <cellStyle name="Input 2 3 2 6 6" xfId="7884" xr:uid="{00000000-0005-0000-0000-0000171A0000}"/>
    <cellStyle name="Input 2 3 2 6 6 2" xfId="7885" xr:uid="{00000000-0005-0000-0000-0000181A0000}"/>
    <cellStyle name="Input 2 3 2 6 7" xfId="7886" xr:uid="{00000000-0005-0000-0000-0000191A0000}"/>
    <cellStyle name="Input 2 3 2 6 8" xfId="7887" xr:uid="{00000000-0005-0000-0000-00001A1A0000}"/>
    <cellStyle name="Input 2 3 2 7" xfId="7888" xr:uid="{00000000-0005-0000-0000-00001B1A0000}"/>
    <cellStyle name="Input 2 3 2 7 2" xfId="7889" xr:uid="{00000000-0005-0000-0000-00001C1A0000}"/>
    <cellStyle name="Input 2 3 2 7 2 2" xfId="7890" xr:uid="{00000000-0005-0000-0000-00001D1A0000}"/>
    <cellStyle name="Input 2 3 2 7 2 2 2" xfId="7891" xr:uid="{00000000-0005-0000-0000-00001E1A0000}"/>
    <cellStyle name="Input 2 3 2 7 2 2 3" xfId="7892" xr:uid="{00000000-0005-0000-0000-00001F1A0000}"/>
    <cellStyle name="Input 2 3 2 7 2 2 4" xfId="7893" xr:uid="{00000000-0005-0000-0000-0000201A0000}"/>
    <cellStyle name="Input 2 3 2 7 2 2 5" xfId="7894" xr:uid="{00000000-0005-0000-0000-0000211A0000}"/>
    <cellStyle name="Input 2 3 2 7 2 3" xfId="7895" xr:uid="{00000000-0005-0000-0000-0000221A0000}"/>
    <cellStyle name="Input 2 3 2 7 2 3 2" xfId="7896" xr:uid="{00000000-0005-0000-0000-0000231A0000}"/>
    <cellStyle name="Input 2 3 2 7 2 3 3" xfId="7897" xr:uid="{00000000-0005-0000-0000-0000241A0000}"/>
    <cellStyle name="Input 2 3 2 7 2 3 4" xfId="7898" xr:uid="{00000000-0005-0000-0000-0000251A0000}"/>
    <cellStyle name="Input 2 3 2 7 2 3 5" xfId="7899" xr:uid="{00000000-0005-0000-0000-0000261A0000}"/>
    <cellStyle name="Input 2 3 2 7 2 4" xfId="7900" xr:uid="{00000000-0005-0000-0000-0000271A0000}"/>
    <cellStyle name="Input 2 3 2 7 2 4 2" xfId="7901" xr:uid="{00000000-0005-0000-0000-0000281A0000}"/>
    <cellStyle name="Input 2 3 2 7 2 5" xfId="7902" xr:uid="{00000000-0005-0000-0000-0000291A0000}"/>
    <cellStyle name="Input 2 3 2 7 2 5 2" xfId="7903" xr:uid="{00000000-0005-0000-0000-00002A1A0000}"/>
    <cellStyle name="Input 2 3 2 7 2 6" xfId="7904" xr:uid="{00000000-0005-0000-0000-00002B1A0000}"/>
    <cellStyle name="Input 2 3 2 7 2 7" xfId="7905" xr:uid="{00000000-0005-0000-0000-00002C1A0000}"/>
    <cellStyle name="Input 2 3 2 7 3" xfId="7906" xr:uid="{00000000-0005-0000-0000-00002D1A0000}"/>
    <cellStyle name="Input 2 3 2 7 3 2" xfId="7907" xr:uid="{00000000-0005-0000-0000-00002E1A0000}"/>
    <cellStyle name="Input 2 3 2 7 3 3" xfId="7908" xr:uid="{00000000-0005-0000-0000-00002F1A0000}"/>
    <cellStyle name="Input 2 3 2 7 3 4" xfId="7909" xr:uid="{00000000-0005-0000-0000-0000301A0000}"/>
    <cellStyle name="Input 2 3 2 7 3 5" xfId="7910" xr:uid="{00000000-0005-0000-0000-0000311A0000}"/>
    <cellStyle name="Input 2 3 2 7 4" xfId="7911" xr:uid="{00000000-0005-0000-0000-0000321A0000}"/>
    <cellStyle name="Input 2 3 2 7 4 2" xfId="7912" xr:uid="{00000000-0005-0000-0000-0000331A0000}"/>
    <cellStyle name="Input 2 3 2 7 4 3" xfId="7913" xr:uid="{00000000-0005-0000-0000-0000341A0000}"/>
    <cellStyle name="Input 2 3 2 7 4 4" xfId="7914" xr:uid="{00000000-0005-0000-0000-0000351A0000}"/>
    <cellStyle name="Input 2 3 2 7 4 5" xfId="7915" xr:uid="{00000000-0005-0000-0000-0000361A0000}"/>
    <cellStyle name="Input 2 3 2 7 5" xfId="7916" xr:uid="{00000000-0005-0000-0000-0000371A0000}"/>
    <cellStyle name="Input 2 3 2 7 5 2" xfId="7917" xr:uid="{00000000-0005-0000-0000-0000381A0000}"/>
    <cellStyle name="Input 2 3 2 7 6" xfId="7918" xr:uid="{00000000-0005-0000-0000-0000391A0000}"/>
    <cellStyle name="Input 2 3 2 7 6 2" xfId="7919" xr:uid="{00000000-0005-0000-0000-00003A1A0000}"/>
    <cellStyle name="Input 2 3 2 7 7" xfId="7920" xr:uid="{00000000-0005-0000-0000-00003B1A0000}"/>
    <cellStyle name="Input 2 3 2 7 8" xfId="7921" xr:uid="{00000000-0005-0000-0000-00003C1A0000}"/>
    <cellStyle name="Input 2 3 2 8" xfId="7922" xr:uid="{00000000-0005-0000-0000-00003D1A0000}"/>
    <cellStyle name="Input 2 3 2 8 2" xfId="7923" xr:uid="{00000000-0005-0000-0000-00003E1A0000}"/>
    <cellStyle name="Input 2 3 2 8 2 2" xfId="7924" xr:uid="{00000000-0005-0000-0000-00003F1A0000}"/>
    <cellStyle name="Input 2 3 2 8 2 2 2" xfId="7925" xr:uid="{00000000-0005-0000-0000-0000401A0000}"/>
    <cellStyle name="Input 2 3 2 8 2 2 3" xfId="7926" xr:uid="{00000000-0005-0000-0000-0000411A0000}"/>
    <cellStyle name="Input 2 3 2 8 2 2 4" xfId="7927" xr:uid="{00000000-0005-0000-0000-0000421A0000}"/>
    <cellStyle name="Input 2 3 2 8 2 2 5" xfId="7928" xr:uid="{00000000-0005-0000-0000-0000431A0000}"/>
    <cellStyle name="Input 2 3 2 8 2 3" xfId="7929" xr:uid="{00000000-0005-0000-0000-0000441A0000}"/>
    <cellStyle name="Input 2 3 2 8 2 3 2" xfId="7930" xr:uid="{00000000-0005-0000-0000-0000451A0000}"/>
    <cellStyle name="Input 2 3 2 8 2 3 3" xfId="7931" xr:uid="{00000000-0005-0000-0000-0000461A0000}"/>
    <cellStyle name="Input 2 3 2 8 2 3 4" xfId="7932" xr:uid="{00000000-0005-0000-0000-0000471A0000}"/>
    <cellStyle name="Input 2 3 2 8 2 3 5" xfId="7933" xr:uid="{00000000-0005-0000-0000-0000481A0000}"/>
    <cellStyle name="Input 2 3 2 8 2 4" xfId="7934" xr:uid="{00000000-0005-0000-0000-0000491A0000}"/>
    <cellStyle name="Input 2 3 2 8 2 4 2" xfId="7935" xr:uid="{00000000-0005-0000-0000-00004A1A0000}"/>
    <cellStyle name="Input 2 3 2 8 2 5" xfId="7936" xr:uid="{00000000-0005-0000-0000-00004B1A0000}"/>
    <cellStyle name="Input 2 3 2 8 2 5 2" xfId="7937" xr:uid="{00000000-0005-0000-0000-00004C1A0000}"/>
    <cellStyle name="Input 2 3 2 8 2 6" xfId="7938" xr:uid="{00000000-0005-0000-0000-00004D1A0000}"/>
    <cellStyle name="Input 2 3 2 8 2 7" xfId="7939" xr:uid="{00000000-0005-0000-0000-00004E1A0000}"/>
    <cellStyle name="Input 2 3 2 8 3" xfId="7940" xr:uid="{00000000-0005-0000-0000-00004F1A0000}"/>
    <cellStyle name="Input 2 3 2 8 3 2" xfId="7941" xr:uid="{00000000-0005-0000-0000-0000501A0000}"/>
    <cellStyle name="Input 2 3 2 8 3 3" xfId="7942" xr:uid="{00000000-0005-0000-0000-0000511A0000}"/>
    <cellStyle name="Input 2 3 2 8 3 4" xfId="7943" xr:uid="{00000000-0005-0000-0000-0000521A0000}"/>
    <cellStyle name="Input 2 3 2 8 3 5" xfId="7944" xr:uid="{00000000-0005-0000-0000-0000531A0000}"/>
    <cellStyle name="Input 2 3 2 8 4" xfId="7945" xr:uid="{00000000-0005-0000-0000-0000541A0000}"/>
    <cellStyle name="Input 2 3 2 8 4 2" xfId="7946" xr:uid="{00000000-0005-0000-0000-0000551A0000}"/>
    <cellStyle name="Input 2 3 2 8 4 3" xfId="7947" xr:uid="{00000000-0005-0000-0000-0000561A0000}"/>
    <cellStyle name="Input 2 3 2 8 4 4" xfId="7948" xr:uid="{00000000-0005-0000-0000-0000571A0000}"/>
    <cellStyle name="Input 2 3 2 8 4 5" xfId="7949" xr:uid="{00000000-0005-0000-0000-0000581A0000}"/>
    <cellStyle name="Input 2 3 2 8 5" xfId="7950" xr:uid="{00000000-0005-0000-0000-0000591A0000}"/>
    <cellStyle name="Input 2 3 2 8 5 2" xfId="7951" xr:uid="{00000000-0005-0000-0000-00005A1A0000}"/>
    <cellStyle name="Input 2 3 2 8 6" xfId="7952" xr:uid="{00000000-0005-0000-0000-00005B1A0000}"/>
    <cellStyle name="Input 2 3 2 8 6 2" xfId="7953" xr:uid="{00000000-0005-0000-0000-00005C1A0000}"/>
    <cellStyle name="Input 2 3 2 8 7" xfId="7954" xr:uid="{00000000-0005-0000-0000-00005D1A0000}"/>
    <cellStyle name="Input 2 3 2 8 8" xfId="7955" xr:uid="{00000000-0005-0000-0000-00005E1A0000}"/>
    <cellStyle name="Input 2 3 2 9" xfId="7956" xr:uid="{00000000-0005-0000-0000-00005F1A0000}"/>
    <cellStyle name="Input 2 3 2 9 2" xfId="7957" xr:uid="{00000000-0005-0000-0000-0000601A0000}"/>
    <cellStyle name="Input 2 3 2 9 2 2" xfId="7958" xr:uid="{00000000-0005-0000-0000-0000611A0000}"/>
    <cellStyle name="Input 2 3 2 9 2 2 2" xfId="7959" xr:uid="{00000000-0005-0000-0000-0000621A0000}"/>
    <cellStyle name="Input 2 3 2 9 2 2 3" xfId="7960" xr:uid="{00000000-0005-0000-0000-0000631A0000}"/>
    <cellStyle name="Input 2 3 2 9 2 2 4" xfId="7961" xr:uid="{00000000-0005-0000-0000-0000641A0000}"/>
    <cellStyle name="Input 2 3 2 9 2 2 5" xfId="7962" xr:uid="{00000000-0005-0000-0000-0000651A0000}"/>
    <cellStyle name="Input 2 3 2 9 2 3" xfId="7963" xr:uid="{00000000-0005-0000-0000-0000661A0000}"/>
    <cellStyle name="Input 2 3 2 9 2 3 2" xfId="7964" xr:uid="{00000000-0005-0000-0000-0000671A0000}"/>
    <cellStyle name="Input 2 3 2 9 2 3 3" xfId="7965" xr:uid="{00000000-0005-0000-0000-0000681A0000}"/>
    <cellStyle name="Input 2 3 2 9 2 3 4" xfId="7966" xr:uid="{00000000-0005-0000-0000-0000691A0000}"/>
    <cellStyle name="Input 2 3 2 9 2 3 5" xfId="7967" xr:uid="{00000000-0005-0000-0000-00006A1A0000}"/>
    <cellStyle name="Input 2 3 2 9 2 4" xfId="7968" xr:uid="{00000000-0005-0000-0000-00006B1A0000}"/>
    <cellStyle name="Input 2 3 2 9 2 4 2" xfId="7969" xr:uid="{00000000-0005-0000-0000-00006C1A0000}"/>
    <cellStyle name="Input 2 3 2 9 2 5" xfId="7970" xr:uid="{00000000-0005-0000-0000-00006D1A0000}"/>
    <cellStyle name="Input 2 3 2 9 2 5 2" xfId="7971" xr:uid="{00000000-0005-0000-0000-00006E1A0000}"/>
    <cellStyle name="Input 2 3 2 9 2 6" xfId="7972" xr:uid="{00000000-0005-0000-0000-00006F1A0000}"/>
    <cellStyle name="Input 2 3 2 9 2 7" xfId="7973" xr:uid="{00000000-0005-0000-0000-0000701A0000}"/>
    <cellStyle name="Input 2 3 2 9 3" xfId="7974" xr:uid="{00000000-0005-0000-0000-0000711A0000}"/>
    <cellStyle name="Input 2 3 2 9 3 2" xfId="7975" xr:uid="{00000000-0005-0000-0000-0000721A0000}"/>
    <cellStyle name="Input 2 3 2 9 3 3" xfId="7976" xr:uid="{00000000-0005-0000-0000-0000731A0000}"/>
    <cellStyle name="Input 2 3 2 9 3 4" xfId="7977" xr:uid="{00000000-0005-0000-0000-0000741A0000}"/>
    <cellStyle name="Input 2 3 2 9 3 5" xfId="7978" xr:uid="{00000000-0005-0000-0000-0000751A0000}"/>
    <cellStyle name="Input 2 3 2 9 4" xfId="7979" xr:uid="{00000000-0005-0000-0000-0000761A0000}"/>
    <cellStyle name="Input 2 3 2 9 4 2" xfId="7980" xr:uid="{00000000-0005-0000-0000-0000771A0000}"/>
    <cellStyle name="Input 2 3 2 9 4 3" xfId="7981" xr:uid="{00000000-0005-0000-0000-0000781A0000}"/>
    <cellStyle name="Input 2 3 2 9 4 4" xfId="7982" xr:uid="{00000000-0005-0000-0000-0000791A0000}"/>
    <cellStyle name="Input 2 3 2 9 4 5" xfId="7983" xr:uid="{00000000-0005-0000-0000-00007A1A0000}"/>
    <cellStyle name="Input 2 3 2 9 5" xfId="7984" xr:uid="{00000000-0005-0000-0000-00007B1A0000}"/>
    <cellStyle name="Input 2 3 2 9 5 2" xfId="7985" xr:uid="{00000000-0005-0000-0000-00007C1A0000}"/>
    <cellStyle name="Input 2 3 2 9 6" xfId="7986" xr:uid="{00000000-0005-0000-0000-00007D1A0000}"/>
    <cellStyle name="Input 2 3 2 9 6 2" xfId="7987" xr:uid="{00000000-0005-0000-0000-00007E1A0000}"/>
    <cellStyle name="Input 2 3 2 9 7" xfId="7988" xr:uid="{00000000-0005-0000-0000-00007F1A0000}"/>
    <cellStyle name="Input 2 3 2 9 8" xfId="7989" xr:uid="{00000000-0005-0000-0000-0000801A0000}"/>
    <cellStyle name="Input 2 3 3" xfId="1075" xr:uid="{00000000-0005-0000-0000-0000811A0000}"/>
    <cellStyle name="Input 2 3 3 2" xfId="1076" xr:uid="{00000000-0005-0000-0000-0000821A0000}"/>
    <cellStyle name="Input 2 3 4" xfId="1077" xr:uid="{00000000-0005-0000-0000-0000831A0000}"/>
    <cellStyle name="Input 2 3 4 2" xfId="1078" xr:uid="{00000000-0005-0000-0000-0000841A0000}"/>
    <cellStyle name="Input 2 3 5" xfId="1079" xr:uid="{00000000-0005-0000-0000-0000851A0000}"/>
    <cellStyle name="Input 2 3 6" xfId="7990" xr:uid="{00000000-0005-0000-0000-0000861A0000}"/>
    <cellStyle name="Input 2 3 6 2" xfId="7991" xr:uid="{00000000-0005-0000-0000-0000871A0000}"/>
    <cellStyle name="Input 2 3_T-straight with PEDs adjustor" xfId="7992" xr:uid="{00000000-0005-0000-0000-0000881A0000}"/>
    <cellStyle name="Input 2 4" xfId="1080" xr:uid="{00000000-0005-0000-0000-0000891A0000}"/>
    <cellStyle name="Input 2 4 2" xfId="1081" xr:uid="{00000000-0005-0000-0000-00008A1A0000}"/>
    <cellStyle name="Input 2 4 3" xfId="7993" xr:uid="{00000000-0005-0000-0000-00008B1A0000}"/>
    <cellStyle name="Input 2 4_T-straight with PEDs adjustor" xfId="7994" xr:uid="{00000000-0005-0000-0000-00008C1A0000}"/>
    <cellStyle name="Input 2 5" xfId="1082" xr:uid="{00000000-0005-0000-0000-00008D1A0000}"/>
    <cellStyle name="Input 2 5 10" xfId="7995" xr:uid="{00000000-0005-0000-0000-00008E1A0000}"/>
    <cellStyle name="Input 2 5 10 2" xfId="7996" xr:uid="{00000000-0005-0000-0000-00008F1A0000}"/>
    <cellStyle name="Input 2 5 10 2 2" xfId="7997" xr:uid="{00000000-0005-0000-0000-0000901A0000}"/>
    <cellStyle name="Input 2 5 10 2 2 2" xfId="7998" xr:uid="{00000000-0005-0000-0000-0000911A0000}"/>
    <cellStyle name="Input 2 5 10 2 2 3" xfId="7999" xr:uid="{00000000-0005-0000-0000-0000921A0000}"/>
    <cellStyle name="Input 2 5 10 2 2 4" xfId="8000" xr:uid="{00000000-0005-0000-0000-0000931A0000}"/>
    <cellStyle name="Input 2 5 10 2 2 5" xfId="8001" xr:uid="{00000000-0005-0000-0000-0000941A0000}"/>
    <cellStyle name="Input 2 5 10 2 3" xfId="8002" xr:uid="{00000000-0005-0000-0000-0000951A0000}"/>
    <cellStyle name="Input 2 5 10 2 3 2" xfId="8003" xr:uid="{00000000-0005-0000-0000-0000961A0000}"/>
    <cellStyle name="Input 2 5 10 2 3 3" xfId="8004" xr:uid="{00000000-0005-0000-0000-0000971A0000}"/>
    <cellStyle name="Input 2 5 10 2 3 4" xfId="8005" xr:uid="{00000000-0005-0000-0000-0000981A0000}"/>
    <cellStyle name="Input 2 5 10 2 3 5" xfId="8006" xr:uid="{00000000-0005-0000-0000-0000991A0000}"/>
    <cellStyle name="Input 2 5 10 2 4" xfId="8007" xr:uid="{00000000-0005-0000-0000-00009A1A0000}"/>
    <cellStyle name="Input 2 5 10 2 4 2" xfId="8008" xr:uid="{00000000-0005-0000-0000-00009B1A0000}"/>
    <cellStyle name="Input 2 5 10 2 5" xfId="8009" xr:uid="{00000000-0005-0000-0000-00009C1A0000}"/>
    <cellStyle name="Input 2 5 10 2 5 2" xfId="8010" xr:uid="{00000000-0005-0000-0000-00009D1A0000}"/>
    <cellStyle name="Input 2 5 10 2 6" xfId="8011" xr:uid="{00000000-0005-0000-0000-00009E1A0000}"/>
    <cellStyle name="Input 2 5 10 2 7" xfId="8012" xr:uid="{00000000-0005-0000-0000-00009F1A0000}"/>
    <cellStyle name="Input 2 5 10 3" xfId="8013" xr:uid="{00000000-0005-0000-0000-0000A01A0000}"/>
    <cellStyle name="Input 2 5 10 3 2" xfId="8014" xr:uid="{00000000-0005-0000-0000-0000A11A0000}"/>
    <cellStyle name="Input 2 5 10 3 3" xfId="8015" xr:uid="{00000000-0005-0000-0000-0000A21A0000}"/>
    <cellStyle name="Input 2 5 10 3 4" xfId="8016" xr:uid="{00000000-0005-0000-0000-0000A31A0000}"/>
    <cellStyle name="Input 2 5 10 3 5" xfId="8017" xr:uid="{00000000-0005-0000-0000-0000A41A0000}"/>
    <cellStyle name="Input 2 5 10 4" xfId="8018" xr:uid="{00000000-0005-0000-0000-0000A51A0000}"/>
    <cellStyle name="Input 2 5 10 4 2" xfId="8019" xr:uid="{00000000-0005-0000-0000-0000A61A0000}"/>
    <cellStyle name="Input 2 5 10 4 3" xfId="8020" xr:uid="{00000000-0005-0000-0000-0000A71A0000}"/>
    <cellStyle name="Input 2 5 10 4 4" xfId="8021" xr:uid="{00000000-0005-0000-0000-0000A81A0000}"/>
    <cellStyle name="Input 2 5 10 4 5" xfId="8022" xr:uid="{00000000-0005-0000-0000-0000A91A0000}"/>
    <cellStyle name="Input 2 5 10 5" xfId="8023" xr:uid="{00000000-0005-0000-0000-0000AA1A0000}"/>
    <cellStyle name="Input 2 5 10 5 2" xfId="8024" xr:uid="{00000000-0005-0000-0000-0000AB1A0000}"/>
    <cellStyle name="Input 2 5 10 6" xfId="8025" xr:uid="{00000000-0005-0000-0000-0000AC1A0000}"/>
    <cellStyle name="Input 2 5 10 6 2" xfId="8026" xr:uid="{00000000-0005-0000-0000-0000AD1A0000}"/>
    <cellStyle name="Input 2 5 10 7" xfId="8027" xr:uid="{00000000-0005-0000-0000-0000AE1A0000}"/>
    <cellStyle name="Input 2 5 10 8" xfId="8028" xr:uid="{00000000-0005-0000-0000-0000AF1A0000}"/>
    <cellStyle name="Input 2 5 11" xfId="8029" xr:uid="{00000000-0005-0000-0000-0000B01A0000}"/>
    <cellStyle name="Input 2 5 11 2" xfId="8030" xr:uid="{00000000-0005-0000-0000-0000B11A0000}"/>
    <cellStyle name="Input 2 5 11 2 2" xfId="8031" xr:uid="{00000000-0005-0000-0000-0000B21A0000}"/>
    <cellStyle name="Input 2 5 11 2 2 2" xfId="8032" xr:uid="{00000000-0005-0000-0000-0000B31A0000}"/>
    <cellStyle name="Input 2 5 11 2 2 3" xfId="8033" xr:uid="{00000000-0005-0000-0000-0000B41A0000}"/>
    <cellStyle name="Input 2 5 11 2 2 4" xfId="8034" xr:uid="{00000000-0005-0000-0000-0000B51A0000}"/>
    <cellStyle name="Input 2 5 11 2 2 5" xfId="8035" xr:uid="{00000000-0005-0000-0000-0000B61A0000}"/>
    <cellStyle name="Input 2 5 11 2 3" xfId="8036" xr:uid="{00000000-0005-0000-0000-0000B71A0000}"/>
    <cellStyle name="Input 2 5 11 2 3 2" xfId="8037" xr:uid="{00000000-0005-0000-0000-0000B81A0000}"/>
    <cellStyle name="Input 2 5 11 2 3 3" xfId="8038" xr:uid="{00000000-0005-0000-0000-0000B91A0000}"/>
    <cellStyle name="Input 2 5 11 2 3 4" xfId="8039" xr:uid="{00000000-0005-0000-0000-0000BA1A0000}"/>
    <cellStyle name="Input 2 5 11 2 3 5" xfId="8040" xr:uid="{00000000-0005-0000-0000-0000BB1A0000}"/>
    <cellStyle name="Input 2 5 11 2 4" xfId="8041" xr:uid="{00000000-0005-0000-0000-0000BC1A0000}"/>
    <cellStyle name="Input 2 5 11 2 4 2" xfId="8042" xr:uid="{00000000-0005-0000-0000-0000BD1A0000}"/>
    <cellStyle name="Input 2 5 11 2 5" xfId="8043" xr:uid="{00000000-0005-0000-0000-0000BE1A0000}"/>
    <cellStyle name="Input 2 5 11 2 5 2" xfId="8044" xr:uid="{00000000-0005-0000-0000-0000BF1A0000}"/>
    <cellStyle name="Input 2 5 11 2 6" xfId="8045" xr:uid="{00000000-0005-0000-0000-0000C01A0000}"/>
    <cellStyle name="Input 2 5 11 2 7" xfId="8046" xr:uid="{00000000-0005-0000-0000-0000C11A0000}"/>
    <cellStyle name="Input 2 5 11 3" xfId="8047" xr:uid="{00000000-0005-0000-0000-0000C21A0000}"/>
    <cellStyle name="Input 2 5 11 3 2" xfId="8048" xr:uid="{00000000-0005-0000-0000-0000C31A0000}"/>
    <cellStyle name="Input 2 5 11 3 3" xfId="8049" xr:uid="{00000000-0005-0000-0000-0000C41A0000}"/>
    <cellStyle name="Input 2 5 11 3 4" xfId="8050" xr:uid="{00000000-0005-0000-0000-0000C51A0000}"/>
    <cellStyle name="Input 2 5 11 3 5" xfId="8051" xr:uid="{00000000-0005-0000-0000-0000C61A0000}"/>
    <cellStyle name="Input 2 5 11 4" xfId="8052" xr:uid="{00000000-0005-0000-0000-0000C71A0000}"/>
    <cellStyle name="Input 2 5 11 4 2" xfId="8053" xr:uid="{00000000-0005-0000-0000-0000C81A0000}"/>
    <cellStyle name="Input 2 5 11 4 3" xfId="8054" xr:uid="{00000000-0005-0000-0000-0000C91A0000}"/>
    <cellStyle name="Input 2 5 11 4 4" xfId="8055" xr:uid="{00000000-0005-0000-0000-0000CA1A0000}"/>
    <cellStyle name="Input 2 5 11 4 5" xfId="8056" xr:uid="{00000000-0005-0000-0000-0000CB1A0000}"/>
    <cellStyle name="Input 2 5 11 5" xfId="8057" xr:uid="{00000000-0005-0000-0000-0000CC1A0000}"/>
    <cellStyle name="Input 2 5 11 5 2" xfId="8058" xr:uid="{00000000-0005-0000-0000-0000CD1A0000}"/>
    <cellStyle name="Input 2 5 11 6" xfId="8059" xr:uid="{00000000-0005-0000-0000-0000CE1A0000}"/>
    <cellStyle name="Input 2 5 11 6 2" xfId="8060" xr:uid="{00000000-0005-0000-0000-0000CF1A0000}"/>
    <cellStyle name="Input 2 5 11 7" xfId="8061" xr:uid="{00000000-0005-0000-0000-0000D01A0000}"/>
    <cellStyle name="Input 2 5 11 8" xfId="8062" xr:uid="{00000000-0005-0000-0000-0000D11A0000}"/>
    <cellStyle name="Input 2 5 12" xfId="8063" xr:uid="{00000000-0005-0000-0000-0000D21A0000}"/>
    <cellStyle name="Input 2 5 12 2" xfId="8064" xr:uid="{00000000-0005-0000-0000-0000D31A0000}"/>
    <cellStyle name="Input 2 5 12 2 2" xfId="8065" xr:uid="{00000000-0005-0000-0000-0000D41A0000}"/>
    <cellStyle name="Input 2 5 12 2 2 2" xfId="8066" xr:uid="{00000000-0005-0000-0000-0000D51A0000}"/>
    <cellStyle name="Input 2 5 12 2 2 3" xfId="8067" xr:uid="{00000000-0005-0000-0000-0000D61A0000}"/>
    <cellStyle name="Input 2 5 12 2 2 4" xfId="8068" xr:uid="{00000000-0005-0000-0000-0000D71A0000}"/>
    <cellStyle name="Input 2 5 12 2 2 5" xfId="8069" xr:uid="{00000000-0005-0000-0000-0000D81A0000}"/>
    <cellStyle name="Input 2 5 12 2 3" xfId="8070" xr:uid="{00000000-0005-0000-0000-0000D91A0000}"/>
    <cellStyle name="Input 2 5 12 2 3 2" xfId="8071" xr:uid="{00000000-0005-0000-0000-0000DA1A0000}"/>
    <cellStyle name="Input 2 5 12 2 3 3" xfId="8072" xr:uid="{00000000-0005-0000-0000-0000DB1A0000}"/>
    <cellStyle name="Input 2 5 12 2 3 4" xfId="8073" xr:uid="{00000000-0005-0000-0000-0000DC1A0000}"/>
    <cellStyle name="Input 2 5 12 2 3 5" xfId="8074" xr:uid="{00000000-0005-0000-0000-0000DD1A0000}"/>
    <cellStyle name="Input 2 5 12 2 4" xfId="8075" xr:uid="{00000000-0005-0000-0000-0000DE1A0000}"/>
    <cellStyle name="Input 2 5 12 2 4 2" xfId="8076" xr:uid="{00000000-0005-0000-0000-0000DF1A0000}"/>
    <cellStyle name="Input 2 5 12 2 5" xfId="8077" xr:uid="{00000000-0005-0000-0000-0000E01A0000}"/>
    <cellStyle name="Input 2 5 12 2 5 2" xfId="8078" xr:uid="{00000000-0005-0000-0000-0000E11A0000}"/>
    <cellStyle name="Input 2 5 12 2 6" xfId="8079" xr:uid="{00000000-0005-0000-0000-0000E21A0000}"/>
    <cellStyle name="Input 2 5 12 2 7" xfId="8080" xr:uid="{00000000-0005-0000-0000-0000E31A0000}"/>
    <cellStyle name="Input 2 5 12 3" xfId="8081" xr:uid="{00000000-0005-0000-0000-0000E41A0000}"/>
    <cellStyle name="Input 2 5 12 3 2" xfId="8082" xr:uid="{00000000-0005-0000-0000-0000E51A0000}"/>
    <cellStyle name="Input 2 5 12 3 3" xfId="8083" xr:uid="{00000000-0005-0000-0000-0000E61A0000}"/>
    <cellStyle name="Input 2 5 12 3 4" xfId="8084" xr:uid="{00000000-0005-0000-0000-0000E71A0000}"/>
    <cellStyle name="Input 2 5 12 3 5" xfId="8085" xr:uid="{00000000-0005-0000-0000-0000E81A0000}"/>
    <cellStyle name="Input 2 5 12 4" xfId="8086" xr:uid="{00000000-0005-0000-0000-0000E91A0000}"/>
    <cellStyle name="Input 2 5 12 4 2" xfId="8087" xr:uid="{00000000-0005-0000-0000-0000EA1A0000}"/>
    <cellStyle name="Input 2 5 12 4 3" xfId="8088" xr:uid="{00000000-0005-0000-0000-0000EB1A0000}"/>
    <cellStyle name="Input 2 5 12 4 4" xfId="8089" xr:uid="{00000000-0005-0000-0000-0000EC1A0000}"/>
    <cellStyle name="Input 2 5 12 4 5" xfId="8090" xr:uid="{00000000-0005-0000-0000-0000ED1A0000}"/>
    <cellStyle name="Input 2 5 12 5" xfId="8091" xr:uid="{00000000-0005-0000-0000-0000EE1A0000}"/>
    <cellStyle name="Input 2 5 12 5 2" xfId="8092" xr:uid="{00000000-0005-0000-0000-0000EF1A0000}"/>
    <cellStyle name="Input 2 5 12 6" xfId="8093" xr:uid="{00000000-0005-0000-0000-0000F01A0000}"/>
    <cellStyle name="Input 2 5 12 6 2" xfId="8094" xr:uid="{00000000-0005-0000-0000-0000F11A0000}"/>
    <cellStyle name="Input 2 5 12 7" xfId="8095" xr:uid="{00000000-0005-0000-0000-0000F21A0000}"/>
    <cellStyle name="Input 2 5 12 8" xfId="8096" xr:uid="{00000000-0005-0000-0000-0000F31A0000}"/>
    <cellStyle name="Input 2 5 13" xfId="8097" xr:uid="{00000000-0005-0000-0000-0000F41A0000}"/>
    <cellStyle name="Input 2 5 13 2" xfId="8098" xr:uid="{00000000-0005-0000-0000-0000F51A0000}"/>
    <cellStyle name="Input 2 5 13 2 2" xfId="8099" xr:uid="{00000000-0005-0000-0000-0000F61A0000}"/>
    <cellStyle name="Input 2 5 13 2 2 2" xfId="8100" xr:uid="{00000000-0005-0000-0000-0000F71A0000}"/>
    <cellStyle name="Input 2 5 13 2 2 3" xfId="8101" xr:uid="{00000000-0005-0000-0000-0000F81A0000}"/>
    <cellStyle name="Input 2 5 13 2 2 4" xfId="8102" xr:uid="{00000000-0005-0000-0000-0000F91A0000}"/>
    <cellStyle name="Input 2 5 13 2 2 5" xfId="8103" xr:uid="{00000000-0005-0000-0000-0000FA1A0000}"/>
    <cellStyle name="Input 2 5 13 2 3" xfId="8104" xr:uid="{00000000-0005-0000-0000-0000FB1A0000}"/>
    <cellStyle name="Input 2 5 13 2 3 2" xfId="8105" xr:uid="{00000000-0005-0000-0000-0000FC1A0000}"/>
    <cellStyle name="Input 2 5 13 2 3 3" xfId="8106" xr:uid="{00000000-0005-0000-0000-0000FD1A0000}"/>
    <cellStyle name="Input 2 5 13 2 3 4" xfId="8107" xr:uid="{00000000-0005-0000-0000-0000FE1A0000}"/>
    <cellStyle name="Input 2 5 13 2 3 5" xfId="8108" xr:uid="{00000000-0005-0000-0000-0000FF1A0000}"/>
    <cellStyle name="Input 2 5 13 2 4" xfId="8109" xr:uid="{00000000-0005-0000-0000-0000001B0000}"/>
    <cellStyle name="Input 2 5 13 2 4 2" xfId="8110" xr:uid="{00000000-0005-0000-0000-0000011B0000}"/>
    <cellStyle name="Input 2 5 13 2 5" xfId="8111" xr:uid="{00000000-0005-0000-0000-0000021B0000}"/>
    <cellStyle name="Input 2 5 13 2 5 2" xfId="8112" xr:uid="{00000000-0005-0000-0000-0000031B0000}"/>
    <cellStyle name="Input 2 5 13 2 6" xfId="8113" xr:uid="{00000000-0005-0000-0000-0000041B0000}"/>
    <cellStyle name="Input 2 5 13 2 7" xfId="8114" xr:uid="{00000000-0005-0000-0000-0000051B0000}"/>
    <cellStyle name="Input 2 5 13 3" xfId="8115" xr:uid="{00000000-0005-0000-0000-0000061B0000}"/>
    <cellStyle name="Input 2 5 13 3 2" xfId="8116" xr:uid="{00000000-0005-0000-0000-0000071B0000}"/>
    <cellStyle name="Input 2 5 13 3 3" xfId="8117" xr:uid="{00000000-0005-0000-0000-0000081B0000}"/>
    <cellStyle name="Input 2 5 13 3 4" xfId="8118" xr:uid="{00000000-0005-0000-0000-0000091B0000}"/>
    <cellStyle name="Input 2 5 13 3 5" xfId="8119" xr:uid="{00000000-0005-0000-0000-00000A1B0000}"/>
    <cellStyle name="Input 2 5 13 4" xfId="8120" xr:uid="{00000000-0005-0000-0000-00000B1B0000}"/>
    <cellStyle name="Input 2 5 13 4 2" xfId="8121" xr:uid="{00000000-0005-0000-0000-00000C1B0000}"/>
    <cellStyle name="Input 2 5 13 4 3" xfId="8122" xr:uid="{00000000-0005-0000-0000-00000D1B0000}"/>
    <cellStyle name="Input 2 5 13 4 4" xfId="8123" xr:uid="{00000000-0005-0000-0000-00000E1B0000}"/>
    <cellStyle name="Input 2 5 13 4 5" xfId="8124" xr:uid="{00000000-0005-0000-0000-00000F1B0000}"/>
    <cellStyle name="Input 2 5 13 5" xfId="8125" xr:uid="{00000000-0005-0000-0000-0000101B0000}"/>
    <cellStyle name="Input 2 5 13 5 2" xfId="8126" xr:uid="{00000000-0005-0000-0000-0000111B0000}"/>
    <cellStyle name="Input 2 5 13 6" xfId="8127" xr:uid="{00000000-0005-0000-0000-0000121B0000}"/>
    <cellStyle name="Input 2 5 13 6 2" xfId="8128" xr:uid="{00000000-0005-0000-0000-0000131B0000}"/>
    <cellStyle name="Input 2 5 13 7" xfId="8129" xr:uid="{00000000-0005-0000-0000-0000141B0000}"/>
    <cellStyle name="Input 2 5 13 8" xfId="8130" xr:uid="{00000000-0005-0000-0000-0000151B0000}"/>
    <cellStyle name="Input 2 5 14" xfId="8131" xr:uid="{00000000-0005-0000-0000-0000161B0000}"/>
    <cellStyle name="Input 2 5 14 2" xfId="8132" xr:uid="{00000000-0005-0000-0000-0000171B0000}"/>
    <cellStyle name="Input 2 5 14 2 2" xfId="8133" xr:uid="{00000000-0005-0000-0000-0000181B0000}"/>
    <cellStyle name="Input 2 5 14 2 2 2" xfId="8134" xr:uid="{00000000-0005-0000-0000-0000191B0000}"/>
    <cellStyle name="Input 2 5 14 2 2 3" xfId="8135" xr:uid="{00000000-0005-0000-0000-00001A1B0000}"/>
    <cellStyle name="Input 2 5 14 2 2 4" xfId="8136" xr:uid="{00000000-0005-0000-0000-00001B1B0000}"/>
    <cellStyle name="Input 2 5 14 2 2 5" xfId="8137" xr:uid="{00000000-0005-0000-0000-00001C1B0000}"/>
    <cellStyle name="Input 2 5 14 2 3" xfId="8138" xr:uid="{00000000-0005-0000-0000-00001D1B0000}"/>
    <cellStyle name="Input 2 5 14 2 3 2" xfId="8139" xr:uid="{00000000-0005-0000-0000-00001E1B0000}"/>
    <cellStyle name="Input 2 5 14 2 3 3" xfId="8140" xr:uid="{00000000-0005-0000-0000-00001F1B0000}"/>
    <cellStyle name="Input 2 5 14 2 3 4" xfId="8141" xr:uid="{00000000-0005-0000-0000-0000201B0000}"/>
    <cellStyle name="Input 2 5 14 2 3 5" xfId="8142" xr:uid="{00000000-0005-0000-0000-0000211B0000}"/>
    <cellStyle name="Input 2 5 14 2 4" xfId="8143" xr:uid="{00000000-0005-0000-0000-0000221B0000}"/>
    <cellStyle name="Input 2 5 14 2 4 2" xfId="8144" xr:uid="{00000000-0005-0000-0000-0000231B0000}"/>
    <cellStyle name="Input 2 5 14 2 5" xfId="8145" xr:uid="{00000000-0005-0000-0000-0000241B0000}"/>
    <cellStyle name="Input 2 5 14 2 5 2" xfId="8146" xr:uid="{00000000-0005-0000-0000-0000251B0000}"/>
    <cellStyle name="Input 2 5 14 2 6" xfId="8147" xr:uid="{00000000-0005-0000-0000-0000261B0000}"/>
    <cellStyle name="Input 2 5 14 2 7" xfId="8148" xr:uid="{00000000-0005-0000-0000-0000271B0000}"/>
    <cellStyle name="Input 2 5 14 3" xfId="8149" xr:uid="{00000000-0005-0000-0000-0000281B0000}"/>
    <cellStyle name="Input 2 5 14 3 2" xfId="8150" xr:uid="{00000000-0005-0000-0000-0000291B0000}"/>
    <cellStyle name="Input 2 5 14 3 3" xfId="8151" xr:uid="{00000000-0005-0000-0000-00002A1B0000}"/>
    <cellStyle name="Input 2 5 14 3 4" xfId="8152" xr:uid="{00000000-0005-0000-0000-00002B1B0000}"/>
    <cellStyle name="Input 2 5 14 3 5" xfId="8153" xr:uid="{00000000-0005-0000-0000-00002C1B0000}"/>
    <cellStyle name="Input 2 5 14 4" xfId="8154" xr:uid="{00000000-0005-0000-0000-00002D1B0000}"/>
    <cellStyle name="Input 2 5 14 4 2" xfId="8155" xr:uid="{00000000-0005-0000-0000-00002E1B0000}"/>
    <cellStyle name="Input 2 5 14 4 3" xfId="8156" xr:uid="{00000000-0005-0000-0000-00002F1B0000}"/>
    <cellStyle name="Input 2 5 14 4 4" xfId="8157" xr:uid="{00000000-0005-0000-0000-0000301B0000}"/>
    <cellStyle name="Input 2 5 14 4 5" xfId="8158" xr:uid="{00000000-0005-0000-0000-0000311B0000}"/>
    <cellStyle name="Input 2 5 14 5" xfId="8159" xr:uid="{00000000-0005-0000-0000-0000321B0000}"/>
    <cellStyle name="Input 2 5 14 5 2" xfId="8160" xr:uid="{00000000-0005-0000-0000-0000331B0000}"/>
    <cellStyle name="Input 2 5 14 6" xfId="8161" xr:uid="{00000000-0005-0000-0000-0000341B0000}"/>
    <cellStyle name="Input 2 5 14 6 2" xfId="8162" xr:uid="{00000000-0005-0000-0000-0000351B0000}"/>
    <cellStyle name="Input 2 5 14 7" xfId="8163" xr:uid="{00000000-0005-0000-0000-0000361B0000}"/>
    <cellStyle name="Input 2 5 14 8" xfId="8164" xr:uid="{00000000-0005-0000-0000-0000371B0000}"/>
    <cellStyle name="Input 2 5 15" xfId="8165" xr:uid="{00000000-0005-0000-0000-0000381B0000}"/>
    <cellStyle name="Input 2 5 15 2" xfId="8166" xr:uid="{00000000-0005-0000-0000-0000391B0000}"/>
    <cellStyle name="Input 2 5 15 2 2" xfId="8167" xr:uid="{00000000-0005-0000-0000-00003A1B0000}"/>
    <cellStyle name="Input 2 5 15 2 3" xfId="8168" xr:uid="{00000000-0005-0000-0000-00003B1B0000}"/>
    <cellStyle name="Input 2 5 15 2 4" xfId="8169" xr:uid="{00000000-0005-0000-0000-00003C1B0000}"/>
    <cellStyle name="Input 2 5 15 2 5" xfId="8170" xr:uid="{00000000-0005-0000-0000-00003D1B0000}"/>
    <cellStyle name="Input 2 5 15 3" xfId="8171" xr:uid="{00000000-0005-0000-0000-00003E1B0000}"/>
    <cellStyle name="Input 2 5 15 3 2" xfId="8172" xr:uid="{00000000-0005-0000-0000-00003F1B0000}"/>
    <cellStyle name="Input 2 5 15 3 3" xfId="8173" xr:uid="{00000000-0005-0000-0000-0000401B0000}"/>
    <cellStyle name="Input 2 5 15 3 4" xfId="8174" xr:uid="{00000000-0005-0000-0000-0000411B0000}"/>
    <cellStyle name="Input 2 5 15 3 5" xfId="8175" xr:uid="{00000000-0005-0000-0000-0000421B0000}"/>
    <cellStyle name="Input 2 5 15 4" xfId="8176" xr:uid="{00000000-0005-0000-0000-0000431B0000}"/>
    <cellStyle name="Input 2 5 15 4 2" xfId="8177" xr:uid="{00000000-0005-0000-0000-0000441B0000}"/>
    <cellStyle name="Input 2 5 15 5" xfId="8178" xr:uid="{00000000-0005-0000-0000-0000451B0000}"/>
    <cellStyle name="Input 2 5 15 5 2" xfId="8179" xr:uid="{00000000-0005-0000-0000-0000461B0000}"/>
    <cellStyle name="Input 2 5 15 6" xfId="8180" xr:uid="{00000000-0005-0000-0000-0000471B0000}"/>
    <cellStyle name="Input 2 5 15 7" xfId="8181" xr:uid="{00000000-0005-0000-0000-0000481B0000}"/>
    <cellStyle name="Input 2 5 16" xfId="8182" xr:uid="{00000000-0005-0000-0000-0000491B0000}"/>
    <cellStyle name="Input 2 5 16 2" xfId="8183" xr:uid="{00000000-0005-0000-0000-00004A1B0000}"/>
    <cellStyle name="Input 2 5 16 3" xfId="8184" xr:uid="{00000000-0005-0000-0000-00004B1B0000}"/>
    <cellStyle name="Input 2 5 16 4" xfId="8185" xr:uid="{00000000-0005-0000-0000-00004C1B0000}"/>
    <cellStyle name="Input 2 5 16 5" xfId="8186" xr:uid="{00000000-0005-0000-0000-00004D1B0000}"/>
    <cellStyle name="Input 2 5 17" xfId="8187" xr:uid="{00000000-0005-0000-0000-00004E1B0000}"/>
    <cellStyle name="Input 2 5 17 2" xfId="8188" xr:uid="{00000000-0005-0000-0000-00004F1B0000}"/>
    <cellStyle name="Input 2 5 17 3" xfId="8189" xr:uid="{00000000-0005-0000-0000-0000501B0000}"/>
    <cellStyle name="Input 2 5 17 4" xfId="8190" xr:uid="{00000000-0005-0000-0000-0000511B0000}"/>
    <cellStyle name="Input 2 5 17 5" xfId="8191" xr:uid="{00000000-0005-0000-0000-0000521B0000}"/>
    <cellStyle name="Input 2 5 18" xfId="8192" xr:uid="{00000000-0005-0000-0000-0000531B0000}"/>
    <cellStyle name="Input 2 5 18 2" xfId="8193" xr:uid="{00000000-0005-0000-0000-0000541B0000}"/>
    <cellStyle name="Input 2 5 19" xfId="8194" xr:uid="{00000000-0005-0000-0000-0000551B0000}"/>
    <cellStyle name="Input 2 5 19 2" xfId="8195" xr:uid="{00000000-0005-0000-0000-0000561B0000}"/>
    <cellStyle name="Input 2 5 2" xfId="1083" xr:uid="{00000000-0005-0000-0000-0000571B0000}"/>
    <cellStyle name="Input 2 5 2 2" xfId="1084" xr:uid="{00000000-0005-0000-0000-0000581B0000}"/>
    <cellStyle name="Input 2 5 2 2 2" xfId="8196" xr:uid="{00000000-0005-0000-0000-0000591B0000}"/>
    <cellStyle name="Input 2 5 2 2 2 2" xfId="8197" xr:uid="{00000000-0005-0000-0000-00005A1B0000}"/>
    <cellStyle name="Input 2 5 2 2 2 3" xfId="8198" xr:uid="{00000000-0005-0000-0000-00005B1B0000}"/>
    <cellStyle name="Input 2 5 2 2 2 4" xfId="8199" xr:uid="{00000000-0005-0000-0000-00005C1B0000}"/>
    <cellStyle name="Input 2 5 2 2 2 5" xfId="8200" xr:uid="{00000000-0005-0000-0000-00005D1B0000}"/>
    <cellStyle name="Input 2 5 2 2 3" xfId="8201" xr:uid="{00000000-0005-0000-0000-00005E1B0000}"/>
    <cellStyle name="Input 2 5 2 2 3 2" xfId="8202" xr:uid="{00000000-0005-0000-0000-00005F1B0000}"/>
    <cellStyle name="Input 2 5 2 2 3 3" xfId="8203" xr:uid="{00000000-0005-0000-0000-0000601B0000}"/>
    <cellStyle name="Input 2 5 2 2 3 4" xfId="8204" xr:uid="{00000000-0005-0000-0000-0000611B0000}"/>
    <cellStyle name="Input 2 5 2 2 3 5" xfId="8205" xr:uid="{00000000-0005-0000-0000-0000621B0000}"/>
    <cellStyle name="Input 2 5 2 2 4" xfId="8206" xr:uid="{00000000-0005-0000-0000-0000631B0000}"/>
    <cellStyle name="Input 2 5 2 2 4 2" xfId="8207" xr:uid="{00000000-0005-0000-0000-0000641B0000}"/>
    <cellStyle name="Input 2 5 2 2 5" xfId="8208" xr:uid="{00000000-0005-0000-0000-0000651B0000}"/>
    <cellStyle name="Input 2 5 2 2 5 2" xfId="8209" xr:uid="{00000000-0005-0000-0000-0000661B0000}"/>
    <cellStyle name="Input 2 5 2 2 6" xfId="8210" xr:uid="{00000000-0005-0000-0000-0000671B0000}"/>
    <cellStyle name="Input 2 5 2 2 7" xfId="8211" xr:uid="{00000000-0005-0000-0000-0000681B0000}"/>
    <cellStyle name="Input 2 5 2 3" xfId="8212" xr:uid="{00000000-0005-0000-0000-0000691B0000}"/>
    <cellStyle name="Input 2 5 2 3 2" xfId="8213" xr:uid="{00000000-0005-0000-0000-00006A1B0000}"/>
    <cellStyle name="Input 2 5 2 3 3" xfId="8214" xr:uid="{00000000-0005-0000-0000-00006B1B0000}"/>
    <cellStyle name="Input 2 5 2 3 4" xfId="8215" xr:uid="{00000000-0005-0000-0000-00006C1B0000}"/>
    <cellStyle name="Input 2 5 2 3 5" xfId="8216" xr:uid="{00000000-0005-0000-0000-00006D1B0000}"/>
    <cellStyle name="Input 2 5 2 4" xfId="8217" xr:uid="{00000000-0005-0000-0000-00006E1B0000}"/>
    <cellStyle name="Input 2 5 2 4 2" xfId="8218" xr:uid="{00000000-0005-0000-0000-00006F1B0000}"/>
    <cellStyle name="Input 2 5 2 4 3" xfId="8219" xr:uid="{00000000-0005-0000-0000-0000701B0000}"/>
    <cellStyle name="Input 2 5 2 4 4" xfId="8220" xr:uid="{00000000-0005-0000-0000-0000711B0000}"/>
    <cellStyle name="Input 2 5 2 4 5" xfId="8221" xr:uid="{00000000-0005-0000-0000-0000721B0000}"/>
    <cellStyle name="Input 2 5 2 5" xfId="8222" xr:uid="{00000000-0005-0000-0000-0000731B0000}"/>
    <cellStyle name="Input 2 5 2 5 2" xfId="8223" xr:uid="{00000000-0005-0000-0000-0000741B0000}"/>
    <cellStyle name="Input 2 5 2 6" xfId="8224" xr:uid="{00000000-0005-0000-0000-0000751B0000}"/>
    <cellStyle name="Input 2 5 2 6 2" xfId="8225" xr:uid="{00000000-0005-0000-0000-0000761B0000}"/>
    <cellStyle name="Input 2 5 2 7" xfId="8226" xr:uid="{00000000-0005-0000-0000-0000771B0000}"/>
    <cellStyle name="Input 2 5 2 8" xfId="8227" xr:uid="{00000000-0005-0000-0000-0000781B0000}"/>
    <cellStyle name="Input 2 5 20" xfId="8228" xr:uid="{00000000-0005-0000-0000-0000791B0000}"/>
    <cellStyle name="Input 2 5 21" xfId="8229" xr:uid="{00000000-0005-0000-0000-00007A1B0000}"/>
    <cellStyle name="Input 2 5 3" xfId="1085" xr:uid="{00000000-0005-0000-0000-00007B1B0000}"/>
    <cellStyle name="Input 2 5 3 2" xfId="1086" xr:uid="{00000000-0005-0000-0000-00007C1B0000}"/>
    <cellStyle name="Input 2 5 3 2 2" xfId="8230" xr:uid="{00000000-0005-0000-0000-00007D1B0000}"/>
    <cellStyle name="Input 2 5 3 2 2 2" xfId="8231" xr:uid="{00000000-0005-0000-0000-00007E1B0000}"/>
    <cellStyle name="Input 2 5 3 2 2 3" xfId="8232" xr:uid="{00000000-0005-0000-0000-00007F1B0000}"/>
    <cellStyle name="Input 2 5 3 2 2 4" xfId="8233" xr:uid="{00000000-0005-0000-0000-0000801B0000}"/>
    <cellStyle name="Input 2 5 3 2 2 5" xfId="8234" xr:uid="{00000000-0005-0000-0000-0000811B0000}"/>
    <cellStyle name="Input 2 5 3 2 3" xfId="8235" xr:uid="{00000000-0005-0000-0000-0000821B0000}"/>
    <cellStyle name="Input 2 5 3 2 3 2" xfId="8236" xr:uid="{00000000-0005-0000-0000-0000831B0000}"/>
    <cellStyle name="Input 2 5 3 2 3 3" xfId="8237" xr:uid="{00000000-0005-0000-0000-0000841B0000}"/>
    <cellStyle name="Input 2 5 3 2 3 4" xfId="8238" xr:uid="{00000000-0005-0000-0000-0000851B0000}"/>
    <cellStyle name="Input 2 5 3 2 3 5" xfId="8239" xr:uid="{00000000-0005-0000-0000-0000861B0000}"/>
    <cellStyle name="Input 2 5 3 2 4" xfId="8240" xr:uid="{00000000-0005-0000-0000-0000871B0000}"/>
    <cellStyle name="Input 2 5 3 2 4 2" xfId="8241" xr:uid="{00000000-0005-0000-0000-0000881B0000}"/>
    <cellStyle name="Input 2 5 3 2 5" xfId="8242" xr:uid="{00000000-0005-0000-0000-0000891B0000}"/>
    <cellStyle name="Input 2 5 3 2 5 2" xfId="8243" xr:uid="{00000000-0005-0000-0000-00008A1B0000}"/>
    <cellStyle name="Input 2 5 3 2 6" xfId="8244" xr:uid="{00000000-0005-0000-0000-00008B1B0000}"/>
    <cellStyle name="Input 2 5 3 2 7" xfId="8245" xr:uid="{00000000-0005-0000-0000-00008C1B0000}"/>
    <cellStyle name="Input 2 5 3 3" xfId="8246" xr:uid="{00000000-0005-0000-0000-00008D1B0000}"/>
    <cellStyle name="Input 2 5 3 3 2" xfId="8247" xr:uid="{00000000-0005-0000-0000-00008E1B0000}"/>
    <cellStyle name="Input 2 5 3 3 3" xfId="8248" xr:uid="{00000000-0005-0000-0000-00008F1B0000}"/>
    <cellStyle name="Input 2 5 3 3 4" xfId="8249" xr:uid="{00000000-0005-0000-0000-0000901B0000}"/>
    <cellStyle name="Input 2 5 3 3 5" xfId="8250" xr:uid="{00000000-0005-0000-0000-0000911B0000}"/>
    <cellStyle name="Input 2 5 3 4" xfId="8251" xr:uid="{00000000-0005-0000-0000-0000921B0000}"/>
    <cellStyle name="Input 2 5 3 4 2" xfId="8252" xr:uid="{00000000-0005-0000-0000-0000931B0000}"/>
    <cellStyle name="Input 2 5 3 4 3" xfId="8253" xr:uid="{00000000-0005-0000-0000-0000941B0000}"/>
    <cellStyle name="Input 2 5 3 4 4" xfId="8254" xr:uid="{00000000-0005-0000-0000-0000951B0000}"/>
    <cellStyle name="Input 2 5 3 4 5" xfId="8255" xr:uid="{00000000-0005-0000-0000-0000961B0000}"/>
    <cellStyle name="Input 2 5 3 5" xfId="8256" xr:uid="{00000000-0005-0000-0000-0000971B0000}"/>
    <cellStyle name="Input 2 5 3 5 2" xfId="8257" xr:uid="{00000000-0005-0000-0000-0000981B0000}"/>
    <cellStyle name="Input 2 5 3 6" xfId="8258" xr:uid="{00000000-0005-0000-0000-0000991B0000}"/>
    <cellStyle name="Input 2 5 3 6 2" xfId="8259" xr:uid="{00000000-0005-0000-0000-00009A1B0000}"/>
    <cellStyle name="Input 2 5 3 7" xfId="8260" xr:uid="{00000000-0005-0000-0000-00009B1B0000}"/>
    <cellStyle name="Input 2 5 3 8" xfId="8261" xr:uid="{00000000-0005-0000-0000-00009C1B0000}"/>
    <cellStyle name="Input 2 5 4" xfId="1087" xr:uid="{00000000-0005-0000-0000-00009D1B0000}"/>
    <cellStyle name="Input 2 5 4 2" xfId="1088" xr:uid="{00000000-0005-0000-0000-00009E1B0000}"/>
    <cellStyle name="Input 2 5 4 2 2" xfId="8262" xr:uid="{00000000-0005-0000-0000-00009F1B0000}"/>
    <cellStyle name="Input 2 5 4 2 2 2" xfId="8263" xr:uid="{00000000-0005-0000-0000-0000A01B0000}"/>
    <cellStyle name="Input 2 5 4 2 2 3" xfId="8264" xr:uid="{00000000-0005-0000-0000-0000A11B0000}"/>
    <cellStyle name="Input 2 5 4 2 2 4" xfId="8265" xr:uid="{00000000-0005-0000-0000-0000A21B0000}"/>
    <cellStyle name="Input 2 5 4 2 2 5" xfId="8266" xr:uid="{00000000-0005-0000-0000-0000A31B0000}"/>
    <cellStyle name="Input 2 5 4 2 3" xfId="8267" xr:uid="{00000000-0005-0000-0000-0000A41B0000}"/>
    <cellStyle name="Input 2 5 4 2 3 2" xfId="8268" xr:uid="{00000000-0005-0000-0000-0000A51B0000}"/>
    <cellStyle name="Input 2 5 4 2 3 3" xfId="8269" xr:uid="{00000000-0005-0000-0000-0000A61B0000}"/>
    <cellStyle name="Input 2 5 4 2 3 4" xfId="8270" xr:uid="{00000000-0005-0000-0000-0000A71B0000}"/>
    <cellStyle name="Input 2 5 4 2 3 5" xfId="8271" xr:uid="{00000000-0005-0000-0000-0000A81B0000}"/>
    <cellStyle name="Input 2 5 4 2 4" xfId="8272" xr:uid="{00000000-0005-0000-0000-0000A91B0000}"/>
    <cellStyle name="Input 2 5 4 2 4 2" xfId="8273" xr:uid="{00000000-0005-0000-0000-0000AA1B0000}"/>
    <cellStyle name="Input 2 5 4 2 5" xfId="8274" xr:uid="{00000000-0005-0000-0000-0000AB1B0000}"/>
    <cellStyle name="Input 2 5 4 2 5 2" xfId="8275" xr:uid="{00000000-0005-0000-0000-0000AC1B0000}"/>
    <cellStyle name="Input 2 5 4 2 6" xfId="8276" xr:uid="{00000000-0005-0000-0000-0000AD1B0000}"/>
    <cellStyle name="Input 2 5 4 2 7" xfId="8277" xr:uid="{00000000-0005-0000-0000-0000AE1B0000}"/>
    <cellStyle name="Input 2 5 4 3" xfId="8278" xr:uid="{00000000-0005-0000-0000-0000AF1B0000}"/>
    <cellStyle name="Input 2 5 4 3 2" xfId="8279" xr:uid="{00000000-0005-0000-0000-0000B01B0000}"/>
    <cellStyle name="Input 2 5 4 3 3" xfId="8280" xr:uid="{00000000-0005-0000-0000-0000B11B0000}"/>
    <cellStyle name="Input 2 5 4 3 4" xfId="8281" xr:uid="{00000000-0005-0000-0000-0000B21B0000}"/>
    <cellStyle name="Input 2 5 4 3 5" xfId="8282" xr:uid="{00000000-0005-0000-0000-0000B31B0000}"/>
    <cellStyle name="Input 2 5 4 4" xfId="8283" xr:uid="{00000000-0005-0000-0000-0000B41B0000}"/>
    <cellStyle name="Input 2 5 4 4 2" xfId="8284" xr:uid="{00000000-0005-0000-0000-0000B51B0000}"/>
    <cellStyle name="Input 2 5 4 4 3" xfId="8285" xr:uid="{00000000-0005-0000-0000-0000B61B0000}"/>
    <cellStyle name="Input 2 5 4 4 4" xfId="8286" xr:uid="{00000000-0005-0000-0000-0000B71B0000}"/>
    <cellStyle name="Input 2 5 4 4 5" xfId="8287" xr:uid="{00000000-0005-0000-0000-0000B81B0000}"/>
    <cellStyle name="Input 2 5 4 5" xfId="8288" xr:uid="{00000000-0005-0000-0000-0000B91B0000}"/>
    <cellStyle name="Input 2 5 4 5 2" xfId="8289" xr:uid="{00000000-0005-0000-0000-0000BA1B0000}"/>
    <cellStyle name="Input 2 5 4 6" xfId="8290" xr:uid="{00000000-0005-0000-0000-0000BB1B0000}"/>
    <cellStyle name="Input 2 5 4 6 2" xfId="8291" xr:uid="{00000000-0005-0000-0000-0000BC1B0000}"/>
    <cellStyle name="Input 2 5 4 7" xfId="8292" xr:uid="{00000000-0005-0000-0000-0000BD1B0000}"/>
    <cellStyle name="Input 2 5 4 8" xfId="8293" xr:uid="{00000000-0005-0000-0000-0000BE1B0000}"/>
    <cellStyle name="Input 2 5 5" xfId="1089" xr:uid="{00000000-0005-0000-0000-0000BF1B0000}"/>
    <cellStyle name="Input 2 5 5 2" xfId="1090" xr:uid="{00000000-0005-0000-0000-0000C01B0000}"/>
    <cellStyle name="Input 2 5 5 2 2" xfId="8294" xr:uid="{00000000-0005-0000-0000-0000C11B0000}"/>
    <cellStyle name="Input 2 5 5 2 2 2" xfId="8295" xr:uid="{00000000-0005-0000-0000-0000C21B0000}"/>
    <cellStyle name="Input 2 5 5 2 2 3" xfId="8296" xr:uid="{00000000-0005-0000-0000-0000C31B0000}"/>
    <cellStyle name="Input 2 5 5 2 2 4" xfId="8297" xr:uid="{00000000-0005-0000-0000-0000C41B0000}"/>
    <cellStyle name="Input 2 5 5 2 2 5" xfId="8298" xr:uid="{00000000-0005-0000-0000-0000C51B0000}"/>
    <cellStyle name="Input 2 5 5 2 3" xfId="8299" xr:uid="{00000000-0005-0000-0000-0000C61B0000}"/>
    <cellStyle name="Input 2 5 5 2 3 2" xfId="8300" xr:uid="{00000000-0005-0000-0000-0000C71B0000}"/>
    <cellStyle name="Input 2 5 5 2 3 3" xfId="8301" xr:uid="{00000000-0005-0000-0000-0000C81B0000}"/>
    <cellStyle name="Input 2 5 5 2 3 4" xfId="8302" xr:uid="{00000000-0005-0000-0000-0000C91B0000}"/>
    <cellStyle name="Input 2 5 5 2 3 5" xfId="8303" xr:uid="{00000000-0005-0000-0000-0000CA1B0000}"/>
    <cellStyle name="Input 2 5 5 2 4" xfId="8304" xr:uid="{00000000-0005-0000-0000-0000CB1B0000}"/>
    <cellStyle name="Input 2 5 5 2 4 2" xfId="8305" xr:uid="{00000000-0005-0000-0000-0000CC1B0000}"/>
    <cellStyle name="Input 2 5 5 2 5" xfId="8306" xr:uid="{00000000-0005-0000-0000-0000CD1B0000}"/>
    <cellStyle name="Input 2 5 5 2 5 2" xfId="8307" xr:uid="{00000000-0005-0000-0000-0000CE1B0000}"/>
    <cellStyle name="Input 2 5 5 2 6" xfId="8308" xr:uid="{00000000-0005-0000-0000-0000CF1B0000}"/>
    <cellStyle name="Input 2 5 5 2 7" xfId="8309" xr:uid="{00000000-0005-0000-0000-0000D01B0000}"/>
    <cellStyle name="Input 2 5 5 3" xfId="8310" xr:uid="{00000000-0005-0000-0000-0000D11B0000}"/>
    <cellStyle name="Input 2 5 5 3 2" xfId="8311" xr:uid="{00000000-0005-0000-0000-0000D21B0000}"/>
    <cellStyle name="Input 2 5 5 3 3" xfId="8312" xr:uid="{00000000-0005-0000-0000-0000D31B0000}"/>
    <cellStyle name="Input 2 5 5 3 4" xfId="8313" xr:uid="{00000000-0005-0000-0000-0000D41B0000}"/>
    <cellStyle name="Input 2 5 5 3 5" xfId="8314" xr:uid="{00000000-0005-0000-0000-0000D51B0000}"/>
    <cellStyle name="Input 2 5 5 4" xfId="8315" xr:uid="{00000000-0005-0000-0000-0000D61B0000}"/>
    <cellStyle name="Input 2 5 5 4 2" xfId="8316" xr:uid="{00000000-0005-0000-0000-0000D71B0000}"/>
    <cellStyle name="Input 2 5 5 4 3" xfId="8317" xr:uid="{00000000-0005-0000-0000-0000D81B0000}"/>
    <cellStyle name="Input 2 5 5 4 4" xfId="8318" xr:uid="{00000000-0005-0000-0000-0000D91B0000}"/>
    <cellStyle name="Input 2 5 5 4 5" xfId="8319" xr:uid="{00000000-0005-0000-0000-0000DA1B0000}"/>
    <cellStyle name="Input 2 5 5 5" xfId="8320" xr:uid="{00000000-0005-0000-0000-0000DB1B0000}"/>
    <cellStyle name="Input 2 5 5 5 2" xfId="8321" xr:uid="{00000000-0005-0000-0000-0000DC1B0000}"/>
    <cellStyle name="Input 2 5 5 6" xfId="8322" xr:uid="{00000000-0005-0000-0000-0000DD1B0000}"/>
    <cellStyle name="Input 2 5 5 6 2" xfId="8323" xr:uid="{00000000-0005-0000-0000-0000DE1B0000}"/>
    <cellStyle name="Input 2 5 5 7" xfId="8324" xr:uid="{00000000-0005-0000-0000-0000DF1B0000}"/>
    <cellStyle name="Input 2 5 5 8" xfId="8325" xr:uid="{00000000-0005-0000-0000-0000E01B0000}"/>
    <cellStyle name="Input 2 5 6" xfId="1091" xr:uid="{00000000-0005-0000-0000-0000E11B0000}"/>
    <cellStyle name="Input 2 5 6 2" xfId="8326" xr:uid="{00000000-0005-0000-0000-0000E21B0000}"/>
    <cellStyle name="Input 2 5 6 2 2" xfId="8327" xr:uid="{00000000-0005-0000-0000-0000E31B0000}"/>
    <cellStyle name="Input 2 5 6 2 2 2" xfId="8328" xr:uid="{00000000-0005-0000-0000-0000E41B0000}"/>
    <cellStyle name="Input 2 5 6 2 2 3" xfId="8329" xr:uid="{00000000-0005-0000-0000-0000E51B0000}"/>
    <cellStyle name="Input 2 5 6 2 2 4" xfId="8330" xr:uid="{00000000-0005-0000-0000-0000E61B0000}"/>
    <cellStyle name="Input 2 5 6 2 2 5" xfId="8331" xr:uid="{00000000-0005-0000-0000-0000E71B0000}"/>
    <cellStyle name="Input 2 5 6 2 3" xfId="8332" xr:uid="{00000000-0005-0000-0000-0000E81B0000}"/>
    <cellStyle name="Input 2 5 6 2 3 2" xfId="8333" xr:uid="{00000000-0005-0000-0000-0000E91B0000}"/>
    <cellStyle name="Input 2 5 6 2 3 3" xfId="8334" xr:uid="{00000000-0005-0000-0000-0000EA1B0000}"/>
    <cellStyle name="Input 2 5 6 2 3 4" xfId="8335" xr:uid="{00000000-0005-0000-0000-0000EB1B0000}"/>
    <cellStyle name="Input 2 5 6 2 3 5" xfId="8336" xr:uid="{00000000-0005-0000-0000-0000EC1B0000}"/>
    <cellStyle name="Input 2 5 6 2 4" xfId="8337" xr:uid="{00000000-0005-0000-0000-0000ED1B0000}"/>
    <cellStyle name="Input 2 5 6 2 4 2" xfId="8338" xr:uid="{00000000-0005-0000-0000-0000EE1B0000}"/>
    <cellStyle name="Input 2 5 6 2 5" xfId="8339" xr:uid="{00000000-0005-0000-0000-0000EF1B0000}"/>
    <cellStyle name="Input 2 5 6 2 5 2" xfId="8340" xr:uid="{00000000-0005-0000-0000-0000F01B0000}"/>
    <cellStyle name="Input 2 5 6 2 6" xfId="8341" xr:uid="{00000000-0005-0000-0000-0000F11B0000}"/>
    <cellStyle name="Input 2 5 6 2 7" xfId="8342" xr:uid="{00000000-0005-0000-0000-0000F21B0000}"/>
    <cellStyle name="Input 2 5 6 3" xfId="8343" xr:uid="{00000000-0005-0000-0000-0000F31B0000}"/>
    <cellStyle name="Input 2 5 6 3 2" xfId="8344" xr:uid="{00000000-0005-0000-0000-0000F41B0000}"/>
    <cellStyle name="Input 2 5 6 3 3" xfId="8345" xr:uid="{00000000-0005-0000-0000-0000F51B0000}"/>
    <cellStyle name="Input 2 5 6 3 4" xfId="8346" xr:uid="{00000000-0005-0000-0000-0000F61B0000}"/>
    <cellStyle name="Input 2 5 6 3 5" xfId="8347" xr:uid="{00000000-0005-0000-0000-0000F71B0000}"/>
    <cellStyle name="Input 2 5 6 4" xfId="8348" xr:uid="{00000000-0005-0000-0000-0000F81B0000}"/>
    <cellStyle name="Input 2 5 6 4 2" xfId="8349" xr:uid="{00000000-0005-0000-0000-0000F91B0000}"/>
    <cellStyle name="Input 2 5 6 4 3" xfId="8350" xr:uid="{00000000-0005-0000-0000-0000FA1B0000}"/>
    <cellStyle name="Input 2 5 6 4 4" xfId="8351" xr:uid="{00000000-0005-0000-0000-0000FB1B0000}"/>
    <cellStyle name="Input 2 5 6 4 5" xfId="8352" xr:uid="{00000000-0005-0000-0000-0000FC1B0000}"/>
    <cellStyle name="Input 2 5 6 5" xfId="8353" xr:uid="{00000000-0005-0000-0000-0000FD1B0000}"/>
    <cellStyle name="Input 2 5 6 5 2" xfId="8354" xr:uid="{00000000-0005-0000-0000-0000FE1B0000}"/>
    <cellStyle name="Input 2 5 6 6" xfId="8355" xr:uid="{00000000-0005-0000-0000-0000FF1B0000}"/>
    <cellStyle name="Input 2 5 6 6 2" xfId="8356" xr:uid="{00000000-0005-0000-0000-0000001C0000}"/>
    <cellStyle name="Input 2 5 6 7" xfId="8357" xr:uid="{00000000-0005-0000-0000-0000011C0000}"/>
    <cellStyle name="Input 2 5 6 8" xfId="8358" xr:uid="{00000000-0005-0000-0000-0000021C0000}"/>
    <cellStyle name="Input 2 5 7" xfId="8359" xr:uid="{00000000-0005-0000-0000-0000031C0000}"/>
    <cellStyle name="Input 2 5 7 2" xfId="8360" xr:uid="{00000000-0005-0000-0000-0000041C0000}"/>
    <cellStyle name="Input 2 5 7 2 2" xfId="8361" xr:uid="{00000000-0005-0000-0000-0000051C0000}"/>
    <cellStyle name="Input 2 5 7 2 2 2" xfId="8362" xr:uid="{00000000-0005-0000-0000-0000061C0000}"/>
    <cellStyle name="Input 2 5 7 2 2 3" xfId="8363" xr:uid="{00000000-0005-0000-0000-0000071C0000}"/>
    <cellStyle name="Input 2 5 7 2 2 4" xfId="8364" xr:uid="{00000000-0005-0000-0000-0000081C0000}"/>
    <cellStyle name="Input 2 5 7 2 2 5" xfId="8365" xr:uid="{00000000-0005-0000-0000-0000091C0000}"/>
    <cellStyle name="Input 2 5 7 2 3" xfId="8366" xr:uid="{00000000-0005-0000-0000-00000A1C0000}"/>
    <cellStyle name="Input 2 5 7 2 3 2" xfId="8367" xr:uid="{00000000-0005-0000-0000-00000B1C0000}"/>
    <cellStyle name="Input 2 5 7 2 3 3" xfId="8368" xr:uid="{00000000-0005-0000-0000-00000C1C0000}"/>
    <cellStyle name="Input 2 5 7 2 3 4" xfId="8369" xr:uid="{00000000-0005-0000-0000-00000D1C0000}"/>
    <cellStyle name="Input 2 5 7 2 3 5" xfId="8370" xr:uid="{00000000-0005-0000-0000-00000E1C0000}"/>
    <cellStyle name="Input 2 5 7 2 4" xfId="8371" xr:uid="{00000000-0005-0000-0000-00000F1C0000}"/>
    <cellStyle name="Input 2 5 7 2 4 2" xfId="8372" xr:uid="{00000000-0005-0000-0000-0000101C0000}"/>
    <cellStyle name="Input 2 5 7 2 5" xfId="8373" xr:uid="{00000000-0005-0000-0000-0000111C0000}"/>
    <cellStyle name="Input 2 5 7 2 5 2" xfId="8374" xr:uid="{00000000-0005-0000-0000-0000121C0000}"/>
    <cellStyle name="Input 2 5 7 2 6" xfId="8375" xr:uid="{00000000-0005-0000-0000-0000131C0000}"/>
    <cellStyle name="Input 2 5 7 2 7" xfId="8376" xr:uid="{00000000-0005-0000-0000-0000141C0000}"/>
    <cellStyle name="Input 2 5 7 3" xfId="8377" xr:uid="{00000000-0005-0000-0000-0000151C0000}"/>
    <cellStyle name="Input 2 5 7 3 2" xfId="8378" xr:uid="{00000000-0005-0000-0000-0000161C0000}"/>
    <cellStyle name="Input 2 5 7 3 3" xfId="8379" xr:uid="{00000000-0005-0000-0000-0000171C0000}"/>
    <cellStyle name="Input 2 5 7 3 4" xfId="8380" xr:uid="{00000000-0005-0000-0000-0000181C0000}"/>
    <cellStyle name="Input 2 5 7 3 5" xfId="8381" xr:uid="{00000000-0005-0000-0000-0000191C0000}"/>
    <cellStyle name="Input 2 5 7 4" xfId="8382" xr:uid="{00000000-0005-0000-0000-00001A1C0000}"/>
    <cellStyle name="Input 2 5 7 4 2" xfId="8383" xr:uid="{00000000-0005-0000-0000-00001B1C0000}"/>
    <cellStyle name="Input 2 5 7 4 3" xfId="8384" xr:uid="{00000000-0005-0000-0000-00001C1C0000}"/>
    <cellStyle name="Input 2 5 7 4 4" xfId="8385" xr:uid="{00000000-0005-0000-0000-00001D1C0000}"/>
    <cellStyle name="Input 2 5 7 4 5" xfId="8386" xr:uid="{00000000-0005-0000-0000-00001E1C0000}"/>
    <cellStyle name="Input 2 5 7 5" xfId="8387" xr:uid="{00000000-0005-0000-0000-00001F1C0000}"/>
    <cellStyle name="Input 2 5 7 5 2" xfId="8388" xr:uid="{00000000-0005-0000-0000-0000201C0000}"/>
    <cellStyle name="Input 2 5 7 6" xfId="8389" xr:uid="{00000000-0005-0000-0000-0000211C0000}"/>
    <cellStyle name="Input 2 5 7 6 2" xfId="8390" xr:uid="{00000000-0005-0000-0000-0000221C0000}"/>
    <cellStyle name="Input 2 5 7 7" xfId="8391" xr:uid="{00000000-0005-0000-0000-0000231C0000}"/>
    <cellStyle name="Input 2 5 7 8" xfId="8392" xr:uid="{00000000-0005-0000-0000-0000241C0000}"/>
    <cellStyle name="Input 2 5 8" xfId="8393" xr:uid="{00000000-0005-0000-0000-0000251C0000}"/>
    <cellStyle name="Input 2 5 8 2" xfId="8394" xr:uid="{00000000-0005-0000-0000-0000261C0000}"/>
    <cellStyle name="Input 2 5 8 2 2" xfId="8395" xr:uid="{00000000-0005-0000-0000-0000271C0000}"/>
    <cellStyle name="Input 2 5 8 2 2 2" xfId="8396" xr:uid="{00000000-0005-0000-0000-0000281C0000}"/>
    <cellStyle name="Input 2 5 8 2 2 3" xfId="8397" xr:uid="{00000000-0005-0000-0000-0000291C0000}"/>
    <cellStyle name="Input 2 5 8 2 2 4" xfId="8398" xr:uid="{00000000-0005-0000-0000-00002A1C0000}"/>
    <cellStyle name="Input 2 5 8 2 2 5" xfId="8399" xr:uid="{00000000-0005-0000-0000-00002B1C0000}"/>
    <cellStyle name="Input 2 5 8 2 3" xfId="8400" xr:uid="{00000000-0005-0000-0000-00002C1C0000}"/>
    <cellStyle name="Input 2 5 8 2 3 2" xfId="8401" xr:uid="{00000000-0005-0000-0000-00002D1C0000}"/>
    <cellStyle name="Input 2 5 8 2 3 3" xfId="8402" xr:uid="{00000000-0005-0000-0000-00002E1C0000}"/>
    <cellStyle name="Input 2 5 8 2 3 4" xfId="8403" xr:uid="{00000000-0005-0000-0000-00002F1C0000}"/>
    <cellStyle name="Input 2 5 8 2 3 5" xfId="8404" xr:uid="{00000000-0005-0000-0000-0000301C0000}"/>
    <cellStyle name="Input 2 5 8 2 4" xfId="8405" xr:uid="{00000000-0005-0000-0000-0000311C0000}"/>
    <cellStyle name="Input 2 5 8 2 4 2" xfId="8406" xr:uid="{00000000-0005-0000-0000-0000321C0000}"/>
    <cellStyle name="Input 2 5 8 2 5" xfId="8407" xr:uid="{00000000-0005-0000-0000-0000331C0000}"/>
    <cellStyle name="Input 2 5 8 2 5 2" xfId="8408" xr:uid="{00000000-0005-0000-0000-0000341C0000}"/>
    <cellStyle name="Input 2 5 8 2 6" xfId="8409" xr:uid="{00000000-0005-0000-0000-0000351C0000}"/>
    <cellStyle name="Input 2 5 8 2 7" xfId="8410" xr:uid="{00000000-0005-0000-0000-0000361C0000}"/>
    <cellStyle name="Input 2 5 8 3" xfId="8411" xr:uid="{00000000-0005-0000-0000-0000371C0000}"/>
    <cellStyle name="Input 2 5 8 3 2" xfId="8412" xr:uid="{00000000-0005-0000-0000-0000381C0000}"/>
    <cellStyle name="Input 2 5 8 3 3" xfId="8413" xr:uid="{00000000-0005-0000-0000-0000391C0000}"/>
    <cellStyle name="Input 2 5 8 3 4" xfId="8414" xr:uid="{00000000-0005-0000-0000-00003A1C0000}"/>
    <cellStyle name="Input 2 5 8 3 5" xfId="8415" xr:uid="{00000000-0005-0000-0000-00003B1C0000}"/>
    <cellStyle name="Input 2 5 8 4" xfId="8416" xr:uid="{00000000-0005-0000-0000-00003C1C0000}"/>
    <cellStyle name="Input 2 5 8 4 2" xfId="8417" xr:uid="{00000000-0005-0000-0000-00003D1C0000}"/>
    <cellStyle name="Input 2 5 8 4 3" xfId="8418" xr:uid="{00000000-0005-0000-0000-00003E1C0000}"/>
    <cellStyle name="Input 2 5 8 4 4" xfId="8419" xr:uid="{00000000-0005-0000-0000-00003F1C0000}"/>
    <cellStyle name="Input 2 5 8 4 5" xfId="8420" xr:uid="{00000000-0005-0000-0000-0000401C0000}"/>
    <cellStyle name="Input 2 5 8 5" xfId="8421" xr:uid="{00000000-0005-0000-0000-0000411C0000}"/>
    <cellStyle name="Input 2 5 8 5 2" xfId="8422" xr:uid="{00000000-0005-0000-0000-0000421C0000}"/>
    <cellStyle name="Input 2 5 8 6" xfId="8423" xr:uid="{00000000-0005-0000-0000-0000431C0000}"/>
    <cellStyle name="Input 2 5 8 6 2" xfId="8424" xr:uid="{00000000-0005-0000-0000-0000441C0000}"/>
    <cellStyle name="Input 2 5 8 7" xfId="8425" xr:uid="{00000000-0005-0000-0000-0000451C0000}"/>
    <cellStyle name="Input 2 5 8 8" xfId="8426" xr:uid="{00000000-0005-0000-0000-0000461C0000}"/>
    <cellStyle name="Input 2 5 9" xfId="8427" xr:uid="{00000000-0005-0000-0000-0000471C0000}"/>
    <cellStyle name="Input 2 5 9 2" xfId="8428" xr:uid="{00000000-0005-0000-0000-0000481C0000}"/>
    <cellStyle name="Input 2 5 9 2 2" xfId="8429" xr:uid="{00000000-0005-0000-0000-0000491C0000}"/>
    <cellStyle name="Input 2 5 9 2 2 2" xfId="8430" xr:uid="{00000000-0005-0000-0000-00004A1C0000}"/>
    <cellStyle name="Input 2 5 9 2 2 3" xfId="8431" xr:uid="{00000000-0005-0000-0000-00004B1C0000}"/>
    <cellStyle name="Input 2 5 9 2 2 4" xfId="8432" xr:uid="{00000000-0005-0000-0000-00004C1C0000}"/>
    <cellStyle name="Input 2 5 9 2 2 5" xfId="8433" xr:uid="{00000000-0005-0000-0000-00004D1C0000}"/>
    <cellStyle name="Input 2 5 9 2 3" xfId="8434" xr:uid="{00000000-0005-0000-0000-00004E1C0000}"/>
    <cellStyle name="Input 2 5 9 2 3 2" xfId="8435" xr:uid="{00000000-0005-0000-0000-00004F1C0000}"/>
    <cellStyle name="Input 2 5 9 2 3 3" xfId="8436" xr:uid="{00000000-0005-0000-0000-0000501C0000}"/>
    <cellStyle name="Input 2 5 9 2 3 4" xfId="8437" xr:uid="{00000000-0005-0000-0000-0000511C0000}"/>
    <cellStyle name="Input 2 5 9 2 3 5" xfId="8438" xr:uid="{00000000-0005-0000-0000-0000521C0000}"/>
    <cellStyle name="Input 2 5 9 2 4" xfId="8439" xr:uid="{00000000-0005-0000-0000-0000531C0000}"/>
    <cellStyle name="Input 2 5 9 2 4 2" xfId="8440" xr:uid="{00000000-0005-0000-0000-0000541C0000}"/>
    <cellStyle name="Input 2 5 9 2 5" xfId="8441" xr:uid="{00000000-0005-0000-0000-0000551C0000}"/>
    <cellStyle name="Input 2 5 9 2 5 2" xfId="8442" xr:uid="{00000000-0005-0000-0000-0000561C0000}"/>
    <cellStyle name="Input 2 5 9 2 6" xfId="8443" xr:uid="{00000000-0005-0000-0000-0000571C0000}"/>
    <cellStyle name="Input 2 5 9 2 7" xfId="8444" xr:uid="{00000000-0005-0000-0000-0000581C0000}"/>
    <cellStyle name="Input 2 5 9 3" xfId="8445" xr:uid="{00000000-0005-0000-0000-0000591C0000}"/>
    <cellStyle name="Input 2 5 9 3 2" xfId="8446" xr:uid="{00000000-0005-0000-0000-00005A1C0000}"/>
    <cellStyle name="Input 2 5 9 3 3" xfId="8447" xr:uid="{00000000-0005-0000-0000-00005B1C0000}"/>
    <cellStyle name="Input 2 5 9 3 4" xfId="8448" xr:uid="{00000000-0005-0000-0000-00005C1C0000}"/>
    <cellStyle name="Input 2 5 9 3 5" xfId="8449" xr:uid="{00000000-0005-0000-0000-00005D1C0000}"/>
    <cellStyle name="Input 2 5 9 4" xfId="8450" xr:uid="{00000000-0005-0000-0000-00005E1C0000}"/>
    <cellStyle name="Input 2 5 9 4 2" xfId="8451" xr:uid="{00000000-0005-0000-0000-00005F1C0000}"/>
    <cellStyle name="Input 2 5 9 4 3" xfId="8452" xr:uid="{00000000-0005-0000-0000-0000601C0000}"/>
    <cellStyle name="Input 2 5 9 4 4" xfId="8453" xr:uid="{00000000-0005-0000-0000-0000611C0000}"/>
    <cellStyle name="Input 2 5 9 4 5" xfId="8454" xr:uid="{00000000-0005-0000-0000-0000621C0000}"/>
    <cellStyle name="Input 2 5 9 5" xfId="8455" xr:uid="{00000000-0005-0000-0000-0000631C0000}"/>
    <cellStyle name="Input 2 5 9 5 2" xfId="8456" xr:uid="{00000000-0005-0000-0000-0000641C0000}"/>
    <cellStyle name="Input 2 5 9 6" xfId="8457" xr:uid="{00000000-0005-0000-0000-0000651C0000}"/>
    <cellStyle name="Input 2 5 9 6 2" xfId="8458" xr:uid="{00000000-0005-0000-0000-0000661C0000}"/>
    <cellStyle name="Input 2 5 9 7" xfId="8459" xr:uid="{00000000-0005-0000-0000-0000671C0000}"/>
    <cellStyle name="Input 2 5 9 8" xfId="8460" xr:uid="{00000000-0005-0000-0000-0000681C0000}"/>
    <cellStyle name="Input 2 6" xfId="1092" xr:uid="{00000000-0005-0000-0000-0000691C0000}"/>
    <cellStyle name="Input 2 6 2" xfId="1093" xr:uid="{00000000-0005-0000-0000-00006A1C0000}"/>
    <cellStyle name="Input 2 7" xfId="1094" xr:uid="{00000000-0005-0000-0000-00006B1C0000}"/>
    <cellStyle name="Input 2 7 2" xfId="1095" xr:uid="{00000000-0005-0000-0000-00006C1C0000}"/>
    <cellStyle name="Input 2 8" xfId="1096" xr:uid="{00000000-0005-0000-0000-00006D1C0000}"/>
    <cellStyle name="Input 2 9" xfId="8461" xr:uid="{00000000-0005-0000-0000-00006E1C0000}"/>
    <cellStyle name="Input 2 9 2" xfId="8462" xr:uid="{00000000-0005-0000-0000-00006F1C0000}"/>
    <cellStyle name="Input 2_T-straight with PEDs adjustor" xfId="8463" xr:uid="{00000000-0005-0000-0000-0000701C0000}"/>
    <cellStyle name="Input 3" xfId="1097" xr:uid="{00000000-0005-0000-0000-0000711C0000}"/>
    <cellStyle name="Input 3 2" xfId="1098" xr:uid="{00000000-0005-0000-0000-0000721C0000}"/>
    <cellStyle name="Input 3 2 2" xfId="1099" xr:uid="{00000000-0005-0000-0000-0000731C0000}"/>
    <cellStyle name="Input 3 2 2 10" xfId="8464" xr:uid="{00000000-0005-0000-0000-0000741C0000}"/>
    <cellStyle name="Input 3 2 2 10 2" xfId="8465" xr:uid="{00000000-0005-0000-0000-0000751C0000}"/>
    <cellStyle name="Input 3 2 2 10 2 2" xfId="8466" xr:uid="{00000000-0005-0000-0000-0000761C0000}"/>
    <cellStyle name="Input 3 2 2 10 2 2 2" xfId="8467" xr:uid="{00000000-0005-0000-0000-0000771C0000}"/>
    <cellStyle name="Input 3 2 2 10 2 2 3" xfId="8468" xr:uid="{00000000-0005-0000-0000-0000781C0000}"/>
    <cellStyle name="Input 3 2 2 10 2 2 4" xfId="8469" xr:uid="{00000000-0005-0000-0000-0000791C0000}"/>
    <cellStyle name="Input 3 2 2 10 2 2 5" xfId="8470" xr:uid="{00000000-0005-0000-0000-00007A1C0000}"/>
    <cellStyle name="Input 3 2 2 10 2 3" xfId="8471" xr:uid="{00000000-0005-0000-0000-00007B1C0000}"/>
    <cellStyle name="Input 3 2 2 10 2 3 2" xfId="8472" xr:uid="{00000000-0005-0000-0000-00007C1C0000}"/>
    <cellStyle name="Input 3 2 2 10 2 3 3" xfId="8473" xr:uid="{00000000-0005-0000-0000-00007D1C0000}"/>
    <cellStyle name="Input 3 2 2 10 2 3 4" xfId="8474" xr:uid="{00000000-0005-0000-0000-00007E1C0000}"/>
    <cellStyle name="Input 3 2 2 10 2 3 5" xfId="8475" xr:uid="{00000000-0005-0000-0000-00007F1C0000}"/>
    <cellStyle name="Input 3 2 2 10 2 4" xfId="8476" xr:uid="{00000000-0005-0000-0000-0000801C0000}"/>
    <cellStyle name="Input 3 2 2 10 2 4 2" xfId="8477" xr:uid="{00000000-0005-0000-0000-0000811C0000}"/>
    <cellStyle name="Input 3 2 2 10 2 5" xfId="8478" xr:uid="{00000000-0005-0000-0000-0000821C0000}"/>
    <cellStyle name="Input 3 2 2 10 2 5 2" xfId="8479" xr:uid="{00000000-0005-0000-0000-0000831C0000}"/>
    <cellStyle name="Input 3 2 2 10 2 6" xfId="8480" xr:uid="{00000000-0005-0000-0000-0000841C0000}"/>
    <cellStyle name="Input 3 2 2 10 2 7" xfId="8481" xr:uid="{00000000-0005-0000-0000-0000851C0000}"/>
    <cellStyle name="Input 3 2 2 10 3" xfId="8482" xr:uid="{00000000-0005-0000-0000-0000861C0000}"/>
    <cellStyle name="Input 3 2 2 10 3 2" xfId="8483" xr:uid="{00000000-0005-0000-0000-0000871C0000}"/>
    <cellStyle name="Input 3 2 2 10 3 3" xfId="8484" xr:uid="{00000000-0005-0000-0000-0000881C0000}"/>
    <cellStyle name="Input 3 2 2 10 3 4" xfId="8485" xr:uid="{00000000-0005-0000-0000-0000891C0000}"/>
    <cellStyle name="Input 3 2 2 10 3 5" xfId="8486" xr:uid="{00000000-0005-0000-0000-00008A1C0000}"/>
    <cellStyle name="Input 3 2 2 10 4" xfId="8487" xr:uid="{00000000-0005-0000-0000-00008B1C0000}"/>
    <cellStyle name="Input 3 2 2 10 4 2" xfId="8488" xr:uid="{00000000-0005-0000-0000-00008C1C0000}"/>
    <cellStyle name="Input 3 2 2 10 4 3" xfId="8489" xr:uid="{00000000-0005-0000-0000-00008D1C0000}"/>
    <cellStyle name="Input 3 2 2 10 4 4" xfId="8490" xr:uid="{00000000-0005-0000-0000-00008E1C0000}"/>
    <cellStyle name="Input 3 2 2 10 4 5" xfId="8491" xr:uid="{00000000-0005-0000-0000-00008F1C0000}"/>
    <cellStyle name="Input 3 2 2 10 5" xfId="8492" xr:uid="{00000000-0005-0000-0000-0000901C0000}"/>
    <cellStyle name="Input 3 2 2 10 5 2" xfId="8493" xr:uid="{00000000-0005-0000-0000-0000911C0000}"/>
    <cellStyle name="Input 3 2 2 10 6" xfId="8494" xr:uid="{00000000-0005-0000-0000-0000921C0000}"/>
    <cellStyle name="Input 3 2 2 10 6 2" xfId="8495" xr:uid="{00000000-0005-0000-0000-0000931C0000}"/>
    <cellStyle name="Input 3 2 2 10 7" xfId="8496" xr:uid="{00000000-0005-0000-0000-0000941C0000}"/>
    <cellStyle name="Input 3 2 2 10 8" xfId="8497" xr:uid="{00000000-0005-0000-0000-0000951C0000}"/>
    <cellStyle name="Input 3 2 2 11" xfId="8498" xr:uid="{00000000-0005-0000-0000-0000961C0000}"/>
    <cellStyle name="Input 3 2 2 11 2" xfId="8499" xr:uid="{00000000-0005-0000-0000-0000971C0000}"/>
    <cellStyle name="Input 3 2 2 11 2 2" xfId="8500" xr:uid="{00000000-0005-0000-0000-0000981C0000}"/>
    <cellStyle name="Input 3 2 2 11 2 2 2" xfId="8501" xr:uid="{00000000-0005-0000-0000-0000991C0000}"/>
    <cellStyle name="Input 3 2 2 11 2 2 3" xfId="8502" xr:uid="{00000000-0005-0000-0000-00009A1C0000}"/>
    <cellStyle name="Input 3 2 2 11 2 2 4" xfId="8503" xr:uid="{00000000-0005-0000-0000-00009B1C0000}"/>
    <cellStyle name="Input 3 2 2 11 2 2 5" xfId="8504" xr:uid="{00000000-0005-0000-0000-00009C1C0000}"/>
    <cellStyle name="Input 3 2 2 11 2 3" xfId="8505" xr:uid="{00000000-0005-0000-0000-00009D1C0000}"/>
    <cellStyle name="Input 3 2 2 11 2 3 2" xfId="8506" xr:uid="{00000000-0005-0000-0000-00009E1C0000}"/>
    <cellStyle name="Input 3 2 2 11 2 3 3" xfId="8507" xr:uid="{00000000-0005-0000-0000-00009F1C0000}"/>
    <cellStyle name="Input 3 2 2 11 2 3 4" xfId="8508" xr:uid="{00000000-0005-0000-0000-0000A01C0000}"/>
    <cellStyle name="Input 3 2 2 11 2 3 5" xfId="8509" xr:uid="{00000000-0005-0000-0000-0000A11C0000}"/>
    <cellStyle name="Input 3 2 2 11 2 4" xfId="8510" xr:uid="{00000000-0005-0000-0000-0000A21C0000}"/>
    <cellStyle name="Input 3 2 2 11 2 4 2" xfId="8511" xr:uid="{00000000-0005-0000-0000-0000A31C0000}"/>
    <cellStyle name="Input 3 2 2 11 2 5" xfId="8512" xr:uid="{00000000-0005-0000-0000-0000A41C0000}"/>
    <cellStyle name="Input 3 2 2 11 2 5 2" xfId="8513" xr:uid="{00000000-0005-0000-0000-0000A51C0000}"/>
    <cellStyle name="Input 3 2 2 11 2 6" xfId="8514" xr:uid="{00000000-0005-0000-0000-0000A61C0000}"/>
    <cellStyle name="Input 3 2 2 11 2 7" xfId="8515" xr:uid="{00000000-0005-0000-0000-0000A71C0000}"/>
    <cellStyle name="Input 3 2 2 11 3" xfId="8516" xr:uid="{00000000-0005-0000-0000-0000A81C0000}"/>
    <cellStyle name="Input 3 2 2 11 3 2" xfId="8517" xr:uid="{00000000-0005-0000-0000-0000A91C0000}"/>
    <cellStyle name="Input 3 2 2 11 3 3" xfId="8518" xr:uid="{00000000-0005-0000-0000-0000AA1C0000}"/>
    <cellStyle name="Input 3 2 2 11 3 4" xfId="8519" xr:uid="{00000000-0005-0000-0000-0000AB1C0000}"/>
    <cellStyle name="Input 3 2 2 11 3 5" xfId="8520" xr:uid="{00000000-0005-0000-0000-0000AC1C0000}"/>
    <cellStyle name="Input 3 2 2 11 4" xfId="8521" xr:uid="{00000000-0005-0000-0000-0000AD1C0000}"/>
    <cellStyle name="Input 3 2 2 11 4 2" xfId="8522" xr:uid="{00000000-0005-0000-0000-0000AE1C0000}"/>
    <cellStyle name="Input 3 2 2 11 4 3" xfId="8523" xr:uid="{00000000-0005-0000-0000-0000AF1C0000}"/>
    <cellStyle name="Input 3 2 2 11 4 4" xfId="8524" xr:uid="{00000000-0005-0000-0000-0000B01C0000}"/>
    <cellStyle name="Input 3 2 2 11 4 5" xfId="8525" xr:uid="{00000000-0005-0000-0000-0000B11C0000}"/>
    <cellStyle name="Input 3 2 2 11 5" xfId="8526" xr:uid="{00000000-0005-0000-0000-0000B21C0000}"/>
    <cellStyle name="Input 3 2 2 11 5 2" xfId="8527" xr:uid="{00000000-0005-0000-0000-0000B31C0000}"/>
    <cellStyle name="Input 3 2 2 11 6" xfId="8528" xr:uid="{00000000-0005-0000-0000-0000B41C0000}"/>
    <cellStyle name="Input 3 2 2 11 6 2" xfId="8529" xr:uid="{00000000-0005-0000-0000-0000B51C0000}"/>
    <cellStyle name="Input 3 2 2 11 7" xfId="8530" xr:uid="{00000000-0005-0000-0000-0000B61C0000}"/>
    <cellStyle name="Input 3 2 2 11 8" xfId="8531" xr:uid="{00000000-0005-0000-0000-0000B71C0000}"/>
    <cellStyle name="Input 3 2 2 12" xfId="8532" xr:uid="{00000000-0005-0000-0000-0000B81C0000}"/>
    <cellStyle name="Input 3 2 2 12 2" xfId="8533" xr:uid="{00000000-0005-0000-0000-0000B91C0000}"/>
    <cellStyle name="Input 3 2 2 12 2 2" xfId="8534" xr:uid="{00000000-0005-0000-0000-0000BA1C0000}"/>
    <cellStyle name="Input 3 2 2 12 2 2 2" xfId="8535" xr:uid="{00000000-0005-0000-0000-0000BB1C0000}"/>
    <cellStyle name="Input 3 2 2 12 2 2 3" xfId="8536" xr:uid="{00000000-0005-0000-0000-0000BC1C0000}"/>
    <cellStyle name="Input 3 2 2 12 2 2 4" xfId="8537" xr:uid="{00000000-0005-0000-0000-0000BD1C0000}"/>
    <cellStyle name="Input 3 2 2 12 2 2 5" xfId="8538" xr:uid="{00000000-0005-0000-0000-0000BE1C0000}"/>
    <cellStyle name="Input 3 2 2 12 2 3" xfId="8539" xr:uid="{00000000-0005-0000-0000-0000BF1C0000}"/>
    <cellStyle name="Input 3 2 2 12 2 3 2" xfId="8540" xr:uid="{00000000-0005-0000-0000-0000C01C0000}"/>
    <cellStyle name="Input 3 2 2 12 2 3 3" xfId="8541" xr:uid="{00000000-0005-0000-0000-0000C11C0000}"/>
    <cellStyle name="Input 3 2 2 12 2 3 4" xfId="8542" xr:uid="{00000000-0005-0000-0000-0000C21C0000}"/>
    <cellStyle name="Input 3 2 2 12 2 3 5" xfId="8543" xr:uid="{00000000-0005-0000-0000-0000C31C0000}"/>
    <cellStyle name="Input 3 2 2 12 2 4" xfId="8544" xr:uid="{00000000-0005-0000-0000-0000C41C0000}"/>
    <cellStyle name="Input 3 2 2 12 2 4 2" xfId="8545" xr:uid="{00000000-0005-0000-0000-0000C51C0000}"/>
    <cellStyle name="Input 3 2 2 12 2 5" xfId="8546" xr:uid="{00000000-0005-0000-0000-0000C61C0000}"/>
    <cellStyle name="Input 3 2 2 12 2 5 2" xfId="8547" xr:uid="{00000000-0005-0000-0000-0000C71C0000}"/>
    <cellStyle name="Input 3 2 2 12 2 6" xfId="8548" xr:uid="{00000000-0005-0000-0000-0000C81C0000}"/>
    <cellStyle name="Input 3 2 2 12 2 7" xfId="8549" xr:uid="{00000000-0005-0000-0000-0000C91C0000}"/>
    <cellStyle name="Input 3 2 2 12 3" xfId="8550" xr:uid="{00000000-0005-0000-0000-0000CA1C0000}"/>
    <cellStyle name="Input 3 2 2 12 3 2" xfId="8551" xr:uid="{00000000-0005-0000-0000-0000CB1C0000}"/>
    <cellStyle name="Input 3 2 2 12 3 3" xfId="8552" xr:uid="{00000000-0005-0000-0000-0000CC1C0000}"/>
    <cellStyle name="Input 3 2 2 12 3 4" xfId="8553" xr:uid="{00000000-0005-0000-0000-0000CD1C0000}"/>
    <cellStyle name="Input 3 2 2 12 3 5" xfId="8554" xr:uid="{00000000-0005-0000-0000-0000CE1C0000}"/>
    <cellStyle name="Input 3 2 2 12 4" xfId="8555" xr:uid="{00000000-0005-0000-0000-0000CF1C0000}"/>
    <cellStyle name="Input 3 2 2 12 4 2" xfId="8556" xr:uid="{00000000-0005-0000-0000-0000D01C0000}"/>
    <cellStyle name="Input 3 2 2 12 4 3" xfId="8557" xr:uid="{00000000-0005-0000-0000-0000D11C0000}"/>
    <cellStyle name="Input 3 2 2 12 4 4" xfId="8558" xr:uid="{00000000-0005-0000-0000-0000D21C0000}"/>
    <cellStyle name="Input 3 2 2 12 4 5" xfId="8559" xr:uid="{00000000-0005-0000-0000-0000D31C0000}"/>
    <cellStyle name="Input 3 2 2 12 5" xfId="8560" xr:uid="{00000000-0005-0000-0000-0000D41C0000}"/>
    <cellStyle name="Input 3 2 2 12 5 2" xfId="8561" xr:uid="{00000000-0005-0000-0000-0000D51C0000}"/>
    <cellStyle name="Input 3 2 2 12 6" xfId="8562" xr:uid="{00000000-0005-0000-0000-0000D61C0000}"/>
    <cellStyle name="Input 3 2 2 12 6 2" xfId="8563" xr:uid="{00000000-0005-0000-0000-0000D71C0000}"/>
    <cellStyle name="Input 3 2 2 12 7" xfId="8564" xr:uid="{00000000-0005-0000-0000-0000D81C0000}"/>
    <cellStyle name="Input 3 2 2 12 8" xfId="8565" xr:uid="{00000000-0005-0000-0000-0000D91C0000}"/>
    <cellStyle name="Input 3 2 2 13" xfId="8566" xr:uid="{00000000-0005-0000-0000-0000DA1C0000}"/>
    <cellStyle name="Input 3 2 2 13 2" xfId="8567" xr:uid="{00000000-0005-0000-0000-0000DB1C0000}"/>
    <cellStyle name="Input 3 2 2 13 2 2" xfId="8568" xr:uid="{00000000-0005-0000-0000-0000DC1C0000}"/>
    <cellStyle name="Input 3 2 2 13 2 2 2" xfId="8569" xr:uid="{00000000-0005-0000-0000-0000DD1C0000}"/>
    <cellStyle name="Input 3 2 2 13 2 2 3" xfId="8570" xr:uid="{00000000-0005-0000-0000-0000DE1C0000}"/>
    <cellStyle name="Input 3 2 2 13 2 2 4" xfId="8571" xr:uid="{00000000-0005-0000-0000-0000DF1C0000}"/>
    <cellStyle name="Input 3 2 2 13 2 2 5" xfId="8572" xr:uid="{00000000-0005-0000-0000-0000E01C0000}"/>
    <cellStyle name="Input 3 2 2 13 2 3" xfId="8573" xr:uid="{00000000-0005-0000-0000-0000E11C0000}"/>
    <cellStyle name="Input 3 2 2 13 2 3 2" xfId="8574" xr:uid="{00000000-0005-0000-0000-0000E21C0000}"/>
    <cellStyle name="Input 3 2 2 13 2 3 3" xfId="8575" xr:uid="{00000000-0005-0000-0000-0000E31C0000}"/>
    <cellStyle name="Input 3 2 2 13 2 3 4" xfId="8576" xr:uid="{00000000-0005-0000-0000-0000E41C0000}"/>
    <cellStyle name="Input 3 2 2 13 2 3 5" xfId="8577" xr:uid="{00000000-0005-0000-0000-0000E51C0000}"/>
    <cellStyle name="Input 3 2 2 13 2 4" xfId="8578" xr:uid="{00000000-0005-0000-0000-0000E61C0000}"/>
    <cellStyle name="Input 3 2 2 13 2 4 2" xfId="8579" xr:uid="{00000000-0005-0000-0000-0000E71C0000}"/>
    <cellStyle name="Input 3 2 2 13 2 5" xfId="8580" xr:uid="{00000000-0005-0000-0000-0000E81C0000}"/>
    <cellStyle name="Input 3 2 2 13 2 5 2" xfId="8581" xr:uid="{00000000-0005-0000-0000-0000E91C0000}"/>
    <cellStyle name="Input 3 2 2 13 2 6" xfId="8582" xr:uid="{00000000-0005-0000-0000-0000EA1C0000}"/>
    <cellStyle name="Input 3 2 2 13 2 7" xfId="8583" xr:uid="{00000000-0005-0000-0000-0000EB1C0000}"/>
    <cellStyle name="Input 3 2 2 13 3" xfId="8584" xr:uid="{00000000-0005-0000-0000-0000EC1C0000}"/>
    <cellStyle name="Input 3 2 2 13 3 2" xfId="8585" xr:uid="{00000000-0005-0000-0000-0000ED1C0000}"/>
    <cellStyle name="Input 3 2 2 13 3 3" xfId="8586" xr:uid="{00000000-0005-0000-0000-0000EE1C0000}"/>
    <cellStyle name="Input 3 2 2 13 3 4" xfId="8587" xr:uid="{00000000-0005-0000-0000-0000EF1C0000}"/>
    <cellStyle name="Input 3 2 2 13 3 5" xfId="8588" xr:uid="{00000000-0005-0000-0000-0000F01C0000}"/>
    <cellStyle name="Input 3 2 2 13 4" xfId="8589" xr:uid="{00000000-0005-0000-0000-0000F11C0000}"/>
    <cellStyle name="Input 3 2 2 13 4 2" xfId="8590" xr:uid="{00000000-0005-0000-0000-0000F21C0000}"/>
    <cellStyle name="Input 3 2 2 13 4 3" xfId="8591" xr:uid="{00000000-0005-0000-0000-0000F31C0000}"/>
    <cellStyle name="Input 3 2 2 13 4 4" xfId="8592" xr:uid="{00000000-0005-0000-0000-0000F41C0000}"/>
    <cellStyle name="Input 3 2 2 13 4 5" xfId="8593" xr:uid="{00000000-0005-0000-0000-0000F51C0000}"/>
    <cellStyle name="Input 3 2 2 13 5" xfId="8594" xr:uid="{00000000-0005-0000-0000-0000F61C0000}"/>
    <cellStyle name="Input 3 2 2 13 5 2" xfId="8595" xr:uid="{00000000-0005-0000-0000-0000F71C0000}"/>
    <cellStyle name="Input 3 2 2 13 6" xfId="8596" xr:uid="{00000000-0005-0000-0000-0000F81C0000}"/>
    <cellStyle name="Input 3 2 2 13 6 2" xfId="8597" xr:uid="{00000000-0005-0000-0000-0000F91C0000}"/>
    <cellStyle name="Input 3 2 2 13 7" xfId="8598" xr:uid="{00000000-0005-0000-0000-0000FA1C0000}"/>
    <cellStyle name="Input 3 2 2 13 8" xfId="8599" xr:uid="{00000000-0005-0000-0000-0000FB1C0000}"/>
    <cellStyle name="Input 3 2 2 14" xfId="8600" xr:uid="{00000000-0005-0000-0000-0000FC1C0000}"/>
    <cellStyle name="Input 3 2 2 14 2" xfId="8601" xr:uid="{00000000-0005-0000-0000-0000FD1C0000}"/>
    <cellStyle name="Input 3 2 2 14 2 2" xfId="8602" xr:uid="{00000000-0005-0000-0000-0000FE1C0000}"/>
    <cellStyle name="Input 3 2 2 14 2 2 2" xfId="8603" xr:uid="{00000000-0005-0000-0000-0000FF1C0000}"/>
    <cellStyle name="Input 3 2 2 14 2 2 3" xfId="8604" xr:uid="{00000000-0005-0000-0000-0000001D0000}"/>
    <cellStyle name="Input 3 2 2 14 2 2 4" xfId="8605" xr:uid="{00000000-0005-0000-0000-0000011D0000}"/>
    <cellStyle name="Input 3 2 2 14 2 2 5" xfId="8606" xr:uid="{00000000-0005-0000-0000-0000021D0000}"/>
    <cellStyle name="Input 3 2 2 14 2 3" xfId="8607" xr:uid="{00000000-0005-0000-0000-0000031D0000}"/>
    <cellStyle name="Input 3 2 2 14 2 3 2" xfId="8608" xr:uid="{00000000-0005-0000-0000-0000041D0000}"/>
    <cellStyle name="Input 3 2 2 14 2 3 3" xfId="8609" xr:uid="{00000000-0005-0000-0000-0000051D0000}"/>
    <cellStyle name="Input 3 2 2 14 2 3 4" xfId="8610" xr:uid="{00000000-0005-0000-0000-0000061D0000}"/>
    <cellStyle name="Input 3 2 2 14 2 3 5" xfId="8611" xr:uid="{00000000-0005-0000-0000-0000071D0000}"/>
    <cellStyle name="Input 3 2 2 14 2 4" xfId="8612" xr:uid="{00000000-0005-0000-0000-0000081D0000}"/>
    <cellStyle name="Input 3 2 2 14 2 4 2" xfId="8613" xr:uid="{00000000-0005-0000-0000-0000091D0000}"/>
    <cellStyle name="Input 3 2 2 14 2 5" xfId="8614" xr:uid="{00000000-0005-0000-0000-00000A1D0000}"/>
    <cellStyle name="Input 3 2 2 14 2 5 2" xfId="8615" xr:uid="{00000000-0005-0000-0000-00000B1D0000}"/>
    <cellStyle name="Input 3 2 2 14 2 6" xfId="8616" xr:uid="{00000000-0005-0000-0000-00000C1D0000}"/>
    <cellStyle name="Input 3 2 2 14 2 7" xfId="8617" xr:uid="{00000000-0005-0000-0000-00000D1D0000}"/>
    <cellStyle name="Input 3 2 2 14 3" xfId="8618" xr:uid="{00000000-0005-0000-0000-00000E1D0000}"/>
    <cellStyle name="Input 3 2 2 14 3 2" xfId="8619" xr:uid="{00000000-0005-0000-0000-00000F1D0000}"/>
    <cellStyle name="Input 3 2 2 14 3 3" xfId="8620" xr:uid="{00000000-0005-0000-0000-0000101D0000}"/>
    <cellStyle name="Input 3 2 2 14 3 4" xfId="8621" xr:uid="{00000000-0005-0000-0000-0000111D0000}"/>
    <cellStyle name="Input 3 2 2 14 3 5" xfId="8622" xr:uid="{00000000-0005-0000-0000-0000121D0000}"/>
    <cellStyle name="Input 3 2 2 14 4" xfId="8623" xr:uid="{00000000-0005-0000-0000-0000131D0000}"/>
    <cellStyle name="Input 3 2 2 14 4 2" xfId="8624" xr:uid="{00000000-0005-0000-0000-0000141D0000}"/>
    <cellStyle name="Input 3 2 2 14 4 3" xfId="8625" xr:uid="{00000000-0005-0000-0000-0000151D0000}"/>
    <cellStyle name="Input 3 2 2 14 4 4" xfId="8626" xr:uid="{00000000-0005-0000-0000-0000161D0000}"/>
    <cellStyle name="Input 3 2 2 14 4 5" xfId="8627" xr:uid="{00000000-0005-0000-0000-0000171D0000}"/>
    <cellStyle name="Input 3 2 2 14 5" xfId="8628" xr:uid="{00000000-0005-0000-0000-0000181D0000}"/>
    <cellStyle name="Input 3 2 2 14 5 2" xfId="8629" xr:uid="{00000000-0005-0000-0000-0000191D0000}"/>
    <cellStyle name="Input 3 2 2 14 6" xfId="8630" xr:uid="{00000000-0005-0000-0000-00001A1D0000}"/>
    <cellStyle name="Input 3 2 2 14 6 2" xfId="8631" xr:uid="{00000000-0005-0000-0000-00001B1D0000}"/>
    <cellStyle name="Input 3 2 2 14 7" xfId="8632" xr:uid="{00000000-0005-0000-0000-00001C1D0000}"/>
    <cellStyle name="Input 3 2 2 14 8" xfId="8633" xr:uid="{00000000-0005-0000-0000-00001D1D0000}"/>
    <cellStyle name="Input 3 2 2 15" xfId="8634" xr:uid="{00000000-0005-0000-0000-00001E1D0000}"/>
    <cellStyle name="Input 3 2 2 15 2" xfId="8635" xr:uid="{00000000-0005-0000-0000-00001F1D0000}"/>
    <cellStyle name="Input 3 2 2 15 2 2" xfId="8636" xr:uid="{00000000-0005-0000-0000-0000201D0000}"/>
    <cellStyle name="Input 3 2 2 15 2 3" xfId="8637" xr:uid="{00000000-0005-0000-0000-0000211D0000}"/>
    <cellStyle name="Input 3 2 2 15 2 4" xfId="8638" xr:uid="{00000000-0005-0000-0000-0000221D0000}"/>
    <cellStyle name="Input 3 2 2 15 2 5" xfId="8639" xr:uid="{00000000-0005-0000-0000-0000231D0000}"/>
    <cellStyle name="Input 3 2 2 15 3" xfId="8640" xr:uid="{00000000-0005-0000-0000-0000241D0000}"/>
    <cellStyle name="Input 3 2 2 15 3 2" xfId="8641" xr:uid="{00000000-0005-0000-0000-0000251D0000}"/>
    <cellStyle name="Input 3 2 2 15 3 3" xfId="8642" xr:uid="{00000000-0005-0000-0000-0000261D0000}"/>
    <cellStyle name="Input 3 2 2 15 3 4" xfId="8643" xr:uid="{00000000-0005-0000-0000-0000271D0000}"/>
    <cellStyle name="Input 3 2 2 15 3 5" xfId="8644" xr:uid="{00000000-0005-0000-0000-0000281D0000}"/>
    <cellStyle name="Input 3 2 2 15 4" xfId="8645" xr:uid="{00000000-0005-0000-0000-0000291D0000}"/>
    <cellStyle name="Input 3 2 2 15 4 2" xfId="8646" xr:uid="{00000000-0005-0000-0000-00002A1D0000}"/>
    <cellStyle name="Input 3 2 2 15 5" xfId="8647" xr:uid="{00000000-0005-0000-0000-00002B1D0000}"/>
    <cellStyle name="Input 3 2 2 15 5 2" xfId="8648" xr:uid="{00000000-0005-0000-0000-00002C1D0000}"/>
    <cellStyle name="Input 3 2 2 15 6" xfId="8649" xr:uid="{00000000-0005-0000-0000-00002D1D0000}"/>
    <cellStyle name="Input 3 2 2 15 7" xfId="8650" xr:uid="{00000000-0005-0000-0000-00002E1D0000}"/>
    <cellStyle name="Input 3 2 2 16" xfId="8651" xr:uid="{00000000-0005-0000-0000-00002F1D0000}"/>
    <cellStyle name="Input 3 2 2 16 2" xfId="8652" xr:uid="{00000000-0005-0000-0000-0000301D0000}"/>
    <cellStyle name="Input 3 2 2 16 3" xfId="8653" xr:uid="{00000000-0005-0000-0000-0000311D0000}"/>
    <cellStyle name="Input 3 2 2 16 4" xfId="8654" xr:uid="{00000000-0005-0000-0000-0000321D0000}"/>
    <cellStyle name="Input 3 2 2 16 5" xfId="8655" xr:uid="{00000000-0005-0000-0000-0000331D0000}"/>
    <cellStyle name="Input 3 2 2 17" xfId="8656" xr:uid="{00000000-0005-0000-0000-0000341D0000}"/>
    <cellStyle name="Input 3 2 2 17 2" xfId="8657" xr:uid="{00000000-0005-0000-0000-0000351D0000}"/>
    <cellStyle name="Input 3 2 2 17 3" xfId="8658" xr:uid="{00000000-0005-0000-0000-0000361D0000}"/>
    <cellStyle name="Input 3 2 2 17 4" xfId="8659" xr:uid="{00000000-0005-0000-0000-0000371D0000}"/>
    <cellStyle name="Input 3 2 2 17 5" xfId="8660" xr:uid="{00000000-0005-0000-0000-0000381D0000}"/>
    <cellStyle name="Input 3 2 2 18" xfId="8661" xr:uid="{00000000-0005-0000-0000-0000391D0000}"/>
    <cellStyle name="Input 3 2 2 18 2" xfId="8662" xr:uid="{00000000-0005-0000-0000-00003A1D0000}"/>
    <cellStyle name="Input 3 2 2 19" xfId="8663" xr:uid="{00000000-0005-0000-0000-00003B1D0000}"/>
    <cellStyle name="Input 3 2 2 19 2" xfId="8664" xr:uid="{00000000-0005-0000-0000-00003C1D0000}"/>
    <cellStyle name="Input 3 2 2 2" xfId="1100" xr:uid="{00000000-0005-0000-0000-00003D1D0000}"/>
    <cellStyle name="Input 3 2 2 2 2" xfId="1101" xr:uid="{00000000-0005-0000-0000-00003E1D0000}"/>
    <cellStyle name="Input 3 2 2 2 2 2" xfId="8665" xr:uid="{00000000-0005-0000-0000-00003F1D0000}"/>
    <cellStyle name="Input 3 2 2 2 2 2 2" xfId="8666" xr:uid="{00000000-0005-0000-0000-0000401D0000}"/>
    <cellStyle name="Input 3 2 2 2 2 2 3" xfId="8667" xr:uid="{00000000-0005-0000-0000-0000411D0000}"/>
    <cellStyle name="Input 3 2 2 2 2 2 4" xfId="8668" xr:uid="{00000000-0005-0000-0000-0000421D0000}"/>
    <cellStyle name="Input 3 2 2 2 2 2 5" xfId="8669" xr:uid="{00000000-0005-0000-0000-0000431D0000}"/>
    <cellStyle name="Input 3 2 2 2 2 3" xfId="8670" xr:uid="{00000000-0005-0000-0000-0000441D0000}"/>
    <cellStyle name="Input 3 2 2 2 2 3 2" xfId="8671" xr:uid="{00000000-0005-0000-0000-0000451D0000}"/>
    <cellStyle name="Input 3 2 2 2 2 3 3" xfId="8672" xr:uid="{00000000-0005-0000-0000-0000461D0000}"/>
    <cellStyle name="Input 3 2 2 2 2 3 4" xfId="8673" xr:uid="{00000000-0005-0000-0000-0000471D0000}"/>
    <cellStyle name="Input 3 2 2 2 2 3 5" xfId="8674" xr:uid="{00000000-0005-0000-0000-0000481D0000}"/>
    <cellStyle name="Input 3 2 2 2 2 4" xfId="8675" xr:uid="{00000000-0005-0000-0000-0000491D0000}"/>
    <cellStyle name="Input 3 2 2 2 2 4 2" xfId="8676" xr:uid="{00000000-0005-0000-0000-00004A1D0000}"/>
    <cellStyle name="Input 3 2 2 2 2 5" xfId="8677" xr:uid="{00000000-0005-0000-0000-00004B1D0000}"/>
    <cellStyle name="Input 3 2 2 2 2 5 2" xfId="8678" xr:uid="{00000000-0005-0000-0000-00004C1D0000}"/>
    <cellStyle name="Input 3 2 2 2 2 6" xfId="8679" xr:uid="{00000000-0005-0000-0000-00004D1D0000}"/>
    <cellStyle name="Input 3 2 2 2 2 7" xfId="8680" xr:uid="{00000000-0005-0000-0000-00004E1D0000}"/>
    <cellStyle name="Input 3 2 2 2 3" xfId="8681" xr:uid="{00000000-0005-0000-0000-00004F1D0000}"/>
    <cellStyle name="Input 3 2 2 2 3 2" xfId="8682" xr:uid="{00000000-0005-0000-0000-0000501D0000}"/>
    <cellStyle name="Input 3 2 2 2 3 3" xfId="8683" xr:uid="{00000000-0005-0000-0000-0000511D0000}"/>
    <cellStyle name="Input 3 2 2 2 3 4" xfId="8684" xr:uid="{00000000-0005-0000-0000-0000521D0000}"/>
    <cellStyle name="Input 3 2 2 2 3 5" xfId="8685" xr:uid="{00000000-0005-0000-0000-0000531D0000}"/>
    <cellStyle name="Input 3 2 2 2 4" xfId="8686" xr:uid="{00000000-0005-0000-0000-0000541D0000}"/>
    <cellStyle name="Input 3 2 2 2 4 2" xfId="8687" xr:uid="{00000000-0005-0000-0000-0000551D0000}"/>
    <cellStyle name="Input 3 2 2 2 4 3" xfId="8688" xr:uid="{00000000-0005-0000-0000-0000561D0000}"/>
    <cellStyle name="Input 3 2 2 2 4 4" xfId="8689" xr:uid="{00000000-0005-0000-0000-0000571D0000}"/>
    <cellStyle name="Input 3 2 2 2 4 5" xfId="8690" xr:uid="{00000000-0005-0000-0000-0000581D0000}"/>
    <cellStyle name="Input 3 2 2 2 5" xfId="8691" xr:uid="{00000000-0005-0000-0000-0000591D0000}"/>
    <cellStyle name="Input 3 2 2 2 5 2" xfId="8692" xr:uid="{00000000-0005-0000-0000-00005A1D0000}"/>
    <cellStyle name="Input 3 2 2 2 6" xfId="8693" xr:uid="{00000000-0005-0000-0000-00005B1D0000}"/>
    <cellStyle name="Input 3 2 2 2 6 2" xfId="8694" xr:uid="{00000000-0005-0000-0000-00005C1D0000}"/>
    <cellStyle name="Input 3 2 2 2 7" xfId="8695" xr:uid="{00000000-0005-0000-0000-00005D1D0000}"/>
    <cellStyle name="Input 3 2 2 2 8" xfId="8696" xr:uid="{00000000-0005-0000-0000-00005E1D0000}"/>
    <cellStyle name="Input 3 2 2 20" xfId="8697" xr:uid="{00000000-0005-0000-0000-00005F1D0000}"/>
    <cellStyle name="Input 3 2 2 21" xfId="8698" xr:uid="{00000000-0005-0000-0000-0000601D0000}"/>
    <cellStyle name="Input 3 2 2 3" xfId="1102" xr:uid="{00000000-0005-0000-0000-0000611D0000}"/>
    <cellStyle name="Input 3 2 2 3 2" xfId="1103" xr:uid="{00000000-0005-0000-0000-0000621D0000}"/>
    <cellStyle name="Input 3 2 2 3 2 2" xfId="8699" xr:uid="{00000000-0005-0000-0000-0000631D0000}"/>
    <cellStyle name="Input 3 2 2 3 2 2 2" xfId="8700" xr:uid="{00000000-0005-0000-0000-0000641D0000}"/>
    <cellStyle name="Input 3 2 2 3 2 2 3" xfId="8701" xr:uid="{00000000-0005-0000-0000-0000651D0000}"/>
    <cellStyle name="Input 3 2 2 3 2 2 4" xfId="8702" xr:uid="{00000000-0005-0000-0000-0000661D0000}"/>
    <cellStyle name="Input 3 2 2 3 2 2 5" xfId="8703" xr:uid="{00000000-0005-0000-0000-0000671D0000}"/>
    <cellStyle name="Input 3 2 2 3 2 3" xfId="8704" xr:uid="{00000000-0005-0000-0000-0000681D0000}"/>
    <cellStyle name="Input 3 2 2 3 2 3 2" xfId="8705" xr:uid="{00000000-0005-0000-0000-0000691D0000}"/>
    <cellStyle name="Input 3 2 2 3 2 3 3" xfId="8706" xr:uid="{00000000-0005-0000-0000-00006A1D0000}"/>
    <cellStyle name="Input 3 2 2 3 2 3 4" xfId="8707" xr:uid="{00000000-0005-0000-0000-00006B1D0000}"/>
    <cellStyle name="Input 3 2 2 3 2 3 5" xfId="8708" xr:uid="{00000000-0005-0000-0000-00006C1D0000}"/>
    <cellStyle name="Input 3 2 2 3 2 4" xfId="8709" xr:uid="{00000000-0005-0000-0000-00006D1D0000}"/>
    <cellStyle name="Input 3 2 2 3 2 4 2" xfId="8710" xr:uid="{00000000-0005-0000-0000-00006E1D0000}"/>
    <cellStyle name="Input 3 2 2 3 2 5" xfId="8711" xr:uid="{00000000-0005-0000-0000-00006F1D0000}"/>
    <cellStyle name="Input 3 2 2 3 2 5 2" xfId="8712" xr:uid="{00000000-0005-0000-0000-0000701D0000}"/>
    <cellStyle name="Input 3 2 2 3 2 6" xfId="8713" xr:uid="{00000000-0005-0000-0000-0000711D0000}"/>
    <cellStyle name="Input 3 2 2 3 2 7" xfId="8714" xr:uid="{00000000-0005-0000-0000-0000721D0000}"/>
    <cellStyle name="Input 3 2 2 3 3" xfId="8715" xr:uid="{00000000-0005-0000-0000-0000731D0000}"/>
    <cellStyle name="Input 3 2 2 3 3 2" xfId="8716" xr:uid="{00000000-0005-0000-0000-0000741D0000}"/>
    <cellStyle name="Input 3 2 2 3 3 3" xfId="8717" xr:uid="{00000000-0005-0000-0000-0000751D0000}"/>
    <cellStyle name="Input 3 2 2 3 3 4" xfId="8718" xr:uid="{00000000-0005-0000-0000-0000761D0000}"/>
    <cellStyle name="Input 3 2 2 3 3 5" xfId="8719" xr:uid="{00000000-0005-0000-0000-0000771D0000}"/>
    <cellStyle name="Input 3 2 2 3 4" xfId="8720" xr:uid="{00000000-0005-0000-0000-0000781D0000}"/>
    <cellStyle name="Input 3 2 2 3 4 2" xfId="8721" xr:uid="{00000000-0005-0000-0000-0000791D0000}"/>
    <cellStyle name="Input 3 2 2 3 4 3" xfId="8722" xr:uid="{00000000-0005-0000-0000-00007A1D0000}"/>
    <cellStyle name="Input 3 2 2 3 4 4" xfId="8723" xr:uid="{00000000-0005-0000-0000-00007B1D0000}"/>
    <cellStyle name="Input 3 2 2 3 4 5" xfId="8724" xr:uid="{00000000-0005-0000-0000-00007C1D0000}"/>
    <cellStyle name="Input 3 2 2 3 5" xfId="8725" xr:uid="{00000000-0005-0000-0000-00007D1D0000}"/>
    <cellStyle name="Input 3 2 2 3 5 2" xfId="8726" xr:uid="{00000000-0005-0000-0000-00007E1D0000}"/>
    <cellStyle name="Input 3 2 2 3 6" xfId="8727" xr:uid="{00000000-0005-0000-0000-00007F1D0000}"/>
    <cellStyle name="Input 3 2 2 3 6 2" xfId="8728" xr:uid="{00000000-0005-0000-0000-0000801D0000}"/>
    <cellStyle name="Input 3 2 2 3 7" xfId="8729" xr:uid="{00000000-0005-0000-0000-0000811D0000}"/>
    <cellStyle name="Input 3 2 2 3 8" xfId="8730" xr:uid="{00000000-0005-0000-0000-0000821D0000}"/>
    <cellStyle name="Input 3 2 2 4" xfId="1104" xr:uid="{00000000-0005-0000-0000-0000831D0000}"/>
    <cellStyle name="Input 3 2 2 4 2" xfId="1105" xr:uid="{00000000-0005-0000-0000-0000841D0000}"/>
    <cellStyle name="Input 3 2 2 4 2 2" xfId="8731" xr:uid="{00000000-0005-0000-0000-0000851D0000}"/>
    <cellStyle name="Input 3 2 2 4 2 2 2" xfId="8732" xr:uid="{00000000-0005-0000-0000-0000861D0000}"/>
    <cellStyle name="Input 3 2 2 4 2 2 3" xfId="8733" xr:uid="{00000000-0005-0000-0000-0000871D0000}"/>
    <cellStyle name="Input 3 2 2 4 2 2 4" xfId="8734" xr:uid="{00000000-0005-0000-0000-0000881D0000}"/>
    <cellStyle name="Input 3 2 2 4 2 2 5" xfId="8735" xr:uid="{00000000-0005-0000-0000-0000891D0000}"/>
    <cellStyle name="Input 3 2 2 4 2 3" xfId="8736" xr:uid="{00000000-0005-0000-0000-00008A1D0000}"/>
    <cellStyle name="Input 3 2 2 4 2 3 2" xfId="8737" xr:uid="{00000000-0005-0000-0000-00008B1D0000}"/>
    <cellStyle name="Input 3 2 2 4 2 3 3" xfId="8738" xr:uid="{00000000-0005-0000-0000-00008C1D0000}"/>
    <cellStyle name="Input 3 2 2 4 2 3 4" xfId="8739" xr:uid="{00000000-0005-0000-0000-00008D1D0000}"/>
    <cellStyle name="Input 3 2 2 4 2 3 5" xfId="8740" xr:uid="{00000000-0005-0000-0000-00008E1D0000}"/>
    <cellStyle name="Input 3 2 2 4 2 4" xfId="8741" xr:uid="{00000000-0005-0000-0000-00008F1D0000}"/>
    <cellStyle name="Input 3 2 2 4 2 4 2" xfId="8742" xr:uid="{00000000-0005-0000-0000-0000901D0000}"/>
    <cellStyle name="Input 3 2 2 4 2 5" xfId="8743" xr:uid="{00000000-0005-0000-0000-0000911D0000}"/>
    <cellStyle name="Input 3 2 2 4 2 5 2" xfId="8744" xr:uid="{00000000-0005-0000-0000-0000921D0000}"/>
    <cellStyle name="Input 3 2 2 4 2 6" xfId="8745" xr:uid="{00000000-0005-0000-0000-0000931D0000}"/>
    <cellStyle name="Input 3 2 2 4 2 7" xfId="8746" xr:uid="{00000000-0005-0000-0000-0000941D0000}"/>
    <cellStyle name="Input 3 2 2 4 3" xfId="8747" xr:uid="{00000000-0005-0000-0000-0000951D0000}"/>
    <cellStyle name="Input 3 2 2 4 3 2" xfId="8748" xr:uid="{00000000-0005-0000-0000-0000961D0000}"/>
    <cellStyle name="Input 3 2 2 4 3 3" xfId="8749" xr:uid="{00000000-0005-0000-0000-0000971D0000}"/>
    <cellStyle name="Input 3 2 2 4 3 4" xfId="8750" xr:uid="{00000000-0005-0000-0000-0000981D0000}"/>
    <cellStyle name="Input 3 2 2 4 3 5" xfId="8751" xr:uid="{00000000-0005-0000-0000-0000991D0000}"/>
    <cellStyle name="Input 3 2 2 4 4" xfId="8752" xr:uid="{00000000-0005-0000-0000-00009A1D0000}"/>
    <cellStyle name="Input 3 2 2 4 4 2" xfId="8753" xr:uid="{00000000-0005-0000-0000-00009B1D0000}"/>
    <cellStyle name="Input 3 2 2 4 4 3" xfId="8754" xr:uid="{00000000-0005-0000-0000-00009C1D0000}"/>
    <cellStyle name="Input 3 2 2 4 4 4" xfId="8755" xr:uid="{00000000-0005-0000-0000-00009D1D0000}"/>
    <cellStyle name="Input 3 2 2 4 4 5" xfId="8756" xr:uid="{00000000-0005-0000-0000-00009E1D0000}"/>
    <cellStyle name="Input 3 2 2 4 5" xfId="8757" xr:uid="{00000000-0005-0000-0000-00009F1D0000}"/>
    <cellStyle name="Input 3 2 2 4 5 2" xfId="8758" xr:uid="{00000000-0005-0000-0000-0000A01D0000}"/>
    <cellStyle name="Input 3 2 2 4 6" xfId="8759" xr:uid="{00000000-0005-0000-0000-0000A11D0000}"/>
    <cellStyle name="Input 3 2 2 4 6 2" xfId="8760" xr:uid="{00000000-0005-0000-0000-0000A21D0000}"/>
    <cellStyle name="Input 3 2 2 4 7" xfId="8761" xr:uid="{00000000-0005-0000-0000-0000A31D0000}"/>
    <cellStyle name="Input 3 2 2 4 8" xfId="8762" xr:uid="{00000000-0005-0000-0000-0000A41D0000}"/>
    <cellStyle name="Input 3 2 2 5" xfId="1106" xr:uid="{00000000-0005-0000-0000-0000A51D0000}"/>
    <cellStyle name="Input 3 2 2 5 2" xfId="1107" xr:uid="{00000000-0005-0000-0000-0000A61D0000}"/>
    <cellStyle name="Input 3 2 2 5 2 2" xfId="8763" xr:uid="{00000000-0005-0000-0000-0000A71D0000}"/>
    <cellStyle name="Input 3 2 2 5 2 2 2" xfId="8764" xr:uid="{00000000-0005-0000-0000-0000A81D0000}"/>
    <cellStyle name="Input 3 2 2 5 2 2 3" xfId="8765" xr:uid="{00000000-0005-0000-0000-0000A91D0000}"/>
    <cellStyle name="Input 3 2 2 5 2 2 4" xfId="8766" xr:uid="{00000000-0005-0000-0000-0000AA1D0000}"/>
    <cellStyle name="Input 3 2 2 5 2 2 5" xfId="8767" xr:uid="{00000000-0005-0000-0000-0000AB1D0000}"/>
    <cellStyle name="Input 3 2 2 5 2 3" xfId="8768" xr:uid="{00000000-0005-0000-0000-0000AC1D0000}"/>
    <cellStyle name="Input 3 2 2 5 2 3 2" xfId="8769" xr:uid="{00000000-0005-0000-0000-0000AD1D0000}"/>
    <cellStyle name="Input 3 2 2 5 2 3 3" xfId="8770" xr:uid="{00000000-0005-0000-0000-0000AE1D0000}"/>
    <cellStyle name="Input 3 2 2 5 2 3 4" xfId="8771" xr:uid="{00000000-0005-0000-0000-0000AF1D0000}"/>
    <cellStyle name="Input 3 2 2 5 2 3 5" xfId="8772" xr:uid="{00000000-0005-0000-0000-0000B01D0000}"/>
    <cellStyle name="Input 3 2 2 5 2 4" xfId="8773" xr:uid="{00000000-0005-0000-0000-0000B11D0000}"/>
    <cellStyle name="Input 3 2 2 5 2 4 2" xfId="8774" xr:uid="{00000000-0005-0000-0000-0000B21D0000}"/>
    <cellStyle name="Input 3 2 2 5 2 5" xfId="8775" xr:uid="{00000000-0005-0000-0000-0000B31D0000}"/>
    <cellStyle name="Input 3 2 2 5 2 5 2" xfId="8776" xr:uid="{00000000-0005-0000-0000-0000B41D0000}"/>
    <cellStyle name="Input 3 2 2 5 2 6" xfId="8777" xr:uid="{00000000-0005-0000-0000-0000B51D0000}"/>
    <cellStyle name="Input 3 2 2 5 2 7" xfId="8778" xr:uid="{00000000-0005-0000-0000-0000B61D0000}"/>
    <cellStyle name="Input 3 2 2 5 3" xfId="8779" xr:uid="{00000000-0005-0000-0000-0000B71D0000}"/>
    <cellStyle name="Input 3 2 2 5 3 2" xfId="8780" xr:uid="{00000000-0005-0000-0000-0000B81D0000}"/>
    <cellStyle name="Input 3 2 2 5 3 3" xfId="8781" xr:uid="{00000000-0005-0000-0000-0000B91D0000}"/>
    <cellStyle name="Input 3 2 2 5 3 4" xfId="8782" xr:uid="{00000000-0005-0000-0000-0000BA1D0000}"/>
    <cellStyle name="Input 3 2 2 5 3 5" xfId="8783" xr:uid="{00000000-0005-0000-0000-0000BB1D0000}"/>
    <cellStyle name="Input 3 2 2 5 4" xfId="8784" xr:uid="{00000000-0005-0000-0000-0000BC1D0000}"/>
    <cellStyle name="Input 3 2 2 5 4 2" xfId="8785" xr:uid="{00000000-0005-0000-0000-0000BD1D0000}"/>
    <cellStyle name="Input 3 2 2 5 4 3" xfId="8786" xr:uid="{00000000-0005-0000-0000-0000BE1D0000}"/>
    <cellStyle name="Input 3 2 2 5 4 4" xfId="8787" xr:uid="{00000000-0005-0000-0000-0000BF1D0000}"/>
    <cellStyle name="Input 3 2 2 5 4 5" xfId="8788" xr:uid="{00000000-0005-0000-0000-0000C01D0000}"/>
    <cellStyle name="Input 3 2 2 5 5" xfId="8789" xr:uid="{00000000-0005-0000-0000-0000C11D0000}"/>
    <cellStyle name="Input 3 2 2 5 5 2" xfId="8790" xr:uid="{00000000-0005-0000-0000-0000C21D0000}"/>
    <cellStyle name="Input 3 2 2 5 6" xfId="8791" xr:uid="{00000000-0005-0000-0000-0000C31D0000}"/>
    <cellStyle name="Input 3 2 2 5 6 2" xfId="8792" xr:uid="{00000000-0005-0000-0000-0000C41D0000}"/>
    <cellStyle name="Input 3 2 2 5 7" xfId="8793" xr:uid="{00000000-0005-0000-0000-0000C51D0000}"/>
    <cellStyle name="Input 3 2 2 5 8" xfId="8794" xr:uid="{00000000-0005-0000-0000-0000C61D0000}"/>
    <cellStyle name="Input 3 2 2 6" xfId="1108" xr:uid="{00000000-0005-0000-0000-0000C71D0000}"/>
    <cellStyle name="Input 3 2 2 6 2" xfId="8795" xr:uid="{00000000-0005-0000-0000-0000C81D0000}"/>
    <cellStyle name="Input 3 2 2 6 2 2" xfId="8796" xr:uid="{00000000-0005-0000-0000-0000C91D0000}"/>
    <cellStyle name="Input 3 2 2 6 2 2 2" xfId="8797" xr:uid="{00000000-0005-0000-0000-0000CA1D0000}"/>
    <cellStyle name="Input 3 2 2 6 2 2 3" xfId="8798" xr:uid="{00000000-0005-0000-0000-0000CB1D0000}"/>
    <cellStyle name="Input 3 2 2 6 2 2 4" xfId="8799" xr:uid="{00000000-0005-0000-0000-0000CC1D0000}"/>
    <cellStyle name="Input 3 2 2 6 2 2 5" xfId="8800" xr:uid="{00000000-0005-0000-0000-0000CD1D0000}"/>
    <cellStyle name="Input 3 2 2 6 2 3" xfId="8801" xr:uid="{00000000-0005-0000-0000-0000CE1D0000}"/>
    <cellStyle name="Input 3 2 2 6 2 3 2" xfId="8802" xr:uid="{00000000-0005-0000-0000-0000CF1D0000}"/>
    <cellStyle name="Input 3 2 2 6 2 3 3" xfId="8803" xr:uid="{00000000-0005-0000-0000-0000D01D0000}"/>
    <cellStyle name="Input 3 2 2 6 2 3 4" xfId="8804" xr:uid="{00000000-0005-0000-0000-0000D11D0000}"/>
    <cellStyle name="Input 3 2 2 6 2 3 5" xfId="8805" xr:uid="{00000000-0005-0000-0000-0000D21D0000}"/>
    <cellStyle name="Input 3 2 2 6 2 4" xfId="8806" xr:uid="{00000000-0005-0000-0000-0000D31D0000}"/>
    <cellStyle name="Input 3 2 2 6 2 4 2" xfId="8807" xr:uid="{00000000-0005-0000-0000-0000D41D0000}"/>
    <cellStyle name="Input 3 2 2 6 2 5" xfId="8808" xr:uid="{00000000-0005-0000-0000-0000D51D0000}"/>
    <cellStyle name="Input 3 2 2 6 2 5 2" xfId="8809" xr:uid="{00000000-0005-0000-0000-0000D61D0000}"/>
    <cellStyle name="Input 3 2 2 6 2 6" xfId="8810" xr:uid="{00000000-0005-0000-0000-0000D71D0000}"/>
    <cellStyle name="Input 3 2 2 6 2 7" xfId="8811" xr:uid="{00000000-0005-0000-0000-0000D81D0000}"/>
    <cellStyle name="Input 3 2 2 6 3" xfId="8812" xr:uid="{00000000-0005-0000-0000-0000D91D0000}"/>
    <cellStyle name="Input 3 2 2 6 3 2" xfId="8813" xr:uid="{00000000-0005-0000-0000-0000DA1D0000}"/>
    <cellStyle name="Input 3 2 2 6 3 3" xfId="8814" xr:uid="{00000000-0005-0000-0000-0000DB1D0000}"/>
    <cellStyle name="Input 3 2 2 6 3 4" xfId="8815" xr:uid="{00000000-0005-0000-0000-0000DC1D0000}"/>
    <cellStyle name="Input 3 2 2 6 3 5" xfId="8816" xr:uid="{00000000-0005-0000-0000-0000DD1D0000}"/>
    <cellStyle name="Input 3 2 2 6 4" xfId="8817" xr:uid="{00000000-0005-0000-0000-0000DE1D0000}"/>
    <cellStyle name="Input 3 2 2 6 4 2" xfId="8818" xr:uid="{00000000-0005-0000-0000-0000DF1D0000}"/>
    <cellStyle name="Input 3 2 2 6 4 3" xfId="8819" xr:uid="{00000000-0005-0000-0000-0000E01D0000}"/>
    <cellStyle name="Input 3 2 2 6 4 4" xfId="8820" xr:uid="{00000000-0005-0000-0000-0000E11D0000}"/>
    <cellStyle name="Input 3 2 2 6 4 5" xfId="8821" xr:uid="{00000000-0005-0000-0000-0000E21D0000}"/>
    <cellStyle name="Input 3 2 2 6 5" xfId="8822" xr:uid="{00000000-0005-0000-0000-0000E31D0000}"/>
    <cellStyle name="Input 3 2 2 6 5 2" xfId="8823" xr:uid="{00000000-0005-0000-0000-0000E41D0000}"/>
    <cellStyle name="Input 3 2 2 6 6" xfId="8824" xr:uid="{00000000-0005-0000-0000-0000E51D0000}"/>
    <cellStyle name="Input 3 2 2 6 6 2" xfId="8825" xr:uid="{00000000-0005-0000-0000-0000E61D0000}"/>
    <cellStyle name="Input 3 2 2 6 7" xfId="8826" xr:uid="{00000000-0005-0000-0000-0000E71D0000}"/>
    <cellStyle name="Input 3 2 2 6 8" xfId="8827" xr:uid="{00000000-0005-0000-0000-0000E81D0000}"/>
    <cellStyle name="Input 3 2 2 7" xfId="8828" xr:uid="{00000000-0005-0000-0000-0000E91D0000}"/>
    <cellStyle name="Input 3 2 2 7 2" xfId="8829" xr:uid="{00000000-0005-0000-0000-0000EA1D0000}"/>
    <cellStyle name="Input 3 2 2 7 2 2" xfId="8830" xr:uid="{00000000-0005-0000-0000-0000EB1D0000}"/>
    <cellStyle name="Input 3 2 2 7 2 2 2" xfId="8831" xr:uid="{00000000-0005-0000-0000-0000EC1D0000}"/>
    <cellStyle name="Input 3 2 2 7 2 2 3" xfId="8832" xr:uid="{00000000-0005-0000-0000-0000ED1D0000}"/>
    <cellStyle name="Input 3 2 2 7 2 2 4" xfId="8833" xr:uid="{00000000-0005-0000-0000-0000EE1D0000}"/>
    <cellStyle name="Input 3 2 2 7 2 2 5" xfId="8834" xr:uid="{00000000-0005-0000-0000-0000EF1D0000}"/>
    <cellStyle name="Input 3 2 2 7 2 3" xfId="8835" xr:uid="{00000000-0005-0000-0000-0000F01D0000}"/>
    <cellStyle name="Input 3 2 2 7 2 3 2" xfId="8836" xr:uid="{00000000-0005-0000-0000-0000F11D0000}"/>
    <cellStyle name="Input 3 2 2 7 2 3 3" xfId="8837" xr:uid="{00000000-0005-0000-0000-0000F21D0000}"/>
    <cellStyle name="Input 3 2 2 7 2 3 4" xfId="8838" xr:uid="{00000000-0005-0000-0000-0000F31D0000}"/>
    <cellStyle name="Input 3 2 2 7 2 3 5" xfId="8839" xr:uid="{00000000-0005-0000-0000-0000F41D0000}"/>
    <cellStyle name="Input 3 2 2 7 2 4" xfId="8840" xr:uid="{00000000-0005-0000-0000-0000F51D0000}"/>
    <cellStyle name="Input 3 2 2 7 2 4 2" xfId="8841" xr:uid="{00000000-0005-0000-0000-0000F61D0000}"/>
    <cellStyle name="Input 3 2 2 7 2 5" xfId="8842" xr:uid="{00000000-0005-0000-0000-0000F71D0000}"/>
    <cellStyle name="Input 3 2 2 7 2 5 2" xfId="8843" xr:uid="{00000000-0005-0000-0000-0000F81D0000}"/>
    <cellStyle name="Input 3 2 2 7 2 6" xfId="8844" xr:uid="{00000000-0005-0000-0000-0000F91D0000}"/>
    <cellStyle name="Input 3 2 2 7 2 7" xfId="8845" xr:uid="{00000000-0005-0000-0000-0000FA1D0000}"/>
    <cellStyle name="Input 3 2 2 7 3" xfId="8846" xr:uid="{00000000-0005-0000-0000-0000FB1D0000}"/>
    <cellStyle name="Input 3 2 2 7 3 2" xfId="8847" xr:uid="{00000000-0005-0000-0000-0000FC1D0000}"/>
    <cellStyle name="Input 3 2 2 7 3 3" xfId="8848" xr:uid="{00000000-0005-0000-0000-0000FD1D0000}"/>
    <cellStyle name="Input 3 2 2 7 3 4" xfId="8849" xr:uid="{00000000-0005-0000-0000-0000FE1D0000}"/>
    <cellStyle name="Input 3 2 2 7 3 5" xfId="8850" xr:uid="{00000000-0005-0000-0000-0000FF1D0000}"/>
    <cellStyle name="Input 3 2 2 7 4" xfId="8851" xr:uid="{00000000-0005-0000-0000-0000001E0000}"/>
    <cellStyle name="Input 3 2 2 7 4 2" xfId="8852" xr:uid="{00000000-0005-0000-0000-0000011E0000}"/>
    <cellStyle name="Input 3 2 2 7 4 3" xfId="8853" xr:uid="{00000000-0005-0000-0000-0000021E0000}"/>
    <cellStyle name="Input 3 2 2 7 4 4" xfId="8854" xr:uid="{00000000-0005-0000-0000-0000031E0000}"/>
    <cellStyle name="Input 3 2 2 7 4 5" xfId="8855" xr:uid="{00000000-0005-0000-0000-0000041E0000}"/>
    <cellStyle name="Input 3 2 2 7 5" xfId="8856" xr:uid="{00000000-0005-0000-0000-0000051E0000}"/>
    <cellStyle name="Input 3 2 2 7 5 2" xfId="8857" xr:uid="{00000000-0005-0000-0000-0000061E0000}"/>
    <cellStyle name="Input 3 2 2 7 6" xfId="8858" xr:uid="{00000000-0005-0000-0000-0000071E0000}"/>
    <cellStyle name="Input 3 2 2 7 6 2" xfId="8859" xr:uid="{00000000-0005-0000-0000-0000081E0000}"/>
    <cellStyle name="Input 3 2 2 7 7" xfId="8860" xr:uid="{00000000-0005-0000-0000-0000091E0000}"/>
    <cellStyle name="Input 3 2 2 7 8" xfId="8861" xr:uid="{00000000-0005-0000-0000-00000A1E0000}"/>
    <cellStyle name="Input 3 2 2 8" xfId="8862" xr:uid="{00000000-0005-0000-0000-00000B1E0000}"/>
    <cellStyle name="Input 3 2 2 8 2" xfId="8863" xr:uid="{00000000-0005-0000-0000-00000C1E0000}"/>
    <cellStyle name="Input 3 2 2 8 2 2" xfId="8864" xr:uid="{00000000-0005-0000-0000-00000D1E0000}"/>
    <cellStyle name="Input 3 2 2 8 2 2 2" xfId="8865" xr:uid="{00000000-0005-0000-0000-00000E1E0000}"/>
    <cellStyle name="Input 3 2 2 8 2 2 3" xfId="8866" xr:uid="{00000000-0005-0000-0000-00000F1E0000}"/>
    <cellStyle name="Input 3 2 2 8 2 2 4" xfId="8867" xr:uid="{00000000-0005-0000-0000-0000101E0000}"/>
    <cellStyle name="Input 3 2 2 8 2 2 5" xfId="8868" xr:uid="{00000000-0005-0000-0000-0000111E0000}"/>
    <cellStyle name="Input 3 2 2 8 2 3" xfId="8869" xr:uid="{00000000-0005-0000-0000-0000121E0000}"/>
    <cellStyle name="Input 3 2 2 8 2 3 2" xfId="8870" xr:uid="{00000000-0005-0000-0000-0000131E0000}"/>
    <cellStyle name="Input 3 2 2 8 2 3 3" xfId="8871" xr:uid="{00000000-0005-0000-0000-0000141E0000}"/>
    <cellStyle name="Input 3 2 2 8 2 3 4" xfId="8872" xr:uid="{00000000-0005-0000-0000-0000151E0000}"/>
    <cellStyle name="Input 3 2 2 8 2 3 5" xfId="8873" xr:uid="{00000000-0005-0000-0000-0000161E0000}"/>
    <cellStyle name="Input 3 2 2 8 2 4" xfId="8874" xr:uid="{00000000-0005-0000-0000-0000171E0000}"/>
    <cellStyle name="Input 3 2 2 8 2 4 2" xfId="8875" xr:uid="{00000000-0005-0000-0000-0000181E0000}"/>
    <cellStyle name="Input 3 2 2 8 2 5" xfId="8876" xr:uid="{00000000-0005-0000-0000-0000191E0000}"/>
    <cellStyle name="Input 3 2 2 8 2 5 2" xfId="8877" xr:uid="{00000000-0005-0000-0000-00001A1E0000}"/>
    <cellStyle name="Input 3 2 2 8 2 6" xfId="8878" xr:uid="{00000000-0005-0000-0000-00001B1E0000}"/>
    <cellStyle name="Input 3 2 2 8 2 7" xfId="8879" xr:uid="{00000000-0005-0000-0000-00001C1E0000}"/>
    <cellStyle name="Input 3 2 2 8 3" xfId="8880" xr:uid="{00000000-0005-0000-0000-00001D1E0000}"/>
    <cellStyle name="Input 3 2 2 8 3 2" xfId="8881" xr:uid="{00000000-0005-0000-0000-00001E1E0000}"/>
    <cellStyle name="Input 3 2 2 8 3 3" xfId="8882" xr:uid="{00000000-0005-0000-0000-00001F1E0000}"/>
    <cellStyle name="Input 3 2 2 8 3 4" xfId="8883" xr:uid="{00000000-0005-0000-0000-0000201E0000}"/>
    <cellStyle name="Input 3 2 2 8 3 5" xfId="8884" xr:uid="{00000000-0005-0000-0000-0000211E0000}"/>
    <cellStyle name="Input 3 2 2 8 4" xfId="8885" xr:uid="{00000000-0005-0000-0000-0000221E0000}"/>
    <cellStyle name="Input 3 2 2 8 4 2" xfId="8886" xr:uid="{00000000-0005-0000-0000-0000231E0000}"/>
    <cellStyle name="Input 3 2 2 8 4 3" xfId="8887" xr:uid="{00000000-0005-0000-0000-0000241E0000}"/>
    <cellStyle name="Input 3 2 2 8 4 4" xfId="8888" xr:uid="{00000000-0005-0000-0000-0000251E0000}"/>
    <cellStyle name="Input 3 2 2 8 4 5" xfId="8889" xr:uid="{00000000-0005-0000-0000-0000261E0000}"/>
    <cellStyle name="Input 3 2 2 8 5" xfId="8890" xr:uid="{00000000-0005-0000-0000-0000271E0000}"/>
    <cellStyle name="Input 3 2 2 8 5 2" xfId="8891" xr:uid="{00000000-0005-0000-0000-0000281E0000}"/>
    <cellStyle name="Input 3 2 2 8 6" xfId="8892" xr:uid="{00000000-0005-0000-0000-0000291E0000}"/>
    <cellStyle name="Input 3 2 2 8 6 2" xfId="8893" xr:uid="{00000000-0005-0000-0000-00002A1E0000}"/>
    <cellStyle name="Input 3 2 2 8 7" xfId="8894" xr:uid="{00000000-0005-0000-0000-00002B1E0000}"/>
    <cellStyle name="Input 3 2 2 8 8" xfId="8895" xr:uid="{00000000-0005-0000-0000-00002C1E0000}"/>
    <cellStyle name="Input 3 2 2 9" xfId="8896" xr:uid="{00000000-0005-0000-0000-00002D1E0000}"/>
    <cellStyle name="Input 3 2 2 9 2" xfId="8897" xr:uid="{00000000-0005-0000-0000-00002E1E0000}"/>
    <cellStyle name="Input 3 2 2 9 2 2" xfId="8898" xr:uid="{00000000-0005-0000-0000-00002F1E0000}"/>
    <cellStyle name="Input 3 2 2 9 2 2 2" xfId="8899" xr:uid="{00000000-0005-0000-0000-0000301E0000}"/>
    <cellStyle name="Input 3 2 2 9 2 2 3" xfId="8900" xr:uid="{00000000-0005-0000-0000-0000311E0000}"/>
    <cellStyle name="Input 3 2 2 9 2 2 4" xfId="8901" xr:uid="{00000000-0005-0000-0000-0000321E0000}"/>
    <cellStyle name="Input 3 2 2 9 2 2 5" xfId="8902" xr:uid="{00000000-0005-0000-0000-0000331E0000}"/>
    <cellStyle name="Input 3 2 2 9 2 3" xfId="8903" xr:uid="{00000000-0005-0000-0000-0000341E0000}"/>
    <cellStyle name="Input 3 2 2 9 2 3 2" xfId="8904" xr:uid="{00000000-0005-0000-0000-0000351E0000}"/>
    <cellStyle name="Input 3 2 2 9 2 3 3" xfId="8905" xr:uid="{00000000-0005-0000-0000-0000361E0000}"/>
    <cellStyle name="Input 3 2 2 9 2 3 4" xfId="8906" xr:uid="{00000000-0005-0000-0000-0000371E0000}"/>
    <cellStyle name="Input 3 2 2 9 2 3 5" xfId="8907" xr:uid="{00000000-0005-0000-0000-0000381E0000}"/>
    <cellStyle name="Input 3 2 2 9 2 4" xfId="8908" xr:uid="{00000000-0005-0000-0000-0000391E0000}"/>
    <cellStyle name="Input 3 2 2 9 2 4 2" xfId="8909" xr:uid="{00000000-0005-0000-0000-00003A1E0000}"/>
    <cellStyle name="Input 3 2 2 9 2 5" xfId="8910" xr:uid="{00000000-0005-0000-0000-00003B1E0000}"/>
    <cellStyle name="Input 3 2 2 9 2 5 2" xfId="8911" xr:uid="{00000000-0005-0000-0000-00003C1E0000}"/>
    <cellStyle name="Input 3 2 2 9 2 6" xfId="8912" xr:uid="{00000000-0005-0000-0000-00003D1E0000}"/>
    <cellStyle name="Input 3 2 2 9 2 7" xfId="8913" xr:uid="{00000000-0005-0000-0000-00003E1E0000}"/>
    <cellStyle name="Input 3 2 2 9 3" xfId="8914" xr:uid="{00000000-0005-0000-0000-00003F1E0000}"/>
    <cellStyle name="Input 3 2 2 9 3 2" xfId="8915" xr:uid="{00000000-0005-0000-0000-0000401E0000}"/>
    <cellStyle name="Input 3 2 2 9 3 3" xfId="8916" xr:uid="{00000000-0005-0000-0000-0000411E0000}"/>
    <cellStyle name="Input 3 2 2 9 3 4" xfId="8917" xr:uid="{00000000-0005-0000-0000-0000421E0000}"/>
    <cellStyle name="Input 3 2 2 9 3 5" xfId="8918" xr:uid="{00000000-0005-0000-0000-0000431E0000}"/>
    <cellStyle name="Input 3 2 2 9 4" xfId="8919" xr:uid="{00000000-0005-0000-0000-0000441E0000}"/>
    <cellStyle name="Input 3 2 2 9 4 2" xfId="8920" xr:uid="{00000000-0005-0000-0000-0000451E0000}"/>
    <cellStyle name="Input 3 2 2 9 4 3" xfId="8921" xr:uid="{00000000-0005-0000-0000-0000461E0000}"/>
    <cellStyle name="Input 3 2 2 9 4 4" xfId="8922" xr:uid="{00000000-0005-0000-0000-0000471E0000}"/>
    <cellStyle name="Input 3 2 2 9 4 5" xfId="8923" xr:uid="{00000000-0005-0000-0000-0000481E0000}"/>
    <cellStyle name="Input 3 2 2 9 5" xfId="8924" xr:uid="{00000000-0005-0000-0000-0000491E0000}"/>
    <cellStyle name="Input 3 2 2 9 5 2" xfId="8925" xr:uid="{00000000-0005-0000-0000-00004A1E0000}"/>
    <cellStyle name="Input 3 2 2 9 6" xfId="8926" xr:uid="{00000000-0005-0000-0000-00004B1E0000}"/>
    <cellStyle name="Input 3 2 2 9 6 2" xfId="8927" xr:uid="{00000000-0005-0000-0000-00004C1E0000}"/>
    <cellStyle name="Input 3 2 2 9 7" xfId="8928" xr:uid="{00000000-0005-0000-0000-00004D1E0000}"/>
    <cellStyle name="Input 3 2 2 9 8" xfId="8929" xr:uid="{00000000-0005-0000-0000-00004E1E0000}"/>
    <cellStyle name="Input 3 2 3" xfId="1109" xr:uid="{00000000-0005-0000-0000-00004F1E0000}"/>
    <cellStyle name="Input 3 2 3 2" xfId="1110" xr:uid="{00000000-0005-0000-0000-0000501E0000}"/>
    <cellStyle name="Input 3 2 4" xfId="1111" xr:uid="{00000000-0005-0000-0000-0000511E0000}"/>
    <cellStyle name="Input 3 2 4 2" xfId="1112" xr:uid="{00000000-0005-0000-0000-0000521E0000}"/>
    <cellStyle name="Input 3 2 5" xfId="1113" xr:uid="{00000000-0005-0000-0000-0000531E0000}"/>
    <cellStyle name="Input 3 2 6" xfId="8930" xr:uid="{00000000-0005-0000-0000-0000541E0000}"/>
    <cellStyle name="Input 3 2 6 2" xfId="8931" xr:uid="{00000000-0005-0000-0000-0000551E0000}"/>
    <cellStyle name="Input 3 2_T-straight with PEDs adjustor" xfId="8932" xr:uid="{00000000-0005-0000-0000-0000561E0000}"/>
    <cellStyle name="Input 3 3" xfId="1114" xr:uid="{00000000-0005-0000-0000-0000571E0000}"/>
    <cellStyle name="Input 3 3 10" xfId="8933" xr:uid="{00000000-0005-0000-0000-0000581E0000}"/>
    <cellStyle name="Input 3 3 10 2" xfId="8934" xr:uid="{00000000-0005-0000-0000-0000591E0000}"/>
    <cellStyle name="Input 3 3 10 2 2" xfId="8935" xr:uid="{00000000-0005-0000-0000-00005A1E0000}"/>
    <cellStyle name="Input 3 3 10 2 2 2" xfId="8936" xr:uid="{00000000-0005-0000-0000-00005B1E0000}"/>
    <cellStyle name="Input 3 3 10 2 2 3" xfId="8937" xr:uid="{00000000-0005-0000-0000-00005C1E0000}"/>
    <cellStyle name="Input 3 3 10 2 2 4" xfId="8938" xr:uid="{00000000-0005-0000-0000-00005D1E0000}"/>
    <cellStyle name="Input 3 3 10 2 2 5" xfId="8939" xr:uid="{00000000-0005-0000-0000-00005E1E0000}"/>
    <cellStyle name="Input 3 3 10 2 3" xfId="8940" xr:uid="{00000000-0005-0000-0000-00005F1E0000}"/>
    <cellStyle name="Input 3 3 10 2 3 2" xfId="8941" xr:uid="{00000000-0005-0000-0000-0000601E0000}"/>
    <cellStyle name="Input 3 3 10 2 3 3" xfId="8942" xr:uid="{00000000-0005-0000-0000-0000611E0000}"/>
    <cellStyle name="Input 3 3 10 2 3 4" xfId="8943" xr:uid="{00000000-0005-0000-0000-0000621E0000}"/>
    <cellStyle name="Input 3 3 10 2 3 5" xfId="8944" xr:uid="{00000000-0005-0000-0000-0000631E0000}"/>
    <cellStyle name="Input 3 3 10 2 4" xfId="8945" xr:uid="{00000000-0005-0000-0000-0000641E0000}"/>
    <cellStyle name="Input 3 3 10 2 4 2" xfId="8946" xr:uid="{00000000-0005-0000-0000-0000651E0000}"/>
    <cellStyle name="Input 3 3 10 2 5" xfId="8947" xr:uid="{00000000-0005-0000-0000-0000661E0000}"/>
    <cellStyle name="Input 3 3 10 2 5 2" xfId="8948" xr:uid="{00000000-0005-0000-0000-0000671E0000}"/>
    <cellStyle name="Input 3 3 10 2 6" xfId="8949" xr:uid="{00000000-0005-0000-0000-0000681E0000}"/>
    <cellStyle name="Input 3 3 10 2 7" xfId="8950" xr:uid="{00000000-0005-0000-0000-0000691E0000}"/>
    <cellStyle name="Input 3 3 10 3" xfId="8951" xr:uid="{00000000-0005-0000-0000-00006A1E0000}"/>
    <cellStyle name="Input 3 3 10 3 2" xfId="8952" xr:uid="{00000000-0005-0000-0000-00006B1E0000}"/>
    <cellStyle name="Input 3 3 10 3 3" xfId="8953" xr:uid="{00000000-0005-0000-0000-00006C1E0000}"/>
    <cellStyle name="Input 3 3 10 3 4" xfId="8954" xr:uid="{00000000-0005-0000-0000-00006D1E0000}"/>
    <cellStyle name="Input 3 3 10 3 5" xfId="8955" xr:uid="{00000000-0005-0000-0000-00006E1E0000}"/>
    <cellStyle name="Input 3 3 10 4" xfId="8956" xr:uid="{00000000-0005-0000-0000-00006F1E0000}"/>
    <cellStyle name="Input 3 3 10 4 2" xfId="8957" xr:uid="{00000000-0005-0000-0000-0000701E0000}"/>
    <cellStyle name="Input 3 3 10 4 3" xfId="8958" xr:uid="{00000000-0005-0000-0000-0000711E0000}"/>
    <cellStyle name="Input 3 3 10 4 4" xfId="8959" xr:uid="{00000000-0005-0000-0000-0000721E0000}"/>
    <cellStyle name="Input 3 3 10 4 5" xfId="8960" xr:uid="{00000000-0005-0000-0000-0000731E0000}"/>
    <cellStyle name="Input 3 3 10 5" xfId="8961" xr:uid="{00000000-0005-0000-0000-0000741E0000}"/>
    <cellStyle name="Input 3 3 10 5 2" xfId="8962" xr:uid="{00000000-0005-0000-0000-0000751E0000}"/>
    <cellStyle name="Input 3 3 10 6" xfId="8963" xr:uid="{00000000-0005-0000-0000-0000761E0000}"/>
    <cellStyle name="Input 3 3 10 6 2" xfId="8964" xr:uid="{00000000-0005-0000-0000-0000771E0000}"/>
    <cellStyle name="Input 3 3 10 7" xfId="8965" xr:uid="{00000000-0005-0000-0000-0000781E0000}"/>
    <cellStyle name="Input 3 3 10 8" xfId="8966" xr:uid="{00000000-0005-0000-0000-0000791E0000}"/>
    <cellStyle name="Input 3 3 11" xfId="8967" xr:uid="{00000000-0005-0000-0000-00007A1E0000}"/>
    <cellStyle name="Input 3 3 11 2" xfId="8968" xr:uid="{00000000-0005-0000-0000-00007B1E0000}"/>
    <cellStyle name="Input 3 3 11 2 2" xfId="8969" xr:uid="{00000000-0005-0000-0000-00007C1E0000}"/>
    <cellStyle name="Input 3 3 11 2 2 2" xfId="8970" xr:uid="{00000000-0005-0000-0000-00007D1E0000}"/>
    <cellStyle name="Input 3 3 11 2 2 3" xfId="8971" xr:uid="{00000000-0005-0000-0000-00007E1E0000}"/>
    <cellStyle name="Input 3 3 11 2 2 4" xfId="8972" xr:uid="{00000000-0005-0000-0000-00007F1E0000}"/>
    <cellStyle name="Input 3 3 11 2 2 5" xfId="8973" xr:uid="{00000000-0005-0000-0000-0000801E0000}"/>
    <cellStyle name="Input 3 3 11 2 3" xfId="8974" xr:uid="{00000000-0005-0000-0000-0000811E0000}"/>
    <cellStyle name="Input 3 3 11 2 3 2" xfId="8975" xr:uid="{00000000-0005-0000-0000-0000821E0000}"/>
    <cellStyle name="Input 3 3 11 2 3 3" xfId="8976" xr:uid="{00000000-0005-0000-0000-0000831E0000}"/>
    <cellStyle name="Input 3 3 11 2 3 4" xfId="8977" xr:uid="{00000000-0005-0000-0000-0000841E0000}"/>
    <cellStyle name="Input 3 3 11 2 3 5" xfId="8978" xr:uid="{00000000-0005-0000-0000-0000851E0000}"/>
    <cellStyle name="Input 3 3 11 2 4" xfId="8979" xr:uid="{00000000-0005-0000-0000-0000861E0000}"/>
    <cellStyle name="Input 3 3 11 2 4 2" xfId="8980" xr:uid="{00000000-0005-0000-0000-0000871E0000}"/>
    <cellStyle name="Input 3 3 11 2 5" xfId="8981" xr:uid="{00000000-0005-0000-0000-0000881E0000}"/>
    <cellStyle name="Input 3 3 11 2 5 2" xfId="8982" xr:uid="{00000000-0005-0000-0000-0000891E0000}"/>
    <cellStyle name="Input 3 3 11 2 6" xfId="8983" xr:uid="{00000000-0005-0000-0000-00008A1E0000}"/>
    <cellStyle name="Input 3 3 11 2 7" xfId="8984" xr:uid="{00000000-0005-0000-0000-00008B1E0000}"/>
    <cellStyle name="Input 3 3 11 3" xfId="8985" xr:uid="{00000000-0005-0000-0000-00008C1E0000}"/>
    <cellStyle name="Input 3 3 11 3 2" xfId="8986" xr:uid="{00000000-0005-0000-0000-00008D1E0000}"/>
    <cellStyle name="Input 3 3 11 3 3" xfId="8987" xr:uid="{00000000-0005-0000-0000-00008E1E0000}"/>
    <cellStyle name="Input 3 3 11 3 4" xfId="8988" xr:uid="{00000000-0005-0000-0000-00008F1E0000}"/>
    <cellStyle name="Input 3 3 11 3 5" xfId="8989" xr:uid="{00000000-0005-0000-0000-0000901E0000}"/>
    <cellStyle name="Input 3 3 11 4" xfId="8990" xr:uid="{00000000-0005-0000-0000-0000911E0000}"/>
    <cellStyle name="Input 3 3 11 4 2" xfId="8991" xr:uid="{00000000-0005-0000-0000-0000921E0000}"/>
    <cellStyle name="Input 3 3 11 4 3" xfId="8992" xr:uid="{00000000-0005-0000-0000-0000931E0000}"/>
    <cellStyle name="Input 3 3 11 4 4" xfId="8993" xr:uid="{00000000-0005-0000-0000-0000941E0000}"/>
    <cellStyle name="Input 3 3 11 4 5" xfId="8994" xr:uid="{00000000-0005-0000-0000-0000951E0000}"/>
    <cellStyle name="Input 3 3 11 5" xfId="8995" xr:uid="{00000000-0005-0000-0000-0000961E0000}"/>
    <cellStyle name="Input 3 3 11 5 2" xfId="8996" xr:uid="{00000000-0005-0000-0000-0000971E0000}"/>
    <cellStyle name="Input 3 3 11 6" xfId="8997" xr:uid="{00000000-0005-0000-0000-0000981E0000}"/>
    <cellStyle name="Input 3 3 11 6 2" xfId="8998" xr:uid="{00000000-0005-0000-0000-0000991E0000}"/>
    <cellStyle name="Input 3 3 11 7" xfId="8999" xr:uid="{00000000-0005-0000-0000-00009A1E0000}"/>
    <cellStyle name="Input 3 3 11 8" xfId="9000" xr:uid="{00000000-0005-0000-0000-00009B1E0000}"/>
    <cellStyle name="Input 3 3 12" xfId="9001" xr:uid="{00000000-0005-0000-0000-00009C1E0000}"/>
    <cellStyle name="Input 3 3 12 2" xfId="9002" xr:uid="{00000000-0005-0000-0000-00009D1E0000}"/>
    <cellStyle name="Input 3 3 12 2 2" xfId="9003" xr:uid="{00000000-0005-0000-0000-00009E1E0000}"/>
    <cellStyle name="Input 3 3 12 2 2 2" xfId="9004" xr:uid="{00000000-0005-0000-0000-00009F1E0000}"/>
    <cellStyle name="Input 3 3 12 2 2 3" xfId="9005" xr:uid="{00000000-0005-0000-0000-0000A01E0000}"/>
    <cellStyle name="Input 3 3 12 2 2 4" xfId="9006" xr:uid="{00000000-0005-0000-0000-0000A11E0000}"/>
    <cellStyle name="Input 3 3 12 2 2 5" xfId="9007" xr:uid="{00000000-0005-0000-0000-0000A21E0000}"/>
    <cellStyle name="Input 3 3 12 2 3" xfId="9008" xr:uid="{00000000-0005-0000-0000-0000A31E0000}"/>
    <cellStyle name="Input 3 3 12 2 3 2" xfId="9009" xr:uid="{00000000-0005-0000-0000-0000A41E0000}"/>
    <cellStyle name="Input 3 3 12 2 3 3" xfId="9010" xr:uid="{00000000-0005-0000-0000-0000A51E0000}"/>
    <cellStyle name="Input 3 3 12 2 3 4" xfId="9011" xr:uid="{00000000-0005-0000-0000-0000A61E0000}"/>
    <cellStyle name="Input 3 3 12 2 3 5" xfId="9012" xr:uid="{00000000-0005-0000-0000-0000A71E0000}"/>
    <cellStyle name="Input 3 3 12 2 4" xfId="9013" xr:uid="{00000000-0005-0000-0000-0000A81E0000}"/>
    <cellStyle name="Input 3 3 12 2 4 2" xfId="9014" xr:uid="{00000000-0005-0000-0000-0000A91E0000}"/>
    <cellStyle name="Input 3 3 12 2 5" xfId="9015" xr:uid="{00000000-0005-0000-0000-0000AA1E0000}"/>
    <cellStyle name="Input 3 3 12 2 5 2" xfId="9016" xr:uid="{00000000-0005-0000-0000-0000AB1E0000}"/>
    <cellStyle name="Input 3 3 12 2 6" xfId="9017" xr:uid="{00000000-0005-0000-0000-0000AC1E0000}"/>
    <cellStyle name="Input 3 3 12 2 7" xfId="9018" xr:uid="{00000000-0005-0000-0000-0000AD1E0000}"/>
    <cellStyle name="Input 3 3 12 3" xfId="9019" xr:uid="{00000000-0005-0000-0000-0000AE1E0000}"/>
    <cellStyle name="Input 3 3 12 3 2" xfId="9020" xr:uid="{00000000-0005-0000-0000-0000AF1E0000}"/>
    <cellStyle name="Input 3 3 12 3 3" xfId="9021" xr:uid="{00000000-0005-0000-0000-0000B01E0000}"/>
    <cellStyle name="Input 3 3 12 3 4" xfId="9022" xr:uid="{00000000-0005-0000-0000-0000B11E0000}"/>
    <cellStyle name="Input 3 3 12 3 5" xfId="9023" xr:uid="{00000000-0005-0000-0000-0000B21E0000}"/>
    <cellStyle name="Input 3 3 12 4" xfId="9024" xr:uid="{00000000-0005-0000-0000-0000B31E0000}"/>
    <cellStyle name="Input 3 3 12 4 2" xfId="9025" xr:uid="{00000000-0005-0000-0000-0000B41E0000}"/>
    <cellStyle name="Input 3 3 12 4 3" xfId="9026" xr:uid="{00000000-0005-0000-0000-0000B51E0000}"/>
    <cellStyle name="Input 3 3 12 4 4" xfId="9027" xr:uid="{00000000-0005-0000-0000-0000B61E0000}"/>
    <cellStyle name="Input 3 3 12 4 5" xfId="9028" xr:uid="{00000000-0005-0000-0000-0000B71E0000}"/>
    <cellStyle name="Input 3 3 12 5" xfId="9029" xr:uid="{00000000-0005-0000-0000-0000B81E0000}"/>
    <cellStyle name="Input 3 3 12 5 2" xfId="9030" xr:uid="{00000000-0005-0000-0000-0000B91E0000}"/>
    <cellStyle name="Input 3 3 12 6" xfId="9031" xr:uid="{00000000-0005-0000-0000-0000BA1E0000}"/>
    <cellStyle name="Input 3 3 12 6 2" xfId="9032" xr:uid="{00000000-0005-0000-0000-0000BB1E0000}"/>
    <cellStyle name="Input 3 3 12 7" xfId="9033" xr:uid="{00000000-0005-0000-0000-0000BC1E0000}"/>
    <cellStyle name="Input 3 3 12 8" xfId="9034" xr:uid="{00000000-0005-0000-0000-0000BD1E0000}"/>
    <cellStyle name="Input 3 3 13" xfId="9035" xr:uid="{00000000-0005-0000-0000-0000BE1E0000}"/>
    <cellStyle name="Input 3 3 13 2" xfId="9036" xr:uid="{00000000-0005-0000-0000-0000BF1E0000}"/>
    <cellStyle name="Input 3 3 13 2 2" xfId="9037" xr:uid="{00000000-0005-0000-0000-0000C01E0000}"/>
    <cellStyle name="Input 3 3 13 2 2 2" xfId="9038" xr:uid="{00000000-0005-0000-0000-0000C11E0000}"/>
    <cellStyle name="Input 3 3 13 2 2 3" xfId="9039" xr:uid="{00000000-0005-0000-0000-0000C21E0000}"/>
    <cellStyle name="Input 3 3 13 2 2 4" xfId="9040" xr:uid="{00000000-0005-0000-0000-0000C31E0000}"/>
    <cellStyle name="Input 3 3 13 2 2 5" xfId="9041" xr:uid="{00000000-0005-0000-0000-0000C41E0000}"/>
    <cellStyle name="Input 3 3 13 2 3" xfId="9042" xr:uid="{00000000-0005-0000-0000-0000C51E0000}"/>
    <cellStyle name="Input 3 3 13 2 3 2" xfId="9043" xr:uid="{00000000-0005-0000-0000-0000C61E0000}"/>
    <cellStyle name="Input 3 3 13 2 3 3" xfId="9044" xr:uid="{00000000-0005-0000-0000-0000C71E0000}"/>
    <cellStyle name="Input 3 3 13 2 3 4" xfId="9045" xr:uid="{00000000-0005-0000-0000-0000C81E0000}"/>
    <cellStyle name="Input 3 3 13 2 3 5" xfId="9046" xr:uid="{00000000-0005-0000-0000-0000C91E0000}"/>
    <cellStyle name="Input 3 3 13 2 4" xfId="9047" xr:uid="{00000000-0005-0000-0000-0000CA1E0000}"/>
    <cellStyle name="Input 3 3 13 2 4 2" xfId="9048" xr:uid="{00000000-0005-0000-0000-0000CB1E0000}"/>
    <cellStyle name="Input 3 3 13 2 5" xfId="9049" xr:uid="{00000000-0005-0000-0000-0000CC1E0000}"/>
    <cellStyle name="Input 3 3 13 2 5 2" xfId="9050" xr:uid="{00000000-0005-0000-0000-0000CD1E0000}"/>
    <cellStyle name="Input 3 3 13 2 6" xfId="9051" xr:uid="{00000000-0005-0000-0000-0000CE1E0000}"/>
    <cellStyle name="Input 3 3 13 2 7" xfId="9052" xr:uid="{00000000-0005-0000-0000-0000CF1E0000}"/>
    <cellStyle name="Input 3 3 13 3" xfId="9053" xr:uid="{00000000-0005-0000-0000-0000D01E0000}"/>
    <cellStyle name="Input 3 3 13 3 2" xfId="9054" xr:uid="{00000000-0005-0000-0000-0000D11E0000}"/>
    <cellStyle name="Input 3 3 13 3 3" xfId="9055" xr:uid="{00000000-0005-0000-0000-0000D21E0000}"/>
    <cellStyle name="Input 3 3 13 3 4" xfId="9056" xr:uid="{00000000-0005-0000-0000-0000D31E0000}"/>
    <cellStyle name="Input 3 3 13 3 5" xfId="9057" xr:uid="{00000000-0005-0000-0000-0000D41E0000}"/>
    <cellStyle name="Input 3 3 13 4" xfId="9058" xr:uid="{00000000-0005-0000-0000-0000D51E0000}"/>
    <cellStyle name="Input 3 3 13 4 2" xfId="9059" xr:uid="{00000000-0005-0000-0000-0000D61E0000}"/>
    <cellStyle name="Input 3 3 13 4 3" xfId="9060" xr:uid="{00000000-0005-0000-0000-0000D71E0000}"/>
    <cellStyle name="Input 3 3 13 4 4" xfId="9061" xr:uid="{00000000-0005-0000-0000-0000D81E0000}"/>
    <cellStyle name="Input 3 3 13 4 5" xfId="9062" xr:uid="{00000000-0005-0000-0000-0000D91E0000}"/>
    <cellStyle name="Input 3 3 13 5" xfId="9063" xr:uid="{00000000-0005-0000-0000-0000DA1E0000}"/>
    <cellStyle name="Input 3 3 13 5 2" xfId="9064" xr:uid="{00000000-0005-0000-0000-0000DB1E0000}"/>
    <cellStyle name="Input 3 3 13 6" xfId="9065" xr:uid="{00000000-0005-0000-0000-0000DC1E0000}"/>
    <cellStyle name="Input 3 3 13 6 2" xfId="9066" xr:uid="{00000000-0005-0000-0000-0000DD1E0000}"/>
    <cellStyle name="Input 3 3 13 7" xfId="9067" xr:uid="{00000000-0005-0000-0000-0000DE1E0000}"/>
    <cellStyle name="Input 3 3 13 8" xfId="9068" xr:uid="{00000000-0005-0000-0000-0000DF1E0000}"/>
    <cellStyle name="Input 3 3 14" xfId="9069" xr:uid="{00000000-0005-0000-0000-0000E01E0000}"/>
    <cellStyle name="Input 3 3 14 2" xfId="9070" xr:uid="{00000000-0005-0000-0000-0000E11E0000}"/>
    <cellStyle name="Input 3 3 14 2 2" xfId="9071" xr:uid="{00000000-0005-0000-0000-0000E21E0000}"/>
    <cellStyle name="Input 3 3 14 2 2 2" xfId="9072" xr:uid="{00000000-0005-0000-0000-0000E31E0000}"/>
    <cellStyle name="Input 3 3 14 2 2 3" xfId="9073" xr:uid="{00000000-0005-0000-0000-0000E41E0000}"/>
    <cellStyle name="Input 3 3 14 2 2 4" xfId="9074" xr:uid="{00000000-0005-0000-0000-0000E51E0000}"/>
    <cellStyle name="Input 3 3 14 2 2 5" xfId="9075" xr:uid="{00000000-0005-0000-0000-0000E61E0000}"/>
    <cellStyle name="Input 3 3 14 2 3" xfId="9076" xr:uid="{00000000-0005-0000-0000-0000E71E0000}"/>
    <cellStyle name="Input 3 3 14 2 3 2" xfId="9077" xr:uid="{00000000-0005-0000-0000-0000E81E0000}"/>
    <cellStyle name="Input 3 3 14 2 3 3" xfId="9078" xr:uid="{00000000-0005-0000-0000-0000E91E0000}"/>
    <cellStyle name="Input 3 3 14 2 3 4" xfId="9079" xr:uid="{00000000-0005-0000-0000-0000EA1E0000}"/>
    <cellStyle name="Input 3 3 14 2 3 5" xfId="9080" xr:uid="{00000000-0005-0000-0000-0000EB1E0000}"/>
    <cellStyle name="Input 3 3 14 2 4" xfId="9081" xr:uid="{00000000-0005-0000-0000-0000EC1E0000}"/>
    <cellStyle name="Input 3 3 14 2 4 2" xfId="9082" xr:uid="{00000000-0005-0000-0000-0000ED1E0000}"/>
    <cellStyle name="Input 3 3 14 2 5" xfId="9083" xr:uid="{00000000-0005-0000-0000-0000EE1E0000}"/>
    <cellStyle name="Input 3 3 14 2 5 2" xfId="9084" xr:uid="{00000000-0005-0000-0000-0000EF1E0000}"/>
    <cellStyle name="Input 3 3 14 2 6" xfId="9085" xr:uid="{00000000-0005-0000-0000-0000F01E0000}"/>
    <cellStyle name="Input 3 3 14 2 7" xfId="9086" xr:uid="{00000000-0005-0000-0000-0000F11E0000}"/>
    <cellStyle name="Input 3 3 14 3" xfId="9087" xr:uid="{00000000-0005-0000-0000-0000F21E0000}"/>
    <cellStyle name="Input 3 3 14 3 2" xfId="9088" xr:uid="{00000000-0005-0000-0000-0000F31E0000}"/>
    <cellStyle name="Input 3 3 14 3 3" xfId="9089" xr:uid="{00000000-0005-0000-0000-0000F41E0000}"/>
    <cellStyle name="Input 3 3 14 3 4" xfId="9090" xr:uid="{00000000-0005-0000-0000-0000F51E0000}"/>
    <cellStyle name="Input 3 3 14 3 5" xfId="9091" xr:uid="{00000000-0005-0000-0000-0000F61E0000}"/>
    <cellStyle name="Input 3 3 14 4" xfId="9092" xr:uid="{00000000-0005-0000-0000-0000F71E0000}"/>
    <cellStyle name="Input 3 3 14 4 2" xfId="9093" xr:uid="{00000000-0005-0000-0000-0000F81E0000}"/>
    <cellStyle name="Input 3 3 14 4 3" xfId="9094" xr:uid="{00000000-0005-0000-0000-0000F91E0000}"/>
    <cellStyle name="Input 3 3 14 4 4" xfId="9095" xr:uid="{00000000-0005-0000-0000-0000FA1E0000}"/>
    <cellStyle name="Input 3 3 14 4 5" xfId="9096" xr:uid="{00000000-0005-0000-0000-0000FB1E0000}"/>
    <cellStyle name="Input 3 3 14 5" xfId="9097" xr:uid="{00000000-0005-0000-0000-0000FC1E0000}"/>
    <cellStyle name="Input 3 3 14 5 2" xfId="9098" xr:uid="{00000000-0005-0000-0000-0000FD1E0000}"/>
    <cellStyle name="Input 3 3 14 6" xfId="9099" xr:uid="{00000000-0005-0000-0000-0000FE1E0000}"/>
    <cellStyle name="Input 3 3 14 6 2" xfId="9100" xr:uid="{00000000-0005-0000-0000-0000FF1E0000}"/>
    <cellStyle name="Input 3 3 14 7" xfId="9101" xr:uid="{00000000-0005-0000-0000-0000001F0000}"/>
    <cellStyle name="Input 3 3 14 8" xfId="9102" xr:uid="{00000000-0005-0000-0000-0000011F0000}"/>
    <cellStyle name="Input 3 3 15" xfId="9103" xr:uid="{00000000-0005-0000-0000-0000021F0000}"/>
    <cellStyle name="Input 3 3 15 2" xfId="9104" xr:uid="{00000000-0005-0000-0000-0000031F0000}"/>
    <cellStyle name="Input 3 3 15 2 2" xfId="9105" xr:uid="{00000000-0005-0000-0000-0000041F0000}"/>
    <cellStyle name="Input 3 3 15 2 3" xfId="9106" xr:uid="{00000000-0005-0000-0000-0000051F0000}"/>
    <cellStyle name="Input 3 3 15 2 4" xfId="9107" xr:uid="{00000000-0005-0000-0000-0000061F0000}"/>
    <cellStyle name="Input 3 3 15 2 5" xfId="9108" xr:uid="{00000000-0005-0000-0000-0000071F0000}"/>
    <cellStyle name="Input 3 3 15 3" xfId="9109" xr:uid="{00000000-0005-0000-0000-0000081F0000}"/>
    <cellStyle name="Input 3 3 15 3 2" xfId="9110" xr:uid="{00000000-0005-0000-0000-0000091F0000}"/>
    <cellStyle name="Input 3 3 15 3 3" xfId="9111" xr:uid="{00000000-0005-0000-0000-00000A1F0000}"/>
    <cellStyle name="Input 3 3 15 3 4" xfId="9112" xr:uid="{00000000-0005-0000-0000-00000B1F0000}"/>
    <cellStyle name="Input 3 3 15 3 5" xfId="9113" xr:uid="{00000000-0005-0000-0000-00000C1F0000}"/>
    <cellStyle name="Input 3 3 15 4" xfId="9114" xr:uid="{00000000-0005-0000-0000-00000D1F0000}"/>
    <cellStyle name="Input 3 3 15 4 2" xfId="9115" xr:uid="{00000000-0005-0000-0000-00000E1F0000}"/>
    <cellStyle name="Input 3 3 15 5" xfId="9116" xr:uid="{00000000-0005-0000-0000-00000F1F0000}"/>
    <cellStyle name="Input 3 3 15 5 2" xfId="9117" xr:uid="{00000000-0005-0000-0000-0000101F0000}"/>
    <cellStyle name="Input 3 3 15 6" xfId="9118" xr:uid="{00000000-0005-0000-0000-0000111F0000}"/>
    <cellStyle name="Input 3 3 15 7" xfId="9119" xr:uid="{00000000-0005-0000-0000-0000121F0000}"/>
    <cellStyle name="Input 3 3 16" xfId="9120" xr:uid="{00000000-0005-0000-0000-0000131F0000}"/>
    <cellStyle name="Input 3 3 16 2" xfId="9121" xr:uid="{00000000-0005-0000-0000-0000141F0000}"/>
    <cellStyle name="Input 3 3 16 3" xfId="9122" xr:uid="{00000000-0005-0000-0000-0000151F0000}"/>
    <cellStyle name="Input 3 3 16 4" xfId="9123" xr:uid="{00000000-0005-0000-0000-0000161F0000}"/>
    <cellStyle name="Input 3 3 16 5" xfId="9124" xr:uid="{00000000-0005-0000-0000-0000171F0000}"/>
    <cellStyle name="Input 3 3 17" xfId="9125" xr:uid="{00000000-0005-0000-0000-0000181F0000}"/>
    <cellStyle name="Input 3 3 17 2" xfId="9126" xr:uid="{00000000-0005-0000-0000-0000191F0000}"/>
    <cellStyle name="Input 3 3 17 3" xfId="9127" xr:uid="{00000000-0005-0000-0000-00001A1F0000}"/>
    <cellStyle name="Input 3 3 17 4" xfId="9128" xr:uid="{00000000-0005-0000-0000-00001B1F0000}"/>
    <cellStyle name="Input 3 3 17 5" xfId="9129" xr:uid="{00000000-0005-0000-0000-00001C1F0000}"/>
    <cellStyle name="Input 3 3 18" xfId="9130" xr:uid="{00000000-0005-0000-0000-00001D1F0000}"/>
    <cellStyle name="Input 3 3 18 2" xfId="9131" xr:uid="{00000000-0005-0000-0000-00001E1F0000}"/>
    <cellStyle name="Input 3 3 19" xfId="9132" xr:uid="{00000000-0005-0000-0000-00001F1F0000}"/>
    <cellStyle name="Input 3 3 19 2" xfId="9133" xr:uid="{00000000-0005-0000-0000-0000201F0000}"/>
    <cellStyle name="Input 3 3 2" xfId="1115" xr:uid="{00000000-0005-0000-0000-0000211F0000}"/>
    <cellStyle name="Input 3 3 2 2" xfId="1116" xr:uid="{00000000-0005-0000-0000-0000221F0000}"/>
    <cellStyle name="Input 3 3 2 2 2" xfId="9134" xr:uid="{00000000-0005-0000-0000-0000231F0000}"/>
    <cellStyle name="Input 3 3 2 2 2 2" xfId="9135" xr:uid="{00000000-0005-0000-0000-0000241F0000}"/>
    <cellStyle name="Input 3 3 2 2 2 3" xfId="9136" xr:uid="{00000000-0005-0000-0000-0000251F0000}"/>
    <cellStyle name="Input 3 3 2 2 2 4" xfId="9137" xr:uid="{00000000-0005-0000-0000-0000261F0000}"/>
    <cellStyle name="Input 3 3 2 2 2 5" xfId="9138" xr:uid="{00000000-0005-0000-0000-0000271F0000}"/>
    <cellStyle name="Input 3 3 2 2 3" xfId="9139" xr:uid="{00000000-0005-0000-0000-0000281F0000}"/>
    <cellStyle name="Input 3 3 2 2 3 2" xfId="9140" xr:uid="{00000000-0005-0000-0000-0000291F0000}"/>
    <cellStyle name="Input 3 3 2 2 3 3" xfId="9141" xr:uid="{00000000-0005-0000-0000-00002A1F0000}"/>
    <cellStyle name="Input 3 3 2 2 3 4" xfId="9142" xr:uid="{00000000-0005-0000-0000-00002B1F0000}"/>
    <cellStyle name="Input 3 3 2 2 3 5" xfId="9143" xr:uid="{00000000-0005-0000-0000-00002C1F0000}"/>
    <cellStyle name="Input 3 3 2 2 4" xfId="9144" xr:uid="{00000000-0005-0000-0000-00002D1F0000}"/>
    <cellStyle name="Input 3 3 2 2 4 2" xfId="9145" xr:uid="{00000000-0005-0000-0000-00002E1F0000}"/>
    <cellStyle name="Input 3 3 2 2 5" xfId="9146" xr:uid="{00000000-0005-0000-0000-00002F1F0000}"/>
    <cellStyle name="Input 3 3 2 2 5 2" xfId="9147" xr:uid="{00000000-0005-0000-0000-0000301F0000}"/>
    <cellStyle name="Input 3 3 2 2 6" xfId="9148" xr:uid="{00000000-0005-0000-0000-0000311F0000}"/>
    <cellStyle name="Input 3 3 2 2 7" xfId="9149" xr:uid="{00000000-0005-0000-0000-0000321F0000}"/>
    <cellStyle name="Input 3 3 2 3" xfId="9150" xr:uid="{00000000-0005-0000-0000-0000331F0000}"/>
    <cellStyle name="Input 3 3 2 3 2" xfId="9151" xr:uid="{00000000-0005-0000-0000-0000341F0000}"/>
    <cellStyle name="Input 3 3 2 3 3" xfId="9152" xr:uid="{00000000-0005-0000-0000-0000351F0000}"/>
    <cellStyle name="Input 3 3 2 3 4" xfId="9153" xr:uid="{00000000-0005-0000-0000-0000361F0000}"/>
    <cellStyle name="Input 3 3 2 3 5" xfId="9154" xr:uid="{00000000-0005-0000-0000-0000371F0000}"/>
    <cellStyle name="Input 3 3 2 4" xfId="9155" xr:uid="{00000000-0005-0000-0000-0000381F0000}"/>
    <cellStyle name="Input 3 3 2 4 2" xfId="9156" xr:uid="{00000000-0005-0000-0000-0000391F0000}"/>
    <cellStyle name="Input 3 3 2 4 3" xfId="9157" xr:uid="{00000000-0005-0000-0000-00003A1F0000}"/>
    <cellStyle name="Input 3 3 2 4 4" xfId="9158" xr:uid="{00000000-0005-0000-0000-00003B1F0000}"/>
    <cellStyle name="Input 3 3 2 4 5" xfId="9159" xr:uid="{00000000-0005-0000-0000-00003C1F0000}"/>
    <cellStyle name="Input 3 3 2 5" xfId="9160" xr:uid="{00000000-0005-0000-0000-00003D1F0000}"/>
    <cellStyle name="Input 3 3 2 5 2" xfId="9161" xr:uid="{00000000-0005-0000-0000-00003E1F0000}"/>
    <cellStyle name="Input 3 3 2 6" xfId="9162" xr:uid="{00000000-0005-0000-0000-00003F1F0000}"/>
    <cellStyle name="Input 3 3 2 6 2" xfId="9163" xr:uid="{00000000-0005-0000-0000-0000401F0000}"/>
    <cellStyle name="Input 3 3 2 7" xfId="9164" xr:uid="{00000000-0005-0000-0000-0000411F0000}"/>
    <cellStyle name="Input 3 3 2 8" xfId="9165" xr:uid="{00000000-0005-0000-0000-0000421F0000}"/>
    <cellStyle name="Input 3 3 20" xfId="9166" xr:uid="{00000000-0005-0000-0000-0000431F0000}"/>
    <cellStyle name="Input 3 3 21" xfId="9167" xr:uid="{00000000-0005-0000-0000-0000441F0000}"/>
    <cellStyle name="Input 3 3 3" xfId="1117" xr:uid="{00000000-0005-0000-0000-0000451F0000}"/>
    <cellStyle name="Input 3 3 3 2" xfId="1118" xr:uid="{00000000-0005-0000-0000-0000461F0000}"/>
    <cellStyle name="Input 3 3 3 2 2" xfId="9168" xr:uid="{00000000-0005-0000-0000-0000471F0000}"/>
    <cellStyle name="Input 3 3 3 2 2 2" xfId="9169" xr:uid="{00000000-0005-0000-0000-0000481F0000}"/>
    <cellStyle name="Input 3 3 3 2 2 3" xfId="9170" xr:uid="{00000000-0005-0000-0000-0000491F0000}"/>
    <cellStyle name="Input 3 3 3 2 2 4" xfId="9171" xr:uid="{00000000-0005-0000-0000-00004A1F0000}"/>
    <cellStyle name="Input 3 3 3 2 2 5" xfId="9172" xr:uid="{00000000-0005-0000-0000-00004B1F0000}"/>
    <cellStyle name="Input 3 3 3 2 3" xfId="9173" xr:uid="{00000000-0005-0000-0000-00004C1F0000}"/>
    <cellStyle name="Input 3 3 3 2 3 2" xfId="9174" xr:uid="{00000000-0005-0000-0000-00004D1F0000}"/>
    <cellStyle name="Input 3 3 3 2 3 3" xfId="9175" xr:uid="{00000000-0005-0000-0000-00004E1F0000}"/>
    <cellStyle name="Input 3 3 3 2 3 4" xfId="9176" xr:uid="{00000000-0005-0000-0000-00004F1F0000}"/>
    <cellStyle name="Input 3 3 3 2 3 5" xfId="9177" xr:uid="{00000000-0005-0000-0000-0000501F0000}"/>
    <cellStyle name="Input 3 3 3 2 4" xfId="9178" xr:uid="{00000000-0005-0000-0000-0000511F0000}"/>
    <cellStyle name="Input 3 3 3 2 4 2" xfId="9179" xr:uid="{00000000-0005-0000-0000-0000521F0000}"/>
    <cellStyle name="Input 3 3 3 2 5" xfId="9180" xr:uid="{00000000-0005-0000-0000-0000531F0000}"/>
    <cellStyle name="Input 3 3 3 2 5 2" xfId="9181" xr:uid="{00000000-0005-0000-0000-0000541F0000}"/>
    <cellStyle name="Input 3 3 3 2 6" xfId="9182" xr:uid="{00000000-0005-0000-0000-0000551F0000}"/>
    <cellStyle name="Input 3 3 3 2 7" xfId="9183" xr:uid="{00000000-0005-0000-0000-0000561F0000}"/>
    <cellStyle name="Input 3 3 3 3" xfId="9184" xr:uid="{00000000-0005-0000-0000-0000571F0000}"/>
    <cellStyle name="Input 3 3 3 3 2" xfId="9185" xr:uid="{00000000-0005-0000-0000-0000581F0000}"/>
    <cellStyle name="Input 3 3 3 3 3" xfId="9186" xr:uid="{00000000-0005-0000-0000-0000591F0000}"/>
    <cellStyle name="Input 3 3 3 3 4" xfId="9187" xr:uid="{00000000-0005-0000-0000-00005A1F0000}"/>
    <cellStyle name="Input 3 3 3 3 5" xfId="9188" xr:uid="{00000000-0005-0000-0000-00005B1F0000}"/>
    <cellStyle name="Input 3 3 3 4" xfId="9189" xr:uid="{00000000-0005-0000-0000-00005C1F0000}"/>
    <cellStyle name="Input 3 3 3 4 2" xfId="9190" xr:uid="{00000000-0005-0000-0000-00005D1F0000}"/>
    <cellStyle name="Input 3 3 3 4 3" xfId="9191" xr:uid="{00000000-0005-0000-0000-00005E1F0000}"/>
    <cellStyle name="Input 3 3 3 4 4" xfId="9192" xr:uid="{00000000-0005-0000-0000-00005F1F0000}"/>
    <cellStyle name="Input 3 3 3 4 5" xfId="9193" xr:uid="{00000000-0005-0000-0000-0000601F0000}"/>
    <cellStyle name="Input 3 3 3 5" xfId="9194" xr:uid="{00000000-0005-0000-0000-0000611F0000}"/>
    <cellStyle name="Input 3 3 3 5 2" xfId="9195" xr:uid="{00000000-0005-0000-0000-0000621F0000}"/>
    <cellStyle name="Input 3 3 3 6" xfId="9196" xr:uid="{00000000-0005-0000-0000-0000631F0000}"/>
    <cellStyle name="Input 3 3 3 6 2" xfId="9197" xr:uid="{00000000-0005-0000-0000-0000641F0000}"/>
    <cellStyle name="Input 3 3 3 7" xfId="9198" xr:uid="{00000000-0005-0000-0000-0000651F0000}"/>
    <cellStyle name="Input 3 3 3 8" xfId="9199" xr:uid="{00000000-0005-0000-0000-0000661F0000}"/>
    <cellStyle name="Input 3 3 4" xfId="1119" xr:uid="{00000000-0005-0000-0000-0000671F0000}"/>
    <cellStyle name="Input 3 3 4 2" xfId="1120" xr:uid="{00000000-0005-0000-0000-0000681F0000}"/>
    <cellStyle name="Input 3 3 4 2 2" xfId="9200" xr:uid="{00000000-0005-0000-0000-0000691F0000}"/>
    <cellStyle name="Input 3 3 4 2 2 2" xfId="9201" xr:uid="{00000000-0005-0000-0000-00006A1F0000}"/>
    <cellStyle name="Input 3 3 4 2 2 3" xfId="9202" xr:uid="{00000000-0005-0000-0000-00006B1F0000}"/>
    <cellStyle name="Input 3 3 4 2 2 4" xfId="9203" xr:uid="{00000000-0005-0000-0000-00006C1F0000}"/>
    <cellStyle name="Input 3 3 4 2 2 5" xfId="9204" xr:uid="{00000000-0005-0000-0000-00006D1F0000}"/>
    <cellStyle name="Input 3 3 4 2 3" xfId="9205" xr:uid="{00000000-0005-0000-0000-00006E1F0000}"/>
    <cellStyle name="Input 3 3 4 2 3 2" xfId="9206" xr:uid="{00000000-0005-0000-0000-00006F1F0000}"/>
    <cellStyle name="Input 3 3 4 2 3 3" xfId="9207" xr:uid="{00000000-0005-0000-0000-0000701F0000}"/>
    <cellStyle name="Input 3 3 4 2 3 4" xfId="9208" xr:uid="{00000000-0005-0000-0000-0000711F0000}"/>
    <cellStyle name="Input 3 3 4 2 3 5" xfId="9209" xr:uid="{00000000-0005-0000-0000-0000721F0000}"/>
    <cellStyle name="Input 3 3 4 2 4" xfId="9210" xr:uid="{00000000-0005-0000-0000-0000731F0000}"/>
    <cellStyle name="Input 3 3 4 2 4 2" xfId="9211" xr:uid="{00000000-0005-0000-0000-0000741F0000}"/>
    <cellStyle name="Input 3 3 4 2 5" xfId="9212" xr:uid="{00000000-0005-0000-0000-0000751F0000}"/>
    <cellStyle name="Input 3 3 4 2 5 2" xfId="9213" xr:uid="{00000000-0005-0000-0000-0000761F0000}"/>
    <cellStyle name="Input 3 3 4 2 6" xfId="9214" xr:uid="{00000000-0005-0000-0000-0000771F0000}"/>
    <cellStyle name="Input 3 3 4 2 7" xfId="9215" xr:uid="{00000000-0005-0000-0000-0000781F0000}"/>
    <cellStyle name="Input 3 3 4 3" xfId="9216" xr:uid="{00000000-0005-0000-0000-0000791F0000}"/>
    <cellStyle name="Input 3 3 4 3 2" xfId="9217" xr:uid="{00000000-0005-0000-0000-00007A1F0000}"/>
    <cellStyle name="Input 3 3 4 3 3" xfId="9218" xr:uid="{00000000-0005-0000-0000-00007B1F0000}"/>
    <cellStyle name="Input 3 3 4 3 4" xfId="9219" xr:uid="{00000000-0005-0000-0000-00007C1F0000}"/>
    <cellStyle name="Input 3 3 4 3 5" xfId="9220" xr:uid="{00000000-0005-0000-0000-00007D1F0000}"/>
    <cellStyle name="Input 3 3 4 4" xfId="9221" xr:uid="{00000000-0005-0000-0000-00007E1F0000}"/>
    <cellStyle name="Input 3 3 4 4 2" xfId="9222" xr:uid="{00000000-0005-0000-0000-00007F1F0000}"/>
    <cellStyle name="Input 3 3 4 4 3" xfId="9223" xr:uid="{00000000-0005-0000-0000-0000801F0000}"/>
    <cellStyle name="Input 3 3 4 4 4" xfId="9224" xr:uid="{00000000-0005-0000-0000-0000811F0000}"/>
    <cellStyle name="Input 3 3 4 4 5" xfId="9225" xr:uid="{00000000-0005-0000-0000-0000821F0000}"/>
    <cellStyle name="Input 3 3 4 5" xfId="9226" xr:uid="{00000000-0005-0000-0000-0000831F0000}"/>
    <cellStyle name="Input 3 3 4 5 2" xfId="9227" xr:uid="{00000000-0005-0000-0000-0000841F0000}"/>
    <cellStyle name="Input 3 3 4 6" xfId="9228" xr:uid="{00000000-0005-0000-0000-0000851F0000}"/>
    <cellStyle name="Input 3 3 4 6 2" xfId="9229" xr:uid="{00000000-0005-0000-0000-0000861F0000}"/>
    <cellStyle name="Input 3 3 4 7" xfId="9230" xr:uid="{00000000-0005-0000-0000-0000871F0000}"/>
    <cellStyle name="Input 3 3 4 8" xfId="9231" xr:uid="{00000000-0005-0000-0000-0000881F0000}"/>
    <cellStyle name="Input 3 3 5" xfId="1121" xr:uid="{00000000-0005-0000-0000-0000891F0000}"/>
    <cellStyle name="Input 3 3 5 2" xfId="1122" xr:uid="{00000000-0005-0000-0000-00008A1F0000}"/>
    <cellStyle name="Input 3 3 5 2 2" xfId="9232" xr:uid="{00000000-0005-0000-0000-00008B1F0000}"/>
    <cellStyle name="Input 3 3 5 2 2 2" xfId="9233" xr:uid="{00000000-0005-0000-0000-00008C1F0000}"/>
    <cellStyle name="Input 3 3 5 2 2 3" xfId="9234" xr:uid="{00000000-0005-0000-0000-00008D1F0000}"/>
    <cellStyle name="Input 3 3 5 2 2 4" xfId="9235" xr:uid="{00000000-0005-0000-0000-00008E1F0000}"/>
    <cellStyle name="Input 3 3 5 2 2 5" xfId="9236" xr:uid="{00000000-0005-0000-0000-00008F1F0000}"/>
    <cellStyle name="Input 3 3 5 2 3" xfId="9237" xr:uid="{00000000-0005-0000-0000-0000901F0000}"/>
    <cellStyle name="Input 3 3 5 2 3 2" xfId="9238" xr:uid="{00000000-0005-0000-0000-0000911F0000}"/>
    <cellStyle name="Input 3 3 5 2 3 3" xfId="9239" xr:uid="{00000000-0005-0000-0000-0000921F0000}"/>
    <cellStyle name="Input 3 3 5 2 3 4" xfId="9240" xr:uid="{00000000-0005-0000-0000-0000931F0000}"/>
    <cellStyle name="Input 3 3 5 2 3 5" xfId="9241" xr:uid="{00000000-0005-0000-0000-0000941F0000}"/>
    <cellStyle name="Input 3 3 5 2 4" xfId="9242" xr:uid="{00000000-0005-0000-0000-0000951F0000}"/>
    <cellStyle name="Input 3 3 5 2 4 2" xfId="9243" xr:uid="{00000000-0005-0000-0000-0000961F0000}"/>
    <cellStyle name="Input 3 3 5 2 5" xfId="9244" xr:uid="{00000000-0005-0000-0000-0000971F0000}"/>
    <cellStyle name="Input 3 3 5 2 5 2" xfId="9245" xr:uid="{00000000-0005-0000-0000-0000981F0000}"/>
    <cellStyle name="Input 3 3 5 2 6" xfId="9246" xr:uid="{00000000-0005-0000-0000-0000991F0000}"/>
    <cellStyle name="Input 3 3 5 2 7" xfId="9247" xr:uid="{00000000-0005-0000-0000-00009A1F0000}"/>
    <cellStyle name="Input 3 3 5 3" xfId="9248" xr:uid="{00000000-0005-0000-0000-00009B1F0000}"/>
    <cellStyle name="Input 3 3 5 3 2" xfId="9249" xr:uid="{00000000-0005-0000-0000-00009C1F0000}"/>
    <cellStyle name="Input 3 3 5 3 3" xfId="9250" xr:uid="{00000000-0005-0000-0000-00009D1F0000}"/>
    <cellStyle name="Input 3 3 5 3 4" xfId="9251" xr:uid="{00000000-0005-0000-0000-00009E1F0000}"/>
    <cellStyle name="Input 3 3 5 3 5" xfId="9252" xr:uid="{00000000-0005-0000-0000-00009F1F0000}"/>
    <cellStyle name="Input 3 3 5 4" xfId="9253" xr:uid="{00000000-0005-0000-0000-0000A01F0000}"/>
    <cellStyle name="Input 3 3 5 4 2" xfId="9254" xr:uid="{00000000-0005-0000-0000-0000A11F0000}"/>
    <cellStyle name="Input 3 3 5 4 3" xfId="9255" xr:uid="{00000000-0005-0000-0000-0000A21F0000}"/>
    <cellStyle name="Input 3 3 5 4 4" xfId="9256" xr:uid="{00000000-0005-0000-0000-0000A31F0000}"/>
    <cellStyle name="Input 3 3 5 4 5" xfId="9257" xr:uid="{00000000-0005-0000-0000-0000A41F0000}"/>
    <cellStyle name="Input 3 3 5 5" xfId="9258" xr:uid="{00000000-0005-0000-0000-0000A51F0000}"/>
    <cellStyle name="Input 3 3 5 5 2" xfId="9259" xr:uid="{00000000-0005-0000-0000-0000A61F0000}"/>
    <cellStyle name="Input 3 3 5 6" xfId="9260" xr:uid="{00000000-0005-0000-0000-0000A71F0000}"/>
    <cellStyle name="Input 3 3 5 6 2" xfId="9261" xr:uid="{00000000-0005-0000-0000-0000A81F0000}"/>
    <cellStyle name="Input 3 3 5 7" xfId="9262" xr:uid="{00000000-0005-0000-0000-0000A91F0000}"/>
    <cellStyle name="Input 3 3 5 8" xfId="9263" xr:uid="{00000000-0005-0000-0000-0000AA1F0000}"/>
    <cellStyle name="Input 3 3 6" xfId="1123" xr:uid="{00000000-0005-0000-0000-0000AB1F0000}"/>
    <cellStyle name="Input 3 3 6 2" xfId="9264" xr:uid="{00000000-0005-0000-0000-0000AC1F0000}"/>
    <cellStyle name="Input 3 3 6 2 2" xfId="9265" xr:uid="{00000000-0005-0000-0000-0000AD1F0000}"/>
    <cellStyle name="Input 3 3 6 2 2 2" xfId="9266" xr:uid="{00000000-0005-0000-0000-0000AE1F0000}"/>
    <cellStyle name="Input 3 3 6 2 2 3" xfId="9267" xr:uid="{00000000-0005-0000-0000-0000AF1F0000}"/>
    <cellStyle name="Input 3 3 6 2 2 4" xfId="9268" xr:uid="{00000000-0005-0000-0000-0000B01F0000}"/>
    <cellStyle name="Input 3 3 6 2 2 5" xfId="9269" xr:uid="{00000000-0005-0000-0000-0000B11F0000}"/>
    <cellStyle name="Input 3 3 6 2 3" xfId="9270" xr:uid="{00000000-0005-0000-0000-0000B21F0000}"/>
    <cellStyle name="Input 3 3 6 2 3 2" xfId="9271" xr:uid="{00000000-0005-0000-0000-0000B31F0000}"/>
    <cellStyle name="Input 3 3 6 2 3 3" xfId="9272" xr:uid="{00000000-0005-0000-0000-0000B41F0000}"/>
    <cellStyle name="Input 3 3 6 2 3 4" xfId="9273" xr:uid="{00000000-0005-0000-0000-0000B51F0000}"/>
    <cellStyle name="Input 3 3 6 2 3 5" xfId="9274" xr:uid="{00000000-0005-0000-0000-0000B61F0000}"/>
    <cellStyle name="Input 3 3 6 2 4" xfId="9275" xr:uid="{00000000-0005-0000-0000-0000B71F0000}"/>
    <cellStyle name="Input 3 3 6 2 4 2" xfId="9276" xr:uid="{00000000-0005-0000-0000-0000B81F0000}"/>
    <cellStyle name="Input 3 3 6 2 5" xfId="9277" xr:uid="{00000000-0005-0000-0000-0000B91F0000}"/>
    <cellStyle name="Input 3 3 6 2 5 2" xfId="9278" xr:uid="{00000000-0005-0000-0000-0000BA1F0000}"/>
    <cellStyle name="Input 3 3 6 2 6" xfId="9279" xr:uid="{00000000-0005-0000-0000-0000BB1F0000}"/>
    <cellStyle name="Input 3 3 6 2 7" xfId="9280" xr:uid="{00000000-0005-0000-0000-0000BC1F0000}"/>
    <cellStyle name="Input 3 3 6 3" xfId="9281" xr:uid="{00000000-0005-0000-0000-0000BD1F0000}"/>
    <cellStyle name="Input 3 3 6 3 2" xfId="9282" xr:uid="{00000000-0005-0000-0000-0000BE1F0000}"/>
    <cellStyle name="Input 3 3 6 3 3" xfId="9283" xr:uid="{00000000-0005-0000-0000-0000BF1F0000}"/>
    <cellStyle name="Input 3 3 6 3 4" xfId="9284" xr:uid="{00000000-0005-0000-0000-0000C01F0000}"/>
    <cellStyle name="Input 3 3 6 3 5" xfId="9285" xr:uid="{00000000-0005-0000-0000-0000C11F0000}"/>
    <cellStyle name="Input 3 3 6 4" xfId="9286" xr:uid="{00000000-0005-0000-0000-0000C21F0000}"/>
    <cellStyle name="Input 3 3 6 4 2" xfId="9287" xr:uid="{00000000-0005-0000-0000-0000C31F0000}"/>
    <cellStyle name="Input 3 3 6 4 3" xfId="9288" xr:uid="{00000000-0005-0000-0000-0000C41F0000}"/>
    <cellStyle name="Input 3 3 6 4 4" xfId="9289" xr:uid="{00000000-0005-0000-0000-0000C51F0000}"/>
    <cellStyle name="Input 3 3 6 4 5" xfId="9290" xr:uid="{00000000-0005-0000-0000-0000C61F0000}"/>
    <cellStyle name="Input 3 3 6 5" xfId="9291" xr:uid="{00000000-0005-0000-0000-0000C71F0000}"/>
    <cellStyle name="Input 3 3 6 5 2" xfId="9292" xr:uid="{00000000-0005-0000-0000-0000C81F0000}"/>
    <cellStyle name="Input 3 3 6 6" xfId="9293" xr:uid="{00000000-0005-0000-0000-0000C91F0000}"/>
    <cellStyle name="Input 3 3 6 6 2" xfId="9294" xr:uid="{00000000-0005-0000-0000-0000CA1F0000}"/>
    <cellStyle name="Input 3 3 6 7" xfId="9295" xr:uid="{00000000-0005-0000-0000-0000CB1F0000}"/>
    <cellStyle name="Input 3 3 6 8" xfId="9296" xr:uid="{00000000-0005-0000-0000-0000CC1F0000}"/>
    <cellStyle name="Input 3 3 7" xfId="9297" xr:uid="{00000000-0005-0000-0000-0000CD1F0000}"/>
    <cellStyle name="Input 3 3 7 2" xfId="9298" xr:uid="{00000000-0005-0000-0000-0000CE1F0000}"/>
    <cellStyle name="Input 3 3 7 2 2" xfId="9299" xr:uid="{00000000-0005-0000-0000-0000CF1F0000}"/>
    <cellStyle name="Input 3 3 7 2 2 2" xfId="9300" xr:uid="{00000000-0005-0000-0000-0000D01F0000}"/>
    <cellStyle name="Input 3 3 7 2 2 3" xfId="9301" xr:uid="{00000000-0005-0000-0000-0000D11F0000}"/>
    <cellStyle name="Input 3 3 7 2 2 4" xfId="9302" xr:uid="{00000000-0005-0000-0000-0000D21F0000}"/>
    <cellStyle name="Input 3 3 7 2 2 5" xfId="9303" xr:uid="{00000000-0005-0000-0000-0000D31F0000}"/>
    <cellStyle name="Input 3 3 7 2 3" xfId="9304" xr:uid="{00000000-0005-0000-0000-0000D41F0000}"/>
    <cellStyle name="Input 3 3 7 2 3 2" xfId="9305" xr:uid="{00000000-0005-0000-0000-0000D51F0000}"/>
    <cellStyle name="Input 3 3 7 2 3 3" xfId="9306" xr:uid="{00000000-0005-0000-0000-0000D61F0000}"/>
    <cellStyle name="Input 3 3 7 2 3 4" xfId="9307" xr:uid="{00000000-0005-0000-0000-0000D71F0000}"/>
    <cellStyle name="Input 3 3 7 2 3 5" xfId="9308" xr:uid="{00000000-0005-0000-0000-0000D81F0000}"/>
    <cellStyle name="Input 3 3 7 2 4" xfId="9309" xr:uid="{00000000-0005-0000-0000-0000D91F0000}"/>
    <cellStyle name="Input 3 3 7 2 4 2" xfId="9310" xr:uid="{00000000-0005-0000-0000-0000DA1F0000}"/>
    <cellStyle name="Input 3 3 7 2 5" xfId="9311" xr:uid="{00000000-0005-0000-0000-0000DB1F0000}"/>
    <cellStyle name="Input 3 3 7 2 5 2" xfId="9312" xr:uid="{00000000-0005-0000-0000-0000DC1F0000}"/>
    <cellStyle name="Input 3 3 7 2 6" xfId="9313" xr:uid="{00000000-0005-0000-0000-0000DD1F0000}"/>
    <cellStyle name="Input 3 3 7 2 7" xfId="9314" xr:uid="{00000000-0005-0000-0000-0000DE1F0000}"/>
    <cellStyle name="Input 3 3 7 3" xfId="9315" xr:uid="{00000000-0005-0000-0000-0000DF1F0000}"/>
    <cellStyle name="Input 3 3 7 3 2" xfId="9316" xr:uid="{00000000-0005-0000-0000-0000E01F0000}"/>
    <cellStyle name="Input 3 3 7 3 3" xfId="9317" xr:uid="{00000000-0005-0000-0000-0000E11F0000}"/>
    <cellStyle name="Input 3 3 7 3 4" xfId="9318" xr:uid="{00000000-0005-0000-0000-0000E21F0000}"/>
    <cellStyle name="Input 3 3 7 3 5" xfId="9319" xr:uid="{00000000-0005-0000-0000-0000E31F0000}"/>
    <cellStyle name="Input 3 3 7 4" xfId="9320" xr:uid="{00000000-0005-0000-0000-0000E41F0000}"/>
    <cellStyle name="Input 3 3 7 4 2" xfId="9321" xr:uid="{00000000-0005-0000-0000-0000E51F0000}"/>
    <cellStyle name="Input 3 3 7 4 3" xfId="9322" xr:uid="{00000000-0005-0000-0000-0000E61F0000}"/>
    <cellStyle name="Input 3 3 7 4 4" xfId="9323" xr:uid="{00000000-0005-0000-0000-0000E71F0000}"/>
    <cellStyle name="Input 3 3 7 4 5" xfId="9324" xr:uid="{00000000-0005-0000-0000-0000E81F0000}"/>
    <cellStyle name="Input 3 3 7 5" xfId="9325" xr:uid="{00000000-0005-0000-0000-0000E91F0000}"/>
    <cellStyle name="Input 3 3 7 5 2" xfId="9326" xr:uid="{00000000-0005-0000-0000-0000EA1F0000}"/>
    <cellStyle name="Input 3 3 7 6" xfId="9327" xr:uid="{00000000-0005-0000-0000-0000EB1F0000}"/>
    <cellStyle name="Input 3 3 7 6 2" xfId="9328" xr:uid="{00000000-0005-0000-0000-0000EC1F0000}"/>
    <cellStyle name="Input 3 3 7 7" xfId="9329" xr:uid="{00000000-0005-0000-0000-0000ED1F0000}"/>
    <cellStyle name="Input 3 3 7 8" xfId="9330" xr:uid="{00000000-0005-0000-0000-0000EE1F0000}"/>
    <cellStyle name="Input 3 3 8" xfId="9331" xr:uid="{00000000-0005-0000-0000-0000EF1F0000}"/>
    <cellStyle name="Input 3 3 8 2" xfId="9332" xr:uid="{00000000-0005-0000-0000-0000F01F0000}"/>
    <cellStyle name="Input 3 3 8 2 2" xfId="9333" xr:uid="{00000000-0005-0000-0000-0000F11F0000}"/>
    <cellStyle name="Input 3 3 8 2 2 2" xfId="9334" xr:uid="{00000000-0005-0000-0000-0000F21F0000}"/>
    <cellStyle name="Input 3 3 8 2 2 3" xfId="9335" xr:uid="{00000000-0005-0000-0000-0000F31F0000}"/>
    <cellStyle name="Input 3 3 8 2 2 4" xfId="9336" xr:uid="{00000000-0005-0000-0000-0000F41F0000}"/>
    <cellStyle name="Input 3 3 8 2 2 5" xfId="9337" xr:uid="{00000000-0005-0000-0000-0000F51F0000}"/>
    <cellStyle name="Input 3 3 8 2 3" xfId="9338" xr:uid="{00000000-0005-0000-0000-0000F61F0000}"/>
    <cellStyle name="Input 3 3 8 2 3 2" xfId="9339" xr:uid="{00000000-0005-0000-0000-0000F71F0000}"/>
    <cellStyle name="Input 3 3 8 2 3 3" xfId="9340" xr:uid="{00000000-0005-0000-0000-0000F81F0000}"/>
    <cellStyle name="Input 3 3 8 2 3 4" xfId="9341" xr:uid="{00000000-0005-0000-0000-0000F91F0000}"/>
    <cellStyle name="Input 3 3 8 2 3 5" xfId="9342" xr:uid="{00000000-0005-0000-0000-0000FA1F0000}"/>
    <cellStyle name="Input 3 3 8 2 4" xfId="9343" xr:uid="{00000000-0005-0000-0000-0000FB1F0000}"/>
    <cellStyle name="Input 3 3 8 2 4 2" xfId="9344" xr:uid="{00000000-0005-0000-0000-0000FC1F0000}"/>
    <cellStyle name="Input 3 3 8 2 5" xfId="9345" xr:uid="{00000000-0005-0000-0000-0000FD1F0000}"/>
    <cellStyle name="Input 3 3 8 2 5 2" xfId="9346" xr:uid="{00000000-0005-0000-0000-0000FE1F0000}"/>
    <cellStyle name="Input 3 3 8 2 6" xfId="9347" xr:uid="{00000000-0005-0000-0000-0000FF1F0000}"/>
    <cellStyle name="Input 3 3 8 2 7" xfId="9348" xr:uid="{00000000-0005-0000-0000-000000200000}"/>
    <cellStyle name="Input 3 3 8 3" xfId="9349" xr:uid="{00000000-0005-0000-0000-000001200000}"/>
    <cellStyle name="Input 3 3 8 3 2" xfId="9350" xr:uid="{00000000-0005-0000-0000-000002200000}"/>
    <cellStyle name="Input 3 3 8 3 3" xfId="9351" xr:uid="{00000000-0005-0000-0000-000003200000}"/>
    <cellStyle name="Input 3 3 8 3 4" xfId="9352" xr:uid="{00000000-0005-0000-0000-000004200000}"/>
    <cellStyle name="Input 3 3 8 3 5" xfId="9353" xr:uid="{00000000-0005-0000-0000-000005200000}"/>
    <cellStyle name="Input 3 3 8 4" xfId="9354" xr:uid="{00000000-0005-0000-0000-000006200000}"/>
    <cellStyle name="Input 3 3 8 4 2" xfId="9355" xr:uid="{00000000-0005-0000-0000-000007200000}"/>
    <cellStyle name="Input 3 3 8 4 3" xfId="9356" xr:uid="{00000000-0005-0000-0000-000008200000}"/>
    <cellStyle name="Input 3 3 8 4 4" xfId="9357" xr:uid="{00000000-0005-0000-0000-000009200000}"/>
    <cellStyle name="Input 3 3 8 4 5" xfId="9358" xr:uid="{00000000-0005-0000-0000-00000A200000}"/>
    <cellStyle name="Input 3 3 8 5" xfId="9359" xr:uid="{00000000-0005-0000-0000-00000B200000}"/>
    <cellStyle name="Input 3 3 8 5 2" xfId="9360" xr:uid="{00000000-0005-0000-0000-00000C200000}"/>
    <cellStyle name="Input 3 3 8 6" xfId="9361" xr:uid="{00000000-0005-0000-0000-00000D200000}"/>
    <cellStyle name="Input 3 3 8 6 2" xfId="9362" xr:uid="{00000000-0005-0000-0000-00000E200000}"/>
    <cellStyle name="Input 3 3 8 7" xfId="9363" xr:uid="{00000000-0005-0000-0000-00000F200000}"/>
    <cellStyle name="Input 3 3 8 8" xfId="9364" xr:uid="{00000000-0005-0000-0000-000010200000}"/>
    <cellStyle name="Input 3 3 9" xfId="9365" xr:uid="{00000000-0005-0000-0000-000011200000}"/>
    <cellStyle name="Input 3 3 9 2" xfId="9366" xr:uid="{00000000-0005-0000-0000-000012200000}"/>
    <cellStyle name="Input 3 3 9 2 2" xfId="9367" xr:uid="{00000000-0005-0000-0000-000013200000}"/>
    <cellStyle name="Input 3 3 9 2 2 2" xfId="9368" xr:uid="{00000000-0005-0000-0000-000014200000}"/>
    <cellStyle name="Input 3 3 9 2 2 3" xfId="9369" xr:uid="{00000000-0005-0000-0000-000015200000}"/>
    <cellStyle name="Input 3 3 9 2 2 4" xfId="9370" xr:uid="{00000000-0005-0000-0000-000016200000}"/>
    <cellStyle name="Input 3 3 9 2 2 5" xfId="9371" xr:uid="{00000000-0005-0000-0000-000017200000}"/>
    <cellStyle name="Input 3 3 9 2 3" xfId="9372" xr:uid="{00000000-0005-0000-0000-000018200000}"/>
    <cellStyle name="Input 3 3 9 2 3 2" xfId="9373" xr:uid="{00000000-0005-0000-0000-000019200000}"/>
    <cellStyle name="Input 3 3 9 2 3 3" xfId="9374" xr:uid="{00000000-0005-0000-0000-00001A200000}"/>
    <cellStyle name="Input 3 3 9 2 3 4" xfId="9375" xr:uid="{00000000-0005-0000-0000-00001B200000}"/>
    <cellStyle name="Input 3 3 9 2 3 5" xfId="9376" xr:uid="{00000000-0005-0000-0000-00001C200000}"/>
    <cellStyle name="Input 3 3 9 2 4" xfId="9377" xr:uid="{00000000-0005-0000-0000-00001D200000}"/>
    <cellStyle name="Input 3 3 9 2 4 2" xfId="9378" xr:uid="{00000000-0005-0000-0000-00001E200000}"/>
    <cellStyle name="Input 3 3 9 2 5" xfId="9379" xr:uid="{00000000-0005-0000-0000-00001F200000}"/>
    <cellStyle name="Input 3 3 9 2 5 2" xfId="9380" xr:uid="{00000000-0005-0000-0000-000020200000}"/>
    <cellStyle name="Input 3 3 9 2 6" xfId="9381" xr:uid="{00000000-0005-0000-0000-000021200000}"/>
    <cellStyle name="Input 3 3 9 2 7" xfId="9382" xr:uid="{00000000-0005-0000-0000-000022200000}"/>
    <cellStyle name="Input 3 3 9 3" xfId="9383" xr:uid="{00000000-0005-0000-0000-000023200000}"/>
    <cellStyle name="Input 3 3 9 3 2" xfId="9384" xr:uid="{00000000-0005-0000-0000-000024200000}"/>
    <cellStyle name="Input 3 3 9 3 3" xfId="9385" xr:uid="{00000000-0005-0000-0000-000025200000}"/>
    <cellStyle name="Input 3 3 9 3 4" xfId="9386" xr:uid="{00000000-0005-0000-0000-000026200000}"/>
    <cellStyle name="Input 3 3 9 3 5" xfId="9387" xr:uid="{00000000-0005-0000-0000-000027200000}"/>
    <cellStyle name="Input 3 3 9 4" xfId="9388" xr:uid="{00000000-0005-0000-0000-000028200000}"/>
    <cellStyle name="Input 3 3 9 4 2" xfId="9389" xr:uid="{00000000-0005-0000-0000-000029200000}"/>
    <cellStyle name="Input 3 3 9 4 3" xfId="9390" xr:uid="{00000000-0005-0000-0000-00002A200000}"/>
    <cellStyle name="Input 3 3 9 4 4" xfId="9391" xr:uid="{00000000-0005-0000-0000-00002B200000}"/>
    <cellStyle name="Input 3 3 9 4 5" xfId="9392" xr:uid="{00000000-0005-0000-0000-00002C200000}"/>
    <cellStyle name="Input 3 3 9 5" xfId="9393" xr:uid="{00000000-0005-0000-0000-00002D200000}"/>
    <cellStyle name="Input 3 3 9 5 2" xfId="9394" xr:uid="{00000000-0005-0000-0000-00002E200000}"/>
    <cellStyle name="Input 3 3 9 6" xfId="9395" xr:uid="{00000000-0005-0000-0000-00002F200000}"/>
    <cellStyle name="Input 3 3 9 6 2" xfId="9396" xr:uid="{00000000-0005-0000-0000-000030200000}"/>
    <cellStyle name="Input 3 3 9 7" xfId="9397" xr:uid="{00000000-0005-0000-0000-000031200000}"/>
    <cellStyle name="Input 3 3 9 8" xfId="9398" xr:uid="{00000000-0005-0000-0000-000032200000}"/>
    <cellStyle name="Input 3 4" xfId="1124" xr:uid="{00000000-0005-0000-0000-000033200000}"/>
    <cellStyle name="Input 3 4 2" xfId="1125" xr:uid="{00000000-0005-0000-0000-000034200000}"/>
    <cellStyle name="Input 3 5" xfId="1126" xr:uid="{00000000-0005-0000-0000-000035200000}"/>
    <cellStyle name="Input 3 5 2" xfId="1127" xr:uid="{00000000-0005-0000-0000-000036200000}"/>
    <cellStyle name="Input 3 6" xfId="1128" xr:uid="{00000000-0005-0000-0000-000037200000}"/>
    <cellStyle name="Input 3 7" xfId="9399" xr:uid="{00000000-0005-0000-0000-000038200000}"/>
    <cellStyle name="Input 3 7 2" xfId="9400" xr:uid="{00000000-0005-0000-0000-000039200000}"/>
    <cellStyle name="Input 3_T-straight with PEDs adjustor" xfId="9401" xr:uid="{00000000-0005-0000-0000-00003A200000}"/>
    <cellStyle name="Input 4" xfId="1129" xr:uid="{00000000-0005-0000-0000-00003B200000}"/>
    <cellStyle name="Input 4 2" xfId="1130" xr:uid="{00000000-0005-0000-0000-00003C200000}"/>
    <cellStyle name="Input 4 2 10" xfId="9402" xr:uid="{00000000-0005-0000-0000-00003D200000}"/>
    <cellStyle name="Input 4 2 10 2" xfId="9403" xr:uid="{00000000-0005-0000-0000-00003E200000}"/>
    <cellStyle name="Input 4 2 10 2 2" xfId="9404" xr:uid="{00000000-0005-0000-0000-00003F200000}"/>
    <cellStyle name="Input 4 2 10 2 2 2" xfId="9405" xr:uid="{00000000-0005-0000-0000-000040200000}"/>
    <cellStyle name="Input 4 2 10 2 2 3" xfId="9406" xr:uid="{00000000-0005-0000-0000-000041200000}"/>
    <cellStyle name="Input 4 2 10 2 2 4" xfId="9407" xr:uid="{00000000-0005-0000-0000-000042200000}"/>
    <cellStyle name="Input 4 2 10 2 2 5" xfId="9408" xr:uid="{00000000-0005-0000-0000-000043200000}"/>
    <cellStyle name="Input 4 2 10 2 3" xfId="9409" xr:uid="{00000000-0005-0000-0000-000044200000}"/>
    <cellStyle name="Input 4 2 10 2 3 2" xfId="9410" xr:uid="{00000000-0005-0000-0000-000045200000}"/>
    <cellStyle name="Input 4 2 10 2 3 3" xfId="9411" xr:uid="{00000000-0005-0000-0000-000046200000}"/>
    <cellStyle name="Input 4 2 10 2 3 4" xfId="9412" xr:uid="{00000000-0005-0000-0000-000047200000}"/>
    <cellStyle name="Input 4 2 10 2 3 5" xfId="9413" xr:uid="{00000000-0005-0000-0000-000048200000}"/>
    <cellStyle name="Input 4 2 10 2 4" xfId="9414" xr:uid="{00000000-0005-0000-0000-000049200000}"/>
    <cellStyle name="Input 4 2 10 2 4 2" xfId="9415" xr:uid="{00000000-0005-0000-0000-00004A200000}"/>
    <cellStyle name="Input 4 2 10 2 5" xfId="9416" xr:uid="{00000000-0005-0000-0000-00004B200000}"/>
    <cellStyle name="Input 4 2 10 2 5 2" xfId="9417" xr:uid="{00000000-0005-0000-0000-00004C200000}"/>
    <cellStyle name="Input 4 2 10 2 6" xfId="9418" xr:uid="{00000000-0005-0000-0000-00004D200000}"/>
    <cellStyle name="Input 4 2 10 2 7" xfId="9419" xr:uid="{00000000-0005-0000-0000-00004E200000}"/>
    <cellStyle name="Input 4 2 10 3" xfId="9420" xr:uid="{00000000-0005-0000-0000-00004F200000}"/>
    <cellStyle name="Input 4 2 10 3 2" xfId="9421" xr:uid="{00000000-0005-0000-0000-000050200000}"/>
    <cellStyle name="Input 4 2 10 3 3" xfId="9422" xr:uid="{00000000-0005-0000-0000-000051200000}"/>
    <cellStyle name="Input 4 2 10 3 4" xfId="9423" xr:uid="{00000000-0005-0000-0000-000052200000}"/>
    <cellStyle name="Input 4 2 10 3 5" xfId="9424" xr:uid="{00000000-0005-0000-0000-000053200000}"/>
    <cellStyle name="Input 4 2 10 4" xfId="9425" xr:uid="{00000000-0005-0000-0000-000054200000}"/>
    <cellStyle name="Input 4 2 10 4 2" xfId="9426" xr:uid="{00000000-0005-0000-0000-000055200000}"/>
    <cellStyle name="Input 4 2 10 4 3" xfId="9427" xr:uid="{00000000-0005-0000-0000-000056200000}"/>
    <cellStyle name="Input 4 2 10 4 4" xfId="9428" xr:uid="{00000000-0005-0000-0000-000057200000}"/>
    <cellStyle name="Input 4 2 10 4 5" xfId="9429" xr:uid="{00000000-0005-0000-0000-000058200000}"/>
    <cellStyle name="Input 4 2 10 5" xfId="9430" xr:uid="{00000000-0005-0000-0000-000059200000}"/>
    <cellStyle name="Input 4 2 10 5 2" xfId="9431" xr:uid="{00000000-0005-0000-0000-00005A200000}"/>
    <cellStyle name="Input 4 2 10 6" xfId="9432" xr:uid="{00000000-0005-0000-0000-00005B200000}"/>
    <cellStyle name="Input 4 2 10 6 2" xfId="9433" xr:uid="{00000000-0005-0000-0000-00005C200000}"/>
    <cellStyle name="Input 4 2 10 7" xfId="9434" xr:uid="{00000000-0005-0000-0000-00005D200000}"/>
    <cellStyle name="Input 4 2 10 8" xfId="9435" xr:uid="{00000000-0005-0000-0000-00005E200000}"/>
    <cellStyle name="Input 4 2 11" xfId="9436" xr:uid="{00000000-0005-0000-0000-00005F200000}"/>
    <cellStyle name="Input 4 2 11 2" xfId="9437" xr:uid="{00000000-0005-0000-0000-000060200000}"/>
    <cellStyle name="Input 4 2 11 2 2" xfId="9438" xr:uid="{00000000-0005-0000-0000-000061200000}"/>
    <cellStyle name="Input 4 2 11 2 2 2" xfId="9439" xr:uid="{00000000-0005-0000-0000-000062200000}"/>
    <cellStyle name="Input 4 2 11 2 2 3" xfId="9440" xr:uid="{00000000-0005-0000-0000-000063200000}"/>
    <cellStyle name="Input 4 2 11 2 2 4" xfId="9441" xr:uid="{00000000-0005-0000-0000-000064200000}"/>
    <cellStyle name="Input 4 2 11 2 2 5" xfId="9442" xr:uid="{00000000-0005-0000-0000-000065200000}"/>
    <cellStyle name="Input 4 2 11 2 3" xfId="9443" xr:uid="{00000000-0005-0000-0000-000066200000}"/>
    <cellStyle name="Input 4 2 11 2 3 2" xfId="9444" xr:uid="{00000000-0005-0000-0000-000067200000}"/>
    <cellStyle name="Input 4 2 11 2 3 3" xfId="9445" xr:uid="{00000000-0005-0000-0000-000068200000}"/>
    <cellStyle name="Input 4 2 11 2 3 4" xfId="9446" xr:uid="{00000000-0005-0000-0000-000069200000}"/>
    <cellStyle name="Input 4 2 11 2 3 5" xfId="9447" xr:uid="{00000000-0005-0000-0000-00006A200000}"/>
    <cellStyle name="Input 4 2 11 2 4" xfId="9448" xr:uid="{00000000-0005-0000-0000-00006B200000}"/>
    <cellStyle name="Input 4 2 11 2 4 2" xfId="9449" xr:uid="{00000000-0005-0000-0000-00006C200000}"/>
    <cellStyle name="Input 4 2 11 2 5" xfId="9450" xr:uid="{00000000-0005-0000-0000-00006D200000}"/>
    <cellStyle name="Input 4 2 11 2 5 2" xfId="9451" xr:uid="{00000000-0005-0000-0000-00006E200000}"/>
    <cellStyle name="Input 4 2 11 2 6" xfId="9452" xr:uid="{00000000-0005-0000-0000-00006F200000}"/>
    <cellStyle name="Input 4 2 11 2 7" xfId="9453" xr:uid="{00000000-0005-0000-0000-000070200000}"/>
    <cellStyle name="Input 4 2 11 3" xfId="9454" xr:uid="{00000000-0005-0000-0000-000071200000}"/>
    <cellStyle name="Input 4 2 11 3 2" xfId="9455" xr:uid="{00000000-0005-0000-0000-000072200000}"/>
    <cellStyle name="Input 4 2 11 3 3" xfId="9456" xr:uid="{00000000-0005-0000-0000-000073200000}"/>
    <cellStyle name="Input 4 2 11 3 4" xfId="9457" xr:uid="{00000000-0005-0000-0000-000074200000}"/>
    <cellStyle name="Input 4 2 11 3 5" xfId="9458" xr:uid="{00000000-0005-0000-0000-000075200000}"/>
    <cellStyle name="Input 4 2 11 4" xfId="9459" xr:uid="{00000000-0005-0000-0000-000076200000}"/>
    <cellStyle name="Input 4 2 11 4 2" xfId="9460" xr:uid="{00000000-0005-0000-0000-000077200000}"/>
    <cellStyle name="Input 4 2 11 4 3" xfId="9461" xr:uid="{00000000-0005-0000-0000-000078200000}"/>
    <cellStyle name="Input 4 2 11 4 4" xfId="9462" xr:uid="{00000000-0005-0000-0000-000079200000}"/>
    <cellStyle name="Input 4 2 11 4 5" xfId="9463" xr:uid="{00000000-0005-0000-0000-00007A200000}"/>
    <cellStyle name="Input 4 2 11 5" xfId="9464" xr:uid="{00000000-0005-0000-0000-00007B200000}"/>
    <cellStyle name="Input 4 2 11 5 2" xfId="9465" xr:uid="{00000000-0005-0000-0000-00007C200000}"/>
    <cellStyle name="Input 4 2 11 6" xfId="9466" xr:uid="{00000000-0005-0000-0000-00007D200000}"/>
    <cellStyle name="Input 4 2 11 6 2" xfId="9467" xr:uid="{00000000-0005-0000-0000-00007E200000}"/>
    <cellStyle name="Input 4 2 11 7" xfId="9468" xr:uid="{00000000-0005-0000-0000-00007F200000}"/>
    <cellStyle name="Input 4 2 11 8" xfId="9469" xr:uid="{00000000-0005-0000-0000-000080200000}"/>
    <cellStyle name="Input 4 2 12" xfId="9470" xr:uid="{00000000-0005-0000-0000-000081200000}"/>
    <cellStyle name="Input 4 2 12 2" xfId="9471" xr:uid="{00000000-0005-0000-0000-000082200000}"/>
    <cellStyle name="Input 4 2 12 2 2" xfId="9472" xr:uid="{00000000-0005-0000-0000-000083200000}"/>
    <cellStyle name="Input 4 2 12 2 2 2" xfId="9473" xr:uid="{00000000-0005-0000-0000-000084200000}"/>
    <cellStyle name="Input 4 2 12 2 2 3" xfId="9474" xr:uid="{00000000-0005-0000-0000-000085200000}"/>
    <cellStyle name="Input 4 2 12 2 2 4" xfId="9475" xr:uid="{00000000-0005-0000-0000-000086200000}"/>
    <cellStyle name="Input 4 2 12 2 2 5" xfId="9476" xr:uid="{00000000-0005-0000-0000-000087200000}"/>
    <cellStyle name="Input 4 2 12 2 3" xfId="9477" xr:uid="{00000000-0005-0000-0000-000088200000}"/>
    <cellStyle name="Input 4 2 12 2 3 2" xfId="9478" xr:uid="{00000000-0005-0000-0000-000089200000}"/>
    <cellStyle name="Input 4 2 12 2 3 3" xfId="9479" xr:uid="{00000000-0005-0000-0000-00008A200000}"/>
    <cellStyle name="Input 4 2 12 2 3 4" xfId="9480" xr:uid="{00000000-0005-0000-0000-00008B200000}"/>
    <cellStyle name="Input 4 2 12 2 3 5" xfId="9481" xr:uid="{00000000-0005-0000-0000-00008C200000}"/>
    <cellStyle name="Input 4 2 12 2 4" xfId="9482" xr:uid="{00000000-0005-0000-0000-00008D200000}"/>
    <cellStyle name="Input 4 2 12 2 4 2" xfId="9483" xr:uid="{00000000-0005-0000-0000-00008E200000}"/>
    <cellStyle name="Input 4 2 12 2 5" xfId="9484" xr:uid="{00000000-0005-0000-0000-00008F200000}"/>
    <cellStyle name="Input 4 2 12 2 5 2" xfId="9485" xr:uid="{00000000-0005-0000-0000-000090200000}"/>
    <cellStyle name="Input 4 2 12 2 6" xfId="9486" xr:uid="{00000000-0005-0000-0000-000091200000}"/>
    <cellStyle name="Input 4 2 12 2 7" xfId="9487" xr:uid="{00000000-0005-0000-0000-000092200000}"/>
    <cellStyle name="Input 4 2 12 3" xfId="9488" xr:uid="{00000000-0005-0000-0000-000093200000}"/>
    <cellStyle name="Input 4 2 12 3 2" xfId="9489" xr:uid="{00000000-0005-0000-0000-000094200000}"/>
    <cellStyle name="Input 4 2 12 3 3" xfId="9490" xr:uid="{00000000-0005-0000-0000-000095200000}"/>
    <cellStyle name="Input 4 2 12 3 4" xfId="9491" xr:uid="{00000000-0005-0000-0000-000096200000}"/>
    <cellStyle name="Input 4 2 12 3 5" xfId="9492" xr:uid="{00000000-0005-0000-0000-000097200000}"/>
    <cellStyle name="Input 4 2 12 4" xfId="9493" xr:uid="{00000000-0005-0000-0000-000098200000}"/>
    <cellStyle name="Input 4 2 12 4 2" xfId="9494" xr:uid="{00000000-0005-0000-0000-000099200000}"/>
    <cellStyle name="Input 4 2 12 4 3" xfId="9495" xr:uid="{00000000-0005-0000-0000-00009A200000}"/>
    <cellStyle name="Input 4 2 12 4 4" xfId="9496" xr:uid="{00000000-0005-0000-0000-00009B200000}"/>
    <cellStyle name="Input 4 2 12 4 5" xfId="9497" xr:uid="{00000000-0005-0000-0000-00009C200000}"/>
    <cellStyle name="Input 4 2 12 5" xfId="9498" xr:uid="{00000000-0005-0000-0000-00009D200000}"/>
    <cellStyle name="Input 4 2 12 5 2" xfId="9499" xr:uid="{00000000-0005-0000-0000-00009E200000}"/>
    <cellStyle name="Input 4 2 12 6" xfId="9500" xr:uid="{00000000-0005-0000-0000-00009F200000}"/>
    <cellStyle name="Input 4 2 12 6 2" xfId="9501" xr:uid="{00000000-0005-0000-0000-0000A0200000}"/>
    <cellStyle name="Input 4 2 12 7" xfId="9502" xr:uid="{00000000-0005-0000-0000-0000A1200000}"/>
    <cellStyle name="Input 4 2 12 8" xfId="9503" xr:uid="{00000000-0005-0000-0000-0000A2200000}"/>
    <cellStyle name="Input 4 2 13" xfId="9504" xr:uid="{00000000-0005-0000-0000-0000A3200000}"/>
    <cellStyle name="Input 4 2 13 2" xfId="9505" xr:uid="{00000000-0005-0000-0000-0000A4200000}"/>
    <cellStyle name="Input 4 2 13 2 2" xfId="9506" xr:uid="{00000000-0005-0000-0000-0000A5200000}"/>
    <cellStyle name="Input 4 2 13 2 2 2" xfId="9507" xr:uid="{00000000-0005-0000-0000-0000A6200000}"/>
    <cellStyle name="Input 4 2 13 2 2 3" xfId="9508" xr:uid="{00000000-0005-0000-0000-0000A7200000}"/>
    <cellStyle name="Input 4 2 13 2 2 4" xfId="9509" xr:uid="{00000000-0005-0000-0000-0000A8200000}"/>
    <cellStyle name="Input 4 2 13 2 2 5" xfId="9510" xr:uid="{00000000-0005-0000-0000-0000A9200000}"/>
    <cellStyle name="Input 4 2 13 2 3" xfId="9511" xr:uid="{00000000-0005-0000-0000-0000AA200000}"/>
    <cellStyle name="Input 4 2 13 2 3 2" xfId="9512" xr:uid="{00000000-0005-0000-0000-0000AB200000}"/>
    <cellStyle name="Input 4 2 13 2 3 3" xfId="9513" xr:uid="{00000000-0005-0000-0000-0000AC200000}"/>
    <cellStyle name="Input 4 2 13 2 3 4" xfId="9514" xr:uid="{00000000-0005-0000-0000-0000AD200000}"/>
    <cellStyle name="Input 4 2 13 2 3 5" xfId="9515" xr:uid="{00000000-0005-0000-0000-0000AE200000}"/>
    <cellStyle name="Input 4 2 13 2 4" xfId="9516" xr:uid="{00000000-0005-0000-0000-0000AF200000}"/>
    <cellStyle name="Input 4 2 13 2 4 2" xfId="9517" xr:uid="{00000000-0005-0000-0000-0000B0200000}"/>
    <cellStyle name="Input 4 2 13 2 5" xfId="9518" xr:uid="{00000000-0005-0000-0000-0000B1200000}"/>
    <cellStyle name="Input 4 2 13 2 5 2" xfId="9519" xr:uid="{00000000-0005-0000-0000-0000B2200000}"/>
    <cellStyle name="Input 4 2 13 2 6" xfId="9520" xr:uid="{00000000-0005-0000-0000-0000B3200000}"/>
    <cellStyle name="Input 4 2 13 2 7" xfId="9521" xr:uid="{00000000-0005-0000-0000-0000B4200000}"/>
    <cellStyle name="Input 4 2 13 3" xfId="9522" xr:uid="{00000000-0005-0000-0000-0000B5200000}"/>
    <cellStyle name="Input 4 2 13 3 2" xfId="9523" xr:uid="{00000000-0005-0000-0000-0000B6200000}"/>
    <cellStyle name="Input 4 2 13 3 3" xfId="9524" xr:uid="{00000000-0005-0000-0000-0000B7200000}"/>
    <cellStyle name="Input 4 2 13 3 4" xfId="9525" xr:uid="{00000000-0005-0000-0000-0000B8200000}"/>
    <cellStyle name="Input 4 2 13 3 5" xfId="9526" xr:uid="{00000000-0005-0000-0000-0000B9200000}"/>
    <cellStyle name="Input 4 2 13 4" xfId="9527" xr:uid="{00000000-0005-0000-0000-0000BA200000}"/>
    <cellStyle name="Input 4 2 13 4 2" xfId="9528" xr:uid="{00000000-0005-0000-0000-0000BB200000}"/>
    <cellStyle name="Input 4 2 13 4 3" xfId="9529" xr:uid="{00000000-0005-0000-0000-0000BC200000}"/>
    <cellStyle name="Input 4 2 13 4 4" xfId="9530" xr:uid="{00000000-0005-0000-0000-0000BD200000}"/>
    <cellStyle name="Input 4 2 13 4 5" xfId="9531" xr:uid="{00000000-0005-0000-0000-0000BE200000}"/>
    <cellStyle name="Input 4 2 13 5" xfId="9532" xr:uid="{00000000-0005-0000-0000-0000BF200000}"/>
    <cellStyle name="Input 4 2 13 5 2" xfId="9533" xr:uid="{00000000-0005-0000-0000-0000C0200000}"/>
    <cellStyle name="Input 4 2 13 6" xfId="9534" xr:uid="{00000000-0005-0000-0000-0000C1200000}"/>
    <cellStyle name="Input 4 2 13 6 2" xfId="9535" xr:uid="{00000000-0005-0000-0000-0000C2200000}"/>
    <cellStyle name="Input 4 2 13 7" xfId="9536" xr:uid="{00000000-0005-0000-0000-0000C3200000}"/>
    <cellStyle name="Input 4 2 13 8" xfId="9537" xr:uid="{00000000-0005-0000-0000-0000C4200000}"/>
    <cellStyle name="Input 4 2 14" xfId="9538" xr:uid="{00000000-0005-0000-0000-0000C5200000}"/>
    <cellStyle name="Input 4 2 14 2" xfId="9539" xr:uid="{00000000-0005-0000-0000-0000C6200000}"/>
    <cellStyle name="Input 4 2 14 2 2" xfId="9540" xr:uid="{00000000-0005-0000-0000-0000C7200000}"/>
    <cellStyle name="Input 4 2 14 2 2 2" xfId="9541" xr:uid="{00000000-0005-0000-0000-0000C8200000}"/>
    <cellStyle name="Input 4 2 14 2 2 3" xfId="9542" xr:uid="{00000000-0005-0000-0000-0000C9200000}"/>
    <cellStyle name="Input 4 2 14 2 2 4" xfId="9543" xr:uid="{00000000-0005-0000-0000-0000CA200000}"/>
    <cellStyle name="Input 4 2 14 2 2 5" xfId="9544" xr:uid="{00000000-0005-0000-0000-0000CB200000}"/>
    <cellStyle name="Input 4 2 14 2 3" xfId="9545" xr:uid="{00000000-0005-0000-0000-0000CC200000}"/>
    <cellStyle name="Input 4 2 14 2 3 2" xfId="9546" xr:uid="{00000000-0005-0000-0000-0000CD200000}"/>
    <cellStyle name="Input 4 2 14 2 3 3" xfId="9547" xr:uid="{00000000-0005-0000-0000-0000CE200000}"/>
    <cellStyle name="Input 4 2 14 2 3 4" xfId="9548" xr:uid="{00000000-0005-0000-0000-0000CF200000}"/>
    <cellStyle name="Input 4 2 14 2 3 5" xfId="9549" xr:uid="{00000000-0005-0000-0000-0000D0200000}"/>
    <cellStyle name="Input 4 2 14 2 4" xfId="9550" xr:uid="{00000000-0005-0000-0000-0000D1200000}"/>
    <cellStyle name="Input 4 2 14 2 4 2" xfId="9551" xr:uid="{00000000-0005-0000-0000-0000D2200000}"/>
    <cellStyle name="Input 4 2 14 2 5" xfId="9552" xr:uid="{00000000-0005-0000-0000-0000D3200000}"/>
    <cellStyle name="Input 4 2 14 2 5 2" xfId="9553" xr:uid="{00000000-0005-0000-0000-0000D4200000}"/>
    <cellStyle name="Input 4 2 14 2 6" xfId="9554" xr:uid="{00000000-0005-0000-0000-0000D5200000}"/>
    <cellStyle name="Input 4 2 14 2 7" xfId="9555" xr:uid="{00000000-0005-0000-0000-0000D6200000}"/>
    <cellStyle name="Input 4 2 14 3" xfId="9556" xr:uid="{00000000-0005-0000-0000-0000D7200000}"/>
    <cellStyle name="Input 4 2 14 3 2" xfId="9557" xr:uid="{00000000-0005-0000-0000-0000D8200000}"/>
    <cellStyle name="Input 4 2 14 3 3" xfId="9558" xr:uid="{00000000-0005-0000-0000-0000D9200000}"/>
    <cellStyle name="Input 4 2 14 3 4" xfId="9559" xr:uid="{00000000-0005-0000-0000-0000DA200000}"/>
    <cellStyle name="Input 4 2 14 3 5" xfId="9560" xr:uid="{00000000-0005-0000-0000-0000DB200000}"/>
    <cellStyle name="Input 4 2 14 4" xfId="9561" xr:uid="{00000000-0005-0000-0000-0000DC200000}"/>
    <cellStyle name="Input 4 2 14 4 2" xfId="9562" xr:uid="{00000000-0005-0000-0000-0000DD200000}"/>
    <cellStyle name="Input 4 2 14 4 3" xfId="9563" xr:uid="{00000000-0005-0000-0000-0000DE200000}"/>
    <cellStyle name="Input 4 2 14 4 4" xfId="9564" xr:uid="{00000000-0005-0000-0000-0000DF200000}"/>
    <cellStyle name="Input 4 2 14 4 5" xfId="9565" xr:uid="{00000000-0005-0000-0000-0000E0200000}"/>
    <cellStyle name="Input 4 2 14 5" xfId="9566" xr:uid="{00000000-0005-0000-0000-0000E1200000}"/>
    <cellStyle name="Input 4 2 14 5 2" xfId="9567" xr:uid="{00000000-0005-0000-0000-0000E2200000}"/>
    <cellStyle name="Input 4 2 14 6" xfId="9568" xr:uid="{00000000-0005-0000-0000-0000E3200000}"/>
    <cellStyle name="Input 4 2 14 6 2" xfId="9569" xr:uid="{00000000-0005-0000-0000-0000E4200000}"/>
    <cellStyle name="Input 4 2 14 7" xfId="9570" xr:uid="{00000000-0005-0000-0000-0000E5200000}"/>
    <cellStyle name="Input 4 2 14 8" xfId="9571" xr:uid="{00000000-0005-0000-0000-0000E6200000}"/>
    <cellStyle name="Input 4 2 15" xfId="9572" xr:uid="{00000000-0005-0000-0000-0000E7200000}"/>
    <cellStyle name="Input 4 2 15 2" xfId="9573" xr:uid="{00000000-0005-0000-0000-0000E8200000}"/>
    <cellStyle name="Input 4 2 15 2 2" xfId="9574" xr:uid="{00000000-0005-0000-0000-0000E9200000}"/>
    <cellStyle name="Input 4 2 15 2 3" xfId="9575" xr:uid="{00000000-0005-0000-0000-0000EA200000}"/>
    <cellStyle name="Input 4 2 15 2 4" xfId="9576" xr:uid="{00000000-0005-0000-0000-0000EB200000}"/>
    <cellStyle name="Input 4 2 15 2 5" xfId="9577" xr:uid="{00000000-0005-0000-0000-0000EC200000}"/>
    <cellStyle name="Input 4 2 15 3" xfId="9578" xr:uid="{00000000-0005-0000-0000-0000ED200000}"/>
    <cellStyle name="Input 4 2 15 3 2" xfId="9579" xr:uid="{00000000-0005-0000-0000-0000EE200000}"/>
    <cellStyle name="Input 4 2 15 3 3" xfId="9580" xr:uid="{00000000-0005-0000-0000-0000EF200000}"/>
    <cellStyle name="Input 4 2 15 3 4" xfId="9581" xr:uid="{00000000-0005-0000-0000-0000F0200000}"/>
    <cellStyle name="Input 4 2 15 3 5" xfId="9582" xr:uid="{00000000-0005-0000-0000-0000F1200000}"/>
    <cellStyle name="Input 4 2 15 4" xfId="9583" xr:uid="{00000000-0005-0000-0000-0000F2200000}"/>
    <cellStyle name="Input 4 2 15 4 2" xfId="9584" xr:uid="{00000000-0005-0000-0000-0000F3200000}"/>
    <cellStyle name="Input 4 2 15 5" xfId="9585" xr:uid="{00000000-0005-0000-0000-0000F4200000}"/>
    <cellStyle name="Input 4 2 15 5 2" xfId="9586" xr:uid="{00000000-0005-0000-0000-0000F5200000}"/>
    <cellStyle name="Input 4 2 15 6" xfId="9587" xr:uid="{00000000-0005-0000-0000-0000F6200000}"/>
    <cellStyle name="Input 4 2 15 7" xfId="9588" xr:uid="{00000000-0005-0000-0000-0000F7200000}"/>
    <cellStyle name="Input 4 2 16" xfId="9589" xr:uid="{00000000-0005-0000-0000-0000F8200000}"/>
    <cellStyle name="Input 4 2 16 2" xfId="9590" xr:uid="{00000000-0005-0000-0000-0000F9200000}"/>
    <cellStyle name="Input 4 2 16 3" xfId="9591" xr:uid="{00000000-0005-0000-0000-0000FA200000}"/>
    <cellStyle name="Input 4 2 16 4" xfId="9592" xr:uid="{00000000-0005-0000-0000-0000FB200000}"/>
    <cellStyle name="Input 4 2 16 5" xfId="9593" xr:uid="{00000000-0005-0000-0000-0000FC200000}"/>
    <cellStyle name="Input 4 2 17" xfId="9594" xr:uid="{00000000-0005-0000-0000-0000FD200000}"/>
    <cellStyle name="Input 4 2 17 2" xfId="9595" xr:uid="{00000000-0005-0000-0000-0000FE200000}"/>
    <cellStyle name="Input 4 2 17 3" xfId="9596" xr:uid="{00000000-0005-0000-0000-0000FF200000}"/>
    <cellStyle name="Input 4 2 17 4" xfId="9597" xr:uid="{00000000-0005-0000-0000-000000210000}"/>
    <cellStyle name="Input 4 2 17 5" xfId="9598" xr:uid="{00000000-0005-0000-0000-000001210000}"/>
    <cellStyle name="Input 4 2 18" xfId="9599" xr:uid="{00000000-0005-0000-0000-000002210000}"/>
    <cellStyle name="Input 4 2 18 2" xfId="9600" xr:uid="{00000000-0005-0000-0000-000003210000}"/>
    <cellStyle name="Input 4 2 19" xfId="9601" xr:uid="{00000000-0005-0000-0000-000004210000}"/>
    <cellStyle name="Input 4 2 19 2" xfId="9602" xr:uid="{00000000-0005-0000-0000-000005210000}"/>
    <cellStyle name="Input 4 2 2" xfId="1131" xr:uid="{00000000-0005-0000-0000-000006210000}"/>
    <cellStyle name="Input 4 2 2 2" xfId="1132" xr:uid="{00000000-0005-0000-0000-000007210000}"/>
    <cellStyle name="Input 4 2 2 2 2" xfId="9603" xr:uid="{00000000-0005-0000-0000-000008210000}"/>
    <cellStyle name="Input 4 2 2 2 2 2" xfId="9604" xr:uid="{00000000-0005-0000-0000-000009210000}"/>
    <cellStyle name="Input 4 2 2 2 2 3" xfId="9605" xr:uid="{00000000-0005-0000-0000-00000A210000}"/>
    <cellStyle name="Input 4 2 2 2 2 4" xfId="9606" xr:uid="{00000000-0005-0000-0000-00000B210000}"/>
    <cellStyle name="Input 4 2 2 2 2 5" xfId="9607" xr:uid="{00000000-0005-0000-0000-00000C210000}"/>
    <cellStyle name="Input 4 2 2 2 3" xfId="9608" xr:uid="{00000000-0005-0000-0000-00000D210000}"/>
    <cellStyle name="Input 4 2 2 2 3 2" xfId="9609" xr:uid="{00000000-0005-0000-0000-00000E210000}"/>
    <cellStyle name="Input 4 2 2 2 3 3" xfId="9610" xr:uid="{00000000-0005-0000-0000-00000F210000}"/>
    <cellStyle name="Input 4 2 2 2 3 4" xfId="9611" xr:uid="{00000000-0005-0000-0000-000010210000}"/>
    <cellStyle name="Input 4 2 2 2 3 5" xfId="9612" xr:uid="{00000000-0005-0000-0000-000011210000}"/>
    <cellStyle name="Input 4 2 2 2 4" xfId="9613" xr:uid="{00000000-0005-0000-0000-000012210000}"/>
    <cellStyle name="Input 4 2 2 2 4 2" xfId="9614" xr:uid="{00000000-0005-0000-0000-000013210000}"/>
    <cellStyle name="Input 4 2 2 2 5" xfId="9615" xr:uid="{00000000-0005-0000-0000-000014210000}"/>
    <cellStyle name="Input 4 2 2 2 5 2" xfId="9616" xr:uid="{00000000-0005-0000-0000-000015210000}"/>
    <cellStyle name="Input 4 2 2 2 6" xfId="9617" xr:uid="{00000000-0005-0000-0000-000016210000}"/>
    <cellStyle name="Input 4 2 2 2 7" xfId="9618" xr:uid="{00000000-0005-0000-0000-000017210000}"/>
    <cellStyle name="Input 4 2 2 3" xfId="9619" xr:uid="{00000000-0005-0000-0000-000018210000}"/>
    <cellStyle name="Input 4 2 2 3 2" xfId="9620" xr:uid="{00000000-0005-0000-0000-000019210000}"/>
    <cellStyle name="Input 4 2 2 3 3" xfId="9621" xr:uid="{00000000-0005-0000-0000-00001A210000}"/>
    <cellStyle name="Input 4 2 2 3 4" xfId="9622" xr:uid="{00000000-0005-0000-0000-00001B210000}"/>
    <cellStyle name="Input 4 2 2 3 5" xfId="9623" xr:uid="{00000000-0005-0000-0000-00001C210000}"/>
    <cellStyle name="Input 4 2 2 4" xfId="9624" xr:uid="{00000000-0005-0000-0000-00001D210000}"/>
    <cellStyle name="Input 4 2 2 4 2" xfId="9625" xr:uid="{00000000-0005-0000-0000-00001E210000}"/>
    <cellStyle name="Input 4 2 2 4 3" xfId="9626" xr:uid="{00000000-0005-0000-0000-00001F210000}"/>
    <cellStyle name="Input 4 2 2 4 4" xfId="9627" xr:uid="{00000000-0005-0000-0000-000020210000}"/>
    <cellStyle name="Input 4 2 2 4 5" xfId="9628" xr:uid="{00000000-0005-0000-0000-000021210000}"/>
    <cellStyle name="Input 4 2 2 5" xfId="9629" xr:uid="{00000000-0005-0000-0000-000022210000}"/>
    <cellStyle name="Input 4 2 2 5 2" xfId="9630" xr:uid="{00000000-0005-0000-0000-000023210000}"/>
    <cellStyle name="Input 4 2 2 6" xfId="9631" xr:uid="{00000000-0005-0000-0000-000024210000}"/>
    <cellStyle name="Input 4 2 2 6 2" xfId="9632" xr:uid="{00000000-0005-0000-0000-000025210000}"/>
    <cellStyle name="Input 4 2 2 7" xfId="9633" xr:uid="{00000000-0005-0000-0000-000026210000}"/>
    <cellStyle name="Input 4 2 2 8" xfId="9634" xr:uid="{00000000-0005-0000-0000-000027210000}"/>
    <cellStyle name="Input 4 2 20" xfId="9635" xr:uid="{00000000-0005-0000-0000-000028210000}"/>
    <cellStyle name="Input 4 2 21" xfId="9636" xr:uid="{00000000-0005-0000-0000-000029210000}"/>
    <cellStyle name="Input 4 2 3" xfId="1133" xr:uid="{00000000-0005-0000-0000-00002A210000}"/>
    <cellStyle name="Input 4 2 3 2" xfId="1134" xr:uid="{00000000-0005-0000-0000-00002B210000}"/>
    <cellStyle name="Input 4 2 3 2 2" xfId="9637" xr:uid="{00000000-0005-0000-0000-00002C210000}"/>
    <cellStyle name="Input 4 2 3 2 2 2" xfId="9638" xr:uid="{00000000-0005-0000-0000-00002D210000}"/>
    <cellStyle name="Input 4 2 3 2 2 3" xfId="9639" xr:uid="{00000000-0005-0000-0000-00002E210000}"/>
    <cellStyle name="Input 4 2 3 2 2 4" xfId="9640" xr:uid="{00000000-0005-0000-0000-00002F210000}"/>
    <cellStyle name="Input 4 2 3 2 2 5" xfId="9641" xr:uid="{00000000-0005-0000-0000-000030210000}"/>
    <cellStyle name="Input 4 2 3 2 3" xfId="9642" xr:uid="{00000000-0005-0000-0000-000031210000}"/>
    <cellStyle name="Input 4 2 3 2 3 2" xfId="9643" xr:uid="{00000000-0005-0000-0000-000032210000}"/>
    <cellStyle name="Input 4 2 3 2 3 3" xfId="9644" xr:uid="{00000000-0005-0000-0000-000033210000}"/>
    <cellStyle name="Input 4 2 3 2 3 4" xfId="9645" xr:uid="{00000000-0005-0000-0000-000034210000}"/>
    <cellStyle name="Input 4 2 3 2 3 5" xfId="9646" xr:uid="{00000000-0005-0000-0000-000035210000}"/>
    <cellStyle name="Input 4 2 3 2 4" xfId="9647" xr:uid="{00000000-0005-0000-0000-000036210000}"/>
    <cellStyle name="Input 4 2 3 2 4 2" xfId="9648" xr:uid="{00000000-0005-0000-0000-000037210000}"/>
    <cellStyle name="Input 4 2 3 2 5" xfId="9649" xr:uid="{00000000-0005-0000-0000-000038210000}"/>
    <cellStyle name="Input 4 2 3 2 5 2" xfId="9650" xr:uid="{00000000-0005-0000-0000-000039210000}"/>
    <cellStyle name="Input 4 2 3 2 6" xfId="9651" xr:uid="{00000000-0005-0000-0000-00003A210000}"/>
    <cellStyle name="Input 4 2 3 2 7" xfId="9652" xr:uid="{00000000-0005-0000-0000-00003B210000}"/>
    <cellStyle name="Input 4 2 3 3" xfId="9653" xr:uid="{00000000-0005-0000-0000-00003C210000}"/>
    <cellStyle name="Input 4 2 3 3 2" xfId="9654" xr:uid="{00000000-0005-0000-0000-00003D210000}"/>
    <cellStyle name="Input 4 2 3 3 3" xfId="9655" xr:uid="{00000000-0005-0000-0000-00003E210000}"/>
    <cellStyle name="Input 4 2 3 3 4" xfId="9656" xr:uid="{00000000-0005-0000-0000-00003F210000}"/>
    <cellStyle name="Input 4 2 3 3 5" xfId="9657" xr:uid="{00000000-0005-0000-0000-000040210000}"/>
    <cellStyle name="Input 4 2 3 4" xfId="9658" xr:uid="{00000000-0005-0000-0000-000041210000}"/>
    <cellStyle name="Input 4 2 3 4 2" xfId="9659" xr:uid="{00000000-0005-0000-0000-000042210000}"/>
    <cellStyle name="Input 4 2 3 4 3" xfId="9660" xr:uid="{00000000-0005-0000-0000-000043210000}"/>
    <cellStyle name="Input 4 2 3 4 4" xfId="9661" xr:uid="{00000000-0005-0000-0000-000044210000}"/>
    <cellStyle name="Input 4 2 3 4 5" xfId="9662" xr:uid="{00000000-0005-0000-0000-000045210000}"/>
    <cellStyle name="Input 4 2 3 5" xfId="9663" xr:uid="{00000000-0005-0000-0000-000046210000}"/>
    <cellStyle name="Input 4 2 3 5 2" xfId="9664" xr:uid="{00000000-0005-0000-0000-000047210000}"/>
    <cellStyle name="Input 4 2 3 6" xfId="9665" xr:uid="{00000000-0005-0000-0000-000048210000}"/>
    <cellStyle name="Input 4 2 3 6 2" xfId="9666" xr:uid="{00000000-0005-0000-0000-000049210000}"/>
    <cellStyle name="Input 4 2 3 7" xfId="9667" xr:uid="{00000000-0005-0000-0000-00004A210000}"/>
    <cellStyle name="Input 4 2 3 8" xfId="9668" xr:uid="{00000000-0005-0000-0000-00004B210000}"/>
    <cellStyle name="Input 4 2 4" xfId="1135" xr:uid="{00000000-0005-0000-0000-00004C210000}"/>
    <cellStyle name="Input 4 2 4 2" xfId="1136" xr:uid="{00000000-0005-0000-0000-00004D210000}"/>
    <cellStyle name="Input 4 2 4 2 2" xfId="9669" xr:uid="{00000000-0005-0000-0000-00004E210000}"/>
    <cellStyle name="Input 4 2 4 2 2 2" xfId="9670" xr:uid="{00000000-0005-0000-0000-00004F210000}"/>
    <cellStyle name="Input 4 2 4 2 2 3" xfId="9671" xr:uid="{00000000-0005-0000-0000-000050210000}"/>
    <cellStyle name="Input 4 2 4 2 2 4" xfId="9672" xr:uid="{00000000-0005-0000-0000-000051210000}"/>
    <cellStyle name="Input 4 2 4 2 2 5" xfId="9673" xr:uid="{00000000-0005-0000-0000-000052210000}"/>
    <cellStyle name="Input 4 2 4 2 3" xfId="9674" xr:uid="{00000000-0005-0000-0000-000053210000}"/>
    <cellStyle name="Input 4 2 4 2 3 2" xfId="9675" xr:uid="{00000000-0005-0000-0000-000054210000}"/>
    <cellStyle name="Input 4 2 4 2 3 3" xfId="9676" xr:uid="{00000000-0005-0000-0000-000055210000}"/>
    <cellStyle name="Input 4 2 4 2 3 4" xfId="9677" xr:uid="{00000000-0005-0000-0000-000056210000}"/>
    <cellStyle name="Input 4 2 4 2 3 5" xfId="9678" xr:uid="{00000000-0005-0000-0000-000057210000}"/>
    <cellStyle name="Input 4 2 4 2 4" xfId="9679" xr:uid="{00000000-0005-0000-0000-000058210000}"/>
    <cellStyle name="Input 4 2 4 2 4 2" xfId="9680" xr:uid="{00000000-0005-0000-0000-000059210000}"/>
    <cellStyle name="Input 4 2 4 2 5" xfId="9681" xr:uid="{00000000-0005-0000-0000-00005A210000}"/>
    <cellStyle name="Input 4 2 4 2 5 2" xfId="9682" xr:uid="{00000000-0005-0000-0000-00005B210000}"/>
    <cellStyle name="Input 4 2 4 2 6" xfId="9683" xr:uid="{00000000-0005-0000-0000-00005C210000}"/>
    <cellStyle name="Input 4 2 4 2 7" xfId="9684" xr:uid="{00000000-0005-0000-0000-00005D210000}"/>
    <cellStyle name="Input 4 2 4 3" xfId="9685" xr:uid="{00000000-0005-0000-0000-00005E210000}"/>
    <cellStyle name="Input 4 2 4 3 2" xfId="9686" xr:uid="{00000000-0005-0000-0000-00005F210000}"/>
    <cellStyle name="Input 4 2 4 3 3" xfId="9687" xr:uid="{00000000-0005-0000-0000-000060210000}"/>
    <cellStyle name="Input 4 2 4 3 4" xfId="9688" xr:uid="{00000000-0005-0000-0000-000061210000}"/>
    <cellStyle name="Input 4 2 4 3 5" xfId="9689" xr:uid="{00000000-0005-0000-0000-000062210000}"/>
    <cellStyle name="Input 4 2 4 4" xfId="9690" xr:uid="{00000000-0005-0000-0000-000063210000}"/>
    <cellStyle name="Input 4 2 4 4 2" xfId="9691" xr:uid="{00000000-0005-0000-0000-000064210000}"/>
    <cellStyle name="Input 4 2 4 4 3" xfId="9692" xr:uid="{00000000-0005-0000-0000-000065210000}"/>
    <cellStyle name="Input 4 2 4 4 4" xfId="9693" xr:uid="{00000000-0005-0000-0000-000066210000}"/>
    <cellStyle name="Input 4 2 4 4 5" xfId="9694" xr:uid="{00000000-0005-0000-0000-000067210000}"/>
    <cellStyle name="Input 4 2 4 5" xfId="9695" xr:uid="{00000000-0005-0000-0000-000068210000}"/>
    <cellStyle name="Input 4 2 4 5 2" xfId="9696" xr:uid="{00000000-0005-0000-0000-000069210000}"/>
    <cellStyle name="Input 4 2 4 6" xfId="9697" xr:uid="{00000000-0005-0000-0000-00006A210000}"/>
    <cellStyle name="Input 4 2 4 6 2" xfId="9698" xr:uid="{00000000-0005-0000-0000-00006B210000}"/>
    <cellStyle name="Input 4 2 4 7" xfId="9699" xr:uid="{00000000-0005-0000-0000-00006C210000}"/>
    <cellStyle name="Input 4 2 4 8" xfId="9700" xr:uid="{00000000-0005-0000-0000-00006D210000}"/>
    <cellStyle name="Input 4 2 5" xfId="1137" xr:uid="{00000000-0005-0000-0000-00006E210000}"/>
    <cellStyle name="Input 4 2 5 2" xfId="1138" xr:uid="{00000000-0005-0000-0000-00006F210000}"/>
    <cellStyle name="Input 4 2 5 2 2" xfId="9701" xr:uid="{00000000-0005-0000-0000-000070210000}"/>
    <cellStyle name="Input 4 2 5 2 2 2" xfId="9702" xr:uid="{00000000-0005-0000-0000-000071210000}"/>
    <cellStyle name="Input 4 2 5 2 2 3" xfId="9703" xr:uid="{00000000-0005-0000-0000-000072210000}"/>
    <cellStyle name="Input 4 2 5 2 2 4" xfId="9704" xr:uid="{00000000-0005-0000-0000-000073210000}"/>
    <cellStyle name="Input 4 2 5 2 2 5" xfId="9705" xr:uid="{00000000-0005-0000-0000-000074210000}"/>
    <cellStyle name="Input 4 2 5 2 3" xfId="9706" xr:uid="{00000000-0005-0000-0000-000075210000}"/>
    <cellStyle name="Input 4 2 5 2 3 2" xfId="9707" xr:uid="{00000000-0005-0000-0000-000076210000}"/>
    <cellStyle name="Input 4 2 5 2 3 3" xfId="9708" xr:uid="{00000000-0005-0000-0000-000077210000}"/>
    <cellStyle name="Input 4 2 5 2 3 4" xfId="9709" xr:uid="{00000000-0005-0000-0000-000078210000}"/>
    <cellStyle name="Input 4 2 5 2 3 5" xfId="9710" xr:uid="{00000000-0005-0000-0000-000079210000}"/>
    <cellStyle name="Input 4 2 5 2 4" xfId="9711" xr:uid="{00000000-0005-0000-0000-00007A210000}"/>
    <cellStyle name="Input 4 2 5 2 4 2" xfId="9712" xr:uid="{00000000-0005-0000-0000-00007B210000}"/>
    <cellStyle name="Input 4 2 5 2 5" xfId="9713" xr:uid="{00000000-0005-0000-0000-00007C210000}"/>
    <cellStyle name="Input 4 2 5 2 5 2" xfId="9714" xr:uid="{00000000-0005-0000-0000-00007D210000}"/>
    <cellStyle name="Input 4 2 5 2 6" xfId="9715" xr:uid="{00000000-0005-0000-0000-00007E210000}"/>
    <cellStyle name="Input 4 2 5 2 7" xfId="9716" xr:uid="{00000000-0005-0000-0000-00007F210000}"/>
    <cellStyle name="Input 4 2 5 3" xfId="9717" xr:uid="{00000000-0005-0000-0000-000080210000}"/>
    <cellStyle name="Input 4 2 5 3 2" xfId="9718" xr:uid="{00000000-0005-0000-0000-000081210000}"/>
    <cellStyle name="Input 4 2 5 3 3" xfId="9719" xr:uid="{00000000-0005-0000-0000-000082210000}"/>
    <cellStyle name="Input 4 2 5 3 4" xfId="9720" xr:uid="{00000000-0005-0000-0000-000083210000}"/>
    <cellStyle name="Input 4 2 5 3 5" xfId="9721" xr:uid="{00000000-0005-0000-0000-000084210000}"/>
    <cellStyle name="Input 4 2 5 4" xfId="9722" xr:uid="{00000000-0005-0000-0000-000085210000}"/>
    <cellStyle name="Input 4 2 5 4 2" xfId="9723" xr:uid="{00000000-0005-0000-0000-000086210000}"/>
    <cellStyle name="Input 4 2 5 4 3" xfId="9724" xr:uid="{00000000-0005-0000-0000-000087210000}"/>
    <cellStyle name="Input 4 2 5 4 4" xfId="9725" xr:uid="{00000000-0005-0000-0000-000088210000}"/>
    <cellStyle name="Input 4 2 5 4 5" xfId="9726" xr:uid="{00000000-0005-0000-0000-000089210000}"/>
    <cellStyle name="Input 4 2 5 5" xfId="9727" xr:uid="{00000000-0005-0000-0000-00008A210000}"/>
    <cellStyle name="Input 4 2 5 5 2" xfId="9728" xr:uid="{00000000-0005-0000-0000-00008B210000}"/>
    <cellStyle name="Input 4 2 5 6" xfId="9729" xr:uid="{00000000-0005-0000-0000-00008C210000}"/>
    <cellStyle name="Input 4 2 5 6 2" xfId="9730" xr:uid="{00000000-0005-0000-0000-00008D210000}"/>
    <cellStyle name="Input 4 2 5 7" xfId="9731" xr:uid="{00000000-0005-0000-0000-00008E210000}"/>
    <cellStyle name="Input 4 2 5 8" xfId="9732" xr:uid="{00000000-0005-0000-0000-00008F210000}"/>
    <cellStyle name="Input 4 2 6" xfId="1139" xr:uid="{00000000-0005-0000-0000-000090210000}"/>
    <cellStyle name="Input 4 2 6 2" xfId="9733" xr:uid="{00000000-0005-0000-0000-000091210000}"/>
    <cellStyle name="Input 4 2 6 2 2" xfId="9734" xr:uid="{00000000-0005-0000-0000-000092210000}"/>
    <cellStyle name="Input 4 2 6 2 2 2" xfId="9735" xr:uid="{00000000-0005-0000-0000-000093210000}"/>
    <cellStyle name="Input 4 2 6 2 2 3" xfId="9736" xr:uid="{00000000-0005-0000-0000-000094210000}"/>
    <cellStyle name="Input 4 2 6 2 2 4" xfId="9737" xr:uid="{00000000-0005-0000-0000-000095210000}"/>
    <cellStyle name="Input 4 2 6 2 2 5" xfId="9738" xr:uid="{00000000-0005-0000-0000-000096210000}"/>
    <cellStyle name="Input 4 2 6 2 3" xfId="9739" xr:uid="{00000000-0005-0000-0000-000097210000}"/>
    <cellStyle name="Input 4 2 6 2 3 2" xfId="9740" xr:uid="{00000000-0005-0000-0000-000098210000}"/>
    <cellStyle name="Input 4 2 6 2 3 3" xfId="9741" xr:uid="{00000000-0005-0000-0000-000099210000}"/>
    <cellStyle name="Input 4 2 6 2 3 4" xfId="9742" xr:uid="{00000000-0005-0000-0000-00009A210000}"/>
    <cellStyle name="Input 4 2 6 2 3 5" xfId="9743" xr:uid="{00000000-0005-0000-0000-00009B210000}"/>
    <cellStyle name="Input 4 2 6 2 4" xfId="9744" xr:uid="{00000000-0005-0000-0000-00009C210000}"/>
    <cellStyle name="Input 4 2 6 2 4 2" xfId="9745" xr:uid="{00000000-0005-0000-0000-00009D210000}"/>
    <cellStyle name="Input 4 2 6 2 5" xfId="9746" xr:uid="{00000000-0005-0000-0000-00009E210000}"/>
    <cellStyle name="Input 4 2 6 2 5 2" xfId="9747" xr:uid="{00000000-0005-0000-0000-00009F210000}"/>
    <cellStyle name="Input 4 2 6 2 6" xfId="9748" xr:uid="{00000000-0005-0000-0000-0000A0210000}"/>
    <cellStyle name="Input 4 2 6 2 7" xfId="9749" xr:uid="{00000000-0005-0000-0000-0000A1210000}"/>
    <cellStyle name="Input 4 2 6 3" xfId="9750" xr:uid="{00000000-0005-0000-0000-0000A2210000}"/>
    <cellStyle name="Input 4 2 6 3 2" xfId="9751" xr:uid="{00000000-0005-0000-0000-0000A3210000}"/>
    <cellStyle name="Input 4 2 6 3 3" xfId="9752" xr:uid="{00000000-0005-0000-0000-0000A4210000}"/>
    <cellStyle name="Input 4 2 6 3 4" xfId="9753" xr:uid="{00000000-0005-0000-0000-0000A5210000}"/>
    <cellStyle name="Input 4 2 6 3 5" xfId="9754" xr:uid="{00000000-0005-0000-0000-0000A6210000}"/>
    <cellStyle name="Input 4 2 6 4" xfId="9755" xr:uid="{00000000-0005-0000-0000-0000A7210000}"/>
    <cellStyle name="Input 4 2 6 4 2" xfId="9756" xr:uid="{00000000-0005-0000-0000-0000A8210000}"/>
    <cellStyle name="Input 4 2 6 4 3" xfId="9757" xr:uid="{00000000-0005-0000-0000-0000A9210000}"/>
    <cellStyle name="Input 4 2 6 4 4" xfId="9758" xr:uid="{00000000-0005-0000-0000-0000AA210000}"/>
    <cellStyle name="Input 4 2 6 4 5" xfId="9759" xr:uid="{00000000-0005-0000-0000-0000AB210000}"/>
    <cellStyle name="Input 4 2 6 5" xfId="9760" xr:uid="{00000000-0005-0000-0000-0000AC210000}"/>
    <cellStyle name="Input 4 2 6 5 2" xfId="9761" xr:uid="{00000000-0005-0000-0000-0000AD210000}"/>
    <cellStyle name="Input 4 2 6 6" xfId="9762" xr:uid="{00000000-0005-0000-0000-0000AE210000}"/>
    <cellStyle name="Input 4 2 6 6 2" xfId="9763" xr:uid="{00000000-0005-0000-0000-0000AF210000}"/>
    <cellStyle name="Input 4 2 6 7" xfId="9764" xr:uid="{00000000-0005-0000-0000-0000B0210000}"/>
    <cellStyle name="Input 4 2 6 8" xfId="9765" xr:uid="{00000000-0005-0000-0000-0000B1210000}"/>
    <cellStyle name="Input 4 2 7" xfId="9766" xr:uid="{00000000-0005-0000-0000-0000B2210000}"/>
    <cellStyle name="Input 4 2 7 2" xfId="9767" xr:uid="{00000000-0005-0000-0000-0000B3210000}"/>
    <cellStyle name="Input 4 2 7 2 2" xfId="9768" xr:uid="{00000000-0005-0000-0000-0000B4210000}"/>
    <cellStyle name="Input 4 2 7 2 2 2" xfId="9769" xr:uid="{00000000-0005-0000-0000-0000B5210000}"/>
    <cellStyle name="Input 4 2 7 2 2 3" xfId="9770" xr:uid="{00000000-0005-0000-0000-0000B6210000}"/>
    <cellStyle name="Input 4 2 7 2 2 4" xfId="9771" xr:uid="{00000000-0005-0000-0000-0000B7210000}"/>
    <cellStyle name="Input 4 2 7 2 2 5" xfId="9772" xr:uid="{00000000-0005-0000-0000-0000B8210000}"/>
    <cellStyle name="Input 4 2 7 2 3" xfId="9773" xr:uid="{00000000-0005-0000-0000-0000B9210000}"/>
    <cellStyle name="Input 4 2 7 2 3 2" xfId="9774" xr:uid="{00000000-0005-0000-0000-0000BA210000}"/>
    <cellStyle name="Input 4 2 7 2 3 3" xfId="9775" xr:uid="{00000000-0005-0000-0000-0000BB210000}"/>
    <cellStyle name="Input 4 2 7 2 3 4" xfId="9776" xr:uid="{00000000-0005-0000-0000-0000BC210000}"/>
    <cellStyle name="Input 4 2 7 2 3 5" xfId="9777" xr:uid="{00000000-0005-0000-0000-0000BD210000}"/>
    <cellStyle name="Input 4 2 7 2 4" xfId="9778" xr:uid="{00000000-0005-0000-0000-0000BE210000}"/>
    <cellStyle name="Input 4 2 7 2 4 2" xfId="9779" xr:uid="{00000000-0005-0000-0000-0000BF210000}"/>
    <cellStyle name="Input 4 2 7 2 5" xfId="9780" xr:uid="{00000000-0005-0000-0000-0000C0210000}"/>
    <cellStyle name="Input 4 2 7 2 5 2" xfId="9781" xr:uid="{00000000-0005-0000-0000-0000C1210000}"/>
    <cellStyle name="Input 4 2 7 2 6" xfId="9782" xr:uid="{00000000-0005-0000-0000-0000C2210000}"/>
    <cellStyle name="Input 4 2 7 2 7" xfId="9783" xr:uid="{00000000-0005-0000-0000-0000C3210000}"/>
    <cellStyle name="Input 4 2 7 3" xfId="9784" xr:uid="{00000000-0005-0000-0000-0000C4210000}"/>
    <cellStyle name="Input 4 2 7 3 2" xfId="9785" xr:uid="{00000000-0005-0000-0000-0000C5210000}"/>
    <cellStyle name="Input 4 2 7 3 3" xfId="9786" xr:uid="{00000000-0005-0000-0000-0000C6210000}"/>
    <cellStyle name="Input 4 2 7 3 4" xfId="9787" xr:uid="{00000000-0005-0000-0000-0000C7210000}"/>
    <cellStyle name="Input 4 2 7 3 5" xfId="9788" xr:uid="{00000000-0005-0000-0000-0000C8210000}"/>
    <cellStyle name="Input 4 2 7 4" xfId="9789" xr:uid="{00000000-0005-0000-0000-0000C9210000}"/>
    <cellStyle name="Input 4 2 7 4 2" xfId="9790" xr:uid="{00000000-0005-0000-0000-0000CA210000}"/>
    <cellStyle name="Input 4 2 7 4 3" xfId="9791" xr:uid="{00000000-0005-0000-0000-0000CB210000}"/>
    <cellStyle name="Input 4 2 7 4 4" xfId="9792" xr:uid="{00000000-0005-0000-0000-0000CC210000}"/>
    <cellStyle name="Input 4 2 7 4 5" xfId="9793" xr:uid="{00000000-0005-0000-0000-0000CD210000}"/>
    <cellStyle name="Input 4 2 7 5" xfId="9794" xr:uid="{00000000-0005-0000-0000-0000CE210000}"/>
    <cellStyle name="Input 4 2 7 5 2" xfId="9795" xr:uid="{00000000-0005-0000-0000-0000CF210000}"/>
    <cellStyle name="Input 4 2 7 6" xfId="9796" xr:uid="{00000000-0005-0000-0000-0000D0210000}"/>
    <cellStyle name="Input 4 2 7 6 2" xfId="9797" xr:uid="{00000000-0005-0000-0000-0000D1210000}"/>
    <cellStyle name="Input 4 2 7 7" xfId="9798" xr:uid="{00000000-0005-0000-0000-0000D2210000}"/>
    <cellStyle name="Input 4 2 7 8" xfId="9799" xr:uid="{00000000-0005-0000-0000-0000D3210000}"/>
    <cellStyle name="Input 4 2 8" xfId="9800" xr:uid="{00000000-0005-0000-0000-0000D4210000}"/>
    <cellStyle name="Input 4 2 8 2" xfId="9801" xr:uid="{00000000-0005-0000-0000-0000D5210000}"/>
    <cellStyle name="Input 4 2 8 2 2" xfId="9802" xr:uid="{00000000-0005-0000-0000-0000D6210000}"/>
    <cellStyle name="Input 4 2 8 2 2 2" xfId="9803" xr:uid="{00000000-0005-0000-0000-0000D7210000}"/>
    <cellStyle name="Input 4 2 8 2 2 3" xfId="9804" xr:uid="{00000000-0005-0000-0000-0000D8210000}"/>
    <cellStyle name="Input 4 2 8 2 2 4" xfId="9805" xr:uid="{00000000-0005-0000-0000-0000D9210000}"/>
    <cellStyle name="Input 4 2 8 2 2 5" xfId="9806" xr:uid="{00000000-0005-0000-0000-0000DA210000}"/>
    <cellStyle name="Input 4 2 8 2 3" xfId="9807" xr:uid="{00000000-0005-0000-0000-0000DB210000}"/>
    <cellStyle name="Input 4 2 8 2 3 2" xfId="9808" xr:uid="{00000000-0005-0000-0000-0000DC210000}"/>
    <cellStyle name="Input 4 2 8 2 3 3" xfId="9809" xr:uid="{00000000-0005-0000-0000-0000DD210000}"/>
    <cellStyle name="Input 4 2 8 2 3 4" xfId="9810" xr:uid="{00000000-0005-0000-0000-0000DE210000}"/>
    <cellStyle name="Input 4 2 8 2 3 5" xfId="9811" xr:uid="{00000000-0005-0000-0000-0000DF210000}"/>
    <cellStyle name="Input 4 2 8 2 4" xfId="9812" xr:uid="{00000000-0005-0000-0000-0000E0210000}"/>
    <cellStyle name="Input 4 2 8 2 4 2" xfId="9813" xr:uid="{00000000-0005-0000-0000-0000E1210000}"/>
    <cellStyle name="Input 4 2 8 2 5" xfId="9814" xr:uid="{00000000-0005-0000-0000-0000E2210000}"/>
    <cellStyle name="Input 4 2 8 2 5 2" xfId="9815" xr:uid="{00000000-0005-0000-0000-0000E3210000}"/>
    <cellStyle name="Input 4 2 8 2 6" xfId="9816" xr:uid="{00000000-0005-0000-0000-0000E4210000}"/>
    <cellStyle name="Input 4 2 8 2 7" xfId="9817" xr:uid="{00000000-0005-0000-0000-0000E5210000}"/>
    <cellStyle name="Input 4 2 8 3" xfId="9818" xr:uid="{00000000-0005-0000-0000-0000E6210000}"/>
    <cellStyle name="Input 4 2 8 3 2" xfId="9819" xr:uid="{00000000-0005-0000-0000-0000E7210000}"/>
    <cellStyle name="Input 4 2 8 3 3" xfId="9820" xr:uid="{00000000-0005-0000-0000-0000E8210000}"/>
    <cellStyle name="Input 4 2 8 3 4" xfId="9821" xr:uid="{00000000-0005-0000-0000-0000E9210000}"/>
    <cellStyle name="Input 4 2 8 3 5" xfId="9822" xr:uid="{00000000-0005-0000-0000-0000EA210000}"/>
    <cellStyle name="Input 4 2 8 4" xfId="9823" xr:uid="{00000000-0005-0000-0000-0000EB210000}"/>
    <cellStyle name="Input 4 2 8 4 2" xfId="9824" xr:uid="{00000000-0005-0000-0000-0000EC210000}"/>
    <cellStyle name="Input 4 2 8 4 3" xfId="9825" xr:uid="{00000000-0005-0000-0000-0000ED210000}"/>
    <cellStyle name="Input 4 2 8 4 4" xfId="9826" xr:uid="{00000000-0005-0000-0000-0000EE210000}"/>
    <cellStyle name="Input 4 2 8 4 5" xfId="9827" xr:uid="{00000000-0005-0000-0000-0000EF210000}"/>
    <cellStyle name="Input 4 2 8 5" xfId="9828" xr:uid="{00000000-0005-0000-0000-0000F0210000}"/>
    <cellStyle name="Input 4 2 8 5 2" xfId="9829" xr:uid="{00000000-0005-0000-0000-0000F1210000}"/>
    <cellStyle name="Input 4 2 8 6" xfId="9830" xr:uid="{00000000-0005-0000-0000-0000F2210000}"/>
    <cellStyle name="Input 4 2 8 6 2" xfId="9831" xr:uid="{00000000-0005-0000-0000-0000F3210000}"/>
    <cellStyle name="Input 4 2 8 7" xfId="9832" xr:uid="{00000000-0005-0000-0000-0000F4210000}"/>
    <cellStyle name="Input 4 2 8 8" xfId="9833" xr:uid="{00000000-0005-0000-0000-0000F5210000}"/>
    <cellStyle name="Input 4 2 9" xfId="9834" xr:uid="{00000000-0005-0000-0000-0000F6210000}"/>
    <cellStyle name="Input 4 2 9 2" xfId="9835" xr:uid="{00000000-0005-0000-0000-0000F7210000}"/>
    <cellStyle name="Input 4 2 9 2 2" xfId="9836" xr:uid="{00000000-0005-0000-0000-0000F8210000}"/>
    <cellStyle name="Input 4 2 9 2 2 2" xfId="9837" xr:uid="{00000000-0005-0000-0000-0000F9210000}"/>
    <cellStyle name="Input 4 2 9 2 2 3" xfId="9838" xr:uid="{00000000-0005-0000-0000-0000FA210000}"/>
    <cellStyle name="Input 4 2 9 2 2 4" xfId="9839" xr:uid="{00000000-0005-0000-0000-0000FB210000}"/>
    <cellStyle name="Input 4 2 9 2 2 5" xfId="9840" xr:uid="{00000000-0005-0000-0000-0000FC210000}"/>
    <cellStyle name="Input 4 2 9 2 3" xfId="9841" xr:uid="{00000000-0005-0000-0000-0000FD210000}"/>
    <cellStyle name="Input 4 2 9 2 3 2" xfId="9842" xr:uid="{00000000-0005-0000-0000-0000FE210000}"/>
    <cellStyle name="Input 4 2 9 2 3 3" xfId="9843" xr:uid="{00000000-0005-0000-0000-0000FF210000}"/>
    <cellStyle name="Input 4 2 9 2 3 4" xfId="9844" xr:uid="{00000000-0005-0000-0000-000000220000}"/>
    <cellStyle name="Input 4 2 9 2 3 5" xfId="9845" xr:uid="{00000000-0005-0000-0000-000001220000}"/>
    <cellStyle name="Input 4 2 9 2 4" xfId="9846" xr:uid="{00000000-0005-0000-0000-000002220000}"/>
    <cellStyle name="Input 4 2 9 2 4 2" xfId="9847" xr:uid="{00000000-0005-0000-0000-000003220000}"/>
    <cellStyle name="Input 4 2 9 2 5" xfId="9848" xr:uid="{00000000-0005-0000-0000-000004220000}"/>
    <cellStyle name="Input 4 2 9 2 5 2" xfId="9849" xr:uid="{00000000-0005-0000-0000-000005220000}"/>
    <cellStyle name="Input 4 2 9 2 6" xfId="9850" xr:uid="{00000000-0005-0000-0000-000006220000}"/>
    <cellStyle name="Input 4 2 9 2 7" xfId="9851" xr:uid="{00000000-0005-0000-0000-000007220000}"/>
    <cellStyle name="Input 4 2 9 3" xfId="9852" xr:uid="{00000000-0005-0000-0000-000008220000}"/>
    <cellStyle name="Input 4 2 9 3 2" xfId="9853" xr:uid="{00000000-0005-0000-0000-000009220000}"/>
    <cellStyle name="Input 4 2 9 3 3" xfId="9854" xr:uid="{00000000-0005-0000-0000-00000A220000}"/>
    <cellStyle name="Input 4 2 9 3 4" xfId="9855" xr:uid="{00000000-0005-0000-0000-00000B220000}"/>
    <cellStyle name="Input 4 2 9 3 5" xfId="9856" xr:uid="{00000000-0005-0000-0000-00000C220000}"/>
    <cellStyle name="Input 4 2 9 4" xfId="9857" xr:uid="{00000000-0005-0000-0000-00000D220000}"/>
    <cellStyle name="Input 4 2 9 4 2" xfId="9858" xr:uid="{00000000-0005-0000-0000-00000E220000}"/>
    <cellStyle name="Input 4 2 9 4 3" xfId="9859" xr:uid="{00000000-0005-0000-0000-00000F220000}"/>
    <cellStyle name="Input 4 2 9 4 4" xfId="9860" xr:uid="{00000000-0005-0000-0000-000010220000}"/>
    <cellStyle name="Input 4 2 9 4 5" xfId="9861" xr:uid="{00000000-0005-0000-0000-000011220000}"/>
    <cellStyle name="Input 4 2 9 5" xfId="9862" xr:uid="{00000000-0005-0000-0000-000012220000}"/>
    <cellStyle name="Input 4 2 9 5 2" xfId="9863" xr:uid="{00000000-0005-0000-0000-000013220000}"/>
    <cellStyle name="Input 4 2 9 6" xfId="9864" xr:uid="{00000000-0005-0000-0000-000014220000}"/>
    <cellStyle name="Input 4 2 9 6 2" xfId="9865" xr:uid="{00000000-0005-0000-0000-000015220000}"/>
    <cellStyle name="Input 4 2 9 7" xfId="9866" xr:uid="{00000000-0005-0000-0000-000016220000}"/>
    <cellStyle name="Input 4 2 9 8" xfId="9867" xr:uid="{00000000-0005-0000-0000-000017220000}"/>
    <cellStyle name="Input 4 3" xfId="1140" xr:uid="{00000000-0005-0000-0000-000018220000}"/>
    <cellStyle name="Input 4 3 2" xfId="1141" xr:uid="{00000000-0005-0000-0000-000019220000}"/>
    <cellStyle name="Input 4 4" xfId="1142" xr:uid="{00000000-0005-0000-0000-00001A220000}"/>
    <cellStyle name="Input 4 4 2" xfId="1143" xr:uid="{00000000-0005-0000-0000-00001B220000}"/>
    <cellStyle name="Input 4 5" xfId="1144" xr:uid="{00000000-0005-0000-0000-00001C220000}"/>
    <cellStyle name="Input 4 6" xfId="9868" xr:uid="{00000000-0005-0000-0000-00001D220000}"/>
    <cellStyle name="Input 4 6 2" xfId="9869" xr:uid="{00000000-0005-0000-0000-00001E220000}"/>
    <cellStyle name="Input 4_T-straight with PEDs adjustor" xfId="9870" xr:uid="{00000000-0005-0000-0000-00001F220000}"/>
    <cellStyle name="Input 5" xfId="1145" xr:uid="{00000000-0005-0000-0000-000020220000}"/>
    <cellStyle name="Input 5 2" xfId="1146" xr:uid="{00000000-0005-0000-0000-000021220000}"/>
    <cellStyle name="Input 5 2 2" xfId="9871" xr:uid="{00000000-0005-0000-0000-000022220000}"/>
    <cellStyle name="Input 5 3" xfId="1147" xr:uid="{00000000-0005-0000-0000-000023220000}"/>
    <cellStyle name="Input 5 3 2" xfId="9872" xr:uid="{00000000-0005-0000-0000-000024220000}"/>
    <cellStyle name="Input 5 4" xfId="9873" xr:uid="{00000000-0005-0000-0000-000025220000}"/>
    <cellStyle name="Input 6" xfId="9874" xr:uid="{00000000-0005-0000-0000-000026220000}"/>
    <cellStyle name="Input 6 2" xfId="9875" xr:uid="{00000000-0005-0000-0000-000027220000}"/>
    <cellStyle name="Input 7" xfId="9876" xr:uid="{00000000-0005-0000-0000-000028220000}"/>
    <cellStyle name="Input 7 2" xfId="9877" xr:uid="{00000000-0005-0000-0000-000029220000}"/>
    <cellStyle name="Input 8" xfId="9878" xr:uid="{00000000-0005-0000-0000-00002A220000}"/>
    <cellStyle name="Input 8 2" xfId="9879" xr:uid="{00000000-0005-0000-0000-00002B220000}"/>
    <cellStyle name="Input 9" xfId="9880" xr:uid="{00000000-0005-0000-0000-00002C220000}"/>
    <cellStyle name="Input 9 2" xfId="9881" xr:uid="{00000000-0005-0000-0000-00002D220000}"/>
    <cellStyle name="Linked Cell 10" xfId="9882" xr:uid="{00000000-0005-0000-0000-00002E220000}"/>
    <cellStyle name="Linked Cell 11" xfId="9883" xr:uid="{00000000-0005-0000-0000-00002F220000}"/>
    <cellStyle name="Linked Cell 2" xfId="1148" xr:uid="{00000000-0005-0000-0000-000030220000}"/>
    <cellStyle name="Linked Cell 2 2" xfId="1149" xr:uid="{00000000-0005-0000-0000-000031220000}"/>
    <cellStyle name="Linked Cell 2 2 2" xfId="1150" xr:uid="{00000000-0005-0000-0000-000032220000}"/>
    <cellStyle name="Linked Cell 2 2 3" xfId="9884" xr:uid="{00000000-0005-0000-0000-000033220000}"/>
    <cellStyle name="Linked Cell 2 2_T-straight with PEDs adjustor" xfId="9885" xr:uid="{00000000-0005-0000-0000-000034220000}"/>
    <cellStyle name="Linked Cell 2 3" xfId="9886" xr:uid="{00000000-0005-0000-0000-000035220000}"/>
    <cellStyle name="Linked Cell 3" xfId="1151" xr:uid="{00000000-0005-0000-0000-000036220000}"/>
    <cellStyle name="Linked Cell 3 2" xfId="9887" xr:uid="{00000000-0005-0000-0000-000037220000}"/>
    <cellStyle name="Linked Cell 4" xfId="1152" xr:uid="{00000000-0005-0000-0000-000038220000}"/>
    <cellStyle name="Linked Cell 4 2" xfId="9888" xr:uid="{00000000-0005-0000-0000-000039220000}"/>
    <cellStyle name="Linked Cell 5" xfId="9889" xr:uid="{00000000-0005-0000-0000-00003A220000}"/>
    <cellStyle name="Linked Cell 6" xfId="9890" xr:uid="{00000000-0005-0000-0000-00003B220000}"/>
    <cellStyle name="Linked Cell 7" xfId="9891" xr:uid="{00000000-0005-0000-0000-00003C220000}"/>
    <cellStyle name="Linked Cell 8" xfId="9892" xr:uid="{00000000-0005-0000-0000-00003D220000}"/>
    <cellStyle name="Linked Cell 9" xfId="9893" xr:uid="{00000000-0005-0000-0000-00003E220000}"/>
    <cellStyle name="Neutral 10" xfId="9894" xr:uid="{00000000-0005-0000-0000-00003F220000}"/>
    <cellStyle name="Neutral 11" xfId="9895" xr:uid="{00000000-0005-0000-0000-000040220000}"/>
    <cellStyle name="Neutral 2" xfId="1153" xr:uid="{00000000-0005-0000-0000-000041220000}"/>
    <cellStyle name="Neutral 2 2" xfId="1154" xr:uid="{00000000-0005-0000-0000-000042220000}"/>
    <cellStyle name="Neutral 2 2 2" xfId="1155" xr:uid="{00000000-0005-0000-0000-000043220000}"/>
    <cellStyle name="Neutral 2 2 3" xfId="9896" xr:uid="{00000000-0005-0000-0000-000044220000}"/>
    <cellStyle name="Neutral 2 2_T-straight with PEDs adjustor" xfId="9897" xr:uid="{00000000-0005-0000-0000-000045220000}"/>
    <cellStyle name="Neutral 2 3" xfId="9898" xr:uid="{00000000-0005-0000-0000-000046220000}"/>
    <cellStyle name="Neutral 3" xfId="1156" xr:uid="{00000000-0005-0000-0000-000047220000}"/>
    <cellStyle name="Neutral 3 2" xfId="9899" xr:uid="{00000000-0005-0000-0000-000048220000}"/>
    <cellStyle name="Neutral 4" xfId="1157" xr:uid="{00000000-0005-0000-0000-000049220000}"/>
    <cellStyle name="Neutral 4 2" xfId="9900" xr:uid="{00000000-0005-0000-0000-00004A220000}"/>
    <cellStyle name="Neutral 5" xfId="9901" xr:uid="{00000000-0005-0000-0000-00004B220000}"/>
    <cellStyle name="Neutral 6" xfId="9902" xr:uid="{00000000-0005-0000-0000-00004C220000}"/>
    <cellStyle name="Neutral 7" xfId="9903" xr:uid="{00000000-0005-0000-0000-00004D220000}"/>
    <cellStyle name="Neutral 8" xfId="9904" xr:uid="{00000000-0005-0000-0000-00004E220000}"/>
    <cellStyle name="Neutral 9" xfId="9905" xr:uid="{00000000-0005-0000-0000-00004F220000}"/>
    <cellStyle name="Normal" xfId="0" builtinId="0"/>
    <cellStyle name="Normal 10" xfId="1158" xr:uid="{00000000-0005-0000-0000-000051220000}"/>
    <cellStyle name="Normal 10 10" xfId="9906" xr:uid="{00000000-0005-0000-0000-000052220000}"/>
    <cellStyle name="Normal 10 10 2" xfId="9907" xr:uid="{00000000-0005-0000-0000-000053220000}"/>
    <cellStyle name="Normal 10 10 3" xfId="9908" xr:uid="{00000000-0005-0000-0000-000054220000}"/>
    <cellStyle name="Normal 10 11" xfId="2278" xr:uid="{00000000-0005-0000-0000-000055220000}"/>
    <cellStyle name="Normal 10 12" xfId="9909" xr:uid="{00000000-0005-0000-0000-000056220000}"/>
    <cellStyle name="Normal 10 2" xfId="1159" xr:uid="{00000000-0005-0000-0000-000057220000}"/>
    <cellStyle name="Normal 10 2 10" xfId="9910" xr:uid="{00000000-0005-0000-0000-000058220000}"/>
    <cellStyle name="Normal 10 2 11" xfId="9911" xr:uid="{00000000-0005-0000-0000-000059220000}"/>
    <cellStyle name="Normal 10 2 2" xfId="1160" xr:uid="{00000000-0005-0000-0000-00005A220000}"/>
    <cellStyle name="Normal 10 2 2 10" xfId="9912" xr:uid="{00000000-0005-0000-0000-00005B220000}"/>
    <cellStyle name="Normal 10 2 2 2" xfId="1161" xr:uid="{00000000-0005-0000-0000-00005C220000}"/>
    <cellStyle name="Normal 10 2 2 2 2" xfId="1162" xr:uid="{00000000-0005-0000-0000-00005D220000}"/>
    <cellStyle name="Normal 10 2 2 2 2 2" xfId="1163" xr:uid="{00000000-0005-0000-0000-00005E220000}"/>
    <cellStyle name="Normal 10 2 2 2 2 2 2" xfId="9913" xr:uid="{00000000-0005-0000-0000-00005F220000}"/>
    <cellStyle name="Normal 10 2 2 2 2 2 2 2" xfId="9914" xr:uid="{00000000-0005-0000-0000-000060220000}"/>
    <cellStyle name="Normal 10 2 2 2 2 2 3" xfId="9915" xr:uid="{00000000-0005-0000-0000-000061220000}"/>
    <cellStyle name="Normal 10 2 2 2 2 3" xfId="9916" xr:uid="{00000000-0005-0000-0000-000062220000}"/>
    <cellStyle name="Normal 10 2 2 2 2 3 2" xfId="9917" xr:uid="{00000000-0005-0000-0000-000063220000}"/>
    <cellStyle name="Normal 10 2 2 2 2 3 2 2" xfId="9918" xr:uid="{00000000-0005-0000-0000-000064220000}"/>
    <cellStyle name="Normal 10 2 2 2 2 3 3" xfId="9919" xr:uid="{00000000-0005-0000-0000-000065220000}"/>
    <cellStyle name="Normal 10 2 2 2 2 4" xfId="9920" xr:uid="{00000000-0005-0000-0000-000066220000}"/>
    <cellStyle name="Normal 10 2 2 2 2 4 2" xfId="9921" xr:uid="{00000000-0005-0000-0000-000067220000}"/>
    <cellStyle name="Normal 10 2 2 2 2 5" xfId="9922" xr:uid="{00000000-0005-0000-0000-000068220000}"/>
    <cellStyle name="Normal 10 2 2 2 2_T-straight with PEDs adjustor" xfId="9923" xr:uid="{00000000-0005-0000-0000-000069220000}"/>
    <cellStyle name="Normal 10 2 2 2 3" xfId="1164" xr:uid="{00000000-0005-0000-0000-00006A220000}"/>
    <cellStyle name="Normal 10 2 2 2 3 2" xfId="9924" xr:uid="{00000000-0005-0000-0000-00006B220000}"/>
    <cellStyle name="Normal 10 2 2 2 3 2 2" xfId="9925" xr:uid="{00000000-0005-0000-0000-00006C220000}"/>
    <cellStyle name="Normal 10 2 2 2 3 3" xfId="9926" xr:uid="{00000000-0005-0000-0000-00006D220000}"/>
    <cellStyle name="Normal 10 2 2 2 4" xfId="9927" xr:uid="{00000000-0005-0000-0000-00006E220000}"/>
    <cellStyle name="Normal 10 2 2 2 4 2" xfId="9928" xr:uid="{00000000-0005-0000-0000-00006F220000}"/>
    <cellStyle name="Normal 10 2 2 2 4 2 2" xfId="9929" xr:uid="{00000000-0005-0000-0000-000070220000}"/>
    <cellStyle name="Normal 10 2 2 2 4 3" xfId="9930" xr:uid="{00000000-0005-0000-0000-000071220000}"/>
    <cellStyle name="Normal 10 2 2 2 5" xfId="9931" xr:uid="{00000000-0005-0000-0000-000072220000}"/>
    <cellStyle name="Normal 10 2 2 2 5 2" xfId="9932" xr:uid="{00000000-0005-0000-0000-000073220000}"/>
    <cellStyle name="Normal 10 2 2 2 6" xfId="9933" xr:uid="{00000000-0005-0000-0000-000074220000}"/>
    <cellStyle name="Normal 10 2 2 2_T-straight with PEDs adjustor" xfId="9934" xr:uid="{00000000-0005-0000-0000-000075220000}"/>
    <cellStyle name="Normal 10 2 2 3" xfId="1165" xr:uid="{00000000-0005-0000-0000-000076220000}"/>
    <cellStyle name="Normal 10 2 2 3 2" xfId="1166" xr:uid="{00000000-0005-0000-0000-000077220000}"/>
    <cellStyle name="Normal 10 2 2 3 2 2" xfId="9935" xr:uid="{00000000-0005-0000-0000-000078220000}"/>
    <cellStyle name="Normal 10 2 2 3 2 2 2" xfId="9936" xr:uid="{00000000-0005-0000-0000-000079220000}"/>
    <cellStyle name="Normal 10 2 2 3 2 3" xfId="9937" xr:uid="{00000000-0005-0000-0000-00007A220000}"/>
    <cellStyle name="Normal 10 2 2 3 3" xfId="9938" xr:uid="{00000000-0005-0000-0000-00007B220000}"/>
    <cellStyle name="Normal 10 2 2 3 3 2" xfId="9939" xr:uid="{00000000-0005-0000-0000-00007C220000}"/>
    <cellStyle name="Normal 10 2 2 3 3 2 2" xfId="9940" xr:uid="{00000000-0005-0000-0000-00007D220000}"/>
    <cellStyle name="Normal 10 2 2 3 3 3" xfId="9941" xr:uid="{00000000-0005-0000-0000-00007E220000}"/>
    <cellStyle name="Normal 10 2 2 3 4" xfId="9942" xr:uid="{00000000-0005-0000-0000-00007F220000}"/>
    <cellStyle name="Normal 10 2 2 3 4 2" xfId="9943" xr:uid="{00000000-0005-0000-0000-000080220000}"/>
    <cellStyle name="Normal 10 2 2 3 5" xfId="9944" xr:uid="{00000000-0005-0000-0000-000081220000}"/>
    <cellStyle name="Normal 10 2 2 3_T-straight with PEDs adjustor" xfId="9945" xr:uid="{00000000-0005-0000-0000-000082220000}"/>
    <cellStyle name="Normal 10 2 2 4" xfId="1167" xr:uid="{00000000-0005-0000-0000-000083220000}"/>
    <cellStyle name="Normal 10 2 2 4 2" xfId="9946" xr:uid="{00000000-0005-0000-0000-000084220000}"/>
    <cellStyle name="Normal 10 2 2 4 2 2" xfId="9947" xr:uid="{00000000-0005-0000-0000-000085220000}"/>
    <cellStyle name="Normal 10 2 2 4 3" xfId="9948" xr:uid="{00000000-0005-0000-0000-000086220000}"/>
    <cellStyle name="Normal 10 2 2 5" xfId="9949" xr:uid="{00000000-0005-0000-0000-000087220000}"/>
    <cellStyle name="Normal 10 2 2 5 2" xfId="9950" xr:uid="{00000000-0005-0000-0000-000088220000}"/>
    <cellStyle name="Normal 10 2 2 5 2 2" xfId="9951" xr:uid="{00000000-0005-0000-0000-000089220000}"/>
    <cellStyle name="Normal 10 2 2 5 3" xfId="9952" xr:uid="{00000000-0005-0000-0000-00008A220000}"/>
    <cellStyle name="Normal 10 2 2 6" xfId="9953" xr:uid="{00000000-0005-0000-0000-00008B220000}"/>
    <cellStyle name="Normal 10 2 2 6 2" xfId="9954" xr:uid="{00000000-0005-0000-0000-00008C220000}"/>
    <cellStyle name="Normal 10 2 2 7" xfId="9955" xr:uid="{00000000-0005-0000-0000-00008D220000}"/>
    <cellStyle name="Normal 10 2 2 8" xfId="9956" xr:uid="{00000000-0005-0000-0000-00008E220000}"/>
    <cellStyle name="Normal 10 2 2 9" xfId="9957" xr:uid="{00000000-0005-0000-0000-00008F220000}"/>
    <cellStyle name="Normal 10 2 2_T-straight with PEDs adjustor" xfId="9958" xr:uid="{00000000-0005-0000-0000-000090220000}"/>
    <cellStyle name="Normal 10 2 3" xfId="1168" xr:uid="{00000000-0005-0000-0000-000091220000}"/>
    <cellStyle name="Normal 10 2 3 2" xfId="1169" xr:uid="{00000000-0005-0000-0000-000092220000}"/>
    <cellStyle name="Normal 10 2 3 2 2" xfId="1170" xr:uid="{00000000-0005-0000-0000-000093220000}"/>
    <cellStyle name="Normal 10 2 3 2 2 2" xfId="9959" xr:uid="{00000000-0005-0000-0000-000094220000}"/>
    <cellStyle name="Normal 10 2 3 2 2 2 2" xfId="9960" xr:uid="{00000000-0005-0000-0000-000095220000}"/>
    <cellStyle name="Normal 10 2 3 2 2 3" xfId="9961" xr:uid="{00000000-0005-0000-0000-000096220000}"/>
    <cellStyle name="Normal 10 2 3 2 3" xfId="9962" xr:uid="{00000000-0005-0000-0000-000097220000}"/>
    <cellStyle name="Normal 10 2 3 2 3 2" xfId="9963" xr:uid="{00000000-0005-0000-0000-000098220000}"/>
    <cellStyle name="Normal 10 2 3 2 3 2 2" xfId="9964" xr:uid="{00000000-0005-0000-0000-000099220000}"/>
    <cellStyle name="Normal 10 2 3 2 3 3" xfId="9965" xr:uid="{00000000-0005-0000-0000-00009A220000}"/>
    <cellStyle name="Normal 10 2 3 2 4" xfId="9966" xr:uid="{00000000-0005-0000-0000-00009B220000}"/>
    <cellStyle name="Normal 10 2 3 2 4 2" xfId="9967" xr:uid="{00000000-0005-0000-0000-00009C220000}"/>
    <cellStyle name="Normal 10 2 3 2 5" xfId="9968" xr:uid="{00000000-0005-0000-0000-00009D220000}"/>
    <cellStyle name="Normal 10 2 3 2_T-straight with PEDs adjustor" xfId="9969" xr:uid="{00000000-0005-0000-0000-00009E220000}"/>
    <cellStyle name="Normal 10 2 3 3" xfId="1171" xr:uid="{00000000-0005-0000-0000-00009F220000}"/>
    <cellStyle name="Normal 10 2 3 3 2" xfId="9970" xr:uid="{00000000-0005-0000-0000-0000A0220000}"/>
    <cellStyle name="Normal 10 2 3 3 2 2" xfId="9971" xr:uid="{00000000-0005-0000-0000-0000A1220000}"/>
    <cellStyle name="Normal 10 2 3 3 3" xfId="9972" xr:uid="{00000000-0005-0000-0000-0000A2220000}"/>
    <cellStyle name="Normal 10 2 3 4" xfId="9973" xr:uid="{00000000-0005-0000-0000-0000A3220000}"/>
    <cellStyle name="Normal 10 2 3 4 2" xfId="9974" xr:uid="{00000000-0005-0000-0000-0000A4220000}"/>
    <cellStyle name="Normal 10 2 3 4 2 2" xfId="9975" xr:uid="{00000000-0005-0000-0000-0000A5220000}"/>
    <cellStyle name="Normal 10 2 3 4 3" xfId="9976" xr:uid="{00000000-0005-0000-0000-0000A6220000}"/>
    <cellStyle name="Normal 10 2 3 5" xfId="9977" xr:uid="{00000000-0005-0000-0000-0000A7220000}"/>
    <cellStyle name="Normal 10 2 3 5 2" xfId="9978" xr:uid="{00000000-0005-0000-0000-0000A8220000}"/>
    <cellStyle name="Normal 10 2 3 6" xfId="9979" xr:uid="{00000000-0005-0000-0000-0000A9220000}"/>
    <cellStyle name="Normal 10 2 3_T-straight with PEDs adjustor" xfId="9980" xr:uid="{00000000-0005-0000-0000-0000AA220000}"/>
    <cellStyle name="Normal 10 2 4" xfId="1172" xr:uid="{00000000-0005-0000-0000-0000AB220000}"/>
    <cellStyle name="Normal 10 2 4 2" xfId="1173" xr:uid="{00000000-0005-0000-0000-0000AC220000}"/>
    <cellStyle name="Normal 10 2 4 2 2" xfId="9981" xr:uid="{00000000-0005-0000-0000-0000AD220000}"/>
    <cellStyle name="Normal 10 2 4 2 2 2" xfId="9982" xr:uid="{00000000-0005-0000-0000-0000AE220000}"/>
    <cellStyle name="Normal 10 2 4 2 3" xfId="9983" xr:uid="{00000000-0005-0000-0000-0000AF220000}"/>
    <cellStyle name="Normal 10 2 4 3" xfId="9984" xr:uid="{00000000-0005-0000-0000-0000B0220000}"/>
    <cellStyle name="Normal 10 2 4 3 2" xfId="9985" xr:uid="{00000000-0005-0000-0000-0000B1220000}"/>
    <cellStyle name="Normal 10 2 4 3 2 2" xfId="9986" xr:uid="{00000000-0005-0000-0000-0000B2220000}"/>
    <cellStyle name="Normal 10 2 4 3 3" xfId="9987" xr:uid="{00000000-0005-0000-0000-0000B3220000}"/>
    <cellStyle name="Normal 10 2 4 4" xfId="9988" xr:uid="{00000000-0005-0000-0000-0000B4220000}"/>
    <cellStyle name="Normal 10 2 4 4 2" xfId="9989" xr:uid="{00000000-0005-0000-0000-0000B5220000}"/>
    <cellStyle name="Normal 10 2 4 5" xfId="9990" xr:uid="{00000000-0005-0000-0000-0000B6220000}"/>
    <cellStyle name="Normal 10 2 4_T-straight with PEDs adjustor" xfId="9991" xr:uid="{00000000-0005-0000-0000-0000B7220000}"/>
    <cellStyle name="Normal 10 2 5" xfId="1174" xr:uid="{00000000-0005-0000-0000-0000B8220000}"/>
    <cellStyle name="Normal 10 2 5 2" xfId="9992" xr:uid="{00000000-0005-0000-0000-0000B9220000}"/>
    <cellStyle name="Normal 10 2 5 2 2" xfId="9993" xr:uid="{00000000-0005-0000-0000-0000BA220000}"/>
    <cellStyle name="Normal 10 2 5 3" xfId="9994" xr:uid="{00000000-0005-0000-0000-0000BB220000}"/>
    <cellStyle name="Normal 10 2 6" xfId="9995" xr:uid="{00000000-0005-0000-0000-0000BC220000}"/>
    <cellStyle name="Normal 10 2 6 2" xfId="9996" xr:uid="{00000000-0005-0000-0000-0000BD220000}"/>
    <cellStyle name="Normal 10 2 6 2 2" xfId="9997" xr:uid="{00000000-0005-0000-0000-0000BE220000}"/>
    <cellStyle name="Normal 10 2 6 3" xfId="9998" xr:uid="{00000000-0005-0000-0000-0000BF220000}"/>
    <cellStyle name="Normal 10 2 7" xfId="9999" xr:uid="{00000000-0005-0000-0000-0000C0220000}"/>
    <cellStyle name="Normal 10 2 7 2" xfId="10000" xr:uid="{00000000-0005-0000-0000-0000C1220000}"/>
    <cellStyle name="Normal 10 2 8" xfId="10001" xr:uid="{00000000-0005-0000-0000-0000C2220000}"/>
    <cellStyle name="Normal 10 2 9" xfId="10002" xr:uid="{00000000-0005-0000-0000-0000C3220000}"/>
    <cellStyle name="Normal 10 2_T-straight with PEDs adjustor" xfId="10003" xr:uid="{00000000-0005-0000-0000-0000C4220000}"/>
    <cellStyle name="Normal 10 3" xfId="1175" xr:uid="{00000000-0005-0000-0000-0000C5220000}"/>
    <cellStyle name="Normal 10 3 10" xfId="10004" xr:uid="{00000000-0005-0000-0000-0000C6220000}"/>
    <cellStyle name="Normal 10 3 11" xfId="10005" xr:uid="{00000000-0005-0000-0000-0000C7220000}"/>
    <cellStyle name="Normal 10 3 12" xfId="10006" xr:uid="{00000000-0005-0000-0000-0000C8220000}"/>
    <cellStyle name="Normal 10 3 13" xfId="10007" xr:uid="{00000000-0005-0000-0000-0000C9220000}"/>
    <cellStyle name="Normal 10 3 14" xfId="1176" xr:uid="{00000000-0005-0000-0000-0000CA220000}"/>
    <cellStyle name="Normal 10 3 2" xfId="1177" xr:uid="{00000000-0005-0000-0000-0000CB220000}"/>
    <cellStyle name="Normal 10 3 2 2" xfId="1178" xr:uid="{00000000-0005-0000-0000-0000CC220000}"/>
    <cellStyle name="Normal 10 3 2 2 2" xfId="1179" xr:uid="{00000000-0005-0000-0000-0000CD220000}"/>
    <cellStyle name="Normal 10 3 2 2 2 2" xfId="10008" xr:uid="{00000000-0005-0000-0000-0000CE220000}"/>
    <cellStyle name="Normal 10 3 2 2 2 2 2" xfId="10009" xr:uid="{00000000-0005-0000-0000-0000CF220000}"/>
    <cellStyle name="Normal 10 3 2 2 2 2 3" xfId="10010" xr:uid="{00000000-0005-0000-0000-0000D0220000}"/>
    <cellStyle name="Normal 10 3 2 2 2 3" xfId="10011" xr:uid="{00000000-0005-0000-0000-0000D1220000}"/>
    <cellStyle name="Normal 10 3 2 2 2 4" xfId="10012" xr:uid="{00000000-0005-0000-0000-0000D2220000}"/>
    <cellStyle name="Normal 10 3 2 2 3" xfId="10013" xr:uid="{00000000-0005-0000-0000-0000D3220000}"/>
    <cellStyle name="Normal 10 3 2 2 3 2" xfId="10014" xr:uid="{00000000-0005-0000-0000-0000D4220000}"/>
    <cellStyle name="Normal 10 3 2 2 3 2 2" xfId="10015" xr:uid="{00000000-0005-0000-0000-0000D5220000}"/>
    <cellStyle name="Normal 10 3 2 2 3 3" xfId="10016" xr:uid="{00000000-0005-0000-0000-0000D6220000}"/>
    <cellStyle name="Normal 10 3 2 2 3 4" xfId="10017" xr:uid="{00000000-0005-0000-0000-0000D7220000}"/>
    <cellStyle name="Normal 10 3 2 2 4" xfId="10018" xr:uid="{00000000-0005-0000-0000-0000D8220000}"/>
    <cellStyle name="Normal 10 3 2 2 4 2" xfId="10019" xr:uid="{00000000-0005-0000-0000-0000D9220000}"/>
    <cellStyle name="Normal 10 3 2 2 5" xfId="10020" xr:uid="{00000000-0005-0000-0000-0000DA220000}"/>
    <cellStyle name="Normal 10 3 2 2 6" xfId="10021" xr:uid="{00000000-0005-0000-0000-0000DB220000}"/>
    <cellStyle name="Normal 10 3 2 2_T-straight with PEDs adjustor" xfId="10022" xr:uid="{00000000-0005-0000-0000-0000DC220000}"/>
    <cellStyle name="Normal 10 3 2 3" xfId="1180" xr:uid="{00000000-0005-0000-0000-0000DD220000}"/>
    <cellStyle name="Normal 10 3 2 3 2" xfId="10023" xr:uid="{00000000-0005-0000-0000-0000DE220000}"/>
    <cellStyle name="Normal 10 3 2 3 2 2" xfId="10024" xr:uid="{00000000-0005-0000-0000-0000DF220000}"/>
    <cellStyle name="Normal 10 3 2 3 2 3" xfId="10025" xr:uid="{00000000-0005-0000-0000-0000E0220000}"/>
    <cellStyle name="Normal 10 3 2 3 3" xfId="10026" xr:uid="{00000000-0005-0000-0000-0000E1220000}"/>
    <cellStyle name="Normal 10 3 2 3 4" xfId="10027" xr:uid="{00000000-0005-0000-0000-0000E2220000}"/>
    <cellStyle name="Normal 10 3 2 4" xfId="10028" xr:uid="{00000000-0005-0000-0000-0000E3220000}"/>
    <cellStyle name="Normal 10 3 2 4 2" xfId="10029" xr:uid="{00000000-0005-0000-0000-0000E4220000}"/>
    <cellStyle name="Normal 10 3 2 4 2 2" xfId="10030" xr:uid="{00000000-0005-0000-0000-0000E5220000}"/>
    <cellStyle name="Normal 10 3 2 4 3" xfId="10031" xr:uid="{00000000-0005-0000-0000-0000E6220000}"/>
    <cellStyle name="Normal 10 3 2 4 4" xfId="10032" xr:uid="{00000000-0005-0000-0000-0000E7220000}"/>
    <cellStyle name="Normal 10 3 2 5" xfId="10033" xr:uid="{00000000-0005-0000-0000-0000E8220000}"/>
    <cellStyle name="Normal 10 3 2 5 2" xfId="10034" xr:uid="{00000000-0005-0000-0000-0000E9220000}"/>
    <cellStyle name="Normal 10 3 2 6" xfId="10035" xr:uid="{00000000-0005-0000-0000-0000EA220000}"/>
    <cellStyle name="Normal 10 3 2 7" xfId="10036" xr:uid="{00000000-0005-0000-0000-0000EB220000}"/>
    <cellStyle name="Normal 10 3 2_T-straight with PEDs adjustor" xfId="10037" xr:uid="{00000000-0005-0000-0000-0000EC220000}"/>
    <cellStyle name="Normal 10 3 3" xfId="1181" xr:uid="{00000000-0005-0000-0000-0000ED220000}"/>
    <cellStyle name="Normal 10 3 3 2" xfId="1182" xr:uid="{00000000-0005-0000-0000-0000EE220000}"/>
    <cellStyle name="Normal 10 3 3 2 2" xfId="10038" xr:uid="{00000000-0005-0000-0000-0000EF220000}"/>
    <cellStyle name="Normal 10 3 3 2 2 2" xfId="10039" xr:uid="{00000000-0005-0000-0000-0000F0220000}"/>
    <cellStyle name="Normal 10 3 3 2 2 3" xfId="10040" xr:uid="{00000000-0005-0000-0000-0000F1220000}"/>
    <cellStyle name="Normal 10 3 3 2 3" xfId="10041" xr:uid="{00000000-0005-0000-0000-0000F2220000}"/>
    <cellStyle name="Normal 10 3 3 2 4" xfId="10042" xr:uid="{00000000-0005-0000-0000-0000F3220000}"/>
    <cellStyle name="Normal 10 3 3 3" xfId="10043" xr:uid="{00000000-0005-0000-0000-0000F4220000}"/>
    <cellStyle name="Normal 10 3 3 3 2" xfId="10044" xr:uid="{00000000-0005-0000-0000-0000F5220000}"/>
    <cellStyle name="Normal 10 3 3 3 2 2" xfId="10045" xr:uid="{00000000-0005-0000-0000-0000F6220000}"/>
    <cellStyle name="Normal 10 3 3 3 3" xfId="10046" xr:uid="{00000000-0005-0000-0000-0000F7220000}"/>
    <cellStyle name="Normal 10 3 3 3 4" xfId="10047" xr:uid="{00000000-0005-0000-0000-0000F8220000}"/>
    <cellStyle name="Normal 10 3 3 4" xfId="10048" xr:uid="{00000000-0005-0000-0000-0000F9220000}"/>
    <cellStyle name="Normal 10 3 3 4 2" xfId="10049" xr:uid="{00000000-0005-0000-0000-0000FA220000}"/>
    <cellStyle name="Normal 10 3 3 5" xfId="10050" xr:uid="{00000000-0005-0000-0000-0000FB220000}"/>
    <cellStyle name="Normal 10 3 3 6" xfId="10051" xr:uid="{00000000-0005-0000-0000-0000FC220000}"/>
    <cellStyle name="Normal 10 3 3_T-straight with PEDs adjustor" xfId="10052" xr:uid="{00000000-0005-0000-0000-0000FD220000}"/>
    <cellStyle name="Normal 10 3 4" xfId="1183" xr:uid="{00000000-0005-0000-0000-0000FE220000}"/>
    <cellStyle name="Normal 10 3 4 2" xfId="10053" xr:uid="{00000000-0005-0000-0000-0000FF220000}"/>
    <cellStyle name="Normal 10 3 4 2 2" xfId="10054" xr:uid="{00000000-0005-0000-0000-000000230000}"/>
    <cellStyle name="Normal 10 3 4 2 2 2" xfId="10055" xr:uid="{00000000-0005-0000-0000-000001230000}"/>
    <cellStyle name="Normal 10 3 4 2 3" xfId="10056" xr:uid="{00000000-0005-0000-0000-000002230000}"/>
    <cellStyle name="Normal 10 3 4 2 4" xfId="10057" xr:uid="{00000000-0005-0000-0000-000003230000}"/>
    <cellStyle name="Normal 10 3 4 3" xfId="10058" xr:uid="{00000000-0005-0000-0000-000004230000}"/>
    <cellStyle name="Normal 10 3 4 3 2" xfId="10059" xr:uid="{00000000-0005-0000-0000-000005230000}"/>
    <cellStyle name="Normal 10 3 4 4" xfId="10060" xr:uid="{00000000-0005-0000-0000-000006230000}"/>
    <cellStyle name="Normal 10 3 4 5" xfId="10061" xr:uid="{00000000-0005-0000-0000-000007230000}"/>
    <cellStyle name="Normal 10 3 5" xfId="10062" xr:uid="{00000000-0005-0000-0000-000008230000}"/>
    <cellStyle name="Normal 10 3 5 2" xfId="10063" xr:uid="{00000000-0005-0000-0000-000009230000}"/>
    <cellStyle name="Normal 10 3 5 2 2" xfId="10064" xr:uid="{00000000-0005-0000-0000-00000A230000}"/>
    <cellStyle name="Normal 10 3 5 2 3" xfId="10065" xr:uid="{00000000-0005-0000-0000-00000B230000}"/>
    <cellStyle name="Normal 10 3 5 3" xfId="10066" xr:uid="{00000000-0005-0000-0000-00000C230000}"/>
    <cellStyle name="Normal 10 3 5 4" xfId="10067" xr:uid="{00000000-0005-0000-0000-00000D230000}"/>
    <cellStyle name="Normal 10 3 6" xfId="10068" xr:uid="{00000000-0005-0000-0000-00000E230000}"/>
    <cellStyle name="Normal 10 3 6 2" xfId="10069" xr:uid="{00000000-0005-0000-0000-00000F230000}"/>
    <cellStyle name="Normal 10 3 6 3" xfId="10070" xr:uid="{00000000-0005-0000-0000-000010230000}"/>
    <cellStyle name="Normal 10 3 7" xfId="10071" xr:uid="{00000000-0005-0000-0000-000011230000}"/>
    <cellStyle name="Normal 10 3 7 2" xfId="10072" xr:uid="{00000000-0005-0000-0000-000012230000}"/>
    <cellStyle name="Normal 10 3 8" xfId="10073" xr:uid="{00000000-0005-0000-0000-000013230000}"/>
    <cellStyle name="Normal 10 3 8 2" xfId="10074" xr:uid="{00000000-0005-0000-0000-000014230000}"/>
    <cellStyle name="Normal 10 3 9" xfId="10075" xr:uid="{00000000-0005-0000-0000-000015230000}"/>
    <cellStyle name="Normal 10 3_T-straight with PEDs adjustor" xfId="10076" xr:uid="{00000000-0005-0000-0000-000016230000}"/>
    <cellStyle name="Normal 10 4" xfId="1184" xr:uid="{00000000-0005-0000-0000-000017230000}"/>
    <cellStyle name="Normal 10 4 10" xfId="10077" xr:uid="{00000000-0005-0000-0000-000018230000}"/>
    <cellStyle name="Normal 10 4 2" xfId="1185" xr:uid="{00000000-0005-0000-0000-000019230000}"/>
    <cellStyle name="Normal 10 4 2 2" xfId="1186" xr:uid="{00000000-0005-0000-0000-00001A230000}"/>
    <cellStyle name="Normal 10 4 2 2 2" xfId="1187" xr:uid="{00000000-0005-0000-0000-00001B230000}"/>
    <cellStyle name="Normal 10 4 2 2 2 2" xfId="10078" xr:uid="{00000000-0005-0000-0000-00001C230000}"/>
    <cellStyle name="Normal 10 4 2 2 2 2 2" xfId="10079" xr:uid="{00000000-0005-0000-0000-00001D230000}"/>
    <cellStyle name="Normal 10 4 2 2 2 3" xfId="10080" xr:uid="{00000000-0005-0000-0000-00001E230000}"/>
    <cellStyle name="Normal 10 4 2 2 3" xfId="10081" xr:uid="{00000000-0005-0000-0000-00001F230000}"/>
    <cellStyle name="Normal 10 4 2 2 3 2" xfId="10082" xr:uid="{00000000-0005-0000-0000-000020230000}"/>
    <cellStyle name="Normal 10 4 2 2 3 2 2" xfId="10083" xr:uid="{00000000-0005-0000-0000-000021230000}"/>
    <cellStyle name="Normal 10 4 2 2 3 3" xfId="10084" xr:uid="{00000000-0005-0000-0000-000022230000}"/>
    <cellStyle name="Normal 10 4 2 2 4" xfId="10085" xr:uid="{00000000-0005-0000-0000-000023230000}"/>
    <cellStyle name="Normal 10 4 2 2 4 2" xfId="10086" xr:uid="{00000000-0005-0000-0000-000024230000}"/>
    <cellStyle name="Normal 10 4 2 2 5" xfId="10087" xr:uid="{00000000-0005-0000-0000-000025230000}"/>
    <cellStyle name="Normal 10 4 2 2_T-straight with PEDs adjustor" xfId="10088" xr:uid="{00000000-0005-0000-0000-000026230000}"/>
    <cellStyle name="Normal 10 4 2 3" xfId="1188" xr:uid="{00000000-0005-0000-0000-000027230000}"/>
    <cellStyle name="Normal 10 4 2 3 2" xfId="10089" xr:uid="{00000000-0005-0000-0000-000028230000}"/>
    <cellStyle name="Normal 10 4 2 3 2 2" xfId="10090" xr:uid="{00000000-0005-0000-0000-000029230000}"/>
    <cellStyle name="Normal 10 4 2 3 3" xfId="10091" xr:uid="{00000000-0005-0000-0000-00002A230000}"/>
    <cellStyle name="Normal 10 4 2 4" xfId="10092" xr:uid="{00000000-0005-0000-0000-00002B230000}"/>
    <cellStyle name="Normal 10 4 2 4 2" xfId="10093" xr:uid="{00000000-0005-0000-0000-00002C230000}"/>
    <cellStyle name="Normal 10 4 2 4 2 2" xfId="10094" xr:uid="{00000000-0005-0000-0000-00002D230000}"/>
    <cellStyle name="Normal 10 4 2 4 3" xfId="10095" xr:uid="{00000000-0005-0000-0000-00002E230000}"/>
    <cellStyle name="Normal 10 4 2 5" xfId="10096" xr:uid="{00000000-0005-0000-0000-00002F230000}"/>
    <cellStyle name="Normal 10 4 2 5 2" xfId="10097" xr:uid="{00000000-0005-0000-0000-000030230000}"/>
    <cellStyle name="Normal 10 4 2 6" xfId="10098" xr:uid="{00000000-0005-0000-0000-000031230000}"/>
    <cellStyle name="Normal 10 4 2_T-straight with PEDs adjustor" xfId="10099" xr:uid="{00000000-0005-0000-0000-000032230000}"/>
    <cellStyle name="Normal 10 4 3" xfId="1189" xr:uid="{00000000-0005-0000-0000-000033230000}"/>
    <cellStyle name="Normal 10 4 3 2" xfId="1190" xr:uid="{00000000-0005-0000-0000-000034230000}"/>
    <cellStyle name="Normal 10 4 3 2 2" xfId="10100" xr:uid="{00000000-0005-0000-0000-000035230000}"/>
    <cellStyle name="Normal 10 4 3 2 2 2" xfId="10101" xr:uid="{00000000-0005-0000-0000-000036230000}"/>
    <cellStyle name="Normal 10 4 3 2 3" xfId="10102" xr:uid="{00000000-0005-0000-0000-000037230000}"/>
    <cellStyle name="Normal 10 4 3 3" xfId="10103" xr:uid="{00000000-0005-0000-0000-000038230000}"/>
    <cellStyle name="Normal 10 4 3 3 2" xfId="10104" xr:uid="{00000000-0005-0000-0000-000039230000}"/>
    <cellStyle name="Normal 10 4 3 3 2 2" xfId="10105" xr:uid="{00000000-0005-0000-0000-00003A230000}"/>
    <cellStyle name="Normal 10 4 3 3 3" xfId="10106" xr:uid="{00000000-0005-0000-0000-00003B230000}"/>
    <cellStyle name="Normal 10 4 3 4" xfId="10107" xr:uid="{00000000-0005-0000-0000-00003C230000}"/>
    <cellStyle name="Normal 10 4 3 4 2" xfId="10108" xr:uid="{00000000-0005-0000-0000-00003D230000}"/>
    <cellStyle name="Normal 10 4 3 5" xfId="10109" xr:uid="{00000000-0005-0000-0000-00003E230000}"/>
    <cellStyle name="Normal 10 4 3_T-straight with PEDs adjustor" xfId="10110" xr:uid="{00000000-0005-0000-0000-00003F230000}"/>
    <cellStyle name="Normal 10 4 4" xfId="1191" xr:uid="{00000000-0005-0000-0000-000040230000}"/>
    <cellStyle name="Normal 10 4 4 2" xfId="10111" xr:uid="{00000000-0005-0000-0000-000041230000}"/>
    <cellStyle name="Normal 10 4 4 2 2" xfId="10112" xr:uid="{00000000-0005-0000-0000-000042230000}"/>
    <cellStyle name="Normal 10 4 4 3" xfId="10113" xr:uid="{00000000-0005-0000-0000-000043230000}"/>
    <cellStyle name="Normal 10 4 5" xfId="10114" xr:uid="{00000000-0005-0000-0000-000044230000}"/>
    <cellStyle name="Normal 10 4 5 2" xfId="10115" xr:uid="{00000000-0005-0000-0000-000045230000}"/>
    <cellStyle name="Normal 10 4 5 2 2" xfId="10116" xr:uid="{00000000-0005-0000-0000-000046230000}"/>
    <cellStyle name="Normal 10 4 5 3" xfId="10117" xr:uid="{00000000-0005-0000-0000-000047230000}"/>
    <cellStyle name="Normal 10 4 6" xfId="10118" xr:uid="{00000000-0005-0000-0000-000048230000}"/>
    <cellStyle name="Normal 10 4 6 2" xfId="10119" xr:uid="{00000000-0005-0000-0000-000049230000}"/>
    <cellStyle name="Normal 10 4 7" xfId="10120" xr:uid="{00000000-0005-0000-0000-00004A230000}"/>
    <cellStyle name="Normal 10 4 8" xfId="10121" xr:uid="{00000000-0005-0000-0000-00004B230000}"/>
    <cellStyle name="Normal 10 4 9" xfId="10122" xr:uid="{00000000-0005-0000-0000-00004C230000}"/>
    <cellStyle name="Normal 10 4_T-straight with PEDs adjustor" xfId="10123" xr:uid="{00000000-0005-0000-0000-00004D230000}"/>
    <cellStyle name="Normal 10 5" xfId="1192" xr:uid="{00000000-0005-0000-0000-00004E230000}"/>
    <cellStyle name="Normal 10 5 2" xfId="1193" xr:uid="{00000000-0005-0000-0000-00004F230000}"/>
    <cellStyle name="Normal 10 5 2 2" xfId="1194" xr:uid="{00000000-0005-0000-0000-000050230000}"/>
    <cellStyle name="Normal 10 5 2 2 2" xfId="1195" xr:uid="{00000000-0005-0000-0000-000051230000}"/>
    <cellStyle name="Normal 10 5 2 2 2 2" xfId="10124" xr:uid="{00000000-0005-0000-0000-000052230000}"/>
    <cellStyle name="Normal 10 5 2 2 2 2 2" xfId="10125" xr:uid="{00000000-0005-0000-0000-000053230000}"/>
    <cellStyle name="Normal 10 5 2 2 2 3" xfId="10126" xr:uid="{00000000-0005-0000-0000-000054230000}"/>
    <cellStyle name="Normal 10 5 2 2 3" xfId="10127" xr:uid="{00000000-0005-0000-0000-000055230000}"/>
    <cellStyle name="Normal 10 5 2 2 3 2" xfId="10128" xr:uid="{00000000-0005-0000-0000-000056230000}"/>
    <cellStyle name="Normal 10 5 2 2 3 2 2" xfId="10129" xr:uid="{00000000-0005-0000-0000-000057230000}"/>
    <cellStyle name="Normal 10 5 2 2 3 3" xfId="10130" xr:uid="{00000000-0005-0000-0000-000058230000}"/>
    <cellStyle name="Normal 10 5 2 2 4" xfId="10131" xr:uid="{00000000-0005-0000-0000-000059230000}"/>
    <cellStyle name="Normal 10 5 2 2 4 2" xfId="10132" xr:uid="{00000000-0005-0000-0000-00005A230000}"/>
    <cellStyle name="Normal 10 5 2 2 5" xfId="10133" xr:uid="{00000000-0005-0000-0000-00005B230000}"/>
    <cellStyle name="Normal 10 5 2 2_T-straight with PEDs adjustor" xfId="10134" xr:uid="{00000000-0005-0000-0000-00005C230000}"/>
    <cellStyle name="Normal 10 5 2 3" xfId="1196" xr:uid="{00000000-0005-0000-0000-00005D230000}"/>
    <cellStyle name="Normal 10 5 2 3 2" xfId="10135" xr:uid="{00000000-0005-0000-0000-00005E230000}"/>
    <cellStyle name="Normal 10 5 2 3 2 2" xfId="10136" xr:uid="{00000000-0005-0000-0000-00005F230000}"/>
    <cellStyle name="Normal 10 5 2 3 3" xfId="10137" xr:uid="{00000000-0005-0000-0000-000060230000}"/>
    <cellStyle name="Normal 10 5 2 4" xfId="10138" xr:uid="{00000000-0005-0000-0000-000061230000}"/>
    <cellStyle name="Normal 10 5 2 4 2" xfId="10139" xr:uid="{00000000-0005-0000-0000-000062230000}"/>
    <cellStyle name="Normal 10 5 2 4 2 2" xfId="10140" xr:uid="{00000000-0005-0000-0000-000063230000}"/>
    <cellStyle name="Normal 10 5 2 4 3" xfId="10141" xr:uid="{00000000-0005-0000-0000-000064230000}"/>
    <cellStyle name="Normal 10 5 2 5" xfId="10142" xr:uid="{00000000-0005-0000-0000-000065230000}"/>
    <cellStyle name="Normal 10 5 2 5 2" xfId="10143" xr:uid="{00000000-0005-0000-0000-000066230000}"/>
    <cellStyle name="Normal 10 5 2 6" xfId="10144" xr:uid="{00000000-0005-0000-0000-000067230000}"/>
    <cellStyle name="Normal 10 5 2_T-straight with PEDs adjustor" xfId="10145" xr:uid="{00000000-0005-0000-0000-000068230000}"/>
    <cellStyle name="Normal 10 5 3" xfId="1197" xr:uid="{00000000-0005-0000-0000-000069230000}"/>
    <cellStyle name="Normal 10 5 3 2" xfId="1198" xr:uid="{00000000-0005-0000-0000-00006A230000}"/>
    <cellStyle name="Normal 10 5 3 2 2" xfId="10146" xr:uid="{00000000-0005-0000-0000-00006B230000}"/>
    <cellStyle name="Normal 10 5 3 2 2 2" xfId="10147" xr:uid="{00000000-0005-0000-0000-00006C230000}"/>
    <cellStyle name="Normal 10 5 3 2 3" xfId="10148" xr:uid="{00000000-0005-0000-0000-00006D230000}"/>
    <cellStyle name="Normal 10 5 3 3" xfId="10149" xr:uid="{00000000-0005-0000-0000-00006E230000}"/>
    <cellStyle name="Normal 10 5 3 3 2" xfId="10150" xr:uid="{00000000-0005-0000-0000-00006F230000}"/>
    <cellStyle name="Normal 10 5 3 3 2 2" xfId="10151" xr:uid="{00000000-0005-0000-0000-000070230000}"/>
    <cellStyle name="Normal 10 5 3 3 3" xfId="10152" xr:uid="{00000000-0005-0000-0000-000071230000}"/>
    <cellStyle name="Normal 10 5 3 4" xfId="10153" xr:uid="{00000000-0005-0000-0000-000072230000}"/>
    <cellStyle name="Normal 10 5 3 4 2" xfId="10154" xr:uid="{00000000-0005-0000-0000-000073230000}"/>
    <cellStyle name="Normal 10 5 3 5" xfId="10155" xr:uid="{00000000-0005-0000-0000-000074230000}"/>
    <cellStyle name="Normal 10 5 3_T-straight with PEDs adjustor" xfId="10156" xr:uid="{00000000-0005-0000-0000-000075230000}"/>
    <cellStyle name="Normal 10 5 4" xfId="1199" xr:uid="{00000000-0005-0000-0000-000076230000}"/>
    <cellStyle name="Normal 10 5 4 2" xfId="10157" xr:uid="{00000000-0005-0000-0000-000077230000}"/>
    <cellStyle name="Normal 10 5 4 2 2" xfId="10158" xr:uid="{00000000-0005-0000-0000-000078230000}"/>
    <cellStyle name="Normal 10 5 4 3" xfId="10159" xr:uid="{00000000-0005-0000-0000-000079230000}"/>
    <cellStyle name="Normal 10 5 5" xfId="10160" xr:uid="{00000000-0005-0000-0000-00007A230000}"/>
    <cellStyle name="Normal 10 5 5 2" xfId="10161" xr:uid="{00000000-0005-0000-0000-00007B230000}"/>
    <cellStyle name="Normal 10 5 5 2 2" xfId="10162" xr:uid="{00000000-0005-0000-0000-00007C230000}"/>
    <cellStyle name="Normal 10 5 5 3" xfId="10163" xr:uid="{00000000-0005-0000-0000-00007D230000}"/>
    <cellStyle name="Normal 10 5 6" xfId="10164" xr:uid="{00000000-0005-0000-0000-00007E230000}"/>
    <cellStyle name="Normal 10 5 6 2" xfId="10165" xr:uid="{00000000-0005-0000-0000-00007F230000}"/>
    <cellStyle name="Normal 10 5 7" xfId="10166" xr:uid="{00000000-0005-0000-0000-000080230000}"/>
    <cellStyle name="Normal 10 5_T-straight with PEDs adjustor" xfId="10167" xr:uid="{00000000-0005-0000-0000-000081230000}"/>
    <cellStyle name="Normal 10 6" xfId="1200" xr:uid="{00000000-0005-0000-0000-000082230000}"/>
    <cellStyle name="Normal 10 6 2" xfId="1201" xr:uid="{00000000-0005-0000-0000-000083230000}"/>
    <cellStyle name="Normal 10 6 2 2" xfId="1202" xr:uid="{00000000-0005-0000-0000-000084230000}"/>
    <cellStyle name="Normal 10 6 2 2 2" xfId="10168" xr:uid="{00000000-0005-0000-0000-000085230000}"/>
    <cellStyle name="Normal 10 6 2 2 2 2" xfId="10169" xr:uid="{00000000-0005-0000-0000-000086230000}"/>
    <cellStyle name="Normal 10 6 2 2 3" xfId="10170" xr:uid="{00000000-0005-0000-0000-000087230000}"/>
    <cellStyle name="Normal 10 6 2 3" xfId="10171" xr:uid="{00000000-0005-0000-0000-000088230000}"/>
    <cellStyle name="Normal 10 6 2 3 2" xfId="10172" xr:uid="{00000000-0005-0000-0000-000089230000}"/>
    <cellStyle name="Normal 10 6 2 3 2 2" xfId="10173" xr:uid="{00000000-0005-0000-0000-00008A230000}"/>
    <cellStyle name="Normal 10 6 2 3 3" xfId="10174" xr:uid="{00000000-0005-0000-0000-00008B230000}"/>
    <cellStyle name="Normal 10 6 2 4" xfId="10175" xr:uid="{00000000-0005-0000-0000-00008C230000}"/>
    <cellStyle name="Normal 10 6 2 4 2" xfId="10176" xr:uid="{00000000-0005-0000-0000-00008D230000}"/>
    <cellStyle name="Normal 10 6 2 5" xfId="10177" xr:uid="{00000000-0005-0000-0000-00008E230000}"/>
    <cellStyle name="Normal 10 6 2_T-straight with PEDs adjustor" xfId="10178" xr:uid="{00000000-0005-0000-0000-00008F230000}"/>
    <cellStyle name="Normal 10 6 3" xfId="1203" xr:uid="{00000000-0005-0000-0000-000090230000}"/>
    <cellStyle name="Normal 10 6 3 2" xfId="10179" xr:uid="{00000000-0005-0000-0000-000091230000}"/>
    <cellStyle name="Normal 10 6 3 2 2" xfId="10180" xr:uid="{00000000-0005-0000-0000-000092230000}"/>
    <cellStyle name="Normal 10 6 3 3" xfId="10181" xr:uid="{00000000-0005-0000-0000-000093230000}"/>
    <cellStyle name="Normal 10 6 4" xfId="10182" xr:uid="{00000000-0005-0000-0000-000094230000}"/>
    <cellStyle name="Normal 10 6 4 2" xfId="10183" xr:uid="{00000000-0005-0000-0000-000095230000}"/>
    <cellStyle name="Normal 10 6 4 2 2" xfId="10184" xr:uid="{00000000-0005-0000-0000-000096230000}"/>
    <cellStyle name="Normal 10 6 4 3" xfId="10185" xr:uid="{00000000-0005-0000-0000-000097230000}"/>
    <cellStyle name="Normal 10 6 5" xfId="10186" xr:uid="{00000000-0005-0000-0000-000098230000}"/>
    <cellStyle name="Normal 10 6 5 2" xfId="10187" xr:uid="{00000000-0005-0000-0000-000099230000}"/>
    <cellStyle name="Normal 10 6 6" xfId="10188" xr:uid="{00000000-0005-0000-0000-00009A230000}"/>
    <cellStyle name="Normal 10 6_T-straight with PEDs adjustor" xfId="10189" xr:uid="{00000000-0005-0000-0000-00009B230000}"/>
    <cellStyle name="Normal 10 7" xfId="1204" xr:uid="{00000000-0005-0000-0000-00009C230000}"/>
    <cellStyle name="Normal 10 7 2" xfId="1205" xr:uid="{00000000-0005-0000-0000-00009D230000}"/>
    <cellStyle name="Normal 10 7 2 2" xfId="10190" xr:uid="{00000000-0005-0000-0000-00009E230000}"/>
    <cellStyle name="Normal 10 7 2 2 2" xfId="10191" xr:uid="{00000000-0005-0000-0000-00009F230000}"/>
    <cellStyle name="Normal 10 7 2 3" xfId="10192" xr:uid="{00000000-0005-0000-0000-0000A0230000}"/>
    <cellStyle name="Normal 10 7 3" xfId="10193" xr:uid="{00000000-0005-0000-0000-0000A1230000}"/>
    <cellStyle name="Normal 10 7 3 2" xfId="10194" xr:uid="{00000000-0005-0000-0000-0000A2230000}"/>
    <cellStyle name="Normal 10 7 3 2 2" xfId="10195" xr:uid="{00000000-0005-0000-0000-0000A3230000}"/>
    <cellStyle name="Normal 10 7 3 3" xfId="10196" xr:uid="{00000000-0005-0000-0000-0000A4230000}"/>
    <cellStyle name="Normal 10 7 4" xfId="10197" xr:uid="{00000000-0005-0000-0000-0000A5230000}"/>
    <cellStyle name="Normal 10 7 4 2" xfId="10198" xr:uid="{00000000-0005-0000-0000-0000A6230000}"/>
    <cellStyle name="Normal 10 7 5" xfId="10199" xr:uid="{00000000-0005-0000-0000-0000A7230000}"/>
    <cellStyle name="Normal 10 7_T-straight with PEDs adjustor" xfId="10200" xr:uid="{00000000-0005-0000-0000-0000A8230000}"/>
    <cellStyle name="Normal 10 8" xfId="1206" xr:uid="{00000000-0005-0000-0000-0000A9230000}"/>
    <cellStyle name="Normal 10 8 2" xfId="10201" xr:uid="{00000000-0005-0000-0000-0000AA230000}"/>
    <cellStyle name="Normal 10 8 2 2" xfId="10202" xr:uid="{00000000-0005-0000-0000-0000AB230000}"/>
    <cellStyle name="Normal 10 8 3" xfId="10203" xr:uid="{00000000-0005-0000-0000-0000AC230000}"/>
    <cellStyle name="Normal 10 9" xfId="1207" xr:uid="{00000000-0005-0000-0000-0000AD230000}"/>
    <cellStyle name="Normal 10 9 2" xfId="10204" xr:uid="{00000000-0005-0000-0000-0000AE230000}"/>
    <cellStyle name="Normal 10 9 2 2" xfId="10205" xr:uid="{00000000-0005-0000-0000-0000AF230000}"/>
    <cellStyle name="Normal 10 9 3" xfId="10206" xr:uid="{00000000-0005-0000-0000-0000B0230000}"/>
    <cellStyle name="Normal 10_T-straight with PEDs adjustor" xfId="10207" xr:uid="{00000000-0005-0000-0000-0000B1230000}"/>
    <cellStyle name="Normal 11" xfId="1208" xr:uid="{00000000-0005-0000-0000-0000B2230000}"/>
    <cellStyle name="Normal 11 10" xfId="10208" xr:uid="{00000000-0005-0000-0000-0000B3230000}"/>
    <cellStyle name="Normal 11 10 2" xfId="10209" xr:uid="{00000000-0005-0000-0000-0000B4230000}"/>
    <cellStyle name="Normal 11 11" xfId="10210" xr:uid="{00000000-0005-0000-0000-0000B5230000}"/>
    <cellStyle name="Normal 11 2" xfId="1209" xr:uid="{00000000-0005-0000-0000-0000B6230000}"/>
    <cellStyle name="Normal 11 2 2" xfId="1210" xr:uid="{00000000-0005-0000-0000-0000B7230000}"/>
    <cellStyle name="Normal 11 2 3" xfId="10211" xr:uid="{00000000-0005-0000-0000-0000B8230000}"/>
    <cellStyle name="Normal 11 3" xfId="1211" xr:uid="{00000000-0005-0000-0000-0000B9230000}"/>
    <cellStyle name="Normal 11 3 10" xfId="10212" xr:uid="{00000000-0005-0000-0000-0000BA230000}"/>
    <cellStyle name="Normal 11 3 2" xfId="10213" xr:uid="{00000000-0005-0000-0000-0000BB230000}"/>
    <cellStyle name="Normal 11 3 2 2" xfId="10214" xr:uid="{00000000-0005-0000-0000-0000BC230000}"/>
    <cellStyle name="Normal 11 3 2 2 2" xfId="10215" xr:uid="{00000000-0005-0000-0000-0000BD230000}"/>
    <cellStyle name="Normal 11 3 2 2 2 2" xfId="10216" xr:uid="{00000000-0005-0000-0000-0000BE230000}"/>
    <cellStyle name="Normal 11 3 2 2 2 2 2" xfId="10217" xr:uid="{00000000-0005-0000-0000-0000BF230000}"/>
    <cellStyle name="Normal 11 3 2 2 2 2 2 2" xfId="10218" xr:uid="{00000000-0005-0000-0000-0000C0230000}"/>
    <cellStyle name="Normal 11 3 2 2 2 2 2 2 2" xfId="10219" xr:uid="{00000000-0005-0000-0000-0000C1230000}"/>
    <cellStyle name="Normal 11 3 2 2 2 2 2 3" xfId="10220" xr:uid="{00000000-0005-0000-0000-0000C2230000}"/>
    <cellStyle name="Normal 11 3 2 2 2 2 3" xfId="10221" xr:uid="{00000000-0005-0000-0000-0000C3230000}"/>
    <cellStyle name="Normal 11 3 2 2 2 2 3 2" xfId="10222" xr:uid="{00000000-0005-0000-0000-0000C4230000}"/>
    <cellStyle name="Normal 11 3 2 2 2 2 4" xfId="10223" xr:uid="{00000000-0005-0000-0000-0000C5230000}"/>
    <cellStyle name="Normal 11 3 2 2 2 3" xfId="10224" xr:uid="{00000000-0005-0000-0000-0000C6230000}"/>
    <cellStyle name="Normal 11 3 2 2 2 3 2" xfId="10225" xr:uid="{00000000-0005-0000-0000-0000C7230000}"/>
    <cellStyle name="Normal 11 3 2 2 2 3 2 2" xfId="10226" xr:uid="{00000000-0005-0000-0000-0000C8230000}"/>
    <cellStyle name="Normal 11 3 2 2 2 3 3" xfId="10227" xr:uid="{00000000-0005-0000-0000-0000C9230000}"/>
    <cellStyle name="Normal 11 3 2 2 2 4" xfId="10228" xr:uid="{00000000-0005-0000-0000-0000CA230000}"/>
    <cellStyle name="Normal 11 3 2 2 2 4 2" xfId="10229" xr:uid="{00000000-0005-0000-0000-0000CB230000}"/>
    <cellStyle name="Normal 11 3 2 2 2 5" xfId="10230" xr:uid="{00000000-0005-0000-0000-0000CC230000}"/>
    <cellStyle name="Normal 11 3 2 2 3" xfId="10231" xr:uid="{00000000-0005-0000-0000-0000CD230000}"/>
    <cellStyle name="Normal 11 3 2 2 3 2" xfId="10232" xr:uid="{00000000-0005-0000-0000-0000CE230000}"/>
    <cellStyle name="Normal 11 3 2 2 3 2 2" xfId="10233" xr:uid="{00000000-0005-0000-0000-0000CF230000}"/>
    <cellStyle name="Normal 11 3 2 2 3 2 2 2" xfId="10234" xr:uid="{00000000-0005-0000-0000-0000D0230000}"/>
    <cellStyle name="Normal 11 3 2 2 3 2 3" xfId="10235" xr:uid="{00000000-0005-0000-0000-0000D1230000}"/>
    <cellStyle name="Normal 11 3 2 2 3 3" xfId="10236" xr:uid="{00000000-0005-0000-0000-0000D2230000}"/>
    <cellStyle name="Normal 11 3 2 2 3 3 2" xfId="10237" xr:uid="{00000000-0005-0000-0000-0000D3230000}"/>
    <cellStyle name="Normal 11 3 2 2 3 4" xfId="10238" xr:uid="{00000000-0005-0000-0000-0000D4230000}"/>
    <cellStyle name="Normal 11 3 2 2 4" xfId="10239" xr:uid="{00000000-0005-0000-0000-0000D5230000}"/>
    <cellStyle name="Normal 11 3 2 2 4 2" xfId="10240" xr:uid="{00000000-0005-0000-0000-0000D6230000}"/>
    <cellStyle name="Normal 11 3 2 2 4 2 2" xfId="10241" xr:uid="{00000000-0005-0000-0000-0000D7230000}"/>
    <cellStyle name="Normal 11 3 2 2 4 2 2 2" xfId="10242" xr:uid="{00000000-0005-0000-0000-0000D8230000}"/>
    <cellStyle name="Normal 11 3 2 2 4 2 3" xfId="10243" xr:uid="{00000000-0005-0000-0000-0000D9230000}"/>
    <cellStyle name="Normal 11 3 2 2 4 3" xfId="10244" xr:uid="{00000000-0005-0000-0000-0000DA230000}"/>
    <cellStyle name="Normal 11 3 2 2 4 3 2" xfId="10245" xr:uid="{00000000-0005-0000-0000-0000DB230000}"/>
    <cellStyle name="Normal 11 3 2 2 4 4" xfId="10246" xr:uid="{00000000-0005-0000-0000-0000DC230000}"/>
    <cellStyle name="Normal 11 3 2 2 5" xfId="10247" xr:uid="{00000000-0005-0000-0000-0000DD230000}"/>
    <cellStyle name="Normal 11 3 2 2 5 2" xfId="10248" xr:uid="{00000000-0005-0000-0000-0000DE230000}"/>
    <cellStyle name="Normal 11 3 2 2 5 2 2" xfId="10249" xr:uid="{00000000-0005-0000-0000-0000DF230000}"/>
    <cellStyle name="Normal 11 3 2 2 5 3" xfId="10250" xr:uid="{00000000-0005-0000-0000-0000E0230000}"/>
    <cellStyle name="Normal 11 3 2 2 6" xfId="10251" xr:uid="{00000000-0005-0000-0000-0000E1230000}"/>
    <cellStyle name="Normal 11 3 2 2 6 2" xfId="10252" xr:uid="{00000000-0005-0000-0000-0000E2230000}"/>
    <cellStyle name="Normal 11 3 2 2 7" xfId="10253" xr:uid="{00000000-0005-0000-0000-0000E3230000}"/>
    <cellStyle name="Normal 11 3 2 2 7 2" xfId="10254" xr:uid="{00000000-0005-0000-0000-0000E4230000}"/>
    <cellStyle name="Normal 11 3 2 2 8" xfId="10255" xr:uid="{00000000-0005-0000-0000-0000E5230000}"/>
    <cellStyle name="Normal 11 3 2 3" xfId="10256" xr:uid="{00000000-0005-0000-0000-0000E6230000}"/>
    <cellStyle name="Normal 11 3 2 3 2" xfId="10257" xr:uid="{00000000-0005-0000-0000-0000E7230000}"/>
    <cellStyle name="Normal 11 3 2 3 2 2" xfId="10258" xr:uid="{00000000-0005-0000-0000-0000E8230000}"/>
    <cellStyle name="Normal 11 3 2 3 2 2 2" xfId="10259" xr:uid="{00000000-0005-0000-0000-0000E9230000}"/>
    <cellStyle name="Normal 11 3 2 3 2 2 2 2" xfId="10260" xr:uid="{00000000-0005-0000-0000-0000EA230000}"/>
    <cellStyle name="Normal 11 3 2 3 2 2 3" xfId="10261" xr:uid="{00000000-0005-0000-0000-0000EB230000}"/>
    <cellStyle name="Normal 11 3 2 3 2 3" xfId="10262" xr:uid="{00000000-0005-0000-0000-0000EC230000}"/>
    <cellStyle name="Normal 11 3 2 3 2 3 2" xfId="10263" xr:uid="{00000000-0005-0000-0000-0000ED230000}"/>
    <cellStyle name="Normal 11 3 2 3 2 4" xfId="10264" xr:uid="{00000000-0005-0000-0000-0000EE230000}"/>
    <cellStyle name="Normal 11 3 2 3 3" xfId="10265" xr:uid="{00000000-0005-0000-0000-0000EF230000}"/>
    <cellStyle name="Normal 11 3 2 3 3 2" xfId="10266" xr:uid="{00000000-0005-0000-0000-0000F0230000}"/>
    <cellStyle name="Normal 11 3 2 3 3 2 2" xfId="10267" xr:uid="{00000000-0005-0000-0000-0000F1230000}"/>
    <cellStyle name="Normal 11 3 2 3 3 3" xfId="10268" xr:uid="{00000000-0005-0000-0000-0000F2230000}"/>
    <cellStyle name="Normal 11 3 2 3 4" xfId="10269" xr:uid="{00000000-0005-0000-0000-0000F3230000}"/>
    <cellStyle name="Normal 11 3 2 3 4 2" xfId="10270" xr:uid="{00000000-0005-0000-0000-0000F4230000}"/>
    <cellStyle name="Normal 11 3 2 3 5" xfId="10271" xr:uid="{00000000-0005-0000-0000-0000F5230000}"/>
    <cellStyle name="Normal 11 3 2 4" xfId="10272" xr:uid="{00000000-0005-0000-0000-0000F6230000}"/>
    <cellStyle name="Normal 11 3 2 4 2" xfId="10273" xr:uid="{00000000-0005-0000-0000-0000F7230000}"/>
    <cellStyle name="Normal 11 3 2 4 2 2" xfId="10274" xr:uid="{00000000-0005-0000-0000-0000F8230000}"/>
    <cellStyle name="Normal 11 3 2 4 2 2 2" xfId="10275" xr:uid="{00000000-0005-0000-0000-0000F9230000}"/>
    <cellStyle name="Normal 11 3 2 4 2 3" xfId="10276" xr:uid="{00000000-0005-0000-0000-0000FA230000}"/>
    <cellStyle name="Normal 11 3 2 4 3" xfId="10277" xr:uid="{00000000-0005-0000-0000-0000FB230000}"/>
    <cellStyle name="Normal 11 3 2 4 3 2" xfId="10278" xr:uid="{00000000-0005-0000-0000-0000FC230000}"/>
    <cellStyle name="Normal 11 3 2 4 4" xfId="10279" xr:uid="{00000000-0005-0000-0000-0000FD230000}"/>
    <cellStyle name="Normal 11 3 2 5" xfId="10280" xr:uid="{00000000-0005-0000-0000-0000FE230000}"/>
    <cellStyle name="Normal 11 3 2 5 2" xfId="10281" xr:uid="{00000000-0005-0000-0000-0000FF230000}"/>
    <cellStyle name="Normal 11 3 2 5 2 2" xfId="10282" xr:uid="{00000000-0005-0000-0000-000000240000}"/>
    <cellStyle name="Normal 11 3 2 5 2 2 2" xfId="10283" xr:uid="{00000000-0005-0000-0000-000001240000}"/>
    <cellStyle name="Normal 11 3 2 5 2 3" xfId="10284" xr:uid="{00000000-0005-0000-0000-000002240000}"/>
    <cellStyle name="Normal 11 3 2 5 3" xfId="10285" xr:uid="{00000000-0005-0000-0000-000003240000}"/>
    <cellStyle name="Normal 11 3 2 5 3 2" xfId="10286" xr:uid="{00000000-0005-0000-0000-000004240000}"/>
    <cellStyle name="Normal 11 3 2 5 4" xfId="10287" xr:uid="{00000000-0005-0000-0000-000005240000}"/>
    <cellStyle name="Normal 11 3 2 6" xfId="10288" xr:uid="{00000000-0005-0000-0000-000006240000}"/>
    <cellStyle name="Normal 11 3 2 6 2" xfId="10289" xr:uid="{00000000-0005-0000-0000-000007240000}"/>
    <cellStyle name="Normal 11 3 2 6 2 2" xfId="10290" xr:uid="{00000000-0005-0000-0000-000008240000}"/>
    <cellStyle name="Normal 11 3 2 6 3" xfId="10291" xr:uid="{00000000-0005-0000-0000-000009240000}"/>
    <cellStyle name="Normal 11 3 2 7" xfId="10292" xr:uid="{00000000-0005-0000-0000-00000A240000}"/>
    <cellStyle name="Normal 11 3 2 7 2" xfId="10293" xr:uid="{00000000-0005-0000-0000-00000B240000}"/>
    <cellStyle name="Normal 11 3 2 8" xfId="10294" xr:uid="{00000000-0005-0000-0000-00000C240000}"/>
    <cellStyle name="Normal 11 3 2 8 2" xfId="10295" xr:uid="{00000000-0005-0000-0000-00000D240000}"/>
    <cellStyle name="Normal 11 3 2 9" xfId="10296" xr:uid="{00000000-0005-0000-0000-00000E240000}"/>
    <cellStyle name="Normal 11 3 3" xfId="10297" xr:uid="{00000000-0005-0000-0000-00000F240000}"/>
    <cellStyle name="Normal 11 3 3 2" xfId="10298" xr:uid="{00000000-0005-0000-0000-000010240000}"/>
    <cellStyle name="Normal 11 3 3 2 2" xfId="10299" xr:uid="{00000000-0005-0000-0000-000011240000}"/>
    <cellStyle name="Normal 11 3 3 2 2 2" xfId="10300" xr:uid="{00000000-0005-0000-0000-000012240000}"/>
    <cellStyle name="Normal 11 3 3 2 2 2 2" xfId="10301" xr:uid="{00000000-0005-0000-0000-000013240000}"/>
    <cellStyle name="Normal 11 3 3 2 2 2 2 2" xfId="10302" xr:uid="{00000000-0005-0000-0000-000014240000}"/>
    <cellStyle name="Normal 11 3 3 2 2 2 3" xfId="10303" xr:uid="{00000000-0005-0000-0000-000015240000}"/>
    <cellStyle name="Normal 11 3 3 2 2 3" xfId="10304" xr:uid="{00000000-0005-0000-0000-000016240000}"/>
    <cellStyle name="Normal 11 3 3 2 2 3 2" xfId="10305" xr:uid="{00000000-0005-0000-0000-000017240000}"/>
    <cellStyle name="Normal 11 3 3 2 2 4" xfId="10306" xr:uid="{00000000-0005-0000-0000-000018240000}"/>
    <cellStyle name="Normal 11 3 3 2 3" xfId="10307" xr:uid="{00000000-0005-0000-0000-000019240000}"/>
    <cellStyle name="Normal 11 3 3 2 3 2" xfId="10308" xr:uid="{00000000-0005-0000-0000-00001A240000}"/>
    <cellStyle name="Normal 11 3 3 2 3 2 2" xfId="10309" xr:uid="{00000000-0005-0000-0000-00001B240000}"/>
    <cellStyle name="Normal 11 3 3 2 3 3" xfId="10310" xr:uid="{00000000-0005-0000-0000-00001C240000}"/>
    <cellStyle name="Normal 11 3 3 2 4" xfId="10311" xr:uid="{00000000-0005-0000-0000-00001D240000}"/>
    <cellStyle name="Normal 11 3 3 2 4 2" xfId="10312" xr:uid="{00000000-0005-0000-0000-00001E240000}"/>
    <cellStyle name="Normal 11 3 3 2 5" xfId="10313" xr:uid="{00000000-0005-0000-0000-00001F240000}"/>
    <cellStyle name="Normal 11 3 3 3" xfId="10314" xr:uid="{00000000-0005-0000-0000-000020240000}"/>
    <cellStyle name="Normal 11 3 3 3 2" xfId="10315" xr:uid="{00000000-0005-0000-0000-000021240000}"/>
    <cellStyle name="Normal 11 3 3 3 2 2" xfId="10316" xr:uid="{00000000-0005-0000-0000-000022240000}"/>
    <cellStyle name="Normal 11 3 3 3 2 2 2" xfId="10317" xr:uid="{00000000-0005-0000-0000-000023240000}"/>
    <cellStyle name="Normal 11 3 3 3 2 3" xfId="10318" xr:uid="{00000000-0005-0000-0000-000024240000}"/>
    <cellStyle name="Normal 11 3 3 3 3" xfId="10319" xr:uid="{00000000-0005-0000-0000-000025240000}"/>
    <cellStyle name="Normal 11 3 3 3 3 2" xfId="10320" xr:uid="{00000000-0005-0000-0000-000026240000}"/>
    <cellStyle name="Normal 11 3 3 3 4" xfId="10321" xr:uid="{00000000-0005-0000-0000-000027240000}"/>
    <cellStyle name="Normal 11 3 3 4" xfId="10322" xr:uid="{00000000-0005-0000-0000-000028240000}"/>
    <cellStyle name="Normal 11 3 3 4 2" xfId="10323" xr:uid="{00000000-0005-0000-0000-000029240000}"/>
    <cellStyle name="Normal 11 3 3 4 2 2" xfId="10324" xr:uid="{00000000-0005-0000-0000-00002A240000}"/>
    <cellStyle name="Normal 11 3 3 4 2 2 2" xfId="10325" xr:uid="{00000000-0005-0000-0000-00002B240000}"/>
    <cellStyle name="Normal 11 3 3 4 2 3" xfId="10326" xr:uid="{00000000-0005-0000-0000-00002C240000}"/>
    <cellStyle name="Normal 11 3 3 4 3" xfId="10327" xr:uid="{00000000-0005-0000-0000-00002D240000}"/>
    <cellStyle name="Normal 11 3 3 4 3 2" xfId="10328" xr:uid="{00000000-0005-0000-0000-00002E240000}"/>
    <cellStyle name="Normal 11 3 3 4 4" xfId="10329" xr:uid="{00000000-0005-0000-0000-00002F240000}"/>
    <cellStyle name="Normal 11 3 3 5" xfId="10330" xr:uid="{00000000-0005-0000-0000-000030240000}"/>
    <cellStyle name="Normal 11 3 3 5 2" xfId="10331" xr:uid="{00000000-0005-0000-0000-000031240000}"/>
    <cellStyle name="Normal 11 3 3 5 2 2" xfId="10332" xr:uid="{00000000-0005-0000-0000-000032240000}"/>
    <cellStyle name="Normal 11 3 3 5 3" xfId="10333" xr:uid="{00000000-0005-0000-0000-000033240000}"/>
    <cellStyle name="Normal 11 3 3 6" xfId="10334" xr:uid="{00000000-0005-0000-0000-000034240000}"/>
    <cellStyle name="Normal 11 3 3 6 2" xfId="10335" xr:uid="{00000000-0005-0000-0000-000035240000}"/>
    <cellStyle name="Normal 11 3 3 7" xfId="10336" xr:uid="{00000000-0005-0000-0000-000036240000}"/>
    <cellStyle name="Normal 11 3 3 7 2" xfId="10337" xr:uid="{00000000-0005-0000-0000-000037240000}"/>
    <cellStyle name="Normal 11 3 3 8" xfId="10338" xr:uid="{00000000-0005-0000-0000-000038240000}"/>
    <cellStyle name="Normal 11 3 4" xfId="10339" xr:uid="{00000000-0005-0000-0000-000039240000}"/>
    <cellStyle name="Normal 11 3 4 2" xfId="10340" xr:uid="{00000000-0005-0000-0000-00003A240000}"/>
    <cellStyle name="Normal 11 3 4 2 2" xfId="10341" xr:uid="{00000000-0005-0000-0000-00003B240000}"/>
    <cellStyle name="Normal 11 3 4 2 2 2" xfId="10342" xr:uid="{00000000-0005-0000-0000-00003C240000}"/>
    <cellStyle name="Normal 11 3 4 2 2 2 2" xfId="10343" xr:uid="{00000000-0005-0000-0000-00003D240000}"/>
    <cellStyle name="Normal 11 3 4 2 2 3" xfId="10344" xr:uid="{00000000-0005-0000-0000-00003E240000}"/>
    <cellStyle name="Normal 11 3 4 2 3" xfId="10345" xr:uid="{00000000-0005-0000-0000-00003F240000}"/>
    <cellStyle name="Normal 11 3 4 2 3 2" xfId="10346" xr:uid="{00000000-0005-0000-0000-000040240000}"/>
    <cellStyle name="Normal 11 3 4 2 4" xfId="10347" xr:uid="{00000000-0005-0000-0000-000041240000}"/>
    <cellStyle name="Normal 11 3 4 3" xfId="10348" xr:uid="{00000000-0005-0000-0000-000042240000}"/>
    <cellStyle name="Normal 11 3 4 3 2" xfId="10349" xr:uid="{00000000-0005-0000-0000-000043240000}"/>
    <cellStyle name="Normal 11 3 4 3 2 2" xfId="10350" xr:uid="{00000000-0005-0000-0000-000044240000}"/>
    <cellStyle name="Normal 11 3 4 3 3" xfId="10351" xr:uid="{00000000-0005-0000-0000-000045240000}"/>
    <cellStyle name="Normal 11 3 4 4" xfId="10352" xr:uid="{00000000-0005-0000-0000-000046240000}"/>
    <cellStyle name="Normal 11 3 4 4 2" xfId="10353" xr:uid="{00000000-0005-0000-0000-000047240000}"/>
    <cellStyle name="Normal 11 3 4 5" xfId="10354" xr:uid="{00000000-0005-0000-0000-000048240000}"/>
    <cellStyle name="Normal 11 3 5" xfId="10355" xr:uid="{00000000-0005-0000-0000-000049240000}"/>
    <cellStyle name="Normal 11 3 5 2" xfId="10356" xr:uid="{00000000-0005-0000-0000-00004A240000}"/>
    <cellStyle name="Normal 11 3 5 2 2" xfId="10357" xr:uid="{00000000-0005-0000-0000-00004B240000}"/>
    <cellStyle name="Normal 11 3 5 2 2 2" xfId="10358" xr:uid="{00000000-0005-0000-0000-00004C240000}"/>
    <cellStyle name="Normal 11 3 5 2 3" xfId="10359" xr:uid="{00000000-0005-0000-0000-00004D240000}"/>
    <cellStyle name="Normal 11 3 5 3" xfId="10360" xr:uid="{00000000-0005-0000-0000-00004E240000}"/>
    <cellStyle name="Normal 11 3 5 3 2" xfId="10361" xr:uid="{00000000-0005-0000-0000-00004F240000}"/>
    <cellStyle name="Normal 11 3 5 4" xfId="10362" xr:uid="{00000000-0005-0000-0000-000050240000}"/>
    <cellStyle name="Normal 11 3 6" xfId="10363" xr:uid="{00000000-0005-0000-0000-000051240000}"/>
    <cellStyle name="Normal 11 3 6 2" xfId="10364" xr:uid="{00000000-0005-0000-0000-000052240000}"/>
    <cellStyle name="Normal 11 3 6 2 2" xfId="10365" xr:uid="{00000000-0005-0000-0000-000053240000}"/>
    <cellStyle name="Normal 11 3 6 2 2 2" xfId="10366" xr:uid="{00000000-0005-0000-0000-000054240000}"/>
    <cellStyle name="Normal 11 3 6 2 3" xfId="10367" xr:uid="{00000000-0005-0000-0000-000055240000}"/>
    <cellStyle name="Normal 11 3 6 3" xfId="10368" xr:uid="{00000000-0005-0000-0000-000056240000}"/>
    <cellStyle name="Normal 11 3 6 3 2" xfId="10369" xr:uid="{00000000-0005-0000-0000-000057240000}"/>
    <cellStyle name="Normal 11 3 6 4" xfId="10370" xr:uid="{00000000-0005-0000-0000-000058240000}"/>
    <cellStyle name="Normal 11 3 7" xfId="10371" xr:uid="{00000000-0005-0000-0000-000059240000}"/>
    <cellStyle name="Normal 11 3 7 2" xfId="10372" xr:uid="{00000000-0005-0000-0000-00005A240000}"/>
    <cellStyle name="Normal 11 3 7 2 2" xfId="10373" xr:uid="{00000000-0005-0000-0000-00005B240000}"/>
    <cellStyle name="Normal 11 3 7 3" xfId="10374" xr:uid="{00000000-0005-0000-0000-00005C240000}"/>
    <cellStyle name="Normal 11 3 8" xfId="10375" xr:uid="{00000000-0005-0000-0000-00005D240000}"/>
    <cellStyle name="Normal 11 3 8 2" xfId="10376" xr:uid="{00000000-0005-0000-0000-00005E240000}"/>
    <cellStyle name="Normal 11 3 9" xfId="10377" xr:uid="{00000000-0005-0000-0000-00005F240000}"/>
    <cellStyle name="Normal 11 3 9 2" xfId="10378" xr:uid="{00000000-0005-0000-0000-000060240000}"/>
    <cellStyle name="Normal 11 4" xfId="10379" xr:uid="{00000000-0005-0000-0000-000061240000}"/>
    <cellStyle name="Normal 11 4 2" xfId="10380" xr:uid="{00000000-0005-0000-0000-000062240000}"/>
    <cellStyle name="Normal 11 4 2 2" xfId="10381" xr:uid="{00000000-0005-0000-0000-000063240000}"/>
    <cellStyle name="Normal 11 4 2 2 2" xfId="10382" xr:uid="{00000000-0005-0000-0000-000064240000}"/>
    <cellStyle name="Normal 11 4 2 2 2 2" xfId="10383" xr:uid="{00000000-0005-0000-0000-000065240000}"/>
    <cellStyle name="Normal 11 4 2 2 2 2 2" xfId="10384" xr:uid="{00000000-0005-0000-0000-000066240000}"/>
    <cellStyle name="Normal 11 4 2 2 2 2 2 2" xfId="10385" xr:uid="{00000000-0005-0000-0000-000067240000}"/>
    <cellStyle name="Normal 11 4 2 2 2 2 3" xfId="10386" xr:uid="{00000000-0005-0000-0000-000068240000}"/>
    <cellStyle name="Normal 11 4 2 2 2 3" xfId="10387" xr:uid="{00000000-0005-0000-0000-000069240000}"/>
    <cellStyle name="Normal 11 4 2 2 2 3 2" xfId="10388" xr:uid="{00000000-0005-0000-0000-00006A240000}"/>
    <cellStyle name="Normal 11 4 2 2 2 4" xfId="10389" xr:uid="{00000000-0005-0000-0000-00006B240000}"/>
    <cellStyle name="Normal 11 4 2 2 3" xfId="10390" xr:uid="{00000000-0005-0000-0000-00006C240000}"/>
    <cellStyle name="Normal 11 4 2 2 3 2" xfId="10391" xr:uid="{00000000-0005-0000-0000-00006D240000}"/>
    <cellStyle name="Normal 11 4 2 2 3 2 2" xfId="10392" xr:uid="{00000000-0005-0000-0000-00006E240000}"/>
    <cellStyle name="Normal 11 4 2 2 3 3" xfId="10393" xr:uid="{00000000-0005-0000-0000-00006F240000}"/>
    <cellStyle name="Normal 11 4 2 2 4" xfId="10394" xr:uid="{00000000-0005-0000-0000-000070240000}"/>
    <cellStyle name="Normal 11 4 2 2 4 2" xfId="10395" xr:uid="{00000000-0005-0000-0000-000071240000}"/>
    <cellStyle name="Normal 11 4 2 2 5" xfId="10396" xr:uid="{00000000-0005-0000-0000-000072240000}"/>
    <cellStyle name="Normal 11 4 2 3" xfId="10397" xr:uid="{00000000-0005-0000-0000-000073240000}"/>
    <cellStyle name="Normal 11 4 2 3 2" xfId="10398" xr:uid="{00000000-0005-0000-0000-000074240000}"/>
    <cellStyle name="Normal 11 4 2 3 2 2" xfId="10399" xr:uid="{00000000-0005-0000-0000-000075240000}"/>
    <cellStyle name="Normal 11 4 2 3 2 2 2" xfId="10400" xr:uid="{00000000-0005-0000-0000-000076240000}"/>
    <cellStyle name="Normal 11 4 2 3 2 3" xfId="10401" xr:uid="{00000000-0005-0000-0000-000077240000}"/>
    <cellStyle name="Normal 11 4 2 3 3" xfId="10402" xr:uid="{00000000-0005-0000-0000-000078240000}"/>
    <cellStyle name="Normal 11 4 2 3 3 2" xfId="10403" xr:uid="{00000000-0005-0000-0000-000079240000}"/>
    <cellStyle name="Normal 11 4 2 3 4" xfId="10404" xr:uid="{00000000-0005-0000-0000-00007A240000}"/>
    <cellStyle name="Normal 11 4 2 4" xfId="10405" xr:uid="{00000000-0005-0000-0000-00007B240000}"/>
    <cellStyle name="Normal 11 4 2 4 2" xfId="10406" xr:uid="{00000000-0005-0000-0000-00007C240000}"/>
    <cellStyle name="Normal 11 4 2 4 2 2" xfId="10407" xr:uid="{00000000-0005-0000-0000-00007D240000}"/>
    <cellStyle name="Normal 11 4 2 4 2 2 2" xfId="10408" xr:uid="{00000000-0005-0000-0000-00007E240000}"/>
    <cellStyle name="Normal 11 4 2 4 2 3" xfId="10409" xr:uid="{00000000-0005-0000-0000-00007F240000}"/>
    <cellStyle name="Normal 11 4 2 4 3" xfId="10410" xr:uid="{00000000-0005-0000-0000-000080240000}"/>
    <cellStyle name="Normal 11 4 2 4 3 2" xfId="10411" xr:uid="{00000000-0005-0000-0000-000081240000}"/>
    <cellStyle name="Normal 11 4 2 4 4" xfId="10412" xr:uid="{00000000-0005-0000-0000-000082240000}"/>
    <cellStyle name="Normal 11 4 2 5" xfId="10413" xr:uid="{00000000-0005-0000-0000-000083240000}"/>
    <cellStyle name="Normal 11 4 2 5 2" xfId="10414" xr:uid="{00000000-0005-0000-0000-000084240000}"/>
    <cellStyle name="Normal 11 4 2 5 2 2" xfId="10415" xr:uid="{00000000-0005-0000-0000-000085240000}"/>
    <cellStyle name="Normal 11 4 2 5 3" xfId="10416" xr:uid="{00000000-0005-0000-0000-000086240000}"/>
    <cellStyle name="Normal 11 4 2 6" xfId="10417" xr:uid="{00000000-0005-0000-0000-000087240000}"/>
    <cellStyle name="Normal 11 4 2 6 2" xfId="10418" xr:uid="{00000000-0005-0000-0000-000088240000}"/>
    <cellStyle name="Normal 11 4 2 7" xfId="10419" xr:uid="{00000000-0005-0000-0000-000089240000}"/>
    <cellStyle name="Normal 11 4 2 7 2" xfId="10420" xr:uid="{00000000-0005-0000-0000-00008A240000}"/>
    <cellStyle name="Normal 11 4 2 8" xfId="10421" xr:uid="{00000000-0005-0000-0000-00008B240000}"/>
    <cellStyle name="Normal 11 4 3" xfId="10422" xr:uid="{00000000-0005-0000-0000-00008C240000}"/>
    <cellStyle name="Normal 11 4 3 2" xfId="10423" xr:uid="{00000000-0005-0000-0000-00008D240000}"/>
    <cellStyle name="Normal 11 4 3 2 2" xfId="10424" xr:uid="{00000000-0005-0000-0000-00008E240000}"/>
    <cellStyle name="Normal 11 4 3 2 2 2" xfId="10425" xr:uid="{00000000-0005-0000-0000-00008F240000}"/>
    <cellStyle name="Normal 11 4 3 2 2 2 2" xfId="10426" xr:uid="{00000000-0005-0000-0000-000090240000}"/>
    <cellStyle name="Normal 11 4 3 2 2 3" xfId="10427" xr:uid="{00000000-0005-0000-0000-000091240000}"/>
    <cellStyle name="Normal 11 4 3 2 3" xfId="10428" xr:uid="{00000000-0005-0000-0000-000092240000}"/>
    <cellStyle name="Normal 11 4 3 2 3 2" xfId="10429" xr:uid="{00000000-0005-0000-0000-000093240000}"/>
    <cellStyle name="Normal 11 4 3 2 4" xfId="10430" xr:uid="{00000000-0005-0000-0000-000094240000}"/>
    <cellStyle name="Normal 11 4 3 3" xfId="10431" xr:uid="{00000000-0005-0000-0000-000095240000}"/>
    <cellStyle name="Normal 11 4 3 3 2" xfId="10432" xr:uid="{00000000-0005-0000-0000-000096240000}"/>
    <cellStyle name="Normal 11 4 3 3 2 2" xfId="10433" xr:uid="{00000000-0005-0000-0000-000097240000}"/>
    <cellStyle name="Normal 11 4 3 3 3" xfId="10434" xr:uid="{00000000-0005-0000-0000-000098240000}"/>
    <cellStyle name="Normal 11 4 3 4" xfId="10435" xr:uid="{00000000-0005-0000-0000-000099240000}"/>
    <cellStyle name="Normal 11 4 3 4 2" xfId="10436" xr:uid="{00000000-0005-0000-0000-00009A240000}"/>
    <cellStyle name="Normal 11 4 3 5" xfId="10437" xr:uid="{00000000-0005-0000-0000-00009B240000}"/>
    <cellStyle name="Normal 11 4 4" xfId="10438" xr:uid="{00000000-0005-0000-0000-00009C240000}"/>
    <cellStyle name="Normal 11 4 4 2" xfId="10439" xr:uid="{00000000-0005-0000-0000-00009D240000}"/>
    <cellStyle name="Normal 11 4 4 2 2" xfId="10440" xr:uid="{00000000-0005-0000-0000-00009E240000}"/>
    <cellStyle name="Normal 11 4 4 2 2 2" xfId="10441" xr:uid="{00000000-0005-0000-0000-00009F240000}"/>
    <cellStyle name="Normal 11 4 4 2 3" xfId="10442" xr:uid="{00000000-0005-0000-0000-0000A0240000}"/>
    <cellStyle name="Normal 11 4 4 3" xfId="10443" xr:uid="{00000000-0005-0000-0000-0000A1240000}"/>
    <cellStyle name="Normal 11 4 4 3 2" xfId="10444" xr:uid="{00000000-0005-0000-0000-0000A2240000}"/>
    <cellStyle name="Normal 11 4 4 4" xfId="10445" xr:uid="{00000000-0005-0000-0000-0000A3240000}"/>
    <cellStyle name="Normal 11 4 5" xfId="10446" xr:uid="{00000000-0005-0000-0000-0000A4240000}"/>
    <cellStyle name="Normal 11 4 5 2" xfId="10447" xr:uid="{00000000-0005-0000-0000-0000A5240000}"/>
    <cellStyle name="Normal 11 4 5 2 2" xfId="10448" xr:uid="{00000000-0005-0000-0000-0000A6240000}"/>
    <cellStyle name="Normal 11 4 5 2 2 2" xfId="10449" xr:uid="{00000000-0005-0000-0000-0000A7240000}"/>
    <cellStyle name="Normal 11 4 5 2 3" xfId="10450" xr:uid="{00000000-0005-0000-0000-0000A8240000}"/>
    <cellStyle name="Normal 11 4 5 3" xfId="10451" xr:uid="{00000000-0005-0000-0000-0000A9240000}"/>
    <cellStyle name="Normal 11 4 5 3 2" xfId="10452" xr:uid="{00000000-0005-0000-0000-0000AA240000}"/>
    <cellStyle name="Normal 11 4 5 4" xfId="10453" xr:uid="{00000000-0005-0000-0000-0000AB240000}"/>
    <cellStyle name="Normal 11 4 6" xfId="10454" xr:uid="{00000000-0005-0000-0000-0000AC240000}"/>
    <cellStyle name="Normal 11 4 6 2" xfId="10455" xr:uid="{00000000-0005-0000-0000-0000AD240000}"/>
    <cellStyle name="Normal 11 4 6 2 2" xfId="10456" xr:uid="{00000000-0005-0000-0000-0000AE240000}"/>
    <cellStyle name="Normal 11 4 6 3" xfId="10457" xr:uid="{00000000-0005-0000-0000-0000AF240000}"/>
    <cellStyle name="Normal 11 4 7" xfId="10458" xr:uid="{00000000-0005-0000-0000-0000B0240000}"/>
    <cellStyle name="Normal 11 4 7 2" xfId="10459" xr:uid="{00000000-0005-0000-0000-0000B1240000}"/>
    <cellStyle name="Normal 11 4 8" xfId="10460" xr:uid="{00000000-0005-0000-0000-0000B2240000}"/>
    <cellStyle name="Normal 11 4 8 2" xfId="10461" xr:uid="{00000000-0005-0000-0000-0000B3240000}"/>
    <cellStyle name="Normal 11 4 9" xfId="10462" xr:uid="{00000000-0005-0000-0000-0000B4240000}"/>
    <cellStyle name="Normal 11 5" xfId="10463" xr:uid="{00000000-0005-0000-0000-0000B5240000}"/>
    <cellStyle name="Normal 11 5 2" xfId="10464" xr:uid="{00000000-0005-0000-0000-0000B6240000}"/>
    <cellStyle name="Normal 11 5 2 2" xfId="10465" xr:uid="{00000000-0005-0000-0000-0000B7240000}"/>
    <cellStyle name="Normal 11 5 2 2 2" xfId="10466" xr:uid="{00000000-0005-0000-0000-0000B8240000}"/>
    <cellStyle name="Normal 11 5 2 2 2 2" xfId="10467" xr:uid="{00000000-0005-0000-0000-0000B9240000}"/>
    <cellStyle name="Normal 11 5 2 2 2 2 2" xfId="10468" xr:uid="{00000000-0005-0000-0000-0000BA240000}"/>
    <cellStyle name="Normal 11 5 2 2 2 3" xfId="10469" xr:uid="{00000000-0005-0000-0000-0000BB240000}"/>
    <cellStyle name="Normal 11 5 2 2 3" xfId="10470" xr:uid="{00000000-0005-0000-0000-0000BC240000}"/>
    <cellStyle name="Normal 11 5 2 2 3 2" xfId="10471" xr:uid="{00000000-0005-0000-0000-0000BD240000}"/>
    <cellStyle name="Normal 11 5 2 2 4" xfId="10472" xr:uid="{00000000-0005-0000-0000-0000BE240000}"/>
    <cellStyle name="Normal 11 5 2 3" xfId="10473" xr:uid="{00000000-0005-0000-0000-0000BF240000}"/>
    <cellStyle name="Normal 11 5 2 3 2" xfId="10474" xr:uid="{00000000-0005-0000-0000-0000C0240000}"/>
    <cellStyle name="Normal 11 5 2 3 2 2" xfId="10475" xr:uid="{00000000-0005-0000-0000-0000C1240000}"/>
    <cellStyle name="Normal 11 5 2 3 3" xfId="10476" xr:uid="{00000000-0005-0000-0000-0000C2240000}"/>
    <cellStyle name="Normal 11 5 2 4" xfId="10477" xr:uid="{00000000-0005-0000-0000-0000C3240000}"/>
    <cellStyle name="Normal 11 5 2 4 2" xfId="10478" xr:uid="{00000000-0005-0000-0000-0000C4240000}"/>
    <cellStyle name="Normal 11 5 2 5" xfId="10479" xr:uid="{00000000-0005-0000-0000-0000C5240000}"/>
    <cellStyle name="Normal 11 5 3" xfId="10480" xr:uid="{00000000-0005-0000-0000-0000C6240000}"/>
    <cellStyle name="Normal 11 5 3 2" xfId="10481" xr:uid="{00000000-0005-0000-0000-0000C7240000}"/>
    <cellStyle name="Normal 11 5 3 2 2" xfId="10482" xr:uid="{00000000-0005-0000-0000-0000C8240000}"/>
    <cellStyle name="Normal 11 5 3 2 2 2" xfId="10483" xr:uid="{00000000-0005-0000-0000-0000C9240000}"/>
    <cellStyle name="Normal 11 5 3 2 3" xfId="10484" xr:uid="{00000000-0005-0000-0000-0000CA240000}"/>
    <cellStyle name="Normal 11 5 3 3" xfId="10485" xr:uid="{00000000-0005-0000-0000-0000CB240000}"/>
    <cellStyle name="Normal 11 5 3 3 2" xfId="10486" xr:uid="{00000000-0005-0000-0000-0000CC240000}"/>
    <cellStyle name="Normal 11 5 3 4" xfId="10487" xr:uid="{00000000-0005-0000-0000-0000CD240000}"/>
    <cellStyle name="Normal 11 5 4" xfId="10488" xr:uid="{00000000-0005-0000-0000-0000CE240000}"/>
    <cellStyle name="Normal 11 5 4 2" xfId="10489" xr:uid="{00000000-0005-0000-0000-0000CF240000}"/>
    <cellStyle name="Normal 11 5 4 2 2" xfId="10490" xr:uid="{00000000-0005-0000-0000-0000D0240000}"/>
    <cellStyle name="Normal 11 5 4 2 2 2" xfId="10491" xr:uid="{00000000-0005-0000-0000-0000D1240000}"/>
    <cellStyle name="Normal 11 5 4 2 3" xfId="10492" xr:uid="{00000000-0005-0000-0000-0000D2240000}"/>
    <cellStyle name="Normal 11 5 4 3" xfId="10493" xr:uid="{00000000-0005-0000-0000-0000D3240000}"/>
    <cellStyle name="Normal 11 5 4 3 2" xfId="10494" xr:uid="{00000000-0005-0000-0000-0000D4240000}"/>
    <cellStyle name="Normal 11 5 4 4" xfId="10495" xr:uid="{00000000-0005-0000-0000-0000D5240000}"/>
    <cellStyle name="Normal 11 5 5" xfId="10496" xr:uid="{00000000-0005-0000-0000-0000D6240000}"/>
    <cellStyle name="Normal 11 5 5 2" xfId="10497" xr:uid="{00000000-0005-0000-0000-0000D7240000}"/>
    <cellStyle name="Normal 11 5 5 2 2" xfId="10498" xr:uid="{00000000-0005-0000-0000-0000D8240000}"/>
    <cellStyle name="Normal 11 5 5 3" xfId="10499" xr:uid="{00000000-0005-0000-0000-0000D9240000}"/>
    <cellStyle name="Normal 11 5 6" xfId="10500" xr:uid="{00000000-0005-0000-0000-0000DA240000}"/>
    <cellStyle name="Normal 11 5 6 2" xfId="10501" xr:uid="{00000000-0005-0000-0000-0000DB240000}"/>
    <cellStyle name="Normal 11 5 7" xfId="10502" xr:uid="{00000000-0005-0000-0000-0000DC240000}"/>
    <cellStyle name="Normal 11 5 7 2" xfId="10503" xr:uid="{00000000-0005-0000-0000-0000DD240000}"/>
    <cellStyle name="Normal 11 5 8" xfId="10504" xr:uid="{00000000-0005-0000-0000-0000DE240000}"/>
    <cellStyle name="Normal 11 6" xfId="10505" xr:uid="{00000000-0005-0000-0000-0000DF240000}"/>
    <cellStyle name="Normal 11 6 2" xfId="10506" xr:uid="{00000000-0005-0000-0000-0000E0240000}"/>
    <cellStyle name="Normal 11 6 2 2" xfId="10507" xr:uid="{00000000-0005-0000-0000-0000E1240000}"/>
    <cellStyle name="Normal 11 6 2 2 2" xfId="10508" xr:uid="{00000000-0005-0000-0000-0000E2240000}"/>
    <cellStyle name="Normal 11 6 2 2 2 2" xfId="10509" xr:uid="{00000000-0005-0000-0000-0000E3240000}"/>
    <cellStyle name="Normal 11 6 2 2 3" xfId="10510" xr:uid="{00000000-0005-0000-0000-0000E4240000}"/>
    <cellStyle name="Normal 11 6 2 3" xfId="10511" xr:uid="{00000000-0005-0000-0000-0000E5240000}"/>
    <cellStyle name="Normal 11 6 2 3 2" xfId="10512" xr:uid="{00000000-0005-0000-0000-0000E6240000}"/>
    <cellStyle name="Normal 11 6 2 4" xfId="10513" xr:uid="{00000000-0005-0000-0000-0000E7240000}"/>
    <cellStyle name="Normal 11 6 3" xfId="10514" xr:uid="{00000000-0005-0000-0000-0000E8240000}"/>
    <cellStyle name="Normal 11 6 3 2" xfId="10515" xr:uid="{00000000-0005-0000-0000-0000E9240000}"/>
    <cellStyle name="Normal 11 6 3 2 2" xfId="10516" xr:uid="{00000000-0005-0000-0000-0000EA240000}"/>
    <cellStyle name="Normal 11 6 3 3" xfId="10517" xr:uid="{00000000-0005-0000-0000-0000EB240000}"/>
    <cellStyle name="Normal 11 6 4" xfId="10518" xr:uid="{00000000-0005-0000-0000-0000EC240000}"/>
    <cellStyle name="Normal 11 6 4 2" xfId="10519" xr:uid="{00000000-0005-0000-0000-0000ED240000}"/>
    <cellStyle name="Normal 11 6 5" xfId="10520" xr:uid="{00000000-0005-0000-0000-0000EE240000}"/>
    <cellStyle name="Normal 11 7" xfId="10521" xr:uid="{00000000-0005-0000-0000-0000EF240000}"/>
    <cellStyle name="Normal 11 7 2" xfId="10522" xr:uid="{00000000-0005-0000-0000-0000F0240000}"/>
    <cellStyle name="Normal 11 7 2 2" xfId="10523" xr:uid="{00000000-0005-0000-0000-0000F1240000}"/>
    <cellStyle name="Normal 11 7 2 2 2" xfId="10524" xr:uid="{00000000-0005-0000-0000-0000F2240000}"/>
    <cellStyle name="Normal 11 7 2 3" xfId="10525" xr:uid="{00000000-0005-0000-0000-0000F3240000}"/>
    <cellStyle name="Normal 11 7 3" xfId="10526" xr:uid="{00000000-0005-0000-0000-0000F4240000}"/>
    <cellStyle name="Normal 11 7 3 2" xfId="10527" xr:uid="{00000000-0005-0000-0000-0000F5240000}"/>
    <cellStyle name="Normal 11 7 4" xfId="10528" xr:uid="{00000000-0005-0000-0000-0000F6240000}"/>
    <cellStyle name="Normal 11 8" xfId="10529" xr:uid="{00000000-0005-0000-0000-0000F7240000}"/>
    <cellStyle name="Normal 11 8 2" xfId="10530" xr:uid="{00000000-0005-0000-0000-0000F8240000}"/>
    <cellStyle name="Normal 11 8 2 2" xfId="10531" xr:uid="{00000000-0005-0000-0000-0000F9240000}"/>
    <cellStyle name="Normal 11 8 2 2 2" xfId="10532" xr:uid="{00000000-0005-0000-0000-0000FA240000}"/>
    <cellStyle name="Normal 11 8 2 3" xfId="10533" xr:uid="{00000000-0005-0000-0000-0000FB240000}"/>
    <cellStyle name="Normal 11 8 3" xfId="10534" xr:uid="{00000000-0005-0000-0000-0000FC240000}"/>
    <cellStyle name="Normal 11 8 3 2" xfId="10535" xr:uid="{00000000-0005-0000-0000-0000FD240000}"/>
    <cellStyle name="Normal 11 8 4" xfId="10536" xr:uid="{00000000-0005-0000-0000-0000FE240000}"/>
    <cellStyle name="Normal 11 9" xfId="10537" xr:uid="{00000000-0005-0000-0000-0000FF240000}"/>
    <cellStyle name="Normal 11 9 2" xfId="10538" xr:uid="{00000000-0005-0000-0000-000000250000}"/>
    <cellStyle name="Normal 11 9 2 2" xfId="10539" xr:uid="{00000000-0005-0000-0000-000001250000}"/>
    <cellStyle name="Normal 11 9 3" xfId="10540" xr:uid="{00000000-0005-0000-0000-000002250000}"/>
    <cellStyle name="Normal 12" xfId="1212" xr:uid="{00000000-0005-0000-0000-000003250000}"/>
    <cellStyle name="Normal 12 10" xfId="10541" xr:uid="{00000000-0005-0000-0000-000004250000}"/>
    <cellStyle name="Normal 12 10 2" xfId="10542" xr:uid="{00000000-0005-0000-0000-000005250000}"/>
    <cellStyle name="Normal 12 11" xfId="10543" xr:uid="{00000000-0005-0000-0000-000006250000}"/>
    <cellStyle name="Normal 12 11 2" xfId="10544" xr:uid="{00000000-0005-0000-0000-000007250000}"/>
    <cellStyle name="Normal 12 12" xfId="10545" xr:uid="{00000000-0005-0000-0000-000008250000}"/>
    <cellStyle name="Normal 12 13" xfId="10546" xr:uid="{00000000-0005-0000-0000-000009250000}"/>
    <cellStyle name="Normal 12 14" xfId="10547" xr:uid="{00000000-0005-0000-0000-00000A250000}"/>
    <cellStyle name="Normal 12 2" xfId="1213" xr:uid="{00000000-0005-0000-0000-00000B250000}"/>
    <cellStyle name="Normal 12 2 10" xfId="10548" xr:uid="{00000000-0005-0000-0000-00000C250000}"/>
    <cellStyle name="Normal 12 2 11" xfId="10549" xr:uid="{00000000-0005-0000-0000-00000D250000}"/>
    <cellStyle name="Normal 12 2 2" xfId="1214" xr:uid="{00000000-0005-0000-0000-00000E250000}"/>
    <cellStyle name="Normal 12 2 2 10" xfId="10550" xr:uid="{00000000-0005-0000-0000-00000F250000}"/>
    <cellStyle name="Normal 12 2 2 2" xfId="10551" xr:uid="{00000000-0005-0000-0000-000010250000}"/>
    <cellStyle name="Normal 12 2 2 2 2" xfId="10552" xr:uid="{00000000-0005-0000-0000-000011250000}"/>
    <cellStyle name="Normal 12 2 2 2 2 2" xfId="10553" xr:uid="{00000000-0005-0000-0000-000012250000}"/>
    <cellStyle name="Normal 12 2 2 2 2 2 2" xfId="10554" xr:uid="{00000000-0005-0000-0000-000013250000}"/>
    <cellStyle name="Normal 12 2 2 2 2 2 2 2" xfId="10555" xr:uid="{00000000-0005-0000-0000-000014250000}"/>
    <cellStyle name="Normal 12 2 2 2 2 2 2 2 2" xfId="10556" xr:uid="{00000000-0005-0000-0000-000015250000}"/>
    <cellStyle name="Normal 12 2 2 2 2 2 2 3" xfId="10557" xr:uid="{00000000-0005-0000-0000-000016250000}"/>
    <cellStyle name="Normal 12 2 2 2 2 2 3" xfId="10558" xr:uid="{00000000-0005-0000-0000-000017250000}"/>
    <cellStyle name="Normal 12 2 2 2 2 2 3 2" xfId="10559" xr:uid="{00000000-0005-0000-0000-000018250000}"/>
    <cellStyle name="Normal 12 2 2 2 2 2 4" xfId="10560" xr:uid="{00000000-0005-0000-0000-000019250000}"/>
    <cellStyle name="Normal 12 2 2 2 2 3" xfId="10561" xr:uid="{00000000-0005-0000-0000-00001A250000}"/>
    <cellStyle name="Normal 12 2 2 2 2 3 2" xfId="10562" xr:uid="{00000000-0005-0000-0000-00001B250000}"/>
    <cellStyle name="Normal 12 2 2 2 2 3 2 2" xfId="10563" xr:uid="{00000000-0005-0000-0000-00001C250000}"/>
    <cellStyle name="Normal 12 2 2 2 2 3 3" xfId="10564" xr:uid="{00000000-0005-0000-0000-00001D250000}"/>
    <cellStyle name="Normal 12 2 2 2 2 4" xfId="10565" xr:uid="{00000000-0005-0000-0000-00001E250000}"/>
    <cellStyle name="Normal 12 2 2 2 2 4 2" xfId="10566" xr:uid="{00000000-0005-0000-0000-00001F250000}"/>
    <cellStyle name="Normal 12 2 2 2 2 5" xfId="10567" xr:uid="{00000000-0005-0000-0000-000020250000}"/>
    <cellStyle name="Normal 12 2 2 2 3" xfId="10568" xr:uid="{00000000-0005-0000-0000-000021250000}"/>
    <cellStyle name="Normal 12 2 2 2 3 2" xfId="10569" xr:uid="{00000000-0005-0000-0000-000022250000}"/>
    <cellStyle name="Normal 12 2 2 2 3 2 2" xfId="10570" xr:uid="{00000000-0005-0000-0000-000023250000}"/>
    <cellStyle name="Normal 12 2 2 2 3 2 2 2" xfId="10571" xr:uid="{00000000-0005-0000-0000-000024250000}"/>
    <cellStyle name="Normal 12 2 2 2 3 2 3" xfId="10572" xr:uid="{00000000-0005-0000-0000-000025250000}"/>
    <cellStyle name="Normal 12 2 2 2 3 3" xfId="10573" xr:uid="{00000000-0005-0000-0000-000026250000}"/>
    <cellStyle name="Normal 12 2 2 2 3 3 2" xfId="10574" xr:uid="{00000000-0005-0000-0000-000027250000}"/>
    <cellStyle name="Normal 12 2 2 2 3 4" xfId="10575" xr:uid="{00000000-0005-0000-0000-000028250000}"/>
    <cellStyle name="Normal 12 2 2 2 4" xfId="10576" xr:uid="{00000000-0005-0000-0000-000029250000}"/>
    <cellStyle name="Normal 12 2 2 2 4 2" xfId="10577" xr:uid="{00000000-0005-0000-0000-00002A250000}"/>
    <cellStyle name="Normal 12 2 2 2 4 2 2" xfId="10578" xr:uid="{00000000-0005-0000-0000-00002B250000}"/>
    <cellStyle name="Normal 12 2 2 2 4 2 2 2" xfId="10579" xr:uid="{00000000-0005-0000-0000-00002C250000}"/>
    <cellStyle name="Normal 12 2 2 2 4 2 3" xfId="10580" xr:uid="{00000000-0005-0000-0000-00002D250000}"/>
    <cellStyle name="Normal 12 2 2 2 4 3" xfId="10581" xr:uid="{00000000-0005-0000-0000-00002E250000}"/>
    <cellStyle name="Normal 12 2 2 2 4 3 2" xfId="10582" xr:uid="{00000000-0005-0000-0000-00002F250000}"/>
    <cellStyle name="Normal 12 2 2 2 4 4" xfId="10583" xr:uid="{00000000-0005-0000-0000-000030250000}"/>
    <cellStyle name="Normal 12 2 2 2 5" xfId="10584" xr:uid="{00000000-0005-0000-0000-000031250000}"/>
    <cellStyle name="Normal 12 2 2 2 5 2" xfId="10585" xr:uid="{00000000-0005-0000-0000-000032250000}"/>
    <cellStyle name="Normal 12 2 2 2 5 2 2" xfId="10586" xr:uid="{00000000-0005-0000-0000-000033250000}"/>
    <cellStyle name="Normal 12 2 2 2 5 3" xfId="10587" xr:uid="{00000000-0005-0000-0000-000034250000}"/>
    <cellStyle name="Normal 12 2 2 2 6" xfId="10588" xr:uid="{00000000-0005-0000-0000-000035250000}"/>
    <cellStyle name="Normal 12 2 2 2 6 2" xfId="10589" xr:uid="{00000000-0005-0000-0000-000036250000}"/>
    <cellStyle name="Normal 12 2 2 2 7" xfId="10590" xr:uid="{00000000-0005-0000-0000-000037250000}"/>
    <cellStyle name="Normal 12 2 2 2 7 2" xfId="10591" xr:uid="{00000000-0005-0000-0000-000038250000}"/>
    <cellStyle name="Normal 12 2 2 2 8" xfId="10592" xr:uid="{00000000-0005-0000-0000-000039250000}"/>
    <cellStyle name="Normal 12 2 2 2 9" xfId="10593" xr:uid="{00000000-0005-0000-0000-00003A250000}"/>
    <cellStyle name="Normal 12 2 2 3" xfId="10594" xr:uid="{00000000-0005-0000-0000-00003B250000}"/>
    <cellStyle name="Normal 12 2 2 3 2" xfId="10595" xr:uid="{00000000-0005-0000-0000-00003C250000}"/>
    <cellStyle name="Normal 12 2 2 3 2 2" xfId="10596" xr:uid="{00000000-0005-0000-0000-00003D250000}"/>
    <cellStyle name="Normal 12 2 2 3 2 2 2" xfId="10597" xr:uid="{00000000-0005-0000-0000-00003E250000}"/>
    <cellStyle name="Normal 12 2 2 3 2 2 2 2" xfId="10598" xr:uid="{00000000-0005-0000-0000-00003F250000}"/>
    <cellStyle name="Normal 12 2 2 3 2 2 3" xfId="10599" xr:uid="{00000000-0005-0000-0000-000040250000}"/>
    <cellStyle name="Normal 12 2 2 3 2 3" xfId="10600" xr:uid="{00000000-0005-0000-0000-000041250000}"/>
    <cellStyle name="Normal 12 2 2 3 2 3 2" xfId="10601" xr:uid="{00000000-0005-0000-0000-000042250000}"/>
    <cellStyle name="Normal 12 2 2 3 2 4" xfId="10602" xr:uid="{00000000-0005-0000-0000-000043250000}"/>
    <cellStyle name="Normal 12 2 2 3 3" xfId="10603" xr:uid="{00000000-0005-0000-0000-000044250000}"/>
    <cellStyle name="Normal 12 2 2 3 3 2" xfId="10604" xr:uid="{00000000-0005-0000-0000-000045250000}"/>
    <cellStyle name="Normal 12 2 2 3 3 2 2" xfId="10605" xr:uid="{00000000-0005-0000-0000-000046250000}"/>
    <cellStyle name="Normal 12 2 2 3 3 3" xfId="10606" xr:uid="{00000000-0005-0000-0000-000047250000}"/>
    <cellStyle name="Normal 12 2 2 3 4" xfId="10607" xr:uid="{00000000-0005-0000-0000-000048250000}"/>
    <cellStyle name="Normal 12 2 2 3 4 2" xfId="10608" xr:uid="{00000000-0005-0000-0000-000049250000}"/>
    <cellStyle name="Normal 12 2 2 3 5" xfId="10609" xr:uid="{00000000-0005-0000-0000-00004A250000}"/>
    <cellStyle name="Normal 12 2 2 4" xfId="10610" xr:uid="{00000000-0005-0000-0000-00004B250000}"/>
    <cellStyle name="Normal 12 2 2 4 2" xfId="10611" xr:uid="{00000000-0005-0000-0000-00004C250000}"/>
    <cellStyle name="Normal 12 2 2 4 2 2" xfId="10612" xr:uid="{00000000-0005-0000-0000-00004D250000}"/>
    <cellStyle name="Normal 12 2 2 4 2 2 2" xfId="10613" xr:uid="{00000000-0005-0000-0000-00004E250000}"/>
    <cellStyle name="Normal 12 2 2 4 2 3" xfId="10614" xr:uid="{00000000-0005-0000-0000-00004F250000}"/>
    <cellStyle name="Normal 12 2 2 4 3" xfId="10615" xr:uid="{00000000-0005-0000-0000-000050250000}"/>
    <cellStyle name="Normal 12 2 2 4 3 2" xfId="10616" xr:uid="{00000000-0005-0000-0000-000051250000}"/>
    <cellStyle name="Normal 12 2 2 4 4" xfId="10617" xr:uid="{00000000-0005-0000-0000-000052250000}"/>
    <cellStyle name="Normal 12 2 2 5" xfId="10618" xr:uid="{00000000-0005-0000-0000-000053250000}"/>
    <cellStyle name="Normal 12 2 2 5 2" xfId="10619" xr:uid="{00000000-0005-0000-0000-000054250000}"/>
    <cellStyle name="Normal 12 2 2 5 2 2" xfId="10620" xr:uid="{00000000-0005-0000-0000-000055250000}"/>
    <cellStyle name="Normal 12 2 2 5 2 2 2" xfId="10621" xr:uid="{00000000-0005-0000-0000-000056250000}"/>
    <cellStyle name="Normal 12 2 2 5 2 3" xfId="10622" xr:uid="{00000000-0005-0000-0000-000057250000}"/>
    <cellStyle name="Normal 12 2 2 5 3" xfId="10623" xr:uid="{00000000-0005-0000-0000-000058250000}"/>
    <cellStyle name="Normal 12 2 2 5 3 2" xfId="10624" xr:uid="{00000000-0005-0000-0000-000059250000}"/>
    <cellStyle name="Normal 12 2 2 5 4" xfId="10625" xr:uid="{00000000-0005-0000-0000-00005A250000}"/>
    <cellStyle name="Normal 12 2 2 6" xfId="10626" xr:uid="{00000000-0005-0000-0000-00005B250000}"/>
    <cellStyle name="Normal 12 2 2 6 2" xfId="10627" xr:uid="{00000000-0005-0000-0000-00005C250000}"/>
    <cellStyle name="Normal 12 2 2 6 2 2" xfId="10628" xr:uid="{00000000-0005-0000-0000-00005D250000}"/>
    <cellStyle name="Normal 12 2 2 6 3" xfId="10629" xr:uid="{00000000-0005-0000-0000-00005E250000}"/>
    <cellStyle name="Normal 12 2 2 7" xfId="10630" xr:uid="{00000000-0005-0000-0000-00005F250000}"/>
    <cellStyle name="Normal 12 2 2 7 2" xfId="10631" xr:uid="{00000000-0005-0000-0000-000060250000}"/>
    <cellStyle name="Normal 12 2 2 8" xfId="10632" xr:uid="{00000000-0005-0000-0000-000061250000}"/>
    <cellStyle name="Normal 12 2 2 8 2" xfId="10633" xr:uid="{00000000-0005-0000-0000-000062250000}"/>
    <cellStyle name="Normal 12 2 2 9" xfId="10634" xr:uid="{00000000-0005-0000-0000-000063250000}"/>
    <cellStyle name="Normal 12 2 3" xfId="10635" xr:uid="{00000000-0005-0000-0000-000064250000}"/>
    <cellStyle name="Normal 12 2 3 2" xfId="10636" xr:uid="{00000000-0005-0000-0000-000065250000}"/>
    <cellStyle name="Normal 12 2 3 2 2" xfId="10637" xr:uid="{00000000-0005-0000-0000-000066250000}"/>
    <cellStyle name="Normal 12 2 3 2 2 2" xfId="10638" xr:uid="{00000000-0005-0000-0000-000067250000}"/>
    <cellStyle name="Normal 12 2 3 2 2 2 2" xfId="10639" xr:uid="{00000000-0005-0000-0000-000068250000}"/>
    <cellStyle name="Normal 12 2 3 2 2 2 2 2" xfId="10640" xr:uid="{00000000-0005-0000-0000-000069250000}"/>
    <cellStyle name="Normal 12 2 3 2 2 2 3" xfId="10641" xr:uid="{00000000-0005-0000-0000-00006A250000}"/>
    <cellStyle name="Normal 12 2 3 2 2 3" xfId="10642" xr:uid="{00000000-0005-0000-0000-00006B250000}"/>
    <cellStyle name="Normal 12 2 3 2 2 3 2" xfId="10643" xr:uid="{00000000-0005-0000-0000-00006C250000}"/>
    <cellStyle name="Normal 12 2 3 2 2 4" xfId="10644" xr:uid="{00000000-0005-0000-0000-00006D250000}"/>
    <cellStyle name="Normal 12 2 3 2 3" xfId="10645" xr:uid="{00000000-0005-0000-0000-00006E250000}"/>
    <cellStyle name="Normal 12 2 3 2 3 2" xfId="10646" xr:uid="{00000000-0005-0000-0000-00006F250000}"/>
    <cellStyle name="Normal 12 2 3 2 3 2 2" xfId="10647" xr:uid="{00000000-0005-0000-0000-000070250000}"/>
    <cellStyle name="Normal 12 2 3 2 3 3" xfId="10648" xr:uid="{00000000-0005-0000-0000-000071250000}"/>
    <cellStyle name="Normal 12 2 3 2 4" xfId="10649" xr:uid="{00000000-0005-0000-0000-000072250000}"/>
    <cellStyle name="Normal 12 2 3 2 4 2" xfId="10650" xr:uid="{00000000-0005-0000-0000-000073250000}"/>
    <cellStyle name="Normal 12 2 3 2 5" xfId="10651" xr:uid="{00000000-0005-0000-0000-000074250000}"/>
    <cellStyle name="Normal 12 2 3 2 6" xfId="10652" xr:uid="{00000000-0005-0000-0000-000075250000}"/>
    <cellStyle name="Normal 12 2 3 3" xfId="10653" xr:uid="{00000000-0005-0000-0000-000076250000}"/>
    <cellStyle name="Normal 12 2 3 3 2" xfId="10654" xr:uid="{00000000-0005-0000-0000-000077250000}"/>
    <cellStyle name="Normal 12 2 3 3 2 2" xfId="10655" xr:uid="{00000000-0005-0000-0000-000078250000}"/>
    <cellStyle name="Normal 12 2 3 3 2 2 2" xfId="10656" xr:uid="{00000000-0005-0000-0000-000079250000}"/>
    <cellStyle name="Normal 12 2 3 3 2 3" xfId="10657" xr:uid="{00000000-0005-0000-0000-00007A250000}"/>
    <cellStyle name="Normal 12 2 3 3 3" xfId="10658" xr:uid="{00000000-0005-0000-0000-00007B250000}"/>
    <cellStyle name="Normal 12 2 3 3 3 2" xfId="10659" xr:uid="{00000000-0005-0000-0000-00007C250000}"/>
    <cellStyle name="Normal 12 2 3 3 4" xfId="10660" xr:uid="{00000000-0005-0000-0000-00007D250000}"/>
    <cellStyle name="Normal 12 2 3 4" xfId="10661" xr:uid="{00000000-0005-0000-0000-00007E250000}"/>
    <cellStyle name="Normal 12 2 3 4 2" xfId="10662" xr:uid="{00000000-0005-0000-0000-00007F250000}"/>
    <cellStyle name="Normal 12 2 3 4 2 2" xfId="10663" xr:uid="{00000000-0005-0000-0000-000080250000}"/>
    <cellStyle name="Normal 12 2 3 4 2 2 2" xfId="10664" xr:uid="{00000000-0005-0000-0000-000081250000}"/>
    <cellStyle name="Normal 12 2 3 4 2 3" xfId="10665" xr:uid="{00000000-0005-0000-0000-000082250000}"/>
    <cellStyle name="Normal 12 2 3 4 3" xfId="10666" xr:uid="{00000000-0005-0000-0000-000083250000}"/>
    <cellStyle name="Normal 12 2 3 4 3 2" xfId="10667" xr:uid="{00000000-0005-0000-0000-000084250000}"/>
    <cellStyle name="Normal 12 2 3 4 4" xfId="10668" xr:uid="{00000000-0005-0000-0000-000085250000}"/>
    <cellStyle name="Normal 12 2 3 5" xfId="10669" xr:uid="{00000000-0005-0000-0000-000086250000}"/>
    <cellStyle name="Normal 12 2 3 5 2" xfId="10670" xr:uid="{00000000-0005-0000-0000-000087250000}"/>
    <cellStyle name="Normal 12 2 3 5 2 2" xfId="10671" xr:uid="{00000000-0005-0000-0000-000088250000}"/>
    <cellStyle name="Normal 12 2 3 5 3" xfId="10672" xr:uid="{00000000-0005-0000-0000-000089250000}"/>
    <cellStyle name="Normal 12 2 3 6" xfId="10673" xr:uid="{00000000-0005-0000-0000-00008A250000}"/>
    <cellStyle name="Normal 12 2 3 6 2" xfId="10674" xr:uid="{00000000-0005-0000-0000-00008B250000}"/>
    <cellStyle name="Normal 12 2 3 7" xfId="10675" xr:uid="{00000000-0005-0000-0000-00008C250000}"/>
    <cellStyle name="Normal 12 2 3 7 2" xfId="10676" xr:uid="{00000000-0005-0000-0000-00008D250000}"/>
    <cellStyle name="Normal 12 2 3 8" xfId="10677" xr:uid="{00000000-0005-0000-0000-00008E250000}"/>
    <cellStyle name="Normal 12 2 3 9" xfId="10678" xr:uid="{00000000-0005-0000-0000-00008F250000}"/>
    <cellStyle name="Normal 12 2 4" xfId="10679" xr:uid="{00000000-0005-0000-0000-000090250000}"/>
    <cellStyle name="Normal 12 2 4 2" xfId="10680" xr:uid="{00000000-0005-0000-0000-000091250000}"/>
    <cellStyle name="Normal 12 2 4 3" xfId="10681" xr:uid="{00000000-0005-0000-0000-000092250000}"/>
    <cellStyle name="Normal 12 2 4 4" xfId="10682" xr:uid="{00000000-0005-0000-0000-000093250000}"/>
    <cellStyle name="Normal 12 2 5" xfId="10683" xr:uid="{00000000-0005-0000-0000-000094250000}"/>
    <cellStyle name="Normal 12 2 5 2" xfId="10684" xr:uid="{00000000-0005-0000-0000-000095250000}"/>
    <cellStyle name="Normal 12 2 5 2 2" xfId="10685" xr:uid="{00000000-0005-0000-0000-000096250000}"/>
    <cellStyle name="Normal 12 2 5 2 2 2" xfId="10686" xr:uid="{00000000-0005-0000-0000-000097250000}"/>
    <cellStyle name="Normal 12 2 5 2 2 2 2" xfId="10687" xr:uid="{00000000-0005-0000-0000-000098250000}"/>
    <cellStyle name="Normal 12 2 5 2 2 3" xfId="10688" xr:uid="{00000000-0005-0000-0000-000099250000}"/>
    <cellStyle name="Normal 12 2 5 2 3" xfId="10689" xr:uid="{00000000-0005-0000-0000-00009A250000}"/>
    <cellStyle name="Normal 12 2 5 2 3 2" xfId="10690" xr:uid="{00000000-0005-0000-0000-00009B250000}"/>
    <cellStyle name="Normal 12 2 5 2 4" xfId="10691" xr:uid="{00000000-0005-0000-0000-00009C250000}"/>
    <cellStyle name="Normal 12 2 5 3" xfId="10692" xr:uid="{00000000-0005-0000-0000-00009D250000}"/>
    <cellStyle name="Normal 12 2 5 3 2" xfId="10693" xr:uid="{00000000-0005-0000-0000-00009E250000}"/>
    <cellStyle name="Normal 12 2 5 3 2 2" xfId="10694" xr:uid="{00000000-0005-0000-0000-00009F250000}"/>
    <cellStyle name="Normal 12 2 5 3 3" xfId="10695" xr:uid="{00000000-0005-0000-0000-0000A0250000}"/>
    <cellStyle name="Normal 12 2 5 4" xfId="10696" xr:uid="{00000000-0005-0000-0000-0000A1250000}"/>
    <cellStyle name="Normal 12 2 5 4 2" xfId="10697" xr:uid="{00000000-0005-0000-0000-0000A2250000}"/>
    <cellStyle name="Normal 12 2 5 5" xfId="10698" xr:uid="{00000000-0005-0000-0000-0000A3250000}"/>
    <cellStyle name="Normal 12 2 6" xfId="10699" xr:uid="{00000000-0005-0000-0000-0000A4250000}"/>
    <cellStyle name="Normal 12 2 6 2" xfId="10700" xr:uid="{00000000-0005-0000-0000-0000A5250000}"/>
    <cellStyle name="Normal 12 2 6 2 2" xfId="10701" xr:uid="{00000000-0005-0000-0000-0000A6250000}"/>
    <cellStyle name="Normal 12 2 6 2 2 2" xfId="10702" xr:uid="{00000000-0005-0000-0000-0000A7250000}"/>
    <cellStyle name="Normal 12 2 6 2 3" xfId="10703" xr:uid="{00000000-0005-0000-0000-0000A8250000}"/>
    <cellStyle name="Normal 12 2 6 3" xfId="10704" xr:uid="{00000000-0005-0000-0000-0000A9250000}"/>
    <cellStyle name="Normal 12 2 6 3 2" xfId="10705" xr:uid="{00000000-0005-0000-0000-0000AA250000}"/>
    <cellStyle name="Normal 12 2 6 4" xfId="10706" xr:uid="{00000000-0005-0000-0000-0000AB250000}"/>
    <cellStyle name="Normal 12 2 7" xfId="10707" xr:uid="{00000000-0005-0000-0000-0000AC250000}"/>
    <cellStyle name="Normal 12 2 7 2" xfId="10708" xr:uid="{00000000-0005-0000-0000-0000AD250000}"/>
    <cellStyle name="Normal 12 2 7 2 2" xfId="10709" xr:uid="{00000000-0005-0000-0000-0000AE250000}"/>
    <cellStyle name="Normal 12 2 7 2 2 2" xfId="10710" xr:uid="{00000000-0005-0000-0000-0000AF250000}"/>
    <cellStyle name="Normal 12 2 7 2 3" xfId="10711" xr:uid="{00000000-0005-0000-0000-0000B0250000}"/>
    <cellStyle name="Normal 12 2 7 3" xfId="10712" xr:uid="{00000000-0005-0000-0000-0000B1250000}"/>
    <cellStyle name="Normal 12 2 7 3 2" xfId="10713" xr:uid="{00000000-0005-0000-0000-0000B2250000}"/>
    <cellStyle name="Normal 12 2 7 4" xfId="10714" xr:uid="{00000000-0005-0000-0000-0000B3250000}"/>
    <cellStyle name="Normal 12 2 8" xfId="10715" xr:uid="{00000000-0005-0000-0000-0000B4250000}"/>
    <cellStyle name="Normal 12 2 8 2" xfId="10716" xr:uid="{00000000-0005-0000-0000-0000B5250000}"/>
    <cellStyle name="Normal 12 2 8 2 2" xfId="10717" xr:uid="{00000000-0005-0000-0000-0000B6250000}"/>
    <cellStyle name="Normal 12 2 8 3" xfId="10718" xr:uid="{00000000-0005-0000-0000-0000B7250000}"/>
    <cellStyle name="Normal 12 2 9" xfId="10719" xr:uid="{00000000-0005-0000-0000-0000B8250000}"/>
    <cellStyle name="Normal 12 2 9 2" xfId="10720" xr:uid="{00000000-0005-0000-0000-0000B9250000}"/>
    <cellStyle name="Normal 12 2_T-straight with PEDs adjustor" xfId="10721" xr:uid="{00000000-0005-0000-0000-0000BA250000}"/>
    <cellStyle name="Normal 12 3" xfId="1215" xr:uid="{00000000-0005-0000-0000-0000BB250000}"/>
    <cellStyle name="Normal 12 3 2" xfId="10722" xr:uid="{00000000-0005-0000-0000-0000BC250000}"/>
    <cellStyle name="Normal 12 3 2 2" xfId="10723" xr:uid="{00000000-0005-0000-0000-0000BD250000}"/>
    <cellStyle name="Normal 12 3 2 3" xfId="10724" xr:uid="{00000000-0005-0000-0000-0000BE250000}"/>
    <cellStyle name="Normal 12 3 3" xfId="10725" xr:uid="{00000000-0005-0000-0000-0000BF250000}"/>
    <cellStyle name="Normal 12 3 4" xfId="10726" xr:uid="{00000000-0005-0000-0000-0000C0250000}"/>
    <cellStyle name="Normal 12 4" xfId="10727" xr:uid="{00000000-0005-0000-0000-0000C1250000}"/>
    <cellStyle name="Normal 12 4 10" xfId="10728" xr:uid="{00000000-0005-0000-0000-0000C2250000}"/>
    <cellStyle name="Normal 12 4 2" xfId="10729" xr:uid="{00000000-0005-0000-0000-0000C3250000}"/>
    <cellStyle name="Normal 12 4 2 2" xfId="10730" xr:uid="{00000000-0005-0000-0000-0000C4250000}"/>
    <cellStyle name="Normal 12 4 2 2 2" xfId="10731" xr:uid="{00000000-0005-0000-0000-0000C5250000}"/>
    <cellStyle name="Normal 12 4 2 2 2 2" xfId="10732" xr:uid="{00000000-0005-0000-0000-0000C6250000}"/>
    <cellStyle name="Normal 12 4 2 2 2 2 2" xfId="10733" xr:uid="{00000000-0005-0000-0000-0000C7250000}"/>
    <cellStyle name="Normal 12 4 2 2 2 2 2 2" xfId="10734" xr:uid="{00000000-0005-0000-0000-0000C8250000}"/>
    <cellStyle name="Normal 12 4 2 2 2 2 3" xfId="10735" xr:uid="{00000000-0005-0000-0000-0000C9250000}"/>
    <cellStyle name="Normal 12 4 2 2 2 3" xfId="10736" xr:uid="{00000000-0005-0000-0000-0000CA250000}"/>
    <cellStyle name="Normal 12 4 2 2 2 3 2" xfId="10737" xr:uid="{00000000-0005-0000-0000-0000CB250000}"/>
    <cellStyle name="Normal 12 4 2 2 2 4" xfId="10738" xr:uid="{00000000-0005-0000-0000-0000CC250000}"/>
    <cellStyle name="Normal 12 4 2 2 3" xfId="10739" xr:uid="{00000000-0005-0000-0000-0000CD250000}"/>
    <cellStyle name="Normal 12 4 2 2 3 2" xfId="10740" xr:uid="{00000000-0005-0000-0000-0000CE250000}"/>
    <cellStyle name="Normal 12 4 2 2 3 2 2" xfId="10741" xr:uid="{00000000-0005-0000-0000-0000CF250000}"/>
    <cellStyle name="Normal 12 4 2 2 3 3" xfId="10742" xr:uid="{00000000-0005-0000-0000-0000D0250000}"/>
    <cellStyle name="Normal 12 4 2 2 4" xfId="10743" xr:uid="{00000000-0005-0000-0000-0000D1250000}"/>
    <cellStyle name="Normal 12 4 2 2 4 2" xfId="10744" xr:uid="{00000000-0005-0000-0000-0000D2250000}"/>
    <cellStyle name="Normal 12 4 2 2 5" xfId="10745" xr:uid="{00000000-0005-0000-0000-0000D3250000}"/>
    <cellStyle name="Normal 12 4 2 3" xfId="10746" xr:uid="{00000000-0005-0000-0000-0000D4250000}"/>
    <cellStyle name="Normal 12 4 2 3 2" xfId="10747" xr:uid="{00000000-0005-0000-0000-0000D5250000}"/>
    <cellStyle name="Normal 12 4 2 3 2 2" xfId="10748" xr:uid="{00000000-0005-0000-0000-0000D6250000}"/>
    <cellStyle name="Normal 12 4 2 3 2 2 2" xfId="10749" xr:uid="{00000000-0005-0000-0000-0000D7250000}"/>
    <cellStyle name="Normal 12 4 2 3 2 3" xfId="10750" xr:uid="{00000000-0005-0000-0000-0000D8250000}"/>
    <cellStyle name="Normal 12 4 2 3 3" xfId="10751" xr:uid="{00000000-0005-0000-0000-0000D9250000}"/>
    <cellStyle name="Normal 12 4 2 3 3 2" xfId="10752" xr:uid="{00000000-0005-0000-0000-0000DA250000}"/>
    <cellStyle name="Normal 12 4 2 3 4" xfId="10753" xr:uid="{00000000-0005-0000-0000-0000DB250000}"/>
    <cellStyle name="Normal 12 4 2 4" xfId="10754" xr:uid="{00000000-0005-0000-0000-0000DC250000}"/>
    <cellStyle name="Normal 12 4 2 4 2" xfId="10755" xr:uid="{00000000-0005-0000-0000-0000DD250000}"/>
    <cellStyle name="Normal 12 4 2 4 2 2" xfId="10756" xr:uid="{00000000-0005-0000-0000-0000DE250000}"/>
    <cellStyle name="Normal 12 4 2 4 2 2 2" xfId="10757" xr:uid="{00000000-0005-0000-0000-0000DF250000}"/>
    <cellStyle name="Normal 12 4 2 4 2 3" xfId="10758" xr:uid="{00000000-0005-0000-0000-0000E0250000}"/>
    <cellStyle name="Normal 12 4 2 4 3" xfId="10759" xr:uid="{00000000-0005-0000-0000-0000E1250000}"/>
    <cellStyle name="Normal 12 4 2 4 3 2" xfId="10760" xr:uid="{00000000-0005-0000-0000-0000E2250000}"/>
    <cellStyle name="Normal 12 4 2 4 4" xfId="10761" xr:uid="{00000000-0005-0000-0000-0000E3250000}"/>
    <cellStyle name="Normal 12 4 2 5" xfId="10762" xr:uid="{00000000-0005-0000-0000-0000E4250000}"/>
    <cellStyle name="Normal 12 4 2 5 2" xfId="10763" xr:uid="{00000000-0005-0000-0000-0000E5250000}"/>
    <cellStyle name="Normal 12 4 2 5 2 2" xfId="10764" xr:uid="{00000000-0005-0000-0000-0000E6250000}"/>
    <cellStyle name="Normal 12 4 2 5 3" xfId="10765" xr:uid="{00000000-0005-0000-0000-0000E7250000}"/>
    <cellStyle name="Normal 12 4 2 6" xfId="10766" xr:uid="{00000000-0005-0000-0000-0000E8250000}"/>
    <cellStyle name="Normal 12 4 2 6 2" xfId="10767" xr:uid="{00000000-0005-0000-0000-0000E9250000}"/>
    <cellStyle name="Normal 12 4 2 7" xfId="10768" xr:uid="{00000000-0005-0000-0000-0000EA250000}"/>
    <cellStyle name="Normal 12 4 2 7 2" xfId="10769" xr:uid="{00000000-0005-0000-0000-0000EB250000}"/>
    <cellStyle name="Normal 12 4 2 8" xfId="10770" xr:uid="{00000000-0005-0000-0000-0000EC250000}"/>
    <cellStyle name="Normal 12 4 2 9" xfId="10771" xr:uid="{00000000-0005-0000-0000-0000ED250000}"/>
    <cellStyle name="Normal 12 4 3" xfId="10772" xr:uid="{00000000-0005-0000-0000-0000EE250000}"/>
    <cellStyle name="Normal 12 4 3 2" xfId="10773" xr:uid="{00000000-0005-0000-0000-0000EF250000}"/>
    <cellStyle name="Normal 12 4 3 2 2" xfId="10774" xr:uid="{00000000-0005-0000-0000-0000F0250000}"/>
    <cellStyle name="Normal 12 4 3 2 2 2" xfId="10775" xr:uid="{00000000-0005-0000-0000-0000F1250000}"/>
    <cellStyle name="Normal 12 4 3 2 2 2 2" xfId="10776" xr:uid="{00000000-0005-0000-0000-0000F2250000}"/>
    <cellStyle name="Normal 12 4 3 2 2 3" xfId="10777" xr:uid="{00000000-0005-0000-0000-0000F3250000}"/>
    <cellStyle name="Normal 12 4 3 2 3" xfId="10778" xr:uid="{00000000-0005-0000-0000-0000F4250000}"/>
    <cellStyle name="Normal 12 4 3 2 3 2" xfId="10779" xr:uid="{00000000-0005-0000-0000-0000F5250000}"/>
    <cellStyle name="Normal 12 4 3 2 4" xfId="10780" xr:uid="{00000000-0005-0000-0000-0000F6250000}"/>
    <cellStyle name="Normal 12 4 3 3" xfId="10781" xr:uid="{00000000-0005-0000-0000-0000F7250000}"/>
    <cellStyle name="Normal 12 4 3 3 2" xfId="10782" xr:uid="{00000000-0005-0000-0000-0000F8250000}"/>
    <cellStyle name="Normal 12 4 3 3 2 2" xfId="10783" xr:uid="{00000000-0005-0000-0000-0000F9250000}"/>
    <cellStyle name="Normal 12 4 3 3 3" xfId="10784" xr:uid="{00000000-0005-0000-0000-0000FA250000}"/>
    <cellStyle name="Normal 12 4 3 4" xfId="10785" xr:uid="{00000000-0005-0000-0000-0000FB250000}"/>
    <cellStyle name="Normal 12 4 3 4 2" xfId="10786" xr:uid="{00000000-0005-0000-0000-0000FC250000}"/>
    <cellStyle name="Normal 12 4 3 5" xfId="10787" xr:uid="{00000000-0005-0000-0000-0000FD250000}"/>
    <cellStyle name="Normal 12 4 4" xfId="10788" xr:uid="{00000000-0005-0000-0000-0000FE250000}"/>
    <cellStyle name="Normal 12 4 4 2" xfId="10789" xr:uid="{00000000-0005-0000-0000-0000FF250000}"/>
    <cellStyle name="Normal 12 4 4 2 2" xfId="10790" xr:uid="{00000000-0005-0000-0000-000000260000}"/>
    <cellStyle name="Normal 12 4 4 2 2 2" xfId="10791" xr:uid="{00000000-0005-0000-0000-000001260000}"/>
    <cellStyle name="Normal 12 4 4 2 3" xfId="10792" xr:uid="{00000000-0005-0000-0000-000002260000}"/>
    <cellStyle name="Normal 12 4 4 3" xfId="10793" xr:uid="{00000000-0005-0000-0000-000003260000}"/>
    <cellStyle name="Normal 12 4 4 3 2" xfId="10794" xr:uid="{00000000-0005-0000-0000-000004260000}"/>
    <cellStyle name="Normal 12 4 4 4" xfId="10795" xr:uid="{00000000-0005-0000-0000-000005260000}"/>
    <cellStyle name="Normal 12 4 5" xfId="10796" xr:uid="{00000000-0005-0000-0000-000006260000}"/>
    <cellStyle name="Normal 12 4 5 2" xfId="10797" xr:uid="{00000000-0005-0000-0000-000007260000}"/>
    <cellStyle name="Normal 12 4 5 2 2" xfId="10798" xr:uid="{00000000-0005-0000-0000-000008260000}"/>
    <cellStyle name="Normal 12 4 5 2 2 2" xfId="10799" xr:uid="{00000000-0005-0000-0000-000009260000}"/>
    <cellStyle name="Normal 12 4 5 2 3" xfId="10800" xr:uid="{00000000-0005-0000-0000-00000A260000}"/>
    <cellStyle name="Normal 12 4 5 3" xfId="10801" xr:uid="{00000000-0005-0000-0000-00000B260000}"/>
    <cellStyle name="Normal 12 4 5 3 2" xfId="10802" xr:uid="{00000000-0005-0000-0000-00000C260000}"/>
    <cellStyle name="Normal 12 4 5 4" xfId="10803" xr:uid="{00000000-0005-0000-0000-00000D260000}"/>
    <cellStyle name="Normal 12 4 6" xfId="10804" xr:uid="{00000000-0005-0000-0000-00000E260000}"/>
    <cellStyle name="Normal 12 4 6 2" xfId="10805" xr:uid="{00000000-0005-0000-0000-00000F260000}"/>
    <cellStyle name="Normal 12 4 6 2 2" xfId="10806" xr:uid="{00000000-0005-0000-0000-000010260000}"/>
    <cellStyle name="Normal 12 4 6 3" xfId="10807" xr:uid="{00000000-0005-0000-0000-000011260000}"/>
    <cellStyle name="Normal 12 4 7" xfId="10808" xr:uid="{00000000-0005-0000-0000-000012260000}"/>
    <cellStyle name="Normal 12 4 7 2" xfId="10809" xr:uid="{00000000-0005-0000-0000-000013260000}"/>
    <cellStyle name="Normal 12 4 8" xfId="10810" xr:uid="{00000000-0005-0000-0000-000014260000}"/>
    <cellStyle name="Normal 12 4 8 2" xfId="10811" xr:uid="{00000000-0005-0000-0000-000015260000}"/>
    <cellStyle name="Normal 12 4 9" xfId="10812" xr:uid="{00000000-0005-0000-0000-000016260000}"/>
    <cellStyle name="Normal 12 5" xfId="10813" xr:uid="{00000000-0005-0000-0000-000017260000}"/>
    <cellStyle name="Normal 12 5 2" xfId="10814" xr:uid="{00000000-0005-0000-0000-000018260000}"/>
    <cellStyle name="Normal 12 5 2 2" xfId="10815" xr:uid="{00000000-0005-0000-0000-000019260000}"/>
    <cellStyle name="Normal 12 5 2 2 2" xfId="10816" xr:uid="{00000000-0005-0000-0000-00001A260000}"/>
    <cellStyle name="Normal 12 5 2 2 2 2" xfId="10817" xr:uid="{00000000-0005-0000-0000-00001B260000}"/>
    <cellStyle name="Normal 12 5 2 2 2 2 2" xfId="10818" xr:uid="{00000000-0005-0000-0000-00001C260000}"/>
    <cellStyle name="Normal 12 5 2 2 2 3" xfId="10819" xr:uid="{00000000-0005-0000-0000-00001D260000}"/>
    <cellStyle name="Normal 12 5 2 2 3" xfId="10820" xr:uid="{00000000-0005-0000-0000-00001E260000}"/>
    <cellStyle name="Normal 12 5 2 2 3 2" xfId="10821" xr:uid="{00000000-0005-0000-0000-00001F260000}"/>
    <cellStyle name="Normal 12 5 2 2 4" xfId="10822" xr:uid="{00000000-0005-0000-0000-000020260000}"/>
    <cellStyle name="Normal 12 5 2 3" xfId="10823" xr:uid="{00000000-0005-0000-0000-000021260000}"/>
    <cellStyle name="Normal 12 5 2 3 2" xfId="10824" xr:uid="{00000000-0005-0000-0000-000022260000}"/>
    <cellStyle name="Normal 12 5 2 3 2 2" xfId="10825" xr:uid="{00000000-0005-0000-0000-000023260000}"/>
    <cellStyle name="Normal 12 5 2 3 3" xfId="10826" xr:uid="{00000000-0005-0000-0000-000024260000}"/>
    <cellStyle name="Normal 12 5 2 4" xfId="10827" xr:uid="{00000000-0005-0000-0000-000025260000}"/>
    <cellStyle name="Normal 12 5 2 4 2" xfId="10828" xr:uid="{00000000-0005-0000-0000-000026260000}"/>
    <cellStyle name="Normal 12 5 2 5" xfId="10829" xr:uid="{00000000-0005-0000-0000-000027260000}"/>
    <cellStyle name="Normal 12 5 3" xfId="10830" xr:uid="{00000000-0005-0000-0000-000028260000}"/>
    <cellStyle name="Normal 12 5 3 2" xfId="10831" xr:uid="{00000000-0005-0000-0000-000029260000}"/>
    <cellStyle name="Normal 12 5 3 2 2" xfId="10832" xr:uid="{00000000-0005-0000-0000-00002A260000}"/>
    <cellStyle name="Normal 12 5 3 2 2 2" xfId="10833" xr:uid="{00000000-0005-0000-0000-00002B260000}"/>
    <cellStyle name="Normal 12 5 3 2 3" xfId="10834" xr:uid="{00000000-0005-0000-0000-00002C260000}"/>
    <cellStyle name="Normal 12 5 3 3" xfId="10835" xr:uid="{00000000-0005-0000-0000-00002D260000}"/>
    <cellStyle name="Normal 12 5 3 3 2" xfId="10836" xr:uid="{00000000-0005-0000-0000-00002E260000}"/>
    <cellStyle name="Normal 12 5 3 4" xfId="10837" xr:uid="{00000000-0005-0000-0000-00002F260000}"/>
    <cellStyle name="Normal 12 5 4" xfId="10838" xr:uid="{00000000-0005-0000-0000-000030260000}"/>
    <cellStyle name="Normal 12 5 4 2" xfId="10839" xr:uid="{00000000-0005-0000-0000-000031260000}"/>
    <cellStyle name="Normal 12 5 4 2 2" xfId="10840" xr:uid="{00000000-0005-0000-0000-000032260000}"/>
    <cellStyle name="Normal 12 5 4 2 2 2" xfId="10841" xr:uid="{00000000-0005-0000-0000-000033260000}"/>
    <cellStyle name="Normal 12 5 4 2 3" xfId="10842" xr:uid="{00000000-0005-0000-0000-000034260000}"/>
    <cellStyle name="Normal 12 5 4 3" xfId="10843" xr:uid="{00000000-0005-0000-0000-000035260000}"/>
    <cellStyle name="Normal 12 5 4 3 2" xfId="10844" xr:uid="{00000000-0005-0000-0000-000036260000}"/>
    <cellStyle name="Normal 12 5 4 4" xfId="10845" xr:uid="{00000000-0005-0000-0000-000037260000}"/>
    <cellStyle name="Normal 12 5 5" xfId="10846" xr:uid="{00000000-0005-0000-0000-000038260000}"/>
    <cellStyle name="Normal 12 5 5 2" xfId="10847" xr:uid="{00000000-0005-0000-0000-000039260000}"/>
    <cellStyle name="Normal 12 5 5 2 2" xfId="10848" xr:uid="{00000000-0005-0000-0000-00003A260000}"/>
    <cellStyle name="Normal 12 5 5 3" xfId="10849" xr:uid="{00000000-0005-0000-0000-00003B260000}"/>
    <cellStyle name="Normal 12 5 6" xfId="10850" xr:uid="{00000000-0005-0000-0000-00003C260000}"/>
    <cellStyle name="Normal 12 5 6 2" xfId="10851" xr:uid="{00000000-0005-0000-0000-00003D260000}"/>
    <cellStyle name="Normal 12 5 7" xfId="10852" xr:uid="{00000000-0005-0000-0000-00003E260000}"/>
    <cellStyle name="Normal 12 5 7 2" xfId="10853" xr:uid="{00000000-0005-0000-0000-00003F260000}"/>
    <cellStyle name="Normal 12 5 8" xfId="10854" xr:uid="{00000000-0005-0000-0000-000040260000}"/>
    <cellStyle name="Normal 12 5 9" xfId="10855" xr:uid="{00000000-0005-0000-0000-000041260000}"/>
    <cellStyle name="Normal 12 6" xfId="10856" xr:uid="{00000000-0005-0000-0000-000042260000}"/>
    <cellStyle name="Normal 12 6 2" xfId="10857" xr:uid="{00000000-0005-0000-0000-000043260000}"/>
    <cellStyle name="Normal 12 6 2 2" xfId="10858" xr:uid="{00000000-0005-0000-0000-000044260000}"/>
    <cellStyle name="Normal 12 6 2 2 2" xfId="10859" xr:uid="{00000000-0005-0000-0000-000045260000}"/>
    <cellStyle name="Normal 12 6 2 2 2 2" xfId="10860" xr:uid="{00000000-0005-0000-0000-000046260000}"/>
    <cellStyle name="Normal 12 6 2 2 3" xfId="10861" xr:uid="{00000000-0005-0000-0000-000047260000}"/>
    <cellStyle name="Normal 12 6 2 3" xfId="10862" xr:uid="{00000000-0005-0000-0000-000048260000}"/>
    <cellStyle name="Normal 12 6 2 3 2" xfId="10863" xr:uid="{00000000-0005-0000-0000-000049260000}"/>
    <cellStyle name="Normal 12 6 2 4" xfId="10864" xr:uid="{00000000-0005-0000-0000-00004A260000}"/>
    <cellStyle name="Normal 12 6 3" xfId="10865" xr:uid="{00000000-0005-0000-0000-00004B260000}"/>
    <cellStyle name="Normal 12 6 3 2" xfId="10866" xr:uid="{00000000-0005-0000-0000-00004C260000}"/>
    <cellStyle name="Normal 12 6 3 2 2" xfId="10867" xr:uid="{00000000-0005-0000-0000-00004D260000}"/>
    <cellStyle name="Normal 12 6 3 3" xfId="10868" xr:uid="{00000000-0005-0000-0000-00004E260000}"/>
    <cellStyle name="Normal 12 6 4" xfId="10869" xr:uid="{00000000-0005-0000-0000-00004F260000}"/>
    <cellStyle name="Normal 12 6 4 2" xfId="10870" xr:uid="{00000000-0005-0000-0000-000050260000}"/>
    <cellStyle name="Normal 12 6 5" xfId="10871" xr:uid="{00000000-0005-0000-0000-000051260000}"/>
    <cellStyle name="Normal 12 7" xfId="10872" xr:uid="{00000000-0005-0000-0000-000052260000}"/>
    <cellStyle name="Normal 12 7 2" xfId="10873" xr:uid="{00000000-0005-0000-0000-000053260000}"/>
    <cellStyle name="Normal 12 7 2 2" xfId="10874" xr:uid="{00000000-0005-0000-0000-000054260000}"/>
    <cellStyle name="Normal 12 7 2 2 2" xfId="10875" xr:uid="{00000000-0005-0000-0000-000055260000}"/>
    <cellStyle name="Normal 12 7 2 3" xfId="10876" xr:uid="{00000000-0005-0000-0000-000056260000}"/>
    <cellStyle name="Normal 12 7 3" xfId="10877" xr:uid="{00000000-0005-0000-0000-000057260000}"/>
    <cellStyle name="Normal 12 7 3 2" xfId="10878" xr:uid="{00000000-0005-0000-0000-000058260000}"/>
    <cellStyle name="Normal 12 7 4" xfId="10879" xr:uid="{00000000-0005-0000-0000-000059260000}"/>
    <cellStyle name="Normal 12 8" xfId="10880" xr:uid="{00000000-0005-0000-0000-00005A260000}"/>
    <cellStyle name="Normal 12 8 2" xfId="10881" xr:uid="{00000000-0005-0000-0000-00005B260000}"/>
    <cellStyle name="Normal 12 8 2 2" xfId="10882" xr:uid="{00000000-0005-0000-0000-00005C260000}"/>
    <cellStyle name="Normal 12 8 2 2 2" xfId="10883" xr:uid="{00000000-0005-0000-0000-00005D260000}"/>
    <cellStyle name="Normal 12 8 2 3" xfId="10884" xr:uid="{00000000-0005-0000-0000-00005E260000}"/>
    <cellStyle name="Normal 12 8 3" xfId="10885" xr:uid="{00000000-0005-0000-0000-00005F260000}"/>
    <cellStyle name="Normal 12 8 3 2" xfId="10886" xr:uid="{00000000-0005-0000-0000-000060260000}"/>
    <cellStyle name="Normal 12 8 4" xfId="10887" xr:uid="{00000000-0005-0000-0000-000061260000}"/>
    <cellStyle name="Normal 12 9" xfId="10888" xr:uid="{00000000-0005-0000-0000-000062260000}"/>
    <cellStyle name="Normal 12 9 2" xfId="10889" xr:uid="{00000000-0005-0000-0000-000063260000}"/>
    <cellStyle name="Normal 12 9 2 2" xfId="10890" xr:uid="{00000000-0005-0000-0000-000064260000}"/>
    <cellStyle name="Normal 12 9 3" xfId="10891" xr:uid="{00000000-0005-0000-0000-000065260000}"/>
    <cellStyle name="Normal 12_T-straight with PEDs adjustor" xfId="10892" xr:uid="{00000000-0005-0000-0000-000066260000}"/>
    <cellStyle name="Normal 13" xfId="1216" xr:uid="{00000000-0005-0000-0000-000067260000}"/>
    <cellStyle name="Normal 13 10" xfId="10893" xr:uid="{00000000-0005-0000-0000-000068260000}"/>
    <cellStyle name="Normal 13 10 2" xfId="10894" xr:uid="{00000000-0005-0000-0000-000069260000}"/>
    <cellStyle name="Normal 13 10 2 2" xfId="10895" xr:uid="{00000000-0005-0000-0000-00006A260000}"/>
    <cellStyle name="Normal 13 10 3" xfId="10896" xr:uid="{00000000-0005-0000-0000-00006B260000}"/>
    <cellStyle name="Normal 13 11" xfId="10897" xr:uid="{00000000-0005-0000-0000-00006C260000}"/>
    <cellStyle name="Normal 13 11 2" xfId="10898" xr:uid="{00000000-0005-0000-0000-00006D260000}"/>
    <cellStyle name="Normal 13 12" xfId="10899" xr:uid="{00000000-0005-0000-0000-00006E260000}"/>
    <cellStyle name="Normal 13 12 2" xfId="10900" xr:uid="{00000000-0005-0000-0000-00006F260000}"/>
    <cellStyle name="Normal 13 13" xfId="10901" xr:uid="{00000000-0005-0000-0000-000070260000}"/>
    <cellStyle name="Normal 13 2" xfId="1217" xr:uid="{00000000-0005-0000-0000-000071260000}"/>
    <cellStyle name="Normal 13 2 10" xfId="10902" xr:uid="{00000000-0005-0000-0000-000072260000}"/>
    <cellStyle name="Normal 13 2 11" xfId="10903" xr:uid="{00000000-0005-0000-0000-000073260000}"/>
    <cellStyle name="Normal 13 2 12" xfId="10904" xr:uid="{00000000-0005-0000-0000-000074260000}"/>
    <cellStyle name="Normal 13 2 2" xfId="10905" xr:uid="{00000000-0005-0000-0000-000075260000}"/>
    <cellStyle name="Normal 13 2 2 2" xfId="10906" xr:uid="{00000000-0005-0000-0000-000076260000}"/>
    <cellStyle name="Normal 13 2 2 2 2" xfId="10907" xr:uid="{00000000-0005-0000-0000-000077260000}"/>
    <cellStyle name="Normal 13 2 2 2 2 2" xfId="10908" xr:uid="{00000000-0005-0000-0000-000078260000}"/>
    <cellStyle name="Normal 13 2 2 2 2 2 2" xfId="10909" xr:uid="{00000000-0005-0000-0000-000079260000}"/>
    <cellStyle name="Normal 13 2 2 2 2 2 2 2" xfId="10910" xr:uid="{00000000-0005-0000-0000-00007A260000}"/>
    <cellStyle name="Normal 13 2 2 2 2 2 2 2 2" xfId="10911" xr:uid="{00000000-0005-0000-0000-00007B260000}"/>
    <cellStyle name="Normal 13 2 2 2 2 2 2 3" xfId="10912" xr:uid="{00000000-0005-0000-0000-00007C260000}"/>
    <cellStyle name="Normal 13 2 2 2 2 2 3" xfId="10913" xr:uid="{00000000-0005-0000-0000-00007D260000}"/>
    <cellStyle name="Normal 13 2 2 2 2 2 3 2" xfId="10914" xr:uid="{00000000-0005-0000-0000-00007E260000}"/>
    <cellStyle name="Normal 13 2 2 2 2 2 4" xfId="10915" xr:uid="{00000000-0005-0000-0000-00007F260000}"/>
    <cellStyle name="Normal 13 2 2 2 2 3" xfId="10916" xr:uid="{00000000-0005-0000-0000-000080260000}"/>
    <cellStyle name="Normal 13 2 2 2 2 3 2" xfId="10917" xr:uid="{00000000-0005-0000-0000-000081260000}"/>
    <cellStyle name="Normal 13 2 2 2 2 3 2 2" xfId="10918" xr:uid="{00000000-0005-0000-0000-000082260000}"/>
    <cellStyle name="Normal 13 2 2 2 2 3 3" xfId="10919" xr:uid="{00000000-0005-0000-0000-000083260000}"/>
    <cellStyle name="Normal 13 2 2 2 2 4" xfId="10920" xr:uid="{00000000-0005-0000-0000-000084260000}"/>
    <cellStyle name="Normal 13 2 2 2 2 4 2" xfId="10921" xr:uid="{00000000-0005-0000-0000-000085260000}"/>
    <cellStyle name="Normal 13 2 2 2 2 5" xfId="10922" xr:uid="{00000000-0005-0000-0000-000086260000}"/>
    <cellStyle name="Normal 13 2 2 2 3" xfId="10923" xr:uid="{00000000-0005-0000-0000-000087260000}"/>
    <cellStyle name="Normal 13 2 2 2 3 2" xfId="10924" xr:uid="{00000000-0005-0000-0000-000088260000}"/>
    <cellStyle name="Normal 13 2 2 2 3 2 2" xfId="10925" xr:uid="{00000000-0005-0000-0000-000089260000}"/>
    <cellStyle name="Normal 13 2 2 2 3 2 2 2" xfId="10926" xr:uid="{00000000-0005-0000-0000-00008A260000}"/>
    <cellStyle name="Normal 13 2 2 2 3 2 3" xfId="10927" xr:uid="{00000000-0005-0000-0000-00008B260000}"/>
    <cellStyle name="Normal 13 2 2 2 3 3" xfId="10928" xr:uid="{00000000-0005-0000-0000-00008C260000}"/>
    <cellStyle name="Normal 13 2 2 2 3 3 2" xfId="10929" xr:uid="{00000000-0005-0000-0000-00008D260000}"/>
    <cellStyle name="Normal 13 2 2 2 3 4" xfId="10930" xr:uid="{00000000-0005-0000-0000-00008E260000}"/>
    <cellStyle name="Normal 13 2 2 2 4" xfId="10931" xr:uid="{00000000-0005-0000-0000-00008F260000}"/>
    <cellStyle name="Normal 13 2 2 2 4 2" xfId="10932" xr:uid="{00000000-0005-0000-0000-000090260000}"/>
    <cellStyle name="Normal 13 2 2 2 4 2 2" xfId="10933" xr:uid="{00000000-0005-0000-0000-000091260000}"/>
    <cellStyle name="Normal 13 2 2 2 4 2 2 2" xfId="10934" xr:uid="{00000000-0005-0000-0000-000092260000}"/>
    <cellStyle name="Normal 13 2 2 2 4 2 3" xfId="10935" xr:uid="{00000000-0005-0000-0000-000093260000}"/>
    <cellStyle name="Normal 13 2 2 2 4 3" xfId="10936" xr:uid="{00000000-0005-0000-0000-000094260000}"/>
    <cellStyle name="Normal 13 2 2 2 4 3 2" xfId="10937" xr:uid="{00000000-0005-0000-0000-000095260000}"/>
    <cellStyle name="Normal 13 2 2 2 4 4" xfId="10938" xr:uid="{00000000-0005-0000-0000-000096260000}"/>
    <cellStyle name="Normal 13 2 2 2 5" xfId="10939" xr:uid="{00000000-0005-0000-0000-000097260000}"/>
    <cellStyle name="Normal 13 2 2 2 5 2" xfId="10940" xr:uid="{00000000-0005-0000-0000-000098260000}"/>
    <cellStyle name="Normal 13 2 2 2 5 2 2" xfId="10941" xr:uid="{00000000-0005-0000-0000-000099260000}"/>
    <cellStyle name="Normal 13 2 2 2 5 3" xfId="10942" xr:uid="{00000000-0005-0000-0000-00009A260000}"/>
    <cellStyle name="Normal 13 2 2 2 6" xfId="10943" xr:uid="{00000000-0005-0000-0000-00009B260000}"/>
    <cellStyle name="Normal 13 2 2 2 6 2" xfId="10944" xr:uid="{00000000-0005-0000-0000-00009C260000}"/>
    <cellStyle name="Normal 13 2 2 2 7" xfId="10945" xr:uid="{00000000-0005-0000-0000-00009D260000}"/>
    <cellStyle name="Normal 13 2 2 2 7 2" xfId="10946" xr:uid="{00000000-0005-0000-0000-00009E260000}"/>
    <cellStyle name="Normal 13 2 2 2 8" xfId="10947" xr:uid="{00000000-0005-0000-0000-00009F260000}"/>
    <cellStyle name="Normal 13 2 2 3" xfId="10948" xr:uid="{00000000-0005-0000-0000-0000A0260000}"/>
    <cellStyle name="Normal 13 2 2 3 2" xfId="10949" xr:uid="{00000000-0005-0000-0000-0000A1260000}"/>
    <cellStyle name="Normal 13 2 2 3 2 2" xfId="10950" xr:uid="{00000000-0005-0000-0000-0000A2260000}"/>
    <cellStyle name="Normal 13 2 2 3 2 2 2" xfId="10951" xr:uid="{00000000-0005-0000-0000-0000A3260000}"/>
    <cellStyle name="Normal 13 2 2 3 2 2 2 2" xfId="10952" xr:uid="{00000000-0005-0000-0000-0000A4260000}"/>
    <cellStyle name="Normal 13 2 2 3 2 2 3" xfId="10953" xr:uid="{00000000-0005-0000-0000-0000A5260000}"/>
    <cellStyle name="Normal 13 2 2 3 2 3" xfId="10954" xr:uid="{00000000-0005-0000-0000-0000A6260000}"/>
    <cellStyle name="Normal 13 2 2 3 2 3 2" xfId="10955" xr:uid="{00000000-0005-0000-0000-0000A7260000}"/>
    <cellStyle name="Normal 13 2 2 3 2 4" xfId="10956" xr:uid="{00000000-0005-0000-0000-0000A8260000}"/>
    <cellStyle name="Normal 13 2 2 3 3" xfId="10957" xr:uid="{00000000-0005-0000-0000-0000A9260000}"/>
    <cellStyle name="Normal 13 2 2 3 3 2" xfId="10958" xr:uid="{00000000-0005-0000-0000-0000AA260000}"/>
    <cellStyle name="Normal 13 2 2 3 3 2 2" xfId="10959" xr:uid="{00000000-0005-0000-0000-0000AB260000}"/>
    <cellStyle name="Normal 13 2 2 3 3 3" xfId="10960" xr:uid="{00000000-0005-0000-0000-0000AC260000}"/>
    <cellStyle name="Normal 13 2 2 3 4" xfId="10961" xr:uid="{00000000-0005-0000-0000-0000AD260000}"/>
    <cellStyle name="Normal 13 2 2 3 4 2" xfId="10962" xr:uid="{00000000-0005-0000-0000-0000AE260000}"/>
    <cellStyle name="Normal 13 2 2 3 5" xfId="10963" xr:uid="{00000000-0005-0000-0000-0000AF260000}"/>
    <cellStyle name="Normal 13 2 2 4" xfId="10964" xr:uid="{00000000-0005-0000-0000-0000B0260000}"/>
    <cellStyle name="Normal 13 2 2 4 2" xfId="10965" xr:uid="{00000000-0005-0000-0000-0000B1260000}"/>
    <cellStyle name="Normal 13 2 2 4 2 2" xfId="10966" xr:uid="{00000000-0005-0000-0000-0000B2260000}"/>
    <cellStyle name="Normal 13 2 2 4 2 2 2" xfId="10967" xr:uid="{00000000-0005-0000-0000-0000B3260000}"/>
    <cellStyle name="Normal 13 2 2 4 2 3" xfId="10968" xr:uid="{00000000-0005-0000-0000-0000B4260000}"/>
    <cellStyle name="Normal 13 2 2 4 3" xfId="10969" xr:uid="{00000000-0005-0000-0000-0000B5260000}"/>
    <cellStyle name="Normal 13 2 2 4 3 2" xfId="10970" xr:uid="{00000000-0005-0000-0000-0000B6260000}"/>
    <cellStyle name="Normal 13 2 2 4 4" xfId="10971" xr:uid="{00000000-0005-0000-0000-0000B7260000}"/>
    <cellStyle name="Normal 13 2 2 5" xfId="10972" xr:uid="{00000000-0005-0000-0000-0000B8260000}"/>
    <cellStyle name="Normal 13 2 2 5 2" xfId="10973" xr:uid="{00000000-0005-0000-0000-0000B9260000}"/>
    <cellStyle name="Normal 13 2 2 5 2 2" xfId="10974" xr:uid="{00000000-0005-0000-0000-0000BA260000}"/>
    <cellStyle name="Normal 13 2 2 5 2 2 2" xfId="10975" xr:uid="{00000000-0005-0000-0000-0000BB260000}"/>
    <cellStyle name="Normal 13 2 2 5 2 3" xfId="10976" xr:uid="{00000000-0005-0000-0000-0000BC260000}"/>
    <cellStyle name="Normal 13 2 2 5 3" xfId="10977" xr:uid="{00000000-0005-0000-0000-0000BD260000}"/>
    <cellStyle name="Normal 13 2 2 5 3 2" xfId="10978" xr:uid="{00000000-0005-0000-0000-0000BE260000}"/>
    <cellStyle name="Normal 13 2 2 5 4" xfId="10979" xr:uid="{00000000-0005-0000-0000-0000BF260000}"/>
    <cellStyle name="Normal 13 2 2 6" xfId="10980" xr:uid="{00000000-0005-0000-0000-0000C0260000}"/>
    <cellStyle name="Normal 13 2 2 6 2" xfId="10981" xr:uid="{00000000-0005-0000-0000-0000C1260000}"/>
    <cellStyle name="Normal 13 2 2 6 2 2" xfId="10982" xr:uid="{00000000-0005-0000-0000-0000C2260000}"/>
    <cellStyle name="Normal 13 2 2 6 3" xfId="10983" xr:uid="{00000000-0005-0000-0000-0000C3260000}"/>
    <cellStyle name="Normal 13 2 2 7" xfId="10984" xr:uid="{00000000-0005-0000-0000-0000C4260000}"/>
    <cellStyle name="Normal 13 2 2 7 2" xfId="10985" xr:uid="{00000000-0005-0000-0000-0000C5260000}"/>
    <cellStyle name="Normal 13 2 2 8" xfId="10986" xr:uid="{00000000-0005-0000-0000-0000C6260000}"/>
    <cellStyle name="Normal 13 2 2 8 2" xfId="10987" xr:uid="{00000000-0005-0000-0000-0000C7260000}"/>
    <cellStyle name="Normal 13 2 2 9" xfId="10988" xr:uid="{00000000-0005-0000-0000-0000C8260000}"/>
    <cellStyle name="Normal 13 2 3" xfId="10989" xr:uid="{00000000-0005-0000-0000-0000C9260000}"/>
    <cellStyle name="Normal 13 2 3 2" xfId="10990" xr:uid="{00000000-0005-0000-0000-0000CA260000}"/>
    <cellStyle name="Normal 13 2 3 2 2" xfId="10991" xr:uid="{00000000-0005-0000-0000-0000CB260000}"/>
    <cellStyle name="Normal 13 2 3 2 2 2" xfId="10992" xr:uid="{00000000-0005-0000-0000-0000CC260000}"/>
    <cellStyle name="Normal 13 2 3 2 2 2 2" xfId="10993" xr:uid="{00000000-0005-0000-0000-0000CD260000}"/>
    <cellStyle name="Normal 13 2 3 2 2 2 2 2" xfId="10994" xr:uid="{00000000-0005-0000-0000-0000CE260000}"/>
    <cellStyle name="Normal 13 2 3 2 2 2 3" xfId="10995" xr:uid="{00000000-0005-0000-0000-0000CF260000}"/>
    <cellStyle name="Normal 13 2 3 2 2 3" xfId="10996" xr:uid="{00000000-0005-0000-0000-0000D0260000}"/>
    <cellStyle name="Normal 13 2 3 2 2 3 2" xfId="10997" xr:uid="{00000000-0005-0000-0000-0000D1260000}"/>
    <cellStyle name="Normal 13 2 3 2 2 4" xfId="10998" xr:uid="{00000000-0005-0000-0000-0000D2260000}"/>
    <cellStyle name="Normal 13 2 3 2 3" xfId="10999" xr:uid="{00000000-0005-0000-0000-0000D3260000}"/>
    <cellStyle name="Normal 13 2 3 2 3 2" xfId="11000" xr:uid="{00000000-0005-0000-0000-0000D4260000}"/>
    <cellStyle name="Normal 13 2 3 2 3 2 2" xfId="11001" xr:uid="{00000000-0005-0000-0000-0000D5260000}"/>
    <cellStyle name="Normal 13 2 3 2 3 3" xfId="11002" xr:uid="{00000000-0005-0000-0000-0000D6260000}"/>
    <cellStyle name="Normal 13 2 3 2 4" xfId="11003" xr:uid="{00000000-0005-0000-0000-0000D7260000}"/>
    <cellStyle name="Normal 13 2 3 2 4 2" xfId="11004" xr:uid="{00000000-0005-0000-0000-0000D8260000}"/>
    <cellStyle name="Normal 13 2 3 2 5" xfId="11005" xr:uid="{00000000-0005-0000-0000-0000D9260000}"/>
    <cellStyle name="Normal 13 2 3 3" xfId="11006" xr:uid="{00000000-0005-0000-0000-0000DA260000}"/>
    <cellStyle name="Normal 13 2 3 3 2" xfId="11007" xr:uid="{00000000-0005-0000-0000-0000DB260000}"/>
    <cellStyle name="Normal 13 2 3 3 2 2" xfId="11008" xr:uid="{00000000-0005-0000-0000-0000DC260000}"/>
    <cellStyle name="Normal 13 2 3 3 2 2 2" xfId="11009" xr:uid="{00000000-0005-0000-0000-0000DD260000}"/>
    <cellStyle name="Normal 13 2 3 3 2 3" xfId="11010" xr:uid="{00000000-0005-0000-0000-0000DE260000}"/>
    <cellStyle name="Normal 13 2 3 3 3" xfId="11011" xr:uid="{00000000-0005-0000-0000-0000DF260000}"/>
    <cellStyle name="Normal 13 2 3 3 3 2" xfId="11012" xr:uid="{00000000-0005-0000-0000-0000E0260000}"/>
    <cellStyle name="Normal 13 2 3 3 4" xfId="11013" xr:uid="{00000000-0005-0000-0000-0000E1260000}"/>
    <cellStyle name="Normal 13 2 3 4" xfId="11014" xr:uid="{00000000-0005-0000-0000-0000E2260000}"/>
    <cellStyle name="Normal 13 2 3 4 2" xfId="11015" xr:uid="{00000000-0005-0000-0000-0000E3260000}"/>
    <cellStyle name="Normal 13 2 3 4 2 2" xfId="11016" xr:uid="{00000000-0005-0000-0000-0000E4260000}"/>
    <cellStyle name="Normal 13 2 3 4 2 2 2" xfId="11017" xr:uid="{00000000-0005-0000-0000-0000E5260000}"/>
    <cellStyle name="Normal 13 2 3 4 2 3" xfId="11018" xr:uid="{00000000-0005-0000-0000-0000E6260000}"/>
    <cellStyle name="Normal 13 2 3 4 3" xfId="11019" xr:uid="{00000000-0005-0000-0000-0000E7260000}"/>
    <cellStyle name="Normal 13 2 3 4 3 2" xfId="11020" xr:uid="{00000000-0005-0000-0000-0000E8260000}"/>
    <cellStyle name="Normal 13 2 3 4 4" xfId="11021" xr:uid="{00000000-0005-0000-0000-0000E9260000}"/>
    <cellStyle name="Normal 13 2 3 5" xfId="11022" xr:uid="{00000000-0005-0000-0000-0000EA260000}"/>
    <cellStyle name="Normal 13 2 3 5 2" xfId="11023" xr:uid="{00000000-0005-0000-0000-0000EB260000}"/>
    <cellStyle name="Normal 13 2 3 5 2 2" xfId="11024" xr:uid="{00000000-0005-0000-0000-0000EC260000}"/>
    <cellStyle name="Normal 13 2 3 5 3" xfId="11025" xr:uid="{00000000-0005-0000-0000-0000ED260000}"/>
    <cellStyle name="Normal 13 2 3 6" xfId="11026" xr:uid="{00000000-0005-0000-0000-0000EE260000}"/>
    <cellStyle name="Normal 13 2 3 6 2" xfId="11027" xr:uid="{00000000-0005-0000-0000-0000EF260000}"/>
    <cellStyle name="Normal 13 2 3 7" xfId="11028" xr:uid="{00000000-0005-0000-0000-0000F0260000}"/>
    <cellStyle name="Normal 13 2 3 7 2" xfId="11029" xr:uid="{00000000-0005-0000-0000-0000F1260000}"/>
    <cellStyle name="Normal 13 2 3 8" xfId="11030" xr:uid="{00000000-0005-0000-0000-0000F2260000}"/>
    <cellStyle name="Normal 13 2 4" xfId="11031" xr:uid="{00000000-0005-0000-0000-0000F3260000}"/>
    <cellStyle name="Normal 13 2 4 2" xfId="11032" xr:uid="{00000000-0005-0000-0000-0000F4260000}"/>
    <cellStyle name="Normal 13 2 4 2 2" xfId="11033" xr:uid="{00000000-0005-0000-0000-0000F5260000}"/>
    <cellStyle name="Normal 13 2 4 2 2 2" xfId="11034" xr:uid="{00000000-0005-0000-0000-0000F6260000}"/>
    <cellStyle name="Normal 13 2 4 2 2 2 2" xfId="11035" xr:uid="{00000000-0005-0000-0000-0000F7260000}"/>
    <cellStyle name="Normal 13 2 4 2 2 3" xfId="11036" xr:uid="{00000000-0005-0000-0000-0000F8260000}"/>
    <cellStyle name="Normal 13 2 4 2 3" xfId="11037" xr:uid="{00000000-0005-0000-0000-0000F9260000}"/>
    <cellStyle name="Normal 13 2 4 2 3 2" xfId="11038" xr:uid="{00000000-0005-0000-0000-0000FA260000}"/>
    <cellStyle name="Normal 13 2 4 2 4" xfId="11039" xr:uid="{00000000-0005-0000-0000-0000FB260000}"/>
    <cellStyle name="Normal 13 2 4 3" xfId="11040" xr:uid="{00000000-0005-0000-0000-0000FC260000}"/>
    <cellStyle name="Normal 13 2 4 3 2" xfId="11041" xr:uid="{00000000-0005-0000-0000-0000FD260000}"/>
    <cellStyle name="Normal 13 2 4 3 2 2" xfId="11042" xr:uid="{00000000-0005-0000-0000-0000FE260000}"/>
    <cellStyle name="Normal 13 2 4 3 3" xfId="11043" xr:uid="{00000000-0005-0000-0000-0000FF260000}"/>
    <cellStyle name="Normal 13 2 4 4" xfId="11044" xr:uid="{00000000-0005-0000-0000-000000270000}"/>
    <cellStyle name="Normal 13 2 4 4 2" xfId="11045" xr:uid="{00000000-0005-0000-0000-000001270000}"/>
    <cellStyle name="Normal 13 2 4 5" xfId="11046" xr:uid="{00000000-0005-0000-0000-000002270000}"/>
    <cellStyle name="Normal 13 2 5" xfId="11047" xr:uid="{00000000-0005-0000-0000-000003270000}"/>
    <cellStyle name="Normal 13 2 5 2" xfId="11048" xr:uid="{00000000-0005-0000-0000-000004270000}"/>
    <cellStyle name="Normal 13 2 5 2 2" xfId="11049" xr:uid="{00000000-0005-0000-0000-000005270000}"/>
    <cellStyle name="Normal 13 2 5 2 2 2" xfId="11050" xr:uid="{00000000-0005-0000-0000-000006270000}"/>
    <cellStyle name="Normal 13 2 5 2 3" xfId="11051" xr:uid="{00000000-0005-0000-0000-000007270000}"/>
    <cellStyle name="Normal 13 2 5 3" xfId="11052" xr:uid="{00000000-0005-0000-0000-000008270000}"/>
    <cellStyle name="Normal 13 2 5 3 2" xfId="11053" xr:uid="{00000000-0005-0000-0000-000009270000}"/>
    <cellStyle name="Normal 13 2 5 4" xfId="11054" xr:uid="{00000000-0005-0000-0000-00000A270000}"/>
    <cellStyle name="Normal 13 2 6" xfId="11055" xr:uid="{00000000-0005-0000-0000-00000B270000}"/>
    <cellStyle name="Normal 13 2 6 2" xfId="11056" xr:uid="{00000000-0005-0000-0000-00000C270000}"/>
    <cellStyle name="Normal 13 2 6 2 2" xfId="11057" xr:uid="{00000000-0005-0000-0000-00000D270000}"/>
    <cellStyle name="Normal 13 2 6 2 2 2" xfId="11058" xr:uid="{00000000-0005-0000-0000-00000E270000}"/>
    <cellStyle name="Normal 13 2 6 2 3" xfId="11059" xr:uid="{00000000-0005-0000-0000-00000F270000}"/>
    <cellStyle name="Normal 13 2 6 3" xfId="11060" xr:uid="{00000000-0005-0000-0000-000010270000}"/>
    <cellStyle name="Normal 13 2 6 3 2" xfId="11061" xr:uid="{00000000-0005-0000-0000-000011270000}"/>
    <cellStyle name="Normal 13 2 6 4" xfId="11062" xr:uid="{00000000-0005-0000-0000-000012270000}"/>
    <cellStyle name="Normal 13 2 7" xfId="11063" xr:uid="{00000000-0005-0000-0000-000013270000}"/>
    <cellStyle name="Normal 13 2 7 2" xfId="11064" xr:uid="{00000000-0005-0000-0000-000014270000}"/>
    <cellStyle name="Normal 13 2 7 2 2" xfId="11065" xr:uid="{00000000-0005-0000-0000-000015270000}"/>
    <cellStyle name="Normal 13 2 7 3" xfId="11066" xr:uid="{00000000-0005-0000-0000-000016270000}"/>
    <cellStyle name="Normal 13 2 8" xfId="11067" xr:uid="{00000000-0005-0000-0000-000017270000}"/>
    <cellStyle name="Normal 13 2 8 2" xfId="11068" xr:uid="{00000000-0005-0000-0000-000018270000}"/>
    <cellStyle name="Normal 13 2 9" xfId="11069" xr:uid="{00000000-0005-0000-0000-000019270000}"/>
    <cellStyle name="Normal 13 2 9 2" xfId="11070" xr:uid="{00000000-0005-0000-0000-00001A270000}"/>
    <cellStyle name="Normal 13 3" xfId="1218" xr:uid="{00000000-0005-0000-0000-00001B270000}"/>
    <cellStyle name="Normal 13 3 2" xfId="11071" xr:uid="{00000000-0005-0000-0000-00001C270000}"/>
    <cellStyle name="Normal 13 3 2 2" xfId="11072" xr:uid="{00000000-0005-0000-0000-00001D270000}"/>
    <cellStyle name="Normal 13 3 2 2 2" xfId="11073" xr:uid="{00000000-0005-0000-0000-00001E270000}"/>
    <cellStyle name="Normal 13 3 2 2 2 2" xfId="11074" xr:uid="{00000000-0005-0000-0000-00001F270000}"/>
    <cellStyle name="Normal 13 3 2 2 2 2 2" xfId="11075" xr:uid="{00000000-0005-0000-0000-000020270000}"/>
    <cellStyle name="Normal 13 3 2 2 2 2 2 2" xfId="11076" xr:uid="{00000000-0005-0000-0000-000021270000}"/>
    <cellStyle name="Normal 13 3 2 2 2 2 3" xfId="11077" xr:uid="{00000000-0005-0000-0000-000022270000}"/>
    <cellStyle name="Normal 13 3 2 2 2 3" xfId="11078" xr:uid="{00000000-0005-0000-0000-000023270000}"/>
    <cellStyle name="Normal 13 3 2 2 2 3 2" xfId="11079" xr:uid="{00000000-0005-0000-0000-000024270000}"/>
    <cellStyle name="Normal 13 3 2 2 2 4" xfId="11080" xr:uid="{00000000-0005-0000-0000-000025270000}"/>
    <cellStyle name="Normal 13 3 2 2 3" xfId="11081" xr:uid="{00000000-0005-0000-0000-000026270000}"/>
    <cellStyle name="Normal 13 3 2 2 3 2" xfId="11082" xr:uid="{00000000-0005-0000-0000-000027270000}"/>
    <cellStyle name="Normal 13 3 2 2 3 2 2" xfId="11083" xr:uid="{00000000-0005-0000-0000-000028270000}"/>
    <cellStyle name="Normal 13 3 2 2 3 3" xfId="11084" xr:uid="{00000000-0005-0000-0000-000029270000}"/>
    <cellStyle name="Normal 13 3 2 2 4" xfId="11085" xr:uid="{00000000-0005-0000-0000-00002A270000}"/>
    <cellStyle name="Normal 13 3 2 2 4 2" xfId="11086" xr:uid="{00000000-0005-0000-0000-00002B270000}"/>
    <cellStyle name="Normal 13 3 2 2 5" xfId="11087" xr:uid="{00000000-0005-0000-0000-00002C270000}"/>
    <cellStyle name="Normal 13 3 2 3" xfId="11088" xr:uid="{00000000-0005-0000-0000-00002D270000}"/>
    <cellStyle name="Normal 13 3 2 3 2" xfId="11089" xr:uid="{00000000-0005-0000-0000-00002E270000}"/>
    <cellStyle name="Normal 13 3 2 3 2 2" xfId="11090" xr:uid="{00000000-0005-0000-0000-00002F270000}"/>
    <cellStyle name="Normal 13 3 2 3 2 2 2" xfId="11091" xr:uid="{00000000-0005-0000-0000-000030270000}"/>
    <cellStyle name="Normal 13 3 2 3 2 3" xfId="11092" xr:uid="{00000000-0005-0000-0000-000031270000}"/>
    <cellStyle name="Normal 13 3 2 3 3" xfId="11093" xr:uid="{00000000-0005-0000-0000-000032270000}"/>
    <cellStyle name="Normal 13 3 2 3 3 2" xfId="11094" xr:uid="{00000000-0005-0000-0000-000033270000}"/>
    <cellStyle name="Normal 13 3 2 3 4" xfId="11095" xr:uid="{00000000-0005-0000-0000-000034270000}"/>
    <cellStyle name="Normal 13 3 2 4" xfId="11096" xr:uid="{00000000-0005-0000-0000-000035270000}"/>
    <cellStyle name="Normal 13 3 2 4 2" xfId="11097" xr:uid="{00000000-0005-0000-0000-000036270000}"/>
    <cellStyle name="Normal 13 3 2 4 2 2" xfId="11098" xr:uid="{00000000-0005-0000-0000-000037270000}"/>
    <cellStyle name="Normal 13 3 2 4 2 2 2" xfId="11099" xr:uid="{00000000-0005-0000-0000-000038270000}"/>
    <cellStyle name="Normal 13 3 2 4 2 3" xfId="11100" xr:uid="{00000000-0005-0000-0000-000039270000}"/>
    <cellStyle name="Normal 13 3 2 4 3" xfId="11101" xr:uid="{00000000-0005-0000-0000-00003A270000}"/>
    <cellStyle name="Normal 13 3 2 4 3 2" xfId="11102" xr:uid="{00000000-0005-0000-0000-00003B270000}"/>
    <cellStyle name="Normal 13 3 2 4 4" xfId="11103" xr:uid="{00000000-0005-0000-0000-00003C270000}"/>
    <cellStyle name="Normal 13 3 2 5" xfId="11104" xr:uid="{00000000-0005-0000-0000-00003D270000}"/>
    <cellStyle name="Normal 13 3 2 5 2" xfId="11105" xr:uid="{00000000-0005-0000-0000-00003E270000}"/>
    <cellStyle name="Normal 13 3 2 5 2 2" xfId="11106" xr:uid="{00000000-0005-0000-0000-00003F270000}"/>
    <cellStyle name="Normal 13 3 2 5 3" xfId="11107" xr:uid="{00000000-0005-0000-0000-000040270000}"/>
    <cellStyle name="Normal 13 3 2 6" xfId="11108" xr:uid="{00000000-0005-0000-0000-000041270000}"/>
    <cellStyle name="Normal 13 3 2 6 2" xfId="11109" xr:uid="{00000000-0005-0000-0000-000042270000}"/>
    <cellStyle name="Normal 13 3 2 7" xfId="11110" xr:uid="{00000000-0005-0000-0000-000043270000}"/>
    <cellStyle name="Normal 13 3 2 7 2" xfId="11111" xr:uid="{00000000-0005-0000-0000-000044270000}"/>
    <cellStyle name="Normal 13 3 2 8" xfId="11112" xr:uid="{00000000-0005-0000-0000-000045270000}"/>
    <cellStyle name="Normal 13 3 3" xfId="11113" xr:uid="{00000000-0005-0000-0000-000046270000}"/>
    <cellStyle name="Normal 13 3 3 2" xfId="11114" xr:uid="{00000000-0005-0000-0000-000047270000}"/>
    <cellStyle name="Normal 13 3 3 2 2" xfId="11115" xr:uid="{00000000-0005-0000-0000-000048270000}"/>
    <cellStyle name="Normal 13 3 3 2 2 2" xfId="11116" xr:uid="{00000000-0005-0000-0000-000049270000}"/>
    <cellStyle name="Normal 13 3 3 2 2 2 2" xfId="11117" xr:uid="{00000000-0005-0000-0000-00004A270000}"/>
    <cellStyle name="Normal 13 3 3 2 2 3" xfId="11118" xr:uid="{00000000-0005-0000-0000-00004B270000}"/>
    <cellStyle name="Normal 13 3 3 2 3" xfId="11119" xr:uid="{00000000-0005-0000-0000-00004C270000}"/>
    <cellStyle name="Normal 13 3 3 2 3 2" xfId="11120" xr:uid="{00000000-0005-0000-0000-00004D270000}"/>
    <cellStyle name="Normal 13 3 3 2 4" xfId="11121" xr:uid="{00000000-0005-0000-0000-00004E270000}"/>
    <cellStyle name="Normal 13 3 3 3" xfId="11122" xr:uid="{00000000-0005-0000-0000-00004F270000}"/>
    <cellStyle name="Normal 13 3 3 3 2" xfId="11123" xr:uid="{00000000-0005-0000-0000-000050270000}"/>
    <cellStyle name="Normal 13 3 3 3 2 2" xfId="11124" xr:uid="{00000000-0005-0000-0000-000051270000}"/>
    <cellStyle name="Normal 13 3 3 3 3" xfId="11125" xr:uid="{00000000-0005-0000-0000-000052270000}"/>
    <cellStyle name="Normal 13 3 3 4" xfId="11126" xr:uid="{00000000-0005-0000-0000-000053270000}"/>
    <cellStyle name="Normal 13 3 3 4 2" xfId="11127" xr:uid="{00000000-0005-0000-0000-000054270000}"/>
    <cellStyle name="Normal 13 3 3 5" xfId="11128" xr:uid="{00000000-0005-0000-0000-000055270000}"/>
    <cellStyle name="Normal 13 3 4" xfId="11129" xr:uid="{00000000-0005-0000-0000-000056270000}"/>
    <cellStyle name="Normal 13 3 4 2" xfId="11130" xr:uid="{00000000-0005-0000-0000-000057270000}"/>
    <cellStyle name="Normal 13 3 4 2 2" xfId="11131" xr:uid="{00000000-0005-0000-0000-000058270000}"/>
    <cellStyle name="Normal 13 3 4 2 2 2" xfId="11132" xr:uid="{00000000-0005-0000-0000-000059270000}"/>
    <cellStyle name="Normal 13 3 4 2 3" xfId="11133" xr:uid="{00000000-0005-0000-0000-00005A270000}"/>
    <cellStyle name="Normal 13 3 4 3" xfId="11134" xr:uid="{00000000-0005-0000-0000-00005B270000}"/>
    <cellStyle name="Normal 13 3 4 3 2" xfId="11135" xr:uid="{00000000-0005-0000-0000-00005C270000}"/>
    <cellStyle name="Normal 13 3 4 4" xfId="11136" xr:uid="{00000000-0005-0000-0000-00005D270000}"/>
    <cellStyle name="Normal 13 3 5" xfId="11137" xr:uid="{00000000-0005-0000-0000-00005E270000}"/>
    <cellStyle name="Normal 13 3 5 2" xfId="11138" xr:uid="{00000000-0005-0000-0000-00005F270000}"/>
    <cellStyle name="Normal 13 3 5 2 2" xfId="11139" xr:uid="{00000000-0005-0000-0000-000060270000}"/>
    <cellStyle name="Normal 13 3 5 2 2 2" xfId="11140" xr:uid="{00000000-0005-0000-0000-000061270000}"/>
    <cellStyle name="Normal 13 3 5 2 3" xfId="11141" xr:uid="{00000000-0005-0000-0000-000062270000}"/>
    <cellStyle name="Normal 13 3 5 3" xfId="11142" xr:uid="{00000000-0005-0000-0000-000063270000}"/>
    <cellStyle name="Normal 13 3 5 3 2" xfId="11143" xr:uid="{00000000-0005-0000-0000-000064270000}"/>
    <cellStyle name="Normal 13 3 5 4" xfId="11144" xr:uid="{00000000-0005-0000-0000-000065270000}"/>
    <cellStyle name="Normal 13 3 6" xfId="11145" xr:uid="{00000000-0005-0000-0000-000066270000}"/>
    <cellStyle name="Normal 13 3 6 2" xfId="11146" xr:uid="{00000000-0005-0000-0000-000067270000}"/>
    <cellStyle name="Normal 13 3 6 2 2" xfId="11147" xr:uid="{00000000-0005-0000-0000-000068270000}"/>
    <cellStyle name="Normal 13 3 6 3" xfId="11148" xr:uid="{00000000-0005-0000-0000-000069270000}"/>
    <cellStyle name="Normal 13 3 7" xfId="11149" xr:uid="{00000000-0005-0000-0000-00006A270000}"/>
    <cellStyle name="Normal 13 3 7 2" xfId="11150" xr:uid="{00000000-0005-0000-0000-00006B270000}"/>
    <cellStyle name="Normal 13 3 8" xfId="11151" xr:uid="{00000000-0005-0000-0000-00006C270000}"/>
    <cellStyle name="Normal 13 3 8 2" xfId="11152" xr:uid="{00000000-0005-0000-0000-00006D270000}"/>
    <cellStyle name="Normal 13 3 9" xfId="11153" xr:uid="{00000000-0005-0000-0000-00006E270000}"/>
    <cellStyle name="Normal 13 4" xfId="1219" xr:uid="{00000000-0005-0000-0000-00006F270000}"/>
    <cellStyle name="Normal 13 4 2" xfId="1220" xr:uid="{00000000-0005-0000-0000-000070270000}"/>
    <cellStyle name="Normal 13 4 2 2" xfId="11154" xr:uid="{00000000-0005-0000-0000-000071270000}"/>
    <cellStyle name="Normal 13 4 2 2 2" xfId="11155" xr:uid="{00000000-0005-0000-0000-000072270000}"/>
    <cellStyle name="Normal 13 4 2 2 2 2" xfId="11156" xr:uid="{00000000-0005-0000-0000-000073270000}"/>
    <cellStyle name="Normal 13 4 2 2 2 2 2" xfId="11157" xr:uid="{00000000-0005-0000-0000-000074270000}"/>
    <cellStyle name="Normal 13 4 2 2 2 3" xfId="11158" xr:uid="{00000000-0005-0000-0000-000075270000}"/>
    <cellStyle name="Normal 13 4 2 2 3" xfId="11159" xr:uid="{00000000-0005-0000-0000-000076270000}"/>
    <cellStyle name="Normal 13 4 2 2 3 2" xfId="11160" xr:uid="{00000000-0005-0000-0000-000077270000}"/>
    <cellStyle name="Normal 13 4 2 2 4" xfId="11161" xr:uid="{00000000-0005-0000-0000-000078270000}"/>
    <cellStyle name="Normal 13 4 2 3" xfId="11162" xr:uid="{00000000-0005-0000-0000-000079270000}"/>
    <cellStyle name="Normal 13 4 2 3 2" xfId="11163" xr:uid="{00000000-0005-0000-0000-00007A270000}"/>
    <cellStyle name="Normal 13 4 2 3 2 2" xfId="11164" xr:uid="{00000000-0005-0000-0000-00007B270000}"/>
    <cellStyle name="Normal 13 4 2 3 3" xfId="11165" xr:uid="{00000000-0005-0000-0000-00007C270000}"/>
    <cellStyle name="Normal 13 4 2 4" xfId="11166" xr:uid="{00000000-0005-0000-0000-00007D270000}"/>
    <cellStyle name="Normal 13 4 2 4 2" xfId="11167" xr:uid="{00000000-0005-0000-0000-00007E270000}"/>
    <cellStyle name="Normal 13 4 2 5" xfId="11168" xr:uid="{00000000-0005-0000-0000-00007F270000}"/>
    <cellStyle name="Normal 13 4 3" xfId="11169" xr:uid="{00000000-0005-0000-0000-000080270000}"/>
    <cellStyle name="Normal 13 4 3 2" xfId="11170" xr:uid="{00000000-0005-0000-0000-000081270000}"/>
    <cellStyle name="Normal 13 4 3 2 2" xfId="11171" xr:uid="{00000000-0005-0000-0000-000082270000}"/>
    <cellStyle name="Normal 13 4 3 2 2 2" xfId="11172" xr:uid="{00000000-0005-0000-0000-000083270000}"/>
    <cellStyle name="Normal 13 4 3 2 3" xfId="11173" xr:uid="{00000000-0005-0000-0000-000084270000}"/>
    <cellStyle name="Normal 13 4 3 3" xfId="11174" xr:uid="{00000000-0005-0000-0000-000085270000}"/>
    <cellStyle name="Normal 13 4 3 3 2" xfId="11175" xr:uid="{00000000-0005-0000-0000-000086270000}"/>
    <cellStyle name="Normal 13 4 3 4" xfId="11176" xr:uid="{00000000-0005-0000-0000-000087270000}"/>
    <cellStyle name="Normal 13 4 4" xfId="11177" xr:uid="{00000000-0005-0000-0000-000088270000}"/>
    <cellStyle name="Normal 13 4 4 2" xfId="11178" xr:uid="{00000000-0005-0000-0000-000089270000}"/>
    <cellStyle name="Normal 13 4 4 2 2" xfId="11179" xr:uid="{00000000-0005-0000-0000-00008A270000}"/>
    <cellStyle name="Normal 13 4 4 2 2 2" xfId="11180" xr:uid="{00000000-0005-0000-0000-00008B270000}"/>
    <cellStyle name="Normal 13 4 4 2 3" xfId="11181" xr:uid="{00000000-0005-0000-0000-00008C270000}"/>
    <cellStyle name="Normal 13 4 4 3" xfId="11182" xr:uid="{00000000-0005-0000-0000-00008D270000}"/>
    <cellStyle name="Normal 13 4 4 3 2" xfId="11183" xr:uid="{00000000-0005-0000-0000-00008E270000}"/>
    <cellStyle name="Normal 13 4 4 4" xfId="11184" xr:uid="{00000000-0005-0000-0000-00008F270000}"/>
    <cellStyle name="Normal 13 4 5" xfId="11185" xr:uid="{00000000-0005-0000-0000-000090270000}"/>
    <cellStyle name="Normal 13 4 5 2" xfId="11186" xr:uid="{00000000-0005-0000-0000-000091270000}"/>
    <cellStyle name="Normal 13 4 5 2 2" xfId="11187" xr:uid="{00000000-0005-0000-0000-000092270000}"/>
    <cellStyle name="Normal 13 4 5 3" xfId="11188" xr:uid="{00000000-0005-0000-0000-000093270000}"/>
    <cellStyle name="Normal 13 4 6" xfId="11189" xr:uid="{00000000-0005-0000-0000-000094270000}"/>
    <cellStyle name="Normal 13 4 6 2" xfId="11190" xr:uid="{00000000-0005-0000-0000-000095270000}"/>
    <cellStyle name="Normal 13 4 7" xfId="11191" xr:uid="{00000000-0005-0000-0000-000096270000}"/>
    <cellStyle name="Normal 13 4 7 2" xfId="11192" xr:uid="{00000000-0005-0000-0000-000097270000}"/>
    <cellStyle name="Normal 13 4 8" xfId="11193" xr:uid="{00000000-0005-0000-0000-000098270000}"/>
    <cellStyle name="Normal 13 5" xfId="1221" xr:uid="{00000000-0005-0000-0000-000099270000}"/>
    <cellStyle name="Normal 13 5 2" xfId="11194" xr:uid="{00000000-0005-0000-0000-00009A270000}"/>
    <cellStyle name="Normal 13 5 2 2" xfId="11195" xr:uid="{00000000-0005-0000-0000-00009B270000}"/>
    <cellStyle name="Normal 13 5 2 2 2" xfId="11196" xr:uid="{00000000-0005-0000-0000-00009C270000}"/>
    <cellStyle name="Normal 13 5 2 2 2 2" xfId="11197" xr:uid="{00000000-0005-0000-0000-00009D270000}"/>
    <cellStyle name="Normal 13 5 2 2 2 2 2" xfId="11198" xr:uid="{00000000-0005-0000-0000-00009E270000}"/>
    <cellStyle name="Normal 13 5 2 2 2 3" xfId="11199" xr:uid="{00000000-0005-0000-0000-00009F270000}"/>
    <cellStyle name="Normal 13 5 2 2 3" xfId="11200" xr:uid="{00000000-0005-0000-0000-0000A0270000}"/>
    <cellStyle name="Normal 13 5 2 2 3 2" xfId="11201" xr:uid="{00000000-0005-0000-0000-0000A1270000}"/>
    <cellStyle name="Normal 13 5 2 2 4" xfId="11202" xr:uid="{00000000-0005-0000-0000-0000A2270000}"/>
    <cellStyle name="Normal 13 5 2 3" xfId="11203" xr:uid="{00000000-0005-0000-0000-0000A3270000}"/>
    <cellStyle name="Normal 13 5 2 3 2" xfId="11204" xr:uid="{00000000-0005-0000-0000-0000A4270000}"/>
    <cellStyle name="Normal 13 5 2 3 2 2" xfId="11205" xr:uid="{00000000-0005-0000-0000-0000A5270000}"/>
    <cellStyle name="Normal 13 5 2 3 3" xfId="11206" xr:uid="{00000000-0005-0000-0000-0000A6270000}"/>
    <cellStyle name="Normal 13 5 2 4" xfId="11207" xr:uid="{00000000-0005-0000-0000-0000A7270000}"/>
    <cellStyle name="Normal 13 5 2 4 2" xfId="11208" xr:uid="{00000000-0005-0000-0000-0000A8270000}"/>
    <cellStyle name="Normal 13 5 2 5" xfId="11209" xr:uid="{00000000-0005-0000-0000-0000A9270000}"/>
    <cellStyle name="Normal 13 5 3" xfId="11210" xr:uid="{00000000-0005-0000-0000-0000AA270000}"/>
    <cellStyle name="Normal 13 5 3 2" xfId="11211" xr:uid="{00000000-0005-0000-0000-0000AB270000}"/>
    <cellStyle name="Normal 13 5 3 2 2" xfId="11212" xr:uid="{00000000-0005-0000-0000-0000AC270000}"/>
    <cellStyle name="Normal 13 5 3 2 2 2" xfId="11213" xr:uid="{00000000-0005-0000-0000-0000AD270000}"/>
    <cellStyle name="Normal 13 5 3 2 3" xfId="11214" xr:uid="{00000000-0005-0000-0000-0000AE270000}"/>
    <cellStyle name="Normal 13 5 3 3" xfId="11215" xr:uid="{00000000-0005-0000-0000-0000AF270000}"/>
    <cellStyle name="Normal 13 5 3 3 2" xfId="11216" xr:uid="{00000000-0005-0000-0000-0000B0270000}"/>
    <cellStyle name="Normal 13 5 3 4" xfId="11217" xr:uid="{00000000-0005-0000-0000-0000B1270000}"/>
    <cellStyle name="Normal 13 5 4" xfId="11218" xr:uid="{00000000-0005-0000-0000-0000B2270000}"/>
    <cellStyle name="Normal 13 5 4 2" xfId="11219" xr:uid="{00000000-0005-0000-0000-0000B3270000}"/>
    <cellStyle name="Normal 13 5 4 2 2" xfId="11220" xr:uid="{00000000-0005-0000-0000-0000B4270000}"/>
    <cellStyle name="Normal 13 5 4 3" xfId="11221" xr:uid="{00000000-0005-0000-0000-0000B5270000}"/>
    <cellStyle name="Normal 13 5 5" xfId="11222" xr:uid="{00000000-0005-0000-0000-0000B6270000}"/>
    <cellStyle name="Normal 13 5 5 2" xfId="11223" xr:uid="{00000000-0005-0000-0000-0000B7270000}"/>
    <cellStyle name="Normal 13 5 6" xfId="11224" xr:uid="{00000000-0005-0000-0000-0000B8270000}"/>
    <cellStyle name="Normal 13 6" xfId="11225" xr:uid="{00000000-0005-0000-0000-0000B9270000}"/>
    <cellStyle name="Normal 13 6 2" xfId="11226" xr:uid="{00000000-0005-0000-0000-0000BA270000}"/>
    <cellStyle name="Normal 13 6 2 2" xfId="11227" xr:uid="{00000000-0005-0000-0000-0000BB270000}"/>
    <cellStyle name="Normal 13 6 2 2 2" xfId="11228" xr:uid="{00000000-0005-0000-0000-0000BC270000}"/>
    <cellStyle name="Normal 13 6 2 2 2 2" xfId="11229" xr:uid="{00000000-0005-0000-0000-0000BD270000}"/>
    <cellStyle name="Normal 13 6 2 2 3" xfId="11230" xr:uid="{00000000-0005-0000-0000-0000BE270000}"/>
    <cellStyle name="Normal 13 6 2 3" xfId="11231" xr:uid="{00000000-0005-0000-0000-0000BF270000}"/>
    <cellStyle name="Normal 13 6 2 3 2" xfId="11232" xr:uid="{00000000-0005-0000-0000-0000C0270000}"/>
    <cellStyle name="Normal 13 6 2 4" xfId="11233" xr:uid="{00000000-0005-0000-0000-0000C1270000}"/>
    <cellStyle name="Normal 13 6 3" xfId="11234" xr:uid="{00000000-0005-0000-0000-0000C2270000}"/>
    <cellStyle name="Normal 13 6 3 2" xfId="11235" xr:uid="{00000000-0005-0000-0000-0000C3270000}"/>
    <cellStyle name="Normal 13 6 3 2 2" xfId="11236" xr:uid="{00000000-0005-0000-0000-0000C4270000}"/>
    <cellStyle name="Normal 13 6 3 3" xfId="11237" xr:uid="{00000000-0005-0000-0000-0000C5270000}"/>
    <cellStyle name="Normal 13 6 4" xfId="11238" xr:uid="{00000000-0005-0000-0000-0000C6270000}"/>
    <cellStyle name="Normal 13 6 4 2" xfId="11239" xr:uid="{00000000-0005-0000-0000-0000C7270000}"/>
    <cellStyle name="Normal 13 6 5" xfId="11240" xr:uid="{00000000-0005-0000-0000-0000C8270000}"/>
    <cellStyle name="Normal 13 7" xfId="11241" xr:uid="{00000000-0005-0000-0000-0000C9270000}"/>
    <cellStyle name="Normal 13 7 2" xfId="11242" xr:uid="{00000000-0005-0000-0000-0000CA270000}"/>
    <cellStyle name="Normal 13 7 2 2" xfId="11243" xr:uid="{00000000-0005-0000-0000-0000CB270000}"/>
    <cellStyle name="Normal 13 7 2 2 2" xfId="11244" xr:uid="{00000000-0005-0000-0000-0000CC270000}"/>
    <cellStyle name="Normal 13 7 2 3" xfId="11245" xr:uid="{00000000-0005-0000-0000-0000CD270000}"/>
    <cellStyle name="Normal 13 7 3" xfId="11246" xr:uid="{00000000-0005-0000-0000-0000CE270000}"/>
    <cellStyle name="Normal 13 7 3 2" xfId="11247" xr:uid="{00000000-0005-0000-0000-0000CF270000}"/>
    <cellStyle name="Normal 13 7 4" xfId="11248" xr:uid="{00000000-0005-0000-0000-0000D0270000}"/>
    <cellStyle name="Normal 13 8" xfId="11249" xr:uid="{00000000-0005-0000-0000-0000D1270000}"/>
    <cellStyle name="Normal 13 8 2" xfId="11250" xr:uid="{00000000-0005-0000-0000-0000D2270000}"/>
    <cellStyle name="Normal 13 8 2 2" xfId="11251" xr:uid="{00000000-0005-0000-0000-0000D3270000}"/>
    <cellStyle name="Normal 13 8 2 2 2" xfId="11252" xr:uid="{00000000-0005-0000-0000-0000D4270000}"/>
    <cellStyle name="Normal 13 8 2 3" xfId="11253" xr:uid="{00000000-0005-0000-0000-0000D5270000}"/>
    <cellStyle name="Normal 13 8 3" xfId="11254" xr:uid="{00000000-0005-0000-0000-0000D6270000}"/>
    <cellStyle name="Normal 13 8 3 2" xfId="11255" xr:uid="{00000000-0005-0000-0000-0000D7270000}"/>
    <cellStyle name="Normal 13 8 4" xfId="11256" xr:uid="{00000000-0005-0000-0000-0000D8270000}"/>
    <cellStyle name="Normal 13 9" xfId="11257" xr:uid="{00000000-0005-0000-0000-0000D9270000}"/>
    <cellStyle name="Normal 13 9 2" xfId="11258" xr:uid="{00000000-0005-0000-0000-0000DA270000}"/>
    <cellStyle name="Normal 13 9 2 2" xfId="11259" xr:uid="{00000000-0005-0000-0000-0000DB270000}"/>
    <cellStyle name="Normal 13 9 2 2 2" xfId="11260" xr:uid="{00000000-0005-0000-0000-0000DC270000}"/>
    <cellStyle name="Normal 13 9 2 3" xfId="11261" xr:uid="{00000000-0005-0000-0000-0000DD270000}"/>
    <cellStyle name="Normal 13 9 3" xfId="11262" xr:uid="{00000000-0005-0000-0000-0000DE270000}"/>
    <cellStyle name="Normal 13 9 3 2" xfId="11263" xr:uid="{00000000-0005-0000-0000-0000DF270000}"/>
    <cellStyle name="Normal 13 9 4" xfId="11264" xr:uid="{00000000-0005-0000-0000-0000E0270000}"/>
    <cellStyle name="Normal 14" xfId="1222" xr:uid="{00000000-0005-0000-0000-0000E1270000}"/>
    <cellStyle name="Normal 14 10" xfId="11265" xr:uid="{00000000-0005-0000-0000-0000E2270000}"/>
    <cellStyle name="Normal 14 10 2" xfId="11266" xr:uid="{00000000-0005-0000-0000-0000E3270000}"/>
    <cellStyle name="Normal 14 10 2 2" xfId="11267" xr:uid="{00000000-0005-0000-0000-0000E4270000}"/>
    <cellStyle name="Normal 14 10 3" xfId="11268" xr:uid="{00000000-0005-0000-0000-0000E5270000}"/>
    <cellStyle name="Normal 14 11" xfId="11269" xr:uid="{00000000-0005-0000-0000-0000E6270000}"/>
    <cellStyle name="Normal 14 11 2" xfId="11270" xr:uid="{00000000-0005-0000-0000-0000E7270000}"/>
    <cellStyle name="Normal 14 12" xfId="11271" xr:uid="{00000000-0005-0000-0000-0000E8270000}"/>
    <cellStyle name="Normal 14 12 2" xfId="11272" xr:uid="{00000000-0005-0000-0000-0000E9270000}"/>
    <cellStyle name="Normal 14 13" xfId="11273" xr:uid="{00000000-0005-0000-0000-0000EA270000}"/>
    <cellStyle name="Normal 14 2" xfId="11274" xr:uid="{00000000-0005-0000-0000-0000EB270000}"/>
    <cellStyle name="Normal 14 2 10" xfId="11275" xr:uid="{00000000-0005-0000-0000-0000EC270000}"/>
    <cellStyle name="Normal 14 2 2" xfId="11276" xr:uid="{00000000-0005-0000-0000-0000ED270000}"/>
    <cellStyle name="Normal 14 2 2 2" xfId="11277" xr:uid="{00000000-0005-0000-0000-0000EE270000}"/>
    <cellStyle name="Normal 14 2 2 2 2" xfId="11278" xr:uid="{00000000-0005-0000-0000-0000EF270000}"/>
    <cellStyle name="Normal 14 2 2 2 2 2" xfId="11279" xr:uid="{00000000-0005-0000-0000-0000F0270000}"/>
    <cellStyle name="Normal 14 2 2 2 2 2 2" xfId="11280" xr:uid="{00000000-0005-0000-0000-0000F1270000}"/>
    <cellStyle name="Normal 14 2 2 2 2 2 2 2" xfId="11281" xr:uid="{00000000-0005-0000-0000-0000F2270000}"/>
    <cellStyle name="Normal 14 2 2 2 2 2 2 2 2" xfId="11282" xr:uid="{00000000-0005-0000-0000-0000F3270000}"/>
    <cellStyle name="Normal 14 2 2 2 2 2 2 3" xfId="11283" xr:uid="{00000000-0005-0000-0000-0000F4270000}"/>
    <cellStyle name="Normal 14 2 2 2 2 2 3" xfId="11284" xr:uid="{00000000-0005-0000-0000-0000F5270000}"/>
    <cellStyle name="Normal 14 2 2 2 2 2 3 2" xfId="11285" xr:uid="{00000000-0005-0000-0000-0000F6270000}"/>
    <cellStyle name="Normal 14 2 2 2 2 2 4" xfId="11286" xr:uid="{00000000-0005-0000-0000-0000F7270000}"/>
    <cellStyle name="Normal 14 2 2 2 2 3" xfId="11287" xr:uid="{00000000-0005-0000-0000-0000F8270000}"/>
    <cellStyle name="Normal 14 2 2 2 2 3 2" xfId="11288" xr:uid="{00000000-0005-0000-0000-0000F9270000}"/>
    <cellStyle name="Normal 14 2 2 2 2 3 2 2" xfId="11289" xr:uid="{00000000-0005-0000-0000-0000FA270000}"/>
    <cellStyle name="Normal 14 2 2 2 2 3 3" xfId="11290" xr:uid="{00000000-0005-0000-0000-0000FB270000}"/>
    <cellStyle name="Normal 14 2 2 2 2 4" xfId="11291" xr:uid="{00000000-0005-0000-0000-0000FC270000}"/>
    <cellStyle name="Normal 14 2 2 2 2 4 2" xfId="11292" xr:uid="{00000000-0005-0000-0000-0000FD270000}"/>
    <cellStyle name="Normal 14 2 2 2 2 5" xfId="11293" xr:uid="{00000000-0005-0000-0000-0000FE270000}"/>
    <cellStyle name="Normal 14 2 2 2 3" xfId="11294" xr:uid="{00000000-0005-0000-0000-0000FF270000}"/>
    <cellStyle name="Normal 14 2 2 2 3 2" xfId="11295" xr:uid="{00000000-0005-0000-0000-000000280000}"/>
    <cellStyle name="Normal 14 2 2 2 3 2 2" xfId="11296" xr:uid="{00000000-0005-0000-0000-000001280000}"/>
    <cellStyle name="Normal 14 2 2 2 3 2 2 2" xfId="11297" xr:uid="{00000000-0005-0000-0000-000002280000}"/>
    <cellStyle name="Normal 14 2 2 2 3 2 3" xfId="11298" xr:uid="{00000000-0005-0000-0000-000003280000}"/>
    <cellStyle name="Normal 14 2 2 2 3 3" xfId="11299" xr:uid="{00000000-0005-0000-0000-000004280000}"/>
    <cellStyle name="Normal 14 2 2 2 3 3 2" xfId="11300" xr:uid="{00000000-0005-0000-0000-000005280000}"/>
    <cellStyle name="Normal 14 2 2 2 3 4" xfId="11301" xr:uid="{00000000-0005-0000-0000-000006280000}"/>
    <cellStyle name="Normal 14 2 2 2 4" xfId="11302" xr:uid="{00000000-0005-0000-0000-000007280000}"/>
    <cellStyle name="Normal 14 2 2 2 4 2" xfId="11303" xr:uid="{00000000-0005-0000-0000-000008280000}"/>
    <cellStyle name="Normal 14 2 2 2 4 2 2" xfId="11304" xr:uid="{00000000-0005-0000-0000-000009280000}"/>
    <cellStyle name="Normal 14 2 2 2 4 2 2 2" xfId="11305" xr:uid="{00000000-0005-0000-0000-00000A280000}"/>
    <cellStyle name="Normal 14 2 2 2 4 2 3" xfId="11306" xr:uid="{00000000-0005-0000-0000-00000B280000}"/>
    <cellStyle name="Normal 14 2 2 2 4 3" xfId="11307" xr:uid="{00000000-0005-0000-0000-00000C280000}"/>
    <cellStyle name="Normal 14 2 2 2 4 3 2" xfId="11308" xr:uid="{00000000-0005-0000-0000-00000D280000}"/>
    <cellStyle name="Normal 14 2 2 2 4 4" xfId="11309" xr:uid="{00000000-0005-0000-0000-00000E280000}"/>
    <cellStyle name="Normal 14 2 2 2 5" xfId="11310" xr:uid="{00000000-0005-0000-0000-00000F280000}"/>
    <cellStyle name="Normal 14 2 2 2 5 2" xfId="11311" xr:uid="{00000000-0005-0000-0000-000010280000}"/>
    <cellStyle name="Normal 14 2 2 2 5 2 2" xfId="11312" xr:uid="{00000000-0005-0000-0000-000011280000}"/>
    <cellStyle name="Normal 14 2 2 2 5 3" xfId="11313" xr:uid="{00000000-0005-0000-0000-000012280000}"/>
    <cellStyle name="Normal 14 2 2 2 6" xfId="11314" xr:uid="{00000000-0005-0000-0000-000013280000}"/>
    <cellStyle name="Normal 14 2 2 2 6 2" xfId="11315" xr:uid="{00000000-0005-0000-0000-000014280000}"/>
    <cellStyle name="Normal 14 2 2 2 7" xfId="11316" xr:uid="{00000000-0005-0000-0000-000015280000}"/>
    <cellStyle name="Normal 14 2 2 2 7 2" xfId="11317" xr:uid="{00000000-0005-0000-0000-000016280000}"/>
    <cellStyle name="Normal 14 2 2 2 8" xfId="11318" xr:uid="{00000000-0005-0000-0000-000017280000}"/>
    <cellStyle name="Normal 14 2 2 3" xfId="11319" xr:uid="{00000000-0005-0000-0000-000018280000}"/>
    <cellStyle name="Normal 14 2 2 3 2" xfId="11320" xr:uid="{00000000-0005-0000-0000-000019280000}"/>
    <cellStyle name="Normal 14 2 2 3 2 2" xfId="11321" xr:uid="{00000000-0005-0000-0000-00001A280000}"/>
    <cellStyle name="Normal 14 2 2 3 2 2 2" xfId="11322" xr:uid="{00000000-0005-0000-0000-00001B280000}"/>
    <cellStyle name="Normal 14 2 2 3 2 2 2 2" xfId="11323" xr:uid="{00000000-0005-0000-0000-00001C280000}"/>
    <cellStyle name="Normal 14 2 2 3 2 2 3" xfId="11324" xr:uid="{00000000-0005-0000-0000-00001D280000}"/>
    <cellStyle name="Normal 14 2 2 3 2 3" xfId="11325" xr:uid="{00000000-0005-0000-0000-00001E280000}"/>
    <cellStyle name="Normal 14 2 2 3 2 3 2" xfId="11326" xr:uid="{00000000-0005-0000-0000-00001F280000}"/>
    <cellStyle name="Normal 14 2 2 3 2 4" xfId="11327" xr:uid="{00000000-0005-0000-0000-000020280000}"/>
    <cellStyle name="Normal 14 2 2 3 3" xfId="11328" xr:uid="{00000000-0005-0000-0000-000021280000}"/>
    <cellStyle name="Normal 14 2 2 3 3 2" xfId="11329" xr:uid="{00000000-0005-0000-0000-000022280000}"/>
    <cellStyle name="Normal 14 2 2 3 3 2 2" xfId="11330" xr:uid="{00000000-0005-0000-0000-000023280000}"/>
    <cellStyle name="Normal 14 2 2 3 3 3" xfId="11331" xr:uid="{00000000-0005-0000-0000-000024280000}"/>
    <cellStyle name="Normal 14 2 2 3 4" xfId="11332" xr:uid="{00000000-0005-0000-0000-000025280000}"/>
    <cellStyle name="Normal 14 2 2 3 4 2" xfId="11333" xr:uid="{00000000-0005-0000-0000-000026280000}"/>
    <cellStyle name="Normal 14 2 2 3 5" xfId="11334" xr:uid="{00000000-0005-0000-0000-000027280000}"/>
    <cellStyle name="Normal 14 2 2 4" xfId="11335" xr:uid="{00000000-0005-0000-0000-000028280000}"/>
    <cellStyle name="Normal 14 2 2 4 2" xfId="11336" xr:uid="{00000000-0005-0000-0000-000029280000}"/>
    <cellStyle name="Normal 14 2 2 4 2 2" xfId="11337" xr:uid="{00000000-0005-0000-0000-00002A280000}"/>
    <cellStyle name="Normal 14 2 2 4 2 2 2" xfId="11338" xr:uid="{00000000-0005-0000-0000-00002B280000}"/>
    <cellStyle name="Normal 14 2 2 4 2 3" xfId="11339" xr:uid="{00000000-0005-0000-0000-00002C280000}"/>
    <cellStyle name="Normal 14 2 2 4 3" xfId="11340" xr:uid="{00000000-0005-0000-0000-00002D280000}"/>
    <cellStyle name="Normal 14 2 2 4 3 2" xfId="11341" xr:uid="{00000000-0005-0000-0000-00002E280000}"/>
    <cellStyle name="Normal 14 2 2 4 4" xfId="11342" xr:uid="{00000000-0005-0000-0000-00002F280000}"/>
    <cellStyle name="Normal 14 2 2 5" xfId="11343" xr:uid="{00000000-0005-0000-0000-000030280000}"/>
    <cellStyle name="Normal 14 2 2 5 2" xfId="11344" xr:uid="{00000000-0005-0000-0000-000031280000}"/>
    <cellStyle name="Normal 14 2 2 5 2 2" xfId="11345" xr:uid="{00000000-0005-0000-0000-000032280000}"/>
    <cellStyle name="Normal 14 2 2 5 2 2 2" xfId="11346" xr:uid="{00000000-0005-0000-0000-000033280000}"/>
    <cellStyle name="Normal 14 2 2 5 2 3" xfId="11347" xr:uid="{00000000-0005-0000-0000-000034280000}"/>
    <cellStyle name="Normal 14 2 2 5 3" xfId="11348" xr:uid="{00000000-0005-0000-0000-000035280000}"/>
    <cellStyle name="Normal 14 2 2 5 3 2" xfId="11349" xr:uid="{00000000-0005-0000-0000-000036280000}"/>
    <cellStyle name="Normal 14 2 2 5 4" xfId="11350" xr:uid="{00000000-0005-0000-0000-000037280000}"/>
    <cellStyle name="Normal 14 2 2 6" xfId="11351" xr:uid="{00000000-0005-0000-0000-000038280000}"/>
    <cellStyle name="Normal 14 2 2 6 2" xfId="11352" xr:uid="{00000000-0005-0000-0000-000039280000}"/>
    <cellStyle name="Normal 14 2 2 6 2 2" xfId="11353" xr:uid="{00000000-0005-0000-0000-00003A280000}"/>
    <cellStyle name="Normal 14 2 2 6 3" xfId="11354" xr:uid="{00000000-0005-0000-0000-00003B280000}"/>
    <cellStyle name="Normal 14 2 2 7" xfId="11355" xr:uid="{00000000-0005-0000-0000-00003C280000}"/>
    <cellStyle name="Normal 14 2 2 7 2" xfId="11356" xr:uid="{00000000-0005-0000-0000-00003D280000}"/>
    <cellStyle name="Normal 14 2 2 8" xfId="11357" xr:uid="{00000000-0005-0000-0000-00003E280000}"/>
    <cellStyle name="Normal 14 2 2 8 2" xfId="11358" xr:uid="{00000000-0005-0000-0000-00003F280000}"/>
    <cellStyle name="Normal 14 2 2 9" xfId="11359" xr:uid="{00000000-0005-0000-0000-000040280000}"/>
    <cellStyle name="Normal 14 2 3" xfId="11360" xr:uid="{00000000-0005-0000-0000-000041280000}"/>
    <cellStyle name="Normal 14 2 3 2" xfId="11361" xr:uid="{00000000-0005-0000-0000-000042280000}"/>
    <cellStyle name="Normal 14 2 3 2 2" xfId="11362" xr:uid="{00000000-0005-0000-0000-000043280000}"/>
    <cellStyle name="Normal 14 2 3 2 2 2" xfId="11363" xr:uid="{00000000-0005-0000-0000-000044280000}"/>
    <cellStyle name="Normal 14 2 3 2 2 2 2" xfId="11364" xr:uid="{00000000-0005-0000-0000-000045280000}"/>
    <cellStyle name="Normal 14 2 3 2 2 2 2 2" xfId="11365" xr:uid="{00000000-0005-0000-0000-000046280000}"/>
    <cellStyle name="Normal 14 2 3 2 2 2 3" xfId="11366" xr:uid="{00000000-0005-0000-0000-000047280000}"/>
    <cellStyle name="Normal 14 2 3 2 2 3" xfId="11367" xr:uid="{00000000-0005-0000-0000-000048280000}"/>
    <cellStyle name="Normal 14 2 3 2 2 3 2" xfId="11368" xr:uid="{00000000-0005-0000-0000-000049280000}"/>
    <cellStyle name="Normal 14 2 3 2 2 4" xfId="11369" xr:uid="{00000000-0005-0000-0000-00004A280000}"/>
    <cellStyle name="Normal 14 2 3 2 3" xfId="11370" xr:uid="{00000000-0005-0000-0000-00004B280000}"/>
    <cellStyle name="Normal 14 2 3 2 3 2" xfId="11371" xr:uid="{00000000-0005-0000-0000-00004C280000}"/>
    <cellStyle name="Normal 14 2 3 2 3 2 2" xfId="11372" xr:uid="{00000000-0005-0000-0000-00004D280000}"/>
    <cellStyle name="Normal 14 2 3 2 3 3" xfId="11373" xr:uid="{00000000-0005-0000-0000-00004E280000}"/>
    <cellStyle name="Normal 14 2 3 2 4" xfId="11374" xr:uid="{00000000-0005-0000-0000-00004F280000}"/>
    <cellStyle name="Normal 14 2 3 2 4 2" xfId="11375" xr:uid="{00000000-0005-0000-0000-000050280000}"/>
    <cellStyle name="Normal 14 2 3 2 5" xfId="11376" xr:uid="{00000000-0005-0000-0000-000051280000}"/>
    <cellStyle name="Normal 14 2 3 3" xfId="11377" xr:uid="{00000000-0005-0000-0000-000052280000}"/>
    <cellStyle name="Normal 14 2 3 3 2" xfId="11378" xr:uid="{00000000-0005-0000-0000-000053280000}"/>
    <cellStyle name="Normal 14 2 3 3 2 2" xfId="11379" xr:uid="{00000000-0005-0000-0000-000054280000}"/>
    <cellStyle name="Normal 14 2 3 3 2 2 2" xfId="11380" xr:uid="{00000000-0005-0000-0000-000055280000}"/>
    <cellStyle name="Normal 14 2 3 3 2 3" xfId="11381" xr:uid="{00000000-0005-0000-0000-000056280000}"/>
    <cellStyle name="Normal 14 2 3 3 3" xfId="11382" xr:uid="{00000000-0005-0000-0000-000057280000}"/>
    <cellStyle name="Normal 14 2 3 3 3 2" xfId="11383" xr:uid="{00000000-0005-0000-0000-000058280000}"/>
    <cellStyle name="Normal 14 2 3 3 4" xfId="11384" xr:uid="{00000000-0005-0000-0000-000059280000}"/>
    <cellStyle name="Normal 14 2 3 4" xfId="11385" xr:uid="{00000000-0005-0000-0000-00005A280000}"/>
    <cellStyle name="Normal 14 2 3 4 2" xfId="11386" xr:uid="{00000000-0005-0000-0000-00005B280000}"/>
    <cellStyle name="Normal 14 2 3 4 2 2" xfId="11387" xr:uid="{00000000-0005-0000-0000-00005C280000}"/>
    <cellStyle name="Normal 14 2 3 4 2 2 2" xfId="11388" xr:uid="{00000000-0005-0000-0000-00005D280000}"/>
    <cellStyle name="Normal 14 2 3 4 2 3" xfId="11389" xr:uid="{00000000-0005-0000-0000-00005E280000}"/>
    <cellStyle name="Normal 14 2 3 4 3" xfId="11390" xr:uid="{00000000-0005-0000-0000-00005F280000}"/>
    <cellStyle name="Normal 14 2 3 4 3 2" xfId="11391" xr:uid="{00000000-0005-0000-0000-000060280000}"/>
    <cellStyle name="Normal 14 2 3 4 4" xfId="11392" xr:uid="{00000000-0005-0000-0000-000061280000}"/>
    <cellStyle name="Normal 14 2 3 5" xfId="11393" xr:uid="{00000000-0005-0000-0000-000062280000}"/>
    <cellStyle name="Normal 14 2 3 5 2" xfId="11394" xr:uid="{00000000-0005-0000-0000-000063280000}"/>
    <cellStyle name="Normal 14 2 3 5 2 2" xfId="11395" xr:uid="{00000000-0005-0000-0000-000064280000}"/>
    <cellStyle name="Normal 14 2 3 5 3" xfId="11396" xr:uid="{00000000-0005-0000-0000-000065280000}"/>
    <cellStyle name="Normal 14 2 3 6" xfId="11397" xr:uid="{00000000-0005-0000-0000-000066280000}"/>
    <cellStyle name="Normal 14 2 3 6 2" xfId="11398" xr:uid="{00000000-0005-0000-0000-000067280000}"/>
    <cellStyle name="Normal 14 2 3 7" xfId="11399" xr:uid="{00000000-0005-0000-0000-000068280000}"/>
    <cellStyle name="Normal 14 2 3 7 2" xfId="11400" xr:uid="{00000000-0005-0000-0000-000069280000}"/>
    <cellStyle name="Normal 14 2 3 8" xfId="11401" xr:uid="{00000000-0005-0000-0000-00006A280000}"/>
    <cellStyle name="Normal 14 2 4" xfId="11402" xr:uid="{00000000-0005-0000-0000-00006B280000}"/>
    <cellStyle name="Normal 14 2 4 2" xfId="11403" xr:uid="{00000000-0005-0000-0000-00006C280000}"/>
    <cellStyle name="Normal 14 2 4 2 2" xfId="11404" xr:uid="{00000000-0005-0000-0000-00006D280000}"/>
    <cellStyle name="Normal 14 2 4 2 2 2" xfId="11405" xr:uid="{00000000-0005-0000-0000-00006E280000}"/>
    <cellStyle name="Normal 14 2 4 2 2 2 2" xfId="11406" xr:uid="{00000000-0005-0000-0000-00006F280000}"/>
    <cellStyle name="Normal 14 2 4 2 2 3" xfId="11407" xr:uid="{00000000-0005-0000-0000-000070280000}"/>
    <cellStyle name="Normal 14 2 4 2 3" xfId="11408" xr:uid="{00000000-0005-0000-0000-000071280000}"/>
    <cellStyle name="Normal 14 2 4 2 3 2" xfId="11409" xr:uid="{00000000-0005-0000-0000-000072280000}"/>
    <cellStyle name="Normal 14 2 4 2 4" xfId="11410" xr:uid="{00000000-0005-0000-0000-000073280000}"/>
    <cellStyle name="Normal 14 2 4 3" xfId="11411" xr:uid="{00000000-0005-0000-0000-000074280000}"/>
    <cellStyle name="Normal 14 2 4 3 2" xfId="11412" xr:uid="{00000000-0005-0000-0000-000075280000}"/>
    <cellStyle name="Normal 14 2 4 3 2 2" xfId="11413" xr:uid="{00000000-0005-0000-0000-000076280000}"/>
    <cellStyle name="Normal 14 2 4 3 3" xfId="11414" xr:uid="{00000000-0005-0000-0000-000077280000}"/>
    <cellStyle name="Normal 14 2 4 4" xfId="11415" xr:uid="{00000000-0005-0000-0000-000078280000}"/>
    <cellStyle name="Normal 14 2 4 4 2" xfId="11416" xr:uid="{00000000-0005-0000-0000-000079280000}"/>
    <cellStyle name="Normal 14 2 4 5" xfId="11417" xr:uid="{00000000-0005-0000-0000-00007A280000}"/>
    <cellStyle name="Normal 14 2 5" xfId="11418" xr:uid="{00000000-0005-0000-0000-00007B280000}"/>
    <cellStyle name="Normal 14 2 5 2" xfId="11419" xr:uid="{00000000-0005-0000-0000-00007C280000}"/>
    <cellStyle name="Normal 14 2 5 2 2" xfId="11420" xr:uid="{00000000-0005-0000-0000-00007D280000}"/>
    <cellStyle name="Normal 14 2 5 2 2 2" xfId="11421" xr:uid="{00000000-0005-0000-0000-00007E280000}"/>
    <cellStyle name="Normal 14 2 5 2 3" xfId="11422" xr:uid="{00000000-0005-0000-0000-00007F280000}"/>
    <cellStyle name="Normal 14 2 5 3" xfId="11423" xr:uid="{00000000-0005-0000-0000-000080280000}"/>
    <cellStyle name="Normal 14 2 5 3 2" xfId="11424" xr:uid="{00000000-0005-0000-0000-000081280000}"/>
    <cellStyle name="Normal 14 2 5 4" xfId="11425" xr:uid="{00000000-0005-0000-0000-000082280000}"/>
    <cellStyle name="Normal 14 2 6" xfId="11426" xr:uid="{00000000-0005-0000-0000-000083280000}"/>
    <cellStyle name="Normal 14 2 6 2" xfId="11427" xr:uid="{00000000-0005-0000-0000-000084280000}"/>
    <cellStyle name="Normal 14 2 6 2 2" xfId="11428" xr:uid="{00000000-0005-0000-0000-000085280000}"/>
    <cellStyle name="Normal 14 2 6 2 2 2" xfId="11429" xr:uid="{00000000-0005-0000-0000-000086280000}"/>
    <cellStyle name="Normal 14 2 6 2 3" xfId="11430" xr:uid="{00000000-0005-0000-0000-000087280000}"/>
    <cellStyle name="Normal 14 2 6 3" xfId="11431" xr:uid="{00000000-0005-0000-0000-000088280000}"/>
    <cellStyle name="Normal 14 2 6 3 2" xfId="11432" xr:uid="{00000000-0005-0000-0000-000089280000}"/>
    <cellStyle name="Normal 14 2 6 4" xfId="11433" xr:uid="{00000000-0005-0000-0000-00008A280000}"/>
    <cellStyle name="Normal 14 2 7" xfId="11434" xr:uid="{00000000-0005-0000-0000-00008B280000}"/>
    <cellStyle name="Normal 14 2 7 2" xfId="11435" xr:uid="{00000000-0005-0000-0000-00008C280000}"/>
    <cellStyle name="Normal 14 2 7 2 2" xfId="11436" xr:uid="{00000000-0005-0000-0000-00008D280000}"/>
    <cellStyle name="Normal 14 2 7 3" xfId="11437" xr:uid="{00000000-0005-0000-0000-00008E280000}"/>
    <cellStyle name="Normal 14 2 8" xfId="11438" xr:uid="{00000000-0005-0000-0000-00008F280000}"/>
    <cellStyle name="Normal 14 2 8 2" xfId="11439" xr:uid="{00000000-0005-0000-0000-000090280000}"/>
    <cellStyle name="Normal 14 2 9" xfId="11440" xr:uid="{00000000-0005-0000-0000-000091280000}"/>
    <cellStyle name="Normal 14 2 9 2" xfId="11441" xr:uid="{00000000-0005-0000-0000-000092280000}"/>
    <cellStyle name="Normal 14 3" xfId="11442" xr:uid="{00000000-0005-0000-0000-000093280000}"/>
    <cellStyle name="Normal 14 3 2" xfId="11443" xr:uid="{00000000-0005-0000-0000-000094280000}"/>
    <cellStyle name="Normal 14 3 2 2" xfId="11444" xr:uid="{00000000-0005-0000-0000-000095280000}"/>
    <cellStyle name="Normal 14 3 2 2 2" xfId="11445" xr:uid="{00000000-0005-0000-0000-000096280000}"/>
    <cellStyle name="Normal 14 3 2 2 2 2" xfId="11446" xr:uid="{00000000-0005-0000-0000-000097280000}"/>
    <cellStyle name="Normal 14 3 2 2 2 2 2" xfId="11447" xr:uid="{00000000-0005-0000-0000-000098280000}"/>
    <cellStyle name="Normal 14 3 2 2 2 2 2 2" xfId="11448" xr:uid="{00000000-0005-0000-0000-000099280000}"/>
    <cellStyle name="Normal 14 3 2 2 2 2 3" xfId="11449" xr:uid="{00000000-0005-0000-0000-00009A280000}"/>
    <cellStyle name="Normal 14 3 2 2 2 3" xfId="11450" xr:uid="{00000000-0005-0000-0000-00009B280000}"/>
    <cellStyle name="Normal 14 3 2 2 2 3 2" xfId="11451" xr:uid="{00000000-0005-0000-0000-00009C280000}"/>
    <cellStyle name="Normal 14 3 2 2 2 4" xfId="11452" xr:uid="{00000000-0005-0000-0000-00009D280000}"/>
    <cellStyle name="Normal 14 3 2 2 3" xfId="11453" xr:uid="{00000000-0005-0000-0000-00009E280000}"/>
    <cellStyle name="Normal 14 3 2 2 3 2" xfId="11454" xr:uid="{00000000-0005-0000-0000-00009F280000}"/>
    <cellStyle name="Normal 14 3 2 2 3 2 2" xfId="11455" xr:uid="{00000000-0005-0000-0000-0000A0280000}"/>
    <cellStyle name="Normal 14 3 2 2 3 3" xfId="11456" xr:uid="{00000000-0005-0000-0000-0000A1280000}"/>
    <cellStyle name="Normal 14 3 2 2 4" xfId="11457" xr:uid="{00000000-0005-0000-0000-0000A2280000}"/>
    <cellStyle name="Normal 14 3 2 2 4 2" xfId="11458" xr:uid="{00000000-0005-0000-0000-0000A3280000}"/>
    <cellStyle name="Normal 14 3 2 2 5" xfId="11459" xr:uid="{00000000-0005-0000-0000-0000A4280000}"/>
    <cellStyle name="Normal 14 3 2 3" xfId="11460" xr:uid="{00000000-0005-0000-0000-0000A5280000}"/>
    <cellStyle name="Normal 14 3 2 3 2" xfId="11461" xr:uid="{00000000-0005-0000-0000-0000A6280000}"/>
    <cellStyle name="Normal 14 3 2 3 2 2" xfId="11462" xr:uid="{00000000-0005-0000-0000-0000A7280000}"/>
    <cellStyle name="Normal 14 3 2 3 2 2 2" xfId="11463" xr:uid="{00000000-0005-0000-0000-0000A8280000}"/>
    <cellStyle name="Normal 14 3 2 3 2 3" xfId="11464" xr:uid="{00000000-0005-0000-0000-0000A9280000}"/>
    <cellStyle name="Normal 14 3 2 3 3" xfId="11465" xr:uid="{00000000-0005-0000-0000-0000AA280000}"/>
    <cellStyle name="Normal 14 3 2 3 3 2" xfId="11466" xr:uid="{00000000-0005-0000-0000-0000AB280000}"/>
    <cellStyle name="Normal 14 3 2 3 4" xfId="11467" xr:uid="{00000000-0005-0000-0000-0000AC280000}"/>
    <cellStyle name="Normal 14 3 2 4" xfId="11468" xr:uid="{00000000-0005-0000-0000-0000AD280000}"/>
    <cellStyle name="Normal 14 3 2 4 2" xfId="11469" xr:uid="{00000000-0005-0000-0000-0000AE280000}"/>
    <cellStyle name="Normal 14 3 2 4 2 2" xfId="11470" xr:uid="{00000000-0005-0000-0000-0000AF280000}"/>
    <cellStyle name="Normal 14 3 2 4 2 2 2" xfId="11471" xr:uid="{00000000-0005-0000-0000-0000B0280000}"/>
    <cellStyle name="Normal 14 3 2 4 2 3" xfId="11472" xr:uid="{00000000-0005-0000-0000-0000B1280000}"/>
    <cellStyle name="Normal 14 3 2 4 3" xfId="11473" xr:uid="{00000000-0005-0000-0000-0000B2280000}"/>
    <cellStyle name="Normal 14 3 2 4 3 2" xfId="11474" xr:uid="{00000000-0005-0000-0000-0000B3280000}"/>
    <cellStyle name="Normal 14 3 2 4 4" xfId="11475" xr:uid="{00000000-0005-0000-0000-0000B4280000}"/>
    <cellStyle name="Normal 14 3 2 5" xfId="11476" xr:uid="{00000000-0005-0000-0000-0000B5280000}"/>
    <cellStyle name="Normal 14 3 2 5 2" xfId="11477" xr:uid="{00000000-0005-0000-0000-0000B6280000}"/>
    <cellStyle name="Normal 14 3 2 5 2 2" xfId="11478" xr:uid="{00000000-0005-0000-0000-0000B7280000}"/>
    <cellStyle name="Normal 14 3 2 5 3" xfId="11479" xr:uid="{00000000-0005-0000-0000-0000B8280000}"/>
    <cellStyle name="Normal 14 3 2 6" xfId="11480" xr:uid="{00000000-0005-0000-0000-0000B9280000}"/>
    <cellStyle name="Normal 14 3 2 6 2" xfId="11481" xr:uid="{00000000-0005-0000-0000-0000BA280000}"/>
    <cellStyle name="Normal 14 3 2 7" xfId="11482" xr:uid="{00000000-0005-0000-0000-0000BB280000}"/>
    <cellStyle name="Normal 14 3 2 7 2" xfId="11483" xr:uid="{00000000-0005-0000-0000-0000BC280000}"/>
    <cellStyle name="Normal 14 3 2 8" xfId="11484" xr:uid="{00000000-0005-0000-0000-0000BD280000}"/>
    <cellStyle name="Normal 14 3 3" xfId="11485" xr:uid="{00000000-0005-0000-0000-0000BE280000}"/>
    <cellStyle name="Normal 14 3 3 2" xfId="11486" xr:uid="{00000000-0005-0000-0000-0000BF280000}"/>
    <cellStyle name="Normal 14 3 3 2 2" xfId="11487" xr:uid="{00000000-0005-0000-0000-0000C0280000}"/>
    <cellStyle name="Normal 14 3 3 2 2 2" xfId="11488" xr:uid="{00000000-0005-0000-0000-0000C1280000}"/>
    <cellStyle name="Normal 14 3 3 2 2 2 2" xfId="11489" xr:uid="{00000000-0005-0000-0000-0000C2280000}"/>
    <cellStyle name="Normal 14 3 3 2 2 3" xfId="11490" xr:uid="{00000000-0005-0000-0000-0000C3280000}"/>
    <cellStyle name="Normal 14 3 3 2 3" xfId="11491" xr:uid="{00000000-0005-0000-0000-0000C4280000}"/>
    <cellStyle name="Normal 14 3 3 2 3 2" xfId="11492" xr:uid="{00000000-0005-0000-0000-0000C5280000}"/>
    <cellStyle name="Normal 14 3 3 2 4" xfId="11493" xr:uid="{00000000-0005-0000-0000-0000C6280000}"/>
    <cellStyle name="Normal 14 3 3 3" xfId="11494" xr:uid="{00000000-0005-0000-0000-0000C7280000}"/>
    <cellStyle name="Normal 14 3 3 3 2" xfId="11495" xr:uid="{00000000-0005-0000-0000-0000C8280000}"/>
    <cellStyle name="Normal 14 3 3 3 2 2" xfId="11496" xr:uid="{00000000-0005-0000-0000-0000C9280000}"/>
    <cellStyle name="Normal 14 3 3 3 3" xfId="11497" xr:uid="{00000000-0005-0000-0000-0000CA280000}"/>
    <cellStyle name="Normal 14 3 3 4" xfId="11498" xr:uid="{00000000-0005-0000-0000-0000CB280000}"/>
    <cellStyle name="Normal 14 3 3 4 2" xfId="11499" xr:uid="{00000000-0005-0000-0000-0000CC280000}"/>
    <cellStyle name="Normal 14 3 3 5" xfId="11500" xr:uid="{00000000-0005-0000-0000-0000CD280000}"/>
    <cellStyle name="Normal 14 3 4" xfId="11501" xr:uid="{00000000-0005-0000-0000-0000CE280000}"/>
    <cellStyle name="Normal 14 3 4 2" xfId="11502" xr:uid="{00000000-0005-0000-0000-0000CF280000}"/>
    <cellStyle name="Normal 14 3 4 2 2" xfId="11503" xr:uid="{00000000-0005-0000-0000-0000D0280000}"/>
    <cellStyle name="Normal 14 3 4 2 2 2" xfId="11504" xr:uid="{00000000-0005-0000-0000-0000D1280000}"/>
    <cellStyle name="Normal 14 3 4 2 3" xfId="11505" xr:uid="{00000000-0005-0000-0000-0000D2280000}"/>
    <cellStyle name="Normal 14 3 4 3" xfId="11506" xr:uid="{00000000-0005-0000-0000-0000D3280000}"/>
    <cellStyle name="Normal 14 3 4 3 2" xfId="11507" xr:uid="{00000000-0005-0000-0000-0000D4280000}"/>
    <cellStyle name="Normal 14 3 4 4" xfId="11508" xr:uid="{00000000-0005-0000-0000-0000D5280000}"/>
    <cellStyle name="Normal 14 3 5" xfId="11509" xr:uid="{00000000-0005-0000-0000-0000D6280000}"/>
    <cellStyle name="Normal 14 3 5 2" xfId="11510" xr:uid="{00000000-0005-0000-0000-0000D7280000}"/>
    <cellStyle name="Normal 14 3 5 2 2" xfId="11511" xr:uid="{00000000-0005-0000-0000-0000D8280000}"/>
    <cellStyle name="Normal 14 3 5 2 2 2" xfId="11512" xr:uid="{00000000-0005-0000-0000-0000D9280000}"/>
    <cellStyle name="Normal 14 3 5 2 3" xfId="11513" xr:uid="{00000000-0005-0000-0000-0000DA280000}"/>
    <cellStyle name="Normal 14 3 5 3" xfId="11514" xr:uid="{00000000-0005-0000-0000-0000DB280000}"/>
    <cellStyle name="Normal 14 3 5 3 2" xfId="11515" xr:uid="{00000000-0005-0000-0000-0000DC280000}"/>
    <cellStyle name="Normal 14 3 5 4" xfId="11516" xr:uid="{00000000-0005-0000-0000-0000DD280000}"/>
    <cellStyle name="Normal 14 3 6" xfId="11517" xr:uid="{00000000-0005-0000-0000-0000DE280000}"/>
    <cellStyle name="Normal 14 3 6 2" xfId="11518" xr:uid="{00000000-0005-0000-0000-0000DF280000}"/>
    <cellStyle name="Normal 14 3 6 2 2" xfId="11519" xr:uid="{00000000-0005-0000-0000-0000E0280000}"/>
    <cellStyle name="Normal 14 3 6 3" xfId="11520" xr:uid="{00000000-0005-0000-0000-0000E1280000}"/>
    <cellStyle name="Normal 14 3 7" xfId="11521" xr:uid="{00000000-0005-0000-0000-0000E2280000}"/>
    <cellStyle name="Normal 14 3 7 2" xfId="11522" xr:uid="{00000000-0005-0000-0000-0000E3280000}"/>
    <cellStyle name="Normal 14 3 8" xfId="11523" xr:uid="{00000000-0005-0000-0000-0000E4280000}"/>
    <cellStyle name="Normal 14 3 8 2" xfId="11524" xr:uid="{00000000-0005-0000-0000-0000E5280000}"/>
    <cellStyle name="Normal 14 3 9" xfId="11525" xr:uid="{00000000-0005-0000-0000-0000E6280000}"/>
    <cellStyle name="Normal 14 4" xfId="11526" xr:uid="{00000000-0005-0000-0000-0000E7280000}"/>
    <cellStyle name="Normal 14 4 2" xfId="11527" xr:uid="{00000000-0005-0000-0000-0000E8280000}"/>
    <cellStyle name="Normal 14 4 2 2" xfId="11528" xr:uid="{00000000-0005-0000-0000-0000E9280000}"/>
    <cellStyle name="Normal 14 4 2 2 2" xfId="11529" xr:uid="{00000000-0005-0000-0000-0000EA280000}"/>
    <cellStyle name="Normal 14 4 2 2 2 2" xfId="11530" xr:uid="{00000000-0005-0000-0000-0000EB280000}"/>
    <cellStyle name="Normal 14 4 2 2 2 2 2" xfId="11531" xr:uid="{00000000-0005-0000-0000-0000EC280000}"/>
    <cellStyle name="Normal 14 4 2 2 2 3" xfId="11532" xr:uid="{00000000-0005-0000-0000-0000ED280000}"/>
    <cellStyle name="Normal 14 4 2 2 3" xfId="11533" xr:uid="{00000000-0005-0000-0000-0000EE280000}"/>
    <cellStyle name="Normal 14 4 2 2 3 2" xfId="11534" xr:uid="{00000000-0005-0000-0000-0000EF280000}"/>
    <cellStyle name="Normal 14 4 2 2 4" xfId="11535" xr:uid="{00000000-0005-0000-0000-0000F0280000}"/>
    <cellStyle name="Normal 14 4 2 3" xfId="11536" xr:uid="{00000000-0005-0000-0000-0000F1280000}"/>
    <cellStyle name="Normal 14 4 2 3 2" xfId="11537" xr:uid="{00000000-0005-0000-0000-0000F2280000}"/>
    <cellStyle name="Normal 14 4 2 3 2 2" xfId="11538" xr:uid="{00000000-0005-0000-0000-0000F3280000}"/>
    <cellStyle name="Normal 14 4 2 3 3" xfId="11539" xr:uid="{00000000-0005-0000-0000-0000F4280000}"/>
    <cellStyle name="Normal 14 4 2 4" xfId="11540" xr:uid="{00000000-0005-0000-0000-0000F5280000}"/>
    <cellStyle name="Normal 14 4 2 4 2" xfId="11541" xr:uid="{00000000-0005-0000-0000-0000F6280000}"/>
    <cellStyle name="Normal 14 4 2 5" xfId="11542" xr:uid="{00000000-0005-0000-0000-0000F7280000}"/>
    <cellStyle name="Normal 14 4 3" xfId="11543" xr:uid="{00000000-0005-0000-0000-0000F8280000}"/>
    <cellStyle name="Normal 14 4 3 2" xfId="11544" xr:uid="{00000000-0005-0000-0000-0000F9280000}"/>
    <cellStyle name="Normal 14 4 3 2 2" xfId="11545" xr:uid="{00000000-0005-0000-0000-0000FA280000}"/>
    <cellStyle name="Normal 14 4 3 2 2 2" xfId="11546" xr:uid="{00000000-0005-0000-0000-0000FB280000}"/>
    <cellStyle name="Normal 14 4 3 2 3" xfId="11547" xr:uid="{00000000-0005-0000-0000-0000FC280000}"/>
    <cellStyle name="Normal 14 4 3 3" xfId="11548" xr:uid="{00000000-0005-0000-0000-0000FD280000}"/>
    <cellStyle name="Normal 14 4 3 3 2" xfId="11549" xr:uid="{00000000-0005-0000-0000-0000FE280000}"/>
    <cellStyle name="Normal 14 4 3 4" xfId="11550" xr:uid="{00000000-0005-0000-0000-0000FF280000}"/>
    <cellStyle name="Normal 14 4 4" xfId="11551" xr:uid="{00000000-0005-0000-0000-000000290000}"/>
    <cellStyle name="Normal 14 4 4 2" xfId="11552" xr:uid="{00000000-0005-0000-0000-000001290000}"/>
    <cellStyle name="Normal 14 4 4 2 2" xfId="11553" xr:uid="{00000000-0005-0000-0000-000002290000}"/>
    <cellStyle name="Normal 14 4 4 2 2 2" xfId="11554" xr:uid="{00000000-0005-0000-0000-000003290000}"/>
    <cellStyle name="Normal 14 4 4 2 3" xfId="11555" xr:uid="{00000000-0005-0000-0000-000004290000}"/>
    <cellStyle name="Normal 14 4 4 3" xfId="11556" xr:uid="{00000000-0005-0000-0000-000005290000}"/>
    <cellStyle name="Normal 14 4 4 3 2" xfId="11557" xr:uid="{00000000-0005-0000-0000-000006290000}"/>
    <cellStyle name="Normal 14 4 4 4" xfId="11558" xr:uid="{00000000-0005-0000-0000-000007290000}"/>
    <cellStyle name="Normal 14 4 5" xfId="11559" xr:uid="{00000000-0005-0000-0000-000008290000}"/>
    <cellStyle name="Normal 14 4 5 2" xfId="11560" xr:uid="{00000000-0005-0000-0000-000009290000}"/>
    <cellStyle name="Normal 14 4 5 2 2" xfId="11561" xr:uid="{00000000-0005-0000-0000-00000A290000}"/>
    <cellStyle name="Normal 14 4 5 3" xfId="11562" xr:uid="{00000000-0005-0000-0000-00000B290000}"/>
    <cellStyle name="Normal 14 4 6" xfId="11563" xr:uid="{00000000-0005-0000-0000-00000C290000}"/>
    <cellStyle name="Normal 14 4 6 2" xfId="11564" xr:uid="{00000000-0005-0000-0000-00000D290000}"/>
    <cellStyle name="Normal 14 4 7" xfId="11565" xr:uid="{00000000-0005-0000-0000-00000E290000}"/>
    <cellStyle name="Normal 14 4 7 2" xfId="11566" xr:uid="{00000000-0005-0000-0000-00000F290000}"/>
    <cellStyle name="Normal 14 4 8" xfId="11567" xr:uid="{00000000-0005-0000-0000-000010290000}"/>
    <cellStyle name="Normal 14 5" xfId="11568" xr:uid="{00000000-0005-0000-0000-000011290000}"/>
    <cellStyle name="Normal 14 5 2" xfId="11569" xr:uid="{00000000-0005-0000-0000-000012290000}"/>
    <cellStyle name="Normal 14 5 2 2" xfId="11570" xr:uid="{00000000-0005-0000-0000-000013290000}"/>
    <cellStyle name="Normal 14 5 2 2 2" xfId="11571" xr:uid="{00000000-0005-0000-0000-000014290000}"/>
    <cellStyle name="Normal 14 5 2 2 2 2" xfId="11572" xr:uid="{00000000-0005-0000-0000-000015290000}"/>
    <cellStyle name="Normal 14 5 2 2 2 2 2" xfId="11573" xr:uid="{00000000-0005-0000-0000-000016290000}"/>
    <cellStyle name="Normal 14 5 2 2 2 3" xfId="11574" xr:uid="{00000000-0005-0000-0000-000017290000}"/>
    <cellStyle name="Normal 14 5 2 2 3" xfId="11575" xr:uid="{00000000-0005-0000-0000-000018290000}"/>
    <cellStyle name="Normal 14 5 2 2 3 2" xfId="11576" xr:uid="{00000000-0005-0000-0000-000019290000}"/>
    <cellStyle name="Normal 14 5 2 2 4" xfId="11577" xr:uid="{00000000-0005-0000-0000-00001A290000}"/>
    <cellStyle name="Normal 14 5 2 3" xfId="11578" xr:uid="{00000000-0005-0000-0000-00001B290000}"/>
    <cellStyle name="Normal 14 5 2 3 2" xfId="11579" xr:uid="{00000000-0005-0000-0000-00001C290000}"/>
    <cellStyle name="Normal 14 5 2 3 2 2" xfId="11580" xr:uid="{00000000-0005-0000-0000-00001D290000}"/>
    <cellStyle name="Normal 14 5 2 3 3" xfId="11581" xr:uid="{00000000-0005-0000-0000-00001E290000}"/>
    <cellStyle name="Normal 14 5 2 4" xfId="11582" xr:uid="{00000000-0005-0000-0000-00001F290000}"/>
    <cellStyle name="Normal 14 5 2 4 2" xfId="11583" xr:uid="{00000000-0005-0000-0000-000020290000}"/>
    <cellStyle name="Normal 14 5 2 5" xfId="11584" xr:uid="{00000000-0005-0000-0000-000021290000}"/>
    <cellStyle name="Normal 14 5 3" xfId="11585" xr:uid="{00000000-0005-0000-0000-000022290000}"/>
    <cellStyle name="Normal 14 5 3 2" xfId="11586" xr:uid="{00000000-0005-0000-0000-000023290000}"/>
    <cellStyle name="Normal 14 5 3 2 2" xfId="11587" xr:uid="{00000000-0005-0000-0000-000024290000}"/>
    <cellStyle name="Normal 14 5 3 2 2 2" xfId="11588" xr:uid="{00000000-0005-0000-0000-000025290000}"/>
    <cellStyle name="Normal 14 5 3 2 3" xfId="11589" xr:uid="{00000000-0005-0000-0000-000026290000}"/>
    <cellStyle name="Normal 14 5 3 3" xfId="11590" xr:uid="{00000000-0005-0000-0000-000027290000}"/>
    <cellStyle name="Normal 14 5 3 3 2" xfId="11591" xr:uid="{00000000-0005-0000-0000-000028290000}"/>
    <cellStyle name="Normal 14 5 3 4" xfId="11592" xr:uid="{00000000-0005-0000-0000-000029290000}"/>
    <cellStyle name="Normal 14 5 4" xfId="11593" xr:uid="{00000000-0005-0000-0000-00002A290000}"/>
    <cellStyle name="Normal 14 5 4 2" xfId="11594" xr:uid="{00000000-0005-0000-0000-00002B290000}"/>
    <cellStyle name="Normal 14 5 4 2 2" xfId="11595" xr:uid="{00000000-0005-0000-0000-00002C290000}"/>
    <cellStyle name="Normal 14 5 4 3" xfId="11596" xr:uid="{00000000-0005-0000-0000-00002D290000}"/>
    <cellStyle name="Normal 14 5 5" xfId="11597" xr:uid="{00000000-0005-0000-0000-00002E290000}"/>
    <cellStyle name="Normal 14 5 5 2" xfId="11598" xr:uid="{00000000-0005-0000-0000-00002F290000}"/>
    <cellStyle name="Normal 14 5 6" xfId="11599" xr:uid="{00000000-0005-0000-0000-000030290000}"/>
    <cellStyle name="Normal 14 6" xfId="11600" xr:uid="{00000000-0005-0000-0000-000031290000}"/>
    <cellStyle name="Normal 14 6 2" xfId="11601" xr:uid="{00000000-0005-0000-0000-000032290000}"/>
    <cellStyle name="Normal 14 6 2 2" xfId="11602" xr:uid="{00000000-0005-0000-0000-000033290000}"/>
    <cellStyle name="Normal 14 6 2 2 2" xfId="11603" xr:uid="{00000000-0005-0000-0000-000034290000}"/>
    <cellStyle name="Normal 14 6 2 2 2 2" xfId="11604" xr:uid="{00000000-0005-0000-0000-000035290000}"/>
    <cellStyle name="Normal 14 6 2 2 3" xfId="11605" xr:uid="{00000000-0005-0000-0000-000036290000}"/>
    <cellStyle name="Normal 14 6 2 3" xfId="11606" xr:uid="{00000000-0005-0000-0000-000037290000}"/>
    <cellStyle name="Normal 14 6 2 3 2" xfId="11607" xr:uid="{00000000-0005-0000-0000-000038290000}"/>
    <cellStyle name="Normal 14 6 2 4" xfId="11608" xr:uid="{00000000-0005-0000-0000-000039290000}"/>
    <cellStyle name="Normal 14 6 3" xfId="11609" xr:uid="{00000000-0005-0000-0000-00003A290000}"/>
    <cellStyle name="Normal 14 6 3 2" xfId="11610" xr:uid="{00000000-0005-0000-0000-00003B290000}"/>
    <cellStyle name="Normal 14 6 3 2 2" xfId="11611" xr:uid="{00000000-0005-0000-0000-00003C290000}"/>
    <cellStyle name="Normal 14 6 3 3" xfId="11612" xr:uid="{00000000-0005-0000-0000-00003D290000}"/>
    <cellStyle name="Normal 14 6 4" xfId="11613" xr:uid="{00000000-0005-0000-0000-00003E290000}"/>
    <cellStyle name="Normal 14 6 4 2" xfId="11614" xr:uid="{00000000-0005-0000-0000-00003F290000}"/>
    <cellStyle name="Normal 14 6 5" xfId="11615" xr:uid="{00000000-0005-0000-0000-000040290000}"/>
    <cellStyle name="Normal 14 7" xfId="11616" xr:uid="{00000000-0005-0000-0000-000041290000}"/>
    <cellStyle name="Normal 14 7 2" xfId="11617" xr:uid="{00000000-0005-0000-0000-000042290000}"/>
    <cellStyle name="Normal 14 7 2 2" xfId="11618" xr:uid="{00000000-0005-0000-0000-000043290000}"/>
    <cellStyle name="Normal 14 7 2 2 2" xfId="11619" xr:uid="{00000000-0005-0000-0000-000044290000}"/>
    <cellStyle name="Normal 14 7 2 3" xfId="11620" xr:uid="{00000000-0005-0000-0000-000045290000}"/>
    <cellStyle name="Normal 14 7 3" xfId="11621" xr:uid="{00000000-0005-0000-0000-000046290000}"/>
    <cellStyle name="Normal 14 7 3 2" xfId="11622" xr:uid="{00000000-0005-0000-0000-000047290000}"/>
    <cellStyle name="Normal 14 7 4" xfId="11623" xr:uid="{00000000-0005-0000-0000-000048290000}"/>
    <cellStyle name="Normal 14 8" xfId="11624" xr:uid="{00000000-0005-0000-0000-000049290000}"/>
    <cellStyle name="Normal 14 8 2" xfId="11625" xr:uid="{00000000-0005-0000-0000-00004A290000}"/>
    <cellStyle name="Normal 14 8 2 2" xfId="11626" xr:uid="{00000000-0005-0000-0000-00004B290000}"/>
    <cellStyle name="Normal 14 8 2 2 2" xfId="11627" xr:uid="{00000000-0005-0000-0000-00004C290000}"/>
    <cellStyle name="Normal 14 8 2 3" xfId="11628" xr:uid="{00000000-0005-0000-0000-00004D290000}"/>
    <cellStyle name="Normal 14 8 3" xfId="11629" xr:uid="{00000000-0005-0000-0000-00004E290000}"/>
    <cellStyle name="Normal 14 8 3 2" xfId="11630" xr:uid="{00000000-0005-0000-0000-00004F290000}"/>
    <cellStyle name="Normal 14 8 4" xfId="11631" xr:uid="{00000000-0005-0000-0000-000050290000}"/>
    <cellStyle name="Normal 14 9" xfId="11632" xr:uid="{00000000-0005-0000-0000-000051290000}"/>
    <cellStyle name="Normal 14 9 2" xfId="11633" xr:uid="{00000000-0005-0000-0000-000052290000}"/>
    <cellStyle name="Normal 14 9 2 2" xfId="11634" xr:uid="{00000000-0005-0000-0000-000053290000}"/>
    <cellStyle name="Normal 14 9 2 2 2" xfId="11635" xr:uid="{00000000-0005-0000-0000-000054290000}"/>
    <cellStyle name="Normal 14 9 2 3" xfId="11636" xr:uid="{00000000-0005-0000-0000-000055290000}"/>
    <cellStyle name="Normal 14 9 3" xfId="11637" xr:uid="{00000000-0005-0000-0000-000056290000}"/>
    <cellStyle name="Normal 14 9 3 2" xfId="11638" xr:uid="{00000000-0005-0000-0000-000057290000}"/>
    <cellStyle name="Normal 14 9 4" xfId="11639" xr:uid="{00000000-0005-0000-0000-000058290000}"/>
    <cellStyle name="Normal 14_T-straight with PEDs adjustor" xfId="11640" xr:uid="{00000000-0005-0000-0000-000059290000}"/>
    <cellStyle name="Normal 15" xfId="1223" xr:uid="{00000000-0005-0000-0000-00005A290000}"/>
    <cellStyle name="Normal 15 10" xfId="11641" xr:uid="{00000000-0005-0000-0000-00005B290000}"/>
    <cellStyle name="Normal 15 10 2" xfId="11642" xr:uid="{00000000-0005-0000-0000-00005C290000}"/>
    <cellStyle name="Normal 15 10 2 2" xfId="11643" xr:uid="{00000000-0005-0000-0000-00005D290000}"/>
    <cellStyle name="Normal 15 10 3" xfId="11644" xr:uid="{00000000-0005-0000-0000-00005E290000}"/>
    <cellStyle name="Normal 15 11" xfId="11645" xr:uid="{00000000-0005-0000-0000-00005F290000}"/>
    <cellStyle name="Normal 15 11 2" xfId="11646" xr:uid="{00000000-0005-0000-0000-000060290000}"/>
    <cellStyle name="Normal 15 12" xfId="11647" xr:uid="{00000000-0005-0000-0000-000061290000}"/>
    <cellStyle name="Normal 15 12 2" xfId="11648" xr:uid="{00000000-0005-0000-0000-000062290000}"/>
    <cellStyle name="Normal 15 13" xfId="11649" xr:uid="{00000000-0005-0000-0000-000063290000}"/>
    <cellStyle name="Normal 15 2" xfId="1224" xr:uid="{00000000-0005-0000-0000-000064290000}"/>
    <cellStyle name="Normal 15 2 10" xfId="11650" xr:uid="{00000000-0005-0000-0000-000065290000}"/>
    <cellStyle name="Normal 15 2 2" xfId="11651" xr:uid="{00000000-0005-0000-0000-000066290000}"/>
    <cellStyle name="Normal 15 2 2 2" xfId="11652" xr:uid="{00000000-0005-0000-0000-000067290000}"/>
    <cellStyle name="Normal 15 2 2 2 2" xfId="11653" xr:uid="{00000000-0005-0000-0000-000068290000}"/>
    <cellStyle name="Normal 15 2 2 2 2 2" xfId="11654" xr:uid="{00000000-0005-0000-0000-000069290000}"/>
    <cellStyle name="Normal 15 2 2 2 2 2 2" xfId="11655" xr:uid="{00000000-0005-0000-0000-00006A290000}"/>
    <cellStyle name="Normal 15 2 2 2 2 2 2 2" xfId="11656" xr:uid="{00000000-0005-0000-0000-00006B290000}"/>
    <cellStyle name="Normal 15 2 2 2 2 2 2 2 2" xfId="11657" xr:uid="{00000000-0005-0000-0000-00006C290000}"/>
    <cellStyle name="Normal 15 2 2 2 2 2 2 3" xfId="11658" xr:uid="{00000000-0005-0000-0000-00006D290000}"/>
    <cellStyle name="Normal 15 2 2 2 2 2 3" xfId="11659" xr:uid="{00000000-0005-0000-0000-00006E290000}"/>
    <cellStyle name="Normal 15 2 2 2 2 2 3 2" xfId="11660" xr:uid="{00000000-0005-0000-0000-00006F290000}"/>
    <cellStyle name="Normal 15 2 2 2 2 2 4" xfId="11661" xr:uid="{00000000-0005-0000-0000-000070290000}"/>
    <cellStyle name="Normal 15 2 2 2 2 3" xfId="11662" xr:uid="{00000000-0005-0000-0000-000071290000}"/>
    <cellStyle name="Normal 15 2 2 2 2 3 2" xfId="11663" xr:uid="{00000000-0005-0000-0000-000072290000}"/>
    <cellStyle name="Normal 15 2 2 2 2 3 2 2" xfId="11664" xr:uid="{00000000-0005-0000-0000-000073290000}"/>
    <cellStyle name="Normal 15 2 2 2 2 3 3" xfId="11665" xr:uid="{00000000-0005-0000-0000-000074290000}"/>
    <cellStyle name="Normal 15 2 2 2 2 4" xfId="11666" xr:uid="{00000000-0005-0000-0000-000075290000}"/>
    <cellStyle name="Normal 15 2 2 2 2 4 2" xfId="11667" xr:uid="{00000000-0005-0000-0000-000076290000}"/>
    <cellStyle name="Normal 15 2 2 2 2 5" xfId="11668" xr:uid="{00000000-0005-0000-0000-000077290000}"/>
    <cellStyle name="Normal 15 2 2 2 3" xfId="11669" xr:uid="{00000000-0005-0000-0000-000078290000}"/>
    <cellStyle name="Normal 15 2 2 2 3 2" xfId="11670" xr:uid="{00000000-0005-0000-0000-000079290000}"/>
    <cellStyle name="Normal 15 2 2 2 3 2 2" xfId="11671" xr:uid="{00000000-0005-0000-0000-00007A290000}"/>
    <cellStyle name="Normal 15 2 2 2 3 2 2 2" xfId="11672" xr:uid="{00000000-0005-0000-0000-00007B290000}"/>
    <cellStyle name="Normal 15 2 2 2 3 2 3" xfId="11673" xr:uid="{00000000-0005-0000-0000-00007C290000}"/>
    <cellStyle name="Normal 15 2 2 2 3 3" xfId="11674" xr:uid="{00000000-0005-0000-0000-00007D290000}"/>
    <cellStyle name="Normal 15 2 2 2 3 3 2" xfId="11675" xr:uid="{00000000-0005-0000-0000-00007E290000}"/>
    <cellStyle name="Normal 15 2 2 2 3 4" xfId="11676" xr:uid="{00000000-0005-0000-0000-00007F290000}"/>
    <cellStyle name="Normal 15 2 2 2 4" xfId="11677" xr:uid="{00000000-0005-0000-0000-000080290000}"/>
    <cellStyle name="Normal 15 2 2 2 4 2" xfId="11678" xr:uid="{00000000-0005-0000-0000-000081290000}"/>
    <cellStyle name="Normal 15 2 2 2 4 2 2" xfId="11679" xr:uid="{00000000-0005-0000-0000-000082290000}"/>
    <cellStyle name="Normal 15 2 2 2 4 2 2 2" xfId="11680" xr:uid="{00000000-0005-0000-0000-000083290000}"/>
    <cellStyle name="Normal 15 2 2 2 4 2 3" xfId="11681" xr:uid="{00000000-0005-0000-0000-000084290000}"/>
    <cellStyle name="Normal 15 2 2 2 4 3" xfId="11682" xr:uid="{00000000-0005-0000-0000-000085290000}"/>
    <cellStyle name="Normal 15 2 2 2 4 3 2" xfId="11683" xr:uid="{00000000-0005-0000-0000-000086290000}"/>
    <cellStyle name="Normal 15 2 2 2 4 4" xfId="11684" xr:uid="{00000000-0005-0000-0000-000087290000}"/>
    <cellStyle name="Normal 15 2 2 2 5" xfId="11685" xr:uid="{00000000-0005-0000-0000-000088290000}"/>
    <cellStyle name="Normal 15 2 2 2 5 2" xfId="11686" xr:uid="{00000000-0005-0000-0000-000089290000}"/>
    <cellStyle name="Normal 15 2 2 2 5 2 2" xfId="11687" xr:uid="{00000000-0005-0000-0000-00008A290000}"/>
    <cellStyle name="Normal 15 2 2 2 5 3" xfId="11688" xr:uid="{00000000-0005-0000-0000-00008B290000}"/>
    <cellStyle name="Normal 15 2 2 2 6" xfId="11689" xr:uid="{00000000-0005-0000-0000-00008C290000}"/>
    <cellStyle name="Normal 15 2 2 2 6 2" xfId="11690" xr:uid="{00000000-0005-0000-0000-00008D290000}"/>
    <cellStyle name="Normal 15 2 2 2 7" xfId="11691" xr:uid="{00000000-0005-0000-0000-00008E290000}"/>
    <cellStyle name="Normal 15 2 2 2 7 2" xfId="11692" xr:uid="{00000000-0005-0000-0000-00008F290000}"/>
    <cellStyle name="Normal 15 2 2 2 8" xfId="11693" xr:uid="{00000000-0005-0000-0000-000090290000}"/>
    <cellStyle name="Normal 15 2 2 3" xfId="11694" xr:uid="{00000000-0005-0000-0000-000091290000}"/>
    <cellStyle name="Normal 15 2 2 3 2" xfId="11695" xr:uid="{00000000-0005-0000-0000-000092290000}"/>
    <cellStyle name="Normal 15 2 2 3 2 2" xfId="11696" xr:uid="{00000000-0005-0000-0000-000093290000}"/>
    <cellStyle name="Normal 15 2 2 3 2 2 2" xfId="11697" xr:uid="{00000000-0005-0000-0000-000094290000}"/>
    <cellStyle name="Normal 15 2 2 3 2 2 2 2" xfId="11698" xr:uid="{00000000-0005-0000-0000-000095290000}"/>
    <cellStyle name="Normal 15 2 2 3 2 2 3" xfId="11699" xr:uid="{00000000-0005-0000-0000-000096290000}"/>
    <cellStyle name="Normal 15 2 2 3 2 3" xfId="11700" xr:uid="{00000000-0005-0000-0000-000097290000}"/>
    <cellStyle name="Normal 15 2 2 3 2 3 2" xfId="11701" xr:uid="{00000000-0005-0000-0000-000098290000}"/>
    <cellStyle name="Normal 15 2 2 3 2 4" xfId="11702" xr:uid="{00000000-0005-0000-0000-000099290000}"/>
    <cellStyle name="Normal 15 2 2 3 3" xfId="11703" xr:uid="{00000000-0005-0000-0000-00009A290000}"/>
    <cellStyle name="Normal 15 2 2 3 3 2" xfId="11704" xr:uid="{00000000-0005-0000-0000-00009B290000}"/>
    <cellStyle name="Normal 15 2 2 3 3 2 2" xfId="11705" xr:uid="{00000000-0005-0000-0000-00009C290000}"/>
    <cellStyle name="Normal 15 2 2 3 3 3" xfId="11706" xr:uid="{00000000-0005-0000-0000-00009D290000}"/>
    <cellStyle name="Normal 15 2 2 3 4" xfId="11707" xr:uid="{00000000-0005-0000-0000-00009E290000}"/>
    <cellStyle name="Normal 15 2 2 3 4 2" xfId="11708" xr:uid="{00000000-0005-0000-0000-00009F290000}"/>
    <cellStyle name="Normal 15 2 2 3 5" xfId="11709" xr:uid="{00000000-0005-0000-0000-0000A0290000}"/>
    <cellStyle name="Normal 15 2 2 4" xfId="11710" xr:uid="{00000000-0005-0000-0000-0000A1290000}"/>
    <cellStyle name="Normal 15 2 2 4 2" xfId="11711" xr:uid="{00000000-0005-0000-0000-0000A2290000}"/>
    <cellStyle name="Normal 15 2 2 4 2 2" xfId="11712" xr:uid="{00000000-0005-0000-0000-0000A3290000}"/>
    <cellStyle name="Normal 15 2 2 4 2 2 2" xfId="11713" xr:uid="{00000000-0005-0000-0000-0000A4290000}"/>
    <cellStyle name="Normal 15 2 2 4 2 3" xfId="11714" xr:uid="{00000000-0005-0000-0000-0000A5290000}"/>
    <cellStyle name="Normal 15 2 2 4 3" xfId="11715" xr:uid="{00000000-0005-0000-0000-0000A6290000}"/>
    <cellStyle name="Normal 15 2 2 4 3 2" xfId="11716" xr:uid="{00000000-0005-0000-0000-0000A7290000}"/>
    <cellStyle name="Normal 15 2 2 4 4" xfId="11717" xr:uid="{00000000-0005-0000-0000-0000A8290000}"/>
    <cellStyle name="Normal 15 2 2 5" xfId="11718" xr:uid="{00000000-0005-0000-0000-0000A9290000}"/>
    <cellStyle name="Normal 15 2 2 5 2" xfId="11719" xr:uid="{00000000-0005-0000-0000-0000AA290000}"/>
    <cellStyle name="Normal 15 2 2 5 2 2" xfId="11720" xr:uid="{00000000-0005-0000-0000-0000AB290000}"/>
    <cellStyle name="Normal 15 2 2 5 2 2 2" xfId="11721" xr:uid="{00000000-0005-0000-0000-0000AC290000}"/>
    <cellStyle name="Normal 15 2 2 5 2 3" xfId="11722" xr:uid="{00000000-0005-0000-0000-0000AD290000}"/>
    <cellStyle name="Normal 15 2 2 5 3" xfId="11723" xr:uid="{00000000-0005-0000-0000-0000AE290000}"/>
    <cellStyle name="Normal 15 2 2 5 3 2" xfId="11724" xr:uid="{00000000-0005-0000-0000-0000AF290000}"/>
    <cellStyle name="Normal 15 2 2 5 4" xfId="11725" xr:uid="{00000000-0005-0000-0000-0000B0290000}"/>
    <cellStyle name="Normal 15 2 2 6" xfId="11726" xr:uid="{00000000-0005-0000-0000-0000B1290000}"/>
    <cellStyle name="Normal 15 2 2 6 2" xfId="11727" xr:uid="{00000000-0005-0000-0000-0000B2290000}"/>
    <cellStyle name="Normal 15 2 2 6 2 2" xfId="11728" xr:uid="{00000000-0005-0000-0000-0000B3290000}"/>
    <cellStyle name="Normal 15 2 2 6 3" xfId="11729" xr:uid="{00000000-0005-0000-0000-0000B4290000}"/>
    <cellStyle name="Normal 15 2 2 7" xfId="11730" xr:uid="{00000000-0005-0000-0000-0000B5290000}"/>
    <cellStyle name="Normal 15 2 2 7 2" xfId="11731" xr:uid="{00000000-0005-0000-0000-0000B6290000}"/>
    <cellStyle name="Normal 15 2 2 8" xfId="11732" xr:uid="{00000000-0005-0000-0000-0000B7290000}"/>
    <cellStyle name="Normal 15 2 2 8 2" xfId="11733" xr:uid="{00000000-0005-0000-0000-0000B8290000}"/>
    <cellStyle name="Normal 15 2 2 9" xfId="11734" xr:uid="{00000000-0005-0000-0000-0000B9290000}"/>
    <cellStyle name="Normal 15 2 3" xfId="11735" xr:uid="{00000000-0005-0000-0000-0000BA290000}"/>
    <cellStyle name="Normal 15 2 3 2" xfId="11736" xr:uid="{00000000-0005-0000-0000-0000BB290000}"/>
    <cellStyle name="Normal 15 2 3 2 2" xfId="11737" xr:uid="{00000000-0005-0000-0000-0000BC290000}"/>
    <cellStyle name="Normal 15 2 3 2 2 2" xfId="11738" xr:uid="{00000000-0005-0000-0000-0000BD290000}"/>
    <cellStyle name="Normal 15 2 3 2 2 2 2" xfId="11739" xr:uid="{00000000-0005-0000-0000-0000BE290000}"/>
    <cellStyle name="Normal 15 2 3 2 2 2 2 2" xfId="11740" xr:uid="{00000000-0005-0000-0000-0000BF290000}"/>
    <cellStyle name="Normal 15 2 3 2 2 2 3" xfId="11741" xr:uid="{00000000-0005-0000-0000-0000C0290000}"/>
    <cellStyle name="Normal 15 2 3 2 2 3" xfId="11742" xr:uid="{00000000-0005-0000-0000-0000C1290000}"/>
    <cellStyle name="Normal 15 2 3 2 2 3 2" xfId="11743" xr:uid="{00000000-0005-0000-0000-0000C2290000}"/>
    <cellStyle name="Normal 15 2 3 2 2 4" xfId="11744" xr:uid="{00000000-0005-0000-0000-0000C3290000}"/>
    <cellStyle name="Normal 15 2 3 2 3" xfId="11745" xr:uid="{00000000-0005-0000-0000-0000C4290000}"/>
    <cellStyle name="Normal 15 2 3 2 3 2" xfId="11746" xr:uid="{00000000-0005-0000-0000-0000C5290000}"/>
    <cellStyle name="Normal 15 2 3 2 3 2 2" xfId="11747" xr:uid="{00000000-0005-0000-0000-0000C6290000}"/>
    <cellStyle name="Normal 15 2 3 2 3 3" xfId="11748" xr:uid="{00000000-0005-0000-0000-0000C7290000}"/>
    <cellStyle name="Normal 15 2 3 2 4" xfId="11749" xr:uid="{00000000-0005-0000-0000-0000C8290000}"/>
    <cellStyle name="Normal 15 2 3 2 4 2" xfId="11750" xr:uid="{00000000-0005-0000-0000-0000C9290000}"/>
    <cellStyle name="Normal 15 2 3 2 5" xfId="11751" xr:uid="{00000000-0005-0000-0000-0000CA290000}"/>
    <cellStyle name="Normal 15 2 3 3" xfId="11752" xr:uid="{00000000-0005-0000-0000-0000CB290000}"/>
    <cellStyle name="Normal 15 2 3 3 2" xfId="11753" xr:uid="{00000000-0005-0000-0000-0000CC290000}"/>
    <cellStyle name="Normal 15 2 3 3 2 2" xfId="11754" xr:uid="{00000000-0005-0000-0000-0000CD290000}"/>
    <cellStyle name="Normal 15 2 3 3 2 2 2" xfId="11755" xr:uid="{00000000-0005-0000-0000-0000CE290000}"/>
    <cellStyle name="Normal 15 2 3 3 2 3" xfId="11756" xr:uid="{00000000-0005-0000-0000-0000CF290000}"/>
    <cellStyle name="Normal 15 2 3 3 3" xfId="11757" xr:uid="{00000000-0005-0000-0000-0000D0290000}"/>
    <cellStyle name="Normal 15 2 3 3 3 2" xfId="11758" xr:uid="{00000000-0005-0000-0000-0000D1290000}"/>
    <cellStyle name="Normal 15 2 3 3 4" xfId="11759" xr:uid="{00000000-0005-0000-0000-0000D2290000}"/>
    <cellStyle name="Normal 15 2 3 4" xfId="11760" xr:uid="{00000000-0005-0000-0000-0000D3290000}"/>
    <cellStyle name="Normal 15 2 3 4 2" xfId="11761" xr:uid="{00000000-0005-0000-0000-0000D4290000}"/>
    <cellStyle name="Normal 15 2 3 4 2 2" xfId="11762" xr:uid="{00000000-0005-0000-0000-0000D5290000}"/>
    <cellStyle name="Normal 15 2 3 4 2 2 2" xfId="11763" xr:uid="{00000000-0005-0000-0000-0000D6290000}"/>
    <cellStyle name="Normal 15 2 3 4 2 3" xfId="11764" xr:uid="{00000000-0005-0000-0000-0000D7290000}"/>
    <cellStyle name="Normal 15 2 3 4 3" xfId="11765" xr:uid="{00000000-0005-0000-0000-0000D8290000}"/>
    <cellStyle name="Normal 15 2 3 4 3 2" xfId="11766" xr:uid="{00000000-0005-0000-0000-0000D9290000}"/>
    <cellStyle name="Normal 15 2 3 4 4" xfId="11767" xr:uid="{00000000-0005-0000-0000-0000DA290000}"/>
    <cellStyle name="Normal 15 2 3 5" xfId="11768" xr:uid="{00000000-0005-0000-0000-0000DB290000}"/>
    <cellStyle name="Normal 15 2 3 5 2" xfId="11769" xr:uid="{00000000-0005-0000-0000-0000DC290000}"/>
    <cellStyle name="Normal 15 2 3 5 2 2" xfId="11770" xr:uid="{00000000-0005-0000-0000-0000DD290000}"/>
    <cellStyle name="Normal 15 2 3 5 3" xfId="11771" xr:uid="{00000000-0005-0000-0000-0000DE290000}"/>
    <cellStyle name="Normal 15 2 3 6" xfId="11772" xr:uid="{00000000-0005-0000-0000-0000DF290000}"/>
    <cellStyle name="Normal 15 2 3 6 2" xfId="11773" xr:uid="{00000000-0005-0000-0000-0000E0290000}"/>
    <cellStyle name="Normal 15 2 3 7" xfId="11774" xr:uid="{00000000-0005-0000-0000-0000E1290000}"/>
    <cellStyle name="Normal 15 2 3 7 2" xfId="11775" xr:uid="{00000000-0005-0000-0000-0000E2290000}"/>
    <cellStyle name="Normal 15 2 3 8" xfId="11776" xr:uid="{00000000-0005-0000-0000-0000E3290000}"/>
    <cellStyle name="Normal 15 2 4" xfId="11777" xr:uid="{00000000-0005-0000-0000-0000E4290000}"/>
    <cellStyle name="Normal 15 2 4 2" xfId="11778" xr:uid="{00000000-0005-0000-0000-0000E5290000}"/>
    <cellStyle name="Normal 15 2 4 2 2" xfId="11779" xr:uid="{00000000-0005-0000-0000-0000E6290000}"/>
    <cellStyle name="Normal 15 2 4 2 2 2" xfId="11780" xr:uid="{00000000-0005-0000-0000-0000E7290000}"/>
    <cellStyle name="Normal 15 2 4 2 2 2 2" xfId="11781" xr:uid="{00000000-0005-0000-0000-0000E8290000}"/>
    <cellStyle name="Normal 15 2 4 2 2 3" xfId="11782" xr:uid="{00000000-0005-0000-0000-0000E9290000}"/>
    <cellStyle name="Normal 15 2 4 2 3" xfId="11783" xr:uid="{00000000-0005-0000-0000-0000EA290000}"/>
    <cellStyle name="Normal 15 2 4 2 3 2" xfId="11784" xr:uid="{00000000-0005-0000-0000-0000EB290000}"/>
    <cellStyle name="Normal 15 2 4 2 4" xfId="11785" xr:uid="{00000000-0005-0000-0000-0000EC290000}"/>
    <cellStyle name="Normal 15 2 4 3" xfId="11786" xr:uid="{00000000-0005-0000-0000-0000ED290000}"/>
    <cellStyle name="Normal 15 2 4 3 2" xfId="11787" xr:uid="{00000000-0005-0000-0000-0000EE290000}"/>
    <cellStyle name="Normal 15 2 4 3 2 2" xfId="11788" xr:uid="{00000000-0005-0000-0000-0000EF290000}"/>
    <cellStyle name="Normal 15 2 4 3 3" xfId="11789" xr:uid="{00000000-0005-0000-0000-0000F0290000}"/>
    <cellStyle name="Normal 15 2 4 4" xfId="11790" xr:uid="{00000000-0005-0000-0000-0000F1290000}"/>
    <cellStyle name="Normal 15 2 4 4 2" xfId="11791" xr:uid="{00000000-0005-0000-0000-0000F2290000}"/>
    <cellStyle name="Normal 15 2 4 5" xfId="11792" xr:uid="{00000000-0005-0000-0000-0000F3290000}"/>
    <cellStyle name="Normal 15 2 5" xfId="11793" xr:uid="{00000000-0005-0000-0000-0000F4290000}"/>
    <cellStyle name="Normal 15 2 5 2" xfId="11794" xr:uid="{00000000-0005-0000-0000-0000F5290000}"/>
    <cellStyle name="Normal 15 2 5 2 2" xfId="11795" xr:uid="{00000000-0005-0000-0000-0000F6290000}"/>
    <cellStyle name="Normal 15 2 5 2 2 2" xfId="11796" xr:uid="{00000000-0005-0000-0000-0000F7290000}"/>
    <cellStyle name="Normal 15 2 5 2 3" xfId="11797" xr:uid="{00000000-0005-0000-0000-0000F8290000}"/>
    <cellStyle name="Normal 15 2 5 3" xfId="11798" xr:uid="{00000000-0005-0000-0000-0000F9290000}"/>
    <cellStyle name="Normal 15 2 5 3 2" xfId="11799" xr:uid="{00000000-0005-0000-0000-0000FA290000}"/>
    <cellStyle name="Normal 15 2 5 4" xfId="11800" xr:uid="{00000000-0005-0000-0000-0000FB290000}"/>
    <cellStyle name="Normal 15 2 6" xfId="11801" xr:uid="{00000000-0005-0000-0000-0000FC290000}"/>
    <cellStyle name="Normal 15 2 6 2" xfId="11802" xr:uid="{00000000-0005-0000-0000-0000FD290000}"/>
    <cellStyle name="Normal 15 2 6 2 2" xfId="11803" xr:uid="{00000000-0005-0000-0000-0000FE290000}"/>
    <cellStyle name="Normal 15 2 6 2 2 2" xfId="11804" xr:uid="{00000000-0005-0000-0000-0000FF290000}"/>
    <cellStyle name="Normal 15 2 6 2 3" xfId="11805" xr:uid="{00000000-0005-0000-0000-0000002A0000}"/>
    <cellStyle name="Normal 15 2 6 3" xfId="11806" xr:uid="{00000000-0005-0000-0000-0000012A0000}"/>
    <cellStyle name="Normal 15 2 6 3 2" xfId="11807" xr:uid="{00000000-0005-0000-0000-0000022A0000}"/>
    <cellStyle name="Normal 15 2 6 4" xfId="11808" xr:uid="{00000000-0005-0000-0000-0000032A0000}"/>
    <cellStyle name="Normal 15 2 7" xfId="11809" xr:uid="{00000000-0005-0000-0000-0000042A0000}"/>
    <cellStyle name="Normal 15 2 7 2" xfId="11810" xr:uid="{00000000-0005-0000-0000-0000052A0000}"/>
    <cellStyle name="Normal 15 2 7 2 2" xfId="11811" xr:uid="{00000000-0005-0000-0000-0000062A0000}"/>
    <cellStyle name="Normal 15 2 7 3" xfId="11812" xr:uid="{00000000-0005-0000-0000-0000072A0000}"/>
    <cellStyle name="Normal 15 2 8" xfId="11813" xr:uid="{00000000-0005-0000-0000-0000082A0000}"/>
    <cellStyle name="Normal 15 2 8 2" xfId="11814" xr:uid="{00000000-0005-0000-0000-0000092A0000}"/>
    <cellStyle name="Normal 15 2 9" xfId="11815" xr:uid="{00000000-0005-0000-0000-00000A2A0000}"/>
    <cellStyle name="Normal 15 2 9 2" xfId="11816" xr:uid="{00000000-0005-0000-0000-00000B2A0000}"/>
    <cellStyle name="Normal 15 3" xfId="1225" xr:uid="{00000000-0005-0000-0000-00000C2A0000}"/>
    <cellStyle name="Normal 15 3 10" xfId="11817" xr:uid="{00000000-0005-0000-0000-00000D2A0000}"/>
    <cellStyle name="Normal 15 3 2" xfId="11818" xr:uid="{00000000-0005-0000-0000-00000E2A0000}"/>
    <cellStyle name="Normal 15 3 2 2" xfId="11819" xr:uid="{00000000-0005-0000-0000-00000F2A0000}"/>
    <cellStyle name="Normal 15 3 2 2 2" xfId="11820" xr:uid="{00000000-0005-0000-0000-0000102A0000}"/>
    <cellStyle name="Normal 15 3 2 2 2 2" xfId="11821" xr:uid="{00000000-0005-0000-0000-0000112A0000}"/>
    <cellStyle name="Normal 15 3 2 2 2 2 2" xfId="11822" xr:uid="{00000000-0005-0000-0000-0000122A0000}"/>
    <cellStyle name="Normal 15 3 2 2 2 2 2 2" xfId="11823" xr:uid="{00000000-0005-0000-0000-0000132A0000}"/>
    <cellStyle name="Normal 15 3 2 2 2 2 3" xfId="11824" xr:uid="{00000000-0005-0000-0000-0000142A0000}"/>
    <cellStyle name="Normal 15 3 2 2 2 3" xfId="11825" xr:uid="{00000000-0005-0000-0000-0000152A0000}"/>
    <cellStyle name="Normal 15 3 2 2 2 3 2" xfId="11826" xr:uid="{00000000-0005-0000-0000-0000162A0000}"/>
    <cellStyle name="Normal 15 3 2 2 2 4" xfId="11827" xr:uid="{00000000-0005-0000-0000-0000172A0000}"/>
    <cellStyle name="Normal 15 3 2 2 3" xfId="11828" xr:uid="{00000000-0005-0000-0000-0000182A0000}"/>
    <cellStyle name="Normal 15 3 2 2 3 2" xfId="11829" xr:uid="{00000000-0005-0000-0000-0000192A0000}"/>
    <cellStyle name="Normal 15 3 2 2 3 2 2" xfId="11830" xr:uid="{00000000-0005-0000-0000-00001A2A0000}"/>
    <cellStyle name="Normal 15 3 2 2 3 3" xfId="11831" xr:uid="{00000000-0005-0000-0000-00001B2A0000}"/>
    <cellStyle name="Normal 15 3 2 2 4" xfId="11832" xr:uid="{00000000-0005-0000-0000-00001C2A0000}"/>
    <cellStyle name="Normal 15 3 2 2 4 2" xfId="11833" xr:uid="{00000000-0005-0000-0000-00001D2A0000}"/>
    <cellStyle name="Normal 15 3 2 2 5" xfId="11834" xr:uid="{00000000-0005-0000-0000-00001E2A0000}"/>
    <cellStyle name="Normal 15 3 2 3" xfId="11835" xr:uid="{00000000-0005-0000-0000-00001F2A0000}"/>
    <cellStyle name="Normal 15 3 2 3 2" xfId="11836" xr:uid="{00000000-0005-0000-0000-0000202A0000}"/>
    <cellStyle name="Normal 15 3 2 3 2 2" xfId="11837" xr:uid="{00000000-0005-0000-0000-0000212A0000}"/>
    <cellStyle name="Normal 15 3 2 3 2 2 2" xfId="11838" xr:uid="{00000000-0005-0000-0000-0000222A0000}"/>
    <cellStyle name="Normal 15 3 2 3 2 3" xfId="11839" xr:uid="{00000000-0005-0000-0000-0000232A0000}"/>
    <cellStyle name="Normal 15 3 2 3 3" xfId="11840" xr:uid="{00000000-0005-0000-0000-0000242A0000}"/>
    <cellStyle name="Normal 15 3 2 3 3 2" xfId="11841" xr:uid="{00000000-0005-0000-0000-0000252A0000}"/>
    <cellStyle name="Normal 15 3 2 3 4" xfId="11842" xr:uid="{00000000-0005-0000-0000-0000262A0000}"/>
    <cellStyle name="Normal 15 3 2 4" xfId="11843" xr:uid="{00000000-0005-0000-0000-0000272A0000}"/>
    <cellStyle name="Normal 15 3 2 4 2" xfId="11844" xr:uid="{00000000-0005-0000-0000-0000282A0000}"/>
    <cellStyle name="Normal 15 3 2 4 2 2" xfId="11845" xr:uid="{00000000-0005-0000-0000-0000292A0000}"/>
    <cellStyle name="Normal 15 3 2 4 2 2 2" xfId="11846" xr:uid="{00000000-0005-0000-0000-00002A2A0000}"/>
    <cellStyle name="Normal 15 3 2 4 2 3" xfId="11847" xr:uid="{00000000-0005-0000-0000-00002B2A0000}"/>
    <cellStyle name="Normal 15 3 2 4 3" xfId="11848" xr:uid="{00000000-0005-0000-0000-00002C2A0000}"/>
    <cellStyle name="Normal 15 3 2 4 3 2" xfId="11849" xr:uid="{00000000-0005-0000-0000-00002D2A0000}"/>
    <cellStyle name="Normal 15 3 2 4 4" xfId="11850" xr:uid="{00000000-0005-0000-0000-00002E2A0000}"/>
    <cellStyle name="Normal 15 3 2 5" xfId="11851" xr:uid="{00000000-0005-0000-0000-00002F2A0000}"/>
    <cellStyle name="Normal 15 3 2 5 2" xfId="11852" xr:uid="{00000000-0005-0000-0000-0000302A0000}"/>
    <cellStyle name="Normal 15 3 2 5 2 2" xfId="11853" xr:uid="{00000000-0005-0000-0000-0000312A0000}"/>
    <cellStyle name="Normal 15 3 2 5 3" xfId="11854" xr:uid="{00000000-0005-0000-0000-0000322A0000}"/>
    <cellStyle name="Normal 15 3 2 6" xfId="11855" xr:uid="{00000000-0005-0000-0000-0000332A0000}"/>
    <cellStyle name="Normal 15 3 2 6 2" xfId="11856" xr:uid="{00000000-0005-0000-0000-0000342A0000}"/>
    <cellStyle name="Normal 15 3 2 7" xfId="11857" xr:uid="{00000000-0005-0000-0000-0000352A0000}"/>
    <cellStyle name="Normal 15 3 2 7 2" xfId="11858" xr:uid="{00000000-0005-0000-0000-0000362A0000}"/>
    <cellStyle name="Normal 15 3 2 8" xfId="11859" xr:uid="{00000000-0005-0000-0000-0000372A0000}"/>
    <cellStyle name="Normal 15 3 3" xfId="11860" xr:uid="{00000000-0005-0000-0000-0000382A0000}"/>
    <cellStyle name="Normal 15 3 3 2" xfId="11861" xr:uid="{00000000-0005-0000-0000-0000392A0000}"/>
    <cellStyle name="Normal 15 3 3 2 2" xfId="11862" xr:uid="{00000000-0005-0000-0000-00003A2A0000}"/>
    <cellStyle name="Normal 15 3 3 2 2 2" xfId="11863" xr:uid="{00000000-0005-0000-0000-00003B2A0000}"/>
    <cellStyle name="Normal 15 3 3 2 2 2 2" xfId="11864" xr:uid="{00000000-0005-0000-0000-00003C2A0000}"/>
    <cellStyle name="Normal 15 3 3 2 2 3" xfId="11865" xr:uid="{00000000-0005-0000-0000-00003D2A0000}"/>
    <cellStyle name="Normal 15 3 3 2 3" xfId="11866" xr:uid="{00000000-0005-0000-0000-00003E2A0000}"/>
    <cellStyle name="Normal 15 3 3 2 3 2" xfId="11867" xr:uid="{00000000-0005-0000-0000-00003F2A0000}"/>
    <cellStyle name="Normal 15 3 3 2 4" xfId="11868" xr:uid="{00000000-0005-0000-0000-0000402A0000}"/>
    <cellStyle name="Normal 15 3 3 3" xfId="11869" xr:uid="{00000000-0005-0000-0000-0000412A0000}"/>
    <cellStyle name="Normal 15 3 3 3 2" xfId="11870" xr:uid="{00000000-0005-0000-0000-0000422A0000}"/>
    <cellStyle name="Normal 15 3 3 3 2 2" xfId="11871" xr:uid="{00000000-0005-0000-0000-0000432A0000}"/>
    <cellStyle name="Normal 15 3 3 3 3" xfId="11872" xr:uid="{00000000-0005-0000-0000-0000442A0000}"/>
    <cellStyle name="Normal 15 3 3 4" xfId="11873" xr:uid="{00000000-0005-0000-0000-0000452A0000}"/>
    <cellStyle name="Normal 15 3 3 4 2" xfId="11874" xr:uid="{00000000-0005-0000-0000-0000462A0000}"/>
    <cellStyle name="Normal 15 3 3 5" xfId="11875" xr:uid="{00000000-0005-0000-0000-0000472A0000}"/>
    <cellStyle name="Normal 15 3 4" xfId="11876" xr:uid="{00000000-0005-0000-0000-0000482A0000}"/>
    <cellStyle name="Normal 15 3 4 2" xfId="11877" xr:uid="{00000000-0005-0000-0000-0000492A0000}"/>
    <cellStyle name="Normal 15 3 4 2 2" xfId="11878" xr:uid="{00000000-0005-0000-0000-00004A2A0000}"/>
    <cellStyle name="Normal 15 3 4 2 2 2" xfId="11879" xr:uid="{00000000-0005-0000-0000-00004B2A0000}"/>
    <cellStyle name="Normal 15 3 4 2 3" xfId="11880" xr:uid="{00000000-0005-0000-0000-00004C2A0000}"/>
    <cellStyle name="Normal 15 3 4 3" xfId="11881" xr:uid="{00000000-0005-0000-0000-00004D2A0000}"/>
    <cellStyle name="Normal 15 3 4 3 2" xfId="11882" xr:uid="{00000000-0005-0000-0000-00004E2A0000}"/>
    <cellStyle name="Normal 15 3 4 4" xfId="11883" xr:uid="{00000000-0005-0000-0000-00004F2A0000}"/>
    <cellStyle name="Normal 15 3 5" xfId="11884" xr:uid="{00000000-0005-0000-0000-0000502A0000}"/>
    <cellStyle name="Normal 15 3 5 2" xfId="11885" xr:uid="{00000000-0005-0000-0000-0000512A0000}"/>
    <cellStyle name="Normal 15 3 5 2 2" xfId="11886" xr:uid="{00000000-0005-0000-0000-0000522A0000}"/>
    <cellStyle name="Normal 15 3 5 2 2 2" xfId="11887" xr:uid="{00000000-0005-0000-0000-0000532A0000}"/>
    <cellStyle name="Normal 15 3 5 2 3" xfId="11888" xr:uid="{00000000-0005-0000-0000-0000542A0000}"/>
    <cellStyle name="Normal 15 3 5 3" xfId="11889" xr:uid="{00000000-0005-0000-0000-0000552A0000}"/>
    <cellStyle name="Normal 15 3 5 3 2" xfId="11890" xr:uid="{00000000-0005-0000-0000-0000562A0000}"/>
    <cellStyle name="Normal 15 3 5 4" xfId="11891" xr:uid="{00000000-0005-0000-0000-0000572A0000}"/>
    <cellStyle name="Normal 15 3 6" xfId="11892" xr:uid="{00000000-0005-0000-0000-0000582A0000}"/>
    <cellStyle name="Normal 15 3 6 2" xfId="11893" xr:uid="{00000000-0005-0000-0000-0000592A0000}"/>
    <cellStyle name="Normal 15 3 6 2 2" xfId="11894" xr:uid="{00000000-0005-0000-0000-00005A2A0000}"/>
    <cellStyle name="Normal 15 3 6 3" xfId="11895" xr:uid="{00000000-0005-0000-0000-00005B2A0000}"/>
    <cellStyle name="Normal 15 3 7" xfId="11896" xr:uid="{00000000-0005-0000-0000-00005C2A0000}"/>
    <cellStyle name="Normal 15 3 7 2" xfId="11897" xr:uid="{00000000-0005-0000-0000-00005D2A0000}"/>
    <cellStyle name="Normal 15 3 8" xfId="11898" xr:uid="{00000000-0005-0000-0000-00005E2A0000}"/>
    <cellStyle name="Normal 15 3 8 2" xfId="11899" xr:uid="{00000000-0005-0000-0000-00005F2A0000}"/>
    <cellStyle name="Normal 15 3 9" xfId="11900" xr:uid="{00000000-0005-0000-0000-0000602A0000}"/>
    <cellStyle name="Normal 15 4" xfId="11901" xr:uid="{00000000-0005-0000-0000-0000612A0000}"/>
    <cellStyle name="Normal 15 4 2" xfId="11902" xr:uid="{00000000-0005-0000-0000-0000622A0000}"/>
    <cellStyle name="Normal 15 4 2 2" xfId="11903" xr:uid="{00000000-0005-0000-0000-0000632A0000}"/>
    <cellStyle name="Normal 15 4 2 2 2" xfId="11904" xr:uid="{00000000-0005-0000-0000-0000642A0000}"/>
    <cellStyle name="Normal 15 4 2 2 2 2" xfId="11905" xr:uid="{00000000-0005-0000-0000-0000652A0000}"/>
    <cellStyle name="Normal 15 4 2 2 2 2 2" xfId="11906" xr:uid="{00000000-0005-0000-0000-0000662A0000}"/>
    <cellStyle name="Normal 15 4 2 2 2 3" xfId="11907" xr:uid="{00000000-0005-0000-0000-0000672A0000}"/>
    <cellStyle name="Normal 15 4 2 2 3" xfId="11908" xr:uid="{00000000-0005-0000-0000-0000682A0000}"/>
    <cellStyle name="Normal 15 4 2 2 3 2" xfId="11909" xr:uid="{00000000-0005-0000-0000-0000692A0000}"/>
    <cellStyle name="Normal 15 4 2 2 4" xfId="11910" xr:uid="{00000000-0005-0000-0000-00006A2A0000}"/>
    <cellStyle name="Normal 15 4 2 3" xfId="11911" xr:uid="{00000000-0005-0000-0000-00006B2A0000}"/>
    <cellStyle name="Normal 15 4 2 3 2" xfId="11912" xr:uid="{00000000-0005-0000-0000-00006C2A0000}"/>
    <cellStyle name="Normal 15 4 2 3 2 2" xfId="11913" xr:uid="{00000000-0005-0000-0000-00006D2A0000}"/>
    <cellStyle name="Normal 15 4 2 3 3" xfId="11914" xr:uid="{00000000-0005-0000-0000-00006E2A0000}"/>
    <cellStyle name="Normal 15 4 2 4" xfId="11915" xr:uid="{00000000-0005-0000-0000-00006F2A0000}"/>
    <cellStyle name="Normal 15 4 2 4 2" xfId="11916" xr:uid="{00000000-0005-0000-0000-0000702A0000}"/>
    <cellStyle name="Normal 15 4 2 5" xfId="11917" xr:uid="{00000000-0005-0000-0000-0000712A0000}"/>
    <cellStyle name="Normal 15 4 3" xfId="11918" xr:uid="{00000000-0005-0000-0000-0000722A0000}"/>
    <cellStyle name="Normal 15 4 3 2" xfId="11919" xr:uid="{00000000-0005-0000-0000-0000732A0000}"/>
    <cellStyle name="Normal 15 4 3 2 2" xfId="11920" xr:uid="{00000000-0005-0000-0000-0000742A0000}"/>
    <cellStyle name="Normal 15 4 3 2 2 2" xfId="11921" xr:uid="{00000000-0005-0000-0000-0000752A0000}"/>
    <cellStyle name="Normal 15 4 3 2 3" xfId="11922" xr:uid="{00000000-0005-0000-0000-0000762A0000}"/>
    <cellStyle name="Normal 15 4 3 3" xfId="11923" xr:uid="{00000000-0005-0000-0000-0000772A0000}"/>
    <cellStyle name="Normal 15 4 3 3 2" xfId="11924" xr:uid="{00000000-0005-0000-0000-0000782A0000}"/>
    <cellStyle name="Normal 15 4 3 4" xfId="11925" xr:uid="{00000000-0005-0000-0000-0000792A0000}"/>
    <cellStyle name="Normal 15 4 4" xfId="11926" xr:uid="{00000000-0005-0000-0000-00007A2A0000}"/>
    <cellStyle name="Normal 15 4 4 2" xfId="11927" xr:uid="{00000000-0005-0000-0000-00007B2A0000}"/>
    <cellStyle name="Normal 15 4 4 2 2" xfId="11928" xr:uid="{00000000-0005-0000-0000-00007C2A0000}"/>
    <cellStyle name="Normal 15 4 4 2 2 2" xfId="11929" xr:uid="{00000000-0005-0000-0000-00007D2A0000}"/>
    <cellStyle name="Normal 15 4 4 2 3" xfId="11930" xr:uid="{00000000-0005-0000-0000-00007E2A0000}"/>
    <cellStyle name="Normal 15 4 4 3" xfId="11931" xr:uid="{00000000-0005-0000-0000-00007F2A0000}"/>
    <cellStyle name="Normal 15 4 4 3 2" xfId="11932" xr:uid="{00000000-0005-0000-0000-0000802A0000}"/>
    <cellStyle name="Normal 15 4 4 4" xfId="11933" xr:uid="{00000000-0005-0000-0000-0000812A0000}"/>
    <cellStyle name="Normal 15 4 5" xfId="11934" xr:uid="{00000000-0005-0000-0000-0000822A0000}"/>
    <cellStyle name="Normal 15 4 5 2" xfId="11935" xr:uid="{00000000-0005-0000-0000-0000832A0000}"/>
    <cellStyle name="Normal 15 4 5 2 2" xfId="11936" xr:uid="{00000000-0005-0000-0000-0000842A0000}"/>
    <cellStyle name="Normal 15 4 5 3" xfId="11937" xr:uid="{00000000-0005-0000-0000-0000852A0000}"/>
    <cellStyle name="Normal 15 4 6" xfId="11938" xr:uid="{00000000-0005-0000-0000-0000862A0000}"/>
    <cellStyle name="Normal 15 4 6 2" xfId="11939" xr:uid="{00000000-0005-0000-0000-0000872A0000}"/>
    <cellStyle name="Normal 15 4 7" xfId="11940" xr:uid="{00000000-0005-0000-0000-0000882A0000}"/>
    <cellStyle name="Normal 15 4 7 2" xfId="11941" xr:uid="{00000000-0005-0000-0000-0000892A0000}"/>
    <cellStyle name="Normal 15 4 8" xfId="11942" xr:uid="{00000000-0005-0000-0000-00008A2A0000}"/>
    <cellStyle name="Normal 15 5" xfId="11943" xr:uid="{00000000-0005-0000-0000-00008B2A0000}"/>
    <cellStyle name="Normal 15 5 2" xfId="11944" xr:uid="{00000000-0005-0000-0000-00008C2A0000}"/>
    <cellStyle name="Normal 15 5 2 2" xfId="11945" xr:uid="{00000000-0005-0000-0000-00008D2A0000}"/>
    <cellStyle name="Normal 15 5 2 2 2" xfId="11946" xr:uid="{00000000-0005-0000-0000-00008E2A0000}"/>
    <cellStyle name="Normal 15 5 2 2 2 2" xfId="11947" xr:uid="{00000000-0005-0000-0000-00008F2A0000}"/>
    <cellStyle name="Normal 15 5 2 2 2 2 2" xfId="11948" xr:uid="{00000000-0005-0000-0000-0000902A0000}"/>
    <cellStyle name="Normal 15 5 2 2 2 3" xfId="11949" xr:uid="{00000000-0005-0000-0000-0000912A0000}"/>
    <cellStyle name="Normal 15 5 2 2 3" xfId="11950" xr:uid="{00000000-0005-0000-0000-0000922A0000}"/>
    <cellStyle name="Normal 15 5 2 2 3 2" xfId="11951" xr:uid="{00000000-0005-0000-0000-0000932A0000}"/>
    <cellStyle name="Normal 15 5 2 2 4" xfId="11952" xr:uid="{00000000-0005-0000-0000-0000942A0000}"/>
    <cellStyle name="Normal 15 5 2 3" xfId="11953" xr:uid="{00000000-0005-0000-0000-0000952A0000}"/>
    <cellStyle name="Normal 15 5 2 3 2" xfId="11954" xr:uid="{00000000-0005-0000-0000-0000962A0000}"/>
    <cellStyle name="Normal 15 5 2 3 2 2" xfId="11955" xr:uid="{00000000-0005-0000-0000-0000972A0000}"/>
    <cellStyle name="Normal 15 5 2 3 3" xfId="11956" xr:uid="{00000000-0005-0000-0000-0000982A0000}"/>
    <cellStyle name="Normal 15 5 2 4" xfId="11957" xr:uid="{00000000-0005-0000-0000-0000992A0000}"/>
    <cellStyle name="Normal 15 5 2 4 2" xfId="11958" xr:uid="{00000000-0005-0000-0000-00009A2A0000}"/>
    <cellStyle name="Normal 15 5 2 5" xfId="11959" xr:uid="{00000000-0005-0000-0000-00009B2A0000}"/>
    <cellStyle name="Normal 15 5 3" xfId="11960" xr:uid="{00000000-0005-0000-0000-00009C2A0000}"/>
    <cellStyle name="Normal 15 5 3 2" xfId="11961" xr:uid="{00000000-0005-0000-0000-00009D2A0000}"/>
    <cellStyle name="Normal 15 5 3 2 2" xfId="11962" xr:uid="{00000000-0005-0000-0000-00009E2A0000}"/>
    <cellStyle name="Normal 15 5 3 2 2 2" xfId="11963" xr:uid="{00000000-0005-0000-0000-00009F2A0000}"/>
    <cellStyle name="Normal 15 5 3 2 3" xfId="11964" xr:uid="{00000000-0005-0000-0000-0000A02A0000}"/>
    <cellStyle name="Normal 15 5 3 3" xfId="11965" xr:uid="{00000000-0005-0000-0000-0000A12A0000}"/>
    <cellStyle name="Normal 15 5 3 3 2" xfId="11966" xr:uid="{00000000-0005-0000-0000-0000A22A0000}"/>
    <cellStyle name="Normal 15 5 3 4" xfId="11967" xr:uid="{00000000-0005-0000-0000-0000A32A0000}"/>
    <cellStyle name="Normal 15 5 4" xfId="11968" xr:uid="{00000000-0005-0000-0000-0000A42A0000}"/>
    <cellStyle name="Normal 15 5 4 2" xfId="11969" xr:uid="{00000000-0005-0000-0000-0000A52A0000}"/>
    <cellStyle name="Normal 15 5 4 2 2" xfId="11970" xr:uid="{00000000-0005-0000-0000-0000A62A0000}"/>
    <cellStyle name="Normal 15 5 4 3" xfId="11971" xr:uid="{00000000-0005-0000-0000-0000A72A0000}"/>
    <cellStyle name="Normal 15 5 5" xfId="11972" xr:uid="{00000000-0005-0000-0000-0000A82A0000}"/>
    <cellStyle name="Normal 15 5 5 2" xfId="11973" xr:uid="{00000000-0005-0000-0000-0000A92A0000}"/>
    <cellStyle name="Normal 15 5 6" xfId="11974" xr:uid="{00000000-0005-0000-0000-0000AA2A0000}"/>
    <cellStyle name="Normal 15 6" xfId="11975" xr:uid="{00000000-0005-0000-0000-0000AB2A0000}"/>
    <cellStyle name="Normal 15 6 2" xfId="11976" xr:uid="{00000000-0005-0000-0000-0000AC2A0000}"/>
    <cellStyle name="Normal 15 6 2 2" xfId="11977" xr:uid="{00000000-0005-0000-0000-0000AD2A0000}"/>
    <cellStyle name="Normal 15 6 2 2 2" xfId="11978" xr:uid="{00000000-0005-0000-0000-0000AE2A0000}"/>
    <cellStyle name="Normal 15 6 2 2 2 2" xfId="11979" xr:uid="{00000000-0005-0000-0000-0000AF2A0000}"/>
    <cellStyle name="Normal 15 6 2 2 3" xfId="11980" xr:uid="{00000000-0005-0000-0000-0000B02A0000}"/>
    <cellStyle name="Normal 15 6 2 3" xfId="11981" xr:uid="{00000000-0005-0000-0000-0000B12A0000}"/>
    <cellStyle name="Normal 15 6 2 3 2" xfId="11982" xr:uid="{00000000-0005-0000-0000-0000B22A0000}"/>
    <cellStyle name="Normal 15 6 2 4" xfId="11983" xr:uid="{00000000-0005-0000-0000-0000B32A0000}"/>
    <cellStyle name="Normal 15 6 3" xfId="11984" xr:uid="{00000000-0005-0000-0000-0000B42A0000}"/>
    <cellStyle name="Normal 15 6 3 2" xfId="11985" xr:uid="{00000000-0005-0000-0000-0000B52A0000}"/>
    <cellStyle name="Normal 15 6 3 2 2" xfId="11986" xr:uid="{00000000-0005-0000-0000-0000B62A0000}"/>
    <cellStyle name="Normal 15 6 3 3" xfId="11987" xr:uid="{00000000-0005-0000-0000-0000B72A0000}"/>
    <cellStyle name="Normal 15 6 4" xfId="11988" xr:uid="{00000000-0005-0000-0000-0000B82A0000}"/>
    <cellStyle name="Normal 15 6 4 2" xfId="11989" xr:uid="{00000000-0005-0000-0000-0000B92A0000}"/>
    <cellStyle name="Normal 15 6 5" xfId="11990" xr:uid="{00000000-0005-0000-0000-0000BA2A0000}"/>
    <cellStyle name="Normal 15 7" xfId="11991" xr:uid="{00000000-0005-0000-0000-0000BB2A0000}"/>
    <cellStyle name="Normal 15 7 2" xfId="11992" xr:uid="{00000000-0005-0000-0000-0000BC2A0000}"/>
    <cellStyle name="Normal 15 7 2 2" xfId="11993" xr:uid="{00000000-0005-0000-0000-0000BD2A0000}"/>
    <cellStyle name="Normal 15 7 2 2 2" xfId="11994" xr:uid="{00000000-0005-0000-0000-0000BE2A0000}"/>
    <cellStyle name="Normal 15 7 2 3" xfId="11995" xr:uid="{00000000-0005-0000-0000-0000BF2A0000}"/>
    <cellStyle name="Normal 15 7 3" xfId="11996" xr:uid="{00000000-0005-0000-0000-0000C02A0000}"/>
    <cellStyle name="Normal 15 7 3 2" xfId="11997" xr:uid="{00000000-0005-0000-0000-0000C12A0000}"/>
    <cellStyle name="Normal 15 7 4" xfId="11998" xr:uid="{00000000-0005-0000-0000-0000C22A0000}"/>
    <cellStyle name="Normal 15 8" xfId="11999" xr:uid="{00000000-0005-0000-0000-0000C32A0000}"/>
    <cellStyle name="Normal 15 8 2" xfId="12000" xr:uid="{00000000-0005-0000-0000-0000C42A0000}"/>
    <cellStyle name="Normal 15 8 2 2" xfId="12001" xr:uid="{00000000-0005-0000-0000-0000C52A0000}"/>
    <cellStyle name="Normal 15 8 2 2 2" xfId="12002" xr:uid="{00000000-0005-0000-0000-0000C62A0000}"/>
    <cellStyle name="Normal 15 8 2 3" xfId="12003" xr:uid="{00000000-0005-0000-0000-0000C72A0000}"/>
    <cellStyle name="Normal 15 8 3" xfId="12004" xr:uid="{00000000-0005-0000-0000-0000C82A0000}"/>
    <cellStyle name="Normal 15 8 3 2" xfId="12005" xr:uid="{00000000-0005-0000-0000-0000C92A0000}"/>
    <cellStyle name="Normal 15 8 4" xfId="12006" xr:uid="{00000000-0005-0000-0000-0000CA2A0000}"/>
    <cellStyle name="Normal 15 9" xfId="12007" xr:uid="{00000000-0005-0000-0000-0000CB2A0000}"/>
    <cellStyle name="Normal 15 9 2" xfId="12008" xr:uid="{00000000-0005-0000-0000-0000CC2A0000}"/>
    <cellStyle name="Normal 15 9 2 2" xfId="12009" xr:uid="{00000000-0005-0000-0000-0000CD2A0000}"/>
    <cellStyle name="Normal 15 9 2 2 2" xfId="12010" xr:uid="{00000000-0005-0000-0000-0000CE2A0000}"/>
    <cellStyle name="Normal 15 9 2 3" xfId="12011" xr:uid="{00000000-0005-0000-0000-0000CF2A0000}"/>
    <cellStyle name="Normal 15 9 3" xfId="12012" xr:uid="{00000000-0005-0000-0000-0000D02A0000}"/>
    <cellStyle name="Normal 15 9 3 2" xfId="12013" xr:uid="{00000000-0005-0000-0000-0000D12A0000}"/>
    <cellStyle name="Normal 15 9 4" xfId="12014" xr:uid="{00000000-0005-0000-0000-0000D22A0000}"/>
    <cellStyle name="Normal 16" xfId="1226" xr:uid="{00000000-0005-0000-0000-0000D32A0000}"/>
    <cellStyle name="Normal 16 10" xfId="12015" xr:uid="{00000000-0005-0000-0000-0000D42A0000}"/>
    <cellStyle name="Normal 16 10 2" xfId="12016" xr:uid="{00000000-0005-0000-0000-0000D52A0000}"/>
    <cellStyle name="Normal 16 11" xfId="12017" xr:uid="{00000000-0005-0000-0000-0000D62A0000}"/>
    <cellStyle name="Normal 16 12" xfId="12018" xr:uid="{00000000-0005-0000-0000-0000D72A0000}"/>
    <cellStyle name="Normal 16 2" xfId="1227" xr:uid="{00000000-0005-0000-0000-0000D82A0000}"/>
    <cellStyle name="Normal 16 2 2" xfId="1228" xr:uid="{00000000-0005-0000-0000-0000D92A0000}"/>
    <cellStyle name="Normal 16 2 2 2" xfId="12019" xr:uid="{00000000-0005-0000-0000-0000DA2A0000}"/>
    <cellStyle name="Normal 16 2 2 3" xfId="12020" xr:uid="{00000000-0005-0000-0000-0000DB2A0000}"/>
    <cellStyle name="Normal 16 2 3" xfId="12021" xr:uid="{00000000-0005-0000-0000-0000DC2A0000}"/>
    <cellStyle name="Normal 16 2 4" xfId="12022" xr:uid="{00000000-0005-0000-0000-0000DD2A0000}"/>
    <cellStyle name="Normal 16 3" xfId="1229" xr:uid="{00000000-0005-0000-0000-0000DE2A0000}"/>
    <cellStyle name="Normal 16 3 2" xfId="12023" xr:uid="{00000000-0005-0000-0000-0000DF2A0000}"/>
    <cellStyle name="Normal 16 3 2 2" xfId="12024" xr:uid="{00000000-0005-0000-0000-0000E02A0000}"/>
    <cellStyle name="Normal 16 3 2 3" xfId="12025" xr:uid="{00000000-0005-0000-0000-0000E12A0000}"/>
    <cellStyle name="Normal 16 3 3" xfId="12026" xr:uid="{00000000-0005-0000-0000-0000E22A0000}"/>
    <cellStyle name="Normal 16 3 4" xfId="12027" xr:uid="{00000000-0005-0000-0000-0000E32A0000}"/>
    <cellStyle name="Normal 16 4" xfId="12028" xr:uid="{00000000-0005-0000-0000-0000E42A0000}"/>
    <cellStyle name="Normal 16 4 10" xfId="12029" xr:uid="{00000000-0005-0000-0000-0000E52A0000}"/>
    <cellStyle name="Normal 16 4 2" xfId="12030" xr:uid="{00000000-0005-0000-0000-0000E62A0000}"/>
    <cellStyle name="Normal 16 4 2 2" xfId="12031" xr:uid="{00000000-0005-0000-0000-0000E72A0000}"/>
    <cellStyle name="Normal 16 4 2 2 2" xfId="12032" xr:uid="{00000000-0005-0000-0000-0000E82A0000}"/>
    <cellStyle name="Normal 16 4 2 2 2 2" xfId="12033" xr:uid="{00000000-0005-0000-0000-0000E92A0000}"/>
    <cellStyle name="Normal 16 4 2 2 2 2 2" xfId="12034" xr:uid="{00000000-0005-0000-0000-0000EA2A0000}"/>
    <cellStyle name="Normal 16 4 2 2 2 2 2 2" xfId="12035" xr:uid="{00000000-0005-0000-0000-0000EB2A0000}"/>
    <cellStyle name="Normal 16 4 2 2 2 2 3" xfId="12036" xr:uid="{00000000-0005-0000-0000-0000EC2A0000}"/>
    <cellStyle name="Normal 16 4 2 2 2 3" xfId="12037" xr:uid="{00000000-0005-0000-0000-0000ED2A0000}"/>
    <cellStyle name="Normal 16 4 2 2 2 3 2" xfId="12038" xr:uid="{00000000-0005-0000-0000-0000EE2A0000}"/>
    <cellStyle name="Normal 16 4 2 2 2 4" xfId="12039" xr:uid="{00000000-0005-0000-0000-0000EF2A0000}"/>
    <cellStyle name="Normal 16 4 2 2 3" xfId="12040" xr:uid="{00000000-0005-0000-0000-0000F02A0000}"/>
    <cellStyle name="Normal 16 4 2 2 3 2" xfId="12041" xr:uid="{00000000-0005-0000-0000-0000F12A0000}"/>
    <cellStyle name="Normal 16 4 2 2 3 2 2" xfId="12042" xr:uid="{00000000-0005-0000-0000-0000F22A0000}"/>
    <cellStyle name="Normal 16 4 2 2 3 3" xfId="12043" xr:uid="{00000000-0005-0000-0000-0000F32A0000}"/>
    <cellStyle name="Normal 16 4 2 2 4" xfId="12044" xr:uid="{00000000-0005-0000-0000-0000F42A0000}"/>
    <cellStyle name="Normal 16 4 2 2 4 2" xfId="12045" xr:uid="{00000000-0005-0000-0000-0000F52A0000}"/>
    <cellStyle name="Normal 16 4 2 2 5" xfId="12046" xr:uid="{00000000-0005-0000-0000-0000F62A0000}"/>
    <cellStyle name="Normal 16 4 2 3" xfId="12047" xr:uid="{00000000-0005-0000-0000-0000F72A0000}"/>
    <cellStyle name="Normal 16 4 2 3 2" xfId="12048" xr:uid="{00000000-0005-0000-0000-0000F82A0000}"/>
    <cellStyle name="Normal 16 4 2 3 2 2" xfId="12049" xr:uid="{00000000-0005-0000-0000-0000F92A0000}"/>
    <cellStyle name="Normal 16 4 2 3 2 2 2" xfId="12050" xr:uid="{00000000-0005-0000-0000-0000FA2A0000}"/>
    <cellStyle name="Normal 16 4 2 3 2 3" xfId="12051" xr:uid="{00000000-0005-0000-0000-0000FB2A0000}"/>
    <cellStyle name="Normal 16 4 2 3 3" xfId="12052" xr:uid="{00000000-0005-0000-0000-0000FC2A0000}"/>
    <cellStyle name="Normal 16 4 2 3 3 2" xfId="12053" xr:uid="{00000000-0005-0000-0000-0000FD2A0000}"/>
    <cellStyle name="Normal 16 4 2 3 4" xfId="12054" xr:uid="{00000000-0005-0000-0000-0000FE2A0000}"/>
    <cellStyle name="Normal 16 4 2 4" xfId="12055" xr:uid="{00000000-0005-0000-0000-0000FF2A0000}"/>
    <cellStyle name="Normal 16 4 2 4 2" xfId="12056" xr:uid="{00000000-0005-0000-0000-0000002B0000}"/>
    <cellStyle name="Normal 16 4 2 4 2 2" xfId="12057" xr:uid="{00000000-0005-0000-0000-0000012B0000}"/>
    <cellStyle name="Normal 16 4 2 4 2 2 2" xfId="12058" xr:uid="{00000000-0005-0000-0000-0000022B0000}"/>
    <cellStyle name="Normal 16 4 2 4 2 3" xfId="12059" xr:uid="{00000000-0005-0000-0000-0000032B0000}"/>
    <cellStyle name="Normal 16 4 2 4 3" xfId="12060" xr:uid="{00000000-0005-0000-0000-0000042B0000}"/>
    <cellStyle name="Normal 16 4 2 4 3 2" xfId="12061" xr:uid="{00000000-0005-0000-0000-0000052B0000}"/>
    <cellStyle name="Normal 16 4 2 4 4" xfId="12062" xr:uid="{00000000-0005-0000-0000-0000062B0000}"/>
    <cellStyle name="Normal 16 4 2 5" xfId="12063" xr:uid="{00000000-0005-0000-0000-0000072B0000}"/>
    <cellStyle name="Normal 16 4 2 5 2" xfId="12064" xr:uid="{00000000-0005-0000-0000-0000082B0000}"/>
    <cellStyle name="Normal 16 4 2 5 2 2" xfId="12065" xr:uid="{00000000-0005-0000-0000-0000092B0000}"/>
    <cellStyle name="Normal 16 4 2 5 3" xfId="12066" xr:uid="{00000000-0005-0000-0000-00000A2B0000}"/>
    <cellStyle name="Normal 16 4 2 6" xfId="12067" xr:uid="{00000000-0005-0000-0000-00000B2B0000}"/>
    <cellStyle name="Normal 16 4 2 6 2" xfId="12068" xr:uid="{00000000-0005-0000-0000-00000C2B0000}"/>
    <cellStyle name="Normal 16 4 2 7" xfId="12069" xr:uid="{00000000-0005-0000-0000-00000D2B0000}"/>
    <cellStyle name="Normal 16 4 2 7 2" xfId="12070" xr:uid="{00000000-0005-0000-0000-00000E2B0000}"/>
    <cellStyle name="Normal 16 4 2 8" xfId="12071" xr:uid="{00000000-0005-0000-0000-00000F2B0000}"/>
    <cellStyle name="Normal 16 4 3" xfId="12072" xr:uid="{00000000-0005-0000-0000-0000102B0000}"/>
    <cellStyle name="Normal 16 4 3 2" xfId="12073" xr:uid="{00000000-0005-0000-0000-0000112B0000}"/>
    <cellStyle name="Normal 16 4 3 2 2" xfId="12074" xr:uid="{00000000-0005-0000-0000-0000122B0000}"/>
    <cellStyle name="Normal 16 4 3 2 2 2" xfId="12075" xr:uid="{00000000-0005-0000-0000-0000132B0000}"/>
    <cellStyle name="Normal 16 4 3 2 2 2 2" xfId="12076" xr:uid="{00000000-0005-0000-0000-0000142B0000}"/>
    <cellStyle name="Normal 16 4 3 2 2 3" xfId="12077" xr:uid="{00000000-0005-0000-0000-0000152B0000}"/>
    <cellStyle name="Normal 16 4 3 2 3" xfId="12078" xr:uid="{00000000-0005-0000-0000-0000162B0000}"/>
    <cellStyle name="Normal 16 4 3 2 3 2" xfId="12079" xr:uid="{00000000-0005-0000-0000-0000172B0000}"/>
    <cellStyle name="Normal 16 4 3 2 4" xfId="12080" xr:uid="{00000000-0005-0000-0000-0000182B0000}"/>
    <cellStyle name="Normal 16 4 3 3" xfId="12081" xr:uid="{00000000-0005-0000-0000-0000192B0000}"/>
    <cellStyle name="Normal 16 4 3 3 2" xfId="12082" xr:uid="{00000000-0005-0000-0000-00001A2B0000}"/>
    <cellStyle name="Normal 16 4 3 3 2 2" xfId="12083" xr:uid="{00000000-0005-0000-0000-00001B2B0000}"/>
    <cellStyle name="Normal 16 4 3 3 3" xfId="12084" xr:uid="{00000000-0005-0000-0000-00001C2B0000}"/>
    <cellStyle name="Normal 16 4 3 4" xfId="12085" xr:uid="{00000000-0005-0000-0000-00001D2B0000}"/>
    <cellStyle name="Normal 16 4 3 4 2" xfId="12086" xr:uid="{00000000-0005-0000-0000-00001E2B0000}"/>
    <cellStyle name="Normal 16 4 3 5" xfId="12087" xr:uid="{00000000-0005-0000-0000-00001F2B0000}"/>
    <cellStyle name="Normal 16 4 4" xfId="12088" xr:uid="{00000000-0005-0000-0000-0000202B0000}"/>
    <cellStyle name="Normal 16 4 4 2" xfId="12089" xr:uid="{00000000-0005-0000-0000-0000212B0000}"/>
    <cellStyle name="Normal 16 4 4 2 2" xfId="12090" xr:uid="{00000000-0005-0000-0000-0000222B0000}"/>
    <cellStyle name="Normal 16 4 4 2 2 2" xfId="12091" xr:uid="{00000000-0005-0000-0000-0000232B0000}"/>
    <cellStyle name="Normal 16 4 4 2 3" xfId="12092" xr:uid="{00000000-0005-0000-0000-0000242B0000}"/>
    <cellStyle name="Normal 16 4 4 3" xfId="12093" xr:uid="{00000000-0005-0000-0000-0000252B0000}"/>
    <cellStyle name="Normal 16 4 4 3 2" xfId="12094" xr:uid="{00000000-0005-0000-0000-0000262B0000}"/>
    <cellStyle name="Normal 16 4 4 4" xfId="12095" xr:uid="{00000000-0005-0000-0000-0000272B0000}"/>
    <cellStyle name="Normal 16 4 5" xfId="12096" xr:uid="{00000000-0005-0000-0000-0000282B0000}"/>
    <cellStyle name="Normal 16 4 5 2" xfId="12097" xr:uid="{00000000-0005-0000-0000-0000292B0000}"/>
    <cellStyle name="Normal 16 4 5 2 2" xfId="12098" xr:uid="{00000000-0005-0000-0000-00002A2B0000}"/>
    <cellStyle name="Normal 16 4 5 2 2 2" xfId="12099" xr:uid="{00000000-0005-0000-0000-00002B2B0000}"/>
    <cellStyle name="Normal 16 4 5 2 3" xfId="12100" xr:uid="{00000000-0005-0000-0000-00002C2B0000}"/>
    <cellStyle name="Normal 16 4 5 3" xfId="12101" xr:uid="{00000000-0005-0000-0000-00002D2B0000}"/>
    <cellStyle name="Normal 16 4 5 3 2" xfId="12102" xr:uid="{00000000-0005-0000-0000-00002E2B0000}"/>
    <cellStyle name="Normal 16 4 5 4" xfId="12103" xr:uid="{00000000-0005-0000-0000-00002F2B0000}"/>
    <cellStyle name="Normal 16 4 6" xfId="12104" xr:uid="{00000000-0005-0000-0000-0000302B0000}"/>
    <cellStyle name="Normal 16 4 6 2" xfId="12105" xr:uid="{00000000-0005-0000-0000-0000312B0000}"/>
    <cellStyle name="Normal 16 4 6 2 2" xfId="12106" xr:uid="{00000000-0005-0000-0000-0000322B0000}"/>
    <cellStyle name="Normal 16 4 6 3" xfId="12107" xr:uid="{00000000-0005-0000-0000-0000332B0000}"/>
    <cellStyle name="Normal 16 4 7" xfId="12108" xr:uid="{00000000-0005-0000-0000-0000342B0000}"/>
    <cellStyle name="Normal 16 4 7 2" xfId="12109" xr:uid="{00000000-0005-0000-0000-0000352B0000}"/>
    <cellStyle name="Normal 16 4 8" xfId="12110" xr:uid="{00000000-0005-0000-0000-0000362B0000}"/>
    <cellStyle name="Normal 16 4 8 2" xfId="12111" xr:uid="{00000000-0005-0000-0000-0000372B0000}"/>
    <cellStyle name="Normal 16 4 9" xfId="12112" xr:uid="{00000000-0005-0000-0000-0000382B0000}"/>
    <cellStyle name="Normal 16 5" xfId="12113" xr:uid="{00000000-0005-0000-0000-0000392B0000}"/>
    <cellStyle name="Normal 16 5 2" xfId="12114" xr:uid="{00000000-0005-0000-0000-00003A2B0000}"/>
    <cellStyle name="Normal 16 5 2 2" xfId="12115" xr:uid="{00000000-0005-0000-0000-00003B2B0000}"/>
    <cellStyle name="Normal 16 5 2 2 2" xfId="12116" xr:uid="{00000000-0005-0000-0000-00003C2B0000}"/>
    <cellStyle name="Normal 16 5 2 2 2 2" xfId="12117" xr:uid="{00000000-0005-0000-0000-00003D2B0000}"/>
    <cellStyle name="Normal 16 5 2 2 2 2 2" xfId="12118" xr:uid="{00000000-0005-0000-0000-00003E2B0000}"/>
    <cellStyle name="Normal 16 5 2 2 2 3" xfId="12119" xr:uid="{00000000-0005-0000-0000-00003F2B0000}"/>
    <cellStyle name="Normal 16 5 2 2 3" xfId="12120" xr:uid="{00000000-0005-0000-0000-0000402B0000}"/>
    <cellStyle name="Normal 16 5 2 2 3 2" xfId="12121" xr:uid="{00000000-0005-0000-0000-0000412B0000}"/>
    <cellStyle name="Normal 16 5 2 2 4" xfId="12122" xr:uid="{00000000-0005-0000-0000-0000422B0000}"/>
    <cellStyle name="Normal 16 5 2 3" xfId="12123" xr:uid="{00000000-0005-0000-0000-0000432B0000}"/>
    <cellStyle name="Normal 16 5 2 3 2" xfId="12124" xr:uid="{00000000-0005-0000-0000-0000442B0000}"/>
    <cellStyle name="Normal 16 5 2 3 2 2" xfId="12125" xr:uid="{00000000-0005-0000-0000-0000452B0000}"/>
    <cellStyle name="Normal 16 5 2 3 3" xfId="12126" xr:uid="{00000000-0005-0000-0000-0000462B0000}"/>
    <cellStyle name="Normal 16 5 2 4" xfId="12127" xr:uid="{00000000-0005-0000-0000-0000472B0000}"/>
    <cellStyle name="Normal 16 5 2 4 2" xfId="12128" xr:uid="{00000000-0005-0000-0000-0000482B0000}"/>
    <cellStyle name="Normal 16 5 2 5" xfId="12129" xr:uid="{00000000-0005-0000-0000-0000492B0000}"/>
    <cellStyle name="Normal 16 5 3" xfId="12130" xr:uid="{00000000-0005-0000-0000-00004A2B0000}"/>
    <cellStyle name="Normal 16 5 3 2" xfId="12131" xr:uid="{00000000-0005-0000-0000-00004B2B0000}"/>
    <cellStyle name="Normal 16 5 3 2 2" xfId="12132" xr:uid="{00000000-0005-0000-0000-00004C2B0000}"/>
    <cellStyle name="Normal 16 5 3 2 2 2" xfId="12133" xr:uid="{00000000-0005-0000-0000-00004D2B0000}"/>
    <cellStyle name="Normal 16 5 3 2 3" xfId="12134" xr:uid="{00000000-0005-0000-0000-00004E2B0000}"/>
    <cellStyle name="Normal 16 5 3 3" xfId="12135" xr:uid="{00000000-0005-0000-0000-00004F2B0000}"/>
    <cellStyle name="Normal 16 5 3 3 2" xfId="12136" xr:uid="{00000000-0005-0000-0000-0000502B0000}"/>
    <cellStyle name="Normal 16 5 3 4" xfId="12137" xr:uid="{00000000-0005-0000-0000-0000512B0000}"/>
    <cellStyle name="Normal 16 5 4" xfId="12138" xr:uid="{00000000-0005-0000-0000-0000522B0000}"/>
    <cellStyle name="Normal 16 5 4 2" xfId="12139" xr:uid="{00000000-0005-0000-0000-0000532B0000}"/>
    <cellStyle name="Normal 16 5 4 2 2" xfId="12140" xr:uid="{00000000-0005-0000-0000-0000542B0000}"/>
    <cellStyle name="Normal 16 5 4 2 2 2" xfId="12141" xr:uid="{00000000-0005-0000-0000-0000552B0000}"/>
    <cellStyle name="Normal 16 5 4 2 3" xfId="12142" xr:uid="{00000000-0005-0000-0000-0000562B0000}"/>
    <cellStyle name="Normal 16 5 4 3" xfId="12143" xr:uid="{00000000-0005-0000-0000-0000572B0000}"/>
    <cellStyle name="Normal 16 5 4 3 2" xfId="12144" xr:uid="{00000000-0005-0000-0000-0000582B0000}"/>
    <cellStyle name="Normal 16 5 4 4" xfId="12145" xr:uid="{00000000-0005-0000-0000-0000592B0000}"/>
    <cellStyle name="Normal 16 5 5" xfId="12146" xr:uid="{00000000-0005-0000-0000-00005A2B0000}"/>
    <cellStyle name="Normal 16 5 5 2" xfId="12147" xr:uid="{00000000-0005-0000-0000-00005B2B0000}"/>
    <cellStyle name="Normal 16 5 5 2 2" xfId="12148" xr:uid="{00000000-0005-0000-0000-00005C2B0000}"/>
    <cellStyle name="Normal 16 5 5 3" xfId="12149" xr:uid="{00000000-0005-0000-0000-00005D2B0000}"/>
    <cellStyle name="Normal 16 5 6" xfId="12150" xr:uid="{00000000-0005-0000-0000-00005E2B0000}"/>
    <cellStyle name="Normal 16 5 6 2" xfId="12151" xr:uid="{00000000-0005-0000-0000-00005F2B0000}"/>
    <cellStyle name="Normal 16 5 7" xfId="12152" xr:uid="{00000000-0005-0000-0000-0000602B0000}"/>
    <cellStyle name="Normal 16 5 7 2" xfId="12153" xr:uid="{00000000-0005-0000-0000-0000612B0000}"/>
    <cellStyle name="Normal 16 5 8" xfId="12154" xr:uid="{00000000-0005-0000-0000-0000622B0000}"/>
    <cellStyle name="Normal 16 6" xfId="12155" xr:uid="{00000000-0005-0000-0000-0000632B0000}"/>
    <cellStyle name="Normal 16 6 2" xfId="12156" xr:uid="{00000000-0005-0000-0000-0000642B0000}"/>
    <cellStyle name="Normal 16 6 2 2" xfId="12157" xr:uid="{00000000-0005-0000-0000-0000652B0000}"/>
    <cellStyle name="Normal 16 6 2 2 2" xfId="12158" xr:uid="{00000000-0005-0000-0000-0000662B0000}"/>
    <cellStyle name="Normal 16 6 2 2 2 2" xfId="12159" xr:uid="{00000000-0005-0000-0000-0000672B0000}"/>
    <cellStyle name="Normal 16 6 2 2 3" xfId="12160" xr:uid="{00000000-0005-0000-0000-0000682B0000}"/>
    <cellStyle name="Normal 16 6 2 3" xfId="12161" xr:uid="{00000000-0005-0000-0000-0000692B0000}"/>
    <cellStyle name="Normal 16 6 2 3 2" xfId="12162" xr:uid="{00000000-0005-0000-0000-00006A2B0000}"/>
    <cellStyle name="Normal 16 6 2 4" xfId="12163" xr:uid="{00000000-0005-0000-0000-00006B2B0000}"/>
    <cellStyle name="Normal 16 6 3" xfId="12164" xr:uid="{00000000-0005-0000-0000-00006C2B0000}"/>
    <cellStyle name="Normal 16 6 3 2" xfId="12165" xr:uid="{00000000-0005-0000-0000-00006D2B0000}"/>
    <cellStyle name="Normal 16 6 3 2 2" xfId="12166" xr:uid="{00000000-0005-0000-0000-00006E2B0000}"/>
    <cellStyle name="Normal 16 6 3 3" xfId="12167" xr:uid="{00000000-0005-0000-0000-00006F2B0000}"/>
    <cellStyle name="Normal 16 6 4" xfId="12168" xr:uid="{00000000-0005-0000-0000-0000702B0000}"/>
    <cellStyle name="Normal 16 6 4 2" xfId="12169" xr:uid="{00000000-0005-0000-0000-0000712B0000}"/>
    <cellStyle name="Normal 16 6 5" xfId="12170" xr:uid="{00000000-0005-0000-0000-0000722B0000}"/>
    <cellStyle name="Normal 16 7" xfId="12171" xr:uid="{00000000-0005-0000-0000-0000732B0000}"/>
    <cellStyle name="Normal 16 7 2" xfId="12172" xr:uid="{00000000-0005-0000-0000-0000742B0000}"/>
    <cellStyle name="Normal 16 7 2 2" xfId="12173" xr:uid="{00000000-0005-0000-0000-0000752B0000}"/>
    <cellStyle name="Normal 16 7 2 2 2" xfId="12174" xr:uid="{00000000-0005-0000-0000-0000762B0000}"/>
    <cellStyle name="Normal 16 7 2 3" xfId="12175" xr:uid="{00000000-0005-0000-0000-0000772B0000}"/>
    <cellStyle name="Normal 16 7 3" xfId="12176" xr:uid="{00000000-0005-0000-0000-0000782B0000}"/>
    <cellStyle name="Normal 16 7 3 2" xfId="12177" xr:uid="{00000000-0005-0000-0000-0000792B0000}"/>
    <cellStyle name="Normal 16 7 4" xfId="12178" xr:uid="{00000000-0005-0000-0000-00007A2B0000}"/>
    <cellStyle name="Normal 16 8" xfId="12179" xr:uid="{00000000-0005-0000-0000-00007B2B0000}"/>
    <cellStyle name="Normal 16 8 2" xfId="12180" xr:uid="{00000000-0005-0000-0000-00007C2B0000}"/>
    <cellStyle name="Normal 16 8 2 2" xfId="12181" xr:uid="{00000000-0005-0000-0000-00007D2B0000}"/>
    <cellStyle name="Normal 16 8 2 2 2" xfId="12182" xr:uid="{00000000-0005-0000-0000-00007E2B0000}"/>
    <cellStyle name="Normal 16 8 2 3" xfId="12183" xr:uid="{00000000-0005-0000-0000-00007F2B0000}"/>
    <cellStyle name="Normal 16 8 3" xfId="12184" xr:uid="{00000000-0005-0000-0000-0000802B0000}"/>
    <cellStyle name="Normal 16 8 3 2" xfId="12185" xr:uid="{00000000-0005-0000-0000-0000812B0000}"/>
    <cellStyle name="Normal 16 8 4" xfId="12186" xr:uid="{00000000-0005-0000-0000-0000822B0000}"/>
    <cellStyle name="Normal 16 9" xfId="12187" xr:uid="{00000000-0005-0000-0000-0000832B0000}"/>
    <cellStyle name="Normal 16 9 2" xfId="12188" xr:uid="{00000000-0005-0000-0000-0000842B0000}"/>
    <cellStyle name="Normal 16 9 2 2" xfId="12189" xr:uid="{00000000-0005-0000-0000-0000852B0000}"/>
    <cellStyle name="Normal 16 9 3" xfId="12190" xr:uid="{00000000-0005-0000-0000-0000862B0000}"/>
    <cellStyle name="Normal 16_T-straight with PEDs adjustor" xfId="12191" xr:uid="{00000000-0005-0000-0000-0000872B0000}"/>
    <cellStyle name="Normal 17" xfId="1230" xr:uid="{00000000-0005-0000-0000-0000882B0000}"/>
    <cellStyle name="Normal 17 10" xfId="12192" xr:uid="{00000000-0005-0000-0000-0000892B0000}"/>
    <cellStyle name="Normal 17 11" xfId="12193" xr:uid="{00000000-0005-0000-0000-00008A2B0000}"/>
    <cellStyle name="Normal 17 2" xfId="1231" xr:uid="{00000000-0005-0000-0000-00008B2B0000}"/>
    <cellStyle name="Normal 17 2 2" xfId="12194" xr:uid="{00000000-0005-0000-0000-00008C2B0000}"/>
    <cellStyle name="Normal 17 2 2 2" xfId="12195" xr:uid="{00000000-0005-0000-0000-00008D2B0000}"/>
    <cellStyle name="Normal 17 2 2 3" xfId="12196" xr:uid="{00000000-0005-0000-0000-00008E2B0000}"/>
    <cellStyle name="Normal 17 2 2 4" xfId="12197" xr:uid="{00000000-0005-0000-0000-00008F2B0000}"/>
    <cellStyle name="Normal 17 2 3" xfId="12198" xr:uid="{00000000-0005-0000-0000-0000902B0000}"/>
    <cellStyle name="Normal 17 2 4" xfId="12199" xr:uid="{00000000-0005-0000-0000-0000912B0000}"/>
    <cellStyle name="Normal 17 2 5" xfId="12200" xr:uid="{00000000-0005-0000-0000-0000922B0000}"/>
    <cellStyle name="Normal 17 3" xfId="12201" xr:uid="{00000000-0005-0000-0000-0000932B0000}"/>
    <cellStyle name="Normal 17 3 10" xfId="12202" xr:uid="{00000000-0005-0000-0000-0000942B0000}"/>
    <cellStyle name="Normal 17 3 2" xfId="12203" xr:uid="{00000000-0005-0000-0000-0000952B0000}"/>
    <cellStyle name="Normal 17 3 2 2" xfId="12204" xr:uid="{00000000-0005-0000-0000-0000962B0000}"/>
    <cellStyle name="Normal 17 3 2 2 2" xfId="12205" xr:uid="{00000000-0005-0000-0000-0000972B0000}"/>
    <cellStyle name="Normal 17 3 2 2 2 2" xfId="12206" xr:uid="{00000000-0005-0000-0000-0000982B0000}"/>
    <cellStyle name="Normal 17 3 2 2 2 2 2" xfId="12207" xr:uid="{00000000-0005-0000-0000-0000992B0000}"/>
    <cellStyle name="Normal 17 3 2 2 2 2 2 2" xfId="12208" xr:uid="{00000000-0005-0000-0000-00009A2B0000}"/>
    <cellStyle name="Normal 17 3 2 2 2 2 3" xfId="12209" xr:uid="{00000000-0005-0000-0000-00009B2B0000}"/>
    <cellStyle name="Normal 17 3 2 2 2 3" xfId="12210" xr:uid="{00000000-0005-0000-0000-00009C2B0000}"/>
    <cellStyle name="Normal 17 3 2 2 2 3 2" xfId="12211" xr:uid="{00000000-0005-0000-0000-00009D2B0000}"/>
    <cellStyle name="Normal 17 3 2 2 2 4" xfId="12212" xr:uid="{00000000-0005-0000-0000-00009E2B0000}"/>
    <cellStyle name="Normal 17 3 2 2 3" xfId="12213" xr:uid="{00000000-0005-0000-0000-00009F2B0000}"/>
    <cellStyle name="Normal 17 3 2 2 3 2" xfId="12214" xr:uid="{00000000-0005-0000-0000-0000A02B0000}"/>
    <cellStyle name="Normal 17 3 2 2 3 2 2" xfId="12215" xr:uid="{00000000-0005-0000-0000-0000A12B0000}"/>
    <cellStyle name="Normal 17 3 2 2 3 3" xfId="12216" xr:uid="{00000000-0005-0000-0000-0000A22B0000}"/>
    <cellStyle name="Normal 17 3 2 2 4" xfId="12217" xr:uid="{00000000-0005-0000-0000-0000A32B0000}"/>
    <cellStyle name="Normal 17 3 2 2 4 2" xfId="12218" xr:uid="{00000000-0005-0000-0000-0000A42B0000}"/>
    <cellStyle name="Normal 17 3 2 2 5" xfId="12219" xr:uid="{00000000-0005-0000-0000-0000A52B0000}"/>
    <cellStyle name="Normal 17 3 2 3" xfId="12220" xr:uid="{00000000-0005-0000-0000-0000A62B0000}"/>
    <cellStyle name="Normal 17 3 2 3 2" xfId="12221" xr:uid="{00000000-0005-0000-0000-0000A72B0000}"/>
    <cellStyle name="Normal 17 3 2 3 2 2" xfId="12222" xr:uid="{00000000-0005-0000-0000-0000A82B0000}"/>
    <cellStyle name="Normal 17 3 2 3 2 2 2" xfId="12223" xr:uid="{00000000-0005-0000-0000-0000A92B0000}"/>
    <cellStyle name="Normal 17 3 2 3 2 3" xfId="12224" xr:uid="{00000000-0005-0000-0000-0000AA2B0000}"/>
    <cellStyle name="Normal 17 3 2 3 3" xfId="12225" xr:uid="{00000000-0005-0000-0000-0000AB2B0000}"/>
    <cellStyle name="Normal 17 3 2 3 3 2" xfId="12226" xr:uid="{00000000-0005-0000-0000-0000AC2B0000}"/>
    <cellStyle name="Normal 17 3 2 3 4" xfId="12227" xr:uid="{00000000-0005-0000-0000-0000AD2B0000}"/>
    <cellStyle name="Normal 17 3 2 4" xfId="12228" xr:uid="{00000000-0005-0000-0000-0000AE2B0000}"/>
    <cellStyle name="Normal 17 3 2 4 2" xfId="12229" xr:uid="{00000000-0005-0000-0000-0000AF2B0000}"/>
    <cellStyle name="Normal 17 3 2 4 2 2" xfId="12230" xr:uid="{00000000-0005-0000-0000-0000B02B0000}"/>
    <cellStyle name="Normal 17 3 2 4 2 2 2" xfId="12231" xr:uid="{00000000-0005-0000-0000-0000B12B0000}"/>
    <cellStyle name="Normal 17 3 2 4 2 3" xfId="12232" xr:uid="{00000000-0005-0000-0000-0000B22B0000}"/>
    <cellStyle name="Normal 17 3 2 4 3" xfId="12233" xr:uid="{00000000-0005-0000-0000-0000B32B0000}"/>
    <cellStyle name="Normal 17 3 2 4 3 2" xfId="12234" xr:uid="{00000000-0005-0000-0000-0000B42B0000}"/>
    <cellStyle name="Normal 17 3 2 4 4" xfId="12235" xr:uid="{00000000-0005-0000-0000-0000B52B0000}"/>
    <cellStyle name="Normal 17 3 2 5" xfId="12236" xr:uid="{00000000-0005-0000-0000-0000B62B0000}"/>
    <cellStyle name="Normal 17 3 2 5 2" xfId="12237" xr:uid="{00000000-0005-0000-0000-0000B72B0000}"/>
    <cellStyle name="Normal 17 3 2 5 2 2" xfId="12238" xr:uid="{00000000-0005-0000-0000-0000B82B0000}"/>
    <cellStyle name="Normal 17 3 2 5 3" xfId="12239" xr:uid="{00000000-0005-0000-0000-0000B92B0000}"/>
    <cellStyle name="Normal 17 3 2 6" xfId="12240" xr:uid="{00000000-0005-0000-0000-0000BA2B0000}"/>
    <cellStyle name="Normal 17 3 2 6 2" xfId="12241" xr:uid="{00000000-0005-0000-0000-0000BB2B0000}"/>
    <cellStyle name="Normal 17 3 2 7" xfId="12242" xr:uid="{00000000-0005-0000-0000-0000BC2B0000}"/>
    <cellStyle name="Normal 17 3 2 7 2" xfId="12243" xr:uid="{00000000-0005-0000-0000-0000BD2B0000}"/>
    <cellStyle name="Normal 17 3 2 8" xfId="12244" xr:uid="{00000000-0005-0000-0000-0000BE2B0000}"/>
    <cellStyle name="Normal 17 3 2 9" xfId="12245" xr:uid="{00000000-0005-0000-0000-0000BF2B0000}"/>
    <cellStyle name="Normal 17 3 3" xfId="12246" xr:uid="{00000000-0005-0000-0000-0000C02B0000}"/>
    <cellStyle name="Normal 17 3 3 2" xfId="12247" xr:uid="{00000000-0005-0000-0000-0000C12B0000}"/>
    <cellStyle name="Normal 17 3 3 2 2" xfId="12248" xr:uid="{00000000-0005-0000-0000-0000C22B0000}"/>
    <cellStyle name="Normal 17 3 3 2 2 2" xfId="12249" xr:uid="{00000000-0005-0000-0000-0000C32B0000}"/>
    <cellStyle name="Normal 17 3 3 2 2 2 2" xfId="12250" xr:uid="{00000000-0005-0000-0000-0000C42B0000}"/>
    <cellStyle name="Normal 17 3 3 2 2 3" xfId="12251" xr:uid="{00000000-0005-0000-0000-0000C52B0000}"/>
    <cellStyle name="Normal 17 3 3 2 3" xfId="12252" xr:uid="{00000000-0005-0000-0000-0000C62B0000}"/>
    <cellStyle name="Normal 17 3 3 2 3 2" xfId="12253" xr:uid="{00000000-0005-0000-0000-0000C72B0000}"/>
    <cellStyle name="Normal 17 3 3 2 4" xfId="12254" xr:uid="{00000000-0005-0000-0000-0000C82B0000}"/>
    <cellStyle name="Normal 17 3 3 3" xfId="12255" xr:uid="{00000000-0005-0000-0000-0000C92B0000}"/>
    <cellStyle name="Normal 17 3 3 3 2" xfId="12256" xr:uid="{00000000-0005-0000-0000-0000CA2B0000}"/>
    <cellStyle name="Normal 17 3 3 3 2 2" xfId="12257" xr:uid="{00000000-0005-0000-0000-0000CB2B0000}"/>
    <cellStyle name="Normal 17 3 3 3 3" xfId="12258" xr:uid="{00000000-0005-0000-0000-0000CC2B0000}"/>
    <cellStyle name="Normal 17 3 3 4" xfId="12259" xr:uid="{00000000-0005-0000-0000-0000CD2B0000}"/>
    <cellStyle name="Normal 17 3 3 4 2" xfId="12260" xr:uid="{00000000-0005-0000-0000-0000CE2B0000}"/>
    <cellStyle name="Normal 17 3 3 5" xfId="12261" xr:uid="{00000000-0005-0000-0000-0000CF2B0000}"/>
    <cellStyle name="Normal 17 3 4" xfId="12262" xr:uid="{00000000-0005-0000-0000-0000D02B0000}"/>
    <cellStyle name="Normal 17 3 4 2" xfId="12263" xr:uid="{00000000-0005-0000-0000-0000D12B0000}"/>
    <cellStyle name="Normal 17 3 4 2 2" xfId="12264" xr:uid="{00000000-0005-0000-0000-0000D22B0000}"/>
    <cellStyle name="Normal 17 3 4 2 2 2" xfId="12265" xr:uid="{00000000-0005-0000-0000-0000D32B0000}"/>
    <cellStyle name="Normal 17 3 4 2 3" xfId="12266" xr:uid="{00000000-0005-0000-0000-0000D42B0000}"/>
    <cellStyle name="Normal 17 3 4 3" xfId="12267" xr:uid="{00000000-0005-0000-0000-0000D52B0000}"/>
    <cellStyle name="Normal 17 3 4 3 2" xfId="12268" xr:uid="{00000000-0005-0000-0000-0000D62B0000}"/>
    <cellStyle name="Normal 17 3 4 4" xfId="12269" xr:uid="{00000000-0005-0000-0000-0000D72B0000}"/>
    <cellStyle name="Normal 17 3 5" xfId="12270" xr:uid="{00000000-0005-0000-0000-0000D82B0000}"/>
    <cellStyle name="Normal 17 3 5 2" xfId="12271" xr:uid="{00000000-0005-0000-0000-0000D92B0000}"/>
    <cellStyle name="Normal 17 3 5 2 2" xfId="12272" xr:uid="{00000000-0005-0000-0000-0000DA2B0000}"/>
    <cellStyle name="Normal 17 3 5 2 2 2" xfId="12273" xr:uid="{00000000-0005-0000-0000-0000DB2B0000}"/>
    <cellStyle name="Normal 17 3 5 2 3" xfId="12274" xr:uid="{00000000-0005-0000-0000-0000DC2B0000}"/>
    <cellStyle name="Normal 17 3 5 3" xfId="12275" xr:uid="{00000000-0005-0000-0000-0000DD2B0000}"/>
    <cellStyle name="Normal 17 3 5 3 2" xfId="12276" xr:uid="{00000000-0005-0000-0000-0000DE2B0000}"/>
    <cellStyle name="Normal 17 3 5 4" xfId="12277" xr:uid="{00000000-0005-0000-0000-0000DF2B0000}"/>
    <cellStyle name="Normal 17 3 6" xfId="12278" xr:uid="{00000000-0005-0000-0000-0000E02B0000}"/>
    <cellStyle name="Normal 17 3 6 2" xfId="12279" xr:uid="{00000000-0005-0000-0000-0000E12B0000}"/>
    <cellStyle name="Normal 17 3 6 2 2" xfId="12280" xr:uid="{00000000-0005-0000-0000-0000E22B0000}"/>
    <cellStyle name="Normal 17 3 6 3" xfId="12281" xr:uid="{00000000-0005-0000-0000-0000E32B0000}"/>
    <cellStyle name="Normal 17 3 7" xfId="12282" xr:uid="{00000000-0005-0000-0000-0000E42B0000}"/>
    <cellStyle name="Normal 17 3 7 2" xfId="12283" xr:uid="{00000000-0005-0000-0000-0000E52B0000}"/>
    <cellStyle name="Normal 17 3 8" xfId="12284" xr:uid="{00000000-0005-0000-0000-0000E62B0000}"/>
    <cellStyle name="Normal 17 3 8 2" xfId="12285" xr:uid="{00000000-0005-0000-0000-0000E72B0000}"/>
    <cellStyle name="Normal 17 3 9" xfId="12286" xr:uid="{00000000-0005-0000-0000-0000E82B0000}"/>
    <cellStyle name="Normal 17 4" xfId="12287" xr:uid="{00000000-0005-0000-0000-0000E92B0000}"/>
    <cellStyle name="Normal 17 4 2" xfId="12288" xr:uid="{00000000-0005-0000-0000-0000EA2B0000}"/>
    <cellStyle name="Normal 17 4 2 2" xfId="12289" xr:uid="{00000000-0005-0000-0000-0000EB2B0000}"/>
    <cellStyle name="Normal 17 4 2 2 2" xfId="12290" xr:uid="{00000000-0005-0000-0000-0000EC2B0000}"/>
    <cellStyle name="Normal 17 4 2 2 2 2" xfId="12291" xr:uid="{00000000-0005-0000-0000-0000ED2B0000}"/>
    <cellStyle name="Normal 17 4 2 2 2 2 2" xfId="12292" xr:uid="{00000000-0005-0000-0000-0000EE2B0000}"/>
    <cellStyle name="Normal 17 4 2 2 2 3" xfId="12293" xr:uid="{00000000-0005-0000-0000-0000EF2B0000}"/>
    <cellStyle name="Normal 17 4 2 2 3" xfId="12294" xr:uid="{00000000-0005-0000-0000-0000F02B0000}"/>
    <cellStyle name="Normal 17 4 2 2 3 2" xfId="12295" xr:uid="{00000000-0005-0000-0000-0000F12B0000}"/>
    <cellStyle name="Normal 17 4 2 2 4" xfId="12296" xr:uid="{00000000-0005-0000-0000-0000F22B0000}"/>
    <cellStyle name="Normal 17 4 2 3" xfId="12297" xr:uid="{00000000-0005-0000-0000-0000F32B0000}"/>
    <cellStyle name="Normal 17 4 2 3 2" xfId="12298" xr:uid="{00000000-0005-0000-0000-0000F42B0000}"/>
    <cellStyle name="Normal 17 4 2 3 2 2" xfId="12299" xr:uid="{00000000-0005-0000-0000-0000F52B0000}"/>
    <cellStyle name="Normal 17 4 2 3 3" xfId="12300" xr:uid="{00000000-0005-0000-0000-0000F62B0000}"/>
    <cellStyle name="Normal 17 4 2 4" xfId="12301" xr:uid="{00000000-0005-0000-0000-0000F72B0000}"/>
    <cellStyle name="Normal 17 4 2 4 2" xfId="12302" xr:uid="{00000000-0005-0000-0000-0000F82B0000}"/>
    <cellStyle name="Normal 17 4 2 5" xfId="12303" xr:uid="{00000000-0005-0000-0000-0000F92B0000}"/>
    <cellStyle name="Normal 17 4 3" xfId="12304" xr:uid="{00000000-0005-0000-0000-0000FA2B0000}"/>
    <cellStyle name="Normal 17 4 3 2" xfId="12305" xr:uid="{00000000-0005-0000-0000-0000FB2B0000}"/>
    <cellStyle name="Normal 17 4 3 2 2" xfId="12306" xr:uid="{00000000-0005-0000-0000-0000FC2B0000}"/>
    <cellStyle name="Normal 17 4 3 2 2 2" xfId="12307" xr:uid="{00000000-0005-0000-0000-0000FD2B0000}"/>
    <cellStyle name="Normal 17 4 3 2 3" xfId="12308" xr:uid="{00000000-0005-0000-0000-0000FE2B0000}"/>
    <cellStyle name="Normal 17 4 3 3" xfId="12309" xr:uid="{00000000-0005-0000-0000-0000FF2B0000}"/>
    <cellStyle name="Normal 17 4 3 3 2" xfId="12310" xr:uid="{00000000-0005-0000-0000-0000002C0000}"/>
    <cellStyle name="Normal 17 4 3 4" xfId="12311" xr:uid="{00000000-0005-0000-0000-0000012C0000}"/>
    <cellStyle name="Normal 17 4 4" xfId="12312" xr:uid="{00000000-0005-0000-0000-0000022C0000}"/>
    <cellStyle name="Normal 17 4 4 2" xfId="12313" xr:uid="{00000000-0005-0000-0000-0000032C0000}"/>
    <cellStyle name="Normal 17 4 4 2 2" xfId="12314" xr:uid="{00000000-0005-0000-0000-0000042C0000}"/>
    <cellStyle name="Normal 17 4 4 2 2 2" xfId="12315" xr:uid="{00000000-0005-0000-0000-0000052C0000}"/>
    <cellStyle name="Normal 17 4 4 2 3" xfId="12316" xr:uid="{00000000-0005-0000-0000-0000062C0000}"/>
    <cellStyle name="Normal 17 4 4 3" xfId="12317" xr:uid="{00000000-0005-0000-0000-0000072C0000}"/>
    <cellStyle name="Normal 17 4 4 3 2" xfId="12318" xr:uid="{00000000-0005-0000-0000-0000082C0000}"/>
    <cellStyle name="Normal 17 4 4 4" xfId="12319" xr:uid="{00000000-0005-0000-0000-0000092C0000}"/>
    <cellStyle name="Normal 17 4 5" xfId="12320" xr:uid="{00000000-0005-0000-0000-00000A2C0000}"/>
    <cellStyle name="Normal 17 4 5 2" xfId="12321" xr:uid="{00000000-0005-0000-0000-00000B2C0000}"/>
    <cellStyle name="Normal 17 4 5 2 2" xfId="12322" xr:uid="{00000000-0005-0000-0000-00000C2C0000}"/>
    <cellStyle name="Normal 17 4 5 3" xfId="12323" xr:uid="{00000000-0005-0000-0000-00000D2C0000}"/>
    <cellStyle name="Normal 17 4 6" xfId="12324" xr:uid="{00000000-0005-0000-0000-00000E2C0000}"/>
    <cellStyle name="Normal 17 4 6 2" xfId="12325" xr:uid="{00000000-0005-0000-0000-00000F2C0000}"/>
    <cellStyle name="Normal 17 4 7" xfId="12326" xr:uid="{00000000-0005-0000-0000-0000102C0000}"/>
    <cellStyle name="Normal 17 4 7 2" xfId="12327" xr:uid="{00000000-0005-0000-0000-0000112C0000}"/>
    <cellStyle name="Normal 17 4 8" xfId="12328" xr:uid="{00000000-0005-0000-0000-0000122C0000}"/>
    <cellStyle name="Normal 17 4 9" xfId="12329" xr:uid="{00000000-0005-0000-0000-0000132C0000}"/>
    <cellStyle name="Normal 17 5" xfId="12330" xr:uid="{00000000-0005-0000-0000-0000142C0000}"/>
    <cellStyle name="Normal 17 5 2" xfId="12331" xr:uid="{00000000-0005-0000-0000-0000152C0000}"/>
    <cellStyle name="Normal 17 5 2 2" xfId="12332" xr:uid="{00000000-0005-0000-0000-0000162C0000}"/>
    <cellStyle name="Normal 17 5 2 2 2" xfId="12333" xr:uid="{00000000-0005-0000-0000-0000172C0000}"/>
    <cellStyle name="Normal 17 5 2 2 2 2" xfId="12334" xr:uid="{00000000-0005-0000-0000-0000182C0000}"/>
    <cellStyle name="Normal 17 5 2 2 3" xfId="12335" xr:uid="{00000000-0005-0000-0000-0000192C0000}"/>
    <cellStyle name="Normal 17 5 2 3" xfId="12336" xr:uid="{00000000-0005-0000-0000-00001A2C0000}"/>
    <cellStyle name="Normal 17 5 2 3 2" xfId="12337" xr:uid="{00000000-0005-0000-0000-00001B2C0000}"/>
    <cellStyle name="Normal 17 5 2 4" xfId="12338" xr:uid="{00000000-0005-0000-0000-00001C2C0000}"/>
    <cellStyle name="Normal 17 5 3" xfId="12339" xr:uid="{00000000-0005-0000-0000-00001D2C0000}"/>
    <cellStyle name="Normal 17 5 3 2" xfId="12340" xr:uid="{00000000-0005-0000-0000-00001E2C0000}"/>
    <cellStyle name="Normal 17 5 3 2 2" xfId="12341" xr:uid="{00000000-0005-0000-0000-00001F2C0000}"/>
    <cellStyle name="Normal 17 5 3 3" xfId="12342" xr:uid="{00000000-0005-0000-0000-0000202C0000}"/>
    <cellStyle name="Normal 17 5 4" xfId="12343" xr:uid="{00000000-0005-0000-0000-0000212C0000}"/>
    <cellStyle name="Normal 17 5 4 2" xfId="12344" xr:uid="{00000000-0005-0000-0000-0000222C0000}"/>
    <cellStyle name="Normal 17 5 5" xfId="12345" xr:uid="{00000000-0005-0000-0000-0000232C0000}"/>
    <cellStyle name="Normal 17 6" xfId="12346" xr:uid="{00000000-0005-0000-0000-0000242C0000}"/>
    <cellStyle name="Normal 17 6 2" xfId="12347" xr:uid="{00000000-0005-0000-0000-0000252C0000}"/>
    <cellStyle name="Normal 17 6 2 2" xfId="12348" xr:uid="{00000000-0005-0000-0000-0000262C0000}"/>
    <cellStyle name="Normal 17 6 2 2 2" xfId="12349" xr:uid="{00000000-0005-0000-0000-0000272C0000}"/>
    <cellStyle name="Normal 17 6 2 3" xfId="12350" xr:uid="{00000000-0005-0000-0000-0000282C0000}"/>
    <cellStyle name="Normal 17 6 3" xfId="12351" xr:uid="{00000000-0005-0000-0000-0000292C0000}"/>
    <cellStyle name="Normal 17 6 3 2" xfId="12352" xr:uid="{00000000-0005-0000-0000-00002A2C0000}"/>
    <cellStyle name="Normal 17 6 4" xfId="12353" xr:uid="{00000000-0005-0000-0000-00002B2C0000}"/>
    <cellStyle name="Normal 17 7" xfId="12354" xr:uid="{00000000-0005-0000-0000-00002C2C0000}"/>
    <cellStyle name="Normal 17 7 2" xfId="12355" xr:uid="{00000000-0005-0000-0000-00002D2C0000}"/>
    <cellStyle name="Normal 17 7 2 2" xfId="12356" xr:uid="{00000000-0005-0000-0000-00002E2C0000}"/>
    <cellStyle name="Normal 17 7 2 2 2" xfId="12357" xr:uid="{00000000-0005-0000-0000-00002F2C0000}"/>
    <cellStyle name="Normal 17 7 2 3" xfId="12358" xr:uid="{00000000-0005-0000-0000-0000302C0000}"/>
    <cellStyle name="Normal 17 7 3" xfId="12359" xr:uid="{00000000-0005-0000-0000-0000312C0000}"/>
    <cellStyle name="Normal 17 7 3 2" xfId="12360" xr:uid="{00000000-0005-0000-0000-0000322C0000}"/>
    <cellStyle name="Normal 17 7 4" xfId="12361" xr:uid="{00000000-0005-0000-0000-0000332C0000}"/>
    <cellStyle name="Normal 17 8" xfId="12362" xr:uid="{00000000-0005-0000-0000-0000342C0000}"/>
    <cellStyle name="Normal 17 8 2" xfId="12363" xr:uid="{00000000-0005-0000-0000-0000352C0000}"/>
    <cellStyle name="Normal 17 8 2 2" xfId="12364" xr:uid="{00000000-0005-0000-0000-0000362C0000}"/>
    <cellStyle name="Normal 17 8 3" xfId="12365" xr:uid="{00000000-0005-0000-0000-0000372C0000}"/>
    <cellStyle name="Normal 17 9" xfId="12366" xr:uid="{00000000-0005-0000-0000-0000382C0000}"/>
    <cellStyle name="Normal 17 9 2" xfId="12367" xr:uid="{00000000-0005-0000-0000-0000392C0000}"/>
    <cellStyle name="Normal 17_T-straight with PEDs adjustor" xfId="12368" xr:uid="{00000000-0005-0000-0000-00003A2C0000}"/>
    <cellStyle name="Normal 18" xfId="1232" xr:uid="{00000000-0005-0000-0000-00003B2C0000}"/>
    <cellStyle name="Normal 18 10" xfId="12369" xr:uid="{00000000-0005-0000-0000-00003C2C0000}"/>
    <cellStyle name="Normal 18 10 2" xfId="12370" xr:uid="{00000000-0005-0000-0000-00003D2C0000}"/>
    <cellStyle name="Normal 18 11" xfId="12371" xr:uid="{00000000-0005-0000-0000-00003E2C0000}"/>
    <cellStyle name="Normal 18 2" xfId="1233" xr:uid="{00000000-0005-0000-0000-00003F2C0000}"/>
    <cellStyle name="Normal 18 2 2" xfId="1234" xr:uid="{00000000-0005-0000-0000-0000402C0000}"/>
    <cellStyle name="Normal 18 2 2 2" xfId="12372" xr:uid="{00000000-0005-0000-0000-0000412C0000}"/>
    <cellStyle name="Normal 18 2 2 2 2" xfId="12373" xr:uid="{00000000-0005-0000-0000-0000422C0000}"/>
    <cellStyle name="Normal 18 2 2 2 2 2" xfId="12374" xr:uid="{00000000-0005-0000-0000-0000432C0000}"/>
    <cellStyle name="Normal 18 2 2 2 2 2 2" xfId="12375" xr:uid="{00000000-0005-0000-0000-0000442C0000}"/>
    <cellStyle name="Normal 18 2 2 2 2 3" xfId="12376" xr:uid="{00000000-0005-0000-0000-0000452C0000}"/>
    <cellStyle name="Normal 18 2 2 2 3" xfId="12377" xr:uid="{00000000-0005-0000-0000-0000462C0000}"/>
    <cellStyle name="Normal 18 2 2 2 3 2" xfId="12378" xr:uid="{00000000-0005-0000-0000-0000472C0000}"/>
    <cellStyle name="Normal 18 2 2 2 4" xfId="12379" xr:uid="{00000000-0005-0000-0000-0000482C0000}"/>
    <cellStyle name="Normal 18 2 2 3" xfId="12380" xr:uid="{00000000-0005-0000-0000-0000492C0000}"/>
    <cellStyle name="Normal 18 2 2 3 2" xfId="12381" xr:uid="{00000000-0005-0000-0000-00004A2C0000}"/>
    <cellStyle name="Normal 18 2 2 3 2 2" xfId="12382" xr:uid="{00000000-0005-0000-0000-00004B2C0000}"/>
    <cellStyle name="Normal 18 2 2 3 3" xfId="12383" xr:uid="{00000000-0005-0000-0000-00004C2C0000}"/>
    <cellStyle name="Normal 18 2 2 4" xfId="12384" xr:uid="{00000000-0005-0000-0000-00004D2C0000}"/>
    <cellStyle name="Normal 18 2 2 4 2" xfId="12385" xr:uid="{00000000-0005-0000-0000-00004E2C0000}"/>
    <cellStyle name="Normal 18 2 2 5" xfId="12386" xr:uid="{00000000-0005-0000-0000-00004F2C0000}"/>
    <cellStyle name="Normal 18 2 3" xfId="12387" xr:uid="{00000000-0005-0000-0000-0000502C0000}"/>
    <cellStyle name="Normal 18 2 3 2" xfId="12388" xr:uid="{00000000-0005-0000-0000-0000512C0000}"/>
    <cellStyle name="Normal 18 2 3 2 2" xfId="12389" xr:uid="{00000000-0005-0000-0000-0000522C0000}"/>
    <cellStyle name="Normal 18 2 3 2 2 2" xfId="12390" xr:uid="{00000000-0005-0000-0000-0000532C0000}"/>
    <cellStyle name="Normal 18 2 3 2 3" xfId="12391" xr:uid="{00000000-0005-0000-0000-0000542C0000}"/>
    <cellStyle name="Normal 18 2 3 3" xfId="12392" xr:uid="{00000000-0005-0000-0000-0000552C0000}"/>
    <cellStyle name="Normal 18 2 3 3 2" xfId="12393" xr:uid="{00000000-0005-0000-0000-0000562C0000}"/>
    <cellStyle name="Normal 18 2 3 4" xfId="12394" xr:uid="{00000000-0005-0000-0000-0000572C0000}"/>
    <cellStyle name="Normal 18 2 4" xfId="12395" xr:uid="{00000000-0005-0000-0000-0000582C0000}"/>
    <cellStyle name="Normal 18 2 4 2" xfId="12396" xr:uid="{00000000-0005-0000-0000-0000592C0000}"/>
    <cellStyle name="Normal 18 2 4 2 2" xfId="12397" xr:uid="{00000000-0005-0000-0000-00005A2C0000}"/>
    <cellStyle name="Normal 18 2 4 2 2 2" xfId="12398" xr:uid="{00000000-0005-0000-0000-00005B2C0000}"/>
    <cellStyle name="Normal 18 2 4 2 3" xfId="12399" xr:uid="{00000000-0005-0000-0000-00005C2C0000}"/>
    <cellStyle name="Normal 18 2 4 3" xfId="12400" xr:uid="{00000000-0005-0000-0000-00005D2C0000}"/>
    <cellStyle name="Normal 18 2 4 3 2" xfId="12401" xr:uid="{00000000-0005-0000-0000-00005E2C0000}"/>
    <cellStyle name="Normal 18 2 4 4" xfId="12402" xr:uid="{00000000-0005-0000-0000-00005F2C0000}"/>
    <cellStyle name="Normal 18 2 5" xfId="12403" xr:uid="{00000000-0005-0000-0000-0000602C0000}"/>
    <cellStyle name="Normal 18 2 5 2" xfId="12404" xr:uid="{00000000-0005-0000-0000-0000612C0000}"/>
    <cellStyle name="Normal 18 2 5 2 2" xfId="12405" xr:uid="{00000000-0005-0000-0000-0000622C0000}"/>
    <cellStyle name="Normal 18 2 5 3" xfId="12406" xr:uid="{00000000-0005-0000-0000-0000632C0000}"/>
    <cellStyle name="Normal 18 2 6" xfId="12407" xr:uid="{00000000-0005-0000-0000-0000642C0000}"/>
    <cellStyle name="Normal 18 2 6 2" xfId="12408" xr:uid="{00000000-0005-0000-0000-0000652C0000}"/>
    <cellStyle name="Normal 18 2 7" xfId="12409" xr:uid="{00000000-0005-0000-0000-0000662C0000}"/>
    <cellStyle name="Normal 18 2 7 2" xfId="12410" xr:uid="{00000000-0005-0000-0000-0000672C0000}"/>
    <cellStyle name="Normal 18 2 8" xfId="12411" xr:uid="{00000000-0005-0000-0000-0000682C0000}"/>
    <cellStyle name="Normal 18 3" xfId="1235" xr:uid="{00000000-0005-0000-0000-0000692C0000}"/>
    <cellStyle name="Normal 18 3 2" xfId="12412" xr:uid="{00000000-0005-0000-0000-00006A2C0000}"/>
    <cellStyle name="Normal 18 3 2 2" xfId="12413" xr:uid="{00000000-0005-0000-0000-00006B2C0000}"/>
    <cellStyle name="Normal 18 3 2 2 2" xfId="12414" xr:uid="{00000000-0005-0000-0000-00006C2C0000}"/>
    <cellStyle name="Normal 18 3 2 2 2 2" xfId="12415" xr:uid="{00000000-0005-0000-0000-00006D2C0000}"/>
    <cellStyle name="Normal 18 3 2 2 2 2 2" xfId="12416" xr:uid="{00000000-0005-0000-0000-00006E2C0000}"/>
    <cellStyle name="Normal 18 3 2 2 2 3" xfId="12417" xr:uid="{00000000-0005-0000-0000-00006F2C0000}"/>
    <cellStyle name="Normal 18 3 2 2 3" xfId="12418" xr:uid="{00000000-0005-0000-0000-0000702C0000}"/>
    <cellStyle name="Normal 18 3 2 2 3 2" xfId="12419" xr:uid="{00000000-0005-0000-0000-0000712C0000}"/>
    <cellStyle name="Normal 18 3 2 2 4" xfId="12420" xr:uid="{00000000-0005-0000-0000-0000722C0000}"/>
    <cellStyle name="Normal 18 3 2 3" xfId="12421" xr:uid="{00000000-0005-0000-0000-0000732C0000}"/>
    <cellStyle name="Normal 18 3 2 3 2" xfId="12422" xr:uid="{00000000-0005-0000-0000-0000742C0000}"/>
    <cellStyle name="Normal 18 3 2 3 2 2" xfId="12423" xr:uid="{00000000-0005-0000-0000-0000752C0000}"/>
    <cellStyle name="Normal 18 3 2 3 3" xfId="12424" xr:uid="{00000000-0005-0000-0000-0000762C0000}"/>
    <cellStyle name="Normal 18 3 2 4" xfId="12425" xr:uid="{00000000-0005-0000-0000-0000772C0000}"/>
    <cellStyle name="Normal 18 3 2 4 2" xfId="12426" xr:uid="{00000000-0005-0000-0000-0000782C0000}"/>
    <cellStyle name="Normal 18 3 2 5" xfId="12427" xr:uid="{00000000-0005-0000-0000-0000792C0000}"/>
    <cellStyle name="Normal 18 3 3" xfId="12428" xr:uid="{00000000-0005-0000-0000-00007A2C0000}"/>
    <cellStyle name="Normal 18 3 3 2" xfId="12429" xr:uid="{00000000-0005-0000-0000-00007B2C0000}"/>
    <cellStyle name="Normal 18 3 3 2 2" xfId="12430" xr:uid="{00000000-0005-0000-0000-00007C2C0000}"/>
    <cellStyle name="Normal 18 3 3 2 2 2" xfId="12431" xr:uid="{00000000-0005-0000-0000-00007D2C0000}"/>
    <cellStyle name="Normal 18 3 3 2 3" xfId="12432" xr:uid="{00000000-0005-0000-0000-00007E2C0000}"/>
    <cellStyle name="Normal 18 3 3 3" xfId="12433" xr:uid="{00000000-0005-0000-0000-00007F2C0000}"/>
    <cellStyle name="Normal 18 3 3 3 2" xfId="12434" xr:uid="{00000000-0005-0000-0000-0000802C0000}"/>
    <cellStyle name="Normal 18 3 3 4" xfId="12435" xr:uid="{00000000-0005-0000-0000-0000812C0000}"/>
    <cellStyle name="Normal 18 3 4" xfId="12436" xr:uid="{00000000-0005-0000-0000-0000822C0000}"/>
    <cellStyle name="Normal 18 3 4 2" xfId="12437" xr:uid="{00000000-0005-0000-0000-0000832C0000}"/>
    <cellStyle name="Normal 18 3 4 2 2" xfId="12438" xr:uid="{00000000-0005-0000-0000-0000842C0000}"/>
    <cellStyle name="Normal 18 3 4 3" xfId="12439" xr:uid="{00000000-0005-0000-0000-0000852C0000}"/>
    <cellStyle name="Normal 18 3 5" xfId="12440" xr:uid="{00000000-0005-0000-0000-0000862C0000}"/>
    <cellStyle name="Normal 18 3 5 2" xfId="12441" xr:uid="{00000000-0005-0000-0000-0000872C0000}"/>
    <cellStyle name="Normal 18 3 6" xfId="12442" xr:uid="{00000000-0005-0000-0000-0000882C0000}"/>
    <cellStyle name="Normal 18 4" xfId="12443" xr:uid="{00000000-0005-0000-0000-0000892C0000}"/>
    <cellStyle name="Normal 18 4 2" xfId="12444" xr:uid="{00000000-0005-0000-0000-00008A2C0000}"/>
    <cellStyle name="Normal 18 4 2 2" xfId="12445" xr:uid="{00000000-0005-0000-0000-00008B2C0000}"/>
    <cellStyle name="Normal 18 4 2 2 2" xfId="12446" xr:uid="{00000000-0005-0000-0000-00008C2C0000}"/>
    <cellStyle name="Normal 18 4 2 2 2 2" xfId="12447" xr:uid="{00000000-0005-0000-0000-00008D2C0000}"/>
    <cellStyle name="Normal 18 4 2 2 3" xfId="12448" xr:uid="{00000000-0005-0000-0000-00008E2C0000}"/>
    <cellStyle name="Normal 18 4 2 3" xfId="12449" xr:uid="{00000000-0005-0000-0000-00008F2C0000}"/>
    <cellStyle name="Normal 18 4 2 3 2" xfId="12450" xr:uid="{00000000-0005-0000-0000-0000902C0000}"/>
    <cellStyle name="Normal 18 4 2 4" xfId="12451" xr:uid="{00000000-0005-0000-0000-0000912C0000}"/>
    <cellStyle name="Normal 18 4 3" xfId="12452" xr:uid="{00000000-0005-0000-0000-0000922C0000}"/>
    <cellStyle name="Normal 18 4 3 2" xfId="12453" xr:uid="{00000000-0005-0000-0000-0000932C0000}"/>
    <cellStyle name="Normal 18 4 3 2 2" xfId="12454" xr:uid="{00000000-0005-0000-0000-0000942C0000}"/>
    <cellStyle name="Normal 18 4 3 3" xfId="12455" xr:uid="{00000000-0005-0000-0000-0000952C0000}"/>
    <cellStyle name="Normal 18 4 4" xfId="12456" xr:uid="{00000000-0005-0000-0000-0000962C0000}"/>
    <cellStyle name="Normal 18 4 4 2" xfId="12457" xr:uid="{00000000-0005-0000-0000-0000972C0000}"/>
    <cellStyle name="Normal 18 4 5" xfId="12458" xr:uid="{00000000-0005-0000-0000-0000982C0000}"/>
    <cellStyle name="Normal 18 5" xfId="12459" xr:uid="{00000000-0005-0000-0000-0000992C0000}"/>
    <cellStyle name="Normal 18 5 2" xfId="12460" xr:uid="{00000000-0005-0000-0000-00009A2C0000}"/>
    <cellStyle name="Normal 18 5 2 2" xfId="12461" xr:uid="{00000000-0005-0000-0000-00009B2C0000}"/>
    <cellStyle name="Normal 18 5 2 2 2" xfId="12462" xr:uid="{00000000-0005-0000-0000-00009C2C0000}"/>
    <cellStyle name="Normal 18 5 2 3" xfId="12463" xr:uid="{00000000-0005-0000-0000-00009D2C0000}"/>
    <cellStyle name="Normal 18 5 3" xfId="12464" xr:uid="{00000000-0005-0000-0000-00009E2C0000}"/>
    <cellStyle name="Normal 18 5 3 2" xfId="12465" xr:uid="{00000000-0005-0000-0000-00009F2C0000}"/>
    <cellStyle name="Normal 18 5 4" xfId="12466" xr:uid="{00000000-0005-0000-0000-0000A02C0000}"/>
    <cellStyle name="Normal 18 6" xfId="12467" xr:uid="{00000000-0005-0000-0000-0000A12C0000}"/>
    <cellStyle name="Normal 18 6 2" xfId="12468" xr:uid="{00000000-0005-0000-0000-0000A22C0000}"/>
    <cellStyle name="Normal 18 6 2 2" xfId="12469" xr:uid="{00000000-0005-0000-0000-0000A32C0000}"/>
    <cellStyle name="Normal 18 6 2 2 2" xfId="12470" xr:uid="{00000000-0005-0000-0000-0000A42C0000}"/>
    <cellStyle name="Normal 18 6 2 3" xfId="12471" xr:uid="{00000000-0005-0000-0000-0000A52C0000}"/>
    <cellStyle name="Normal 18 6 3" xfId="12472" xr:uid="{00000000-0005-0000-0000-0000A62C0000}"/>
    <cellStyle name="Normal 18 6 3 2" xfId="12473" xr:uid="{00000000-0005-0000-0000-0000A72C0000}"/>
    <cellStyle name="Normal 18 6 4" xfId="12474" xr:uid="{00000000-0005-0000-0000-0000A82C0000}"/>
    <cellStyle name="Normal 18 7" xfId="12475" xr:uid="{00000000-0005-0000-0000-0000A92C0000}"/>
    <cellStyle name="Normal 18 7 2" xfId="12476" xr:uid="{00000000-0005-0000-0000-0000AA2C0000}"/>
    <cellStyle name="Normal 18 7 2 2" xfId="12477" xr:uid="{00000000-0005-0000-0000-0000AB2C0000}"/>
    <cellStyle name="Normal 18 7 2 2 2" xfId="12478" xr:uid="{00000000-0005-0000-0000-0000AC2C0000}"/>
    <cellStyle name="Normal 18 7 2 3" xfId="12479" xr:uid="{00000000-0005-0000-0000-0000AD2C0000}"/>
    <cellStyle name="Normal 18 7 3" xfId="12480" xr:uid="{00000000-0005-0000-0000-0000AE2C0000}"/>
    <cellStyle name="Normal 18 7 3 2" xfId="12481" xr:uid="{00000000-0005-0000-0000-0000AF2C0000}"/>
    <cellStyle name="Normal 18 7 4" xfId="12482" xr:uid="{00000000-0005-0000-0000-0000B02C0000}"/>
    <cellStyle name="Normal 18 8" xfId="12483" xr:uid="{00000000-0005-0000-0000-0000B12C0000}"/>
    <cellStyle name="Normal 18 8 2" xfId="12484" xr:uid="{00000000-0005-0000-0000-0000B22C0000}"/>
    <cellStyle name="Normal 18 8 2 2" xfId="12485" xr:uid="{00000000-0005-0000-0000-0000B32C0000}"/>
    <cellStyle name="Normal 18 8 3" xfId="12486" xr:uid="{00000000-0005-0000-0000-0000B42C0000}"/>
    <cellStyle name="Normal 18 9" xfId="12487" xr:uid="{00000000-0005-0000-0000-0000B52C0000}"/>
    <cellStyle name="Normal 18 9 2" xfId="12488" xr:uid="{00000000-0005-0000-0000-0000B62C0000}"/>
    <cellStyle name="Normal 18_T-straight with PEDs adjustor" xfId="12489" xr:uid="{00000000-0005-0000-0000-0000B72C0000}"/>
    <cellStyle name="Normal 19" xfId="1236" xr:uid="{00000000-0005-0000-0000-0000B82C0000}"/>
    <cellStyle name="Normal 19 10" xfId="12490" xr:uid="{00000000-0005-0000-0000-0000B92C0000}"/>
    <cellStyle name="Normal 19 11" xfId="12491" xr:uid="{00000000-0005-0000-0000-0000BA2C0000}"/>
    <cellStyle name="Normal 19 2" xfId="12492" xr:uid="{00000000-0005-0000-0000-0000BB2C0000}"/>
    <cellStyle name="Normal 19 2 2" xfId="12493" xr:uid="{00000000-0005-0000-0000-0000BC2C0000}"/>
    <cellStyle name="Normal 19 2 2 2" xfId="12494" xr:uid="{00000000-0005-0000-0000-0000BD2C0000}"/>
    <cellStyle name="Normal 19 2 2 2 2" xfId="12495" xr:uid="{00000000-0005-0000-0000-0000BE2C0000}"/>
    <cellStyle name="Normal 19 2 2 2 2 2" xfId="12496" xr:uid="{00000000-0005-0000-0000-0000BF2C0000}"/>
    <cellStyle name="Normal 19 2 2 2 2 2 2" xfId="12497" xr:uid="{00000000-0005-0000-0000-0000C02C0000}"/>
    <cellStyle name="Normal 19 2 2 2 2 3" xfId="12498" xr:uid="{00000000-0005-0000-0000-0000C12C0000}"/>
    <cellStyle name="Normal 19 2 2 2 3" xfId="12499" xr:uid="{00000000-0005-0000-0000-0000C22C0000}"/>
    <cellStyle name="Normal 19 2 2 2 3 2" xfId="12500" xr:uid="{00000000-0005-0000-0000-0000C32C0000}"/>
    <cellStyle name="Normal 19 2 2 2 4" xfId="12501" xr:uid="{00000000-0005-0000-0000-0000C42C0000}"/>
    <cellStyle name="Normal 19 2 2 3" xfId="12502" xr:uid="{00000000-0005-0000-0000-0000C52C0000}"/>
    <cellStyle name="Normal 19 2 2 3 2" xfId="12503" xr:uid="{00000000-0005-0000-0000-0000C62C0000}"/>
    <cellStyle name="Normal 19 2 2 3 2 2" xfId="12504" xr:uid="{00000000-0005-0000-0000-0000C72C0000}"/>
    <cellStyle name="Normal 19 2 2 3 3" xfId="12505" xr:uid="{00000000-0005-0000-0000-0000C82C0000}"/>
    <cellStyle name="Normal 19 2 2 4" xfId="12506" xr:uid="{00000000-0005-0000-0000-0000C92C0000}"/>
    <cellStyle name="Normal 19 2 2 4 2" xfId="12507" xr:uid="{00000000-0005-0000-0000-0000CA2C0000}"/>
    <cellStyle name="Normal 19 2 2 5" xfId="12508" xr:uid="{00000000-0005-0000-0000-0000CB2C0000}"/>
    <cellStyle name="Normal 19 2 3" xfId="12509" xr:uid="{00000000-0005-0000-0000-0000CC2C0000}"/>
    <cellStyle name="Normal 19 2 3 2" xfId="12510" xr:uid="{00000000-0005-0000-0000-0000CD2C0000}"/>
    <cellStyle name="Normal 19 2 3 2 2" xfId="12511" xr:uid="{00000000-0005-0000-0000-0000CE2C0000}"/>
    <cellStyle name="Normal 19 2 3 2 2 2" xfId="12512" xr:uid="{00000000-0005-0000-0000-0000CF2C0000}"/>
    <cellStyle name="Normal 19 2 3 2 3" xfId="12513" xr:uid="{00000000-0005-0000-0000-0000D02C0000}"/>
    <cellStyle name="Normal 19 2 3 3" xfId="12514" xr:uid="{00000000-0005-0000-0000-0000D12C0000}"/>
    <cellStyle name="Normal 19 2 3 3 2" xfId="12515" xr:uid="{00000000-0005-0000-0000-0000D22C0000}"/>
    <cellStyle name="Normal 19 2 3 4" xfId="12516" xr:uid="{00000000-0005-0000-0000-0000D32C0000}"/>
    <cellStyle name="Normal 19 2 4" xfId="12517" xr:uid="{00000000-0005-0000-0000-0000D42C0000}"/>
    <cellStyle name="Normal 19 2 4 2" xfId="12518" xr:uid="{00000000-0005-0000-0000-0000D52C0000}"/>
    <cellStyle name="Normal 19 2 4 2 2" xfId="12519" xr:uid="{00000000-0005-0000-0000-0000D62C0000}"/>
    <cellStyle name="Normal 19 2 4 2 2 2" xfId="12520" xr:uid="{00000000-0005-0000-0000-0000D72C0000}"/>
    <cellStyle name="Normal 19 2 4 2 3" xfId="12521" xr:uid="{00000000-0005-0000-0000-0000D82C0000}"/>
    <cellStyle name="Normal 19 2 4 3" xfId="12522" xr:uid="{00000000-0005-0000-0000-0000D92C0000}"/>
    <cellStyle name="Normal 19 2 4 3 2" xfId="12523" xr:uid="{00000000-0005-0000-0000-0000DA2C0000}"/>
    <cellStyle name="Normal 19 2 4 4" xfId="12524" xr:uid="{00000000-0005-0000-0000-0000DB2C0000}"/>
    <cellStyle name="Normal 19 2 5" xfId="12525" xr:uid="{00000000-0005-0000-0000-0000DC2C0000}"/>
    <cellStyle name="Normal 19 2 5 2" xfId="12526" xr:uid="{00000000-0005-0000-0000-0000DD2C0000}"/>
    <cellStyle name="Normal 19 2 5 2 2" xfId="12527" xr:uid="{00000000-0005-0000-0000-0000DE2C0000}"/>
    <cellStyle name="Normal 19 2 5 3" xfId="12528" xr:uid="{00000000-0005-0000-0000-0000DF2C0000}"/>
    <cellStyle name="Normal 19 2 6" xfId="12529" xr:uid="{00000000-0005-0000-0000-0000E02C0000}"/>
    <cellStyle name="Normal 19 2 6 2" xfId="12530" xr:uid="{00000000-0005-0000-0000-0000E12C0000}"/>
    <cellStyle name="Normal 19 2 7" xfId="12531" xr:uid="{00000000-0005-0000-0000-0000E22C0000}"/>
    <cellStyle name="Normal 19 2 7 2" xfId="12532" xr:uid="{00000000-0005-0000-0000-0000E32C0000}"/>
    <cellStyle name="Normal 19 2 8" xfId="12533" xr:uid="{00000000-0005-0000-0000-0000E42C0000}"/>
    <cellStyle name="Normal 19 3" xfId="12534" xr:uid="{00000000-0005-0000-0000-0000E52C0000}"/>
    <cellStyle name="Normal 19 3 2" xfId="12535" xr:uid="{00000000-0005-0000-0000-0000E62C0000}"/>
    <cellStyle name="Normal 19 3 2 2" xfId="12536" xr:uid="{00000000-0005-0000-0000-0000E72C0000}"/>
    <cellStyle name="Normal 19 3 2 2 2" xfId="12537" xr:uid="{00000000-0005-0000-0000-0000E82C0000}"/>
    <cellStyle name="Normal 19 3 2 2 2 2" xfId="12538" xr:uid="{00000000-0005-0000-0000-0000E92C0000}"/>
    <cellStyle name="Normal 19 3 2 2 2 2 2" xfId="12539" xr:uid="{00000000-0005-0000-0000-0000EA2C0000}"/>
    <cellStyle name="Normal 19 3 2 2 2 3" xfId="12540" xr:uid="{00000000-0005-0000-0000-0000EB2C0000}"/>
    <cellStyle name="Normal 19 3 2 2 3" xfId="12541" xr:uid="{00000000-0005-0000-0000-0000EC2C0000}"/>
    <cellStyle name="Normal 19 3 2 2 3 2" xfId="12542" xr:uid="{00000000-0005-0000-0000-0000ED2C0000}"/>
    <cellStyle name="Normal 19 3 2 2 4" xfId="12543" xr:uid="{00000000-0005-0000-0000-0000EE2C0000}"/>
    <cellStyle name="Normal 19 3 2 3" xfId="12544" xr:uid="{00000000-0005-0000-0000-0000EF2C0000}"/>
    <cellStyle name="Normal 19 3 2 3 2" xfId="12545" xr:uid="{00000000-0005-0000-0000-0000F02C0000}"/>
    <cellStyle name="Normal 19 3 2 3 2 2" xfId="12546" xr:uid="{00000000-0005-0000-0000-0000F12C0000}"/>
    <cellStyle name="Normal 19 3 2 3 3" xfId="12547" xr:uid="{00000000-0005-0000-0000-0000F22C0000}"/>
    <cellStyle name="Normal 19 3 2 4" xfId="12548" xr:uid="{00000000-0005-0000-0000-0000F32C0000}"/>
    <cellStyle name="Normal 19 3 2 4 2" xfId="12549" xr:uid="{00000000-0005-0000-0000-0000F42C0000}"/>
    <cellStyle name="Normal 19 3 2 5" xfId="12550" xr:uid="{00000000-0005-0000-0000-0000F52C0000}"/>
    <cellStyle name="Normal 19 3 3" xfId="12551" xr:uid="{00000000-0005-0000-0000-0000F62C0000}"/>
    <cellStyle name="Normal 19 3 3 2" xfId="12552" xr:uid="{00000000-0005-0000-0000-0000F72C0000}"/>
    <cellStyle name="Normal 19 3 3 2 2" xfId="12553" xr:uid="{00000000-0005-0000-0000-0000F82C0000}"/>
    <cellStyle name="Normal 19 3 3 2 2 2" xfId="12554" xr:uid="{00000000-0005-0000-0000-0000F92C0000}"/>
    <cellStyle name="Normal 19 3 3 2 3" xfId="12555" xr:uid="{00000000-0005-0000-0000-0000FA2C0000}"/>
    <cellStyle name="Normal 19 3 3 3" xfId="12556" xr:uid="{00000000-0005-0000-0000-0000FB2C0000}"/>
    <cellStyle name="Normal 19 3 3 3 2" xfId="12557" xr:uid="{00000000-0005-0000-0000-0000FC2C0000}"/>
    <cellStyle name="Normal 19 3 3 4" xfId="12558" xr:uid="{00000000-0005-0000-0000-0000FD2C0000}"/>
    <cellStyle name="Normal 19 3 4" xfId="12559" xr:uid="{00000000-0005-0000-0000-0000FE2C0000}"/>
    <cellStyle name="Normal 19 3 4 2" xfId="12560" xr:uid="{00000000-0005-0000-0000-0000FF2C0000}"/>
    <cellStyle name="Normal 19 3 4 2 2" xfId="12561" xr:uid="{00000000-0005-0000-0000-0000002D0000}"/>
    <cellStyle name="Normal 19 3 4 3" xfId="12562" xr:uid="{00000000-0005-0000-0000-0000012D0000}"/>
    <cellStyle name="Normal 19 3 5" xfId="12563" xr:uid="{00000000-0005-0000-0000-0000022D0000}"/>
    <cellStyle name="Normal 19 3 5 2" xfId="12564" xr:uid="{00000000-0005-0000-0000-0000032D0000}"/>
    <cellStyle name="Normal 19 3 6" xfId="12565" xr:uid="{00000000-0005-0000-0000-0000042D0000}"/>
    <cellStyle name="Normal 19 3 7" xfId="12566" xr:uid="{00000000-0005-0000-0000-0000052D0000}"/>
    <cellStyle name="Normal 19 4" xfId="12567" xr:uid="{00000000-0005-0000-0000-0000062D0000}"/>
    <cellStyle name="Normal 19 4 2" xfId="12568" xr:uid="{00000000-0005-0000-0000-0000072D0000}"/>
    <cellStyle name="Normal 19 5" xfId="12569" xr:uid="{00000000-0005-0000-0000-0000082D0000}"/>
    <cellStyle name="Normal 19 5 2" xfId="12570" xr:uid="{00000000-0005-0000-0000-0000092D0000}"/>
    <cellStyle name="Normal 19 5 2 2" xfId="12571" xr:uid="{00000000-0005-0000-0000-00000A2D0000}"/>
    <cellStyle name="Normal 19 5 2 2 2" xfId="12572" xr:uid="{00000000-0005-0000-0000-00000B2D0000}"/>
    <cellStyle name="Normal 19 5 2 2 2 2" xfId="12573" xr:uid="{00000000-0005-0000-0000-00000C2D0000}"/>
    <cellStyle name="Normal 19 5 2 2 3" xfId="12574" xr:uid="{00000000-0005-0000-0000-00000D2D0000}"/>
    <cellStyle name="Normal 19 5 2 3" xfId="12575" xr:uid="{00000000-0005-0000-0000-00000E2D0000}"/>
    <cellStyle name="Normal 19 5 2 3 2" xfId="12576" xr:uid="{00000000-0005-0000-0000-00000F2D0000}"/>
    <cellStyle name="Normal 19 5 2 4" xfId="12577" xr:uid="{00000000-0005-0000-0000-0000102D0000}"/>
    <cellStyle name="Normal 19 5 3" xfId="12578" xr:uid="{00000000-0005-0000-0000-0000112D0000}"/>
    <cellStyle name="Normal 19 5 3 2" xfId="12579" xr:uid="{00000000-0005-0000-0000-0000122D0000}"/>
    <cellStyle name="Normal 19 5 3 2 2" xfId="12580" xr:uid="{00000000-0005-0000-0000-0000132D0000}"/>
    <cellStyle name="Normal 19 5 3 3" xfId="12581" xr:uid="{00000000-0005-0000-0000-0000142D0000}"/>
    <cellStyle name="Normal 19 5 4" xfId="12582" xr:uid="{00000000-0005-0000-0000-0000152D0000}"/>
    <cellStyle name="Normal 19 5 4 2" xfId="12583" xr:uid="{00000000-0005-0000-0000-0000162D0000}"/>
    <cellStyle name="Normal 19 5 5" xfId="12584" xr:uid="{00000000-0005-0000-0000-0000172D0000}"/>
    <cellStyle name="Normal 19 6" xfId="12585" xr:uid="{00000000-0005-0000-0000-0000182D0000}"/>
    <cellStyle name="Normal 19 6 2" xfId="12586" xr:uid="{00000000-0005-0000-0000-0000192D0000}"/>
    <cellStyle name="Normal 19 6 2 2" xfId="12587" xr:uid="{00000000-0005-0000-0000-00001A2D0000}"/>
    <cellStyle name="Normal 19 6 2 2 2" xfId="12588" xr:uid="{00000000-0005-0000-0000-00001B2D0000}"/>
    <cellStyle name="Normal 19 6 2 3" xfId="12589" xr:uid="{00000000-0005-0000-0000-00001C2D0000}"/>
    <cellStyle name="Normal 19 6 3" xfId="12590" xr:uid="{00000000-0005-0000-0000-00001D2D0000}"/>
    <cellStyle name="Normal 19 6 3 2" xfId="12591" xr:uid="{00000000-0005-0000-0000-00001E2D0000}"/>
    <cellStyle name="Normal 19 6 4" xfId="12592" xr:uid="{00000000-0005-0000-0000-00001F2D0000}"/>
    <cellStyle name="Normal 19 7" xfId="12593" xr:uid="{00000000-0005-0000-0000-0000202D0000}"/>
    <cellStyle name="Normal 19 7 2" xfId="12594" xr:uid="{00000000-0005-0000-0000-0000212D0000}"/>
    <cellStyle name="Normal 19 8" xfId="12595" xr:uid="{00000000-0005-0000-0000-0000222D0000}"/>
    <cellStyle name="Normal 19 8 2" xfId="12596" xr:uid="{00000000-0005-0000-0000-0000232D0000}"/>
    <cellStyle name="Normal 19 8 2 2" xfId="12597" xr:uid="{00000000-0005-0000-0000-0000242D0000}"/>
    <cellStyle name="Normal 19 8 3" xfId="12598" xr:uid="{00000000-0005-0000-0000-0000252D0000}"/>
    <cellStyle name="Normal 19 9" xfId="12599" xr:uid="{00000000-0005-0000-0000-0000262D0000}"/>
    <cellStyle name="Normal 19 9 2" xfId="12600" xr:uid="{00000000-0005-0000-0000-0000272D0000}"/>
    <cellStyle name="Normal 19_T-straight with PEDs adjustor" xfId="12601" xr:uid="{00000000-0005-0000-0000-0000282D0000}"/>
    <cellStyle name="Normal 2" xfId="1237" xr:uid="{00000000-0005-0000-0000-0000292D0000}"/>
    <cellStyle name="Normal 2 10" xfId="12602" xr:uid="{00000000-0005-0000-0000-00002A2D0000}"/>
    <cellStyle name="Normal 2 11" xfId="12603" xr:uid="{00000000-0005-0000-0000-00002B2D0000}"/>
    <cellStyle name="Normal 2 12" xfId="12604" xr:uid="{00000000-0005-0000-0000-00002C2D0000}"/>
    <cellStyle name="Normal 2 13" xfId="12605" xr:uid="{00000000-0005-0000-0000-00002D2D0000}"/>
    <cellStyle name="Normal 2 2" xfId="1238" xr:uid="{00000000-0005-0000-0000-00002E2D0000}"/>
    <cellStyle name="Normal 2 2 2" xfId="1239" xr:uid="{00000000-0005-0000-0000-00002F2D0000}"/>
    <cellStyle name="Normal 2 2 2 2" xfId="12606" xr:uid="{00000000-0005-0000-0000-0000302D0000}"/>
    <cellStyle name="Normal 2 2 2 2 2" xfId="12607" xr:uid="{00000000-0005-0000-0000-0000312D0000}"/>
    <cellStyle name="Normal 2 2 2_T-straight with PEDs adjustor" xfId="12608" xr:uid="{00000000-0005-0000-0000-0000322D0000}"/>
    <cellStyle name="Normal 2 2 3" xfId="1240" xr:uid="{00000000-0005-0000-0000-0000332D0000}"/>
    <cellStyle name="Normal 2 2 3 2" xfId="12609" xr:uid="{00000000-0005-0000-0000-0000342D0000}"/>
    <cellStyle name="Normal 2 2 4" xfId="12610" xr:uid="{00000000-0005-0000-0000-0000352D0000}"/>
    <cellStyle name="Normal 2 3" xfId="1241" xr:uid="{00000000-0005-0000-0000-0000362D0000}"/>
    <cellStyle name="Normal 2 3 2" xfId="1242" xr:uid="{00000000-0005-0000-0000-0000372D0000}"/>
    <cellStyle name="Normal 2 3 2 2" xfId="12611" xr:uid="{00000000-0005-0000-0000-0000382D0000}"/>
    <cellStyle name="Normal 2 3 2_T-straight with PEDs adjustor" xfId="12612" xr:uid="{00000000-0005-0000-0000-0000392D0000}"/>
    <cellStyle name="Normal 2 3 3" xfId="12613" xr:uid="{00000000-0005-0000-0000-00003A2D0000}"/>
    <cellStyle name="Normal 2 4" xfId="1243" xr:uid="{00000000-0005-0000-0000-00003B2D0000}"/>
    <cellStyle name="Normal 2 4 2" xfId="1244" xr:uid="{00000000-0005-0000-0000-00003C2D0000}"/>
    <cellStyle name="Normal 2 4 2 2" xfId="12614" xr:uid="{00000000-0005-0000-0000-00003D2D0000}"/>
    <cellStyle name="Normal 2 4 2 2 2" xfId="12615" xr:uid="{00000000-0005-0000-0000-00003E2D0000}"/>
    <cellStyle name="Normal 2 4 2 2 2 2" xfId="12616" xr:uid="{00000000-0005-0000-0000-00003F2D0000}"/>
    <cellStyle name="Normal 2 4 2 2 2 2 2" xfId="12617" xr:uid="{00000000-0005-0000-0000-0000402D0000}"/>
    <cellStyle name="Normal 2 4 2 2 2 3" xfId="12618" xr:uid="{00000000-0005-0000-0000-0000412D0000}"/>
    <cellStyle name="Normal 2 4 2 2 3" xfId="12619" xr:uid="{00000000-0005-0000-0000-0000422D0000}"/>
    <cellStyle name="Normal 2 4 2 2 3 2" xfId="12620" xr:uid="{00000000-0005-0000-0000-0000432D0000}"/>
    <cellStyle name="Normal 2 4 2 2 4" xfId="12621" xr:uid="{00000000-0005-0000-0000-0000442D0000}"/>
    <cellStyle name="Normal 2 4 2 3" xfId="12622" xr:uid="{00000000-0005-0000-0000-0000452D0000}"/>
    <cellStyle name="Normal 2 4 2 3 2" xfId="12623" xr:uid="{00000000-0005-0000-0000-0000462D0000}"/>
    <cellStyle name="Normal 2 4 2 3 2 2" xfId="12624" xr:uid="{00000000-0005-0000-0000-0000472D0000}"/>
    <cellStyle name="Normal 2 4 2 3 3" xfId="12625" xr:uid="{00000000-0005-0000-0000-0000482D0000}"/>
    <cellStyle name="Normal 2 4 2 4" xfId="12626" xr:uid="{00000000-0005-0000-0000-0000492D0000}"/>
    <cellStyle name="Normal 2 4 2 4 2" xfId="12627" xr:uid="{00000000-0005-0000-0000-00004A2D0000}"/>
    <cellStyle name="Normal 2 4 2 5" xfId="12628" xr:uid="{00000000-0005-0000-0000-00004B2D0000}"/>
    <cellStyle name="Normal 2 4 3" xfId="12629" xr:uid="{00000000-0005-0000-0000-00004C2D0000}"/>
    <cellStyle name="Normal 2 4 3 2" xfId="12630" xr:uid="{00000000-0005-0000-0000-00004D2D0000}"/>
    <cellStyle name="Normal 2 4 3 2 2" xfId="12631" xr:uid="{00000000-0005-0000-0000-00004E2D0000}"/>
    <cellStyle name="Normal 2 4 3 2 2 2" xfId="12632" xr:uid="{00000000-0005-0000-0000-00004F2D0000}"/>
    <cellStyle name="Normal 2 4 3 2 3" xfId="12633" xr:uid="{00000000-0005-0000-0000-0000502D0000}"/>
    <cellStyle name="Normal 2 4 3 3" xfId="12634" xr:uid="{00000000-0005-0000-0000-0000512D0000}"/>
    <cellStyle name="Normal 2 4 3 3 2" xfId="12635" xr:uid="{00000000-0005-0000-0000-0000522D0000}"/>
    <cellStyle name="Normal 2 4 3 4" xfId="12636" xr:uid="{00000000-0005-0000-0000-0000532D0000}"/>
    <cellStyle name="Normal 2 4 4" xfId="12637" xr:uid="{00000000-0005-0000-0000-0000542D0000}"/>
    <cellStyle name="Normal 2 4 4 2" xfId="12638" xr:uid="{00000000-0005-0000-0000-0000552D0000}"/>
    <cellStyle name="Normal 2 4 4 2 2" xfId="12639" xr:uid="{00000000-0005-0000-0000-0000562D0000}"/>
    <cellStyle name="Normal 2 4 4 3" xfId="12640" xr:uid="{00000000-0005-0000-0000-0000572D0000}"/>
    <cellStyle name="Normal 2 4 5" xfId="12641" xr:uid="{00000000-0005-0000-0000-0000582D0000}"/>
    <cellStyle name="Normal 2 4 5 2" xfId="12642" xr:uid="{00000000-0005-0000-0000-0000592D0000}"/>
    <cellStyle name="Normal 2 4 6" xfId="12643" xr:uid="{00000000-0005-0000-0000-00005A2D0000}"/>
    <cellStyle name="Normal 2 4_T-straight with PEDs adjustor" xfId="12644" xr:uid="{00000000-0005-0000-0000-00005B2D0000}"/>
    <cellStyle name="Normal 2 5" xfId="1245" xr:uid="{00000000-0005-0000-0000-00005C2D0000}"/>
    <cellStyle name="Normal 2 5 2" xfId="1246" xr:uid="{00000000-0005-0000-0000-00005D2D0000}"/>
    <cellStyle name="Normal 2 5 2 2" xfId="12645" xr:uid="{00000000-0005-0000-0000-00005E2D0000}"/>
    <cellStyle name="Normal 2 5 2 2 2" xfId="12646" xr:uid="{00000000-0005-0000-0000-00005F2D0000}"/>
    <cellStyle name="Normal 2 5 2 2 3" xfId="12647" xr:uid="{00000000-0005-0000-0000-0000602D0000}"/>
    <cellStyle name="Normal 2 5 2 3" xfId="12648" xr:uid="{00000000-0005-0000-0000-0000612D0000}"/>
    <cellStyle name="Normal 2 5 2 4" xfId="12649" xr:uid="{00000000-0005-0000-0000-0000622D0000}"/>
    <cellStyle name="Normal 2 5 3" xfId="12650" xr:uid="{00000000-0005-0000-0000-0000632D0000}"/>
    <cellStyle name="Normal 2 5 3 2" xfId="12651" xr:uid="{00000000-0005-0000-0000-0000642D0000}"/>
    <cellStyle name="Normal 2 5 3 2 2" xfId="12652" xr:uid="{00000000-0005-0000-0000-0000652D0000}"/>
    <cellStyle name="Normal 2 5 3 3" xfId="12653" xr:uid="{00000000-0005-0000-0000-0000662D0000}"/>
    <cellStyle name="Normal 2 5 3 4" xfId="12654" xr:uid="{00000000-0005-0000-0000-0000672D0000}"/>
    <cellStyle name="Normal 2 5 4" xfId="12655" xr:uid="{00000000-0005-0000-0000-0000682D0000}"/>
    <cellStyle name="Normal 2 5 4 2" xfId="12656" xr:uid="{00000000-0005-0000-0000-0000692D0000}"/>
    <cellStyle name="Normal 2 5 5" xfId="12657" xr:uid="{00000000-0005-0000-0000-00006A2D0000}"/>
    <cellStyle name="Normal 2 5 6" xfId="12658" xr:uid="{00000000-0005-0000-0000-00006B2D0000}"/>
    <cellStyle name="Normal 2 5_T-straight with PEDs adjustor" xfId="12659" xr:uid="{00000000-0005-0000-0000-00006C2D0000}"/>
    <cellStyle name="Normal 2 6" xfId="1247" xr:uid="{00000000-0005-0000-0000-00006D2D0000}"/>
    <cellStyle name="Normal 2 6 2" xfId="1248" xr:uid="{00000000-0005-0000-0000-00006E2D0000}"/>
    <cellStyle name="Normal 2 6 2 2" xfId="12660" xr:uid="{00000000-0005-0000-0000-00006F2D0000}"/>
    <cellStyle name="Normal 2 6 3" xfId="12661" xr:uid="{00000000-0005-0000-0000-0000702D0000}"/>
    <cellStyle name="Normal 2 6 4" xfId="12662" xr:uid="{00000000-0005-0000-0000-0000712D0000}"/>
    <cellStyle name="Normal 2 7" xfId="12663" xr:uid="{00000000-0005-0000-0000-0000722D0000}"/>
    <cellStyle name="Normal 2 8" xfId="12664" xr:uid="{00000000-0005-0000-0000-0000732D0000}"/>
    <cellStyle name="Normal 2 9" xfId="12665" xr:uid="{00000000-0005-0000-0000-0000742D0000}"/>
    <cellStyle name="Normal 2_SC IP analytical dataset summary part 1 2011-01-29" xfId="1249" xr:uid="{00000000-0005-0000-0000-0000752D0000}"/>
    <cellStyle name="Normal 20" xfId="1250" xr:uid="{00000000-0005-0000-0000-0000762D0000}"/>
    <cellStyle name="Normal 20 10" xfId="12666" xr:uid="{00000000-0005-0000-0000-0000772D0000}"/>
    <cellStyle name="Normal 20 10 2" xfId="12667" xr:uid="{00000000-0005-0000-0000-0000782D0000}"/>
    <cellStyle name="Normal 20 11" xfId="12668" xr:uid="{00000000-0005-0000-0000-0000792D0000}"/>
    <cellStyle name="Normal 20 12" xfId="12669" xr:uid="{00000000-0005-0000-0000-00007A2D0000}"/>
    <cellStyle name="Normal 20 2" xfId="12670" xr:uid="{00000000-0005-0000-0000-00007B2D0000}"/>
    <cellStyle name="Normal 20 2 2" xfId="12671" xr:uid="{00000000-0005-0000-0000-00007C2D0000}"/>
    <cellStyle name="Normal 20 2 2 2" xfId="12672" xr:uid="{00000000-0005-0000-0000-00007D2D0000}"/>
    <cellStyle name="Normal 20 2 2 2 2" xfId="12673" xr:uid="{00000000-0005-0000-0000-00007E2D0000}"/>
    <cellStyle name="Normal 20 2 2 2 2 2" xfId="12674" xr:uid="{00000000-0005-0000-0000-00007F2D0000}"/>
    <cellStyle name="Normal 20 2 2 2 2 2 2" xfId="12675" xr:uid="{00000000-0005-0000-0000-0000802D0000}"/>
    <cellStyle name="Normal 20 2 2 2 2 3" xfId="12676" xr:uid="{00000000-0005-0000-0000-0000812D0000}"/>
    <cellStyle name="Normal 20 2 2 2 3" xfId="12677" xr:uid="{00000000-0005-0000-0000-0000822D0000}"/>
    <cellStyle name="Normal 20 2 2 2 3 2" xfId="12678" xr:uid="{00000000-0005-0000-0000-0000832D0000}"/>
    <cellStyle name="Normal 20 2 2 2 4" xfId="12679" xr:uid="{00000000-0005-0000-0000-0000842D0000}"/>
    <cellStyle name="Normal 20 2 2 3" xfId="12680" xr:uid="{00000000-0005-0000-0000-0000852D0000}"/>
    <cellStyle name="Normal 20 2 2 3 2" xfId="12681" xr:uid="{00000000-0005-0000-0000-0000862D0000}"/>
    <cellStyle name="Normal 20 2 2 3 2 2" xfId="12682" xr:uid="{00000000-0005-0000-0000-0000872D0000}"/>
    <cellStyle name="Normal 20 2 2 3 3" xfId="12683" xr:uid="{00000000-0005-0000-0000-0000882D0000}"/>
    <cellStyle name="Normal 20 2 2 4" xfId="12684" xr:uid="{00000000-0005-0000-0000-0000892D0000}"/>
    <cellStyle name="Normal 20 2 2 4 2" xfId="12685" xr:uid="{00000000-0005-0000-0000-00008A2D0000}"/>
    <cellStyle name="Normal 20 2 2 5" xfId="12686" xr:uid="{00000000-0005-0000-0000-00008B2D0000}"/>
    <cellStyle name="Normal 20 2 3" xfId="12687" xr:uid="{00000000-0005-0000-0000-00008C2D0000}"/>
    <cellStyle name="Normal 20 2 3 2" xfId="12688" xr:uid="{00000000-0005-0000-0000-00008D2D0000}"/>
    <cellStyle name="Normal 20 2 3 2 2" xfId="12689" xr:uid="{00000000-0005-0000-0000-00008E2D0000}"/>
    <cellStyle name="Normal 20 2 3 2 2 2" xfId="12690" xr:uid="{00000000-0005-0000-0000-00008F2D0000}"/>
    <cellStyle name="Normal 20 2 3 2 3" xfId="12691" xr:uid="{00000000-0005-0000-0000-0000902D0000}"/>
    <cellStyle name="Normal 20 2 3 3" xfId="12692" xr:uid="{00000000-0005-0000-0000-0000912D0000}"/>
    <cellStyle name="Normal 20 2 3 3 2" xfId="12693" xr:uid="{00000000-0005-0000-0000-0000922D0000}"/>
    <cellStyle name="Normal 20 2 3 4" xfId="12694" xr:uid="{00000000-0005-0000-0000-0000932D0000}"/>
    <cellStyle name="Normal 20 2 4" xfId="12695" xr:uid="{00000000-0005-0000-0000-0000942D0000}"/>
    <cellStyle name="Normal 20 2 4 2" xfId="12696" xr:uid="{00000000-0005-0000-0000-0000952D0000}"/>
    <cellStyle name="Normal 20 2 4 2 2" xfId="12697" xr:uid="{00000000-0005-0000-0000-0000962D0000}"/>
    <cellStyle name="Normal 20 2 4 2 2 2" xfId="12698" xr:uid="{00000000-0005-0000-0000-0000972D0000}"/>
    <cellStyle name="Normal 20 2 4 2 3" xfId="12699" xr:uid="{00000000-0005-0000-0000-0000982D0000}"/>
    <cellStyle name="Normal 20 2 4 3" xfId="12700" xr:uid="{00000000-0005-0000-0000-0000992D0000}"/>
    <cellStyle name="Normal 20 2 4 3 2" xfId="12701" xr:uid="{00000000-0005-0000-0000-00009A2D0000}"/>
    <cellStyle name="Normal 20 2 4 4" xfId="12702" xr:uid="{00000000-0005-0000-0000-00009B2D0000}"/>
    <cellStyle name="Normal 20 2 5" xfId="12703" xr:uid="{00000000-0005-0000-0000-00009C2D0000}"/>
    <cellStyle name="Normal 20 2 5 2" xfId="12704" xr:uid="{00000000-0005-0000-0000-00009D2D0000}"/>
    <cellStyle name="Normal 20 2 5 2 2" xfId="12705" xr:uid="{00000000-0005-0000-0000-00009E2D0000}"/>
    <cellStyle name="Normal 20 2 5 3" xfId="12706" xr:uid="{00000000-0005-0000-0000-00009F2D0000}"/>
    <cellStyle name="Normal 20 2 6" xfId="12707" xr:uid="{00000000-0005-0000-0000-0000A02D0000}"/>
    <cellStyle name="Normal 20 2 6 2" xfId="12708" xr:uid="{00000000-0005-0000-0000-0000A12D0000}"/>
    <cellStyle name="Normal 20 2 7" xfId="12709" xr:uid="{00000000-0005-0000-0000-0000A22D0000}"/>
    <cellStyle name="Normal 20 2 7 2" xfId="12710" xr:uid="{00000000-0005-0000-0000-0000A32D0000}"/>
    <cellStyle name="Normal 20 2 8" xfId="12711" xr:uid="{00000000-0005-0000-0000-0000A42D0000}"/>
    <cellStyle name="Normal 20 2 9" xfId="12712" xr:uid="{00000000-0005-0000-0000-0000A52D0000}"/>
    <cellStyle name="Normal 20 3" xfId="12713" xr:uid="{00000000-0005-0000-0000-0000A62D0000}"/>
    <cellStyle name="Normal 20 3 2" xfId="12714" xr:uid="{00000000-0005-0000-0000-0000A72D0000}"/>
    <cellStyle name="Normal 20 3 2 2" xfId="12715" xr:uid="{00000000-0005-0000-0000-0000A82D0000}"/>
    <cellStyle name="Normal 20 3 2 2 2" xfId="12716" xr:uid="{00000000-0005-0000-0000-0000A92D0000}"/>
    <cellStyle name="Normal 20 3 2 2 2 2" xfId="12717" xr:uid="{00000000-0005-0000-0000-0000AA2D0000}"/>
    <cellStyle name="Normal 20 3 2 2 2 2 2" xfId="12718" xr:uid="{00000000-0005-0000-0000-0000AB2D0000}"/>
    <cellStyle name="Normal 20 3 2 2 2 3" xfId="12719" xr:uid="{00000000-0005-0000-0000-0000AC2D0000}"/>
    <cellStyle name="Normal 20 3 2 2 3" xfId="12720" xr:uid="{00000000-0005-0000-0000-0000AD2D0000}"/>
    <cellStyle name="Normal 20 3 2 2 3 2" xfId="12721" xr:uid="{00000000-0005-0000-0000-0000AE2D0000}"/>
    <cellStyle name="Normal 20 3 2 2 4" xfId="12722" xr:uid="{00000000-0005-0000-0000-0000AF2D0000}"/>
    <cellStyle name="Normal 20 3 2 3" xfId="12723" xr:uid="{00000000-0005-0000-0000-0000B02D0000}"/>
    <cellStyle name="Normal 20 3 2 3 2" xfId="12724" xr:uid="{00000000-0005-0000-0000-0000B12D0000}"/>
    <cellStyle name="Normal 20 3 2 3 2 2" xfId="12725" xr:uid="{00000000-0005-0000-0000-0000B22D0000}"/>
    <cellStyle name="Normal 20 3 2 3 3" xfId="12726" xr:uid="{00000000-0005-0000-0000-0000B32D0000}"/>
    <cellStyle name="Normal 20 3 2 4" xfId="12727" xr:uid="{00000000-0005-0000-0000-0000B42D0000}"/>
    <cellStyle name="Normal 20 3 2 4 2" xfId="12728" xr:uid="{00000000-0005-0000-0000-0000B52D0000}"/>
    <cellStyle name="Normal 20 3 2 5" xfId="12729" xr:uid="{00000000-0005-0000-0000-0000B62D0000}"/>
    <cellStyle name="Normal 20 3 3" xfId="12730" xr:uid="{00000000-0005-0000-0000-0000B72D0000}"/>
    <cellStyle name="Normal 20 3 3 2" xfId="12731" xr:uid="{00000000-0005-0000-0000-0000B82D0000}"/>
    <cellStyle name="Normal 20 3 3 2 2" xfId="12732" xr:uid="{00000000-0005-0000-0000-0000B92D0000}"/>
    <cellStyle name="Normal 20 3 3 2 2 2" xfId="12733" xr:uid="{00000000-0005-0000-0000-0000BA2D0000}"/>
    <cellStyle name="Normal 20 3 3 2 3" xfId="12734" xr:uid="{00000000-0005-0000-0000-0000BB2D0000}"/>
    <cellStyle name="Normal 20 3 3 3" xfId="12735" xr:uid="{00000000-0005-0000-0000-0000BC2D0000}"/>
    <cellStyle name="Normal 20 3 3 3 2" xfId="12736" xr:uid="{00000000-0005-0000-0000-0000BD2D0000}"/>
    <cellStyle name="Normal 20 3 3 4" xfId="12737" xr:uid="{00000000-0005-0000-0000-0000BE2D0000}"/>
    <cellStyle name="Normal 20 3 4" xfId="12738" xr:uid="{00000000-0005-0000-0000-0000BF2D0000}"/>
    <cellStyle name="Normal 20 3 4 2" xfId="12739" xr:uid="{00000000-0005-0000-0000-0000C02D0000}"/>
    <cellStyle name="Normal 20 3 4 2 2" xfId="12740" xr:uid="{00000000-0005-0000-0000-0000C12D0000}"/>
    <cellStyle name="Normal 20 3 4 3" xfId="12741" xr:uid="{00000000-0005-0000-0000-0000C22D0000}"/>
    <cellStyle name="Normal 20 3 5" xfId="12742" xr:uid="{00000000-0005-0000-0000-0000C32D0000}"/>
    <cellStyle name="Normal 20 3 5 2" xfId="12743" xr:uid="{00000000-0005-0000-0000-0000C42D0000}"/>
    <cellStyle name="Normal 20 3 6" xfId="12744" xr:uid="{00000000-0005-0000-0000-0000C52D0000}"/>
    <cellStyle name="Normal 20 4" xfId="12745" xr:uid="{00000000-0005-0000-0000-0000C62D0000}"/>
    <cellStyle name="Normal 20 4 2" xfId="12746" xr:uid="{00000000-0005-0000-0000-0000C72D0000}"/>
    <cellStyle name="Normal 20 4 2 2" xfId="12747" xr:uid="{00000000-0005-0000-0000-0000C82D0000}"/>
    <cellStyle name="Normal 20 4 2 2 2" xfId="12748" xr:uid="{00000000-0005-0000-0000-0000C92D0000}"/>
    <cellStyle name="Normal 20 4 2 2 2 2" xfId="12749" xr:uid="{00000000-0005-0000-0000-0000CA2D0000}"/>
    <cellStyle name="Normal 20 4 2 2 3" xfId="12750" xr:uid="{00000000-0005-0000-0000-0000CB2D0000}"/>
    <cellStyle name="Normal 20 4 2 3" xfId="12751" xr:uid="{00000000-0005-0000-0000-0000CC2D0000}"/>
    <cellStyle name="Normal 20 4 2 3 2" xfId="12752" xr:uid="{00000000-0005-0000-0000-0000CD2D0000}"/>
    <cellStyle name="Normal 20 4 2 4" xfId="12753" xr:uid="{00000000-0005-0000-0000-0000CE2D0000}"/>
    <cellStyle name="Normal 20 4 3" xfId="12754" xr:uid="{00000000-0005-0000-0000-0000CF2D0000}"/>
    <cellStyle name="Normal 20 4 3 2" xfId="12755" xr:uid="{00000000-0005-0000-0000-0000D02D0000}"/>
    <cellStyle name="Normal 20 4 3 2 2" xfId="12756" xr:uid="{00000000-0005-0000-0000-0000D12D0000}"/>
    <cellStyle name="Normal 20 4 3 3" xfId="12757" xr:uid="{00000000-0005-0000-0000-0000D22D0000}"/>
    <cellStyle name="Normal 20 4 4" xfId="12758" xr:uid="{00000000-0005-0000-0000-0000D32D0000}"/>
    <cellStyle name="Normal 20 4 4 2" xfId="12759" xr:uid="{00000000-0005-0000-0000-0000D42D0000}"/>
    <cellStyle name="Normal 20 4 5" xfId="12760" xr:uid="{00000000-0005-0000-0000-0000D52D0000}"/>
    <cellStyle name="Normal 20 5" xfId="12761" xr:uid="{00000000-0005-0000-0000-0000D62D0000}"/>
    <cellStyle name="Normal 20 5 2" xfId="12762" xr:uid="{00000000-0005-0000-0000-0000D72D0000}"/>
    <cellStyle name="Normal 20 5 2 2" xfId="12763" xr:uid="{00000000-0005-0000-0000-0000D82D0000}"/>
    <cellStyle name="Normal 20 5 2 2 2" xfId="12764" xr:uid="{00000000-0005-0000-0000-0000D92D0000}"/>
    <cellStyle name="Normal 20 5 2 3" xfId="12765" xr:uid="{00000000-0005-0000-0000-0000DA2D0000}"/>
    <cellStyle name="Normal 20 5 3" xfId="12766" xr:uid="{00000000-0005-0000-0000-0000DB2D0000}"/>
    <cellStyle name="Normal 20 5 3 2" xfId="12767" xr:uid="{00000000-0005-0000-0000-0000DC2D0000}"/>
    <cellStyle name="Normal 20 5 4" xfId="12768" xr:uid="{00000000-0005-0000-0000-0000DD2D0000}"/>
    <cellStyle name="Normal 20 6" xfId="12769" xr:uid="{00000000-0005-0000-0000-0000DE2D0000}"/>
    <cellStyle name="Normal 20 6 2" xfId="12770" xr:uid="{00000000-0005-0000-0000-0000DF2D0000}"/>
    <cellStyle name="Normal 20 6 2 2" xfId="12771" xr:uid="{00000000-0005-0000-0000-0000E02D0000}"/>
    <cellStyle name="Normal 20 6 2 2 2" xfId="12772" xr:uid="{00000000-0005-0000-0000-0000E12D0000}"/>
    <cellStyle name="Normal 20 6 2 3" xfId="12773" xr:uid="{00000000-0005-0000-0000-0000E22D0000}"/>
    <cellStyle name="Normal 20 6 3" xfId="12774" xr:uid="{00000000-0005-0000-0000-0000E32D0000}"/>
    <cellStyle name="Normal 20 6 3 2" xfId="12775" xr:uid="{00000000-0005-0000-0000-0000E42D0000}"/>
    <cellStyle name="Normal 20 6 4" xfId="12776" xr:uid="{00000000-0005-0000-0000-0000E52D0000}"/>
    <cellStyle name="Normal 20 7" xfId="12777" xr:uid="{00000000-0005-0000-0000-0000E62D0000}"/>
    <cellStyle name="Normal 20 7 2" xfId="12778" xr:uid="{00000000-0005-0000-0000-0000E72D0000}"/>
    <cellStyle name="Normal 20 7 2 2" xfId="12779" xr:uid="{00000000-0005-0000-0000-0000E82D0000}"/>
    <cellStyle name="Normal 20 7 2 2 2" xfId="12780" xr:uid="{00000000-0005-0000-0000-0000E92D0000}"/>
    <cellStyle name="Normal 20 7 2 3" xfId="12781" xr:uid="{00000000-0005-0000-0000-0000EA2D0000}"/>
    <cellStyle name="Normal 20 7 3" xfId="12782" xr:uid="{00000000-0005-0000-0000-0000EB2D0000}"/>
    <cellStyle name="Normal 20 7 3 2" xfId="12783" xr:uid="{00000000-0005-0000-0000-0000EC2D0000}"/>
    <cellStyle name="Normal 20 7 4" xfId="12784" xr:uid="{00000000-0005-0000-0000-0000ED2D0000}"/>
    <cellStyle name="Normal 20 8" xfId="12785" xr:uid="{00000000-0005-0000-0000-0000EE2D0000}"/>
    <cellStyle name="Normal 20 8 2" xfId="12786" xr:uid="{00000000-0005-0000-0000-0000EF2D0000}"/>
    <cellStyle name="Normal 20 8 2 2" xfId="12787" xr:uid="{00000000-0005-0000-0000-0000F02D0000}"/>
    <cellStyle name="Normal 20 8 3" xfId="12788" xr:uid="{00000000-0005-0000-0000-0000F12D0000}"/>
    <cellStyle name="Normal 20 9" xfId="12789" xr:uid="{00000000-0005-0000-0000-0000F22D0000}"/>
    <cellStyle name="Normal 20 9 2" xfId="12790" xr:uid="{00000000-0005-0000-0000-0000F32D0000}"/>
    <cellStyle name="Normal 21" xfId="1251" xr:uid="{00000000-0005-0000-0000-0000F42D0000}"/>
    <cellStyle name="Normal 21 2" xfId="12791" xr:uid="{00000000-0005-0000-0000-0000F52D0000}"/>
    <cellStyle name="Normal 21 2 2" xfId="12792" xr:uid="{00000000-0005-0000-0000-0000F62D0000}"/>
    <cellStyle name="Normal 21 2 2 2" xfId="12793" xr:uid="{00000000-0005-0000-0000-0000F72D0000}"/>
    <cellStyle name="Normal 21 2 2 2 2" xfId="12794" xr:uid="{00000000-0005-0000-0000-0000F82D0000}"/>
    <cellStyle name="Normal 21 2 2 2 2 2" xfId="12795" xr:uid="{00000000-0005-0000-0000-0000F92D0000}"/>
    <cellStyle name="Normal 21 2 2 2 2 2 2" xfId="12796" xr:uid="{00000000-0005-0000-0000-0000FA2D0000}"/>
    <cellStyle name="Normal 21 2 2 2 2 3" xfId="12797" xr:uid="{00000000-0005-0000-0000-0000FB2D0000}"/>
    <cellStyle name="Normal 21 2 2 2 3" xfId="12798" xr:uid="{00000000-0005-0000-0000-0000FC2D0000}"/>
    <cellStyle name="Normal 21 2 2 2 3 2" xfId="12799" xr:uid="{00000000-0005-0000-0000-0000FD2D0000}"/>
    <cellStyle name="Normal 21 2 2 2 4" xfId="12800" xr:uid="{00000000-0005-0000-0000-0000FE2D0000}"/>
    <cellStyle name="Normal 21 2 2 3" xfId="12801" xr:uid="{00000000-0005-0000-0000-0000FF2D0000}"/>
    <cellStyle name="Normal 21 2 2 3 2" xfId="12802" xr:uid="{00000000-0005-0000-0000-0000002E0000}"/>
    <cellStyle name="Normal 21 2 2 3 2 2" xfId="12803" xr:uid="{00000000-0005-0000-0000-0000012E0000}"/>
    <cellStyle name="Normal 21 2 2 3 3" xfId="12804" xr:uid="{00000000-0005-0000-0000-0000022E0000}"/>
    <cellStyle name="Normal 21 2 2 4" xfId="12805" xr:uid="{00000000-0005-0000-0000-0000032E0000}"/>
    <cellStyle name="Normal 21 2 2 4 2" xfId="12806" xr:uid="{00000000-0005-0000-0000-0000042E0000}"/>
    <cellStyle name="Normal 21 2 2 5" xfId="12807" xr:uid="{00000000-0005-0000-0000-0000052E0000}"/>
    <cellStyle name="Normal 21 2 3" xfId="12808" xr:uid="{00000000-0005-0000-0000-0000062E0000}"/>
    <cellStyle name="Normal 21 2 3 2" xfId="12809" xr:uid="{00000000-0005-0000-0000-0000072E0000}"/>
    <cellStyle name="Normal 21 2 3 2 2" xfId="12810" xr:uid="{00000000-0005-0000-0000-0000082E0000}"/>
    <cellStyle name="Normal 21 2 3 2 2 2" xfId="12811" xr:uid="{00000000-0005-0000-0000-0000092E0000}"/>
    <cellStyle name="Normal 21 2 3 2 3" xfId="12812" xr:uid="{00000000-0005-0000-0000-00000A2E0000}"/>
    <cellStyle name="Normal 21 2 3 3" xfId="12813" xr:uid="{00000000-0005-0000-0000-00000B2E0000}"/>
    <cellStyle name="Normal 21 2 3 3 2" xfId="12814" xr:uid="{00000000-0005-0000-0000-00000C2E0000}"/>
    <cellStyle name="Normal 21 2 3 4" xfId="12815" xr:uid="{00000000-0005-0000-0000-00000D2E0000}"/>
    <cellStyle name="Normal 21 2 4" xfId="12816" xr:uid="{00000000-0005-0000-0000-00000E2E0000}"/>
    <cellStyle name="Normal 21 2 4 2" xfId="12817" xr:uid="{00000000-0005-0000-0000-00000F2E0000}"/>
    <cellStyle name="Normal 21 2 4 2 2" xfId="12818" xr:uid="{00000000-0005-0000-0000-0000102E0000}"/>
    <cellStyle name="Normal 21 2 4 2 2 2" xfId="12819" xr:uid="{00000000-0005-0000-0000-0000112E0000}"/>
    <cellStyle name="Normal 21 2 4 2 3" xfId="12820" xr:uid="{00000000-0005-0000-0000-0000122E0000}"/>
    <cellStyle name="Normal 21 2 4 3" xfId="12821" xr:uid="{00000000-0005-0000-0000-0000132E0000}"/>
    <cellStyle name="Normal 21 2 4 3 2" xfId="12822" xr:uid="{00000000-0005-0000-0000-0000142E0000}"/>
    <cellStyle name="Normal 21 2 4 4" xfId="12823" xr:uid="{00000000-0005-0000-0000-0000152E0000}"/>
    <cellStyle name="Normal 21 2 5" xfId="12824" xr:uid="{00000000-0005-0000-0000-0000162E0000}"/>
    <cellStyle name="Normal 21 2 5 2" xfId="12825" xr:uid="{00000000-0005-0000-0000-0000172E0000}"/>
    <cellStyle name="Normal 21 2 5 2 2" xfId="12826" xr:uid="{00000000-0005-0000-0000-0000182E0000}"/>
    <cellStyle name="Normal 21 2 5 3" xfId="12827" xr:uid="{00000000-0005-0000-0000-0000192E0000}"/>
    <cellStyle name="Normal 21 2 6" xfId="12828" xr:uid="{00000000-0005-0000-0000-00001A2E0000}"/>
    <cellStyle name="Normal 21 2 6 2" xfId="12829" xr:uid="{00000000-0005-0000-0000-00001B2E0000}"/>
    <cellStyle name="Normal 21 2 7" xfId="12830" xr:uid="{00000000-0005-0000-0000-00001C2E0000}"/>
    <cellStyle name="Normal 21 3" xfId="12831" xr:uid="{00000000-0005-0000-0000-00001D2E0000}"/>
    <cellStyle name="Normal 21 3 2" xfId="12832" xr:uid="{00000000-0005-0000-0000-00001E2E0000}"/>
    <cellStyle name="Normal 21 3 2 2" xfId="12833" xr:uid="{00000000-0005-0000-0000-00001F2E0000}"/>
    <cellStyle name="Normal 21 3 3" xfId="12834" xr:uid="{00000000-0005-0000-0000-0000202E0000}"/>
    <cellStyle name="Normal 21 3 3 2" xfId="12835" xr:uid="{00000000-0005-0000-0000-0000212E0000}"/>
    <cellStyle name="Normal 21 3 3 2 2" xfId="12836" xr:uid="{00000000-0005-0000-0000-0000222E0000}"/>
    <cellStyle name="Normal 21 3 3 3" xfId="12837" xr:uid="{00000000-0005-0000-0000-0000232E0000}"/>
    <cellStyle name="Normal 21 3 4" xfId="12838" xr:uid="{00000000-0005-0000-0000-0000242E0000}"/>
    <cellStyle name="Normal 21 3 4 2" xfId="12839" xr:uid="{00000000-0005-0000-0000-0000252E0000}"/>
    <cellStyle name="Normal 21 3 4 2 2" xfId="12840" xr:uid="{00000000-0005-0000-0000-0000262E0000}"/>
    <cellStyle name="Normal 21 3 4 3" xfId="12841" xr:uid="{00000000-0005-0000-0000-0000272E0000}"/>
    <cellStyle name="Normal 21 3 5" xfId="12842" xr:uid="{00000000-0005-0000-0000-0000282E0000}"/>
    <cellStyle name="Normal 21 4" xfId="12843" xr:uid="{00000000-0005-0000-0000-0000292E0000}"/>
    <cellStyle name="Normal 21 4 2" xfId="12844" xr:uid="{00000000-0005-0000-0000-00002A2E0000}"/>
    <cellStyle name="Normal 21 5" xfId="12845" xr:uid="{00000000-0005-0000-0000-00002B2E0000}"/>
    <cellStyle name="Normal 21 5 2" xfId="12846" xr:uid="{00000000-0005-0000-0000-00002C2E0000}"/>
    <cellStyle name="Normal 21 5 2 2" xfId="12847" xr:uid="{00000000-0005-0000-0000-00002D2E0000}"/>
    <cellStyle name="Normal 21 5 3" xfId="12848" xr:uid="{00000000-0005-0000-0000-00002E2E0000}"/>
    <cellStyle name="Normal 21 6" xfId="12849" xr:uid="{00000000-0005-0000-0000-00002F2E0000}"/>
    <cellStyle name="Normal 21 6 2" xfId="12850" xr:uid="{00000000-0005-0000-0000-0000302E0000}"/>
    <cellStyle name="Normal 21 6 2 2" xfId="12851" xr:uid="{00000000-0005-0000-0000-0000312E0000}"/>
    <cellStyle name="Normal 21 6 3" xfId="12852" xr:uid="{00000000-0005-0000-0000-0000322E0000}"/>
    <cellStyle name="Normal 21 7" xfId="12853" xr:uid="{00000000-0005-0000-0000-0000332E0000}"/>
    <cellStyle name="Normal 22" xfId="1252" xr:uid="{00000000-0005-0000-0000-0000342E0000}"/>
    <cellStyle name="Normal 22 2" xfId="12854" xr:uid="{00000000-0005-0000-0000-0000352E0000}"/>
    <cellStyle name="Normal 22 2 2" xfId="12855" xr:uid="{00000000-0005-0000-0000-0000362E0000}"/>
    <cellStyle name="Normal 22 2 2 2" xfId="12856" xr:uid="{00000000-0005-0000-0000-0000372E0000}"/>
    <cellStyle name="Normal 22 2 2 2 2" xfId="12857" xr:uid="{00000000-0005-0000-0000-0000382E0000}"/>
    <cellStyle name="Normal 22 2 2 2 2 2" xfId="12858" xr:uid="{00000000-0005-0000-0000-0000392E0000}"/>
    <cellStyle name="Normal 22 2 2 2 2 2 2" xfId="12859" xr:uid="{00000000-0005-0000-0000-00003A2E0000}"/>
    <cellStyle name="Normal 22 2 2 2 2 3" xfId="12860" xr:uid="{00000000-0005-0000-0000-00003B2E0000}"/>
    <cellStyle name="Normal 22 2 2 2 3" xfId="12861" xr:uid="{00000000-0005-0000-0000-00003C2E0000}"/>
    <cellStyle name="Normal 22 2 2 2 3 2" xfId="12862" xr:uid="{00000000-0005-0000-0000-00003D2E0000}"/>
    <cellStyle name="Normal 22 2 2 2 4" xfId="12863" xr:uid="{00000000-0005-0000-0000-00003E2E0000}"/>
    <cellStyle name="Normal 22 2 2 3" xfId="12864" xr:uid="{00000000-0005-0000-0000-00003F2E0000}"/>
    <cellStyle name="Normal 22 2 2 3 2" xfId="12865" xr:uid="{00000000-0005-0000-0000-0000402E0000}"/>
    <cellStyle name="Normal 22 2 2 3 2 2" xfId="12866" xr:uid="{00000000-0005-0000-0000-0000412E0000}"/>
    <cellStyle name="Normal 22 2 2 3 3" xfId="12867" xr:uid="{00000000-0005-0000-0000-0000422E0000}"/>
    <cellStyle name="Normal 22 2 2 4" xfId="12868" xr:uid="{00000000-0005-0000-0000-0000432E0000}"/>
    <cellStyle name="Normal 22 2 2 4 2" xfId="12869" xr:uid="{00000000-0005-0000-0000-0000442E0000}"/>
    <cellStyle name="Normal 22 2 2 5" xfId="12870" xr:uid="{00000000-0005-0000-0000-0000452E0000}"/>
    <cellStyle name="Normal 22 2 3" xfId="12871" xr:uid="{00000000-0005-0000-0000-0000462E0000}"/>
    <cellStyle name="Normal 22 2 3 2" xfId="12872" xr:uid="{00000000-0005-0000-0000-0000472E0000}"/>
    <cellStyle name="Normal 22 2 3 2 2" xfId="12873" xr:uid="{00000000-0005-0000-0000-0000482E0000}"/>
    <cellStyle name="Normal 22 2 3 2 2 2" xfId="12874" xr:uid="{00000000-0005-0000-0000-0000492E0000}"/>
    <cellStyle name="Normal 22 2 3 2 3" xfId="12875" xr:uid="{00000000-0005-0000-0000-00004A2E0000}"/>
    <cellStyle name="Normal 22 2 3 3" xfId="12876" xr:uid="{00000000-0005-0000-0000-00004B2E0000}"/>
    <cellStyle name="Normal 22 2 3 3 2" xfId="12877" xr:uid="{00000000-0005-0000-0000-00004C2E0000}"/>
    <cellStyle name="Normal 22 2 3 4" xfId="12878" xr:uid="{00000000-0005-0000-0000-00004D2E0000}"/>
    <cellStyle name="Normal 22 2 4" xfId="12879" xr:uid="{00000000-0005-0000-0000-00004E2E0000}"/>
    <cellStyle name="Normal 22 2 4 2" xfId="12880" xr:uid="{00000000-0005-0000-0000-00004F2E0000}"/>
    <cellStyle name="Normal 22 2 4 2 2" xfId="12881" xr:uid="{00000000-0005-0000-0000-0000502E0000}"/>
    <cellStyle name="Normal 22 2 4 3" xfId="12882" xr:uid="{00000000-0005-0000-0000-0000512E0000}"/>
    <cellStyle name="Normal 22 2 5" xfId="12883" xr:uid="{00000000-0005-0000-0000-0000522E0000}"/>
    <cellStyle name="Normal 22 2 5 2" xfId="12884" xr:uid="{00000000-0005-0000-0000-0000532E0000}"/>
    <cellStyle name="Normal 22 2 6" xfId="12885" xr:uid="{00000000-0005-0000-0000-0000542E0000}"/>
    <cellStyle name="Normal 22 3" xfId="12886" xr:uid="{00000000-0005-0000-0000-0000552E0000}"/>
    <cellStyle name="Normal 22 4" xfId="12887" xr:uid="{00000000-0005-0000-0000-0000562E0000}"/>
    <cellStyle name="Normal 22 4 2" xfId="12888" xr:uid="{00000000-0005-0000-0000-0000572E0000}"/>
    <cellStyle name="Normal 22 4 2 2" xfId="12889" xr:uid="{00000000-0005-0000-0000-0000582E0000}"/>
    <cellStyle name="Normal 22 4 2 2 2" xfId="12890" xr:uid="{00000000-0005-0000-0000-0000592E0000}"/>
    <cellStyle name="Normal 22 4 2 2 2 2" xfId="12891" xr:uid="{00000000-0005-0000-0000-00005A2E0000}"/>
    <cellStyle name="Normal 22 4 2 2 3" xfId="12892" xr:uid="{00000000-0005-0000-0000-00005B2E0000}"/>
    <cellStyle name="Normal 22 4 2 3" xfId="12893" xr:uid="{00000000-0005-0000-0000-00005C2E0000}"/>
    <cellStyle name="Normal 22 4 2 3 2" xfId="12894" xr:uid="{00000000-0005-0000-0000-00005D2E0000}"/>
    <cellStyle name="Normal 22 4 2 4" xfId="12895" xr:uid="{00000000-0005-0000-0000-00005E2E0000}"/>
    <cellStyle name="Normal 22 4 3" xfId="12896" xr:uid="{00000000-0005-0000-0000-00005F2E0000}"/>
    <cellStyle name="Normal 22 4 3 2" xfId="12897" xr:uid="{00000000-0005-0000-0000-0000602E0000}"/>
    <cellStyle name="Normal 22 4 3 2 2" xfId="12898" xr:uid="{00000000-0005-0000-0000-0000612E0000}"/>
    <cellStyle name="Normal 22 4 3 3" xfId="12899" xr:uid="{00000000-0005-0000-0000-0000622E0000}"/>
    <cellStyle name="Normal 22 4 4" xfId="12900" xr:uid="{00000000-0005-0000-0000-0000632E0000}"/>
    <cellStyle name="Normal 22 4 4 2" xfId="12901" xr:uid="{00000000-0005-0000-0000-0000642E0000}"/>
    <cellStyle name="Normal 22 4 5" xfId="12902" xr:uid="{00000000-0005-0000-0000-0000652E0000}"/>
    <cellStyle name="Normal 22 5" xfId="12903" xr:uid="{00000000-0005-0000-0000-0000662E0000}"/>
    <cellStyle name="Normal 22 5 2" xfId="12904" xr:uid="{00000000-0005-0000-0000-0000672E0000}"/>
    <cellStyle name="Normal 22 5 2 2" xfId="12905" xr:uid="{00000000-0005-0000-0000-0000682E0000}"/>
    <cellStyle name="Normal 22 5 2 2 2" xfId="12906" xr:uid="{00000000-0005-0000-0000-0000692E0000}"/>
    <cellStyle name="Normal 22 5 2 3" xfId="12907" xr:uid="{00000000-0005-0000-0000-00006A2E0000}"/>
    <cellStyle name="Normal 22 5 3" xfId="12908" xr:uid="{00000000-0005-0000-0000-00006B2E0000}"/>
    <cellStyle name="Normal 22 5 3 2" xfId="12909" xr:uid="{00000000-0005-0000-0000-00006C2E0000}"/>
    <cellStyle name="Normal 22 5 4" xfId="12910" xr:uid="{00000000-0005-0000-0000-00006D2E0000}"/>
    <cellStyle name="Normal 22 6" xfId="12911" xr:uid="{00000000-0005-0000-0000-00006E2E0000}"/>
    <cellStyle name="Normal 22 7" xfId="12912" xr:uid="{00000000-0005-0000-0000-00006F2E0000}"/>
    <cellStyle name="Normal 22 7 2" xfId="12913" xr:uid="{00000000-0005-0000-0000-0000702E0000}"/>
    <cellStyle name="Normal 22 7 2 2" xfId="12914" xr:uid="{00000000-0005-0000-0000-0000712E0000}"/>
    <cellStyle name="Normal 22 7 3" xfId="12915" xr:uid="{00000000-0005-0000-0000-0000722E0000}"/>
    <cellStyle name="Normal 22 8" xfId="12916" xr:uid="{00000000-0005-0000-0000-0000732E0000}"/>
    <cellStyle name="Normal 22 8 2" xfId="12917" xr:uid="{00000000-0005-0000-0000-0000742E0000}"/>
    <cellStyle name="Normal 22 9" xfId="12918" xr:uid="{00000000-0005-0000-0000-0000752E0000}"/>
    <cellStyle name="Normal 23" xfId="1253" xr:uid="{00000000-0005-0000-0000-0000762E0000}"/>
    <cellStyle name="Normal 23 2" xfId="12919" xr:uid="{00000000-0005-0000-0000-0000772E0000}"/>
    <cellStyle name="Normal 23 2 2" xfId="12920" xr:uid="{00000000-0005-0000-0000-0000782E0000}"/>
    <cellStyle name="Normal 23 2 2 2" xfId="12921" xr:uid="{00000000-0005-0000-0000-0000792E0000}"/>
    <cellStyle name="Normal 23 2 2 2 2" xfId="12922" xr:uid="{00000000-0005-0000-0000-00007A2E0000}"/>
    <cellStyle name="Normal 23 2 2 2 2 2" xfId="12923" xr:uid="{00000000-0005-0000-0000-00007B2E0000}"/>
    <cellStyle name="Normal 23 2 2 2 2 2 2" xfId="12924" xr:uid="{00000000-0005-0000-0000-00007C2E0000}"/>
    <cellStyle name="Normal 23 2 2 2 2 3" xfId="12925" xr:uid="{00000000-0005-0000-0000-00007D2E0000}"/>
    <cellStyle name="Normal 23 2 2 2 3" xfId="12926" xr:uid="{00000000-0005-0000-0000-00007E2E0000}"/>
    <cellStyle name="Normal 23 2 2 2 3 2" xfId="12927" xr:uid="{00000000-0005-0000-0000-00007F2E0000}"/>
    <cellStyle name="Normal 23 2 2 2 4" xfId="12928" xr:uid="{00000000-0005-0000-0000-0000802E0000}"/>
    <cellStyle name="Normal 23 2 2 3" xfId="12929" xr:uid="{00000000-0005-0000-0000-0000812E0000}"/>
    <cellStyle name="Normal 23 2 2 3 2" xfId="12930" xr:uid="{00000000-0005-0000-0000-0000822E0000}"/>
    <cellStyle name="Normal 23 2 2 3 2 2" xfId="12931" xr:uid="{00000000-0005-0000-0000-0000832E0000}"/>
    <cellStyle name="Normal 23 2 2 3 3" xfId="12932" xr:uid="{00000000-0005-0000-0000-0000842E0000}"/>
    <cellStyle name="Normal 23 2 2 4" xfId="12933" xr:uid="{00000000-0005-0000-0000-0000852E0000}"/>
    <cellStyle name="Normal 23 2 2 4 2" xfId="12934" xr:uid="{00000000-0005-0000-0000-0000862E0000}"/>
    <cellStyle name="Normal 23 2 2 5" xfId="12935" xr:uid="{00000000-0005-0000-0000-0000872E0000}"/>
    <cellStyle name="Normal 23 2 3" xfId="12936" xr:uid="{00000000-0005-0000-0000-0000882E0000}"/>
    <cellStyle name="Normal 23 2 3 2" xfId="12937" xr:uid="{00000000-0005-0000-0000-0000892E0000}"/>
    <cellStyle name="Normal 23 2 3 2 2" xfId="12938" xr:uid="{00000000-0005-0000-0000-00008A2E0000}"/>
    <cellStyle name="Normal 23 2 3 2 2 2" xfId="12939" xr:uid="{00000000-0005-0000-0000-00008B2E0000}"/>
    <cellStyle name="Normal 23 2 3 2 3" xfId="12940" xr:uid="{00000000-0005-0000-0000-00008C2E0000}"/>
    <cellStyle name="Normal 23 2 3 3" xfId="12941" xr:uid="{00000000-0005-0000-0000-00008D2E0000}"/>
    <cellStyle name="Normal 23 2 3 3 2" xfId="12942" xr:uid="{00000000-0005-0000-0000-00008E2E0000}"/>
    <cellStyle name="Normal 23 2 3 4" xfId="12943" xr:uid="{00000000-0005-0000-0000-00008F2E0000}"/>
    <cellStyle name="Normal 23 2 4" xfId="12944" xr:uid="{00000000-0005-0000-0000-0000902E0000}"/>
    <cellStyle name="Normal 23 2 4 2" xfId="12945" xr:uid="{00000000-0005-0000-0000-0000912E0000}"/>
    <cellStyle name="Normal 23 2 4 2 2" xfId="12946" xr:uid="{00000000-0005-0000-0000-0000922E0000}"/>
    <cellStyle name="Normal 23 2 4 3" xfId="12947" xr:uid="{00000000-0005-0000-0000-0000932E0000}"/>
    <cellStyle name="Normal 23 2 5" xfId="12948" xr:uid="{00000000-0005-0000-0000-0000942E0000}"/>
    <cellStyle name="Normal 23 2 5 2" xfId="12949" xr:uid="{00000000-0005-0000-0000-0000952E0000}"/>
    <cellStyle name="Normal 23 2 6" xfId="12950" xr:uid="{00000000-0005-0000-0000-0000962E0000}"/>
    <cellStyle name="Normal 23 3" xfId="12951" xr:uid="{00000000-0005-0000-0000-0000972E0000}"/>
    <cellStyle name="Normal 23 4" xfId="12952" xr:uid="{00000000-0005-0000-0000-0000982E0000}"/>
    <cellStyle name="Normal 23 4 2" xfId="12953" xr:uid="{00000000-0005-0000-0000-0000992E0000}"/>
    <cellStyle name="Normal 23 4 2 2" xfId="12954" xr:uid="{00000000-0005-0000-0000-00009A2E0000}"/>
    <cellStyle name="Normal 23 4 2 2 2" xfId="12955" xr:uid="{00000000-0005-0000-0000-00009B2E0000}"/>
    <cellStyle name="Normal 23 4 2 2 2 2" xfId="12956" xr:uid="{00000000-0005-0000-0000-00009C2E0000}"/>
    <cellStyle name="Normal 23 4 2 2 3" xfId="12957" xr:uid="{00000000-0005-0000-0000-00009D2E0000}"/>
    <cellStyle name="Normal 23 4 2 3" xfId="12958" xr:uid="{00000000-0005-0000-0000-00009E2E0000}"/>
    <cellStyle name="Normal 23 4 2 3 2" xfId="12959" xr:uid="{00000000-0005-0000-0000-00009F2E0000}"/>
    <cellStyle name="Normal 23 4 2 4" xfId="12960" xr:uid="{00000000-0005-0000-0000-0000A02E0000}"/>
    <cellStyle name="Normal 23 4 3" xfId="12961" xr:uid="{00000000-0005-0000-0000-0000A12E0000}"/>
    <cellStyle name="Normal 23 4 3 2" xfId="12962" xr:uid="{00000000-0005-0000-0000-0000A22E0000}"/>
    <cellStyle name="Normal 23 4 3 2 2" xfId="12963" xr:uid="{00000000-0005-0000-0000-0000A32E0000}"/>
    <cellStyle name="Normal 23 4 3 3" xfId="12964" xr:uid="{00000000-0005-0000-0000-0000A42E0000}"/>
    <cellStyle name="Normal 23 4 4" xfId="12965" xr:uid="{00000000-0005-0000-0000-0000A52E0000}"/>
    <cellStyle name="Normal 23 4 4 2" xfId="12966" xr:uid="{00000000-0005-0000-0000-0000A62E0000}"/>
    <cellStyle name="Normal 23 4 5" xfId="12967" xr:uid="{00000000-0005-0000-0000-0000A72E0000}"/>
    <cellStyle name="Normal 23 5" xfId="12968" xr:uid="{00000000-0005-0000-0000-0000A82E0000}"/>
    <cellStyle name="Normal 23 5 2" xfId="12969" xr:uid="{00000000-0005-0000-0000-0000A92E0000}"/>
    <cellStyle name="Normal 23 5 2 2" xfId="12970" xr:uid="{00000000-0005-0000-0000-0000AA2E0000}"/>
    <cellStyle name="Normal 23 5 2 2 2" xfId="12971" xr:uid="{00000000-0005-0000-0000-0000AB2E0000}"/>
    <cellStyle name="Normal 23 5 2 3" xfId="12972" xr:uid="{00000000-0005-0000-0000-0000AC2E0000}"/>
    <cellStyle name="Normal 23 5 3" xfId="12973" xr:uid="{00000000-0005-0000-0000-0000AD2E0000}"/>
    <cellStyle name="Normal 23 5 3 2" xfId="12974" xr:uid="{00000000-0005-0000-0000-0000AE2E0000}"/>
    <cellStyle name="Normal 23 5 4" xfId="12975" xr:uid="{00000000-0005-0000-0000-0000AF2E0000}"/>
    <cellStyle name="Normal 23 6" xfId="12976" xr:uid="{00000000-0005-0000-0000-0000B02E0000}"/>
    <cellStyle name="Normal 23 7" xfId="12977" xr:uid="{00000000-0005-0000-0000-0000B12E0000}"/>
    <cellStyle name="Normal 23 7 2" xfId="12978" xr:uid="{00000000-0005-0000-0000-0000B22E0000}"/>
    <cellStyle name="Normal 23 7 2 2" xfId="12979" xr:uid="{00000000-0005-0000-0000-0000B32E0000}"/>
    <cellStyle name="Normal 23 7 3" xfId="12980" xr:uid="{00000000-0005-0000-0000-0000B42E0000}"/>
    <cellStyle name="Normal 23 8" xfId="12981" xr:uid="{00000000-0005-0000-0000-0000B52E0000}"/>
    <cellStyle name="Normal 23 8 2" xfId="12982" xr:uid="{00000000-0005-0000-0000-0000B62E0000}"/>
    <cellStyle name="Normal 23 9" xfId="12983" xr:uid="{00000000-0005-0000-0000-0000B72E0000}"/>
    <cellStyle name="Normal 24" xfId="1254" xr:uid="{00000000-0005-0000-0000-0000B82E0000}"/>
    <cellStyle name="Normal 24 2" xfId="12984" xr:uid="{00000000-0005-0000-0000-0000B92E0000}"/>
    <cellStyle name="Normal 24 2 2" xfId="12985" xr:uid="{00000000-0005-0000-0000-0000BA2E0000}"/>
    <cellStyle name="Normal 24 2 2 2" xfId="12986" xr:uid="{00000000-0005-0000-0000-0000BB2E0000}"/>
    <cellStyle name="Normal 24 2 2 2 2" xfId="12987" xr:uid="{00000000-0005-0000-0000-0000BC2E0000}"/>
    <cellStyle name="Normal 24 2 2 2 2 2" xfId="12988" xr:uid="{00000000-0005-0000-0000-0000BD2E0000}"/>
    <cellStyle name="Normal 24 2 2 2 2 2 2" xfId="12989" xr:uid="{00000000-0005-0000-0000-0000BE2E0000}"/>
    <cellStyle name="Normal 24 2 2 2 2 3" xfId="12990" xr:uid="{00000000-0005-0000-0000-0000BF2E0000}"/>
    <cellStyle name="Normal 24 2 2 2 3" xfId="12991" xr:uid="{00000000-0005-0000-0000-0000C02E0000}"/>
    <cellStyle name="Normal 24 2 2 2 3 2" xfId="12992" xr:uid="{00000000-0005-0000-0000-0000C12E0000}"/>
    <cellStyle name="Normal 24 2 2 2 4" xfId="12993" xr:uid="{00000000-0005-0000-0000-0000C22E0000}"/>
    <cellStyle name="Normal 24 2 2 3" xfId="12994" xr:uid="{00000000-0005-0000-0000-0000C32E0000}"/>
    <cellStyle name="Normal 24 2 2 3 2" xfId="12995" xr:uid="{00000000-0005-0000-0000-0000C42E0000}"/>
    <cellStyle name="Normal 24 2 2 3 2 2" xfId="12996" xr:uid="{00000000-0005-0000-0000-0000C52E0000}"/>
    <cellStyle name="Normal 24 2 2 3 3" xfId="12997" xr:uid="{00000000-0005-0000-0000-0000C62E0000}"/>
    <cellStyle name="Normal 24 2 2 4" xfId="12998" xr:uid="{00000000-0005-0000-0000-0000C72E0000}"/>
    <cellStyle name="Normal 24 2 2 4 2" xfId="12999" xr:uid="{00000000-0005-0000-0000-0000C82E0000}"/>
    <cellStyle name="Normal 24 2 2 5" xfId="13000" xr:uid="{00000000-0005-0000-0000-0000C92E0000}"/>
    <cellStyle name="Normal 24 2 3" xfId="13001" xr:uid="{00000000-0005-0000-0000-0000CA2E0000}"/>
    <cellStyle name="Normal 24 2 3 2" xfId="13002" xr:uid="{00000000-0005-0000-0000-0000CB2E0000}"/>
    <cellStyle name="Normal 24 2 3 2 2" xfId="13003" xr:uid="{00000000-0005-0000-0000-0000CC2E0000}"/>
    <cellStyle name="Normal 24 2 3 2 2 2" xfId="13004" xr:uid="{00000000-0005-0000-0000-0000CD2E0000}"/>
    <cellStyle name="Normal 24 2 3 2 3" xfId="13005" xr:uid="{00000000-0005-0000-0000-0000CE2E0000}"/>
    <cellStyle name="Normal 24 2 3 3" xfId="13006" xr:uid="{00000000-0005-0000-0000-0000CF2E0000}"/>
    <cellStyle name="Normal 24 2 3 3 2" xfId="13007" xr:uid="{00000000-0005-0000-0000-0000D02E0000}"/>
    <cellStyle name="Normal 24 2 3 4" xfId="13008" xr:uid="{00000000-0005-0000-0000-0000D12E0000}"/>
    <cellStyle name="Normal 24 2 4" xfId="13009" xr:uid="{00000000-0005-0000-0000-0000D22E0000}"/>
    <cellStyle name="Normal 24 2 4 2" xfId="13010" xr:uid="{00000000-0005-0000-0000-0000D32E0000}"/>
    <cellStyle name="Normal 24 2 4 2 2" xfId="13011" xr:uid="{00000000-0005-0000-0000-0000D42E0000}"/>
    <cellStyle name="Normal 24 2 4 3" xfId="13012" xr:uid="{00000000-0005-0000-0000-0000D52E0000}"/>
    <cellStyle name="Normal 24 2 5" xfId="13013" xr:uid="{00000000-0005-0000-0000-0000D62E0000}"/>
    <cellStyle name="Normal 24 2 5 2" xfId="13014" xr:uid="{00000000-0005-0000-0000-0000D72E0000}"/>
    <cellStyle name="Normal 24 2 6" xfId="13015" xr:uid="{00000000-0005-0000-0000-0000D82E0000}"/>
    <cellStyle name="Normal 24 3" xfId="13016" xr:uid="{00000000-0005-0000-0000-0000D92E0000}"/>
    <cellStyle name="Normal 24 4" xfId="13017" xr:uid="{00000000-0005-0000-0000-0000DA2E0000}"/>
    <cellStyle name="Normal 24 4 2" xfId="13018" xr:uid="{00000000-0005-0000-0000-0000DB2E0000}"/>
    <cellStyle name="Normal 24 4 2 2" xfId="13019" xr:uid="{00000000-0005-0000-0000-0000DC2E0000}"/>
    <cellStyle name="Normal 24 4 2 2 2" xfId="13020" xr:uid="{00000000-0005-0000-0000-0000DD2E0000}"/>
    <cellStyle name="Normal 24 4 2 2 2 2" xfId="13021" xr:uid="{00000000-0005-0000-0000-0000DE2E0000}"/>
    <cellStyle name="Normal 24 4 2 2 3" xfId="13022" xr:uid="{00000000-0005-0000-0000-0000DF2E0000}"/>
    <cellStyle name="Normal 24 4 2 3" xfId="13023" xr:uid="{00000000-0005-0000-0000-0000E02E0000}"/>
    <cellStyle name="Normal 24 4 2 3 2" xfId="13024" xr:uid="{00000000-0005-0000-0000-0000E12E0000}"/>
    <cellStyle name="Normal 24 4 2 4" xfId="13025" xr:uid="{00000000-0005-0000-0000-0000E22E0000}"/>
    <cellStyle name="Normal 24 4 3" xfId="13026" xr:uid="{00000000-0005-0000-0000-0000E32E0000}"/>
    <cellStyle name="Normal 24 4 3 2" xfId="13027" xr:uid="{00000000-0005-0000-0000-0000E42E0000}"/>
    <cellStyle name="Normal 24 4 3 2 2" xfId="13028" xr:uid="{00000000-0005-0000-0000-0000E52E0000}"/>
    <cellStyle name="Normal 24 4 3 3" xfId="13029" xr:uid="{00000000-0005-0000-0000-0000E62E0000}"/>
    <cellStyle name="Normal 24 4 4" xfId="13030" xr:uid="{00000000-0005-0000-0000-0000E72E0000}"/>
    <cellStyle name="Normal 24 4 4 2" xfId="13031" xr:uid="{00000000-0005-0000-0000-0000E82E0000}"/>
    <cellStyle name="Normal 24 4 5" xfId="13032" xr:uid="{00000000-0005-0000-0000-0000E92E0000}"/>
    <cellStyle name="Normal 24 5" xfId="13033" xr:uid="{00000000-0005-0000-0000-0000EA2E0000}"/>
    <cellStyle name="Normal 24 5 2" xfId="13034" xr:uid="{00000000-0005-0000-0000-0000EB2E0000}"/>
    <cellStyle name="Normal 24 5 2 2" xfId="13035" xr:uid="{00000000-0005-0000-0000-0000EC2E0000}"/>
    <cellStyle name="Normal 24 5 2 2 2" xfId="13036" xr:uid="{00000000-0005-0000-0000-0000ED2E0000}"/>
    <cellStyle name="Normal 24 5 2 3" xfId="13037" xr:uid="{00000000-0005-0000-0000-0000EE2E0000}"/>
    <cellStyle name="Normal 24 5 3" xfId="13038" xr:uid="{00000000-0005-0000-0000-0000EF2E0000}"/>
    <cellStyle name="Normal 24 5 3 2" xfId="13039" xr:uid="{00000000-0005-0000-0000-0000F02E0000}"/>
    <cellStyle name="Normal 24 5 4" xfId="13040" xr:uid="{00000000-0005-0000-0000-0000F12E0000}"/>
    <cellStyle name="Normal 24 6" xfId="13041" xr:uid="{00000000-0005-0000-0000-0000F22E0000}"/>
    <cellStyle name="Normal 24 7" xfId="13042" xr:uid="{00000000-0005-0000-0000-0000F32E0000}"/>
    <cellStyle name="Normal 24 7 2" xfId="13043" xr:uid="{00000000-0005-0000-0000-0000F42E0000}"/>
    <cellStyle name="Normal 24 7 2 2" xfId="13044" xr:uid="{00000000-0005-0000-0000-0000F52E0000}"/>
    <cellStyle name="Normal 24 7 3" xfId="13045" xr:uid="{00000000-0005-0000-0000-0000F62E0000}"/>
    <cellStyle name="Normal 24 8" xfId="13046" xr:uid="{00000000-0005-0000-0000-0000F72E0000}"/>
    <cellStyle name="Normal 24 8 2" xfId="13047" xr:uid="{00000000-0005-0000-0000-0000F82E0000}"/>
    <cellStyle name="Normal 24 9" xfId="13048" xr:uid="{00000000-0005-0000-0000-0000F92E0000}"/>
    <cellStyle name="Normal 25" xfId="1255" xr:uid="{00000000-0005-0000-0000-0000FA2E0000}"/>
    <cellStyle name="Normal 25 2" xfId="13049" xr:uid="{00000000-0005-0000-0000-0000FB2E0000}"/>
    <cellStyle name="Normal 25 2 2" xfId="13050" xr:uid="{00000000-0005-0000-0000-0000FC2E0000}"/>
    <cellStyle name="Normal 25 2 2 2" xfId="13051" xr:uid="{00000000-0005-0000-0000-0000FD2E0000}"/>
    <cellStyle name="Normal 25 2 2 2 2" xfId="13052" xr:uid="{00000000-0005-0000-0000-0000FE2E0000}"/>
    <cellStyle name="Normal 25 2 2 2 2 2" xfId="13053" xr:uid="{00000000-0005-0000-0000-0000FF2E0000}"/>
    <cellStyle name="Normal 25 2 2 2 3" xfId="13054" xr:uid="{00000000-0005-0000-0000-0000002F0000}"/>
    <cellStyle name="Normal 25 2 2 3" xfId="13055" xr:uid="{00000000-0005-0000-0000-0000012F0000}"/>
    <cellStyle name="Normal 25 2 2 3 2" xfId="13056" xr:uid="{00000000-0005-0000-0000-0000022F0000}"/>
    <cellStyle name="Normal 25 2 2 4" xfId="13057" xr:uid="{00000000-0005-0000-0000-0000032F0000}"/>
    <cellStyle name="Normal 25 2 3" xfId="13058" xr:uid="{00000000-0005-0000-0000-0000042F0000}"/>
    <cellStyle name="Normal 25 2 3 2" xfId="13059" xr:uid="{00000000-0005-0000-0000-0000052F0000}"/>
    <cellStyle name="Normal 25 2 3 2 2" xfId="13060" xr:uid="{00000000-0005-0000-0000-0000062F0000}"/>
    <cellStyle name="Normal 25 2 3 3" xfId="13061" xr:uid="{00000000-0005-0000-0000-0000072F0000}"/>
    <cellStyle name="Normal 25 2 4" xfId="13062" xr:uid="{00000000-0005-0000-0000-0000082F0000}"/>
    <cellStyle name="Normal 25 2 4 2" xfId="13063" xr:uid="{00000000-0005-0000-0000-0000092F0000}"/>
    <cellStyle name="Normal 25 2 5" xfId="13064" xr:uid="{00000000-0005-0000-0000-00000A2F0000}"/>
    <cellStyle name="Normal 25 3" xfId="13065" xr:uid="{00000000-0005-0000-0000-00000B2F0000}"/>
    <cellStyle name="Normal 25 3 2" xfId="13066" xr:uid="{00000000-0005-0000-0000-00000C2F0000}"/>
    <cellStyle name="Normal 25 3 2 2" xfId="13067" xr:uid="{00000000-0005-0000-0000-00000D2F0000}"/>
    <cellStyle name="Normal 25 3 2 2 2" xfId="13068" xr:uid="{00000000-0005-0000-0000-00000E2F0000}"/>
    <cellStyle name="Normal 25 3 2 3" xfId="13069" xr:uid="{00000000-0005-0000-0000-00000F2F0000}"/>
    <cellStyle name="Normal 25 3 3" xfId="13070" xr:uid="{00000000-0005-0000-0000-0000102F0000}"/>
    <cellStyle name="Normal 25 3 3 2" xfId="13071" xr:uid="{00000000-0005-0000-0000-0000112F0000}"/>
    <cellStyle name="Normal 25 3 4" xfId="13072" xr:uid="{00000000-0005-0000-0000-0000122F0000}"/>
    <cellStyle name="Normal 25 4" xfId="13073" xr:uid="{00000000-0005-0000-0000-0000132F0000}"/>
    <cellStyle name="Normal 25 4 2" xfId="13074" xr:uid="{00000000-0005-0000-0000-0000142F0000}"/>
    <cellStyle name="Normal 25 4 2 2" xfId="13075" xr:uid="{00000000-0005-0000-0000-0000152F0000}"/>
    <cellStyle name="Normal 25 4 2 2 2" xfId="13076" xr:uid="{00000000-0005-0000-0000-0000162F0000}"/>
    <cellStyle name="Normal 25 4 2 3" xfId="13077" xr:uid="{00000000-0005-0000-0000-0000172F0000}"/>
    <cellStyle name="Normal 25 4 3" xfId="13078" xr:uid="{00000000-0005-0000-0000-0000182F0000}"/>
    <cellStyle name="Normal 25 4 3 2" xfId="13079" xr:uid="{00000000-0005-0000-0000-0000192F0000}"/>
    <cellStyle name="Normal 25 4 4" xfId="13080" xr:uid="{00000000-0005-0000-0000-00001A2F0000}"/>
    <cellStyle name="Normal 25 5" xfId="13081" xr:uid="{00000000-0005-0000-0000-00001B2F0000}"/>
    <cellStyle name="Normal 25 5 2" xfId="13082" xr:uid="{00000000-0005-0000-0000-00001C2F0000}"/>
    <cellStyle name="Normal 25 6" xfId="13083" xr:uid="{00000000-0005-0000-0000-00001D2F0000}"/>
    <cellStyle name="Normal 25 6 2" xfId="13084" xr:uid="{00000000-0005-0000-0000-00001E2F0000}"/>
    <cellStyle name="Normal 25 6 2 2" xfId="13085" xr:uid="{00000000-0005-0000-0000-00001F2F0000}"/>
    <cellStyle name="Normal 25 6 3" xfId="13086" xr:uid="{00000000-0005-0000-0000-0000202F0000}"/>
    <cellStyle name="Normal 25 7" xfId="13087" xr:uid="{00000000-0005-0000-0000-0000212F0000}"/>
    <cellStyle name="Normal 25 7 2" xfId="13088" xr:uid="{00000000-0005-0000-0000-0000222F0000}"/>
    <cellStyle name="Normal 25 8" xfId="13089" xr:uid="{00000000-0005-0000-0000-0000232F0000}"/>
    <cellStyle name="Normal 26" xfId="1256" xr:uid="{00000000-0005-0000-0000-0000242F0000}"/>
    <cellStyle name="Normal 26 2" xfId="13090" xr:uid="{00000000-0005-0000-0000-0000252F0000}"/>
    <cellStyle name="Normal 26 2 2" xfId="13091" xr:uid="{00000000-0005-0000-0000-0000262F0000}"/>
    <cellStyle name="Normal 26 2 2 2" xfId="13092" xr:uid="{00000000-0005-0000-0000-0000272F0000}"/>
    <cellStyle name="Normal 26 2 2 2 2" xfId="13093" xr:uid="{00000000-0005-0000-0000-0000282F0000}"/>
    <cellStyle name="Normal 26 2 2 3" xfId="13094" xr:uid="{00000000-0005-0000-0000-0000292F0000}"/>
    <cellStyle name="Normal 26 2 3" xfId="13095" xr:uid="{00000000-0005-0000-0000-00002A2F0000}"/>
    <cellStyle name="Normal 26 2 3 2" xfId="13096" xr:uid="{00000000-0005-0000-0000-00002B2F0000}"/>
    <cellStyle name="Normal 26 2 4" xfId="13097" xr:uid="{00000000-0005-0000-0000-00002C2F0000}"/>
    <cellStyle name="Normal 26 3" xfId="13098" xr:uid="{00000000-0005-0000-0000-00002D2F0000}"/>
    <cellStyle name="Normal 26 3 2" xfId="13099" xr:uid="{00000000-0005-0000-0000-00002E2F0000}"/>
    <cellStyle name="Normal 26 3 2 2" xfId="13100" xr:uid="{00000000-0005-0000-0000-00002F2F0000}"/>
    <cellStyle name="Normal 26 3 2 2 2" xfId="13101" xr:uid="{00000000-0005-0000-0000-0000302F0000}"/>
    <cellStyle name="Normal 26 3 2 3" xfId="13102" xr:uid="{00000000-0005-0000-0000-0000312F0000}"/>
    <cellStyle name="Normal 26 3 3" xfId="13103" xr:uid="{00000000-0005-0000-0000-0000322F0000}"/>
    <cellStyle name="Normal 26 3 3 2" xfId="13104" xr:uid="{00000000-0005-0000-0000-0000332F0000}"/>
    <cellStyle name="Normal 26 3 4" xfId="13105" xr:uid="{00000000-0005-0000-0000-0000342F0000}"/>
    <cellStyle name="Normal 26 4" xfId="13106" xr:uid="{00000000-0005-0000-0000-0000352F0000}"/>
    <cellStyle name="Normal 26 4 2" xfId="13107" xr:uid="{00000000-0005-0000-0000-0000362F0000}"/>
    <cellStyle name="Normal 26 4 2 2" xfId="13108" xr:uid="{00000000-0005-0000-0000-0000372F0000}"/>
    <cellStyle name="Normal 26 4 3" xfId="13109" xr:uid="{00000000-0005-0000-0000-0000382F0000}"/>
    <cellStyle name="Normal 26 5" xfId="13110" xr:uid="{00000000-0005-0000-0000-0000392F0000}"/>
    <cellStyle name="Normal 26 5 2" xfId="13111" xr:uid="{00000000-0005-0000-0000-00003A2F0000}"/>
    <cellStyle name="Normal 26 6" xfId="13112" xr:uid="{00000000-0005-0000-0000-00003B2F0000}"/>
    <cellStyle name="Normal 27" xfId="1257" xr:uid="{00000000-0005-0000-0000-00003C2F0000}"/>
    <cellStyle name="Normal 27 2" xfId="13113" xr:uid="{00000000-0005-0000-0000-00003D2F0000}"/>
    <cellStyle name="Normal 27 2 2" xfId="13114" xr:uid="{00000000-0005-0000-0000-00003E2F0000}"/>
    <cellStyle name="Normal 27 2 2 2" xfId="13115" xr:uid="{00000000-0005-0000-0000-00003F2F0000}"/>
    <cellStyle name="Normal 27 2 3" xfId="13116" xr:uid="{00000000-0005-0000-0000-0000402F0000}"/>
    <cellStyle name="Normal 27 3" xfId="13117" xr:uid="{00000000-0005-0000-0000-0000412F0000}"/>
    <cellStyle name="Normal 27 3 2" xfId="13118" xr:uid="{00000000-0005-0000-0000-0000422F0000}"/>
    <cellStyle name="Normal 27 4" xfId="13119" xr:uid="{00000000-0005-0000-0000-0000432F0000}"/>
    <cellStyle name="Normal 28" xfId="1258" xr:uid="{00000000-0005-0000-0000-0000442F0000}"/>
    <cellStyle name="Normal 28 2" xfId="13120" xr:uid="{00000000-0005-0000-0000-0000452F0000}"/>
    <cellStyle name="Normal 28 2 2" xfId="13121" xr:uid="{00000000-0005-0000-0000-0000462F0000}"/>
    <cellStyle name="Normal 28 2 2 2" xfId="13122" xr:uid="{00000000-0005-0000-0000-0000472F0000}"/>
    <cellStyle name="Normal 28 2 3" xfId="13123" xr:uid="{00000000-0005-0000-0000-0000482F0000}"/>
    <cellStyle name="Normal 28 3" xfId="13124" xr:uid="{00000000-0005-0000-0000-0000492F0000}"/>
    <cellStyle name="Normal 28 3 2" xfId="13125" xr:uid="{00000000-0005-0000-0000-00004A2F0000}"/>
    <cellStyle name="Normal 28 4" xfId="13126" xr:uid="{00000000-0005-0000-0000-00004B2F0000}"/>
    <cellStyle name="Normal 29" xfId="1259" xr:uid="{00000000-0005-0000-0000-00004C2F0000}"/>
    <cellStyle name="Normal 29 2" xfId="13127" xr:uid="{00000000-0005-0000-0000-00004D2F0000}"/>
    <cellStyle name="Normal 29 2 2" xfId="13128" xr:uid="{00000000-0005-0000-0000-00004E2F0000}"/>
    <cellStyle name="Normal 29 2 2 2" xfId="13129" xr:uid="{00000000-0005-0000-0000-00004F2F0000}"/>
    <cellStyle name="Normal 29 2 3" xfId="13130" xr:uid="{00000000-0005-0000-0000-0000502F0000}"/>
    <cellStyle name="Normal 29 3" xfId="13131" xr:uid="{00000000-0005-0000-0000-0000512F0000}"/>
    <cellStyle name="Normal 29 3 2" xfId="13132" xr:uid="{00000000-0005-0000-0000-0000522F0000}"/>
    <cellStyle name="Normal 29 4" xfId="13133" xr:uid="{00000000-0005-0000-0000-0000532F0000}"/>
    <cellStyle name="Normal 3" xfId="1260" xr:uid="{00000000-0005-0000-0000-0000542F0000}"/>
    <cellStyle name="Normal 3 10" xfId="1261" xr:uid="{00000000-0005-0000-0000-0000552F0000}"/>
    <cellStyle name="Normal 3 10 2" xfId="1262" xr:uid="{00000000-0005-0000-0000-0000562F0000}"/>
    <cellStyle name="Normal 3 10 2 2" xfId="13134" xr:uid="{00000000-0005-0000-0000-0000572F0000}"/>
    <cellStyle name="Normal 3 10 2 2 2" xfId="13135" xr:uid="{00000000-0005-0000-0000-0000582F0000}"/>
    <cellStyle name="Normal 3 10 2 2 2 2" xfId="13136" xr:uid="{00000000-0005-0000-0000-0000592F0000}"/>
    <cellStyle name="Normal 3 10 2 2 2 2 2" xfId="13137" xr:uid="{00000000-0005-0000-0000-00005A2F0000}"/>
    <cellStyle name="Normal 3 10 2 2 2 2 2 2" xfId="13138" xr:uid="{00000000-0005-0000-0000-00005B2F0000}"/>
    <cellStyle name="Normal 3 10 2 2 2 2 3" xfId="13139" xr:uid="{00000000-0005-0000-0000-00005C2F0000}"/>
    <cellStyle name="Normal 3 10 2 2 2 3" xfId="13140" xr:uid="{00000000-0005-0000-0000-00005D2F0000}"/>
    <cellStyle name="Normal 3 10 2 2 2 3 2" xfId="13141" xr:uid="{00000000-0005-0000-0000-00005E2F0000}"/>
    <cellStyle name="Normal 3 10 2 2 2 4" xfId="13142" xr:uid="{00000000-0005-0000-0000-00005F2F0000}"/>
    <cellStyle name="Normal 3 10 2 2 3" xfId="13143" xr:uid="{00000000-0005-0000-0000-0000602F0000}"/>
    <cellStyle name="Normal 3 10 2 2 3 2" xfId="13144" xr:uid="{00000000-0005-0000-0000-0000612F0000}"/>
    <cellStyle name="Normal 3 10 2 2 3 2 2" xfId="13145" xr:uid="{00000000-0005-0000-0000-0000622F0000}"/>
    <cellStyle name="Normal 3 10 2 2 3 3" xfId="13146" xr:uid="{00000000-0005-0000-0000-0000632F0000}"/>
    <cellStyle name="Normal 3 10 2 2 4" xfId="13147" xr:uid="{00000000-0005-0000-0000-0000642F0000}"/>
    <cellStyle name="Normal 3 10 2 2 4 2" xfId="13148" xr:uid="{00000000-0005-0000-0000-0000652F0000}"/>
    <cellStyle name="Normal 3 10 2 2 5" xfId="13149" xr:uid="{00000000-0005-0000-0000-0000662F0000}"/>
    <cellStyle name="Normal 3 10 2 3" xfId="13150" xr:uid="{00000000-0005-0000-0000-0000672F0000}"/>
    <cellStyle name="Normal 3 10 2 3 2" xfId="13151" xr:uid="{00000000-0005-0000-0000-0000682F0000}"/>
    <cellStyle name="Normal 3 10 2 3 2 2" xfId="13152" xr:uid="{00000000-0005-0000-0000-0000692F0000}"/>
    <cellStyle name="Normal 3 10 2 3 2 2 2" xfId="13153" xr:uid="{00000000-0005-0000-0000-00006A2F0000}"/>
    <cellStyle name="Normal 3 10 2 3 2 3" xfId="13154" xr:uid="{00000000-0005-0000-0000-00006B2F0000}"/>
    <cellStyle name="Normal 3 10 2 3 3" xfId="13155" xr:uid="{00000000-0005-0000-0000-00006C2F0000}"/>
    <cellStyle name="Normal 3 10 2 3 3 2" xfId="13156" xr:uid="{00000000-0005-0000-0000-00006D2F0000}"/>
    <cellStyle name="Normal 3 10 2 3 4" xfId="13157" xr:uid="{00000000-0005-0000-0000-00006E2F0000}"/>
    <cellStyle name="Normal 3 10 2 4" xfId="13158" xr:uid="{00000000-0005-0000-0000-00006F2F0000}"/>
    <cellStyle name="Normal 3 10 2 4 2" xfId="13159" xr:uid="{00000000-0005-0000-0000-0000702F0000}"/>
    <cellStyle name="Normal 3 10 2 4 2 2" xfId="13160" xr:uid="{00000000-0005-0000-0000-0000712F0000}"/>
    <cellStyle name="Normal 3 10 2 4 2 2 2" xfId="13161" xr:uid="{00000000-0005-0000-0000-0000722F0000}"/>
    <cellStyle name="Normal 3 10 2 4 2 3" xfId="13162" xr:uid="{00000000-0005-0000-0000-0000732F0000}"/>
    <cellStyle name="Normal 3 10 2 4 3" xfId="13163" xr:uid="{00000000-0005-0000-0000-0000742F0000}"/>
    <cellStyle name="Normal 3 10 2 4 3 2" xfId="13164" xr:uid="{00000000-0005-0000-0000-0000752F0000}"/>
    <cellStyle name="Normal 3 10 2 4 4" xfId="13165" xr:uid="{00000000-0005-0000-0000-0000762F0000}"/>
    <cellStyle name="Normal 3 10 2 5" xfId="13166" xr:uid="{00000000-0005-0000-0000-0000772F0000}"/>
    <cellStyle name="Normal 3 10 2 5 2" xfId="13167" xr:uid="{00000000-0005-0000-0000-0000782F0000}"/>
    <cellStyle name="Normal 3 10 2 5 2 2" xfId="13168" xr:uid="{00000000-0005-0000-0000-0000792F0000}"/>
    <cellStyle name="Normal 3 10 2 5 3" xfId="13169" xr:uid="{00000000-0005-0000-0000-00007A2F0000}"/>
    <cellStyle name="Normal 3 10 2 6" xfId="13170" xr:uid="{00000000-0005-0000-0000-00007B2F0000}"/>
    <cellStyle name="Normal 3 10 2 6 2" xfId="13171" xr:uid="{00000000-0005-0000-0000-00007C2F0000}"/>
    <cellStyle name="Normal 3 10 2 7" xfId="13172" xr:uid="{00000000-0005-0000-0000-00007D2F0000}"/>
    <cellStyle name="Normal 3 10 2 7 2" xfId="13173" xr:uid="{00000000-0005-0000-0000-00007E2F0000}"/>
    <cellStyle name="Normal 3 10 2 8" xfId="13174" xr:uid="{00000000-0005-0000-0000-00007F2F0000}"/>
    <cellStyle name="Normal 3 10 3" xfId="1263" xr:uid="{00000000-0005-0000-0000-0000802F0000}"/>
    <cellStyle name="Normal 3 10 3 2" xfId="13175" xr:uid="{00000000-0005-0000-0000-0000812F0000}"/>
    <cellStyle name="Normal 3 10 3 2 2" xfId="13176" xr:uid="{00000000-0005-0000-0000-0000822F0000}"/>
    <cellStyle name="Normal 3 10 3 2 2 2" xfId="13177" xr:uid="{00000000-0005-0000-0000-0000832F0000}"/>
    <cellStyle name="Normal 3 10 3 2 2 2 2" xfId="13178" xr:uid="{00000000-0005-0000-0000-0000842F0000}"/>
    <cellStyle name="Normal 3 10 3 2 2 3" xfId="13179" xr:uid="{00000000-0005-0000-0000-0000852F0000}"/>
    <cellStyle name="Normal 3 10 3 2 3" xfId="13180" xr:uid="{00000000-0005-0000-0000-0000862F0000}"/>
    <cellStyle name="Normal 3 10 3 2 3 2" xfId="13181" xr:uid="{00000000-0005-0000-0000-0000872F0000}"/>
    <cellStyle name="Normal 3 10 3 2 4" xfId="13182" xr:uid="{00000000-0005-0000-0000-0000882F0000}"/>
    <cellStyle name="Normal 3 10 3 3" xfId="13183" xr:uid="{00000000-0005-0000-0000-0000892F0000}"/>
    <cellStyle name="Normal 3 10 3 3 2" xfId="13184" xr:uid="{00000000-0005-0000-0000-00008A2F0000}"/>
    <cellStyle name="Normal 3 10 3 3 2 2" xfId="13185" xr:uid="{00000000-0005-0000-0000-00008B2F0000}"/>
    <cellStyle name="Normal 3 10 3 3 3" xfId="13186" xr:uid="{00000000-0005-0000-0000-00008C2F0000}"/>
    <cellStyle name="Normal 3 10 3 4" xfId="13187" xr:uid="{00000000-0005-0000-0000-00008D2F0000}"/>
    <cellStyle name="Normal 3 10 3 4 2" xfId="13188" xr:uid="{00000000-0005-0000-0000-00008E2F0000}"/>
    <cellStyle name="Normal 3 10 3 5" xfId="13189" xr:uid="{00000000-0005-0000-0000-00008F2F0000}"/>
    <cellStyle name="Normal 3 10 4" xfId="13190" xr:uid="{00000000-0005-0000-0000-0000902F0000}"/>
    <cellStyle name="Normal 3 10 4 2" xfId="13191" xr:uid="{00000000-0005-0000-0000-0000912F0000}"/>
    <cellStyle name="Normal 3 10 4 2 2" xfId="13192" xr:uid="{00000000-0005-0000-0000-0000922F0000}"/>
    <cellStyle name="Normal 3 10 4 2 2 2" xfId="13193" xr:uid="{00000000-0005-0000-0000-0000932F0000}"/>
    <cellStyle name="Normal 3 10 4 2 3" xfId="13194" xr:uid="{00000000-0005-0000-0000-0000942F0000}"/>
    <cellStyle name="Normal 3 10 4 3" xfId="13195" xr:uid="{00000000-0005-0000-0000-0000952F0000}"/>
    <cellStyle name="Normal 3 10 4 3 2" xfId="13196" xr:uid="{00000000-0005-0000-0000-0000962F0000}"/>
    <cellStyle name="Normal 3 10 4 4" xfId="13197" xr:uid="{00000000-0005-0000-0000-0000972F0000}"/>
    <cellStyle name="Normal 3 10 5" xfId="13198" xr:uid="{00000000-0005-0000-0000-0000982F0000}"/>
    <cellStyle name="Normal 3 10 5 2" xfId="13199" xr:uid="{00000000-0005-0000-0000-0000992F0000}"/>
    <cellStyle name="Normal 3 10 5 2 2" xfId="13200" xr:uid="{00000000-0005-0000-0000-00009A2F0000}"/>
    <cellStyle name="Normal 3 10 5 2 2 2" xfId="13201" xr:uid="{00000000-0005-0000-0000-00009B2F0000}"/>
    <cellStyle name="Normal 3 10 5 2 3" xfId="13202" xr:uid="{00000000-0005-0000-0000-00009C2F0000}"/>
    <cellStyle name="Normal 3 10 5 3" xfId="13203" xr:uid="{00000000-0005-0000-0000-00009D2F0000}"/>
    <cellStyle name="Normal 3 10 5 3 2" xfId="13204" xr:uid="{00000000-0005-0000-0000-00009E2F0000}"/>
    <cellStyle name="Normal 3 10 5 4" xfId="13205" xr:uid="{00000000-0005-0000-0000-00009F2F0000}"/>
    <cellStyle name="Normal 3 10 6" xfId="13206" xr:uid="{00000000-0005-0000-0000-0000A02F0000}"/>
    <cellStyle name="Normal 3 10 6 2" xfId="13207" xr:uid="{00000000-0005-0000-0000-0000A12F0000}"/>
    <cellStyle name="Normal 3 10 6 2 2" xfId="13208" xr:uid="{00000000-0005-0000-0000-0000A22F0000}"/>
    <cellStyle name="Normal 3 10 6 3" xfId="13209" xr:uid="{00000000-0005-0000-0000-0000A32F0000}"/>
    <cellStyle name="Normal 3 10 7" xfId="13210" xr:uid="{00000000-0005-0000-0000-0000A42F0000}"/>
    <cellStyle name="Normal 3 10 7 2" xfId="13211" xr:uid="{00000000-0005-0000-0000-0000A52F0000}"/>
    <cellStyle name="Normal 3 10 8" xfId="13212" xr:uid="{00000000-0005-0000-0000-0000A62F0000}"/>
    <cellStyle name="Normal 3 10 8 2" xfId="13213" xr:uid="{00000000-0005-0000-0000-0000A72F0000}"/>
    <cellStyle name="Normal 3 10 9" xfId="13214" xr:uid="{00000000-0005-0000-0000-0000A82F0000}"/>
    <cellStyle name="Normal 3 10_T-straight with PEDs adjustor" xfId="13215" xr:uid="{00000000-0005-0000-0000-0000A92F0000}"/>
    <cellStyle name="Normal 3 11" xfId="1264" xr:uid="{00000000-0005-0000-0000-0000AA2F0000}"/>
    <cellStyle name="Normal 3 11 2" xfId="13216" xr:uid="{00000000-0005-0000-0000-0000AB2F0000}"/>
    <cellStyle name="Normal 3 11 2 2" xfId="13217" xr:uid="{00000000-0005-0000-0000-0000AC2F0000}"/>
    <cellStyle name="Normal 3 11 2 2 2" xfId="13218" xr:uid="{00000000-0005-0000-0000-0000AD2F0000}"/>
    <cellStyle name="Normal 3 11 2 2 2 2" xfId="13219" xr:uid="{00000000-0005-0000-0000-0000AE2F0000}"/>
    <cellStyle name="Normal 3 11 2 2 2 2 2" xfId="13220" xr:uid="{00000000-0005-0000-0000-0000AF2F0000}"/>
    <cellStyle name="Normal 3 11 2 2 2 3" xfId="13221" xr:uid="{00000000-0005-0000-0000-0000B02F0000}"/>
    <cellStyle name="Normal 3 11 2 2 3" xfId="13222" xr:uid="{00000000-0005-0000-0000-0000B12F0000}"/>
    <cellStyle name="Normal 3 11 2 2 3 2" xfId="13223" xr:uid="{00000000-0005-0000-0000-0000B22F0000}"/>
    <cellStyle name="Normal 3 11 2 2 4" xfId="13224" xr:uid="{00000000-0005-0000-0000-0000B32F0000}"/>
    <cellStyle name="Normal 3 11 2 3" xfId="13225" xr:uid="{00000000-0005-0000-0000-0000B42F0000}"/>
    <cellStyle name="Normal 3 11 2 3 2" xfId="13226" xr:uid="{00000000-0005-0000-0000-0000B52F0000}"/>
    <cellStyle name="Normal 3 11 2 3 2 2" xfId="13227" xr:uid="{00000000-0005-0000-0000-0000B62F0000}"/>
    <cellStyle name="Normal 3 11 2 3 3" xfId="13228" xr:uid="{00000000-0005-0000-0000-0000B72F0000}"/>
    <cellStyle name="Normal 3 11 2 4" xfId="13229" xr:uid="{00000000-0005-0000-0000-0000B82F0000}"/>
    <cellStyle name="Normal 3 11 2 4 2" xfId="13230" xr:uid="{00000000-0005-0000-0000-0000B92F0000}"/>
    <cellStyle name="Normal 3 11 2 5" xfId="13231" xr:uid="{00000000-0005-0000-0000-0000BA2F0000}"/>
    <cellStyle name="Normal 3 11 3" xfId="13232" xr:uid="{00000000-0005-0000-0000-0000BB2F0000}"/>
    <cellStyle name="Normal 3 11 3 2" xfId="13233" xr:uid="{00000000-0005-0000-0000-0000BC2F0000}"/>
    <cellStyle name="Normal 3 11 3 2 2" xfId="13234" xr:uid="{00000000-0005-0000-0000-0000BD2F0000}"/>
    <cellStyle name="Normal 3 11 3 2 2 2" xfId="13235" xr:uid="{00000000-0005-0000-0000-0000BE2F0000}"/>
    <cellStyle name="Normal 3 11 3 2 3" xfId="13236" xr:uid="{00000000-0005-0000-0000-0000BF2F0000}"/>
    <cellStyle name="Normal 3 11 3 3" xfId="13237" xr:uid="{00000000-0005-0000-0000-0000C02F0000}"/>
    <cellStyle name="Normal 3 11 3 3 2" xfId="13238" xr:uid="{00000000-0005-0000-0000-0000C12F0000}"/>
    <cellStyle name="Normal 3 11 3 4" xfId="13239" xr:uid="{00000000-0005-0000-0000-0000C22F0000}"/>
    <cellStyle name="Normal 3 11 4" xfId="13240" xr:uid="{00000000-0005-0000-0000-0000C32F0000}"/>
    <cellStyle name="Normal 3 11 4 2" xfId="13241" xr:uid="{00000000-0005-0000-0000-0000C42F0000}"/>
    <cellStyle name="Normal 3 11 4 2 2" xfId="13242" xr:uid="{00000000-0005-0000-0000-0000C52F0000}"/>
    <cellStyle name="Normal 3 11 4 2 2 2" xfId="13243" xr:uid="{00000000-0005-0000-0000-0000C62F0000}"/>
    <cellStyle name="Normal 3 11 4 2 3" xfId="13244" xr:uid="{00000000-0005-0000-0000-0000C72F0000}"/>
    <cellStyle name="Normal 3 11 4 3" xfId="13245" xr:uid="{00000000-0005-0000-0000-0000C82F0000}"/>
    <cellStyle name="Normal 3 11 4 3 2" xfId="13246" xr:uid="{00000000-0005-0000-0000-0000C92F0000}"/>
    <cellStyle name="Normal 3 11 4 4" xfId="13247" xr:uid="{00000000-0005-0000-0000-0000CA2F0000}"/>
    <cellStyle name="Normal 3 11 5" xfId="13248" xr:uid="{00000000-0005-0000-0000-0000CB2F0000}"/>
    <cellStyle name="Normal 3 11 5 2" xfId="13249" xr:uid="{00000000-0005-0000-0000-0000CC2F0000}"/>
    <cellStyle name="Normal 3 11 5 2 2" xfId="13250" xr:uid="{00000000-0005-0000-0000-0000CD2F0000}"/>
    <cellStyle name="Normal 3 11 5 3" xfId="13251" xr:uid="{00000000-0005-0000-0000-0000CE2F0000}"/>
    <cellStyle name="Normal 3 11 6" xfId="13252" xr:uid="{00000000-0005-0000-0000-0000CF2F0000}"/>
    <cellStyle name="Normal 3 11 6 2" xfId="13253" xr:uid="{00000000-0005-0000-0000-0000D02F0000}"/>
    <cellStyle name="Normal 3 11 7" xfId="13254" xr:uid="{00000000-0005-0000-0000-0000D12F0000}"/>
    <cellStyle name="Normal 3 11 7 2" xfId="13255" xr:uid="{00000000-0005-0000-0000-0000D22F0000}"/>
    <cellStyle name="Normal 3 11 8" xfId="13256" xr:uid="{00000000-0005-0000-0000-0000D32F0000}"/>
    <cellStyle name="Normal 3 12" xfId="1265" xr:uid="{00000000-0005-0000-0000-0000D42F0000}"/>
    <cellStyle name="Normal 3 12 2" xfId="13257" xr:uid="{00000000-0005-0000-0000-0000D52F0000}"/>
    <cellStyle name="Normal 3 12 2 2" xfId="13258" xr:uid="{00000000-0005-0000-0000-0000D62F0000}"/>
    <cellStyle name="Normal 3 12 2 2 2" xfId="13259" xr:uid="{00000000-0005-0000-0000-0000D72F0000}"/>
    <cellStyle name="Normal 3 12 2 2 2 2" xfId="13260" xr:uid="{00000000-0005-0000-0000-0000D82F0000}"/>
    <cellStyle name="Normal 3 12 2 2 2 2 2" xfId="13261" xr:uid="{00000000-0005-0000-0000-0000D92F0000}"/>
    <cellStyle name="Normal 3 12 2 2 2 3" xfId="13262" xr:uid="{00000000-0005-0000-0000-0000DA2F0000}"/>
    <cellStyle name="Normal 3 12 2 2 3" xfId="13263" xr:uid="{00000000-0005-0000-0000-0000DB2F0000}"/>
    <cellStyle name="Normal 3 12 2 2 3 2" xfId="13264" xr:uid="{00000000-0005-0000-0000-0000DC2F0000}"/>
    <cellStyle name="Normal 3 12 2 2 4" xfId="13265" xr:uid="{00000000-0005-0000-0000-0000DD2F0000}"/>
    <cellStyle name="Normal 3 12 2 3" xfId="13266" xr:uid="{00000000-0005-0000-0000-0000DE2F0000}"/>
    <cellStyle name="Normal 3 12 2 3 2" xfId="13267" xr:uid="{00000000-0005-0000-0000-0000DF2F0000}"/>
    <cellStyle name="Normal 3 12 2 3 2 2" xfId="13268" xr:uid="{00000000-0005-0000-0000-0000E02F0000}"/>
    <cellStyle name="Normal 3 12 2 3 3" xfId="13269" xr:uid="{00000000-0005-0000-0000-0000E12F0000}"/>
    <cellStyle name="Normal 3 12 2 4" xfId="13270" xr:uid="{00000000-0005-0000-0000-0000E22F0000}"/>
    <cellStyle name="Normal 3 12 2 4 2" xfId="13271" xr:uid="{00000000-0005-0000-0000-0000E32F0000}"/>
    <cellStyle name="Normal 3 12 2 5" xfId="13272" xr:uid="{00000000-0005-0000-0000-0000E42F0000}"/>
    <cellStyle name="Normal 3 12 2 6" xfId="13273" xr:uid="{00000000-0005-0000-0000-0000E52F0000}"/>
    <cellStyle name="Normal 3 12 3" xfId="13274" xr:uid="{00000000-0005-0000-0000-0000E62F0000}"/>
    <cellStyle name="Normal 3 12 3 2" xfId="13275" xr:uid="{00000000-0005-0000-0000-0000E72F0000}"/>
    <cellStyle name="Normal 3 12 3 2 2" xfId="13276" xr:uid="{00000000-0005-0000-0000-0000E82F0000}"/>
    <cellStyle name="Normal 3 12 3 2 2 2" xfId="13277" xr:uid="{00000000-0005-0000-0000-0000E92F0000}"/>
    <cellStyle name="Normal 3 12 3 2 3" xfId="13278" xr:uid="{00000000-0005-0000-0000-0000EA2F0000}"/>
    <cellStyle name="Normal 3 12 3 3" xfId="13279" xr:uid="{00000000-0005-0000-0000-0000EB2F0000}"/>
    <cellStyle name="Normal 3 12 3 3 2" xfId="13280" xr:uid="{00000000-0005-0000-0000-0000EC2F0000}"/>
    <cellStyle name="Normal 3 12 3 4" xfId="13281" xr:uid="{00000000-0005-0000-0000-0000ED2F0000}"/>
    <cellStyle name="Normal 3 12 4" xfId="13282" xr:uid="{00000000-0005-0000-0000-0000EE2F0000}"/>
    <cellStyle name="Normal 3 12 4 2" xfId="13283" xr:uid="{00000000-0005-0000-0000-0000EF2F0000}"/>
    <cellStyle name="Normal 3 12 4 2 2" xfId="13284" xr:uid="{00000000-0005-0000-0000-0000F02F0000}"/>
    <cellStyle name="Normal 3 12 4 2 2 2" xfId="13285" xr:uid="{00000000-0005-0000-0000-0000F12F0000}"/>
    <cellStyle name="Normal 3 12 4 2 3" xfId="13286" xr:uid="{00000000-0005-0000-0000-0000F22F0000}"/>
    <cellStyle name="Normal 3 12 4 3" xfId="13287" xr:uid="{00000000-0005-0000-0000-0000F32F0000}"/>
    <cellStyle name="Normal 3 12 4 3 2" xfId="13288" xr:uid="{00000000-0005-0000-0000-0000F42F0000}"/>
    <cellStyle name="Normal 3 12 4 4" xfId="13289" xr:uid="{00000000-0005-0000-0000-0000F52F0000}"/>
    <cellStyle name="Normal 3 12 5" xfId="13290" xr:uid="{00000000-0005-0000-0000-0000F62F0000}"/>
    <cellStyle name="Normal 3 12 5 2" xfId="13291" xr:uid="{00000000-0005-0000-0000-0000F72F0000}"/>
    <cellStyle name="Normal 3 12 5 2 2" xfId="13292" xr:uid="{00000000-0005-0000-0000-0000F82F0000}"/>
    <cellStyle name="Normal 3 12 5 3" xfId="13293" xr:uid="{00000000-0005-0000-0000-0000F92F0000}"/>
    <cellStyle name="Normal 3 12 6" xfId="13294" xr:uid="{00000000-0005-0000-0000-0000FA2F0000}"/>
    <cellStyle name="Normal 3 12 6 2" xfId="13295" xr:uid="{00000000-0005-0000-0000-0000FB2F0000}"/>
    <cellStyle name="Normal 3 12 7" xfId="13296" xr:uid="{00000000-0005-0000-0000-0000FC2F0000}"/>
    <cellStyle name="Normal 3 12 7 2" xfId="13297" xr:uid="{00000000-0005-0000-0000-0000FD2F0000}"/>
    <cellStyle name="Normal 3 12 8" xfId="13298" xr:uid="{00000000-0005-0000-0000-0000FE2F0000}"/>
    <cellStyle name="Normal 3 12 9" xfId="13299" xr:uid="{00000000-0005-0000-0000-0000FF2F0000}"/>
    <cellStyle name="Normal 3 13" xfId="1266" xr:uid="{00000000-0005-0000-0000-000000300000}"/>
    <cellStyle name="Normal 3 13 2" xfId="13300" xr:uid="{00000000-0005-0000-0000-000001300000}"/>
    <cellStyle name="Normal 3 13 2 2" xfId="13301" xr:uid="{00000000-0005-0000-0000-000002300000}"/>
    <cellStyle name="Normal 3 13 2 2 2" xfId="13302" xr:uid="{00000000-0005-0000-0000-000003300000}"/>
    <cellStyle name="Normal 3 13 2 2 2 2" xfId="13303" xr:uid="{00000000-0005-0000-0000-000004300000}"/>
    <cellStyle name="Normal 3 13 2 2 2 2 2" xfId="13304" xr:uid="{00000000-0005-0000-0000-000005300000}"/>
    <cellStyle name="Normal 3 13 2 2 2 3" xfId="13305" xr:uid="{00000000-0005-0000-0000-000006300000}"/>
    <cellStyle name="Normal 3 13 2 2 3" xfId="13306" xr:uid="{00000000-0005-0000-0000-000007300000}"/>
    <cellStyle name="Normal 3 13 2 2 3 2" xfId="13307" xr:uid="{00000000-0005-0000-0000-000008300000}"/>
    <cellStyle name="Normal 3 13 2 2 4" xfId="13308" xr:uid="{00000000-0005-0000-0000-000009300000}"/>
    <cellStyle name="Normal 3 13 2 3" xfId="13309" xr:uid="{00000000-0005-0000-0000-00000A300000}"/>
    <cellStyle name="Normal 3 13 2 3 2" xfId="13310" xr:uid="{00000000-0005-0000-0000-00000B300000}"/>
    <cellStyle name="Normal 3 13 2 3 2 2" xfId="13311" xr:uid="{00000000-0005-0000-0000-00000C300000}"/>
    <cellStyle name="Normal 3 13 2 3 3" xfId="13312" xr:uid="{00000000-0005-0000-0000-00000D300000}"/>
    <cellStyle name="Normal 3 13 2 4" xfId="13313" xr:uid="{00000000-0005-0000-0000-00000E300000}"/>
    <cellStyle name="Normal 3 13 2 4 2" xfId="13314" xr:uid="{00000000-0005-0000-0000-00000F300000}"/>
    <cellStyle name="Normal 3 13 2 5" xfId="13315" xr:uid="{00000000-0005-0000-0000-000010300000}"/>
    <cellStyle name="Normal 3 13 2 6" xfId="13316" xr:uid="{00000000-0005-0000-0000-000011300000}"/>
    <cellStyle name="Normal 3 13 3" xfId="13317" xr:uid="{00000000-0005-0000-0000-000012300000}"/>
    <cellStyle name="Normal 3 13 3 2" xfId="13318" xr:uid="{00000000-0005-0000-0000-000013300000}"/>
    <cellStyle name="Normal 3 13 3 2 2" xfId="13319" xr:uid="{00000000-0005-0000-0000-000014300000}"/>
    <cellStyle name="Normal 3 13 3 2 2 2" xfId="13320" xr:uid="{00000000-0005-0000-0000-000015300000}"/>
    <cellStyle name="Normal 3 13 3 2 3" xfId="13321" xr:uid="{00000000-0005-0000-0000-000016300000}"/>
    <cellStyle name="Normal 3 13 3 3" xfId="13322" xr:uid="{00000000-0005-0000-0000-000017300000}"/>
    <cellStyle name="Normal 3 13 3 3 2" xfId="13323" xr:uid="{00000000-0005-0000-0000-000018300000}"/>
    <cellStyle name="Normal 3 13 3 4" xfId="13324" xr:uid="{00000000-0005-0000-0000-000019300000}"/>
    <cellStyle name="Normal 3 13 4" xfId="13325" xr:uid="{00000000-0005-0000-0000-00001A300000}"/>
    <cellStyle name="Normal 3 13 4 2" xfId="13326" xr:uid="{00000000-0005-0000-0000-00001B300000}"/>
    <cellStyle name="Normal 3 13 4 2 2" xfId="13327" xr:uid="{00000000-0005-0000-0000-00001C300000}"/>
    <cellStyle name="Normal 3 13 4 3" xfId="13328" xr:uid="{00000000-0005-0000-0000-00001D300000}"/>
    <cellStyle name="Normal 3 13 5" xfId="13329" xr:uid="{00000000-0005-0000-0000-00001E300000}"/>
    <cellStyle name="Normal 3 13 5 2" xfId="13330" xr:uid="{00000000-0005-0000-0000-00001F300000}"/>
    <cellStyle name="Normal 3 13 6" xfId="13331" xr:uid="{00000000-0005-0000-0000-000020300000}"/>
    <cellStyle name="Normal 3 13 7" xfId="13332" xr:uid="{00000000-0005-0000-0000-000021300000}"/>
    <cellStyle name="Normal 3 14" xfId="1267" xr:uid="{00000000-0005-0000-0000-000022300000}"/>
    <cellStyle name="Normal 3 14 2" xfId="13333" xr:uid="{00000000-0005-0000-0000-000023300000}"/>
    <cellStyle name="Normal 3 14 2 2" xfId="13334" xr:uid="{00000000-0005-0000-0000-000024300000}"/>
    <cellStyle name="Normal 3 14 2 2 2" xfId="13335" xr:uid="{00000000-0005-0000-0000-000025300000}"/>
    <cellStyle name="Normal 3 14 2 2 2 2" xfId="13336" xr:uid="{00000000-0005-0000-0000-000026300000}"/>
    <cellStyle name="Normal 3 14 2 2 2 2 2" xfId="13337" xr:uid="{00000000-0005-0000-0000-000027300000}"/>
    <cellStyle name="Normal 3 14 2 2 2 3" xfId="13338" xr:uid="{00000000-0005-0000-0000-000028300000}"/>
    <cellStyle name="Normal 3 14 2 2 3" xfId="13339" xr:uid="{00000000-0005-0000-0000-000029300000}"/>
    <cellStyle name="Normal 3 14 2 2 3 2" xfId="13340" xr:uid="{00000000-0005-0000-0000-00002A300000}"/>
    <cellStyle name="Normal 3 14 2 2 4" xfId="13341" xr:uid="{00000000-0005-0000-0000-00002B300000}"/>
    <cellStyle name="Normal 3 14 2 3" xfId="13342" xr:uid="{00000000-0005-0000-0000-00002C300000}"/>
    <cellStyle name="Normal 3 14 2 3 2" xfId="13343" xr:uid="{00000000-0005-0000-0000-00002D300000}"/>
    <cellStyle name="Normal 3 14 2 3 2 2" xfId="13344" xr:uid="{00000000-0005-0000-0000-00002E300000}"/>
    <cellStyle name="Normal 3 14 2 3 3" xfId="13345" xr:uid="{00000000-0005-0000-0000-00002F300000}"/>
    <cellStyle name="Normal 3 14 2 4" xfId="13346" xr:uid="{00000000-0005-0000-0000-000030300000}"/>
    <cellStyle name="Normal 3 14 2 4 2" xfId="13347" xr:uid="{00000000-0005-0000-0000-000031300000}"/>
    <cellStyle name="Normal 3 14 2 5" xfId="13348" xr:uid="{00000000-0005-0000-0000-000032300000}"/>
    <cellStyle name="Normal 3 14 3" xfId="13349" xr:uid="{00000000-0005-0000-0000-000033300000}"/>
    <cellStyle name="Normal 3 14 3 2" xfId="13350" xr:uid="{00000000-0005-0000-0000-000034300000}"/>
    <cellStyle name="Normal 3 14 3 2 2" xfId="13351" xr:uid="{00000000-0005-0000-0000-000035300000}"/>
    <cellStyle name="Normal 3 14 3 2 2 2" xfId="13352" xr:uid="{00000000-0005-0000-0000-000036300000}"/>
    <cellStyle name="Normal 3 14 3 2 3" xfId="13353" xr:uid="{00000000-0005-0000-0000-000037300000}"/>
    <cellStyle name="Normal 3 14 3 3" xfId="13354" xr:uid="{00000000-0005-0000-0000-000038300000}"/>
    <cellStyle name="Normal 3 14 3 3 2" xfId="13355" xr:uid="{00000000-0005-0000-0000-000039300000}"/>
    <cellStyle name="Normal 3 14 3 4" xfId="13356" xr:uid="{00000000-0005-0000-0000-00003A300000}"/>
    <cellStyle name="Normal 3 14 4" xfId="13357" xr:uid="{00000000-0005-0000-0000-00003B300000}"/>
    <cellStyle name="Normal 3 14 4 2" xfId="13358" xr:uid="{00000000-0005-0000-0000-00003C300000}"/>
    <cellStyle name="Normal 3 14 4 2 2" xfId="13359" xr:uid="{00000000-0005-0000-0000-00003D300000}"/>
    <cellStyle name="Normal 3 14 4 3" xfId="13360" xr:uid="{00000000-0005-0000-0000-00003E300000}"/>
    <cellStyle name="Normal 3 14 5" xfId="13361" xr:uid="{00000000-0005-0000-0000-00003F300000}"/>
    <cellStyle name="Normal 3 14 5 2" xfId="13362" xr:uid="{00000000-0005-0000-0000-000040300000}"/>
    <cellStyle name="Normal 3 14 6" xfId="13363" xr:uid="{00000000-0005-0000-0000-000041300000}"/>
    <cellStyle name="Normal 3 14 7" xfId="13364" xr:uid="{00000000-0005-0000-0000-000042300000}"/>
    <cellStyle name="Normal 3 15" xfId="13365" xr:uid="{00000000-0005-0000-0000-000043300000}"/>
    <cellStyle name="Normal 3 15 2" xfId="13366" xr:uid="{00000000-0005-0000-0000-000044300000}"/>
    <cellStyle name="Normal 3 15 2 2" xfId="13367" xr:uid="{00000000-0005-0000-0000-000045300000}"/>
    <cellStyle name="Normal 3 15 2 2 2" xfId="13368" xr:uid="{00000000-0005-0000-0000-000046300000}"/>
    <cellStyle name="Normal 3 15 2 2 2 2" xfId="13369" xr:uid="{00000000-0005-0000-0000-000047300000}"/>
    <cellStyle name="Normal 3 15 2 2 3" xfId="13370" xr:uid="{00000000-0005-0000-0000-000048300000}"/>
    <cellStyle name="Normal 3 15 2 3" xfId="13371" xr:uid="{00000000-0005-0000-0000-000049300000}"/>
    <cellStyle name="Normal 3 15 2 3 2" xfId="13372" xr:uid="{00000000-0005-0000-0000-00004A300000}"/>
    <cellStyle name="Normal 3 15 2 4" xfId="13373" xr:uid="{00000000-0005-0000-0000-00004B300000}"/>
    <cellStyle name="Normal 3 15 3" xfId="13374" xr:uid="{00000000-0005-0000-0000-00004C300000}"/>
    <cellStyle name="Normal 3 15 3 2" xfId="13375" xr:uid="{00000000-0005-0000-0000-00004D300000}"/>
    <cellStyle name="Normal 3 15 3 2 2" xfId="13376" xr:uid="{00000000-0005-0000-0000-00004E300000}"/>
    <cellStyle name="Normal 3 15 3 3" xfId="13377" xr:uid="{00000000-0005-0000-0000-00004F300000}"/>
    <cellStyle name="Normal 3 15 4" xfId="13378" xr:uid="{00000000-0005-0000-0000-000050300000}"/>
    <cellStyle name="Normal 3 15 4 2" xfId="13379" xr:uid="{00000000-0005-0000-0000-000051300000}"/>
    <cellStyle name="Normal 3 15 5" xfId="13380" xr:uid="{00000000-0005-0000-0000-000052300000}"/>
    <cellStyle name="Normal 3 16" xfId="13381" xr:uid="{00000000-0005-0000-0000-000053300000}"/>
    <cellStyle name="Normal 3 16 2" xfId="13382" xr:uid="{00000000-0005-0000-0000-000054300000}"/>
    <cellStyle name="Normal 3 16 2 2" xfId="13383" xr:uid="{00000000-0005-0000-0000-000055300000}"/>
    <cellStyle name="Normal 3 16 2 2 2" xfId="13384" xr:uid="{00000000-0005-0000-0000-000056300000}"/>
    <cellStyle name="Normal 3 16 2 3" xfId="13385" xr:uid="{00000000-0005-0000-0000-000057300000}"/>
    <cellStyle name="Normal 3 16 3" xfId="13386" xr:uid="{00000000-0005-0000-0000-000058300000}"/>
    <cellStyle name="Normal 3 16 3 2" xfId="13387" xr:uid="{00000000-0005-0000-0000-000059300000}"/>
    <cellStyle name="Normal 3 16 4" xfId="13388" xr:uid="{00000000-0005-0000-0000-00005A300000}"/>
    <cellStyle name="Normal 3 17" xfId="13389" xr:uid="{00000000-0005-0000-0000-00005B300000}"/>
    <cellStyle name="Normal 3 17 2" xfId="13390" xr:uid="{00000000-0005-0000-0000-00005C300000}"/>
    <cellStyle name="Normal 3 17 2 2" xfId="13391" xr:uid="{00000000-0005-0000-0000-00005D300000}"/>
    <cellStyle name="Normal 3 17 2 2 2" xfId="13392" xr:uid="{00000000-0005-0000-0000-00005E300000}"/>
    <cellStyle name="Normal 3 17 2 3" xfId="13393" xr:uid="{00000000-0005-0000-0000-00005F300000}"/>
    <cellStyle name="Normal 3 17 3" xfId="13394" xr:uid="{00000000-0005-0000-0000-000060300000}"/>
    <cellStyle name="Normal 3 17 3 2" xfId="13395" xr:uid="{00000000-0005-0000-0000-000061300000}"/>
    <cellStyle name="Normal 3 17 4" xfId="13396" xr:uid="{00000000-0005-0000-0000-000062300000}"/>
    <cellStyle name="Normal 3 18" xfId="13397" xr:uid="{00000000-0005-0000-0000-000063300000}"/>
    <cellStyle name="Normal 3 18 2" xfId="13398" xr:uid="{00000000-0005-0000-0000-000064300000}"/>
    <cellStyle name="Normal 3 18 2 2" xfId="13399" xr:uid="{00000000-0005-0000-0000-000065300000}"/>
    <cellStyle name="Normal 3 18 2 2 2" xfId="13400" xr:uid="{00000000-0005-0000-0000-000066300000}"/>
    <cellStyle name="Normal 3 18 2 3" xfId="13401" xr:uid="{00000000-0005-0000-0000-000067300000}"/>
    <cellStyle name="Normal 3 18 3" xfId="13402" xr:uid="{00000000-0005-0000-0000-000068300000}"/>
    <cellStyle name="Normal 3 18 3 2" xfId="13403" xr:uid="{00000000-0005-0000-0000-000069300000}"/>
    <cellStyle name="Normal 3 18 4" xfId="13404" xr:uid="{00000000-0005-0000-0000-00006A300000}"/>
    <cellStyle name="Normal 3 19" xfId="13405" xr:uid="{00000000-0005-0000-0000-00006B300000}"/>
    <cellStyle name="Normal 3 19 2" xfId="13406" xr:uid="{00000000-0005-0000-0000-00006C300000}"/>
    <cellStyle name="Normal 3 19 2 2" xfId="13407" xr:uid="{00000000-0005-0000-0000-00006D300000}"/>
    <cellStyle name="Normal 3 19 3" xfId="13408" xr:uid="{00000000-0005-0000-0000-00006E300000}"/>
    <cellStyle name="Normal 3 2" xfId="1268" xr:uid="{00000000-0005-0000-0000-00006F300000}"/>
    <cellStyle name="Normal 3 2 10" xfId="13409" xr:uid="{00000000-0005-0000-0000-000070300000}"/>
    <cellStyle name="Normal 3 2 10 2" xfId="13410" xr:uid="{00000000-0005-0000-0000-000071300000}"/>
    <cellStyle name="Normal 3 2 10 2 2" xfId="13411" xr:uid="{00000000-0005-0000-0000-000072300000}"/>
    <cellStyle name="Normal 3 2 10 2 2 2" xfId="13412" xr:uid="{00000000-0005-0000-0000-000073300000}"/>
    <cellStyle name="Normal 3 2 10 2 2 2 2" xfId="13413" xr:uid="{00000000-0005-0000-0000-000074300000}"/>
    <cellStyle name="Normal 3 2 10 2 2 2 2 2" xfId="13414" xr:uid="{00000000-0005-0000-0000-000075300000}"/>
    <cellStyle name="Normal 3 2 10 2 2 2 3" xfId="13415" xr:uid="{00000000-0005-0000-0000-000076300000}"/>
    <cellStyle name="Normal 3 2 10 2 2 3" xfId="13416" xr:uid="{00000000-0005-0000-0000-000077300000}"/>
    <cellStyle name="Normal 3 2 10 2 2 3 2" xfId="13417" xr:uid="{00000000-0005-0000-0000-000078300000}"/>
    <cellStyle name="Normal 3 2 10 2 2 4" xfId="13418" xr:uid="{00000000-0005-0000-0000-000079300000}"/>
    <cellStyle name="Normal 3 2 10 2 3" xfId="13419" xr:uid="{00000000-0005-0000-0000-00007A300000}"/>
    <cellStyle name="Normal 3 2 10 2 3 2" xfId="13420" xr:uid="{00000000-0005-0000-0000-00007B300000}"/>
    <cellStyle name="Normal 3 2 10 2 3 2 2" xfId="13421" xr:uid="{00000000-0005-0000-0000-00007C300000}"/>
    <cellStyle name="Normal 3 2 10 2 3 3" xfId="13422" xr:uid="{00000000-0005-0000-0000-00007D300000}"/>
    <cellStyle name="Normal 3 2 10 2 4" xfId="13423" xr:uid="{00000000-0005-0000-0000-00007E300000}"/>
    <cellStyle name="Normal 3 2 10 2 4 2" xfId="13424" xr:uid="{00000000-0005-0000-0000-00007F300000}"/>
    <cellStyle name="Normal 3 2 10 2 5" xfId="13425" xr:uid="{00000000-0005-0000-0000-000080300000}"/>
    <cellStyle name="Normal 3 2 10 3" xfId="13426" xr:uid="{00000000-0005-0000-0000-000081300000}"/>
    <cellStyle name="Normal 3 2 10 3 2" xfId="13427" xr:uid="{00000000-0005-0000-0000-000082300000}"/>
    <cellStyle name="Normal 3 2 10 3 2 2" xfId="13428" xr:uid="{00000000-0005-0000-0000-000083300000}"/>
    <cellStyle name="Normal 3 2 10 3 2 2 2" xfId="13429" xr:uid="{00000000-0005-0000-0000-000084300000}"/>
    <cellStyle name="Normal 3 2 10 3 2 3" xfId="13430" xr:uid="{00000000-0005-0000-0000-000085300000}"/>
    <cellStyle name="Normal 3 2 10 3 3" xfId="13431" xr:uid="{00000000-0005-0000-0000-000086300000}"/>
    <cellStyle name="Normal 3 2 10 3 3 2" xfId="13432" xr:uid="{00000000-0005-0000-0000-000087300000}"/>
    <cellStyle name="Normal 3 2 10 3 4" xfId="13433" xr:uid="{00000000-0005-0000-0000-000088300000}"/>
    <cellStyle name="Normal 3 2 10 4" xfId="13434" xr:uid="{00000000-0005-0000-0000-000089300000}"/>
    <cellStyle name="Normal 3 2 10 4 2" xfId="13435" xr:uid="{00000000-0005-0000-0000-00008A300000}"/>
    <cellStyle name="Normal 3 2 10 4 2 2" xfId="13436" xr:uid="{00000000-0005-0000-0000-00008B300000}"/>
    <cellStyle name="Normal 3 2 10 4 2 2 2" xfId="13437" xr:uid="{00000000-0005-0000-0000-00008C300000}"/>
    <cellStyle name="Normal 3 2 10 4 2 3" xfId="13438" xr:uid="{00000000-0005-0000-0000-00008D300000}"/>
    <cellStyle name="Normal 3 2 10 4 3" xfId="13439" xr:uid="{00000000-0005-0000-0000-00008E300000}"/>
    <cellStyle name="Normal 3 2 10 4 3 2" xfId="13440" xr:uid="{00000000-0005-0000-0000-00008F300000}"/>
    <cellStyle name="Normal 3 2 10 4 4" xfId="13441" xr:uid="{00000000-0005-0000-0000-000090300000}"/>
    <cellStyle name="Normal 3 2 10 5" xfId="13442" xr:uid="{00000000-0005-0000-0000-000091300000}"/>
    <cellStyle name="Normal 3 2 10 5 2" xfId="13443" xr:uid="{00000000-0005-0000-0000-000092300000}"/>
    <cellStyle name="Normal 3 2 10 5 2 2" xfId="13444" xr:uid="{00000000-0005-0000-0000-000093300000}"/>
    <cellStyle name="Normal 3 2 10 5 3" xfId="13445" xr:uid="{00000000-0005-0000-0000-000094300000}"/>
    <cellStyle name="Normal 3 2 10 6" xfId="13446" xr:uid="{00000000-0005-0000-0000-000095300000}"/>
    <cellStyle name="Normal 3 2 10 6 2" xfId="13447" xr:uid="{00000000-0005-0000-0000-000096300000}"/>
    <cellStyle name="Normal 3 2 10 7" xfId="13448" xr:uid="{00000000-0005-0000-0000-000097300000}"/>
    <cellStyle name="Normal 3 2 10 7 2" xfId="13449" xr:uid="{00000000-0005-0000-0000-000098300000}"/>
    <cellStyle name="Normal 3 2 10 8" xfId="13450" xr:uid="{00000000-0005-0000-0000-000099300000}"/>
    <cellStyle name="Normal 3 2 11" xfId="13451" xr:uid="{00000000-0005-0000-0000-00009A300000}"/>
    <cellStyle name="Normal 3 2 11 2" xfId="13452" xr:uid="{00000000-0005-0000-0000-00009B300000}"/>
    <cellStyle name="Normal 3 2 11 2 2" xfId="13453" xr:uid="{00000000-0005-0000-0000-00009C300000}"/>
    <cellStyle name="Normal 3 2 11 2 2 2" xfId="13454" xr:uid="{00000000-0005-0000-0000-00009D300000}"/>
    <cellStyle name="Normal 3 2 11 2 2 2 2" xfId="13455" xr:uid="{00000000-0005-0000-0000-00009E300000}"/>
    <cellStyle name="Normal 3 2 11 2 2 2 2 2" xfId="13456" xr:uid="{00000000-0005-0000-0000-00009F300000}"/>
    <cellStyle name="Normal 3 2 11 2 2 2 3" xfId="13457" xr:uid="{00000000-0005-0000-0000-0000A0300000}"/>
    <cellStyle name="Normal 3 2 11 2 2 3" xfId="13458" xr:uid="{00000000-0005-0000-0000-0000A1300000}"/>
    <cellStyle name="Normal 3 2 11 2 2 3 2" xfId="13459" xr:uid="{00000000-0005-0000-0000-0000A2300000}"/>
    <cellStyle name="Normal 3 2 11 2 2 4" xfId="13460" xr:uid="{00000000-0005-0000-0000-0000A3300000}"/>
    <cellStyle name="Normal 3 2 11 2 3" xfId="13461" xr:uid="{00000000-0005-0000-0000-0000A4300000}"/>
    <cellStyle name="Normal 3 2 11 2 3 2" xfId="13462" xr:uid="{00000000-0005-0000-0000-0000A5300000}"/>
    <cellStyle name="Normal 3 2 11 2 3 2 2" xfId="13463" xr:uid="{00000000-0005-0000-0000-0000A6300000}"/>
    <cellStyle name="Normal 3 2 11 2 3 3" xfId="13464" xr:uid="{00000000-0005-0000-0000-0000A7300000}"/>
    <cellStyle name="Normal 3 2 11 2 4" xfId="13465" xr:uid="{00000000-0005-0000-0000-0000A8300000}"/>
    <cellStyle name="Normal 3 2 11 2 4 2" xfId="13466" xr:uid="{00000000-0005-0000-0000-0000A9300000}"/>
    <cellStyle name="Normal 3 2 11 2 5" xfId="13467" xr:uid="{00000000-0005-0000-0000-0000AA300000}"/>
    <cellStyle name="Normal 3 2 11 3" xfId="13468" xr:uid="{00000000-0005-0000-0000-0000AB300000}"/>
    <cellStyle name="Normal 3 2 11 3 2" xfId="13469" xr:uid="{00000000-0005-0000-0000-0000AC300000}"/>
    <cellStyle name="Normal 3 2 11 3 2 2" xfId="13470" xr:uid="{00000000-0005-0000-0000-0000AD300000}"/>
    <cellStyle name="Normal 3 2 11 3 2 2 2" xfId="13471" xr:uid="{00000000-0005-0000-0000-0000AE300000}"/>
    <cellStyle name="Normal 3 2 11 3 2 3" xfId="13472" xr:uid="{00000000-0005-0000-0000-0000AF300000}"/>
    <cellStyle name="Normal 3 2 11 3 3" xfId="13473" xr:uid="{00000000-0005-0000-0000-0000B0300000}"/>
    <cellStyle name="Normal 3 2 11 3 3 2" xfId="13474" xr:uid="{00000000-0005-0000-0000-0000B1300000}"/>
    <cellStyle name="Normal 3 2 11 3 4" xfId="13475" xr:uid="{00000000-0005-0000-0000-0000B2300000}"/>
    <cellStyle name="Normal 3 2 11 4" xfId="13476" xr:uid="{00000000-0005-0000-0000-0000B3300000}"/>
    <cellStyle name="Normal 3 2 11 4 2" xfId="13477" xr:uid="{00000000-0005-0000-0000-0000B4300000}"/>
    <cellStyle name="Normal 3 2 11 4 2 2" xfId="13478" xr:uid="{00000000-0005-0000-0000-0000B5300000}"/>
    <cellStyle name="Normal 3 2 11 4 2 2 2" xfId="13479" xr:uid="{00000000-0005-0000-0000-0000B6300000}"/>
    <cellStyle name="Normal 3 2 11 4 2 3" xfId="13480" xr:uid="{00000000-0005-0000-0000-0000B7300000}"/>
    <cellStyle name="Normal 3 2 11 4 3" xfId="13481" xr:uid="{00000000-0005-0000-0000-0000B8300000}"/>
    <cellStyle name="Normal 3 2 11 4 3 2" xfId="13482" xr:uid="{00000000-0005-0000-0000-0000B9300000}"/>
    <cellStyle name="Normal 3 2 11 4 4" xfId="13483" xr:uid="{00000000-0005-0000-0000-0000BA300000}"/>
    <cellStyle name="Normal 3 2 11 5" xfId="13484" xr:uid="{00000000-0005-0000-0000-0000BB300000}"/>
    <cellStyle name="Normal 3 2 11 5 2" xfId="13485" xr:uid="{00000000-0005-0000-0000-0000BC300000}"/>
    <cellStyle name="Normal 3 2 11 5 2 2" xfId="13486" xr:uid="{00000000-0005-0000-0000-0000BD300000}"/>
    <cellStyle name="Normal 3 2 11 5 3" xfId="13487" xr:uid="{00000000-0005-0000-0000-0000BE300000}"/>
    <cellStyle name="Normal 3 2 11 6" xfId="13488" xr:uid="{00000000-0005-0000-0000-0000BF300000}"/>
    <cellStyle name="Normal 3 2 11 6 2" xfId="13489" xr:uid="{00000000-0005-0000-0000-0000C0300000}"/>
    <cellStyle name="Normal 3 2 11 7" xfId="13490" xr:uid="{00000000-0005-0000-0000-0000C1300000}"/>
    <cellStyle name="Normal 3 2 11 7 2" xfId="13491" xr:uid="{00000000-0005-0000-0000-0000C2300000}"/>
    <cellStyle name="Normal 3 2 11 8" xfId="13492" xr:uid="{00000000-0005-0000-0000-0000C3300000}"/>
    <cellStyle name="Normal 3 2 12" xfId="13493" xr:uid="{00000000-0005-0000-0000-0000C4300000}"/>
    <cellStyle name="Normal 3 2 12 2" xfId="13494" xr:uid="{00000000-0005-0000-0000-0000C5300000}"/>
    <cellStyle name="Normal 3 2 12 2 2" xfId="13495" xr:uid="{00000000-0005-0000-0000-0000C6300000}"/>
    <cellStyle name="Normal 3 2 12 2 2 2" xfId="13496" xr:uid="{00000000-0005-0000-0000-0000C7300000}"/>
    <cellStyle name="Normal 3 2 12 2 2 2 2" xfId="13497" xr:uid="{00000000-0005-0000-0000-0000C8300000}"/>
    <cellStyle name="Normal 3 2 12 2 2 2 2 2" xfId="13498" xr:uid="{00000000-0005-0000-0000-0000C9300000}"/>
    <cellStyle name="Normal 3 2 12 2 2 2 3" xfId="13499" xr:uid="{00000000-0005-0000-0000-0000CA300000}"/>
    <cellStyle name="Normal 3 2 12 2 2 3" xfId="13500" xr:uid="{00000000-0005-0000-0000-0000CB300000}"/>
    <cellStyle name="Normal 3 2 12 2 2 3 2" xfId="13501" xr:uid="{00000000-0005-0000-0000-0000CC300000}"/>
    <cellStyle name="Normal 3 2 12 2 2 4" xfId="13502" xr:uid="{00000000-0005-0000-0000-0000CD300000}"/>
    <cellStyle name="Normal 3 2 12 2 3" xfId="13503" xr:uid="{00000000-0005-0000-0000-0000CE300000}"/>
    <cellStyle name="Normal 3 2 12 2 3 2" xfId="13504" xr:uid="{00000000-0005-0000-0000-0000CF300000}"/>
    <cellStyle name="Normal 3 2 12 2 3 2 2" xfId="13505" xr:uid="{00000000-0005-0000-0000-0000D0300000}"/>
    <cellStyle name="Normal 3 2 12 2 3 3" xfId="13506" xr:uid="{00000000-0005-0000-0000-0000D1300000}"/>
    <cellStyle name="Normal 3 2 12 2 4" xfId="13507" xr:uid="{00000000-0005-0000-0000-0000D2300000}"/>
    <cellStyle name="Normal 3 2 12 2 4 2" xfId="13508" xr:uid="{00000000-0005-0000-0000-0000D3300000}"/>
    <cellStyle name="Normal 3 2 12 2 5" xfId="13509" xr:uid="{00000000-0005-0000-0000-0000D4300000}"/>
    <cellStyle name="Normal 3 2 12 3" xfId="13510" xr:uid="{00000000-0005-0000-0000-0000D5300000}"/>
    <cellStyle name="Normal 3 2 12 3 2" xfId="13511" xr:uid="{00000000-0005-0000-0000-0000D6300000}"/>
    <cellStyle name="Normal 3 2 12 3 2 2" xfId="13512" xr:uid="{00000000-0005-0000-0000-0000D7300000}"/>
    <cellStyle name="Normal 3 2 12 3 2 2 2" xfId="13513" xr:uid="{00000000-0005-0000-0000-0000D8300000}"/>
    <cellStyle name="Normal 3 2 12 3 2 3" xfId="13514" xr:uid="{00000000-0005-0000-0000-0000D9300000}"/>
    <cellStyle name="Normal 3 2 12 3 3" xfId="13515" xr:uid="{00000000-0005-0000-0000-0000DA300000}"/>
    <cellStyle name="Normal 3 2 12 3 3 2" xfId="13516" xr:uid="{00000000-0005-0000-0000-0000DB300000}"/>
    <cellStyle name="Normal 3 2 12 3 4" xfId="13517" xr:uid="{00000000-0005-0000-0000-0000DC300000}"/>
    <cellStyle name="Normal 3 2 12 4" xfId="13518" xr:uid="{00000000-0005-0000-0000-0000DD300000}"/>
    <cellStyle name="Normal 3 2 12 4 2" xfId="13519" xr:uid="{00000000-0005-0000-0000-0000DE300000}"/>
    <cellStyle name="Normal 3 2 12 4 2 2" xfId="13520" xr:uid="{00000000-0005-0000-0000-0000DF300000}"/>
    <cellStyle name="Normal 3 2 12 4 3" xfId="13521" xr:uid="{00000000-0005-0000-0000-0000E0300000}"/>
    <cellStyle name="Normal 3 2 12 5" xfId="13522" xr:uid="{00000000-0005-0000-0000-0000E1300000}"/>
    <cellStyle name="Normal 3 2 12 5 2" xfId="13523" xr:uid="{00000000-0005-0000-0000-0000E2300000}"/>
    <cellStyle name="Normal 3 2 12 6" xfId="13524" xr:uid="{00000000-0005-0000-0000-0000E3300000}"/>
    <cellStyle name="Normal 3 2 13" xfId="13525" xr:uid="{00000000-0005-0000-0000-0000E4300000}"/>
    <cellStyle name="Normal 3 2 13 2" xfId="13526" xr:uid="{00000000-0005-0000-0000-0000E5300000}"/>
    <cellStyle name="Normal 3 2 13 2 2" xfId="13527" xr:uid="{00000000-0005-0000-0000-0000E6300000}"/>
    <cellStyle name="Normal 3 2 13 2 2 2" xfId="13528" xr:uid="{00000000-0005-0000-0000-0000E7300000}"/>
    <cellStyle name="Normal 3 2 13 2 2 2 2" xfId="13529" xr:uid="{00000000-0005-0000-0000-0000E8300000}"/>
    <cellStyle name="Normal 3 2 13 2 2 2 2 2" xfId="13530" xr:uid="{00000000-0005-0000-0000-0000E9300000}"/>
    <cellStyle name="Normal 3 2 13 2 2 2 3" xfId="13531" xr:uid="{00000000-0005-0000-0000-0000EA300000}"/>
    <cellStyle name="Normal 3 2 13 2 2 3" xfId="13532" xr:uid="{00000000-0005-0000-0000-0000EB300000}"/>
    <cellStyle name="Normal 3 2 13 2 2 3 2" xfId="13533" xr:uid="{00000000-0005-0000-0000-0000EC300000}"/>
    <cellStyle name="Normal 3 2 13 2 2 4" xfId="13534" xr:uid="{00000000-0005-0000-0000-0000ED300000}"/>
    <cellStyle name="Normal 3 2 13 2 3" xfId="13535" xr:uid="{00000000-0005-0000-0000-0000EE300000}"/>
    <cellStyle name="Normal 3 2 13 2 3 2" xfId="13536" xr:uid="{00000000-0005-0000-0000-0000EF300000}"/>
    <cellStyle name="Normal 3 2 13 2 3 2 2" xfId="13537" xr:uid="{00000000-0005-0000-0000-0000F0300000}"/>
    <cellStyle name="Normal 3 2 13 2 3 3" xfId="13538" xr:uid="{00000000-0005-0000-0000-0000F1300000}"/>
    <cellStyle name="Normal 3 2 13 2 4" xfId="13539" xr:uid="{00000000-0005-0000-0000-0000F2300000}"/>
    <cellStyle name="Normal 3 2 13 2 4 2" xfId="13540" xr:uid="{00000000-0005-0000-0000-0000F3300000}"/>
    <cellStyle name="Normal 3 2 13 2 5" xfId="13541" xr:uid="{00000000-0005-0000-0000-0000F4300000}"/>
    <cellStyle name="Normal 3 2 13 3" xfId="13542" xr:uid="{00000000-0005-0000-0000-0000F5300000}"/>
    <cellStyle name="Normal 3 2 13 3 2" xfId="13543" xr:uid="{00000000-0005-0000-0000-0000F6300000}"/>
    <cellStyle name="Normal 3 2 13 3 2 2" xfId="13544" xr:uid="{00000000-0005-0000-0000-0000F7300000}"/>
    <cellStyle name="Normal 3 2 13 3 2 2 2" xfId="13545" xr:uid="{00000000-0005-0000-0000-0000F8300000}"/>
    <cellStyle name="Normal 3 2 13 3 2 3" xfId="13546" xr:uid="{00000000-0005-0000-0000-0000F9300000}"/>
    <cellStyle name="Normal 3 2 13 3 3" xfId="13547" xr:uid="{00000000-0005-0000-0000-0000FA300000}"/>
    <cellStyle name="Normal 3 2 13 3 3 2" xfId="13548" xr:uid="{00000000-0005-0000-0000-0000FB300000}"/>
    <cellStyle name="Normal 3 2 13 3 4" xfId="13549" xr:uid="{00000000-0005-0000-0000-0000FC300000}"/>
    <cellStyle name="Normal 3 2 13 4" xfId="13550" xr:uid="{00000000-0005-0000-0000-0000FD300000}"/>
    <cellStyle name="Normal 3 2 13 4 2" xfId="13551" xr:uid="{00000000-0005-0000-0000-0000FE300000}"/>
    <cellStyle name="Normal 3 2 13 4 2 2" xfId="13552" xr:uid="{00000000-0005-0000-0000-0000FF300000}"/>
    <cellStyle name="Normal 3 2 13 4 3" xfId="13553" xr:uid="{00000000-0005-0000-0000-000000310000}"/>
    <cellStyle name="Normal 3 2 13 5" xfId="13554" xr:uid="{00000000-0005-0000-0000-000001310000}"/>
    <cellStyle name="Normal 3 2 13 5 2" xfId="13555" xr:uid="{00000000-0005-0000-0000-000002310000}"/>
    <cellStyle name="Normal 3 2 13 6" xfId="13556" xr:uid="{00000000-0005-0000-0000-000003310000}"/>
    <cellStyle name="Normal 3 2 14" xfId="13557" xr:uid="{00000000-0005-0000-0000-000004310000}"/>
    <cellStyle name="Normal 3 2 14 2" xfId="13558" xr:uid="{00000000-0005-0000-0000-000005310000}"/>
    <cellStyle name="Normal 3 2 14 2 2" xfId="13559" xr:uid="{00000000-0005-0000-0000-000006310000}"/>
    <cellStyle name="Normal 3 2 14 2 2 2" xfId="13560" xr:uid="{00000000-0005-0000-0000-000007310000}"/>
    <cellStyle name="Normal 3 2 14 2 2 2 2" xfId="13561" xr:uid="{00000000-0005-0000-0000-000008310000}"/>
    <cellStyle name="Normal 3 2 14 2 2 3" xfId="13562" xr:uid="{00000000-0005-0000-0000-000009310000}"/>
    <cellStyle name="Normal 3 2 14 2 3" xfId="13563" xr:uid="{00000000-0005-0000-0000-00000A310000}"/>
    <cellStyle name="Normal 3 2 14 2 3 2" xfId="13564" xr:uid="{00000000-0005-0000-0000-00000B310000}"/>
    <cellStyle name="Normal 3 2 14 2 4" xfId="13565" xr:uid="{00000000-0005-0000-0000-00000C310000}"/>
    <cellStyle name="Normal 3 2 14 3" xfId="13566" xr:uid="{00000000-0005-0000-0000-00000D310000}"/>
    <cellStyle name="Normal 3 2 14 3 2" xfId="13567" xr:uid="{00000000-0005-0000-0000-00000E310000}"/>
    <cellStyle name="Normal 3 2 14 3 2 2" xfId="13568" xr:uid="{00000000-0005-0000-0000-00000F310000}"/>
    <cellStyle name="Normal 3 2 14 3 3" xfId="13569" xr:uid="{00000000-0005-0000-0000-000010310000}"/>
    <cellStyle name="Normal 3 2 14 4" xfId="13570" xr:uid="{00000000-0005-0000-0000-000011310000}"/>
    <cellStyle name="Normal 3 2 14 4 2" xfId="13571" xr:uid="{00000000-0005-0000-0000-000012310000}"/>
    <cellStyle name="Normal 3 2 14 5" xfId="13572" xr:uid="{00000000-0005-0000-0000-000013310000}"/>
    <cellStyle name="Normal 3 2 15" xfId="13573" xr:uid="{00000000-0005-0000-0000-000014310000}"/>
    <cellStyle name="Normal 3 2 15 2" xfId="13574" xr:uid="{00000000-0005-0000-0000-000015310000}"/>
    <cellStyle name="Normal 3 2 15 2 2" xfId="13575" xr:uid="{00000000-0005-0000-0000-000016310000}"/>
    <cellStyle name="Normal 3 2 15 2 2 2" xfId="13576" xr:uid="{00000000-0005-0000-0000-000017310000}"/>
    <cellStyle name="Normal 3 2 15 2 3" xfId="13577" xr:uid="{00000000-0005-0000-0000-000018310000}"/>
    <cellStyle name="Normal 3 2 15 3" xfId="13578" xr:uid="{00000000-0005-0000-0000-000019310000}"/>
    <cellStyle name="Normal 3 2 15 3 2" xfId="13579" xr:uid="{00000000-0005-0000-0000-00001A310000}"/>
    <cellStyle name="Normal 3 2 15 4" xfId="13580" xr:uid="{00000000-0005-0000-0000-00001B310000}"/>
    <cellStyle name="Normal 3 2 16" xfId="13581" xr:uid="{00000000-0005-0000-0000-00001C310000}"/>
    <cellStyle name="Normal 3 2 16 2" xfId="13582" xr:uid="{00000000-0005-0000-0000-00001D310000}"/>
    <cellStyle name="Normal 3 2 16 2 2" xfId="13583" xr:uid="{00000000-0005-0000-0000-00001E310000}"/>
    <cellStyle name="Normal 3 2 16 2 2 2" xfId="13584" xr:uid="{00000000-0005-0000-0000-00001F310000}"/>
    <cellStyle name="Normal 3 2 16 2 3" xfId="13585" xr:uid="{00000000-0005-0000-0000-000020310000}"/>
    <cellStyle name="Normal 3 2 16 3" xfId="13586" xr:uid="{00000000-0005-0000-0000-000021310000}"/>
    <cellStyle name="Normal 3 2 16 3 2" xfId="13587" xr:uid="{00000000-0005-0000-0000-000022310000}"/>
    <cellStyle name="Normal 3 2 16 4" xfId="13588" xr:uid="{00000000-0005-0000-0000-000023310000}"/>
    <cellStyle name="Normal 3 2 17" xfId="13589" xr:uid="{00000000-0005-0000-0000-000024310000}"/>
    <cellStyle name="Normal 3 2 17 2" xfId="13590" xr:uid="{00000000-0005-0000-0000-000025310000}"/>
    <cellStyle name="Normal 3 2 17 2 2" xfId="13591" xr:uid="{00000000-0005-0000-0000-000026310000}"/>
    <cellStyle name="Normal 3 2 17 2 2 2" xfId="13592" xr:uid="{00000000-0005-0000-0000-000027310000}"/>
    <cellStyle name="Normal 3 2 17 2 3" xfId="13593" xr:uid="{00000000-0005-0000-0000-000028310000}"/>
    <cellStyle name="Normal 3 2 17 3" xfId="13594" xr:uid="{00000000-0005-0000-0000-000029310000}"/>
    <cellStyle name="Normal 3 2 17 3 2" xfId="13595" xr:uid="{00000000-0005-0000-0000-00002A310000}"/>
    <cellStyle name="Normal 3 2 17 4" xfId="13596" xr:uid="{00000000-0005-0000-0000-00002B310000}"/>
    <cellStyle name="Normal 3 2 18" xfId="13597" xr:uid="{00000000-0005-0000-0000-00002C310000}"/>
    <cellStyle name="Normal 3 2 18 2" xfId="13598" xr:uid="{00000000-0005-0000-0000-00002D310000}"/>
    <cellStyle name="Normal 3 2 18 2 2" xfId="13599" xr:uid="{00000000-0005-0000-0000-00002E310000}"/>
    <cellStyle name="Normal 3 2 18 3" xfId="13600" xr:uid="{00000000-0005-0000-0000-00002F310000}"/>
    <cellStyle name="Normal 3 2 19" xfId="13601" xr:uid="{00000000-0005-0000-0000-000030310000}"/>
    <cellStyle name="Normal 3 2 19 2" xfId="13602" xr:uid="{00000000-0005-0000-0000-000031310000}"/>
    <cellStyle name="Normal 3 2 2" xfId="1269" xr:uid="{00000000-0005-0000-0000-000032310000}"/>
    <cellStyle name="Normal 3 2 2 10" xfId="13603" xr:uid="{00000000-0005-0000-0000-000033310000}"/>
    <cellStyle name="Normal 3 2 2 10 2" xfId="13604" xr:uid="{00000000-0005-0000-0000-000034310000}"/>
    <cellStyle name="Normal 3 2 2 10 2 2" xfId="13605" xr:uid="{00000000-0005-0000-0000-000035310000}"/>
    <cellStyle name="Normal 3 2 2 10 2 2 2" xfId="13606" xr:uid="{00000000-0005-0000-0000-000036310000}"/>
    <cellStyle name="Normal 3 2 2 10 2 2 2 2" xfId="13607" xr:uid="{00000000-0005-0000-0000-000037310000}"/>
    <cellStyle name="Normal 3 2 2 10 2 2 2 2 2" xfId="13608" xr:uid="{00000000-0005-0000-0000-000038310000}"/>
    <cellStyle name="Normal 3 2 2 10 2 2 2 3" xfId="13609" xr:uid="{00000000-0005-0000-0000-000039310000}"/>
    <cellStyle name="Normal 3 2 2 10 2 2 3" xfId="13610" xr:uid="{00000000-0005-0000-0000-00003A310000}"/>
    <cellStyle name="Normal 3 2 2 10 2 2 3 2" xfId="13611" xr:uid="{00000000-0005-0000-0000-00003B310000}"/>
    <cellStyle name="Normal 3 2 2 10 2 2 4" xfId="13612" xr:uid="{00000000-0005-0000-0000-00003C310000}"/>
    <cellStyle name="Normal 3 2 2 10 2 3" xfId="13613" xr:uid="{00000000-0005-0000-0000-00003D310000}"/>
    <cellStyle name="Normal 3 2 2 10 2 3 2" xfId="13614" xr:uid="{00000000-0005-0000-0000-00003E310000}"/>
    <cellStyle name="Normal 3 2 2 10 2 3 2 2" xfId="13615" xr:uid="{00000000-0005-0000-0000-00003F310000}"/>
    <cellStyle name="Normal 3 2 2 10 2 3 3" xfId="13616" xr:uid="{00000000-0005-0000-0000-000040310000}"/>
    <cellStyle name="Normal 3 2 2 10 2 4" xfId="13617" xr:uid="{00000000-0005-0000-0000-000041310000}"/>
    <cellStyle name="Normal 3 2 2 10 2 4 2" xfId="13618" xr:uid="{00000000-0005-0000-0000-000042310000}"/>
    <cellStyle name="Normal 3 2 2 10 2 5" xfId="13619" xr:uid="{00000000-0005-0000-0000-000043310000}"/>
    <cellStyle name="Normal 3 2 2 10 3" xfId="13620" xr:uid="{00000000-0005-0000-0000-000044310000}"/>
    <cellStyle name="Normal 3 2 2 10 3 2" xfId="13621" xr:uid="{00000000-0005-0000-0000-000045310000}"/>
    <cellStyle name="Normal 3 2 2 10 3 2 2" xfId="13622" xr:uid="{00000000-0005-0000-0000-000046310000}"/>
    <cellStyle name="Normal 3 2 2 10 3 2 2 2" xfId="13623" xr:uid="{00000000-0005-0000-0000-000047310000}"/>
    <cellStyle name="Normal 3 2 2 10 3 2 3" xfId="13624" xr:uid="{00000000-0005-0000-0000-000048310000}"/>
    <cellStyle name="Normal 3 2 2 10 3 3" xfId="13625" xr:uid="{00000000-0005-0000-0000-000049310000}"/>
    <cellStyle name="Normal 3 2 2 10 3 3 2" xfId="13626" xr:uid="{00000000-0005-0000-0000-00004A310000}"/>
    <cellStyle name="Normal 3 2 2 10 3 4" xfId="13627" xr:uid="{00000000-0005-0000-0000-00004B310000}"/>
    <cellStyle name="Normal 3 2 2 10 4" xfId="13628" xr:uid="{00000000-0005-0000-0000-00004C310000}"/>
    <cellStyle name="Normal 3 2 2 10 4 2" xfId="13629" xr:uid="{00000000-0005-0000-0000-00004D310000}"/>
    <cellStyle name="Normal 3 2 2 10 4 2 2" xfId="13630" xr:uid="{00000000-0005-0000-0000-00004E310000}"/>
    <cellStyle name="Normal 3 2 2 10 4 2 2 2" xfId="13631" xr:uid="{00000000-0005-0000-0000-00004F310000}"/>
    <cellStyle name="Normal 3 2 2 10 4 2 3" xfId="13632" xr:uid="{00000000-0005-0000-0000-000050310000}"/>
    <cellStyle name="Normal 3 2 2 10 4 3" xfId="13633" xr:uid="{00000000-0005-0000-0000-000051310000}"/>
    <cellStyle name="Normal 3 2 2 10 4 3 2" xfId="13634" xr:uid="{00000000-0005-0000-0000-000052310000}"/>
    <cellStyle name="Normal 3 2 2 10 4 4" xfId="13635" xr:uid="{00000000-0005-0000-0000-000053310000}"/>
    <cellStyle name="Normal 3 2 2 10 5" xfId="13636" xr:uid="{00000000-0005-0000-0000-000054310000}"/>
    <cellStyle name="Normal 3 2 2 10 5 2" xfId="13637" xr:uid="{00000000-0005-0000-0000-000055310000}"/>
    <cellStyle name="Normal 3 2 2 10 5 2 2" xfId="13638" xr:uid="{00000000-0005-0000-0000-000056310000}"/>
    <cellStyle name="Normal 3 2 2 10 5 3" xfId="13639" xr:uid="{00000000-0005-0000-0000-000057310000}"/>
    <cellStyle name="Normal 3 2 2 10 6" xfId="13640" xr:uid="{00000000-0005-0000-0000-000058310000}"/>
    <cellStyle name="Normal 3 2 2 10 6 2" xfId="13641" xr:uid="{00000000-0005-0000-0000-000059310000}"/>
    <cellStyle name="Normal 3 2 2 10 7" xfId="13642" xr:uid="{00000000-0005-0000-0000-00005A310000}"/>
    <cellStyle name="Normal 3 2 2 10 7 2" xfId="13643" xr:uid="{00000000-0005-0000-0000-00005B310000}"/>
    <cellStyle name="Normal 3 2 2 10 8" xfId="13644" xr:uid="{00000000-0005-0000-0000-00005C310000}"/>
    <cellStyle name="Normal 3 2 2 11" xfId="13645" xr:uid="{00000000-0005-0000-0000-00005D310000}"/>
    <cellStyle name="Normal 3 2 2 11 2" xfId="13646" xr:uid="{00000000-0005-0000-0000-00005E310000}"/>
    <cellStyle name="Normal 3 2 2 11 2 2" xfId="13647" xr:uid="{00000000-0005-0000-0000-00005F310000}"/>
    <cellStyle name="Normal 3 2 2 11 2 2 2" xfId="13648" xr:uid="{00000000-0005-0000-0000-000060310000}"/>
    <cellStyle name="Normal 3 2 2 11 2 2 2 2" xfId="13649" xr:uid="{00000000-0005-0000-0000-000061310000}"/>
    <cellStyle name="Normal 3 2 2 11 2 2 2 2 2" xfId="13650" xr:uid="{00000000-0005-0000-0000-000062310000}"/>
    <cellStyle name="Normal 3 2 2 11 2 2 2 3" xfId="13651" xr:uid="{00000000-0005-0000-0000-000063310000}"/>
    <cellStyle name="Normal 3 2 2 11 2 2 3" xfId="13652" xr:uid="{00000000-0005-0000-0000-000064310000}"/>
    <cellStyle name="Normal 3 2 2 11 2 2 3 2" xfId="13653" xr:uid="{00000000-0005-0000-0000-000065310000}"/>
    <cellStyle name="Normal 3 2 2 11 2 2 4" xfId="13654" xr:uid="{00000000-0005-0000-0000-000066310000}"/>
    <cellStyle name="Normal 3 2 2 11 2 3" xfId="13655" xr:uid="{00000000-0005-0000-0000-000067310000}"/>
    <cellStyle name="Normal 3 2 2 11 2 3 2" xfId="13656" xr:uid="{00000000-0005-0000-0000-000068310000}"/>
    <cellStyle name="Normal 3 2 2 11 2 3 2 2" xfId="13657" xr:uid="{00000000-0005-0000-0000-000069310000}"/>
    <cellStyle name="Normal 3 2 2 11 2 3 3" xfId="13658" xr:uid="{00000000-0005-0000-0000-00006A310000}"/>
    <cellStyle name="Normal 3 2 2 11 2 4" xfId="13659" xr:uid="{00000000-0005-0000-0000-00006B310000}"/>
    <cellStyle name="Normal 3 2 2 11 2 4 2" xfId="13660" xr:uid="{00000000-0005-0000-0000-00006C310000}"/>
    <cellStyle name="Normal 3 2 2 11 2 5" xfId="13661" xr:uid="{00000000-0005-0000-0000-00006D310000}"/>
    <cellStyle name="Normal 3 2 2 11 3" xfId="13662" xr:uid="{00000000-0005-0000-0000-00006E310000}"/>
    <cellStyle name="Normal 3 2 2 11 3 2" xfId="13663" xr:uid="{00000000-0005-0000-0000-00006F310000}"/>
    <cellStyle name="Normal 3 2 2 11 3 2 2" xfId="13664" xr:uid="{00000000-0005-0000-0000-000070310000}"/>
    <cellStyle name="Normal 3 2 2 11 3 2 2 2" xfId="13665" xr:uid="{00000000-0005-0000-0000-000071310000}"/>
    <cellStyle name="Normal 3 2 2 11 3 2 3" xfId="13666" xr:uid="{00000000-0005-0000-0000-000072310000}"/>
    <cellStyle name="Normal 3 2 2 11 3 3" xfId="13667" xr:uid="{00000000-0005-0000-0000-000073310000}"/>
    <cellStyle name="Normal 3 2 2 11 3 3 2" xfId="13668" xr:uid="{00000000-0005-0000-0000-000074310000}"/>
    <cellStyle name="Normal 3 2 2 11 3 4" xfId="13669" xr:uid="{00000000-0005-0000-0000-000075310000}"/>
    <cellStyle name="Normal 3 2 2 11 4" xfId="13670" xr:uid="{00000000-0005-0000-0000-000076310000}"/>
    <cellStyle name="Normal 3 2 2 11 4 2" xfId="13671" xr:uid="{00000000-0005-0000-0000-000077310000}"/>
    <cellStyle name="Normal 3 2 2 11 4 2 2" xfId="13672" xr:uid="{00000000-0005-0000-0000-000078310000}"/>
    <cellStyle name="Normal 3 2 2 11 4 3" xfId="13673" xr:uid="{00000000-0005-0000-0000-000079310000}"/>
    <cellStyle name="Normal 3 2 2 11 5" xfId="13674" xr:uid="{00000000-0005-0000-0000-00007A310000}"/>
    <cellStyle name="Normal 3 2 2 11 5 2" xfId="13675" xr:uid="{00000000-0005-0000-0000-00007B310000}"/>
    <cellStyle name="Normal 3 2 2 11 6" xfId="13676" xr:uid="{00000000-0005-0000-0000-00007C310000}"/>
    <cellStyle name="Normal 3 2 2 12" xfId="13677" xr:uid="{00000000-0005-0000-0000-00007D310000}"/>
    <cellStyle name="Normal 3 2 2 12 2" xfId="13678" xr:uid="{00000000-0005-0000-0000-00007E310000}"/>
    <cellStyle name="Normal 3 2 2 12 2 2" xfId="13679" xr:uid="{00000000-0005-0000-0000-00007F310000}"/>
    <cellStyle name="Normal 3 2 2 12 2 2 2" xfId="13680" xr:uid="{00000000-0005-0000-0000-000080310000}"/>
    <cellStyle name="Normal 3 2 2 12 2 2 2 2" xfId="13681" xr:uid="{00000000-0005-0000-0000-000081310000}"/>
    <cellStyle name="Normal 3 2 2 12 2 2 2 2 2" xfId="13682" xr:uid="{00000000-0005-0000-0000-000082310000}"/>
    <cellStyle name="Normal 3 2 2 12 2 2 2 3" xfId="13683" xr:uid="{00000000-0005-0000-0000-000083310000}"/>
    <cellStyle name="Normal 3 2 2 12 2 2 3" xfId="13684" xr:uid="{00000000-0005-0000-0000-000084310000}"/>
    <cellStyle name="Normal 3 2 2 12 2 2 3 2" xfId="13685" xr:uid="{00000000-0005-0000-0000-000085310000}"/>
    <cellStyle name="Normal 3 2 2 12 2 2 4" xfId="13686" xr:uid="{00000000-0005-0000-0000-000086310000}"/>
    <cellStyle name="Normal 3 2 2 12 2 3" xfId="13687" xr:uid="{00000000-0005-0000-0000-000087310000}"/>
    <cellStyle name="Normal 3 2 2 12 2 3 2" xfId="13688" xr:uid="{00000000-0005-0000-0000-000088310000}"/>
    <cellStyle name="Normal 3 2 2 12 2 3 2 2" xfId="13689" xr:uid="{00000000-0005-0000-0000-000089310000}"/>
    <cellStyle name="Normal 3 2 2 12 2 3 3" xfId="13690" xr:uid="{00000000-0005-0000-0000-00008A310000}"/>
    <cellStyle name="Normal 3 2 2 12 2 4" xfId="13691" xr:uid="{00000000-0005-0000-0000-00008B310000}"/>
    <cellStyle name="Normal 3 2 2 12 2 4 2" xfId="13692" xr:uid="{00000000-0005-0000-0000-00008C310000}"/>
    <cellStyle name="Normal 3 2 2 12 2 5" xfId="13693" xr:uid="{00000000-0005-0000-0000-00008D310000}"/>
    <cellStyle name="Normal 3 2 2 12 3" xfId="13694" xr:uid="{00000000-0005-0000-0000-00008E310000}"/>
    <cellStyle name="Normal 3 2 2 12 3 2" xfId="13695" xr:uid="{00000000-0005-0000-0000-00008F310000}"/>
    <cellStyle name="Normal 3 2 2 12 3 2 2" xfId="13696" xr:uid="{00000000-0005-0000-0000-000090310000}"/>
    <cellStyle name="Normal 3 2 2 12 3 2 2 2" xfId="13697" xr:uid="{00000000-0005-0000-0000-000091310000}"/>
    <cellStyle name="Normal 3 2 2 12 3 2 3" xfId="13698" xr:uid="{00000000-0005-0000-0000-000092310000}"/>
    <cellStyle name="Normal 3 2 2 12 3 3" xfId="13699" xr:uid="{00000000-0005-0000-0000-000093310000}"/>
    <cellStyle name="Normal 3 2 2 12 3 3 2" xfId="13700" xr:uid="{00000000-0005-0000-0000-000094310000}"/>
    <cellStyle name="Normal 3 2 2 12 3 4" xfId="13701" xr:uid="{00000000-0005-0000-0000-000095310000}"/>
    <cellStyle name="Normal 3 2 2 12 4" xfId="13702" xr:uid="{00000000-0005-0000-0000-000096310000}"/>
    <cellStyle name="Normal 3 2 2 12 4 2" xfId="13703" xr:uid="{00000000-0005-0000-0000-000097310000}"/>
    <cellStyle name="Normal 3 2 2 12 4 2 2" xfId="13704" xr:uid="{00000000-0005-0000-0000-000098310000}"/>
    <cellStyle name="Normal 3 2 2 12 4 3" xfId="13705" xr:uid="{00000000-0005-0000-0000-000099310000}"/>
    <cellStyle name="Normal 3 2 2 12 5" xfId="13706" xr:uid="{00000000-0005-0000-0000-00009A310000}"/>
    <cellStyle name="Normal 3 2 2 12 5 2" xfId="13707" xr:uid="{00000000-0005-0000-0000-00009B310000}"/>
    <cellStyle name="Normal 3 2 2 12 6" xfId="13708" xr:uid="{00000000-0005-0000-0000-00009C310000}"/>
    <cellStyle name="Normal 3 2 2 13" xfId="13709" xr:uid="{00000000-0005-0000-0000-00009D310000}"/>
    <cellStyle name="Normal 3 2 2 13 2" xfId="13710" xr:uid="{00000000-0005-0000-0000-00009E310000}"/>
    <cellStyle name="Normal 3 2 2 13 2 2" xfId="13711" xr:uid="{00000000-0005-0000-0000-00009F310000}"/>
    <cellStyle name="Normal 3 2 2 13 2 2 2" xfId="13712" xr:uid="{00000000-0005-0000-0000-0000A0310000}"/>
    <cellStyle name="Normal 3 2 2 13 2 2 2 2" xfId="13713" xr:uid="{00000000-0005-0000-0000-0000A1310000}"/>
    <cellStyle name="Normal 3 2 2 13 2 2 3" xfId="13714" xr:uid="{00000000-0005-0000-0000-0000A2310000}"/>
    <cellStyle name="Normal 3 2 2 13 2 3" xfId="13715" xr:uid="{00000000-0005-0000-0000-0000A3310000}"/>
    <cellStyle name="Normal 3 2 2 13 2 3 2" xfId="13716" xr:uid="{00000000-0005-0000-0000-0000A4310000}"/>
    <cellStyle name="Normal 3 2 2 13 2 4" xfId="13717" xr:uid="{00000000-0005-0000-0000-0000A5310000}"/>
    <cellStyle name="Normal 3 2 2 13 3" xfId="13718" xr:uid="{00000000-0005-0000-0000-0000A6310000}"/>
    <cellStyle name="Normal 3 2 2 13 3 2" xfId="13719" xr:uid="{00000000-0005-0000-0000-0000A7310000}"/>
    <cellStyle name="Normal 3 2 2 13 3 2 2" xfId="13720" xr:uid="{00000000-0005-0000-0000-0000A8310000}"/>
    <cellStyle name="Normal 3 2 2 13 3 3" xfId="13721" xr:uid="{00000000-0005-0000-0000-0000A9310000}"/>
    <cellStyle name="Normal 3 2 2 13 4" xfId="13722" xr:uid="{00000000-0005-0000-0000-0000AA310000}"/>
    <cellStyle name="Normal 3 2 2 13 4 2" xfId="13723" xr:uid="{00000000-0005-0000-0000-0000AB310000}"/>
    <cellStyle name="Normal 3 2 2 13 5" xfId="13724" xr:uid="{00000000-0005-0000-0000-0000AC310000}"/>
    <cellStyle name="Normal 3 2 2 14" xfId="13725" xr:uid="{00000000-0005-0000-0000-0000AD310000}"/>
    <cellStyle name="Normal 3 2 2 14 2" xfId="13726" xr:uid="{00000000-0005-0000-0000-0000AE310000}"/>
    <cellStyle name="Normal 3 2 2 14 2 2" xfId="13727" xr:uid="{00000000-0005-0000-0000-0000AF310000}"/>
    <cellStyle name="Normal 3 2 2 14 2 2 2" xfId="13728" xr:uid="{00000000-0005-0000-0000-0000B0310000}"/>
    <cellStyle name="Normal 3 2 2 14 2 3" xfId="13729" xr:uid="{00000000-0005-0000-0000-0000B1310000}"/>
    <cellStyle name="Normal 3 2 2 14 3" xfId="13730" xr:uid="{00000000-0005-0000-0000-0000B2310000}"/>
    <cellStyle name="Normal 3 2 2 14 3 2" xfId="13731" xr:uid="{00000000-0005-0000-0000-0000B3310000}"/>
    <cellStyle name="Normal 3 2 2 14 4" xfId="13732" xr:uid="{00000000-0005-0000-0000-0000B4310000}"/>
    <cellStyle name="Normal 3 2 2 15" xfId="13733" xr:uid="{00000000-0005-0000-0000-0000B5310000}"/>
    <cellStyle name="Normal 3 2 2 15 2" xfId="13734" xr:uid="{00000000-0005-0000-0000-0000B6310000}"/>
    <cellStyle name="Normal 3 2 2 15 2 2" xfId="13735" xr:uid="{00000000-0005-0000-0000-0000B7310000}"/>
    <cellStyle name="Normal 3 2 2 15 2 2 2" xfId="13736" xr:uid="{00000000-0005-0000-0000-0000B8310000}"/>
    <cellStyle name="Normal 3 2 2 15 2 3" xfId="13737" xr:uid="{00000000-0005-0000-0000-0000B9310000}"/>
    <cellStyle name="Normal 3 2 2 15 3" xfId="13738" xr:uid="{00000000-0005-0000-0000-0000BA310000}"/>
    <cellStyle name="Normal 3 2 2 15 3 2" xfId="13739" xr:uid="{00000000-0005-0000-0000-0000BB310000}"/>
    <cellStyle name="Normal 3 2 2 15 4" xfId="13740" xr:uid="{00000000-0005-0000-0000-0000BC310000}"/>
    <cellStyle name="Normal 3 2 2 16" xfId="13741" xr:uid="{00000000-0005-0000-0000-0000BD310000}"/>
    <cellStyle name="Normal 3 2 2 16 2" xfId="13742" xr:uid="{00000000-0005-0000-0000-0000BE310000}"/>
    <cellStyle name="Normal 3 2 2 16 2 2" xfId="13743" xr:uid="{00000000-0005-0000-0000-0000BF310000}"/>
    <cellStyle name="Normal 3 2 2 16 2 2 2" xfId="13744" xr:uid="{00000000-0005-0000-0000-0000C0310000}"/>
    <cellStyle name="Normal 3 2 2 16 2 3" xfId="13745" xr:uid="{00000000-0005-0000-0000-0000C1310000}"/>
    <cellStyle name="Normal 3 2 2 16 3" xfId="13746" xr:uid="{00000000-0005-0000-0000-0000C2310000}"/>
    <cellStyle name="Normal 3 2 2 16 3 2" xfId="13747" xr:uid="{00000000-0005-0000-0000-0000C3310000}"/>
    <cellStyle name="Normal 3 2 2 16 4" xfId="13748" xr:uid="{00000000-0005-0000-0000-0000C4310000}"/>
    <cellStyle name="Normal 3 2 2 17" xfId="13749" xr:uid="{00000000-0005-0000-0000-0000C5310000}"/>
    <cellStyle name="Normal 3 2 2 17 2" xfId="13750" xr:uid="{00000000-0005-0000-0000-0000C6310000}"/>
    <cellStyle name="Normal 3 2 2 17 2 2" xfId="13751" xr:uid="{00000000-0005-0000-0000-0000C7310000}"/>
    <cellStyle name="Normal 3 2 2 17 3" xfId="13752" xr:uid="{00000000-0005-0000-0000-0000C8310000}"/>
    <cellStyle name="Normal 3 2 2 18" xfId="13753" xr:uid="{00000000-0005-0000-0000-0000C9310000}"/>
    <cellStyle name="Normal 3 2 2 18 2" xfId="13754" xr:uid="{00000000-0005-0000-0000-0000CA310000}"/>
    <cellStyle name="Normal 3 2 2 19" xfId="13755" xr:uid="{00000000-0005-0000-0000-0000CB310000}"/>
    <cellStyle name="Normal 3 2 2 19 2" xfId="13756" xr:uid="{00000000-0005-0000-0000-0000CC310000}"/>
    <cellStyle name="Normal 3 2 2 2" xfId="1270" xr:uid="{00000000-0005-0000-0000-0000CD310000}"/>
    <cellStyle name="Normal 3 2 2 2 10" xfId="13757" xr:uid="{00000000-0005-0000-0000-0000CE310000}"/>
    <cellStyle name="Normal 3 2 2 2 10 2" xfId="13758" xr:uid="{00000000-0005-0000-0000-0000CF310000}"/>
    <cellStyle name="Normal 3 2 2 2 10 2 2" xfId="13759" xr:uid="{00000000-0005-0000-0000-0000D0310000}"/>
    <cellStyle name="Normal 3 2 2 2 10 2 2 2" xfId="13760" xr:uid="{00000000-0005-0000-0000-0000D1310000}"/>
    <cellStyle name="Normal 3 2 2 2 10 2 2 2 2" xfId="13761" xr:uid="{00000000-0005-0000-0000-0000D2310000}"/>
    <cellStyle name="Normal 3 2 2 2 10 2 2 2 2 2" xfId="13762" xr:uid="{00000000-0005-0000-0000-0000D3310000}"/>
    <cellStyle name="Normal 3 2 2 2 10 2 2 2 3" xfId="13763" xr:uid="{00000000-0005-0000-0000-0000D4310000}"/>
    <cellStyle name="Normal 3 2 2 2 10 2 2 3" xfId="13764" xr:uid="{00000000-0005-0000-0000-0000D5310000}"/>
    <cellStyle name="Normal 3 2 2 2 10 2 2 3 2" xfId="13765" xr:uid="{00000000-0005-0000-0000-0000D6310000}"/>
    <cellStyle name="Normal 3 2 2 2 10 2 2 4" xfId="13766" xr:uid="{00000000-0005-0000-0000-0000D7310000}"/>
    <cellStyle name="Normal 3 2 2 2 10 2 3" xfId="13767" xr:uid="{00000000-0005-0000-0000-0000D8310000}"/>
    <cellStyle name="Normal 3 2 2 2 10 2 3 2" xfId="13768" xr:uid="{00000000-0005-0000-0000-0000D9310000}"/>
    <cellStyle name="Normal 3 2 2 2 10 2 3 2 2" xfId="13769" xr:uid="{00000000-0005-0000-0000-0000DA310000}"/>
    <cellStyle name="Normal 3 2 2 2 10 2 3 3" xfId="13770" xr:uid="{00000000-0005-0000-0000-0000DB310000}"/>
    <cellStyle name="Normal 3 2 2 2 10 2 4" xfId="13771" xr:uid="{00000000-0005-0000-0000-0000DC310000}"/>
    <cellStyle name="Normal 3 2 2 2 10 2 4 2" xfId="13772" xr:uid="{00000000-0005-0000-0000-0000DD310000}"/>
    <cellStyle name="Normal 3 2 2 2 10 2 5" xfId="13773" xr:uid="{00000000-0005-0000-0000-0000DE310000}"/>
    <cellStyle name="Normal 3 2 2 2 10 3" xfId="13774" xr:uid="{00000000-0005-0000-0000-0000DF310000}"/>
    <cellStyle name="Normal 3 2 2 2 10 3 2" xfId="13775" xr:uid="{00000000-0005-0000-0000-0000E0310000}"/>
    <cellStyle name="Normal 3 2 2 2 10 3 2 2" xfId="13776" xr:uid="{00000000-0005-0000-0000-0000E1310000}"/>
    <cellStyle name="Normal 3 2 2 2 10 3 2 2 2" xfId="13777" xr:uid="{00000000-0005-0000-0000-0000E2310000}"/>
    <cellStyle name="Normal 3 2 2 2 10 3 2 3" xfId="13778" xr:uid="{00000000-0005-0000-0000-0000E3310000}"/>
    <cellStyle name="Normal 3 2 2 2 10 3 3" xfId="13779" xr:uid="{00000000-0005-0000-0000-0000E4310000}"/>
    <cellStyle name="Normal 3 2 2 2 10 3 3 2" xfId="13780" xr:uid="{00000000-0005-0000-0000-0000E5310000}"/>
    <cellStyle name="Normal 3 2 2 2 10 3 4" xfId="13781" xr:uid="{00000000-0005-0000-0000-0000E6310000}"/>
    <cellStyle name="Normal 3 2 2 2 10 4" xfId="13782" xr:uid="{00000000-0005-0000-0000-0000E7310000}"/>
    <cellStyle name="Normal 3 2 2 2 10 4 2" xfId="13783" xr:uid="{00000000-0005-0000-0000-0000E8310000}"/>
    <cellStyle name="Normal 3 2 2 2 10 4 2 2" xfId="13784" xr:uid="{00000000-0005-0000-0000-0000E9310000}"/>
    <cellStyle name="Normal 3 2 2 2 10 4 3" xfId="13785" xr:uid="{00000000-0005-0000-0000-0000EA310000}"/>
    <cellStyle name="Normal 3 2 2 2 10 5" xfId="13786" xr:uid="{00000000-0005-0000-0000-0000EB310000}"/>
    <cellStyle name="Normal 3 2 2 2 10 5 2" xfId="13787" xr:uid="{00000000-0005-0000-0000-0000EC310000}"/>
    <cellStyle name="Normal 3 2 2 2 10 6" xfId="13788" xr:uid="{00000000-0005-0000-0000-0000ED310000}"/>
    <cellStyle name="Normal 3 2 2 2 11" xfId="13789" xr:uid="{00000000-0005-0000-0000-0000EE310000}"/>
    <cellStyle name="Normal 3 2 2 2 11 2" xfId="13790" xr:uid="{00000000-0005-0000-0000-0000EF310000}"/>
    <cellStyle name="Normal 3 2 2 2 11 2 2" xfId="13791" xr:uid="{00000000-0005-0000-0000-0000F0310000}"/>
    <cellStyle name="Normal 3 2 2 2 11 2 2 2" xfId="13792" xr:uid="{00000000-0005-0000-0000-0000F1310000}"/>
    <cellStyle name="Normal 3 2 2 2 11 2 2 2 2" xfId="13793" xr:uid="{00000000-0005-0000-0000-0000F2310000}"/>
    <cellStyle name="Normal 3 2 2 2 11 2 2 2 2 2" xfId="13794" xr:uid="{00000000-0005-0000-0000-0000F3310000}"/>
    <cellStyle name="Normal 3 2 2 2 11 2 2 2 3" xfId="13795" xr:uid="{00000000-0005-0000-0000-0000F4310000}"/>
    <cellStyle name="Normal 3 2 2 2 11 2 2 3" xfId="13796" xr:uid="{00000000-0005-0000-0000-0000F5310000}"/>
    <cellStyle name="Normal 3 2 2 2 11 2 2 3 2" xfId="13797" xr:uid="{00000000-0005-0000-0000-0000F6310000}"/>
    <cellStyle name="Normal 3 2 2 2 11 2 2 4" xfId="13798" xr:uid="{00000000-0005-0000-0000-0000F7310000}"/>
    <cellStyle name="Normal 3 2 2 2 11 2 3" xfId="13799" xr:uid="{00000000-0005-0000-0000-0000F8310000}"/>
    <cellStyle name="Normal 3 2 2 2 11 2 3 2" xfId="13800" xr:uid="{00000000-0005-0000-0000-0000F9310000}"/>
    <cellStyle name="Normal 3 2 2 2 11 2 3 2 2" xfId="13801" xr:uid="{00000000-0005-0000-0000-0000FA310000}"/>
    <cellStyle name="Normal 3 2 2 2 11 2 3 3" xfId="13802" xr:uid="{00000000-0005-0000-0000-0000FB310000}"/>
    <cellStyle name="Normal 3 2 2 2 11 2 4" xfId="13803" xr:uid="{00000000-0005-0000-0000-0000FC310000}"/>
    <cellStyle name="Normal 3 2 2 2 11 2 4 2" xfId="13804" xr:uid="{00000000-0005-0000-0000-0000FD310000}"/>
    <cellStyle name="Normal 3 2 2 2 11 2 5" xfId="13805" xr:uid="{00000000-0005-0000-0000-0000FE310000}"/>
    <cellStyle name="Normal 3 2 2 2 11 3" xfId="13806" xr:uid="{00000000-0005-0000-0000-0000FF310000}"/>
    <cellStyle name="Normal 3 2 2 2 11 3 2" xfId="13807" xr:uid="{00000000-0005-0000-0000-000000320000}"/>
    <cellStyle name="Normal 3 2 2 2 11 3 2 2" xfId="13808" xr:uid="{00000000-0005-0000-0000-000001320000}"/>
    <cellStyle name="Normal 3 2 2 2 11 3 2 2 2" xfId="13809" xr:uid="{00000000-0005-0000-0000-000002320000}"/>
    <cellStyle name="Normal 3 2 2 2 11 3 2 3" xfId="13810" xr:uid="{00000000-0005-0000-0000-000003320000}"/>
    <cellStyle name="Normal 3 2 2 2 11 3 3" xfId="13811" xr:uid="{00000000-0005-0000-0000-000004320000}"/>
    <cellStyle name="Normal 3 2 2 2 11 3 3 2" xfId="13812" xr:uid="{00000000-0005-0000-0000-000005320000}"/>
    <cellStyle name="Normal 3 2 2 2 11 3 4" xfId="13813" xr:uid="{00000000-0005-0000-0000-000006320000}"/>
    <cellStyle name="Normal 3 2 2 2 11 4" xfId="13814" xr:uid="{00000000-0005-0000-0000-000007320000}"/>
    <cellStyle name="Normal 3 2 2 2 11 4 2" xfId="13815" xr:uid="{00000000-0005-0000-0000-000008320000}"/>
    <cellStyle name="Normal 3 2 2 2 11 4 2 2" xfId="13816" xr:uid="{00000000-0005-0000-0000-000009320000}"/>
    <cellStyle name="Normal 3 2 2 2 11 4 3" xfId="13817" xr:uid="{00000000-0005-0000-0000-00000A320000}"/>
    <cellStyle name="Normal 3 2 2 2 11 5" xfId="13818" xr:uid="{00000000-0005-0000-0000-00000B320000}"/>
    <cellStyle name="Normal 3 2 2 2 11 5 2" xfId="13819" xr:uid="{00000000-0005-0000-0000-00000C320000}"/>
    <cellStyle name="Normal 3 2 2 2 11 6" xfId="13820" xr:uid="{00000000-0005-0000-0000-00000D320000}"/>
    <cellStyle name="Normal 3 2 2 2 12" xfId="13821" xr:uid="{00000000-0005-0000-0000-00000E320000}"/>
    <cellStyle name="Normal 3 2 2 2 12 2" xfId="13822" xr:uid="{00000000-0005-0000-0000-00000F320000}"/>
    <cellStyle name="Normal 3 2 2 2 12 2 2" xfId="13823" xr:uid="{00000000-0005-0000-0000-000010320000}"/>
    <cellStyle name="Normal 3 2 2 2 12 2 2 2" xfId="13824" xr:uid="{00000000-0005-0000-0000-000011320000}"/>
    <cellStyle name="Normal 3 2 2 2 12 2 2 2 2" xfId="13825" xr:uid="{00000000-0005-0000-0000-000012320000}"/>
    <cellStyle name="Normal 3 2 2 2 12 2 2 3" xfId="13826" xr:uid="{00000000-0005-0000-0000-000013320000}"/>
    <cellStyle name="Normal 3 2 2 2 12 2 3" xfId="13827" xr:uid="{00000000-0005-0000-0000-000014320000}"/>
    <cellStyle name="Normal 3 2 2 2 12 2 3 2" xfId="13828" xr:uid="{00000000-0005-0000-0000-000015320000}"/>
    <cellStyle name="Normal 3 2 2 2 12 2 4" xfId="13829" xr:uid="{00000000-0005-0000-0000-000016320000}"/>
    <cellStyle name="Normal 3 2 2 2 12 3" xfId="13830" xr:uid="{00000000-0005-0000-0000-000017320000}"/>
    <cellStyle name="Normal 3 2 2 2 12 3 2" xfId="13831" xr:uid="{00000000-0005-0000-0000-000018320000}"/>
    <cellStyle name="Normal 3 2 2 2 12 3 2 2" xfId="13832" xr:uid="{00000000-0005-0000-0000-000019320000}"/>
    <cellStyle name="Normal 3 2 2 2 12 3 3" xfId="13833" xr:uid="{00000000-0005-0000-0000-00001A320000}"/>
    <cellStyle name="Normal 3 2 2 2 12 4" xfId="13834" xr:uid="{00000000-0005-0000-0000-00001B320000}"/>
    <cellStyle name="Normal 3 2 2 2 12 4 2" xfId="13835" xr:uid="{00000000-0005-0000-0000-00001C320000}"/>
    <cellStyle name="Normal 3 2 2 2 12 5" xfId="13836" xr:uid="{00000000-0005-0000-0000-00001D320000}"/>
    <cellStyle name="Normal 3 2 2 2 13" xfId="13837" xr:uid="{00000000-0005-0000-0000-00001E320000}"/>
    <cellStyle name="Normal 3 2 2 2 13 2" xfId="13838" xr:uid="{00000000-0005-0000-0000-00001F320000}"/>
    <cellStyle name="Normal 3 2 2 2 13 2 2" xfId="13839" xr:uid="{00000000-0005-0000-0000-000020320000}"/>
    <cellStyle name="Normal 3 2 2 2 13 2 2 2" xfId="13840" xr:uid="{00000000-0005-0000-0000-000021320000}"/>
    <cellStyle name="Normal 3 2 2 2 13 2 3" xfId="13841" xr:uid="{00000000-0005-0000-0000-000022320000}"/>
    <cellStyle name="Normal 3 2 2 2 13 3" xfId="13842" xr:uid="{00000000-0005-0000-0000-000023320000}"/>
    <cellStyle name="Normal 3 2 2 2 13 3 2" xfId="13843" xr:uid="{00000000-0005-0000-0000-000024320000}"/>
    <cellStyle name="Normal 3 2 2 2 13 4" xfId="13844" xr:uid="{00000000-0005-0000-0000-000025320000}"/>
    <cellStyle name="Normal 3 2 2 2 14" xfId="13845" xr:uid="{00000000-0005-0000-0000-000026320000}"/>
    <cellStyle name="Normal 3 2 2 2 14 2" xfId="13846" xr:uid="{00000000-0005-0000-0000-000027320000}"/>
    <cellStyle name="Normal 3 2 2 2 14 2 2" xfId="13847" xr:uid="{00000000-0005-0000-0000-000028320000}"/>
    <cellStyle name="Normal 3 2 2 2 14 2 2 2" xfId="13848" xr:uid="{00000000-0005-0000-0000-000029320000}"/>
    <cellStyle name="Normal 3 2 2 2 14 2 3" xfId="13849" xr:uid="{00000000-0005-0000-0000-00002A320000}"/>
    <cellStyle name="Normal 3 2 2 2 14 3" xfId="13850" xr:uid="{00000000-0005-0000-0000-00002B320000}"/>
    <cellStyle name="Normal 3 2 2 2 14 3 2" xfId="13851" xr:uid="{00000000-0005-0000-0000-00002C320000}"/>
    <cellStyle name="Normal 3 2 2 2 14 4" xfId="13852" xr:uid="{00000000-0005-0000-0000-00002D320000}"/>
    <cellStyle name="Normal 3 2 2 2 15" xfId="13853" xr:uid="{00000000-0005-0000-0000-00002E320000}"/>
    <cellStyle name="Normal 3 2 2 2 15 2" xfId="13854" xr:uid="{00000000-0005-0000-0000-00002F320000}"/>
    <cellStyle name="Normal 3 2 2 2 15 2 2" xfId="13855" xr:uid="{00000000-0005-0000-0000-000030320000}"/>
    <cellStyle name="Normal 3 2 2 2 15 2 2 2" xfId="13856" xr:uid="{00000000-0005-0000-0000-000031320000}"/>
    <cellStyle name="Normal 3 2 2 2 15 2 3" xfId="13857" xr:uid="{00000000-0005-0000-0000-000032320000}"/>
    <cellStyle name="Normal 3 2 2 2 15 3" xfId="13858" xr:uid="{00000000-0005-0000-0000-000033320000}"/>
    <cellStyle name="Normal 3 2 2 2 15 3 2" xfId="13859" xr:uid="{00000000-0005-0000-0000-000034320000}"/>
    <cellStyle name="Normal 3 2 2 2 15 4" xfId="13860" xr:uid="{00000000-0005-0000-0000-000035320000}"/>
    <cellStyle name="Normal 3 2 2 2 16" xfId="13861" xr:uid="{00000000-0005-0000-0000-000036320000}"/>
    <cellStyle name="Normal 3 2 2 2 16 2" xfId="13862" xr:uid="{00000000-0005-0000-0000-000037320000}"/>
    <cellStyle name="Normal 3 2 2 2 16 2 2" xfId="13863" xr:uid="{00000000-0005-0000-0000-000038320000}"/>
    <cellStyle name="Normal 3 2 2 2 16 3" xfId="13864" xr:uid="{00000000-0005-0000-0000-000039320000}"/>
    <cellStyle name="Normal 3 2 2 2 17" xfId="13865" xr:uid="{00000000-0005-0000-0000-00003A320000}"/>
    <cellStyle name="Normal 3 2 2 2 17 2" xfId="13866" xr:uid="{00000000-0005-0000-0000-00003B320000}"/>
    <cellStyle name="Normal 3 2 2 2 18" xfId="13867" xr:uid="{00000000-0005-0000-0000-00003C320000}"/>
    <cellStyle name="Normal 3 2 2 2 18 2" xfId="13868" xr:uid="{00000000-0005-0000-0000-00003D320000}"/>
    <cellStyle name="Normal 3 2 2 2 19" xfId="13869" xr:uid="{00000000-0005-0000-0000-00003E320000}"/>
    <cellStyle name="Normal 3 2 2 2 2" xfId="13870" xr:uid="{00000000-0005-0000-0000-00003F320000}"/>
    <cellStyle name="Normal 3 2 2 2 2 10" xfId="13871" xr:uid="{00000000-0005-0000-0000-000040320000}"/>
    <cellStyle name="Normal 3 2 2 2 2 10 2" xfId="13872" xr:uid="{00000000-0005-0000-0000-000041320000}"/>
    <cellStyle name="Normal 3 2 2 2 2 10 2 2" xfId="13873" xr:uid="{00000000-0005-0000-0000-000042320000}"/>
    <cellStyle name="Normal 3 2 2 2 2 10 2 2 2" xfId="13874" xr:uid="{00000000-0005-0000-0000-000043320000}"/>
    <cellStyle name="Normal 3 2 2 2 2 10 2 2 2 2" xfId="13875" xr:uid="{00000000-0005-0000-0000-000044320000}"/>
    <cellStyle name="Normal 3 2 2 2 2 10 2 2 2 2 2" xfId="13876" xr:uid="{00000000-0005-0000-0000-000045320000}"/>
    <cellStyle name="Normal 3 2 2 2 2 10 2 2 2 3" xfId="13877" xr:uid="{00000000-0005-0000-0000-000046320000}"/>
    <cellStyle name="Normal 3 2 2 2 2 10 2 2 3" xfId="13878" xr:uid="{00000000-0005-0000-0000-000047320000}"/>
    <cellStyle name="Normal 3 2 2 2 2 10 2 2 3 2" xfId="13879" xr:uid="{00000000-0005-0000-0000-000048320000}"/>
    <cellStyle name="Normal 3 2 2 2 2 10 2 2 4" xfId="13880" xr:uid="{00000000-0005-0000-0000-000049320000}"/>
    <cellStyle name="Normal 3 2 2 2 2 10 2 3" xfId="13881" xr:uid="{00000000-0005-0000-0000-00004A320000}"/>
    <cellStyle name="Normal 3 2 2 2 2 10 2 3 2" xfId="13882" xr:uid="{00000000-0005-0000-0000-00004B320000}"/>
    <cellStyle name="Normal 3 2 2 2 2 10 2 3 2 2" xfId="13883" xr:uid="{00000000-0005-0000-0000-00004C320000}"/>
    <cellStyle name="Normal 3 2 2 2 2 10 2 3 3" xfId="13884" xr:uid="{00000000-0005-0000-0000-00004D320000}"/>
    <cellStyle name="Normal 3 2 2 2 2 10 2 4" xfId="13885" xr:uid="{00000000-0005-0000-0000-00004E320000}"/>
    <cellStyle name="Normal 3 2 2 2 2 10 2 4 2" xfId="13886" xr:uid="{00000000-0005-0000-0000-00004F320000}"/>
    <cellStyle name="Normal 3 2 2 2 2 10 2 5" xfId="13887" xr:uid="{00000000-0005-0000-0000-000050320000}"/>
    <cellStyle name="Normal 3 2 2 2 2 10 3" xfId="13888" xr:uid="{00000000-0005-0000-0000-000051320000}"/>
    <cellStyle name="Normal 3 2 2 2 2 10 3 2" xfId="13889" xr:uid="{00000000-0005-0000-0000-000052320000}"/>
    <cellStyle name="Normal 3 2 2 2 2 10 3 2 2" xfId="13890" xr:uid="{00000000-0005-0000-0000-000053320000}"/>
    <cellStyle name="Normal 3 2 2 2 2 10 3 2 2 2" xfId="13891" xr:uid="{00000000-0005-0000-0000-000054320000}"/>
    <cellStyle name="Normal 3 2 2 2 2 10 3 2 3" xfId="13892" xr:uid="{00000000-0005-0000-0000-000055320000}"/>
    <cellStyle name="Normal 3 2 2 2 2 10 3 3" xfId="13893" xr:uid="{00000000-0005-0000-0000-000056320000}"/>
    <cellStyle name="Normal 3 2 2 2 2 10 3 3 2" xfId="13894" xr:uid="{00000000-0005-0000-0000-000057320000}"/>
    <cellStyle name="Normal 3 2 2 2 2 10 3 4" xfId="13895" xr:uid="{00000000-0005-0000-0000-000058320000}"/>
    <cellStyle name="Normal 3 2 2 2 2 10 4" xfId="13896" xr:uid="{00000000-0005-0000-0000-000059320000}"/>
    <cellStyle name="Normal 3 2 2 2 2 10 4 2" xfId="13897" xr:uid="{00000000-0005-0000-0000-00005A320000}"/>
    <cellStyle name="Normal 3 2 2 2 2 10 4 2 2" xfId="13898" xr:uid="{00000000-0005-0000-0000-00005B320000}"/>
    <cellStyle name="Normal 3 2 2 2 2 10 4 3" xfId="13899" xr:uid="{00000000-0005-0000-0000-00005C320000}"/>
    <cellStyle name="Normal 3 2 2 2 2 10 5" xfId="13900" xr:uid="{00000000-0005-0000-0000-00005D320000}"/>
    <cellStyle name="Normal 3 2 2 2 2 10 5 2" xfId="13901" xr:uid="{00000000-0005-0000-0000-00005E320000}"/>
    <cellStyle name="Normal 3 2 2 2 2 10 6" xfId="13902" xr:uid="{00000000-0005-0000-0000-00005F320000}"/>
    <cellStyle name="Normal 3 2 2 2 2 11" xfId="13903" xr:uid="{00000000-0005-0000-0000-000060320000}"/>
    <cellStyle name="Normal 3 2 2 2 2 11 2" xfId="13904" xr:uid="{00000000-0005-0000-0000-000061320000}"/>
    <cellStyle name="Normal 3 2 2 2 2 11 2 2" xfId="13905" xr:uid="{00000000-0005-0000-0000-000062320000}"/>
    <cellStyle name="Normal 3 2 2 2 2 11 2 2 2" xfId="13906" xr:uid="{00000000-0005-0000-0000-000063320000}"/>
    <cellStyle name="Normal 3 2 2 2 2 11 2 2 2 2" xfId="13907" xr:uid="{00000000-0005-0000-0000-000064320000}"/>
    <cellStyle name="Normal 3 2 2 2 2 11 2 2 3" xfId="13908" xr:uid="{00000000-0005-0000-0000-000065320000}"/>
    <cellStyle name="Normal 3 2 2 2 2 11 2 3" xfId="13909" xr:uid="{00000000-0005-0000-0000-000066320000}"/>
    <cellStyle name="Normal 3 2 2 2 2 11 2 3 2" xfId="13910" xr:uid="{00000000-0005-0000-0000-000067320000}"/>
    <cellStyle name="Normal 3 2 2 2 2 11 2 4" xfId="13911" xr:uid="{00000000-0005-0000-0000-000068320000}"/>
    <cellStyle name="Normal 3 2 2 2 2 11 3" xfId="13912" xr:uid="{00000000-0005-0000-0000-000069320000}"/>
    <cellStyle name="Normal 3 2 2 2 2 11 3 2" xfId="13913" xr:uid="{00000000-0005-0000-0000-00006A320000}"/>
    <cellStyle name="Normal 3 2 2 2 2 11 3 2 2" xfId="13914" xr:uid="{00000000-0005-0000-0000-00006B320000}"/>
    <cellStyle name="Normal 3 2 2 2 2 11 3 3" xfId="13915" xr:uid="{00000000-0005-0000-0000-00006C320000}"/>
    <cellStyle name="Normal 3 2 2 2 2 11 4" xfId="13916" xr:uid="{00000000-0005-0000-0000-00006D320000}"/>
    <cellStyle name="Normal 3 2 2 2 2 11 4 2" xfId="13917" xr:uid="{00000000-0005-0000-0000-00006E320000}"/>
    <cellStyle name="Normal 3 2 2 2 2 11 5" xfId="13918" xr:uid="{00000000-0005-0000-0000-00006F320000}"/>
    <cellStyle name="Normal 3 2 2 2 2 12" xfId="13919" xr:uid="{00000000-0005-0000-0000-000070320000}"/>
    <cellStyle name="Normal 3 2 2 2 2 12 2" xfId="13920" xr:uid="{00000000-0005-0000-0000-000071320000}"/>
    <cellStyle name="Normal 3 2 2 2 2 12 2 2" xfId="13921" xr:uid="{00000000-0005-0000-0000-000072320000}"/>
    <cellStyle name="Normal 3 2 2 2 2 12 2 2 2" xfId="13922" xr:uid="{00000000-0005-0000-0000-000073320000}"/>
    <cellStyle name="Normal 3 2 2 2 2 12 2 3" xfId="13923" xr:uid="{00000000-0005-0000-0000-000074320000}"/>
    <cellStyle name="Normal 3 2 2 2 2 12 3" xfId="13924" xr:uid="{00000000-0005-0000-0000-000075320000}"/>
    <cellStyle name="Normal 3 2 2 2 2 12 3 2" xfId="13925" xr:uid="{00000000-0005-0000-0000-000076320000}"/>
    <cellStyle name="Normal 3 2 2 2 2 12 4" xfId="13926" xr:uid="{00000000-0005-0000-0000-000077320000}"/>
    <cellStyle name="Normal 3 2 2 2 2 13" xfId="13927" xr:uid="{00000000-0005-0000-0000-000078320000}"/>
    <cellStyle name="Normal 3 2 2 2 2 13 2" xfId="13928" xr:uid="{00000000-0005-0000-0000-000079320000}"/>
    <cellStyle name="Normal 3 2 2 2 2 13 2 2" xfId="13929" xr:uid="{00000000-0005-0000-0000-00007A320000}"/>
    <cellStyle name="Normal 3 2 2 2 2 13 2 2 2" xfId="13930" xr:uid="{00000000-0005-0000-0000-00007B320000}"/>
    <cellStyle name="Normal 3 2 2 2 2 13 2 3" xfId="13931" xr:uid="{00000000-0005-0000-0000-00007C320000}"/>
    <cellStyle name="Normal 3 2 2 2 2 13 3" xfId="13932" xr:uid="{00000000-0005-0000-0000-00007D320000}"/>
    <cellStyle name="Normal 3 2 2 2 2 13 3 2" xfId="13933" xr:uid="{00000000-0005-0000-0000-00007E320000}"/>
    <cellStyle name="Normal 3 2 2 2 2 13 4" xfId="13934" xr:uid="{00000000-0005-0000-0000-00007F320000}"/>
    <cellStyle name="Normal 3 2 2 2 2 14" xfId="13935" xr:uid="{00000000-0005-0000-0000-000080320000}"/>
    <cellStyle name="Normal 3 2 2 2 2 14 2" xfId="13936" xr:uid="{00000000-0005-0000-0000-000081320000}"/>
    <cellStyle name="Normal 3 2 2 2 2 14 2 2" xfId="13937" xr:uid="{00000000-0005-0000-0000-000082320000}"/>
    <cellStyle name="Normal 3 2 2 2 2 14 2 2 2" xfId="13938" xr:uid="{00000000-0005-0000-0000-000083320000}"/>
    <cellStyle name="Normal 3 2 2 2 2 14 2 3" xfId="13939" xr:uid="{00000000-0005-0000-0000-000084320000}"/>
    <cellStyle name="Normal 3 2 2 2 2 14 3" xfId="13940" xr:uid="{00000000-0005-0000-0000-000085320000}"/>
    <cellStyle name="Normal 3 2 2 2 2 14 3 2" xfId="13941" xr:uid="{00000000-0005-0000-0000-000086320000}"/>
    <cellStyle name="Normal 3 2 2 2 2 14 4" xfId="13942" xr:uid="{00000000-0005-0000-0000-000087320000}"/>
    <cellStyle name="Normal 3 2 2 2 2 15" xfId="13943" xr:uid="{00000000-0005-0000-0000-000088320000}"/>
    <cellStyle name="Normal 3 2 2 2 2 15 2" xfId="13944" xr:uid="{00000000-0005-0000-0000-000089320000}"/>
    <cellStyle name="Normal 3 2 2 2 2 15 2 2" xfId="13945" xr:uid="{00000000-0005-0000-0000-00008A320000}"/>
    <cellStyle name="Normal 3 2 2 2 2 15 3" xfId="13946" xr:uid="{00000000-0005-0000-0000-00008B320000}"/>
    <cellStyle name="Normal 3 2 2 2 2 16" xfId="13947" xr:uid="{00000000-0005-0000-0000-00008C320000}"/>
    <cellStyle name="Normal 3 2 2 2 2 16 2" xfId="13948" xr:uid="{00000000-0005-0000-0000-00008D320000}"/>
    <cellStyle name="Normal 3 2 2 2 2 17" xfId="13949" xr:uid="{00000000-0005-0000-0000-00008E320000}"/>
    <cellStyle name="Normal 3 2 2 2 2 17 2" xfId="13950" xr:uid="{00000000-0005-0000-0000-00008F320000}"/>
    <cellStyle name="Normal 3 2 2 2 2 18" xfId="13951" xr:uid="{00000000-0005-0000-0000-000090320000}"/>
    <cellStyle name="Normal 3 2 2 2 2 2" xfId="13952" xr:uid="{00000000-0005-0000-0000-000091320000}"/>
    <cellStyle name="Normal 3 2 2 2 2 2 10" xfId="13953" xr:uid="{00000000-0005-0000-0000-000092320000}"/>
    <cellStyle name="Normal 3 2 2 2 2 2 10 2" xfId="13954" xr:uid="{00000000-0005-0000-0000-000093320000}"/>
    <cellStyle name="Normal 3 2 2 2 2 2 10 2 2" xfId="13955" xr:uid="{00000000-0005-0000-0000-000094320000}"/>
    <cellStyle name="Normal 3 2 2 2 2 2 10 2 2 2" xfId="13956" xr:uid="{00000000-0005-0000-0000-000095320000}"/>
    <cellStyle name="Normal 3 2 2 2 2 2 10 2 3" xfId="13957" xr:uid="{00000000-0005-0000-0000-000096320000}"/>
    <cellStyle name="Normal 3 2 2 2 2 2 10 3" xfId="13958" xr:uid="{00000000-0005-0000-0000-000097320000}"/>
    <cellStyle name="Normal 3 2 2 2 2 2 10 3 2" xfId="13959" xr:uid="{00000000-0005-0000-0000-000098320000}"/>
    <cellStyle name="Normal 3 2 2 2 2 2 10 4" xfId="13960" xr:uid="{00000000-0005-0000-0000-000099320000}"/>
    <cellStyle name="Normal 3 2 2 2 2 2 11" xfId="13961" xr:uid="{00000000-0005-0000-0000-00009A320000}"/>
    <cellStyle name="Normal 3 2 2 2 2 2 11 2" xfId="13962" xr:uid="{00000000-0005-0000-0000-00009B320000}"/>
    <cellStyle name="Normal 3 2 2 2 2 2 11 2 2" xfId="13963" xr:uid="{00000000-0005-0000-0000-00009C320000}"/>
    <cellStyle name="Normal 3 2 2 2 2 2 11 2 2 2" xfId="13964" xr:uid="{00000000-0005-0000-0000-00009D320000}"/>
    <cellStyle name="Normal 3 2 2 2 2 2 11 2 3" xfId="13965" xr:uid="{00000000-0005-0000-0000-00009E320000}"/>
    <cellStyle name="Normal 3 2 2 2 2 2 11 3" xfId="13966" xr:uid="{00000000-0005-0000-0000-00009F320000}"/>
    <cellStyle name="Normal 3 2 2 2 2 2 11 3 2" xfId="13967" xr:uid="{00000000-0005-0000-0000-0000A0320000}"/>
    <cellStyle name="Normal 3 2 2 2 2 2 11 4" xfId="13968" xr:uid="{00000000-0005-0000-0000-0000A1320000}"/>
    <cellStyle name="Normal 3 2 2 2 2 2 12" xfId="13969" xr:uid="{00000000-0005-0000-0000-0000A2320000}"/>
    <cellStyle name="Normal 3 2 2 2 2 2 12 2" xfId="13970" xr:uid="{00000000-0005-0000-0000-0000A3320000}"/>
    <cellStyle name="Normal 3 2 2 2 2 2 12 2 2" xfId="13971" xr:uid="{00000000-0005-0000-0000-0000A4320000}"/>
    <cellStyle name="Normal 3 2 2 2 2 2 12 2 2 2" xfId="13972" xr:uid="{00000000-0005-0000-0000-0000A5320000}"/>
    <cellStyle name="Normal 3 2 2 2 2 2 12 2 3" xfId="13973" xr:uid="{00000000-0005-0000-0000-0000A6320000}"/>
    <cellStyle name="Normal 3 2 2 2 2 2 12 3" xfId="13974" xr:uid="{00000000-0005-0000-0000-0000A7320000}"/>
    <cellStyle name="Normal 3 2 2 2 2 2 12 3 2" xfId="13975" xr:uid="{00000000-0005-0000-0000-0000A8320000}"/>
    <cellStyle name="Normal 3 2 2 2 2 2 12 4" xfId="13976" xr:uid="{00000000-0005-0000-0000-0000A9320000}"/>
    <cellStyle name="Normal 3 2 2 2 2 2 13" xfId="13977" xr:uid="{00000000-0005-0000-0000-0000AA320000}"/>
    <cellStyle name="Normal 3 2 2 2 2 2 13 2" xfId="13978" xr:uid="{00000000-0005-0000-0000-0000AB320000}"/>
    <cellStyle name="Normal 3 2 2 2 2 2 13 2 2" xfId="13979" xr:uid="{00000000-0005-0000-0000-0000AC320000}"/>
    <cellStyle name="Normal 3 2 2 2 2 2 13 3" xfId="13980" xr:uid="{00000000-0005-0000-0000-0000AD320000}"/>
    <cellStyle name="Normal 3 2 2 2 2 2 14" xfId="13981" xr:uid="{00000000-0005-0000-0000-0000AE320000}"/>
    <cellStyle name="Normal 3 2 2 2 2 2 14 2" xfId="13982" xr:uid="{00000000-0005-0000-0000-0000AF320000}"/>
    <cellStyle name="Normal 3 2 2 2 2 2 15" xfId="13983" xr:uid="{00000000-0005-0000-0000-0000B0320000}"/>
    <cellStyle name="Normal 3 2 2 2 2 2 15 2" xfId="13984" xr:uid="{00000000-0005-0000-0000-0000B1320000}"/>
    <cellStyle name="Normal 3 2 2 2 2 2 16" xfId="13985" xr:uid="{00000000-0005-0000-0000-0000B2320000}"/>
    <cellStyle name="Normal 3 2 2 2 2 2 2" xfId="13986" xr:uid="{00000000-0005-0000-0000-0000B3320000}"/>
    <cellStyle name="Normal 3 2 2 2 2 2 2 10" xfId="13987" xr:uid="{00000000-0005-0000-0000-0000B4320000}"/>
    <cellStyle name="Normal 3 2 2 2 2 2 2 2" xfId="13988" xr:uid="{00000000-0005-0000-0000-0000B5320000}"/>
    <cellStyle name="Normal 3 2 2 2 2 2 2 2 2" xfId="13989" xr:uid="{00000000-0005-0000-0000-0000B6320000}"/>
    <cellStyle name="Normal 3 2 2 2 2 2 2 2 2 2" xfId="13990" xr:uid="{00000000-0005-0000-0000-0000B7320000}"/>
    <cellStyle name="Normal 3 2 2 2 2 2 2 2 2 2 2" xfId="13991" xr:uid="{00000000-0005-0000-0000-0000B8320000}"/>
    <cellStyle name="Normal 3 2 2 2 2 2 2 2 2 2 2 2" xfId="13992" xr:uid="{00000000-0005-0000-0000-0000B9320000}"/>
    <cellStyle name="Normal 3 2 2 2 2 2 2 2 2 2 2 2 2" xfId="13993" xr:uid="{00000000-0005-0000-0000-0000BA320000}"/>
    <cellStyle name="Normal 3 2 2 2 2 2 2 2 2 2 2 2 2 2" xfId="13994" xr:uid="{00000000-0005-0000-0000-0000BB320000}"/>
    <cellStyle name="Normal 3 2 2 2 2 2 2 2 2 2 2 2 3" xfId="13995" xr:uid="{00000000-0005-0000-0000-0000BC320000}"/>
    <cellStyle name="Normal 3 2 2 2 2 2 2 2 2 2 2 3" xfId="13996" xr:uid="{00000000-0005-0000-0000-0000BD320000}"/>
    <cellStyle name="Normal 3 2 2 2 2 2 2 2 2 2 2 3 2" xfId="13997" xr:uid="{00000000-0005-0000-0000-0000BE320000}"/>
    <cellStyle name="Normal 3 2 2 2 2 2 2 2 2 2 2 4" xfId="13998" xr:uid="{00000000-0005-0000-0000-0000BF320000}"/>
    <cellStyle name="Normal 3 2 2 2 2 2 2 2 2 2 3" xfId="13999" xr:uid="{00000000-0005-0000-0000-0000C0320000}"/>
    <cellStyle name="Normal 3 2 2 2 2 2 2 2 2 2 3 2" xfId="14000" xr:uid="{00000000-0005-0000-0000-0000C1320000}"/>
    <cellStyle name="Normal 3 2 2 2 2 2 2 2 2 2 3 2 2" xfId="14001" xr:uid="{00000000-0005-0000-0000-0000C2320000}"/>
    <cellStyle name="Normal 3 2 2 2 2 2 2 2 2 2 3 3" xfId="14002" xr:uid="{00000000-0005-0000-0000-0000C3320000}"/>
    <cellStyle name="Normal 3 2 2 2 2 2 2 2 2 2 4" xfId="14003" xr:uid="{00000000-0005-0000-0000-0000C4320000}"/>
    <cellStyle name="Normal 3 2 2 2 2 2 2 2 2 2 4 2" xfId="14004" xr:uid="{00000000-0005-0000-0000-0000C5320000}"/>
    <cellStyle name="Normal 3 2 2 2 2 2 2 2 2 2 5" xfId="14005" xr:uid="{00000000-0005-0000-0000-0000C6320000}"/>
    <cellStyle name="Normal 3 2 2 2 2 2 2 2 2 3" xfId="14006" xr:uid="{00000000-0005-0000-0000-0000C7320000}"/>
    <cellStyle name="Normal 3 2 2 2 2 2 2 2 2 3 2" xfId="14007" xr:uid="{00000000-0005-0000-0000-0000C8320000}"/>
    <cellStyle name="Normal 3 2 2 2 2 2 2 2 2 3 2 2" xfId="14008" xr:uid="{00000000-0005-0000-0000-0000C9320000}"/>
    <cellStyle name="Normal 3 2 2 2 2 2 2 2 2 3 2 2 2" xfId="14009" xr:uid="{00000000-0005-0000-0000-0000CA320000}"/>
    <cellStyle name="Normal 3 2 2 2 2 2 2 2 2 3 2 3" xfId="14010" xr:uid="{00000000-0005-0000-0000-0000CB320000}"/>
    <cellStyle name="Normal 3 2 2 2 2 2 2 2 2 3 3" xfId="14011" xr:uid="{00000000-0005-0000-0000-0000CC320000}"/>
    <cellStyle name="Normal 3 2 2 2 2 2 2 2 2 3 3 2" xfId="14012" xr:uid="{00000000-0005-0000-0000-0000CD320000}"/>
    <cellStyle name="Normal 3 2 2 2 2 2 2 2 2 3 4" xfId="14013" xr:uid="{00000000-0005-0000-0000-0000CE320000}"/>
    <cellStyle name="Normal 3 2 2 2 2 2 2 2 2 4" xfId="14014" xr:uid="{00000000-0005-0000-0000-0000CF320000}"/>
    <cellStyle name="Normal 3 2 2 2 2 2 2 2 2 4 2" xfId="14015" xr:uid="{00000000-0005-0000-0000-0000D0320000}"/>
    <cellStyle name="Normal 3 2 2 2 2 2 2 2 2 4 2 2" xfId="14016" xr:uid="{00000000-0005-0000-0000-0000D1320000}"/>
    <cellStyle name="Normal 3 2 2 2 2 2 2 2 2 4 2 2 2" xfId="14017" xr:uid="{00000000-0005-0000-0000-0000D2320000}"/>
    <cellStyle name="Normal 3 2 2 2 2 2 2 2 2 4 2 3" xfId="14018" xr:uid="{00000000-0005-0000-0000-0000D3320000}"/>
    <cellStyle name="Normal 3 2 2 2 2 2 2 2 2 4 3" xfId="14019" xr:uid="{00000000-0005-0000-0000-0000D4320000}"/>
    <cellStyle name="Normal 3 2 2 2 2 2 2 2 2 4 3 2" xfId="14020" xr:uid="{00000000-0005-0000-0000-0000D5320000}"/>
    <cellStyle name="Normal 3 2 2 2 2 2 2 2 2 4 4" xfId="14021" xr:uid="{00000000-0005-0000-0000-0000D6320000}"/>
    <cellStyle name="Normal 3 2 2 2 2 2 2 2 2 5" xfId="14022" xr:uid="{00000000-0005-0000-0000-0000D7320000}"/>
    <cellStyle name="Normal 3 2 2 2 2 2 2 2 2 5 2" xfId="14023" xr:uid="{00000000-0005-0000-0000-0000D8320000}"/>
    <cellStyle name="Normal 3 2 2 2 2 2 2 2 2 5 2 2" xfId="14024" xr:uid="{00000000-0005-0000-0000-0000D9320000}"/>
    <cellStyle name="Normal 3 2 2 2 2 2 2 2 2 5 3" xfId="14025" xr:uid="{00000000-0005-0000-0000-0000DA320000}"/>
    <cellStyle name="Normal 3 2 2 2 2 2 2 2 2 6" xfId="14026" xr:uid="{00000000-0005-0000-0000-0000DB320000}"/>
    <cellStyle name="Normal 3 2 2 2 2 2 2 2 2 6 2" xfId="14027" xr:uid="{00000000-0005-0000-0000-0000DC320000}"/>
    <cellStyle name="Normal 3 2 2 2 2 2 2 2 2 7" xfId="14028" xr:uid="{00000000-0005-0000-0000-0000DD320000}"/>
    <cellStyle name="Normal 3 2 2 2 2 2 2 2 2 7 2" xfId="14029" xr:uid="{00000000-0005-0000-0000-0000DE320000}"/>
    <cellStyle name="Normal 3 2 2 2 2 2 2 2 2 8" xfId="14030" xr:uid="{00000000-0005-0000-0000-0000DF320000}"/>
    <cellStyle name="Normal 3 2 2 2 2 2 2 2 3" xfId="14031" xr:uid="{00000000-0005-0000-0000-0000E0320000}"/>
    <cellStyle name="Normal 3 2 2 2 2 2 2 2 3 2" xfId="14032" xr:uid="{00000000-0005-0000-0000-0000E1320000}"/>
    <cellStyle name="Normal 3 2 2 2 2 2 2 2 3 2 2" xfId="14033" xr:uid="{00000000-0005-0000-0000-0000E2320000}"/>
    <cellStyle name="Normal 3 2 2 2 2 2 2 2 3 2 2 2" xfId="14034" xr:uid="{00000000-0005-0000-0000-0000E3320000}"/>
    <cellStyle name="Normal 3 2 2 2 2 2 2 2 3 2 2 2 2" xfId="14035" xr:uid="{00000000-0005-0000-0000-0000E4320000}"/>
    <cellStyle name="Normal 3 2 2 2 2 2 2 2 3 2 2 3" xfId="14036" xr:uid="{00000000-0005-0000-0000-0000E5320000}"/>
    <cellStyle name="Normal 3 2 2 2 2 2 2 2 3 2 3" xfId="14037" xr:uid="{00000000-0005-0000-0000-0000E6320000}"/>
    <cellStyle name="Normal 3 2 2 2 2 2 2 2 3 2 3 2" xfId="14038" xr:uid="{00000000-0005-0000-0000-0000E7320000}"/>
    <cellStyle name="Normal 3 2 2 2 2 2 2 2 3 2 4" xfId="14039" xr:uid="{00000000-0005-0000-0000-0000E8320000}"/>
    <cellStyle name="Normal 3 2 2 2 2 2 2 2 3 3" xfId="14040" xr:uid="{00000000-0005-0000-0000-0000E9320000}"/>
    <cellStyle name="Normal 3 2 2 2 2 2 2 2 3 3 2" xfId="14041" xr:uid="{00000000-0005-0000-0000-0000EA320000}"/>
    <cellStyle name="Normal 3 2 2 2 2 2 2 2 3 3 2 2" xfId="14042" xr:uid="{00000000-0005-0000-0000-0000EB320000}"/>
    <cellStyle name="Normal 3 2 2 2 2 2 2 2 3 3 3" xfId="14043" xr:uid="{00000000-0005-0000-0000-0000EC320000}"/>
    <cellStyle name="Normal 3 2 2 2 2 2 2 2 3 4" xfId="14044" xr:uid="{00000000-0005-0000-0000-0000ED320000}"/>
    <cellStyle name="Normal 3 2 2 2 2 2 2 2 3 4 2" xfId="14045" xr:uid="{00000000-0005-0000-0000-0000EE320000}"/>
    <cellStyle name="Normal 3 2 2 2 2 2 2 2 3 5" xfId="14046" xr:uid="{00000000-0005-0000-0000-0000EF320000}"/>
    <cellStyle name="Normal 3 2 2 2 2 2 2 2 4" xfId="14047" xr:uid="{00000000-0005-0000-0000-0000F0320000}"/>
    <cellStyle name="Normal 3 2 2 2 2 2 2 2 4 2" xfId="14048" xr:uid="{00000000-0005-0000-0000-0000F1320000}"/>
    <cellStyle name="Normal 3 2 2 2 2 2 2 2 4 2 2" xfId="14049" xr:uid="{00000000-0005-0000-0000-0000F2320000}"/>
    <cellStyle name="Normal 3 2 2 2 2 2 2 2 4 2 2 2" xfId="14050" xr:uid="{00000000-0005-0000-0000-0000F3320000}"/>
    <cellStyle name="Normal 3 2 2 2 2 2 2 2 4 2 3" xfId="14051" xr:uid="{00000000-0005-0000-0000-0000F4320000}"/>
    <cellStyle name="Normal 3 2 2 2 2 2 2 2 4 3" xfId="14052" xr:uid="{00000000-0005-0000-0000-0000F5320000}"/>
    <cellStyle name="Normal 3 2 2 2 2 2 2 2 4 3 2" xfId="14053" xr:uid="{00000000-0005-0000-0000-0000F6320000}"/>
    <cellStyle name="Normal 3 2 2 2 2 2 2 2 4 4" xfId="14054" xr:uid="{00000000-0005-0000-0000-0000F7320000}"/>
    <cellStyle name="Normal 3 2 2 2 2 2 2 2 5" xfId="14055" xr:uid="{00000000-0005-0000-0000-0000F8320000}"/>
    <cellStyle name="Normal 3 2 2 2 2 2 2 2 5 2" xfId="14056" xr:uid="{00000000-0005-0000-0000-0000F9320000}"/>
    <cellStyle name="Normal 3 2 2 2 2 2 2 2 5 2 2" xfId="14057" xr:uid="{00000000-0005-0000-0000-0000FA320000}"/>
    <cellStyle name="Normal 3 2 2 2 2 2 2 2 5 2 2 2" xfId="14058" xr:uid="{00000000-0005-0000-0000-0000FB320000}"/>
    <cellStyle name="Normal 3 2 2 2 2 2 2 2 5 2 3" xfId="14059" xr:uid="{00000000-0005-0000-0000-0000FC320000}"/>
    <cellStyle name="Normal 3 2 2 2 2 2 2 2 5 3" xfId="14060" xr:uid="{00000000-0005-0000-0000-0000FD320000}"/>
    <cellStyle name="Normal 3 2 2 2 2 2 2 2 5 3 2" xfId="14061" xr:uid="{00000000-0005-0000-0000-0000FE320000}"/>
    <cellStyle name="Normal 3 2 2 2 2 2 2 2 5 4" xfId="14062" xr:uid="{00000000-0005-0000-0000-0000FF320000}"/>
    <cellStyle name="Normal 3 2 2 2 2 2 2 2 6" xfId="14063" xr:uid="{00000000-0005-0000-0000-000000330000}"/>
    <cellStyle name="Normal 3 2 2 2 2 2 2 2 6 2" xfId="14064" xr:uid="{00000000-0005-0000-0000-000001330000}"/>
    <cellStyle name="Normal 3 2 2 2 2 2 2 2 6 2 2" xfId="14065" xr:uid="{00000000-0005-0000-0000-000002330000}"/>
    <cellStyle name="Normal 3 2 2 2 2 2 2 2 6 3" xfId="14066" xr:uid="{00000000-0005-0000-0000-000003330000}"/>
    <cellStyle name="Normal 3 2 2 2 2 2 2 2 7" xfId="14067" xr:uid="{00000000-0005-0000-0000-000004330000}"/>
    <cellStyle name="Normal 3 2 2 2 2 2 2 2 7 2" xfId="14068" xr:uid="{00000000-0005-0000-0000-000005330000}"/>
    <cellStyle name="Normal 3 2 2 2 2 2 2 2 8" xfId="14069" xr:uid="{00000000-0005-0000-0000-000006330000}"/>
    <cellStyle name="Normal 3 2 2 2 2 2 2 2 8 2" xfId="14070" xr:uid="{00000000-0005-0000-0000-000007330000}"/>
    <cellStyle name="Normal 3 2 2 2 2 2 2 2 9" xfId="14071" xr:uid="{00000000-0005-0000-0000-000008330000}"/>
    <cellStyle name="Normal 3 2 2 2 2 2 2 3" xfId="14072" xr:uid="{00000000-0005-0000-0000-000009330000}"/>
    <cellStyle name="Normal 3 2 2 2 2 2 2 3 2" xfId="14073" xr:uid="{00000000-0005-0000-0000-00000A330000}"/>
    <cellStyle name="Normal 3 2 2 2 2 2 2 3 2 2" xfId="14074" xr:uid="{00000000-0005-0000-0000-00000B330000}"/>
    <cellStyle name="Normal 3 2 2 2 2 2 2 3 2 2 2" xfId="14075" xr:uid="{00000000-0005-0000-0000-00000C330000}"/>
    <cellStyle name="Normal 3 2 2 2 2 2 2 3 2 2 2 2" xfId="14076" xr:uid="{00000000-0005-0000-0000-00000D330000}"/>
    <cellStyle name="Normal 3 2 2 2 2 2 2 3 2 2 2 2 2" xfId="14077" xr:uid="{00000000-0005-0000-0000-00000E330000}"/>
    <cellStyle name="Normal 3 2 2 2 2 2 2 3 2 2 2 3" xfId="14078" xr:uid="{00000000-0005-0000-0000-00000F330000}"/>
    <cellStyle name="Normal 3 2 2 2 2 2 2 3 2 2 3" xfId="14079" xr:uid="{00000000-0005-0000-0000-000010330000}"/>
    <cellStyle name="Normal 3 2 2 2 2 2 2 3 2 2 3 2" xfId="14080" xr:uid="{00000000-0005-0000-0000-000011330000}"/>
    <cellStyle name="Normal 3 2 2 2 2 2 2 3 2 2 4" xfId="14081" xr:uid="{00000000-0005-0000-0000-000012330000}"/>
    <cellStyle name="Normal 3 2 2 2 2 2 2 3 2 3" xfId="14082" xr:uid="{00000000-0005-0000-0000-000013330000}"/>
    <cellStyle name="Normal 3 2 2 2 2 2 2 3 2 3 2" xfId="14083" xr:uid="{00000000-0005-0000-0000-000014330000}"/>
    <cellStyle name="Normal 3 2 2 2 2 2 2 3 2 3 2 2" xfId="14084" xr:uid="{00000000-0005-0000-0000-000015330000}"/>
    <cellStyle name="Normal 3 2 2 2 2 2 2 3 2 3 3" xfId="14085" xr:uid="{00000000-0005-0000-0000-000016330000}"/>
    <cellStyle name="Normal 3 2 2 2 2 2 2 3 2 4" xfId="14086" xr:uid="{00000000-0005-0000-0000-000017330000}"/>
    <cellStyle name="Normal 3 2 2 2 2 2 2 3 2 4 2" xfId="14087" xr:uid="{00000000-0005-0000-0000-000018330000}"/>
    <cellStyle name="Normal 3 2 2 2 2 2 2 3 2 5" xfId="14088" xr:uid="{00000000-0005-0000-0000-000019330000}"/>
    <cellStyle name="Normal 3 2 2 2 2 2 2 3 3" xfId="14089" xr:uid="{00000000-0005-0000-0000-00001A330000}"/>
    <cellStyle name="Normal 3 2 2 2 2 2 2 3 3 2" xfId="14090" xr:uid="{00000000-0005-0000-0000-00001B330000}"/>
    <cellStyle name="Normal 3 2 2 2 2 2 2 3 3 2 2" xfId="14091" xr:uid="{00000000-0005-0000-0000-00001C330000}"/>
    <cellStyle name="Normal 3 2 2 2 2 2 2 3 3 2 2 2" xfId="14092" xr:uid="{00000000-0005-0000-0000-00001D330000}"/>
    <cellStyle name="Normal 3 2 2 2 2 2 2 3 3 2 3" xfId="14093" xr:uid="{00000000-0005-0000-0000-00001E330000}"/>
    <cellStyle name="Normal 3 2 2 2 2 2 2 3 3 3" xfId="14094" xr:uid="{00000000-0005-0000-0000-00001F330000}"/>
    <cellStyle name="Normal 3 2 2 2 2 2 2 3 3 3 2" xfId="14095" xr:uid="{00000000-0005-0000-0000-000020330000}"/>
    <cellStyle name="Normal 3 2 2 2 2 2 2 3 3 4" xfId="14096" xr:uid="{00000000-0005-0000-0000-000021330000}"/>
    <cellStyle name="Normal 3 2 2 2 2 2 2 3 4" xfId="14097" xr:uid="{00000000-0005-0000-0000-000022330000}"/>
    <cellStyle name="Normal 3 2 2 2 2 2 2 3 4 2" xfId="14098" xr:uid="{00000000-0005-0000-0000-000023330000}"/>
    <cellStyle name="Normal 3 2 2 2 2 2 2 3 4 2 2" xfId="14099" xr:uid="{00000000-0005-0000-0000-000024330000}"/>
    <cellStyle name="Normal 3 2 2 2 2 2 2 3 4 2 2 2" xfId="14100" xr:uid="{00000000-0005-0000-0000-000025330000}"/>
    <cellStyle name="Normal 3 2 2 2 2 2 2 3 4 2 3" xfId="14101" xr:uid="{00000000-0005-0000-0000-000026330000}"/>
    <cellStyle name="Normal 3 2 2 2 2 2 2 3 4 3" xfId="14102" xr:uid="{00000000-0005-0000-0000-000027330000}"/>
    <cellStyle name="Normal 3 2 2 2 2 2 2 3 4 3 2" xfId="14103" xr:uid="{00000000-0005-0000-0000-000028330000}"/>
    <cellStyle name="Normal 3 2 2 2 2 2 2 3 4 4" xfId="14104" xr:uid="{00000000-0005-0000-0000-000029330000}"/>
    <cellStyle name="Normal 3 2 2 2 2 2 2 3 5" xfId="14105" xr:uid="{00000000-0005-0000-0000-00002A330000}"/>
    <cellStyle name="Normal 3 2 2 2 2 2 2 3 5 2" xfId="14106" xr:uid="{00000000-0005-0000-0000-00002B330000}"/>
    <cellStyle name="Normal 3 2 2 2 2 2 2 3 5 2 2" xfId="14107" xr:uid="{00000000-0005-0000-0000-00002C330000}"/>
    <cellStyle name="Normal 3 2 2 2 2 2 2 3 5 3" xfId="14108" xr:uid="{00000000-0005-0000-0000-00002D330000}"/>
    <cellStyle name="Normal 3 2 2 2 2 2 2 3 6" xfId="14109" xr:uid="{00000000-0005-0000-0000-00002E330000}"/>
    <cellStyle name="Normal 3 2 2 2 2 2 2 3 6 2" xfId="14110" xr:uid="{00000000-0005-0000-0000-00002F330000}"/>
    <cellStyle name="Normal 3 2 2 2 2 2 2 3 7" xfId="14111" xr:uid="{00000000-0005-0000-0000-000030330000}"/>
    <cellStyle name="Normal 3 2 2 2 2 2 2 3 7 2" xfId="14112" xr:uid="{00000000-0005-0000-0000-000031330000}"/>
    <cellStyle name="Normal 3 2 2 2 2 2 2 3 8" xfId="14113" xr:uid="{00000000-0005-0000-0000-000032330000}"/>
    <cellStyle name="Normal 3 2 2 2 2 2 2 4" xfId="14114" xr:uid="{00000000-0005-0000-0000-000033330000}"/>
    <cellStyle name="Normal 3 2 2 2 2 2 2 4 2" xfId="14115" xr:uid="{00000000-0005-0000-0000-000034330000}"/>
    <cellStyle name="Normal 3 2 2 2 2 2 2 4 2 2" xfId="14116" xr:uid="{00000000-0005-0000-0000-000035330000}"/>
    <cellStyle name="Normal 3 2 2 2 2 2 2 4 2 2 2" xfId="14117" xr:uid="{00000000-0005-0000-0000-000036330000}"/>
    <cellStyle name="Normal 3 2 2 2 2 2 2 4 2 2 2 2" xfId="14118" xr:uid="{00000000-0005-0000-0000-000037330000}"/>
    <cellStyle name="Normal 3 2 2 2 2 2 2 4 2 2 3" xfId="14119" xr:uid="{00000000-0005-0000-0000-000038330000}"/>
    <cellStyle name="Normal 3 2 2 2 2 2 2 4 2 3" xfId="14120" xr:uid="{00000000-0005-0000-0000-000039330000}"/>
    <cellStyle name="Normal 3 2 2 2 2 2 2 4 2 3 2" xfId="14121" xr:uid="{00000000-0005-0000-0000-00003A330000}"/>
    <cellStyle name="Normal 3 2 2 2 2 2 2 4 2 4" xfId="14122" xr:uid="{00000000-0005-0000-0000-00003B330000}"/>
    <cellStyle name="Normal 3 2 2 2 2 2 2 4 3" xfId="14123" xr:uid="{00000000-0005-0000-0000-00003C330000}"/>
    <cellStyle name="Normal 3 2 2 2 2 2 2 4 3 2" xfId="14124" xr:uid="{00000000-0005-0000-0000-00003D330000}"/>
    <cellStyle name="Normal 3 2 2 2 2 2 2 4 3 2 2" xfId="14125" xr:uid="{00000000-0005-0000-0000-00003E330000}"/>
    <cellStyle name="Normal 3 2 2 2 2 2 2 4 3 3" xfId="14126" xr:uid="{00000000-0005-0000-0000-00003F330000}"/>
    <cellStyle name="Normal 3 2 2 2 2 2 2 4 4" xfId="14127" xr:uid="{00000000-0005-0000-0000-000040330000}"/>
    <cellStyle name="Normal 3 2 2 2 2 2 2 4 4 2" xfId="14128" xr:uid="{00000000-0005-0000-0000-000041330000}"/>
    <cellStyle name="Normal 3 2 2 2 2 2 2 4 5" xfId="14129" xr:uid="{00000000-0005-0000-0000-000042330000}"/>
    <cellStyle name="Normal 3 2 2 2 2 2 2 5" xfId="14130" xr:uid="{00000000-0005-0000-0000-000043330000}"/>
    <cellStyle name="Normal 3 2 2 2 2 2 2 5 2" xfId="14131" xr:uid="{00000000-0005-0000-0000-000044330000}"/>
    <cellStyle name="Normal 3 2 2 2 2 2 2 5 2 2" xfId="14132" xr:uid="{00000000-0005-0000-0000-000045330000}"/>
    <cellStyle name="Normal 3 2 2 2 2 2 2 5 2 2 2" xfId="14133" xr:uid="{00000000-0005-0000-0000-000046330000}"/>
    <cellStyle name="Normal 3 2 2 2 2 2 2 5 2 3" xfId="14134" xr:uid="{00000000-0005-0000-0000-000047330000}"/>
    <cellStyle name="Normal 3 2 2 2 2 2 2 5 3" xfId="14135" xr:uid="{00000000-0005-0000-0000-000048330000}"/>
    <cellStyle name="Normal 3 2 2 2 2 2 2 5 3 2" xfId="14136" xr:uid="{00000000-0005-0000-0000-000049330000}"/>
    <cellStyle name="Normal 3 2 2 2 2 2 2 5 4" xfId="14137" xr:uid="{00000000-0005-0000-0000-00004A330000}"/>
    <cellStyle name="Normal 3 2 2 2 2 2 2 6" xfId="14138" xr:uid="{00000000-0005-0000-0000-00004B330000}"/>
    <cellStyle name="Normal 3 2 2 2 2 2 2 6 2" xfId="14139" xr:uid="{00000000-0005-0000-0000-00004C330000}"/>
    <cellStyle name="Normal 3 2 2 2 2 2 2 6 2 2" xfId="14140" xr:uid="{00000000-0005-0000-0000-00004D330000}"/>
    <cellStyle name="Normal 3 2 2 2 2 2 2 6 2 2 2" xfId="14141" xr:uid="{00000000-0005-0000-0000-00004E330000}"/>
    <cellStyle name="Normal 3 2 2 2 2 2 2 6 2 3" xfId="14142" xr:uid="{00000000-0005-0000-0000-00004F330000}"/>
    <cellStyle name="Normal 3 2 2 2 2 2 2 6 3" xfId="14143" xr:uid="{00000000-0005-0000-0000-000050330000}"/>
    <cellStyle name="Normal 3 2 2 2 2 2 2 6 3 2" xfId="14144" xr:uid="{00000000-0005-0000-0000-000051330000}"/>
    <cellStyle name="Normal 3 2 2 2 2 2 2 6 4" xfId="14145" xr:uid="{00000000-0005-0000-0000-000052330000}"/>
    <cellStyle name="Normal 3 2 2 2 2 2 2 7" xfId="14146" xr:uid="{00000000-0005-0000-0000-000053330000}"/>
    <cellStyle name="Normal 3 2 2 2 2 2 2 7 2" xfId="14147" xr:uid="{00000000-0005-0000-0000-000054330000}"/>
    <cellStyle name="Normal 3 2 2 2 2 2 2 7 2 2" xfId="14148" xr:uid="{00000000-0005-0000-0000-000055330000}"/>
    <cellStyle name="Normal 3 2 2 2 2 2 2 7 3" xfId="14149" xr:uid="{00000000-0005-0000-0000-000056330000}"/>
    <cellStyle name="Normal 3 2 2 2 2 2 2 8" xfId="14150" xr:uid="{00000000-0005-0000-0000-000057330000}"/>
    <cellStyle name="Normal 3 2 2 2 2 2 2 8 2" xfId="14151" xr:uid="{00000000-0005-0000-0000-000058330000}"/>
    <cellStyle name="Normal 3 2 2 2 2 2 2 9" xfId="14152" xr:uid="{00000000-0005-0000-0000-000059330000}"/>
    <cellStyle name="Normal 3 2 2 2 2 2 2 9 2" xfId="14153" xr:uid="{00000000-0005-0000-0000-00005A330000}"/>
    <cellStyle name="Normal 3 2 2 2 2 2 3" xfId="14154" xr:uid="{00000000-0005-0000-0000-00005B330000}"/>
    <cellStyle name="Normal 3 2 2 2 2 2 3 10" xfId="14155" xr:uid="{00000000-0005-0000-0000-00005C330000}"/>
    <cellStyle name="Normal 3 2 2 2 2 2 3 2" xfId="14156" xr:uid="{00000000-0005-0000-0000-00005D330000}"/>
    <cellStyle name="Normal 3 2 2 2 2 2 3 2 2" xfId="14157" xr:uid="{00000000-0005-0000-0000-00005E330000}"/>
    <cellStyle name="Normal 3 2 2 2 2 2 3 2 2 2" xfId="14158" xr:uid="{00000000-0005-0000-0000-00005F330000}"/>
    <cellStyle name="Normal 3 2 2 2 2 2 3 2 2 2 2" xfId="14159" xr:uid="{00000000-0005-0000-0000-000060330000}"/>
    <cellStyle name="Normal 3 2 2 2 2 2 3 2 2 2 2 2" xfId="14160" xr:uid="{00000000-0005-0000-0000-000061330000}"/>
    <cellStyle name="Normal 3 2 2 2 2 2 3 2 2 2 2 2 2" xfId="14161" xr:uid="{00000000-0005-0000-0000-000062330000}"/>
    <cellStyle name="Normal 3 2 2 2 2 2 3 2 2 2 2 2 2 2" xfId="14162" xr:uid="{00000000-0005-0000-0000-000063330000}"/>
    <cellStyle name="Normal 3 2 2 2 2 2 3 2 2 2 2 2 3" xfId="14163" xr:uid="{00000000-0005-0000-0000-000064330000}"/>
    <cellStyle name="Normal 3 2 2 2 2 2 3 2 2 2 2 3" xfId="14164" xr:uid="{00000000-0005-0000-0000-000065330000}"/>
    <cellStyle name="Normal 3 2 2 2 2 2 3 2 2 2 2 3 2" xfId="14165" xr:uid="{00000000-0005-0000-0000-000066330000}"/>
    <cellStyle name="Normal 3 2 2 2 2 2 3 2 2 2 2 4" xfId="14166" xr:uid="{00000000-0005-0000-0000-000067330000}"/>
    <cellStyle name="Normal 3 2 2 2 2 2 3 2 2 2 3" xfId="14167" xr:uid="{00000000-0005-0000-0000-000068330000}"/>
    <cellStyle name="Normal 3 2 2 2 2 2 3 2 2 2 3 2" xfId="14168" xr:uid="{00000000-0005-0000-0000-000069330000}"/>
    <cellStyle name="Normal 3 2 2 2 2 2 3 2 2 2 3 2 2" xfId="14169" xr:uid="{00000000-0005-0000-0000-00006A330000}"/>
    <cellStyle name="Normal 3 2 2 2 2 2 3 2 2 2 3 3" xfId="14170" xr:uid="{00000000-0005-0000-0000-00006B330000}"/>
    <cellStyle name="Normal 3 2 2 2 2 2 3 2 2 2 4" xfId="14171" xr:uid="{00000000-0005-0000-0000-00006C330000}"/>
    <cellStyle name="Normal 3 2 2 2 2 2 3 2 2 2 4 2" xfId="14172" xr:uid="{00000000-0005-0000-0000-00006D330000}"/>
    <cellStyle name="Normal 3 2 2 2 2 2 3 2 2 2 5" xfId="14173" xr:uid="{00000000-0005-0000-0000-00006E330000}"/>
    <cellStyle name="Normal 3 2 2 2 2 2 3 2 2 3" xfId="14174" xr:uid="{00000000-0005-0000-0000-00006F330000}"/>
    <cellStyle name="Normal 3 2 2 2 2 2 3 2 2 3 2" xfId="14175" xr:uid="{00000000-0005-0000-0000-000070330000}"/>
    <cellStyle name="Normal 3 2 2 2 2 2 3 2 2 3 2 2" xfId="14176" xr:uid="{00000000-0005-0000-0000-000071330000}"/>
    <cellStyle name="Normal 3 2 2 2 2 2 3 2 2 3 2 2 2" xfId="14177" xr:uid="{00000000-0005-0000-0000-000072330000}"/>
    <cellStyle name="Normal 3 2 2 2 2 2 3 2 2 3 2 3" xfId="14178" xr:uid="{00000000-0005-0000-0000-000073330000}"/>
    <cellStyle name="Normal 3 2 2 2 2 2 3 2 2 3 3" xfId="14179" xr:uid="{00000000-0005-0000-0000-000074330000}"/>
    <cellStyle name="Normal 3 2 2 2 2 2 3 2 2 3 3 2" xfId="14180" xr:uid="{00000000-0005-0000-0000-000075330000}"/>
    <cellStyle name="Normal 3 2 2 2 2 2 3 2 2 3 4" xfId="14181" xr:uid="{00000000-0005-0000-0000-000076330000}"/>
    <cellStyle name="Normal 3 2 2 2 2 2 3 2 2 4" xfId="14182" xr:uid="{00000000-0005-0000-0000-000077330000}"/>
    <cellStyle name="Normal 3 2 2 2 2 2 3 2 2 4 2" xfId="14183" xr:uid="{00000000-0005-0000-0000-000078330000}"/>
    <cellStyle name="Normal 3 2 2 2 2 2 3 2 2 4 2 2" xfId="14184" xr:uid="{00000000-0005-0000-0000-000079330000}"/>
    <cellStyle name="Normal 3 2 2 2 2 2 3 2 2 4 2 2 2" xfId="14185" xr:uid="{00000000-0005-0000-0000-00007A330000}"/>
    <cellStyle name="Normal 3 2 2 2 2 2 3 2 2 4 2 3" xfId="14186" xr:uid="{00000000-0005-0000-0000-00007B330000}"/>
    <cellStyle name="Normal 3 2 2 2 2 2 3 2 2 4 3" xfId="14187" xr:uid="{00000000-0005-0000-0000-00007C330000}"/>
    <cellStyle name="Normal 3 2 2 2 2 2 3 2 2 4 3 2" xfId="14188" xr:uid="{00000000-0005-0000-0000-00007D330000}"/>
    <cellStyle name="Normal 3 2 2 2 2 2 3 2 2 4 4" xfId="14189" xr:uid="{00000000-0005-0000-0000-00007E330000}"/>
    <cellStyle name="Normal 3 2 2 2 2 2 3 2 2 5" xfId="14190" xr:uid="{00000000-0005-0000-0000-00007F330000}"/>
    <cellStyle name="Normal 3 2 2 2 2 2 3 2 2 5 2" xfId="14191" xr:uid="{00000000-0005-0000-0000-000080330000}"/>
    <cellStyle name="Normal 3 2 2 2 2 2 3 2 2 5 2 2" xfId="14192" xr:uid="{00000000-0005-0000-0000-000081330000}"/>
    <cellStyle name="Normal 3 2 2 2 2 2 3 2 2 5 3" xfId="14193" xr:uid="{00000000-0005-0000-0000-000082330000}"/>
    <cellStyle name="Normal 3 2 2 2 2 2 3 2 2 6" xfId="14194" xr:uid="{00000000-0005-0000-0000-000083330000}"/>
    <cellStyle name="Normal 3 2 2 2 2 2 3 2 2 6 2" xfId="14195" xr:uid="{00000000-0005-0000-0000-000084330000}"/>
    <cellStyle name="Normal 3 2 2 2 2 2 3 2 2 7" xfId="14196" xr:uid="{00000000-0005-0000-0000-000085330000}"/>
    <cellStyle name="Normal 3 2 2 2 2 2 3 2 2 7 2" xfId="14197" xr:uid="{00000000-0005-0000-0000-000086330000}"/>
    <cellStyle name="Normal 3 2 2 2 2 2 3 2 2 8" xfId="14198" xr:uid="{00000000-0005-0000-0000-000087330000}"/>
    <cellStyle name="Normal 3 2 2 2 2 2 3 2 3" xfId="14199" xr:uid="{00000000-0005-0000-0000-000088330000}"/>
    <cellStyle name="Normal 3 2 2 2 2 2 3 2 3 2" xfId="14200" xr:uid="{00000000-0005-0000-0000-000089330000}"/>
    <cellStyle name="Normal 3 2 2 2 2 2 3 2 3 2 2" xfId="14201" xr:uid="{00000000-0005-0000-0000-00008A330000}"/>
    <cellStyle name="Normal 3 2 2 2 2 2 3 2 3 2 2 2" xfId="14202" xr:uid="{00000000-0005-0000-0000-00008B330000}"/>
    <cellStyle name="Normal 3 2 2 2 2 2 3 2 3 2 2 2 2" xfId="14203" xr:uid="{00000000-0005-0000-0000-00008C330000}"/>
    <cellStyle name="Normal 3 2 2 2 2 2 3 2 3 2 2 3" xfId="14204" xr:uid="{00000000-0005-0000-0000-00008D330000}"/>
    <cellStyle name="Normal 3 2 2 2 2 2 3 2 3 2 3" xfId="14205" xr:uid="{00000000-0005-0000-0000-00008E330000}"/>
    <cellStyle name="Normal 3 2 2 2 2 2 3 2 3 2 3 2" xfId="14206" xr:uid="{00000000-0005-0000-0000-00008F330000}"/>
    <cellStyle name="Normal 3 2 2 2 2 2 3 2 3 2 4" xfId="14207" xr:uid="{00000000-0005-0000-0000-000090330000}"/>
    <cellStyle name="Normal 3 2 2 2 2 2 3 2 3 3" xfId="14208" xr:uid="{00000000-0005-0000-0000-000091330000}"/>
    <cellStyle name="Normal 3 2 2 2 2 2 3 2 3 3 2" xfId="14209" xr:uid="{00000000-0005-0000-0000-000092330000}"/>
    <cellStyle name="Normal 3 2 2 2 2 2 3 2 3 3 2 2" xfId="14210" xr:uid="{00000000-0005-0000-0000-000093330000}"/>
    <cellStyle name="Normal 3 2 2 2 2 2 3 2 3 3 3" xfId="14211" xr:uid="{00000000-0005-0000-0000-000094330000}"/>
    <cellStyle name="Normal 3 2 2 2 2 2 3 2 3 4" xfId="14212" xr:uid="{00000000-0005-0000-0000-000095330000}"/>
    <cellStyle name="Normal 3 2 2 2 2 2 3 2 3 4 2" xfId="14213" xr:uid="{00000000-0005-0000-0000-000096330000}"/>
    <cellStyle name="Normal 3 2 2 2 2 2 3 2 3 5" xfId="14214" xr:uid="{00000000-0005-0000-0000-000097330000}"/>
    <cellStyle name="Normal 3 2 2 2 2 2 3 2 4" xfId="14215" xr:uid="{00000000-0005-0000-0000-000098330000}"/>
    <cellStyle name="Normal 3 2 2 2 2 2 3 2 4 2" xfId="14216" xr:uid="{00000000-0005-0000-0000-000099330000}"/>
    <cellStyle name="Normal 3 2 2 2 2 2 3 2 4 2 2" xfId="14217" xr:uid="{00000000-0005-0000-0000-00009A330000}"/>
    <cellStyle name="Normal 3 2 2 2 2 2 3 2 4 2 2 2" xfId="14218" xr:uid="{00000000-0005-0000-0000-00009B330000}"/>
    <cellStyle name="Normal 3 2 2 2 2 2 3 2 4 2 3" xfId="14219" xr:uid="{00000000-0005-0000-0000-00009C330000}"/>
    <cellStyle name="Normal 3 2 2 2 2 2 3 2 4 3" xfId="14220" xr:uid="{00000000-0005-0000-0000-00009D330000}"/>
    <cellStyle name="Normal 3 2 2 2 2 2 3 2 4 3 2" xfId="14221" xr:uid="{00000000-0005-0000-0000-00009E330000}"/>
    <cellStyle name="Normal 3 2 2 2 2 2 3 2 4 4" xfId="14222" xr:uid="{00000000-0005-0000-0000-00009F330000}"/>
    <cellStyle name="Normal 3 2 2 2 2 2 3 2 5" xfId="14223" xr:uid="{00000000-0005-0000-0000-0000A0330000}"/>
    <cellStyle name="Normal 3 2 2 2 2 2 3 2 5 2" xfId="14224" xr:uid="{00000000-0005-0000-0000-0000A1330000}"/>
    <cellStyle name="Normal 3 2 2 2 2 2 3 2 5 2 2" xfId="14225" xr:uid="{00000000-0005-0000-0000-0000A2330000}"/>
    <cellStyle name="Normal 3 2 2 2 2 2 3 2 5 2 2 2" xfId="14226" xr:uid="{00000000-0005-0000-0000-0000A3330000}"/>
    <cellStyle name="Normal 3 2 2 2 2 2 3 2 5 2 3" xfId="14227" xr:uid="{00000000-0005-0000-0000-0000A4330000}"/>
    <cellStyle name="Normal 3 2 2 2 2 2 3 2 5 3" xfId="14228" xr:uid="{00000000-0005-0000-0000-0000A5330000}"/>
    <cellStyle name="Normal 3 2 2 2 2 2 3 2 5 3 2" xfId="14229" xr:uid="{00000000-0005-0000-0000-0000A6330000}"/>
    <cellStyle name="Normal 3 2 2 2 2 2 3 2 5 4" xfId="14230" xr:uid="{00000000-0005-0000-0000-0000A7330000}"/>
    <cellStyle name="Normal 3 2 2 2 2 2 3 2 6" xfId="14231" xr:uid="{00000000-0005-0000-0000-0000A8330000}"/>
    <cellStyle name="Normal 3 2 2 2 2 2 3 2 6 2" xfId="14232" xr:uid="{00000000-0005-0000-0000-0000A9330000}"/>
    <cellStyle name="Normal 3 2 2 2 2 2 3 2 6 2 2" xfId="14233" xr:uid="{00000000-0005-0000-0000-0000AA330000}"/>
    <cellStyle name="Normal 3 2 2 2 2 2 3 2 6 3" xfId="14234" xr:uid="{00000000-0005-0000-0000-0000AB330000}"/>
    <cellStyle name="Normal 3 2 2 2 2 2 3 2 7" xfId="14235" xr:uid="{00000000-0005-0000-0000-0000AC330000}"/>
    <cellStyle name="Normal 3 2 2 2 2 2 3 2 7 2" xfId="14236" xr:uid="{00000000-0005-0000-0000-0000AD330000}"/>
    <cellStyle name="Normal 3 2 2 2 2 2 3 2 8" xfId="14237" xr:uid="{00000000-0005-0000-0000-0000AE330000}"/>
    <cellStyle name="Normal 3 2 2 2 2 2 3 2 8 2" xfId="14238" xr:uid="{00000000-0005-0000-0000-0000AF330000}"/>
    <cellStyle name="Normal 3 2 2 2 2 2 3 2 9" xfId="14239" xr:uid="{00000000-0005-0000-0000-0000B0330000}"/>
    <cellStyle name="Normal 3 2 2 2 2 2 3 3" xfId="14240" xr:uid="{00000000-0005-0000-0000-0000B1330000}"/>
    <cellStyle name="Normal 3 2 2 2 2 2 3 3 2" xfId="14241" xr:uid="{00000000-0005-0000-0000-0000B2330000}"/>
    <cellStyle name="Normal 3 2 2 2 2 2 3 3 2 2" xfId="14242" xr:uid="{00000000-0005-0000-0000-0000B3330000}"/>
    <cellStyle name="Normal 3 2 2 2 2 2 3 3 2 2 2" xfId="14243" xr:uid="{00000000-0005-0000-0000-0000B4330000}"/>
    <cellStyle name="Normal 3 2 2 2 2 2 3 3 2 2 2 2" xfId="14244" xr:uid="{00000000-0005-0000-0000-0000B5330000}"/>
    <cellStyle name="Normal 3 2 2 2 2 2 3 3 2 2 2 2 2" xfId="14245" xr:uid="{00000000-0005-0000-0000-0000B6330000}"/>
    <cellStyle name="Normal 3 2 2 2 2 2 3 3 2 2 2 3" xfId="14246" xr:uid="{00000000-0005-0000-0000-0000B7330000}"/>
    <cellStyle name="Normal 3 2 2 2 2 2 3 3 2 2 3" xfId="14247" xr:uid="{00000000-0005-0000-0000-0000B8330000}"/>
    <cellStyle name="Normal 3 2 2 2 2 2 3 3 2 2 3 2" xfId="14248" xr:uid="{00000000-0005-0000-0000-0000B9330000}"/>
    <cellStyle name="Normal 3 2 2 2 2 2 3 3 2 2 4" xfId="14249" xr:uid="{00000000-0005-0000-0000-0000BA330000}"/>
    <cellStyle name="Normal 3 2 2 2 2 2 3 3 2 3" xfId="14250" xr:uid="{00000000-0005-0000-0000-0000BB330000}"/>
    <cellStyle name="Normal 3 2 2 2 2 2 3 3 2 3 2" xfId="14251" xr:uid="{00000000-0005-0000-0000-0000BC330000}"/>
    <cellStyle name="Normal 3 2 2 2 2 2 3 3 2 3 2 2" xfId="14252" xr:uid="{00000000-0005-0000-0000-0000BD330000}"/>
    <cellStyle name="Normal 3 2 2 2 2 2 3 3 2 3 3" xfId="14253" xr:uid="{00000000-0005-0000-0000-0000BE330000}"/>
    <cellStyle name="Normal 3 2 2 2 2 2 3 3 2 4" xfId="14254" xr:uid="{00000000-0005-0000-0000-0000BF330000}"/>
    <cellStyle name="Normal 3 2 2 2 2 2 3 3 2 4 2" xfId="14255" xr:uid="{00000000-0005-0000-0000-0000C0330000}"/>
    <cellStyle name="Normal 3 2 2 2 2 2 3 3 2 5" xfId="14256" xr:uid="{00000000-0005-0000-0000-0000C1330000}"/>
    <cellStyle name="Normal 3 2 2 2 2 2 3 3 3" xfId="14257" xr:uid="{00000000-0005-0000-0000-0000C2330000}"/>
    <cellStyle name="Normal 3 2 2 2 2 2 3 3 3 2" xfId="14258" xr:uid="{00000000-0005-0000-0000-0000C3330000}"/>
    <cellStyle name="Normal 3 2 2 2 2 2 3 3 3 2 2" xfId="14259" xr:uid="{00000000-0005-0000-0000-0000C4330000}"/>
    <cellStyle name="Normal 3 2 2 2 2 2 3 3 3 2 2 2" xfId="14260" xr:uid="{00000000-0005-0000-0000-0000C5330000}"/>
    <cellStyle name="Normal 3 2 2 2 2 2 3 3 3 2 3" xfId="14261" xr:uid="{00000000-0005-0000-0000-0000C6330000}"/>
    <cellStyle name="Normal 3 2 2 2 2 2 3 3 3 3" xfId="14262" xr:uid="{00000000-0005-0000-0000-0000C7330000}"/>
    <cellStyle name="Normal 3 2 2 2 2 2 3 3 3 3 2" xfId="14263" xr:uid="{00000000-0005-0000-0000-0000C8330000}"/>
    <cellStyle name="Normal 3 2 2 2 2 2 3 3 3 4" xfId="14264" xr:uid="{00000000-0005-0000-0000-0000C9330000}"/>
    <cellStyle name="Normal 3 2 2 2 2 2 3 3 4" xfId="14265" xr:uid="{00000000-0005-0000-0000-0000CA330000}"/>
    <cellStyle name="Normal 3 2 2 2 2 2 3 3 4 2" xfId="14266" xr:uid="{00000000-0005-0000-0000-0000CB330000}"/>
    <cellStyle name="Normal 3 2 2 2 2 2 3 3 4 2 2" xfId="14267" xr:uid="{00000000-0005-0000-0000-0000CC330000}"/>
    <cellStyle name="Normal 3 2 2 2 2 2 3 3 4 2 2 2" xfId="14268" xr:uid="{00000000-0005-0000-0000-0000CD330000}"/>
    <cellStyle name="Normal 3 2 2 2 2 2 3 3 4 2 3" xfId="14269" xr:uid="{00000000-0005-0000-0000-0000CE330000}"/>
    <cellStyle name="Normal 3 2 2 2 2 2 3 3 4 3" xfId="14270" xr:uid="{00000000-0005-0000-0000-0000CF330000}"/>
    <cellStyle name="Normal 3 2 2 2 2 2 3 3 4 3 2" xfId="14271" xr:uid="{00000000-0005-0000-0000-0000D0330000}"/>
    <cellStyle name="Normal 3 2 2 2 2 2 3 3 4 4" xfId="14272" xr:uid="{00000000-0005-0000-0000-0000D1330000}"/>
    <cellStyle name="Normal 3 2 2 2 2 2 3 3 5" xfId="14273" xr:uid="{00000000-0005-0000-0000-0000D2330000}"/>
    <cellStyle name="Normal 3 2 2 2 2 2 3 3 5 2" xfId="14274" xr:uid="{00000000-0005-0000-0000-0000D3330000}"/>
    <cellStyle name="Normal 3 2 2 2 2 2 3 3 5 2 2" xfId="14275" xr:uid="{00000000-0005-0000-0000-0000D4330000}"/>
    <cellStyle name="Normal 3 2 2 2 2 2 3 3 5 3" xfId="14276" xr:uid="{00000000-0005-0000-0000-0000D5330000}"/>
    <cellStyle name="Normal 3 2 2 2 2 2 3 3 6" xfId="14277" xr:uid="{00000000-0005-0000-0000-0000D6330000}"/>
    <cellStyle name="Normal 3 2 2 2 2 2 3 3 6 2" xfId="14278" xr:uid="{00000000-0005-0000-0000-0000D7330000}"/>
    <cellStyle name="Normal 3 2 2 2 2 2 3 3 7" xfId="14279" xr:uid="{00000000-0005-0000-0000-0000D8330000}"/>
    <cellStyle name="Normal 3 2 2 2 2 2 3 3 7 2" xfId="14280" xr:uid="{00000000-0005-0000-0000-0000D9330000}"/>
    <cellStyle name="Normal 3 2 2 2 2 2 3 3 8" xfId="14281" xr:uid="{00000000-0005-0000-0000-0000DA330000}"/>
    <cellStyle name="Normal 3 2 2 2 2 2 3 4" xfId="14282" xr:uid="{00000000-0005-0000-0000-0000DB330000}"/>
    <cellStyle name="Normal 3 2 2 2 2 2 3 4 2" xfId="14283" xr:uid="{00000000-0005-0000-0000-0000DC330000}"/>
    <cellStyle name="Normal 3 2 2 2 2 2 3 4 2 2" xfId="14284" xr:uid="{00000000-0005-0000-0000-0000DD330000}"/>
    <cellStyle name="Normal 3 2 2 2 2 2 3 4 2 2 2" xfId="14285" xr:uid="{00000000-0005-0000-0000-0000DE330000}"/>
    <cellStyle name="Normal 3 2 2 2 2 2 3 4 2 2 2 2" xfId="14286" xr:uid="{00000000-0005-0000-0000-0000DF330000}"/>
    <cellStyle name="Normal 3 2 2 2 2 2 3 4 2 2 3" xfId="14287" xr:uid="{00000000-0005-0000-0000-0000E0330000}"/>
    <cellStyle name="Normal 3 2 2 2 2 2 3 4 2 3" xfId="14288" xr:uid="{00000000-0005-0000-0000-0000E1330000}"/>
    <cellStyle name="Normal 3 2 2 2 2 2 3 4 2 3 2" xfId="14289" xr:uid="{00000000-0005-0000-0000-0000E2330000}"/>
    <cellStyle name="Normal 3 2 2 2 2 2 3 4 2 4" xfId="14290" xr:uid="{00000000-0005-0000-0000-0000E3330000}"/>
    <cellStyle name="Normal 3 2 2 2 2 2 3 4 3" xfId="14291" xr:uid="{00000000-0005-0000-0000-0000E4330000}"/>
    <cellStyle name="Normal 3 2 2 2 2 2 3 4 3 2" xfId="14292" xr:uid="{00000000-0005-0000-0000-0000E5330000}"/>
    <cellStyle name="Normal 3 2 2 2 2 2 3 4 3 2 2" xfId="14293" xr:uid="{00000000-0005-0000-0000-0000E6330000}"/>
    <cellStyle name="Normal 3 2 2 2 2 2 3 4 3 3" xfId="14294" xr:uid="{00000000-0005-0000-0000-0000E7330000}"/>
    <cellStyle name="Normal 3 2 2 2 2 2 3 4 4" xfId="14295" xr:uid="{00000000-0005-0000-0000-0000E8330000}"/>
    <cellStyle name="Normal 3 2 2 2 2 2 3 4 4 2" xfId="14296" xr:uid="{00000000-0005-0000-0000-0000E9330000}"/>
    <cellStyle name="Normal 3 2 2 2 2 2 3 4 5" xfId="14297" xr:uid="{00000000-0005-0000-0000-0000EA330000}"/>
    <cellStyle name="Normal 3 2 2 2 2 2 3 5" xfId="14298" xr:uid="{00000000-0005-0000-0000-0000EB330000}"/>
    <cellStyle name="Normal 3 2 2 2 2 2 3 5 2" xfId="14299" xr:uid="{00000000-0005-0000-0000-0000EC330000}"/>
    <cellStyle name="Normal 3 2 2 2 2 2 3 5 2 2" xfId="14300" xr:uid="{00000000-0005-0000-0000-0000ED330000}"/>
    <cellStyle name="Normal 3 2 2 2 2 2 3 5 2 2 2" xfId="14301" xr:uid="{00000000-0005-0000-0000-0000EE330000}"/>
    <cellStyle name="Normal 3 2 2 2 2 2 3 5 2 3" xfId="14302" xr:uid="{00000000-0005-0000-0000-0000EF330000}"/>
    <cellStyle name="Normal 3 2 2 2 2 2 3 5 3" xfId="14303" xr:uid="{00000000-0005-0000-0000-0000F0330000}"/>
    <cellStyle name="Normal 3 2 2 2 2 2 3 5 3 2" xfId="14304" xr:uid="{00000000-0005-0000-0000-0000F1330000}"/>
    <cellStyle name="Normal 3 2 2 2 2 2 3 5 4" xfId="14305" xr:uid="{00000000-0005-0000-0000-0000F2330000}"/>
    <cellStyle name="Normal 3 2 2 2 2 2 3 6" xfId="14306" xr:uid="{00000000-0005-0000-0000-0000F3330000}"/>
    <cellStyle name="Normal 3 2 2 2 2 2 3 6 2" xfId="14307" xr:uid="{00000000-0005-0000-0000-0000F4330000}"/>
    <cellStyle name="Normal 3 2 2 2 2 2 3 6 2 2" xfId="14308" xr:uid="{00000000-0005-0000-0000-0000F5330000}"/>
    <cellStyle name="Normal 3 2 2 2 2 2 3 6 2 2 2" xfId="14309" xr:uid="{00000000-0005-0000-0000-0000F6330000}"/>
    <cellStyle name="Normal 3 2 2 2 2 2 3 6 2 3" xfId="14310" xr:uid="{00000000-0005-0000-0000-0000F7330000}"/>
    <cellStyle name="Normal 3 2 2 2 2 2 3 6 3" xfId="14311" xr:uid="{00000000-0005-0000-0000-0000F8330000}"/>
    <cellStyle name="Normal 3 2 2 2 2 2 3 6 3 2" xfId="14312" xr:uid="{00000000-0005-0000-0000-0000F9330000}"/>
    <cellStyle name="Normal 3 2 2 2 2 2 3 6 4" xfId="14313" xr:uid="{00000000-0005-0000-0000-0000FA330000}"/>
    <cellStyle name="Normal 3 2 2 2 2 2 3 7" xfId="14314" xr:uid="{00000000-0005-0000-0000-0000FB330000}"/>
    <cellStyle name="Normal 3 2 2 2 2 2 3 7 2" xfId="14315" xr:uid="{00000000-0005-0000-0000-0000FC330000}"/>
    <cellStyle name="Normal 3 2 2 2 2 2 3 7 2 2" xfId="14316" xr:uid="{00000000-0005-0000-0000-0000FD330000}"/>
    <cellStyle name="Normal 3 2 2 2 2 2 3 7 3" xfId="14317" xr:uid="{00000000-0005-0000-0000-0000FE330000}"/>
    <cellStyle name="Normal 3 2 2 2 2 2 3 8" xfId="14318" xr:uid="{00000000-0005-0000-0000-0000FF330000}"/>
    <cellStyle name="Normal 3 2 2 2 2 2 3 8 2" xfId="14319" xr:uid="{00000000-0005-0000-0000-000000340000}"/>
    <cellStyle name="Normal 3 2 2 2 2 2 3 9" xfId="14320" xr:uid="{00000000-0005-0000-0000-000001340000}"/>
    <cellStyle name="Normal 3 2 2 2 2 2 3 9 2" xfId="14321" xr:uid="{00000000-0005-0000-0000-000002340000}"/>
    <cellStyle name="Normal 3 2 2 2 2 2 4" xfId="14322" xr:uid="{00000000-0005-0000-0000-000003340000}"/>
    <cellStyle name="Normal 3 2 2 2 2 2 4 10" xfId="14323" xr:uid="{00000000-0005-0000-0000-000004340000}"/>
    <cellStyle name="Normal 3 2 2 2 2 2 4 2" xfId="14324" xr:uid="{00000000-0005-0000-0000-000005340000}"/>
    <cellStyle name="Normal 3 2 2 2 2 2 4 2 2" xfId="14325" xr:uid="{00000000-0005-0000-0000-000006340000}"/>
    <cellStyle name="Normal 3 2 2 2 2 2 4 2 2 2" xfId="14326" xr:uid="{00000000-0005-0000-0000-000007340000}"/>
    <cellStyle name="Normal 3 2 2 2 2 2 4 2 2 2 2" xfId="14327" xr:uid="{00000000-0005-0000-0000-000008340000}"/>
    <cellStyle name="Normal 3 2 2 2 2 2 4 2 2 2 2 2" xfId="14328" xr:uid="{00000000-0005-0000-0000-000009340000}"/>
    <cellStyle name="Normal 3 2 2 2 2 2 4 2 2 2 2 2 2" xfId="14329" xr:uid="{00000000-0005-0000-0000-00000A340000}"/>
    <cellStyle name="Normal 3 2 2 2 2 2 4 2 2 2 2 2 2 2" xfId="14330" xr:uid="{00000000-0005-0000-0000-00000B340000}"/>
    <cellStyle name="Normal 3 2 2 2 2 2 4 2 2 2 2 2 3" xfId="14331" xr:uid="{00000000-0005-0000-0000-00000C340000}"/>
    <cellStyle name="Normal 3 2 2 2 2 2 4 2 2 2 2 3" xfId="14332" xr:uid="{00000000-0005-0000-0000-00000D340000}"/>
    <cellStyle name="Normal 3 2 2 2 2 2 4 2 2 2 2 3 2" xfId="14333" xr:uid="{00000000-0005-0000-0000-00000E340000}"/>
    <cellStyle name="Normal 3 2 2 2 2 2 4 2 2 2 2 4" xfId="14334" xr:uid="{00000000-0005-0000-0000-00000F340000}"/>
    <cellStyle name="Normal 3 2 2 2 2 2 4 2 2 2 3" xfId="14335" xr:uid="{00000000-0005-0000-0000-000010340000}"/>
    <cellStyle name="Normal 3 2 2 2 2 2 4 2 2 2 3 2" xfId="14336" xr:uid="{00000000-0005-0000-0000-000011340000}"/>
    <cellStyle name="Normal 3 2 2 2 2 2 4 2 2 2 3 2 2" xfId="14337" xr:uid="{00000000-0005-0000-0000-000012340000}"/>
    <cellStyle name="Normal 3 2 2 2 2 2 4 2 2 2 3 3" xfId="14338" xr:uid="{00000000-0005-0000-0000-000013340000}"/>
    <cellStyle name="Normal 3 2 2 2 2 2 4 2 2 2 4" xfId="14339" xr:uid="{00000000-0005-0000-0000-000014340000}"/>
    <cellStyle name="Normal 3 2 2 2 2 2 4 2 2 2 4 2" xfId="14340" xr:uid="{00000000-0005-0000-0000-000015340000}"/>
    <cellStyle name="Normal 3 2 2 2 2 2 4 2 2 2 5" xfId="14341" xr:uid="{00000000-0005-0000-0000-000016340000}"/>
    <cellStyle name="Normal 3 2 2 2 2 2 4 2 2 3" xfId="14342" xr:uid="{00000000-0005-0000-0000-000017340000}"/>
    <cellStyle name="Normal 3 2 2 2 2 2 4 2 2 3 2" xfId="14343" xr:uid="{00000000-0005-0000-0000-000018340000}"/>
    <cellStyle name="Normal 3 2 2 2 2 2 4 2 2 3 2 2" xfId="14344" xr:uid="{00000000-0005-0000-0000-000019340000}"/>
    <cellStyle name="Normal 3 2 2 2 2 2 4 2 2 3 2 2 2" xfId="14345" xr:uid="{00000000-0005-0000-0000-00001A340000}"/>
    <cellStyle name="Normal 3 2 2 2 2 2 4 2 2 3 2 3" xfId="14346" xr:uid="{00000000-0005-0000-0000-00001B340000}"/>
    <cellStyle name="Normal 3 2 2 2 2 2 4 2 2 3 3" xfId="14347" xr:uid="{00000000-0005-0000-0000-00001C340000}"/>
    <cellStyle name="Normal 3 2 2 2 2 2 4 2 2 3 3 2" xfId="14348" xr:uid="{00000000-0005-0000-0000-00001D340000}"/>
    <cellStyle name="Normal 3 2 2 2 2 2 4 2 2 3 4" xfId="14349" xr:uid="{00000000-0005-0000-0000-00001E340000}"/>
    <cellStyle name="Normal 3 2 2 2 2 2 4 2 2 4" xfId="14350" xr:uid="{00000000-0005-0000-0000-00001F340000}"/>
    <cellStyle name="Normal 3 2 2 2 2 2 4 2 2 4 2" xfId="14351" xr:uid="{00000000-0005-0000-0000-000020340000}"/>
    <cellStyle name="Normal 3 2 2 2 2 2 4 2 2 4 2 2" xfId="14352" xr:uid="{00000000-0005-0000-0000-000021340000}"/>
    <cellStyle name="Normal 3 2 2 2 2 2 4 2 2 4 2 2 2" xfId="14353" xr:uid="{00000000-0005-0000-0000-000022340000}"/>
    <cellStyle name="Normal 3 2 2 2 2 2 4 2 2 4 2 3" xfId="14354" xr:uid="{00000000-0005-0000-0000-000023340000}"/>
    <cellStyle name="Normal 3 2 2 2 2 2 4 2 2 4 3" xfId="14355" xr:uid="{00000000-0005-0000-0000-000024340000}"/>
    <cellStyle name="Normal 3 2 2 2 2 2 4 2 2 4 3 2" xfId="14356" xr:uid="{00000000-0005-0000-0000-000025340000}"/>
    <cellStyle name="Normal 3 2 2 2 2 2 4 2 2 4 4" xfId="14357" xr:uid="{00000000-0005-0000-0000-000026340000}"/>
    <cellStyle name="Normal 3 2 2 2 2 2 4 2 2 5" xfId="14358" xr:uid="{00000000-0005-0000-0000-000027340000}"/>
    <cellStyle name="Normal 3 2 2 2 2 2 4 2 2 5 2" xfId="14359" xr:uid="{00000000-0005-0000-0000-000028340000}"/>
    <cellStyle name="Normal 3 2 2 2 2 2 4 2 2 5 2 2" xfId="14360" xr:uid="{00000000-0005-0000-0000-000029340000}"/>
    <cellStyle name="Normal 3 2 2 2 2 2 4 2 2 5 3" xfId="14361" xr:uid="{00000000-0005-0000-0000-00002A340000}"/>
    <cellStyle name="Normal 3 2 2 2 2 2 4 2 2 6" xfId="14362" xr:uid="{00000000-0005-0000-0000-00002B340000}"/>
    <cellStyle name="Normal 3 2 2 2 2 2 4 2 2 6 2" xfId="14363" xr:uid="{00000000-0005-0000-0000-00002C340000}"/>
    <cellStyle name="Normal 3 2 2 2 2 2 4 2 2 7" xfId="14364" xr:uid="{00000000-0005-0000-0000-00002D340000}"/>
    <cellStyle name="Normal 3 2 2 2 2 2 4 2 2 7 2" xfId="14365" xr:uid="{00000000-0005-0000-0000-00002E340000}"/>
    <cellStyle name="Normal 3 2 2 2 2 2 4 2 2 8" xfId="14366" xr:uid="{00000000-0005-0000-0000-00002F340000}"/>
    <cellStyle name="Normal 3 2 2 2 2 2 4 2 3" xfId="14367" xr:uid="{00000000-0005-0000-0000-000030340000}"/>
    <cellStyle name="Normal 3 2 2 2 2 2 4 2 3 2" xfId="14368" xr:uid="{00000000-0005-0000-0000-000031340000}"/>
    <cellStyle name="Normal 3 2 2 2 2 2 4 2 3 2 2" xfId="14369" xr:uid="{00000000-0005-0000-0000-000032340000}"/>
    <cellStyle name="Normal 3 2 2 2 2 2 4 2 3 2 2 2" xfId="14370" xr:uid="{00000000-0005-0000-0000-000033340000}"/>
    <cellStyle name="Normal 3 2 2 2 2 2 4 2 3 2 2 2 2" xfId="14371" xr:uid="{00000000-0005-0000-0000-000034340000}"/>
    <cellStyle name="Normal 3 2 2 2 2 2 4 2 3 2 2 3" xfId="14372" xr:uid="{00000000-0005-0000-0000-000035340000}"/>
    <cellStyle name="Normal 3 2 2 2 2 2 4 2 3 2 3" xfId="14373" xr:uid="{00000000-0005-0000-0000-000036340000}"/>
    <cellStyle name="Normal 3 2 2 2 2 2 4 2 3 2 3 2" xfId="14374" xr:uid="{00000000-0005-0000-0000-000037340000}"/>
    <cellStyle name="Normal 3 2 2 2 2 2 4 2 3 2 4" xfId="14375" xr:uid="{00000000-0005-0000-0000-000038340000}"/>
    <cellStyle name="Normal 3 2 2 2 2 2 4 2 3 3" xfId="14376" xr:uid="{00000000-0005-0000-0000-000039340000}"/>
    <cellStyle name="Normal 3 2 2 2 2 2 4 2 3 3 2" xfId="14377" xr:uid="{00000000-0005-0000-0000-00003A340000}"/>
    <cellStyle name="Normal 3 2 2 2 2 2 4 2 3 3 2 2" xfId="14378" xr:uid="{00000000-0005-0000-0000-00003B340000}"/>
    <cellStyle name="Normal 3 2 2 2 2 2 4 2 3 3 3" xfId="14379" xr:uid="{00000000-0005-0000-0000-00003C340000}"/>
    <cellStyle name="Normal 3 2 2 2 2 2 4 2 3 4" xfId="14380" xr:uid="{00000000-0005-0000-0000-00003D340000}"/>
    <cellStyle name="Normal 3 2 2 2 2 2 4 2 3 4 2" xfId="14381" xr:uid="{00000000-0005-0000-0000-00003E340000}"/>
    <cellStyle name="Normal 3 2 2 2 2 2 4 2 3 5" xfId="14382" xr:uid="{00000000-0005-0000-0000-00003F340000}"/>
    <cellStyle name="Normal 3 2 2 2 2 2 4 2 4" xfId="14383" xr:uid="{00000000-0005-0000-0000-000040340000}"/>
    <cellStyle name="Normal 3 2 2 2 2 2 4 2 4 2" xfId="14384" xr:uid="{00000000-0005-0000-0000-000041340000}"/>
    <cellStyle name="Normal 3 2 2 2 2 2 4 2 4 2 2" xfId="14385" xr:uid="{00000000-0005-0000-0000-000042340000}"/>
    <cellStyle name="Normal 3 2 2 2 2 2 4 2 4 2 2 2" xfId="14386" xr:uid="{00000000-0005-0000-0000-000043340000}"/>
    <cellStyle name="Normal 3 2 2 2 2 2 4 2 4 2 3" xfId="14387" xr:uid="{00000000-0005-0000-0000-000044340000}"/>
    <cellStyle name="Normal 3 2 2 2 2 2 4 2 4 3" xfId="14388" xr:uid="{00000000-0005-0000-0000-000045340000}"/>
    <cellStyle name="Normal 3 2 2 2 2 2 4 2 4 3 2" xfId="14389" xr:uid="{00000000-0005-0000-0000-000046340000}"/>
    <cellStyle name="Normal 3 2 2 2 2 2 4 2 4 4" xfId="14390" xr:uid="{00000000-0005-0000-0000-000047340000}"/>
    <cellStyle name="Normal 3 2 2 2 2 2 4 2 5" xfId="14391" xr:uid="{00000000-0005-0000-0000-000048340000}"/>
    <cellStyle name="Normal 3 2 2 2 2 2 4 2 5 2" xfId="14392" xr:uid="{00000000-0005-0000-0000-000049340000}"/>
    <cellStyle name="Normal 3 2 2 2 2 2 4 2 5 2 2" xfId="14393" xr:uid="{00000000-0005-0000-0000-00004A340000}"/>
    <cellStyle name="Normal 3 2 2 2 2 2 4 2 5 2 2 2" xfId="14394" xr:uid="{00000000-0005-0000-0000-00004B340000}"/>
    <cellStyle name="Normal 3 2 2 2 2 2 4 2 5 2 3" xfId="14395" xr:uid="{00000000-0005-0000-0000-00004C340000}"/>
    <cellStyle name="Normal 3 2 2 2 2 2 4 2 5 3" xfId="14396" xr:uid="{00000000-0005-0000-0000-00004D340000}"/>
    <cellStyle name="Normal 3 2 2 2 2 2 4 2 5 3 2" xfId="14397" xr:uid="{00000000-0005-0000-0000-00004E340000}"/>
    <cellStyle name="Normal 3 2 2 2 2 2 4 2 5 4" xfId="14398" xr:uid="{00000000-0005-0000-0000-00004F340000}"/>
    <cellStyle name="Normal 3 2 2 2 2 2 4 2 6" xfId="14399" xr:uid="{00000000-0005-0000-0000-000050340000}"/>
    <cellStyle name="Normal 3 2 2 2 2 2 4 2 6 2" xfId="14400" xr:uid="{00000000-0005-0000-0000-000051340000}"/>
    <cellStyle name="Normal 3 2 2 2 2 2 4 2 6 2 2" xfId="14401" xr:uid="{00000000-0005-0000-0000-000052340000}"/>
    <cellStyle name="Normal 3 2 2 2 2 2 4 2 6 3" xfId="14402" xr:uid="{00000000-0005-0000-0000-000053340000}"/>
    <cellStyle name="Normal 3 2 2 2 2 2 4 2 7" xfId="14403" xr:uid="{00000000-0005-0000-0000-000054340000}"/>
    <cellStyle name="Normal 3 2 2 2 2 2 4 2 7 2" xfId="14404" xr:uid="{00000000-0005-0000-0000-000055340000}"/>
    <cellStyle name="Normal 3 2 2 2 2 2 4 2 8" xfId="14405" xr:uid="{00000000-0005-0000-0000-000056340000}"/>
    <cellStyle name="Normal 3 2 2 2 2 2 4 2 8 2" xfId="14406" xr:uid="{00000000-0005-0000-0000-000057340000}"/>
    <cellStyle name="Normal 3 2 2 2 2 2 4 2 9" xfId="14407" xr:uid="{00000000-0005-0000-0000-000058340000}"/>
    <cellStyle name="Normal 3 2 2 2 2 2 4 3" xfId="14408" xr:uid="{00000000-0005-0000-0000-000059340000}"/>
    <cellStyle name="Normal 3 2 2 2 2 2 4 3 2" xfId="14409" xr:uid="{00000000-0005-0000-0000-00005A340000}"/>
    <cellStyle name="Normal 3 2 2 2 2 2 4 3 2 2" xfId="14410" xr:uid="{00000000-0005-0000-0000-00005B340000}"/>
    <cellStyle name="Normal 3 2 2 2 2 2 4 3 2 2 2" xfId="14411" xr:uid="{00000000-0005-0000-0000-00005C340000}"/>
    <cellStyle name="Normal 3 2 2 2 2 2 4 3 2 2 2 2" xfId="14412" xr:uid="{00000000-0005-0000-0000-00005D340000}"/>
    <cellStyle name="Normal 3 2 2 2 2 2 4 3 2 2 2 2 2" xfId="14413" xr:uid="{00000000-0005-0000-0000-00005E340000}"/>
    <cellStyle name="Normal 3 2 2 2 2 2 4 3 2 2 2 3" xfId="14414" xr:uid="{00000000-0005-0000-0000-00005F340000}"/>
    <cellStyle name="Normal 3 2 2 2 2 2 4 3 2 2 3" xfId="14415" xr:uid="{00000000-0005-0000-0000-000060340000}"/>
    <cellStyle name="Normal 3 2 2 2 2 2 4 3 2 2 3 2" xfId="14416" xr:uid="{00000000-0005-0000-0000-000061340000}"/>
    <cellStyle name="Normal 3 2 2 2 2 2 4 3 2 2 4" xfId="14417" xr:uid="{00000000-0005-0000-0000-000062340000}"/>
    <cellStyle name="Normal 3 2 2 2 2 2 4 3 2 3" xfId="14418" xr:uid="{00000000-0005-0000-0000-000063340000}"/>
    <cellStyle name="Normal 3 2 2 2 2 2 4 3 2 3 2" xfId="14419" xr:uid="{00000000-0005-0000-0000-000064340000}"/>
    <cellStyle name="Normal 3 2 2 2 2 2 4 3 2 3 2 2" xfId="14420" xr:uid="{00000000-0005-0000-0000-000065340000}"/>
    <cellStyle name="Normal 3 2 2 2 2 2 4 3 2 3 3" xfId="14421" xr:uid="{00000000-0005-0000-0000-000066340000}"/>
    <cellStyle name="Normal 3 2 2 2 2 2 4 3 2 4" xfId="14422" xr:uid="{00000000-0005-0000-0000-000067340000}"/>
    <cellStyle name="Normal 3 2 2 2 2 2 4 3 2 4 2" xfId="14423" xr:uid="{00000000-0005-0000-0000-000068340000}"/>
    <cellStyle name="Normal 3 2 2 2 2 2 4 3 2 5" xfId="14424" xr:uid="{00000000-0005-0000-0000-000069340000}"/>
    <cellStyle name="Normal 3 2 2 2 2 2 4 3 3" xfId="14425" xr:uid="{00000000-0005-0000-0000-00006A340000}"/>
    <cellStyle name="Normal 3 2 2 2 2 2 4 3 3 2" xfId="14426" xr:uid="{00000000-0005-0000-0000-00006B340000}"/>
    <cellStyle name="Normal 3 2 2 2 2 2 4 3 3 2 2" xfId="14427" xr:uid="{00000000-0005-0000-0000-00006C340000}"/>
    <cellStyle name="Normal 3 2 2 2 2 2 4 3 3 2 2 2" xfId="14428" xr:uid="{00000000-0005-0000-0000-00006D340000}"/>
    <cellStyle name="Normal 3 2 2 2 2 2 4 3 3 2 3" xfId="14429" xr:uid="{00000000-0005-0000-0000-00006E340000}"/>
    <cellStyle name="Normal 3 2 2 2 2 2 4 3 3 3" xfId="14430" xr:uid="{00000000-0005-0000-0000-00006F340000}"/>
    <cellStyle name="Normal 3 2 2 2 2 2 4 3 3 3 2" xfId="14431" xr:uid="{00000000-0005-0000-0000-000070340000}"/>
    <cellStyle name="Normal 3 2 2 2 2 2 4 3 3 4" xfId="14432" xr:uid="{00000000-0005-0000-0000-000071340000}"/>
    <cellStyle name="Normal 3 2 2 2 2 2 4 3 4" xfId="14433" xr:uid="{00000000-0005-0000-0000-000072340000}"/>
    <cellStyle name="Normal 3 2 2 2 2 2 4 3 4 2" xfId="14434" xr:uid="{00000000-0005-0000-0000-000073340000}"/>
    <cellStyle name="Normal 3 2 2 2 2 2 4 3 4 2 2" xfId="14435" xr:uid="{00000000-0005-0000-0000-000074340000}"/>
    <cellStyle name="Normal 3 2 2 2 2 2 4 3 4 2 2 2" xfId="14436" xr:uid="{00000000-0005-0000-0000-000075340000}"/>
    <cellStyle name="Normal 3 2 2 2 2 2 4 3 4 2 3" xfId="14437" xr:uid="{00000000-0005-0000-0000-000076340000}"/>
    <cellStyle name="Normal 3 2 2 2 2 2 4 3 4 3" xfId="14438" xr:uid="{00000000-0005-0000-0000-000077340000}"/>
    <cellStyle name="Normal 3 2 2 2 2 2 4 3 4 3 2" xfId="14439" xr:uid="{00000000-0005-0000-0000-000078340000}"/>
    <cellStyle name="Normal 3 2 2 2 2 2 4 3 4 4" xfId="14440" xr:uid="{00000000-0005-0000-0000-000079340000}"/>
    <cellStyle name="Normal 3 2 2 2 2 2 4 3 5" xfId="14441" xr:uid="{00000000-0005-0000-0000-00007A340000}"/>
    <cellStyle name="Normal 3 2 2 2 2 2 4 3 5 2" xfId="14442" xr:uid="{00000000-0005-0000-0000-00007B340000}"/>
    <cellStyle name="Normal 3 2 2 2 2 2 4 3 5 2 2" xfId="14443" xr:uid="{00000000-0005-0000-0000-00007C340000}"/>
    <cellStyle name="Normal 3 2 2 2 2 2 4 3 5 3" xfId="14444" xr:uid="{00000000-0005-0000-0000-00007D340000}"/>
    <cellStyle name="Normal 3 2 2 2 2 2 4 3 6" xfId="14445" xr:uid="{00000000-0005-0000-0000-00007E340000}"/>
    <cellStyle name="Normal 3 2 2 2 2 2 4 3 6 2" xfId="14446" xr:uid="{00000000-0005-0000-0000-00007F340000}"/>
    <cellStyle name="Normal 3 2 2 2 2 2 4 3 7" xfId="14447" xr:uid="{00000000-0005-0000-0000-000080340000}"/>
    <cellStyle name="Normal 3 2 2 2 2 2 4 3 7 2" xfId="14448" xr:uid="{00000000-0005-0000-0000-000081340000}"/>
    <cellStyle name="Normal 3 2 2 2 2 2 4 3 8" xfId="14449" xr:uid="{00000000-0005-0000-0000-000082340000}"/>
    <cellStyle name="Normal 3 2 2 2 2 2 4 4" xfId="14450" xr:uid="{00000000-0005-0000-0000-000083340000}"/>
    <cellStyle name="Normal 3 2 2 2 2 2 4 4 2" xfId="14451" xr:uid="{00000000-0005-0000-0000-000084340000}"/>
    <cellStyle name="Normal 3 2 2 2 2 2 4 4 2 2" xfId="14452" xr:uid="{00000000-0005-0000-0000-000085340000}"/>
    <cellStyle name="Normal 3 2 2 2 2 2 4 4 2 2 2" xfId="14453" xr:uid="{00000000-0005-0000-0000-000086340000}"/>
    <cellStyle name="Normal 3 2 2 2 2 2 4 4 2 2 2 2" xfId="14454" xr:uid="{00000000-0005-0000-0000-000087340000}"/>
    <cellStyle name="Normal 3 2 2 2 2 2 4 4 2 2 3" xfId="14455" xr:uid="{00000000-0005-0000-0000-000088340000}"/>
    <cellStyle name="Normal 3 2 2 2 2 2 4 4 2 3" xfId="14456" xr:uid="{00000000-0005-0000-0000-000089340000}"/>
    <cellStyle name="Normal 3 2 2 2 2 2 4 4 2 3 2" xfId="14457" xr:uid="{00000000-0005-0000-0000-00008A340000}"/>
    <cellStyle name="Normal 3 2 2 2 2 2 4 4 2 4" xfId="14458" xr:uid="{00000000-0005-0000-0000-00008B340000}"/>
    <cellStyle name="Normal 3 2 2 2 2 2 4 4 3" xfId="14459" xr:uid="{00000000-0005-0000-0000-00008C340000}"/>
    <cellStyle name="Normal 3 2 2 2 2 2 4 4 3 2" xfId="14460" xr:uid="{00000000-0005-0000-0000-00008D340000}"/>
    <cellStyle name="Normal 3 2 2 2 2 2 4 4 3 2 2" xfId="14461" xr:uid="{00000000-0005-0000-0000-00008E340000}"/>
    <cellStyle name="Normal 3 2 2 2 2 2 4 4 3 3" xfId="14462" xr:uid="{00000000-0005-0000-0000-00008F340000}"/>
    <cellStyle name="Normal 3 2 2 2 2 2 4 4 4" xfId="14463" xr:uid="{00000000-0005-0000-0000-000090340000}"/>
    <cellStyle name="Normal 3 2 2 2 2 2 4 4 4 2" xfId="14464" xr:uid="{00000000-0005-0000-0000-000091340000}"/>
    <cellStyle name="Normal 3 2 2 2 2 2 4 4 5" xfId="14465" xr:uid="{00000000-0005-0000-0000-000092340000}"/>
    <cellStyle name="Normal 3 2 2 2 2 2 4 5" xfId="14466" xr:uid="{00000000-0005-0000-0000-000093340000}"/>
    <cellStyle name="Normal 3 2 2 2 2 2 4 5 2" xfId="14467" xr:uid="{00000000-0005-0000-0000-000094340000}"/>
    <cellStyle name="Normal 3 2 2 2 2 2 4 5 2 2" xfId="14468" xr:uid="{00000000-0005-0000-0000-000095340000}"/>
    <cellStyle name="Normal 3 2 2 2 2 2 4 5 2 2 2" xfId="14469" xr:uid="{00000000-0005-0000-0000-000096340000}"/>
    <cellStyle name="Normal 3 2 2 2 2 2 4 5 2 3" xfId="14470" xr:uid="{00000000-0005-0000-0000-000097340000}"/>
    <cellStyle name="Normal 3 2 2 2 2 2 4 5 3" xfId="14471" xr:uid="{00000000-0005-0000-0000-000098340000}"/>
    <cellStyle name="Normal 3 2 2 2 2 2 4 5 3 2" xfId="14472" xr:uid="{00000000-0005-0000-0000-000099340000}"/>
    <cellStyle name="Normal 3 2 2 2 2 2 4 5 4" xfId="14473" xr:uid="{00000000-0005-0000-0000-00009A340000}"/>
    <cellStyle name="Normal 3 2 2 2 2 2 4 6" xfId="14474" xr:uid="{00000000-0005-0000-0000-00009B340000}"/>
    <cellStyle name="Normal 3 2 2 2 2 2 4 6 2" xfId="14475" xr:uid="{00000000-0005-0000-0000-00009C340000}"/>
    <cellStyle name="Normal 3 2 2 2 2 2 4 6 2 2" xfId="14476" xr:uid="{00000000-0005-0000-0000-00009D340000}"/>
    <cellStyle name="Normal 3 2 2 2 2 2 4 6 2 2 2" xfId="14477" xr:uid="{00000000-0005-0000-0000-00009E340000}"/>
    <cellStyle name="Normal 3 2 2 2 2 2 4 6 2 3" xfId="14478" xr:uid="{00000000-0005-0000-0000-00009F340000}"/>
    <cellStyle name="Normal 3 2 2 2 2 2 4 6 3" xfId="14479" xr:uid="{00000000-0005-0000-0000-0000A0340000}"/>
    <cellStyle name="Normal 3 2 2 2 2 2 4 6 3 2" xfId="14480" xr:uid="{00000000-0005-0000-0000-0000A1340000}"/>
    <cellStyle name="Normal 3 2 2 2 2 2 4 6 4" xfId="14481" xr:uid="{00000000-0005-0000-0000-0000A2340000}"/>
    <cellStyle name="Normal 3 2 2 2 2 2 4 7" xfId="14482" xr:uid="{00000000-0005-0000-0000-0000A3340000}"/>
    <cellStyle name="Normal 3 2 2 2 2 2 4 7 2" xfId="14483" xr:uid="{00000000-0005-0000-0000-0000A4340000}"/>
    <cellStyle name="Normal 3 2 2 2 2 2 4 7 2 2" xfId="14484" xr:uid="{00000000-0005-0000-0000-0000A5340000}"/>
    <cellStyle name="Normal 3 2 2 2 2 2 4 7 3" xfId="14485" xr:uid="{00000000-0005-0000-0000-0000A6340000}"/>
    <cellStyle name="Normal 3 2 2 2 2 2 4 8" xfId="14486" xr:uid="{00000000-0005-0000-0000-0000A7340000}"/>
    <cellStyle name="Normal 3 2 2 2 2 2 4 8 2" xfId="14487" xr:uid="{00000000-0005-0000-0000-0000A8340000}"/>
    <cellStyle name="Normal 3 2 2 2 2 2 4 9" xfId="14488" xr:uid="{00000000-0005-0000-0000-0000A9340000}"/>
    <cellStyle name="Normal 3 2 2 2 2 2 4 9 2" xfId="14489" xr:uid="{00000000-0005-0000-0000-0000AA340000}"/>
    <cellStyle name="Normal 3 2 2 2 2 2 5" xfId="14490" xr:uid="{00000000-0005-0000-0000-0000AB340000}"/>
    <cellStyle name="Normal 3 2 2 2 2 2 5 2" xfId="14491" xr:uid="{00000000-0005-0000-0000-0000AC340000}"/>
    <cellStyle name="Normal 3 2 2 2 2 2 5 2 2" xfId="14492" xr:uid="{00000000-0005-0000-0000-0000AD340000}"/>
    <cellStyle name="Normal 3 2 2 2 2 2 5 2 2 2" xfId="14493" xr:uid="{00000000-0005-0000-0000-0000AE340000}"/>
    <cellStyle name="Normal 3 2 2 2 2 2 5 2 2 2 2" xfId="14494" xr:uid="{00000000-0005-0000-0000-0000AF340000}"/>
    <cellStyle name="Normal 3 2 2 2 2 2 5 2 2 2 2 2" xfId="14495" xr:uid="{00000000-0005-0000-0000-0000B0340000}"/>
    <cellStyle name="Normal 3 2 2 2 2 2 5 2 2 2 2 2 2" xfId="14496" xr:uid="{00000000-0005-0000-0000-0000B1340000}"/>
    <cellStyle name="Normal 3 2 2 2 2 2 5 2 2 2 2 3" xfId="14497" xr:uid="{00000000-0005-0000-0000-0000B2340000}"/>
    <cellStyle name="Normal 3 2 2 2 2 2 5 2 2 2 3" xfId="14498" xr:uid="{00000000-0005-0000-0000-0000B3340000}"/>
    <cellStyle name="Normal 3 2 2 2 2 2 5 2 2 2 3 2" xfId="14499" xr:uid="{00000000-0005-0000-0000-0000B4340000}"/>
    <cellStyle name="Normal 3 2 2 2 2 2 5 2 2 2 4" xfId="14500" xr:uid="{00000000-0005-0000-0000-0000B5340000}"/>
    <cellStyle name="Normal 3 2 2 2 2 2 5 2 2 3" xfId="14501" xr:uid="{00000000-0005-0000-0000-0000B6340000}"/>
    <cellStyle name="Normal 3 2 2 2 2 2 5 2 2 3 2" xfId="14502" xr:uid="{00000000-0005-0000-0000-0000B7340000}"/>
    <cellStyle name="Normal 3 2 2 2 2 2 5 2 2 3 2 2" xfId="14503" xr:uid="{00000000-0005-0000-0000-0000B8340000}"/>
    <cellStyle name="Normal 3 2 2 2 2 2 5 2 2 3 3" xfId="14504" xr:uid="{00000000-0005-0000-0000-0000B9340000}"/>
    <cellStyle name="Normal 3 2 2 2 2 2 5 2 2 4" xfId="14505" xr:uid="{00000000-0005-0000-0000-0000BA340000}"/>
    <cellStyle name="Normal 3 2 2 2 2 2 5 2 2 4 2" xfId="14506" xr:uid="{00000000-0005-0000-0000-0000BB340000}"/>
    <cellStyle name="Normal 3 2 2 2 2 2 5 2 2 5" xfId="14507" xr:uid="{00000000-0005-0000-0000-0000BC340000}"/>
    <cellStyle name="Normal 3 2 2 2 2 2 5 2 3" xfId="14508" xr:uid="{00000000-0005-0000-0000-0000BD340000}"/>
    <cellStyle name="Normal 3 2 2 2 2 2 5 2 3 2" xfId="14509" xr:uid="{00000000-0005-0000-0000-0000BE340000}"/>
    <cellStyle name="Normal 3 2 2 2 2 2 5 2 3 2 2" xfId="14510" xr:uid="{00000000-0005-0000-0000-0000BF340000}"/>
    <cellStyle name="Normal 3 2 2 2 2 2 5 2 3 2 2 2" xfId="14511" xr:uid="{00000000-0005-0000-0000-0000C0340000}"/>
    <cellStyle name="Normal 3 2 2 2 2 2 5 2 3 2 3" xfId="14512" xr:uid="{00000000-0005-0000-0000-0000C1340000}"/>
    <cellStyle name="Normal 3 2 2 2 2 2 5 2 3 3" xfId="14513" xr:uid="{00000000-0005-0000-0000-0000C2340000}"/>
    <cellStyle name="Normal 3 2 2 2 2 2 5 2 3 3 2" xfId="14514" xr:uid="{00000000-0005-0000-0000-0000C3340000}"/>
    <cellStyle name="Normal 3 2 2 2 2 2 5 2 3 4" xfId="14515" xr:uid="{00000000-0005-0000-0000-0000C4340000}"/>
    <cellStyle name="Normal 3 2 2 2 2 2 5 2 4" xfId="14516" xr:uid="{00000000-0005-0000-0000-0000C5340000}"/>
    <cellStyle name="Normal 3 2 2 2 2 2 5 2 4 2" xfId="14517" xr:uid="{00000000-0005-0000-0000-0000C6340000}"/>
    <cellStyle name="Normal 3 2 2 2 2 2 5 2 4 2 2" xfId="14518" xr:uid="{00000000-0005-0000-0000-0000C7340000}"/>
    <cellStyle name="Normal 3 2 2 2 2 2 5 2 4 2 2 2" xfId="14519" xr:uid="{00000000-0005-0000-0000-0000C8340000}"/>
    <cellStyle name="Normal 3 2 2 2 2 2 5 2 4 2 3" xfId="14520" xr:uid="{00000000-0005-0000-0000-0000C9340000}"/>
    <cellStyle name="Normal 3 2 2 2 2 2 5 2 4 3" xfId="14521" xr:uid="{00000000-0005-0000-0000-0000CA340000}"/>
    <cellStyle name="Normal 3 2 2 2 2 2 5 2 4 3 2" xfId="14522" xr:uid="{00000000-0005-0000-0000-0000CB340000}"/>
    <cellStyle name="Normal 3 2 2 2 2 2 5 2 4 4" xfId="14523" xr:uid="{00000000-0005-0000-0000-0000CC340000}"/>
    <cellStyle name="Normal 3 2 2 2 2 2 5 2 5" xfId="14524" xr:uid="{00000000-0005-0000-0000-0000CD340000}"/>
    <cellStyle name="Normal 3 2 2 2 2 2 5 2 5 2" xfId="14525" xr:uid="{00000000-0005-0000-0000-0000CE340000}"/>
    <cellStyle name="Normal 3 2 2 2 2 2 5 2 5 2 2" xfId="14526" xr:uid="{00000000-0005-0000-0000-0000CF340000}"/>
    <cellStyle name="Normal 3 2 2 2 2 2 5 2 5 3" xfId="14527" xr:uid="{00000000-0005-0000-0000-0000D0340000}"/>
    <cellStyle name="Normal 3 2 2 2 2 2 5 2 6" xfId="14528" xr:uid="{00000000-0005-0000-0000-0000D1340000}"/>
    <cellStyle name="Normal 3 2 2 2 2 2 5 2 6 2" xfId="14529" xr:uid="{00000000-0005-0000-0000-0000D2340000}"/>
    <cellStyle name="Normal 3 2 2 2 2 2 5 2 7" xfId="14530" xr:uid="{00000000-0005-0000-0000-0000D3340000}"/>
    <cellStyle name="Normal 3 2 2 2 2 2 5 2 7 2" xfId="14531" xr:uid="{00000000-0005-0000-0000-0000D4340000}"/>
    <cellStyle name="Normal 3 2 2 2 2 2 5 2 8" xfId="14532" xr:uid="{00000000-0005-0000-0000-0000D5340000}"/>
    <cellStyle name="Normal 3 2 2 2 2 2 5 3" xfId="14533" xr:uid="{00000000-0005-0000-0000-0000D6340000}"/>
    <cellStyle name="Normal 3 2 2 2 2 2 5 3 2" xfId="14534" xr:uid="{00000000-0005-0000-0000-0000D7340000}"/>
    <cellStyle name="Normal 3 2 2 2 2 2 5 3 2 2" xfId="14535" xr:uid="{00000000-0005-0000-0000-0000D8340000}"/>
    <cellStyle name="Normal 3 2 2 2 2 2 5 3 2 2 2" xfId="14536" xr:uid="{00000000-0005-0000-0000-0000D9340000}"/>
    <cellStyle name="Normal 3 2 2 2 2 2 5 3 2 2 2 2" xfId="14537" xr:uid="{00000000-0005-0000-0000-0000DA340000}"/>
    <cellStyle name="Normal 3 2 2 2 2 2 5 3 2 2 3" xfId="14538" xr:uid="{00000000-0005-0000-0000-0000DB340000}"/>
    <cellStyle name="Normal 3 2 2 2 2 2 5 3 2 3" xfId="14539" xr:uid="{00000000-0005-0000-0000-0000DC340000}"/>
    <cellStyle name="Normal 3 2 2 2 2 2 5 3 2 3 2" xfId="14540" xr:uid="{00000000-0005-0000-0000-0000DD340000}"/>
    <cellStyle name="Normal 3 2 2 2 2 2 5 3 2 4" xfId="14541" xr:uid="{00000000-0005-0000-0000-0000DE340000}"/>
    <cellStyle name="Normal 3 2 2 2 2 2 5 3 3" xfId="14542" xr:uid="{00000000-0005-0000-0000-0000DF340000}"/>
    <cellStyle name="Normal 3 2 2 2 2 2 5 3 3 2" xfId="14543" xr:uid="{00000000-0005-0000-0000-0000E0340000}"/>
    <cellStyle name="Normal 3 2 2 2 2 2 5 3 3 2 2" xfId="14544" xr:uid="{00000000-0005-0000-0000-0000E1340000}"/>
    <cellStyle name="Normal 3 2 2 2 2 2 5 3 3 3" xfId="14545" xr:uid="{00000000-0005-0000-0000-0000E2340000}"/>
    <cellStyle name="Normal 3 2 2 2 2 2 5 3 4" xfId="14546" xr:uid="{00000000-0005-0000-0000-0000E3340000}"/>
    <cellStyle name="Normal 3 2 2 2 2 2 5 3 4 2" xfId="14547" xr:uid="{00000000-0005-0000-0000-0000E4340000}"/>
    <cellStyle name="Normal 3 2 2 2 2 2 5 3 5" xfId="14548" xr:uid="{00000000-0005-0000-0000-0000E5340000}"/>
    <cellStyle name="Normal 3 2 2 2 2 2 5 4" xfId="14549" xr:uid="{00000000-0005-0000-0000-0000E6340000}"/>
    <cellStyle name="Normal 3 2 2 2 2 2 5 4 2" xfId="14550" xr:uid="{00000000-0005-0000-0000-0000E7340000}"/>
    <cellStyle name="Normal 3 2 2 2 2 2 5 4 2 2" xfId="14551" xr:uid="{00000000-0005-0000-0000-0000E8340000}"/>
    <cellStyle name="Normal 3 2 2 2 2 2 5 4 2 2 2" xfId="14552" xr:uid="{00000000-0005-0000-0000-0000E9340000}"/>
    <cellStyle name="Normal 3 2 2 2 2 2 5 4 2 3" xfId="14553" xr:uid="{00000000-0005-0000-0000-0000EA340000}"/>
    <cellStyle name="Normal 3 2 2 2 2 2 5 4 3" xfId="14554" xr:uid="{00000000-0005-0000-0000-0000EB340000}"/>
    <cellStyle name="Normal 3 2 2 2 2 2 5 4 3 2" xfId="14555" xr:uid="{00000000-0005-0000-0000-0000EC340000}"/>
    <cellStyle name="Normal 3 2 2 2 2 2 5 4 4" xfId="14556" xr:uid="{00000000-0005-0000-0000-0000ED340000}"/>
    <cellStyle name="Normal 3 2 2 2 2 2 5 5" xfId="14557" xr:uid="{00000000-0005-0000-0000-0000EE340000}"/>
    <cellStyle name="Normal 3 2 2 2 2 2 5 5 2" xfId="14558" xr:uid="{00000000-0005-0000-0000-0000EF340000}"/>
    <cellStyle name="Normal 3 2 2 2 2 2 5 5 2 2" xfId="14559" xr:uid="{00000000-0005-0000-0000-0000F0340000}"/>
    <cellStyle name="Normal 3 2 2 2 2 2 5 5 2 2 2" xfId="14560" xr:uid="{00000000-0005-0000-0000-0000F1340000}"/>
    <cellStyle name="Normal 3 2 2 2 2 2 5 5 2 3" xfId="14561" xr:uid="{00000000-0005-0000-0000-0000F2340000}"/>
    <cellStyle name="Normal 3 2 2 2 2 2 5 5 3" xfId="14562" xr:uid="{00000000-0005-0000-0000-0000F3340000}"/>
    <cellStyle name="Normal 3 2 2 2 2 2 5 5 3 2" xfId="14563" xr:uid="{00000000-0005-0000-0000-0000F4340000}"/>
    <cellStyle name="Normal 3 2 2 2 2 2 5 5 4" xfId="14564" xr:uid="{00000000-0005-0000-0000-0000F5340000}"/>
    <cellStyle name="Normal 3 2 2 2 2 2 5 6" xfId="14565" xr:uid="{00000000-0005-0000-0000-0000F6340000}"/>
    <cellStyle name="Normal 3 2 2 2 2 2 5 6 2" xfId="14566" xr:uid="{00000000-0005-0000-0000-0000F7340000}"/>
    <cellStyle name="Normal 3 2 2 2 2 2 5 6 2 2" xfId="14567" xr:uid="{00000000-0005-0000-0000-0000F8340000}"/>
    <cellStyle name="Normal 3 2 2 2 2 2 5 6 3" xfId="14568" xr:uid="{00000000-0005-0000-0000-0000F9340000}"/>
    <cellStyle name="Normal 3 2 2 2 2 2 5 7" xfId="14569" xr:uid="{00000000-0005-0000-0000-0000FA340000}"/>
    <cellStyle name="Normal 3 2 2 2 2 2 5 7 2" xfId="14570" xr:uid="{00000000-0005-0000-0000-0000FB340000}"/>
    <cellStyle name="Normal 3 2 2 2 2 2 5 8" xfId="14571" xr:uid="{00000000-0005-0000-0000-0000FC340000}"/>
    <cellStyle name="Normal 3 2 2 2 2 2 5 8 2" xfId="14572" xr:uid="{00000000-0005-0000-0000-0000FD340000}"/>
    <cellStyle name="Normal 3 2 2 2 2 2 5 9" xfId="14573" xr:uid="{00000000-0005-0000-0000-0000FE340000}"/>
    <cellStyle name="Normal 3 2 2 2 2 2 6" xfId="14574" xr:uid="{00000000-0005-0000-0000-0000FF340000}"/>
    <cellStyle name="Normal 3 2 2 2 2 2 6 2" xfId="14575" xr:uid="{00000000-0005-0000-0000-000000350000}"/>
    <cellStyle name="Normal 3 2 2 2 2 2 6 2 2" xfId="14576" xr:uid="{00000000-0005-0000-0000-000001350000}"/>
    <cellStyle name="Normal 3 2 2 2 2 2 6 2 2 2" xfId="14577" xr:uid="{00000000-0005-0000-0000-000002350000}"/>
    <cellStyle name="Normal 3 2 2 2 2 2 6 2 2 2 2" xfId="14578" xr:uid="{00000000-0005-0000-0000-000003350000}"/>
    <cellStyle name="Normal 3 2 2 2 2 2 6 2 2 2 2 2" xfId="14579" xr:uid="{00000000-0005-0000-0000-000004350000}"/>
    <cellStyle name="Normal 3 2 2 2 2 2 6 2 2 2 3" xfId="14580" xr:uid="{00000000-0005-0000-0000-000005350000}"/>
    <cellStyle name="Normal 3 2 2 2 2 2 6 2 2 3" xfId="14581" xr:uid="{00000000-0005-0000-0000-000006350000}"/>
    <cellStyle name="Normal 3 2 2 2 2 2 6 2 2 3 2" xfId="14582" xr:uid="{00000000-0005-0000-0000-000007350000}"/>
    <cellStyle name="Normal 3 2 2 2 2 2 6 2 2 4" xfId="14583" xr:uid="{00000000-0005-0000-0000-000008350000}"/>
    <cellStyle name="Normal 3 2 2 2 2 2 6 2 3" xfId="14584" xr:uid="{00000000-0005-0000-0000-000009350000}"/>
    <cellStyle name="Normal 3 2 2 2 2 2 6 2 3 2" xfId="14585" xr:uid="{00000000-0005-0000-0000-00000A350000}"/>
    <cellStyle name="Normal 3 2 2 2 2 2 6 2 3 2 2" xfId="14586" xr:uid="{00000000-0005-0000-0000-00000B350000}"/>
    <cellStyle name="Normal 3 2 2 2 2 2 6 2 3 3" xfId="14587" xr:uid="{00000000-0005-0000-0000-00000C350000}"/>
    <cellStyle name="Normal 3 2 2 2 2 2 6 2 4" xfId="14588" xr:uid="{00000000-0005-0000-0000-00000D350000}"/>
    <cellStyle name="Normal 3 2 2 2 2 2 6 2 4 2" xfId="14589" xr:uid="{00000000-0005-0000-0000-00000E350000}"/>
    <cellStyle name="Normal 3 2 2 2 2 2 6 2 5" xfId="14590" xr:uid="{00000000-0005-0000-0000-00000F350000}"/>
    <cellStyle name="Normal 3 2 2 2 2 2 6 3" xfId="14591" xr:uid="{00000000-0005-0000-0000-000010350000}"/>
    <cellStyle name="Normal 3 2 2 2 2 2 6 3 2" xfId="14592" xr:uid="{00000000-0005-0000-0000-000011350000}"/>
    <cellStyle name="Normal 3 2 2 2 2 2 6 3 2 2" xfId="14593" xr:uid="{00000000-0005-0000-0000-000012350000}"/>
    <cellStyle name="Normal 3 2 2 2 2 2 6 3 2 2 2" xfId="14594" xr:uid="{00000000-0005-0000-0000-000013350000}"/>
    <cellStyle name="Normal 3 2 2 2 2 2 6 3 2 3" xfId="14595" xr:uid="{00000000-0005-0000-0000-000014350000}"/>
    <cellStyle name="Normal 3 2 2 2 2 2 6 3 3" xfId="14596" xr:uid="{00000000-0005-0000-0000-000015350000}"/>
    <cellStyle name="Normal 3 2 2 2 2 2 6 3 3 2" xfId="14597" xr:uid="{00000000-0005-0000-0000-000016350000}"/>
    <cellStyle name="Normal 3 2 2 2 2 2 6 3 4" xfId="14598" xr:uid="{00000000-0005-0000-0000-000017350000}"/>
    <cellStyle name="Normal 3 2 2 2 2 2 6 4" xfId="14599" xr:uid="{00000000-0005-0000-0000-000018350000}"/>
    <cellStyle name="Normal 3 2 2 2 2 2 6 4 2" xfId="14600" xr:uid="{00000000-0005-0000-0000-000019350000}"/>
    <cellStyle name="Normal 3 2 2 2 2 2 6 4 2 2" xfId="14601" xr:uid="{00000000-0005-0000-0000-00001A350000}"/>
    <cellStyle name="Normal 3 2 2 2 2 2 6 4 2 2 2" xfId="14602" xr:uid="{00000000-0005-0000-0000-00001B350000}"/>
    <cellStyle name="Normal 3 2 2 2 2 2 6 4 2 3" xfId="14603" xr:uid="{00000000-0005-0000-0000-00001C350000}"/>
    <cellStyle name="Normal 3 2 2 2 2 2 6 4 3" xfId="14604" xr:uid="{00000000-0005-0000-0000-00001D350000}"/>
    <cellStyle name="Normal 3 2 2 2 2 2 6 4 3 2" xfId="14605" xr:uid="{00000000-0005-0000-0000-00001E350000}"/>
    <cellStyle name="Normal 3 2 2 2 2 2 6 4 4" xfId="14606" xr:uid="{00000000-0005-0000-0000-00001F350000}"/>
    <cellStyle name="Normal 3 2 2 2 2 2 6 5" xfId="14607" xr:uid="{00000000-0005-0000-0000-000020350000}"/>
    <cellStyle name="Normal 3 2 2 2 2 2 6 5 2" xfId="14608" xr:uid="{00000000-0005-0000-0000-000021350000}"/>
    <cellStyle name="Normal 3 2 2 2 2 2 6 5 2 2" xfId="14609" xr:uid="{00000000-0005-0000-0000-000022350000}"/>
    <cellStyle name="Normal 3 2 2 2 2 2 6 5 3" xfId="14610" xr:uid="{00000000-0005-0000-0000-000023350000}"/>
    <cellStyle name="Normal 3 2 2 2 2 2 6 6" xfId="14611" xr:uid="{00000000-0005-0000-0000-000024350000}"/>
    <cellStyle name="Normal 3 2 2 2 2 2 6 6 2" xfId="14612" xr:uid="{00000000-0005-0000-0000-000025350000}"/>
    <cellStyle name="Normal 3 2 2 2 2 2 6 7" xfId="14613" xr:uid="{00000000-0005-0000-0000-000026350000}"/>
    <cellStyle name="Normal 3 2 2 2 2 2 6 7 2" xfId="14614" xr:uid="{00000000-0005-0000-0000-000027350000}"/>
    <cellStyle name="Normal 3 2 2 2 2 2 6 8" xfId="14615" xr:uid="{00000000-0005-0000-0000-000028350000}"/>
    <cellStyle name="Normal 3 2 2 2 2 2 7" xfId="14616" xr:uid="{00000000-0005-0000-0000-000029350000}"/>
    <cellStyle name="Normal 3 2 2 2 2 2 7 2" xfId="14617" xr:uid="{00000000-0005-0000-0000-00002A350000}"/>
    <cellStyle name="Normal 3 2 2 2 2 2 7 2 2" xfId="14618" xr:uid="{00000000-0005-0000-0000-00002B350000}"/>
    <cellStyle name="Normal 3 2 2 2 2 2 7 2 2 2" xfId="14619" xr:uid="{00000000-0005-0000-0000-00002C350000}"/>
    <cellStyle name="Normal 3 2 2 2 2 2 7 2 2 2 2" xfId="14620" xr:uid="{00000000-0005-0000-0000-00002D350000}"/>
    <cellStyle name="Normal 3 2 2 2 2 2 7 2 2 2 2 2" xfId="14621" xr:uid="{00000000-0005-0000-0000-00002E350000}"/>
    <cellStyle name="Normal 3 2 2 2 2 2 7 2 2 2 3" xfId="14622" xr:uid="{00000000-0005-0000-0000-00002F350000}"/>
    <cellStyle name="Normal 3 2 2 2 2 2 7 2 2 3" xfId="14623" xr:uid="{00000000-0005-0000-0000-000030350000}"/>
    <cellStyle name="Normal 3 2 2 2 2 2 7 2 2 3 2" xfId="14624" xr:uid="{00000000-0005-0000-0000-000031350000}"/>
    <cellStyle name="Normal 3 2 2 2 2 2 7 2 2 4" xfId="14625" xr:uid="{00000000-0005-0000-0000-000032350000}"/>
    <cellStyle name="Normal 3 2 2 2 2 2 7 2 3" xfId="14626" xr:uid="{00000000-0005-0000-0000-000033350000}"/>
    <cellStyle name="Normal 3 2 2 2 2 2 7 2 3 2" xfId="14627" xr:uid="{00000000-0005-0000-0000-000034350000}"/>
    <cellStyle name="Normal 3 2 2 2 2 2 7 2 3 2 2" xfId="14628" xr:uid="{00000000-0005-0000-0000-000035350000}"/>
    <cellStyle name="Normal 3 2 2 2 2 2 7 2 3 3" xfId="14629" xr:uid="{00000000-0005-0000-0000-000036350000}"/>
    <cellStyle name="Normal 3 2 2 2 2 2 7 2 4" xfId="14630" xr:uid="{00000000-0005-0000-0000-000037350000}"/>
    <cellStyle name="Normal 3 2 2 2 2 2 7 2 4 2" xfId="14631" xr:uid="{00000000-0005-0000-0000-000038350000}"/>
    <cellStyle name="Normal 3 2 2 2 2 2 7 2 5" xfId="14632" xr:uid="{00000000-0005-0000-0000-000039350000}"/>
    <cellStyle name="Normal 3 2 2 2 2 2 7 3" xfId="14633" xr:uid="{00000000-0005-0000-0000-00003A350000}"/>
    <cellStyle name="Normal 3 2 2 2 2 2 7 3 2" xfId="14634" xr:uid="{00000000-0005-0000-0000-00003B350000}"/>
    <cellStyle name="Normal 3 2 2 2 2 2 7 3 2 2" xfId="14635" xr:uid="{00000000-0005-0000-0000-00003C350000}"/>
    <cellStyle name="Normal 3 2 2 2 2 2 7 3 2 2 2" xfId="14636" xr:uid="{00000000-0005-0000-0000-00003D350000}"/>
    <cellStyle name="Normal 3 2 2 2 2 2 7 3 2 3" xfId="14637" xr:uid="{00000000-0005-0000-0000-00003E350000}"/>
    <cellStyle name="Normal 3 2 2 2 2 2 7 3 3" xfId="14638" xr:uid="{00000000-0005-0000-0000-00003F350000}"/>
    <cellStyle name="Normal 3 2 2 2 2 2 7 3 3 2" xfId="14639" xr:uid="{00000000-0005-0000-0000-000040350000}"/>
    <cellStyle name="Normal 3 2 2 2 2 2 7 3 4" xfId="14640" xr:uid="{00000000-0005-0000-0000-000041350000}"/>
    <cellStyle name="Normal 3 2 2 2 2 2 7 4" xfId="14641" xr:uid="{00000000-0005-0000-0000-000042350000}"/>
    <cellStyle name="Normal 3 2 2 2 2 2 7 4 2" xfId="14642" xr:uid="{00000000-0005-0000-0000-000043350000}"/>
    <cellStyle name="Normal 3 2 2 2 2 2 7 4 2 2" xfId="14643" xr:uid="{00000000-0005-0000-0000-000044350000}"/>
    <cellStyle name="Normal 3 2 2 2 2 2 7 4 3" xfId="14644" xr:uid="{00000000-0005-0000-0000-000045350000}"/>
    <cellStyle name="Normal 3 2 2 2 2 2 7 5" xfId="14645" xr:uid="{00000000-0005-0000-0000-000046350000}"/>
    <cellStyle name="Normal 3 2 2 2 2 2 7 5 2" xfId="14646" xr:uid="{00000000-0005-0000-0000-000047350000}"/>
    <cellStyle name="Normal 3 2 2 2 2 2 7 6" xfId="14647" xr:uid="{00000000-0005-0000-0000-000048350000}"/>
    <cellStyle name="Normal 3 2 2 2 2 2 8" xfId="14648" xr:uid="{00000000-0005-0000-0000-000049350000}"/>
    <cellStyle name="Normal 3 2 2 2 2 2 8 2" xfId="14649" xr:uid="{00000000-0005-0000-0000-00004A350000}"/>
    <cellStyle name="Normal 3 2 2 2 2 2 8 2 2" xfId="14650" xr:uid="{00000000-0005-0000-0000-00004B350000}"/>
    <cellStyle name="Normal 3 2 2 2 2 2 8 2 2 2" xfId="14651" xr:uid="{00000000-0005-0000-0000-00004C350000}"/>
    <cellStyle name="Normal 3 2 2 2 2 2 8 2 2 2 2" xfId="14652" xr:uid="{00000000-0005-0000-0000-00004D350000}"/>
    <cellStyle name="Normal 3 2 2 2 2 2 8 2 2 2 2 2" xfId="14653" xr:uid="{00000000-0005-0000-0000-00004E350000}"/>
    <cellStyle name="Normal 3 2 2 2 2 2 8 2 2 2 3" xfId="14654" xr:uid="{00000000-0005-0000-0000-00004F350000}"/>
    <cellStyle name="Normal 3 2 2 2 2 2 8 2 2 3" xfId="14655" xr:uid="{00000000-0005-0000-0000-000050350000}"/>
    <cellStyle name="Normal 3 2 2 2 2 2 8 2 2 3 2" xfId="14656" xr:uid="{00000000-0005-0000-0000-000051350000}"/>
    <cellStyle name="Normal 3 2 2 2 2 2 8 2 2 4" xfId="14657" xr:uid="{00000000-0005-0000-0000-000052350000}"/>
    <cellStyle name="Normal 3 2 2 2 2 2 8 2 3" xfId="14658" xr:uid="{00000000-0005-0000-0000-000053350000}"/>
    <cellStyle name="Normal 3 2 2 2 2 2 8 2 3 2" xfId="14659" xr:uid="{00000000-0005-0000-0000-000054350000}"/>
    <cellStyle name="Normal 3 2 2 2 2 2 8 2 3 2 2" xfId="14660" xr:uid="{00000000-0005-0000-0000-000055350000}"/>
    <cellStyle name="Normal 3 2 2 2 2 2 8 2 3 3" xfId="14661" xr:uid="{00000000-0005-0000-0000-000056350000}"/>
    <cellStyle name="Normal 3 2 2 2 2 2 8 2 4" xfId="14662" xr:uid="{00000000-0005-0000-0000-000057350000}"/>
    <cellStyle name="Normal 3 2 2 2 2 2 8 2 4 2" xfId="14663" xr:uid="{00000000-0005-0000-0000-000058350000}"/>
    <cellStyle name="Normal 3 2 2 2 2 2 8 2 5" xfId="14664" xr:uid="{00000000-0005-0000-0000-000059350000}"/>
    <cellStyle name="Normal 3 2 2 2 2 2 8 3" xfId="14665" xr:uid="{00000000-0005-0000-0000-00005A350000}"/>
    <cellStyle name="Normal 3 2 2 2 2 2 8 3 2" xfId="14666" xr:uid="{00000000-0005-0000-0000-00005B350000}"/>
    <cellStyle name="Normal 3 2 2 2 2 2 8 3 2 2" xfId="14667" xr:uid="{00000000-0005-0000-0000-00005C350000}"/>
    <cellStyle name="Normal 3 2 2 2 2 2 8 3 2 2 2" xfId="14668" xr:uid="{00000000-0005-0000-0000-00005D350000}"/>
    <cellStyle name="Normal 3 2 2 2 2 2 8 3 2 3" xfId="14669" xr:uid="{00000000-0005-0000-0000-00005E350000}"/>
    <cellStyle name="Normal 3 2 2 2 2 2 8 3 3" xfId="14670" xr:uid="{00000000-0005-0000-0000-00005F350000}"/>
    <cellStyle name="Normal 3 2 2 2 2 2 8 3 3 2" xfId="14671" xr:uid="{00000000-0005-0000-0000-000060350000}"/>
    <cellStyle name="Normal 3 2 2 2 2 2 8 3 4" xfId="14672" xr:uid="{00000000-0005-0000-0000-000061350000}"/>
    <cellStyle name="Normal 3 2 2 2 2 2 8 4" xfId="14673" xr:uid="{00000000-0005-0000-0000-000062350000}"/>
    <cellStyle name="Normal 3 2 2 2 2 2 8 4 2" xfId="14674" xr:uid="{00000000-0005-0000-0000-000063350000}"/>
    <cellStyle name="Normal 3 2 2 2 2 2 8 4 2 2" xfId="14675" xr:uid="{00000000-0005-0000-0000-000064350000}"/>
    <cellStyle name="Normal 3 2 2 2 2 2 8 4 3" xfId="14676" xr:uid="{00000000-0005-0000-0000-000065350000}"/>
    <cellStyle name="Normal 3 2 2 2 2 2 8 5" xfId="14677" xr:uid="{00000000-0005-0000-0000-000066350000}"/>
    <cellStyle name="Normal 3 2 2 2 2 2 8 5 2" xfId="14678" xr:uid="{00000000-0005-0000-0000-000067350000}"/>
    <cellStyle name="Normal 3 2 2 2 2 2 8 6" xfId="14679" xr:uid="{00000000-0005-0000-0000-000068350000}"/>
    <cellStyle name="Normal 3 2 2 2 2 2 9" xfId="14680" xr:uid="{00000000-0005-0000-0000-000069350000}"/>
    <cellStyle name="Normal 3 2 2 2 2 2 9 2" xfId="14681" xr:uid="{00000000-0005-0000-0000-00006A350000}"/>
    <cellStyle name="Normal 3 2 2 2 2 2 9 2 2" xfId="14682" xr:uid="{00000000-0005-0000-0000-00006B350000}"/>
    <cellStyle name="Normal 3 2 2 2 2 2 9 2 2 2" xfId="14683" xr:uid="{00000000-0005-0000-0000-00006C350000}"/>
    <cellStyle name="Normal 3 2 2 2 2 2 9 2 2 2 2" xfId="14684" xr:uid="{00000000-0005-0000-0000-00006D350000}"/>
    <cellStyle name="Normal 3 2 2 2 2 2 9 2 2 3" xfId="14685" xr:uid="{00000000-0005-0000-0000-00006E350000}"/>
    <cellStyle name="Normal 3 2 2 2 2 2 9 2 3" xfId="14686" xr:uid="{00000000-0005-0000-0000-00006F350000}"/>
    <cellStyle name="Normal 3 2 2 2 2 2 9 2 3 2" xfId="14687" xr:uid="{00000000-0005-0000-0000-000070350000}"/>
    <cellStyle name="Normal 3 2 2 2 2 2 9 2 4" xfId="14688" xr:uid="{00000000-0005-0000-0000-000071350000}"/>
    <cellStyle name="Normal 3 2 2 2 2 2 9 3" xfId="14689" xr:uid="{00000000-0005-0000-0000-000072350000}"/>
    <cellStyle name="Normal 3 2 2 2 2 2 9 3 2" xfId="14690" xr:uid="{00000000-0005-0000-0000-000073350000}"/>
    <cellStyle name="Normal 3 2 2 2 2 2 9 3 2 2" xfId="14691" xr:uid="{00000000-0005-0000-0000-000074350000}"/>
    <cellStyle name="Normal 3 2 2 2 2 2 9 3 3" xfId="14692" xr:uid="{00000000-0005-0000-0000-000075350000}"/>
    <cellStyle name="Normal 3 2 2 2 2 2 9 4" xfId="14693" xr:uid="{00000000-0005-0000-0000-000076350000}"/>
    <cellStyle name="Normal 3 2 2 2 2 2 9 4 2" xfId="14694" xr:uid="{00000000-0005-0000-0000-000077350000}"/>
    <cellStyle name="Normal 3 2 2 2 2 2 9 5" xfId="14695" xr:uid="{00000000-0005-0000-0000-000078350000}"/>
    <cellStyle name="Normal 3 2 2 2 2 3" xfId="14696" xr:uid="{00000000-0005-0000-0000-000079350000}"/>
    <cellStyle name="Normal 3 2 2 2 2 3 10" xfId="14697" xr:uid="{00000000-0005-0000-0000-00007A350000}"/>
    <cellStyle name="Normal 3 2 2 2 2 3 2" xfId="14698" xr:uid="{00000000-0005-0000-0000-00007B350000}"/>
    <cellStyle name="Normal 3 2 2 2 2 3 2 2" xfId="14699" xr:uid="{00000000-0005-0000-0000-00007C350000}"/>
    <cellStyle name="Normal 3 2 2 2 2 3 2 2 2" xfId="14700" xr:uid="{00000000-0005-0000-0000-00007D350000}"/>
    <cellStyle name="Normal 3 2 2 2 2 3 2 2 2 2" xfId="14701" xr:uid="{00000000-0005-0000-0000-00007E350000}"/>
    <cellStyle name="Normal 3 2 2 2 2 3 2 2 2 2 2" xfId="14702" xr:uid="{00000000-0005-0000-0000-00007F350000}"/>
    <cellStyle name="Normal 3 2 2 2 2 3 2 2 2 2 2 2" xfId="14703" xr:uid="{00000000-0005-0000-0000-000080350000}"/>
    <cellStyle name="Normal 3 2 2 2 2 3 2 2 2 2 2 2 2" xfId="14704" xr:uid="{00000000-0005-0000-0000-000081350000}"/>
    <cellStyle name="Normal 3 2 2 2 2 3 2 2 2 2 2 3" xfId="14705" xr:uid="{00000000-0005-0000-0000-000082350000}"/>
    <cellStyle name="Normal 3 2 2 2 2 3 2 2 2 2 3" xfId="14706" xr:uid="{00000000-0005-0000-0000-000083350000}"/>
    <cellStyle name="Normal 3 2 2 2 2 3 2 2 2 2 3 2" xfId="14707" xr:uid="{00000000-0005-0000-0000-000084350000}"/>
    <cellStyle name="Normal 3 2 2 2 2 3 2 2 2 2 4" xfId="14708" xr:uid="{00000000-0005-0000-0000-000085350000}"/>
    <cellStyle name="Normal 3 2 2 2 2 3 2 2 2 3" xfId="14709" xr:uid="{00000000-0005-0000-0000-000086350000}"/>
    <cellStyle name="Normal 3 2 2 2 2 3 2 2 2 3 2" xfId="14710" xr:uid="{00000000-0005-0000-0000-000087350000}"/>
    <cellStyle name="Normal 3 2 2 2 2 3 2 2 2 3 2 2" xfId="14711" xr:uid="{00000000-0005-0000-0000-000088350000}"/>
    <cellStyle name="Normal 3 2 2 2 2 3 2 2 2 3 3" xfId="14712" xr:uid="{00000000-0005-0000-0000-000089350000}"/>
    <cellStyle name="Normal 3 2 2 2 2 3 2 2 2 4" xfId="14713" xr:uid="{00000000-0005-0000-0000-00008A350000}"/>
    <cellStyle name="Normal 3 2 2 2 2 3 2 2 2 4 2" xfId="14714" xr:uid="{00000000-0005-0000-0000-00008B350000}"/>
    <cellStyle name="Normal 3 2 2 2 2 3 2 2 2 5" xfId="14715" xr:uid="{00000000-0005-0000-0000-00008C350000}"/>
    <cellStyle name="Normal 3 2 2 2 2 3 2 2 3" xfId="14716" xr:uid="{00000000-0005-0000-0000-00008D350000}"/>
    <cellStyle name="Normal 3 2 2 2 2 3 2 2 3 2" xfId="14717" xr:uid="{00000000-0005-0000-0000-00008E350000}"/>
    <cellStyle name="Normal 3 2 2 2 2 3 2 2 3 2 2" xfId="14718" xr:uid="{00000000-0005-0000-0000-00008F350000}"/>
    <cellStyle name="Normal 3 2 2 2 2 3 2 2 3 2 2 2" xfId="14719" xr:uid="{00000000-0005-0000-0000-000090350000}"/>
    <cellStyle name="Normal 3 2 2 2 2 3 2 2 3 2 3" xfId="14720" xr:uid="{00000000-0005-0000-0000-000091350000}"/>
    <cellStyle name="Normal 3 2 2 2 2 3 2 2 3 3" xfId="14721" xr:uid="{00000000-0005-0000-0000-000092350000}"/>
    <cellStyle name="Normal 3 2 2 2 2 3 2 2 3 3 2" xfId="14722" xr:uid="{00000000-0005-0000-0000-000093350000}"/>
    <cellStyle name="Normal 3 2 2 2 2 3 2 2 3 4" xfId="14723" xr:uid="{00000000-0005-0000-0000-000094350000}"/>
    <cellStyle name="Normal 3 2 2 2 2 3 2 2 4" xfId="14724" xr:uid="{00000000-0005-0000-0000-000095350000}"/>
    <cellStyle name="Normal 3 2 2 2 2 3 2 2 4 2" xfId="14725" xr:uid="{00000000-0005-0000-0000-000096350000}"/>
    <cellStyle name="Normal 3 2 2 2 2 3 2 2 4 2 2" xfId="14726" xr:uid="{00000000-0005-0000-0000-000097350000}"/>
    <cellStyle name="Normal 3 2 2 2 2 3 2 2 4 2 2 2" xfId="14727" xr:uid="{00000000-0005-0000-0000-000098350000}"/>
    <cellStyle name="Normal 3 2 2 2 2 3 2 2 4 2 3" xfId="14728" xr:uid="{00000000-0005-0000-0000-000099350000}"/>
    <cellStyle name="Normal 3 2 2 2 2 3 2 2 4 3" xfId="14729" xr:uid="{00000000-0005-0000-0000-00009A350000}"/>
    <cellStyle name="Normal 3 2 2 2 2 3 2 2 4 3 2" xfId="14730" xr:uid="{00000000-0005-0000-0000-00009B350000}"/>
    <cellStyle name="Normal 3 2 2 2 2 3 2 2 4 4" xfId="14731" xr:uid="{00000000-0005-0000-0000-00009C350000}"/>
    <cellStyle name="Normal 3 2 2 2 2 3 2 2 5" xfId="14732" xr:uid="{00000000-0005-0000-0000-00009D350000}"/>
    <cellStyle name="Normal 3 2 2 2 2 3 2 2 5 2" xfId="14733" xr:uid="{00000000-0005-0000-0000-00009E350000}"/>
    <cellStyle name="Normal 3 2 2 2 2 3 2 2 5 2 2" xfId="14734" xr:uid="{00000000-0005-0000-0000-00009F350000}"/>
    <cellStyle name="Normal 3 2 2 2 2 3 2 2 5 3" xfId="14735" xr:uid="{00000000-0005-0000-0000-0000A0350000}"/>
    <cellStyle name="Normal 3 2 2 2 2 3 2 2 6" xfId="14736" xr:uid="{00000000-0005-0000-0000-0000A1350000}"/>
    <cellStyle name="Normal 3 2 2 2 2 3 2 2 6 2" xfId="14737" xr:uid="{00000000-0005-0000-0000-0000A2350000}"/>
    <cellStyle name="Normal 3 2 2 2 2 3 2 2 7" xfId="14738" xr:uid="{00000000-0005-0000-0000-0000A3350000}"/>
    <cellStyle name="Normal 3 2 2 2 2 3 2 2 7 2" xfId="14739" xr:uid="{00000000-0005-0000-0000-0000A4350000}"/>
    <cellStyle name="Normal 3 2 2 2 2 3 2 2 8" xfId="14740" xr:uid="{00000000-0005-0000-0000-0000A5350000}"/>
    <cellStyle name="Normal 3 2 2 2 2 3 2 3" xfId="14741" xr:uid="{00000000-0005-0000-0000-0000A6350000}"/>
    <cellStyle name="Normal 3 2 2 2 2 3 2 3 2" xfId="14742" xr:uid="{00000000-0005-0000-0000-0000A7350000}"/>
    <cellStyle name="Normal 3 2 2 2 2 3 2 3 2 2" xfId="14743" xr:uid="{00000000-0005-0000-0000-0000A8350000}"/>
    <cellStyle name="Normal 3 2 2 2 2 3 2 3 2 2 2" xfId="14744" xr:uid="{00000000-0005-0000-0000-0000A9350000}"/>
    <cellStyle name="Normal 3 2 2 2 2 3 2 3 2 2 2 2" xfId="14745" xr:uid="{00000000-0005-0000-0000-0000AA350000}"/>
    <cellStyle name="Normal 3 2 2 2 2 3 2 3 2 2 3" xfId="14746" xr:uid="{00000000-0005-0000-0000-0000AB350000}"/>
    <cellStyle name="Normal 3 2 2 2 2 3 2 3 2 3" xfId="14747" xr:uid="{00000000-0005-0000-0000-0000AC350000}"/>
    <cellStyle name="Normal 3 2 2 2 2 3 2 3 2 3 2" xfId="14748" xr:uid="{00000000-0005-0000-0000-0000AD350000}"/>
    <cellStyle name="Normal 3 2 2 2 2 3 2 3 2 4" xfId="14749" xr:uid="{00000000-0005-0000-0000-0000AE350000}"/>
    <cellStyle name="Normal 3 2 2 2 2 3 2 3 3" xfId="14750" xr:uid="{00000000-0005-0000-0000-0000AF350000}"/>
    <cellStyle name="Normal 3 2 2 2 2 3 2 3 3 2" xfId="14751" xr:uid="{00000000-0005-0000-0000-0000B0350000}"/>
    <cellStyle name="Normal 3 2 2 2 2 3 2 3 3 2 2" xfId="14752" xr:uid="{00000000-0005-0000-0000-0000B1350000}"/>
    <cellStyle name="Normal 3 2 2 2 2 3 2 3 3 3" xfId="14753" xr:uid="{00000000-0005-0000-0000-0000B2350000}"/>
    <cellStyle name="Normal 3 2 2 2 2 3 2 3 4" xfId="14754" xr:uid="{00000000-0005-0000-0000-0000B3350000}"/>
    <cellStyle name="Normal 3 2 2 2 2 3 2 3 4 2" xfId="14755" xr:uid="{00000000-0005-0000-0000-0000B4350000}"/>
    <cellStyle name="Normal 3 2 2 2 2 3 2 3 5" xfId="14756" xr:uid="{00000000-0005-0000-0000-0000B5350000}"/>
    <cellStyle name="Normal 3 2 2 2 2 3 2 4" xfId="14757" xr:uid="{00000000-0005-0000-0000-0000B6350000}"/>
    <cellStyle name="Normal 3 2 2 2 2 3 2 4 2" xfId="14758" xr:uid="{00000000-0005-0000-0000-0000B7350000}"/>
    <cellStyle name="Normal 3 2 2 2 2 3 2 4 2 2" xfId="14759" xr:uid="{00000000-0005-0000-0000-0000B8350000}"/>
    <cellStyle name="Normal 3 2 2 2 2 3 2 4 2 2 2" xfId="14760" xr:uid="{00000000-0005-0000-0000-0000B9350000}"/>
    <cellStyle name="Normal 3 2 2 2 2 3 2 4 2 3" xfId="14761" xr:uid="{00000000-0005-0000-0000-0000BA350000}"/>
    <cellStyle name="Normal 3 2 2 2 2 3 2 4 3" xfId="14762" xr:uid="{00000000-0005-0000-0000-0000BB350000}"/>
    <cellStyle name="Normal 3 2 2 2 2 3 2 4 3 2" xfId="14763" xr:uid="{00000000-0005-0000-0000-0000BC350000}"/>
    <cellStyle name="Normal 3 2 2 2 2 3 2 4 4" xfId="14764" xr:uid="{00000000-0005-0000-0000-0000BD350000}"/>
    <cellStyle name="Normal 3 2 2 2 2 3 2 5" xfId="14765" xr:uid="{00000000-0005-0000-0000-0000BE350000}"/>
    <cellStyle name="Normal 3 2 2 2 2 3 2 5 2" xfId="14766" xr:uid="{00000000-0005-0000-0000-0000BF350000}"/>
    <cellStyle name="Normal 3 2 2 2 2 3 2 5 2 2" xfId="14767" xr:uid="{00000000-0005-0000-0000-0000C0350000}"/>
    <cellStyle name="Normal 3 2 2 2 2 3 2 5 2 2 2" xfId="14768" xr:uid="{00000000-0005-0000-0000-0000C1350000}"/>
    <cellStyle name="Normal 3 2 2 2 2 3 2 5 2 3" xfId="14769" xr:uid="{00000000-0005-0000-0000-0000C2350000}"/>
    <cellStyle name="Normal 3 2 2 2 2 3 2 5 3" xfId="14770" xr:uid="{00000000-0005-0000-0000-0000C3350000}"/>
    <cellStyle name="Normal 3 2 2 2 2 3 2 5 3 2" xfId="14771" xr:uid="{00000000-0005-0000-0000-0000C4350000}"/>
    <cellStyle name="Normal 3 2 2 2 2 3 2 5 4" xfId="14772" xr:uid="{00000000-0005-0000-0000-0000C5350000}"/>
    <cellStyle name="Normal 3 2 2 2 2 3 2 6" xfId="14773" xr:uid="{00000000-0005-0000-0000-0000C6350000}"/>
    <cellStyle name="Normal 3 2 2 2 2 3 2 6 2" xfId="14774" xr:uid="{00000000-0005-0000-0000-0000C7350000}"/>
    <cellStyle name="Normal 3 2 2 2 2 3 2 6 2 2" xfId="14775" xr:uid="{00000000-0005-0000-0000-0000C8350000}"/>
    <cellStyle name="Normal 3 2 2 2 2 3 2 6 3" xfId="14776" xr:uid="{00000000-0005-0000-0000-0000C9350000}"/>
    <cellStyle name="Normal 3 2 2 2 2 3 2 7" xfId="14777" xr:uid="{00000000-0005-0000-0000-0000CA350000}"/>
    <cellStyle name="Normal 3 2 2 2 2 3 2 7 2" xfId="14778" xr:uid="{00000000-0005-0000-0000-0000CB350000}"/>
    <cellStyle name="Normal 3 2 2 2 2 3 2 8" xfId="14779" xr:uid="{00000000-0005-0000-0000-0000CC350000}"/>
    <cellStyle name="Normal 3 2 2 2 2 3 2 8 2" xfId="14780" xr:uid="{00000000-0005-0000-0000-0000CD350000}"/>
    <cellStyle name="Normal 3 2 2 2 2 3 2 9" xfId="14781" xr:uid="{00000000-0005-0000-0000-0000CE350000}"/>
    <cellStyle name="Normal 3 2 2 2 2 3 3" xfId="14782" xr:uid="{00000000-0005-0000-0000-0000CF350000}"/>
    <cellStyle name="Normal 3 2 2 2 2 3 3 2" xfId="14783" xr:uid="{00000000-0005-0000-0000-0000D0350000}"/>
    <cellStyle name="Normal 3 2 2 2 2 3 3 2 2" xfId="14784" xr:uid="{00000000-0005-0000-0000-0000D1350000}"/>
    <cellStyle name="Normal 3 2 2 2 2 3 3 2 2 2" xfId="14785" xr:uid="{00000000-0005-0000-0000-0000D2350000}"/>
    <cellStyle name="Normal 3 2 2 2 2 3 3 2 2 2 2" xfId="14786" xr:uid="{00000000-0005-0000-0000-0000D3350000}"/>
    <cellStyle name="Normal 3 2 2 2 2 3 3 2 2 2 2 2" xfId="14787" xr:uid="{00000000-0005-0000-0000-0000D4350000}"/>
    <cellStyle name="Normal 3 2 2 2 2 3 3 2 2 2 3" xfId="14788" xr:uid="{00000000-0005-0000-0000-0000D5350000}"/>
    <cellStyle name="Normal 3 2 2 2 2 3 3 2 2 3" xfId="14789" xr:uid="{00000000-0005-0000-0000-0000D6350000}"/>
    <cellStyle name="Normal 3 2 2 2 2 3 3 2 2 3 2" xfId="14790" xr:uid="{00000000-0005-0000-0000-0000D7350000}"/>
    <cellStyle name="Normal 3 2 2 2 2 3 3 2 2 4" xfId="14791" xr:uid="{00000000-0005-0000-0000-0000D8350000}"/>
    <cellStyle name="Normal 3 2 2 2 2 3 3 2 3" xfId="14792" xr:uid="{00000000-0005-0000-0000-0000D9350000}"/>
    <cellStyle name="Normal 3 2 2 2 2 3 3 2 3 2" xfId="14793" xr:uid="{00000000-0005-0000-0000-0000DA350000}"/>
    <cellStyle name="Normal 3 2 2 2 2 3 3 2 3 2 2" xfId="14794" xr:uid="{00000000-0005-0000-0000-0000DB350000}"/>
    <cellStyle name="Normal 3 2 2 2 2 3 3 2 3 3" xfId="14795" xr:uid="{00000000-0005-0000-0000-0000DC350000}"/>
    <cellStyle name="Normal 3 2 2 2 2 3 3 2 4" xfId="14796" xr:uid="{00000000-0005-0000-0000-0000DD350000}"/>
    <cellStyle name="Normal 3 2 2 2 2 3 3 2 4 2" xfId="14797" xr:uid="{00000000-0005-0000-0000-0000DE350000}"/>
    <cellStyle name="Normal 3 2 2 2 2 3 3 2 5" xfId="14798" xr:uid="{00000000-0005-0000-0000-0000DF350000}"/>
    <cellStyle name="Normal 3 2 2 2 2 3 3 3" xfId="14799" xr:uid="{00000000-0005-0000-0000-0000E0350000}"/>
    <cellStyle name="Normal 3 2 2 2 2 3 3 3 2" xfId="14800" xr:uid="{00000000-0005-0000-0000-0000E1350000}"/>
    <cellStyle name="Normal 3 2 2 2 2 3 3 3 2 2" xfId="14801" xr:uid="{00000000-0005-0000-0000-0000E2350000}"/>
    <cellStyle name="Normal 3 2 2 2 2 3 3 3 2 2 2" xfId="14802" xr:uid="{00000000-0005-0000-0000-0000E3350000}"/>
    <cellStyle name="Normal 3 2 2 2 2 3 3 3 2 3" xfId="14803" xr:uid="{00000000-0005-0000-0000-0000E4350000}"/>
    <cellStyle name="Normal 3 2 2 2 2 3 3 3 3" xfId="14804" xr:uid="{00000000-0005-0000-0000-0000E5350000}"/>
    <cellStyle name="Normal 3 2 2 2 2 3 3 3 3 2" xfId="14805" xr:uid="{00000000-0005-0000-0000-0000E6350000}"/>
    <cellStyle name="Normal 3 2 2 2 2 3 3 3 4" xfId="14806" xr:uid="{00000000-0005-0000-0000-0000E7350000}"/>
    <cellStyle name="Normal 3 2 2 2 2 3 3 4" xfId="14807" xr:uid="{00000000-0005-0000-0000-0000E8350000}"/>
    <cellStyle name="Normal 3 2 2 2 2 3 3 4 2" xfId="14808" xr:uid="{00000000-0005-0000-0000-0000E9350000}"/>
    <cellStyle name="Normal 3 2 2 2 2 3 3 4 2 2" xfId="14809" xr:uid="{00000000-0005-0000-0000-0000EA350000}"/>
    <cellStyle name="Normal 3 2 2 2 2 3 3 4 2 2 2" xfId="14810" xr:uid="{00000000-0005-0000-0000-0000EB350000}"/>
    <cellStyle name="Normal 3 2 2 2 2 3 3 4 2 3" xfId="14811" xr:uid="{00000000-0005-0000-0000-0000EC350000}"/>
    <cellStyle name="Normal 3 2 2 2 2 3 3 4 3" xfId="14812" xr:uid="{00000000-0005-0000-0000-0000ED350000}"/>
    <cellStyle name="Normal 3 2 2 2 2 3 3 4 3 2" xfId="14813" xr:uid="{00000000-0005-0000-0000-0000EE350000}"/>
    <cellStyle name="Normal 3 2 2 2 2 3 3 4 4" xfId="14814" xr:uid="{00000000-0005-0000-0000-0000EF350000}"/>
    <cellStyle name="Normal 3 2 2 2 2 3 3 5" xfId="14815" xr:uid="{00000000-0005-0000-0000-0000F0350000}"/>
    <cellStyle name="Normal 3 2 2 2 2 3 3 5 2" xfId="14816" xr:uid="{00000000-0005-0000-0000-0000F1350000}"/>
    <cellStyle name="Normal 3 2 2 2 2 3 3 5 2 2" xfId="14817" xr:uid="{00000000-0005-0000-0000-0000F2350000}"/>
    <cellStyle name="Normal 3 2 2 2 2 3 3 5 3" xfId="14818" xr:uid="{00000000-0005-0000-0000-0000F3350000}"/>
    <cellStyle name="Normal 3 2 2 2 2 3 3 6" xfId="14819" xr:uid="{00000000-0005-0000-0000-0000F4350000}"/>
    <cellStyle name="Normal 3 2 2 2 2 3 3 6 2" xfId="14820" xr:uid="{00000000-0005-0000-0000-0000F5350000}"/>
    <cellStyle name="Normal 3 2 2 2 2 3 3 7" xfId="14821" xr:uid="{00000000-0005-0000-0000-0000F6350000}"/>
    <cellStyle name="Normal 3 2 2 2 2 3 3 7 2" xfId="14822" xr:uid="{00000000-0005-0000-0000-0000F7350000}"/>
    <cellStyle name="Normal 3 2 2 2 2 3 3 8" xfId="14823" xr:uid="{00000000-0005-0000-0000-0000F8350000}"/>
    <cellStyle name="Normal 3 2 2 2 2 3 4" xfId="14824" xr:uid="{00000000-0005-0000-0000-0000F9350000}"/>
    <cellStyle name="Normal 3 2 2 2 2 3 4 2" xfId="14825" xr:uid="{00000000-0005-0000-0000-0000FA350000}"/>
    <cellStyle name="Normal 3 2 2 2 2 3 4 2 2" xfId="14826" xr:uid="{00000000-0005-0000-0000-0000FB350000}"/>
    <cellStyle name="Normal 3 2 2 2 2 3 4 2 2 2" xfId="14827" xr:uid="{00000000-0005-0000-0000-0000FC350000}"/>
    <cellStyle name="Normal 3 2 2 2 2 3 4 2 2 2 2" xfId="14828" xr:uid="{00000000-0005-0000-0000-0000FD350000}"/>
    <cellStyle name="Normal 3 2 2 2 2 3 4 2 2 3" xfId="14829" xr:uid="{00000000-0005-0000-0000-0000FE350000}"/>
    <cellStyle name="Normal 3 2 2 2 2 3 4 2 3" xfId="14830" xr:uid="{00000000-0005-0000-0000-0000FF350000}"/>
    <cellStyle name="Normal 3 2 2 2 2 3 4 2 3 2" xfId="14831" xr:uid="{00000000-0005-0000-0000-000000360000}"/>
    <cellStyle name="Normal 3 2 2 2 2 3 4 2 4" xfId="14832" xr:uid="{00000000-0005-0000-0000-000001360000}"/>
    <cellStyle name="Normal 3 2 2 2 2 3 4 3" xfId="14833" xr:uid="{00000000-0005-0000-0000-000002360000}"/>
    <cellStyle name="Normal 3 2 2 2 2 3 4 3 2" xfId="14834" xr:uid="{00000000-0005-0000-0000-000003360000}"/>
    <cellStyle name="Normal 3 2 2 2 2 3 4 3 2 2" xfId="14835" xr:uid="{00000000-0005-0000-0000-000004360000}"/>
    <cellStyle name="Normal 3 2 2 2 2 3 4 3 3" xfId="14836" xr:uid="{00000000-0005-0000-0000-000005360000}"/>
    <cellStyle name="Normal 3 2 2 2 2 3 4 4" xfId="14837" xr:uid="{00000000-0005-0000-0000-000006360000}"/>
    <cellStyle name="Normal 3 2 2 2 2 3 4 4 2" xfId="14838" xr:uid="{00000000-0005-0000-0000-000007360000}"/>
    <cellStyle name="Normal 3 2 2 2 2 3 4 5" xfId="14839" xr:uid="{00000000-0005-0000-0000-000008360000}"/>
    <cellStyle name="Normal 3 2 2 2 2 3 5" xfId="14840" xr:uid="{00000000-0005-0000-0000-000009360000}"/>
    <cellStyle name="Normal 3 2 2 2 2 3 5 2" xfId="14841" xr:uid="{00000000-0005-0000-0000-00000A360000}"/>
    <cellStyle name="Normal 3 2 2 2 2 3 5 2 2" xfId="14842" xr:uid="{00000000-0005-0000-0000-00000B360000}"/>
    <cellStyle name="Normal 3 2 2 2 2 3 5 2 2 2" xfId="14843" xr:uid="{00000000-0005-0000-0000-00000C360000}"/>
    <cellStyle name="Normal 3 2 2 2 2 3 5 2 3" xfId="14844" xr:uid="{00000000-0005-0000-0000-00000D360000}"/>
    <cellStyle name="Normal 3 2 2 2 2 3 5 3" xfId="14845" xr:uid="{00000000-0005-0000-0000-00000E360000}"/>
    <cellStyle name="Normal 3 2 2 2 2 3 5 3 2" xfId="14846" xr:uid="{00000000-0005-0000-0000-00000F360000}"/>
    <cellStyle name="Normal 3 2 2 2 2 3 5 4" xfId="14847" xr:uid="{00000000-0005-0000-0000-000010360000}"/>
    <cellStyle name="Normal 3 2 2 2 2 3 6" xfId="14848" xr:uid="{00000000-0005-0000-0000-000011360000}"/>
    <cellStyle name="Normal 3 2 2 2 2 3 6 2" xfId="14849" xr:uid="{00000000-0005-0000-0000-000012360000}"/>
    <cellStyle name="Normal 3 2 2 2 2 3 6 2 2" xfId="14850" xr:uid="{00000000-0005-0000-0000-000013360000}"/>
    <cellStyle name="Normal 3 2 2 2 2 3 6 2 2 2" xfId="14851" xr:uid="{00000000-0005-0000-0000-000014360000}"/>
    <cellStyle name="Normal 3 2 2 2 2 3 6 2 3" xfId="14852" xr:uid="{00000000-0005-0000-0000-000015360000}"/>
    <cellStyle name="Normal 3 2 2 2 2 3 6 3" xfId="14853" xr:uid="{00000000-0005-0000-0000-000016360000}"/>
    <cellStyle name="Normal 3 2 2 2 2 3 6 3 2" xfId="14854" xr:uid="{00000000-0005-0000-0000-000017360000}"/>
    <cellStyle name="Normal 3 2 2 2 2 3 6 4" xfId="14855" xr:uid="{00000000-0005-0000-0000-000018360000}"/>
    <cellStyle name="Normal 3 2 2 2 2 3 7" xfId="14856" xr:uid="{00000000-0005-0000-0000-000019360000}"/>
    <cellStyle name="Normal 3 2 2 2 2 3 7 2" xfId="14857" xr:uid="{00000000-0005-0000-0000-00001A360000}"/>
    <cellStyle name="Normal 3 2 2 2 2 3 7 2 2" xfId="14858" xr:uid="{00000000-0005-0000-0000-00001B360000}"/>
    <cellStyle name="Normal 3 2 2 2 2 3 7 3" xfId="14859" xr:uid="{00000000-0005-0000-0000-00001C360000}"/>
    <cellStyle name="Normal 3 2 2 2 2 3 8" xfId="14860" xr:uid="{00000000-0005-0000-0000-00001D360000}"/>
    <cellStyle name="Normal 3 2 2 2 2 3 8 2" xfId="14861" xr:uid="{00000000-0005-0000-0000-00001E360000}"/>
    <cellStyle name="Normal 3 2 2 2 2 3 9" xfId="14862" xr:uid="{00000000-0005-0000-0000-00001F360000}"/>
    <cellStyle name="Normal 3 2 2 2 2 3 9 2" xfId="14863" xr:uid="{00000000-0005-0000-0000-000020360000}"/>
    <cellStyle name="Normal 3 2 2 2 2 4" xfId="14864" xr:uid="{00000000-0005-0000-0000-000021360000}"/>
    <cellStyle name="Normal 3 2 2 2 2 4 10" xfId="14865" xr:uid="{00000000-0005-0000-0000-000022360000}"/>
    <cellStyle name="Normal 3 2 2 2 2 4 2" xfId="14866" xr:uid="{00000000-0005-0000-0000-000023360000}"/>
    <cellStyle name="Normal 3 2 2 2 2 4 2 2" xfId="14867" xr:uid="{00000000-0005-0000-0000-000024360000}"/>
    <cellStyle name="Normal 3 2 2 2 2 4 2 2 2" xfId="14868" xr:uid="{00000000-0005-0000-0000-000025360000}"/>
    <cellStyle name="Normal 3 2 2 2 2 4 2 2 2 2" xfId="14869" xr:uid="{00000000-0005-0000-0000-000026360000}"/>
    <cellStyle name="Normal 3 2 2 2 2 4 2 2 2 2 2" xfId="14870" xr:uid="{00000000-0005-0000-0000-000027360000}"/>
    <cellStyle name="Normal 3 2 2 2 2 4 2 2 2 2 2 2" xfId="14871" xr:uid="{00000000-0005-0000-0000-000028360000}"/>
    <cellStyle name="Normal 3 2 2 2 2 4 2 2 2 2 2 2 2" xfId="14872" xr:uid="{00000000-0005-0000-0000-000029360000}"/>
    <cellStyle name="Normal 3 2 2 2 2 4 2 2 2 2 2 3" xfId="14873" xr:uid="{00000000-0005-0000-0000-00002A360000}"/>
    <cellStyle name="Normal 3 2 2 2 2 4 2 2 2 2 3" xfId="14874" xr:uid="{00000000-0005-0000-0000-00002B360000}"/>
    <cellStyle name="Normal 3 2 2 2 2 4 2 2 2 2 3 2" xfId="14875" xr:uid="{00000000-0005-0000-0000-00002C360000}"/>
    <cellStyle name="Normal 3 2 2 2 2 4 2 2 2 2 4" xfId="14876" xr:uid="{00000000-0005-0000-0000-00002D360000}"/>
    <cellStyle name="Normal 3 2 2 2 2 4 2 2 2 3" xfId="14877" xr:uid="{00000000-0005-0000-0000-00002E360000}"/>
    <cellStyle name="Normal 3 2 2 2 2 4 2 2 2 3 2" xfId="14878" xr:uid="{00000000-0005-0000-0000-00002F360000}"/>
    <cellStyle name="Normal 3 2 2 2 2 4 2 2 2 3 2 2" xfId="14879" xr:uid="{00000000-0005-0000-0000-000030360000}"/>
    <cellStyle name="Normal 3 2 2 2 2 4 2 2 2 3 3" xfId="14880" xr:uid="{00000000-0005-0000-0000-000031360000}"/>
    <cellStyle name="Normal 3 2 2 2 2 4 2 2 2 4" xfId="14881" xr:uid="{00000000-0005-0000-0000-000032360000}"/>
    <cellStyle name="Normal 3 2 2 2 2 4 2 2 2 4 2" xfId="14882" xr:uid="{00000000-0005-0000-0000-000033360000}"/>
    <cellStyle name="Normal 3 2 2 2 2 4 2 2 2 5" xfId="14883" xr:uid="{00000000-0005-0000-0000-000034360000}"/>
    <cellStyle name="Normal 3 2 2 2 2 4 2 2 3" xfId="14884" xr:uid="{00000000-0005-0000-0000-000035360000}"/>
    <cellStyle name="Normal 3 2 2 2 2 4 2 2 3 2" xfId="14885" xr:uid="{00000000-0005-0000-0000-000036360000}"/>
    <cellStyle name="Normal 3 2 2 2 2 4 2 2 3 2 2" xfId="14886" xr:uid="{00000000-0005-0000-0000-000037360000}"/>
    <cellStyle name="Normal 3 2 2 2 2 4 2 2 3 2 2 2" xfId="14887" xr:uid="{00000000-0005-0000-0000-000038360000}"/>
    <cellStyle name="Normal 3 2 2 2 2 4 2 2 3 2 3" xfId="14888" xr:uid="{00000000-0005-0000-0000-000039360000}"/>
    <cellStyle name="Normal 3 2 2 2 2 4 2 2 3 3" xfId="14889" xr:uid="{00000000-0005-0000-0000-00003A360000}"/>
    <cellStyle name="Normal 3 2 2 2 2 4 2 2 3 3 2" xfId="14890" xr:uid="{00000000-0005-0000-0000-00003B360000}"/>
    <cellStyle name="Normal 3 2 2 2 2 4 2 2 3 4" xfId="14891" xr:uid="{00000000-0005-0000-0000-00003C360000}"/>
    <cellStyle name="Normal 3 2 2 2 2 4 2 2 4" xfId="14892" xr:uid="{00000000-0005-0000-0000-00003D360000}"/>
    <cellStyle name="Normal 3 2 2 2 2 4 2 2 4 2" xfId="14893" xr:uid="{00000000-0005-0000-0000-00003E360000}"/>
    <cellStyle name="Normal 3 2 2 2 2 4 2 2 4 2 2" xfId="14894" xr:uid="{00000000-0005-0000-0000-00003F360000}"/>
    <cellStyle name="Normal 3 2 2 2 2 4 2 2 4 2 2 2" xfId="14895" xr:uid="{00000000-0005-0000-0000-000040360000}"/>
    <cellStyle name="Normal 3 2 2 2 2 4 2 2 4 2 3" xfId="14896" xr:uid="{00000000-0005-0000-0000-000041360000}"/>
    <cellStyle name="Normal 3 2 2 2 2 4 2 2 4 3" xfId="14897" xr:uid="{00000000-0005-0000-0000-000042360000}"/>
    <cellStyle name="Normal 3 2 2 2 2 4 2 2 4 3 2" xfId="14898" xr:uid="{00000000-0005-0000-0000-000043360000}"/>
    <cellStyle name="Normal 3 2 2 2 2 4 2 2 4 4" xfId="14899" xr:uid="{00000000-0005-0000-0000-000044360000}"/>
    <cellStyle name="Normal 3 2 2 2 2 4 2 2 5" xfId="14900" xr:uid="{00000000-0005-0000-0000-000045360000}"/>
    <cellStyle name="Normal 3 2 2 2 2 4 2 2 5 2" xfId="14901" xr:uid="{00000000-0005-0000-0000-000046360000}"/>
    <cellStyle name="Normal 3 2 2 2 2 4 2 2 5 2 2" xfId="14902" xr:uid="{00000000-0005-0000-0000-000047360000}"/>
    <cellStyle name="Normal 3 2 2 2 2 4 2 2 5 3" xfId="14903" xr:uid="{00000000-0005-0000-0000-000048360000}"/>
    <cellStyle name="Normal 3 2 2 2 2 4 2 2 6" xfId="14904" xr:uid="{00000000-0005-0000-0000-000049360000}"/>
    <cellStyle name="Normal 3 2 2 2 2 4 2 2 6 2" xfId="14905" xr:uid="{00000000-0005-0000-0000-00004A360000}"/>
    <cellStyle name="Normal 3 2 2 2 2 4 2 2 7" xfId="14906" xr:uid="{00000000-0005-0000-0000-00004B360000}"/>
    <cellStyle name="Normal 3 2 2 2 2 4 2 2 7 2" xfId="14907" xr:uid="{00000000-0005-0000-0000-00004C360000}"/>
    <cellStyle name="Normal 3 2 2 2 2 4 2 2 8" xfId="14908" xr:uid="{00000000-0005-0000-0000-00004D360000}"/>
    <cellStyle name="Normal 3 2 2 2 2 4 2 3" xfId="14909" xr:uid="{00000000-0005-0000-0000-00004E360000}"/>
    <cellStyle name="Normal 3 2 2 2 2 4 2 3 2" xfId="14910" xr:uid="{00000000-0005-0000-0000-00004F360000}"/>
    <cellStyle name="Normal 3 2 2 2 2 4 2 3 2 2" xfId="14911" xr:uid="{00000000-0005-0000-0000-000050360000}"/>
    <cellStyle name="Normal 3 2 2 2 2 4 2 3 2 2 2" xfId="14912" xr:uid="{00000000-0005-0000-0000-000051360000}"/>
    <cellStyle name="Normal 3 2 2 2 2 4 2 3 2 2 2 2" xfId="14913" xr:uid="{00000000-0005-0000-0000-000052360000}"/>
    <cellStyle name="Normal 3 2 2 2 2 4 2 3 2 2 3" xfId="14914" xr:uid="{00000000-0005-0000-0000-000053360000}"/>
    <cellStyle name="Normal 3 2 2 2 2 4 2 3 2 3" xfId="14915" xr:uid="{00000000-0005-0000-0000-000054360000}"/>
    <cellStyle name="Normal 3 2 2 2 2 4 2 3 2 3 2" xfId="14916" xr:uid="{00000000-0005-0000-0000-000055360000}"/>
    <cellStyle name="Normal 3 2 2 2 2 4 2 3 2 4" xfId="14917" xr:uid="{00000000-0005-0000-0000-000056360000}"/>
    <cellStyle name="Normal 3 2 2 2 2 4 2 3 3" xfId="14918" xr:uid="{00000000-0005-0000-0000-000057360000}"/>
    <cellStyle name="Normal 3 2 2 2 2 4 2 3 3 2" xfId="14919" xr:uid="{00000000-0005-0000-0000-000058360000}"/>
    <cellStyle name="Normal 3 2 2 2 2 4 2 3 3 2 2" xfId="14920" xr:uid="{00000000-0005-0000-0000-000059360000}"/>
    <cellStyle name="Normal 3 2 2 2 2 4 2 3 3 3" xfId="14921" xr:uid="{00000000-0005-0000-0000-00005A360000}"/>
    <cellStyle name="Normal 3 2 2 2 2 4 2 3 4" xfId="14922" xr:uid="{00000000-0005-0000-0000-00005B360000}"/>
    <cellStyle name="Normal 3 2 2 2 2 4 2 3 4 2" xfId="14923" xr:uid="{00000000-0005-0000-0000-00005C360000}"/>
    <cellStyle name="Normal 3 2 2 2 2 4 2 3 5" xfId="14924" xr:uid="{00000000-0005-0000-0000-00005D360000}"/>
    <cellStyle name="Normal 3 2 2 2 2 4 2 4" xfId="14925" xr:uid="{00000000-0005-0000-0000-00005E360000}"/>
    <cellStyle name="Normal 3 2 2 2 2 4 2 4 2" xfId="14926" xr:uid="{00000000-0005-0000-0000-00005F360000}"/>
    <cellStyle name="Normal 3 2 2 2 2 4 2 4 2 2" xfId="14927" xr:uid="{00000000-0005-0000-0000-000060360000}"/>
    <cellStyle name="Normal 3 2 2 2 2 4 2 4 2 2 2" xfId="14928" xr:uid="{00000000-0005-0000-0000-000061360000}"/>
    <cellStyle name="Normal 3 2 2 2 2 4 2 4 2 3" xfId="14929" xr:uid="{00000000-0005-0000-0000-000062360000}"/>
    <cellStyle name="Normal 3 2 2 2 2 4 2 4 3" xfId="14930" xr:uid="{00000000-0005-0000-0000-000063360000}"/>
    <cellStyle name="Normal 3 2 2 2 2 4 2 4 3 2" xfId="14931" xr:uid="{00000000-0005-0000-0000-000064360000}"/>
    <cellStyle name="Normal 3 2 2 2 2 4 2 4 4" xfId="14932" xr:uid="{00000000-0005-0000-0000-000065360000}"/>
    <cellStyle name="Normal 3 2 2 2 2 4 2 5" xfId="14933" xr:uid="{00000000-0005-0000-0000-000066360000}"/>
    <cellStyle name="Normal 3 2 2 2 2 4 2 5 2" xfId="14934" xr:uid="{00000000-0005-0000-0000-000067360000}"/>
    <cellStyle name="Normal 3 2 2 2 2 4 2 5 2 2" xfId="14935" xr:uid="{00000000-0005-0000-0000-000068360000}"/>
    <cellStyle name="Normal 3 2 2 2 2 4 2 5 2 2 2" xfId="14936" xr:uid="{00000000-0005-0000-0000-000069360000}"/>
    <cellStyle name="Normal 3 2 2 2 2 4 2 5 2 3" xfId="14937" xr:uid="{00000000-0005-0000-0000-00006A360000}"/>
    <cellStyle name="Normal 3 2 2 2 2 4 2 5 3" xfId="14938" xr:uid="{00000000-0005-0000-0000-00006B360000}"/>
    <cellStyle name="Normal 3 2 2 2 2 4 2 5 3 2" xfId="14939" xr:uid="{00000000-0005-0000-0000-00006C360000}"/>
    <cellStyle name="Normal 3 2 2 2 2 4 2 5 4" xfId="14940" xr:uid="{00000000-0005-0000-0000-00006D360000}"/>
    <cellStyle name="Normal 3 2 2 2 2 4 2 6" xfId="14941" xr:uid="{00000000-0005-0000-0000-00006E360000}"/>
    <cellStyle name="Normal 3 2 2 2 2 4 2 6 2" xfId="14942" xr:uid="{00000000-0005-0000-0000-00006F360000}"/>
    <cellStyle name="Normal 3 2 2 2 2 4 2 6 2 2" xfId="14943" xr:uid="{00000000-0005-0000-0000-000070360000}"/>
    <cellStyle name="Normal 3 2 2 2 2 4 2 6 3" xfId="14944" xr:uid="{00000000-0005-0000-0000-000071360000}"/>
    <cellStyle name="Normal 3 2 2 2 2 4 2 7" xfId="14945" xr:uid="{00000000-0005-0000-0000-000072360000}"/>
    <cellStyle name="Normal 3 2 2 2 2 4 2 7 2" xfId="14946" xr:uid="{00000000-0005-0000-0000-000073360000}"/>
    <cellStyle name="Normal 3 2 2 2 2 4 2 8" xfId="14947" xr:uid="{00000000-0005-0000-0000-000074360000}"/>
    <cellStyle name="Normal 3 2 2 2 2 4 2 8 2" xfId="14948" xr:uid="{00000000-0005-0000-0000-000075360000}"/>
    <cellStyle name="Normal 3 2 2 2 2 4 2 9" xfId="14949" xr:uid="{00000000-0005-0000-0000-000076360000}"/>
    <cellStyle name="Normal 3 2 2 2 2 4 3" xfId="14950" xr:uid="{00000000-0005-0000-0000-000077360000}"/>
    <cellStyle name="Normal 3 2 2 2 2 4 3 2" xfId="14951" xr:uid="{00000000-0005-0000-0000-000078360000}"/>
    <cellStyle name="Normal 3 2 2 2 2 4 3 2 2" xfId="14952" xr:uid="{00000000-0005-0000-0000-000079360000}"/>
    <cellStyle name="Normal 3 2 2 2 2 4 3 2 2 2" xfId="14953" xr:uid="{00000000-0005-0000-0000-00007A360000}"/>
    <cellStyle name="Normal 3 2 2 2 2 4 3 2 2 2 2" xfId="14954" xr:uid="{00000000-0005-0000-0000-00007B360000}"/>
    <cellStyle name="Normal 3 2 2 2 2 4 3 2 2 2 2 2" xfId="14955" xr:uid="{00000000-0005-0000-0000-00007C360000}"/>
    <cellStyle name="Normal 3 2 2 2 2 4 3 2 2 2 3" xfId="14956" xr:uid="{00000000-0005-0000-0000-00007D360000}"/>
    <cellStyle name="Normal 3 2 2 2 2 4 3 2 2 3" xfId="14957" xr:uid="{00000000-0005-0000-0000-00007E360000}"/>
    <cellStyle name="Normal 3 2 2 2 2 4 3 2 2 3 2" xfId="14958" xr:uid="{00000000-0005-0000-0000-00007F360000}"/>
    <cellStyle name="Normal 3 2 2 2 2 4 3 2 2 4" xfId="14959" xr:uid="{00000000-0005-0000-0000-000080360000}"/>
    <cellStyle name="Normal 3 2 2 2 2 4 3 2 3" xfId="14960" xr:uid="{00000000-0005-0000-0000-000081360000}"/>
    <cellStyle name="Normal 3 2 2 2 2 4 3 2 3 2" xfId="14961" xr:uid="{00000000-0005-0000-0000-000082360000}"/>
    <cellStyle name="Normal 3 2 2 2 2 4 3 2 3 2 2" xfId="14962" xr:uid="{00000000-0005-0000-0000-000083360000}"/>
    <cellStyle name="Normal 3 2 2 2 2 4 3 2 3 3" xfId="14963" xr:uid="{00000000-0005-0000-0000-000084360000}"/>
    <cellStyle name="Normal 3 2 2 2 2 4 3 2 4" xfId="14964" xr:uid="{00000000-0005-0000-0000-000085360000}"/>
    <cellStyle name="Normal 3 2 2 2 2 4 3 2 4 2" xfId="14965" xr:uid="{00000000-0005-0000-0000-000086360000}"/>
    <cellStyle name="Normal 3 2 2 2 2 4 3 2 5" xfId="14966" xr:uid="{00000000-0005-0000-0000-000087360000}"/>
    <cellStyle name="Normal 3 2 2 2 2 4 3 3" xfId="14967" xr:uid="{00000000-0005-0000-0000-000088360000}"/>
    <cellStyle name="Normal 3 2 2 2 2 4 3 3 2" xfId="14968" xr:uid="{00000000-0005-0000-0000-000089360000}"/>
    <cellStyle name="Normal 3 2 2 2 2 4 3 3 2 2" xfId="14969" xr:uid="{00000000-0005-0000-0000-00008A360000}"/>
    <cellStyle name="Normal 3 2 2 2 2 4 3 3 2 2 2" xfId="14970" xr:uid="{00000000-0005-0000-0000-00008B360000}"/>
    <cellStyle name="Normal 3 2 2 2 2 4 3 3 2 3" xfId="14971" xr:uid="{00000000-0005-0000-0000-00008C360000}"/>
    <cellStyle name="Normal 3 2 2 2 2 4 3 3 3" xfId="14972" xr:uid="{00000000-0005-0000-0000-00008D360000}"/>
    <cellStyle name="Normal 3 2 2 2 2 4 3 3 3 2" xfId="14973" xr:uid="{00000000-0005-0000-0000-00008E360000}"/>
    <cellStyle name="Normal 3 2 2 2 2 4 3 3 4" xfId="14974" xr:uid="{00000000-0005-0000-0000-00008F360000}"/>
    <cellStyle name="Normal 3 2 2 2 2 4 3 4" xfId="14975" xr:uid="{00000000-0005-0000-0000-000090360000}"/>
    <cellStyle name="Normal 3 2 2 2 2 4 3 4 2" xfId="14976" xr:uid="{00000000-0005-0000-0000-000091360000}"/>
    <cellStyle name="Normal 3 2 2 2 2 4 3 4 2 2" xfId="14977" xr:uid="{00000000-0005-0000-0000-000092360000}"/>
    <cellStyle name="Normal 3 2 2 2 2 4 3 4 2 2 2" xfId="14978" xr:uid="{00000000-0005-0000-0000-000093360000}"/>
    <cellStyle name="Normal 3 2 2 2 2 4 3 4 2 3" xfId="14979" xr:uid="{00000000-0005-0000-0000-000094360000}"/>
    <cellStyle name="Normal 3 2 2 2 2 4 3 4 3" xfId="14980" xr:uid="{00000000-0005-0000-0000-000095360000}"/>
    <cellStyle name="Normal 3 2 2 2 2 4 3 4 3 2" xfId="14981" xr:uid="{00000000-0005-0000-0000-000096360000}"/>
    <cellStyle name="Normal 3 2 2 2 2 4 3 4 4" xfId="14982" xr:uid="{00000000-0005-0000-0000-000097360000}"/>
    <cellStyle name="Normal 3 2 2 2 2 4 3 5" xfId="14983" xr:uid="{00000000-0005-0000-0000-000098360000}"/>
    <cellStyle name="Normal 3 2 2 2 2 4 3 5 2" xfId="14984" xr:uid="{00000000-0005-0000-0000-000099360000}"/>
    <cellStyle name="Normal 3 2 2 2 2 4 3 5 2 2" xfId="14985" xr:uid="{00000000-0005-0000-0000-00009A360000}"/>
    <cellStyle name="Normal 3 2 2 2 2 4 3 5 3" xfId="14986" xr:uid="{00000000-0005-0000-0000-00009B360000}"/>
    <cellStyle name="Normal 3 2 2 2 2 4 3 6" xfId="14987" xr:uid="{00000000-0005-0000-0000-00009C360000}"/>
    <cellStyle name="Normal 3 2 2 2 2 4 3 6 2" xfId="14988" xr:uid="{00000000-0005-0000-0000-00009D360000}"/>
    <cellStyle name="Normal 3 2 2 2 2 4 3 7" xfId="14989" xr:uid="{00000000-0005-0000-0000-00009E360000}"/>
    <cellStyle name="Normal 3 2 2 2 2 4 3 7 2" xfId="14990" xr:uid="{00000000-0005-0000-0000-00009F360000}"/>
    <cellStyle name="Normal 3 2 2 2 2 4 3 8" xfId="14991" xr:uid="{00000000-0005-0000-0000-0000A0360000}"/>
    <cellStyle name="Normal 3 2 2 2 2 4 4" xfId="14992" xr:uid="{00000000-0005-0000-0000-0000A1360000}"/>
    <cellStyle name="Normal 3 2 2 2 2 4 4 2" xfId="14993" xr:uid="{00000000-0005-0000-0000-0000A2360000}"/>
    <cellStyle name="Normal 3 2 2 2 2 4 4 2 2" xfId="14994" xr:uid="{00000000-0005-0000-0000-0000A3360000}"/>
    <cellStyle name="Normal 3 2 2 2 2 4 4 2 2 2" xfId="14995" xr:uid="{00000000-0005-0000-0000-0000A4360000}"/>
    <cellStyle name="Normal 3 2 2 2 2 4 4 2 2 2 2" xfId="14996" xr:uid="{00000000-0005-0000-0000-0000A5360000}"/>
    <cellStyle name="Normal 3 2 2 2 2 4 4 2 2 3" xfId="14997" xr:uid="{00000000-0005-0000-0000-0000A6360000}"/>
    <cellStyle name="Normal 3 2 2 2 2 4 4 2 3" xfId="14998" xr:uid="{00000000-0005-0000-0000-0000A7360000}"/>
    <cellStyle name="Normal 3 2 2 2 2 4 4 2 3 2" xfId="14999" xr:uid="{00000000-0005-0000-0000-0000A8360000}"/>
    <cellStyle name="Normal 3 2 2 2 2 4 4 2 4" xfId="15000" xr:uid="{00000000-0005-0000-0000-0000A9360000}"/>
    <cellStyle name="Normal 3 2 2 2 2 4 4 3" xfId="15001" xr:uid="{00000000-0005-0000-0000-0000AA360000}"/>
    <cellStyle name="Normal 3 2 2 2 2 4 4 3 2" xfId="15002" xr:uid="{00000000-0005-0000-0000-0000AB360000}"/>
    <cellStyle name="Normal 3 2 2 2 2 4 4 3 2 2" xfId="15003" xr:uid="{00000000-0005-0000-0000-0000AC360000}"/>
    <cellStyle name="Normal 3 2 2 2 2 4 4 3 3" xfId="15004" xr:uid="{00000000-0005-0000-0000-0000AD360000}"/>
    <cellStyle name="Normal 3 2 2 2 2 4 4 4" xfId="15005" xr:uid="{00000000-0005-0000-0000-0000AE360000}"/>
    <cellStyle name="Normal 3 2 2 2 2 4 4 4 2" xfId="15006" xr:uid="{00000000-0005-0000-0000-0000AF360000}"/>
    <cellStyle name="Normal 3 2 2 2 2 4 4 5" xfId="15007" xr:uid="{00000000-0005-0000-0000-0000B0360000}"/>
    <cellStyle name="Normal 3 2 2 2 2 4 5" xfId="15008" xr:uid="{00000000-0005-0000-0000-0000B1360000}"/>
    <cellStyle name="Normal 3 2 2 2 2 4 5 2" xfId="15009" xr:uid="{00000000-0005-0000-0000-0000B2360000}"/>
    <cellStyle name="Normal 3 2 2 2 2 4 5 2 2" xfId="15010" xr:uid="{00000000-0005-0000-0000-0000B3360000}"/>
    <cellStyle name="Normal 3 2 2 2 2 4 5 2 2 2" xfId="15011" xr:uid="{00000000-0005-0000-0000-0000B4360000}"/>
    <cellStyle name="Normal 3 2 2 2 2 4 5 2 3" xfId="15012" xr:uid="{00000000-0005-0000-0000-0000B5360000}"/>
    <cellStyle name="Normal 3 2 2 2 2 4 5 3" xfId="15013" xr:uid="{00000000-0005-0000-0000-0000B6360000}"/>
    <cellStyle name="Normal 3 2 2 2 2 4 5 3 2" xfId="15014" xr:uid="{00000000-0005-0000-0000-0000B7360000}"/>
    <cellStyle name="Normal 3 2 2 2 2 4 5 4" xfId="15015" xr:uid="{00000000-0005-0000-0000-0000B8360000}"/>
    <cellStyle name="Normal 3 2 2 2 2 4 6" xfId="15016" xr:uid="{00000000-0005-0000-0000-0000B9360000}"/>
    <cellStyle name="Normal 3 2 2 2 2 4 6 2" xfId="15017" xr:uid="{00000000-0005-0000-0000-0000BA360000}"/>
    <cellStyle name="Normal 3 2 2 2 2 4 6 2 2" xfId="15018" xr:uid="{00000000-0005-0000-0000-0000BB360000}"/>
    <cellStyle name="Normal 3 2 2 2 2 4 6 2 2 2" xfId="15019" xr:uid="{00000000-0005-0000-0000-0000BC360000}"/>
    <cellStyle name="Normal 3 2 2 2 2 4 6 2 3" xfId="15020" xr:uid="{00000000-0005-0000-0000-0000BD360000}"/>
    <cellStyle name="Normal 3 2 2 2 2 4 6 3" xfId="15021" xr:uid="{00000000-0005-0000-0000-0000BE360000}"/>
    <cellStyle name="Normal 3 2 2 2 2 4 6 3 2" xfId="15022" xr:uid="{00000000-0005-0000-0000-0000BF360000}"/>
    <cellStyle name="Normal 3 2 2 2 2 4 6 4" xfId="15023" xr:uid="{00000000-0005-0000-0000-0000C0360000}"/>
    <cellStyle name="Normal 3 2 2 2 2 4 7" xfId="15024" xr:uid="{00000000-0005-0000-0000-0000C1360000}"/>
    <cellStyle name="Normal 3 2 2 2 2 4 7 2" xfId="15025" xr:uid="{00000000-0005-0000-0000-0000C2360000}"/>
    <cellStyle name="Normal 3 2 2 2 2 4 7 2 2" xfId="15026" xr:uid="{00000000-0005-0000-0000-0000C3360000}"/>
    <cellStyle name="Normal 3 2 2 2 2 4 7 3" xfId="15027" xr:uid="{00000000-0005-0000-0000-0000C4360000}"/>
    <cellStyle name="Normal 3 2 2 2 2 4 8" xfId="15028" xr:uid="{00000000-0005-0000-0000-0000C5360000}"/>
    <cellStyle name="Normal 3 2 2 2 2 4 8 2" xfId="15029" xr:uid="{00000000-0005-0000-0000-0000C6360000}"/>
    <cellStyle name="Normal 3 2 2 2 2 4 9" xfId="15030" xr:uid="{00000000-0005-0000-0000-0000C7360000}"/>
    <cellStyle name="Normal 3 2 2 2 2 4 9 2" xfId="15031" xr:uid="{00000000-0005-0000-0000-0000C8360000}"/>
    <cellStyle name="Normal 3 2 2 2 2 5" xfId="15032" xr:uid="{00000000-0005-0000-0000-0000C9360000}"/>
    <cellStyle name="Normal 3 2 2 2 2 5 10" xfId="15033" xr:uid="{00000000-0005-0000-0000-0000CA360000}"/>
    <cellStyle name="Normal 3 2 2 2 2 5 2" xfId="15034" xr:uid="{00000000-0005-0000-0000-0000CB360000}"/>
    <cellStyle name="Normal 3 2 2 2 2 5 2 2" xfId="15035" xr:uid="{00000000-0005-0000-0000-0000CC360000}"/>
    <cellStyle name="Normal 3 2 2 2 2 5 2 2 2" xfId="15036" xr:uid="{00000000-0005-0000-0000-0000CD360000}"/>
    <cellStyle name="Normal 3 2 2 2 2 5 2 2 2 2" xfId="15037" xr:uid="{00000000-0005-0000-0000-0000CE360000}"/>
    <cellStyle name="Normal 3 2 2 2 2 5 2 2 2 2 2" xfId="15038" xr:uid="{00000000-0005-0000-0000-0000CF360000}"/>
    <cellStyle name="Normal 3 2 2 2 2 5 2 2 2 2 2 2" xfId="15039" xr:uid="{00000000-0005-0000-0000-0000D0360000}"/>
    <cellStyle name="Normal 3 2 2 2 2 5 2 2 2 2 2 2 2" xfId="15040" xr:uid="{00000000-0005-0000-0000-0000D1360000}"/>
    <cellStyle name="Normal 3 2 2 2 2 5 2 2 2 2 2 3" xfId="15041" xr:uid="{00000000-0005-0000-0000-0000D2360000}"/>
    <cellStyle name="Normal 3 2 2 2 2 5 2 2 2 2 3" xfId="15042" xr:uid="{00000000-0005-0000-0000-0000D3360000}"/>
    <cellStyle name="Normal 3 2 2 2 2 5 2 2 2 2 3 2" xfId="15043" xr:uid="{00000000-0005-0000-0000-0000D4360000}"/>
    <cellStyle name="Normal 3 2 2 2 2 5 2 2 2 2 4" xfId="15044" xr:uid="{00000000-0005-0000-0000-0000D5360000}"/>
    <cellStyle name="Normal 3 2 2 2 2 5 2 2 2 3" xfId="15045" xr:uid="{00000000-0005-0000-0000-0000D6360000}"/>
    <cellStyle name="Normal 3 2 2 2 2 5 2 2 2 3 2" xfId="15046" xr:uid="{00000000-0005-0000-0000-0000D7360000}"/>
    <cellStyle name="Normal 3 2 2 2 2 5 2 2 2 3 2 2" xfId="15047" xr:uid="{00000000-0005-0000-0000-0000D8360000}"/>
    <cellStyle name="Normal 3 2 2 2 2 5 2 2 2 3 3" xfId="15048" xr:uid="{00000000-0005-0000-0000-0000D9360000}"/>
    <cellStyle name="Normal 3 2 2 2 2 5 2 2 2 4" xfId="15049" xr:uid="{00000000-0005-0000-0000-0000DA360000}"/>
    <cellStyle name="Normal 3 2 2 2 2 5 2 2 2 4 2" xfId="15050" xr:uid="{00000000-0005-0000-0000-0000DB360000}"/>
    <cellStyle name="Normal 3 2 2 2 2 5 2 2 2 5" xfId="15051" xr:uid="{00000000-0005-0000-0000-0000DC360000}"/>
    <cellStyle name="Normal 3 2 2 2 2 5 2 2 3" xfId="15052" xr:uid="{00000000-0005-0000-0000-0000DD360000}"/>
    <cellStyle name="Normal 3 2 2 2 2 5 2 2 3 2" xfId="15053" xr:uid="{00000000-0005-0000-0000-0000DE360000}"/>
    <cellStyle name="Normal 3 2 2 2 2 5 2 2 3 2 2" xfId="15054" xr:uid="{00000000-0005-0000-0000-0000DF360000}"/>
    <cellStyle name="Normal 3 2 2 2 2 5 2 2 3 2 2 2" xfId="15055" xr:uid="{00000000-0005-0000-0000-0000E0360000}"/>
    <cellStyle name="Normal 3 2 2 2 2 5 2 2 3 2 3" xfId="15056" xr:uid="{00000000-0005-0000-0000-0000E1360000}"/>
    <cellStyle name="Normal 3 2 2 2 2 5 2 2 3 3" xfId="15057" xr:uid="{00000000-0005-0000-0000-0000E2360000}"/>
    <cellStyle name="Normal 3 2 2 2 2 5 2 2 3 3 2" xfId="15058" xr:uid="{00000000-0005-0000-0000-0000E3360000}"/>
    <cellStyle name="Normal 3 2 2 2 2 5 2 2 3 4" xfId="15059" xr:uid="{00000000-0005-0000-0000-0000E4360000}"/>
    <cellStyle name="Normal 3 2 2 2 2 5 2 2 4" xfId="15060" xr:uid="{00000000-0005-0000-0000-0000E5360000}"/>
    <cellStyle name="Normal 3 2 2 2 2 5 2 2 4 2" xfId="15061" xr:uid="{00000000-0005-0000-0000-0000E6360000}"/>
    <cellStyle name="Normal 3 2 2 2 2 5 2 2 4 2 2" xfId="15062" xr:uid="{00000000-0005-0000-0000-0000E7360000}"/>
    <cellStyle name="Normal 3 2 2 2 2 5 2 2 4 2 2 2" xfId="15063" xr:uid="{00000000-0005-0000-0000-0000E8360000}"/>
    <cellStyle name="Normal 3 2 2 2 2 5 2 2 4 2 3" xfId="15064" xr:uid="{00000000-0005-0000-0000-0000E9360000}"/>
    <cellStyle name="Normal 3 2 2 2 2 5 2 2 4 3" xfId="15065" xr:uid="{00000000-0005-0000-0000-0000EA360000}"/>
    <cellStyle name="Normal 3 2 2 2 2 5 2 2 4 3 2" xfId="15066" xr:uid="{00000000-0005-0000-0000-0000EB360000}"/>
    <cellStyle name="Normal 3 2 2 2 2 5 2 2 4 4" xfId="15067" xr:uid="{00000000-0005-0000-0000-0000EC360000}"/>
    <cellStyle name="Normal 3 2 2 2 2 5 2 2 5" xfId="15068" xr:uid="{00000000-0005-0000-0000-0000ED360000}"/>
    <cellStyle name="Normal 3 2 2 2 2 5 2 2 5 2" xfId="15069" xr:uid="{00000000-0005-0000-0000-0000EE360000}"/>
    <cellStyle name="Normal 3 2 2 2 2 5 2 2 5 2 2" xfId="15070" xr:uid="{00000000-0005-0000-0000-0000EF360000}"/>
    <cellStyle name="Normal 3 2 2 2 2 5 2 2 5 3" xfId="15071" xr:uid="{00000000-0005-0000-0000-0000F0360000}"/>
    <cellStyle name="Normal 3 2 2 2 2 5 2 2 6" xfId="15072" xr:uid="{00000000-0005-0000-0000-0000F1360000}"/>
    <cellStyle name="Normal 3 2 2 2 2 5 2 2 6 2" xfId="15073" xr:uid="{00000000-0005-0000-0000-0000F2360000}"/>
    <cellStyle name="Normal 3 2 2 2 2 5 2 2 7" xfId="15074" xr:uid="{00000000-0005-0000-0000-0000F3360000}"/>
    <cellStyle name="Normal 3 2 2 2 2 5 2 2 7 2" xfId="15075" xr:uid="{00000000-0005-0000-0000-0000F4360000}"/>
    <cellStyle name="Normal 3 2 2 2 2 5 2 2 8" xfId="15076" xr:uid="{00000000-0005-0000-0000-0000F5360000}"/>
    <cellStyle name="Normal 3 2 2 2 2 5 2 3" xfId="15077" xr:uid="{00000000-0005-0000-0000-0000F6360000}"/>
    <cellStyle name="Normal 3 2 2 2 2 5 2 3 2" xfId="15078" xr:uid="{00000000-0005-0000-0000-0000F7360000}"/>
    <cellStyle name="Normal 3 2 2 2 2 5 2 3 2 2" xfId="15079" xr:uid="{00000000-0005-0000-0000-0000F8360000}"/>
    <cellStyle name="Normal 3 2 2 2 2 5 2 3 2 2 2" xfId="15080" xr:uid="{00000000-0005-0000-0000-0000F9360000}"/>
    <cellStyle name="Normal 3 2 2 2 2 5 2 3 2 2 2 2" xfId="15081" xr:uid="{00000000-0005-0000-0000-0000FA360000}"/>
    <cellStyle name="Normal 3 2 2 2 2 5 2 3 2 2 3" xfId="15082" xr:uid="{00000000-0005-0000-0000-0000FB360000}"/>
    <cellStyle name="Normal 3 2 2 2 2 5 2 3 2 3" xfId="15083" xr:uid="{00000000-0005-0000-0000-0000FC360000}"/>
    <cellStyle name="Normal 3 2 2 2 2 5 2 3 2 3 2" xfId="15084" xr:uid="{00000000-0005-0000-0000-0000FD360000}"/>
    <cellStyle name="Normal 3 2 2 2 2 5 2 3 2 4" xfId="15085" xr:uid="{00000000-0005-0000-0000-0000FE360000}"/>
    <cellStyle name="Normal 3 2 2 2 2 5 2 3 3" xfId="15086" xr:uid="{00000000-0005-0000-0000-0000FF360000}"/>
    <cellStyle name="Normal 3 2 2 2 2 5 2 3 3 2" xfId="15087" xr:uid="{00000000-0005-0000-0000-000000370000}"/>
    <cellStyle name="Normal 3 2 2 2 2 5 2 3 3 2 2" xfId="15088" xr:uid="{00000000-0005-0000-0000-000001370000}"/>
    <cellStyle name="Normal 3 2 2 2 2 5 2 3 3 3" xfId="15089" xr:uid="{00000000-0005-0000-0000-000002370000}"/>
    <cellStyle name="Normal 3 2 2 2 2 5 2 3 4" xfId="15090" xr:uid="{00000000-0005-0000-0000-000003370000}"/>
    <cellStyle name="Normal 3 2 2 2 2 5 2 3 4 2" xfId="15091" xr:uid="{00000000-0005-0000-0000-000004370000}"/>
    <cellStyle name="Normal 3 2 2 2 2 5 2 3 5" xfId="15092" xr:uid="{00000000-0005-0000-0000-000005370000}"/>
    <cellStyle name="Normal 3 2 2 2 2 5 2 4" xfId="15093" xr:uid="{00000000-0005-0000-0000-000006370000}"/>
    <cellStyle name="Normal 3 2 2 2 2 5 2 4 2" xfId="15094" xr:uid="{00000000-0005-0000-0000-000007370000}"/>
    <cellStyle name="Normal 3 2 2 2 2 5 2 4 2 2" xfId="15095" xr:uid="{00000000-0005-0000-0000-000008370000}"/>
    <cellStyle name="Normal 3 2 2 2 2 5 2 4 2 2 2" xfId="15096" xr:uid="{00000000-0005-0000-0000-000009370000}"/>
    <cellStyle name="Normal 3 2 2 2 2 5 2 4 2 3" xfId="15097" xr:uid="{00000000-0005-0000-0000-00000A370000}"/>
    <cellStyle name="Normal 3 2 2 2 2 5 2 4 3" xfId="15098" xr:uid="{00000000-0005-0000-0000-00000B370000}"/>
    <cellStyle name="Normal 3 2 2 2 2 5 2 4 3 2" xfId="15099" xr:uid="{00000000-0005-0000-0000-00000C370000}"/>
    <cellStyle name="Normal 3 2 2 2 2 5 2 4 4" xfId="15100" xr:uid="{00000000-0005-0000-0000-00000D370000}"/>
    <cellStyle name="Normal 3 2 2 2 2 5 2 5" xfId="15101" xr:uid="{00000000-0005-0000-0000-00000E370000}"/>
    <cellStyle name="Normal 3 2 2 2 2 5 2 5 2" xfId="15102" xr:uid="{00000000-0005-0000-0000-00000F370000}"/>
    <cellStyle name="Normal 3 2 2 2 2 5 2 5 2 2" xfId="15103" xr:uid="{00000000-0005-0000-0000-000010370000}"/>
    <cellStyle name="Normal 3 2 2 2 2 5 2 5 2 2 2" xfId="15104" xr:uid="{00000000-0005-0000-0000-000011370000}"/>
    <cellStyle name="Normal 3 2 2 2 2 5 2 5 2 3" xfId="15105" xr:uid="{00000000-0005-0000-0000-000012370000}"/>
    <cellStyle name="Normal 3 2 2 2 2 5 2 5 3" xfId="15106" xr:uid="{00000000-0005-0000-0000-000013370000}"/>
    <cellStyle name="Normal 3 2 2 2 2 5 2 5 3 2" xfId="15107" xr:uid="{00000000-0005-0000-0000-000014370000}"/>
    <cellStyle name="Normal 3 2 2 2 2 5 2 5 4" xfId="15108" xr:uid="{00000000-0005-0000-0000-000015370000}"/>
    <cellStyle name="Normal 3 2 2 2 2 5 2 6" xfId="15109" xr:uid="{00000000-0005-0000-0000-000016370000}"/>
    <cellStyle name="Normal 3 2 2 2 2 5 2 6 2" xfId="15110" xr:uid="{00000000-0005-0000-0000-000017370000}"/>
    <cellStyle name="Normal 3 2 2 2 2 5 2 6 2 2" xfId="15111" xr:uid="{00000000-0005-0000-0000-000018370000}"/>
    <cellStyle name="Normal 3 2 2 2 2 5 2 6 3" xfId="15112" xr:uid="{00000000-0005-0000-0000-000019370000}"/>
    <cellStyle name="Normal 3 2 2 2 2 5 2 7" xfId="15113" xr:uid="{00000000-0005-0000-0000-00001A370000}"/>
    <cellStyle name="Normal 3 2 2 2 2 5 2 7 2" xfId="15114" xr:uid="{00000000-0005-0000-0000-00001B370000}"/>
    <cellStyle name="Normal 3 2 2 2 2 5 2 8" xfId="15115" xr:uid="{00000000-0005-0000-0000-00001C370000}"/>
    <cellStyle name="Normal 3 2 2 2 2 5 2 8 2" xfId="15116" xr:uid="{00000000-0005-0000-0000-00001D370000}"/>
    <cellStyle name="Normal 3 2 2 2 2 5 2 9" xfId="15117" xr:uid="{00000000-0005-0000-0000-00001E370000}"/>
    <cellStyle name="Normal 3 2 2 2 2 5 3" xfId="15118" xr:uid="{00000000-0005-0000-0000-00001F370000}"/>
    <cellStyle name="Normal 3 2 2 2 2 5 3 2" xfId="15119" xr:uid="{00000000-0005-0000-0000-000020370000}"/>
    <cellStyle name="Normal 3 2 2 2 2 5 3 2 2" xfId="15120" xr:uid="{00000000-0005-0000-0000-000021370000}"/>
    <cellStyle name="Normal 3 2 2 2 2 5 3 2 2 2" xfId="15121" xr:uid="{00000000-0005-0000-0000-000022370000}"/>
    <cellStyle name="Normal 3 2 2 2 2 5 3 2 2 2 2" xfId="15122" xr:uid="{00000000-0005-0000-0000-000023370000}"/>
    <cellStyle name="Normal 3 2 2 2 2 5 3 2 2 2 2 2" xfId="15123" xr:uid="{00000000-0005-0000-0000-000024370000}"/>
    <cellStyle name="Normal 3 2 2 2 2 5 3 2 2 2 3" xfId="15124" xr:uid="{00000000-0005-0000-0000-000025370000}"/>
    <cellStyle name="Normal 3 2 2 2 2 5 3 2 2 3" xfId="15125" xr:uid="{00000000-0005-0000-0000-000026370000}"/>
    <cellStyle name="Normal 3 2 2 2 2 5 3 2 2 3 2" xfId="15126" xr:uid="{00000000-0005-0000-0000-000027370000}"/>
    <cellStyle name="Normal 3 2 2 2 2 5 3 2 2 4" xfId="15127" xr:uid="{00000000-0005-0000-0000-000028370000}"/>
    <cellStyle name="Normal 3 2 2 2 2 5 3 2 3" xfId="15128" xr:uid="{00000000-0005-0000-0000-000029370000}"/>
    <cellStyle name="Normal 3 2 2 2 2 5 3 2 3 2" xfId="15129" xr:uid="{00000000-0005-0000-0000-00002A370000}"/>
    <cellStyle name="Normal 3 2 2 2 2 5 3 2 3 2 2" xfId="15130" xr:uid="{00000000-0005-0000-0000-00002B370000}"/>
    <cellStyle name="Normal 3 2 2 2 2 5 3 2 3 3" xfId="15131" xr:uid="{00000000-0005-0000-0000-00002C370000}"/>
    <cellStyle name="Normal 3 2 2 2 2 5 3 2 4" xfId="15132" xr:uid="{00000000-0005-0000-0000-00002D370000}"/>
    <cellStyle name="Normal 3 2 2 2 2 5 3 2 4 2" xfId="15133" xr:uid="{00000000-0005-0000-0000-00002E370000}"/>
    <cellStyle name="Normal 3 2 2 2 2 5 3 2 5" xfId="15134" xr:uid="{00000000-0005-0000-0000-00002F370000}"/>
    <cellStyle name="Normal 3 2 2 2 2 5 3 3" xfId="15135" xr:uid="{00000000-0005-0000-0000-000030370000}"/>
    <cellStyle name="Normal 3 2 2 2 2 5 3 3 2" xfId="15136" xr:uid="{00000000-0005-0000-0000-000031370000}"/>
    <cellStyle name="Normal 3 2 2 2 2 5 3 3 2 2" xfId="15137" xr:uid="{00000000-0005-0000-0000-000032370000}"/>
    <cellStyle name="Normal 3 2 2 2 2 5 3 3 2 2 2" xfId="15138" xr:uid="{00000000-0005-0000-0000-000033370000}"/>
    <cellStyle name="Normal 3 2 2 2 2 5 3 3 2 3" xfId="15139" xr:uid="{00000000-0005-0000-0000-000034370000}"/>
    <cellStyle name="Normal 3 2 2 2 2 5 3 3 3" xfId="15140" xr:uid="{00000000-0005-0000-0000-000035370000}"/>
    <cellStyle name="Normal 3 2 2 2 2 5 3 3 3 2" xfId="15141" xr:uid="{00000000-0005-0000-0000-000036370000}"/>
    <cellStyle name="Normal 3 2 2 2 2 5 3 3 4" xfId="15142" xr:uid="{00000000-0005-0000-0000-000037370000}"/>
    <cellStyle name="Normal 3 2 2 2 2 5 3 4" xfId="15143" xr:uid="{00000000-0005-0000-0000-000038370000}"/>
    <cellStyle name="Normal 3 2 2 2 2 5 3 4 2" xfId="15144" xr:uid="{00000000-0005-0000-0000-000039370000}"/>
    <cellStyle name="Normal 3 2 2 2 2 5 3 4 2 2" xfId="15145" xr:uid="{00000000-0005-0000-0000-00003A370000}"/>
    <cellStyle name="Normal 3 2 2 2 2 5 3 4 2 2 2" xfId="15146" xr:uid="{00000000-0005-0000-0000-00003B370000}"/>
    <cellStyle name="Normal 3 2 2 2 2 5 3 4 2 3" xfId="15147" xr:uid="{00000000-0005-0000-0000-00003C370000}"/>
    <cellStyle name="Normal 3 2 2 2 2 5 3 4 3" xfId="15148" xr:uid="{00000000-0005-0000-0000-00003D370000}"/>
    <cellStyle name="Normal 3 2 2 2 2 5 3 4 3 2" xfId="15149" xr:uid="{00000000-0005-0000-0000-00003E370000}"/>
    <cellStyle name="Normal 3 2 2 2 2 5 3 4 4" xfId="15150" xr:uid="{00000000-0005-0000-0000-00003F370000}"/>
    <cellStyle name="Normal 3 2 2 2 2 5 3 5" xfId="15151" xr:uid="{00000000-0005-0000-0000-000040370000}"/>
    <cellStyle name="Normal 3 2 2 2 2 5 3 5 2" xfId="15152" xr:uid="{00000000-0005-0000-0000-000041370000}"/>
    <cellStyle name="Normal 3 2 2 2 2 5 3 5 2 2" xfId="15153" xr:uid="{00000000-0005-0000-0000-000042370000}"/>
    <cellStyle name="Normal 3 2 2 2 2 5 3 5 3" xfId="15154" xr:uid="{00000000-0005-0000-0000-000043370000}"/>
    <cellStyle name="Normal 3 2 2 2 2 5 3 6" xfId="15155" xr:uid="{00000000-0005-0000-0000-000044370000}"/>
    <cellStyle name="Normal 3 2 2 2 2 5 3 6 2" xfId="15156" xr:uid="{00000000-0005-0000-0000-000045370000}"/>
    <cellStyle name="Normal 3 2 2 2 2 5 3 7" xfId="15157" xr:uid="{00000000-0005-0000-0000-000046370000}"/>
    <cellStyle name="Normal 3 2 2 2 2 5 3 7 2" xfId="15158" xr:uid="{00000000-0005-0000-0000-000047370000}"/>
    <cellStyle name="Normal 3 2 2 2 2 5 3 8" xfId="15159" xr:uid="{00000000-0005-0000-0000-000048370000}"/>
    <cellStyle name="Normal 3 2 2 2 2 5 4" xfId="15160" xr:uid="{00000000-0005-0000-0000-000049370000}"/>
    <cellStyle name="Normal 3 2 2 2 2 5 4 2" xfId="15161" xr:uid="{00000000-0005-0000-0000-00004A370000}"/>
    <cellStyle name="Normal 3 2 2 2 2 5 4 2 2" xfId="15162" xr:uid="{00000000-0005-0000-0000-00004B370000}"/>
    <cellStyle name="Normal 3 2 2 2 2 5 4 2 2 2" xfId="15163" xr:uid="{00000000-0005-0000-0000-00004C370000}"/>
    <cellStyle name="Normal 3 2 2 2 2 5 4 2 2 2 2" xfId="15164" xr:uid="{00000000-0005-0000-0000-00004D370000}"/>
    <cellStyle name="Normal 3 2 2 2 2 5 4 2 2 3" xfId="15165" xr:uid="{00000000-0005-0000-0000-00004E370000}"/>
    <cellStyle name="Normal 3 2 2 2 2 5 4 2 3" xfId="15166" xr:uid="{00000000-0005-0000-0000-00004F370000}"/>
    <cellStyle name="Normal 3 2 2 2 2 5 4 2 3 2" xfId="15167" xr:uid="{00000000-0005-0000-0000-000050370000}"/>
    <cellStyle name="Normal 3 2 2 2 2 5 4 2 4" xfId="15168" xr:uid="{00000000-0005-0000-0000-000051370000}"/>
    <cellStyle name="Normal 3 2 2 2 2 5 4 3" xfId="15169" xr:uid="{00000000-0005-0000-0000-000052370000}"/>
    <cellStyle name="Normal 3 2 2 2 2 5 4 3 2" xfId="15170" xr:uid="{00000000-0005-0000-0000-000053370000}"/>
    <cellStyle name="Normal 3 2 2 2 2 5 4 3 2 2" xfId="15171" xr:uid="{00000000-0005-0000-0000-000054370000}"/>
    <cellStyle name="Normal 3 2 2 2 2 5 4 3 3" xfId="15172" xr:uid="{00000000-0005-0000-0000-000055370000}"/>
    <cellStyle name="Normal 3 2 2 2 2 5 4 4" xfId="15173" xr:uid="{00000000-0005-0000-0000-000056370000}"/>
    <cellStyle name="Normal 3 2 2 2 2 5 4 4 2" xfId="15174" xr:uid="{00000000-0005-0000-0000-000057370000}"/>
    <cellStyle name="Normal 3 2 2 2 2 5 4 5" xfId="15175" xr:uid="{00000000-0005-0000-0000-000058370000}"/>
    <cellStyle name="Normal 3 2 2 2 2 5 5" xfId="15176" xr:uid="{00000000-0005-0000-0000-000059370000}"/>
    <cellStyle name="Normal 3 2 2 2 2 5 5 2" xfId="15177" xr:uid="{00000000-0005-0000-0000-00005A370000}"/>
    <cellStyle name="Normal 3 2 2 2 2 5 5 2 2" xfId="15178" xr:uid="{00000000-0005-0000-0000-00005B370000}"/>
    <cellStyle name="Normal 3 2 2 2 2 5 5 2 2 2" xfId="15179" xr:uid="{00000000-0005-0000-0000-00005C370000}"/>
    <cellStyle name="Normal 3 2 2 2 2 5 5 2 3" xfId="15180" xr:uid="{00000000-0005-0000-0000-00005D370000}"/>
    <cellStyle name="Normal 3 2 2 2 2 5 5 3" xfId="15181" xr:uid="{00000000-0005-0000-0000-00005E370000}"/>
    <cellStyle name="Normal 3 2 2 2 2 5 5 3 2" xfId="15182" xr:uid="{00000000-0005-0000-0000-00005F370000}"/>
    <cellStyle name="Normal 3 2 2 2 2 5 5 4" xfId="15183" xr:uid="{00000000-0005-0000-0000-000060370000}"/>
    <cellStyle name="Normal 3 2 2 2 2 5 6" xfId="15184" xr:uid="{00000000-0005-0000-0000-000061370000}"/>
    <cellStyle name="Normal 3 2 2 2 2 5 6 2" xfId="15185" xr:uid="{00000000-0005-0000-0000-000062370000}"/>
    <cellStyle name="Normal 3 2 2 2 2 5 6 2 2" xfId="15186" xr:uid="{00000000-0005-0000-0000-000063370000}"/>
    <cellStyle name="Normal 3 2 2 2 2 5 6 2 2 2" xfId="15187" xr:uid="{00000000-0005-0000-0000-000064370000}"/>
    <cellStyle name="Normal 3 2 2 2 2 5 6 2 3" xfId="15188" xr:uid="{00000000-0005-0000-0000-000065370000}"/>
    <cellStyle name="Normal 3 2 2 2 2 5 6 3" xfId="15189" xr:uid="{00000000-0005-0000-0000-000066370000}"/>
    <cellStyle name="Normal 3 2 2 2 2 5 6 3 2" xfId="15190" xr:uid="{00000000-0005-0000-0000-000067370000}"/>
    <cellStyle name="Normal 3 2 2 2 2 5 6 4" xfId="15191" xr:uid="{00000000-0005-0000-0000-000068370000}"/>
    <cellStyle name="Normal 3 2 2 2 2 5 7" xfId="15192" xr:uid="{00000000-0005-0000-0000-000069370000}"/>
    <cellStyle name="Normal 3 2 2 2 2 5 7 2" xfId="15193" xr:uid="{00000000-0005-0000-0000-00006A370000}"/>
    <cellStyle name="Normal 3 2 2 2 2 5 7 2 2" xfId="15194" xr:uid="{00000000-0005-0000-0000-00006B370000}"/>
    <cellStyle name="Normal 3 2 2 2 2 5 7 3" xfId="15195" xr:uid="{00000000-0005-0000-0000-00006C370000}"/>
    <cellStyle name="Normal 3 2 2 2 2 5 8" xfId="15196" xr:uid="{00000000-0005-0000-0000-00006D370000}"/>
    <cellStyle name="Normal 3 2 2 2 2 5 8 2" xfId="15197" xr:uid="{00000000-0005-0000-0000-00006E370000}"/>
    <cellStyle name="Normal 3 2 2 2 2 5 9" xfId="15198" xr:uid="{00000000-0005-0000-0000-00006F370000}"/>
    <cellStyle name="Normal 3 2 2 2 2 5 9 2" xfId="15199" xr:uid="{00000000-0005-0000-0000-000070370000}"/>
    <cellStyle name="Normal 3 2 2 2 2 6" xfId="15200" xr:uid="{00000000-0005-0000-0000-000071370000}"/>
    <cellStyle name="Normal 3 2 2 2 2 6 2" xfId="15201" xr:uid="{00000000-0005-0000-0000-000072370000}"/>
    <cellStyle name="Normal 3 2 2 2 2 6 2 2" xfId="15202" xr:uid="{00000000-0005-0000-0000-000073370000}"/>
    <cellStyle name="Normal 3 2 2 2 2 6 2 2 2" xfId="15203" xr:uid="{00000000-0005-0000-0000-000074370000}"/>
    <cellStyle name="Normal 3 2 2 2 2 6 2 2 2 2" xfId="15204" xr:uid="{00000000-0005-0000-0000-000075370000}"/>
    <cellStyle name="Normal 3 2 2 2 2 6 2 2 2 2 2" xfId="15205" xr:uid="{00000000-0005-0000-0000-000076370000}"/>
    <cellStyle name="Normal 3 2 2 2 2 6 2 2 2 2 2 2" xfId="15206" xr:uid="{00000000-0005-0000-0000-000077370000}"/>
    <cellStyle name="Normal 3 2 2 2 2 6 2 2 2 2 3" xfId="15207" xr:uid="{00000000-0005-0000-0000-000078370000}"/>
    <cellStyle name="Normal 3 2 2 2 2 6 2 2 2 3" xfId="15208" xr:uid="{00000000-0005-0000-0000-000079370000}"/>
    <cellStyle name="Normal 3 2 2 2 2 6 2 2 2 3 2" xfId="15209" xr:uid="{00000000-0005-0000-0000-00007A370000}"/>
    <cellStyle name="Normal 3 2 2 2 2 6 2 2 2 4" xfId="15210" xr:uid="{00000000-0005-0000-0000-00007B370000}"/>
    <cellStyle name="Normal 3 2 2 2 2 6 2 2 3" xfId="15211" xr:uid="{00000000-0005-0000-0000-00007C370000}"/>
    <cellStyle name="Normal 3 2 2 2 2 6 2 2 3 2" xfId="15212" xr:uid="{00000000-0005-0000-0000-00007D370000}"/>
    <cellStyle name="Normal 3 2 2 2 2 6 2 2 3 2 2" xfId="15213" xr:uid="{00000000-0005-0000-0000-00007E370000}"/>
    <cellStyle name="Normal 3 2 2 2 2 6 2 2 3 3" xfId="15214" xr:uid="{00000000-0005-0000-0000-00007F370000}"/>
    <cellStyle name="Normal 3 2 2 2 2 6 2 2 4" xfId="15215" xr:uid="{00000000-0005-0000-0000-000080370000}"/>
    <cellStyle name="Normal 3 2 2 2 2 6 2 2 4 2" xfId="15216" xr:uid="{00000000-0005-0000-0000-000081370000}"/>
    <cellStyle name="Normal 3 2 2 2 2 6 2 2 5" xfId="15217" xr:uid="{00000000-0005-0000-0000-000082370000}"/>
    <cellStyle name="Normal 3 2 2 2 2 6 2 3" xfId="15218" xr:uid="{00000000-0005-0000-0000-000083370000}"/>
    <cellStyle name="Normal 3 2 2 2 2 6 2 3 2" xfId="15219" xr:uid="{00000000-0005-0000-0000-000084370000}"/>
    <cellStyle name="Normal 3 2 2 2 2 6 2 3 2 2" xfId="15220" xr:uid="{00000000-0005-0000-0000-000085370000}"/>
    <cellStyle name="Normal 3 2 2 2 2 6 2 3 2 2 2" xfId="15221" xr:uid="{00000000-0005-0000-0000-000086370000}"/>
    <cellStyle name="Normal 3 2 2 2 2 6 2 3 2 3" xfId="15222" xr:uid="{00000000-0005-0000-0000-000087370000}"/>
    <cellStyle name="Normal 3 2 2 2 2 6 2 3 3" xfId="15223" xr:uid="{00000000-0005-0000-0000-000088370000}"/>
    <cellStyle name="Normal 3 2 2 2 2 6 2 3 3 2" xfId="15224" xr:uid="{00000000-0005-0000-0000-000089370000}"/>
    <cellStyle name="Normal 3 2 2 2 2 6 2 3 4" xfId="15225" xr:uid="{00000000-0005-0000-0000-00008A370000}"/>
    <cellStyle name="Normal 3 2 2 2 2 6 2 4" xfId="15226" xr:uid="{00000000-0005-0000-0000-00008B370000}"/>
    <cellStyle name="Normal 3 2 2 2 2 6 2 4 2" xfId="15227" xr:uid="{00000000-0005-0000-0000-00008C370000}"/>
    <cellStyle name="Normal 3 2 2 2 2 6 2 4 2 2" xfId="15228" xr:uid="{00000000-0005-0000-0000-00008D370000}"/>
    <cellStyle name="Normal 3 2 2 2 2 6 2 4 2 2 2" xfId="15229" xr:uid="{00000000-0005-0000-0000-00008E370000}"/>
    <cellStyle name="Normal 3 2 2 2 2 6 2 4 2 3" xfId="15230" xr:uid="{00000000-0005-0000-0000-00008F370000}"/>
    <cellStyle name="Normal 3 2 2 2 2 6 2 4 3" xfId="15231" xr:uid="{00000000-0005-0000-0000-000090370000}"/>
    <cellStyle name="Normal 3 2 2 2 2 6 2 4 3 2" xfId="15232" xr:uid="{00000000-0005-0000-0000-000091370000}"/>
    <cellStyle name="Normal 3 2 2 2 2 6 2 4 4" xfId="15233" xr:uid="{00000000-0005-0000-0000-000092370000}"/>
    <cellStyle name="Normal 3 2 2 2 2 6 2 5" xfId="15234" xr:uid="{00000000-0005-0000-0000-000093370000}"/>
    <cellStyle name="Normal 3 2 2 2 2 6 2 5 2" xfId="15235" xr:uid="{00000000-0005-0000-0000-000094370000}"/>
    <cellStyle name="Normal 3 2 2 2 2 6 2 5 2 2" xfId="15236" xr:uid="{00000000-0005-0000-0000-000095370000}"/>
    <cellStyle name="Normal 3 2 2 2 2 6 2 5 3" xfId="15237" xr:uid="{00000000-0005-0000-0000-000096370000}"/>
    <cellStyle name="Normal 3 2 2 2 2 6 2 6" xfId="15238" xr:uid="{00000000-0005-0000-0000-000097370000}"/>
    <cellStyle name="Normal 3 2 2 2 2 6 2 6 2" xfId="15239" xr:uid="{00000000-0005-0000-0000-000098370000}"/>
    <cellStyle name="Normal 3 2 2 2 2 6 2 7" xfId="15240" xr:uid="{00000000-0005-0000-0000-000099370000}"/>
    <cellStyle name="Normal 3 2 2 2 2 6 2 7 2" xfId="15241" xr:uid="{00000000-0005-0000-0000-00009A370000}"/>
    <cellStyle name="Normal 3 2 2 2 2 6 2 8" xfId="15242" xr:uid="{00000000-0005-0000-0000-00009B370000}"/>
    <cellStyle name="Normal 3 2 2 2 2 6 3" xfId="15243" xr:uid="{00000000-0005-0000-0000-00009C370000}"/>
    <cellStyle name="Normal 3 2 2 2 2 6 3 2" xfId="15244" xr:uid="{00000000-0005-0000-0000-00009D370000}"/>
    <cellStyle name="Normal 3 2 2 2 2 6 3 2 2" xfId="15245" xr:uid="{00000000-0005-0000-0000-00009E370000}"/>
    <cellStyle name="Normal 3 2 2 2 2 6 3 2 2 2" xfId="15246" xr:uid="{00000000-0005-0000-0000-00009F370000}"/>
    <cellStyle name="Normal 3 2 2 2 2 6 3 2 2 2 2" xfId="15247" xr:uid="{00000000-0005-0000-0000-0000A0370000}"/>
    <cellStyle name="Normal 3 2 2 2 2 6 3 2 2 3" xfId="15248" xr:uid="{00000000-0005-0000-0000-0000A1370000}"/>
    <cellStyle name="Normal 3 2 2 2 2 6 3 2 3" xfId="15249" xr:uid="{00000000-0005-0000-0000-0000A2370000}"/>
    <cellStyle name="Normal 3 2 2 2 2 6 3 2 3 2" xfId="15250" xr:uid="{00000000-0005-0000-0000-0000A3370000}"/>
    <cellStyle name="Normal 3 2 2 2 2 6 3 2 4" xfId="15251" xr:uid="{00000000-0005-0000-0000-0000A4370000}"/>
    <cellStyle name="Normal 3 2 2 2 2 6 3 3" xfId="15252" xr:uid="{00000000-0005-0000-0000-0000A5370000}"/>
    <cellStyle name="Normal 3 2 2 2 2 6 3 3 2" xfId="15253" xr:uid="{00000000-0005-0000-0000-0000A6370000}"/>
    <cellStyle name="Normal 3 2 2 2 2 6 3 3 2 2" xfId="15254" xr:uid="{00000000-0005-0000-0000-0000A7370000}"/>
    <cellStyle name="Normal 3 2 2 2 2 6 3 3 3" xfId="15255" xr:uid="{00000000-0005-0000-0000-0000A8370000}"/>
    <cellStyle name="Normal 3 2 2 2 2 6 3 4" xfId="15256" xr:uid="{00000000-0005-0000-0000-0000A9370000}"/>
    <cellStyle name="Normal 3 2 2 2 2 6 3 4 2" xfId="15257" xr:uid="{00000000-0005-0000-0000-0000AA370000}"/>
    <cellStyle name="Normal 3 2 2 2 2 6 3 5" xfId="15258" xr:uid="{00000000-0005-0000-0000-0000AB370000}"/>
    <cellStyle name="Normal 3 2 2 2 2 6 4" xfId="15259" xr:uid="{00000000-0005-0000-0000-0000AC370000}"/>
    <cellStyle name="Normal 3 2 2 2 2 6 4 2" xfId="15260" xr:uid="{00000000-0005-0000-0000-0000AD370000}"/>
    <cellStyle name="Normal 3 2 2 2 2 6 4 2 2" xfId="15261" xr:uid="{00000000-0005-0000-0000-0000AE370000}"/>
    <cellStyle name="Normal 3 2 2 2 2 6 4 2 2 2" xfId="15262" xr:uid="{00000000-0005-0000-0000-0000AF370000}"/>
    <cellStyle name="Normal 3 2 2 2 2 6 4 2 3" xfId="15263" xr:uid="{00000000-0005-0000-0000-0000B0370000}"/>
    <cellStyle name="Normal 3 2 2 2 2 6 4 3" xfId="15264" xr:uid="{00000000-0005-0000-0000-0000B1370000}"/>
    <cellStyle name="Normal 3 2 2 2 2 6 4 3 2" xfId="15265" xr:uid="{00000000-0005-0000-0000-0000B2370000}"/>
    <cellStyle name="Normal 3 2 2 2 2 6 4 4" xfId="15266" xr:uid="{00000000-0005-0000-0000-0000B3370000}"/>
    <cellStyle name="Normal 3 2 2 2 2 6 5" xfId="15267" xr:uid="{00000000-0005-0000-0000-0000B4370000}"/>
    <cellStyle name="Normal 3 2 2 2 2 6 5 2" xfId="15268" xr:uid="{00000000-0005-0000-0000-0000B5370000}"/>
    <cellStyle name="Normal 3 2 2 2 2 6 5 2 2" xfId="15269" xr:uid="{00000000-0005-0000-0000-0000B6370000}"/>
    <cellStyle name="Normal 3 2 2 2 2 6 5 2 2 2" xfId="15270" xr:uid="{00000000-0005-0000-0000-0000B7370000}"/>
    <cellStyle name="Normal 3 2 2 2 2 6 5 2 3" xfId="15271" xr:uid="{00000000-0005-0000-0000-0000B8370000}"/>
    <cellStyle name="Normal 3 2 2 2 2 6 5 3" xfId="15272" xr:uid="{00000000-0005-0000-0000-0000B9370000}"/>
    <cellStyle name="Normal 3 2 2 2 2 6 5 3 2" xfId="15273" xr:uid="{00000000-0005-0000-0000-0000BA370000}"/>
    <cellStyle name="Normal 3 2 2 2 2 6 5 4" xfId="15274" xr:uid="{00000000-0005-0000-0000-0000BB370000}"/>
    <cellStyle name="Normal 3 2 2 2 2 6 6" xfId="15275" xr:uid="{00000000-0005-0000-0000-0000BC370000}"/>
    <cellStyle name="Normal 3 2 2 2 2 6 6 2" xfId="15276" xr:uid="{00000000-0005-0000-0000-0000BD370000}"/>
    <cellStyle name="Normal 3 2 2 2 2 6 6 2 2" xfId="15277" xr:uid="{00000000-0005-0000-0000-0000BE370000}"/>
    <cellStyle name="Normal 3 2 2 2 2 6 6 3" xfId="15278" xr:uid="{00000000-0005-0000-0000-0000BF370000}"/>
    <cellStyle name="Normal 3 2 2 2 2 6 7" xfId="15279" xr:uid="{00000000-0005-0000-0000-0000C0370000}"/>
    <cellStyle name="Normal 3 2 2 2 2 6 7 2" xfId="15280" xr:uid="{00000000-0005-0000-0000-0000C1370000}"/>
    <cellStyle name="Normal 3 2 2 2 2 6 8" xfId="15281" xr:uid="{00000000-0005-0000-0000-0000C2370000}"/>
    <cellStyle name="Normal 3 2 2 2 2 6 8 2" xfId="15282" xr:uid="{00000000-0005-0000-0000-0000C3370000}"/>
    <cellStyle name="Normal 3 2 2 2 2 6 9" xfId="15283" xr:uid="{00000000-0005-0000-0000-0000C4370000}"/>
    <cellStyle name="Normal 3 2 2 2 2 7" xfId="15284" xr:uid="{00000000-0005-0000-0000-0000C5370000}"/>
    <cellStyle name="Normal 3 2 2 2 2 7 2" xfId="15285" xr:uid="{00000000-0005-0000-0000-0000C6370000}"/>
    <cellStyle name="Normal 3 2 2 2 2 7 2 2" xfId="15286" xr:uid="{00000000-0005-0000-0000-0000C7370000}"/>
    <cellStyle name="Normal 3 2 2 2 2 7 2 2 2" xfId="15287" xr:uid="{00000000-0005-0000-0000-0000C8370000}"/>
    <cellStyle name="Normal 3 2 2 2 2 7 2 2 2 2" xfId="15288" xr:uid="{00000000-0005-0000-0000-0000C9370000}"/>
    <cellStyle name="Normal 3 2 2 2 2 7 2 2 2 2 2" xfId="15289" xr:uid="{00000000-0005-0000-0000-0000CA370000}"/>
    <cellStyle name="Normal 3 2 2 2 2 7 2 2 2 3" xfId="15290" xr:uid="{00000000-0005-0000-0000-0000CB370000}"/>
    <cellStyle name="Normal 3 2 2 2 2 7 2 2 3" xfId="15291" xr:uid="{00000000-0005-0000-0000-0000CC370000}"/>
    <cellStyle name="Normal 3 2 2 2 2 7 2 2 3 2" xfId="15292" xr:uid="{00000000-0005-0000-0000-0000CD370000}"/>
    <cellStyle name="Normal 3 2 2 2 2 7 2 2 4" xfId="15293" xr:uid="{00000000-0005-0000-0000-0000CE370000}"/>
    <cellStyle name="Normal 3 2 2 2 2 7 2 3" xfId="15294" xr:uid="{00000000-0005-0000-0000-0000CF370000}"/>
    <cellStyle name="Normal 3 2 2 2 2 7 2 3 2" xfId="15295" xr:uid="{00000000-0005-0000-0000-0000D0370000}"/>
    <cellStyle name="Normal 3 2 2 2 2 7 2 3 2 2" xfId="15296" xr:uid="{00000000-0005-0000-0000-0000D1370000}"/>
    <cellStyle name="Normal 3 2 2 2 2 7 2 3 3" xfId="15297" xr:uid="{00000000-0005-0000-0000-0000D2370000}"/>
    <cellStyle name="Normal 3 2 2 2 2 7 2 4" xfId="15298" xr:uid="{00000000-0005-0000-0000-0000D3370000}"/>
    <cellStyle name="Normal 3 2 2 2 2 7 2 4 2" xfId="15299" xr:uid="{00000000-0005-0000-0000-0000D4370000}"/>
    <cellStyle name="Normal 3 2 2 2 2 7 2 5" xfId="15300" xr:uid="{00000000-0005-0000-0000-0000D5370000}"/>
    <cellStyle name="Normal 3 2 2 2 2 7 3" xfId="15301" xr:uid="{00000000-0005-0000-0000-0000D6370000}"/>
    <cellStyle name="Normal 3 2 2 2 2 7 3 2" xfId="15302" xr:uid="{00000000-0005-0000-0000-0000D7370000}"/>
    <cellStyle name="Normal 3 2 2 2 2 7 3 2 2" xfId="15303" xr:uid="{00000000-0005-0000-0000-0000D8370000}"/>
    <cellStyle name="Normal 3 2 2 2 2 7 3 2 2 2" xfId="15304" xr:uid="{00000000-0005-0000-0000-0000D9370000}"/>
    <cellStyle name="Normal 3 2 2 2 2 7 3 2 3" xfId="15305" xr:uid="{00000000-0005-0000-0000-0000DA370000}"/>
    <cellStyle name="Normal 3 2 2 2 2 7 3 3" xfId="15306" xr:uid="{00000000-0005-0000-0000-0000DB370000}"/>
    <cellStyle name="Normal 3 2 2 2 2 7 3 3 2" xfId="15307" xr:uid="{00000000-0005-0000-0000-0000DC370000}"/>
    <cellStyle name="Normal 3 2 2 2 2 7 3 4" xfId="15308" xr:uid="{00000000-0005-0000-0000-0000DD370000}"/>
    <cellStyle name="Normal 3 2 2 2 2 7 4" xfId="15309" xr:uid="{00000000-0005-0000-0000-0000DE370000}"/>
    <cellStyle name="Normal 3 2 2 2 2 7 4 2" xfId="15310" xr:uid="{00000000-0005-0000-0000-0000DF370000}"/>
    <cellStyle name="Normal 3 2 2 2 2 7 4 2 2" xfId="15311" xr:uid="{00000000-0005-0000-0000-0000E0370000}"/>
    <cellStyle name="Normal 3 2 2 2 2 7 4 2 2 2" xfId="15312" xr:uid="{00000000-0005-0000-0000-0000E1370000}"/>
    <cellStyle name="Normal 3 2 2 2 2 7 4 2 3" xfId="15313" xr:uid="{00000000-0005-0000-0000-0000E2370000}"/>
    <cellStyle name="Normal 3 2 2 2 2 7 4 3" xfId="15314" xr:uid="{00000000-0005-0000-0000-0000E3370000}"/>
    <cellStyle name="Normal 3 2 2 2 2 7 4 3 2" xfId="15315" xr:uid="{00000000-0005-0000-0000-0000E4370000}"/>
    <cellStyle name="Normal 3 2 2 2 2 7 4 4" xfId="15316" xr:uid="{00000000-0005-0000-0000-0000E5370000}"/>
    <cellStyle name="Normal 3 2 2 2 2 7 5" xfId="15317" xr:uid="{00000000-0005-0000-0000-0000E6370000}"/>
    <cellStyle name="Normal 3 2 2 2 2 7 5 2" xfId="15318" xr:uid="{00000000-0005-0000-0000-0000E7370000}"/>
    <cellStyle name="Normal 3 2 2 2 2 7 5 2 2" xfId="15319" xr:uid="{00000000-0005-0000-0000-0000E8370000}"/>
    <cellStyle name="Normal 3 2 2 2 2 7 5 3" xfId="15320" xr:uid="{00000000-0005-0000-0000-0000E9370000}"/>
    <cellStyle name="Normal 3 2 2 2 2 7 6" xfId="15321" xr:uid="{00000000-0005-0000-0000-0000EA370000}"/>
    <cellStyle name="Normal 3 2 2 2 2 7 6 2" xfId="15322" xr:uid="{00000000-0005-0000-0000-0000EB370000}"/>
    <cellStyle name="Normal 3 2 2 2 2 7 7" xfId="15323" xr:uid="{00000000-0005-0000-0000-0000EC370000}"/>
    <cellStyle name="Normal 3 2 2 2 2 7 7 2" xfId="15324" xr:uid="{00000000-0005-0000-0000-0000ED370000}"/>
    <cellStyle name="Normal 3 2 2 2 2 7 8" xfId="15325" xr:uid="{00000000-0005-0000-0000-0000EE370000}"/>
    <cellStyle name="Normal 3 2 2 2 2 8" xfId="15326" xr:uid="{00000000-0005-0000-0000-0000EF370000}"/>
    <cellStyle name="Normal 3 2 2 2 2 8 2" xfId="15327" xr:uid="{00000000-0005-0000-0000-0000F0370000}"/>
    <cellStyle name="Normal 3 2 2 2 2 8 2 2" xfId="15328" xr:uid="{00000000-0005-0000-0000-0000F1370000}"/>
    <cellStyle name="Normal 3 2 2 2 2 8 2 2 2" xfId="15329" xr:uid="{00000000-0005-0000-0000-0000F2370000}"/>
    <cellStyle name="Normal 3 2 2 2 2 8 2 2 2 2" xfId="15330" xr:uid="{00000000-0005-0000-0000-0000F3370000}"/>
    <cellStyle name="Normal 3 2 2 2 2 8 2 2 2 2 2" xfId="15331" xr:uid="{00000000-0005-0000-0000-0000F4370000}"/>
    <cellStyle name="Normal 3 2 2 2 2 8 2 2 2 3" xfId="15332" xr:uid="{00000000-0005-0000-0000-0000F5370000}"/>
    <cellStyle name="Normal 3 2 2 2 2 8 2 2 3" xfId="15333" xr:uid="{00000000-0005-0000-0000-0000F6370000}"/>
    <cellStyle name="Normal 3 2 2 2 2 8 2 2 3 2" xfId="15334" xr:uid="{00000000-0005-0000-0000-0000F7370000}"/>
    <cellStyle name="Normal 3 2 2 2 2 8 2 2 4" xfId="15335" xr:uid="{00000000-0005-0000-0000-0000F8370000}"/>
    <cellStyle name="Normal 3 2 2 2 2 8 2 3" xfId="15336" xr:uid="{00000000-0005-0000-0000-0000F9370000}"/>
    <cellStyle name="Normal 3 2 2 2 2 8 2 3 2" xfId="15337" xr:uid="{00000000-0005-0000-0000-0000FA370000}"/>
    <cellStyle name="Normal 3 2 2 2 2 8 2 3 2 2" xfId="15338" xr:uid="{00000000-0005-0000-0000-0000FB370000}"/>
    <cellStyle name="Normal 3 2 2 2 2 8 2 3 3" xfId="15339" xr:uid="{00000000-0005-0000-0000-0000FC370000}"/>
    <cellStyle name="Normal 3 2 2 2 2 8 2 4" xfId="15340" xr:uid="{00000000-0005-0000-0000-0000FD370000}"/>
    <cellStyle name="Normal 3 2 2 2 2 8 2 4 2" xfId="15341" xr:uid="{00000000-0005-0000-0000-0000FE370000}"/>
    <cellStyle name="Normal 3 2 2 2 2 8 2 5" xfId="15342" xr:uid="{00000000-0005-0000-0000-0000FF370000}"/>
    <cellStyle name="Normal 3 2 2 2 2 8 3" xfId="15343" xr:uid="{00000000-0005-0000-0000-000000380000}"/>
    <cellStyle name="Normal 3 2 2 2 2 8 3 2" xfId="15344" xr:uid="{00000000-0005-0000-0000-000001380000}"/>
    <cellStyle name="Normal 3 2 2 2 2 8 3 2 2" xfId="15345" xr:uid="{00000000-0005-0000-0000-000002380000}"/>
    <cellStyle name="Normal 3 2 2 2 2 8 3 2 2 2" xfId="15346" xr:uid="{00000000-0005-0000-0000-000003380000}"/>
    <cellStyle name="Normal 3 2 2 2 2 8 3 2 3" xfId="15347" xr:uid="{00000000-0005-0000-0000-000004380000}"/>
    <cellStyle name="Normal 3 2 2 2 2 8 3 3" xfId="15348" xr:uid="{00000000-0005-0000-0000-000005380000}"/>
    <cellStyle name="Normal 3 2 2 2 2 8 3 3 2" xfId="15349" xr:uid="{00000000-0005-0000-0000-000006380000}"/>
    <cellStyle name="Normal 3 2 2 2 2 8 3 4" xfId="15350" xr:uid="{00000000-0005-0000-0000-000007380000}"/>
    <cellStyle name="Normal 3 2 2 2 2 8 4" xfId="15351" xr:uid="{00000000-0005-0000-0000-000008380000}"/>
    <cellStyle name="Normal 3 2 2 2 2 8 4 2" xfId="15352" xr:uid="{00000000-0005-0000-0000-000009380000}"/>
    <cellStyle name="Normal 3 2 2 2 2 8 4 2 2" xfId="15353" xr:uid="{00000000-0005-0000-0000-00000A380000}"/>
    <cellStyle name="Normal 3 2 2 2 2 8 4 2 2 2" xfId="15354" xr:uid="{00000000-0005-0000-0000-00000B380000}"/>
    <cellStyle name="Normal 3 2 2 2 2 8 4 2 3" xfId="15355" xr:uid="{00000000-0005-0000-0000-00000C380000}"/>
    <cellStyle name="Normal 3 2 2 2 2 8 4 3" xfId="15356" xr:uid="{00000000-0005-0000-0000-00000D380000}"/>
    <cellStyle name="Normal 3 2 2 2 2 8 4 3 2" xfId="15357" xr:uid="{00000000-0005-0000-0000-00000E380000}"/>
    <cellStyle name="Normal 3 2 2 2 2 8 4 4" xfId="15358" xr:uid="{00000000-0005-0000-0000-00000F380000}"/>
    <cellStyle name="Normal 3 2 2 2 2 8 5" xfId="15359" xr:uid="{00000000-0005-0000-0000-000010380000}"/>
    <cellStyle name="Normal 3 2 2 2 2 8 5 2" xfId="15360" xr:uid="{00000000-0005-0000-0000-000011380000}"/>
    <cellStyle name="Normal 3 2 2 2 2 8 5 2 2" xfId="15361" xr:uid="{00000000-0005-0000-0000-000012380000}"/>
    <cellStyle name="Normal 3 2 2 2 2 8 5 3" xfId="15362" xr:uid="{00000000-0005-0000-0000-000013380000}"/>
    <cellStyle name="Normal 3 2 2 2 2 8 6" xfId="15363" xr:uid="{00000000-0005-0000-0000-000014380000}"/>
    <cellStyle name="Normal 3 2 2 2 2 8 6 2" xfId="15364" xr:uid="{00000000-0005-0000-0000-000015380000}"/>
    <cellStyle name="Normal 3 2 2 2 2 8 7" xfId="15365" xr:uid="{00000000-0005-0000-0000-000016380000}"/>
    <cellStyle name="Normal 3 2 2 2 2 8 7 2" xfId="15366" xr:uid="{00000000-0005-0000-0000-000017380000}"/>
    <cellStyle name="Normal 3 2 2 2 2 8 8" xfId="15367" xr:uid="{00000000-0005-0000-0000-000018380000}"/>
    <cellStyle name="Normal 3 2 2 2 2 9" xfId="15368" xr:uid="{00000000-0005-0000-0000-000019380000}"/>
    <cellStyle name="Normal 3 2 2 2 2 9 2" xfId="15369" xr:uid="{00000000-0005-0000-0000-00001A380000}"/>
    <cellStyle name="Normal 3 2 2 2 2 9 2 2" xfId="15370" xr:uid="{00000000-0005-0000-0000-00001B380000}"/>
    <cellStyle name="Normal 3 2 2 2 2 9 2 2 2" xfId="15371" xr:uid="{00000000-0005-0000-0000-00001C380000}"/>
    <cellStyle name="Normal 3 2 2 2 2 9 2 2 2 2" xfId="15372" xr:uid="{00000000-0005-0000-0000-00001D380000}"/>
    <cellStyle name="Normal 3 2 2 2 2 9 2 2 2 2 2" xfId="15373" xr:uid="{00000000-0005-0000-0000-00001E380000}"/>
    <cellStyle name="Normal 3 2 2 2 2 9 2 2 2 3" xfId="15374" xr:uid="{00000000-0005-0000-0000-00001F380000}"/>
    <cellStyle name="Normal 3 2 2 2 2 9 2 2 3" xfId="15375" xr:uid="{00000000-0005-0000-0000-000020380000}"/>
    <cellStyle name="Normal 3 2 2 2 2 9 2 2 3 2" xfId="15376" xr:uid="{00000000-0005-0000-0000-000021380000}"/>
    <cellStyle name="Normal 3 2 2 2 2 9 2 2 4" xfId="15377" xr:uid="{00000000-0005-0000-0000-000022380000}"/>
    <cellStyle name="Normal 3 2 2 2 2 9 2 3" xfId="15378" xr:uid="{00000000-0005-0000-0000-000023380000}"/>
    <cellStyle name="Normal 3 2 2 2 2 9 2 3 2" xfId="15379" xr:uid="{00000000-0005-0000-0000-000024380000}"/>
    <cellStyle name="Normal 3 2 2 2 2 9 2 3 2 2" xfId="15380" xr:uid="{00000000-0005-0000-0000-000025380000}"/>
    <cellStyle name="Normal 3 2 2 2 2 9 2 3 3" xfId="15381" xr:uid="{00000000-0005-0000-0000-000026380000}"/>
    <cellStyle name="Normal 3 2 2 2 2 9 2 4" xfId="15382" xr:uid="{00000000-0005-0000-0000-000027380000}"/>
    <cellStyle name="Normal 3 2 2 2 2 9 2 4 2" xfId="15383" xr:uid="{00000000-0005-0000-0000-000028380000}"/>
    <cellStyle name="Normal 3 2 2 2 2 9 2 5" xfId="15384" xr:uid="{00000000-0005-0000-0000-000029380000}"/>
    <cellStyle name="Normal 3 2 2 2 2 9 3" xfId="15385" xr:uid="{00000000-0005-0000-0000-00002A380000}"/>
    <cellStyle name="Normal 3 2 2 2 2 9 3 2" xfId="15386" xr:uid="{00000000-0005-0000-0000-00002B380000}"/>
    <cellStyle name="Normal 3 2 2 2 2 9 3 2 2" xfId="15387" xr:uid="{00000000-0005-0000-0000-00002C380000}"/>
    <cellStyle name="Normal 3 2 2 2 2 9 3 2 2 2" xfId="15388" xr:uid="{00000000-0005-0000-0000-00002D380000}"/>
    <cellStyle name="Normal 3 2 2 2 2 9 3 2 3" xfId="15389" xr:uid="{00000000-0005-0000-0000-00002E380000}"/>
    <cellStyle name="Normal 3 2 2 2 2 9 3 3" xfId="15390" xr:uid="{00000000-0005-0000-0000-00002F380000}"/>
    <cellStyle name="Normal 3 2 2 2 2 9 3 3 2" xfId="15391" xr:uid="{00000000-0005-0000-0000-000030380000}"/>
    <cellStyle name="Normal 3 2 2 2 2 9 3 4" xfId="15392" xr:uid="{00000000-0005-0000-0000-000031380000}"/>
    <cellStyle name="Normal 3 2 2 2 2 9 4" xfId="15393" xr:uid="{00000000-0005-0000-0000-000032380000}"/>
    <cellStyle name="Normal 3 2 2 2 2 9 4 2" xfId="15394" xr:uid="{00000000-0005-0000-0000-000033380000}"/>
    <cellStyle name="Normal 3 2 2 2 2 9 4 2 2" xfId="15395" xr:uid="{00000000-0005-0000-0000-000034380000}"/>
    <cellStyle name="Normal 3 2 2 2 2 9 4 3" xfId="15396" xr:uid="{00000000-0005-0000-0000-000035380000}"/>
    <cellStyle name="Normal 3 2 2 2 2 9 5" xfId="15397" xr:uid="{00000000-0005-0000-0000-000036380000}"/>
    <cellStyle name="Normal 3 2 2 2 2 9 5 2" xfId="15398" xr:uid="{00000000-0005-0000-0000-000037380000}"/>
    <cellStyle name="Normal 3 2 2 2 2 9 6" xfId="15399" xr:uid="{00000000-0005-0000-0000-000038380000}"/>
    <cellStyle name="Normal 3 2 2 2 3" xfId="15400" xr:uid="{00000000-0005-0000-0000-000039380000}"/>
    <cellStyle name="Normal 3 2 2 2 3 10" xfId="15401" xr:uid="{00000000-0005-0000-0000-00003A380000}"/>
    <cellStyle name="Normal 3 2 2 2 3 10 2" xfId="15402" xr:uid="{00000000-0005-0000-0000-00003B380000}"/>
    <cellStyle name="Normal 3 2 2 2 3 10 2 2" xfId="15403" xr:uid="{00000000-0005-0000-0000-00003C380000}"/>
    <cellStyle name="Normal 3 2 2 2 3 10 2 2 2" xfId="15404" xr:uid="{00000000-0005-0000-0000-00003D380000}"/>
    <cellStyle name="Normal 3 2 2 2 3 10 2 3" xfId="15405" xr:uid="{00000000-0005-0000-0000-00003E380000}"/>
    <cellStyle name="Normal 3 2 2 2 3 10 3" xfId="15406" xr:uid="{00000000-0005-0000-0000-00003F380000}"/>
    <cellStyle name="Normal 3 2 2 2 3 10 3 2" xfId="15407" xr:uid="{00000000-0005-0000-0000-000040380000}"/>
    <cellStyle name="Normal 3 2 2 2 3 10 4" xfId="15408" xr:uid="{00000000-0005-0000-0000-000041380000}"/>
    <cellStyle name="Normal 3 2 2 2 3 11" xfId="15409" xr:uid="{00000000-0005-0000-0000-000042380000}"/>
    <cellStyle name="Normal 3 2 2 2 3 11 2" xfId="15410" xr:uid="{00000000-0005-0000-0000-000043380000}"/>
    <cellStyle name="Normal 3 2 2 2 3 11 2 2" xfId="15411" xr:uid="{00000000-0005-0000-0000-000044380000}"/>
    <cellStyle name="Normal 3 2 2 2 3 11 2 2 2" xfId="15412" xr:uid="{00000000-0005-0000-0000-000045380000}"/>
    <cellStyle name="Normal 3 2 2 2 3 11 2 3" xfId="15413" xr:uid="{00000000-0005-0000-0000-000046380000}"/>
    <cellStyle name="Normal 3 2 2 2 3 11 3" xfId="15414" xr:uid="{00000000-0005-0000-0000-000047380000}"/>
    <cellStyle name="Normal 3 2 2 2 3 11 3 2" xfId="15415" xr:uid="{00000000-0005-0000-0000-000048380000}"/>
    <cellStyle name="Normal 3 2 2 2 3 11 4" xfId="15416" xr:uid="{00000000-0005-0000-0000-000049380000}"/>
    <cellStyle name="Normal 3 2 2 2 3 12" xfId="15417" xr:uid="{00000000-0005-0000-0000-00004A380000}"/>
    <cellStyle name="Normal 3 2 2 2 3 12 2" xfId="15418" xr:uid="{00000000-0005-0000-0000-00004B380000}"/>
    <cellStyle name="Normal 3 2 2 2 3 12 2 2" xfId="15419" xr:uid="{00000000-0005-0000-0000-00004C380000}"/>
    <cellStyle name="Normal 3 2 2 2 3 12 2 2 2" xfId="15420" xr:uid="{00000000-0005-0000-0000-00004D380000}"/>
    <cellStyle name="Normal 3 2 2 2 3 12 2 3" xfId="15421" xr:uid="{00000000-0005-0000-0000-00004E380000}"/>
    <cellStyle name="Normal 3 2 2 2 3 12 3" xfId="15422" xr:uid="{00000000-0005-0000-0000-00004F380000}"/>
    <cellStyle name="Normal 3 2 2 2 3 12 3 2" xfId="15423" xr:uid="{00000000-0005-0000-0000-000050380000}"/>
    <cellStyle name="Normal 3 2 2 2 3 12 4" xfId="15424" xr:uid="{00000000-0005-0000-0000-000051380000}"/>
    <cellStyle name="Normal 3 2 2 2 3 13" xfId="15425" xr:uid="{00000000-0005-0000-0000-000052380000}"/>
    <cellStyle name="Normal 3 2 2 2 3 13 2" xfId="15426" xr:uid="{00000000-0005-0000-0000-000053380000}"/>
    <cellStyle name="Normal 3 2 2 2 3 13 2 2" xfId="15427" xr:uid="{00000000-0005-0000-0000-000054380000}"/>
    <cellStyle name="Normal 3 2 2 2 3 13 3" xfId="15428" xr:uid="{00000000-0005-0000-0000-000055380000}"/>
    <cellStyle name="Normal 3 2 2 2 3 14" xfId="15429" xr:uid="{00000000-0005-0000-0000-000056380000}"/>
    <cellStyle name="Normal 3 2 2 2 3 14 2" xfId="15430" xr:uid="{00000000-0005-0000-0000-000057380000}"/>
    <cellStyle name="Normal 3 2 2 2 3 15" xfId="15431" xr:uid="{00000000-0005-0000-0000-000058380000}"/>
    <cellStyle name="Normal 3 2 2 2 3 15 2" xfId="15432" xr:uid="{00000000-0005-0000-0000-000059380000}"/>
    <cellStyle name="Normal 3 2 2 2 3 16" xfId="15433" xr:uid="{00000000-0005-0000-0000-00005A380000}"/>
    <cellStyle name="Normal 3 2 2 2 3 2" xfId="15434" xr:uid="{00000000-0005-0000-0000-00005B380000}"/>
    <cellStyle name="Normal 3 2 2 2 3 2 10" xfId="15435" xr:uid="{00000000-0005-0000-0000-00005C380000}"/>
    <cellStyle name="Normal 3 2 2 2 3 2 2" xfId="15436" xr:uid="{00000000-0005-0000-0000-00005D380000}"/>
    <cellStyle name="Normal 3 2 2 2 3 2 2 2" xfId="15437" xr:uid="{00000000-0005-0000-0000-00005E380000}"/>
    <cellStyle name="Normal 3 2 2 2 3 2 2 2 2" xfId="15438" xr:uid="{00000000-0005-0000-0000-00005F380000}"/>
    <cellStyle name="Normal 3 2 2 2 3 2 2 2 2 2" xfId="15439" xr:uid="{00000000-0005-0000-0000-000060380000}"/>
    <cellStyle name="Normal 3 2 2 2 3 2 2 2 2 2 2" xfId="15440" xr:uid="{00000000-0005-0000-0000-000061380000}"/>
    <cellStyle name="Normal 3 2 2 2 3 2 2 2 2 2 2 2" xfId="15441" xr:uid="{00000000-0005-0000-0000-000062380000}"/>
    <cellStyle name="Normal 3 2 2 2 3 2 2 2 2 2 2 2 2" xfId="15442" xr:uid="{00000000-0005-0000-0000-000063380000}"/>
    <cellStyle name="Normal 3 2 2 2 3 2 2 2 2 2 2 3" xfId="15443" xr:uid="{00000000-0005-0000-0000-000064380000}"/>
    <cellStyle name="Normal 3 2 2 2 3 2 2 2 2 2 3" xfId="15444" xr:uid="{00000000-0005-0000-0000-000065380000}"/>
    <cellStyle name="Normal 3 2 2 2 3 2 2 2 2 2 3 2" xfId="15445" xr:uid="{00000000-0005-0000-0000-000066380000}"/>
    <cellStyle name="Normal 3 2 2 2 3 2 2 2 2 2 4" xfId="15446" xr:uid="{00000000-0005-0000-0000-000067380000}"/>
    <cellStyle name="Normal 3 2 2 2 3 2 2 2 2 3" xfId="15447" xr:uid="{00000000-0005-0000-0000-000068380000}"/>
    <cellStyle name="Normal 3 2 2 2 3 2 2 2 2 3 2" xfId="15448" xr:uid="{00000000-0005-0000-0000-000069380000}"/>
    <cellStyle name="Normal 3 2 2 2 3 2 2 2 2 3 2 2" xfId="15449" xr:uid="{00000000-0005-0000-0000-00006A380000}"/>
    <cellStyle name="Normal 3 2 2 2 3 2 2 2 2 3 3" xfId="15450" xr:uid="{00000000-0005-0000-0000-00006B380000}"/>
    <cellStyle name="Normal 3 2 2 2 3 2 2 2 2 4" xfId="15451" xr:uid="{00000000-0005-0000-0000-00006C380000}"/>
    <cellStyle name="Normal 3 2 2 2 3 2 2 2 2 4 2" xfId="15452" xr:uid="{00000000-0005-0000-0000-00006D380000}"/>
    <cellStyle name="Normal 3 2 2 2 3 2 2 2 2 5" xfId="15453" xr:uid="{00000000-0005-0000-0000-00006E380000}"/>
    <cellStyle name="Normal 3 2 2 2 3 2 2 2 3" xfId="15454" xr:uid="{00000000-0005-0000-0000-00006F380000}"/>
    <cellStyle name="Normal 3 2 2 2 3 2 2 2 3 2" xfId="15455" xr:uid="{00000000-0005-0000-0000-000070380000}"/>
    <cellStyle name="Normal 3 2 2 2 3 2 2 2 3 2 2" xfId="15456" xr:uid="{00000000-0005-0000-0000-000071380000}"/>
    <cellStyle name="Normal 3 2 2 2 3 2 2 2 3 2 2 2" xfId="15457" xr:uid="{00000000-0005-0000-0000-000072380000}"/>
    <cellStyle name="Normal 3 2 2 2 3 2 2 2 3 2 3" xfId="15458" xr:uid="{00000000-0005-0000-0000-000073380000}"/>
    <cellStyle name="Normal 3 2 2 2 3 2 2 2 3 3" xfId="15459" xr:uid="{00000000-0005-0000-0000-000074380000}"/>
    <cellStyle name="Normal 3 2 2 2 3 2 2 2 3 3 2" xfId="15460" xr:uid="{00000000-0005-0000-0000-000075380000}"/>
    <cellStyle name="Normal 3 2 2 2 3 2 2 2 3 4" xfId="15461" xr:uid="{00000000-0005-0000-0000-000076380000}"/>
    <cellStyle name="Normal 3 2 2 2 3 2 2 2 4" xfId="15462" xr:uid="{00000000-0005-0000-0000-000077380000}"/>
    <cellStyle name="Normal 3 2 2 2 3 2 2 2 4 2" xfId="15463" xr:uid="{00000000-0005-0000-0000-000078380000}"/>
    <cellStyle name="Normal 3 2 2 2 3 2 2 2 4 2 2" xfId="15464" xr:uid="{00000000-0005-0000-0000-000079380000}"/>
    <cellStyle name="Normal 3 2 2 2 3 2 2 2 4 2 2 2" xfId="15465" xr:uid="{00000000-0005-0000-0000-00007A380000}"/>
    <cellStyle name="Normal 3 2 2 2 3 2 2 2 4 2 3" xfId="15466" xr:uid="{00000000-0005-0000-0000-00007B380000}"/>
    <cellStyle name="Normal 3 2 2 2 3 2 2 2 4 3" xfId="15467" xr:uid="{00000000-0005-0000-0000-00007C380000}"/>
    <cellStyle name="Normal 3 2 2 2 3 2 2 2 4 3 2" xfId="15468" xr:uid="{00000000-0005-0000-0000-00007D380000}"/>
    <cellStyle name="Normal 3 2 2 2 3 2 2 2 4 4" xfId="15469" xr:uid="{00000000-0005-0000-0000-00007E380000}"/>
    <cellStyle name="Normal 3 2 2 2 3 2 2 2 5" xfId="15470" xr:uid="{00000000-0005-0000-0000-00007F380000}"/>
    <cellStyle name="Normal 3 2 2 2 3 2 2 2 5 2" xfId="15471" xr:uid="{00000000-0005-0000-0000-000080380000}"/>
    <cellStyle name="Normal 3 2 2 2 3 2 2 2 5 2 2" xfId="15472" xr:uid="{00000000-0005-0000-0000-000081380000}"/>
    <cellStyle name="Normal 3 2 2 2 3 2 2 2 5 3" xfId="15473" xr:uid="{00000000-0005-0000-0000-000082380000}"/>
    <cellStyle name="Normal 3 2 2 2 3 2 2 2 6" xfId="15474" xr:uid="{00000000-0005-0000-0000-000083380000}"/>
    <cellStyle name="Normal 3 2 2 2 3 2 2 2 6 2" xfId="15475" xr:uid="{00000000-0005-0000-0000-000084380000}"/>
    <cellStyle name="Normal 3 2 2 2 3 2 2 2 7" xfId="15476" xr:uid="{00000000-0005-0000-0000-000085380000}"/>
    <cellStyle name="Normal 3 2 2 2 3 2 2 2 7 2" xfId="15477" xr:uid="{00000000-0005-0000-0000-000086380000}"/>
    <cellStyle name="Normal 3 2 2 2 3 2 2 2 8" xfId="15478" xr:uid="{00000000-0005-0000-0000-000087380000}"/>
    <cellStyle name="Normal 3 2 2 2 3 2 2 3" xfId="15479" xr:uid="{00000000-0005-0000-0000-000088380000}"/>
    <cellStyle name="Normal 3 2 2 2 3 2 2 3 2" xfId="15480" xr:uid="{00000000-0005-0000-0000-000089380000}"/>
    <cellStyle name="Normal 3 2 2 2 3 2 2 3 2 2" xfId="15481" xr:uid="{00000000-0005-0000-0000-00008A380000}"/>
    <cellStyle name="Normal 3 2 2 2 3 2 2 3 2 2 2" xfId="15482" xr:uid="{00000000-0005-0000-0000-00008B380000}"/>
    <cellStyle name="Normal 3 2 2 2 3 2 2 3 2 2 2 2" xfId="15483" xr:uid="{00000000-0005-0000-0000-00008C380000}"/>
    <cellStyle name="Normal 3 2 2 2 3 2 2 3 2 2 3" xfId="15484" xr:uid="{00000000-0005-0000-0000-00008D380000}"/>
    <cellStyle name="Normal 3 2 2 2 3 2 2 3 2 3" xfId="15485" xr:uid="{00000000-0005-0000-0000-00008E380000}"/>
    <cellStyle name="Normal 3 2 2 2 3 2 2 3 2 3 2" xfId="15486" xr:uid="{00000000-0005-0000-0000-00008F380000}"/>
    <cellStyle name="Normal 3 2 2 2 3 2 2 3 2 4" xfId="15487" xr:uid="{00000000-0005-0000-0000-000090380000}"/>
    <cellStyle name="Normal 3 2 2 2 3 2 2 3 3" xfId="15488" xr:uid="{00000000-0005-0000-0000-000091380000}"/>
    <cellStyle name="Normal 3 2 2 2 3 2 2 3 3 2" xfId="15489" xr:uid="{00000000-0005-0000-0000-000092380000}"/>
    <cellStyle name="Normal 3 2 2 2 3 2 2 3 3 2 2" xfId="15490" xr:uid="{00000000-0005-0000-0000-000093380000}"/>
    <cellStyle name="Normal 3 2 2 2 3 2 2 3 3 3" xfId="15491" xr:uid="{00000000-0005-0000-0000-000094380000}"/>
    <cellStyle name="Normal 3 2 2 2 3 2 2 3 4" xfId="15492" xr:uid="{00000000-0005-0000-0000-000095380000}"/>
    <cellStyle name="Normal 3 2 2 2 3 2 2 3 4 2" xfId="15493" xr:uid="{00000000-0005-0000-0000-000096380000}"/>
    <cellStyle name="Normal 3 2 2 2 3 2 2 3 5" xfId="15494" xr:uid="{00000000-0005-0000-0000-000097380000}"/>
    <cellStyle name="Normal 3 2 2 2 3 2 2 4" xfId="15495" xr:uid="{00000000-0005-0000-0000-000098380000}"/>
    <cellStyle name="Normal 3 2 2 2 3 2 2 4 2" xfId="15496" xr:uid="{00000000-0005-0000-0000-000099380000}"/>
    <cellStyle name="Normal 3 2 2 2 3 2 2 4 2 2" xfId="15497" xr:uid="{00000000-0005-0000-0000-00009A380000}"/>
    <cellStyle name="Normal 3 2 2 2 3 2 2 4 2 2 2" xfId="15498" xr:uid="{00000000-0005-0000-0000-00009B380000}"/>
    <cellStyle name="Normal 3 2 2 2 3 2 2 4 2 3" xfId="15499" xr:uid="{00000000-0005-0000-0000-00009C380000}"/>
    <cellStyle name="Normal 3 2 2 2 3 2 2 4 3" xfId="15500" xr:uid="{00000000-0005-0000-0000-00009D380000}"/>
    <cellStyle name="Normal 3 2 2 2 3 2 2 4 3 2" xfId="15501" xr:uid="{00000000-0005-0000-0000-00009E380000}"/>
    <cellStyle name="Normal 3 2 2 2 3 2 2 4 4" xfId="15502" xr:uid="{00000000-0005-0000-0000-00009F380000}"/>
    <cellStyle name="Normal 3 2 2 2 3 2 2 5" xfId="15503" xr:uid="{00000000-0005-0000-0000-0000A0380000}"/>
    <cellStyle name="Normal 3 2 2 2 3 2 2 5 2" xfId="15504" xr:uid="{00000000-0005-0000-0000-0000A1380000}"/>
    <cellStyle name="Normal 3 2 2 2 3 2 2 5 2 2" xfId="15505" xr:uid="{00000000-0005-0000-0000-0000A2380000}"/>
    <cellStyle name="Normal 3 2 2 2 3 2 2 5 2 2 2" xfId="15506" xr:uid="{00000000-0005-0000-0000-0000A3380000}"/>
    <cellStyle name="Normal 3 2 2 2 3 2 2 5 2 3" xfId="15507" xr:uid="{00000000-0005-0000-0000-0000A4380000}"/>
    <cellStyle name="Normal 3 2 2 2 3 2 2 5 3" xfId="15508" xr:uid="{00000000-0005-0000-0000-0000A5380000}"/>
    <cellStyle name="Normal 3 2 2 2 3 2 2 5 3 2" xfId="15509" xr:uid="{00000000-0005-0000-0000-0000A6380000}"/>
    <cellStyle name="Normal 3 2 2 2 3 2 2 5 4" xfId="15510" xr:uid="{00000000-0005-0000-0000-0000A7380000}"/>
    <cellStyle name="Normal 3 2 2 2 3 2 2 6" xfId="15511" xr:uid="{00000000-0005-0000-0000-0000A8380000}"/>
    <cellStyle name="Normal 3 2 2 2 3 2 2 6 2" xfId="15512" xr:uid="{00000000-0005-0000-0000-0000A9380000}"/>
    <cellStyle name="Normal 3 2 2 2 3 2 2 6 2 2" xfId="15513" xr:uid="{00000000-0005-0000-0000-0000AA380000}"/>
    <cellStyle name="Normal 3 2 2 2 3 2 2 6 3" xfId="15514" xr:uid="{00000000-0005-0000-0000-0000AB380000}"/>
    <cellStyle name="Normal 3 2 2 2 3 2 2 7" xfId="15515" xr:uid="{00000000-0005-0000-0000-0000AC380000}"/>
    <cellStyle name="Normal 3 2 2 2 3 2 2 7 2" xfId="15516" xr:uid="{00000000-0005-0000-0000-0000AD380000}"/>
    <cellStyle name="Normal 3 2 2 2 3 2 2 8" xfId="15517" xr:uid="{00000000-0005-0000-0000-0000AE380000}"/>
    <cellStyle name="Normal 3 2 2 2 3 2 2 8 2" xfId="15518" xr:uid="{00000000-0005-0000-0000-0000AF380000}"/>
    <cellStyle name="Normal 3 2 2 2 3 2 2 9" xfId="15519" xr:uid="{00000000-0005-0000-0000-0000B0380000}"/>
    <cellStyle name="Normal 3 2 2 2 3 2 3" xfId="15520" xr:uid="{00000000-0005-0000-0000-0000B1380000}"/>
    <cellStyle name="Normal 3 2 2 2 3 2 3 2" xfId="15521" xr:uid="{00000000-0005-0000-0000-0000B2380000}"/>
    <cellStyle name="Normal 3 2 2 2 3 2 3 2 2" xfId="15522" xr:uid="{00000000-0005-0000-0000-0000B3380000}"/>
    <cellStyle name="Normal 3 2 2 2 3 2 3 2 2 2" xfId="15523" xr:uid="{00000000-0005-0000-0000-0000B4380000}"/>
    <cellStyle name="Normal 3 2 2 2 3 2 3 2 2 2 2" xfId="15524" xr:uid="{00000000-0005-0000-0000-0000B5380000}"/>
    <cellStyle name="Normal 3 2 2 2 3 2 3 2 2 2 2 2" xfId="15525" xr:uid="{00000000-0005-0000-0000-0000B6380000}"/>
    <cellStyle name="Normal 3 2 2 2 3 2 3 2 2 2 3" xfId="15526" xr:uid="{00000000-0005-0000-0000-0000B7380000}"/>
    <cellStyle name="Normal 3 2 2 2 3 2 3 2 2 3" xfId="15527" xr:uid="{00000000-0005-0000-0000-0000B8380000}"/>
    <cellStyle name="Normal 3 2 2 2 3 2 3 2 2 3 2" xfId="15528" xr:uid="{00000000-0005-0000-0000-0000B9380000}"/>
    <cellStyle name="Normal 3 2 2 2 3 2 3 2 2 4" xfId="15529" xr:uid="{00000000-0005-0000-0000-0000BA380000}"/>
    <cellStyle name="Normal 3 2 2 2 3 2 3 2 3" xfId="15530" xr:uid="{00000000-0005-0000-0000-0000BB380000}"/>
    <cellStyle name="Normal 3 2 2 2 3 2 3 2 3 2" xfId="15531" xr:uid="{00000000-0005-0000-0000-0000BC380000}"/>
    <cellStyle name="Normal 3 2 2 2 3 2 3 2 3 2 2" xfId="15532" xr:uid="{00000000-0005-0000-0000-0000BD380000}"/>
    <cellStyle name="Normal 3 2 2 2 3 2 3 2 3 3" xfId="15533" xr:uid="{00000000-0005-0000-0000-0000BE380000}"/>
    <cellStyle name="Normal 3 2 2 2 3 2 3 2 4" xfId="15534" xr:uid="{00000000-0005-0000-0000-0000BF380000}"/>
    <cellStyle name="Normal 3 2 2 2 3 2 3 2 4 2" xfId="15535" xr:uid="{00000000-0005-0000-0000-0000C0380000}"/>
    <cellStyle name="Normal 3 2 2 2 3 2 3 2 5" xfId="15536" xr:uid="{00000000-0005-0000-0000-0000C1380000}"/>
    <cellStyle name="Normal 3 2 2 2 3 2 3 3" xfId="15537" xr:uid="{00000000-0005-0000-0000-0000C2380000}"/>
    <cellStyle name="Normal 3 2 2 2 3 2 3 3 2" xfId="15538" xr:uid="{00000000-0005-0000-0000-0000C3380000}"/>
    <cellStyle name="Normal 3 2 2 2 3 2 3 3 2 2" xfId="15539" xr:uid="{00000000-0005-0000-0000-0000C4380000}"/>
    <cellStyle name="Normal 3 2 2 2 3 2 3 3 2 2 2" xfId="15540" xr:uid="{00000000-0005-0000-0000-0000C5380000}"/>
    <cellStyle name="Normal 3 2 2 2 3 2 3 3 2 3" xfId="15541" xr:uid="{00000000-0005-0000-0000-0000C6380000}"/>
    <cellStyle name="Normal 3 2 2 2 3 2 3 3 3" xfId="15542" xr:uid="{00000000-0005-0000-0000-0000C7380000}"/>
    <cellStyle name="Normal 3 2 2 2 3 2 3 3 3 2" xfId="15543" xr:uid="{00000000-0005-0000-0000-0000C8380000}"/>
    <cellStyle name="Normal 3 2 2 2 3 2 3 3 4" xfId="15544" xr:uid="{00000000-0005-0000-0000-0000C9380000}"/>
    <cellStyle name="Normal 3 2 2 2 3 2 3 4" xfId="15545" xr:uid="{00000000-0005-0000-0000-0000CA380000}"/>
    <cellStyle name="Normal 3 2 2 2 3 2 3 4 2" xfId="15546" xr:uid="{00000000-0005-0000-0000-0000CB380000}"/>
    <cellStyle name="Normal 3 2 2 2 3 2 3 4 2 2" xfId="15547" xr:uid="{00000000-0005-0000-0000-0000CC380000}"/>
    <cellStyle name="Normal 3 2 2 2 3 2 3 4 2 2 2" xfId="15548" xr:uid="{00000000-0005-0000-0000-0000CD380000}"/>
    <cellStyle name="Normal 3 2 2 2 3 2 3 4 2 3" xfId="15549" xr:uid="{00000000-0005-0000-0000-0000CE380000}"/>
    <cellStyle name="Normal 3 2 2 2 3 2 3 4 3" xfId="15550" xr:uid="{00000000-0005-0000-0000-0000CF380000}"/>
    <cellStyle name="Normal 3 2 2 2 3 2 3 4 3 2" xfId="15551" xr:uid="{00000000-0005-0000-0000-0000D0380000}"/>
    <cellStyle name="Normal 3 2 2 2 3 2 3 4 4" xfId="15552" xr:uid="{00000000-0005-0000-0000-0000D1380000}"/>
    <cellStyle name="Normal 3 2 2 2 3 2 3 5" xfId="15553" xr:uid="{00000000-0005-0000-0000-0000D2380000}"/>
    <cellStyle name="Normal 3 2 2 2 3 2 3 5 2" xfId="15554" xr:uid="{00000000-0005-0000-0000-0000D3380000}"/>
    <cellStyle name="Normal 3 2 2 2 3 2 3 5 2 2" xfId="15555" xr:uid="{00000000-0005-0000-0000-0000D4380000}"/>
    <cellStyle name="Normal 3 2 2 2 3 2 3 5 3" xfId="15556" xr:uid="{00000000-0005-0000-0000-0000D5380000}"/>
    <cellStyle name="Normal 3 2 2 2 3 2 3 6" xfId="15557" xr:uid="{00000000-0005-0000-0000-0000D6380000}"/>
    <cellStyle name="Normal 3 2 2 2 3 2 3 6 2" xfId="15558" xr:uid="{00000000-0005-0000-0000-0000D7380000}"/>
    <cellStyle name="Normal 3 2 2 2 3 2 3 7" xfId="15559" xr:uid="{00000000-0005-0000-0000-0000D8380000}"/>
    <cellStyle name="Normal 3 2 2 2 3 2 3 7 2" xfId="15560" xr:uid="{00000000-0005-0000-0000-0000D9380000}"/>
    <cellStyle name="Normal 3 2 2 2 3 2 3 8" xfId="15561" xr:uid="{00000000-0005-0000-0000-0000DA380000}"/>
    <cellStyle name="Normal 3 2 2 2 3 2 4" xfId="15562" xr:uid="{00000000-0005-0000-0000-0000DB380000}"/>
    <cellStyle name="Normal 3 2 2 2 3 2 4 2" xfId="15563" xr:uid="{00000000-0005-0000-0000-0000DC380000}"/>
    <cellStyle name="Normal 3 2 2 2 3 2 4 2 2" xfId="15564" xr:uid="{00000000-0005-0000-0000-0000DD380000}"/>
    <cellStyle name="Normal 3 2 2 2 3 2 4 2 2 2" xfId="15565" xr:uid="{00000000-0005-0000-0000-0000DE380000}"/>
    <cellStyle name="Normal 3 2 2 2 3 2 4 2 2 2 2" xfId="15566" xr:uid="{00000000-0005-0000-0000-0000DF380000}"/>
    <cellStyle name="Normal 3 2 2 2 3 2 4 2 2 3" xfId="15567" xr:uid="{00000000-0005-0000-0000-0000E0380000}"/>
    <cellStyle name="Normal 3 2 2 2 3 2 4 2 3" xfId="15568" xr:uid="{00000000-0005-0000-0000-0000E1380000}"/>
    <cellStyle name="Normal 3 2 2 2 3 2 4 2 3 2" xfId="15569" xr:uid="{00000000-0005-0000-0000-0000E2380000}"/>
    <cellStyle name="Normal 3 2 2 2 3 2 4 2 4" xfId="15570" xr:uid="{00000000-0005-0000-0000-0000E3380000}"/>
    <cellStyle name="Normal 3 2 2 2 3 2 4 3" xfId="15571" xr:uid="{00000000-0005-0000-0000-0000E4380000}"/>
    <cellStyle name="Normal 3 2 2 2 3 2 4 3 2" xfId="15572" xr:uid="{00000000-0005-0000-0000-0000E5380000}"/>
    <cellStyle name="Normal 3 2 2 2 3 2 4 3 2 2" xfId="15573" xr:uid="{00000000-0005-0000-0000-0000E6380000}"/>
    <cellStyle name="Normal 3 2 2 2 3 2 4 3 3" xfId="15574" xr:uid="{00000000-0005-0000-0000-0000E7380000}"/>
    <cellStyle name="Normal 3 2 2 2 3 2 4 4" xfId="15575" xr:uid="{00000000-0005-0000-0000-0000E8380000}"/>
    <cellStyle name="Normal 3 2 2 2 3 2 4 4 2" xfId="15576" xr:uid="{00000000-0005-0000-0000-0000E9380000}"/>
    <cellStyle name="Normal 3 2 2 2 3 2 4 5" xfId="15577" xr:uid="{00000000-0005-0000-0000-0000EA380000}"/>
    <cellStyle name="Normal 3 2 2 2 3 2 5" xfId="15578" xr:uid="{00000000-0005-0000-0000-0000EB380000}"/>
    <cellStyle name="Normal 3 2 2 2 3 2 5 2" xfId="15579" xr:uid="{00000000-0005-0000-0000-0000EC380000}"/>
    <cellStyle name="Normal 3 2 2 2 3 2 5 2 2" xfId="15580" xr:uid="{00000000-0005-0000-0000-0000ED380000}"/>
    <cellStyle name="Normal 3 2 2 2 3 2 5 2 2 2" xfId="15581" xr:uid="{00000000-0005-0000-0000-0000EE380000}"/>
    <cellStyle name="Normal 3 2 2 2 3 2 5 2 3" xfId="15582" xr:uid="{00000000-0005-0000-0000-0000EF380000}"/>
    <cellStyle name="Normal 3 2 2 2 3 2 5 3" xfId="15583" xr:uid="{00000000-0005-0000-0000-0000F0380000}"/>
    <cellStyle name="Normal 3 2 2 2 3 2 5 3 2" xfId="15584" xr:uid="{00000000-0005-0000-0000-0000F1380000}"/>
    <cellStyle name="Normal 3 2 2 2 3 2 5 4" xfId="15585" xr:uid="{00000000-0005-0000-0000-0000F2380000}"/>
    <cellStyle name="Normal 3 2 2 2 3 2 6" xfId="15586" xr:uid="{00000000-0005-0000-0000-0000F3380000}"/>
    <cellStyle name="Normal 3 2 2 2 3 2 6 2" xfId="15587" xr:uid="{00000000-0005-0000-0000-0000F4380000}"/>
    <cellStyle name="Normal 3 2 2 2 3 2 6 2 2" xfId="15588" xr:uid="{00000000-0005-0000-0000-0000F5380000}"/>
    <cellStyle name="Normal 3 2 2 2 3 2 6 2 2 2" xfId="15589" xr:uid="{00000000-0005-0000-0000-0000F6380000}"/>
    <cellStyle name="Normal 3 2 2 2 3 2 6 2 3" xfId="15590" xr:uid="{00000000-0005-0000-0000-0000F7380000}"/>
    <cellStyle name="Normal 3 2 2 2 3 2 6 3" xfId="15591" xr:uid="{00000000-0005-0000-0000-0000F8380000}"/>
    <cellStyle name="Normal 3 2 2 2 3 2 6 3 2" xfId="15592" xr:uid="{00000000-0005-0000-0000-0000F9380000}"/>
    <cellStyle name="Normal 3 2 2 2 3 2 6 4" xfId="15593" xr:uid="{00000000-0005-0000-0000-0000FA380000}"/>
    <cellStyle name="Normal 3 2 2 2 3 2 7" xfId="15594" xr:uid="{00000000-0005-0000-0000-0000FB380000}"/>
    <cellStyle name="Normal 3 2 2 2 3 2 7 2" xfId="15595" xr:uid="{00000000-0005-0000-0000-0000FC380000}"/>
    <cellStyle name="Normal 3 2 2 2 3 2 7 2 2" xfId="15596" xr:uid="{00000000-0005-0000-0000-0000FD380000}"/>
    <cellStyle name="Normal 3 2 2 2 3 2 7 3" xfId="15597" xr:uid="{00000000-0005-0000-0000-0000FE380000}"/>
    <cellStyle name="Normal 3 2 2 2 3 2 8" xfId="15598" xr:uid="{00000000-0005-0000-0000-0000FF380000}"/>
    <cellStyle name="Normal 3 2 2 2 3 2 8 2" xfId="15599" xr:uid="{00000000-0005-0000-0000-000000390000}"/>
    <cellStyle name="Normal 3 2 2 2 3 2 9" xfId="15600" xr:uid="{00000000-0005-0000-0000-000001390000}"/>
    <cellStyle name="Normal 3 2 2 2 3 2 9 2" xfId="15601" xr:uid="{00000000-0005-0000-0000-000002390000}"/>
    <cellStyle name="Normal 3 2 2 2 3 3" xfId="15602" xr:uid="{00000000-0005-0000-0000-000003390000}"/>
    <cellStyle name="Normal 3 2 2 2 3 3 10" xfId="15603" xr:uid="{00000000-0005-0000-0000-000004390000}"/>
    <cellStyle name="Normal 3 2 2 2 3 3 2" xfId="15604" xr:uid="{00000000-0005-0000-0000-000005390000}"/>
    <cellStyle name="Normal 3 2 2 2 3 3 2 2" xfId="15605" xr:uid="{00000000-0005-0000-0000-000006390000}"/>
    <cellStyle name="Normal 3 2 2 2 3 3 2 2 2" xfId="15606" xr:uid="{00000000-0005-0000-0000-000007390000}"/>
    <cellStyle name="Normal 3 2 2 2 3 3 2 2 2 2" xfId="15607" xr:uid="{00000000-0005-0000-0000-000008390000}"/>
    <cellStyle name="Normal 3 2 2 2 3 3 2 2 2 2 2" xfId="15608" xr:uid="{00000000-0005-0000-0000-000009390000}"/>
    <cellStyle name="Normal 3 2 2 2 3 3 2 2 2 2 2 2" xfId="15609" xr:uid="{00000000-0005-0000-0000-00000A390000}"/>
    <cellStyle name="Normal 3 2 2 2 3 3 2 2 2 2 2 2 2" xfId="15610" xr:uid="{00000000-0005-0000-0000-00000B390000}"/>
    <cellStyle name="Normal 3 2 2 2 3 3 2 2 2 2 2 3" xfId="15611" xr:uid="{00000000-0005-0000-0000-00000C390000}"/>
    <cellStyle name="Normal 3 2 2 2 3 3 2 2 2 2 3" xfId="15612" xr:uid="{00000000-0005-0000-0000-00000D390000}"/>
    <cellStyle name="Normal 3 2 2 2 3 3 2 2 2 2 3 2" xfId="15613" xr:uid="{00000000-0005-0000-0000-00000E390000}"/>
    <cellStyle name="Normal 3 2 2 2 3 3 2 2 2 2 4" xfId="15614" xr:uid="{00000000-0005-0000-0000-00000F390000}"/>
    <cellStyle name="Normal 3 2 2 2 3 3 2 2 2 3" xfId="15615" xr:uid="{00000000-0005-0000-0000-000010390000}"/>
    <cellStyle name="Normal 3 2 2 2 3 3 2 2 2 3 2" xfId="15616" xr:uid="{00000000-0005-0000-0000-000011390000}"/>
    <cellStyle name="Normal 3 2 2 2 3 3 2 2 2 3 2 2" xfId="15617" xr:uid="{00000000-0005-0000-0000-000012390000}"/>
    <cellStyle name="Normal 3 2 2 2 3 3 2 2 2 3 3" xfId="15618" xr:uid="{00000000-0005-0000-0000-000013390000}"/>
    <cellStyle name="Normal 3 2 2 2 3 3 2 2 2 4" xfId="15619" xr:uid="{00000000-0005-0000-0000-000014390000}"/>
    <cellStyle name="Normal 3 2 2 2 3 3 2 2 2 4 2" xfId="15620" xr:uid="{00000000-0005-0000-0000-000015390000}"/>
    <cellStyle name="Normal 3 2 2 2 3 3 2 2 2 5" xfId="15621" xr:uid="{00000000-0005-0000-0000-000016390000}"/>
    <cellStyle name="Normal 3 2 2 2 3 3 2 2 3" xfId="15622" xr:uid="{00000000-0005-0000-0000-000017390000}"/>
    <cellStyle name="Normal 3 2 2 2 3 3 2 2 3 2" xfId="15623" xr:uid="{00000000-0005-0000-0000-000018390000}"/>
    <cellStyle name="Normal 3 2 2 2 3 3 2 2 3 2 2" xfId="15624" xr:uid="{00000000-0005-0000-0000-000019390000}"/>
    <cellStyle name="Normal 3 2 2 2 3 3 2 2 3 2 2 2" xfId="15625" xr:uid="{00000000-0005-0000-0000-00001A390000}"/>
    <cellStyle name="Normal 3 2 2 2 3 3 2 2 3 2 3" xfId="15626" xr:uid="{00000000-0005-0000-0000-00001B390000}"/>
    <cellStyle name="Normal 3 2 2 2 3 3 2 2 3 3" xfId="15627" xr:uid="{00000000-0005-0000-0000-00001C390000}"/>
    <cellStyle name="Normal 3 2 2 2 3 3 2 2 3 3 2" xfId="15628" xr:uid="{00000000-0005-0000-0000-00001D390000}"/>
    <cellStyle name="Normal 3 2 2 2 3 3 2 2 3 4" xfId="15629" xr:uid="{00000000-0005-0000-0000-00001E390000}"/>
    <cellStyle name="Normal 3 2 2 2 3 3 2 2 4" xfId="15630" xr:uid="{00000000-0005-0000-0000-00001F390000}"/>
    <cellStyle name="Normal 3 2 2 2 3 3 2 2 4 2" xfId="15631" xr:uid="{00000000-0005-0000-0000-000020390000}"/>
    <cellStyle name="Normal 3 2 2 2 3 3 2 2 4 2 2" xfId="15632" xr:uid="{00000000-0005-0000-0000-000021390000}"/>
    <cellStyle name="Normal 3 2 2 2 3 3 2 2 4 2 2 2" xfId="15633" xr:uid="{00000000-0005-0000-0000-000022390000}"/>
    <cellStyle name="Normal 3 2 2 2 3 3 2 2 4 2 3" xfId="15634" xr:uid="{00000000-0005-0000-0000-000023390000}"/>
    <cellStyle name="Normal 3 2 2 2 3 3 2 2 4 3" xfId="15635" xr:uid="{00000000-0005-0000-0000-000024390000}"/>
    <cellStyle name="Normal 3 2 2 2 3 3 2 2 4 3 2" xfId="15636" xr:uid="{00000000-0005-0000-0000-000025390000}"/>
    <cellStyle name="Normal 3 2 2 2 3 3 2 2 4 4" xfId="15637" xr:uid="{00000000-0005-0000-0000-000026390000}"/>
    <cellStyle name="Normal 3 2 2 2 3 3 2 2 5" xfId="15638" xr:uid="{00000000-0005-0000-0000-000027390000}"/>
    <cellStyle name="Normal 3 2 2 2 3 3 2 2 5 2" xfId="15639" xr:uid="{00000000-0005-0000-0000-000028390000}"/>
    <cellStyle name="Normal 3 2 2 2 3 3 2 2 5 2 2" xfId="15640" xr:uid="{00000000-0005-0000-0000-000029390000}"/>
    <cellStyle name="Normal 3 2 2 2 3 3 2 2 5 3" xfId="15641" xr:uid="{00000000-0005-0000-0000-00002A390000}"/>
    <cellStyle name="Normal 3 2 2 2 3 3 2 2 6" xfId="15642" xr:uid="{00000000-0005-0000-0000-00002B390000}"/>
    <cellStyle name="Normal 3 2 2 2 3 3 2 2 6 2" xfId="15643" xr:uid="{00000000-0005-0000-0000-00002C390000}"/>
    <cellStyle name="Normal 3 2 2 2 3 3 2 2 7" xfId="15644" xr:uid="{00000000-0005-0000-0000-00002D390000}"/>
    <cellStyle name="Normal 3 2 2 2 3 3 2 2 7 2" xfId="15645" xr:uid="{00000000-0005-0000-0000-00002E390000}"/>
    <cellStyle name="Normal 3 2 2 2 3 3 2 2 8" xfId="15646" xr:uid="{00000000-0005-0000-0000-00002F390000}"/>
    <cellStyle name="Normal 3 2 2 2 3 3 2 3" xfId="15647" xr:uid="{00000000-0005-0000-0000-000030390000}"/>
    <cellStyle name="Normal 3 2 2 2 3 3 2 3 2" xfId="15648" xr:uid="{00000000-0005-0000-0000-000031390000}"/>
    <cellStyle name="Normal 3 2 2 2 3 3 2 3 2 2" xfId="15649" xr:uid="{00000000-0005-0000-0000-000032390000}"/>
    <cellStyle name="Normal 3 2 2 2 3 3 2 3 2 2 2" xfId="15650" xr:uid="{00000000-0005-0000-0000-000033390000}"/>
    <cellStyle name="Normal 3 2 2 2 3 3 2 3 2 2 2 2" xfId="15651" xr:uid="{00000000-0005-0000-0000-000034390000}"/>
    <cellStyle name="Normal 3 2 2 2 3 3 2 3 2 2 3" xfId="15652" xr:uid="{00000000-0005-0000-0000-000035390000}"/>
    <cellStyle name="Normal 3 2 2 2 3 3 2 3 2 3" xfId="15653" xr:uid="{00000000-0005-0000-0000-000036390000}"/>
    <cellStyle name="Normal 3 2 2 2 3 3 2 3 2 3 2" xfId="15654" xr:uid="{00000000-0005-0000-0000-000037390000}"/>
    <cellStyle name="Normal 3 2 2 2 3 3 2 3 2 4" xfId="15655" xr:uid="{00000000-0005-0000-0000-000038390000}"/>
    <cellStyle name="Normal 3 2 2 2 3 3 2 3 3" xfId="15656" xr:uid="{00000000-0005-0000-0000-000039390000}"/>
    <cellStyle name="Normal 3 2 2 2 3 3 2 3 3 2" xfId="15657" xr:uid="{00000000-0005-0000-0000-00003A390000}"/>
    <cellStyle name="Normal 3 2 2 2 3 3 2 3 3 2 2" xfId="15658" xr:uid="{00000000-0005-0000-0000-00003B390000}"/>
    <cellStyle name="Normal 3 2 2 2 3 3 2 3 3 3" xfId="15659" xr:uid="{00000000-0005-0000-0000-00003C390000}"/>
    <cellStyle name="Normal 3 2 2 2 3 3 2 3 4" xfId="15660" xr:uid="{00000000-0005-0000-0000-00003D390000}"/>
    <cellStyle name="Normal 3 2 2 2 3 3 2 3 4 2" xfId="15661" xr:uid="{00000000-0005-0000-0000-00003E390000}"/>
    <cellStyle name="Normal 3 2 2 2 3 3 2 3 5" xfId="15662" xr:uid="{00000000-0005-0000-0000-00003F390000}"/>
    <cellStyle name="Normal 3 2 2 2 3 3 2 4" xfId="15663" xr:uid="{00000000-0005-0000-0000-000040390000}"/>
    <cellStyle name="Normal 3 2 2 2 3 3 2 4 2" xfId="15664" xr:uid="{00000000-0005-0000-0000-000041390000}"/>
    <cellStyle name="Normal 3 2 2 2 3 3 2 4 2 2" xfId="15665" xr:uid="{00000000-0005-0000-0000-000042390000}"/>
    <cellStyle name="Normal 3 2 2 2 3 3 2 4 2 2 2" xfId="15666" xr:uid="{00000000-0005-0000-0000-000043390000}"/>
    <cellStyle name="Normal 3 2 2 2 3 3 2 4 2 3" xfId="15667" xr:uid="{00000000-0005-0000-0000-000044390000}"/>
    <cellStyle name="Normal 3 2 2 2 3 3 2 4 3" xfId="15668" xr:uid="{00000000-0005-0000-0000-000045390000}"/>
    <cellStyle name="Normal 3 2 2 2 3 3 2 4 3 2" xfId="15669" xr:uid="{00000000-0005-0000-0000-000046390000}"/>
    <cellStyle name="Normal 3 2 2 2 3 3 2 4 4" xfId="15670" xr:uid="{00000000-0005-0000-0000-000047390000}"/>
    <cellStyle name="Normal 3 2 2 2 3 3 2 5" xfId="15671" xr:uid="{00000000-0005-0000-0000-000048390000}"/>
    <cellStyle name="Normal 3 2 2 2 3 3 2 5 2" xfId="15672" xr:uid="{00000000-0005-0000-0000-000049390000}"/>
    <cellStyle name="Normal 3 2 2 2 3 3 2 5 2 2" xfId="15673" xr:uid="{00000000-0005-0000-0000-00004A390000}"/>
    <cellStyle name="Normal 3 2 2 2 3 3 2 5 2 2 2" xfId="15674" xr:uid="{00000000-0005-0000-0000-00004B390000}"/>
    <cellStyle name="Normal 3 2 2 2 3 3 2 5 2 3" xfId="15675" xr:uid="{00000000-0005-0000-0000-00004C390000}"/>
    <cellStyle name="Normal 3 2 2 2 3 3 2 5 3" xfId="15676" xr:uid="{00000000-0005-0000-0000-00004D390000}"/>
    <cellStyle name="Normal 3 2 2 2 3 3 2 5 3 2" xfId="15677" xr:uid="{00000000-0005-0000-0000-00004E390000}"/>
    <cellStyle name="Normal 3 2 2 2 3 3 2 5 4" xfId="15678" xr:uid="{00000000-0005-0000-0000-00004F390000}"/>
    <cellStyle name="Normal 3 2 2 2 3 3 2 6" xfId="15679" xr:uid="{00000000-0005-0000-0000-000050390000}"/>
    <cellStyle name="Normal 3 2 2 2 3 3 2 6 2" xfId="15680" xr:uid="{00000000-0005-0000-0000-000051390000}"/>
    <cellStyle name="Normal 3 2 2 2 3 3 2 6 2 2" xfId="15681" xr:uid="{00000000-0005-0000-0000-000052390000}"/>
    <cellStyle name="Normal 3 2 2 2 3 3 2 6 3" xfId="15682" xr:uid="{00000000-0005-0000-0000-000053390000}"/>
    <cellStyle name="Normal 3 2 2 2 3 3 2 7" xfId="15683" xr:uid="{00000000-0005-0000-0000-000054390000}"/>
    <cellStyle name="Normal 3 2 2 2 3 3 2 7 2" xfId="15684" xr:uid="{00000000-0005-0000-0000-000055390000}"/>
    <cellStyle name="Normal 3 2 2 2 3 3 2 8" xfId="15685" xr:uid="{00000000-0005-0000-0000-000056390000}"/>
    <cellStyle name="Normal 3 2 2 2 3 3 2 8 2" xfId="15686" xr:uid="{00000000-0005-0000-0000-000057390000}"/>
    <cellStyle name="Normal 3 2 2 2 3 3 2 9" xfId="15687" xr:uid="{00000000-0005-0000-0000-000058390000}"/>
    <cellStyle name="Normal 3 2 2 2 3 3 3" xfId="15688" xr:uid="{00000000-0005-0000-0000-000059390000}"/>
    <cellStyle name="Normal 3 2 2 2 3 3 3 2" xfId="15689" xr:uid="{00000000-0005-0000-0000-00005A390000}"/>
    <cellStyle name="Normal 3 2 2 2 3 3 3 2 2" xfId="15690" xr:uid="{00000000-0005-0000-0000-00005B390000}"/>
    <cellStyle name="Normal 3 2 2 2 3 3 3 2 2 2" xfId="15691" xr:uid="{00000000-0005-0000-0000-00005C390000}"/>
    <cellStyle name="Normal 3 2 2 2 3 3 3 2 2 2 2" xfId="15692" xr:uid="{00000000-0005-0000-0000-00005D390000}"/>
    <cellStyle name="Normal 3 2 2 2 3 3 3 2 2 2 2 2" xfId="15693" xr:uid="{00000000-0005-0000-0000-00005E390000}"/>
    <cellStyle name="Normal 3 2 2 2 3 3 3 2 2 2 3" xfId="15694" xr:uid="{00000000-0005-0000-0000-00005F390000}"/>
    <cellStyle name="Normal 3 2 2 2 3 3 3 2 2 3" xfId="15695" xr:uid="{00000000-0005-0000-0000-000060390000}"/>
    <cellStyle name="Normal 3 2 2 2 3 3 3 2 2 3 2" xfId="15696" xr:uid="{00000000-0005-0000-0000-000061390000}"/>
    <cellStyle name="Normal 3 2 2 2 3 3 3 2 2 4" xfId="15697" xr:uid="{00000000-0005-0000-0000-000062390000}"/>
    <cellStyle name="Normal 3 2 2 2 3 3 3 2 3" xfId="15698" xr:uid="{00000000-0005-0000-0000-000063390000}"/>
    <cellStyle name="Normal 3 2 2 2 3 3 3 2 3 2" xfId="15699" xr:uid="{00000000-0005-0000-0000-000064390000}"/>
    <cellStyle name="Normal 3 2 2 2 3 3 3 2 3 2 2" xfId="15700" xr:uid="{00000000-0005-0000-0000-000065390000}"/>
    <cellStyle name="Normal 3 2 2 2 3 3 3 2 3 3" xfId="15701" xr:uid="{00000000-0005-0000-0000-000066390000}"/>
    <cellStyle name="Normal 3 2 2 2 3 3 3 2 4" xfId="15702" xr:uid="{00000000-0005-0000-0000-000067390000}"/>
    <cellStyle name="Normal 3 2 2 2 3 3 3 2 4 2" xfId="15703" xr:uid="{00000000-0005-0000-0000-000068390000}"/>
    <cellStyle name="Normal 3 2 2 2 3 3 3 2 5" xfId="15704" xr:uid="{00000000-0005-0000-0000-000069390000}"/>
    <cellStyle name="Normal 3 2 2 2 3 3 3 3" xfId="15705" xr:uid="{00000000-0005-0000-0000-00006A390000}"/>
    <cellStyle name="Normal 3 2 2 2 3 3 3 3 2" xfId="15706" xr:uid="{00000000-0005-0000-0000-00006B390000}"/>
    <cellStyle name="Normal 3 2 2 2 3 3 3 3 2 2" xfId="15707" xr:uid="{00000000-0005-0000-0000-00006C390000}"/>
    <cellStyle name="Normal 3 2 2 2 3 3 3 3 2 2 2" xfId="15708" xr:uid="{00000000-0005-0000-0000-00006D390000}"/>
    <cellStyle name="Normal 3 2 2 2 3 3 3 3 2 3" xfId="15709" xr:uid="{00000000-0005-0000-0000-00006E390000}"/>
    <cellStyle name="Normal 3 2 2 2 3 3 3 3 3" xfId="15710" xr:uid="{00000000-0005-0000-0000-00006F390000}"/>
    <cellStyle name="Normal 3 2 2 2 3 3 3 3 3 2" xfId="15711" xr:uid="{00000000-0005-0000-0000-000070390000}"/>
    <cellStyle name="Normal 3 2 2 2 3 3 3 3 4" xfId="15712" xr:uid="{00000000-0005-0000-0000-000071390000}"/>
    <cellStyle name="Normal 3 2 2 2 3 3 3 4" xfId="15713" xr:uid="{00000000-0005-0000-0000-000072390000}"/>
    <cellStyle name="Normal 3 2 2 2 3 3 3 4 2" xfId="15714" xr:uid="{00000000-0005-0000-0000-000073390000}"/>
    <cellStyle name="Normal 3 2 2 2 3 3 3 4 2 2" xfId="15715" xr:uid="{00000000-0005-0000-0000-000074390000}"/>
    <cellStyle name="Normal 3 2 2 2 3 3 3 4 2 2 2" xfId="15716" xr:uid="{00000000-0005-0000-0000-000075390000}"/>
    <cellStyle name="Normal 3 2 2 2 3 3 3 4 2 3" xfId="15717" xr:uid="{00000000-0005-0000-0000-000076390000}"/>
    <cellStyle name="Normal 3 2 2 2 3 3 3 4 3" xfId="15718" xr:uid="{00000000-0005-0000-0000-000077390000}"/>
    <cellStyle name="Normal 3 2 2 2 3 3 3 4 3 2" xfId="15719" xr:uid="{00000000-0005-0000-0000-000078390000}"/>
    <cellStyle name="Normal 3 2 2 2 3 3 3 4 4" xfId="15720" xr:uid="{00000000-0005-0000-0000-000079390000}"/>
    <cellStyle name="Normal 3 2 2 2 3 3 3 5" xfId="15721" xr:uid="{00000000-0005-0000-0000-00007A390000}"/>
    <cellStyle name="Normal 3 2 2 2 3 3 3 5 2" xfId="15722" xr:uid="{00000000-0005-0000-0000-00007B390000}"/>
    <cellStyle name="Normal 3 2 2 2 3 3 3 5 2 2" xfId="15723" xr:uid="{00000000-0005-0000-0000-00007C390000}"/>
    <cellStyle name="Normal 3 2 2 2 3 3 3 5 3" xfId="15724" xr:uid="{00000000-0005-0000-0000-00007D390000}"/>
    <cellStyle name="Normal 3 2 2 2 3 3 3 6" xfId="15725" xr:uid="{00000000-0005-0000-0000-00007E390000}"/>
    <cellStyle name="Normal 3 2 2 2 3 3 3 6 2" xfId="15726" xr:uid="{00000000-0005-0000-0000-00007F390000}"/>
    <cellStyle name="Normal 3 2 2 2 3 3 3 7" xfId="15727" xr:uid="{00000000-0005-0000-0000-000080390000}"/>
    <cellStyle name="Normal 3 2 2 2 3 3 3 7 2" xfId="15728" xr:uid="{00000000-0005-0000-0000-000081390000}"/>
    <cellStyle name="Normal 3 2 2 2 3 3 3 8" xfId="15729" xr:uid="{00000000-0005-0000-0000-000082390000}"/>
    <cellStyle name="Normal 3 2 2 2 3 3 4" xfId="15730" xr:uid="{00000000-0005-0000-0000-000083390000}"/>
    <cellStyle name="Normal 3 2 2 2 3 3 4 2" xfId="15731" xr:uid="{00000000-0005-0000-0000-000084390000}"/>
    <cellStyle name="Normal 3 2 2 2 3 3 4 2 2" xfId="15732" xr:uid="{00000000-0005-0000-0000-000085390000}"/>
    <cellStyle name="Normal 3 2 2 2 3 3 4 2 2 2" xfId="15733" xr:uid="{00000000-0005-0000-0000-000086390000}"/>
    <cellStyle name="Normal 3 2 2 2 3 3 4 2 2 2 2" xfId="15734" xr:uid="{00000000-0005-0000-0000-000087390000}"/>
    <cellStyle name="Normal 3 2 2 2 3 3 4 2 2 3" xfId="15735" xr:uid="{00000000-0005-0000-0000-000088390000}"/>
    <cellStyle name="Normal 3 2 2 2 3 3 4 2 3" xfId="15736" xr:uid="{00000000-0005-0000-0000-000089390000}"/>
    <cellStyle name="Normal 3 2 2 2 3 3 4 2 3 2" xfId="15737" xr:uid="{00000000-0005-0000-0000-00008A390000}"/>
    <cellStyle name="Normal 3 2 2 2 3 3 4 2 4" xfId="15738" xr:uid="{00000000-0005-0000-0000-00008B390000}"/>
    <cellStyle name="Normal 3 2 2 2 3 3 4 3" xfId="15739" xr:uid="{00000000-0005-0000-0000-00008C390000}"/>
    <cellStyle name="Normal 3 2 2 2 3 3 4 3 2" xfId="15740" xr:uid="{00000000-0005-0000-0000-00008D390000}"/>
    <cellStyle name="Normal 3 2 2 2 3 3 4 3 2 2" xfId="15741" xr:uid="{00000000-0005-0000-0000-00008E390000}"/>
    <cellStyle name="Normal 3 2 2 2 3 3 4 3 3" xfId="15742" xr:uid="{00000000-0005-0000-0000-00008F390000}"/>
    <cellStyle name="Normal 3 2 2 2 3 3 4 4" xfId="15743" xr:uid="{00000000-0005-0000-0000-000090390000}"/>
    <cellStyle name="Normal 3 2 2 2 3 3 4 4 2" xfId="15744" xr:uid="{00000000-0005-0000-0000-000091390000}"/>
    <cellStyle name="Normal 3 2 2 2 3 3 4 5" xfId="15745" xr:uid="{00000000-0005-0000-0000-000092390000}"/>
    <cellStyle name="Normal 3 2 2 2 3 3 5" xfId="15746" xr:uid="{00000000-0005-0000-0000-000093390000}"/>
    <cellStyle name="Normal 3 2 2 2 3 3 5 2" xfId="15747" xr:uid="{00000000-0005-0000-0000-000094390000}"/>
    <cellStyle name="Normal 3 2 2 2 3 3 5 2 2" xfId="15748" xr:uid="{00000000-0005-0000-0000-000095390000}"/>
    <cellStyle name="Normal 3 2 2 2 3 3 5 2 2 2" xfId="15749" xr:uid="{00000000-0005-0000-0000-000096390000}"/>
    <cellStyle name="Normal 3 2 2 2 3 3 5 2 3" xfId="15750" xr:uid="{00000000-0005-0000-0000-000097390000}"/>
    <cellStyle name="Normal 3 2 2 2 3 3 5 3" xfId="15751" xr:uid="{00000000-0005-0000-0000-000098390000}"/>
    <cellStyle name="Normal 3 2 2 2 3 3 5 3 2" xfId="15752" xr:uid="{00000000-0005-0000-0000-000099390000}"/>
    <cellStyle name="Normal 3 2 2 2 3 3 5 4" xfId="15753" xr:uid="{00000000-0005-0000-0000-00009A390000}"/>
    <cellStyle name="Normal 3 2 2 2 3 3 6" xfId="15754" xr:uid="{00000000-0005-0000-0000-00009B390000}"/>
    <cellStyle name="Normal 3 2 2 2 3 3 6 2" xfId="15755" xr:uid="{00000000-0005-0000-0000-00009C390000}"/>
    <cellStyle name="Normal 3 2 2 2 3 3 6 2 2" xfId="15756" xr:uid="{00000000-0005-0000-0000-00009D390000}"/>
    <cellStyle name="Normal 3 2 2 2 3 3 6 2 2 2" xfId="15757" xr:uid="{00000000-0005-0000-0000-00009E390000}"/>
    <cellStyle name="Normal 3 2 2 2 3 3 6 2 3" xfId="15758" xr:uid="{00000000-0005-0000-0000-00009F390000}"/>
    <cellStyle name="Normal 3 2 2 2 3 3 6 3" xfId="15759" xr:uid="{00000000-0005-0000-0000-0000A0390000}"/>
    <cellStyle name="Normal 3 2 2 2 3 3 6 3 2" xfId="15760" xr:uid="{00000000-0005-0000-0000-0000A1390000}"/>
    <cellStyle name="Normal 3 2 2 2 3 3 6 4" xfId="15761" xr:uid="{00000000-0005-0000-0000-0000A2390000}"/>
    <cellStyle name="Normal 3 2 2 2 3 3 7" xfId="15762" xr:uid="{00000000-0005-0000-0000-0000A3390000}"/>
    <cellStyle name="Normal 3 2 2 2 3 3 7 2" xfId="15763" xr:uid="{00000000-0005-0000-0000-0000A4390000}"/>
    <cellStyle name="Normal 3 2 2 2 3 3 7 2 2" xfId="15764" xr:uid="{00000000-0005-0000-0000-0000A5390000}"/>
    <cellStyle name="Normal 3 2 2 2 3 3 7 3" xfId="15765" xr:uid="{00000000-0005-0000-0000-0000A6390000}"/>
    <cellStyle name="Normal 3 2 2 2 3 3 8" xfId="15766" xr:uid="{00000000-0005-0000-0000-0000A7390000}"/>
    <cellStyle name="Normal 3 2 2 2 3 3 8 2" xfId="15767" xr:uid="{00000000-0005-0000-0000-0000A8390000}"/>
    <cellStyle name="Normal 3 2 2 2 3 3 9" xfId="15768" xr:uid="{00000000-0005-0000-0000-0000A9390000}"/>
    <cellStyle name="Normal 3 2 2 2 3 3 9 2" xfId="15769" xr:uid="{00000000-0005-0000-0000-0000AA390000}"/>
    <cellStyle name="Normal 3 2 2 2 3 4" xfId="15770" xr:uid="{00000000-0005-0000-0000-0000AB390000}"/>
    <cellStyle name="Normal 3 2 2 2 3 4 10" xfId="15771" xr:uid="{00000000-0005-0000-0000-0000AC390000}"/>
    <cellStyle name="Normal 3 2 2 2 3 4 2" xfId="15772" xr:uid="{00000000-0005-0000-0000-0000AD390000}"/>
    <cellStyle name="Normal 3 2 2 2 3 4 2 2" xfId="15773" xr:uid="{00000000-0005-0000-0000-0000AE390000}"/>
    <cellStyle name="Normal 3 2 2 2 3 4 2 2 2" xfId="15774" xr:uid="{00000000-0005-0000-0000-0000AF390000}"/>
    <cellStyle name="Normal 3 2 2 2 3 4 2 2 2 2" xfId="15775" xr:uid="{00000000-0005-0000-0000-0000B0390000}"/>
    <cellStyle name="Normal 3 2 2 2 3 4 2 2 2 2 2" xfId="15776" xr:uid="{00000000-0005-0000-0000-0000B1390000}"/>
    <cellStyle name="Normal 3 2 2 2 3 4 2 2 2 2 2 2" xfId="15777" xr:uid="{00000000-0005-0000-0000-0000B2390000}"/>
    <cellStyle name="Normal 3 2 2 2 3 4 2 2 2 2 2 2 2" xfId="15778" xr:uid="{00000000-0005-0000-0000-0000B3390000}"/>
    <cellStyle name="Normal 3 2 2 2 3 4 2 2 2 2 2 3" xfId="15779" xr:uid="{00000000-0005-0000-0000-0000B4390000}"/>
    <cellStyle name="Normal 3 2 2 2 3 4 2 2 2 2 3" xfId="15780" xr:uid="{00000000-0005-0000-0000-0000B5390000}"/>
    <cellStyle name="Normal 3 2 2 2 3 4 2 2 2 2 3 2" xfId="15781" xr:uid="{00000000-0005-0000-0000-0000B6390000}"/>
    <cellStyle name="Normal 3 2 2 2 3 4 2 2 2 2 4" xfId="15782" xr:uid="{00000000-0005-0000-0000-0000B7390000}"/>
    <cellStyle name="Normal 3 2 2 2 3 4 2 2 2 3" xfId="15783" xr:uid="{00000000-0005-0000-0000-0000B8390000}"/>
    <cellStyle name="Normal 3 2 2 2 3 4 2 2 2 3 2" xfId="15784" xr:uid="{00000000-0005-0000-0000-0000B9390000}"/>
    <cellStyle name="Normal 3 2 2 2 3 4 2 2 2 3 2 2" xfId="15785" xr:uid="{00000000-0005-0000-0000-0000BA390000}"/>
    <cellStyle name="Normal 3 2 2 2 3 4 2 2 2 3 3" xfId="15786" xr:uid="{00000000-0005-0000-0000-0000BB390000}"/>
    <cellStyle name="Normal 3 2 2 2 3 4 2 2 2 4" xfId="15787" xr:uid="{00000000-0005-0000-0000-0000BC390000}"/>
    <cellStyle name="Normal 3 2 2 2 3 4 2 2 2 4 2" xfId="15788" xr:uid="{00000000-0005-0000-0000-0000BD390000}"/>
    <cellStyle name="Normal 3 2 2 2 3 4 2 2 2 5" xfId="15789" xr:uid="{00000000-0005-0000-0000-0000BE390000}"/>
    <cellStyle name="Normal 3 2 2 2 3 4 2 2 3" xfId="15790" xr:uid="{00000000-0005-0000-0000-0000BF390000}"/>
    <cellStyle name="Normal 3 2 2 2 3 4 2 2 3 2" xfId="15791" xr:uid="{00000000-0005-0000-0000-0000C0390000}"/>
    <cellStyle name="Normal 3 2 2 2 3 4 2 2 3 2 2" xfId="15792" xr:uid="{00000000-0005-0000-0000-0000C1390000}"/>
    <cellStyle name="Normal 3 2 2 2 3 4 2 2 3 2 2 2" xfId="15793" xr:uid="{00000000-0005-0000-0000-0000C2390000}"/>
    <cellStyle name="Normal 3 2 2 2 3 4 2 2 3 2 3" xfId="15794" xr:uid="{00000000-0005-0000-0000-0000C3390000}"/>
    <cellStyle name="Normal 3 2 2 2 3 4 2 2 3 3" xfId="15795" xr:uid="{00000000-0005-0000-0000-0000C4390000}"/>
    <cellStyle name="Normal 3 2 2 2 3 4 2 2 3 3 2" xfId="15796" xr:uid="{00000000-0005-0000-0000-0000C5390000}"/>
    <cellStyle name="Normal 3 2 2 2 3 4 2 2 3 4" xfId="15797" xr:uid="{00000000-0005-0000-0000-0000C6390000}"/>
    <cellStyle name="Normal 3 2 2 2 3 4 2 2 4" xfId="15798" xr:uid="{00000000-0005-0000-0000-0000C7390000}"/>
    <cellStyle name="Normal 3 2 2 2 3 4 2 2 4 2" xfId="15799" xr:uid="{00000000-0005-0000-0000-0000C8390000}"/>
    <cellStyle name="Normal 3 2 2 2 3 4 2 2 4 2 2" xfId="15800" xr:uid="{00000000-0005-0000-0000-0000C9390000}"/>
    <cellStyle name="Normal 3 2 2 2 3 4 2 2 4 2 2 2" xfId="15801" xr:uid="{00000000-0005-0000-0000-0000CA390000}"/>
    <cellStyle name="Normal 3 2 2 2 3 4 2 2 4 2 3" xfId="15802" xr:uid="{00000000-0005-0000-0000-0000CB390000}"/>
    <cellStyle name="Normal 3 2 2 2 3 4 2 2 4 3" xfId="15803" xr:uid="{00000000-0005-0000-0000-0000CC390000}"/>
    <cellStyle name="Normal 3 2 2 2 3 4 2 2 4 3 2" xfId="15804" xr:uid="{00000000-0005-0000-0000-0000CD390000}"/>
    <cellStyle name="Normal 3 2 2 2 3 4 2 2 4 4" xfId="15805" xr:uid="{00000000-0005-0000-0000-0000CE390000}"/>
    <cellStyle name="Normal 3 2 2 2 3 4 2 2 5" xfId="15806" xr:uid="{00000000-0005-0000-0000-0000CF390000}"/>
    <cellStyle name="Normal 3 2 2 2 3 4 2 2 5 2" xfId="15807" xr:uid="{00000000-0005-0000-0000-0000D0390000}"/>
    <cellStyle name="Normal 3 2 2 2 3 4 2 2 5 2 2" xfId="15808" xr:uid="{00000000-0005-0000-0000-0000D1390000}"/>
    <cellStyle name="Normal 3 2 2 2 3 4 2 2 5 3" xfId="15809" xr:uid="{00000000-0005-0000-0000-0000D2390000}"/>
    <cellStyle name="Normal 3 2 2 2 3 4 2 2 6" xfId="15810" xr:uid="{00000000-0005-0000-0000-0000D3390000}"/>
    <cellStyle name="Normal 3 2 2 2 3 4 2 2 6 2" xfId="15811" xr:uid="{00000000-0005-0000-0000-0000D4390000}"/>
    <cellStyle name="Normal 3 2 2 2 3 4 2 2 7" xfId="15812" xr:uid="{00000000-0005-0000-0000-0000D5390000}"/>
    <cellStyle name="Normal 3 2 2 2 3 4 2 2 7 2" xfId="15813" xr:uid="{00000000-0005-0000-0000-0000D6390000}"/>
    <cellStyle name="Normal 3 2 2 2 3 4 2 2 8" xfId="15814" xr:uid="{00000000-0005-0000-0000-0000D7390000}"/>
    <cellStyle name="Normal 3 2 2 2 3 4 2 3" xfId="15815" xr:uid="{00000000-0005-0000-0000-0000D8390000}"/>
    <cellStyle name="Normal 3 2 2 2 3 4 2 3 2" xfId="15816" xr:uid="{00000000-0005-0000-0000-0000D9390000}"/>
    <cellStyle name="Normal 3 2 2 2 3 4 2 3 2 2" xfId="15817" xr:uid="{00000000-0005-0000-0000-0000DA390000}"/>
    <cellStyle name="Normal 3 2 2 2 3 4 2 3 2 2 2" xfId="15818" xr:uid="{00000000-0005-0000-0000-0000DB390000}"/>
    <cellStyle name="Normal 3 2 2 2 3 4 2 3 2 2 2 2" xfId="15819" xr:uid="{00000000-0005-0000-0000-0000DC390000}"/>
    <cellStyle name="Normal 3 2 2 2 3 4 2 3 2 2 3" xfId="15820" xr:uid="{00000000-0005-0000-0000-0000DD390000}"/>
    <cellStyle name="Normal 3 2 2 2 3 4 2 3 2 3" xfId="15821" xr:uid="{00000000-0005-0000-0000-0000DE390000}"/>
    <cellStyle name="Normal 3 2 2 2 3 4 2 3 2 3 2" xfId="15822" xr:uid="{00000000-0005-0000-0000-0000DF390000}"/>
    <cellStyle name="Normal 3 2 2 2 3 4 2 3 2 4" xfId="15823" xr:uid="{00000000-0005-0000-0000-0000E0390000}"/>
    <cellStyle name="Normal 3 2 2 2 3 4 2 3 3" xfId="15824" xr:uid="{00000000-0005-0000-0000-0000E1390000}"/>
    <cellStyle name="Normal 3 2 2 2 3 4 2 3 3 2" xfId="15825" xr:uid="{00000000-0005-0000-0000-0000E2390000}"/>
    <cellStyle name="Normal 3 2 2 2 3 4 2 3 3 2 2" xfId="15826" xr:uid="{00000000-0005-0000-0000-0000E3390000}"/>
    <cellStyle name="Normal 3 2 2 2 3 4 2 3 3 3" xfId="15827" xr:uid="{00000000-0005-0000-0000-0000E4390000}"/>
    <cellStyle name="Normal 3 2 2 2 3 4 2 3 4" xfId="15828" xr:uid="{00000000-0005-0000-0000-0000E5390000}"/>
    <cellStyle name="Normal 3 2 2 2 3 4 2 3 4 2" xfId="15829" xr:uid="{00000000-0005-0000-0000-0000E6390000}"/>
    <cellStyle name="Normal 3 2 2 2 3 4 2 3 5" xfId="15830" xr:uid="{00000000-0005-0000-0000-0000E7390000}"/>
    <cellStyle name="Normal 3 2 2 2 3 4 2 4" xfId="15831" xr:uid="{00000000-0005-0000-0000-0000E8390000}"/>
    <cellStyle name="Normal 3 2 2 2 3 4 2 4 2" xfId="15832" xr:uid="{00000000-0005-0000-0000-0000E9390000}"/>
    <cellStyle name="Normal 3 2 2 2 3 4 2 4 2 2" xfId="15833" xr:uid="{00000000-0005-0000-0000-0000EA390000}"/>
    <cellStyle name="Normal 3 2 2 2 3 4 2 4 2 2 2" xfId="15834" xr:uid="{00000000-0005-0000-0000-0000EB390000}"/>
    <cellStyle name="Normal 3 2 2 2 3 4 2 4 2 3" xfId="15835" xr:uid="{00000000-0005-0000-0000-0000EC390000}"/>
    <cellStyle name="Normal 3 2 2 2 3 4 2 4 3" xfId="15836" xr:uid="{00000000-0005-0000-0000-0000ED390000}"/>
    <cellStyle name="Normal 3 2 2 2 3 4 2 4 3 2" xfId="15837" xr:uid="{00000000-0005-0000-0000-0000EE390000}"/>
    <cellStyle name="Normal 3 2 2 2 3 4 2 4 4" xfId="15838" xr:uid="{00000000-0005-0000-0000-0000EF390000}"/>
    <cellStyle name="Normal 3 2 2 2 3 4 2 5" xfId="15839" xr:uid="{00000000-0005-0000-0000-0000F0390000}"/>
    <cellStyle name="Normal 3 2 2 2 3 4 2 5 2" xfId="15840" xr:uid="{00000000-0005-0000-0000-0000F1390000}"/>
    <cellStyle name="Normal 3 2 2 2 3 4 2 5 2 2" xfId="15841" xr:uid="{00000000-0005-0000-0000-0000F2390000}"/>
    <cellStyle name="Normal 3 2 2 2 3 4 2 5 2 2 2" xfId="15842" xr:uid="{00000000-0005-0000-0000-0000F3390000}"/>
    <cellStyle name="Normal 3 2 2 2 3 4 2 5 2 3" xfId="15843" xr:uid="{00000000-0005-0000-0000-0000F4390000}"/>
    <cellStyle name="Normal 3 2 2 2 3 4 2 5 3" xfId="15844" xr:uid="{00000000-0005-0000-0000-0000F5390000}"/>
    <cellStyle name="Normal 3 2 2 2 3 4 2 5 3 2" xfId="15845" xr:uid="{00000000-0005-0000-0000-0000F6390000}"/>
    <cellStyle name="Normal 3 2 2 2 3 4 2 5 4" xfId="15846" xr:uid="{00000000-0005-0000-0000-0000F7390000}"/>
    <cellStyle name="Normal 3 2 2 2 3 4 2 6" xfId="15847" xr:uid="{00000000-0005-0000-0000-0000F8390000}"/>
    <cellStyle name="Normal 3 2 2 2 3 4 2 6 2" xfId="15848" xr:uid="{00000000-0005-0000-0000-0000F9390000}"/>
    <cellStyle name="Normal 3 2 2 2 3 4 2 6 2 2" xfId="15849" xr:uid="{00000000-0005-0000-0000-0000FA390000}"/>
    <cellStyle name="Normal 3 2 2 2 3 4 2 6 3" xfId="15850" xr:uid="{00000000-0005-0000-0000-0000FB390000}"/>
    <cellStyle name="Normal 3 2 2 2 3 4 2 7" xfId="15851" xr:uid="{00000000-0005-0000-0000-0000FC390000}"/>
    <cellStyle name="Normal 3 2 2 2 3 4 2 7 2" xfId="15852" xr:uid="{00000000-0005-0000-0000-0000FD390000}"/>
    <cellStyle name="Normal 3 2 2 2 3 4 2 8" xfId="15853" xr:uid="{00000000-0005-0000-0000-0000FE390000}"/>
    <cellStyle name="Normal 3 2 2 2 3 4 2 8 2" xfId="15854" xr:uid="{00000000-0005-0000-0000-0000FF390000}"/>
    <cellStyle name="Normal 3 2 2 2 3 4 2 9" xfId="15855" xr:uid="{00000000-0005-0000-0000-0000003A0000}"/>
    <cellStyle name="Normal 3 2 2 2 3 4 3" xfId="15856" xr:uid="{00000000-0005-0000-0000-0000013A0000}"/>
    <cellStyle name="Normal 3 2 2 2 3 4 3 2" xfId="15857" xr:uid="{00000000-0005-0000-0000-0000023A0000}"/>
    <cellStyle name="Normal 3 2 2 2 3 4 3 2 2" xfId="15858" xr:uid="{00000000-0005-0000-0000-0000033A0000}"/>
    <cellStyle name="Normal 3 2 2 2 3 4 3 2 2 2" xfId="15859" xr:uid="{00000000-0005-0000-0000-0000043A0000}"/>
    <cellStyle name="Normal 3 2 2 2 3 4 3 2 2 2 2" xfId="15860" xr:uid="{00000000-0005-0000-0000-0000053A0000}"/>
    <cellStyle name="Normal 3 2 2 2 3 4 3 2 2 2 2 2" xfId="15861" xr:uid="{00000000-0005-0000-0000-0000063A0000}"/>
    <cellStyle name="Normal 3 2 2 2 3 4 3 2 2 2 3" xfId="15862" xr:uid="{00000000-0005-0000-0000-0000073A0000}"/>
    <cellStyle name="Normal 3 2 2 2 3 4 3 2 2 3" xfId="15863" xr:uid="{00000000-0005-0000-0000-0000083A0000}"/>
    <cellStyle name="Normal 3 2 2 2 3 4 3 2 2 3 2" xfId="15864" xr:uid="{00000000-0005-0000-0000-0000093A0000}"/>
    <cellStyle name="Normal 3 2 2 2 3 4 3 2 2 4" xfId="15865" xr:uid="{00000000-0005-0000-0000-00000A3A0000}"/>
    <cellStyle name="Normal 3 2 2 2 3 4 3 2 3" xfId="15866" xr:uid="{00000000-0005-0000-0000-00000B3A0000}"/>
    <cellStyle name="Normal 3 2 2 2 3 4 3 2 3 2" xfId="15867" xr:uid="{00000000-0005-0000-0000-00000C3A0000}"/>
    <cellStyle name="Normal 3 2 2 2 3 4 3 2 3 2 2" xfId="15868" xr:uid="{00000000-0005-0000-0000-00000D3A0000}"/>
    <cellStyle name="Normal 3 2 2 2 3 4 3 2 3 3" xfId="15869" xr:uid="{00000000-0005-0000-0000-00000E3A0000}"/>
    <cellStyle name="Normal 3 2 2 2 3 4 3 2 4" xfId="15870" xr:uid="{00000000-0005-0000-0000-00000F3A0000}"/>
    <cellStyle name="Normal 3 2 2 2 3 4 3 2 4 2" xfId="15871" xr:uid="{00000000-0005-0000-0000-0000103A0000}"/>
    <cellStyle name="Normal 3 2 2 2 3 4 3 2 5" xfId="15872" xr:uid="{00000000-0005-0000-0000-0000113A0000}"/>
    <cellStyle name="Normal 3 2 2 2 3 4 3 3" xfId="15873" xr:uid="{00000000-0005-0000-0000-0000123A0000}"/>
    <cellStyle name="Normal 3 2 2 2 3 4 3 3 2" xfId="15874" xr:uid="{00000000-0005-0000-0000-0000133A0000}"/>
    <cellStyle name="Normal 3 2 2 2 3 4 3 3 2 2" xfId="15875" xr:uid="{00000000-0005-0000-0000-0000143A0000}"/>
    <cellStyle name="Normal 3 2 2 2 3 4 3 3 2 2 2" xfId="15876" xr:uid="{00000000-0005-0000-0000-0000153A0000}"/>
    <cellStyle name="Normal 3 2 2 2 3 4 3 3 2 3" xfId="15877" xr:uid="{00000000-0005-0000-0000-0000163A0000}"/>
    <cellStyle name="Normal 3 2 2 2 3 4 3 3 3" xfId="15878" xr:uid="{00000000-0005-0000-0000-0000173A0000}"/>
    <cellStyle name="Normal 3 2 2 2 3 4 3 3 3 2" xfId="15879" xr:uid="{00000000-0005-0000-0000-0000183A0000}"/>
    <cellStyle name="Normal 3 2 2 2 3 4 3 3 4" xfId="15880" xr:uid="{00000000-0005-0000-0000-0000193A0000}"/>
    <cellStyle name="Normal 3 2 2 2 3 4 3 4" xfId="15881" xr:uid="{00000000-0005-0000-0000-00001A3A0000}"/>
    <cellStyle name="Normal 3 2 2 2 3 4 3 4 2" xfId="15882" xr:uid="{00000000-0005-0000-0000-00001B3A0000}"/>
    <cellStyle name="Normal 3 2 2 2 3 4 3 4 2 2" xfId="15883" xr:uid="{00000000-0005-0000-0000-00001C3A0000}"/>
    <cellStyle name="Normal 3 2 2 2 3 4 3 4 2 2 2" xfId="15884" xr:uid="{00000000-0005-0000-0000-00001D3A0000}"/>
    <cellStyle name="Normal 3 2 2 2 3 4 3 4 2 3" xfId="15885" xr:uid="{00000000-0005-0000-0000-00001E3A0000}"/>
    <cellStyle name="Normal 3 2 2 2 3 4 3 4 3" xfId="15886" xr:uid="{00000000-0005-0000-0000-00001F3A0000}"/>
    <cellStyle name="Normal 3 2 2 2 3 4 3 4 3 2" xfId="15887" xr:uid="{00000000-0005-0000-0000-0000203A0000}"/>
    <cellStyle name="Normal 3 2 2 2 3 4 3 4 4" xfId="15888" xr:uid="{00000000-0005-0000-0000-0000213A0000}"/>
    <cellStyle name="Normal 3 2 2 2 3 4 3 5" xfId="15889" xr:uid="{00000000-0005-0000-0000-0000223A0000}"/>
    <cellStyle name="Normal 3 2 2 2 3 4 3 5 2" xfId="15890" xr:uid="{00000000-0005-0000-0000-0000233A0000}"/>
    <cellStyle name="Normal 3 2 2 2 3 4 3 5 2 2" xfId="15891" xr:uid="{00000000-0005-0000-0000-0000243A0000}"/>
    <cellStyle name="Normal 3 2 2 2 3 4 3 5 3" xfId="15892" xr:uid="{00000000-0005-0000-0000-0000253A0000}"/>
    <cellStyle name="Normal 3 2 2 2 3 4 3 6" xfId="15893" xr:uid="{00000000-0005-0000-0000-0000263A0000}"/>
    <cellStyle name="Normal 3 2 2 2 3 4 3 6 2" xfId="15894" xr:uid="{00000000-0005-0000-0000-0000273A0000}"/>
    <cellStyle name="Normal 3 2 2 2 3 4 3 7" xfId="15895" xr:uid="{00000000-0005-0000-0000-0000283A0000}"/>
    <cellStyle name="Normal 3 2 2 2 3 4 3 7 2" xfId="15896" xr:uid="{00000000-0005-0000-0000-0000293A0000}"/>
    <cellStyle name="Normal 3 2 2 2 3 4 3 8" xfId="15897" xr:uid="{00000000-0005-0000-0000-00002A3A0000}"/>
    <cellStyle name="Normal 3 2 2 2 3 4 4" xfId="15898" xr:uid="{00000000-0005-0000-0000-00002B3A0000}"/>
    <cellStyle name="Normal 3 2 2 2 3 4 4 2" xfId="15899" xr:uid="{00000000-0005-0000-0000-00002C3A0000}"/>
    <cellStyle name="Normal 3 2 2 2 3 4 4 2 2" xfId="15900" xr:uid="{00000000-0005-0000-0000-00002D3A0000}"/>
    <cellStyle name="Normal 3 2 2 2 3 4 4 2 2 2" xfId="15901" xr:uid="{00000000-0005-0000-0000-00002E3A0000}"/>
    <cellStyle name="Normal 3 2 2 2 3 4 4 2 2 2 2" xfId="15902" xr:uid="{00000000-0005-0000-0000-00002F3A0000}"/>
    <cellStyle name="Normal 3 2 2 2 3 4 4 2 2 3" xfId="15903" xr:uid="{00000000-0005-0000-0000-0000303A0000}"/>
    <cellStyle name="Normal 3 2 2 2 3 4 4 2 3" xfId="15904" xr:uid="{00000000-0005-0000-0000-0000313A0000}"/>
    <cellStyle name="Normal 3 2 2 2 3 4 4 2 3 2" xfId="15905" xr:uid="{00000000-0005-0000-0000-0000323A0000}"/>
    <cellStyle name="Normal 3 2 2 2 3 4 4 2 4" xfId="15906" xr:uid="{00000000-0005-0000-0000-0000333A0000}"/>
    <cellStyle name="Normal 3 2 2 2 3 4 4 3" xfId="15907" xr:uid="{00000000-0005-0000-0000-0000343A0000}"/>
    <cellStyle name="Normal 3 2 2 2 3 4 4 3 2" xfId="15908" xr:uid="{00000000-0005-0000-0000-0000353A0000}"/>
    <cellStyle name="Normal 3 2 2 2 3 4 4 3 2 2" xfId="15909" xr:uid="{00000000-0005-0000-0000-0000363A0000}"/>
    <cellStyle name="Normal 3 2 2 2 3 4 4 3 3" xfId="15910" xr:uid="{00000000-0005-0000-0000-0000373A0000}"/>
    <cellStyle name="Normal 3 2 2 2 3 4 4 4" xfId="15911" xr:uid="{00000000-0005-0000-0000-0000383A0000}"/>
    <cellStyle name="Normal 3 2 2 2 3 4 4 4 2" xfId="15912" xr:uid="{00000000-0005-0000-0000-0000393A0000}"/>
    <cellStyle name="Normal 3 2 2 2 3 4 4 5" xfId="15913" xr:uid="{00000000-0005-0000-0000-00003A3A0000}"/>
    <cellStyle name="Normal 3 2 2 2 3 4 5" xfId="15914" xr:uid="{00000000-0005-0000-0000-00003B3A0000}"/>
    <cellStyle name="Normal 3 2 2 2 3 4 5 2" xfId="15915" xr:uid="{00000000-0005-0000-0000-00003C3A0000}"/>
    <cellStyle name="Normal 3 2 2 2 3 4 5 2 2" xfId="15916" xr:uid="{00000000-0005-0000-0000-00003D3A0000}"/>
    <cellStyle name="Normal 3 2 2 2 3 4 5 2 2 2" xfId="15917" xr:uid="{00000000-0005-0000-0000-00003E3A0000}"/>
    <cellStyle name="Normal 3 2 2 2 3 4 5 2 3" xfId="15918" xr:uid="{00000000-0005-0000-0000-00003F3A0000}"/>
    <cellStyle name="Normal 3 2 2 2 3 4 5 3" xfId="15919" xr:uid="{00000000-0005-0000-0000-0000403A0000}"/>
    <cellStyle name="Normal 3 2 2 2 3 4 5 3 2" xfId="15920" xr:uid="{00000000-0005-0000-0000-0000413A0000}"/>
    <cellStyle name="Normal 3 2 2 2 3 4 5 4" xfId="15921" xr:uid="{00000000-0005-0000-0000-0000423A0000}"/>
    <cellStyle name="Normal 3 2 2 2 3 4 6" xfId="15922" xr:uid="{00000000-0005-0000-0000-0000433A0000}"/>
    <cellStyle name="Normal 3 2 2 2 3 4 6 2" xfId="15923" xr:uid="{00000000-0005-0000-0000-0000443A0000}"/>
    <cellStyle name="Normal 3 2 2 2 3 4 6 2 2" xfId="15924" xr:uid="{00000000-0005-0000-0000-0000453A0000}"/>
    <cellStyle name="Normal 3 2 2 2 3 4 6 2 2 2" xfId="15925" xr:uid="{00000000-0005-0000-0000-0000463A0000}"/>
    <cellStyle name="Normal 3 2 2 2 3 4 6 2 3" xfId="15926" xr:uid="{00000000-0005-0000-0000-0000473A0000}"/>
    <cellStyle name="Normal 3 2 2 2 3 4 6 3" xfId="15927" xr:uid="{00000000-0005-0000-0000-0000483A0000}"/>
    <cellStyle name="Normal 3 2 2 2 3 4 6 3 2" xfId="15928" xr:uid="{00000000-0005-0000-0000-0000493A0000}"/>
    <cellStyle name="Normal 3 2 2 2 3 4 6 4" xfId="15929" xr:uid="{00000000-0005-0000-0000-00004A3A0000}"/>
    <cellStyle name="Normal 3 2 2 2 3 4 7" xfId="15930" xr:uid="{00000000-0005-0000-0000-00004B3A0000}"/>
    <cellStyle name="Normal 3 2 2 2 3 4 7 2" xfId="15931" xr:uid="{00000000-0005-0000-0000-00004C3A0000}"/>
    <cellStyle name="Normal 3 2 2 2 3 4 7 2 2" xfId="15932" xr:uid="{00000000-0005-0000-0000-00004D3A0000}"/>
    <cellStyle name="Normal 3 2 2 2 3 4 7 3" xfId="15933" xr:uid="{00000000-0005-0000-0000-00004E3A0000}"/>
    <cellStyle name="Normal 3 2 2 2 3 4 8" xfId="15934" xr:uid="{00000000-0005-0000-0000-00004F3A0000}"/>
    <cellStyle name="Normal 3 2 2 2 3 4 8 2" xfId="15935" xr:uid="{00000000-0005-0000-0000-0000503A0000}"/>
    <cellStyle name="Normal 3 2 2 2 3 4 9" xfId="15936" xr:uid="{00000000-0005-0000-0000-0000513A0000}"/>
    <cellStyle name="Normal 3 2 2 2 3 4 9 2" xfId="15937" xr:uid="{00000000-0005-0000-0000-0000523A0000}"/>
    <cellStyle name="Normal 3 2 2 2 3 5" xfId="15938" xr:uid="{00000000-0005-0000-0000-0000533A0000}"/>
    <cellStyle name="Normal 3 2 2 2 3 5 2" xfId="15939" xr:uid="{00000000-0005-0000-0000-0000543A0000}"/>
    <cellStyle name="Normal 3 2 2 2 3 5 2 2" xfId="15940" xr:uid="{00000000-0005-0000-0000-0000553A0000}"/>
    <cellStyle name="Normal 3 2 2 2 3 5 2 2 2" xfId="15941" xr:uid="{00000000-0005-0000-0000-0000563A0000}"/>
    <cellStyle name="Normal 3 2 2 2 3 5 2 2 2 2" xfId="15942" xr:uid="{00000000-0005-0000-0000-0000573A0000}"/>
    <cellStyle name="Normal 3 2 2 2 3 5 2 2 2 2 2" xfId="15943" xr:uid="{00000000-0005-0000-0000-0000583A0000}"/>
    <cellStyle name="Normal 3 2 2 2 3 5 2 2 2 2 2 2" xfId="15944" xr:uid="{00000000-0005-0000-0000-0000593A0000}"/>
    <cellStyle name="Normal 3 2 2 2 3 5 2 2 2 2 3" xfId="15945" xr:uid="{00000000-0005-0000-0000-00005A3A0000}"/>
    <cellStyle name="Normal 3 2 2 2 3 5 2 2 2 3" xfId="15946" xr:uid="{00000000-0005-0000-0000-00005B3A0000}"/>
    <cellStyle name="Normal 3 2 2 2 3 5 2 2 2 3 2" xfId="15947" xr:uid="{00000000-0005-0000-0000-00005C3A0000}"/>
    <cellStyle name="Normal 3 2 2 2 3 5 2 2 2 4" xfId="15948" xr:uid="{00000000-0005-0000-0000-00005D3A0000}"/>
    <cellStyle name="Normal 3 2 2 2 3 5 2 2 3" xfId="15949" xr:uid="{00000000-0005-0000-0000-00005E3A0000}"/>
    <cellStyle name="Normal 3 2 2 2 3 5 2 2 3 2" xfId="15950" xr:uid="{00000000-0005-0000-0000-00005F3A0000}"/>
    <cellStyle name="Normal 3 2 2 2 3 5 2 2 3 2 2" xfId="15951" xr:uid="{00000000-0005-0000-0000-0000603A0000}"/>
    <cellStyle name="Normal 3 2 2 2 3 5 2 2 3 3" xfId="15952" xr:uid="{00000000-0005-0000-0000-0000613A0000}"/>
    <cellStyle name="Normal 3 2 2 2 3 5 2 2 4" xfId="15953" xr:uid="{00000000-0005-0000-0000-0000623A0000}"/>
    <cellStyle name="Normal 3 2 2 2 3 5 2 2 4 2" xfId="15954" xr:uid="{00000000-0005-0000-0000-0000633A0000}"/>
    <cellStyle name="Normal 3 2 2 2 3 5 2 2 5" xfId="15955" xr:uid="{00000000-0005-0000-0000-0000643A0000}"/>
    <cellStyle name="Normal 3 2 2 2 3 5 2 3" xfId="15956" xr:uid="{00000000-0005-0000-0000-0000653A0000}"/>
    <cellStyle name="Normal 3 2 2 2 3 5 2 3 2" xfId="15957" xr:uid="{00000000-0005-0000-0000-0000663A0000}"/>
    <cellStyle name="Normal 3 2 2 2 3 5 2 3 2 2" xfId="15958" xr:uid="{00000000-0005-0000-0000-0000673A0000}"/>
    <cellStyle name="Normal 3 2 2 2 3 5 2 3 2 2 2" xfId="15959" xr:uid="{00000000-0005-0000-0000-0000683A0000}"/>
    <cellStyle name="Normal 3 2 2 2 3 5 2 3 2 3" xfId="15960" xr:uid="{00000000-0005-0000-0000-0000693A0000}"/>
    <cellStyle name="Normal 3 2 2 2 3 5 2 3 3" xfId="15961" xr:uid="{00000000-0005-0000-0000-00006A3A0000}"/>
    <cellStyle name="Normal 3 2 2 2 3 5 2 3 3 2" xfId="15962" xr:uid="{00000000-0005-0000-0000-00006B3A0000}"/>
    <cellStyle name="Normal 3 2 2 2 3 5 2 3 4" xfId="15963" xr:uid="{00000000-0005-0000-0000-00006C3A0000}"/>
    <cellStyle name="Normal 3 2 2 2 3 5 2 4" xfId="15964" xr:uid="{00000000-0005-0000-0000-00006D3A0000}"/>
    <cellStyle name="Normal 3 2 2 2 3 5 2 4 2" xfId="15965" xr:uid="{00000000-0005-0000-0000-00006E3A0000}"/>
    <cellStyle name="Normal 3 2 2 2 3 5 2 4 2 2" xfId="15966" xr:uid="{00000000-0005-0000-0000-00006F3A0000}"/>
    <cellStyle name="Normal 3 2 2 2 3 5 2 4 2 2 2" xfId="15967" xr:uid="{00000000-0005-0000-0000-0000703A0000}"/>
    <cellStyle name="Normal 3 2 2 2 3 5 2 4 2 3" xfId="15968" xr:uid="{00000000-0005-0000-0000-0000713A0000}"/>
    <cellStyle name="Normal 3 2 2 2 3 5 2 4 3" xfId="15969" xr:uid="{00000000-0005-0000-0000-0000723A0000}"/>
    <cellStyle name="Normal 3 2 2 2 3 5 2 4 3 2" xfId="15970" xr:uid="{00000000-0005-0000-0000-0000733A0000}"/>
    <cellStyle name="Normal 3 2 2 2 3 5 2 4 4" xfId="15971" xr:uid="{00000000-0005-0000-0000-0000743A0000}"/>
    <cellStyle name="Normal 3 2 2 2 3 5 2 5" xfId="15972" xr:uid="{00000000-0005-0000-0000-0000753A0000}"/>
    <cellStyle name="Normal 3 2 2 2 3 5 2 5 2" xfId="15973" xr:uid="{00000000-0005-0000-0000-0000763A0000}"/>
    <cellStyle name="Normal 3 2 2 2 3 5 2 5 2 2" xfId="15974" xr:uid="{00000000-0005-0000-0000-0000773A0000}"/>
    <cellStyle name="Normal 3 2 2 2 3 5 2 5 3" xfId="15975" xr:uid="{00000000-0005-0000-0000-0000783A0000}"/>
    <cellStyle name="Normal 3 2 2 2 3 5 2 6" xfId="15976" xr:uid="{00000000-0005-0000-0000-0000793A0000}"/>
    <cellStyle name="Normal 3 2 2 2 3 5 2 6 2" xfId="15977" xr:uid="{00000000-0005-0000-0000-00007A3A0000}"/>
    <cellStyle name="Normal 3 2 2 2 3 5 2 7" xfId="15978" xr:uid="{00000000-0005-0000-0000-00007B3A0000}"/>
    <cellStyle name="Normal 3 2 2 2 3 5 2 7 2" xfId="15979" xr:uid="{00000000-0005-0000-0000-00007C3A0000}"/>
    <cellStyle name="Normal 3 2 2 2 3 5 2 8" xfId="15980" xr:uid="{00000000-0005-0000-0000-00007D3A0000}"/>
    <cellStyle name="Normal 3 2 2 2 3 5 3" xfId="15981" xr:uid="{00000000-0005-0000-0000-00007E3A0000}"/>
    <cellStyle name="Normal 3 2 2 2 3 5 3 2" xfId="15982" xr:uid="{00000000-0005-0000-0000-00007F3A0000}"/>
    <cellStyle name="Normal 3 2 2 2 3 5 3 2 2" xfId="15983" xr:uid="{00000000-0005-0000-0000-0000803A0000}"/>
    <cellStyle name="Normal 3 2 2 2 3 5 3 2 2 2" xfId="15984" xr:uid="{00000000-0005-0000-0000-0000813A0000}"/>
    <cellStyle name="Normal 3 2 2 2 3 5 3 2 2 2 2" xfId="15985" xr:uid="{00000000-0005-0000-0000-0000823A0000}"/>
    <cellStyle name="Normal 3 2 2 2 3 5 3 2 2 3" xfId="15986" xr:uid="{00000000-0005-0000-0000-0000833A0000}"/>
    <cellStyle name="Normal 3 2 2 2 3 5 3 2 3" xfId="15987" xr:uid="{00000000-0005-0000-0000-0000843A0000}"/>
    <cellStyle name="Normal 3 2 2 2 3 5 3 2 3 2" xfId="15988" xr:uid="{00000000-0005-0000-0000-0000853A0000}"/>
    <cellStyle name="Normal 3 2 2 2 3 5 3 2 4" xfId="15989" xr:uid="{00000000-0005-0000-0000-0000863A0000}"/>
    <cellStyle name="Normal 3 2 2 2 3 5 3 3" xfId="15990" xr:uid="{00000000-0005-0000-0000-0000873A0000}"/>
    <cellStyle name="Normal 3 2 2 2 3 5 3 3 2" xfId="15991" xr:uid="{00000000-0005-0000-0000-0000883A0000}"/>
    <cellStyle name="Normal 3 2 2 2 3 5 3 3 2 2" xfId="15992" xr:uid="{00000000-0005-0000-0000-0000893A0000}"/>
    <cellStyle name="Normal 3 2 2 2 3 5 3 3 3" xfId="15993" xr:uid="{00000000-0005-0000-0000-00008A3A0000}"/>
    <cellStyle name="Normal 3 2 2 2 3 5 3 4" xfId="15994" xr:uid="{00000000-0005-0000-0000-00008B3A0000}"/>
    <cellStyle name="Normal 3 2 2 2 3 5 3 4 2" xfId="15995" xr:uid="{00000000-0005-0000-0000-00008C3A0000}"/>
    <cellStyle name="Normal 3 2 2 2 3 5 3 5" xfId="15996" xr:uid="{00000000-0005-0000-0000-00008D3A0000}"/>
    <cellStyle name="Normal 3 2 2 2 3 5 4" xfId="15997" xr:uid="{00000000-0005-0000-0000-00008E3A0000}"/>
    <cellStyle name="Normal 3 2 2 2 3 5 4 2" xfId="15998" xr:uid="{00000000-0005-0000-0000-00008F3A0000}"/>
    <cellStyle name="Normal 3 2 2 2 3 5 4 2 2" xfId="15999" xr:uid="{00000000-0005-0000-0000-0000903A0000}"/>
    <cellStyle name="Normal 3 2 2 2 3 5 4 2 2 2" xfId="16000" xr:uid="{00000000-0005-0000-0000-0000913A0000}"/>
    <cellStyle name="Normal 3 2 2 2 3 5 4 2 3" xfId="16001" xr:uid="{00000000-0005-0000-0000-0000923A0000}"/>
    <cellStyle name="Normal 3 2 2 2 3 5 4 3" xfId="16002" xr:uid="{00000000-0005-0000-0000-0000933A0000}"/>
    <cellStyle name="Normal 3 2 2 2 3 5 4 3 2" xfId="16003" xr:uid="{00000000-0005-0000-0000-0000943A0000}"/>
    <cellStyle name="Normal 3 2 2 2 3 5 4 4" xfId="16004" xr:uid="{00000000-0005-0000-0000-0000953A0000}"/>
    <cellStyle name="Normal 3 2 2 2 3 5 5" xfId="16005" xr:uid="{00000000-0005-0000-0000-0000963A0000}"/>
    <cellStyle name="Normal 3 2 2 2 3 5 5 2" xfId="16006" xr:uid="{00000000-0005-0000-0000-0000973A0000}"/>
    <cellStyle name="Normal 3 2 2 2 3 5 5 2 2" xfId="16007" xr:uid="{00000000-0005-0000-0000-0000983A0000}"/>
    <cellStyle name="Normal 3 2 2 2 3 5 5 2 2 2" xfId="16008" xr:uid="{00000000-0005-0000-0000-0000993A0000}"/>
    <cellStyle name="Normal 3 2 2 2 3 5 5 2 3" xfId="16009" xr:uid="{00000000-0005-0000-0000-00009A3A0000}"/>
    <cellStyle name="Normal 3 2 2 2 3 5 5 3" xfId="16010" xr:uid="{00000000-0005-0000-0000-00009B3A0000}"/>
    <cellStyle name="Normal 3 2 2 2 3 5 5 3 2" xfId="16011" xr:uid="{00000000-0005-0000-0000-00009C3A0000}"/>
    <cellStyle name="Normal 3 2 2 2 3 5 5 4" xfId="16012" xr:uid="{00000000-0005-0000-0000-00009D3A0000}"/>
    <cellStyle name="Normal 3 2 2 2 3 5 6" xfId="16013" xr:uid="{00000000-0005-0000-0000-00009E3A0000}"/>
    <cellStyle name="Normal 3 2 2 2 3 5 6 2" xfId="16014" xr:uid="{00000000-0005-0000-0000-00009F3A0000}"/>
    <cellStyle name="Normal 3 2 2 2 3 5 6 2 2" xfId="16015" xr:uid="{00000000-0005-0000-0000-0000A03A0000}"/>
    <cellStyle name="Normal 3 2 2 2 3 5 6 3" xfId="16016" xr:uid="{00000000-0005-0000-0000-0000A13A0000}"/>
    <cellStyle name="Normal 3 2 2 2 3 5 7" xfId="16017" xr:uid="{00000000-0005-0000-0000-0000A23A0000}"/>
    <cellStyle name="Normal 3 2 2 2 3 5 7 2" xfId="16018" xr:uid="{00000000-0005-0000-0000-0000A33A0000}"/>
    <cellStyle name="Normal 3 2 2 2 3 5 8" xfId="16019" xr:uid="{00000000-0005-0000-0000-0000A43A0000}"/>
    <cellStyle name="Normal 3 2 2 2 3 5 8 2" xfId="16020" xr:uid="{00000000-0005-0000-0000-0000A53A0000}"/>
    <cellStyle name="Normal 3 2 2 2 3 5 9" xfId="16021" xr:uid="{00000000-0005-0000-0000-0000A63A0000}"/>
    <cellStyle name="Normal 3 2 2 2 3 6" xfId="16022" xr:uid="{00000000-0005-0000-0000-0000A73A0000}"/>
    <cellStyle name="Normal 3 2 2 2 3 6 2" xfId="16023" xr:uid="{00000000-0005-0000-0000-0000A83A0000}"/>
    <cellStyle name="Normal 3 2 2 2 3 6 2 2" xfId="16024" xr:uid="{00000000-0005-0000-0000-0000A93A0000}"/>
    <cellStyle name="Normal 3 2 2 2 3 6 2 2 2" xfId="16025" xr:uid="{00000000-0005-0000-0000-0000AA3A0000}"/>
    <cellStyle name="Normal 3 2 2 2 3 6 2 2 2 2" xfId="16026" xr:uid="{00000000-0005-0000-0000-0000AB3A0000}"/>
    <cellStyle name="Normal 3 2 2 2 3 6 2 2 2 2 2" xfId="16027" xr:uid="{00000000-0005-0000-0000-0000AC3A0000}"/>
    <cellStyle name="Normal 3 2 2 2 3 6 2 2 2 3" xfId="16028" xr:uid="{00000000-0005-0000-0000-0000AD3A0000}"/>
    <cellStyle name="Normal 3 2 2 2 3 6 2 2 3" xfId="16029" xr:uid="{00000000-0005-0000-0000-0000AE3A0000}"/>
    <cellStyle name="Normal 3 2 2 2 3 6 2 2 3 2" xfId="16030" xr:uid="{00000000-0005-0000-0000-0000AF3A0000}"/>
    <cellStyle name="Normal 3 2 2 2 3 6 2 2 4" xfId="16031" xr:uid="{00000000-0005-0000-0000-0000B03A0000}"/>
    <cellStyle name="Normal 3 2 2 2 3 6 2 3" xfId="16032" xr:uid="{00000000-0005-0000-0000-0000B13A0000}"/>
    <cellStyle name="Normal 3 2 2 2 3 6 2 3 2" xfId="16033" xr:uid="{00000000-0005-0000-0000-0000B23A0000}"/>
    <cellStyle name="Normal 3 2 2 2 3 6 2 3 2 2" xfId="16034" xr:uid="{00000000-0005-0000-0000-0000B33A0000}"/>
    <cellStyle name="Normal 3 2 2 2 3 6 2 3 3" xfId="16035" xr:uid="{00000000-0005-0000-0000-0000B43A0000}"/>
    <cellStyle name="Normal 3 2 2 2 3 6 2 4" xfId="16036" xr:uid="{00000000-0005-0000-0000-0000B53A0000}"/>
    <cellStyle name="Normal 3 2 2 2 3 6 2 4 2" xfId="16037" xr:uid="{00000000-0005-0000-0000-0000B63A0000}"/>
    <cellStyle name="Normal 3 2 2 2 3 6 2 5" xfId="16038" xr:uid="{00000000-0005-0000-0000-0000B73A0000}"/>
    <cellStyle name="Normal 3 2 2 2 3 6 3" xfId="16039" xr:uid="{00000000-0005-0000-0000-0000B83A0000}"/>
    <cellStyle name="Normal 3 2 2 2 3 6 3 2" xfId="16040" xr:uid="{00000000-0005-0000-0000-0000B93A0000}"/>
    <cellStyle name="Normal 3 2 2 2 3 6 3 2 2" xfId="16041" xr:uid="{00000000-0005-0000-0000-0000BA3A0000}"/>
    <cellStyle name="Normal 3 2 2 2 3 6 3 2 2 2" xfId="16042" xr:uid="{00000000-0005-0000-0000-0000BB3A0000}"/>
    <cellStyle name="Normal 3 2 2 2 3 6 3 2 3" xfId="16043" xr:uid="{00000000-0005-0000-0000-0000BC3A0000}"/>
    <cellStyle name="Normal 3 2 2 2 3 6 3 3" xfId="16044" xr:uid="{00000000-0005-0000-0000-0000BD3A0000}"/>
    <cellStyle name="Normal 3 2 2 2 3 6 3 3 2" xfId="16045" xr:uid="{00000000-0005-0000-0000-0000BE3A0000}"/>
    <cellStyle name="Normal 3 2 2 2 3 6 3 4" xfId="16046" xr:uid="{00000000-0005-0000-0000-0000BF3A0000}"/>
    <cellStyle name="Normal 3 2 2 2 3 6 4" xfId="16047" xr:uid="{00000000-0005-0000-0000-0000C03A0000}"/>
    <cellStyle name="Normal 3 2 2 2 3 6 4 2" xfId="16048" xr:uid="{00000000-0005-0000-0000-0000C13A0000}"/>
    <cellStyle name="Normal 3 2 2 2 3 6 4 2 2" xfId="16049" xr:uid="{00000000-0005-0000-0000-0000C23A0000}"/>
    <cellStyle name="Normal 3 2 2 2 3 6 4 2 2 2" xfId="16050" xr:uid="{00000000-0005-0000-0000-0000C33A0000}"/>
    <cellStyle name="Normal 3 2 2 2 3 6 4 2 3" xfId="16051" xr:uid="{00000000-0005-0000-0000-0000C43A0000}"/>
    <cellStyle name="Normal 3 2 2 2 3 6 4 3" xfId="16052" xr:uid="{00000000-0005-0000-0000-0000C53A0000}"/>
    <cellStyle name="Normal 3 2 2 2 3 6 4 3 2" xfId="16053" xr:uid="{00000000-0005-0000-0000-0000C63A0000}"/>
    <cellStyle name="Normal 3 2 2 2 3 6 4 4" xfId="16054" xr:uid="{00000000-0005-0000-0000-0000C73A0000}"/>
    <cellStyle name="Normal 3 2 2 2 3 6 5" xfId="16055" xr:uid="{00000000-0005-0000-0000-0000C83A0000}"/>
    <cellStyle name="Normal 3 2 2 2 3 6 5 2" xfId="16056" xr:uid="{00000000-0005-0000-0000-0000C93A0000}"/>
    <cellStyle name="Normal 3 2 2 2 3 6 5 2 2" xfId="16057" xr:uid="{00000000-0005-0000-0000-0000CA3A0000}"/>
    <cellStyle name="Normal 3 2 2 2 3 6 5 3" xfId="16058" xr:uid="{00000000-0005-0000-0000-0000CB3A0000}"/>
    <cellStyle name="Normal 3 2 2 2 3 6 6" xfId="16059" xr:uid="{00000000-0005-0000-0000-0000CC3A0000}"/>
    <cellStyle name="Normal 3 2 2 2 3 6 6 2" xfId="16060" xr:uid="{00000000-0005-0000-0000-0000CD3A0000}"/>
    <cellStyle name="Normal 3 2 2 2 3 6 7" xfId="16061" xr:uid="{00000000-0005-0000-0000-0000CE3A0000}"/>
    <cellStyle name="Normal 3 2 2 2 3 6 7 2" xfId="16062" xr:uid="{00000000-0005-0000-0000-0000CF3A0000}"/>
    <cellStyle name="Normal 3 2 2 2 3 6 8" xfId="16063" xr:uid="{00000000-0005-0000-0000-0000D03A0000}"/>
    <cellStyle name="Normal 3 2 2 2 3 7" xfId="16064" xr:uid="{00000000-0005-0000-0000-0000D13A0000}"/>
    <cellStyle name="Normal 3 2 2 2 3 7 2" xfId="16065" xr:uid="{00000000-0005-0000-0000-0000D23A0000}"/>
    <cellStyle name="Normal 3 2 2 2 3 7 2 2" xfId="16066" xr:uid="{00000000-0005-0000-0000-0000D33A0000}"/>
    <cellStyle name="Normal 3 2 2 2 3 7 2 2 2" xfId="16067" xr:uid="{00000000-0005-0000-0000-0000D43A0000}"/>
    <cellStyle name="Normal 3 2 2 2 3 7 2 2 2 2" xfId="16068" xr:uid="{00000000-0005-0000-0000-0000D53A0000}"/>
    <cellStyle name="Normal 3 2 2 2 3 7 2 2 2 2 2" xfId="16069" xr:uid="{00000000-0005-0000-0000-0000D63A0000}"/>
    <cellStyle name="Normal 3 2 2 2 3 7 2 2 2 3" xfId="16070" xr:uid="{00000000-0005-0000-0000-0000D73A0000}"/>
    <cellStyle name="Normal 3 2 2 2 3 7 2 2 3" xfId="16071" xr:uid="{00000000-0005-0000-0000-0000D83A0000}"/>
    <cellStyle name="Normal 3 2 2 2 3 7 2 2 3 2" xfId="16072" xr:uid="{00000000-0005-0000-0000-0000D93A0000}"/>
    <cellStyle name="Normal 3 2 2 2 3 7 2 2 4" xfId="16073" xr:uid="{00000000-0005-0000-0000-0000DA3A0000}"/>
    <cellStyle name="Normal 3 2 2 2 3 7 2 3" xfId="16074" xr:uid="{00000000-0005-0000-0000-0000DB3A0000}"/>
    <cellStyle name="Normal 3 2 2 2 3 7 2 3 2" xfId="16075" xr:uid="{00000000-0005-0000-0000-0000DC3A0000}"/>
    <cellStyle name="Normal 3 2 2 2 3 7 2 3 2 2" xfId="16076" xr:uid="{00000000-0005-0000-0000-0000DD3A0000}"/>
    <cellStyle name="Normal 3 2 2 2 3 7 2 3 3" xfId="16077" xr:uid="{00000000-0005-0000-0000-0000DE3A0000}"/>
    <cellStyle name="Normal 3 2 2 2 3 7 2 4" xfId="16078" xr:uid="{00000000-0005-0000-0000-0000DF3A0000}"/>
    <cellStyle name="Normal 3 2 2 2 3 7 2 4 2" xfId="16079" xr:uid="{00000000-0005-0000-0000-0000E03A0000}"/>
    <cellStyle name="Normal 3 2 2 2 3 7 2 5" xfId="16080" xr:uid="{00000000-0005-0000-0000-0000E13A0000}"/>
    <cellStyle name="Normal 3 2 2 2 3 7 3" xfId="16081" xr:uid="{00000000-0005-0000-0000-0000E23A0000}"/>
    <cellStyle name="Normal 3 2 2 2 3 7 3 2" xfId="16082" xr:uid="{00000000-0005-0000-0000-0000E33A0000}"/>
    <cellStyle name="Normal 3 2 2 2 3 7 3 2 2" xfId="16083" xr:uid="{00000000-0005-0000-0000-0000E43A0000}"/>
    <cellStyle name="Normal 3 2 2 2 3 7 3 2 2 2" xfId="16084" xr:uid="{00000000-0005-0000-0000-0000E53A0000}"/>
    <cellStyle name="Normal 3 2 2 2 3 7 3 2 3" xfId="16085" xr:uid="{00000000-0005-0000-0000-0000E63A0000}"/>
    <cellStyle name="Normal 3 2 2 2 3 7 3 3" xfId="16086" xr:uid="{00000000-0005-0000-0000-0000E73A0000}"/>
    <cellStyle name="Normal 3 2 2 2 3 7 3 3 2" xfId="16087" xr:uid="{00000000-0005-0000-0000-0000E83A0000}"/>
    <cellStyle name="Normal 3 2 2 2 3 7 3 4" xfId="16088" xr:uid="{00000000-0005-0000-0000-0000E93A0000}"/>
    <cellStyle name="Normal 3 2 2 2 3 7 4" xfId="16089" xr:uid="{00000000-0005-0000-0000-0000EA3A0000}"/>
    <cellStyle name="Normal 3 2 2 2 3 7 4 2" xfId="16090" xr:uid="{00000000-0005-0000-0000-0000EB3A0000}"/>
    <cellStyle name="Normal 3 2 2 2 3 7 4 2 2" xfId="16091" xr:uid="{00000000-0005-0000-0000-0000EC3A0000}"/>
    <cellStyle name="Normal 3 2 2 2 3 7 4 3" xfId="16092" xr:uid="{00000000-0005-0000-0000-0000ED3A0000}"/>
    <cellStyle name="Normal 3 2 2 2 3 7 5" xfId="16093" xr:uid="{00000000-0005-0000-0000-0000EE3A0000}"/>
    <cellStyle name="Normal 3 2 2 2 3 7 5 2" xfId="16094" xr:uid="{00000000-0005-0000-0000-0000EF3A0000}"/>
    <cellStyle name="Normal 3 2 2 2 3 7 6" xfId="16095" xr:uid="{00000000-0005-0000-0000-0000F03A0000}"/>
    <cellStyle name="Normal 3 2 2 2 3 8" xfId="16096" xr:uid="{00000000-0005-0000-0000-0000F13A0000}"/>
    <cellStyle name="Normal 3 2 2 2 3 8 2" xfId="16097" xr:uid="{00000000-0005-0000-0000-0000F23A0000}"/>
    <cellStyle name="Normal 3 2 2 2 3 8 2 2" xfId="16098" xr:uid="{00000000-0005-0000-0000-0000F33A0000}"/>
    <cellStyle name="Normal 3 2 2 2 3 8 2 2 2" xfId="16099" xr:uid="{00000000-0005-0000-0000-0000F43A0000}"/>
    <cellStyle name="Normal 3 2 2 2 3 8 2 2 2 2" xfId="16100" xr:uid="{00000000-0005-0000-0000-0000F53A0000}"/>
    <cellStyle name="Normal 3 2 2 2 3 8 2 2 2 2 2" xfId="16101" xr:uid="{00000000-0005-0000-0000-0000F63A0000}"/>
    <cellStyle name="Normal 3 2 2 2 3 8 2 2 2 3" xfId="16102" xr:uid="{00000000-0005-0000-0000-0000F73A0000}"/>
    <cellStyle name="Normal 3 2 2 2 3 8 2 2 3" xfId="16103" xr:uid="{00000000-0005-0000-0000-0000F83A0000}"/>
    <cellStyle name="Normal 3 2 2 2 3 8 2 2 3 2" xfId="16104" xr:uid="{00000000-0005-0000-0000-0000F93A0000}"/>
    <cellStyle name="Normal 3 2 2 2 3 8 2 2 4" xfId="16105" xr:uid="{00000000-0005-0000-0000-0000FA3A0000}"/>
    <cellStyle name="Normal 3 2 2 2 3 8 2 3" xfId="16106" xr:uid="{00000000-0005-0000-0000-0000FB3A0000}"/>
    <cellStyle name="Normal 3 2 2 2 3 8 2 3 2" xfId="16107" xr:uid="{00000000-0005-0000-0000-0000FC3A0000}"/>
    <cellStyle name="Normal 3 2 2 2 3 8 2 3 2 2" xfId="16108" xr:uid="{00000000-0005-0000-0000-0000FD3A0000}"/>
    <cellStyle name="Normal 3 2 2 2 3 8 2 3 3" xfId="16109" xr:uid="{00000000-0005-0000-0000-0000FE3A0000}"/>
    <cellStyle name="Normal 3 2 2 2 3 8 2 4" xfId="16110" xr:uid="{00000000-0005-0000-0000-0000FF3A0000}"/>
    <cellStyle name="Normal 3 2 2 2 3 8 2 4 2" xfId="16111" xr:uid="{00000000-0005-0000-0000-0000003B0000}"/>
    <cellStyle name="Normal 3 2 2 2 3 8 2 5" xfId="16112" xr:uid="{00000000-0005-0000-0000-0000013B0000}"/>
    <cellStyle name="Normal 3 2 2 2 3 8 3" xfId="16113" xr:uid="{00000000-0005-0000-0000-0000023B0000}"/>
    <cellStyle name="Normal 3 2 2 2 3 8 3 2" xfId="16114" xr:uid="{00000000-0005-0000-0000-0000033B0000}"/>
    <cellStyle name="Normal 3 2 2 2 3 8 3 2 2" xfId="16115" xr:uid="{00000000-0005-0000-0000-0000043B0000}"/>
    <cellStyle name="Normal 3 2 2 2 3 8 3 2 2 2" xfId="16116" xr:uid="{00000000-0005-0000-0000-0000053B0000}"/>
    <cellStyle name="Normal 3 2 2 2 3 8 3 2 3" xfId="16117" xr:uid="{00000000-0005-0000-0000-0000063B0000}"/>
    <cellStyle name="Normal 3 2 2 2 3 8 3 3" xfId="16118" xr:uid="{00000000-0005-0000-0000-0000073B0000}"/>
    <cellStyle name="Normal 3 2 2 2 3 8 3 3 2" xfId="16119" xr:uid="{00000000-0005-0000-0000-0000083B0000}"/>
    <cellStyle name="Normal 3 2 2 2 3 8 3 4" xfId="16120" xr:uid="{00000000-0005-0000-0000-0000093B0000}"/>
    <cellStyle name="Normal 3 2 2 2 3 8 4" xfId="16121" xr:uid="{00000000-0005-0000-0000-00000A3B0000}"/>
    <cellStyle name="Normal 3 2 2 2 3 8 4 2" xfId="16122" xr:uid="{00000000-0005-0000-0000-00000B3B0000}"/>
    <cellStyle name="Normal 3 2 2 2 3 8 4 2 2" xfId="16123" xr:uid="{00000000-0005-0000-0000-00000C3B0000}"/>
    <cellStyle name="Normal 3 2 2 2 3 8 4 3" xfId="16124" xr:uid="{00000000-0005-0000-0000-00000D3B0000}"/>
    <cellStyle name="Normal 3 2 2 2 3 8 5" xfId="16125" xr:uid="{00000000-0005-0000-0000-00000E3B0000}"/>
    <cellStyle name="Normal 3 2 2 2 3 8 5 2" xfId="16126" xr:uid="{00000000-0005-0000-0000-00000F3B0000}"/>
    <cellStyle name="Normal 3 2 2 2 3 8 6" xfId="16127" xr:uid="{00000000-0005-0000-0000-0000103B0000}"/>
    <cellStyle name="Normal 3 2 2 2 3 9" xfId="16128" xr:uid="{00000000-0005-0000-0000-0000113B0000}"/>
    <cellStyle name="Normal 3 2 2 2 3 9 2" xfId="16129" xr:uid="{00000000-0005-0000-0000-0000123B0000}"/>
    <cellStyle name="Normal 3 2 2 2 3 9 2 2" xfId="16130" xr:uid="{00000000-0005-0000-0000-0000133B0000}"/>
    <cellStyle name="Normal 3 2 2 2 3 9 2 2 2" xfId="16131" xr:uid="{00000000-0005-0000-0000-0000143B0000}"/>
    <cellStyle name="Normal 3 2 2 2 3 9 2 2 2 2" xfId="16132" xr:uid="{00000000-0005-0000-0000-0000153B0000}"/>
    <cellStyle name="Normal 3 2 2 2 3 9 2 2 3" xfId="16133" xr:uid="{00000000-0005-0000-0000-0000163B0000}"/>
    <cellStyle name="Normal 3 2 2 2 3 9 2 3" xfId="16134" xr:uid="{00000000-0005-0000-0000-0000173B0000}"/>
    <cellStyle name="Normal 3 2 2 2 3 9 2 3 2" xfId="16135" xr:uid="{00000000-0005-0000-0000-0000183B0000}"/>
    <cellStyle name="Normal 3 2 2 2 3 9 2 4" xfId="16136" xr:uid="{00000000-0005-0000-0000-0000193B0000}"/>
    <cellStyle name="Normal 3 2 2 2 3 9 3" xfId="16137" xr:uid="{00000000-0005-0000-0000-00001A3B0000}"/>
    <cellStyle name="Normal 3 2 2 2 3 9 3 2" xfId="16138" xr:uid="{00000000-0005-0000-0000-00001B3B0000}"/>
    <cellStyle name="Normal 3 2 2 2 3 9 3 2 2" xfId="16139" xr:uid="{00000000-0005-0000-0000-00001C3B0000}"/>
    <cellStyle name="Normal 3 2 2 2 3 9 3 3" xfId="16140" xr:uid="{00000000-0005-0000-0000-00001D3B0000}"/>
    <cellStyle name="Normal 3 2 2 2 3 9 4" xfId="16141" xr:uid="{00000000-0005-0000-0000-00001E3B0000}"/>
    <cellStyle name="Normal 3 2 2 2 3 9 4 2" xfId="16142" xr:uid="{00000000-0005-0000-0000-00001F3B0000}"/>
    <cellStyle name="Normal 3 2 2 2 3 9 5" xfId="16143" xr:uid="{00000000-0005-0000-0000-0000203B0000}"/>
    <cellStyle name="Normal 3 2 2 2 4" xfId="16144" xr:uid="{00000000-0005-0000-0000-0000213B0000}"/>
    <cellStyle name="Normal 3 2 2 2 4 10" xfId="16145" xr:uid="{00000000-0005-0000-0000-0000223B0000}"/>
    <cellStyle name="Normal 3 2 2 2 4 2" xfId="16146" xr:uid="{00000000-0005-0000-0000-0000233B0000}"/>
    <cellStyle name="Normal 3 2 2 2 4 2 2" xfId="16147" xr:uid="{00000000-0005-0000-0000-0000243B0000}"/>
    <cellStyle name="Normal 3 2 2 2 4 2 2 2" xfId="16148" xr:uid="{00000000-0005-0000-0000-0000253B0000}"/>
    <cellStyle name="Normal 3 2 2 2 4 2 2 2 2" xfId="16149" xr:uid="{00000000-0005-0000-0000-0000263B0000}"/>
    <cellStyle name="Normal 3 2 2 2 4 2 2 2 2 2" xfId="16150" xr:uid="{00000000-0005-0000-0000-0000273B0000}"/>
    <cellStyle name="Normal 3 2 2 2 4 2 2 2 2 2 2" xfId="16151" xr:uid="{00000000-0005-0000-0000-0000283B0000}"/>
    <cellStyle name="Normal 3 2 2 2 4 2 2 2 2 2 2 2" xfId="16152" xr:uid="{00000000-0005-0000-0000-0000293B0000}"/>
    <cellStyle name="Normal 3 2 2 2 4 2 2 2 2 2 3" xfId="16153" xr:uid="{00000000-0005-0000-0000-00002A3B0000}"/>
    <cellStyle name="Normal 3 2 2 2 4 2 2 2 2 3" xfId="16154" xr:uid="{00000000-0005-0000-0000-00002B3B0000}"/>
    <cellStyle name="Normal 3 2 2 2 4 2 2 2 2 3 2" xfId="16155" xr:uid="{00000000-0005-0000-0000-00002C3B0000}"/>
    <cellStyle name="Normal 3 2 2 2 4 2 2 2 2 4" xfId="16156" xr:uid="{00000000-0005-0000-0000-00002D3B0000}"/>
    <cellStyle name="Normal 3 2 2 2 4 2 2 2 3" xfId="16157" xr:uid="{00000000-0005-0000-0000-00002E3B0000}"/>
    <cellStyle name="Normal 3 2 2 2 4 2 2 2 3 2" xfId="16158" xr:uid="{00000000-0005-0000-0000-00002F3B0000}"/>
    <cellStyle name="Normal 3 2 2 2 4 2 2 2 3 2 2" xfId="16159" xr:uid="{00000000-0005-0000-0000-0000303B0000}"/>
    <cellStyle name="Normal 3 2 2 2 4 2 2 2 3 3" xfId="16160" xr:uid="{00000000-0005-0000-0000-0000313B0000}"/>
    <cellStyle name="Normal 3 2 2 2 4 2 2 2 4" xfId="16161" xr:uid="{00000000-0005-0000-0000-0000323B0000}"/>
    <cellStyle name="Normal 3 2 2 2 4 2 2 2 4 2" xfId="16162" xr:uid="{00000000-0005-0000-0000-0000333B0000}"/>
    <cellStyle name="Normal 3 2 2 2 4 2 2 2 5" xfId="16163" xr:uid="{00000000-0005-0000-0000-0000343B0000}"/>
    <cellStyle name="Normal 3 2 2 2 4 2 2 3" xfId="16164" xr:uid="{00000000-0005-0000-0000-0000353B0000}"/>
    <cellStyle name="Normal 3 2 2 2 4 2 2 3 2" xfId="16165" xr:uid="{00000000-0005-0000-0000-0000363B0000}"/>
    <cellStyle name="Normal 3 2 2 2 4 2 2 3 2 2" xfId="16166" xr:uid="{00000000-0005-0000-0000-0000373B0000}"/>
    <cellStyle name="Normal 3 2 2 2 4 2 2 3 2 2 2" xfId="16167" xr:uid="{00000000-0005-0000-0000-0000383B0000}"/>
    <cellStyle name="Normal 3 2 2 2 4 2 2 3 2 3" xfId="16168" xr:uid="{00000000-0005-0000-0000-0000393B0000}"/>
    <cellStyle name="Normal 3 2 2 2 4 2 2 3 3" xfId="16169" xr:uid="{00000000-0005-0000-0000-00003A3B0000}"/>
    <cellStyle name="Normal 3 2 2 2 4 2 2 3 3 2" xfId="16170" xr:uid="{00000000-0005-0000-0000-00003B3B0000}"/>
    <cellStyle name="Normal 3 2 2 2 4 2 2 3 4" xfId="16171" xr:uid="{00000000-0005-0000-0000-00003C3B0000}"/>
    <cellStyle name="Normal 3 2 2 2 4 2 2 4" xfId="16172" xr:uid="{00000000-0005-0000-0000-00003D3B0000}"/>
    <cellStyle name="Normal 3 2 2 2 4 2 2 4 2" xfId="16173" xr:uid="{00000000-0005-0000-0000-00003E3B0000}"/>
    <cellStyle name="Normal 3 2 2 2 4 2 2 4 2 2" xfId="16174" xr:uid="{00000000-0005-0000-0000-00003F3B0000}"/>
    <cellStyle name="Normal 3 2 2 2 4 2 2 4 2 2 2" xfId="16175" xr:uid="{00000000-0005-0000-0000-0000403B0000}"/>
    <cellStyle name="Normal 3 2 2 2 4 2 2 4 2 3" xfId="16176" xr:uid="{00000000-0005-0000-0000-0000413B0000}"/>
    <cellStyle name="Normal 3 2 2 2 4 2 2 4 3" xfId="16177" xr:uid="{00000000-0005-0000-0000-0000423B0000}"/>
    <cellStyle name="Normal 3 2 2 2 4 2 2 4 3 2" xfId="16178" xr:uid="{00000000-0005-0000-0000-0000433B0000}"/>
    <cellStyle name="Normal 3 2 2 2 4 2 2 4 4" xfId="16179" xr:uid="{00000000-0005-0000-0000-0000443B0000}"/>
    <cellStyle name="Normal 3 2 2 2 4 2 2 5" xfId="16180" xr:uid="{00000000-0005-0000-0000-0000453B0000}"/>
    <cellStyle name="Normal 3 2 2 2 4 2 2 5 2" xfId="16181" xr:uid="{00000000-0005-0000-0000-0000463B0000}"/>
    <cellStyle name="Normal 3 2 2 2 4 2 2 5 2 2" xfId="16182" xr:uid="{00000000-0005-0000-0000-0000473B0000}"/>
    <cellStyle name="Normal 3 2 2 2 4 2 2 5 3" xfId="16183" xr:uid="{00000000-0005-0000-0000-0000483B0000}"/>
    <cellStyle name="Normal 3 2 2 2 4 2 2 6" xfId="16184" xr:uid="{00000000-0005-0000-0000-0000493B0000}"/>
    <cellStyle name="Normal 3 2 2 2 4 2 2 6 2" xfId="16185" xr:uid="{00000000-0005-0000-0000-00004A3B0000}"/>
    <cellStyle name="Normal 3 2 2 2 4 2 2 7" xfId="16186" xr:uid="{00000000-0005-0000-0000-00004B3B0000}"/>
    <cellStyle name="Normal 3 2 2 2 4 2 2 7 2" xfId="16187" xr:uid="{00000000-0005-0000-0000-00004C3B0000}"/>
    <cellStyle name="Normal 3 2 2 2 4 2 2 8" xfId="16188" xr:uid="{00000000-0005-0000-0000-00004D3B0000}"/>
    <cellStyle name="Normal 3 2 2 2 4 2 3" xfId="16189" xr:uid="{00000000-0005-0000-0000-00004E3B0000}"/>
    <cellStyle name="Normal 3 2 2 2 4 2 3 2" xfId="16190" xr:uid="{00000000-0005-0000-0000-00004F3B0000}"/>
    <cellStyle name="Normal 3 2 2 2 4 2 3 2 2" xfId="16191" xr:uid="{00000000-0005-0000-0000-0000503B0000}"/>
    <cellStyle name="Normal 3 2 2 2 4 2 3 2 2 2" xfId="16192" xr:uid="{00000000-0005-0000-0000-0000513B0000}"/>
    <cellStyle name="Normal 3 2 2 2 4 2 3 2 2 2 2" xfId="16193" xr:uid="{00000000-0005-0000-0000-0000523B0000}"/>
    <cellStyle name="Normal 3 2 2 2 4 2 3 2 2 3" xfId="16194" xr:uid="{00000000-0005-0000-0000-0000533B0000}"/>
    <cellStyle name="Normal 3 2 2 2 4 2 3 2 3" xfId="16195" xr:uid="{00000000-0005-0000-0000-0000543B0000}"/>
    <cellStyle name="Normal 3 2 2 2 4 2 3 2 3 2" xfId="16196" xr:uid="{00000000-0005-0000-0000-0000553B0000}"/>
    <cellStyle name="Normal 3 2 2 2 4 2 3 2 4" xfId="16197" xr:uid="{00000000-0005-0000-0000-0000563B0000}"/>
    <cellStyle name="Normal 3 2 2 2 4 2 3 3" xfId="16198" xr:uid="{00000000-0005-0000-0000-0000573B0000}"/>
    <cellStyle name="Normal 3 2 2 2 4 2 3 3 2" xfId="16199" xr:uid="{00000000-0005-0000-0000-0000583B0000}"/>
    <cellStyle name="Normal 3 2 2 2 4 2 3 3 2 2" xfId="16200" xr:uid="{00000000-0005-0000-0000-0000593B0000}"/>
    <cellStyle name="Normal 3 2 2 2 4 2 3 3 3" xfId="16201" xr:uid="{00000000-0005-0000-0000-00005A3B0000}"/>
    <cellStyle name="Normal 3 2 2 2 4 2 3 4" xfId="16202" xr:uid="{00000000-0005-0000-0000-00005B3B0000}"/>
    <cellStyle name="Normal 3 2 2 2 4 2 3 4 2" xfId="16203" xr:uid="{00000000-0005-0000-0000-00005C3B0000}"/>
    <cellStyle name="Normal 3 2 2 2 4 2 3 5" xfId="16204" xr:uid="{00000000-0005-0000-0000-00005D3B0000}"/>
    <cellStyle name="Normal 3 2 2 2 4 2 4" xfId="16205" xr:uid="{00000000-0005-0000-0000-00005E3B0000}"/>
    <cellStyle name="Normal 3 2 2 2 4 2 4 2" xfId="16206" xr:uid="{00000000-0005-0000-0000-00005F3B0000}"/>
    <cellStyle name="Normal 3 2 2 2 4 2 4 2 2" xfId="16207" xr:uid="{00000000-0005-0000-0000-0000603B0000}"/>
    <cellStyle name="Normal 3 2 2 2 4 2 4 2 2 2" xfId="16208" xr:uid="{00000000-0005-0000-0000-0000613B0000}"/>
    <cellStyle name="Normal 3 2 2 2 4 2 4 2 3" xfId="16209" xr:uid="{00000000-0005-0000-0000-0000623B0000}"/>
    <cellStyle name="Normal 3 2 2 2 4 2 4 3" xfId="16210" xr:uid="{00000000-0005-0000-0000-0000633B0000}"/>
    <cellStyle name="Normal 3 2 2 2 4 2 4 3 2" xfId="16211" xr:uid="{00000000-0005-0000-0000-0000643B0000}"/>
    <cellStyle name="Normal 3 2 2 2 4 2 4 4" xfId="16212" xr:uid="{00000000-0005-0000-0000-0000653B0000}"/>
    <cellStyle name="Normal 3 2 2 2 4 2 5" xfId="16213" xr:uid="{00000000-0005-0000-0000-0000663B0000}"/>
    <cellStyle name="Normal 3 2 2 2 4 2 5 2" xfId="16214" xr:uid="{00000000-0005-0000-0000-0000673B0000}"/>
    <cellStyle name="Normal 3 2 2 2 4 2 5 2 2" xfId="16215" xr:uid="{00000000-0005-0000-0000-0000683B0000}"/>
    <cellStyle name="Normal 3 2 2 2 4 2 5 2 2 2" xfId="16216" xr:uid="{00000000-0005-0000-0000-0000693B0000}"/>
    <cellStyle name="Normal 3 2 2 2 4 2 5 2 3" xfId="16217" xr:uid="{00000000-0005-0000-0000-00006A3B0000}"/>
    <cellStyle name="Normal 3 2 2 2 4 2 5 3" xfId="16218" xr:uid="{00000000-0005-0000-0000-00006B3B0000}"/>
    <cellStyle name="Normal 3 2 2 2 4 2 5 3 2" xfId="16219" xr:uid="{00000000-0005-0000-0000-00006C3B0000}"/>
    <cellStyle name="Normal 3 2 2 2 4 2 5 4" xfId="16220" xr:uid="{00000000-0005-0000-0000-00006D3B0000}"/>
    <cellStyle name="Normal 3 2 2 2 4 2 6" xfId="16221" xr:uid="{00000000-0005-0000-0000-00006E3B0000}"/>
    <cellStyle name="Normal 3 2 2 2 4 2 6 2" xfId="16222" xr:uid="{00000000-0005-0000-0000-00006F3B0000}"/>
    <cellStyle name="Normal 3 2 2 2 4 2 6 2 2" xfId="16223" xr:uid="{00000000-0005-0000-0000-0000703B0000}"/>
    <cellStyle name="Normal 3 2 2 2 4 2 6 3" xfId="16224" xr:uid="{00000000-0005-0000-0000-0000713B0000}"/>
    <cellStyle name="Normal 3 2 2 2 4 2 7" xfId="16225" xr:uid="{00000000-0005-0000-0000-0000723B0000}"/>
    <cellStyle name="Normal 3 2 2 2 4 2 7 2" xfId="16226" xr:uid="{00000000-0005-0000-0000-0000733B0000}"/>
    <cellStyle name="Normal 3 2 2 2 4 2 8" xfId="16227" xr:uid="{00000000-0005-0000-0000-0000743B0000}"/>
    <cellStyle name="Normal 3 2 2 2 4 2 8 2" xfId="16228" xr:uid="{00000000-0005-0000-0000-0000753B0000}"/>
    <cellStyle name="Normal 3 2 2 2 4 2 9" xfId="16229" xr:uid="{00000000-0005-0000-0000-0000763B0000}"/>
    <cellStyle name="Normal 3 2 2 2 4 3" xfId="16230" xr:uid="{00000000-0005-0000-0000-0000773B0000}"/>
    <cellStyle name="Normal 3 2 2 2 4 3 2" xfId="16231" xr:uid="{00000000-0005-0000-0000-0000783B0000}"/>
    <cellStyle name="Normal 3 2 2 2 4 3 2 2" xfId="16232" xr:uid="{00000000-0005-0000-0000-0000793B0000}"/>
    <cellStyle name="Normal 3 2 2 2 4 3 2 2 2" xfId="16233" xr:uid="{00000000-0005-0000-0000-00007A3B0000}"/>
    <cellStyle name="Normal 3 2 2 2 4 3 2 2 2 2" xfId="16234" xr:uid="{00000000-0005-0000-0000-00007B3B0000}"/>
    <cellStyle name="Normal 3 2 2 2 4 3 2 2 2 2 2" xfId="16235" xr:uid="{00000000-0005-0000-0000-00007C3B0000}"/>
    <cellStyle name="Normal 3 2 2 2 4 3 2 2 2 3" xfId="16236" xr:uid="{00000000-0005-0000-0000-00007D3B0000}"/>
    <cellStyle name="Normal 3 2 2 2 4 3 2 2 3" xfId="16237" xr:uid="{00000000-0005-0000-0000-00007E3B0000}"/>
    <cellStyle name="Normal 3 2 2 2 4 3 2 2 3 2" xfId="16238" xr:uid="{00000000-0005-0000-0000-00007F3B0000}"/>
    <cellStyle name="Normal 3 2 2 2 4 3 2 2 4" xfId="16239" xr:uid="{00000000-0005-0000-0000-0000803B0000}"/>
    <cellStyle name="Normal 3 2 2 2 4 3 2 3" xfId="16240" xr:uid="{00000000-0005-0000-0000-0000813B0000}"/>
    <cellStyle name="Normal 3 2 2 2 4 3 2 3 2" xfId="16241" xr:uid="{00000000-0005-0000-0000-0000823B0000}"/>
    <cellStyle name="Normal 3 2 2 2 4 3 2 3 2 2" xfId="16242" xr:uid="{00000000-0005-0000-0000-0000833B0000}"/>
    <cellStyle name="Normal 3 2 2 2 4 3 2 3 3" xfId="16243" xr:uid="{00000000-0005-0000-0000-0000843B0000}"/>
    <cellStyle name="Normal 3 2 2 2 4 3 2 4" xfId="16244" xr:uid="{00000000-0005-0000-0000-0000853B0000}"/>
    <cellStyle name="Normal 3 2 2 2 4 3 2 4 2" xfId="16245" xr:uid="{00000000-0005-0000-0000-0000863B0000}"/>
    <cellStyle name="Normal 3 2 2 2 4 3 2 5" xfId="16246" xr:uid="{00000000-0005-0000-0000-0000873B0000}"/>
    <cellStyle name="Normal 3 2 2 2 4 3 3" xfId="16247" xr:uid="{00000000-0005-0000-0000-0000883B0000}"/>
    <cellStyle name="Normal 3 2 2 2 4 3 3 2" xfId="16248" xr:uid="{00000000-0005-0000-0000-0000893B0000}"/>
    <cellStyle name="Normal 3 2 2 2 4 3 3 2 2" xfId="16249" xr:uid="{00000000-0005-0000-0000-00008A3B0000}"/>
    <cellStyle name="Normal 3 2 2 2 4 3 3 2 2 2" xfId="16250" xr:uid="{00000000-0005-0000-0000-00008B3B0000}"/>
    <cellStyle name="Normal 3 2 2 2 4 3 3 2 3" xfId="16251" xr:uid="{00000000-0005-0000-0000-00008C3B0000}"/>
    <cellStyle name="Normal 3 2 2 2 4 3 3 3" xfId="16252" xr:uid="{00000000-0005-0000-0000-00008D3B0000}"/>
    <cellStyle name="Normal 3 2 2 2 4 3 3 3 2" xfId="16253" xr:uid="{00000000-0005-0000-0000-00008E3B0000}"/>
    <cellStyle name="Normal 3 2 2 2 4 3 3 4" xfId="16254" xr:uid="{00000000-0005-0000-0000-00008F3B0000}"/>
    <cellStyle name="Normal 3 2 2 2 4 3 4" xfId="16255" xr:uid="{00000000-0005-0000-0000-0000903B0000}"/>
    <cellStyle name="Normal 3 2 2 2 4 3 4 2" xfId="16256" xr:uid="{00000000-0005-0000-0000-0000913B0000}"/>
    <cellStyle name="Normal 3 2 2 2 4 3 4 2 2" xfId="16257" xr:uid="{00000000-0005-0000-0000-0000923B0000}"/>
    <cellStyle name="Normal 3 2 2 2 4 3 4 2 2 2" xfId="16258" xr:uid="{00000000-0005-0000-0000-0000933B0000}"/>
    <cellStyle name="Normal 3 2 2 2 4 3 4 2 3" xfId="16259" xr:uid="{00000000-0005-0000-0000-0000943B0000}"/>
    <cellStyle name="Normal 3 2 2 2 4 3 4 3" xfId="16260" xr:uid="{00000000-0005-0000-0000-0000953B0000}"/>
    <cellStyle name="Normal 3 2 2 2 4 3 4 3 2" xfId="16261" xr:uid="{00000000-0005-0000-0000-0000963B0000}"/>
    <cellStyle name="Normal 3 2 2 2 4 3 4 4" xfId="16262" xr:uid="{00000000-0005-0000-0000-0000973B0000}"/>
    <cellStyle name="Normal 3 2 2 2 4 3 5" xfId="16263" xr:uid="{00000000-0005-0000-0000-0000983B0000}"/>
    <cellStyle name="Normal 3 2 2 2 4 3 5 2" xfId="16264" xr:uid="{00000000-0005-0000-0000-0000993B0000}"/>
    <cellStyle name="Normal 3 2 2 2 4 3 5 2 2" xfId="16265" xr:uid="{00000000-0005-0000-0000-00009A3B0000}"/>
    <cellStyle name="Normal 3 2 2 2 4 3 5 3" xfId="16266" xr:uid="{00000000-0005-0000-0000-00009B3B0000}"/>
    <cellStyle name="Normal 3 2 2 2 4 3 6" xfId="16267" xr:uid="{00000000-0005-0000-0000-00009C3B0000}"/>
    <cellStyle name="Normal 3 2 2 2 4 3 6 2" xfId="16268" xr:uid="{00000000-0005-0000-0000-00009D3B0000}"/>
    <cellStyle name="Normal 3 2 2 2 4 3 7" xfId="16269" xr:uid="{00000000-0005-0000-0000-00009E3B0000}"/>
    <cellStyle name="Normal 3 2 2 2 4 3 7 2" xfId="16270" xr:uid="{00000000-0005-0000-0000-00009F3B0000}"/>
    <cellStyle name="Normal 3 2 2 2 4 3 8" xfId="16271" xr:uid="{00000000-0005-0000-0000-0000A03B0000}"/>
    <cellStyle name="Normal 3 2 2 2 4 4" xfId="16272" xr:uid="{00000000-0005-0000-0000-0000A13B0000}"/>
    <cellStyle name="Normal 3 2 2 2 4 4 2" xfId="16273" xr:uid="{00000000-0005-0000-0000-0000A23B0000}"/>
    <cellStyle name="Normal 3 2 2 2 4 4 2 2" xfId="16274" xr:uid="{00000000-0005-0000-0000-0000A33B0000}"/>
    <cellStyle name="Normal 3 2 2 2 4 4 2 2 2" xfId="16275" xr:uid="{00000000-0005-0000-0000-0000A43B0000}"/>
    <cellStyle name="Normal 3 2 2 2 4 4 2 2 2 2" xfId="16276" xr:uid="{00000000-0005-0000-0000-0000A53B0000}"/>
    <cellStyle name="Normal 3 2 2 2 4 4 2 2 3" xfId="16277" xr:uid="{00000000-0005-0000-0000-0000A63B0000}"/>
    <cellStyle name="Normal 3 2 2 2 4 4 2 3" xfId="16278" xr:uid="{00000000-0005-0000-0000-0000A73B0000}"/>
    <cellStyle name="Normal 3 2 2 2 4 4 2 3 2" xfId="16279" xr:uid="{00000000-0005-0000-0000-0000A83B0000}"/>
    <cellStyle name="Normal 3 2 2 2 4 4 2 4" xfId="16280" xr:uid="{00000000-0005-0000-0000-0000A93B0000}"/>
    <cellStyle name="Normal 3 2 2 2 4 4 3" xfId="16281" xr:uid="{00000000-0005-0000-0000-0000AA3B0000}"/>
    <cellStyle name="Normal 3 2 2 2 4 4 3 2" xfId="16282" xr:uid="{00000000-0005-0000-0000-0000AB3B0000}"/>
    <cellStyle name="Normal 3 2 2 2 4 4 3 2 2" xfId="16283" xr:uid="{00000000-0005-0000-0000-0000AC3B0000}"/>
    <cellStyle name="Normal 3 2 2 2 4 4 3 3" xfId="16284" xr:uid="{00000000-0005-0000-0000-0000AD3B0000}"/>
    <cellStyle name="Normal 3 2 2 2 4 4 4" xfId="16285" xr:uid="{00000000-0005-0000-0000-0000AE3B0000}"/>
    <cellStyle name="Normal 3 2 2 2 4 4 4 2" xfId="16286" xr:uid="{00000000-0005-0000-0000-0000AF3B0000}"/>
    <cellStyle name="Normal 3 2 2 2 4 4 5" xfId="16287" xr:uid="{00000000-0005-0000-0000-0000B03B0000}"/>
    <cellStyle name="Normal 3 2 2 2 4 5" xfId="16288" xr:uid="{00000000-0005-0000-0000-0000B13B0000}"/>
    <cellStyle name="Normal 3 2 2 2 4 5 2" xfId="16289" xr:uid="{00000000-0005-0000-0000-0000B23B0000}"/>
    <cellStyle name="Normal 3 2 2 2 4 5 2 2" xfId="16290" xr:uid="{00000000-0005-0000-0000-0000B33B0000}"/>
    <cellStyle name="Normal 3 2 2 2 4 5 2 2 2" xfId="16291" xr:uid="{00000000-0005-0000-0000-0000B43B0000}"/>
    <cellStyle name="Normal 3 2 2 2 4 5 2 3" xfId="16292" xr:uid="{00000000-0005-0000-0000-0000B53B0000}"/>
    <cellStyle name="Normal 3 2 2 2 4 5 3" xfId="16293" xr:uid="{00000000-0005-0000-0000-0000B63B0000}"/>
    <cellStyle name="Normal 3 2 2 2 4 5 3 2" xfId="16294" xr:uid="{00000000-0005-0000-0000-0000B73B0000}"/>
    <cellStyle name="Normal 3 2 2 2 4 5 4" xfId="16295" xr:uid="{00000000-0005-0000-0000-0000B83B0000}"/>
    <cellStyle name="Normal 3 2 2 2 4 6" xfId="16296" xr:uid="{00000000-0005-0000-0000-0000B93B0000}"/>
    <cellStyle name="Normal 3 2 2 2 4 6 2" xfId="16297" xr:uid="{00000000-0005-0000-0000-0000BA3B0000}"/>
    <cellStyle name="Normal 3 2 2 2 4 6 2 2" xfId="16298" xr:uid="{00000000-0005-0000-0000-0000BB3B0000}"/>
    <cellStyle name="Normal 3 2 2 2 4 6 2 2 2" xfId="16299" xr:uid="{00000000-0005-0000-0000-0000BC3B0000}"/>
    <cellStyle name="Normal 3 2 2 2 4 6 2 3" xfId="16300" xr:uid="{00000000-0005-0000-0000-0000BD3B0000}"/>
    <cellStyle name="Normal 3 2 2 2 4 6 3" xfId="16301" xr:uid="{00000000-0005-0000-0000-0000BE3B0000}"/>
    <cellStyle name="Normal 3 2 2 2 4 6 3 2" xfId="16302" xr:uid="{00000000-0005-0000-0000-0000BF3B0000}"/>
    <cellStyle name="Normal 3 2 2 2 4 6 4" xfId="16303" xr:uid="{00000000-0005-0000-0000-0000C03B0000}"/>
    <cellStyle name="Normal 3 2 2 2 4 7" xfId="16304" xr:uid="{00000000-0005-0000-0000-0000C13B0000}"/>
    <cellStyle name="Normal 3 2 2 2 4 7 2" xfId="16305" xr:uid="{00000000-0005-0000-0000-0000C23B0000}"/>
    <cellStyle name="Normal 3 2 2 2 4 7 2 2" xfId="16306" xr:uid="{00000000-0005-0000-0000-0000C33B0000}"/>
    <cellStyle name="Normal 3 2 2 2 4 7 3" xfId="16307" xr:uid="{00000000-0005-0000-0000-0000C43B0000}"/>
    <cellStyle name="Normal 3 2 2 2 4 8" xfId="16308" xr:uid="{00000000-0005-0000-0000-0000C53B0000}"/>
    <cellStyle name="Normal 3 2 2 2 4 8 2" xfId="16309" xr:uid="{00000000-0005-0000-0000-0000C63B0000}"/>
    <cellStyle name="Normal 3 2 2 2 4 9" xfId="16310" xr:uid="{00000000-0005-0000-0000-0000C73B0000}"/>
    <cellStyle name="Normal 3 2 2 2 4 9 2" xfId="16311" xr:uid="{00000000-0005-0000-0000-0000C83B0000}"/>
    <cellStyle name="Normal 3 2 2 2 5" xfId="16312" xr:uid="{00000000-0005-0000-0000-0000C93B0000}"/>
    <cellStyle name="Normal 3 2 2 2 5 10" xfId="16313" xr:uid="{00000000-0005-0000-0000-0000CA3B0000}"/>
    <cellStyle name="Normal 3 2 2 2 5 2" xfId="16314" xr:uid="{00000000-0005-0000-0000-0000CB3B0000}"/>
    <cellStyle name="Normal 3 2 2 2 5 2 2" xfId="16315" xr:uid="{00000000-0005-0000-0000-0000CC3B0000}"/>
    <cellStyle name="Normal 3 2 2 2 5 2 2 2" xfId="16316" xr:uid="{00000000-0005-0000-0000-0000CD3B0000}"/>
    <cellStyle name="Normal 3 2 2 2 5 2 2 2 2" xfId="16317" xr:uid="{00000000-0005-0000-0000-0000CE3B0000}"/>
    <cellStyle name="Normal 3 2 2 2 5 2 2 2 2 2" xfId="16318" xr:uid="{00000000-0005-0000-0000-0000CF3B0000}"/>
    <cellStyle name="Normal 3 2 2 2 5 2 2 2 2 2 2" xfId="16319" xr:uid="{00000000-0005-0000-0000-0000D03B0000}"/>
    <cellStyle name="Normal 3 2 2 2 5 2 2 2 2 2 2 2" xfId="16320" xr:uid="{00000000-0005-0000-0000-0000D13B0000}"/>
    <cellStyle name="Normal 3 2 2 2 5 2 2 2 2 2 3" xfId="16321" xr:uid="{00000000-0005-0000-0000-0000D23B0000}"/>
    <cellStyle name="Normal 3 2 2 2 5 2 2 2 2 3" xfId="16322" xr:uid="{00000000-0005-0000-0000-0000D33B0000}"/>
    <cellStyle name="Normal 3 2 2 2 5 2 2 2 2 3 2" xfId="16323" xr:uid="{00000000-0005-0000-0000-0000D43B0000}"/>
    <cellStyle name="Normal 3 2 2 2 5 2 2 2 2 4" xfId="16324" xr:uid="{00000000-0005-0000-0000-0000D53B0000}"/>
    <cellStyle name="Normal 3 2 2 2 5 2 2 2 3" xfId="16325" xr:uid="{00000000-0005-0000-0000-0000D63B0000}"/>
    <cellStyle name="Normal 3 2 2 2 5 2 2 2 3 2" xfId="16326" xr:uid="{00000000-0005-0000-0000-0000D73B0000}"/>
    <cellStyle name="Normal 3 2 2 2 5 2 2 2 3 2 2" xfId="16327" xr:uid="{00000000-0005-0000-0000-0000D83B0000}"/>
    <cellStyle name="Normal 3 2 2 2 5 2 2 2 3 3" xfId="16328" xr:uid="{00000000-0005-0000-0000-0000D93B0000}"/>
    <cellStyle name="Normal 3 2 2 2 5 2 2 2 4" xfId="16329" xr:uid="{00000000-0005-0000-0000-0000DA3B0000}"/>
    <cellStyle name="Normal 3 2 2 2 5 2 2 2 4 2" xfId="16330" xr:uid="{00000000-0005-0000-0000-0000DB3B0000}"/>
    <cellStyle name="Normal 3 2 2 2 5 2 2 2 5" xfId="16331" xr:uid="{00000000-0005-0000-0000-0000DC3B0000}"/>
    <cellStyle name="Normal 3 2 2 2 5 2 2 3" xfId="16332" xr:uid="{00000000-0005-0000-0000-0000DD3B0000}"/>
    <cellStyle name="Normal 3 2 2 2 5 2 2 3 2" xfId="16333" xr:uid="{00000000-0005-0000-0000-0000DE3B0000}"/>
    <cellStyle name="Normal 3 2 2 2 5 2 2 3 2 2" xfId="16334" xr:uid="{00000000-0005-0000-0000-0000DF3B0000}"/>
    <cellStyle name="Normal 3 2 2 2 5 2 2 3 2 2 2" xfId="16335" xr:uid="{00000000-0005-0000-0000-0000E03B0000}"/>
    <cellStyle name="Normal 3 2 2 2 5 2 2 3 2 3" xfId="16336" xr:uid="{00000000-0005-0000-0000-0000E13B0000}"/>
    <cellStyle name="Normal 3 2 2 2 5 2 2 3 3" xfId="16337" xr:uid="{00000000-0005-0000-0000-0000E23B0000}"/>
    <cellStyle name="Normal 3 2 2 2 5 2 2 3 3 2" xfId="16338" xr:uid="{00000000-0005-0000-0000-0000E33B0000}"/>
    <cellStyle name="Normal 3 2 2 2 5 2 2 3 4" xfId="16339" xr:uid="{00000000-0005-0000-0000-0000E43B0000}"/>
    <cellStyle name="Normal 3 2 2 2 5 2 2 4" xfId="16340" xr:uid="{00000000-0005-0000-0000-0000E53B0000}"/>
    <cellStyle name="Normal 3 2 2 2 5 2 2 4 2" xfId="16341" xr:uid="{00000000-0005-0000-0000-0000E63B0000}"/>
    <cellStyle name="Normal 3 2 2 2 5 2 2 4 2 2" xfId="16342" xr:uid="{00000000-0005-0000-0000-0000E73B0000}"/>
    <cellStyle name="Normal 3 2 2 2 5 2 2 4 2 2 2" xfId="16343" xr:uid="{00000000-0005-0000-0000-0000E83B0000}"/>
    <cellStyle name="Normal 3 2 2 2 5 2 2 4 2 3" xfId="16344" xr:uid="{00000000-0005-0000-0000-0000E93B0000}"/>
    <cellStyle name="Normal 3 2 2 2 5 2 2 4 3" xfId="16345" xr:uid="{00000000-0005-0000-0000-0000EA3B0000}"/>
    <cellStyle name="Normal 3 2 2 2 5 2 2 4 3 2" xfId="16346" xr:uid="{00000000-0005-0000-0000-0000EB3B0000}"/>
    <cellStyle name="Normal 3 2 2 2 5 2 2 4 4" xfId="16347" xr:uid="{00000000-0005-0000-0000-0000EC3B0000}"/>
    <cellStyle name="Normal 3 2 2 2 5 2 2 5" xfId="16348" xr:uid="{00000000-0005-0000-0000-0000ED3B0000}"/>
    <cellStyle name="Normal 3 2 2 2 5 2 2 5 2" xfId="16349" xr:uid="{00000000-0005-0000-0000-0000EE3B0000}"/>
    <cellStyle name="Normal 3 2 2 2 5 2 2 5 2 2" xfId="16350" xr:uid="{00000000-0005-0000-0000-0000EF3B0000}"/>
    <cellStyle name="Normal 3 2 2 2 5 2 2 5 3" xfId="16351" xr:uid="{00000000-0005-0000-0000-0000F03B0000}"/>
    <cellStyle name="Normal 3 2 2 2 5 2 2 6" xfId="16352" xr:uid="{00000000-0005-0000-0000-0000F13B0000}"/>
    <cellStyle name="Normal 3 2 2 2 5 2 2 6 2" xfId="16353" xr:uid="{00000000-0005-0000-0000-0000F23B0000}"/>
    <cellStyle name="Normal 3 2 2 2 5 2 2 7" xfId="16354" xr:uid="{00000000-0005-0000-0000-0000F33B0000}"/>
    <cellStyle name="Normal 3 2 2 2 5 2 2 7 2" xfId="16355" xr:uid="{00000000-0005-0000-0000-0000F43B0000}"/>
    <cellStyle name="Normal 3 2 2 2 5 2 2 8" xfId="16356" xr:uid="{00000000-0005-0000-0000-0000F53B0000}"/>
    <cellStyle name="Normal 3 2 2 2 5 2 3" xfId="16357" xr:uid="{00000000-0005-0000-0000-0000F63B0000}"/>
    <cellStyle name="Normal 3 2 2 2 5 2 3 2" xfId="16358" xr:uid="{00000000-0005-0000-0000-0000F73B0000}"/>
    <cellStyle name="Normal 3 2 2 2 5 2 3 2 2" xfId="16359" xr:uid="{00000000-0005-0000-0000-0000F83B0000}"/>
    <cellStyle name="Normal 3 2 2 2 5 2 3 2 2 2" xfId="16360" xr:uid="{00000000-0005-0000-0000-0000F93B0000}"/>
    <cellStyle name="Normal 3 2 2 2 5 2 3 2 2 2 2" xfId="16361" xr:uid="{00000000-0005-0000-0000-0000FA3B0000}"/>
    <cellStyle name="Normal 3 2 2 2 5 2 3 2 2 3" xfId="16362" xr:uid="{00000000-0005-0000-0000-0000FB3B0000}"/>
    <cellStyle name="Normal 3 2 2 2 5 2 3 2 3" xfId="16363" xr:uid="{00000000-0005-0000-0000-0000FC3B0000}"/>
    <cellStyle name="Normal 3 2 2 2 5 2 3 2 3 2" xfId="16364" xr:uid="{00000000-0005-0000-0000-0000FD3B0000}"/>
    <cellStyle name="Normal 3 2 2 2 5 2 3 2 4" xfId="16365" xr:uid="{00000000-0005-0000-0000-0000FE3B0000}"/>
    <cellStyle name="Normal 3 2 2 2 5 2 3 3" xfId="16366" xr:uid="{00000000-0005-0000-0000-0000FF3B0000}"/>
    <cellStyle name="Normal 3 2 2 2 5 2 3 3 2" xfId="16367" xr:uid="{00000000-0005-0000-0000-0000003C0000}"/>
    <cellStyle name="Normal 3 2 2 2 5 2 3 3 2 2" xfId="16368" xr:uid="{00000000-0005-0000-0000-0000013C0000}"/>
    <cellStyle name="Normal 3 2 2 2 5 2 3 3 3" xfId="16369" xr:uid="{00000000-0005-0000-0000-0000023C0000}"/>
    <cellStyle name="Normal 3 2 2 2 5 2 3 4" xfId="16370" xr:uid="{00000000-0005-0000-0000-0000033C0000}"/>
    <cellStyle name="Normal 3 2 2 2 5 2 3 4 2" xfId="16371" xr:uid="{00000000-0005-0000-0000-0000043C0000}"/>
    <cellStyle name="Normal 3 2 2 2 5 2 3 5" xfId="16372" xr:uid="{00000000-0005-0000-0000-0000053C0000}"/>
    <cellStyle name="Normal 3 2 2 2 5 2 4" xfId="16373" xr:uid="{00000000-0005-0000-0000-0000063C0000}"/>
    <cellStyle name="Normal 3 2 2 2 5 2 4 2" xfId="16374" xr:uid="{00000000-0005-0000-0000-0000073C0000}"/>
    <cellStyle name="Normal 3 2 2 2 5 2 4 2 2" xfId="16375" xr:uid="{00000000-0005-0000-0000-0000083C0000}"/>
    <cellStyle name="Normal 3 2 2 2 5 2 4 2 2 2" xfId="16376" xr:uid="{00000000-0005-0000-0000-0000093C0000}"/>
    <cellStyle name="Normal 3 2 2 2 5 2 4 2 3" xfId="16377" xr:uid="{00000000-0005-0000-0000-00000A3C0000}"/>
    <cellStyle name="Normal 3 2 2 2 5 2 4 3" xfId="16378" xr:uid="{00000000-0005-0000-0000-00000B3C0000}"/>
    <cellStyle name="Normal 3 2 2 2 5 2 4 3 2" xfId="16379" xr:uid="{00000000-0005-0000-0000-00000C3C0000}"/>
    <cellStyle name="Normal 3 2 2 2 5 2 4 4" xfId="16380" xr:uid="{00000000-0005-0000-0000-00000D3C0000}"/>
    <cellStyle name="Normal 3 2 2 2 5 2 5" xfId="16381" xr:uid="{00000000-0005-0000-0000-00000E3C0000}"/>
    <cellStyle name="Normal 3 2 2 2 5 2 5 2" xfId="16382" xr:uid="{00000000-0005-0000-0000-00000F3C0000}"/>
    <cellStyle name="Normal 3 2 2 2 5 2 5 2 2" xfId="16383" xr:uid="{00000000-0005-0000-0000-0000103C0000}"/>
    <cellStyle name="Normal 3 2 2 2 5 2 5 2 2 2" xfId="16384" xr:uid="{00000000-0005-0000-0000-0000113C0000}"/>
    <cellStyle name="Normal 3 2 2 2 5 2 5 2 3" xfId="16385" xr:uid="{00000000-0005-0000-0000-0000123C0000}"/>
    <cellStyle name="Normal 3 2 2 2 5 2 5 3" xfId="16386" xr:uid="{00000000-0005-0000-0000-0000133C0000}"/>
    <cellStyle name="Normal 3 2 2 2 5 2 5 3 2" xfId="16387" xr:uid="{00000000-0005-0000-0000-0000143C0000}"/>
    <cellStyle name="Normal 3 2 2 2 5 2 5 4" xfId="16388" xr:uid="{00000000-0005-0000-0000-0000153C0000}"/>
    <cellStyle name="Normal 3 2 2 2 5 2 6" xfId="16389" xr:uid="{00000000-0005-0000-0000-0000163C0000}"/>
    <cellStyle name="Normal 3 2 2 2 5 2 6 2" xfId="16390" xr:uid="{00000000-0005-0000-0000-0000173C0000}"/>
    <cellStyle name="Normal 3 2 2 2 5 2 6 2 2" xfId="16391" xr:uid="{00000000-0005-0000-0000-0000183C0000}"/>
    <cellStyle name="Normal 3 2 2 2 5 2 6 3" xfId="16392" xr:uid="{00000000-0005-0000-0000-0000193C0000}"/>
    <cellStyle name="Normal 3 2 2 2 5 2 7" xfId="16393" xr:uid="{00000000-0005-0000-0000-00001A3C0000}"/>
    <cellStyle name="Normal 3 2 2 2 5 2 7 2" xfId="16394" xr:uid="{00000000-0005-0000-0000-00001B3C0000}"/>
    <cellStyle name="Normal 3 2 2 2 5 2 8" xfId="16395" xr:uid="{00000000-0005-0000-0000-00001C3C0000}"/>
    <cellStyle name="Normal 3 2 2 2 5 2 8 2" xfId="16396" xr:uid="{00000000-0005-0000-0000-00001D3C0000}"/>
    <cellStyle name="Normal 3 2 2 2 5 2 9" xfId="16397" xr:uid="{00000000-0005-0000-0000-00001E3C0000}"/>
    <cellStyle name="Normal 3 2 2 2 5 3" xfId="16398" xr:uid="{00000000-0005-0000-0000-00001F3C0000}"/>
    <cellStyle name="Normal 3 2 2 2 5 3 2" xfId="16399" xr:uid="{00000000-0005-0000-0000-0000203C0000}"/>
    <cellStyle name="Normal 3 2 2 2 5 3 2 2" xfId="16400" xr:uid="{00000000-0005-0000-0000-0000213C0000}"/>
    <cellStyle name="Normal 3 2 2 2 5 3 2 2 2" xfId="16401" xr:uid="{00000000-0005-0000-0000-0000223C0000}"/>
    <cellStyle name="Normal 3 2 2 2 5 3 2 2 2 2" xfId="16402" xr:uid="{00000000-0005-0000-0000-0000233C0000}"/>
    <cellStyle name="Normal 3 2 2 2 5 3 2 2 2 2 2" xfId="16403" xr:uid="{00000000-0005-0000-0000-0000243C0000}"/>
    <cellStyle name="Normal 3 2 2 2 5 3 2 2 2 3" xfId="16404" xr:uid="{00000000-0005-0000-0000-0000253C0000}"/>
    <cellStyle name="Normal 3 2 2 2 5 3 2 2 3" xfId="16405" xr:uid="{00000000-0005-0000-0000-0000263C0000}"/>
    <cellStyle name="Normal 3 2 2 2 5 3 2 2 3 2" xfId="16406" xr:uid="{00000000-0005-0000-0000-0000273C0000}"/>
    <cellStyle name="Normal 3 2 2 2 5 3 2 2 4" xfId="16407" xr:uid="{00000000-0005-0000-0000-0000283C0000}"/>
    <cellStyle name="Normal 3 2 2 2 5 3 2 3" xfId="16408" xr:uid="{00000000-0005-0000-0000-0000293C0000}"/>
    <cellStyle name="Normal 3 2 2 2 5 3 2 3 2" xfId="16409" xr:uid="{00000000-0005-0000-0000-00002A3C0000}"/>
    <cellStyle name="Normal 3 2 2 2 5 3 2 3 2 2" xfId="16410" xr:uid="{00000000-0005-0000-0000-00002B3C0000}"/>
    <cellStyle name="Normal 3 2 2 2 5 3 2 3 3" xfId="16411" xr:uid="{00000000-0005-0000-0000-00002C3C0000}"/>
    <cellStyle name="Normal 3 2 2 2 5 3 2 4" xfId="16412" xr:uid="{00000000-0005-0000-0000-00002D3C0000}"/>
    <cellStyle name="Normal 3 2 2 2 5 3 2 4 2" xfId="16413" xr:uid="{00000000-0005-0000-0000-00002E3C0000}"/>
    <cellStyle name="Normal 3 2 2 2 5 3 2 5" xfId="16414" xr:uid="{00000000-0005-0000-0000-00002F3C0000}"/>
    <cellStyle name="Normal 3 2 2 2 5 3 3" xfId="16415" xr:uid="{00000000-0005-0000-0000-0000303C0000}"/>
    <cellStyle name="Normal 3 2 2 2 5 3 3 2" xfId="16416" xr:uid="{00000000-0005-0000-0000-0000313C0000}"/>
    <cellStyle name="Normal 3 2 2 2 5 3 3 2 2" xfId="16417" xr:uid="{00000000-0005-0000-0000-0000323C0000}"/>
    <cellStyle name="Normal 3 2 2 2 5 3 3 2 2 2" xfId="16418" xr:uid="{00000000-0005-0000-0000-0000333C0000}"/>
    <cellStyle name="Normal 3 2 2 2 5 3 3 2 3" xfId="16419" xr:uid="{00000000-0005-0000-0000-0000343C0000}"/>
    <cellStyle name="Normal 3 2 2 2 5 3 3 3" xfId="16420" xr:uid="{00000000-0005-0000-0000-0000353C0000}"/>
    <cellStyle name="Normal 3 2 2 2 5 3 3 3 2" xfId="16421" xr:uid="{00000000-0005-0000-0000-0000363C0000}"/>
    <cellStyle name="Normal 3 2 2 2 5 3 3 4" xfId="16422" xr:uid="{00000000-0005-0000-0000-0000373C0000}"/>
    <cellStyle name="Normal 3 2 2 2 5 3 4" xfId="16423" xr:uid="{00000000-0005-0000-0000-0000383C0000}"/>
    <cellStyle name="Normal 3 2 2 2 5 3 4 2" xfId="16424" xr:uid="{00000000-0005-0000-0000-0000393C0000}"/>
    <cellStyle name="Normal 3 2 2 2 5 3 4 2 2" xfId="16425" xr:uid="{00000000-0005-0000-0000-00003A3C0000}"/>
    <cellStyle name="Normal 3 2 2 2 5 3 4 2 2 2" xfId="16426" xr:uid="{00000000-0005-0000-0000-00003B3C0000}"/>
    <cellStyle name="Normal 3 2 2 2 5 3 4 2 3" xfId="16427" xr:uid="{00000000-0005-0000-0000-00003C3C0000}"/>
    <cellStyle name="Normal 3 2 2 2 5 3 4 3" xfId="16428" xr:uid="{00000000-0005-0000-0000-00003D3C0000}"/>
    <cellStyle name="Normal 3 2 2 2 5 3 4 3 2" xfId="16429" xr:uid="{00000000-0005-0000-0000-00003E3C0000}"/>
    <cellStyle name="Normal 3 2 2 2 5 3 4 4" xfId="16430" xr:uid="{00000000-0005-0000-0000-00003F3C0000}"/>
    <cellStyle name="Normal 3 2 2 2 5 3 5" xfId="16431" xr:uid="{00000000-0005-0000-0000-0000403C0000}"/>
    <cellStyle name="Normal 3 2 2 2 5 3 5 2" xfId="16432" xr:uid="{00000000-0005-0000-0000-0000413C0000}"/>
    <cellStyle name="Normal 3 2 2 2 5 3 5 2 2" xfId="16433" xr:uid="{00000000-0005-0000-0000-0000423C0000}"/>
    <cellStyle name="Normal 3 2 2 2 5 3 5 3" xfId="16434" xr:uid="{00000000-0005-0000-0000-0000433C0000}"/>
    <cellStyle name="Normal 3 2 2 2 5 3 6" xfId="16435" xr:uid="{00000000-0005-0000-0000-0000443C0000}"/>
    <cellStyle name="Normal 3 2 2 2 5 3 6 2" xfId="16436" xr:uid="{00000000-0005-0000-0000-0000453C0000}"/>
    <cellStyle name="Normal 3 2 2 2 5 3 7" xfId="16437" xr:uid="{00000000-0005-0000-0000-0000463C0000}"/>
    <cellStyle name="Normal 3 2 2 2 5 3 7 2" xfId="16438" xr:uid="{00000000-0005-0000-0000-0000473C0000}"/>
    <cellStyle name="Normal 3 2 2 2 5 3 8" xfId="16439" xr:uid="{00000000-0005-0000-0000-0000483C0000}"/>
    <cellStyle name="Normal 3 2 2 2 5 4" xfId="16440" xr:uid="{00000000-0005-0000-0000-0000493C0000}"/>
    <cellStyle name="Normal 3 2 2 2 5 4 2" xfId="16441" xr:uid="{00000000-0005-0000-0000-00004A3C0000}"/>
    <cellStyle name="Normal 3 2 2 2 5 4 2 2" xfId="16442" xr:uid="{00000000-0005-0000-0000-00004B3C0000}"/>
    <cellStyle name="Normal 3 2 2 2 5 4 2 2 2" xfId="16443" xr:uid="{00000000-0005-0000-0000-00004C3C0000}"/>
    <cellStyle name="Normal 3 2 2 2 5 4 2 2 2 2" xfId="16444" xr:uid="{00000000-0005-0000-0000-00004D3C0000}"/>
    <cellStyle name="Normal 3 2 2 2 5 4 2 2 3" xfId="16445" xr:uid="{00000000-0005-0000-0000-00004E3C0000}"/>
    <cellStyle name="Normal 3 2 2 2 5 4 2 3" xfId="16446" xr:uid="{00000000-0005-0000-0000-00004F3C0000}"/>
    <cellStyle name="Normal 3 2 2 2 5 4 2 3 2" xfId="16447" xr:uid="{00000000-0005-0000-0000-0000503C0000}"/>
    <cellStyle name="Normal 3 2 2 2 5 4 2 4" xfId="16448" xr:uid="{00000000-0005-0000-0000-0000513C0000}"/>
    <cellStyle name="Normal 3 2 2 2 5 4 3" xfId="16449" xr:uid="{00000000-0005-0000-0000-0000523C0000}"/>
    <cellStyle name="Normal 3 2 2 2 5 4 3 2" xfId="16450" xr:uid="{00000000-0005-0000-0000-0000533C0000}"/>
    <cellStyle name="Normal 3 2 2 2 5 4 3 2 2" xfId="16451" xr:uid="{00000000-0005-0000-0000-0000543C0000}"/>
    <cellStyle name="Normal 3 2 2 2 5 4 3 3" xfId="16452" xr:uid="{00000000-0005-0000-0000-0000553C0000}"/>
    <cellStyle name="Normal 3 2 2 2 5 4 4" xfId="16453" xr:uid="{00000000-0005-0000-0000-0000563C0000}"/>
    <cellStyle name="Normal 3 2 2 2 5 4 4 2" xfId="16454" xr:uid="{00000000-0005-0000-0000-0000573C0000}"/>
    <cellStyle name="Normal 3 2 2 2 5 4 5" xfId="16455" xr:uid="{00000000-0005-0000-0000-0000583C0000}"/>
    <cellStyle name="Normal 3 2 2 2 5 5" xfId="16456" xr:uid="{00000000-0005-0000-0000-0000593C0000}"/>
    <cellStyle name="Normal 3 2 2 2 5 5 2" xfId="16457" xr:uid="{00000000-0005-0000-0000-00005A3C0000}"/>
    <cellStyle name="Normal 3 2 2 2 5 5 2 2" xfId="16458" xr:uid="{00000000-0005-0000-0000-00005B3C0000}"/>
    <cellStyle name="Normal 3 2 2 2 5 5 2 2 2" xfId="16459" xr:uid="{00000000-0005-0000-0000-00005C3C0000}"/>
    <cellStyle name="Normal 3 2 2 2 5 5 2 3" xfId="16460" xr:uid="{00000000-0005-0000-0000-00005D3C0000}"/>
    <cellStyle name="Normal 3 2 2 2 5 5 3" xfId="16461" xr:uid="{00000000-0005-0000-0000-00005E3C0000}"/>
    <cellStyle name="Normal 3 2 2 2 5 5 3 2" xfId="16462" xr:uid="{00000000-0005-0000-0000-00005F3C0000}"/>
    <cellStyle name="Normal 3 2 2 2 5 5 4" xfId="16463" xr:uid="{00000000-0005-0000-0000-0000603C0000}"/>
    <cellStyle name="Normal 3 2 2 2 5 6" xfId="16464" xr:uid="{00000000-0005-0000-0000-0000613C0000}"/>
    <cellStyle name="Normal 3 2 2 2 5 6 2" xfId="16465" xr:uid="{00000000-0005-0000-0000-0000623C0000}"/>
    <cellStyle name="Normal 3 2 2 2 5 6 2 2" xfId="16466" xr:uid="{00000000-0005-0000-0000-0000633C0000}"/>
    <cellStyle name="Normal 3 2 2 2 5 6 2 2 2" xfId="16467" xr:uid="{00000000-0005-0000-0000-0000643C0000}"/>
    <cellStyle name="Normal 3 2 2 2 5 6 2 3" xfId="16468" xr:uid="{00000000-0005-0000-0000-0000653C0000}"/>
    <cellStyle name="Normal 3 2 2 2 5 6 3" xfId="16469" xr:uid="{00000000-0005-0000-0000-0000663C0000}"/>
    <cellStyle name="Normal 3 2 2 2 5 6 3 2" xfId="16470" xr:uid="{00000000-0005-0000-0000-0000673C0000}"/>
    <cellStyle name="Normal 3 2 2 2 5 6 4" xfId="16471" xr:uid="{00000000-0005-0000-0000-0000683C0000}"/>
    <cellStyle name="Normal 3 2 2 2 5 7" xfId="16472" xr:uid="{00000000-0005-0000-0000-0000693C0000}"/>
    <cellStyle name="Normal 3 2 2 2 5 7 2" xfId="16473" xr:uid="{00000000-0005-0000-0000-00006A3C0000}"/>
    <cellStyle name="Normal 3 2 2 2 5 7 2 2" xfId="16474" xr:uid="{00000000-0005-0000-0000-00006B3C0000}"/>
    <cellStyle name="Normal 3 2 2 2 5 7 3" xfId="16475" xr:uid="{00000000-0005-0000-0000-00006C3C0000}"/>
    <cellStyle name="Normal 3 2 2 2 5 8" xfId="16476" xr:uid="{00000000-0005-0000-0000-00006D3C0000}"/>
    <cellStyle name="Normal 3 2 2 2 5 8 2" xfId="16477" xr:uid="{00000000-0005-0000-0000-00006E3C0000}"/>
    <cellStyle name="Normal 3 2 2 2 5 9" xfId="16478" xr:uid="{00000000-0005-0000-0000-00006F3C0000}"/>
    <cellStyle name="Normal 3 2 2 2 5 9 2" xfId="16479" xr:uid="{00000000-0005-0000-0000-0000703C0000}"/>
    <cellStyle name="Normal 3 2 2 2 6" xfId="16480" xr:uid="{00000000-0005-0000-0000-0000713C0000}"/>
    <cellStyle name="Normal 3 2 2 2 6 10" xfId="16481" xr:uid="{00000000-0005-0000-0000-0000723C0000}"/>
    <cellStyle name="Normal 3 2 2 2 6 2" xfId="16482" xr:uid="{00000000-0005-0000-0000-0000733C0000}"/>
    <cellStyle name="Normal 3 2 2 2 6 2 2" xfId="16483" xr:uid="{00000000-0005-0000-0000-0000743C0000}"/>
    <cellStyle name="Normal 3 2 2 2 6 2 2 2" xfId="16484" xr:uid="{00000000-0005-0000-0000-0000753C0000}"/>
    <cellStyle name="Normal 3 2 2 2 6 2 2 2 2" xfId="16485" xr:uid="{00000000-0005-0000-0000-0000763C0000}"/>
    <cellStyle name="Normal 3 2 2 2 6 2 2 2 2 2" xfId="16486" xr:uid="{00000000-0005-0000-0000-0000773C0000}"/>
    <cellStyle name="Normal 3 2 2 2 6 2 2 2 2 2 2" xfId="16487" xr:uid="{00000000-0005-0000-0000-0000783C0000}"/>
    <cellStyle name="Normal 3 2 2 2 6 2 2 2 2 2 2 2" xfId="16488" xr:uid="{00000000-0005-0000-0000-0000793C0000}"/>
    <cellStyle name="Normal 3 2 2 2 6 2 2 2 2 2 3" xfId="16489" xr:uid="{00000000-0005-0000-0000-00007A3C0000}"/>
    <cellStyle name="Normal 3 2 2 2 6 2 2 2 2 3" xfId="16490" xr:uid="{00000000-0005-0000-0000-00007B3C0000}"/>
    <cellStyle name="Normal 3 2 2 2 6 2 2 2 2 3 2" xfId="16491" xr:uid="{00000000-0005-0000-0000-00007C3C0000}"/>
    <cellStyle name="Normal 3 2 2 2 6 2 2 2 2 4" xfId="16492" xr:uid="{00000000-0005-0000-0000-00007D3C0000}"/>
    <cellStyle name="Normal 3 2 2 2 6 2 2 2 3" xfId="16493" xr:uid="{00000000-0005-0000-0000-00007E3C0000}"/>
    <cellStyle name="Normal 3 2 2 2 6 2 2 2 3 2" xfId="16494" xr:uid="{00000000-0005-0000-0000-00007F3C0000}"/>
    <cellStyle name="Normal 3 2 2 2 6 2 2 2 3 2 2" xfId="16495" xr:uid="{00000000-0005-0000-0000-0000803C0000}"/>
    <cellStyle name="Normal 3 2 2 2 6 2 2 2 3 3" xfId="16496" xr:uid="{00000000-0005-0000-0000-0000813C0000}"/>
    <cellStyle name="Normal 3 2 2 2 6 2 2 2 4" xfId="16497" xr:uid="{00000000-0005-0000-0000-0000823C0000}"/>
    <cellStyle name="Normal 3 2 2 2 6 2 2 2 4 2" xfId="16498" xr:uid="{00000000-0005-0000-0000-0000833C0000}"/>
    <cellStyle name="Normal 3 2 2 2 6 2 2 2 5" xfId="16499" xr:uid="{00000000-0005-0000-0000-0000843C0000}"/>
    <cellStyle name="Normal 3 2 2 2 6 2 2 3" xfId="16500" xr:uid="{00000000-0005-0000-0000-0000853C0000}"/>
    <cellStyle name="Normal 3 2 2 2 6 2 2 3 2" xfId="16501" xr:uid="{00000000-0005-0000-0000-0000863C0000}"/>
    <cellStyle name="Normal 3 2 2 2 6 2 2 3 2 2" xfId="16502" xr:uid="{00000000-0005-0000-0000-0000873C0000}"/>
    <cellStyle name="Normal 3 2 2 2 6 2 2 3 2 2 2" xfId="16503" xr:uid="{00000000-0005-0000-0000-0000883C0000}"/>
    <cellStyle name="Normal 3 2 2 2 6 2 2 3 2 3" xfId="16504" xr:uid="{00000000-0005-0000-0000-0000893C0000}"/>
    <cellStyle name="Normal 3 2 2 2 6 2 2 3 3" xfId="16505" xr:uid="{00000000-0005-0000-0000-00008A3C0000}"/>
    <cellStyle name="Normal 3 2 2 2 6 2 2 3 3 2" xfId="16506" xr:uid="{00000000-0005-0000-0000-00008B3C0000}"/>
    <cellStyle name="Normal 3 2 2 2 6 2 2 3 4" xfId="16507" xr:uid="{00000000-0005-0000-0000-00008C3C0000}"/>
    <cellStyle name="Normal 3 2 2 2 6 2 2 4" xfId="16508" xr:uid="{00000000-0005-0000-0000-00008D3C0000}"/>
    <cellStyle name="Normal 3 2 2 2 6 2 2 4 2" xfId="16509" xr:uid="{00000000-0005-0000-0000-00008E3C0000}"/>
    <cellStyle name="Normal 3 2 2 2 6 2 2 4 2 2" xfId="16510" xr:uid="{00000000-0005-0000-0000-00008F3C0000}"/>
    <cellStyle name="Normal 3 2 2 2 6 2 2 4 2 2 2" xfId="16511" xr:uid="{00000000-0005-0000-0000-0000903C0000}"/>
    <cellStyle name="Normal 3 2 2 2 6 2 2 4 2 3" xfId="16512" xr:uid="{00000000-0005-0000-0000-0000913C0000}"/>
    <cellStyle name="Normal 3 2 2 2 6 2 2 4 3" xfId="16513" xr:uid="{00000000-0005-0000-0000-0000923C0000}"/>
    <cellStyle name="Normal 3 2 2 2 6 2 2 4 3 2" xfId="16514" xr:uid="{00000000-0005-0000-0000-0000933C0000}"/>
    <cellStyle name="Normal 3 2 2 2 6 2 2 4 4" xfId="16515" xr:uid="{00000000-0005-0000-0000-0000943C0000}"/>
    <cellStyle name="Normal 3 2 2 2 6 2 2 5" xfId="16516" xr:uid="{00000000-0005-0000-0000-0000953C0000}"/>
    <cellStyle name="Normal 3 2 2 2 6 2 2 5 2" xfId="16517" xr:uid="{00000000-0005-0000-0000-0000963C0000}"/>
    <cellStyle name="Normal 3 2 2 2 6 2 2 5 2 2" xfId="16518" xr:uid="{00000000-0005-0000-0000-0000973C0000}"/>
    <cellStyle name="Normal 3 2 2 2 6 2 2 5 3" xfId="16519" xr:uid="{00000000-0005-0000-0000-0000983C0000}"/>
    <cellStyle name="Normal 3 2 2 2 6 2 2 6" xfId="16520" xr:uid="{00000000-0005-0000-0000-0000993C0000}"/>
    <cellStyle name="Normal 3 2 2 2 6 2 2 6 2" xfId="16521" xr:uid="{00000000-0005-0000-0000-00009A3C0000}"/>
    <cellStyle name="Normal 3 2 2 2 6 2 2 7" xfId="16522" xr:uid="{00000000-0005-0000-0000-00009B3C0000}"/>
    <cellStyle name="Normal 3 2 2 2 6 2 2 7 2" xfId="16523" xr:uid="{00000000-0005-0000-0000-00009C3C0000}"/>
    <cellStyle name="Normal 3 2 2 2 6 2 2 8" xfId="16524" xr:uid="{00000000-0005-0000-0000-00009D3C0000}"/>
    <cellStyle name="Normal 3 2 2 2 6 2 3" xfId="16525" xr:uid="{00000000-0005-0000-0000-00009E3C0000}"/>
    <cellStyle name="Normal 3 2 2 2 6 2 3 2" xfId="16526" xr:uid="{00000000-0005-0000-0000-00009F3C0000}"/>
    <cellStyle name="Normal 3 2 2 2 6 2 3 2 2" xfId="16527" xr:uid="{00000000-0005-0000-0000-0000A03C0000}"/>
    <cellStyle name="Normal 3 2 2 2 6 2 3 2 2 2" xfId="16528" xr:uid="{00000000-0005-0000-0000-0000A13C0000}"/>
    <cellStyle name="Normal 3 2 2 2 6 2 3 2 2 2 2" xfId="16529" xr:uid="{00000000-0005-0000-0000-0000A23C0000}"/>
    <cellStyle name="Normal 3 2 2 2 6 2 3 2 2 3" xfId="16530" xr:uid="{00000000-0005-0000-0000-0000A33C0000}"/>
    <cellStyle name="Normal 3 2 2 2 6 2 3 2 3" xfId="16531" xr:uid="{00000000-0005-0000-0000-0000A43C0000}"/>
    <cellStyle name="Normal 3 2 2 2 6 2 3 2 3 2" xfId="16532" xr:uid="{00000000-0005-0000-0000-0000A53C0000}"/>
    <cellStyle name="Normal 3 2 2 2 6 2 3 2 4" xfId="16533" xr:uid="{00000000-0005-0000-0000-0000A63C0000}"/>
    <cellStyle name="Normal 3 2 2 2 6 2 3 3" xfId="16534" xr:uid="{00000000-0005-0000-0000-0000A73C0000}"/>
    <cellStyle name="Normal 3 2 2 2 6 2 3 3 2" xfId="16535" xr:uid="{00000000-0005-0000-0000-0000A83C0000}"/>
    <cellStyle name="Normal 3 2 2 2 6 2 3 3 2 2" xfId="16536" xr:uid="{00000000-0005-0000-0000-0000A93C0000}"/>
    <cellStyle name="Normal 3 2 2 2 6 2 3 3 3" xfId="16537" xr:uid="{00000000-0005-0000-0000-0000AA3C0000}"/>
    <cellStyle name="Normal 3 2 2 2 6 2 3 4" xfId="16538" xr:uid="{00000000-0005-0000-0000-0000AB3C0000}"/>
    <cellStyle name="Normal 3 2 2 2 6 2 3 4 2" xfId="16539" xr:uid="{00000000-0005-0000-0000-0000AC3C0000}"/>
    <cellStyle name="Normal 3 2 2 2 6 2 3 5" xfId="16540" xr:uid="{00000000-0005-0000-0000-0000AD3C0000}"/>
    <cellStyle name="Normal 3 2 2 2 6 2 4" xfId="16541" xr:uid="{00000000-0005-0000-0000-0000AE3C0000}"/>
    <cellStyle name="Normal 3 2 2 2 6 2 4 2" xfId="16542" xr:uid="{00000000-0005-0000-0000-0000AF3C0000}"/>
    <cellStyle name="Normal 3 2 2 2 6 2 4 2 2" xfId="16543" xr:uid="{00000000-0005-0000-0000-0000B03C0000}"/>
    <cellStyle name="Normal 3 2 2 2 6 2 4 2 2 2" xfId="16544" xr:uid="{00000000-0005-0000-0000-0000B13C0000}"/>
    <cellStyle name="Normal 3 2 2 2 6 2 4 2 3" xfId="16545" xr:uid="{00000000-0005-0000-0000-0000B23C0000}"/>
    <cellStyle name="Normal 3 2 2 2 6 2 4 3" xfId="16546" xr:uid="{00000000-0005-0000-0000-0000B33C0000}"/>
    <cellStyle name="Normal 3 2 2 2 6 2 4 3 2" xfId="16547" xr:uid="{00000000-0005-0000-0000-0000B43C0000}"/>
    <cellStyle name="Normal 3 2 2 2 6 2 4 4" xfId="16548" xr:uid="{00000000-0005-0000-0000-0000B53C0000}"/>
    <cellStyle name="Normal 3 2 2 2 6 2 5" xfId="16549" xr:uid="{00000000-0005-0000-0000-0000B63C0000}"/>
    <cellStyle name="Normal 3 2 2 2 6 2 5 2" xfId="16550" xr:uid="{00000000-0005-0000-0000-0000B73C0000}"/>
    <cellStyle name="Normal 3 2 2 2 6 2 5 2 2" xfId="16551" xr:uid="{00000000-0005-0000-0000-0000B83C0000}"/>
    <cellStyle name="Normal 3 2 2 2 6 2 5 2 2 2" xfId="16552" xr:uid="{00000000-0005-0000-0000-0000B93C0000}"/>
    <cellStyle name="Normal 3 2 2 2 6 2 5 2 3" xfId="16553" xr:uid="{00000000-0005-0000-0000-0000BA3C0000}"/>
    <cellStyle name="Normal 3 2 2 2 6 2 5 3" xfId="16554" xr:uid="{00000000-0005-0000-0000-0000BB3C0000}"/>
    <cellStyle name="Normal 3 2 2 2 6 2 5 3 2" xfId="16555" xr:uid="{00000000-0005-0000-0000-0000BC3C0000}"/>
    <cellStyle name="Normal 3 2 2 2 6 2 5 4" xfId="16556" xr:uid="{00000000-0005-0000-0000-0000BD3C0000}"/>
    <cellStyle name="Normal 3 2 2 2 6 2 6" xfId="16557" xr:uid="{00000000-0005-0000-0000-0000BE3C0000}"/>
    <cellStyle name="Normal 3 2 2 2 6 2 6 2" xfId="16558" xr:uid="{00000000-0005-0000-0000-0000BF3C0000}"/>
    <cellStyle name="Normal 3 2 2 2 6 2 6 2 2" xfId="16559" xr:uid="{00000000-0005-0000-0000-0000C03C0000}"/>
    <cellStyle name="Normal 3 2 2 2 6 2 6 3" xfId="16560" xr:uid="{00000000-0005-0000-0000-0000C13C0000}"/>
    <cellStyle name="Normal 3 2 2 2 6 2 7" xfId="16561" xr:uid="{00000000-0005-0000-0000-0000C23C0000}"/>
    <cellStyle name="Normal 3 2 2 2 6 2 7 2" xfId="16562" xr:uid="{00000000-0005-0000-0000-0000C33C0000}"/>
    <cellStyle name="Normal 3 2 2 2 6 2 8" xfId="16563" xr:uid="{00000000-0005-0000-0000-0000C43C0000}"/>
    <cellStyle name="Normal 3 2 2 2 6 2 8 2" xfId="16564" xr:uid="{00000000-0005-0000-0000-0000C53C0000}"/>
    <cellStyle name="Normal 3 2 2 2 6 2 9" xfId="16565" xr:uid="{00000000-0005-0000-0000-0000C63C0000}"/>
    <cellStyle name="Normal 3 2 2 2 6 3" xfId="16566" xr:uid="{00000000-0005-0000-0000-0000C73C0000}"/>
    <cellStyle name="Normal 3 2 2 2 6 3 2" xfId="16567" xr:uid="{00000000-0005-0000-0000-0000C83C0000}"/>
    <cellStyle name="Normal 3 2 2 2 6 3 2 2" xfId="16568" xr:uid="{00000000-0005-0000-0000-0000C93C0000}"/>
    <cellStyle name="Normal 3 2 2 2 6 3 2 2 2" xfId="16569" xr:uid="{00000000-0005-0000-0000-0000CA3C0000}"/>
    <cellStyle name="Normal 3 2 2 2 6 3 2 2 2 2" xfId="16570" xr:uid="{00000000-0005-0000-0000-0000CB3C0000}"/>
    <cellStyle name="Normal 3 2 2 2 6 3 2 2 2 2 2" xfId="16571" xr:uid="{00000000-0005-0000-0000-0000CC3C0000}"/>
    <cellStyle name="Normal 3 2 2 2 6 3 2 2 2 3" xfId="16572" xr:uid="{00000000-0005-0000-0000-0000CD3C0000}"/>
    <cellStyle name="Normal 3 2 2 2 6 3 2 2 3" xfId="16573" xr:uid="{00000000-0005-0000-0000-0000CE3C0000}"/>
    <cellStyle name="Normal 3 2 2 2 6 3 2 2 3 2" xfId="16574" xr:uid="{00000000-0005-0000-0000-0000CF3C0000}"/>
    <cellStyle name="Normal 3 2 2 2 6 3 2 2 4" xfId="16575" xr:uid="{00000000-0005-0000-0000-0000D03C0000}"/>
    <cellStyle name="Normal 3 2 2 2 6 3 2 3" xfId="16576" xr:uid="{00000000-0005-0000-0000-0000D13C0000}"/>
    <cellStyle name="Normal 3 2 2 2 6 3 2 3 2" xfId="16577" xr:uid="{00000000-0005-0000-0000-0000D23C0000}"/>
    <cellStyle name="Normal 3 2 2 2 6 3 2 3 2 2" xfId="16578" xr:uid="{00000000-0005-0000-0000-0000D33C0000}"/>
    <cellStyle name="Normal 3 2 2 2 6 3 2 3 3" xfId="16579" xr:uid="{00000000-0005-0000-0000-0000D43C0000}"/>
    <cellStyle name="Normal 3 2 2 2 6 3 2 4" xfId="16580" xr:uid="{00000000-0005-0000-0000-0000D53C0000}"/>
    <cellStyle name="Normal 3 2 2 2 6 3 2 4 2" xfId="16581" xr:uid="{00000000-0005-0000-0000-0000D63C0000}"/>
    <cellStyle name="Normal 3 2 2 2 6 3 2 5" xfId="16582" xr:uid="{00000000-0005-0000-0000-0000D73C0000}"/>
    <cellStyle name="Normal 3 2 2 2 6 3 3" xfId="16583" xr:uid="{00000000-0005-0000-0000-0000D83C0000}"/>
    <cellStyle name="Normal 3 2 2 2 6 3 3 2" xfId="16584" xr:uid="{00000000-0005-0000-0000-0000D93C0000}"/>
    <cellStyle name="Normal 3 2 2 2 6 3 3 2 2" xfId="16585" xr:uid="{00000000-0005-0000-0000-0000DA3C0000}"/>
    <cellStyle name="Normal 3 2 2 2 6 3 3 2 2 2" xfId="16586" xr:uid="{00000000-0005-0000-0000-0000DB3C0000}"/>
    <cellStyle name="Normal 3 2 2 2 6 3 3 2 3" xfId="16587" xr:uid="{00000000-0005-0000-0000-0000DC3C0000}"/>
    <cellStyle name="Normal 3 2 2 2 6 3 3 3" xfId="16588" xr:uid="{00000000-0005-0000-0000-0000DD3C0000}"/>
    <cellStyle name="Normal 3 2 2 2 6 3 3 3 2" xfId="16589" xr:uid="{00000000-0005-0000-0000-0000DE3C0000}"/>
    <cellStyle name="Normal 3 2 2 2 6 3 3 4" xfId="16590" xr:uid="{00000000-0005-0000-0000-0000DF3C0000}"/>
    <cellStyle name="Normal 3 2 2 2 6 3 4" xfId="16591" xr:uid="{00000000-0005-0000-0000-0000E03C0000}"/>
    <cellStyle name="Normal 3 2 2 2 6 3 4 2" xfId="16592" xr:uid="{00000000-0005-0000-0000-0000E13C0000}"/>
    <cellStyle name="Normal 3 2 2 2 6 3 4 2 2" xfId="16593" xr:uid="{00000000-0005-0000-0000-0000E23C0000}"/>
    <cellStyle name="Normal 3 2 2 2 6 3 4 2 2 2" xfId="16594" xr:uid="{00000000-0005-0000-0000-0000E33C0000}"/>
    <cellStyle name="Normal 3 2 2 2 6 3 4 2 3" xfId="16595" xr:uid="{00000000-0005-0000-0000-0000E43C0000}"/>
    <cellStyle name="Normal 3 2 2 2 6 3 4 3" xfId="16596" xr:uid="{00000000-0005-0000-0000-0000E53C0000}"/>
    <cellStyle name="Normal 3 2 2 2 6 3 4 3 2" xfId="16597" xr:uid="{00000000-0005-0000-0000-0000E63C0000}"/>
    <cellStyle name="Normal 3 2 2 2 6 3 4 4" xfId="16598" xr:uid="{00000000-0005-0000-0000-0000E73C0000}"/>
    <cellStyle name="Normal 3 2 2 2 6 3 5" xfId="16599" xr:uid="{00000000-0005-0000-0000-0000E83C0000}"/>
    <cellStyle name="Normal 3 2 2 2 6 3 5 2" xfId="16600" xr:uid="{00000000-0005-0000-0000-0000E93C0000}"/>
    <cellStyle name="Normal 3 2 2 2 6 3 5 2 2" xfId="16601" xr:uid="{00000000-0005-0000-0000-0000EA3C0000}"/>
    <cellStyle name="Normal 3 2 2 2 6 3 5 3" xfId="16602" xr:uid="{00000000-0005-0000-0000-0000EB3C0000}"/>
    <cellStyle name="Normal 3 2 2 2 6 3 6" xfId="16603" xr:uid="{00000000-0005-0000-0000-0000EC3C0000}"/>
    <cellStyle name="Normal 3 2 2 2 6 3 6 2" xfId="16604" xr:uid="{00000000-0005-0000-0000-0000ED3C0000}"/>
    <cellStyle name="Normal 3 2 2 2 6 3 7" xfId="16605" xr:uid="{00000000-0005-0000-0000-0000EE3C0000}"/>
    <cellStyle name="Normal 3 2 2 2 6 3 7 2" xfId="16606" xr:uid="{00000000-0005-0000-0000-0000EF3C0000}"/>
    <cellStyle name="Normal 3 2 2 2 6 3 8" xfId="16607" xr:uid="{00000000-0005-0000-0000-0000F03C0000}"/>
    <cellStyle name="Normal 3 2 2 2 6 4" xfId="16608" xr:uid="{00000000-0005-0000-0000-0000F13C0000}"/>
    <cellStyle name="Normal 3 2 2 2 6 4 2" xfId="16609" xr:uid="{00000000-0005-0000-0000-0000F23C0000}"/>
    <cellStyle name="Normal 3 2 2 2 6 4 2 2" xfId="16610" xr:uid="{00000000-0005-0000-0000-0000F33C0000}"/>
    <cellStyle name="Normal 3 2 2 2 6 4 2 2 2" xfId="16611" xr:uid="{00000000-0005-0000-0000-0000F43C0000}"/>
    <cellStyle name="Normal 3 2 2 2 6 4 2 2 2 2" xfId="16612" xr:uid="{00000000-0005-0000-0000-0000F53C0000}"/>
    <cellStyle name="Normal 3 2 2 2 6 4 2 2 3" xfId="16613" xr:uid="{00000000-0005-0000-0000-0000F63C0000}"/>
    <cellStyle name="Normal 3 2 2 2 6 4 2 3" xfId="16614" xr:uid="{00000000-0005-0000-0000-0000F73C0000}"/>
    <cellStyle name="Normal 3 2 2 2 6 4 2 3 2" xfId="16615" xr:uid="{00000000-0005-0000-0000-0000F83C0000}"/>
    <cellStyle name="Normal 3 2 2 2 6 4 2 4" xfId="16616" xr:uid="{00000000-0005-0000-0000-0000F93C0000}"/>
    <cellStyle name="Normal 3 2 2 2 6 4 3" xfId="16617" xr:uid="{00000000-0005-0000-0000-0000FA3C0000}"/>
    <cellStyle name="Normal 3 2 2 2 6 4 3 2" xfId="16618" xr:uid="{00000000-0005-0000-0000-0000FB3C0000}"/>
    <cellStyle name="Normal 3 2 2 2 6 4 3 2 2" xfId="16619" xr:uid="{00000000-0005-0000-0000-0000FC3C0000}"/>
    <cellStyle name="Normal 3 2 2 2 6 4 3 3" xfId="16620" xr:uid="{00000000-0005-0000-0000-0000FD3C0000}"/>
    <cellStyle name="Normal 3 2 2 2 6 4 4" xfId="16621" xr:uid="{00000000-0005-0000-0000-0000FE3C0000}"/>
    <cellStyle name="Normal 3 2 2 2 6 4 4 2" xfId="16622" xr:uid="{00000000-0005-0000-0000-0000FF3C0000}"/>
    <cellStyle name="Normal 3 2 2 2 6 4 5" xfId="16623" xr:uid="{00000000-0005-0000-0000-0000003D0000}"/>
    <cellStyle name="Normal 3 2 2 2 6 5" xfId="16624" xr:uid="{00000000-0005-0000-0000-0000013D0000}"/>
    <cellStyle name="Normal 3 2 2 2 6 5 2" xfId="16625" xr:uid="{00000000-0005-0000-0000-0000023D0000}"/>
    <cellStyle name="Normal 3 2 2 2 6 5 2 2" xfId="16626" xr:uid="{00000000-0005-0000-0000-0000033D0000}"/>
    <cellStyle name="Normal 3 2 2 2 6 5 2 2 2" xfId="16627" xr:uid="{00000000-0005-0000-0000-0000043D0000}"/>
    <cellStyle name="Normal 3 2 2 2 6 5 2 3" xfId="16628" xr:uid="{00000000-0005-0000-0000-0000053D0000}"/>
    <cellStyle name="Normal 3 2 2 2 6 5 3" xfId="16629" xr:uid="{00000000-0005-0000-0000-0000063D0000}"/>
    <cellStyle name="Normal 3 2 2 2 6 5 3 2" xfId="16630" xr:uid="{00000000-0005-0000-0000-0000073D0000}"/>
    <cellStyle name="Normal 3 2 2 2 6 5 4" xfId="16631" xr:uid="{00000000-0005-0000-0000-0000083D0000}"/>
    <cellStyle name="Normal 3 2 2 2 6 6" xfId="16632" xr:uid="{00000000-0005-0000-0000-0000093D0000}"/>
    <cellStyle name="Normal 3 2 2 2 6 6 2" xfId="16633" xr:uid="{00000000-0005-0000-0000-00000A3D0000}"/>
    <cellStyle name="Normal 3 2 2 2 6 6 2 2" xfId="16634" xr:uid="{00000000-0005-0000-0000-00000B3D0000}"/>
    <cellStyle name="Normal 3 2 2 2 6 6 2 2 2" xfId="16635" xr:uid="{00000000-0005-0000-0000-00000C3D0000}"/>
    <cellStyle name="Normal 3 2 2 2 6 6 2 3" xfId="16636" xr:uid="{00000000-0005-0000-0000-00000D3D0000}"/>
    <cellStyle name="Normal 3 2 2 2 6 6 3" xfId="16637" xr:uid="{00000000-0005-0000-0000-00000E3D0000}"/>
    <cellStyle name="Normal 3 2 2 2 6 6 3 2" xfId="16638" xr:uid="{00000000-0005-0000-0000-00000F3D0000}"/>
    <cellStyle name="Normal 3 2 2 2 6 6 4" xfId="16639" xr:uid="{00000000-0005-0000-0000-0000103D0000}"/>
    <cellStyle name="Normal 3 2 2 2 6 7" xfId="16640" xr:uid="{00000000-0005-0000-0000-0000113D0000}"/>
    <cellStyle name="Normal 3 2 2 2 6 7 2" xfId="16641" xr:uid="{00000000-0005-0000-0000-0000123D0000}"/>
    <cellStyle name="Normal 3 2 2 2 6 7 2 2" xfId="16642" xr:uid="{00000000-0005-0000-0000-0000133D0000}"/>
    <cellStyle name="Normal 3 2 2 2 6 7 3" xfId="16643" xr:uid="{00000000-0005-0000-0000-0000143D0000}"/>
    <cellStyle name="Normal 3 2 2 2 6 8" xfId="16644" xr:uid="{00000000-0005-0000-0000-0000153D0000}"/>
    <cellStyle name="Normal 3 2 2 2 6 8 2" xfId="16645" xr:uid="{00000000-0005-0000-0000-0000163D0000}"/>
    <cellStyle name="Normal 3 2 2 2 6 9" xfId="16646" xr:uid="{00000000-0005-0000-0000-0000173D0000}"/>
    <cellStyle name="Normal 3 2 2 2 6 9 2" xfId="16647" xr:uid="{00000000-0005-0000-0000-0000183D0000}"/>
    <cellStyle name="Normal 3 2 2 2 7" xfId="16648" xr:uid="{00000000-0005-0000-0000-0000193D0000}"/>
    <cellStyle name="Normal 3 2 2 2 7 2" xfId="16649" xr:uid="{00000000-0005-0000-0000-00001A3D0000}"/>
    <cellStyle name="Normal 3 2 2 2 7 2 2" xfId="16650" xr:uid="{00000000-0005-0000-0000-00001B3D0000}"/>
    <cellStyle name="Normal 3 2 2 2 7 2 2 2" xfId="16651" xr:uid="{00000000-0005-0000-0000-00001C3D0000}"/>
    <cellStyle name="Normal 3 2 2 2 7 2 2 2 2" xfId="16652" xr:uid="{00000000-0005-0000-0000-00001D3D0000}"/>
    <cellStyle name="Normal 3 2 2 2 7 2 2 2 2 2" xfId="16653" xr:uid="{00000000-0005-0000-0000-00001E3D0000}"/>
    <cellStyle name="Normal 3 2 2 2 7 2 2 2 2 2 2" xfId="16654" xr:uid="{00000000-0005-0000-0000-00001F3D0000}"/>
    <cellStyle name="Normal 3 2 2 2 7 2 2 2 2 3" xfId="16655" xr:uid="{00000000-0005-0000-0000-0000203D0000}"/>
    <cellStyle name="Normal 3 2 2 2 7 2 2 2 3" xfId="16656" xr:uid="{00000000-0005-0000-0000-0000213D0000}"/>
    <cellStyle name="Normal 3 2 2 2 7 2 2 2 3 2" xfId="16657" xr:uid="{00000000-0005-0000-0000-0000223D0000}"/>
    <cellStyle name="Normal 3 2 2 2 7 2 2 2 4" xfId="16658" xr:uid="{00000000-0005-0000-0000-0000233D0000}"/>
    <cellStyle name="Normal 3 2 2 2 7 2 2 3" xfId="16659" xr:uid="{00000000-0005-0000-0000-0000243D0000}"/>
    <cellStyle name="Normal 3 2 2 2 7 2 2 3 2" xfId="16660" xr:uid="{00000000-0005-0000-0000-0000253D0000}"/>
    <cellStyle name="Normal 3 2 2 2 7 2 2 3 2 2" xfId="16661" xr:uid="{00000000-0005-0000-0000-0000263D0000}"/>
    <cellStyle name="Normal 3 2 2 2 7 2 2 3 3" xfId="16662" xr:uid="{00000000-0005-0000-0000-0000273D0000}"/>
    <cellStyle name="Normal 3 2 2 2 7 2 2 4" xfId="16663" xr:uid="{00000000-0005-0000-0000-0000283D0000}"/>
    <cellStyle name="Normal 3 2 2 2 7 2 2 4 2" xfId="16664" xr:uid="{00000000-0005-0000-0000-0000293D0000}"/>
    <cellStyle name="Normal 3 2 2 2 7 2 2 5" xfId="16665" xr:uid="{00000000-0005-0000-0000-00002A3D0000}"/>
    <cellStyle name="Normal 3 2 2 2 7 2 3" xfId="16666" xr:uid="{00000000-0005-0000-0000-00002B3D0000}"/>
    <cellStyle name="Normal 3 2 2 2 7 2 3 2" xfId="16667" xr:uid="{00000000-0005-0000-0000-00002C3D0000}"/>
    <cellStyle name="Normal 3 2 2 2 7 2 3 2 2" xfId="16668" xr:uid="{00000000-0005-0000-0000-00002D3D0000}"/>
    <cellStyle name="Normal 3 2 2 2 7 2 3 2 2 2" xfId="16669" xr:uid="{00000000-0005-0000-0000-00002E3D0000}"/>
    <cellStyle name="Normal 3 2 2 2 7 2 3 2 3" xfId="16670" xr:uid="{00000000-0005-0000-0000-00002F3D0000}"/>
    <cellStyle name="Normal 3 2 2 2 7 2 3 3" xfId="16671" xr:uid="{00000000-0005-0000-0000-0000303D0000}"/>
    <cellStyle name="Normal 3 2 2 2 7 2 3 3 2" xfId="16672" xr:uid="{00000000-0005-0000-0000-0000313D0000}"/>
    <cellStyle name="Normal 3 2 2 2 7 2 3 4" xfId="16673" xr:uid="{00000000-0005-0000-0000-0000323D0000}"/>
    <cellStyle name="Normal 3 2 2 2 7 2 4" xfId="16674" xr:uid="{00000000-0005-0000-0000-0000333D0000}"/>
    <cellStyle name="Normal 3 2 2 2 7 2 4 2" xfId="16675" xr:uid="{00000000-0005-0000-0000-0000343D0000}"/>
    <cellStyle name="Normal 3 2 2 2 7 2 4 2 2" xfId="16676" xr:uid="{00000000-0005-0000-0000-0000353D0000}"/>
    <cellStyle name="Normal 3 2 2 2 7 2 4 2 2 2" xfId="16677" xr:uid="{00000000-0005-0000-0000-0000363D0000}"/>
    <cellStyle name="Normal 3 2 2 2 7 2 4 2 3" xfId="16678" xr:uid="{00000000-0005-0000-0000-0000373D0000}"/>
    <cellStyle name="Normal 3 2 2 2 7 2 4 3" xfId="16679" xr:uid="{00000000-0005-0000-0000-0000383D0000}"/>
    <cellStyle name="Normal 3 2 2 2 7 2 4 3 2" xfId="16680" xr:uid="{00000000-0005-0000-0000-0000393D0000}"/>
    <cellStyle name="Normal 3 2 2 2 7 2 4 4" xfId="16681" xr:uid="{00000000-0005-0000-0000-00003A3D0000}"/>
    <cellStyle name="Normal 3 2 2 2 7 2 5" xfId="16682" xr:uid="{00000000-0005-0000-0000-00003B3D0000}"/>
    <cellStyle name="Normal 3 2 2 2 7 2 5 2" xfId="16683" xr:uid="{00000000-0005-0000-0000-00003C3D0000}"/>
    <cellStyle name="Normal 3 2 2 2 7 2 5 2 2" xfId="16684" xr:uid="{00000000-0005-0000-0000-00003D3D0000}"/>
    <cellStyle name="Normal 3 2 2 2 7 2 5 3" xfId="16685" xr:uid="{00000000-0005-0000-0000-00003E3D0000}"/>
    <cellStyle name="Normal 3 2 2 2 7 2 6" xfId="16686" xr:uid="{00000000-0005-0000-0000-00003F3D0000}"/>
    <cellStyle name="Normal 3 2 2 2 7 2 6 2" xfId="16687" xr:uid="{00000000-0005-0000-0000-0000403D0000}"/>
    <cellStyle name="Normal 3 2 2 2 7 2 7" xfId="16688" xr:uid="{00000000-0005-0000-0000-0000413D0000}"/>
    <cellStyle name="Normal 3 2 2 2 7 2 7 2" xfId="16689" xr:uid="{00000000-0005-0000-0000-0000423D0000}"/>
    <cellStyle name="Normal 3 2 2 2 7 2 8" xfId="16690" xr:uid="{00000000-0005-0000-0000-0000433D0000}"/>
    <cellStyle name="Normal 3 2 2 2 7 3" xfId="16691" xr:uid="{00000000-0005-0000-0000-0000443D0000}"/>
    <cellStyle name="Normal 3 2 2 2 7 3 2" xfId="16692" xr:uid="{00000000-0005-0000-0000-0000453D0000}"/>
    <cellStyle name="Normal 3 2 2 2 7 3 2 2" xfId="16693" xr:uid="{00000000-0005-0000-0000-0000463D0000}"/>
    <cellStyle name="Normal 3 2 2 2 7 3 2 2 2" xfId="16694" xr:uid="{00000000-0005-0000-0000-0000473D0000}"/>
    <cellStyle name="Normal 3 2 2 2 7 3 2 2 2 2" xfId="16695" xr:uid="{00000000-0005-0000-0000-0000483D0000}"/>
    <cellStyle name="Normal 3 2 2 2 7 3 2 2 3" xfId="16696" xr:uid="{00000000-0005-0000-0000-0000493D0000}"/>
    <cellStyle name="Normal 3 2 2 2 7 3 2 3" xfId="16697" xr:uid="{00000000-0005-0000-0000-00004A3D0000}"/>
    <cellStyle name="Normal 3 2 2 2 7 3 2 3 2" xfId="16698" xr:uid="{00000000-0005-0000-0000-00004B3D0000}"/>
    <cellStyle name="Normal 3 2 2 2 7 3 2 4" xfId="16699" xr:uid="{00000000-0005-0000-0000-00004C3D0000}"/>
    <cellStyle name="Normal 3 2 2 2 7 3 3" xfId="16700" xr:uid="{00000000-0005-0000-0000-00004D3D0000}"/>
    <cellStyle name="Normal 3 2 2 2 7 3 3 2" xfId="16701" xr:uid="{00000000-0005-0000-0000-00004E3D0000}"/>
    <cellStyle name="Normal 3 2 2 2 7 3 3 2 2" xfId="16702" xr:uid="{00000000-0005-0000-0000-00004F3D0000}"/>
    <cellStyle name="Normal 3 2 2 2 7 3 3 3" xfId="16703" xr:uid="{00000000-0005-0000-0000-0000503D0000}"/>
    <cellStyle name="Normal 3 2 2 2 7 3 4" xfId="16704" xr:uid="{00000000-0005-0000-0000-0000513D0000}"/>
    <cellStyle name="Normal 3 2 2 2 7 3 4 2" xfId="16705" xr:uid="{00000000-0005-0000-0000-0000523D0000}"/>
    <cellStyle name="Normal 3 2 2 2 7 3 5" xfId="16706" xr:uid="{00000000-0005-0000-0000-0000533D0000}"/>
    <cellStyle name="Normal 3 2 2 2 7 4" xfId="16707" xr:uid="{00000000-0005-0000-0000-0000543D0000}"/>
    <cellStyle name="Normal 3 2 2 2 7 4 2" xfId="16708" xr:uid="{00000000-0005-0000-0000-0000553D0000}"/>
    <cellStyle name="Normal 3 2 2 2 7 4 2 2" xfId="16709" xr:uid="{00000000-0005-0000-0000-0000563D0000}"/>
    <cellStyle name="Normal 3 2 2 2 7 4 2 2 2" xfId="16710" xr:uid="{00000000-0005-0000-0000-0000573D0000}"/>
    <cellStyle name="Normal 3 2 2 2 7 4 2 3" xfId="16711" xr:uid="{00000000-0005-0000-0000-0000583D0000}"/>
    <cellStyle name="Normal 3 2 2 2 7 4 3" xfId="16712" xr:uid="{00000000-0005-0000-0000-0000593D0000}"/>
    <cellStyle name="Normal 3 2 2 2 7 4 3 2" xfId="16713" xr:uid="{00000000-0005-0000-0000-00005A3D0000}"/>
    <cellStyle name="Normal 3 2 2 2 7 4 4" xfId="16714" xr:uid="{00000000-0005-0000-0000-00005B3D0000}"/>
    <cellStyle name="Normal 3 2 2 2 7 5" xfId="16715" xr:uid="{00000000-0005-0000-0000-00005C3D0000}"/>
    <cellStyle name="Normal 3 2 2 2 7 5 2" xfId="16716" xr:uid="{00000000-0005-0000-0000-00005D3D0000}"/>
    <cellStyle name="Normal 3 2 2 2 7 5 2 2" xfId="16717" xr:uid="{00000000-0005-0000-0000-00005E3D0000}"/>
    <cellStyle name="Normal 3 2 2 2 7 5 2 2 2" xfId="16718" xr:uid="{00000000-0005-0000-0000-00005F3D0000}"/>
    <cellStyle name="Normal 3 2 2 2 7 5 2 3" xfId="16719" xr:uid="{00000000-0005-0000-0000-0000603D0000}"/>
    <cellStyle name="Normal 3 2 2 2 7 5 3" xfId="16720" xr:uid="{00000000-0005-0000-0000-0000613D0000}"/>
    <cellStyle name="Normal 3 2 2 2 7 5 3 2" xfId="16721" xr:uid="{00000000-0005-0000-0000-0000623D0000}"/>
    <cellStyle name="Normal 3 2 2 2 7 5 4" xfId="16722" xr:uid="{00000000-0005-0000-0000-0000633D0000}"/>
    <cellStyle name="Normal 3 2 2 2 7 6" xfId="16723" xr:uid="{00000000-0005-0000-0000-0000643D0000}"/>
    <cellStyle name="Normal 3 2 2 2 7 6 2" xfId="16724" xr:uid="{00000000-0005-0000-0000-0000653D0000}"/>
    <cellStyle name="Normal 3 2 2 2 7 6 2 2" xfId="16725" xr:uid="{00000000-0005-0000-0000-0000663D0000}"/>
    <cellStyle name="Normal 3 2 2 2 7 6 3" xfId="16726" xr:uid="{00000000-0005-0000-0000-0000673D0000}"/>
    <cellStyle name="Normal 3 2 2 2 7 7" xfId="16727" xr:uid="{00000000-0005-0000-0000-0000683D0000}"/>
    <cellStyle name="Normal 3 2 2 2 7 7 2" xfId="16728" xr:uid="{00000000-0005-0000-0000-0000693D0000}"/>
    <cellStyle name="Normal 3 2 2 2 7 8" xfId="16729" xr:uid="{00000000-0005-0000-0000-00006A3D0000}"/>
    <cellStyle name="Normal 3 2 2 2 7 8 2" xfId="16730" xr:uid="{00000000-0005-0000-0000-00006B3D0000}"/>
    <cellStyle name="Normal 3 2 2 2 7 9" xfId="16731" xr:uid="{00000000-0005-0000-0000-00006C3D0000}"/>
    <cellStyle name="Normal 3 2 2 2 8" xfId="16732" xr:uid="{00000000-0005-0000-0000-00006D3D0000}"/>
    <cellStyle name="Normal 3 2 2 2 8 2" xfId="16733" xr:uid="{00000000-0005-0000-0000-00006E3D0000}"/>
    <cellStyle name="Normal 3 2 2 2 8 2 2" xfId="16734" xr:uid="{00000000-0005-0000-0000-00006F3D0000}"/>
    <cellStyle name="Normal 3 2 2 2 8 2 2 2" xfId="16735" xr:uid="{00000000-0005-0000-0000-0000703D0000}"/>
    <cellStyle name="Normal 3 2 2 2 8 2 2 2 2" xfId="16736" xr:uid="{00000000-0005-0000-0000-0000713D0000}"/>
    <cellStyle name="Normal 3 2 2 2 8 2 2 2 2 2" xfId="16737" xr:uid="{00000000-0005-0000-0000-0000723D0000}"/>
    <cellStyle name="Normal 3 2 2 2 8 2 2 2 3" xfId="16738" xr:uid="{00000000-0005-0000-0000-0000733D0000}"/>
    <cellStyle name="Normal 3 2 2 2 8 2 2 3" xfId="16739" xr:uid="{00000000-0005-0000-0000-0000743D0000}"/>
    <cellStyle name="Normal 3 2 2 2 8 2 2 3 2" xfId="16740" xr:uid="{00000000-0005-0000-0000-0000753D0000}"/>
    <cellStyle name="Normal 3 2 2 2 8 2 2 4" xfId="16741" xr:uid="{00000000-0005-0000-0000-0000763D0000}"/>
    <cellStyle name="Normal 3 2 2 2 8 2 3" xfId="16742" xr:uid="{00000000-0005-0000-0000-0000773D0000}"/>
    <cellStyle name="Normal 3 2 2 2 8 2 3 2" xfId="16743" xr:uid="{00000000-0005-0000-0000-0000783D0000}"/>
    <cellStyle name="Normal 3 2 2 2 8 2 3 2 2" xfId="16744" xr:uid="{00000000-0005-0000-0000-0000793D0000}"/>
    <cellStyle name="Normal 3 2 2 2 8 2 3 3" xfId="16745" xr:uid="{00000000-0005-0000-0000-00007A3D0000}"/>
    <cellStyle name="Normal 3 2 2 2 8 2 4" xfId="16746" xr:uid="{00000000-0005-0000-0000-00007B3D0000}"/>
    <cellStyle name="Normal 3 2 2 2 8 2 4 2" xfId="16747" xr:uid="{00000000-0005-0000-0000-00007C3D0000}"/>
    <cellStyle name="Normal 3 2 2 2 8 2 5" xfId="16748" xr:uid="{00000000-0005-0000-0000-00007D3D0000}"/>
    <cellStyle name="Normal 3 2 2 2 8 3" xfId="16749" xr:uid="{00000000-0005-0000-0000-00007E3D0000}"/>
    <cellStyle name="Normal 3 2 2 2 8 3 2" xfId="16750" xr:uid="{00000000-0005-0000-0000-00007F3D0000}"/>
    <cellStyle name="Normal 3 2 2 2 8 3 2 2" xfId="16751" xr:uid="{00000000-0005-0000-0000-0000803D0000}"/>
    <cellStyle name="Normal 3 2 2 2 8 3 2 2 2" xfId="16752" xr:uid="{00000000-0005-0000-0000-0000813D0000}"/>
    <cellStyle name="Normal 3 2 2 2 8 3 2 3" xfId="16753" xr:uid="{00000000-0005-0000-0000-0000823D0000}"/>
    <cellStyle name="Normal 3 2 2 2 8 3 3" xfId="16754" xr:uid="{00000000-0005-0000-0000-0000833D0000}"/>
    <cellStyle name="Normal 3 2 2 2 8 3 3 2" xfId="16755" xr:uid="{00000000-0005-0000-0000-0000843D0000}"/>
    <cellStyle name="Normal 3 2 2 2 8 3 4" xfId="16756" xr:uid="{00000000-0005-0000-0000-0000853D0000}"/>
    <cellStyle name="Normal 3 2 2 2 8 4" xfId="16757" xr:uid="{00000000-0005-0000-0000-0000863D0000}"/>
    <cellStyle name="Normal 3 2 2 2 8 4 2" xfId="16758" xr:uid="{00000000-0005-0000-0000-0000873D0000}"/>
    <cellStyle name="Normal 3 2 2 2 8 4 2 2" xfId="16759" xr:uid="{00000000-0005-0000-0000-0000883D0000}"/>
    <cellStyle name="Normal 3 2 2 2 8 4 2 2 2" xfId="16760" xr:uid="{00000000-0005-0000-0000-0000893D0000}"/>
    <cellStyle name="Normal 3 2 2 2 8 4 2 3" xfId="16761" xr:uid="{00000000-0005-0000-0000-00008A3D0000}"/>
    <cellStyle name="Normal 3 2 2 2 8 4 3" xfId="16762" xr:uid="{00000000-0005-0000-0000-00008B3D0000}"/>
    <cellStyle name="Normal 3 2 2 2 8 4 3 2" xfId="16763" xr:uid="{00000000-0005-0000-0000-00008C3D0000}"/>
    <cellStyle name="Normal 3 2 2 2 8 4 4" xfId="16764" xr:uid="{00000000-0005-0000-0000-00008D3D0000}"/>
    <cellStyle name="Normal 3 2 2 2 8 5" xfId="16765" xr:uid="{00000000-0005-0000-0000-00008E3D0000}"/>
    <cellStyle name="Normal 3 2 2 2 8 5 2" xfId="16766" xr:uid="{00000000-0005-0000-0000-00008F3D0000}"/>
    <cellStyle name="Normal 3 2 2 2 8 5 2 2" xfId="16767" xr:uid="{00000000-0005-0000-0000-0000903D0000}"/>
    <cellStyle name="Normal 3 2 2 2 8 5 3" xfId="16768" xr:uid="{00000000-0005-0000-0000-0000913D0000}"/>
    <cellStyle name="Normal 3 2 2 2 8 6" xfId="16769" xr:uid="{00000000-0005-0000-0000-0000923D0000}"/>
    <cellStyle name="Normal 3 2 2 2 8 6 2" xfId="16770" xr:uid="{00000000-0005-0000-0000-0000933D0000}"/>
    <cellStyle name="Normal 3 2 2 2 8 7" xfId="16771" xr:uid="{00000000-0005-0000-0000-0000943D0000}"/>
    <cellStyle name="Normal 3 2 2 2 8 7 2" xfId="16772" xr:uid="{00000000-0005-0000-0000-0000953D0000}"/>
    <cellStyle name="Normal 3 2 2 2 8 8" xfId="16773" xr:uid="{00000000-0005-0000-0000-0000963D0000}"/>
    <cellStyle name="Normal 3 2 2 2 9" xfId="16774" xr:uid="{00000000-0005-0000-0000-0000973D0000}"/>
    <cellStyle name="Normal 3 2 2 2 9 2" xfId="16775" xr:uid="{00000000-0005-0000-0000-0000983D0000}"/>
    <cellStyle name="Normal 3 2 2 2 9 2 2" xfId="16776" xr:uid="{00000000-0005-0000-0000-0000993D0000}"/>
    <cellStyle name="Normal 3 2 2 2 9 2 2 2" xfId="16777" xr:uid="{00000000-0005-0000-0000-00009A3D0000}"/>
    <cellStyle name="Normal 3 2 2 2 9 2 2 2 2" xfId="16778" xr:uid="{00000000-0005-0000-0000-00009B3D0000}"/>
    <cellStyle name="Normal 3 2 2 2 9 2 2 2 2 2" xfId="16779" xr:uid="{00000000-0005-0000-0000-00009C3D0000}"/>
    <cellStyle name="Normal 3 2 2 2 9 2 2 2 3" xfId="16780" xr:uid="{00000000-0005-0000-0000-00009D3D0000}"/>
    <cellStyle name="Normal 3 2 2 2 9 2 2 3" xfId="16781" xr:uid="{00000000-0005-0000-0000-00009E3D0000}"/>
    <cellStyle name="Normal 3 2 2 2 9 2 2 3 2" xfId="16782" xr:uid="{00000000-0005-0000-0000-00009F3D0000}"/>
    <cellStyle name="Normal 3 2 2 2 9 2 2 4" xfId="16783" xr:uid="{00000000-0005-0000-0000-0000A03D0000}"/>
    <cellStyle name="Normal 3 2 2 2 9 2 3" xfId="16784" xr:uid="{00000000-0005-0000-0000-0000A13D0000}"/>
    <cellStyle name="Normal 3 2 2 2 9 2 3 2" xfId="16785" xr:uid="{00000000-0005-0000-0000-0000A23D0000}"/>
    <cellStyle name="Normal 3 2 2 2 9 2 3 2 2" xfId="16786" xr:uid="{00000000-0005-0000-0000-0000A33D0000}"/>
    <cellStyle name="Normal 3 2 2 2 9 2 3 3" xfId="16787" xr:uid="{00000000-0005-0000-0000-0000A43D0000}"/>
    <cellStyle name="Normal 3 2 2 2 9 2 4" xfId="16788" xr:uid="{00000000-0005-0000-0000-0000A53D0000}"/>
    <cellStyle name="Normal 3 2 2 2 9 2 4 2" xfId="16789" xr:uid="{00000000-0005-0000-0000-0000A63D0000}"/>
    <cellStyle name="Normal 3 2 2 2 9 2 5" xfId="16790" xr:uid="{00000000-0005-0000-0000-0000A73D0000}"/>
    <cellStyle name="Normal 3 2 2 2 9 3" xfId="16791" xr:uid="{00000000-0005-0000-0000-0000A83D0000}"/>
    <cellStyle name="Normal 3 2 2 2 9 3 2" xfId="16792" xr:uid="{00000000-0005-0000-0000-0000A93D0000}"/>
    <cellStyle name="Normal 3 2 2 2 9 3 2 2" xfId="16793" xr:uid="{00000000-0005-0000-0000-0000AA3D0000}"/>
    <cellStyle name="Normal 3 2 2 2 9 3 2 2 2" xfId="16794" xr:uid="{00000000-0005-0000-0000-0000AB3D0000}"/>
    <cellStyle name="Normal 3 2 2 2 9 3 2 3" xfId="16795" xr:uid="{00000000-0005-0000-0000-0000AC3D0000}"/>
    <cellStyle name="Normal 3 2 2 2 9 3 3" xfId="16796" xr:uid="{00000000-0005-0000-0000-0000AD3D0000}"/>
    <cellStyle name="Normal 3 2 2 2 9 3 3 2" xfId="16797" xr:uid="{00000000-0005-0000-0000-0000AE3D0000}"/>
    <cellStyle name="Normal 3 2 2 2 9 3 4" xfId="16798" xr:uid="{00000000-0005-0000-0000-0000AF3D0000}"/>
    <cellStyle name="Normal 3 2 2 2 9 4" xfId="16799" xr:uid="{00000000-0005-0000-0000-0000B03D0000}"/>
    <cellStyle name="Normal 3 2 2 2 9 4 2" xfId="16800" xr:uid="{00000000-0005-0000-0000-0000B13D0000}"/>
    <cellStyle name="Normal 3 2 2 2 9 4 2 2" xfId="16801" xr:uid="{00000000-0005-0000-0000-0000B23D0000}"/>
    <cellStyle name="Normal 3 2 2 2 9 4 2 2 2" xfId="16802" xr:uid="{00000000-0005-0000-0000-0000B33D0000}"/>
    <cellStyle name="Normal 3 2 2 2 9 4 2 3" xfId="16803" xr:uid="{00000000-0005-0000-0000-0000B43D0000}"/>
    <cellStyle name="Normal 3 2 2 2 9 4 3" xfId="16804" xr:uid="{00000000-0005-0000-0000-0000B53D0000}"/>
    <cellStyle name="Normal 3 2 2 2 9 4 3 2" xfId="16805" xr:uid="{00000000-0005-0000-0000-0000B63D0000}"/>
    <cellStyle name="Normal 3 2 2 2 9 4 4" xfId="16806" xr:uid="{00000000-0005-0000-0000-0000B73D0000}"/>
    <cellStyle name="Normal 3 2 2 2 9 5" xfId="16807" xr:uid="{00000000-0005-0000-0000-0000B83D0000}"/>
    <cellStyle name="Normal 3 2 2 2 9 5 2" xfId="16808" xr:uid="{00000000-0005-0000-0000-0000B93D0000}"/>
    <cellStyle name="Normal 3 2 2 2 9 5 2 2" xfId="16809" xr:uid="{00000000-0005-0000-0000-0000BA3D0000}"/>
    <cellStyle name="Normal 3 2 2 2 9 5 3" xfId="16810" xr:uid="{00000000-0005-0000-0000-0000BB3D0000}"/>
    <cellStyle name="Normal 3 2 2 2 9 6" xfId="16811" xr:uid="{00000000-0005-0000-0000-0000BC3D0000}"/>
    <cellStyle name="Normal 3 2 2 2 9 6 2" xfId="16812" xr:uid="{00000000-0005-0000-0000-0000BD3D0000}"/>
    <cellStyle name="Normal 3 2 2 2 9 7" xfId="16813" xr:uid="{00000000-0005-0000-0000-0000BE3D0000}"/>
    <cellStyle name="Normal 3 2 2 2 9 7 2" xfId="16814" xr:uid="{00000000-0005-0000-0000-0000BF3D0000}"/>
    <cellStyle name="Normal 3 2 2 2 9 8" xfId="16815" xr:uid="{00000000-0005-0000-0000-0000C03D0000}"/>
    <cellStyle name="Normal 3 2 2 2_Sheet1" xfId="16816" xr:uid="{00000000-0005-0000-0000-0000C13D0000}"/>
    <cellStyle name="Normal 3 2 2 20" xfId="16817" xr:uid="{00000000-0005-0000-0000-0000C23D0000}"/>
    <cellStyle name="Normal 3 2 2 3" xfId="16818" xr:uid="{00000000-0005-0000-0000-0000C33D0000}"/>
    <cellStyle name="Normal 3 2 2 3 10" xfId="16819" xr:uid="{00000000-0005-0000-0000-0000C43D0000}"/>
    <cellStyle name="Normal 3 2 2 3 10 2" xfId="16820" xr:uid="{00000000-0005-0000-0000-0000C53D0000}"/>
    <cellStyle name="Normal 3 2 2 3 10 2 2" xfId="16821" xr:uid="{00000000-0005-0000-0000-0000C63D0000}"/>
    <cellStyle name="Normal 3 2 2 3 10 2 2 2" xfId="16822" xr:uid="{00000000-0005-0000-0000-0000C73D0000}"/>
    <cellStyle name="Normal 3 2 2 3 10 2 2 2 2" xfId="16823" xr:uid="{00000000-0005-0000-0000-0000C83D0000}"/>
    <cellStyle name="Normal 3 2 2 3 10 2 2 2 2 2" xfId="16824" xr:uid="{00000000-0005-0000-0000-0000C93D0000}"/>
    <cellStyle name="Normal 3 2 2 3 10 2 2 2 3" xfId="16825" xr:uid="{00000000-0005-0000-0000-0000CA3D0000}"/>
    <cellStyle name="Normal 3 2 2 3 10 2 2 3" xfId="16826" xr:uid="{00000000-0005-0000-0000-0000CB3D0000}"/>
    <cellStyle name="Normal 3 2 2 3 10 2 2 3 2" xfId="16827" xr:uid="{00000000-0005-0000-0000-0000CC3D0000}"/>
    <cellStyle name="Normal 3 2 2 3 10 2 2 4" xfId="16828" xr:uid="{00000000-0005-0000-0000-0000CD3D0000}"/>
    <cellStyle name="Normal 3 2 2 3 10 2 3" xfId="16829" xr:uid="{00000000-0005-0000-0000-0000CE3D0000}"/>
    <cellStyle name="Normal 3 2 2 3 10 2 3 2" xfId="16830" xr:uid="{00000000-0005-0000-0000-0000CF3D0000}"/>
    <cellStyle name="Normal 3 2 2 3 10 2 3 2 2" xfId="16831" xr:uid="{00000000-0005-0000-0000-0000D03D0000}"/>
    <cellStyle name="Normal 3 2 2 3 10 2 3 3" xfId="16832" xr:uid="{00000000-0005-0000-0000-0000D13D0000}"/>
    <cellStyle name="Normal 3 2 2 3 10 2 4" xfId="16833" xr:uid="{00000000-0005-0000-0000-0000D23D0000}"/>
    <cellStyle name="Normal 3 2 2 3 10 2 4 2" xfId="16834" xr:uid="{00000000-0005-0000-0000-0000D33D0000}"/>
    <cellStyle name="Normal 3 2 2 3 10 2 5" xfId="16835" xr:uid="{00000000-0005-0000-0000-0000D43D0000}"/>
    <cellStyle name="Normal 3 2 2 3 10 3" xfId="16836" xr:uid="{00000000-0005-0000-0000-0000D53D0000}"/>
    <cellStyle name="Normal 3 2 2 3 10 3 2" xfId="16837" xr:uid="{00000000-0005-0000-0000-0000D63D0000}"/>
    <cellStyle name="Normal 3 2 2 3 10 3 2 2" xfId="16838" xr:uid="{00000000-0005-0000-0000-0000D73D0000}"/>
    <cellStyle name="Normal 3 2 2 3 10 3 2 2 2" xfId="16839" xr:uid="{00000000-0005-0000-0000-0000D83D0000}"/>
    <cellStyle name="Normal 3 2 2 3 10 3 2 3" xfId="16840" xr:uid="{00000000-0005-0000-0000-0000D93D0000}"/>
    <cellStyle name="Normal 3 2 2 3 10 3 3" xfId="16841" xr:uid="{00000000-0005-0000-0000-0000DA3D0000}"/>
    <cellStyle name="Normal 3 2 2 3 10 3 3 2" xfId="16842" xr:uid="{00000000-0005-0000-0000-0000DB3D0000}"/>
    <cellStyle name="Normal 3 2 2 3 10 3 4" xfId="16843" xr:uid="{00000000-0005-0000-0000-0000DC3D0000}"/>
    <cellStyle name="Normal 3 2 2 3 10 4" xfId="16844" xr:uid="{00000000-0005-0000-0000-0000DD3D0000}"/>
    <cellStyle name="Normal 3 2 2 3 10 4 2" xfId="16845" xr:uid="{00000000-0005-0000-0000-0000DE3D0000}"/>
    <cellStyle name="Normal 3 2 2 3 10 4 2 2" xfId="16846" xr:uid="{00000000-0005-0000-0000-0000DF3D0000}"/>
    <cellStyle name="Normal 3 2 2 3 10 4 3" xfId="16847" xr:uid="{00000000-0005-0000-0000-0000E03D0000}"/>
    <cellStyle name="Normal 3 2 2 3 10 5" xfId="16848" xr:uid="{00000000-0005-0000-0000-0000E13D0000}"/>
    <cellStyle name="Normal 3 2 2 3 10 5 2" xfId="16849" xr:uid="{00000000-0005-0000-0000-0000E23D0000}"/>
    <cellStyle name="Normal 3 2 2 3 10 6" xfId="16850" xr:uid="{00000000-0005-0000-0000-0000E33D0000}"/>
    <cellStyle name="Normal 3 2 2 3 11" xfId="16851" xr:uid="{00000000-0005-0000-0000-0000E43D0000}"/>
    <cellStyle name="Normal 3 2 2 3 11 2" xfId="16852" xr:uid="{00000000-0005-0000-0000-0000E53D0000}"/>
    <cellStyle name="Normal 3 2 2 3 11 2 2" xfId="16853" xr:uid="{00000000-0005-0000-0000-0000E63D0000}"/>
    <cellStyle name="Normal 3 2 2 3 11 2 2 2" xfId="16854" xr:uid="{00000000-0005-0000-0000-0000E73D0000}"/>
    <cellStyle name="Normal 3 2 2 3 11 2 2 2 2" xfId="16855" xr:uid="{00000000-0005-0000-0000-0000E83D0000}"/>
    <cellStyle name="Normal 3 2 2 3 11 2 2 3" xfId="16856" xr:uid="{00000000-0005-0000-0000-0000E93D0000}"/>
    <cellStyle name="Normal 3 2 2 3 11 2 3" xfId="16857" xr:uid="{00000000-0005-0000-0000-0000EA3D0000}"/>
    <cellStyle name="Normal 3 2 2 3 11 2 3 2" xfId="16858" xr:uid="{00000000-0005-0000-0000-0000EB3D0000}"/>
    <cellStyle name="Normal 3 2 2 3 11 2 4" xfId="16859" xr:uid="{00000000-0005-0000-0000-0000EC3D0000}"/>
    <cellStyle name="Normal 3 2 2 3 11 3" xfId="16860" xr:uid="{00000000-0005-0000-0000-0000ED3D0000}"/>
    <cellStyle name="Normal 3 2 2 3 11 3 2" xfId="16861" xr:uid="{00000000-0005-0000-0000-0000EE3D0000}"/>
    <cellStyle name="Normal 3 2 2 3 11 3 2 2" xfId="16862" xr:uid="{00000000-0005-0000-0000-0000EF3D0000}"/>
    <cellStyle name="Normal 3 2 2 3 11 3 3" xfId="16863" xr:uid="{00000000-0005-0000-0000-0000F03D0000}"/>
    <cellStyle name="Normal 3 2 2 3 11 4" xfId="16864" xr:uid="{00000000-0005-0000-0000-0000F13D0000}"/>
    <cellStyle name="Normal 3 2 2 3 11 4 2" xfId="16865" xr:uid="{00000000-0005-0000-0000-0000F23D0000}"/>
    <cellStyle name="Normal 3 2 2 3 11 5" xfId="16866" xr:uid="{00000000-0005-0000-0000-0000F33D0000}"/>
    <cellStyle name="Normal 3 2 2 3 12" xfId="16867" xr:uid="{00000000-0005-0000-0000-0000F43D0000}"/>
    <cellStyle name="Normal 3 2 2 3 12 2" xfId="16868" xr:uid="{00000000-0005-0000-0000-0000F53D0000}"/>
    <cellStyle name="Normal 3 2 2 3 12 2 2" xfId="16869" xr:uid="{00000000-0005-0000-0000-0000F63D0000}"/>
    <cellStyle name="Normal 3 2 2 3 12 2 2 2" xfId="16870" xr:uid="{00000000-0005-0000-0000-0000F73D0000}"/>
    <cellStyle name="Normal 3 2 2 3 12 2 3" xfId="16871" xr:uid="{00000000-0005-0000-0000-0000F83D0000}"/>
    <cellStyle name="Normal 3 2 2 3 12 3" xfId="16872" xr:uid="{00000000-0005-0000-0000-0000F93D0000}"/>
    <cellStyle name="Normal 3 2 2 3 12 3 2" xfId="16873" xr:uid="{00000000-0005-0000-0000-0000FA3D0000}"/>
    <cellStyle name="Normal 3 2 2 3 12 4" xfId="16874" xr:uid="{00000000-0005-0000-0000-0000FB3D0000}"/>
    <cellStyle name="Normal 3 2 2 3 13" xfId="16875" xr:uid="{00000000-0005-0000-0000-0000FC3D0000}"/>
    <cellStyle name="Normal 3 2 2 3 13 2" xfId="16876" xr:uid="{00000000-0005-0000-0000-0000FD3D0000}"/>
    <cellStyle name="Normal 3 2 2 3 13 2 2" xfId="16877" xr:uid="{00000000-0005-0000-0000-0000FE3D0000}"/>
    <cellStyle name="Normal 3 2 2 3 13 2 2 2" xfId="16878" xr:uid="{00000000-0005-0000-0000-0000FF3D0000}"/>
    <cellStyle name="Normal 3 2 2 3 13 2 3" xfId="16879" xr:uid="{00000000-0005-0000-0000-0000003E0000}"/>
    <cellStyle name="Normal 3 2 2 3 13 3" xfId="16880" xr:uid="{00000000-0005-0000-0000-0000013E0000}"/>
    <cellStyle name="Normal 3 2 2 3 13 3 2" xfId="16881" xr:uid="{00000000-0005-0000-0000-0000023E0000}"/>
    <cellStyle name="Normal 3 2 2 3 13 4" xfId="16882" xr:uid="{00000000-0005-0000-0000-0000033E0000}"/>
    <cellStyle name="Normal 3 2 2 3 14" xfId="16883" xr:uid="{00000000-0005-0000-0000-0000043E0000}"/>
    <cellStyle name="Normal 3 2 2 3 14 2" xfId="16884" xr:uid="{00000000-0005-0000-0000-0000053E0000}"/>
    <cellStyle name="Normal 3 2 2 3 14 2 2" xfId="16885" xr:uid="{00000000-0005-0000-0000-0000063E0000}"/>
    <cellStyle name="Normal 3 2 2 3 14 2 2 2" xfId="16886" xr:uid="{00000000-0005-0000-0000-0000073E0000}"/>
    <cellStyle name="Normal 3 2 2 3 14 2 3" xfId="16887" xr:uid="{00000000-0005-0000-0000-0000083E0000}"/>
    <cellStyle name="Normal 3 2 2 3 14 3" xfId="16888" xr:uid="{00000000-0005-0000-0000-0000093E0000}"/>
    <cellStyle name="Normal 3 2 2 3 14 3 2" xfId="16889" xr:uid="{00000000-0005-0000-0000-00000A3E0000}"/>
    <cellStyle name="Normal 3 2 2 3 14 4" xfId="16890" xr:uid="{00000000-0005-0000-0000-00000B3E0000}"/>
    <cellStyle name="Normal 3 2 2 3 15" xfId="16891" xr:uid="{00000000-0005-0000-0000-00000C3E0000}"/>
    <cellStyle name="Normal 3 2 2 3 15 2" xfId="16892" xr:uid="{00000000-0005-0000-0000-00000D3E0000}"/>
    <cellStyle name="Normal 3 2 2 3 15 2 2" xfId="16893" xr:uid="{00000000-0005-0000-0000-00000E3E0000}"/>
    <cellStyle name="Normal 3 2 2 3 15 3" xfId="16894" xr:uid="{00000000-0005-0000-0000-00000F3E0000}"/>
    <cellStyle name="Normal 3 2 2 3 16" xfId="16895" xr:uid="{00000000-0005-0000-0000-0000103E0000}"/>
    <cellStyle name="Normal 3 2 2 3 16 2" xfId="16896" xr:uid="{00000000-0005-0000-0000-0000113E0000}"/>
    <cellStyle name="Normal 3 2 2 3 17" xfId="16897" xr:uid="{00000000-0005-0000-0000-0000123E0000}"/>
    <cellStyle name="Normal 3 2 2 3 17 2" xfId="16898" xr:uid="{00000000-0005-0000-0000-0000133E0000}"/>
    <cellStyle name="Normal 3 2 2 3 18" xfId="16899" xr:uid="{00000000-0005-0000-0000-0000143E0000}"/>
    <cellStyle name="Normal 3 2 2 3 2" xfId="16900" xr:uid="{00000000-0005-0000-0000-0000153E0000}"/>
    <cellStyle name="Normal 3 2 2 3 2 10" xfId="16901" xr:uid="{00000000-0005-0000-0000-0000163E0000}"/>
    <cellStyle name="Normal 3 2 2 3 2 10 2" xfId="16902" xr:uid="{00000000-0005-0000-0000-0000173E0000}"/>
    <cellStyle name="Normal 3 2 2 3 2 10 2 2" xfId="16903" xr:uid="{00000000-0005-0000-0000-0000183E0000}"/>
    <cellStyle name="Normal 3 2 2 3 2 10 2 2 2" xfId="16904" xr:uid="{00000000-0005-0000-0000-0000193E0000}"/>
    <cellStyle name="Normal 3 2 2 3 2 10 2 3" xfId="16905" xr:uid="{00000000-0005-0000-0000-00001A3E0000}"/>
    <cellStyle name="Normal 3 2 2 3 2 10 3" xfId="16906" xr:uid="{00000000-0005-0000-0000-00001B3E0000}"/>
    <cellStyle name="Normal 3 2 2 3 2 10 3 2" xfId="16907" xr:uid="{00000000-0005-0000-0000-00001C3E0000}"/>
    <cellStyle name="Normal 3 2 2 3 2 10 4" xfId="16908" xr:uid="{00000000-0005-0000-0000-00001D3E0000}"/>
    <cellStyle name="Normal 3 2 2 3 2 11" xfId="16909" xr:uid="{00000000-0005-0000-0000-00001E3E0000}"/>
    <cellStyle name="Normal 3 2 2 3 2 11 2" xfId="16910" xr:uid="{00000000-0005-0000-0000-00001F3E0000}"/>
    <cellStyle name="Normal 3 2 2 3 2 11 2 2" xfId="16911" xr:uid="{00000000-0005-0000-0000-0000203E0000}"/>
    <cellStyle name="Normal 3 2 2 3 2 11 2 2 2" xfId="16912" xr:uid="{00000000-0005-0000-0000-0000213E0000}"/>
    <cellStyle name="Normal 3 2 2 3 2 11 2 3" xfId="16913" xr:uid="{00000000-0005-0000-0000-0000223E0000}"/>
    <cellStyle name="Normal 3 2 2 3 2 11 3" xfId="16914" xr:uid="{00000000-0005-0000-0000-0000233E0000}"/>
    <cellStyle name="Normal 3 2 2 3 2 11 3 2" xfId="16915" xr:uid="{00000000-0005-0000-0000-0000243E0000}"/>
    <cellStyle name="Normal 3 2 2 3 2 11 4" xfId="16916" xr:uid="{00000000-0005-0000-0000-0000253E0000}"/>
    <cellStyle name="Normal 3 2 2 3 2 12" xfId="16917" xr:uid="{00000000-0005-0000-0000-0000263E0000}"/>
    <cellStyle name="Normal 3 2 2 3 2 12 2" xfId="16918" xr:uid="{00000000-0005-0000-0000-0000273E0000}"/>
    <cellStyle name="Normal 3 2 2 3 2 12 2 2" xfId="16919" xr:uid="{00000000-0005-0000-0000-0000283E0000}"/>
    <cellStyle name="Normal 3 2 2 3 2 12 2 2 2" xfId="16920" xr:uid="{00000000-0005-0000-0000-0000293E0000}"/>
    <cellStyle name="Normal 3 2 2 3 2 12 2 3" xfId="16921" xr:uid="{00000000-0005-0000-0000-00002A3E0000}"/>
    <cellStyle name="Normal 3 2 2 3 2 12 3" xfId="16922" xr:uid="{00000000-0005-0000-0000-00002B3E0000}"/>
    <cellStyle name="Normal 3 2 2 3 2 12 3 2" xfId="16923" xr:uid="{00000000-0005-0000-0000-00002C3E0000}"/>
    <cellStyle name="Normal 3 2 2 3 2 12 4" xfId="16924" xr:uid="{00000000-0005-0000-0000-00002D3E0000}"/>
    <cellStyle name="Normal 3 2 2 3 2 13" xfId="16925" xr:uid="{00000000-0005-0000-0000-00002E3E0000}"/>
    <cellStyle name="Normal 3 2 2 3 2 13 2" xfId="16926" xr:uid="{00000000-0005-0000-0000-00002F3E0000}"/>
    <cellStyle name="Normal 3 2 2 3 2 13 2 2" xfId="16927" xr:uid="{00000000-0005-0000-0000-0000303E0000}"/>
    <cellStyle name="Normal 3 2 2 3 2 13 3" xfId="16928" xr:uid="{00000000-0005-0000-0000-0000313E0000}"/>
    <cellStyle name="Normal 3 2 2 3 2 14" xfId="16929" xr:uid="{00000000-0005-0000-0000-0000323E0000}"/>
    <cellStyle name="Normal 3 2 2 3 2 14 2" xfId="16930" xr:uid="{00000000-0005-0000-0000-0000333E0000}"/>
    <cellStyle name="Normal 3 2 2 3 2 15" xfId="16931" xr:uid="{00000000-0005-0000-0000-0000343E0000}"/>
    <cellStyle name="Normal 3 2 2 3 2 15 2" xfId="16932" xr:uid="{00000000-0005-0000-0000-0000353E0000}"/>
    <cellStyle name="Normal 3 2 2 3 2 16" xfId="16933" xr:uid="{00000000-0005-0000-0000-0000363E0000}"/>
    <cellStyle name="Normal 3 2 2 3 2 2" xfId="16934" xr:uid="{00000000-0005-0000-0000-0000373E0000}"/>
    <cellStyle name="Normal 3 2 2 3 2 2 10" xfId="16935" xr:uid="{00000000-0005-0000-0000-0000383E0000}"/>
    <cellStyle name="Normal 3 2 2 3 2 2 2" xfId="16936" xr:uid="{00000000-0005-0000-0000-0000393E0000}"/>
    <cellStyle name="Normal 3 2 2 3 2 2 2 2" xfId="16937" xr:uid="{00000000-0005-0000-0000-00003A3E0000}"/>
    <cellStyle name="Normal 3 2 2 3 2 2 2 2 2" xfId="16938" xr:uid="{00000000-0005-0000-0000-00003B3E0000}"/>
    <cellStyle name="Normal 3 2 2 3 2 2 2 2 2 2" xfId="16939" xr:uid="{00000000-0005-0000-0000-00003C3E0000}"/>
    <cellStyle name="Normal 3 2 2 3 2 2 2 2 2 2 2" xfId="16940" xr:uid="{00000000-0005-0000-0000-00003D3E0000}"/>
    <cellStyle name="Normal 3 2 2 3 2 2 2 2 2 2 2 2" xfId="16941" xr:uid="{00000000-0005-0000-0000-00003E3E0000}"/>
    <cellStyle name="Normal 3 2 2 3 2 2 2 2 2 2 2 2 2" xfId="16942" xr:uid="{00000000-0005-0000-0000-00003F3E0000}"/>
    <cellStyle name="Normal 3 2 2 3 2 2 2 2 2 2 2 3" xfId="16943" xr:uid="{00000000-0005-0000-0000-0000403E0000}"/>
    <cellStyle name="Normal 3 2 2 3 2 2 2 2 2 2 3" xfId="16944" xr:uid="{00000000-0005-0000-0000-0000413E0000}"/>
    <cellStyle name="Normal 3 2 2 3 2 2 2 2 2 2 3 2" xfId="16945" xr:uid="{00000000-0005-0000-0000-0000423E0000}"/>
    <cellStyle name="Normal 3 2 2 3 2 2 2 2 2 2 4" xfId="16946" xr:uid="{00000000-0005-0000-0000-0000433E0000}"/>
    <cellStyle name="Normal 3 2 2 3 2 2 2 2 2 3" xfId="16947" xr:uid="{00000000-0005-0000-0000-0000443E0000}"/>
    <cellStyle name="Normal 3 2 2 3 2 2 2 2 2 3 2" xfId="16948" xr:uid="{00000000-0005-0000-0000-0000453E0000}"/>
    <cellStyle name="Normal 3 2 2 3 2 2 2 2 2 3 2 2" xfId="16949" xr:uid="{00000000-0005-0000-0000-0000463E0000}"/>
    <cellStyle name="Normal 3 2 2 3 2 2 2 2 2 3 3" xfId="16950" xr:uid="{00000000-0005-0000-0000-0000473E0000}"/>
    <cellStyle name="Normal 3 2 2 3 2 2 2 2 2 4" xfId="16951" xr:uid="{00000000-0005-0000-0000-0000483E0000}"/>
    <cellStyle name="Normal 3 2 2 3 2 2 2 2 2 4 2" xfId="16952" xr:uid="{00000000-0005-0000-0000-0000493E0000}"/>
    <cellStyle name="Normal 3 2 2 3 2 2 2 2 2 5" xfId="16953" xr:uid="{00000000-0005-0000-0000-00004A3E0000}"/>
    <cellStyle name="Normal 3 2 2 3 2 2 2 2 3" xfId="16954" xr:uid="{00000000-0005-0000-0000-00004B3E0000}"/>
    <cellStyle name="Normal 3 2 2 3 2 2 2 2 3 2" xfId="16955" xr:uid="{00000000-0005-0000-0000-00004C3E0000}"/>
    <cellStyle name="Normal 3 2 2 3 2 2 2 2 3 2 2" xfId="16956" xr:uid="{00000000-0005-0000-0000-00004D3E0000}"/>
    <cellStyle name="Normal 3 2 2 3 2 2 2 2 3 2 2 2" xfId="16957" xr:uid="{00000000-0005-0000-0000-00004E3E0000}"/>
    <cellStyle name="Normal 3 2 2 3 2 2 2 2 3 2 3" xfId="16958" xr:uid="{00000000-0005-0000-0000-00004F3E0000}"/>
    <cellStyle name="Normal 3 2 2 3 2 2 2 2 3 3" xfId="16959" xr:uid="{00000000-0005-0000-0000-0000503E0000}"/>
    <cellStyle name="Normal 3 2 2 3 2 2 2 2 3 3 2" xfId="16960" xr:uid="{00000000-0005-0000-0000-0000513E0000}"/>
    <cellStyle name="Normal 3 2 2 3 2 2 2 2 3 4" xfId="16961" xr:uid="{00000000-0005-0000-0000-0000523E0000}"/>
    <cellStyle name="Normal 3 2 2 3 2 2 2 2 4" xfId="16962" xr:uid="{00000000-0005-0000-0000-0000533E0000}"/>
    <cellStyle name="Normal 3 2 2 3 2 2 2 2 4 2" xfId="16963" xr:uid="{00000000-0005-0000-0000-0000543E0000}"/>
    <cellStyle name="Normal 3 2 2 3 2 2 2 2 4 2 2" xfId="16964" xr:uid="{00000000-0005-0000-0000-0000553E0000}"/>
    <cellStyle name="Normal 3 2 2 3 2 2 2 2 4 2 2 2" xfId="16965" xr:uid="{00000000-0005-0000-0000-0000563E0000}"/>
    <cellStyle name="Normal 3 2 2 3 2 2 2 2 4 2 3" xfId="16966" xr:uid="{00000000-0005-0000-0000-0000573E0000}"/>
    <cellStyle name="Normal 3 2 2 3 2 2 2 2 4 3" xfId="16967" xr:uid="{00000000-0005-0000-0000-0000583E0000}"/>
    <cellStyle name="Normal 3 2 2 3 2 2 2 2 4 3 2" xfId="16968" xr:uid="{00000000-0005-0000-0000-0000593E0000}"/>
    <cellStyle name="Normal 3 2 2 3 2 2 2 2 4 4" xfId="16969" xr:uid="{00000000-0005-0000-0000-00005A3E0000}"/>
    <cellStyle name="Normal 3 2 2 3 2 2 2 2 5" xfId="16970" xr:uid="{00000000-0005-0000-0000-00005B3E0000}"/>
    <cellStyle name="Normal 3 2 2 3 2 2 2 2 5 2" xfId="16971" xr:uid="{00000000-0005-0000-0000-00005C3E0000}"/>
    <cellStyle name="Normal 3 2 2 3 2 2 2 2 5 2 2" xfId="16972" xr:uid="{00000000-0005-0000-0000-00005D3E0000}"/>
    <cellStyle name="Normal 3 2 2 3 2 2 2 2 5 3" xfId="16973" xr:uid="{00000000-0005-0000-0000-00005E3E0000}"/>
    <cellStyle name="Normal 3 2 2 3 2 2 2 2 6" xfId="16974" xr:uid="{00000000-0005-0000-0000-00005F3E0000}"/>
    <cellStyle name="Normal 3 2 2 3 2 2 2 2 6 2" xfId="16975" xr:uid="{00000000-0005-0000-0000-0000603E0000}"/>
    <cellStyle name="Normal 3 2 2 3 2 2 2 2 7" xfId="16976" xr:uid="{00000000-0005-0000-0000-0000613E0000}"/>
    <cellStyle name="Normal 3 2 2 3 2 2 2 2 7 2" xfId="16977" xr:uid="{00000000-0005-0000-0000-0000623E0000}"/>
    <cellStyle name="Normal 3 2 2 3 2 2 2 2 8" xfId="16978" xr:uid="{00000000-0005-0000-0000-0000633E0000}"/>
    <cellStyle name="Normal 3 2 2 3 2 2 2 3" xfId="16979" xr:uid="{00000000-0005-0000-0000-0000643E0000}"/>
    <cellStyle name="Normal 3 2 2 3 2 2 2 3 2" xfId="16980" xr:uid="{00000000-0005-0000-0000-0000653E0000}"/>
    <cellStyle name="Normal 3 2 2 3 2 2 2 3 2 2" xfId="16981" xr:uid="{00000000-0005-0000-0000-0000663E0000}"/>
    <cellStyle name="Normal 3 2 2 3 2 2 2 3 2 2 2" xfId="16982" xr:uid="{00000000-0005-0000-0000-0000673E0000}"/>
    <cellStyle name="Normal 3 2 2 3 2 2 2 3 2 2 2 2" xfId="16983" xr:uid="{00000000-0005-0000-0000-0000683E0000}"/>
    <cellStyle name="Normal 3 2 2 3 2 2 2 3 2 2 3" xfId="16984" xr:uid="{00000000-0005-0000-0000-0000693E0000}"/>
    <cellStyle name="Normal 3 2 2 3 2 2 2 3 2 3" xfId="16985" xr:uid="{00000000-0005-0000-0000-00006A3E0000}"/>
    <cellStyle name="Normal 3 2 2 3 2 2 2 3 2 3 2" xfId="16986" xr:uid="{00000000-0005-0000-0000-00006B3E0000}"/>
    <cellStyle name="Normal 3 2 2 3 2 2 2 3 2 4" xfId="16987" xr:uid="{00000000-0005-0000-0000-00006C3E0000}"/>
    <cellStyle name="Normal 3 2 2 3 2 2 2 3 3" xfId="16988" xr:uid="{00000000-0005-0000-0000-00006D3E0000}"/>
    <cellStyle name="Normal 3 2 2 3 2 2 2 3 3 2" xfId="16989" xr:uid="{00000000-0005-0000-0000-00006E3E0000}"/>
    <cellStyle name="Normal 3 2 2 3 2 2 2 3 3 2 2" xfId="16990" xr:uid="{00000000-0005-0000-0000-00006F3E0000}"/>
    <cellStyle name="Normal 3 2 2 3 2 2 2 3 3 3" xfId="16991" xr:uid="{00000000-0005-0000-0000-0000703E0000}"/>
    <cellStyle name="Normal 3 2 2 3 2 2 2 3 4" xfId="16992" xr:uid="{00000000-0005-0000-0000-0000713E0000}"/>
    <cellStyle name="Normal 3 2 2 3 2 2 2 3 4 2" xfId="16993" xr:uid="{00000000-0005-0000-0000-0000723E0000}"/>
    <cellStyle name="Normal 3 2 2 3 2 2 2 3 5" xfId="16994" xr:uid="{00000000-0005-0000-0000-0000733E0000}"/>
    <cellStyle name="Normal 3 2 2 3 2 2 2 4" xfId="16995" xr:uid="{00000000-0005-0000-0000-0000743E0000}"/>
    <cellStyle name="Normal 3 2 2 3 2 2 2 4 2" xfId="16996" xr:uid="{00000000-0005-0000-0000-0000753E0000}"/>
    <cellStyle name="Normal 3 2 2 3 2 2 2 4 2 2" xfId="16997" xr:uid="{00000000-0005-0000-0000-0000763E0000}"/>
    <cellStyle name="Normal 3 2 2 3 2 2 2 4 2 2 2" xfId="16998" xr:uid="{00000000-0005-0000-0000-0000773E0000}"/>
    <cellStyle name="Normal 3 2 2 3 2 2 2 4 2 3" xfId="16999" xr:uid="{00000000-0005-0000-0000-0000783E0000}"/>
    <cellStyle name="Normal 3 2 2 3 2 2 2 4 3" xfId="17000" xr:uid="{00000000-0005-0000-0000-0000793E0000}"/>
    <cellStyle name="Normal 3 2 2 3 2 2 2 4 3 2" xfId="17001" xr:uid="{00000000-0005-0000-0000-00007A3E0000}"/>
    <cellStyle name="Normal 3 2 2 3 2 2 2 4 4" xfId="17002" xr:uid="{00000000-0005-0000-0000-00007B3E0000}"/>
    <cellStyle name="Normal 3 2 2 3 2 2 2 5" xfId="17003" xr:uid="{00000000-0005-0000-0000-00007C3E0000}"/>
    <cellStyle name="Normal 3 2 2 3 2 2 2 5 2" xfId="17004" xr:uid="{00000000-0005-0000-0000-00007D3E0000}"/>
    <cellStyle name="Normal 3 2 2 3 2 2 2 5 2 2" xfId="17005" xr:uid="{00000000-0005-0000-0000-00007E3E0000}"/>
    <cellStyle name="Normal 3 2 2 3 2 2 2 5 2 2 2" xfId="17006" xr:uid="{00000000-0005-0000-0000-00007F3E0000}"/>
    <cellStyle name="Normal 3 2 2 3 2 2 2 5 2 3" xfId="17007" xr:uid="{00000000-0005-0000-0000-0000803E0000}"/>
    <cellStyle name="Normal 3 2 2 3 2 2 2 5 3" xfId="17008" xr:uid="{00000000-0005-0000-0000-0000813E0000}"/>
    <cellStyle name="Normal 3 2 2 3 2 2 2 5 3 2" xfId="17009" xr:uid="{00000000-0005-0000-0000-0000823E0000}"/>
    <cellStyle name="Normal 3 2 2 3 2 2 2 5 4" xfId="17010" xr:uid="{00000000-0005-0000-0000-0000833E0000}"/>
    <cellStyle name="Normal 3 2 2 3 2 2 2 6" xfId="17011" xr:uid="{00000000-0005-0000-0000-0000843E0000}"/>
    <cellStyle name="Normal 3 2 2 3 2 2 2 6 2" xfId="17012" xr:uid="{00000000-0005-0000-0000-0000853E0000}"/>
    <cellStyle name="Normal 3 2 2 3 2 2 2 6 2 2" xfId="17013" xr:uid="{00000000-0005-0000-0000-0000863E0000}"/>
    <cellStyle name="Normal 3 2 2 3 2 2 2 6 3" xfId="17014" xr:uid="{00000000-0005-0000-0000-0000873E0000}"/>
    <cellStyle name="Normal 3 2 2 3 2 2 2 7" xfId="17015" xr:uid="{00000000-0005-0000-0000-0000883E0000}"/>
    <cellStyle name="Normal 3 2 2 3 2 2 2 7 2" xfId="17016" xr:uid="{00000000-0005-0000-0000-0000893E0000}"/>
    <cellStyle name="Normal 3 2 2 3 2 2 2 8" xfId="17017" xr:uid="{00000000-0005-0000-0000-00008A3E0000}"/>
    <cellStyle name="Normal 3 2 2 3 2 2 2 8 2" xfId="17018" xr:uid="{00000000-0005-0000-0000-00008B3E0000}"/>
    <cellStyle name="Normal 3 2 2 3 2 2 2 9" xfId="17019" xr:uid="{00000000-0005-0000-0000-00008C3E0000}"/>
    <cellStyle name="Normal 3 2 2 3 2 2 3" xfId="17020" xr:uid="{00000000-0005-0000-0000-00008D3E0000}"/>
    <cellStyle name="Normal 3 2 2 3 2 2 3 2" xfId="17021" xr:uid="{00000000-0005-0000-0000-00008E3E0000}"/>
    <cellStyle name="Normal 3 2 2 3 2 2 3 2 2" xfId="17022" xr:uid="{00000000-0005-0000-0000-00008F3E0000}"/>
    <cellStyle name="Normal 3 2 2 3 2 2 3 2 2 2" xfId="17023" xr:uid="{00000000-0005-0000-0000-0000903E0000}"/>
    <cellStyle name="Normal 3 2 2 3 2 2 3 2 2 2 2" xfId="17024" xr:uid="{00000000-0005-0000-0000-0000913E0000}"/>
    <cellStyle name="Normal 3 2 2 3 2 2 3 2 2 2 2 2" xfId="17025" xr:uid="{00000000-0005-0000-0000-0000923E0000}"/>
    <cellStyle name="Normal 3 2 2 3 2 2 3 2 2 2 3" xfId="17026" xr:uid="{00000000-0005-0000-0000-0000933E0000}"/>
    <cellStyle name="Normal 3 2 2 3 2 2 3 2 2 3" xfId="17027" xr:uid="{00000000-0005-0000-0000-0000943E0000}"/>
    <cellStyle name="Normal 3 2 2 3 2 2 3 2 2 3 2" xfId="17028" xr:uid="{00000000-0005-0000-0000-0000953E0000}"/>
    <cellStyle name="Normal 3 2 2 3 2 2 3 2 2 4" xfId="17029" xr:uid="{00000000-0005-0000-0000-0000963E0000}"/>
    <cellStyle name="Normal 3 2 2 3 2 2 3 2 3" xfId="17030" xr:uid="{00000000-0005-0000-0000-0000973E0000}"/>
    <cellStyle name="Normal 3 2 2 3 2 2 3 2 3 2" xfId="17031" xr:uid="{00000000-0005-0000-0000-0000983E0000}"/>
    <cellStyle name="Normal 3 2 2 3 2 2 3 2 3 2 2" xfId="17032" xr:uid="{00000000-0005-0000-0000-0000993E0000}"/>
    <cellStyle name="Normal 3 2 2 3 2 2 3 2 3 3" xfId="17033" xr:uid="{00000000-0005-0000-0000-00009A3E0000}"/>
    <cellStyle name="Normal 3 2 2 3 2 2 3 2 4" xfId="17034" xr:uid="{00000000-0005-0000-0000-00009B3E0000}"/>
    <cellStyle name="Normal 3 2 2 3 2 2 3 2 4 2" xfId="17035" xr:uid="{00000000-0005-0000-0000-00009C3E0000}"/>
    <cellStyle name="Normal 3 2 2 3 2 2 3 2 5" xfId="17036" xr:uid="{00000000-0005-0000-0000-00009D3E0000}"/>
    <cellStyle name="Normal 3 2 2 3 2 2 3 3" xfId="17037" xr:uid="{00000000-0005-0000-0000-00009E3E0000}"/>
    <cellStyle name="Normal 3 2 2 3 2 2 3 3 2" xfId="17038" xr:uid="{00000000-0005-0000-0000-00009F3E0000}"/>
    <cellStyle name="Normal 3 2 2 3 2 2 3 3 2 2" xfId="17039" xr:uid="{00000000-0005-0000-0000-0000A03E0000}"/>
    <cellStyle name="Normal 3 2 2 3 2 2 3 3 2 2 2" xfId="17040" xr:uid="{00000000-0005-0000-0000-0000A13E0000}"/>
    <cellStyle name="Normal 3 2 2 3 2 2 3 3 2 3" xfId="17041" xr:uid="{00000000-0005-0000-0000-0000A23E0000}"/>
    <cellStyle name="Normal 3 2 2 3 2 2 3 3 3" xfId="17042" xr:uid="{00000000-0005-0000-0000-0000A33E0000}"/>
    <cellStyle name="Normal 3 2 2 3 2 2 3 3 3 2" xfId="17043" xr:uid="{00000000-0005-0000-0000-0000A43E0000}"/>
    <cellStyle name="Normal 3 2 2 3 2 2 3 3 4" xfId="17044" xr:uid="{00000000-0005-0000-0000-0000A53E0000}"/>
    <cellStyle name="Normal 3 2 2 3 2 2 3 4" xfId="17045" xr:uid="{00000000-0005-0000-0000-0000A63E0000}"/>
    <cellStyle name="Normal 3 2 2 3 2 2 3 4 2" xfId="17046" xr:uid="{00000000-0005-0000-0000-0000A73E0000}"/>
    <cellStyle name="Normal 3 2 2 3 2 2 3 4 2 2" xfId="17047" xr:uid="{00000000-0005-0000-0000-0000A83E0000}"/>
    <cellStyle name="Normal 3 2 2 3 2 2 3 4 2 2 2" xfId="17048" xr:uid="{00000000-0005-0000-0000-0000A93E0000}"/>
    <cellStyle name="Normal 3 2 2 3 2 2 3 4 2 3" xfId="17049" xr:uid="{00000000-0005-0000-0000-0000AA3E0000}"/>
    <cellStyle name="Normal 3 2 2 3 2 2 3 4 3" xfId="17050" xr:uid="{00000000-0005-0000-0000-0000AB3E0000}"/>
    <cellStyle name="Normal 3 2 2 3 2 2 3 4 3 2" xfId="17051" xr:uid="{00000000-0005-0000-0000-0000AC3E0000}"/>
    <cellStyle name="Normal 3 2 2 3 2 2 3 4 4" xfId="17052" xr:uid="{00000000-0005-0000-0000-0000AD3E0000}"/>
    <cellStyle name="Normal 3 2 2 3 2 2 3 5" xfId="17053" xr:uid="{00000000-0005-0000-0000-0000AE3E0000}"/>
    <cellStyle name="Normal 3 2 2 3 2 2 3 5 2" xfId="17054" xr:uid="{00000000-0005-0000-0000-0000AF3E0000}"/>
    <cellStyle name="Normal 3 2 2 3 2 2 3 5 2 2" xfId="17055" xr:uid="{00000000-0005-0000-0000-0000B03E0000}"/>
    <cellStyle name="Normal 3 2 2 3 2 2 3 5 3" xfId="17056" xr:uid="{00000000-0005-0000-0000-0000B13E0000}"/>
    <cellStyle name="Normal 3 2 2 3 2 2 3 6" xfId="17057" xr:uid="{00000000-0005-0000-0000-0000B23E0000}"/>
    <cellStyle name="Normal 3 2 2 3 2 2 3 6 2" xfId="17058" xr:uid="{00000000-0005-0000-0000-0000B33E0000}"/>
    <cellStyle name="Normal 3 2 2 3 2 2 3 7" xfId="17059" xr:uid="{00000000-0005-0000-0000-0000B43E0000}"/>
    <cellStyle name="Normal 3 2 2 3 2 2 3 7 2" xfId="17060" xr:uid="{00000000-0005-0000-0000-0000B53E0000}"/>
    <cellStyle name="Normal 3 2 2 3 2 2 3 8" xfId="17061" xr:uid="{00000000-0005-0000-0000-0000B63E0000}"/>
    <cellStyle name="Normal 3 2 2 3 2 2 4" xfId="17062" xr:uid="{00000000-0005-0000-0000-0000B73E0000}"/>
    <cellStyle name="Normal 3 2 2 3 2 2 4 2" xfId="17063" xr:uid="{00000000-0005-0000-0000-0000B83E0000}"/>
    <cellStyle name="Normal 3 2 2 3 2 2 4 2 2" xfId="17064" xr:uid="{00000000-0005-0000-0000-0000B93E0000}"/>
    <cellStyle name="Normal 3 2 2 3 2 2 4 2 2 2" xfId="17065" xr:uid="{00000000-0005-0000-0000-0000BA3E0000}"/>
    <cellStyle name="Normal 3 2 2 3 2 2 4 2 2 2 2" xfId="17066" xr:uid="{00000000-0005-0000-0000-0000BB3E0000}"/>
    <cellStyle name="Normal 3 2 2 3 2 2 4 2 2 3" xfId="17067" xr:uid="{00000000-0005-0000-0000-0000BC3E0000}"/>
    <cellStyle name="Normal 3 2 2 3 2 2 4 2 3" xfId="17068" xr:uid="{00000000-0005-0000-0000-0000BD3E0000}"/>
    <cellStyle name="Normal 3 2 2 3 2 2 4 2 3 2" xfId="17069" xr:uid="{00000000-0005-0000-0000-0000BE3E0000}"/>
    <cellStyle name="Normal 3 2 2 3 2 2 4 2 4" xfId="17070" xr:uid="{00000000-0005-0000-0000-0000BF3E0000}"/>
    <cellStyle name="Normal 3 2 2 3 2 2 4 3" xfId="17071" xr:uid="{00000000-0005-0000-0000-0000C03E0000}"/>
    <cellStyle name="Normal 3 2 2 3 2 2 4 3 2" xfId="17072" xr:uid="{00000000-0005-0000-0000-0000C13E0000}"/>
    <cellStyle name="Normal 3 2 2 3 2 2 4 3 2 2" xfId="17073" xr:uid="{00000000-0005-0000-0000-0000C23E0000}"/>
    <cellStyle name="Normal 3 2 2 3 2 2 4 3 3" xfId="17074" xr:uid="{00000000-0005-0000-0000-0000C33E0000}"/>
    <cellStyle name="Normal 3 2 2 3 2 2 4 4" xfId="17075" xr:uid="{00000000-0005-0000-0000-0000C43E0000}"/>
    <cellStyle name="Normal 3 2 2 3 2 2 4 4 2" xfId="17076" xr:uid="{00000000-0005-0000-0000-0000C53E0000}"/>
    <cellStyle name="Normal 3 2 2 3 2 2 4 5" xfId="17077" xr:uid="{00000000-0005-0000-0000-0000C63E0000}"/>
    <cellStyle name="Normal 3 2 2 3 2 2 5" xfId="17078" xr:uid="{00000000-0005-0000-0000-0000C73E0000}"/>
    <cellStyle name="Normal 3 2 2 3 2 2 5 2" xfId="17079" xr:uid="{00000000-0005-0000-0000-0000C83E0000}"/>
    <cellStyle name="Normal 3 2 2 3 2 2 5 2 2" xfId="17080" xr:uid="{00000000-0005-0000-0000-0000C93E0000}"/>
    <cellStyle name="Normal 3 2 2 3 2 2 5 2 2 2" xfId="17081" xr:uid="{00000000-0005-0000-0000-0000CA3E0000}"/>
    <cellStyle name="Normal 3 2 2 3 2 2 5 2 3" xfId="17082" xr:uid="{00000000-0005-0000-0000-0000CB3E0000}"/>
    <cellStyle name="Normal 3 2 2 3 2 2 5 3" xfId="17083" xr:uid="{00000000-0005-0000-0000-0000CC3E0000}"/>
    <cellStyle name="Normal 3 2 2 3 2 2 5 3 2" xfId="17084" xr:uid="{00000000-0005-0000-0000-0000CD3E0000}"/>
    <cellStyle name="Normal 3 2 2 3 2 2 5 4" xfId="17085" xr:uid="{00000000-0005-0000-0000-0000CE3E0000}"/>
    <cellStyle name="Normal 3 2 2 3 2 2 6" xfId="17086" xr:uid="{00000000-0005-0000-0000-0000CF3E0000}"/>
    <cellStyle name="Normal 3 2 2 3 2 2 6 2" xfId="17087" xr:uid="{00000000-0005-0000-0000-0000D03E0000}"/>
    <cellStyle name="Normal 3 2 2 3 2 2 6 2 2" xfId="17088" xr:uid="{00000000-0005-0000-0000-0000D13E0000}"/>
    <cellStyle name="Normal 3 2 2 3 2 2 6 2 2 2" xfId="17089" xr:uid="{00000000-0005-0000-0000-0000D23E0000}"/>
    <cellStyle name="Normal 3 2 2 3 2 2 6 2 3" xfId="17090" xr:uid="{00000000-0005-0000-0000-0000D33E0000}"/>
    <cellStyle name="Normal 3 2 2 3 2 2 6 3" xfId="17091" xr:uid="{00000000-0005-0000-0000-0000D43E0000}"/>
    <cellStyle name="Normal 3 2 2 3 2 2 6 3 2" xfId="17092" xr:uid="{00000000-0005-0000-0000-0000D53E0000}"/>
    <cellStyle name="Normal 3 2 2 3 2 2 6 4" xfId="17093" xr:uid="{00000000-0005-0000-0000-0000D63E0000}"/>
    <cellStyle name="Normal 3 2 2 3 2 2 7" xfId="17094" xr:uid="{00000000-0005-0000-0000-0000D73E0000}"/>
    <cellStyle name="Normal 3 2 2 3 2 2 7 2" xfId="17095" xr:uid="{00000000-0005-0000-0000-0000D83E0000}"/>
    <cellStyle name="Normal 3 2 2 3 2 2 7 2 2" xfId="17096" xr:uid="{00000000-0005-0000-0000-0000D93E0000}"/>
    <cellStyle name="Normal 3 2 2 3 2 2 7 3" xfId="17097" xr:uid="{00000000-0005-0000-0000-0000DA3E0000}"/>
    <cellStyle name="Normal 3 2 2 3 2 2 8" xfId="17098" xr:uid="{00000000-0005-0000-0000-0000DB3E0000}"/>
    <cellStyle name="Normal 3 2 2 3 2 2 8 2" xfId="17099" xr:uid="{00000000-0005-0000-0000-0000DC3E0000}"/>
    <cellStyle name="Normal 3 2 2 3 2 2 9" xfId="17100" xr:uid="{00000000-0005-0000-0000-0000DD3E0000}"/>
    <cellStyle name="Normal 3 2 2 3 2 2 9 2" xfId="17101" xr:uid="{00000000-0005-0000-0000-0000DE3E0000}"/>
    <cellStyle name="Normal 3 2 2 3 2 3" xfId="17102" xr:uid="{00000000-0005-0000-0000-0000DF3E0000}"/>
    <cellStyle name="Normal 3 2 2 3 2 3 10" xfId="17103" xr:uid="{00000000-0005-0000-0000-0000E03E0000}"/>
    <cellStyle name="Normal 3 2 2 3 2 3 2" xfId="17104" xr:uid="{00000000-0005-0000-0000-0000E13E0000}"/>
    <cellStyle name="Normal 3 2 2 3 2 3 2 2" xfId="17105" xr:uid="{00000000-0005-0000-0000-0000E23E0000}"/>
    <cellStyle name="Normal 3 2 2 3 2 3 2 2 2" xfId="17106" xr:uid="{00000000-0005-0000-0000-0000E33E0000}"/>
    <cellStyle name="Normal 3 2 2 3 2 3 2 2 2 2" xfId="17107" xr:uid="{00000000-0005-0000-0000-0000E43E0000}"/>
    <cellStyle name="Normal 3 2 2 3 2 3 2 2 2 2 2" xfId="17108" xr:uid="{00000000-0005-0000-0000-0000E53E0000}"/>
    <cellStyle name="Normal 3 2 2 3 2 3 2 2 2 2 2 2" xfId="17109" xr:uid="{00000000-0005-0000-0000-0000E63E0000}"/>
    <cellStyle name="Normal 3 2 2 3 2 3 2 2 2 2 2 2 2" xfId="17110" xr:uid="{00000000-0005-0000-0000-0000E73E0000}"/>
    <cellStyle name="Normal 3 2 2 3 2 3 2 2 2 2 2 3" xfId="17111" xr:uid="{00000000-0005-0000-0000-0000E83E0000}"/>
    <cellStyle name="Normal 3 2 2 3 2 3 2 2 2 2 3" xfId="17112" xr:uid="{00000000-0005-0000-0000-0000E93E0000}"/>
    <cellStyle name="Normal 3 2 2 3 2 3 2 2 2 2 3 2" xfId="17113" xr:uid="{00000000-0005-0000-0000-0000EA3E0000}"/>
    <cellStyle name="Normal 3 2 2 3 2 3 2 2 2 2 4" xfId="17114" xr:uid="{00000000-0005-0000-0000-0000EB3E0000}"/>
    <cellStyle name="Normal 3 2 2 3 2 3 2 2 2 3" xfId="17115" xr:uid="{00000000-0005-0000-0000-0000EC3E0000}"/>
    <cellStyle name="Normal 3 2 2 3 2 3 2 2 2 3 2" xfId="17116" xr:uid="{00000000-0005-0000-0000-0000ED3E0000}"/>
    <cellStyle name="Normal 3 2 2 3 2 3 2 2 2 3 2 2" xfId="17117" xr:uid="{00000000-0005-0000-0000-0000EE3E0000}"/>
    <cellStyle name="Normal 3 2 2 3 2 3 2 2 2 3 3" xfId="17118" xr:uid="{00000000-0005-0000-0000-0000EF3E0000}"/>
    <cellStyle name="Normal 3 2 2 3 2 3 2 2 2 4" xfId="17119" xr:uid="{00000000-0005-0000-0000-0000F03E0000}"/>
    <cellStyle name="Normal 3 2 2 3 2 3 2 2 2 4 2" xfId="17120" xr:uid="{00000000-0005-0000-0000-0000F13E0000}"/>
    <cellStyle name="Normal 3 2 2 3 2 3 2 2 2 5" xfId="17121" xr:uid="{00000000-0005-0000-0000-0000F23E0000}"/>
    <cellStyle name="Normal 3 2 2 3 2 3 2 2 3" xfId="17122" xr:uid="{00000000-0005-0000-0000-0000F33E0000}"/>
    <cellStyle name="Normal 3 2 2 3 2 3 2 2 3 2" xfId="17123" xr:uid="{00000000-0005-0000-0000-0000F43E0000}"/>
    <cellStyle name="Normal 3 2 2 3 2 3 2 2 3 2 2" xfId="17124" xr:uid="{00000000-0005-0000-0000-0000F53E0000}"/>
    <cellStyle name="Normal 3 2 2 3 2 3 2 2 3 2 2 2" xfId="17125" xr:uid="{00000000-0005-0000-0000-0000F63E0000}"/>
    <cellStyle name="Normal 3 2 2 3 2 3 2 2 3 2 3" xfId="17126" xr:uid="{00000000-0005-0000-0000-0000F73E0000}"/>
    <cellStyle name="Normal 3 2 2 3 2 3 2 2 3 3" xfId="17127" xr:uid="{00000000-0005-0000-0000-0000F83E0000}"/>
    <cellStyle name="Normal 3 2 2 3 2 3 2 2 3 3 2" xfId="17128" xr:uid="{00000000-0005-0000-0000-0000F93E0000}"/>
    <cellStyle name="Normal 3 2 2 3 2 3 2 2 3 4" xfId="17129" xr:uid="{00000000-0005-0000-0000-0000FA3E0000}"/>
    <cellStyle name="Normal 3 2 2 3 2 3 2 2 4" xfId="17130" xr:uid="{00000000-0005-0000-0000-0000FB3E0000}"/>
    <cellStyle name="Normal 3 2 2 3 2 3 2 2 4 2" xfId="17131" xr:uid="{00000000-0005-0000-0000-0000FC3E0000}"/>
    <cellStyle name="Normal 3 2 2 3 2 3 2 2 4 2 2" xfId="17132" xr:uid="{00000000-0005-0000-0000-0000FD3E0000}"/>
    <cellStyle name="Normal 3 2 2 3 2 3 2 2 4 2 2 2" xfId="17133" xr:uid="{00000000-0005-0000-0000-0000FE3E0000}"/>
    <cellStyle name="Normal 3 2 2 3 2 3 2 2 4 2 3" xfId="17134" xr:uid="{00000000-0005-0000-0000-0000FF3E0000}"/>
    <cellStyle name="Normal 3 2 2 3 2 3 2 2 4 3" xfId="17135" xr:uid="{00000000-0005-0000-0000-0000003F0000}"/>
    <cellStyle name="Normal 3 2 2 3 2 3 2 2 4 3 2" xfId="17136" xr:uid="{00000000-0005-0000-0000-0000013F0000}"/>
    <cellStyle name="Normal 3 2 2 3 2 3 2 2 4 4" xfId="17137" xr:uid="{00000000-0005-0000-0000-0000023F0000}"/>
    <cellStyle name="Normal 3 2 2 3 2 3 2 2 5" xfId="17138" xr:uid="{00000000-0005-0000-0000-0000033F0000}"/>
    <cellStyle name="Normal 3 2 2 3 2 3 2 2 5 2" xfId="17139" xr:uid="{00000000-0005-0000-0000-0000043F0000}"/>
    <cellStyle name="Normal 3 2 2 3 2 3 2 2 5 2 2" xfId="17140" xr:uid="{00000000-0005-0000-0000-0000053F0000}"/>
    <cellStyle name="Normal 3 2 2 3 2 3 2 2 5 3" xfId="17141" xr:uid="{00000000-0005-0000-0000-0000063F0000}"/>
    <cellStyle name="Normal 3 2 2 3 2 3 2 2 6" xfId="17142" xr:uid="{00000000-0005-0000-0000-0000073F0000}"/>
    <cellStyle name="Normal 3 2 2 3 2 3 2 2 6 2" xfId="17143" xr:uid="{00000000-0005-0000-0000-0000083F0000}"/>
    <cellStyle name="Normal 3 2 2 3 2 3 2 2 7" xfId="17144" xr:uid="{00000000-0005-0000-0000-0000093F0000}"/>
    <cellStyle name="Normal 3 2 2 3 2 3 2 2 7 2" xfId="17145" xr:uid="{00000000-0005-0000-0000-00000A3F0000}"/>
    <cellStyle name="Normal 3 2 2 3 2 3 2 2 8" xfId="17146" xr:uid="{00000000-0005-0000-0000-00000B3F0000}"/>
    <cellStyle name="Normal 3 2 2 3 2 3 2 3" xfId="17147" xr:uid="{00000000-0005-0000-0000-00000C3F0000}"/>
    <cellStyle name="Normal 3 2 2 3 2 3 2 3 2" xfId="17148" xr:uid="{00000000-0005-0000-0000-00000D3F0000}"/>
    <cellStyle name="Normal 3 2 2 3 2 3 2 3 2 2" xfId="17149" xr:uid="{00000000-0005-0000-0000-00000E3F0000}"/>
    <cellStyle name="Normal 3 2 2 3 2 3 2 3 2 2 2" xfId="17150" xr:uid="{00000000-0005-0000-0000-00000F3F0000}"/>
    <cellStyle name="Normal 3 2 2 3 2 3 2 3 2 2 2 2" xfId="17151" xr:uid="{00000000-0005-0000-0000-0000103F0000}"/>
    <cellStyle name="Normal 3 2 2 3 2 3 2 3 2 2 3" xfId="17152" xr:uid="{00000000-0005-0000-0000-0000113F0000}"/>
    <cellStyle name="Normal 3 2 2 3 2 3 2 3 2 3" xfId="17153" xr:uid="{00000000-0005-0000-0000-0000123F0000}"/>
    <cellStyle name="Normal 3 2 2 3 2 3 2 3 2 3 2" xfId="17154" xr:uid="{00000000-0005-0000-0000-0000133F0000}"/>
    <cellStyle name="Normal 3 2 2 3 2 3 2 3 2 4" xfId="17155" xr:uid="{00000000-0005-0000-0000-0000143F0000}"/>
    <cellStyle name="Normal 3 2 2 3 2 3 2 3 3" xfId="17156" xr:uid="{00000000-0005-0000-0000-0000153F0000}"/>
    <cellStyle name="Normal 3 2 2 3 2 3 2 3 3 2" xfId="17157" xr:uid="{00000000-0005-0000-0000-0000163F0000}"/>
    <cellStyle name="Normal 3 2 2 3 2 3 2 3 3 2 2" xfId="17158" xr:uid="{00000000-0005-0000-0000-0000173F0000}"/>
    <cellStyle name="Normal 3 2 2 3 2 3 2 3 3 3" xfId="17159" xr:uid="{00000000-0005-0000-0000-0000183F0000}"/>
    <cellStyle name="Normal 3 2 2 3 2 3 2 3 4" xfId="17160" xr:uid="{00000000-0005-0000-0000-0000193F0000}"/>
    <cellStyle name="Normal 3 2 2 3 2 3 2 3 4 2" xfId="17161" xr:uid="{00000000-0005-0000-0000-00001A3F0000}"/>
    <cellStyle name="Normal 3 2 2 3 2 3 2 3 5" xfId="17162" xr:uid="{00000000-0005-0000-0000-00001B3F0000}"/>
    <cellStyle name="Normal 3 2 2 3 2 3 2 4" xfId="17163" xr:uid="{00000000-0005-0000-0000-00001C3F0000}"/>
    <cellStyle name="Normal 3 2 2 3 2 3 2 4 2" xfId="17164" xr:uid="{00000000-0005-0000-0000-00001D3F0000}"/>
    <cellStyle name="Normal 3 2 2 3 2 3 2 4 2 2" xfId="17165" xr:uid="{00000000-0005-0000-0000-00001E3F0000}"/>
    <cellStyle name="Normal 3 2 2 3 2 3 2 4 2 2 2" xfId="17166" xr:uid="{00000000-0005-0000-0000-00001F3F0000}"/>
    <cellStyle name="Normal 3 2 2 3 2 3 2 4 2 3" xfId="17167" xr:uid="{00000000-0005-0000-0000-0000203F0000}"/>
    <cellStyle name="Normal 3 2 2 3 2 3 2 4 3" xfId="17168" xr:uid="{00000000-0005-0000-0000-0000213F0000}"/>
    <cellStyle name="Normal 3 2 2 3 2 3 2 4 3 2" xfId="17169" xr:uid="{00000000-0005-0000-0000-0000223F0000}"/>
    <cellStyle name="Normal 3 2 2 3 2 3 2 4 4" xfId="17170" xr:uid="{00000000-0005-0000-0000-0000233F0000}"/>
    <cellStyle name="Normal 3 2 2 3 2 3 2 5" xfId="17171" xr:uid="{00000000-0005-0000-0000-0000243F0000}"/>
    <cellStyle name="Normal 3 2 2 3 2 3 2 5 2" xfId="17172" xr:uid="{00000000-0005-0000-0000-0000253F0000}"/>
    <cellStyle name="Normal 3 2 2 3 2 3 2 5 2 2" xfId="17173" xr:uid="{00000000-0005-0000-0000-0000263F0000}"/>
    <cellStyle name="Normal 3 2 2 3 2 3 2 5 2 2 2" xfId="17174" xr:uid="{00000000-0005-0000-0000-0000273F0000}"/>
    <cellStyle name="Normal 3 2 2 3 2 3 2 5 2 3" xfId="17175" xr:uid="{00000000-0005-0000-0000-0000283F0000}"/>
    <cellStyle name="Normal 3 2 2 3 2 3 2 5 3" xfId="17176" xr:uid="{00000000-0005-0000-0000-0000293F0000}"/>
    <cellStyle name="Normal 3 2 2 3 2 3 2 5 3 2" xfId="17177" xr:uid="{00000000-0005-0000-0000-00002A3F0000}"/>
    <cellStyle name="Normal 3 2 2 3 2 3 2 5 4" xfId="17178" xr:uid="{00000000-0005-0000-0000-00002B3F0000}"/>
    <cellStyle name="Normal 3 2 2 3 2 3 2 6" xfId="17179" xr:uid="{00000000-0005-0000-0000-00002C3F0000}"/>
    <cellStyle name="Normal 3 2 2 3 2 3 2 6 2" xfId="17180" xr:uid="{00000000-0005-0000-0000-00002D3F0000}"/>
    <cellStyle name="Normal 3 2 2 3 2 3 2 6 2 2" xfId="17181" xr:uid="{00000000-0005-0000-0000-00002E3F0000}"/>
    <cellStyle name="Normal 3 2 2 3 2 3 2 6 3" xfId="17182" xr:uid="{00000000-0005-0000-0000-00002F3F0000}"/>
    <cellStyle name="Normal 3 2 2 3 2 3 2 7" xfId="17183" xr:uid="{00000000-0005-0000-0000-0000303F0000}"/>
    <cellStyle name="Normal 3 2 2 3 2 3 2 7 2" xfId="17184" xr:uid="{00000000-0005-0000-0000-0000313F0000}"/>
    <cellStyle name="Normal 3 2 2 3 2 3 2 8" xfId="17185" xr:uid="{00000000-0005-0000-0000-0000323F0000}"/>
    <cellStyle name="Normal 3 2 2 3 2 3 2 8 2" xfId="17186" xr:uid="{00000000-0005-0000-0000-0000333F0000}"/>
    <cellStyle name="Normal 3 2 2 3 2 3 2 9" xfId="17187" xr:uid="{00000000-0005-0000-0000-0000343F0000}"/>
    <cellStyle name="Normal 3 2 2 3 2 3 3" xfId="17188" xr:uid="{00000000-0005-0000-0000-0000353F0000}"/>
    <cellStyle name="Normal 3 2 2 3 2 3 3 2" xfId="17189" xr:uid="{00000000-0005-0000-0000-0000363F0000}"/>
    <cellStyle name="Normal 3 2 2 3 2 3 3 2 2" xfId="17190" xr:uid="{00000000-0005-0000-0000-0000373F0000}"/>
    <cellStyle name="Normal 3 2 2 3 2 3 3 2 2 2" xfId="17191" xr:uid="{00000000-0005-0000-0000-0000383F0000}"/>
    <cellStyle name="Normal 3 2 2 3 2 3 3 2 2 2 2" xfId="17192" xr:uid="{00000000-0005-0000-0000-0000393F0000}"/>
    <cellStyle name="Normal 3 2 2 3 2 3 3 2 2 2 2 2" xfId="17193" xr:uid="{00000000-0005-0000-0000-00003A3F0000}"/>
    <cellStyle name="Normal 3 2 2 3 2 3 3 2 2 2 3" xfId="17194" xr:uid="{00000000-0005-0000-0000-00003B3F0000}"/>
    <cellStyle name="Normal 3 2 2 3 2 3 3 2 2 3" xfId="17195" xr:uid="{00000000-0005-0000-0000-00003C3F0000}"/>
    <cellStyle name="Normal 3 2 2 3 2 3 3 2 2 3 2" xfId="17196" xr:uid="{00000000-0005-0000-0000-00003D3F0000}"/>
    <cellStyle name="Normal 3 2 2 3 2 3 3 2 2 4" xfId="17197" xr:uid="{00000000-0005-0000-0000-00003E3F0000}"/>
    <cellStyle name="Normal 3 2 2 3 2 3 3 2 3" xfId="17198" xr:uid="{00000000-0005-0000-0000-00003F3F0000}"/>
    <cellStyle name="Normal 3 2 2 3 2 3 3 2 3 2" xfId="17199" xr:uid="{00000000-0005-0000-0000-0000403F0000}"/>
    <cellStyle name="Normal 3 2 2 3 2 3 3 2 3 2 2" xfId="17200" xr:uid="{00000000-0005-0000-0000-0000413F0000}"/>
    <cellStyle name="Normal 3 2 2 3 2 3 3 2 3 3" xfId="17201" xr:uid="{00000000-0005-0000-0000-0000423F0000}"/>
    <cellStyle name="Normal 3 2 2 3 2 3 3 2 4" xfId="17202" xr:uid="{00000000-0005-0000-0000-0000433F0000}"/>
    <cellStyle name="Normal 3 2 2 3 2 3 3 2 4 2" xfId="17203" xr:uid="{00000000-0005-0000-0000-0000443F0000}"/>
    <cellStyle name="Normal 3 2 2 3 2 3 3 2 5" xfId="17204" xr:uid="{00000000-0005-0000-0000-0000453F0000}"/>
    <cellStyle name="Normal 3 2 2 3 2 3 3 3" xfId="17205" xr:uid="{00000000-0005-0000-0000-0000463F0000}"/>
    <cellStyle name="Normal 3 2 2 3 2 3 3 3 2" xfId="17206" xr:uid="{00000000-0005-0000-0000-0000473F0000}"/>
    <cellStyle name="Normal 3 2 2 3 2 3 3 3 2 2" xfId="17207" xr:uid="{00000000-0005-0000-0000-0000483F0000}"/>
    <cellStyle name="Normal 3 2 2 3 2 3 3 3 2 2 2" xfId="17208" xr:uid="{00000000-0005-0000-0000-0000493F0000}"/>
    <cellStyle name="Normal 3 2 2 3 2 3 3 3 2 3" xfId="17209" xr:uid="{00000000-0005-0000-0000-00004A3F0000}"/>
    <cellStyle name="Normal 3 2 2 3 2 3 3 3 3" xfId="17210" xr:uid="{00000000-0005-0000-0000-00004B3F0000}"/>
    <cellStyle name="Normal 3 2 2 3 2 3 3 3 3 2" xfId="17211" xr:uid="{00000000-0005-0000-0000-00004C3F0000}"/>
    <cellStyle name="Normal 3 2 2 3 2 3 3 3 4" xfId="17212" xr:uid="{00000000-0005-0000-0000-00004D3F0000}"/>
    <cellStyle name="Normal 3 2 2 3 2 3 3 4" xfId="17213" xr:uid="{00000000-0005-0000-0000-00004E3F0000}"/>
    <cellStyle name="Normal 3 2 2 3 2 3 3 4 2" xfId="17214" xr:uid="{00000000-0005-0000-0000-00004F3F0000}"/>
    <cellStyle name="Normal 3 2 2 3 2 3 3 4 2 2" xfId="17215" xr:uid="{00000000-0005-0000-0000-0000503F0000}"/>
    <cellStyle name="Normal 3 2 2 3 2 3 3 4 2 2 2" xfId="17216" xr:uid="{00000000-0005-0000-0000-0000513F0000}"/>
    <cellStyle name="Normal 3 2 2 3 2 3 3 4 2 3" xfId="17217" xr:uid="{00000000-0005-0000-0000-0000523F0000}"/>
    <cellStyle name="Normal 3 2 2 3 2 3 3 4 3" xfId="17218" xr:uid="{00000000-0005-0000-0000-0000533F0000}"/>
    <cellStyle name="Normal 3 2 2 3 2 3 3 4 3 2" xfId="17219" xr:uid="{00000000-0005-0000-0000-0000543F0000}"/>
    <cellStyle name="Normal 3 2 2 3 2 3 3 4 4" xfId="17220" xr:uid="{00000000-0005-0000-0000-0000553F0000}"/>
    <cellStyle name="Normal 3 2 2 3 2 3 3 5" xfId="17221" xr:uid="{00000000-0005-0000-0000-0000563F0000}"/>
    <cellStyle name="Normal 3 2 2 3 2 3 3 5 2" xfId="17222" xr:uid="{00000000-0005-0000-0000-0000573F0000}"/>
    <cellStyle name="Normal 3 2 2 3 2 3 3 5 2 2" xfId="17223" xr:uid="{00000000-0005-0000-0000-0000583F0000}"/>
    <cellStyle name="Normal 3 2 2 3 2 3 3 5 3" xfId="17224" xr:uid="{00000000-0005-0000-0000-0000593F0000}"/>
    <cellStyle name="Normal 3 2 2 3 2 3 3 6" xfId="17225" xr:uid="{00000000-0005-0000-0000-00005A3F0000}"/>
    <cellStyle name="Normal 3 2 2 3 2 3 3 6 2" xfId="17226" xr:uid="{00000000-0005-0000-0000-00005B3F0000}"/>
    <cellStyle name="Normal 3 2 2 3 2 3 3 7" xfId="17227" xr:uid="{00000000-0005-0000-0000-00005C3F0000}"/>
    <cellStyle name="Normal 3 2 2 3 2 3 3 7 2" xfId="17228" xr:uid="{00000000-0005-0000-0000-00005D3F0000}"/>
    <cellStyle name="Normal 3 2 2 3 2 3 3 8" xfId="17229" xr:uid="{00000000-0005-0000-0000-00005E3F0000}"/>
    <cellStyle name="Normal 3 2 2 3 2 3 4" xfId="17230" xr:uid="{00000000-0005-0000-0000-00005F3F0000}"/>
    <cellStyle name="Normal 3 2 2 3 2 3 4 2" xfId="17231" xr:uid="{00000000-0005-0000-0000-0000603F0000}"/>
    <cellStyle name="Normal 3 2 2 3 2 3 4 2 2" xfId="17232" xr:uid="{00000000-0005-0000-0000-0000613F0000}"/>
    <cellStyle name="Normal 3 2 2 3 2 3 4 2 2 2" xfId="17233" xr:uid="{00000000-0005-0000-0000-0000623F0000}"/>
    <cellStyle name="Normal 3 2 2 3 2 3 4 2 2 2 2" xfId="17234" xr:uid="{00000000-0005-0000-0000-0000633F0000}"/>
    <cellStyle name="Normal 3 2 2 3 2 3 4 2 2 3" xfId="17235" xr:uid="{00000000-0005-0000-0000-0000643F0000}"/>
    <cellStyle name="Normal 3 2 2 3 2 3 4 2 3" xfId="17236" xr:uid="{00000000-0005-0000-0000-0000653F0000}"/>
    <cellStyle name="Normal 3 2 2 3 2 3 4 2 3 2" xfId="17237" xr:uid="{00000000-0005-0000-0000-0000663F0000}"/>
    <cellStyle name="Normal 3 2 2 3 2 3 4 2 4" xfId="17238" xr:uid="{00000000-0005-0000-0000-0000673F0000}"/>
    <cellStyle name="Normal 3 2 2 3 2 3 4 3" xfId="17239" xr:uid="{00000000-0005-0000-0000-0000683F0000}"/>
    <cellStyle name="Normal 3 2 2 3 2 3 4 3 2" xfId="17240" xr:uid="{00000000-0005-0000-0000-0000693F0000}"/>
    <cellStyle name="Normal 3 2 2 3 2 3 4 3 2 2" xfId="17241" xr:uid="{00000000-0005-0000-0000-00006A3F0000}"/>
    <cellStyle name="Normal 3 2 2 3 2 3 4 3 3" xfId="17242" xr:uid="{00000000-0005-0000-0000-00006B3F0000}"/>
    <cellStyle name="Normal 3 2 2 3 2 3 4 4" xfId="17243" xr:uid="{00000000-0005-0000-0000-00006C3F0000}"/>
    <cellStyle name="Normal 3 2 2 3 2 3 4 4 2" xfId="17244" xr:uid="{00000000-0005-0000-0000-00006D3F0000}"/>
    <cellStyle name="Normal 3 2 2 3 2 3 4 5" xfId="17245" xr:uid="{00000000-0005-0000-0000-00006E3F0000}"/>
    <cellStyle name="Normal 3 2 2 3 2 3 5" xfId="17246" xr:uid="{00000000-0005-0000-0000-00006F3F0000}"/>
    <cellStyle name="Normal 3 2 2 3 2 3 5 2" xfId="17247" xr:uid="{00000000-0005-0000-0000-0000703F0000}"/>
    <cellStyle name="Normal 3 2 2 3 2 3 5 2 2" xfId="17248" xr:uid="{00000000-0005-0000-0000-0000713F0000}"/>
    <cellStyle name="Normal 3 2 2 3 2 3 5 2 2 2" xfId="17249" xr:uid="{00000000-0005-0000-0000-0000723F0000}"/>
    <cellStyle name="Normal 3 2 2 3 2 3 5 2 3" xfId="17250" xr:uid="{00000000-0005-0000-0000-0000733F0000}"/>
    <cellStyle name="Normal 3 2 2 3 2 3 5 3" xfId="17251" xr:uid="{00000000-0005-0000-0000-0000743F0000}"/>
    <cellStyle name="Normal 3 2 2 3 2 3 5 3 2" xfId="17252" xr:uid="{00000000-0005-0000-0000-0000753F0000}"/>
    <cellStyle name="Normal 3 2 2 3 2 3 5 4" xfId="17253" xr:uid="{00000000-0005-0000-0000-0000763F0000}"/>
    <cellStyle name="Normal 3 2 2 3 2 3 6" xfId="17254" xr:uid="{00000000-0005-0000-0000-0000773F0000}"/>
    <cellStyle name="Normal 3 2 2 3 2 3 6 2" xfId="17255" xr:uid="{00000000-0005-0000-0000-0000783F0000}"/>
    <cellStyle name="Normal 3 2 2 3 2 3 6 2 2" xfId="17256" xr:uid="{00000000-0005-0000-0000-0000793F0000}"/>
    <cellStyle name="Normal 3 2 2 3 2 3 6 2 2 2" xfId="17257" xr:uid="{00000000-0005-0000-0000-00007A3F0000}"/>
    <cellStyle name="Normal 3 2 2 3 2 3 6 2 3" xfId="17258" xr:uid="{00000000-0005-0000-0000-00007B3F0000}"/>
    <cellStyle name="Normal 3 2 2 3 2 3 6 3" xfId="17259" xr:uid="{00000000-0005-0000-0000-00007C3F0000}"/>
    <cellStyle name="Normal 3 2 2 3 2 3 6 3 2" xfId="17260" xr:uid="{00000000-0005-0000-0000-00007D3F0000}"/>
    <cellStyle name="Normal 3 2 2 3 2 3 6 4" xfId="17261" xr:uid="{00000000-0005-0000-0000-00007E3F0000}"/>
    <cellStyle name="Normal 3 2 2 3 2 3 7" xfId="17262" xr:uid="{00000000-0005-0000-0000-00007F3F0000}"/>
    <cellStyle name="Normal 3 2 2 3 2 3 7 2" xfId="17263" xr:uid="{00000000-0005-0000-0000-0000803F0000}"/>
    <cellStyle name="Normal 3 2 2 3 2 3 7 2 2" xfId="17264" xr:uid="{00000000-0005-0000-0000-0000813F0000}"/>
    <cellStyle name="Normal 3 2 2 3 2 3 7 3" xfId="17265" xr:uid="{00000000-0005-0000-0000-0000823F0000}"/>
    <cellStyle name="Normal 3 2 2 3 2 3 8" xfId="17266" xr:uid="{00000000-0005-0000-0000-0000833F0000}"/>
    <cellStyle name="Normal 3 2 2 3 2 3 8 2" xfId="17267" xr:uid="{00000000-0005-0000-0000-0000843F0000}"/>
    <cellStyle name="Normal 3 2 2 3 2 3 9" xfId="17268" xr:uid="{00000000-0005-0000-0000-0000853F0000}"/>
    <cellStyle name="Normal 3 2 2 3 2 3 9 2" xfId="17269" xr:uid="{00000000-0005-0000-0000-0000863F0000}"/>
    <cellStyle name="Normal 3 2 2 3 2 4" xfId="17270" xr:uid="{00000000-0005-0000-0000-0000873F0000}"/>
    <cellStyle name="Normal 3 2 2 3 2 4 10" xfId="17271" xr:uid="{00000000-0005-0000-0000-0000883F0000}"/>
    <cellStyle name="Normal 3 2 2 3 2 4 2" xfId="17272" xr:uid="{00000000-0005-0000-0000-0000893F0000}"/>
    <cellStyle name="Normal 3 2 2 3 2 4 2 2" xfId="17273" xr:uid="{00000000-0005-0000-0000-00008A3F0000}"/>
    <cellStyle name="Normal 3 2 2 3 2 4 2 2 2" xfId="17274" xr:uid="{00000000-0005-0000-0000-00008B3F0000}"/>
    <cellStyle name="Normal 3 2 2 3 2 4 2 2 2 2" xfId="17275" xr:uid="{00000000-0005-0000-0000-00008C3F0000}"/>
    <cellStyle name="Normal 3 2 2 3 2 4 2 2 2 2 2" xfId="17276" xr:uid="{00000000-0005-0000-0000-00008D3F0000}"/>
    <cellStyle name="Normal 3 2 2 3 2 4 2 2 2 2 2 2" xfId="17277" xr:uid="{00000000-0005-0000-0000-00008E3F0000}"/>
    <cellStyle name="Normal 3 2 2 3 2 4 2 2 2 2 2 2 2" xfId="17278" xr:uid="{00000000-0005-0000-0000-00008F3F0000}"/>
    <cellStyle name="Normal 3 2 2 3 2 4 2 2 2 2 2 3" xfId="17279" xr:uid="{00000000-0005-0000-0000-0000903F0000}"/>
    <cellStyle name="Normal 3 2 2 3 2 4 2 2 2 2 3" xfId="17280" xr:uid="{00000000-0005-0000-0000-0000913F0000}"/>
    <cellStyle name="Normal 3 2 2 3 2 4 2 2 2 2 3 2" xfId="17281" xr:uid="{00000000-0005-0000-0000-0000923F0000}"/>
    <cellStyle name="Normal 3 2 2 3 2 4 2 2 2 2 4" xfId="17282" xr:uid="{00000000-0005-0000-0000-0000933F0000}"/>
    <cellStyle name="Normal 3 2 2 3 2 4 2 2 2 3" xfId="17283" xr:uid="{00000000-0005-0000-0000-0000943F0000}"/>
    <cellStyle name="Normal 3 2 2 3 2 4 2 2 2 3 2" xfId="17284" xr:uid="{00000000-0005-0000-0000-0000953F0000}"/>
    <cellStyle name="Normal 3 2 2 3 2 4 2 2 2 3 2 2" xfId="17285" xr:uid="{00000000-0005-0000-0000-0000963F0000}"/>
    <cellStyle name="Normal 3 2 2 3 2 4 2 2 2 3 3" xfId="17286" xr:uid="{00000000-0005-0000-0000-0000973F0000}"/>
    <cellStyle name="Normal 3 2 2 3 2 4 2 2 2 4" xfId="17287" xr:uid="{00000000-0005-0000-0000-0000983F0000}"/>
    <cellStyle name="Normal 3 2 2 3 2 4 2 2 2 4 2" xfId="17288" xr:uid="{00000000-0005-0000-0000-0000993F0000}"/>
    <cellStyle name="Normal 3 2 2 3 2 4 2 2 2 5" xfId="17289" xr:uid="{00000000-0005-0000-0000-00009A3F0000}"/>
    <cellStyle name="Normal 3 2 2 3 2 4 2 2 3" xfId="17290" xr:uid="{00000000-0005-0000-0000-00009B3F0000}"/>
    <cellStyle name="Normal 3 2 2 3 2 4 2 2 3 2" xfId="17291" xr:uid="{00000000-0005-0000-0000-00009C3F0000}"/>
    <cellStyle name="Normal 3 2 2 3 2 4 2 2 3 2 2" xfId="17292" xr:uid="{00000000-0005-0000-0000-00009D3F0000}"/>
    <cellStyle name="Normal 3 2 2 3 2 4 2 2 3 2 2 2" xfId="17293" xr:uid="{00000000-0005-0000-0000-00009E3F0000}"/>
    <cellStyle name="Normal 3 2 2 3 2 4 2 2 3 2 3" xfId="17294" xr:uid="{00000000-0005-0000-0000-00009F3F0000}"/>
    <cellStyle name="Normal 3 2 2 3 2 4 2 2 3 3" xfId="17295" xr:uid="{00000000-0005-0000-0000-0000A03F0000}"/>
    <cellStyle name="Normal 3 2 2 3 2 4 2 2 3 3 2" xfId="17296" xr:uid="{00000000-0005-0000-0000-0000A13F0000}"/>
    <cellStyle name="Normal 3 2 2 3 2 4 2 2 3 4" xfId="17297" xr:uid="{00000000-0005-0000-0000-0000A23F0000}"/>
    <cellStyle name="Normal 3 2 2 3 2 4 2 2 4" xfId="17298" xr:uid="{00000000-0005-0000-0000-0000A33F0000}"/>
    <cellStyle name="Normal 3 2 2 3 2 4 2 2 4 2" xfId="17299" xr:uid="{00000000-0005-0000-0000-0000A43F0000}"/>
    <cellStyle name="Normal 3 2 2 3 2 4 2 2 4 2 2" xfId="17300" xr:uid="{00000000-0005-0000-0000-0000A53F0000}"/>
    <cellStyle name="Normal 3 2 2 3 2 4 2 2 4 2 2 2" xfId="17301" xr:uid="{00000000-0005-0000-0000-0000A63F0000}"/>
    <cellStyle name="Normal 3 2 2 3 2 4 2 2 4 2 3" xfId="17302" xr:uid="{00000000-0005-0000-0000-0000A73F0000}"/>
    <cellStyle name="Normal 3 2 2 3 2 4 2 2 4 3" xfId="17303" xr:uid="{00000000-0005-0000-0000-0000A83F0000}"/>
    <cellStyle name="Normal 3 2 2 3 2 4 2 2 4 3 2" xfId="17304" xr:uid="{00000000-0005-0000-0000-0000A93F0000}"/>
    <cellStyle name="Normal 3 2 2 3 2 4 2 2 4 4" xfId="17305" xr:uid="{00000000-0005-0000-0000-0000AA3F0000}"/>
    <cellStyle name="Normal 3 2 2 3 2 4 2 2 5" xfId="17306" xr:uid="{00000000-0005-0000-0000-0000AB3F0000}"/>
    <cellStyle name="Normal 3 2 2 3 2 4 2 2 5 2" xfId="17307" xr:uid="{00000000-0005-0000-0000-0000AC3F0000}"/>
    <cellStyle name="Normal 3 2 2 3 2 4 2 2 5 2 2" xfId="17308" xr:uid="{00000000-0005-0000-0000-0000AD3F0000}"/>
    <cellStyle name="Normal 3 2 2 3 2 4 2 2 5 3" xfId="17309" xr:uid="{00000000-0005-0000-0000-0000AE3F0000}"/>
    <cellStyle name="Normal 3 2 2 3 2 4 2 2 6" xfId="17310" xr:uid="{00000000-0005-0000-0000-0000AF3F0000}"/>
    <cellStyle name="Normal 3 2 2 3 2 4 2 2 6 2" xfId="17311" xr:uid="{00000000-0005-0000-0000-0000B03F0000}"/>
    <cellStyle name="Normal 3 2 2 3 2 4 2 2 7" xfId="17312" xr:uid="{00000000-0005-0000-0000-0000B13F0000}"/>
    <cellStyle name="Normal 3 2 2 3 2 4 2 2 7 2" xfId="17313" xr:uid="{00000000-0005-0000-0000-0000B23F0000}"/>
    <cellStyle name="Normal 3 2 2 3 2 4 2 2 8" xfId="17314" xr:uid="{00000000-0005-0000-0000-0000B33F0000}"/>
    <cellStyle name="Normal 3 2 2 3 2 4 2 3" xfId="17315" xr:uid="{00000000-0005-0000-0000-0000B43F0000}"/>
    <cellStyle name="Normal 3 2 2 3 2 4 2 3 2" xfId="17316" xr:uid="{00000000-0005-0000-0000-0000B53F0000}"/>
    <cellStyle name="Normal 3 2 2 3 2 4 2 3 2 2" xfId="17317" xr:uid="{00000000-0005-0000-0000-0000B63F0000}"/>
    <cellStyle name="Normal 3 2 2 3 2 4 2 3 2 2 2" xfId="17318" xr:uid="{00000000-0005-0000-0000-0000B73F0000}"/>
    <cellStyle name="Normal 3 2 2 3 2 4 2 3 2 2 2 2" xfId="17319" xr:uid="{00000000-0005-0000-0000-0000B83F0000}"/>
    <cellStyle name="Normal 3 2 2 3 2 4 2 3 2 2 3" xfId="17320" xr:uid="{00000000-0005-0000-0000-0000B93F0000}"/>
    <cellStyle name="Normal 3 2 2 3 2 4 2 3 2 3" xfId="17321" xr:uid="{00000000-0005-0000-0000-0000BA3F0000}"/>
    <cellStyle name="Normal 3 2 2 3 2 4 2 3 2 3 2" xfId="17322" xr:uid="{00000000-0005-0000-0000-0000BB3F0000}"/>
    <cellStyle name="Normal 3 2 2 3 2 4 2 3 2 4" xfId="17323" xr:uid="{00000000-0005-0000-0000-0000BC3F0000}"/>
    <cellStyle name="Normal 3 2 2 3 2 4 2 3 3" xfId="17324" xr:uid="{00000000-0005-0000-0000-0000BD3F0000}"/>
    <cellStyle name="Normal 3 2 2 3 2 4 2 3 3 2" xfId="17325" xr:uid="{00000000-0005-0000-0000-0000BE3F0000}"/>
    <cellStyle name="Normal 3 2 2 3 2 4 2 3 3 2 2" xfId="17326" xr:uid="{00000000-0005-0000-0000-0000BF3F0000}"/>
    <cellStyle name="Normal 3 2 2 3 2 4 2 3 3 3" xfId="17327" xr:uid="{00000000-0005-0000-0000-0000C03F0000}"/>
    <cellStyle name="Normal 3 2 2 3 2 4 2 3 4" xfId="17328" xr:uid="{00000000-0005-0000-0000-0000C13F0000}"/>
    <cellStyle name="Normal 3 2 2 3 2 4 2 3 4 2" xfId="17329" xr:uid="{00000000-0005-0000-0000-0000C23F0000}"/>
    <cellStyle name="Normal 3 2 2 3 2 4 2 3 5" xfId="17330" xr:uid="{00000000-0005-0000-0000-0000C33F0000}"/>
    <cellStyle name="Normal 3 2 2 3 2 4 2 4" xfId="17331" xr:uid="{00000000-0005-0000-0000-0000C43F0000}"/>
    <cellStyle name="Normal 3 2 2 3 2 4 2 4 2" xfId="17332" xr:uid="{00000000-0005-0000-0000-0000C53F0000}"/>
    <cellStyle name="Normal 3 2 2 3 2 4 2 4 2 2" xfId="17333" xr:uid="{00000000-0005-0000-0000-0000C63F0000}"/>
    <cellStyle name="Normal 3 2 2 3 2 4 2 4 2 2 2" xfId="17334" xr:uid="{00000000-0005-0000-0000-0000C73F0000}"/>
    <cellStyle name="Normal 3 2 2 3 2 4 2 4 2 3" xfId="17335" xr:uid="{00000000-0005-0000-0000-0000C83F0000}"/>
    <cellStyle name="Normal 3 2 2 3 2 4 2 4 3" xfId="17336" xr:uid="{00000000-0005-0000-0000-0000C93F0000}"/>
    <cellStyle name="Normal 3 2 2 3 2 4 2 4 3 2" xfId="17337" xr:uid="{00000000-0005-0000-0000-0000CA3F0000}"/>
    <cellStyle name="Normal 3 2 2 3 2 4 2 4 4" xfId="17338" xr:uid="{00000000-0005-0000-0000-0000CB3F0000}"/>
    <cellStyle name="Normal 3 2 2 3 2 4 2 5" xfId="17339" xr:uid="{00000000-0005-0000-0000-0000CC3F0000}"/>
    <cellStyle name="Normal 3 2 2 3 2 4 2 5 2" xfId="17340" xr:uid="{00000000-0005-0000-0000-0000CD3F0000}"/>
    <cellStyle name="Normal 3 2 2 3 2 4 2 5 2 2" xfId="17341" xr:uid="{00000000-0005-0000-0000-0000CE3F0000}"/>
    <cellStyle name="Normal 3 2 2 3 2 4 2 5 2 2 2" xfId="17342" xr:uid="{00000000-0005-0000-0000-0000CF3F0000}"/>
    <cellStyle name="Normal 3 2 2 3 2 4 2 5 2 3" xfId="17343" xr:uid="{00000000-0005-0000-0000-0000D03F0000}"/>
    <cellStyle name="Normal 3 2 2 3 2 4 2 5 3" xfId="17344" xr:uid="{00000000-0005-0000-0000-0000D13F0000}"/>
    <cellStyle name="Normal 3 2 2 3 2 4 2 5 3 2" xfId="17345" xr:uid="{00000000-0005-0000-0000-0000D23F0000}"/>
    <cellStyle name="Normal 3 2 2 3 2 4 2 5 4" xfId="17346" xr:uid="{00000000-0005-0000-0000-0000D33F0000}"/>
    <cellStyle name="Normal 3 2 2 3 2 4 2 6" xfId="17347" xr:uid="{00000000-0005-0000-0000-0000D43F0000}"/>
    <cellStyle name="Normal 3 2 2 3 2 4 2 6 2" xfId="17348" xr:uid="{00000000-0005-0000-0000-0000D53F0000}"/>
    <cellStyle name="Normal 3 2 2 3 2 4 2 6 2 2" xfId="17349" xr:uid="{00000000-0005-0000-0000-0000D63F0000}"/>
    <cellStyle name="Normal 3 2 2 3 2 4 2 6 3" xfId="17350" xr:uid="{00000000-0005-0000-0000-0000D73F0000}"/>
    <cellStyle name="Normal 3 2 2 3 2 4 2 7" xfId="17351" xr:uid="{00000000-0005-0000-0000-0000D83F0000}"/>
    <cellStyle name="Normal 3 2 2 3 2 4 2 7 2" xfId="17352" xr:uid="{00000000-0005-0000-0000-0000D93F0000}"/>
    <cellStyle name="Normal 3 2 2 3 2 4 2 8" xfId="17353" xr:uid="{00000000-0005-0000-0000-0000DA3F0000}"/>
    <cellStyle name="Normal 3 2 2 3 2 4 2 8 2" xfId="17354" xr:uid="{00000000-0005-0000-0000-0000DB3F0000}"/>
    <cellStyle name="Normal 3 2 2 3 2 4 2 9" xfId="17355" xr:uid="{00000000-0005-0000-0000-0000DC3F0000}"/>
    <cellStyle name="Normal 3 2 2 3 2 4 3" xfId="17356" xr:uid="{00000000-0005-0000-0000-0000DD3F0000}"/>
    <cellStyle name="Normal 3 2 2 3 2 4 3 2" xfId="17357" xr:uid="{00000000-0005-0000-0000-0000DE3F0000}"/>
    <cellStyle name="Normal 3 2 2 3 2 4 3 2 2" xfId="17358" xr:uid="{00000000-0005-0000-0000-0000DF3F0000}"/>
    <cellStyle name="Normal 3 2 2 3 2 4 3 2 2 2" xfId="17359" xr:uid="{00000000-0005-0000-0000-0000E03F0000}"/>
    <cellStyle name="Normal 3 2 2 3 2 4 3 2 2 2 2" xfId="17360" xr:uid="{00000000-0005-0000-0000-0000E13F0000}"/>
    <cellStyle name="Normal 3 2 2 3 2 4 3 2 2 2 2 2" xfId="17361" xr:uid="{00000000-0005-0000-0000-0000E23F0000}"/>
    <cellStyle name="Normal 3 2 2 3 2 4 3 2 2 2 3" xfId="17362" xr:uid="{00000000-0005-0000-0000-0000E33F0000}"/>
    <cellStyle name="Normal 3 2 2 3 2 4 3 2 2 3" xfId="17363" xr:uid="{00000000-0005-0000-0000-0000E43F0000}"/>
    <cellStyle name="Normal 3 2 2 3 2 4 3 2 2 3 2" xfId="17364" xr:uid="{00000000-0005-0000-0000-0000E53F0000}"/>
    <cellStyle name="Normal 3 2 2 3 2 4 3 2 2 4" xfId="17365" xr:uid="{00000000-0005-0000-0000-0000E63F0000}"/>
    <cellStyle name="Normal 3 2 2 3 2 4 3 2 3" xfId="17366" xr:uid="{00000000-0005-0000-0000-0000E73F0000}"/>
    <cellStyle name="Normal 3 2 2 3 2 4 3 2 3 2" xfId="17367" xr:uid="{00000000-0005-0000-0000-0000E83F0000}"/>
    <cellStyle name="Normal 3 2 2 3 2 4 3 2 3 2 2" xfId="17368" xr:uid="{00000000-0005-0000-0000-0000E93F0000}"/>
    <cellStyle name="Normal 3 2 2 3 2 4 3 2 3 3" xfId="17369" xr:uid="{00000000-0005-0000-0000-0000EA3F0000}"/>
    <cellStyle name="Normal 3 2 2 3 2 4 3 2 4" xfId="17370" xr:uid="{00000000-0005-0000-0000-0000EB3F0000}"/>
    <cellStyle name="Normal 3 2 2 3 2 4 3 2 4 2" xfId="17371" xr:uid="{00000000-0005-0000-0000-0000EC3F0000}"/>
    <cellStyle name="Normal 3 2 2 3 2 4 3 2 5" xfId="17372" xr:uid="{00000000-0005-0000-0000-0000ED3F0000}"/>
    <cellStyle name="Normal 3 2 2 3 2 4 3 3" xfId="17373" xr:uid="{00000000-0005-0000-0000-0000EE3F0000}"/>
    <cellStyle name="Normal 3 2 2 3 2 4 3 3 2" xfId="17374" xr:uid="{00000000-0005-0000-0000-0000EF3F0000}"/>
    <cellStyle name="Normal 3 2 2 3 2 4 3 3 2 2" xfId="17375" xr:uid="{00000000-0005-0000-0000-0000F03F0000}"/>
    <cellStyle name="Normal 3 2 2 3 2 4 3 3 2 2 2" xfId="17376" xr:uid="{00000000-0005-0000-0000-0000F13F0000}"/>
    <cellStyle name="Normal 3 2 2 3 2 4 3 3 2 3" xfId="17377" xr:uid="{00000000-0005-0000-0000-0000F23F0000}"/>
    <cellStyle name="Normal 3 2 2 3 2 4 3 3 3" xfId="17378" xr:uid="{00000000-0005-0000-0000-0000F33F0000}"/>
    <cellStyle name="Normal 3 2 2 3 2 4 3 3 3 2" xfId="17379" xr:uid="{00000000-0005-0000-0000-0000F43F0000}"/>
    <cellStyle name="Normal 3 2 2 3 2 4 3 3 4" xfId="17380" xr:uid="{00000000-0005-0000-0000-0000F53F0000}"/>
    <cellStyle name="Normal 3 2 2 3 2 4 3 4" xfId="17381" xr:uid="{00000000-0005-0000-0000-0000F63F0000}"/>
    <cellStyle name="Normal 3 2 2 3 2 4 3 4 2" xfId="17382" xr:uid="{00000000-0005-0000-0000-0000F73F0000}"/>
    <cellStyle name="Normal 3 2 2 3 2 4 3 4 2 2" xfId="17383" xr:uid="{00000000-0005-0000-0000-0000F83F0000}"/>
    <cellStyle name="Normal 3 2 2 3 2 4 3 4 2 2 2" xfId="17384" xr:uid="{00000000-0005-0000-0000-0000F93F0000}"/>
    <cellStyle name="Normal 3 2 2 3 2 4 3 4 2 3" xfId="17385" xr:uid="{00000000-0005-0000-0000-0000FA3F0000}"/>
    <cellStyle name="Normal 3 2 2 3 2 4 3 4 3" xfId="17386" xr:uid="{00000000-0005-0000-0000-0000FB3F0000}"/>
    <cellStyle name="Normal 3 2 2 3 2 4 3 4 3 2" xfId="17387" xr:uid="{00000000-0005-0000-0000-0000FC3F0000}"/>
    <cellStyle name="Normal 3 2 2 3 2 4 3 4 4" xfId="17388" xr:uid="{00000000-0005-0000-0000-0000FD3F0000}"/>
    <cellStyle name="Normal 3 2 2 3 2 4 3 5" xfId="17389" xr:uid="{00000000-0005-0000-0000-0000FE3F0000}"/>
    <cellStyle name="Normal 3 2 2 3 2 4 3 5 2" xfId="17390" xr:uid="{00000000-0005-0000-0000-0000FF3F0000}"/>
    <cellStyle name="Normal 3 2 2 3 2 4 3 5 2 2" xfId="17391" xr:uid="{00000000-0005-0000-0000-000000400000}"/>
    <cellStyle name="Normal 3 2 2 3 2 4 3 5 3" xfId="17392" xr:uid="{00000000-0005-0000-0000-000001400000}"/>
    <cellStyle name="Normal 3 2 2 3 2 4 3 6" xfId="17393" xr:uid="{00000000-0005-0000-0000-000002400000}"/>
    <cellStyle name="Normal 3 2 2 3 2 4 3 6 2" xfId="17394" xr:uid="{00000000-0005-0000-0000-000003400000}"/>
    <cellStyle name="Normal 3 2 2 3 2 4 3 7" xfId="17395" xr:uid="{00000000-0005-0000-0000-000004400000}"/>
    <cellStyle name="Normal 3 2 2 3 2 4 3 7 2" xfId="17396" xr:uid="{00000000-0005-0000-0000-000005400000}"/>
    <cellStyle name="Normal 3 2 2 3 2 4 3 8" xfId="17397" xr:uid="{00000000-0005-0000-0000-000006400000}"/>
    <cellStyle name="Normal 3 2 2 3 2 4 4" xfId="17398" xr:uid="{00000000-0005-0000-0000-000007400000}"/>
    <cellStyle name="Normal 3 2 2 3 2 4 4 2" xfId="17399" xr:uid="{00000000-0005-0000-0000-000008400000}"/>
    <cellStyle name="Normal 3 2 2 3 2 4 4 2 2" xfId="17400" xr:uid="{00000000-0005-0000-0000-000009400000}"/>
    <cellStyle name="Normal 3 2 2 3 2 4 4 2 2 2" xfId="17401" xr:uid="{00000000-0005-0000-0000-00000A400000}"/>
    <cellStyle name="Normal 3 2 2 3 2 4 4 2 2 2 2" xfId="17402" xr:uid="{00000000-0005-0000-0000-00000B400000}"/>
    <cellStyle name="Normal 3 2 2 3 2 4 4 2 2 3" xfId="17403" xr:uid="{00000000-0005-0000-0000-00000C400000}"/>
    <cellStyle name="Normal 3 2 2 3 2 4 4 2 3" xfId="17404" xr:uid="{00000000-0005-0000-0000-00000D400000}"/>
    <cellStyle name="Normal 3 2 2 3 2 4 4 2 3 2" xfId="17405" xr:uid="{00000000-0005-0000-0000-00000E400000}"/>
    <cellStyle name="Normal 3 2 2 3 2 4 4 2 4" xfId="17406" xr:uid="{00000000-0005-0000-0000-00000F400000}"/>
    <cellStyle name="Normal 3 2 2 3 2 4 4 3" xfId="17407" xr:uid="{00000000-0005-0000-0000-000010400000}"/>
    <cellStyle name="Normal 3 2 2 3 2 4 4 3 2" xfId="17408" xr:uid="{00000000-0005-0000-0000-000011400000}"/>
    <cellStyle name="Normal 3 2 2 3 2 4 4 3 2 2" xfId="17409" xr:uid="{00000000-0005-0000-0000-000012400000}"/>
    <cellStyle name="Normal 3 2 2 3 2 4 4 3 3" xfId="17410" xr:uid="{00000000-0005-0000-0000-000013400000}"/>
    <cellStyle name="Normal 3 2 2 3 2 4 4 4" xfId="17411" xr:uid="{00000000-0005-0000-0000-000014400000}"/>
    <cellStyle name="Normal 3 2 2 3 2 4 4 4 2" xfId="17412" xr:uid="{00000000-0005-0000-0000-000015400000}"/>
    <cellStyle name="Normal 3 2 2 3 2 4 4 5" xfId="17413" xr:uid="{00000000-0005-0000-0000-000016400000}"/>
    <cellStyle name="Normal 3 2 2 3 2 4 5" xfId="17414" xr:uid="{00000000-0005-0000-0000-000017400000}"/>
    <cellStyle name="Normal 3 2 2 3 2 4 5 2" xfId="17415" xr:uid="{00000000-0005-0000-0000-000018400000}"/>
    <cellStyle name="Normal 3 2 2 3 2 4 5 2 2" xfId="17416" xr:uid="{00000000-0005-0000-0000-000019400000}"/>
    <cellStyle name="Normal 3 2 2 3 2 4 5 2 2 2" xfId="17417" xr:uid="{00000000-0005-0000-0000-00001A400000}"/>
    <cellStyle name="Normal 3 2 2 3 2 4 5 2 3" xfId="17418" xr:uid="{00000000-0005-0000-0000-00001B400000}"/>
    <cellStyle name="Normal 3 2 2 3 2 4 5 3" xfId="17419" xr:uid="{00000000-0005-0000-0000-00001C400000}"/>
    <cellStyle name="Normal 3 2 2 3 2 4 5 3 2" xfId="17420" xr:uid="{00000000-0005-0000-0000-00001D400000}"/>
    <cellStyle name="Normal 3 2 2 3 2 4 5 4" xfId="17421" xr:uid="{00000000-0005-0000-0000-00001E400000}"/>
    <cellStyle name="Normal 3 2 2 3 2 4 6" xfId="17422" xr:uid="{00000000-0005-0000-0000-00001F400000}"/>
    <cellStyle name="Normal 3 2 2 3 2 4 6 2" xfId="17423" xr:uid="{00000000-0005-0000-0000-000020400000}"/>
    <cellStyle name="Normal 3 2 2 3 2 4 6 2 2" xfId="17424" xr:uid="{00000000-0005-0000-0000-000021400000}"/>
    <cellStyle name="Normal 3 2 2 3 2 4 6 2 2 2" xfId="17425" xr:uid="{00000000-0005-0000-0000-000022400000}"/>
    <cellStyle name="Normal 3 2 2 3 2 4 6 2 3" xfId="17426" xr:uid="{00000000-0005-0000-0000-000023400000}"/>
    <cellStyle name="Normal 3 2 2 3 2 4 6 3" xfId="17427" xr:uid="{00000000-0005-0000-0000-000024400000}"/>
    <cellStyle name="Normal 3 2 2 3 2 4 6 3 2" xfId="17428" xr:uid="{00000000-0005-0000-0000-000025400000}"/>
    <cellStyle name="Normal 3 2 2 3 2 4 6 4" xfId="17429" xr:uid="{00000000-0005-0000-0000-000026400000}"/>
    <cellStyle name="Normal 3 2 2 3 2 4 7" xfId="17430" xr:uid="{00000000-0005-0000-0000-000027400000}"/>
    <cellStyle name="Normal 3 2 2 3 2 4 7 2" xfId="17431" xr:uid="{00000000-0005-0000-0000-000028400000}"/>
    <cellStyle name="Normal 3 2 2 3 2 4 7 2 2" xfId="17432" xr:uid="{00000000-0005-0000-0000-000029400000}"/>
    <cellStyle name="Normal 3 2 2 3 2 4 7 3" xfId="17433" xr:uid="{00000000-0005-0000-0000-00002A400000}"/>
    <cellStyle name="Normal 3 2 2 3 2 4 8" xfId="17434" xr:uid="{00000000-0005-0000-0000-00002B400000}"/>
    <cellStyle name="Normal 3 2 2 3 2 4 8 2" xfId="17435" xr:uid="{00000000-0005-0000-0000-00002C400000}"/>
    <cellStyle name="Normal 3 2 2 3 2 4 9" xfId="17436" xr:uid="{00000000-0005-0000-0000-00002D400000}"/>
    <cellStyle name="Normal 3 2 2 3 2 4 9 2" xfId="17437" xr:uid="{00000000-0005-0000-0000-00002E400000}"/>
    <cellStyle name="Normal 3 2 2 3 2 5" xfId="17438" xr:uid="{00000000-0005-0000-0000-00002F400000}"/>
    <cellStyle name="Normal 3 2 2 3 2 5 2" xfId="17439" xr:uid="{00000000-0005-0000-0000-000030400000}"/>
    <cellStyle name="Normal 3 2 2 3 2 5 2 2" xfId="17440" xr:uid="{00000000-0005-0000-0000-000031400000}"/>
    <cellStyle name="Normal 3 2 2 3 2 5 2 2 2" xfId="17441" xr:uid="{00000000-0005-0000-0000-000032400000}"/>
    <cellStyle name="Normal 3 2 2 3 2 5 2 2 2 2" xfId="17442" xr:uid="{00000000-0005-0000-0000-000033400000}"/>
    <cellStyle name="Normal 3 2 2 3 2 5 2 2 2 2 2" xfId="17443" xr:uid="{00000000-0005-0000-0000-000034400000}"/>
    <cellStyle name="Normal 3 2 2 3 2 5 2 2 2 2 2 2" xfId="17444" xr:uid="{00000000-0005-0000-0000-000035400000}"/>
    <cellStyle name="Normal 3 2 2 3 2 5 2 2 2 2 3" xfId="17445" xr:uid="{00000000-0005-0000-0000-000036400000}"/>
    <cellStyle name="Normal 3 2 2 3 2 5 2 2 2 3" xfId="17446" xr:uid="{00000000-0005-0000-0000-000037400000}"/>
    <cellStyle name="Normal 3 2 2 3 2 5 2 2 2 3 2" xfId="17447" xr:uid="{00000000-0005-0000-0000-000038400000}"/>
    <cellStyle name="Normal 3 2 2 3 2 5 2 2 2 4" xfId="17448" xr:uid="{00000000-0005-0000-0000-000039400000}"/>
    <cellStyle name="Normal 3 2 2 3 2 5 2 2 3" xfId="17449" xr:uid="{00000000-0005-0000-0000-00003A400000}"/>
    <cellStyle name="Normal 3 2 2 3 2 5 2 2 3 2" xfId="17450" xr:uid="{00000000-0005-0000-0000-00003B400000}"/>
    <cellStyle name="Normal 3 2 2 3 2 5 2 2 3 2 2" xfId="17451" xr:uid="{00000000-0005-0000-0000-00003C400000}"/>
    <cellStyle name="Normal 3 2 2 3 2 5 2 2 3 3" xfId="17452" xr:uid="{00000000-0005-0000-0000-00003D400000}"/>
    <cellStyle name="Normal 3 2 2 3 2 5 2 2 4" xfId="17453" xr:uid="{00000000-0005-0000-0000-00003E400000}"/>
    <cellStyle name="Normal 3 2 2 3 2 5 2 2 4 2" xfId="17454" xr:uid="{00000000-0005-0000-0000-00003F400000}"/>
    <cellStyle name="Normal 3 2 2 3 2 5 2 2 5" xfId="17455" xr:uid="{00000000-0005-0000-0000-000040400000}"/>
    <cellStyle name="Normal 3 2 2 3 2 5 2 3" xfId="17456" xr:uid="{00000000-0005-0000-0000-000041400000}"/>
    <cellStyle name="Normal 3 2 2 3 2 5 2 3 2" xfId="17457" xr:uid="{00000000-0005-0000-0000-000042400000}"/>
    <cellStyle name="Normal 3 2 2 3 2 5 2 3 2 2" xfId="17458" xr:uid="{00000000-0005-0000-0000-000043400000}"/>
    <cellStyle name="Normal 3 2 2 3 2 5 2 3 2 2 2" xfId="17459" xr:uid="{00000000-0005-0000-0000-000044400000}"/>
    <cellStyle name="Normal 3 2 2 3 2 5 2 3 2 3" xfId="17460" xr:uid="{00000000-0005-0000-0000-000045400000}"/>
    <cellStyle name="Normal 3 2 2 3 2 5 2 3 3" xfId="17461" xr:uid="{00000000-0005-0000-0000-000046400000}"/>
    <cellStyle name="Normal 3 2 2 3 2 5 2 3 3 2" xfId="17462" xr:uid="{00000000-0005-0000-0000-000047400000}"/>
    <cellStyle name="Normal 3 2 2 3 2 5 2 3 4" xfId="17463" xr:uid="{00000000-0005-0000-0000-000048400000}"/>
    <cellStyle name="Normal 3 2 2 3 2 5 2 4" xfId="17464" xr:uid="{00000000-0005-0000-0000-000049400000}"/>
    <cellStyle name="Normal 3 2 2 3 2 5 2 4 2" xfId="17465" xr:uid="{00000000-0005-0000-0000-00004A400000}"/>
    <cellStyle name="Normal 3 2 2 3 2 5 2 4 2 2" xfId="17466" xr:uid="{00000000-0005-0000-0000-00004B400000}"/>
    <cellStyle name="Normal 3 2 2 3 2 5 2 4 2 2 2" xfId="17467" xr:uid="{00000000-0005-0000-0000-00004C400000}"/>
    <cellStyle name="Normal 3 2 2 3 2 5 2 4 2 3" xfId="17468" xr:uid="{00000000-0005-0000-0000-00004D400000}"/>
    <cellStyle name="Normal 3 2 2 3 2 5 2 4 3" xfId="17469" xr:uid="{00000000-0005-0000-0000-00004E400000}"/>
    <cellStyle name="Normal 3 2 2 3 2 5 2 4 3 2" xfId="17470" xr:uid="{00000000-0005-0000-0000-00004F400000}"/>
    <cellStyle name="Normal 3 2 2 3 2 5 2 4 4" xfId="17471" xr:uid="{00000000-0005-0000-0000-000050400000}"/>
    <cellStyle name="Normal 3 2 2 3 2 5 2 5" xfId="17472" xr:uid="{00000000-0005-0000-0000-000051400000}"/>
    <cellStyle name="Normal 3 2 2 3 2 5 2 5 2" xfId="17473" xr:uid="{00000000-0005-0000-0000-000052400000}"/>
    <cellStyle name="Normal 3 2 2 3 2 5 2 5 2 2" xfId="17474" xr:uid="{00000000-0005-0000-0000-000053400000}"/>
    <cellStyle name="Normal 3 2 2 3 2 5 2 5 3" xfId="17475" xr:uid="{00000000-0005-0000-0000-000054400000}"/>
    <cellStyle name="Normal 3 2 2 3 2 5 2 6" xfId="17476" xr:uid="{00000000-0005-0000-0000-000055400000}"/>
    <cellStyle name="Normal 3 2 2 3 2 5 2 6 2" xfId="17477" xr:uid="{00000000-0005-0000-0000-000056400000}"/>
    <cellStyle name="Normal 3 2 2 3 2 5 2 7" xfId="17478" xr:uid="{00000000-0005-0000-0000-000057400000}"/>
    <cellStyle name="Normal 3 2 2 3 2 5 2 7 2" xfId="17479" xr:uid="{00000000-0005-0000-0000-000058400000}"/>
    <cellStyle name="Normal 3 2 2 3 2 5 2 8" xfId="17480" xr:uid="{00000000-0005-0000-0000-000059400000}"/>
    <cellStyle name="Normal 3 2 2 3 2 5 3" xfId="17481" xr:uid="{00000000-0005-0000-0000-00005A400000}"/>
    <cellStyle name="Normal 3 2 2 3 2 5 3 2" xfId="17482" xr:uid="{00000000-0005-0000-0000-00005B400000}"/>
    <cellStyle name="Normal 3 2 2 3 2 5 3 2 2" xfId="17483" xr:uid="{00000000-0005-0000-0000-00005C400000}"/>
    <cellStyle name="Normal 3 2 2 3 2 5 3 2 2 2" xfId="17484" xr:uid="{00000000-0005-0000-0000-00005D400000}"/>
    <cellStyle name="Normal 3 2 2 3 2 5 3 2 2 2 2" xfId="17485" xr:uid="{00000000-0005-0000-0000-00005E400000}"/>
    <cellStyle name="Normal 3 2 2 3 2 5 3 2 2 3" xfId="17486" xr:uid="{00000000-0005-0000-0000-00005F400000}"/>
    <cellStyle name="Normal 3 2 2 3 2 5 3 2 3" xfId="17487" xr:uid="{00000000-0005-0000-0000-000060400000}"/>
    <cellStyle name="Normal 3 2 2 3 2 5 3 2 3 2" xfId="17488" xr:uid="{00000000-0005-0000-0000-000061400000}"/>
    <cellStyle name="Normal 3 2 2 3 2 5 3 2 4" xfId="17489" xr:uid="{00000000-0005-0000-0000-000062400000}"/>
    <cellStyle name="Normal 3 2 2 3 2 5 3 3" xfId="17490" xr:uid="{00000000-0005-0000-0000-000063400000}"/>
    <cellStyle name="Normal 3 2 2 3 2 5 3 3 2" xfId="17491" xr:uid="{00000000-0005-0000-0000-000064400000}"/>
    <cellStyle name="Normal 3 2 2 3 2 5 3 3 2 2" xfId="17492" xr:uid="{00000000-0005-0000-0000-000065400000}"/>
    <cellStyle name="Normal 3 2 2 3 2 5 3 3 3" xfId="17493" xr:uid="{00000000-0005-0000-0000-000066400000}"/>
    <cellStyle name="Normal 3 2 2 3 2 5 3 4" xfId="17494" xr:uid="{00000000-0005-0000-0000-000067400000}"/>
    <cellStyle name="Normal 3 2 2 3 2 5 3 4 2" xfId="17495" xr:uid="{00000000-0005-0000-0000-000068400000}"/>
    <cellStyle name="Normal 3 2 2 3 2 5 3 5" xfId="17496" xr:uid="{00000000-0005-0000-0000-000069400000}"/>
    <cellStyle name="Normal 3 2 2 3 2 5 4" xfId="17497" xr:uid="{00000000-0005-0000-0000-00006A400000}"/>
    <cellStyle name="Normal 3 2 2 3 2 5 4 2" xfId="17498" xr:uid="{00000000-0005-0000-0000-00006B400000}"/>
    <cellStyle name="Normal 3 2 2 3 2 5 4 2 2" xfId="17499" xr:uid="{00000000-0005-0000-0000-00006C400000}"/>
    <cellStyle name="Normal 3 2 2 3 2 5 4 2 2 2" xfId="17500" xr:uid="{00000000-0005-0000-0000-00006D400000}"/>
    <cellStyle name="Normal 3 2 2 3 2 5 4 2 3" xfId="17501" xr:uid="{00000000-0005-0000-0000-00006E400000}"/>
    <cellStyle name="Normal 3 2 2 3 2 5 4 3" xfId="17502" xr:uid="{00000000-0005-0000-0000-00006F400000}"/>
    <cellStyle name="Normal 3 2 2 3 2 5 4 3 2" xfId="17503" xr:uid="{00000000-0005-0000-0000-000070400000}"/>
    <cellStyle name="Normal 3 2 2 3 2 5 4 4" xfId="17504" xr:uid="{00000000-0005-0000-0000-000071400000}"/>
    <cellStyle name="Normal 3 2 2 3 2 5 5" xfId="17505" xr:uid="{00000000-0005-0000-0000-000072400000}"/>
    <cellStyle name="Normal 3 2 2 3 2 5 5 2" xfId="17506" xr:uid="{00000000-0005-0000-0000-000073400000}"/>
    <cellStyle name="Normal 3 2 2 3 2 5 5 2 2" xfId="17507" xr:uid="{00000000-0005-0000-0000-000074400000}"/>
    <cellStyle name="Normal 3 2 2 3 2 5 5 2 2 2" xfId="17508" xr:uid="{00000000-0005-0000-0000-000075400000}"/>
    <cellStyle name="Normal 3 2 2 3 2 5 5 2 3" xfId="17509" xr:uid="{00000000-0005-0000-0000-000076400000}"/>
    <cellStyle name="Normal 3 2 2 3 2 5 5 3" xfId="17510" xr:uid="{00000000-0005-0000-0000-000077400000}"/>
    <cellStyle name="Normal 3 2 2 3 2 5 5 3 2" xfId="17511" xr:uid="{00000000-0005-0000-0000-000078400000}"/>
    <cellStyle name="Normal 3 2 2 3 2 5 5 4" xfId="17512" xr:uid="{00000000-0005-0000-0000-000079400000}"/>
    <cellStyle name="Normal 3 2 2 3 2 5 6" xfId="17513" xr:uid="{00000000-0005-0000-0000-00007A400000}"/>
    <cellStyle name="Normal 3 2 2 3 2 5 6 2" xfId="17514" xr:uid="{00000000-0005-0000-0000-00007B400000}"/>
    <cellStyle name="Normal 3 2 2 3 2 5 6 2 2" xfId="17515" xr:uid="{00000000-0005-0000-0000-00007C400000}"/>
    <cellStyle name="Normal 3 2 2 3 2 5 6 3" xfId="17516" xr:uid="{00000000-0005-0000-0000-00007D400000}"/>
    <cellStyle name="Normal 3 2 2 3 2 5 7" xfId="17517" xr:uid="{00000000-0005-0000-0000-00007E400000}"/>
    <cellStyle name="Normal 3 2 2 3 2 5 7 2" xfId="17518" xr:uid="{00000000-0005-0000-0000-00007F400000}"/>
    <cellStyle name="Normal 3 2 2 3 2 5 8" xfId="17519" xr:uid="{00000000-0005-0000-0000-000080400000}"/>
    <cellStyle name="Normal 3 2 2 3 2 5 8 2" xfId="17520" xr:uid="{00000000-0005-0000-0000-000081400000}"/>
    <cellStyle name="Normal 3 2 2 3 2 5 9" xfId="17521" xr:uid="{00000000-0005-0000-0000-000082400000}"/>
    <cellStyle name="Normal 3 2 2 3 2 6" xfId="17522" xr:uid="{00000000-0005-0000-0000-000083400000}"/>
    <cellStyle name="Normal 3 2 2 3 2 6 2" xfId="17523" xr:uid="{00000000-0005-0000-0000-000084400000}"/>
    <cellStyle name="Normal 3 2 2 3 2 6 2 2" xfId="17524" xr:uid="{00000000-0005-0000-0000-000085400000}"/>
    <cellStyle name="Normal 3 2 2 3 2 6 2 2 2" xfId="17525" xr:uid="{00000000-0005-0000-0000-000086400000}"/>
    <cellStyle name="Normal 3 2 2 3 2 6 2 2 2 2" xfId="17526" xr:uid="{00000000-0005-0000-0000-000087400000}"/>
    <cellStyle name="Normal 3 2 2 3 2 6 2 2 2 2 2" xfId="17527" xr:uid="{00000000-0005-0000-0000-000088400000}"/>
    <cellStyle name="Normal 3 2 2 3 2 6 2 2 2 3" xfId="17528" xr:uid="{00000000-0005-0000-0000-000089400000}"/>
    <cellStyle name="Normal 3 2 2 3 2 6 2 2 3" xfId="17529" xr:uid="{00000000-0005-0000-0000-00008A400000}"/>
    <cellStyle name="Normal 3 2 2 3 2 6 2 2 3 2" xfId="17530" xr:uid="{00000000-0005-0000-0000-00008B400000}"/>
    <cellStyle name="Normal 3 2 2 3 2 6 2 2 4" xfId="17531" xr:uid="{00000000-0005-0000-0000-00008C400000}"/>
    <cellStyle name="Normal 3 2 2 3 2 6 2 3" xfId="17532" xr:uid="{00000000-0005-0000-0000-00008D400000}"/>
    <cellStyle name="Normal 3 2 2 3 2 6 2 3 2" xfId="17533" xr:uid="{00000000-0005-0000-0000-00008E400000}"/>
    <cellStyle name="Normal 3 2 2 3 2 6 2 3 2 2" xfId="17534" xr:uid="{00000000-0005-0000-0000-00008F400000}"/>
    <cellStyle name="Normal 3 2 2 3 2 6 2 3 3" xfId="17535" xr:uid="{00000000-0005-0000-0000-000090400000}"/>
    <cellStyle name="Normal 3 2 2 3 2 6 2 4" xfId="17536" xr:uid="{00000000-0005-0000-0000-000091400000}"/>
    <cellStyle name="Normal 3 2 2 3 2 6 2 4 2" xfId="17537" xr:uid="{00000000-0005-0000-0000-000092400000}"/>
    <cellStyle name="Normal 3 2 2 3 2 6 2 5" xfId="17538" xr:uid="{00000000-0005-0000-0000-000093400000}"/>
    <cellStyle name="Normal 3 2 2 3 2 6 3" xfId="17539" xr:uid="{00000000-0005-0000-0000-000094400000}"/>
    <cellStyle name="Normal 3 2 2 3 2 6 3 2" xfId="17540" xr:uid="{00000000-0005-0000-0000-000095400000}"/>
    <cellStyle name="Normal 3 2 2 3 2 6 3 2 2" xfId="17541" xr:uid="{00000000-0005-0000-0000-000096400000}"/>
    <cellStyle name="Normal 3 2 2 3 2 6 3 2 2 2" xfId="17542" xr:uid="{00000000-0005-0000-0000-000097400000}"/>
    <cellStyle name="Normal 3 2 2 3 2 6 3 2 3" xfId="17543" xr:uid="{00000000-0005-0000-0000-000098400000}"/>
    <cellStyle name="Normal 3 2 2 3 2 6 3 3" xfId="17544" xr:uid="{00000000-0005-0000-0000-000099400000}"/>
    <cellStyle name="Normal 3 2 2 3 2 6 3 3 2" xfId="17545" xr:uid="{00000000-0005-0000-0000-00009A400000}"/>
    <cellStyle name="Normal 3 2 2 3 2 6 3 4" xfId="17546" xr:uid="{00000000-0005-0000-0000-00009B400000}"/>
    <cellStyle name="Normal 3 2 2 3 2 6 4" xfId="17547" xr:uid="{00000000-0005-0000-0000-00009C400000}"/>
    <cellStyle name="Normal 3 2 2 3 2 6 4 2" xfId="17548" xr:uid="{00000000-0005-0000-0000-00009D400000}"/>
    <cellStyle name="Normal 3 2 2 3 2 6 4 2 2" xfId="17549" xr:uid="{00000000-0005-0000-0000-00009E400000}"/>
    <cellStyle name="Normal 3 2 2 3 2 6 4 2 2 2" xfId="17550" xr:uid="{00000000-0005-0000-0000-00009F400000}"/>
    <cellStyle name="Normal 3 2 2 3 2 6 4 2 3" xfId="17551" xr:uid="{00000000-0005-0000-0000-0000A0400000}"/>
    <cellStyle name="Normal 3 2 2 3 2 6 4 3" xfId="17552" xr:uid="{00000000-0005-0000-0000-0000A1400000}"/>
    <cellStyle name="Normal 3 2 2 3 2 6 4 3 2" xfId="17553" xr:uid="{00000000-0005-0000-0000-0000A2400000}"/>
    <cellStyle name="Normal 3 2 2 3 2 6 4 4" xfId="17554" xr:uid="{00000000-0005-0000-0000-0000A3400000}"/>
    <cellStyle name="Normal 3 2 2 3 2 6 5" xfId="17555" xr:uid="{00000000-0005-0000-0000-0000A4400000}"/>
    <cellStyle name="Normal 3 2 2 3 2 6 5 2" xfId="17556" xr:uid="{00000000-0005-0000-0000-0000A5400000}"/>
    <cellStyle name="Normal 3 2 2 3 2 6 5 2 2" xfId="17557" xr:uid="{00000000-0005-0000-0000-0000A6400000}"/>
    <cellStyle name="Normal 3 2 2 3 2 6 5 3" xfId="17558" xr:uid="{00000000-0005-0000-0000-0000A7400000}"/>
    <cellStyle name="Normal 3 2 2 3 2 6 6" xfId="17559" xr:uid="{00000000-0005-0000-0000-0000A8400000}"/>
    <cellStyle name="Normal 3 2 2 3 2 6 6 2" xfId="17560" xr:uid="{00000000-0005-0000-0000-0000A9400000}"/>
    <cellStyle name="Normal 3 2 2 3 2 6 7" xfId="17561" xr:uid="{00000000-0005-0000-0000-0000AA400000}"/>
    <cellStyle name="Normal 3 2 2 3 2 6 7 2" xfId="17562" xr:uid="{00000000-0005-0000-0000-0000AB400000}"/>
    <cellStyle name="Normal 3 2 2 3 2 6 8" xfId="17563" xr:uid="{00000000-0005-0000-0000-0000AC400000}"/>
    <cellStyle name="Normal 3 2 2 3 2 7" xfId="17564" xr:uid="{00000000-0005-0000-0000-0000AD400000}"/>
    <cellStyle name="Normal 3 2 2 3 2 7 2" xfId="17565" xr:uid="{00000000-0005-0000-0000-0000AE400000}"/>
    <cellStyle name="Normal 3 2 2 3 2 7 2 2" xfId="17566" xr:uid="{00000000-0005-0000-0000-0000AF400000}"/>
    <cellStyle name="Normal 3 2 2 3 2 7 2 2 2" xfId="17567" xr:uid="{00000000-0005-0000-0000-0000B0400000}"/>
    <cellStyle name="Normal 3 2 2 3 2 7 2 2 2 2" xfId="17568" xr:uid="{00000000-0005-0000-0000-0000B1400000}"/>
    <cellStyle name="Normal 3 2 2 3 2 7 2 2 2 2 2" xfId="17569" xr:uid="{00000000-0005-0000-0000-0000B2400000}"/>
    <cellStyle name="Normal 3 2 2 3 2 7 2 2 2 3" xfId="17570" xr:uid="{00000000-0005-0000-0000-0000B3400000}"/>
    <cellStyle name="Normal 3 2 2 3 2 7 2 2 3" xfId="17571" xr:uid="{00000000-0005-0000-0000-0000B4400000}"/>
    <cellStyle name="Normal 3 2 2 3 2 7 2 2 3 2" xfId="17572" xr:uid="{00000000-0005-0000-0000-0000B5400000}"/>
    <cellStyle name="Normal 3 2 2 3 2 7 2 2 4" xfId="17573" xr:uid="{00000000-0005-0000-0000-0000B6400000}"/>
    <cellStyle name="Normal 3 2 2 3 2 7 2 3" xfId="17574" xr:uid="{00000000-0005-0000-0000-0000B7400000}"/>
    <cellStyle name="Normal 3 2 2 3 2 7 2 3 2" xfId="17575" xr:uid="{00000000-0005-0000-0000-0000B8400000}"/>
    <cellStyle name="Normal 3 2 2 3 2 7 2 3 2 2" xfId="17576" xr:uid="{00000000-0005-0000-0000-0000B9400000}"/>
    <cellStyle name="Normal 3 2 2 3 2 7 2 3 3" xfId="17577" xr:uid="{00000000-0005-0000-0000-0000BA400000}"/>
    <cellStyle name="Normal 3 2 2 3 2 7 2 4" xfId="17578" xr:uid="{00000000-0005-0000-0000-0000BB400000}"/>
    <cellStyle name="Normal 3 2 2 3 2 7 2 4 2" xfId="17579" xr:uid="{00000000-0005-0000-0000-0000BC400000}"/>
    <cellStyle name="Normal 3 2 2 3 2 7 2 5" xfId="17580" xr:uid="{00000000-0005-0000-0000-0000BD400000}"/>
    <cellStyle name="Normal 3 2 2 3 2 7 3" xfId="17581" xr:uid="{00000000-0005-0000-0000-0000BE400000}"/>
    <cellStyle name="Normal 3 2 2 3 2 7 3 2" xfId="17582" xr:uid="{00000000-0005-0000-0000-0000BF400000}"/>
    <cellStyle name="Normal 3 2 2 3 2 7 3 2 2" xfId="17583" xr:uid="{00000000-0005-0000-0000-0000C0400000}"/>
    <cellStyle name="Normal 3 2 2 3 2 7 3 2 2 2" xfId="17584" xr:uid="{00000000-0005-0000-0000-0000C1400000}"/>
    <cellStyle name="Normal 3 2 2 3 2 7 3 2 3" xfId="17585" xr:uid="{00000000-0005-0000-0000-0000C2400000}"/>
    <cellStyle name="Normal 3 2 2 3 2 7 3 3" xfId="17586" xr:uid="{00000000-0005-0000-0000-0000C3400000}"/>
    <cellStyle name="Normal 3 2 2 3 2 7 3 3 2" xfId="17587" xr:uid="{00000000-0005-0000-0000-0000C4400000}"/>
    <cellStyle name="Normal 3 2 2 3 2 7 3 4" xfId="17588" xr:uid="{00000000-0005-0000-0000-0000C5400000}"/>
    <cellStyle name="Normal 3 2 2 3 2 7 4" xfId="17589" xr:uid="{00000000-0005-0000-0000-0000C6400000}"/>
    <cellStyle name="Normal 3 2 2 3 2 7 4 2" xfId="17590" xr:uid="{00000000-0005-0000-0000-0000C7400000}"/>
    <cellStyle name="Normal 3 2 2 3 2 7 4 2 2" xfId="17591" xr:uid="{00000000-0005-0000-0000-0000C8400000}"/>
    <cellStyle name="Normal 3 2 2 3 2 7 4 3" xfId="17592" xr:uid="{00000000-0005-0000-0000-0000C9400000}"/>
    <cellStyle name="Normal 3 2 2 3 2 7 5" xfId="17593" xr:uid="{00000000-0005-0000-0000-0000CA400000}"/>
    <cellStyle name="Normal 3 2 2 3 2 7 5 2" xfId="17594" xr:uid="{00000000-0005-0000-0000-0000CB400000}"/>
    <cellStyle name="Normal 3 2 2 3 2 7 6" xfId="17595" xr:uid="{00000000-0005-0000-0000-0000CC400000}"/>
    <cellStyle name="Normal 3 2 2 3 2 8" xfId="17596" xr:uid="{00000000-0005-0000-0000-0000CD400000}"/>
    <cellStyle name="Normal 3 2 2 3 2 8 2" xfId="17597" xr:uid="{00000000-0005-0000-0000-0000CE400000}"/>
    <cellStyle name="Normal 3 2 2 3 2 8 2 2" xfId="17598" xr:uid="{00000000-0005-0000-0000-0000CF400000}"/>
    <cellStyle name="Normal 3 2 2 3 2 8 2 2 2" xfId="17599" xr:uid="{00000000-0005-0000-0000-0000D0400000}"/>
    <cellStyle name="Normal 3 2 2 3 2 8 2 2 2 2" xfId="17600" xr:uid="{00000000-0005-0000-0000-0000D1400000}"/>
    <cellStyle name="Normal 3 2 2 3 2 8 2 2 2 2 2" xfId="17601" xr:uid="{00000000-0005-0000-0000-0000D2400000}"/>
    <cellStyle name="Normal 3 2 2 3 2 8 2 2 2 3" xfId="17602" xr:uid="{00000000-0005-0000-0000-0000D3400000}"/>
    <cellStyle name="Normal 3 2 2 3 2 8 2 2 3" xfId="17603" xr:uid="{00000000-0005-0000-0000-0000D4400000}"/>
    <cellStyle name="Normal 3 2 2 3 2 8 2 2 3 2" xfId="17604" xr:uid="{00000000-0005-0000-0000-0000D5400000}"/>
    <cellStyle name="Normal 3 2 2 3 2 8 2 2 4" xfId="17605" xr:uid="{00000000-0005-0000-0000-0000D6400000}"/>
    <cellStyle name="Normal 3 2 2 3 2 8 2 3" xfId="17606" xr:uid="{00000000-0005-0000-0000-0000D7400000}"/>
    <cellStyle name="Normal 3 2 2 3 2 8 2 3 2" xfId="17607" xr:uid="{00000000-0005-0000-0000-0000D8400000}"/>
    <cellStyle name="Normal 3 2 2 3 2 8 2 3 2 2" xfId="17608" xr:uid="{00000000-0005-0000-0000-0000D9400000}"/>
    <cellStyle name="Normal 3 2 2 3 2 8 2 3 3" xfId="17609" xr:uid="{00000000-0005-0000-0000-0000DA400000}"/>
    <cellStyle name="Normal 3 2 2 3 2 8 2 4" xfId="17610" xr:uid="{00000000-0005-0000-0000-0000DB400000}"/>
    <cellStyle name="Normal 3 2 2 3 2 8 2 4 2" xfId="17611" xr:uid="{00000000-0005-0000-0000-0000DC400000}"/>
    <cellStyle name="Normal 3 2 2 3 2 8 2 5" xfId="17612" xr:uid="{00000000-0005-0000-0000-0000DD400000}"/>
    <cellStyle name="Normal 3 2 2 3 2 8 3" xfId="17613" xr:uid="{00000000-0005-0000-0000-0000DE400000}"/>
    <cellStyle name="Normal 3 2 2 3 2 8 3 2" xfId="17614" xr:uid="{00000000-0005-0000-0000-0000DF400000}"/>
    <cellStyle name="Normal 3 2 2 3 2 8 3 2 2" xfId="17615" xr:uid="{00000000-0005-0000-0000-0000E0400000}"/>
    <cellStyle name="Normal 3 2 2 3 2 8 3 2 2 2" xfId="17616" xr:uid="{00000000-0005-0000-0000-0000E1400000}"/>
    <cellStyle name="Normal 3 2 2 3 2 8 3 2 3" xfId="17617" xr:uid="{00000000-0005-0000-0000-0000E2400000}"/>
    <cellStyle name="Normal 3 2 2 3 2 8 3 3" xfId="17618" xr:uid="{00000000-0005-0000-0000-0000E3400000}"/>
    <cellStyle name="Normal 3 2 2 3 2 8 3 3 2" xfId="17619" xr:uid="{00000000-0005-0000-0000-0000E4400000}"/>
    <cellStyle name="Normal 3 2 2 3 2 8 3 4" xfId="17620" xr:uid="{00000000-0005-0000-0000-0000E5400000}"/>
    <cellStyle name="Normal 3 2 2 3 2 8 4" xfId="17621" xr:uid="{00000000-0005-0000-0000-0000E6400000}"/>
    <cellStyle name="Normal 3 2 2 3 2 8 4 2" xfId="17622" xr:uid="{00000000-0005-0000-0000-0000E7400000}"/>
    <cellStyle name="Normal 3 2 2 3 2 8 4 2 2" xfId="17623" xr:uid="{00000000-0005-0000-0000-0000E8400000}"/>
    <cellStyle name="Normal 3 2 2 3 2 8 4 3" xfId="17624" xr:uid="{00000000-0005-0000-0000-0000E9400000}"/>
    <cellStyle name="Normal 3 2 2 3 2 8 5" xfId="17625" xr:uid="{00000000-0005-0000-0000-0000EA400000}"/>
    <cellStyle name="Normal 3 2 2 3 2 8 5 2" xfId="17626" xr:uid="{00000000-0005-0000-0000-0000EB400000}"/>
    <cellStyle name="Normal 3 2 2 3 2 8 6" xfId="17627" xr:uid="{00000000-0005-0000-0000-0000EC400000}"/>
    <cellStyle name="Normal 3 2 2 3 2 9" xfId="17628" xr:uid="{00000000-0005-0000-0000-0000ED400000}"/>
    <cellStyle name="Normal 3 2 2 3 2 9 2" xfId="17629" xr:uid="{00000000-0005-0000-0000-0000EE400000}"/>
    <cellStyle name="Normal 3 2 2 3 2 9 2 2" xfId="17630" xr:uid="{00000000-0005-0000-0000-0000EF400000}"/>
    <cellStyle name="Normal 3 2 2 3 2 9 2 2 2" xfId="17631" xr:uid="{00000000-0005-0000-0000-0000F0400000}"/>
    <cellStyle name="Normal 3 2 2 3 2 9 2 2 2 2" xfId="17632" xr:uid="{00000000-0005-0000-0000-0000F1400000}"/>
    <cellStyle name="Normal 3 2 2 3 2 9 2 2 3" xfId="17633" xr:uid="{00000000-0005-0000-0000-0000F2400000}"/>
    <cellStyle name="Normal 3 2 2 3 2 9 2 3" xfId="17634" xr:uid="{00000000-0005-0000-0000-0000F3400000}"/>
    <cellStyle name="Normal 3 2 2 3 2 9 2 3 2" xfId="17635" xr:uid="{00000000-0005-0000-0000-0000F4400000}"/>
    <cellStyle name="Normal 3 2 2 3 2 9 2 4" xfId="17636" xr:uid="{00000000-0005-0000-0000-0000F5400000}"/>
    <cellStyle name="Normal 3 2 2 3 2 9 3" xfId="17637" xr:uid="{00000000-0005-0000-0000-0000F6400000}"/>
    <cellStyle name="Normal 3 2 2 3 2 9 3 2" xfId="17638" xr:uid="{00000000-0005-0000-0000-0000F7400000}"/>
    <cellStyle name="Normal 3 2 2 3 2 9 3 2 2" xfId="17639" xr:uid="{00000000-0005-0000-0000-0000F8400000}"/>
    <cellStyle name="Normal 3 2 2 3 2 9 3 3" xfId="17640" xr:uid="{00000000-0005-0000-0000-0000F9400000}"/>
    <cellStyle name="Normal 3 2 2 3 2 9 4" xfId="17641" xr:uid="{00000000-0005-0000-0000-0000FA400000}"/>
    <cellStyle name="Normal 3 2 2 3 2 9 4 2" xfId="17642" xr:uid="{00000000-0005-0000-0000-0000FB400000}"/>
    <cellStyle name="Normal 3 2 2 3 2 9 5" xfId="17643" xr:uid="{00000000-0005-0000-0000-0000FC400000}"/>
    <cellStyle name="Normal 3 2 2 3 3" xfId="17644" xr:uid="{00000000-0005-0000-0000-0000FD400000}"/>
    <cellStyle name="Normal 3 2 2 3 3 10" xfId="17645" xr:uid="{00000000-0005-0000-0000-0000FE400000}"/>
    <cellStyle name="Normal 3 2 2 3 3 2" xfId="17646" xr:uid="{00000000-0005-0000-0000-0000FF400000}"/>
    <cellStyle name="Normal 3 2 2 3 3 2 2" xfId="17647" xr:uid="{00000000-0005-0000-0000-000000410000}"/>
    <cellStyle name="Normal 3 2 2 3 3 2 2 2" xfId="17648" xr:uid="{00000000-0005-0000-0000-000001410000}"/>
    <cellStyle name="Normal 3 2 2 3 3 2 2 2 2" xfId="17649" xr:uid="{00000000-0005-0000-0000-000002410000}"/>
    <cellStyle name="Normal 3 2 2 3 3 2 2 2 2 2" xfId="17650" xr:uid="{00000000-0005-0000-0000-000003410000}"/>
    <cellStyle name="Normal 3 2 2 3 3 2 2 2 2 2 2" xfId="17651" xr:uid="{00000000-0005-0000-0000-000004410000}"/>
    <cellStyle name="Normal 3 2 2 3 3 2 2 2 2 2 2 2" xfId="17652" xr:uid="{00000000-0005-0000-0000-000005410000}"/>
    <cellStyle name="Normal 3 2 2 3 3 2 2 2 2 2 3" xfId="17653" xr:uid="{00000000-0005-0000-0000-000006410000}"/>
    <cellStyle name="Normal 3 2 2 3 3 2 2 2 2 3" xfId="17654" xr:uid="{00000000-0005-0000-0000-000007410000}"/>
    <cellStyle name="Normal 3 2 2 3 3 2 2 2 2 3 2" xfId="17655" xr:uid="{00000000-0005-0000-0000-000008410000}"/>
    <cellStyle name="Normal 3 2 2 3 3 2 2 2 2 4" xfId="17656" xr:uid="{00000000-0005-0000-0000-000009410000}"/>
    <cellStyle name="Normal 3 2 2 3 3 2 2 2 3" xfId="17657" xr:uid="{00000000-0005-0000-0000-00000A410000}"/>
    <cellStyle name="Normal 3 2 2 3 3 2 2 2 3 2" xfId="17658" xr:uid="{00000000-0005-0000-0000-00000B410000}"/>
    <cellStyle name="Normal 3 2 2 3 3 2 2 2 3 2 2" xfId="17659" xr:uid="{00000000-0005-0000-0000-00000C410000}"/>
    <cellStyle name="Normal 3 2 2 3 3 2 2 2 3 3" xfId="17660" xr:uid="{00000000-0005-0000-0000-00000D410000}"/>
    <cellStyle name="Normal 3 2 2 3 3 2 2 2 4" xfId="17661" xr:uid="{00000000-0005-0000-0000-00000E410000}"/>
    <cellStyle name="Normal 3 2 2 3 3 2 2 2 4 2" xfId="17662" xr:uid="{00000000-0005-0000-0000-00000F410000}"/>
    <cellStyle name="Normal 3 2 2 3 3 2 2 2 5" xfId="17663" xr:uid="{00000000-0005-0000-0000-000010410000}"/>
    <cellStyle name="Normal 3 2 2 3 3 2 2 3" xfId="17664" xr:uid="{00000000-0005-0000-0000-000011410000}"/>
    <cellStyle name="Normal 3 2 2 3 3 2 2 3 2" xfId="17665" xr:uid="{00000000-0005-0000-0000-000012410000}"/>
    <cellStyle name="Normal 3 2 2 3 3 2 2 3 2 2" xfId="17666" xr:uid="{00000000-0005-0000-0000-000013410000}"/>
    <cellStyle name="Normal 3 2 2 3 3 2 2 3 2 2 2" xfId="17667" xr:uid="{00000000-0005-0000-0000-000014410000}"/>
    <cellStyle name="Normal 3 2 2 3 3 2 2 3 2 3" xfId="17668" xr:uid="{00000000-0005-0000-0000-000015410000}"/>
    <cellStyle name="Normal 3 2 2 3 3 2 2 3 3" xfId="17669" xr:uid="{00000000-0005-0000-0000-000016410000}"/>
    <cellStyle name="Normal 3 2 2 3 3 2 2 3 3 2" xfId="17670" xr:uid="{00000000-0005-0000-0000-000017410000}"/>
    <cellStyle name="Normal 3 2 2 3 3 2 2 3 4" xfId="17671" xr:uid="{00000000-0005-0000-0000-000018410000}"/>
    <cellStyle name="Normal 3 2 2 3 3 2 2 4" xfId="17672" xr:uid="{00000000-0005-0000-0000-000019410000}"/>
    <cellStyle name="Normal 3 2 2 3 3 2 2 4 2" xfId="17673" xr:uid="{00000000-0005-0000-0000-00001A410000}"/>
    <cellStyle name="Normal 3 2 2 3 3 2 2 4 2 2" xfId="17674" xr:uid="{00000000-0005-0000-0000-00001B410000}"/>
    <cellStyle name="Normal 3 2 2 3 3 2 2 4 2 2 2" xfId="17675" xr:uid="{00000000-0005-0000-0000-00001C410000}"/>
    <cellStyle name="Normal 3 2 2 3 3 2 2 4 2 3" xfId="17676" xr:uid="{00000000-0005-0000-0000-00001D410000}"/>
    <cellStyle name="Normal 3 2 2 3 3 2 2 4 3" xfId="17677" xr:uid="{00000000-0005-0000-0000-00001E410000}"/>
    <cellStyle name="Normal 3 2 2 3 3 2 2 4 3 2" xfId="17678" xr:uid="{00000000-0005-0000-0000-00001F410000}"/>
    <cellStyle name="Normal 3 2 2 3 3 2 2 4 4" xfId="17679" xr:uid="{00000000-0005-0000-0000-000020410000}"/>
    <cellStyle name="Normal 3 2 2 3 3 2 2 5" xfId="17680" xr:uid="{00000000-0005-0000-0000-000021410000}"/>
    <cellStyle name="Normal 3 2 2 3 3 2 2 5 2" xfId="17681" xr:uid="{00000000-0005-0000-0000-000022410000}"/>
    <cellStyle name="Normal 3 2 2 3 3 2 2 5 2 2" xfId="17682" xr:uid="{00000000-0005-0000-0000-000023410000}"/>
    <cellStyle name="Normal 3 2 2 3 3 2 2 5 3" xfId="17683" xr:uid="{00000000-0005-0000-0000-000024410000}"/>
    <cellStyle name="Normal 3 2 2 3 3 2 2 6" xfId="17684" xr:uid="{00000000-0005-0000-0000-000025410000}"/>
    <cellStyle name="Normal 3 2 2 3 3 2 2 6 2" xfId="17685" xr:uid="{00000000-0005-0000-0000-000026410000}"/>
    <cellStyle name="Normal 3 2 2 3 3 2 2 7" xfId="17686" xr:uid="{00000000-0005-0000-0000-000027410000}"/>
    <cellStyle name="Normal 3 2 2 3 3 2 2 7 2" xfId="17687" xr:uid="{00000000-0005-0000-0000-000028410000}"/>
    <cellStyle name="Normal 3 2 2 3 3 2 2 8" xfId="17688" xr:uid="{00000000-0005-0000-0000-000029410000}"/>
    <cellStyle name="Normal 3 2 2 3 3 2 3" xfId="17689" xr:uid="{00000000-0005-0000-0000-00002A410000}"/>
    <cellStyle name="Normal 3 2 2 3 3 2 3 2" xfId="17690" xr:uid="{00000000-0005-0000-0000-00002B410000}"/>
    <cellStyle name="Normal 3 2 2 3 3 2 3 2 2" xfId="17691" xr:uid="{00000000-0005-0000-0000-00002C410000}"/>
    <cellStyle name="Normal 3 2 2 3 3 2 3 2 2 2" xfId="17692" xr:uid="{00000000-0005-0000-0000-00002D410000}"/>
    <cellStyle name="Normal 3 2 2 3 3 2 3 2 2 2 2" xfId="17693" xr:uid="{00000000-0005-0000-0000-00002E410000}"/>
    <cellStyle name="Normal 3 2 2 3 3 2 3 2 2 3" xfId="17694" xr:uid="{00000000-0005-0000-0000-00002F410000}"/>
    <cellStyle name="Normal 3 2 2 3 3 2 3 2 3" xfId="17695" xr:uid="{00000000-0005-0000-0000-000030410000}"/>
    <cellStyle name="Normal 3 2 2 3 3 2 3 2 3 2" xfId="17696" xr:uid="{00000000-0005-0000-0000-000031410000}"/>
    <cellStyle name="Normal 3 2 2 3 3 2 3 2 4" xfId="17697" xr:uid="{00000000-0005-0000-0000-000032410000}"/>
    <cellStyle name="Normal 3 2 2 3 3 2 3 3" xfId="17698" xr:uid="{00000000-0005-0000-0000-000033410000}"/>
    <cellStyle name="Normal 3 2 2 3 3 2 3 3 2" xfId="17699" xr:uid="{00000000-0005-0000-0000-000034410000}"/>
    <cellStyle name="Normal 3 2 2 3 3 2 3 3 2 2" xfId="17700" xr:uid="{00000000-0005-0000-0000-000035410000}"/>
    <cellStyle name="Normal 3 2 2 3 3 2 3 3 3" xfId="17701" xr:uid="{00000000-0005-0000-0000-000036410000}"/>
    <cellStyle name="Normal 3 2 2 3 3 2 3 4" xfId="17702" xr:uid="{00000000-0005-0000-0000-000037410000}"/>
    <cellStyle name="Normal 3 2 2 3 3 2 3 4 2" xfId="17703" xr:uid="{00000000-0005-0000-0000-000038410000}"/>
    <cellStyle name="Normal 3 2 2 3 3 2 3 5" xfId="17704" xr:uid="{00000000-0005-0000-0000-000039410000}"/>
    <cellStyle name="Normal 3 2 2 3 3 2 4" xfId="17705" xr:uid="{00000000-0005-0000-0000-00003A410000}"/>
    <cellStyle name="Normal 3 2 2 3 3 2 4 2" xfId="17706" xr:uid="{00000000-0005-0000-0000-00003B410000}"/>
    <cellStyle name="Normal 3 2 2 3 3 2 4 2 2" xfId="17707" xr:uid="{00000000-0005-0000-0000-00003C410000}"/>
    <cellStyle name="Normal 3 2 2 3 3 2 4 2 2 2" xfId="17708" xr:uid="{00000000-0005-0000-0000-00003D410000}"/>
    <cellStyle name="Normal 3 2 2 3 3 2 4 2 3" xfId="17709" xr:uid="{00000000-0005-0000-0000-00003E410000}"/>
    <cellStyle name="Normal 3 2 2 3 3 2 4 3" xfId="17710" xr:uid="{00000000-0005-0000-0000-00003F410000}"/>
    <cellStyle name="Normal 3 2 2 3 3 2 4 3 2" xfId="17711" xr:uid="{00000000-0005-0000-0000-000040410000}"/>
    <cellStyle name="Normal 3 2 2 3 3 2 4 4" xfId="17712" xr:uid="{00000000-0005-0000-0000-000041410000}"/>
    <cellStyle name="Normal 3 2 2 3 3 2 5" xfId="17713" xr:uid="{00000000-0005-0000-0000-000042410000}"/>
    <cellStyle name="Normal 3 2 2 3 3 2 5 2" xfId="17714" xr:uid="{00000000-0005-0000-0000-000043410000}"/>
    <cellStyle name="Normal 3 2 2 3 3 2 5 2 2" xfId="17715" xr:uid="{00000000-0005-0000-0000-000044410000}"/>
    <cellStyle name="Normal 3 2 2 3 3 2 5 2 2 2" xfId="17716" xr:uid="{00000000-0005-0000-0000-000045410000}"/>
    <cellStyle name="Normal 3 2 2 3 3 2 5 2 3" xfId="17717" xr:uid="{00000000-0005-0000-0000-000046410000}"/>
    <cellStyle name="Normal 3 2 2 3 3 2 5 3" xfId="17718" xr:uid="{00000000-0005-0000-0000-000047410000}"/>
    <cellStyle name="Normal 3 2 2 3 3 2 5 3 2" xfId="17719" xr:uid="{00000000-0005-0000-0000-000048410000}"/>
    <cellStyle name="Normal 3 2 2 3 3 2 5 4" xfId="17720" xr:uid="{00000000-0005-0000-0000-000049410000}"/>
    <cellStyle name="Normal 3 2 2 3 3 2 6" xfId="17721" xr:uid="{00000000-0005-0000-0000-00004A410000}"/>
    <cellStyle name="Normal 3 2 2 3 3 2 6 2" xfId="17722" xr:uid="{00000000-0005-0000-0000-00004B410000}"/>
    <cellStyle name="Normal 3 2 2 3 3 2 6 2 2" xfId="17723" xr:uid="{00000000-0005-0000-0000-00004C410000}"/>
    <cellStyle name="Normal 3 2 2 3 3 2 6 3" xfId="17724" xr:uid="{00000000-0005-0000-0000-00004D410000}"/>
    <cellStyle name="Normal 3 2 2 3 3 2 7" xfId="17725" xr:uid="{00000000-0005-0000-0000-00004E410000}"/>
    <cellStyle name="Normal 3 2 2 3 3 2 7 2" xfId="17726" xr:uid="{00000000-0005-0000-0000-00004F410000}"/>
    <cellStyle name="Normal 3 2 2 3 3 2 8" xfId="17727" xr:uid="{00000000-0005-0000-0000-000050410000}"/>
    <cellStyle name="Normal 3 2 2 3 3 2 8 2" xfId="17728" xr:uid="{00000000-0005-0000-0000-000051410000}"/>
    <cellStyle name="Normal 3 2 2 3 3 2 9" xfId="17729" xr:uid="{00000000-0005-0000-0000-000052410000}"/>
    <cellStyle name="Normal 3 2 2 3 3 3" xfId="17730" xr:uid="{00000000-0005-0000-0000-000053410000}"/>
    <cellStyle name="Normal 3 2 2 3 3 3 2" xfId="17731" xr:uid="{00000000-0005-0000-0000-000054410000}"/>
    <cellStyle name="Normal 3 2 2 3 3 3 2 2" xfId="17732" xr:uid="{00000000-0005-0000-0000-000055410000}"/>
    <cellStyle name="Normal 3 2 2 3 3 3 2 2 2" xfId="17733" xr:uid="{00000000-0005-0000-0000-000056410000}"/>
    <cellStyle name="Normal 3 2 2 3 3 3 2 2 2 2" xfId="17734" xr:uid="{00000000-0005-0000-0000-000057410000}"/>
    <cellStyle name="Normal 3 2 2 3 3 3 2 2 2 2 2" xfId="17735" xr:uid="{00000000-0005-0000-0000-000058410000}"/>
    <cellStyle name="Normal 3 2 2 3 3 3 2 2 2 3" xfId="17736" xr:uid="{00000000-0005-0000-0000-000059410000}"/>
    <cellStyle name="Normal 3 2 2 3 3 3 2 2 3" xfId="17737" xr:uid="{00000000-0005-0000-0000-00005A410000}"/>
    <cellStyle name="Normal 3 2 2 3 3 3 2 2 3 2" xfId="17738" xr:uid="{00000000-0005-0000-0000-00005B410000}"/>
    <cellStyle name="Normal 3 2 2 3 3 3 2 2 4" xfId="17739" xr:uid="{00000000-0005-0000-0000-00005C410000}"/>
    <cellStyle name="Normal 3 2 2 3 3 3 2 3" xfId="17740" xr:uid="{00000000-0005-0000-0000-00005D410000}"/>
    <cellStyle name="Normal 3 2 2 3 3 3 2 3 2" xfId="17741" xr:uid="{00000000-0005-0000-0000-00005E410000}"/>
    <cellStyle name="Normal 3 2 2 3 3 3 2 3 2 2" xfId="17742" xr:uid="{00000000-0005-0000-0000-00005F410000}"/>
    <cellStyle name="Normal 3 2 2 3 3 3 2 3 3" xfId="17743" xr:uid="{00000000-0005-0000-0000-000060410000}"/>
    <cellStyle name="Normal 3 2 2 3 3 3 2 4" xfId="17744" xr:uid="{00000000-0005-0000-0000-000061410000}"/>
    <cellStyle name="Normal 3 2 2 3 3 3 2 4 2" xfId="17745" xr:uid="{00000000-0005-0000-0000-000062410000}"/>
    <cellStyle name="Normal 3 2 2 3 3 3 2 5" xfId="17746" xr:uid="{00000000-0005-0000-0000-000063410000}"/>
    <cellStyle name="Normal 3 2 2 3 3 3 3" xfId="17747" xr:uid="{00000000-0005-0000-0000-000064410000}"/>
    <cellStyle name="Normal 3 2 2 3 3 3 3 2" xfId="17748" xr:uid="{00000000-0005-0000-0000-000065410000}"/>
    <cellStyle name="Normal 3 2 2 3 3 3 3 2 2" xfId="17749" xr:uid="{00000000-0005-0000-0000-000066410000}"/>
    <cellStyle name="Normal 3 2 2 3 3 3 3 2 2 2" xfId="17750" xr:uid="{00000000-0005-0000-0000-000067410000}"/>
    <cellStyle name="Normal 3 2 2 3 3 3 3 2 3" xfId="17751" xr:uid="{00000000-0005-0000-0000-000068410000}"/>
    <cellStyle name="Normal 3 2 2 3 3 3 3 3" xfId="17752" xr:uid="{00000000-0005-0000-0000-000069410000}"/>
    <cellStyle name="Normal 3 2 2 3 3 3 3 3 2" xfId="17753" xr:uid="{00000000-0005-0000-0000-00006A410000}"/>
    <cellStyle name="Normal 3 2 2 3 3 3 3 4" xfId="17754" xr:uid="{00000000-0005-0000-0000-00006B410000}"/>
    <cellStyle name="Normal 3 2 2 3 3 3 4" xfId="17755" xr:uid="{00000000-0005-0000-0000-00006C410000}"/>
    <cellStyle name="Normal 3 2 2 3 3 3 4 2" xfId="17756" xr:uid="{00000000-0005-0000-0000-00006D410000}"/>
    <cellStyle name="Normal 3 2 2 3 3 3 4 2 2" xfId="17757" xr:uid="{00000000-0005-0000-0000-00006E410000}"/>
    <cellStyle name="Normal 3 2 2 3 3 3 4 2 2 2" xfId="17758" xr:uid="{00000000-0005-0000-0000-00006F410000}"/>
    <cellStyle name="Normal 3 2 2 3 3 3 4 2 3" xfId="17759" xr:uid="{00000000-0005-0000-0000-000070410000}"/>
    <cellStyle name="Normal 3 2 2 3 3 3 4 3" xfId="17760" xr:uid="{00000000-0005-0000-0000-000071410000}"/>
    <cellStyle name="Normal 3 2 2 3 3 3 4 3 2" xfId="17761" xr:uid="{00000000-0005-0000-0000-000072410000}"/>
    <cellStyle name="Normal 3 2 2 3 3 3 4 4" xfId="17762" xr:uid="{00000000-0005-0000-0000-000073410000}"/>
    <cellStyle name="Normal 3 2 2 3 3 3 5" xfId="17763" xr:uid="{00000000-0005-0000-0000-000074410000}"/>
    <cellStyle name="Normal 3 2 2 3 3 3 5 2" xfId="17764" xr:uid="{00000000-0005-0000-0000-000075410000}"/>
    <cellStyle name="Normal 3 2 2 3 3 3 5 2 2" xfId="17765" xr:uid="{00000000-0005-0000-0000-000076410000}"/>
    <cellStyle name="Normal 3 2 2 3 3 3 5 3" xfId="17766" xr:uid="{00000000-0005-0000-0000-000077410000}"/>
    <cellStyle name="Normal 3 2 2 3 3 3 6" xfId="17767" xr:uid="{00000000-0005-0000-0000-000078410000}"/>
    <cellStyle name="Normal 3 2 2 3 3 3 6 2" xfId="17768" xr:uid="{00000000-0005-0000-0000-000079410000}"/>
    <cellStyle name="Normal 3 2 2 3 3 3 7" xfId="17769" xr:uid="{00000000-0005-0000-0000-00007A410000}"/>
    <cellStyle name="Normal 3 2 2 3 3 3 7 2" xfId="17770" xr:uid="{00000000-0005-0000-0000-00007B410000}"/>
    <cellStyle name="Normal 3 2 2 3 3 3 8" xfId="17771" xr:uid="{00000000-0005-0000-0000-00007C410000}"/>
    <cellStyle name="Normal 3 2 2 3 3 4" xfId="17772" xr:uid="{00000000-0005-0000-0000-00007D410000}"/>
    <cellStyle name="Normal 3 2 2 3 3 4 2" xfId="17773" xr:uid="{00000000-0005-0000-0000-00007E410000}"/>
    <cellStyle name="Normal 3 2 2 3 3 4 2 2" xfId="17774" xr:uid="{00000000-0005-0000-0000-00007F410000}"/>
    <cellStyle name="Normal 3 2 2 3 3 4 2 2 2" xfId="17775" xr:uid="{00000000-0005-0000-0000-000080410000}"/>
    <cellStyle name="Normal 3 2 2 3 3 4 2 2 2 2" xfId="17776" xr:uid="{00000000-0005-0000-0000-000081410000}"/>
    <cellStyle name="Normal 3 2 2 3 3 4 2 2 3" xfId="17777" xr:uid="{00000000-0005-0000-0000-000082410000}"/>
    <cellStyle name="Normal 3 2 2 3 3 4 2 3" xfId="17778" xr:uid="{00000000-0005-0000-0000-000083410000}"/>
    <cellStyle name="Normal 3 2 2 3 3 4 2 3 2" xfId="17779" xr:uid="{00000000-0005-0000-0000-000084410000}"/>
    <cellStyle name="Normal 3 2 2 3 3 4 2 4" xfId="17780" xr:uid="{00000000-0005-0000-0000-000085410000}"/>
    <cellStyle name="Normal 3 2 2 3 3 4 3" xfId="17781" xr:uid="{00000000-0005-0000-0000-000086410000}"/>
    <cellStyle name="Normal 3 2 2 3 3 4 3 2" xfId="17782" xr:uid="{00000000-0005-0000-0000-000087410000}"/>
    <cellStyle name="Normal 3 2 2 3 3 4 3 2 2" xfId="17783" xr:uid="{00000000-0005-0000-0000-000088410000}"/>
    <cellStyle name="Normal 3 2 2 3 3 4 3 3" xfId="17784" xr:uid="{00000000-0005-0000-0000-000089410000}"/>
    <cellStyle name="Normal 3 2 2 3 3 4 4" xfId="17785" xr:uid="{00000000-0005-0000-0000-00008A410000}"/>
    <cellStyle name="Normal 3 2 2 3 3 4 4 2" xfId="17786" xr:uid="{00000000-0005-0000-0000-00008B410000}"/>
    <cellStyle name="Normal 3 2 2 3 3 4 5" xfId="17787" xr:uid="{00000000-0005-0000-0000-00008C410000}"/>
    <cellStyle name="Normal 3 2 2 3 3 5" xfId="17788" xr:uid="{00000000-0005-0000-0000-00008D410000}"/>
    <cellStyle name="Normal 3 2 2 3 3 5 2" xfId="17789" xr:uid="{00000000-0005-0000-0000-00008E410000}"/>
    <cellStyle name="Normal 3 2 2 3 3 5 2 2" xfId="17790" xr:uid="{00000000-0005-0000-0000-00008F410000}"/>
    <cellStyle name="Normal 3 2 2 3 3 5 2 2 2" xfId="17791" xr:uid="{00000000-0005-0000-0000-000090410000}"/>
    <cellStyle name="Normal 3 2 2 3 3 5 2 3" xfId="17792" xr:uid="{00000000-0005-0000-0000-000091410000}"/>
    <cellStyle name="Normal 3 2 2 3 3 5 3" xfId="17793" xr:uid="{00000000-0005-0000-0000-000092410000}"/>
    <cellStyle name="Normal 3 2 2 3 3 5 3 2" xfId="17794" xr:uid="{00000000-0005-0000-0000-000093410000}"/>
    <cellStyle name="Normal 3 2 2 3 3 5 4" xfId="17795" xr:uid="{00000000-0005-0000-0000-000094410000}"/>
    <cellStyle name="Normal 3 2 2 3 3 6" xfId="17796" xr:uid="{00000000-0005-0000-0000-000095410000}"/>
    <cellStyle name="Normal 3 2 2 3 3 6 2" xfId="17797" xr:uid="{00000000-0005-0000-0000-000096410000}"/>
    <cellStyle name="Normal 3 2 2 3 3 6 2 2" xfId="17798" xr:uid="{00000000-0005-0000-0000-000097410000}"/>
    <cellStyle name="Normal 3 2 2 3 3 6 2 2 2" xfId="17799" xr:uid="{00000000-0005-0000-0000-000098410000}"/>
    <cellStyle name="Normal 3 2 2 3 3 6 2 3" xfId="17800" xr:uid="{00000000-0005-0000-0000-000099410000}"/>
    <cellStyle name="Normal 3 2 2 3 3 6 3" xfId="17801" xr:uid="{00000000-0005-0000-0000-00009A410000}"/>
    <cellStyle name="Normal 3 2 2 3 3 6 3 2" xfId="17802" xr:uid="{00000000-0005-0000-0000-00009B410000}"/>
    <cellStyle name="Normal 3 2 2 3 3 6 4" xfId="17803" xr:uid="{00000000-0005-0000-0000-00009C410000}"/>
    <cellStyle name="Normal 3 2 2 3 3 7" xfId="17804" xr:uid="{00000000-0005-0000-0000-00009D410000}"/>
    <cellStyle name="Normal 3 2 2 3 3 7 2" xfId="17805" xr:uid="{00000000-0005-0000-0000-00009E410000}"/>
    <cellStyle name="Normal 3 2 2 3 3 7 2 2" xfId="17806" xr:uid="{00000000-0005-0000-0000-00009F410000}"/>
    <cellStyle name="Normal 3 2 2 3 3 7 3" xfId="17807" xr:uid="{00000000-0005-0000-0000-0000A0410000}"/>
    <cellStyle name="Normal 3 2 2 3 3 8" xfId="17808" xr:uid="{00000000-0005-0000-0000-0000A1410000}"/>
    <cellStyle name="Normal 3 2 2 3 3 8 2" xfId="17809" xr:uid="{00000000-0005-0000-0000-0000A2410000}"/>
    <cellStyle name="Normal 3 2 2 3 3 9" xfId="17810" xr:uid="{00000000-0005-0000-0000-0000A3410000}"/>
    <cellStyle name="Normal 3 2 2 3 3 9 2" xfId="17811" xr:uid="{00000000-0005-0000-0000-0000A4410000}"/>
    <cellStyle name="Normal 3 2 2 3 4" xfId="17812" xr:uid="{00000000-0005-0000-0000-0000A5410000}"/>
    <cellStyle name="Normal 3 2 2 3 4 10" xfId="17813" xr:uid="{00000000-0005-0000-0000-0000A6410000}"/>
    <cellStyle name="Normal 3 2 2 3 4 2" xfId="17814" xr:uid="{00000000-0005-0000-0000-0000A7410000}"/>
    <cellStyle name="Normal 3 2 2 3 4 2 2" xfId="17815" xr:uid="{00000000-0005-0000-0000-0000A8410000}"/>
    <cellStyle name="Normal 3 2 2 3 4 2 2 2" xfId="17816" xr:uid="{00000000-0005-0000-0000-0000A9410000}"/>
    <cellStyle name="Normal 3 2 2 3 4 2 2 2 2" xfId="17817" xr:uid="{00000000-0005-0000-0000-0000AA410000}"/>
    <cellStyle name="Normal 3 2 2 3 4 2 2 2 2 2" xfId="17818" xr:uid="{00000000-0005-0000-0000-0000AB410000}"/>
    <cellStyle name="Normal 3 2 2 3 4 2 2 2 2 2 2" xfId="17819" xr:uid="{00000000-0005-0000-0000-0000AC410000}"/>
    <cellStyle name="Normal 3 2 2 3 4 2 2 2 2 2 2 2" xfId="17820" xr:uid="{00000000-0005-0000-0000-0000AD410000}"/>
    <cellStyle name="Normal 3 2 2 3 4 2 2 2 2 2 3" xfId="17821" xr:uid="{00000000-0005-0000-0000-0000AE410000}"/>
    <cellStyle name="Normal 3 2 2 3 4 2 2 2 2 3" xfId="17822" xr:uid="{00000000-0005-0000-0000-0000AF410000}"/>
    <cellStyle name="Normal 3 2 2 3 4 2 2 2 2 3 2" xfId="17823" xr:uid="{00000000-0005-0000-0000-0000B0410000}"/>
    <cellStyle name="Normal 3 2 2 3 4 2 2 2 2 4" xfId="17824" xr:uid="{00000000-0005-0000-0000-0000B1410000}"/>
    <cellStyle name="Normal 3 2 2 3 4 2 2 2 3" xfId="17825" xr:uid="{00000000-0005-0000-0000-0000B2410000}"/>
    <cellStyle name="Normal 3 2 2 3 4 2 2 2 3 2" xfId="17826" xr:uid="{00000000-0005-0000-0000-0000B3410000}"/>
    <cellStyle name="Normal 3 2 2 3 4 2 2 2 3 2 2" xfId="17827" xr:uid="{00000000-0005-0000-0000-0000B4410000}"/>
    <cellStyle name="Normal 3 2 2 3 4 2 2 2 3 3" xfId="17828" xr:uid="{00000000-0005-0000-0000-0000B5410000}"/>
    <cellStyle name="Normal 3 2 2 3 4 2 2 2 4" xfId="17829" xr:uid="{00000000-0005-0000-0000-0000B6410000}"/>
    <cellStyle name="Normal 3 2 2 3 4 2 2 2 4 2" xfId="17830" xr:uid="{00000000-0005-0000-0000-0000B7410000}"/>
    <cellStyle name="Normal 3 2 2 3 4 2 2 2 5" xfId="17831" xr:uid="{00000000-0005-0000-0000-0000B8410000}"/>
    <cellStyle name="Normal 3 2 2 3 4 2 2 3" xfId="17832" xr:uid="{00000000-0005-0000-0000-0000B9410000}"/>
    <cellStyle name="Normal 3 2 2 3 4 2 2 3 2" xfId="17833" xr:uid="{00000000-0005-0000-0000-0000BA410000}"/>
    <cellStyle name="Normal 3 2 2 3 4 2 2 3 2 2" xfId="17834" xr:uid="{00000000-0005-0000-0000-0000BB410000}"/>
    <cellStyle name="Normal 3 2 2 3 4 2 2 3 2 2 2" xfId="17835" xr:uid="{00000000-0005-0000-0000-0000BC410000}"/>
    <cellStyle name="Normal 3 2 2 3 4 2 2 3 2 3" xfId="17836" xr:uid="{00000000-0005-0000-0000-0000BD410000}"/>
    <cellStyle name="Normal 3 2 2 3 4 2 2 3 3" xfId="17837" xr:uid="{00000000-0005-0000-0000-0000BE410000}"/>
    <cellStyle name="Normal 3 2 2 3 4 2 2 3 3 2" xfId="17838" xr:uid="{00000000-0005-0000-0000-0000BF410000}"/>
    <cellStyle name="Normal 3 2 2 3 4 2 2 3 4" xfId="17839" xr:uid="{00000000-0005-0000-0000-0000C0410000}"/>
    <cellStyle name="Normal 3 2 2 3 4 2 2 4" xfId="17840" xr:uid="{00000000-0005-0000-0000-0000C1410000}"/>
    <cellStyle name="Normal 3 2 2 3 4 2 2 4 2" xfId="17841" xr:uid="{00000000-0005-0000-0000-0000C2410000}"/>
    <cellStyle name="Normal 3 2 2 3 4 2 2 4 2 2" xfId="17842" xr:uid="{00000000-0005-0000-0000-0000C3410000}"/>
    <cellStyle name="Normal 3 2 2 3 4 2 2 4 2 2 2" xfId="17843" xr:uid="{00000000-0005-0000-0000-0000C4410000}"/>
    <cellStyle name="Normal 3 2 2 3 4 2 2 4 2 3" xfId="17844" xr:uid="{00000000-0005-0000-0000-0000C5410000}"/>
    <cellStyle name="Normal 3 2 2 3 4 2 2 4 3" xfId="17845" xr:uid="{00000000-0005-0000-0000-0000C6410000}"/>
    <cellStyle name="Normal 3 2 2 3 4 2 2 4 3 2" xfId="17846" xr:uid="{00000000-0005-0000-0000-0000C7410000}"/>
    <cellStyle name="Normal 3 2 2 3 4 2 2 4 4" xfId="17847" xr:uid="{00000000-0005-0000-0000-0000C8410000}"/>
    <cellStyle name="Normal 3 2 2 3 4 2 2 5" xfId="17848" xr:uid="{00000000-0005-0000-0000-0000C9410000}"/>
    <cellStyle name="Normal 3 2 2 3 4 2 2 5 2" xfId="17849" xr:uid="{00000000-0005-0000-0000-0000CA410000}"/>
    <cellStyle name="Normal 3 2 2 3 4 2 2 5 2 2" xfId="17850" xr:uid="{00000000-0005-0000-0000-0000CB410000}"/>
    <cellStyle name="Normal 3 2 2 3 4 2 2 5 3" xfId="17851" xr:uid="{00000000-0005-0000-0000-0000CC410000}"/>
    <cellStyle name="Normal 3 2 2 3 4 2 2 6" xfId="17852" xr:uid="{00000000-0005-0000-0000-0000CD410000}"/>
    <cellStyle name="Normal 3 2 2 3 4 2 2 6 2" xfId="17853" xr:uid="{00000000-0005-0000-0000-0000CE410000}"/>
    <cellStyle name="Normal 3 2 2 3 4 2 2 7" xfId="17854" xr:uid="{00000000-0005-0000-0000-0000CF410000}"/>
    <cellStyle name="Normal 3 2 2 3 4 2 2 7 2" xfId="17855" xr:uid="{00000000-0005-0000-0000-0000D0410000}"/>
    <cellStyle name="Normal 3 2 2 3 4 2 2 8" xfId="17856" xr:uid="{00000000-0005-0000-0000-0000D1410000}"/>
    <cellStyle name="Normal 3 2 2 3 4 2 3" xfId="17857" xr:uid="{00000000-0005-0000-0000-0000D2410000}"/>
    <cellStyle name="Normal 3 2 2 3 4 2 3 2" xfId="17858" xr:uid="{00000000-0005-0000-0000-0000D3410000}"/>
    <cellStyle name="Normal 3 2 2 3 4 2 3 2 2" xfId="17859" xr:uid="{00000000-0005-0000-0000-0000D4410000}"/>
    <cellStyle name="Normal 3 2 2 3 4 2 3 2 2 2" xfId="17860" xr:uid="{00000000-0005-0000-0000-0000D5410000}"/>
    <cellStyle name="Normal 3 2 2 3 4 2 3 2 2 2 2" xfId="17861" xr:uid="{00000000-0005-0000-0000-0000D6410000}"/>
    <cellStyle name="Normal 3 2 2 3 4 2 3 2 2 3" xfId="17862" xr:uid="{00000000-0005-0000-0000-0000D7410000}"/>
    <cellStyle name="Normal 3 2 2 3 4 2 3 2 3" xfId="17863" xr:uid="{00000000-0005-0000-0000-0000D8410000}"/>
    <cellStyle name="Normal 3 2 2 3 4 2 3 2 3 2" xfId="17864" xr:uid="{00000000-0005-0000-0000-0000D9410000}"/>
    <cellStyle name="Normal 3 2 2 3 4 2 3 2 4" xfId="17865" xr:uid="{00000000-0005-0000-0000-0000DA410000}"/>
    <cellStyle name="Normal 3 2 2 3 4 2 3 3" xfId="17866" xr:uid="{00000000-0005-0000-0000-0000DB410000}"/>
    <cellStyle name="Normal 3 2 2 3 4 2 3 3 2" xfId="17867" xr:uid="{00000000-0005-0000-0000-0000DC410000}"/>
    <cellStyle name="Normal 3 2 2 3 4 2 3 3 2 2" xfId="17868" xr:uid="{00000000-0005-0000-0000-0000DD410000}"/>
    <cellStyle name="Normal 3 2 2 3 4 2 3 3 3" xfId="17869" xr:uid="{00000000-0005-0000-0000-0000DE410000}"/>
    <cellStyle name="Normal 3 2 2 3 4 2 3 4" xfId="17870" xr:uid="{00000000-0005-0000-0000-0000DF410000}"/>
    <cellStyle name="Normal 3 2 2 3 4 2 3 4 2" xfId="17871" xr:uid="{00000000-0005-0000-0000-0000E0410000}"/>
    <cellStyle name="Normal 3 2 2 3 4 2 3 5" xfId="17872" xr:uid="{00000000-0005-0000-0000-0000E1410000}"/>
    <cellStyle name="Normal 3 2 2 3 4 2 4" xfId="17873" xr:uid="{00000000-0005-0000-0000-0000E2410000}"/>
    <cellStyle name="Normal 3 2 2 3 4 2 4 2" xfId="17874" xr:uid="{00000000-0005-0000-0000-0000E3410000}"/>
    <cellStyle name="Normal 3 2 2 3 4 2 4 2 2" xfId="17875" xr:uid="{00000000-0005-0000-0000-0000E4410000}"/>
    <cellStyle name="Normal 3 2 2 3 4 2 4 2 2 2" xfId="17876" xr:uid="{00000000-0005-0000-0000-0000E5410000}"/>
    <cellStyle name="Normal 3 2 2 3 4 2 4 2 3" xfId="17877" xr:uid="{00000000-0005-0000-0000-0000E6410000}"/>
    <cellStyle name="Normal 3 2 2 3 4 2 4 3" xfId="17878" xr:uid="{00000000-0005-0000-0000-0000E7410000}"/>
    <cellStyle name="Normal 3 2 2 3 4 2 4 3 2" xfId="17879" xr:uid="{00000000-0005-0000-0000-0000E8410000}"/>
    <cellStyle name="Normal 3 2 2 3 4 2 4 4" xfId="17880" xr:uid="{00000000-0005-0000-0000-0000E9410000}"/>
    <cellStyle name="Normal 3 2 2 3 4 2 5" xfId="17881" xr:uid="{00000000-0005-0000-0000-0000EA410000}"/>
    <cellStyle name="Normal 3 2 2 3 4 2 5 2" xfId="17882" xr:uid="{00000000-0005-0000-0000-0000EB410000}"/>
    <cellStyle name="Normal 3 2 2 3 4 2 5 2 2" xfId="17883" xr:uid="{00000000-0005-0000-0000-0000EC410000}"/>
    <cellStyle name="Normal 3 2 2 3 4 2 5 2 2 2" xfId="17884" xr:uid="{00000000-0005-0000-0000-0000ED410000}"/>
    <cellStyle name="Normal 3 2 2 3 4 2 5 2 3" xfId="17885" xr:uid="{00000000-0005-0000-0000-0000EE410000}"/>
    <cellStyle name="Normal 3 2 2 3 4 2 5 3" xfId="17886" xr:uid="{00000000-0005-0000-0000-0000EF410000}"/>
    <cellStyle name="Normal 3 2 2 3 4 2 5 3 2" xfId="17887" xr:uid="{00000000-0005-0000-0000-0000F0410000}"/>
    <cellStyle name="Normal 3 2 2 3 4 2 5 4" xfId="17888" xr:uid="{00000000-0005-0000-0000-0000F1410000}"/>
    <cellStyle name="Normal 3 2 2 3 4 2 6" xfId="17889" xr:uid="{00000000-0005-0000-0000-0000F2410000}"/>
    <cellStyle name="Normal 3 2 2 3 4 2 6 2" xfId="17890" xr:uid="{00000000-0005-0000-0000-0000F3410000}"/>
    <cellStyle name="Normal 3 2 2 3 4 2 6 2 2" xfId="17891" xr:uid="{00000000-0005-0000-0000-0000F4410000}"/>
    <cellStyle name="Normal 3 2 2 3 4 2 6 3" xfId="17892" xr:uid="{00000000-0005-0000-0000-0000F5410000}"/>
    <cellStyle name="Normal 3 2 2 3 4 2 7" xfId="17893" xr:uid="{00000000-0005-0000-0000-0000F6410000}"/>
    <cellStyle name="Normal 3 2 2 3 4 2 7 2" xfId="17894" xr:uid="{00000000-0005-0000-0000-0000F7410000}"/>
    <cellStyle name="Normal 3 2 2 3 4 2 8" xfId="17895" xr:uid="{00000000-0005-0000-0000-0000F8410000}"/>
    <cellStyle name="Normal 3 2 2 3 4 2 8 2" xfId="17896" xr:uid="{00000000-0005-0000-0000-0000F9410000}"/>
    <cellStyle name="Normal 3 2 2 3 4 2 9" xfId="17897" xr:uid="{00000000-0005-0000-0000-0000FA410000}"/>
    <cellStyle name="Normal 3 2 2 3 4 3" xfId="17898" xr:uid="{00000000-0005-0000-0000-0000FB410000}"/>
    <cellStyle name="Normal 3 2 2 3 4 3 2" xfId="17899" xr:uid="{00000000-0005-0000-0000-0000FC410000}"/>
    <cellStyle name="Normal 3 2 2 3 4 3 2 2" xfId="17900" xr:uid="{00000000-0005-0000-0000-0000FD410000}"/>
    <cellStyle name="Normal 3 2 2 3 4 3 2 2 2" xfId="17901" xr:uid="{00000000-0005-0000-0000-0000FE410000}"/>
    <cellStyle name="Normal 3 2 2 3 4 3 2 2 2 2" xfId="17902" xr:uid="{00000000-0005-0000-0000-0000FF410000}"/>
    <cellStyle name="Normal 3 2 2 3 4 3 2 2 2 2 2" xfId="17903" xr:uid="{00000000-0005-0000-0000-000000420000}"/>
    <cellStyle name="Normal 3 2 2 3 4 3 2 2 2 3" xfId="17904" xr:uid="{00000000-0005-0000-0000-000001420000}"/>
    <cellStyle name="Normal 3 2 2 3 4 3 2 2 3" xfId="17905" xr:uid="{00000000-0005-0000-0000-000002420000}"/>
    <cellStyle name="Normal 3 2 2 3 4 3 2 2 3 2" xfId="17906" xr:uid="{00000000-0005-0000-0000-000003420000}"/>
    <cellStyle name="Normal 3 2 2 3 4 3 2 2 4" xfId="17907" xr:uid="{00000000-0005-0000-0000-000004420000}"/>
    <cellStyle name="Normal 3 2 2 3 4 3 2 3" xfId="17908" xr:uid="{00000000-0005-0000-0000-000005420000}"/>
    <cellStyle name="Normal 3 2 2 3 4 3 2 3 2" xfId="17909" xr:uid="{00000000-0005-0000-0000-000006420000}"/>
    <cellStyle name="Normal 3 2 2 3 4 3 2 3 2 2" xfId="17910" xr:uid="{00000000-0005-0000-0000-000007420000}"/>
    <cellStyle name="Normal 3 2 2 3 4 3 2 3 3" xfId="17911" xr:uid="{00000000-0005-0000-0000-000008420000}"/>
    <cellStyle name="Normal 3 2 2 3 4 3 2 4" xfId="17912" xr:uid="{00000000-0005-0000-0000-000009420000}"/>
    <cellStyle name="Normal 3 2 2 3 4 3 2 4 2" xfId="17913" xr:uid="{00000000-0005-0000-0000-00000A420000}"/>
    <cellStyle name="Normal 3 2 2 3 4 3 2 5" xfId="17914" xr:uid="{00000000-0005-0000-0000-00000B420000}"/>
    <cellStyle name="Normal 3 2 2 3 4 3 3" xfId="17915" xr:uid="{00000000-0005-0000-0000-00000C420000}"/>
    <cellStyle name="Normal 3 2 2 3 4 3 3 2" xfId="17916" xr:uid="{00000000-0005-0000-0000-00000D420000}"/>
    <cellStyle name="Normal 3 2 2 3 4 3 3 2 2" xfId="17917" xr:uid="{00000000-0005-0000-0000-00000E420000}"/>
    <cellStyle name="Normal 3 2 2 3 4 3 3 2 2 2" xfId="17918" xr:uid="{00000000-0005-0000-0000-00000F420000}"/>
    <cellStyle name="Normal 3 2 2 3 4 3 3 2 3" xfId="17919" xr:uid="{00000000-0005-0000-0000-000010420000}"/>
    <cellStyle name="Normal 3 2 2 3 4 3 3 3" xfId="17920" xr:uid="{00000000-0005-0000-0000-000011420000}"/>
    <cellStyle name="Normal 3 2 2 3 4 3 3 3 2" xfId="17921" xr:uid="{00000000-0005-0000-0000-000012420000}"/>
    <cellStyle name="Normal 3 2 2 3 4 3 3 4" xfId="17922" xr:uid="{00000000-0005-0000-0000-000013420000}"/>
    <cellStyle name="Normal 3 2 2 3 4 3 4" xfId="17923" xr:uid="{00000000-0005-0000-0000-000014420000}"/>
    <cellStyle name="Normal 3 2 2 3 4 3 4 2" xfId="17924" xr:uid="{00000000-0005-0000-0000-000015420000}"/>
    <cellStyle name="Normal 3 2 2 3 4 3 4 2 2" xfId="17925" xr:uid="{00000000-0005-0000-0000-000016420000}"/>
    <cellStyle name="Normal 3 2 2 3 4 3 4 2 2 2" xfId="17926" xr:uid="{00000000-0005-0000-0000-000017420000}"/>
    <cellStyle name="Normal 3 2 2 3 4 3 4 2 3" xfId="17927" xr:uid="{00000000-0005-0000-0000-000018420000}"/>
    <cellStyle name="Normal 3 2 2 3 4 3 4 3" xfId="17928" xr:uid="{00000000-0005-0000-0000-000019420000}"/>
    <cellStyle name="Normal 3 2 2 3 4 3 4 3 2" xfId="17929" xr:uid="{00000000-0005-0000-0000-00001A420000}"/>
    <cellStyle name="Normal 3 2 2 3 4 3 4 4" xfId="17930" xr:uid="{00000000-0005-0000-0000-00001B420000}"/>
    <cellStyle name="Normal 3 2 2 3 4 3 5" xfId="17931" xr:uid="{00000000-0005-0000-0000-00001C420000}"/>
    <cellStyle name="Normal 3 2 2 3 4 3 5 2" xfId="17932" xr:uid="{00000000-0005-0000-0000-00001D420000}"/>
    <cellStyle name="Normal 3 2 2 3 4 3 5 2 2" xfId="17933" xr:uid="{00000000-0005-0000-0000-00001E420000}"/>
    <cellStyle name="Normal 3 2 2 3 4 3 5 3" xfId="17934" xr:uid="{00000000-0005-0000-0000-00001F420000}"/>
    <cellStyle name="Normal 3 2 2 3 4 3 6" xfId="17935" xr:uid="{00000000-0005-0000-0000-000020420000}"/>
    <cellStyle name="Normal 3 2 2 3 4 3 6 2" xfId="17936" xr:uid="{00000000-0005-0000-0000-000021420000}"/>
    <cellStyle name="Normal 3 2 2 3 4 3 7" xfId="17937" xr:uid="{00000000-0005-0000-0000-000022420000}"/>
    <cellStyle name="Normal 3 2 2 3 4 3 7 2" xfId="17938" xr:uid="{00000000-0005-0000-0000-000023420000}"/>
    <cellStyle name="Normal 3 2 2 3 4 3 8" xfId="17939" xr:uid="{00000000-0005-0000-0000-000024420000}"/>
    <cellStyle name="Normal 3 2 2 3 4 4" xfId="17940" xr:uid="{00000000-0005-0000-0000-000025420000}"/>
    <cellStyle name="Normal 3 2 2 3 4 4 2" xfId="17941" xr:uid="{00000000-0005-0000-0000-000026420000}"/>
    <cellStyle name="Normal 3 2 2 3 4 4 2 2" xfId="17942" xr:uid="{00000000-0005-0000-0000-000027420000}"/>
    <cellStyle name="Normal 3 2 2 3 4 4 2 2 2" xfId="17943" xr:uid="{00000000-0005-0000-0000-000028420000}"/>
    <cellStyle name="Normal 3 2 2 3 4 4 2 2 2 2" xfId="17944" xr:uid="{00000000-0005-0000-0000-000029420000}"/>
    <cellStyle name="Normal 3 2 2 3 4 4 2 2 3" xfId="17945" xr:uid="{00000000-0005-0000-0000-00002A420000}"/>
    <cellStyle name="Normal 3 2 2 3 4 4 2 3" xfId="17946" xr:uid="{00000000-0005-0000-0000-00002B420000}"/>
    <cellStyle name="Normal 3 2 2 3 4 4 2 3 2" xfId="17947" xr:uid="{00000000-0005-0000-0000-00002C420000}"/>
    <cellStyle name="Normal 3 2 2 3 4 4 2 4" xfId="17948" xr:uid="{00000000-0005-0000-0000-00002D420000}"/>
    <cellStyle name="Normal 3 2 2 3 4 4 3" xfId="17949" xr:uid="{00000000-0005-0000-0000-00002E420000}"/>
    <cellStyle name="Normal 3 2 2 3 4 4 3 2" xfId="17950" xr:uid="{00000000-0005-0000-0000-00002F420000}"/>
    <cellStyle name="Normal 3 2 2 3 4 4 3 2 2" xfId="17951" xr:uid="{00000000-0005-0000-0000-000030420000}"/>
    <cellStyle name="Normal 3 2 2 3 4 4 3 3" xfId="17952" xr:uid="{00000000-0005-0000-0000-000031420000}"/>
    <cellStyle name="Normal 3 2 2 3 4 4 4" xfId="17953" xr:uid="{00000000-0005-0000-0000-000032420000}"/>
    <cellStyle name="Normal 3 2 2 3 4 4 4 2" xfId="17954" xr:uid="{00000000-0005-0000-0000-000033420000}"/>
    <cellStyle name="Normal 3 2 2 3 4 4 5" xfId="17955" xr:uid="{00000000-0005-0000-0000-000034420000}"/>
    <cellStyle name="Normal 3 2 2 3 4 5" xfId="17956" xr:uid="{00000000-0005-0000-0000-000035420000}"/>
    <cellStyle name="Normal 3 2 2 3 4 5 2" xfId="17957" xr:uid="{00000000-0005-0000-0000-000036420000}"/>
    <cellStyle name="Normal 3 2 2 3 4 5 2 2" xfId="17958" xr:uid="{00000000-0005-0000-0000-000037420000}"/>
    <cellStyle name="Normal 3 2 2 3 4 5 2 2 2" xfId="17959" xr:uid="{00000000-0005-0000-0000-000038420000}"/>
    <cellStyle name="Normal 3 2 2 3 4 5 2 3" xfId="17960" xr:uid="{00000000-0005-0000-0000-000039420000}"/>
    <cellStyle name="Normal 3 2 2 3 4 5 3" xfId="17961" xr:uid="{00000000-0005-0000-0000-00003A420000}"/>
    <cellStyle name="Normal 3 2 2 3 4 5 3 2" xfId="17962" xr:uid="{00000000-0005-0000-0000-00003B420000}"/>
    <cellStyle name="Normal 3 2 2 3 4 5 4" xfId="17963" xr:uid="{00000000-0005-0000-0000-00003C420000}"/>
    <cellStyle name="Normal 3 2 2 3 4 6" xfId="17964" xr:uid="{00000000-0005-0000-0000-00003D420000}"/>
    <cellStyle name="Normal 3 2 2 3 4 6 2" xfId="17965" xr:uid="{00000000-0005-0000-0000-00003E420000}"/>
    <cellStyle name="Normal 3 2 2 3 4 6 2 2" xfId="17966" xr:uid="{00000000-0005-0000-0000-00003F420000}"/>
    <cellStyle name="Normal 3 2 2 3 4 6 2 2 2" xfId="17967" xr:uid="{00000000-0005-0000-0000-000040420000}"/>
    <cellStyle name="Normal 3 2 2 3 4 6 2 3" xfId="17968" xr:uid="{00000000-0005-0000-0000-000041420000}"/>
    <cellStyle name="Normal 3 2 2 3 4 6 3" xfId="17969" xr:uid="{00000000-0005-0000-0000-000042420000}"/>
    <cellStyle name="Normal 3 2 2 3 4 6 3 2" xfId="17970" xr:uid="{00000000-0005-0000-0000-000043420000}"/>
    <cellStyle name="Normal 3 2 2 3 4 6 4" xfId="17971" xr:uid="{00000000-0005-0000-0000-000044420000}"/>
    <cellStyle name="Normal 3 2 2 3 4 7" xfId="17972" xr:uid="{00000000-0005-0000-0000-000045420000}"/>
    <cellStyle name="Normal 3 2 2 3 4 7 2" xfId="17973" xr:uid="{00000000-0005-0000-0000-000046420000}"/>
    <cellStyle name="Normal 3 2 2 3 4 7 2 2" xfId="17974" xr:uid="{00000000-0005-0000-0000-000047420000}"/>
    <cellStyle name="Normal 3 2 2 3 4 7 3" xfId="17975" xr:uid="{00000000-0005-0000-0000-000048420000}"/>
    <cellStyle name="Normal 3 2 2 3 4 8" xfId="17976" xr:uid="{00000000-0005-0000-0000-000049420000}"/>
    <cellStyle name="Normal 3 2 2 3 4 8 2" xfId="17977" xr:uid="{00000000-0005-0000-0000-00004A420000}"/>
    <cellStyle name="Normal 3 2 2 3 4 9" xfId="17978" xr:uid="{00000000-0005-0000-0000-00004B420000}"/>
    <cellStyle name="Normal 3 2 2 3 4 9 2" xfId="17979" xr:uid="{00000000-0005-0000-0000-00004C420000}"/>
    <cellStyle name="Normal 3 2 2 3 5" xfId="17980" xr:uid="{00000000-0005-0000-0000-00004D420000}"/>
    <cellStyle name="Normal 3 2 2 3 5 10" xfId="17981" xr:uid="{00000000-0005-0000-0000-00004E420000}"/>
    <cellStyle name="Normal 3 2 2 3 5 2" xfId="17982" xr:uid="{00000000-0005-0000-0000-00004F420000}"/>
    <cellStyle name="Normal 3 2 2 3 5 2 2" xfId="17983" xr:uid="{00000000-0005-0000-0000-000050420000}"/>
    <cellStyle name="Normal 3 2 2 3 5 2 2 2" xfId="17984" xr:uid="{00000000-0005-0000-0000-000051420000}"/>
    <cellStyle name="Normal 3 2 2 3 5 2 2 2 2" xfId="17985" xr:uid="{00000000-0005-0000-0000-000052420000}"/>
    <cellStyle name="Normal 3 2 2 3 5 2 2 2 2 2" xfId="17986" xr:uid="{00000000-0005-0000-0000-000053420000}"/>
    <cellStyle name="Normal 3 2 2 3 5 2 2 2 2 2 2" xfId="17987" xr:uid="{00000000-0005-0000-0000-000054420000}"/>
    <cellStyle name="Normal 3 2 2 3 5 2 2 2 2 2 2 2" xfId="17988" xr:uid="{00000000-0005-0000-0000-000055420000}"/>
    <cellStyle name="Normal 3 2 2 3 5 2 2 2 2 2 3" xfId="17989" xr:uid="{00000000-0005-0000-0000-000056420000}"/>
    <cellStyle name="Normal 3 2 2 3 5 2 2 2 2 3" xfId="17990" xr:uid="{00000000-0005-0000-0000-000057420000}"/>
    <cellStyle name="Normal 3 2 2 3 5 2 2 2 2 3 2" xfId="17991" xr:uid="{00000000-0005-0000-0000-000058420000}"/>
    <cellStyle name="Normal 3 2 2 3 5 2 2 2 2 4" xfId="17992" xr:uid="{00000000-0005-0000-0000-000059420000}"/>
    <cellStyle name="Normal 3 2 2 3 5 2 2 2 3" xfId="17993" xr:uid="{00000000-0005-0000-0000-00005A420000}"/>
    <cellStyle name="Normal 3 2 2 3 5 2 2 2 3 2" xfId="17994" xr:uid="{00000000-0005-0000-0000-00005B420000}"/>
    <cellStyle name="Normal 3 2 2 3 5 2 2 2 3 2 2" xfId="17995" xr:uid="{00000000-0005-0000-0000-00005C420000}"/>
    <cellStyle name="Normal 3 2 2 3 5 2 2 2 3 3" xfId="17996" xr:uid="{00000000-0005-0000-0000-00005D420000}"/>
    <cellStyle name="Normal 3 2 2 3 5 2 2 2 4" xfId="17997" xr:uid="{00000000-0005-0000-0000-00005E420000}"/>
    <cellStyle name="Normal 3 2 2 3 5 2 2 2 4 2" xfId="17998" xr:uid="{00000000-0005-0000-0000-00005F420000}"/>
    <cellStyle name="Normal 3 2 2 3 5 2 2 2 5" xfId="17999" xr:uid="{00000000-0005-0000-0000-000060420000}"/>
    <cellStyle name="Normal 3 2 2 3 5 2 2 3" xfId="18000" xr:uid="{00000000-0005-0000-0000-000061420000}"/>
    <cellStyle name="Normal 3 2 2 3 5 2 2 3 2" xfId="18001" xr:uid="{00000000-0005-0000-0000-000062420000}"/>
    <cellStyle name="Normal 3 2 2 3 5 2 2 3 2 2" xfId="18002" xr:uid="{00000000-0005-0000-0000-000063420000}"/>
    <cellStyle name="Normal 3 2 2 3 5 2 2 3 2 2 2" xfId="18003" xr:uid="{00000000-0005-0000-0000-000064420000}"/>
    <cellStyle name="Normal 3 2 2 3 5 2 2 3 2 3" xfId="18004" xr:uid="{00000000-0005-0000-0000-000065420000}"/>
    <cellStyle name="Normal 3 2 2 3 5 2 2 3 3" xfId="18005" xr:uid="{00000000-0005-0000-0000-000066420000}"/>
    <cellStyle name="Normal 3 2 2 3 5 2 2 3 3 2" xfId="18006" xr:uid="{00000000-0005-0000-0000-000067420000}"/>
    <cellStyle name="Normal 3 2 2 3 5 2 2 3 4" xfId="18007" xr:uid="{00000000-0005-0000-0000-000068420000}"/>
    <cellStyle name="Normal 3 2 2 3 5 2 2 4" xfId="18008" xr:uid="{00000000-0005-0000-0000-000069420000}"/>
    <cellStyle name="Normal 3 2 2 3 5 2 2 4 2" xfId="18009" xr:uid="{00000000-0005-0000-0000-00006A420000}"/>
    <cellStyle name="Normal 3 2 2 3 5 2 2 4 2 2" xfId="18010" xr:uid="{00000000-0005-0000-0000-00006B420000}"/>
    <cellStyle name="Normal 3 2 2 3 5 2 2 4 2 2 2" xfId="18011" xr:uid="{00000000-0005-0000-0000-00006C420000}"/>
    <cellStyle name="Normal 3 2 2 3 5 2 2 4 2 3" xfId="18012" xr:uid="{00000000-0005-0000-0000-00006D420000}"/>
    <cellStyle name="Normal 3 2 2 3 5 2 2 4 3" xfId="18013" xr:uid="{00000000-0005-0000-0000-00006E420000}"/>
    <cellStyle name="Normal 3 2 2 3 5 2 2 4 3 2" xfId="18014" xr:uid="{00000000-0005-0000-0000-00006F420000}"/>
    <cellStyle name="Normal 3 2 2 3 5 2 2 4 4" xfId="18015" xr:uid="{00000000-0005-0000-0000-000070420000}"/>
    <cellStyle name="Normal 3 2 2 3 5 2 2 5" xfId="18016" xr:uid="{00000000-0005-0000-0000-000071420000}"/>
    <cellStyle name="Normal 3 2 2 3 5 2 2 5 2" xfId="18017" xr:uid="{00000000-0005-0000-0000-000072420000}"/>
    <cellStyle name="Normal 3 2 2 3 5 2 2 5 2 2" xfId="18018" xr:uid="{00000000-0005-0000-0000-000073420000}"/>
    <cellStyle name="Normal 3 2 2 3 5 2 2 5 3" xfId="18019" xr:uid="{00000000-0005-0000-0000-000074420000}"/>
    <cellStyle name="Normal 3 2 2 3 5 2 2 6" xfId="18020" xr:uid="{00000000-0005-0000-0000-000075420000}"/>
    <cellStyle name="Normal 3 2 2 3 5 2 2 6 2" xfId="18021" xr:uid="{00000000-0005-0000-0000-000076420000}"/>
    <cellStyle name="Normal 3 2 2 3 5 2 2 7" xfId="18022" xr:uid="{00000000-0005-0000-0000-000077420000}"/>
    <cellStyle name="Normal 3 2 2 3 5 2 2 7 2" xfId="18023" xr:uid="{00000000-0005-0000-0000-000078420000}"/>
    <cellStyle name="Normal 3 2 2 3 5 2 2 8" xfId="18024" xr:uid="{00000000-0005-0000-0000-000079420000}"/>
    <cellStyle name="Normal 3 2 2 3 5 2 3" xfId="18025" xr:uid="{00000000-0005-0000-0000-00007A420000}"/>
    <cellStyle name="Normal 3 2 2 3 5 2 3 2" xfId="18026" xr:uid="{00000000-0005-0000-0000-00007B420000}"/>
    <cellStyle name="Normal 3 2 2 3 5 2 3 2 2" xfId="18027" xr:uid="{00000000-0005-0000-0000-00007C420000}"/>
    <cellStyle name="Normal 3 2 2 3 5 2 3 2 2 2" xfId="18028" xr:uid="{00000000-0005-0000-0000-00007D420000}"/>
    <cellStyle name="Normal 3 2 2 3 5 2 3 2 2 2 2" xfId="18029" xr:uid="{00000000-0005-0000-0000-00007E420000}"/>
    <cellStyle name="Normal 3 2 2 3 5 2 3 2 2 3" xfId="18030" xr:uid="{00000000-0005-0000-0000-00007F420000}"/>
    <cellStyle name="Normal 3 2 2 3 5 2 3 2 3" xfId="18031" xr:uid="{00000000-0005-0000-0000-000080420000}"/>
    <cellStyle name="Normal 3 2 2 3 5 2 3 2 3 2" xfId="18032" xr:uid="{00000000-0005-0000-0000-000081420000}"/>
    <cellStyle name="Normal 3 2 2 3 5 2 3 2 4" xfId="18033" xr:uid="{00000000-0005-0000-0000-000082420000}"/>
    <cellStyle name="Normal 3 2 2 3 5 2 3 3" xfId="18034" xr:uid="{00000000-0005-0000-0000-000083420000}"/>
    <cellStyle name="Normal 3 2 2 3 5 2 3 3 2" xfId="18035" xr:uid="{00000000-0005-0000-0000-000084420000}"/>
    <cellStyle name="Normal 3 2 2 3 5 2 3 3 2 2" xfId="18036" xr:uid="{00000000-0005-0000-0000-000085420000}"/>
    <cellStyle name="Normal 3 2 2 3 5 2 3 3 3" xfId="18037" xr:uid="{00000000-0005-0000-0000-000086420000}"/>
    <cellStyle name="Normal 3 2 2 3 5 2 3 4" xfId="18038" xr:uid="{00000000-0005-0000-0000-000087420000}"/>
    <cellStyle name="Normal 3 2 2 3 5 2 3 4 2" xfId="18039" xr:uid="{00000000-0005-0000-0000-000088420000}"/>
    <cellStyle name="Normal 3 2 2 3 5 2 3 5" xfId="18040" xr:uid="{00000000-0005-0000-0000-000089420000}"/>
    <cellStyle name="Normal 3 2 2 3 5 2 4" xfId="18041" xr:uid="{00000000-0005-0000-0000-00008A420000}"/>
    <cellStyle name="Normal 3 2 2 3 5 2 4 2" xfId="18042" xr:uid="{00000000-0005-0000-0000-00008B420000}"/>
    <cellStyle name="Normal 3 2 2 3 5 2 4 2 2" xfId="18043" xr:uid="{00000000-0005-0000-0000-00008C420000}"/>
    <cellStyle name="Normal 3 2 2 3 5 2 4 2 2 2" xfId="18044" xr:uid="{00000000-0005-0000-0000-00008D420000}"/>
    <cellStyle name="Normal 3 2 2 3 5 2 4 2 3" xfId="18045" xr:uid="{00000000-0005-0000-0000-00008E420000}"/>
    <cellStyle name="Normal 3 2 2 3 5 2 4 3" xfId="18046" xr:uid="{00000000-0005-0000-0000-00008F420000}"/>
    <cellStyle name="Normal 3 2 2 3 5 2 4 3 2" xfId="18047" xr:uid="{00000000-0005-0000-0000-000090420000}"/>
    <cellStyle name="Normal 3 2 2 3 5 2 4 4" xfId="18048" xr:uid="{00000000-0005-0000-0000-000091420000}"/>
    <cellStyle name="Normal 3 2 2 3 5 2 5" xfId="18049" xr:uid="{00000000-0005-0000-0000-000092420000}"/>
    <cellStyle name="Normal 3 2 2 3 5 2 5 2" xfId="18050" xr:uid="{00000000-0005-0000-0000-000093420000}"/>
    <cellStyle name="Normal 3 2 2 3 5 2 5 2 2" xfId="18051" xr:uid="{00000000-0005-0000-0000-000094420000}"/>
    <cellStyle name="Normal 3 2 2 3 5 2 5 2 2 2" xfId="18052" xr:uid="{00000000-0005-0000-0000-000095420000}"/>
    <cellStyle name="Normal 3 2 2 3 5 2 5 2 3" xfId="18053" xr:uid="{00000000-0005-0000-0000-000096420000}"/>
    <cellStyle name="Normal 3 2 2 3 5 2 5 3" xfId="18054" xr:uid="{00000000-0005-0000-0000-000097420000}"/>
    <cellStyle name="Normal 3 2 2 3 5 2 5 3 2" xfId="18055" xr:uid="{00000000-0005-0000-0000-000098420000}"/>
    <cellStyle name="Normal 3 2 2 3 5 2 5 4" xfId="18056" xr:uid="{00000000-0005-0000-0000-000099420000}"/>
    <cellStyle name="Normal 3 2 2 3 5 2 6" xfId="18057" xr:uid="{00000000-0005-0000-0000-00009A420000}"/>
    <cellStyle name="Normal 3 2 2 3 5 2 6 2" xfId="18058" xr:uid="{00000000-0005-0000-0000-00009B420000}"/>
    <cellStyle name="Normal 3 2 2 3 5 2 6 2 2" xfId="18059" xr:uid="{00000000-0005-0000-0000-00009C420000}"/>
    <cellStyle name="Normal 3 2 2 3 5 2 6 3" xfId="18060" xr:uid="{00000000-0005-0000-0000-00009D420000}"/>
    <cellStyle name="Normal 3 2 2 3 5 2 7" xfId="18061" xr:uid="{00000000-0005-0000-0000-00009E420000}"/>
    <cellStyle name="Normal 3 2 2 3 5 2 7 2" xfId="18062" xr:uid="{00000000-0005-0000-0000-00009F420000}"/>
    <cellStyle name="Normal 3 2 2 3 5 2 8" xfId="18063" xr:uid="{00000000-0005-0000-0000-0000A0420000}"/>
    <cellStyle name="Normal 3 2 2 3 5 2 8 2" xfId="18064" xr:uid="{00000000-0005-0000-0000-0000A1420000}"/>
    <cellStyle name="Normal 3 2 2 3 5 2 9" xfId="18065" xr:uid="{00000000-0005-0000-0000-0000A2420000}"/>
    <cellStyle name="Normal 3 2 2 3 5 3" xfId="18066" xr:uid="{00000000-0005-0000-0000-0000A3420000}"/>
    <cellStyle name="Normal 3 2 2 3 5 3 2" xfId="18067" xr:uid="{00000000-0005-0000-0000-0000A4420000}"/>
    <cellStyle name="Normal 3 2 2 3 5 3 2 2" xfId="18068" xr:uid="{00000000-0005-0000-0000-0000A5420000}"/>
    <cellStyle name="Normal 3 2 2 3 5 3 2 2 2" xfId="18069" xr:uid="{00000000-0005-0000-0000-0000A6420000}"/>
    <cellStyle name="Normal 3 2 2 3 5 3 2 2 2 2" xfId="18070" xr:uid="{00000000-0005-0000-0000-0000A7420000}"/>
    <cellStyle name="Normal 3 2 2 3 5 3 2 2 2 2 2" xfId="18071" xr:uid="{00000000-0005-0000-0000-0000A8420000}"/>
    <cellStyle name="Normal 3 2 2 3 5 3 2 2 2 3" xfId="18072" xr:uid="{00000000-0005-0000-0000-0000A9420000}"/>
    <cellStyle name="Normal 3 2 2 3 5 3 2 2 3" xfId="18073" xr:uid="{00000000-0005-0000-0000-0000AA420000}"/>
    <cellStyle name="Normal 3 2 2 3 5 3 2 2 3 2" xfId="18074" xr:uid="{00000000-0005-0000-0000-0000AB420000}"/>
    <cellStyle name="Normal 3 2 2 3 5 3 2 2 4" xfId="18075" xr:uid="{00000000-0005-0000-0000-0000AC420000}"/>
    <cellStyle name="Normal 3 2 2 3 5 3 2 3" xfId="18076" xr:uid="{00000000-0005-0000-0000-0000AD420000}"/>
    <cellStyle name="Normal 3 2 2 3 5 3 2 3 2" xfId="18077" xr:uid="{00000000-0005-0000-0000-0000AE420000}"/>
    <cellStyle name="Normal 3 2 2 3 5 3 2 3 2 2" xfId="18078" xr:uid="{00000000-0005-0000-0000-0000AF420000}"/>
    <cellStyle name="Normal 3 2 2 3 5 3 2 3 3" xfId="18079" xr:uid="{00000000-0005-0000-0000-0000B0420000}"/>
    <cellStyle name="Normal 3 2 2 3 5 3 2 4" xfId="18080" xr:uid="{00000000-0005-0000-0000-0000B1420000}"/>
    <cellStyle name="Normal 3 2 2 3 5 3 2 4 2" xfId="18081" xr:uid="{00000000-0005-0000-0000-0000B2420000}"/>
    <cellStyle name="Normal 3 2 2 3 5 3 2 5" xfId="18082" xr:uid="{00000000-0005-0000-0000-0000B3420000}"/>
    <cellStyle name="Normal 3 2 2 3 5 3 3" xfId="18083" xr:uid="{00000000-0005-0000-0000-0000B4420000}"/>
    <cellStyle name="Normal 3 2 2 3 5 3 3 2" xfId="18084" xr:uid="{00000000-0005-0000-0000-0000B5420000}"/>
    <cellStyle name="Normal 3 2 2 3 5 3 3 2 2" xfId="18085" xr:uid="{00000000-0005-0000-0000-0000B6420000}"/>
    <cellStyle name="Normal 3 2 2 3 5 3 3 2 2 2" xfId="18086" xr:uid="{00000000-0005-0000-0000-0000B7420000}"/>
    <cellStyle name="Normal 3 2 2 3 5 3 3 2 3" xfId="18087" xr:uid="{00000000-0005-0000-0000-0000B8420000}"/>
    <cellStyle name="Normal 3 2 2 3 5 3 3 3" xfId="18088" xr:uid="{00000000-0005-0000-0000-0000B9420000}"/>
    <cellStyle name="Normal 3 2 2 3 5 3 3 3 2" xfId="18089" xr:uid="{00000000-0005-0000-0000-0000BA420000}"/>
    <cellStyle name="Normal 3 2 2 3 5 3 3 4" xfId="18090" xr:uid="{00000000-0005-0000-0000-0000BB420000}"/>
    <cellStyle name="Normal 3 2 2 3 5 3 4" xfId="18091" xr:uid="{00000000-0005-0000-0000-0000BC420000}"/>
    <cellStyle name="Normal 3 2 2 3 5 3 4 2" xfId="18092" xr:uid="{00000000-0005-0000-0000-0000BD420000}"/>
    <cellStyle name="Normal 3 2 2 3 5 3 4 2 2" xfId="18093" xr:uid="{00000000-0005-0000-0000-0000BE420000}"/>
    <cellStyle name="Normal 3 2 2 3 5 3 4 2 2 2" xfId="18094" xr:uid="{00000000-0005-0000-0000-0000BF420000}"/>
    <cellStyle name="Normal 3 2 2 3 5 3 4 2 3" xfId="18095" xr:uid="{00000000-0005-0000-0000-0000C0420000}"/>
    <cellStyle name="Normal 3 2 2 3 5 3 4 3" xfId="18096" xr:uid="{00000000-0005-0000-0000-0000C1420000}"/>
    <cellStyle name="Normal 3 2 2 3 5 3 4 3 2" xfId="18097" xr:uid="{00000000-0005-0000-0000-0000C2420000}"/>
    <cellStyle name="Normal 3 2 2 3 5 3 4 4" xfId="18098" xr:uid="{00000000-0005-0000-0000-0000C3420000}"/>
    <cellStyle name="Normal 3 2 2 3 5 3 5" xfId="18099" xr:uid="{00000000-0005-0000-0000-0000C4420000}"/>
    <cellStyle name="Normal 3 2 2 3 5 3 5 2" xfId="18100" xr:uid="{00000000-0005-0000-0000-0000C5420000}"/>
    <cellStyle name="Normal 3 2 2 3 5 3 5 2 2" xfId="18101" xr:uid="{00000000-0005-0000-0000-0000C6420000}"/>
    <cellStyle name="Normal 3 2 2 3 5 3 5 3" xfId="18102" xr:uid="{00000000-0005-0000-0000-0000C7420000}"/>
    <cellStyle name="Normal 3 2 2 3 5 3 6" xfId="18103" xr:uid="{00000000-0005-0000-0000-0000C8420000}"/>
    <cellStyle name="Normal 3 2 2 3 5 3 6 2" xfId="18104" xr:uid="{00000000-0005-0000-0000-0000C9420000}"/>
    <cellStyle name="Normal 3 2 2 3 5 3 7" xfId="18105" xr:uid="{00000000-0005-0000-0000-0000CA420000}"/>
    <cellStyle name="Normal 3 2 2 3 5 3 7 2" xfId="18106" xr:uid="{00000000-0005-0000-0000-0000CB420000}"/>
    <cellStyle name="Normal 3 2 2 3 5 3 8" xfId="18107" xr:uid="{00000000-0005-0000-0000-0000CC420000}"/>
    <cellStyle name="Normal 3 2 2 3 5 4" xfId="18108" xr:uid="{00000000-0005-0000-0000-0000CD420000}"/>
    <cellStyle name="Normal 3 2 2 3 5 4 2" xfId="18109" xr:uid="{00000000-0005-0000-0000-0000CE420000}"/>
    <cellStyle name="Normal 3 2 2 3 5 4 2 2" xfId="18110" xr:uid="{00000000-0005-0000-0000-0000CF420000}"/>
    <cellStyle name="Normal 3 2 2 3 5 4 2 2 2" xfId="18111" xr:uid="{00000000-0005-0000-0000-0000D0420000}"/>
    <cellStyle name="Normal 3 2 2 3 5 4 2 2 2 2" xfId="18112" xr:uid="{00000000-0005-0000-0000-0000D1420000}"/>
    <cellStyle name="Normal 3 2 2 3 5 4 2 2 3" xfId="18113" xr:uid="{00000000-0005-0000-0000-0000D2420000}"/>
    <cellStyle name="Normal 3 2 2 3 5 4 2 3" xfId="18114" xr:uid="{00000000-0005-0000-0000-0000D3420000}"/>
    <cellStyle name="Normal 3 2 2 3 5 4 2 3 2" xfId="18115" xr:uid="{00000000-0005-0000-0000-0000D4420000}"/>
    <cellStyle name="Normal 3 2 2 3 5 4 2 4" xfId="18116" xr:uid="{00000000-0005-0000-0000-0000D5420000}"/>
    <cellStyle name="Normal 3 2 2 3 5 4 3" xfId="18117" xr:uid="{00000000-0005-0000-0000-0000D6420000}"/>
    <cellStyle name="Normal 3 2 2 3 5 4 3 2" xfId="18118" xr:uid="{00000000-0005-0000-0000-0000D7420000}"/>
    <cellStyle name="Normal 3 2 2 3 5 4 3 2 2" xfId="18119" xr:uid="{00000000-0005-0000-0000-0000D8420000}"/>
    <cellStyle name="Normal 3 2 2 3 5 4 3 3" xfId="18120" xr:uid="{00000000-0005-0000-0000-0000D9420000}"/>
    <cellStyle name="Normal 3 2 2 3 5 4 4" xfId="18121" xr:uid="{00000000-0005-0000-0000-0000DA420000}"/>
    <cellStyle name="Normal 3 2 2 3 5 4 4 2" xfId="18122" xr:uid="{00000000-0005-0000-0000-0000DB420000}"/>
    <cellStyle name="Normal 3 2 2 3 5 4 5" xfId="18123" xr:uid="{00000000-0005-0000-0000-0000DC420000}"/>
    <cellStyle name="Normal 3 2 2 3 5 5" xfId="18124" xr:uid="{00000000-0005-0000-0000-0000DD420000}"/>
    <cellStyle name="Normal 3 2 2 3 5 5 2" xfId="18125" xr:uid="{00000000-0005-0000-0000-0000DE420000}"/>
    <cellStyle name="Normal 3 2 2 3 5 5 2 2" xfId="18126" xr:uid="{00000000-0005-0000-0000-0000DF420000}"/>
    <cellStyle name="Normal 3 2 2 3 5 5 2 2 2" xfId="18127" xr:uid="{00000000-0005-0000-0000-0000E0420000}"/>
    <cellStyle name="Normal 3 2 2 3 5 5 2 3" xfId="18128" xr:uid="{00000000-0005-0000-0000-0000E1420000}"/>
    <cellStyle name="Normal 3 2 2 3 5 5 3" xfId="18129" xr:uid="{00000000-0005-0000-0000-0000E2420000}"/>
    <cellStyle name="Normal 3 2 2 3 5 5 3 2" xfId="18130" xr:uid="{00000000-0005-0000-0000-0000E3420000}"/>
    <cellStyle name="Normal 3 2 2 3 5 5 4" xfId="18131" xr:uid="{00000000-0005-0000-0000-0000E4420000}"/>
    <cellStyle name="Normal 3 2 2 3 5 6" xfId="18132" xr:uid="{00000000-0005-0000-0000-0000E5420000}"/>
    <cellStyle name="Normal 3 2 2 3 5 6 2" xfId="18133" xr:uid="{00000000-0005-0000-0000-0000E6420000}"/>
    <cellStyle name="Normal 3 2 2 3 5 6 2 2" xfId="18134" xr:uid="{00000000-0005-0000-0000-0000E7420000}"/>
    <cellStyle name="Normal 3 2 2 3 5 6 2 2 2" xfId="18135" xr:uid="{00000000-0005-0000-0000-0000E8420000}"/>
    <cellStyle name="Normal 3 2 2 3 5 6 2 3" xfId="18136" xr:uid="{00000000-0005-0000-0000-0000E9420000}"/>
    <cellStyle name="Normal 3 2 2 3 5 6 3" xfId="18137" xr:uid="{00000000-0005-0000-0000-0000EA420000}"/>
    <cellStyle name="Normal 3 2 2 3 5 6 3 2" xfId="18138" xr:uid="{00000000-0005-0000-0000-0000EB420000}"/>
    <cellStyle name="Normal 3 2 2 3 5 6 4" xfId="18139" xr:uid="{00000000-0005-0000-0000-0000EC420000}"/>
    <cellStyle name="Normal 3 2 2 3 5 7" xfId="18140" xr:uid="{00000000-0005-0000-0000-0000ED420000}"/>
    <cellStyle name="Normal 3 2 2 3 5 7 2" xfId="18141" xr:uid="{00000000-0005-0000-0000-0000EE420000}"/>
    <cellStyle name="Normal 3 2 2 3 5 7 2 2" xfId="18142" xr:uid="{00000000-0005-0000-0000-0000EF420000}"/>
    <cellStyle name="Normal 3 2 2 3 5 7 3" xfId="18143" xr:uid="{00000000-0005-0000-0000-0000F0420000}"/>
    <cellStyle name="Normal 3 2 2 3 5 8" xfId="18144" xr:uid="{00000000-0005-0000-0000-0000F1420000}"/>
    <cellStyle name="Normal 3 2 2 3 5 8 2" xfId="18145" xr:uid="{00000000-0005-0000-0000-0000F2420000}"/>
    <cellStyle name="Normal 3 2 2 3 5 9" xfId="18146" xr:uid="{00000000-0005-0000-0000-0000F3420000}"/>
    <cellStyle name="Normal 3 2 2 3 5 9 2" xfId="18147" xr:uid="{00000000-0005-0000-0000-0000F4420000}"/>
    <cellStyle name="Normal 3 2 2 3 6" xfId="18148" xr:uid="{00000000-0005-0000-0000-0000F5420000}"/>
    <cellStyle name="Normal 3 2 2 3 6 2" xfId="18149" xr:uid="{00000000-0005-0000-0000-0000F6420000}"/>
    <cellStyle name="Normal 3 2 2 3 6 2 2" xfId="18150" xr:uid="{00000000-0005-0000-0000-0000F7420000}"/>
    <cellStyle name="Normal 3 2 2 3 6 2 2 2" xfId="18151" xr:uid="{00000000-0005-0000-0000-0000F8420000}"/>
    <cellStyle name="Normal 3 2 2 3 6 2 2 2 2" xfId="18152" xr:uid="{00000000-0005-0000-0000-0000F9420000}"/>
    <cellStyle name="Normal 3 2 2 3 6 2 2 2 2 2" xfId="18153" xr:uid="{00000000-0005-0000-0000-0000FA420000}"/>
    <cellStyle name="Normal 3 2 2 3 6 2 2 2 2 2 2" xfId="18154" xr:uid="{00000000-0005-0000-0000-0000FB420000}"/>
    <cellStyle name="Normal 3 2 2 3 6 2 2 2 2 3" xfId="18155" xr:uid="{00000000-0005-0000-0000-0000FC420000}"/>
    <cellStyle name="Normal 3 2 2 3 6 2 2 2 3" xfId="18156" xr:uid="{00000000-0005-0000-0000-0000FD420000}"/>
    <cellStyle name="Normal 3 2 2 3 6 2 2 2 3 2" xfId="18157" xr:uid="{00000000-0005-0000-0000-0000FE420000}"/>
    <cellStyle name="Normal 3 2 2 3 6 2 2 2 4" xfId="18158" xr:uid="{00000000-0005-0000-0000-0000FF420000}"/>
    <cellStyle name="Normal 3 2 2 3 6 2 2 3" xfId="18159" xr:uid="{00000000-0005-0000-0000-000000430000}"/>
    <cellStyle name="Normal 3 2 2 3 6 2 2 3 2" xfId="18160" xr:uid="{00000000-0005-0000-0000-000001430000}"/>
    <cellStyle name="Normal 3 2 2 3 6 2 2 3 2 2" xfId="18161" xr:uid="{00000000-0005-0000-0000-000002430000}"/>
    <cellStyle name="Normal 3 2 2 3 6 2 2 3 3" xfId="18162" xr:uid="{00000000-0005-0000-0000-000003430000}"/>
    <cellStyle name="Normal 3 2 2 3 6 2 2 4" xfId="18163" xr:uid="{00000000-0005-0000-0000-000004430000}"/>
    <cellStyle name="Normal 3 2 2 3 6 2 2 4 2" xfId="18164" xr:uid="{00000000-0005-0000-0000-000005430000}"/>
    <cellStyle name="Normal 3 2 2 3 6 2 2 5" xfId="18165" xr:uid="{00000000-0005-0000-0000-000006430000}"/>
    <cellStyle name="Normal 3 2 2 3 6 2 3" xfId="18166" xr:uid="{00000000-0005-0000-0000-000007430000}"/>
    <cellStyle name="Normal 3 2 2 3 6 2 3 2" xfId="18167" xr:uid="{00000000-0005-0000-0000-000008430000}"/>
    <cellStyle name="Normal 3 2 2 3 6 2 3 2 2" xfId="18168" xr:uid="{00000000-0005-0000-0000-000009430000}"/>
    <cellStyle name="Normal 3 2 2 3 6 2 3 2 2 2" xfId="18169" xr:uid="{00000000-0005-0000-0000-00000A430000}"/>
    <cellStyle name="Normal 3 2 2 3 6 2 3 2 3" xfId="18170" xr:uid="{00000000-0005-0000-0000-00000B430000}"/>
    <cellStyle name="Normal 3 2 2 3 6 2 3 3" xfId="18171" xr:uid="{00000000-0005-0000-0000-00000C430000}"/>
    <cellStyle name="Normal 3 2 2 3 6 2 3 3 2" xfId="18172" xr:uid="{00000000-0005-0000-0000-00000D430000}"/>
    <cellStyle name="Normal 3 2 2 3 6 2 3 4" xfId="18173" xr:uid="{00000000-0005-0000-0000-00000E430000}"/>
    <cellStyle name="Normal 3 2 2 3 6 2 4" xfId="18174" xr:uid="{00000000-0005-0000-0000-00000F430000}"/>
    <cellStyle name="Normal 3 2 2 3 6 2 4 2" xfId="18175" xr:uid="{00000000-0005-0000-0000-000010430000}"/>
    <cellStyle name="Normal 3 2 2 3 6 2 4 2 2" xfId="18176" xr:uid="{00000000-0005-0000-0000-000011430000}"/>
    <cellStyle name="Normal 3 2 2 3 6 2 4 2 2 2" xfId="18177" xr:uid="{00000000-0005-0000-0000-000012430000}"/>
    <cellStyle name="Normal 3 2 2 3 6 2 4 2 3" xfId="18178" xr:uid="{00000000-0005-0000-0000-000013430000}"/>
    <cellStyle name="Normal 3 2 2 3 6 2 4 3" xfId="18179" xr:uid="{00000000-0005-0000-0000-000014430000}"/>
    <cellStyle name="Normal 3 2 2 3 6 2 4 3 2" xfId="18180" xr:uid="{00000000-0005-0000-0000-000015430000}"/>
    <cellStyle name="Normal 3 2 2 3 6 2 4 4" xfId="18181" xr:uid="{00000000-0005-0000-0000-000016430000}"/>
    <cellStyle name="Normal 3 2 2 3 6 2 5" xfId="18182" xr:uid="{00000000-0005-0000-0000-000017430000}"/>
    <cellStyle name="Normal 3 2 2 3 6 2 5 2" xfId="18183" xr:uid="{00000000-0005-0000-0000-000018430000}"/>
    <cellStyle name="Normal 3 2 2 3 6 2 5 2 2" xfId="18184" xr:uid="{00000000-0005-0000-0000-000019430000}"/>
    <cellStyle name="Normal 3 2 2 3 6 2 5 3" xfId="18185" xr:uid="{00000000-0005-0000-0000-00001A430000}"/>
    <cellStyle name="Normal 3 2 2 3 6 2 6" xfId="18186" xr:uid="{00000000-0005-0000-0000-00001B430000}"/>
    <cellStyle name="Normal 3 2 2 3 6 2 6 2" xfId="18187" xr:uid="{00000000-0005-0000-0000-00001C430000}"/>
    <cellStyle name="Normal 3 2 2 3 6 2 7" xfId="18188" xr:uid="{00000000-0005-0000-0000-00001D430000}"/>
    <cellStyle name="Normal 3 2 2 3 6 2 7 2" xfId="18189" xr:uid="{00000000-0005-0000-0000-00001E430000}"/>
    <cellStyle name="Normal 3 2 2 3 6 2 8" xfId="18190" xr:uid="{00000000-0005-0000-0000-00001F430000}"/>
    <cellStyle name="Normal 3 2 2 3 6 3" xfId="18191" xr:uid="{00000000-0005-0000-0000-000020430000}"/>
    <cellStyle name="Normal 3 2 2 3 6 3 2" xfId="18192" xr:uid="{00000000-0005-0000-0000-000021430000}"/>
    <cellStyle name="Normal 3 2 2 3 6 3 2 2" xfId="18193" xr:uid="{00000000-0005-0000-0000-000022430000}"/>
    <cellStyle name="Normal 3 2 2 3 6 3 2 2 2" xfId="18194" xr:uid="{00000000-0005-0000-0000-000023430000}"/>
    <cellStyle name="Normal 3 2 2 3 6 3 2 2 2 2" xfId="18195" xr:uid="{00000000-0005-0000-0000-000024430000}"/>
    <cellStyle name="Normal 3 2 2 3 6 3 2 2 3" xfId="18196" xr:uid="{00000000-0005-0000-0000-000025430000}"/>
    <cellStyle name="Normal 3 2 2 3 6 3 2 3" xfId="18197" xr:uid="{00000000-0005-0000-0000-000026430000}"/>
    <cellStyle name="Normal 3 2 2 3 6 3 2 3 2" xfId="18198" xr:uid="{00000000-0005-0000-0000-000027430000}"/>
    <cellStyle name="Normal 3 2 2 3 6 3 2 4" xfId="18199" xr:uid="{00000000-0005-0000-0000-000028430000}"/>
    <cellStyle name="Normal 3 2 2 3 6 3 3" xfId="18200" xr:uid="{00000000-0005-0000-0000-000029430000}"/>
    <cellStyle name="Normal 3 2 2 3 6 3 3 2" xfId="18201" xr:uid="{00000000-0005-0000-0000-00002A430000}"/>
    <cellStyle name="Normal 3 2 2 3 6 3 3 2 2" xfId="18202" xr:uid="{00000000-0005-0000-0000-00002B430000}"/>
    <cellStyle name="Normal 3 2 2 3 6 3 3 3" xfId="18203" xr:uid="{00000000-0005-0000-0000-00002C430000}"/>
    <cellStyle name="Normal 3 2 2 3 6 3 4" xfId="18204" xr:uid="{00000000-0005-0000-0000-00002D430000}"/>
    <cellStyle name="Normal 3 2 2 3 6 3 4 2" xfId="18205" xr:uid="{00000000-0005-0000-0000-00002E430000}"/>
    <cellStyle name="Normal 3 2 2 3 6 3 5" xfId="18206" xr:uid="{00000000-0005-0000-0000-00002F430000}"/>
    <cellStyle name="Normal 3 2 2 3 6 4" xfId="18207" xr:uid="{00000000-0005-0000-0000-000030430000}"/>
    <cellStyle name="Normal 3 2 2 3 6 4 2" xfId="18208" xr:uid="{00000000-0005-0000-0000-000031430000}"/>
    <cellStyle name="Normal 3 2 2 3 6 4 2 2" xfId="18209" xr:uid="{00000000-0005-0000-0000-000032430000}"/>
    <cellStyle name="Normal 3 2 2 3 6 4 2 2 2" xfId="18210" xr:uid="{00000000-0005-0000-0000-000033430000}"/>
    <cellStyle name="Normal 3 2 2 3 6 4 2 3" xfId="18211" xr:uid="{00000000-0005-0000-0000-000034430000}"/>
    <cellStyle name="Normal 3 2 2 3 6 4 3" xfId="18212" xr:uid="{00000000-0005-0000-0000-000035430000}"/>
    <cellStyle name="Normal 3 2 2 3 6 4 3 2" xfId="18213" xr:uid="{00000000-0005-0000-0000-000036430000}"/>
    <cellStyle name="Normal 3 2 2 3 6 4 4" xfId="18214" xr:uid="{00000000-0005-0000-0000-000037430000}"/>
    <cellStyle name="Normal 3 2 2 3 6 5" xfId="18215" xr:uid="{00000000-0005-0000-0000-000038430000}"/>
    <cellStyle name="Normal 3 2 2 3 6 5 2" xfId="18216" xr:uid="{00000000-0005-0000-0000-000039430000}"/>
    <cellStyle name="Normal 3 2 2 3 6 5 2 2" xfId="18217" xr:uid="{00000000-0005-0000-0000-00003A430000}"/>
    <cellStyle name="Normal 3 2 2 3 6 5 2 2 2" xfId="18218" xr:uid="{00000000-0005-0000-0000-00003B430000}"/>
    <cellStyle name="Normal 3 2 2 3 6 5 2 3" xfId="18219" xr:uid="{00000000-0005-0000-0000-00003C430000}"/>
    <cellStyle name="Normal 3 2 2 3 6 5 3" xfId="18220" xr:uid="{00000000-0005-0000-0000-00003D430000}"/>
    <cellStyle name="Normal 3 2 2 3 6 5 3 2" xfId="18221" xr:uid="{00000000-0005-0000-0000-00003E430000}"/>
    <cellStyle name="Normal 3 2 2 3 6 5 4" xfId="18222" xr:uid="{00000000-0005-0000-0000-00003F430000}"/>
    <cellStyle name="Normal 3 2 2 3 6 6" xfId="18223" xr:uid="{00000000-0005-0000-0000-000040430000}"/>
    <cellStyle name="Normal 3 2 2 3 6 6 2" xfId="18224" xr:uid="{00000000-0005-0000-0000-000041430000}"/>
    <cellStyle name="Normal 3 2 2 3 6 6 2 2" xfId="18225" xr:uid="{00000000-0005-0000-0000-000042430000}"/>
    <cellStyle name="Normal 3 2 2 3 6 6 3" xfId="18226" xr:uid="{00000000-0005-0000-0000-000043430000}"/>
    <cellStyle name="Normal 3 2 2 3 6 7" xfId="18227" xr:uid="{00000000-0005-0000-0000-000044430000}"/>
    <cellStyle name="Normal 3 2 2 3 6 7 2" xfId="18228" xr:uid="{00000000-0005-0000-0000-000045430000}"/>
    <cellStyle name="Normal 3 2 2 3 6 8" xfId="18229" xr:uid="{00000000-0005-0000-0000-000046430000}"/>
    <cellStyle name="Normal 3 2 2 3 6 8 2" xfId="18230" xr:uid="{00000000-0005-0000-0000-000047430000}"/>
    <cellStyle name="Normal 3 2 2 3 6 9" xfId="18231" xr:uid="{00000000-0005-0000-0000-000048430000}"/>
    <cellStyle name="Normal 3 2 2 3 7" xfId="18232" xr:uid="{00000000-0005-0000-0000-000049430000}"/>
    <cellStyle name="Normal 3 2 2 3 7 2" xfId="18233" xr:uid="{00000000-0005-0000-0000-00004A430000}"/>
    <cellStyle name="Normal 3 2 2 3 7 2 2" xfId="18234" xr:uid="{00000000-0005-0000-0000-00004B430000}"/>
    <cellStyle name="Normal 3 2 2 3 7 2 2 2" xfId="18235" xr:uid="{00000000-0005-0000-0000-00004C430000}"/>
    <cellStyle name="Normal 3 2 2 3 7 2 2 2 2" xfId="18236" xr:uid="{00000000-0005-0000-0000-00004D430000}"/>
    <cellStyle name="Normal 3 2 2 3 7 2 2 2 2 2" xfId="18237" xr:uid="{00000000-0005-0000-0000-00004E430000}"/>
    <cellStyle name="Normal 3 2 2 3 7 2 2 2 3" xfId="18238" xr:uid="{00000000-0005-0000-0000-00004F430000}"/>
    <cellStyle name="Normal 3 2 2 3 7 2 2 3" xfId="18239" xr:uid="{00000000-0005-0000-0000-000050430000}"/>
    <cellStyle name="Normal 3 2 2 3 7 2 2 3 2" xfId="18240" xr:uid="{00000000-0005-0000-0000-000051430000}"/>
    <cellStyle name="Normal 3 2 2 3 7 2 2 4" xfId="18241" xr:uid="{00000000-0005-0000-0000-000052430000}"/>
    <cellStyle name="Normal 3 2 2 3 7 2 3" xfId="18242" xr:uid="{00000000-0005-0000-0000-000053430000}"/>
    <cellStyle name="Normal 3 2 2 3 7 2 3 2" xfId="18243" xr:uid="{00000000-0005-0000-0000-000054430000}"/>
    <cellStyle name="Normal 3 2 2 3 7 2 3 2 2" xfId="18244" xr:uid="{00000000-0005-0000-0000-000055430000}"/>
    <cellStyle name="Normal 3 2 2 3 7 2 3 3" xfId="18245" xr:uid="{00000000-0005-0000-0000-000056430000}"/>
    <cellStyle name="Normal 3 2 2 3 7 2 4" xfId="18246" xr:uid="{00000000-0005-0000-0000-000057430000}"/>
    <cellStyle name="Normal 3 2 2 3 7 2 4 2" xfId="18247" xr:uid="{00000000-0005-0000-0000-000058430000}"/>
    <cellStyle name="Normal 3 2 2 3 7 2 5" xfId="18248" xr:uid="{00000000-0005-0000-0000-000059430000}"/>
    <cellStyle name="Normal 3 2 2 3 7 3" xfId="18249" xr:uid="{00000000-0005-0000-0000-00005A430000}"/>
    <cellStyle name="Normal 3 2 2 3 7 3 2" xfId="18250" xr:uid="{00000000-0005-0000-0000-00005B430000}"/>
    <cellStyle name="Normal 3 2 2 3 7 3 2 2" xfId="18251" xr:uid="{00000000-0005-0000-0000-00005C430000}"/>
    <cellStyle name="Normal 3 2 2 3 7 3 2 2 2" xfId="18252" xr:uid="{00000000-0005-0000-0000-00005D430000}"/>
    <cellStyle name="Normal 3 2 2 3 7 3 2 3" xfId="18253" xr:uid="{00000000-0005-0000-0000-00005E430000}"/>
    <cellStyle name="Normal 3 2 2 3 7 3 3" xfId="18254" xr:uid="{00000000-0005-0000-0000-00005F430000}"/>
    <cellStyle name="Normal 3 2 2 3 7 3 3 2" xfId="18255" xr:uid="{00000000-0005-0000-0000-000060430000}"/>
    <cellStyle name="Normal 3 2 2 3 7 3 4" xfId="18256" xr:uid="{00000000-0005-0000-0000-000061430000}"/>
    <cellStyle name="Normal 3 2 2 3 7 4" xfId="18257" xr:uid="{00000000-0005-0000-0000-000062430000}"/>
    <cellStyle name="Normal 3 2 2 3 7 4 2" xfId="18258" xr:uid="{00000000-0005-0000-0000-000063430000}"/>
    <cellStyle name="Normal 3 2 2 3 7 4 2 2" xfId="18259" xr:uid="{00000000-0005-0000-0000-000064430000}"/>
    <cellStyle name="Normal 3 2 2 3 7 4 2 2 2" xfId="18260" xr:uid="{00000000-0005-0000-0000-000065430000}"/>
    <cellStyle name="Normal 3 2 2 3 7 4 2 3" xfId="18261" xr:uid="{00000000-0005-0000-0000-000066430000}"/>
    <cellStyle name="Normal 3 2 2 3 7 4 3" xfId="18262" xr:uid="{00000000-0005-0000-0000-000067430000}"/>
    <cellStyle name="Normal 3 2 2 3 7 4 3 2" xfId="18263" xr:uid="{00000000-0005-0000-0000-000068430000}"/>
    <cellStyle name="Normal 3 2 2 3 7 4 4" xfId="18264" xr:uid="{00000000-0005-0000-0000-000069430000}"/>
    <cellStyle name="Normal 3 2 2 3 7 5" xfId="18265" xr:uid="{00000000-0005-0000-0000-00006A430000}"/>
    <cellStyle name="Normal 3 2 2 3 7 5 2" xfId="18266" xr:uid="{00000000-0005-0000-0000-00006B430000}"/>
    <cellStyle name="Normal 3 2 2 3 7 5 2 2" xfId="18267" xr:uid="{00000000-0005-0000-0000-00006C430000}"/>
    <cellStyle name="Normal 3 2 2 3 7 5 3" xfId="18268" xr:uid="{00000000-0005-0000-0000-00006D430000}"/>
    <cellStyle name="Normal 3 2 2 3 7 6" xfId="18269" xr:uid="{00000000-0005-0000-0000-00006E430000}"/>
    <cellStyle name="Normal 3 2 2 3 7 6 2" xfId="18270" xr:uid="{00000000-0005-0000-0000-00006F430000}"/>
    <cellStyle name="Normal 3 2 2 3 7 7" xfId="18271" xr:uid="{00000000-0005-0000-0000-000070430000}"/>
    <cellStyle name="Normal 3 2 2 3 7 7 2" xfId="18272" xr:uid="{00000000-0005-0000-0000-000071430000}"/>
    <cellStyle name="Normal 3 2 2 3 7 8" xfId="18273" xr:uid="{00000000-0005-0000-0000-000072430000}"/>
    <cellStyle name="Normal 3 2 2 3 8" xfId="18274" xr:uid="{00000000-0005-0000-0000-000073430000}"/>
    <cellStyle name="Normal 3 2 2 3 8 2" xfId="18275" xr:uid="{00000000-0005-0000-0000-000074430000}"/>
    <cellStyle name="Normal 3 2 2 3 8 2 2" xfId="18276" xr:uid="{00000000-0005-0000-0000-000075430000}"/>
    <cellStyle name="Normal 3 2 2 3 8 2 2 2" xfId="18277" xr:uid="{00000000-0005-0000-0000-000076430000}"/>
    <cellStyle name="Normal 3 2 2 3 8 2 2 2 2" xfId="18278" xr:uid="{00000000-0005-0000-0000-000077430000}"/>
    <cellStyle name="Normal 3 2 2 3 8 2 2 2 2 2" xfId="18279" xr:uid="{00000000-0005-0000-0000-000078430000}"/>
    <cellStyle name="Normal 3 2 2 3 8 2 2 2 3" xfId="18280" xr:uid="{00000000-0005-0000-0000-000079430000}"/>
    <cellStyle name="Normal 3 2 2 3 8 2 2 3" xfId="18281" xr:uid="{00000000-0005-0000-0000-00007A430000}"/>
    <cellStyle name="Normal 3 2 2 3 8 2 2 3 2" xfId="18282" xr:uid="{00000000-0005-0000-0000-00007B430000}"/>
    <cellStyle name="Normal 3 2 2 3 8 2 2 4" xfId="18283" xr:uid="{00000000-0005-0000-0000-00007C430000}"/>
    <cellStyle name="Normal 3 2 2 3 8 2 3" xfId="18284" xr:uid="{00000000-0005-0000-0000-00007D430000}"/>
    <cellStyle name="Normal 3 2 2 3 8 2 3 2" xfId="18285" xr:uid="{00000000-0005-0000-0000-00007E430000}"/>
    <cellStyle name="Normal 3 2 2 3 8 2 3 2 2" xfId="18286" xr:uid="{00000000-0005-0000-0000-00007F430000}"/>
    <cellStyle name="Normal 3 2 2 3 8 2 3 3" xfId="18287" xr:uid="{00000000-0005-0000-0000-000080430000}"/>
    <cellStyle name="Normal 3 2 2 3 8 2 4" xfId="18288" xr:uid="{00000000-0005-0000-0000-000081430000}"/>
    <cellStyle name="Normal 3 2 2 3 8 2 4 2" xfId="18289" xr:uid="{00000000-0005-0000-0000-000082430000}"/>
    <cellStyle name="Normal 3 2 2 3 8 2 5" xfId="18290" xr:uid="{00000000-0005-0000-0000-000083430000}"/>
    <cellStyle name="Normal 3 2 2 3 8 3" xfId="18291" xr:uid="{00000000-0005-0000-0000-000084430000}"/>
    <cellStyle name="Normal 3 2 2 3 8 3 2" xfId="18292" xr:uid="{00000000-0005-0000-0000-000085430000}"/>
    <cellStyle name="Normal 3 2 2 3 8 3 2 2" xfId="18293" xr:uid="{00000000-0005-0000-0000-000086430000}"/>
    <cellStyle name="Normal 3 2 2 3 8 3 2 2 2" xfId="18294" xr:uid="{00000000-0005-0000-0000-000087430000}"/>
    <cellStyle name="Normal 3 2 2 3 8 3 2 3" xfId="18295" xr:uid="{00000000-0005-0000-0000-000088430000}"/>
    <cellStyle name="Normal 3 2 2 3 8 3 3" xfId="18296" xr:uid="{00000000-0005-0000-0000-000089430000}"/>
    <cellStyle name="Normal 3 2 2 3 8 3 3 2" xfId="18297" xr:uid="{00000000-0005-0000-0000-00008A430000}"/>
    <cellStyle name="Normal 3 2 2 3 8 3 4" xfId="18298" xr:uid="{00000000-0005-0000-0000-00008B430000}"/>
    <cellStyle name="Normal 3 2 2 3 8 4" xfId="18299" xr:uid="{00000000-0005-0000-0000-00008C430000}"/>
    <cellStyle name="Normal 3 2 2 3 8 4 2" xfId="18300" xr:uid="{00000000-0005-0000-0000-00008D430000}"/>
    <cellStyle name="Normal 3 2 2 3 8 4 2 2" xfId="18301" xr:uid="{00000000-0005-0000-0000-00008E430000}"/>
    <cellStyle name="Normal 3 2 2 3 8 4 2 2 2" xfId="18302" xr:uid="{00000000-0005-0000-0000-00008F430000}"/>
    <cellStyle name="Normal 3 2 2 3 8 4 2 3" xfId="18303" xr:uid="{00000000-0005-0000-0000-000090430000}"/>
    <cellStyle name="Normal 3 2 2 3 8 4 3" xfId="18304" xr:uid="{00000000-0005-0000-0000-000091430000}"/>
    <cellStyle name="Normal 3 2 2 3 8 4 3 2" xfId="18305" xr:uid="{00000000-0005-0000-0000-000092430000}"/>
    <cellStyle name="Normal 3 2 2 3 8 4 4" xfId="18306" xr:uid="{00000000-0005-0000-0000-000093430000}"/>
    <cellStyle name="Normal 3 2 2 3 8 5" xfId="18307" xr:uid="{00000000-0005-0000-0000-000094430000}"/>
    <cellStyle name="Normal 3 2 2 3 8 5 2" xfId="18308" xr:uid="{00000000-0005-0000-0000-000095430000}"/>
    <cellStyle name="Normal 3 2 2 3 8 5 2 2" xfId="18309" xr:uid="{00000000-0005-0000-0000-000096430000}"/>
    <cellStyle name="Normal 3 2 2 3 8 5 3" xfId="18310" xr:uid="{00000000-0005-0000-0000-000097430000}"/>
    <cellStyle name="Normal 3 2 2 3 8 6" xfId="18311" xr:uid="{00000000-0005-0000-0000-000098430000}"/>
    <cellStyle name="Normal 3 2 2 3 8 6 2" xfId="18312" xr:uid="{00000000-0005-0000-0000-000099430000}"/>
    <cellStyle name="Normal 3 2 2 3 8 7" xfId="18313" xr:uid="{00000000-0005-0000-0000-00009A430000}"/>
    <cellStyle name="Normal 3 2 2 3 8 7 2" xfId="18314" xr:uid="{00000000-0005-0000-0000-00009B430000}"/>
    <cellStyle name="Normal 3 2 2 3 8 8" xfId="18315" xr:uid="{00000000-0005-0000-0000-00009C430000}"/>
    <cellStyle name="Normal 3 2 2 3 9" xfId="18316" xr:uid="{00000000-0005-0000-0000-00009D430000}"/>
    <cellStyle name="Normal 3 2 2 3 9 2" xfId="18317" xr:uid="{00000000-0005-0000-0000-00009E430000}"/>
    <cellStyle name="Normal 3 2 2 3 9 2 2" xfId="18318" xr:uid="{00000000-0005-0000-0000-00009F430000}"/>
    <cellStyle name="Normal 3 2 2 3 9 2 2 2" xfId="18319" xr:uid="{00000000-0005-0000-0000-0000A0430000}"/>
    <cellStyle name="Normal 3 2 2 3 9 2 2 2 2" xfId="18320" xr:uid="{00000000-0005-0000-0000-0000A1430000}"/>
    <cellStyle name="Normal 3 2 2 3 9 2 2 2 2 2" xfId="18321" xr:uid="{00000000-0005-0000-0000-0000A2430000}"/>
    <cellStyle name="Normal 3 2 2 3 9 2 2 2 3" xfId="18322" xr:uid="{00000000-0005-0000-0000-0000A3430000}"/>
    <cellStyle name="Normal 3 2 2 3 9 2 2 3" xfId="18323" xr:uid="{00000000-0005-0000-0000-0000A4430000}"/>
    <cellStyle name="Normal 3 2 2 3 9 2 2 3 2" xfId="18324" xr:uid="{00000000-0005-0000-0000-0000A5430000}"/>
    <cellStyle name="Normal 3 2 2 3 9 2 2 4" xfId="18325" xr:uid="{00000000-0005-0000-0000-0000A6430000}"/>
    <cellStyle name="Normal 3 2 2 3 9 2 3" xfId="18326" xr:uid="{00000000-0005-0000-0000-0000A7430000}"/>
    <cellStyle name="Normal 3 2 2 3 9 2 3 2" xfId="18327" xr:uid="{00000000-0005-0000-0000-0000A8430000}"/>
    <cellStyle name="Normal 3 2 2 3 9 2 3 2 2" xfId="18328" xr:uid="{00000000-0005-0000-0000-0000A9430000}"/>
    <cellStyle name="Normal 3 2 2 3 9 2 3 3" xfId="18329" xr:uid="{00000000-0005-0000-0000-0000AA430000}"/>
    <cellStyle name="Normal 3 2 2 3 9 2 4" xfId="18330" xr:uid="{00000000-0005-0000-0000-0000AB430000}"/>
    <cellStyle name="Normal 3 2 2 3 9 2 4 2" xfId="18331" xr:uid="{00000000-0005-0000-0000-0000AC430000}"/>
    <cellStyle name="Normal 3 2 2 3 9 2 5" xfId="18332" xr:uid="{00000000-0005-0000-0000-0000AD430000}"/>
    <cellStyle name="Normal 3 2 2 3 9 3" xfId="18333" xr:uid="{00000000-0005-0000-0000-0000AE430000}"/>
    <cellStyle name="Normal 3 2 2 3 9 3 2" xfId="18334" xr:uid="{00000000-0005-0000-0000-0000AF430000}"/>
    <cellStyle name="Normal 3 2 2 3 9 3 2 2" xfId="18335" xr:uid="{00000000-0005-0000-0000-0000B0430000}"/>
    <cellStyle name="Normal 3 2 2 3 9 3 2 2 2" xfId="18336" xr:uid="{00000000-0005-0000-0000-0000B1430000}"/>
    <cellStyle name="Normal 3 2 2 3 9 3 2 3" xfId="18337" xr:uid="{00000000-0005-0000-0000-0000B2430000}"/>
    <cellStyle name="Normal 3 2 2 3 9 3 3" xfId="18338" xr:uid="{00000000-0005-0000-0000-0000B3430000}"/>
    <cellStyle name="Normal 3 2 2 3 9 3 3 2" xfId="18339" xr:uid="{00000000-0005-0000-0000-0000B4430000}"/>
    <cellStyle name="Normal 3 2 2 3 9 3 4" xfId="18340" xr:uid="{00000000-0005-0000-0000-0000B5430000}"/>
    <cellStyle name="Normal 3 2 2 3 9 4" xfId="18341" xr:uid="{00000000-0005-0000-0000-0000B6430000}"/>
    <cellStyle name="Normal 3 2 2 3 9 4 2" xfId="18342" xr:uid="{00000000-0005-0000-0000-0000B7430000}"/>
    <cellStyle name="Normal 3 2 2 3 9 4 2 2" xfId="18343" xr:uid="{00000000-0005-0000-0000-0000B8430000}"/>
    <cellStyle name="Normal 3 2 2 3 9 4 3" xfId="18344" xr:uid="{00000000-0005-0000-0000-0000B9430000}"/>
    <cellStyle name="Normal 3 2 2 3 9 5" xfId="18345" xr:uid="{00000000-0005-0000-0000-0000BA430000}"/>
    <cellStyle name="Normal 3 2 2 3 9 5 2" xfId="18346" xr:uid="{00000000-0005-0000-0000-0000BB430000}"/>
    <cellStyle name="Normal 3 2 2 3 9 6" xfId="18347" xr:uid="{00000000-0005-0000-0000-0000BC430000}"/>
    <cellStyle name="Normal 3 2 2 4" xfId="18348" xr:uid="{00000000-0005-0000-0000-0000BD430000}"/>
    <cellStyle name="Normal 3 2 2 4 10" xfId="18349" xr:uid="{00000000-0005-0000-0000-0000BE430000}"/>
    <cellStyle name="Normal 3 2 2 4 10 2" xfId="18350" xr:uid="{00000000-0005-0000-0000-0000BF430000}"/>
    <cellStyle name="Normal 3 2 2 4 10 2 2" xfId="18351" xr:uid="{00000000-0005-0000-0000-0000C0430000}"/>
    <cellStyle name="Normal 3 2 2 4 10 2 2 2" xfId="18352" xr:uid="{00000000-0005-0000-0000-0000C1430000}"/>
    <cellStyle name="Normal 3 2 2 4 10 2 3" xfId="18353" xr:uid="{00000000-0005-0000-0000-0000C2430000}"/>
    <cellStyle name="Normal 3 2 2 4 10 3" xfId="18354" xr:uid="{00000000-0005-0000-0000-0000C3430000}"/>
    <cellStyle name="Normal 3 2 2 4 10 3 2" xfId="18355" xr:uid="{00000000-0005-0000-0000-0000C4430000}"/>
    <cellStyle name="Normal 3 2 2 4 10 4" xfId="18356" xr:uid="{00000000-0005-0000-0000-0000C5430000}"/>
    <cellStyle name="Normal 3 2 2 4 11" xfId="18357" xr:uid="{00000000-0005-0000-0000-0000C6430000}"/>
    <cellStyle name="Normal 3 2 2 4 11 2" xfId="18358" xr:uid="{00000000-0005-0000-0000-0000C7430000}"/>
    <cellStyle name="Normal 3 2 2 4 11 2 2" xfId="18359" xr:uid="{00000000-0005-0000-0000-0000C8430000}"/>
    <cellStyle name="Normal 3 2 2 4 11 2 2 2" xfId="18360" xr:uid="{00000000-0005-0000-0000-0000C9430000}"/>
    <cellStyle name="Normal 3 2 2 4 11 2 3" xfId="18361" xr:uid="{00000000-0005-0000-0000-0000CA430000}"/>
    <cellStyle name="Normal 3 2 2 4 11 3" xfId="18362" xr:uid="{00000000-0005-0000-0000-0000CB430000}"/>
    <cellStyle name="Normal 3 2 2 4 11 3 2" xfId="18363" xr:uid="{00000000-0005-0000-0000-0000CC430000}"/>
    <cellStyle name="Normal 3 2 2 4 11 4" xfId="18364" xr:uid="{00000000-0005-0000-0000-0000CD430000}"/>
    <cellStyle name="Normal 3 2 2 4 12" xfId="18365" xr:uid="{00000000-0005-0000-0000-0000CE430000}"/>
    <cellStyle name="Normal 3 2 2 4 12 2" xfId="18366" xr:uid="{00000000-0005-0000-0000-0000CF430000}"/>
    <cellStyle name="Normal 3 2 2 4 12 2 2" xfId="18367" xr:uid="{00000000-0005-0000-0000-0000D0430000}"/>
    <cellStyle name="Normal 3 2 2 4 12 2 2 2" xfId="18368" xr:uid="{00000000-0005-0000-0000-0000D1430000}"/>
    <cellStyle name="Normal 3 2 2 4 12 2 3" xfId="18369" xr:uid="{00000000-0005-0000-0000-0000D2430000}"/>
    <cellStyle name="Normal 3 2 2 4 12 3" xfId="18370" xr:uid="{00000000-0005-0000-0000-0000D3430000}"/>
    <cellStyle name="Normal 3 2 2 4 12 3 2" xfId="18371" xr:uid="{00000000-0005-0000-0000-0000D4430000}"/>
    <cellStyle name="Normal 3 2 2 4 12 4" xfId="18372" xr:uid="{00000000-0005-0000-0000-0000D5430000}"/>
    <cellStyle name="Normal 3 2 2 4 13" xfId="18373" xr:uid="{00000000-0005-0000-0000-0000D6430000}"/>
    <cellStyle name="Normal 3 2 2 4 13 2" xfId="18374" xr:uid="{00000000-0005-0000-0000-0000D7430000}"/>
    <cellStyle name="Normal 3 2 2 4 13 2 2" xfId="18375" xr:uid="{00000000-0005-0000-0000-0000D8430000}"/>
    <cellStyle name="Normal 3 2 2 4 13 3" xfId="18376" xr:uid="{00000000-0005-0000-0000-0000D9430000}"/>
    <cellStyle name="Normal 3 2 2 4 14" xfId="18377" xr:uid="{00000000-0005-0000-0000-0000DA430000}"/>
    <cellStyle name="Normal 3 2 2 4 14 2" xfId="18378" xr:uid="{00000000-0005-0000-0000-0000DB430000}"/>
    <cellStyle name="Normal 3 2 2 4 15" xfId="18379" xr:uid="{00000000-0005-0000-0000-0000DC430000}"/>
    <cellStyle name="Normal 3 2 2 4 15 2" xfId="18380" xr:uid="{00000000-0005-0000-0000-0000DD430000}"/>
    <cellStyle name="Normal 3 2 2 4 16" xfId="18381" xr:uid="{00000000-0005-0000-0000-0000DE430000}"/>
    <cellStyle name="Normal 3 2 2 4 2" xfId="18382" xr:uid="{00000000-0005-0000-0000-0000DF430000}"/>
    <cellStyle name="Normal 3 2 2 4 2 10" xfId="18383" xr:uid="{00000000-0005-0000-0000-0000E0430000}"/>
    <cellStyle name="Normal 3 2 2 4 2 2" xfId="18384" xr:uid="{00000000-0005-0000-0000-0000E1430000}"/>
    <cellStyle name="Normal 3 2 2 4 2 2 2" xfId="18385" xr:uid="{00000000-0005-0000-0000-0000E2430000}"/>
    <cellStyle name="Normal 3 2 2 4 2 2 2 2" xfId="18386" xr:uid="{00000000-0005-0000-0000-0000E3430000}"/>
    <cellStyle name="Normal 3 2 2 4 2 2 2 2 2" xfId="18387" xr:uid="{00000000-0005-0000-0000-0000E4430000}"/>
    <cellStyle name="Normal 3 2 2 4 2 2 2 2 2 2" xfId="18388" xr:uid="{00000000-0005-0000-0000-0000E5430000}"/>
    <cellStyle name="Normal 3 2 2 4 2 2 2 2 2 2 2" xfId="18389" xr:uid="{00000000-0005-0000-0000-0000E6430000}"/>
    <cellStyle name="Normal 3 2 2 4 2 2 2 2 2 2 2 2" xfId="18390" xr:uid="{00000000-0005-0000-0000-0000E7430000}"/>
    <cellStyle name="Normal 3 2 2 4 2 2 2 2 2 2 3" xfId="18391" xr:uid="{00000000-0005-0000-0000-0000E8430000}"/>
    <cellStyle name="Normal 3 2 2 4 2 2 2 2 2 3" xfId="18392" xr:uid="{00000000-0005-0000-0000-0000E9430000}"/>
    <cellStyle name="Normal 3 2 2 4 2 2 2 2 2 3 2" xfId="18393" xr:uid="{00000000-0005-0000-0000-0000EA430000}"/>
    <cellStyle name="Normal 3 2 2 4 2 2 2 2 2 4" xfId="18394" xr:uid="{00000000-0005-0000-0000-0000EB430000}"/>
    <cellStyle name="Normal 3 2 2 4 2 2 2 2 3" xfId="18395" xr:uid="{00000000-0005-0000-0000-0000EC430000}"/>
    <cellStyle name="Normal 3 2 2 4 2 2 2 2 3 2" xfId="18396" xr:uid="{00000000-0005-0000-0000-0000ED430000}"/>
    <cellStyle name="Normal 3 2 2 4 2 2 2 2 3 2 2" xfId="18397" xr:uid="{00000000-0005-0000-0000-0000EE430000}"/>
    <cellStyle name="Normal 3 2 2 4 2 2 2 2 3 3" xfId="18398" xr:uid="{00000000-0005-0000-0000-0000EF430000}"/>
    <cellStyle name="Normal 3 2 2 4 2 2 2 2 4" xfId="18399" xr:uid="{00000000-0005-0000-0000-0000F0430000}"/>
    <cellStyle name="Normal 3 2 2 4 2 2 2 2 4 2" xfId="18400" xr:uid="{00000000-0005-0000-0000-0000F1430000}"/>
    <cellStyle name="Normal 3 2 2 4 2 2 2 2 5" xfId="18401" xr:uid="{00000000-0005-0000-0000-0000F2430000}"/>
    <cellStyle name="Normal 3 2 2 4 2 2 2 3" xfId="18402" xr:uid="{00000000-0005-0000-0000-0000F3430000}"/>
    <cellStyle name="Normal 3 2 2 4 2 2 2 3 2" xfId="18403" xr:uid="{00000000-0005-0000-0000-0000F4430000}"/>
    <cellStyle name="Normal 3 2 2 4 2 2 2 3 2 2" xfId="18404" xr:uid="{00000000-0005-0000-0000-0000F5430000}"/>
    <cellStyle name="Normal 3 2 2 4 2 2 2 3 2 2 2" xfId="18405" xr:uid="{00000000-0005-0000-0000-0000F6430000}"/>
    <cellStyle name="Normal 3 2 2 4 2 2 2 3 2 3" xfId="18406" xr:uid="{00000000-0005-0000-0000-0000F7430000}"/>
    <cellStyle name="Normal 3 2 2 4 2 2 2 3 3" xfId="18407" xr:uid="{00000000-0005-0000-0000-0000F8430000}"/>
    <cellStyle name="Normal 3 2 2 4 2 2 2 3 3 2" xfId="18408" xr:uid="{00000000-0005-0000-0000-0000F9430000}"/>
    <cellStyle name="Normal 3 2 2 4 2 2 2 3 4" xfId="18409" xr:uid="{00000000-0005-0000-0000-0000FA430000}"/>
    <cellStyle name="Normal 3 2 2 4 2 2 2 4" xfId="18410" xr:uid="{00000000-0005-0000-0000-0000FB430000}"/>
    <cellStyle name="Normal 3 2 2 4 2 2 2 4 2" xfId="18411" xr:uid="{00000000-0005-0000-0000-0000FC430000}"/>
    <cellStyle name="Normal 3 2 2 4 2 2 2 4 2 2" xfId="18412" xr:uid="{00000000-0005-0000-0000-0000FD430000}"/>
    <cellStyle name="Normal 3 2 2 4 2 2 2 4 2 2 2" xfId="18413" xr:uid="{00000000-0005-0000-0000-0000FE430000}"/>
    <cellStyle name="Normal 3 2 2 4 2 2 2 4 2 3" xfId="18414" xr:uid="{00000000-0005-0000-0000-0000FF430000}"/>
    <cellStyle name="Normal 3 2 2 4 2 2 2 4 3" xfId="18415" xr:uid="{00000000-0005-0000-0000-000000440000}"/>
    <cellStyle name="Normal 3 2 2 4 2 2 2 4 3 2" xfId="18416" xr:uid="{00000000-0005-0000-0000-000001440000}"/>
    <cellStyle name="Normal 3 2 2 4 2 2 2 4 4" xfId="18417" xr:uid="{00000000-0005-0000-0000-000002440000}"/>
    <cellStyle name="Normal 3 2 2 4 2 2 2 5" xfId="18418" xr:uid="{00000000-0005-0000-0000-000003440000}"/>
    <cellStyle name="Normal 3 2 2 4 2 2 2 5 2" xfId="18419" xr:uid="{00000000-0005-0000-0000-000004440000}"/>
    <cellStyle name="Normal 3 2 2 4 2 2 2 5 2 2" xfId="18420" xr:uid="{00000000-0005-0000-0000-000005440000}"/>
    <cellStyle name="Normal 3 2 2 4 2 2 2 5 3" xfId="18421" xr:uid="{00000000-0005-0000-0000-000006440000}"/>
    <cellStyle name="Normal 3 2 2 4 2 2 2 6" xfId="18422" xr:uid="{00000000-0005-0000-0000-000007440000}"/>
    <cellStyle name="Normal 3 2 2 4 2 2 2 6 2" xfId="18423" xr:uid="{00000000-0005-0000-0000-000008440000}"/>
    <cellStyle name="Normal 3 2 2 4 2 2 2 7" xfId="18424" xr:uid="{00000000-0005-0000-0000-000009440000}"/>
    <cellStyle name="Normal 3 2 2 4 2 2 2 7 2" xfId="18425" xr:uid="{00000000-0005-0000-0000-00000A440000}"/>
    <cellStyle name="Normal 3 2 2 4 2 2 2 8" xfId="18426" xr:uid="{00000000-0005-0000-0000-00000B440000}"/>
    <cellStyle name="Normal 3 2 2 4 2 2 3" xfId="18427" xr:uid="{00000000-0005-0000-0000-00000C440000}"/>
    <cellStyle name="Normal 3 2 2 4 2 2 3 2" xfId="18428" xr:uid="{00000000-0005-0000-0000-00000D440000}"/>
    <cellStyle name="Normal 3 2 2 4 2 2 3 2 2" xfId="18429" xr:uid="{00000000-0005-0000-0000-00000E440000}"/>
    <cellStyle name="Normal 3 2 2 4 2 2 3 2 2 2" xfId="18430" xr:uid="{00000000-0005-0000-0000-00000F440000}"/>
    <cellStyle name="Normal 3 2 2 4 2 2 3 2 2 2 2" xfId="18431" xr:uid="{00000000-0005-0000-0000-000010440000}"/>
    <cellStyle name="Normal 3 2 2 4 2 2 3 2 2 3" xfId="18432" xr:uid="{00000000-0005-0000-0000-000011440000}"/>
    <cellStyle name="Normal 3 2 2 4 2 2 3 2 3" xfId="18433" xr:uid="{00000000-0005-0000-0000-000012440000}"/>
    <cellStyle name="Normal 3 2 2 4 2 2 3 2 3 2" xfId="18434" xr:uid="{00000000-0005-0000-0000-000013440000}"/>
    <cellStyle name="Normal 3 2 2 4 2 2 3 2 4" xfId="18435" xr:uid="{00000000-0005-0000-0000-000014440000}"/>
    <cellStyle name="Normal 3 2 2 4 2 2 3 3" xfId="18436" xr:uid="{00000000-0005-0000-0000-000015440000}"/>
    <cellStyle name="Normal 3 2 2 4 2 2 3 3 2" xfId="18437" xr:uid="{00000000-0005-0000-0000-000016440000}"/>
    <cellStyle name="Normal 3 2 2 4 2 2 3 3 2 2" xfId="18438" xr:uid="{00000000-0005-0000-0000-000017440000}"/>
    <cellStyle name="Normal 3 2 2 4 2 2 3 3 3" xfId="18439" xr:uid="{00000000-0005-0000-0000-000018440000}"/>
    <cellStyle name="Normal 3 2 2 4 2 2 3 4" xfId="18440" xr:uid="{00000000-0005-0000-0000-000019440000}"/>
    <cellStyle name="Normal 3 2 2 4 2 2 3 4 2" xfId="18441" xr:uid="{00000000-0005-0000-0000-00001A440000}"/>
    <cellStyle name="Normal 3 2 2 4 2 2 3 5" xfId="18442" xr:uid="{00000000-0005-0000-0000-00001B440000}"/>
    <cellStyle name="Normal 3 2 2 4 2 2 4" xfId="18443" xr:uid="{00000000-0005-0000-0000-00001C440000}"/>
    <cellStyle name="Normal 3 2 2 4 2 2 4 2" xfId="18444" xr:uid="{00000000-0005-0000-0000-00001D440000}"/>
    <cellStyle name="Normal 3 2 2 4 2 2 4 2 2" xfId="18445" xr:uid="{00000000-0005-0000-0000-00001E440000}"/>
    <cellStyle name="Normal 3 2 2 4 2 2 4 2 2 2" xfId="18446" xr:uid="{00000000-0005-0000-0000-00001F440000}"/>
    <cellStyle name="Normal 3 2 2 4 2 2 4 2 3" xfId="18447" xr:uid="{00000000-0005-0000-0000-000020440000}"/>
    <cellStyle name="Normal 3 2 2 4 2 2 4 3" xfId="18448" xr:uid="{00000000-0005-0000-0000-000021440000}"/>
    <cellStyle name="Normal 3 2 2 4 2 2 4 3 2" xfId="18449" xr:uid="{00000000-0005-0000-0000-000022440000}"/>
    <cellStyle name="Normal 3 2 2 4 2 2 4 4" xfId="18450" xr:uid="{00000000-0005-0000-0000-000023440000}"/>
    <cellStyle name="Normal 3 2 2 4 2 2 5" xfId="18451" xr:uid="{00000000-0005-0000-0000-000024440000}"/>
    <cellStyle name="Normal 3 2 2 4 2 2 5 2" xfId="18452" xr:uid="{00000000-0005-0000-0000-000025440000}"/>
    <cellStyle name="Normal 3 2 2 4 2 2 5 2 2" xfId="18453" xr:uid="{00000000-0005-0000-0000-000026440000}"/>
    <cellStyle name="Normal 3 2 2 4 2 2 5 2 2 2" xfId="18454" xr:uid="{00000000-0005-0000-0000-000027440000}"/>
    <cellStyle name="Normal 3 2 2 4 2 2 5 2 3" xfId="18455" xr:uid="{00000000-0005-0000-0000-000028440000}"/>
    <cellStyle name="Normal 3 2 2 4 2 2 5 3" xfId="18456" xr:uid="{00000000-0005-0000-0000-000029440000}"/>
    <cellStyle name="Normal 3 2 2 4 2 2 5 3 2" xfId="18457" xr:uid="{00000000-0005-0000-0000-00002A440000}"/>
    <cellStyle name="Normal 3 2 2 4 2 2 5 4" xfId="18458" xr:uid="{00000000-0005-0000-0000-00002B440000}"/>
    <cellStyle name="Normal 3 2 2 4 2 2 6" xfId="18459" xr:uid="{00000000-0005-0000-0000-00002C440000}"/>
    <cellStyle name="Normal 3 2 2 4 2 2 6 2" xfId="18460" xr:uid="{00000000-0005-0000-0000-00002D440000}"/>
    <cellStyle name="Normal 3 2 2 4 2 2 6 2 2" xfId="18461" xr:uid="{00000000-0005-0000-0000-00002E440000}"/>
    <cellStyle name="Normal 3 2 2 4 2 2 6 3" xfId="18462" xr:uid="{00000000-0005-0000-0000-00002F440000}"/>
    <cellStyle name="Normal 3 2 2 4 2 2 7" xfId="18463" xr:uid="{00000000-0005-0000-0000-000030440000}"/>
    <cellStyle name="Normal 3 2 2 4 2 2 7 2" xfId="18464" xr:uid="{00000000-0005-0000-0000-000031440000}"/>
    <cellStyle name="Normal 3 2 2 4 2 2 8" xfId="18465" xr:uid="{00000000-0005-0000-0000-000032440000}"/>
    <cellStyle name="Normal 3 2 2 4 2 2 8 2" xfId="18466" xr:uid="{00000000-0005-0000-0000-000033440000}"/>
    <cellStyle name="Normal 3 2 2 4 2 2 9" xfId="18467" xr:uid="{00000000-0005-0000-0000-000034440000}"/>
    <cellStyle name="Normal 3 2 2 4 2 3" xfId="18468" xr:uid="{00000000-0005-0000-0000-000035440000}"/>
    <cellStyle name="Normal 3 2 2 4 2 3 2" xfId="18469" xr:uid="{00000000-0005-0000-0000-000036440000}"/>
    <cellStyle name="Normal 3 2 2 4 2 3 2 2" xfId="18470" xr:uid="{00000000-0005-0000-0000-000037440000}"/>
    <cellStyle name="Normal 3 2 2 4 2 3 2 2 2" xfId="18471" xr:uid="{00000000-0005-0000-0000-000038440000}"/>
    <cellStyle name="Normal 3 2 2 4 2 3 2 2 2 2" xfId="18472" xr:uid="{00000000-0005-0000-0000-000039440000}"/>
    <cellStyle name="Normal 3 2 2 4 2 3 2 2 2 2 2" xfId="18473" xr:uid="{00000000-0005-0000-0000-00003A440000}"/>
    <cellStyle name="Normal 3 2 2 4 2 3 2 2 2 3" xfId="18474" xr:uid="{00000000-0005-0000-0000-00003B440000}"/>
    <cellStyle name="Normal 3 2 2 4 2 3 2 2 3" xfId="18475" xr:uid="{00000000-0005-0000-0000-00003C440000}"/>
    <cellStyle name="Normal 3 2 2 4 2 3 2 2 3 2" xfId="18476" xr:uid="{00000000-0005-0000-0000-00003D440000}"/>
    <cellStyle name="Normal 3 2 2 4 2 3 2 2 4" xfId="18477" xr:uid="{00000000-0005-0000-0000-00003E440000}"/>
    <cellStyle name="Normal 3 2 2 4 2 3 2 3" xfId="18478" xr:uid="{00000000-0005-0000-0000-00003F440000}"/>
    <cellStyle name="Normal 3 2 2 4 2 3 2 3 2" xfId="18479" xr:uid="{00000000-0005-0000-0000-000040440000}"/>
    <cellStyle name="Normal 3 2 2 4 2 3 2 3 2 2" xfId="18480" xr:uid="{00000000-0005-0000-0000-000041440000}"/>
    <cellStyle name="Normal 3 2 2 4 2 3 2 3 3" xfId="18481" xr:uid="{00000000-0005-0000-0000-000042440000}"/>
    <cellStyle name="Normal 3 2 2 4 2 3 2 4" xfId="18482" xr:uid="{00000000-0005-0000-0000-000043440000}"/>
    <cellStyle name="Normal 3 2 2 4 2 3 2 4 2" xfId="18483" xr:uid="{00000000-0005-0000-0000-000044440000}"/>
    <cellStyle name="Normal 3 2 2 4 2 3 2 5" xfId="18484" xr:uid="{00000000-0005-0000-0000-000045440000}"/>
    <cellStyle name="Normal 3 2 2 4 2 3 3" xfId="18485" xr:uid="{00000000-0005-0000-0000-000046440000}"/>
    <cellStyle name="Normal 3 2 2 4 2 3 3 2" xfId="18486" xr:uid="{00000000-0005-0000-0000-000047440000}"/>
    <cellStyle name="Normal 3 2 2 4 2 3 3 2 2" xfId="18487" xr:uid="{00000000-0005-0000-0000-000048440000}"/>
    <cellStyle name="Normal 3 2 2 4 2 3 3 2 2 2" xfId="18488" xr:uid="{00000000-0005-0000-0000-000049440000}"/>
    <cellStyle name="Normal 3 2 2 4 2 3 3 2 3" xfId="18489" xr:uid="{00000000-0005-0000-0000-00004A440000}"/>
    <cellStyle name="Normal 3 2 2 4 2 3 3 3" xfId="18490" xr:uid="{00000000-0005-0000-0000-00004B440000}"/>
    <cellStyle name="Normal 3 2 2 4 2 3 3 3 2" xfId="18491" xr:uid="{00000000-0005-0000-0000-00004C440000}"/>
    <cellStyle name="Normal 3 2 2 4 2 3 3 4" xfId="18492" xr:uid="{00000000-0005-0000-0000-00004D440000}"/>
    <cellStyle name="Normal 3 2 2 4 2 3 4" xfId="18493" xr:uid="{00000000-0005-0000-0000-00004E440000}"/>
    <cellStyle name="Normal 3 2 2 4 2 3 4 2" xfId="18494" xr:uid="{00000000-0005-0000-0000-00004F440000}"/>
    <cellStyle name="Normal 3 2 2 4 2 3 4 2 2" xfId="18495" xr:uid="{00000000-0005-0000-0000-000050440000}"/>
    <cellStyle name="Normal 3 2 2 4 2 3 4 2 2 2" xfId="18496" xr:uid="{00000000-0005-0000-0000-000051440000}"/>
    <cellStyle name="Normal 3 2 2 4 2 3 4 2 3" xfId="18497" xr:uid="{00000000-0005-0000-0000-000052440000}"/>
    <cellStyle name="Normal 3 2 2 4 2 3 4 3" xfId="18498" xr:uid="{00000000-0005-0000-0000-000053440000}"/>
    <cellStyle name="Normal 3 2 2 4 2 3 4 3 2" xfId="18499" xr:uid="{00000000-0005-0000-0000-000054440000}"/>
    <cellStyle name="Normal 3 2 2 4 2 3 4 4" xfId="18500" xr:uid="{00000000-0005-0000-0000-000055440000}"/>
    <cellStyle name="Normal 3 2 2 4 2 3 5" xfId="18501" xr:uid="{00000000-0005-0000-0000-000056440000}"/>
    <cellStyle name="Normal 3 2 2 4 2 3 5 2" xfId="18502" xr:uid="{00000000-0005-0000-0000-000057440000}"/>
    <cellStyle name="Normal 3 2 2 4 2 3 5 2 2" xfId="18503" xr:uid="{00000000-0005-0000-0000-000058440000}"/>
    <cellStyle name="Normal 3 2 2 4 2 3 5 3" xfId="18504" xr:uid="{00000000-0005-0000-0000-000059440000}"/>
    <cellStyle name="Normal 3 2 2 4 2 3 6" xfId="18505" xr:uid="{00000000-0005-0000-0000-00005A440000}"/>
    <cellStyle name="Normal 3 2 2 4 2 3 6 2" xfId="18506" xr:uid="{00000000-0005-0000-0000-00005B440000}"/>
    <cellStyle name="Normal 3 2 2 4 2 3 7" xfId="18507" xr:uid="{00000000-0005-0000-0000-00005C440000}"/>
    <cellStyle name="Normal 3 2 2 4 2 3 7 2" xfId="18508" xr:uid="{00000000-0005-0000-0000-00005D440000}"/>
    <cellStyle name="Normal 3 2 2 4 2 3 8" xfId="18509" xr:uid="{00000000-0005-0000-0000-00005E440000}"/>
    <cellStyle name="Normal 3 2 2 4 2 4" xfId="18510" xr:uid="{00000000-0005-0000-0000-00005F440000}"/>
    <cellStyle name="Normal 3 2 2 4 2 4 2" xfId="18511" xr:uid="{00000000-0005-0000-0000-000060440000}"/>
    <cellStyle name="Normal 3 2 2 4 2 4 2 2" xfId="18512" xr:uid="{00000000-0005-0000-0000-000061440000}"/>
    <cellStyle name="Normal 3 2 2 4 2 4 2 2 2" xfId="18513" xr:uid="{00000000-0005-0000-0000-000062440000}"/>
    <cellStyle name="Normal 3 2 2 4 2 4 2 2 2 2" xfId="18514" xr:uid="{00000000-0005-0000-0000-000063440000}"/>
    <cellStyle name="Normal 3 2 2 4 2 4 2 2 3" xfId="18515" xr:uid="{00000000-0005-0000-0000-000064440000}"/>
    <cellStyle name="Normal 3 2 2 4 2 4 2 3" xfId="18516" xr:uid="{00000000-0005-0000-0000-000065440000}"/>
    <cellStyle name="Normal 3 2 2 4 2 4 2 3 2" xfId="18517" xr:uid="{00000000-0005-0000-0000-000066440000}"/>
    <cellStyle name="Normal 3 2 2 4 2 4 2 4" xfId="18518" xr:uid="{00000000-0005-0000-0000-000067440000}"/>
    <cellStyle name="Normal 3 2 2 4 2 4 3" xfId="18519" xr:uid="{00000000-0005-0000-0000-000068440000}"/>
    <cellStyle name="Normal 3 2 2 4 2 4 3 2" xfId="18520" xr:uid="{00000000-0005-0000-0000-000069440000}"/>
    <cellStyle name="Normal 3 2 2 4 2 4 3 2 2" xfId="18521" xr:uid="{00000000-0005-0000-0000-00006A440000}"/>
    <cellStyle name="Normal 3 2 2 4 2 4 3 3" xfId="18522" xr:uid="{00000000-0005-0000-0000-00006B440000}"/>
    <cellStyle name="Normal 3 2 2 4 2 4 4" xfId="18523" xr:uid="{00000000-0005-0000-0000-00006C440000}"/>
    <cellStyle name="Normal 3 2 2 4 2 4 4 2" xfId="18524" xr:uid="{00000000-0005-0000-0000-00006D440000}"/>
    <cellStyle name="Normal 3 2 2 4 2 4 5" xfId="18525" xr:uid="{00000000-0005-0000-0000-00006E440000}"/>
    <cellStyle name="Normal 3 2 2 4 2 5" xfId="18526" xr:uid="{00000000-0005-0000-0000-00006F440000}"/>
    <cellStyle name="Normal 3 2 2 4 2 5 2" xfId="18527" xr:uid="{00000000-0005-0000-0000-000070440000}"/>
    <cellStyle name="Normal 3 2 2 4 2 5 2 2" xfId="18528" xr:uid="{00000000-0005-0000-0000-000071440000}"/>
    <cellStyle name="Normal 3 2 2 4 2 5 2 2 2" xfId="18529" xr:uid="{00000000-0005-0000-0000-000072440000}"/>
    <cellStyle name="Normal 3 2 2 4 2 5 2 3" xfId="18530" xr:uid="{00000000-0005-0000-0000-000073440000}"/>
    <cellStyle name="Normal 3 2 2 4 2 5 3" xfId="18531" xr:uid="{00000000-0005-0000-0000-000074440000}"/>
    <cellStyle name="Normal 3 2 2 4 2 5 3 2" xfId="18532" xr:uid="{00000000-0005-0000-0000-000075440000}"/>
    <cellStyle name="Normal 3 2 2 4 2 5 4" xfId="18533" xr:uid="{00000000-0005-0000-0000-000076440000}"/>
    <cellStyle name="Normal 3 2 2 4 2 6" xfId="18534" xr:uid="{00000000-0005-0000-0000-000077440000}"/>
    <cellStyle name="Normal 3 2 2 4 2 6 2" xfId="18535" xr:uid="{00000000-0005-0000-0000-000078440000}"/>
    <cellStyle name="Normal 3 2 2 4 2 6 2 2" xfId="18536" xr:uid="{00000000-0005-0000-0000-000079440000}"/>
    <cellStyle name="Normal 3 2 2 4 2 6 2 2 2" xfId="18537" xr:uid="{00000000-0005-0000-0000-00007A440000}"/>
    <cellStyle name="Normal 3 2 2 4 2 6 2 3" xfId="18538" xr:uid="{00000000-0005-0000-0000-00007B440000}"/>
    <cellStyle name="Normal 3 2 2 4 2 6 3" xfId="18539" xr:uid="{00000000-0005-0000-0000-00007C440000}"/>
    <cellStyle name="Normal 3 2 2 4 2 6 3 2" xfId="18540" xr:uid="{00000000-0005-0000-0000-00007D440000}"/>
    <cellStyle name="Normal 3 2 2 4 2 6 4" xfId="18541" xr:uid="{00000000-0005-0000-0000-00007E440000}"/>
    <cellStyle name="Normal 3 2 2 4 2 7" xfId="18542" xr:uid="{00000000-0005-0000-0000-00007F440000}"/>
    <cellStyle name="Normal 3 2 2 4 2 7 2" xfId="18543" xr:uid="{00000000-0005-0000-0000-000080440000}"/>
    <cellStyle name="Normal 3 2 2 4 2 7 2 2" xfId="18544" xr:uid="{00000000-0005-0000-0000-000081440000}"/>
    <cellStyle name="Normal 3 2 2 4 2 7 3" xfId="18545" xr:uid="{00000000-0005-0000-0000-000082440000}"/>
    <cellStyle name="Normal 3 2 2 4 2 8" xfId="18546" xr:uid="{00000000-0005-0000-0000-000083440000}"/>
    <cellStyle name="Normal 3 2 2 4 2 8 2" xfId="18547" xr:uid="{00000000-0005-0000-0000-000084440000}"/>
    <cellStyle name="Normal 3 2 2 4 2 9" xfId="18548" xr:uid="{00000000-0005-0000-0000-000085440000}"/>
    <cellStyle name="Normal 3 2 2 4 2 9 2" xfId="18549" xr:uid="{00000000-0005-0000-0000-000086440000}"/>
    <cellStyle name="Normal 3 2 2 4 3" xfId="18550" xr:uid="{00000000-0005-0000-0000-000087440000}"/>
    <cellStyle name="Normal 3 2 2 4 3 10" xfId="18551" xr:uid="{00000000-0005-0000-0000-000088440000}"/>
    <cellStyle name="Normal 3 2 2 4 3 2" xfId="18552" xr:uid="{00000000-0005-0000-0000-000089440000}"/>
    <cellStyle name="Normal 3 2 2 4 3 2 2" xfId="18553" xr:uid="{00000000-0005-0000-0000-00008A440000}"/>
    <cellStyle name="Normal 3 2 2 4 3 2 2 2" xfId="18554" xr:uid="{00000000-0005-0000-0000-00008B440000}"/>
    <cellStyle name="Normal 3 2 2 4 3 2 2 2 2" xfId="18555" xr:uid="{00000000-0005-0000-0000-00008C440000}"/>
    <cellStyle name="Normal 3 2 2 4 3 2 2 2 2 2" xfId="18556" xr:uid="{00000000-0005-0000-0000-00008D440000}"/>
    <cellStyle name="Normal 3 2 2 4 3 2 2 2 2 2 2" xfId="18557" xr:uid="{00000000-0005-0000-0000-00008E440000}"/>
    <cellStyle name="Normal 3 2 2 4 3 2 2 2 2 2 2 2" xfId="18558" xr:uid="{00000000-0005-0000-0000-00008F440000}"/>
    <cellStyle name="Normal 3 2 2 4 3 2 2 2 2 2 3" xfId="18559" xr:uid="{00000000-0005-0000-0000-000090440000}"/>
    <cellStyle name="Normal 3 2 2 4 3 2 2 2 2 3" xfId="18560" xr:uid="{00000000-0005-0000-0000-000091440000}"/>
    <cellStyle name="Normal 3 2 2 4 3 2 2 2 2 3 2" xfId="18561" xr:uid="{00000000-0005-0000-0000-000092440000}"/>
    <cellStyle name="Normal 3 2 2 4 3 2 2 2 2 4" xfId="18562" xr:uid="{00000000-0005-0000-0000-000093440000}"/>
    <cellStyle name="Normal 3 2 2 4 3 2 2 2 3" xfId="18563" xr:uid="{00000000-0005-0000-0000-000094440000}"/>
    <cellStyle name="Normal 3 2 2 4 3 2 2 2 3 2" xfId="18564" xr:uid="{00000000-0005-0000-0000-000095440000}"/>
    <cellStyle name="Normal 3 2 2 4 3 2 2 2 3 2 2" xfId="18565" xr:uid="{00000000-0005-0000-0000-000096440000}"/>
    <cellStyle name="Normal 3 2 2 4 3 2 2 2 3 3" xfId="18566" xr:uid="{00000000-0005-0000-0000-000097440000}"/>
    <cellStyle name="Normal 3 2 2 4 3 2 2 2 4" xfId="18567" xr:uid="{00000000-0005-0000-0000-000098440000}"/>
    <cellStyle name="Normal 3 2 2 4 3 2 2 2 4 2" xfId="18568" xr:uid="{00000000-0005-0000-0000-000099440000}"/>
    <cellStyle name="Normal 3 2 2 4 3 2 2 2 5" xfId="18569" xr:uid="{00000000-0005-0000-0000-00009A440000}"/>
    <cellStyle name="Normal 3 2 2 4 3 2 2 3" xfId="18570" xr:uid="{00000000-0005-0000-0000-00009B440000}"/>
    <cellStyle name="Normal 3 2 2 4 3 2 2 3 2" xfId="18571" xr:uid="{00000000-0005-0000-0000-00009C440000}"/>
    <cellStyle name="Normal 3 2 2 4 3 2 2 3 2 2" xfId="18572" xr:uid="{00000000-0005-0000-0000-00009D440000}"/>
    <cellStyle name="Normal 3 2 2 4 3 2 2 3 2 2 2" xfId="18573" xr:uid="{00000000-0005-0000-0000-00009E440000}"/>
    <cellStyle name="Normal 3 2 2 4 3 2 2 3 2 3" xfId="18574" xr:uid="{00000000-0005-0000-0000-00009F440000}"/>
    <cellStyle name="Normal 3 2 2 4 3 2 2 3 3" xfId="18575" xr:uid="{00000000-0005-0000-0000-0000A0440000}"/>
    <cellStyle name="Normal 3 2 2 4 3 2 2 3 3 2" xfId="18576" xr:uid="{00000000-0005-0000-0000-0000A1440000}"/>
    <cellStyle name="Normal 3 2 2 4 3 2 2 3 4" xfId="18577" xr:uid="{00000000-0005-0000-0000-0000A2440000}"/>
    <cellStyle name="Normal 3 2 2 4 3 2 2 4" xfId="18578" xr:uid="{00000000-0005-0000-0000-0000A3440000}"/>
    <cellStyle name="Normal 3 2 2 4 3 2 2 4 2" xfId="18579" xr:uid="{00000000-0005-0000-0000-0000A4440000}"/>
    <cellStyle name="Normal 3 2 2 4 3 2 2 4 2 2" xfId="18580" xr:uid="{00000000-0005-0000-0000-0000A5440000}"/>
    <cellStyle name="Normal 3 2 2 4 3 2 2 4 2 2 2" xfId="18581" xr:uid="{00000000-0005-0000-0000-0000A6440000}"/>
    <cellStyle name="Normal 3 2 2 4 3 2 2 4 2 3" xfId="18582" xr:uid="{00000000-0005-0000-0000-0000A7440000}"/>
    <cellStyle name="Normal 3 2 2 4 3 2 2 4 3" xfId="18583" xr:uid="{00000000-0005-0000-0000-0000A8440000}"/>
    <cellStyle name="Normal 3 2 2 4 3 2 2 4 3 2" xfId="18584" xr:uid="{00000000-0005-0000-0000-0000A9440000}"/>
    <cellStyle name="Normal 3 2 2 4 3 2 2 4 4" xfId="18585" xr:uid="{00000000-0005-0000-0000-0000AA440000}"/>
    <cellStyle name="Normal 3 2 2 4 3 2 2 5" xfId="18586" xr:uid="{00000000-0005-0000-0000-0000AB440000}"/>
    <cellStyle name="Normal 3 2 2 4 3 2 2 5 2" xfId="18587" xr:uid="{00000000-0005-0000-0000-0000AC440000}"/>
    <cellStyle name="Normal 3 2 2 4 3 2 2 5 2 2" xfId="18588" xr:uid="{00000000-0005-0000-0000-0000AD440000}"/>
    <cellStyle name="Normal 3 2 2 4 3 2 2 5 3" xfId="18589" xr:uid="{00000000-0005-0000-0000-0000AE440000}"/>
    <cellStyle name="Normal 3 2 2 4 3 2 2 6" xfId="18590" xr:uid="{00000000-0005-0000-0000-0000AF440000}"/>
    <cellStyle name="Normal 3 2 2 4 3 2 2 6 2" xfId="18591" xr:uid="{00000000-0005-0000-0000-0000B0440000}"/>
    <cellStyle name="Normal 3 2 2 4 3 2 2 7" xfId="18592" xr:uid="{00000000-0005-0000-0000-0000B1440000}"/>
    <cellStyle name="Normal 3 2 2 4 3 2 2 7 2" xfId="18593" xr:uid="{00000000-0005-0000-0000-0000B2440000}"/>
    <cellStyle name="Normal 3 2 2 4 3 2 2 8" xfId="18594" xr:uid="{00000000-0005-0000-0000-0000B3440000}"/>
    <cellStyle name="Normal 3 2 2 4 3 2 3" xfId="18595" xr:uid="{00000000-0005-0000-0000-0000B4440000}"/>
    <cellStyle name="Normal 3 2 2 4 3 2 3 2" xfId="18596" xr:uid="{00000000-0005-0000-0000-0000B5440000}"/>
    <cellStyle name="Normal 3 2 2 4 3 2 3 2 2" xfId="18597" xr:uid="{00000000-0005-0000-0000-0000B6440000}"/>
    <cellStyle name="Normal 3 2 2 4 3 2 3 2 2 2" xfId="18598" xr:uid="{00000000-0005-0000-0000-0000B7440000}"/>
    <cellStyle name="Normal 3 2 2 4 3 2 3 2 2 2 2" xfId="18599" xr:uid="{00000000-0005-0000-0000-0000B8440000}"/>
    <cellStyle name="Normal 3 2 2 4 3 2 3 2 2 3" xfId="18600" xr:uid="{00000000-0005-0000-0000-0000B9440000}"/>
    <cellStyle name="Normal 3 2 2 4 3 2 3 2 3" xfId="18601" xr:uid="{00000000-0005-0000-0000-0000BA440000}"/>
    <cellStyle name="Normal 3 2 2 4 3 2 3 2 3 2" xfId="18602" xr:uid="{00000000-0005-0000-0000-0000BB440000}"/>
    <cellStyle name="Normal 3 2 2 4 3 2 3 2 4" xfId="18603" xr:uid="{00000000-0005-0000-0000-0000BC440000}"/>
    <cellStyle name="Normal 3 2 2 4 3 2 3 3" xfId="18604" xr:uid="{00000000-0005-0000-0000-0000BD440000}"/>
    <cellStyle name="Normal 3 2 2 4 3 2 3 3 2" xfId="18605" xr:uid="{00000000-0005-0000-0000-0000BE440000}"/>
    <cellStyle name="Normal 3 2 2 4 3 2 3 3 2 2" xfId="18606" xr:uid="{00000000-0005-0000-0000-0000BF440000}"/>
    <cellStyle name="Normal 3 2 2 4 3 2 3 3 3" xfId="18607" xr:uid="{00000000-0005-0000-0000-0000C0440000}"/>
    <cellStyle name="Normal 3 2 2 4 3 2 3 4" xfId="18608" xr:uid="{00000000-0005-0000-0000-0000C1440000}"/>
    <cellStyle name="Normal 3 2 2 4 3 2 3 4 2" xfId="18609" xr:uid="{00000000-0005-0000-0000-0000C2440000}"/>
    <cellStyle name="Normal 3 2 2 4 3 2 3 5" xfId="18610" xr:uid="{00000000-0005-0000-0000-0000C3440000}"/>
    <cellStyle name="Normal 3 2 2 4 3 2 4" xfId="18611" xr:uid="{00000000-0005-0000-0000-0000C4440000}"/>
    <cellStyle name="Normal 3 2 2 4 3 2 4 2" xfId="18612" xr:uid="{00000000-0005-0000-0000-0000C5440000}"/>
    <cellStyle name="Normal 3 2 2 4 3 2 4 2 2" xfId="18613" xr:uid="{00000000-0005-0000-0000-0000C6440000}"/>
    <cellStyle name="Normal 3 2 2 4 3 2 4 2 2 2" xfId="18614" xr:uid="{00000000-0005-0000-0000-0000C7440000}"/>
    <cellStyle name="Normal 3 2 2 4 3 2 4 2 3" xfId="18615" xr:uid="{00000000-0005-0000-0000-0000C8440000}"/>
    <cellStyle name="Normal 3 2 2 4 3 2 4 3" xfId="18616" xr:uid="{00000000-0005-0000-0000-0000C9440000}"/>
    <cellStyle name="Normal 3 2 2 4 3 2 4 3 2" xfId="18617" xr:uid="{00000000-0005-0000-0000-0000CA440000}"/>
    <cellStyle name="Normal 3 2 2 4 3 2 4 4" xfId="18618" xr:uid="{00000000-0005-0000-0000-0000CB440000}"/>
    <cellStyle name="Normal 3 2 2 4 3 2 5" xfId="18619" xr:uid="{00000000-0005-0000-0000-0000CC440000}"/>
    <cellStyle name="Normal 3 2 2 4 3 2 5 2" xfId="18620" xr:uid="{00000000-0005-0000-0000-0000CD440000}"/>
    <cellStyle name="Normal 3 2 2 4 3 2 5 2 2" xfId="18621" xr:uid="{00000000-0005-0000-0000-0000CE440000}"/>
    <cellStyle name="Normal 3 2 2 4 3 2 5 2 2 2" xfId="18622" xr:uid="{00000000-0005-0000-0000-0000CF440000}"/>
    <cellStyle name="Normal 3 2 2 4 3 2 5 2 3" xfId="18623" xr:uid="{00000000-0005-0000-0000-0000D0440000}"/>
    <cellStyle name="Normal 3 2 2 4 3 2 5 3" xfId="18624" xr:uid="{00000000-0005-0000-0000-0000D1440000}"/>
    <cellStyle name="Normal 3 2 2 4 3 2 5 3 2" xfId="18625" xr:uid="{00000000-0005-0000-0000-0000D2440000}"/>
    <cellStyle name="Normal 3 2 2 4 3 2 5 4" xfId="18626" xr:uid="{00000000-0005-0000-0000-0000D3440000}"/>
    <cellStyle name="Normal 3 2 2 4 3 2 6" xfId="18627" xr:uid="{00000000-0005-0000-0000-0000D4440000}"/>
    <cellStyle name="Normal 3 2 2 4 3 2 6 2" xfId="18628" xr:uid="{00000000-0005-0000-0000-0000D5440000}"/>
    <cellStyle name="Normal 3 2 2 4 3 2 6 2 2" xfId="18629" xr:uid="{00000000-0005-0000-0000-0000D6440000}"/>
    <cellStyle name="Normal 3 2 2 4 3 2 6 3" xfId="18630" xr:uid="{00000000-0005-0000-0000-0000D7440000}"/>
    <cellStyle name="Normal 3 2 2 4 3 2 7" xfId="18631" xr:uid="{00000000-0005-0000-0000-0000D8440000}"/>
    <cellStyle name="Normal 3 2 2 4 3 2 7 2" xfId="18632" xr:uid="{00000000-0005-0000-0000-0000D9440000}"/>
    <cellStyle name="Normal 3 2 2 4 3 2 8" xfId="18633" xr:uid="{00000000-0005-0000-0000-0000DA440000}"/>
    <cellStyle name="Normal 3 2 2 4 3 2 8 2" xfId="18634" xr:uid="{00000000-0005-0000-0000-0000DB440000}"/>
    <cellStyle name="Normal 3 2 2 4 3 2 9" xfId="18635" xr:uid="{00000000-0005-0000-0000-0000DC440000}"/>
    <cellStyle name="Normal 3 2 2 4 3 3" xfId="18636" xr:uid="{00000000-0005-0000-0000-0000DD440000}"/>
    <cellStyle name="Normal 3 2 2 4 3 3 2" xfId="18637" xr:uid="{00000000-0005-0000-0000-0000DE440000}"/>
    <cellStyle name="Normal 3 2 2 4 3 3 2 2" xfId="18638" xr:uid="{00000000-0005-0000-0000-0000DF440000}"/>
    <cellStyle name="Normal 3 2 2 4 3 3 2 2 2" xfId="18639" xr:uid="{00000000-0005-0000-0000-0000E0440000}"/>
    <cellStyle name="Normal 3 2 2 4 3 3 2 2 2 2" xfId="18640" xr:uid="{00000000-0005-0000-0000-0000E1440000}"/>
    <cellStyle name="Normal 3 2 2 4 3 3 2 2 2 2 2" xfId="18641" xr:uid="{00000000-0005-0000-0000-0000E2440000}"/>
    <cellStyle name="Normal 3 2 2 4 3 3 2 2 2 3" xfId="18642" xr:uid="{00000000-0005-0000-0000-0000E3440000}"/>
    <cellStyle name="Normal 3 2 2 4 3 3 2 2 3" xfId="18643" xr:uid="{00000000-0005-0000-0000-0000E4440000}"/>
    <cellStyle name="Normal 3 2 2 4 3 3 2 2 3 2" xfId="18644" xr:uid="{00000000-0005-0000-0000-0000E5440000}"/>
    <cellStyle name="Normal 3 2 2 4 3 3 2 2 4" xfId="18645" xr:uid="{00000000-0005-0000-0000-0000E6440000}"/>
    <cellStyle name="Normal 3 2 2 4 3 3 2 3" xfId="18646" xr:uid="{00000000-0005-0000-0000-0000E7440000}"/>
    <cellStyle name="Normal 3 2 2 4 3 3 2 3 2" xfId="18647" xr:uid="{00000000-0005-0000-0000-0000E8440000}"/>
    <cellStyle name="Normal 3 2 2 4 3 3 2 3 2 2" xfId="18648" xr:uid="{00000000-0005-0000-0000-0000E9440000}"/>
    <cellStyle name="Normal 3 2 2 4 3 3 2 3 3" xfId="18649" xr:uid="{00000000-0005-0000-0000-0000EA440000}"/>
    <cellStyle name="Normal 3 2 2 4 3 3 2 4" xfId="18650" xr:uid="{00000000-0005-0000-0000-0000EB440000}"/>
    <cellStyle name="Normal 3 2 2 4 3 3 2 4 2" xfId="18651" xr:uid="{00000000-0005-0000-0000-0000EC440000}"/>
    <cellStyle name="Normal 3 2 2 4 3 3 2 5" xfId="18652" xr:uid="{00000000-0005-0000-0000-0000ED440000}"/>
    <cellStyle name="Normal 3 2 2 4 3 3 3" xfId="18653" xr:uid="{00000000-0005-0000-0000-0000EE440000}"/>
    <cellStyle name="Normal 3 2 2 4 3 3 3 2" xfId="18654" xr:uid="{00000000-0005-0000-0000-0000EF440000}"/>
    <cellStyle name="Normal 3 2 2 4 3 3 3 2 2" xfId="18655" xr:uid="{00000000-0005-0000-0000-0000F0440000}"/>
    <cellStyle name="Normal 3 2 2 4 3 3 3 2 2 2" xfId="18656" xr:uid="{00000000-0005-0000-0000-0000F1440000}"/>
    <cellStyle name="Normal 3 2 2 4 3 3 3 2 3" xfId="18657" xr:uid="{00000000-0005-0000-0000-0000F2440000}"/>
    <cellStyle name="Normal 3 2 2 4 3 3 3 3" xfId="18658" xr:uid="{00000000-0005-0000-0000-0000F3440000}"/>
    <cellStyle name="Normal 3 2 2 4 3 3 3 3 2" xfId="18659" xr:uid="{00000000-0005-0000-0000-0000F4440000}"/>
    <cellStyle name="Normal 3 2 2 4 3 3 3 4" xfId="18660" xr:uid="{00000000-0005-0000-0000-0000F5440000}"/>
    <cellStyle name="Normal 3 2 2 4 3 3 4" xfId="18661" xr:uid="{00000000-0005-0000-0000-0000F6440000}"/>
    <cellStyle name="Normal 3 2 2 4 3 3 4 2" xfId="18662" xr:uid="{00000000-0005-0000-0000-0000F7440000}"/>
    <cellStyle name="Normal 3 2 2 4 3 3 4 2 2" xfId="18663" xr:uid="{00000000-0005-0000-0000-0000F8440000}"/>
    <cellStyle name="Normal 3 2 2 4 3 3 4 2 2 2" xfId="18664" xr:uid="{00000000-0005-0000-0000-0000F9440000}"/>
    <cellStyle name="Normal 3 2 2 4 3 3 4 2 3" xfId="18665" xr:uid="{00000000-0005-0000-0000-0000FA440000}"/>
    <cellStyle name="Normal 3 2 2 4 3 3 4 3" xfId="18666" xr:uid="{00000000-0005-0000-0000-0000FB440000}"/>
    <cellStyle name="Normal 3 2 2 4 3 3 4 3 2" xfId="18667" xr:uid="{00000000-0005-0000-0000-0000FC440000}"/>
    <cellStyle name="Normal 3 2 2 4 3 3 4 4" xfId="18668" xr:uid="{00000000-0005-0000-0000-0000FD440000}"/>
    <cellStyle name="Normal 3 2 2 4 3 3 5" xfId="18669" xr:uid="{00000000-0005-0000-0000-0000FE440000}"/>
    <cellStyle name="Normal 3 2 2 4 3 3 5 2" xfId="18670" xr:uid="{00000000-0005-0000-0000-0000FF440000}"/>
    <cellStyle name="Normal 3 2 2 4 3 3 5 2 2" xfId="18671" xr:uid="{00000000-0005-0000-0000-000000450000}"/>
    <cellStyle name="Normal 3 2 2 4 3 3 5 3" xfId="18672" xr:uid="{00000000-0005-0000-0000-000001450000}"/>
    <cellStyle name="Normal 3 2 2 4 3 3 6" xfId="18673" xr:uid="{00000000-0005-0000-0000-000002450000}"/>
    <cellStyle name="Normal 3 2 2 4 3 3 6 2" xfId="18674" xr:uid="{00000000-0005-0000-0000-000003450000}"/>
    <cellStyle name="Normal 3 2 2 4 3 3 7" xfId="18675" xr:uid="{00000000-0005-0000-0000-000004450000}"/>
    <cellStyle name="Normal 3 2 2 4 3 3 7 2" xfId="18676" xr:uid="{00000000-0005-0000-0000-000005450000}"/>
    <cellStyle name="Normal 3 2 2 4 3 3 8" xfId="18677" xr:uid="{00000000-0005-0000-0000-000006450000}"/>
    <cellStyle name="Normal 3 2 2 4 3 4" xfId="18678" xr:uid="{00000000-0005-0000-0000-000007450000}"/>
    <cellStyle name="Normal 3 2 2 4 3 4 2" xfId="18679" xr:uid="{00000000-0005-0000-0000-000008450000}"/>
    <cellStyle name="Normal 3 2 2 4 3 4 2 2" xfId="18680" xr:uid="{00000000-0005-0000-0000-000009450000}"/>
    <cellStyle name="Normal 3 2 2 4 3 4 2 2 2" xfId="18681" xr:uid="{00000000-0005-0000-0000-00000A450000}"/>
    <cellStyle name="Normal 3 2 2 4 3 4 2 2 2 2" xfId="18682" xr:uid="{00000000-0005-0000-0000-00000B450000}"/>
    <cellStyle name="Normal 3 2 2 4 3 4 2 2 3" xfId="18683" xr:uid="{00000000-0005-0000-0000-00000C450000}"/>
    <cellStyle name="Normal 3 2 2 4 3 4 2 3" xfId="18684" xr:uid="{00000000-0005-0000-0000-00000D450000}"/>
    <cellStyle name="Normal 3 2 2 4 3 4 2 3 2" xfId="18685" xr:uid="{00000000-0005-0000-0000-00000E450000}"/>
    <cellStyle name="Normal 3 2 2 4 3 4 2 4" xfId="18686" xr:uid="{00000000-0005-0000-0000-00000F450000}"/>
    <cellStyle name="Normal 3 2 2 4 3 4 3" xfId="18687" xr:uid="{00000000-0005-0000-0000-000010450000}"/>
    <cellStyle name="Normal 3 2 2 4 3 4 3 2" xfId="18688" xr:uid="{00000000-0005-0000-0000-000011450000}"/>
    <cellStyle name="Normal 3 2 2 4 3 4 3 2 2" xfId="18689" xr:uid="{00000000-0005-0000-0000-000012450000}"/>
    <cellStyle name="Normal 3 2 2 4 3 4 3 3" xfId="18690" xr:uid="{00000000-0005-0000-0000-000013450000}"/>
    <cellStyle name="Normal 3 2 2 4 3 4 4" xfId="18691" xr:uid="{00000000-0005-0000-0000-000014450000}"/>
    <cellStyle name="Normal 3 2 2 4 3 4 4 2" xfId="18692" xr:uid="{00000000-0005-0000-0000-000015450000}"/>
    <cellStyle name="Normal 3 2 2 4 3 4 5" xfId="18693" xr:uid="{00000000-0005-0000-0000-000016450000}"/>
    <cellStyle name="Normal 3 2 2 4 3 5" xfId="18694" xr:uid="{00000000-0005-0000-0000-000017450000}"/>
    <cellStyle name="Normal 3 2 2 4 3 5 2" xfId="18695" xr:uid="{00000000-0005-0000-0000-000018450000}"/>
    <cellStyle name="Normal 3 2 2 4 3 5 2 2" xfId="18696" xr:uid="{00000000-0005-0000-0000-000019450000}"/>
    <cellStyle name="Normal 3 2 2 4 3 5 2 2 2" xfId="18697" xr:uid="{00000000-0005-0000-0000-00001A450000}"/>
    <cellStyle name="Normal 3 2 2 4 3 5 2 3" xfId="18698" xr:uid="{00000000-0005-0000-0000-00001B450000}"/>
    <cellStyle name="Normal 3 2 2 4 3 5 3" xfId="18699" xr:uid="{00000000-0005-0000-0000-00001C450000}"/>
    <cellStyle name="Normal 3 2 2 4 3 5 3 2" xfId="18700" xr:uid="{00000000-0005-0000-0000-00001D450000}"/>
    <cellStyle name="Normal 3 2 2 4 3 5 4" xfId="18701" xr:uid="{00000000-0005-0000-0000-00001E450000}"/>
    <cellStyle name="Normal 3 2 2 4 3 6" xfId="18702" xr:uid="{00000000-0005-0000-0000-00001F450000}"/>
    <cellStyle name="Normal 3 2 2 4 3 6 2" xfId="18703" xr:uid="{00000000-0005-0000-0000-000020450000}"/>
    <cellStyle name="Normal 3 2 2 4 3 6 2 2" xfId="18704" xr:uid="{00000000-0005-0000-0000-000021450000}"/>
    <cellStyle name="Normal 3 2 2 4 3 6 2 2 2" xfId="18705" xr:uid="{00000000-0005-0000-0000-000022450000}"/>
    <cellStyle name="Normal 3 2 2 4 3 6 2 3" xfId="18706" xr:uid="{00000000-0005-0000-0000-000023450000}"/>
    <cellStyle name="Normal 3 2 2 4 3 6 3" xfId="18707" xr:uid="{00000000-0005-0000-0000-000024450000}"/>
    <cellStyle name="Normal 3 2 2 4 3 6 3 2" xfId="18708" xr:uid="{00000000-0005-0000-0000-000025450000}"/>
    <cellStyle name="Normal 3 2 2 4 3 6 4" xfId="18709" xr:uid="{00000000-0005-0000-0000-000026450000}"/>
    <cellStyle name="Normal 3 2 2 4 3 7" xfId="18710" xr:uid="{00000000-0005-0000-0000-000027450000}"/>
    <cellStyle name="Normal 3 2 2 4 3 7 2" xfId="18711" xr:uid="{00000000-0005-0000-0000-000028450000}"/>
    <cellStyle name="Normal 3 2 2 4 3 7 2 2" xfId="18712" xr:uid="{00000000-0005-0000-0000-000029450000}"/>
    <cellStyle name="Normal 3 2 2 4 3 7 3" xfId="18713" xr:uid="{00000000-0005-0000-0000-00002A450000}"/>
    <cellStyle name="Normal 3 2 2 4 3 8" xfId="18714" xr:uid="{00000000-0005-0000-0000-00002B450000}"/>
    <cellStyle name="Normal 3 2 2 4 3 8 2" xfId="18715" xr:uid="{00000000-0005-0000-0000-00002C450000}"/>
    <cellStyle name="Normal 3 2 2 4 3 9" xfId="18716" xr:uid="{00000000-0005-0000-0000-00002D450000}"/>
    <cellStyle name="Normal 3 2 2 4 3 9 2" xfId="18717" xr:uid="{00000000-0005-0000-0000-00002E450000}"/>
    <cellStyle name="Normal 3 2 2 4 4" xfId="18718" xr:uid="{00000000-0005-0000-0000-00002F450000}"/>
    <cellStyle name="Normal 3 2 2 4 4 10" xfId="18719" xr:uid="{00000000-0005-0000-0000-000030450000}"/>
    <cellStyle name="Normal 3 2 2 4 4 2" xfId="18720" xr:uid="{00000000-0005-0000-0000-000031450000}"/>
    <cellStyle name="Normal 3 2 2 4 4 2 2" xfId="18721" xr:uid="{00000000-0005-0000-0000-000032450000}"/>
    <cellStyle name="Normal 3 2 2 4 4 2 2 2" xfId="18722" xr:uid="{00000000-0005-0000-0000-000033450000}"/>
    <cellStyle name="Normal 3 2 2 4 4 2 2 2 2" xfId="18723" xr:uid="{00000000-0005-0000-0000-000034450000}"/>
    <cellStyle name="Normal 3 2 2 4 4 2 2 2 2 2" xfId="18724" xr:uid="{00000000-0005-0000-0000-000035450000}"/>
    <cellStyle name="Normal 3 2 2 4 4 2 2 2 2 2 2" xfId="18725" xr:uid="{00000000-0005-0000-0000-000036450000}"/>
    <cellStyle name="Normal 3 2 2 4 4 2 2 2 2 2 2 2" xfId="18726" xr:uid="{00000000-0005-0000-0000-000037450000}"/>
    <cellStyle name="Normal 3 2 2 4 4 2 2 2 2 2 3" xfId="18727" xr:uid="{00000000-0005-0000-0000-000038450000}"/>
    <cellStyle name="Normal 3 2 2 4 4 2 2 2 2 3" xfId="18728" xr:uid="{00000000-0005-0000-0000-000039450000}"/>
    <cellStyle name="Normal 3 2 2 4 4 2 2 2 2 3 2" xfId="18729" xr:uid="{00000000-0005-0000-0000-00003A450000}"/>
    <cellStyle name="Normal 3 2 2 4 4 2 2 2 2 4" xfId="18730" xr:uid="{00000000-0005-0000-0000-00003B450000}"/>
    <cellStyle name="Normal 3 2 2 4 4 2 2 2 3" xfId="18731" xr:uid="{00000000-0005-0000-0000-00003C450000}"/>
    <cellStyle name="Normal 3 2 2 4 4 2 2 2 3 2" xfId="18732" xr:uid="{00000000-0005-0000-0000-00003D450000}"/>
    <cellStyle name="Normal 3 2 2 4 4 2 2 2 3 2 2" xfId="18733" xr:uid="{00000000-0005-0000-0000-00003E450000}"/>
    <cellStyle name="Normal 3 2 2 4 4 2 2 2 3 3" xfId="18734" xr:uid="{00000000-0005-0000-0000-00003F450000}"/>
    <cellStyle name="Normal 3 2 2 4 4 2 2 2 4" xfId="18735" xr:uid="{00000000-0005-0000-0000-000040450000}"/>
    <cellStyle name="Normal 3 2 2 4 4 2 2 2 4 2" xfId="18736" xr:uid="{00000000-0005-0000-0000-000041450000}"/>
    <cellStyle name="Normal 3 2 2 4 4 2 2 2 5" xfId="18737" xr:uid="{00000000-0005-0000-0000-000042450000}"/>
    <cellStyle name="Normal 3 2 2 4 4 2 2 3" xfId="18738" xr:uid="{00000000-0005-0000-0000-000043450000}"/>
    <cellStyle name="Normal 3 2 2 4 4 2 2 3 2" xfId="18739" xr:uid="{00000000-0005-0000-0000-000044450000}"/>
    <cellStyle name="Normal 3 2 2 4 4 2 2 3 2 2" xfId="18740" xr:uid="{00000000-0005-0000-0000-000045450000}"/>
    <cellStyle name="Normal 3 2 2 4 4 2 2 3 2 2 2" xfId="18741" xr:uid="{00000000-0005-0000-0000-000046450000}"/>
    <cellStyle name="Normal 3 2 2 4 4 2 2 3 2 3" xfId="18742" xr:uid="{00000000-0005-0000-0000-000047450000}"/>
    <cellStyle name="Normal 3 2 2 4 4 2 2 3 3" xfId="18743" xr:uid="{00000000-0005-0000-0000-000048450000}"/>
    <cellStyle name="Normal 3 2 2 4 4 2 2 3 3 2" xfId="18744" xr:uid="{00000000-0005-0000-0000-000049450000}"/>
    <cellStyle name="Normal 3 2 2 4 4 2 2 3 4" xfId="18745" xr:uid="{00000000-0005-0000-0000-00004A450000}"/>
    <cellStyle name="Normal 3 2 2 4 4 2 2 4" xfId="18746" xr:uid="{00000000-0005-0000-0000-00004B450000}"/>
    <cellStyle name="Normal 3 2 2 4 4 2 2 4 2" xfId="18747" xr:uid="{00000000-0005-0000-0000-00004C450000}"/>
    <cellStyle name="Normal 3 2 2 4 4 2 2 4 2 2" xfId="18748" xr:uid="{00000000-0005-0000-0000-00004D450000}"/>
    <cellStyle name="Normal 3 2 2 4 4 2 2 4 2 2 2" xfId="18749" xr:uid="{00000000-0005-0000-0000-00004E450000}"/>
    <cellStyle name="Normal 3 2 2 4 4 2 2 4 2 3" xfId="18750" xr:uid="{00000000-0005-0000-0000-00004F450000}"/>
    <cellStyle name="Normal 3 2 2 4 4 2 2 4 3" xfId="18751" xr:uid="{00000000-0005-0000-0000-000050450000}"/>
    <cellStyle name="Normal 3 2 2 4 4 2 2 4 3 2" xfId="18752" xr:uid="{00000000-0005-0000-0000-000051450000}"/>
    <cellStyle name="Normal 3 2 2 4 4 2 2 4 4" xfId="18753" xr:uid="{00000000-0005-0000-0000-000052450000}"/>
    <cellStyle name="Normal 3 2 2 4 4 2 2 5" xfId="18754" xr:uid="{00000000-0005-0000-0000-000053450000}"/>
    <cellStyle name="Normal 3 2 2 4 4 2 2 5 2" xfId="18755" xr:uid="{00000000-0005-0000-0000-000054450000}"/>
    <cellStyle name="Normal 3 2 2 4 4 2 2 5 2 2" xfId="18756" xr:uid="{00000000-0005-0000-0000-000055450000}"/>
    <cellStyle name="Normal 3 2 2 4 4 2 2 5 3" xfId="18757" xr:uid="{00000000-0005-0000-0000-000056450000}"/>
    <cellStyle name="Normal 3 2 2 4 4 2 2 6" xfId="18758" xr:uid="{00000000-0005-0000-0000-000057450000}"/>
    <cellStyle name="Normal 3 2 2 4 4 2 2 6 2" xfId="18759" xr:uid="{00000000-0005-0000-0000-000058450000}"/>
    <cellStyle name="Normal 3 2 2 4 4 2 2 7" xfId="18760" xr:uid="{00000000-0005-0000-0000-000059450000}"/>
    <cellStyle name="Normal 3 2 2 4 4 2 2 7 2" xfId="18761" xr:uid="{00000000-0005-0000-0000-00005A450000}"/>
    <cellStyle name="Normal 3 2 2 4 4 2 2 8" xfId="18762" xr:uid="{00000000-0005-0000-0000-00005B450000}"/>
    <cellStyle name="Normal 3 2 2 4 4 2 3" xfId="18763" xr:uid="{00000000-0005-0000-0000-00005C450000}"/>
    <cellStyle name="Normal 3 2 2 4 4 2 3 2" xfId="18764" xr:uid="{00000000-0005-0000-0000-00005D450000}"/>
    <cellStyle name="Normal 3 2 2 4 4 2 3 2 2" xfId="18765" xr:uid="{00000000-0005-0000-0000-00005E450000}"/>
    <cellStyle name="Normal 3 2 2 4 4 2 3 2 2 2" xfId="18766" xr:uid="{00000000-0005-0000-0000-00005F450000}"/>
    <cellStyle name="Normal 3 2 2 4 4 2 3 2 2 2 2" xfId="18767" xr:uid="{00000000-0005-0000-0000-000060450000}"/>
    <cellStyle name="Normal 3 2 2 4 4 2 3 2 2 3" xfId="18768" xr:uid="{00000000-0005-0000-0000-000061450000}"/>
    <cellStyle name="Normal 3 2 2 4 4 2 3 2 3" xfId="18769" xr:uid="{00000000-0005-0000-0000-000062450000}"/>
    <cellStyle name="Normal 3 2 2 4 4 2 3 2 3 2" xfId="18770" xr:uid="{00000000-0005-0000-0000-000063450000}"/>
    <cellStyle name="Normal 3 2 2 4 4 2 3 2 4" xfId="18771" xr:uid="{00000000-0005-0000-0000-000064450000}"/>
    <cellStyle name="Normal 3 2 2 4 4 2 3 3" xfId="18772" xr:uid="{00000000-0005-0000-0000-000065450000}"/>
    <cellStyle name="Normal 3 2 2 4 4 2 3 3 2" xfId="18773" xr:uid="{00000000-0005-0000-0000-000066450000}"/>
    <cellStyle name="Normal 3 2 2 4 4 2 3 3 2 2" xfId="18774" xr:uid="{00000000-0005-0000-0000-000067450000}"/>
    <cellStyle name="Normal 3 2 2 4 4 2 3 3 3" xfId="18775" xr:uid="{00000000-0005-0000-0000-000068450000}"/>
    <cellStyle name="Normal 3 2 2 4 4 2 3 4" xfId="18776" xr:uid="{00000000-0005-0000-0000-000069450000}"/>
    <cellStyle name="Normal 3 2 2 4 4 2 3 4 2" xfId="18777" xr:uid="{00000000-0005-0000-0000-00006A450000}"/>
    <cellStyle name="Normal 3 2 2 4 4 2 3 5" xfId="18778" xr:uid="{00000000-0005-0000-0000-00006B450000}"/>
    <cellStyle name="Normal 3 2 2 4 4 2 4" xfId="18779" xr:uid="{00000000-0005-0000-0000-00006C450000}"/>
    <cellStyle name="Normal 3 2 2 4 4 2 4 2" xfId="18780" xr:uid="{00000000-0005-0000-0000-00006D450000}"/>
    <cellStyle name="Normal 3 2 2 4 4 2 4 2 2" xfId="18781" xr:uid="{00000000-0005-0000-0000-00006E450000}"/>
    <cellStyle name="Normal 3 2 2 4 4 2 4 2 2 2" xfId="18782" xr:uid="{00000000-0005-0000-0000-00006F450000}"/>
    <cellStyle name="Normal 3 2 2 4 4 2 4 2 3" xfId="18783" xr:uid="{00000000-0005-0000-0000-000070450000}"/>
    <cellStyle name="Normal 3 2 2 4 4 2 4 3" xfId="18784" xr:uid="{00000000-0005-0000-0000-000071450000}"/>
    <cellStyle name="Normal 3 2 2 4 4 2 4 3 2" xfId="18785" xr:uid="{00000000-0005-0000-0000-000072450000}"/>
    <cellStyle name="Normal 3 2 2 4 4 2 4 4" xfId="18786" xr:uid="{00000000-0005-0000-0000-000073450000}"/>
    <cellStyle name="Normal 3 2 2 4 4 2 5" xfId="18787" xr:uid="{00000000-0005-0000-0000-000074450000}"/>
    <cellStyle name="Normal 3 2 2 4 4 2 5 2" xfId="18788" xr:uid="{00000000-0005-0000-0000-000075450000}"/>
    <cellStyle name="Normal 3 2 2 4 4 2 5 2 2" xfId="18789" xr:uid="{00000000-0005-0000-0000-000076450000}"/>
    <cellStyle name="Normal 3 2 2 4 4 2 5 2 2 2" xfId="18790" xr:uid="{00000000-0005-0000-0000-000077450000}"/>
    <cellStyle name="Normal 3 2 2 4 4 2 5 2 3" xfId="18791" xr:uid="{00000000-0005-0000-0000-000078450000}"/>
    <cellStyle name="Normal 3 2 2 4 4 2 5 3" xfId="18792" xr:uid="{00000000-0005-0000-0000-000079450000}"/>
    <cellStyle name="Normal 3 2 2 4 4 2 5 3 2" xfId="18793" xr:uid="{00000000-0005-0000-0000-00007A450000}"/>
    <cellStyle name="Normal 3 2 2 4 4 2 5 4" xfId="18794" xr:uid="{00000000-0005-0000-0000-00007B450000}"/>
    <cellStyle name="Normal 3 2 2 4 4 2 6" xfId="18795" xr:uid="{00000000-0005-0000-0000-00007C450000}"/>
    <cellStyle name="Normal 3 2 2 4 4 2 6 2" xfId="18796" xr:uid="{00000000-0005-0000-0000-00007D450000}"/>
    <cellStyle name="Normal 3 2 2 4 4 2 6 2 2" xfId="18797" xr:uid="{00000000-0005-0000-0000-00007E450000}"/>
    <cellStyle name="Normal 3 2 2 4 4 2 6 3" xfId="18798" xr:uid="{00000000-0005-0000-0000-00007F450000}"/>
    <cellStyle name="Normal 3 2 2 4 4 2 7" xfId="18799" xr:uid="{00000000-0005-0000-0000-000080450000}"/>
    <cellStyle name="Normal 3 2 2 4 4 2 7 2" xfId="18800" xr:uid="{00000000-0005-0000-0000-000081450000}"/>
    <cellStyle name="Normal 3 2 2 4 4 2 8" xfId="18801" xr:uid="{00000000-0005-0000-0000-000082450000}"/>
    <cellStyle name="Normal 3 2 2 4 4 2 8 2" xfId="18802" xr:uid="{00000000-0005-0000-0000-000083450000}"/>
    <cellStyle name="Normal 3 2 2 4 4 2 9" xfId="18803" xr:uid="{00000000-0005-0000-0000-000084450000}"/>
    <cellStyle name="Normal 3 2 2 4 4 3" xfId="18804" xr:uid="{00000000-0005-0000-0000-000085450000}"/>
    <cellStyle name="Normal 3 2 2 4 4 3 2" xfId="18805" xr:uid="{00000000-0005-0000-0000-000086450000}"/>
    <cellStyle name="Normal 3 2 2 4 4 3 2 2" xfId="18806" xr:uid="{00000000-0005-0000-0000-000087450000}"/>
    <cellStyle name="Normal 3 2 2 4 4 3 2 2 2" xfId="18807" xr:uid="{00000000-0005-0000-0000-000088450000}"/>
    <cellStyle name="Normal 3 2 2 4 4 3 2 2 2 2" xfId="18808" xr:uid="{00000000-0005-0000-0000-000089450000}"/>
    <cellStyle name="Normal 3 2 2 4 4 3 2 2 2 2 2" xfId="18809" xr:uid="{00000000-0005-0000-0000-00008A450000}"/>
    <cellStyle name="Normal 3 2 2 4 4 3 2 2 2 3" xfId="18810" xr:uid="{00000000-0005-0000-0000-00008B450000}"/>
    <cellStyle name="Normal 3 2 2 4 4 3 2 2 3" xfId="18811" xr:uid="{00000000-0005-0000-0000-00008C450000}"/>
    <cellStyle name="Normal 3 2 2 4 4 3 2 2 3 2" xfId="18812" xr:uid="{00000000-0005-0000-0000-00008D450000}"/>
    <cellStyle name="Normal 3 2 2 4 4 3 2 2 4" xfId="18813" xr:uid="{00000000-0005-0000-0000-00008E450000}"/>
    <cellStyle name="Normal 3 2 2 4 4 3 2 3" xfId="18814" xr:uid="{00000000-0005-0000-0000-00008F450000}"/>
    <cellStyle name="Normal 3 2 2 4 4 3 2 3 2" xfId="18815" xr:uid="{00000000-0005-0000-0000-000090450000}"/>
    <cellStyle name="Normal 3 2 2 4 4 3 2 3 2 2" xfId="18816" xr:uid="{00000000-0005-0000-0000-000091450000}"/>
    <cellStyle name="Normal 3 2 2 4 4 3 2 3 3" xfId="18817" xr:uid="{00000000-0005-0000-0000-000092450000}"/>
    <cellStyle name="Normal 3 2 2 4 4 3 2 4" xfId="18818" xr:uid="{00000000-0005-0000-0000-000093450000}"/>
    <cellStyle name="Normal 3 2 2 4 4 3 2 4 2" xfId="18819" xr:uid="{00000000-0005-0000-0000-000094450000}"/>
    <cellStyle name="Normal 3 2 2 4 4 3 2 5" xfId="18820" xr:uid="{00000000-0005-0000-0000-000095450000}"/>
    <cellStyle name="Normal 3 2 2 4 4 3 3" xfId="18821" xr:uid="{00000000-0005-0000-0000-000096450000}"/>
    <cellStyle name="Normal 3 2 2 4 4 3 3 2" xfId="18822" xr:uid="{00000000-0005-0000-0000-000097450000}"/>
    <cellStyle name="Normal 3 2 2 4 4 3 3 2 2" xfId="18823" xr:uid="{00000000-0005-0000-0000-000098450000}"/>
    <cellStyle name="Normal 3 2 2 4 4 3 3 2 2 2" xfId="18824" xr:uid="{00000000-0005-0000-0000-000099450000}"/>
    <cellStyle name="Normal 3 2 2 4 4 3 3 2 3" xfId="18825" xr:uid="{00000000-0005-0000-0000-00009A450000}"/>
    <cellStyle name="Normal 3 2 2 4 4 3 3 3" xfId="18826" xr:uid="{00000000-0005-0000-0000-00009B450000}"/>
    <cellStyle name="Normal 3 2 2 4 4 3 3 3 2" xfId="18827" xr:uid="{00000000-0005-0000-0000-00009C450000}"/>
    <cellStyle name="Normal 3 2 2 4 4 3 3 4" xfId="18828" xr:uid="{00000000-0005-0000-0000-00009D450000}"/>
    <cellStyle name="Normal 3 2 2 4 4 3 4" xfId="18829" xr:uid="{00000000-0005-0000-0000-00009E450000}"/>
    <cellStyle name="Normal 3 2 2 4 4 3 4 2" xfId="18830" xr:uid="{00000000-0005-0000-0000-00009F450000}"/>
    <cellStyle name="Normal 3 2 2 4 4 3 4 2 2" xfId="18831" xr:uid="{00000000-0005-0000-0000-0000A0450000}"/>
    <cellStyle name="Normal 3 2 2 4 4 3 4 2 2 2" xfId="18832" xr:uid="{00000000-0005-0000-0000-0000A1450000}"/>
    <cellStyle name="Normal 3 2 2 4 4 3 4 2 3" xfId="18833" xr:uid="{00000000-0005-0000-0000-0000A2450000}"/>
    <cellStyle name="Normal 3 2 2 4 4 3 4 3" xfId="18834" xr:uid="{00000000-0005-0000-0000-0000A3450000}"/>
    <cellStyle name="Normal 3 2 2 4 4 3 4 3 2" xfId="18835" xr:uid="{00000000-0005-0000-0000-0000A4450000}"/>
    <cellStyle name="Normal 3 2 2 4 4 3 4 4" xfId="18836" xr:uid="{00000000-0005-0000-0000-0000A5450000}"/>
    <cellStyle name="Normal 3 2 2 4 4 3 5" xfId="18837" xr:uid="{00000000-0005-0000-0000-0000A6450000}"/>
    <cellStyle name="Normal 3 2 2 4 4 3 5 2" xfId="18838" xr:uid="{00000000-0005-0000-0000-0000A7450000}"/>
    <cellStyle name="Normal 3 2 2 4 4 3 5 2 2" xfId="18839" xr:uid="{00000000-0005-0000-0000-0000A8450000}"/>
    <cellStyle name="Normal 3 2 2 4 4 3 5 3" xfId="18840" xr:uid="{00000000-0005-0000-0000-0000A9450000}"/>
    <cellStyle name="Normal 3 2 2 4 4 3 6" xfId="18841" xr:uid="{00000000-0005-0000-0000-0000AA450000}"/>
    <cellStyle name="Normal 3 2 2 4 4 3 6 2" xfId="18842" xr:uid="{00000000-0005-0000-0000-0000AB450000}"/>
    <cellStyle name="Normal 3 2 2 4 4 3 7" xfId="18843" xr:uid="{00000000-0005-0000-0000-0000AC450000}"/>
    <cellStyle name="Normal 3 2 2 4 4 3 7 2" xfId="18844" xr:uid="{00000000-0005-0000-0000-0000AD450000}"/>
    <cellStyle name="Normal 3 2 2 4 4 3 8" xfId="18845" xr:uid="{00000000-0005-0000-0000-0000AE450000}"/>
    <cellStyle name="Normal 3 2 2 4 4 4" xfId="18846" xr:uid="{00000000-0005-0000-0000-0000AF450000}"/>
    <cellStyle name="Normal 3 2 2 4 4 4 2" xfId="18847" xr:uid="{00000000-0005-0000-0000-0000B0450000}"/>
    <cellStyle name="Normal 3 2 2 4 4 4 2 2" xfId="18848" xr:uid="{00000000-0005-0000-0000-0000B1450000}"/>
    <cellStyle name="Normal 3 2 2 4 4 4 2 2 2" xfId="18849" xr:uid="{00000000-0005-0000-0000-0000B2450000}"/>
    <cellStyle name="Normal 3 2 2 4 4 4 2 2 2 2" xfId="18850" xr:uid="{00000000-0005-0000-0000-0000B3450000}"/>
    <cellStyle name="Normal 3 2 2 4 4 4 2 2 3" xfId="18851" xr:uid="{00000000-0005-0000-0000-0000B4450000}"/>
    <cellStyle name="Normal 3 2 2 4 4 4 2 3" xfId="18852" xr:uid="{00000000-0005-0000-0000-0000B5450000}"/>
    <cellStyle name="Normal 3 2 2 4 4 4 2 3 2" xfId="18853" xr:uid="{00000000-0005-0000-0000-0000B6450000}"/>
    <cellStyle name="Normal 3 2 2 4 4 4 2 4" xfId="18854" xr:uid="{00000000-0005-0000-0000-0000B7450000}"/>
    <cellStyle name="Normal 3 2 2 4 4 4 3" xfId="18855" xr:uid="{00000000-0005-0000-0000-0000B8450000}"/>
    <cellStyle name="Normal 3 2 2 4 4 4 3 2" xfId="18856" xr:uid="{00000000-0005-0000-0000-0000B9450000}"/>
    <cellStyle name="Normal 3 2 2 4 4 4 3 2 2" xfId="18857" xr:uid="{00000000-0005-0000-0000-0000BA450000}"/>
    <cellStyle name="Normal 3 2 2 4 4 4 3 3" xfId="18858" xr:uid="{00000000-0005-0000-0000-0000BB450000}"/>
    <cellStyle name="Normal 3 2 2 4 4 4 4" xfId="18859" xr:uid="{00000000-0005-0000-0000-0000BC450000}"/>
    <cellStyle name="Normal 3 2 2 4 4 4 4 2" xfId="18860" xr:uid="{00000000-0005-0000-0000-0000BD450000}"/>
    <cellStyle name="Normal 3 2 2 4 4 4 5" xfId="18861" xr:uid="{00000000-0005-0000-0000-0000BE450000}"/>
    <cellStyle name="Normal 3 2 2 4 4 5" xfId="18862" xr:uid="{00000000-0005-0000-0000-0000BF450000}"/>
    <cellStyle name="Normal 3 2 2 4 4 5 2" xfId="18863" xr:uid="{00000000-0005-0000-0000-0000C0450000}"/>
    <cellStyle name="Normal 3 2 2 4 4 5 2 2" xfId="18864" xr:uid="{00000000-0005-0000-0000-0000C1450000}"/>
    <cellStyle name="Normal 3 2 2 4 4 5 2 2 2" xfId="18865" xr:uid="{00000000-0005-0000-0000-0000C2450000}"/>
    <cellStyle name="Normal 3 2 2 4 4 5 2 3" xfId="18866" xr:uid="{00000000-0005-0000-0000-0000C3450000}"/>
    <cellStyle name="Normal 3 2 2 4 4 5 3" xfId="18867" xr:uid="{00000000-0005-0000-0000-0000C4450000}"/>
    <cellStyle name="Normal 3 2 2 4 4 5 3 2" xfId="18868" xr:uid="{00000000-0005-0000-0000-0000C5450000}"/>
    <cellStyle name="Normal 3 2 2 4 4 5 4" xfId="18869" xr:uid="{00000000-0005-0000-0000-0000C6450000}"/>
    <cellStyle name="Normal 3 2 2 4 4 6" xfId="18870" xr:uid="{00000000-0005-0000-0000-0000C7450000}"/>
    <cellStyle name="Normal 3 2 2 4 4 6 2" xfId="18871" xr:uid="{00000000-0005-0000-0000-0000C8450000}"/>
    <cellStyle name="Normal 3 2 2 4 4 6 2 2" xfId="18872" xr:uid="{00000000-0005-0000-0000-0000C9450000}"/>
    <cellStyle name="Normal 3 2 2 4 4 6 2 2 2" xfId="18873" xr:uid="{00000000-0005-0000-0000-0000CA450000}"/>
    <cellStyle name="Normal 3 2 2 4 4 6 2 3" xfId="18874" xr:uid="{00000000-0005-0000-0000-0000CB450000}"/>
    <cellStyle name="Normal 3 2 2 4 4 6 3" xfId="18875" xr:uid="{00000000-0005-0000-0000-0000CC450000}"/>
    <cellStyle name="Normal 3 2 2 4 4 6 3 2" xfId="18876" xr:uid="{00000000-0005-0000-0000-0000CD450000}"/>
    <cellStyle name="Normal 3 2 2 4 4 6 4" xfId="18877" xr:uid="{00000000-0005-0000-0000-0000CE450000}"/>
    <cellStyle name="Normal 3 2 2 4 4 7" xfId="18878" xr:uid="{00000000-0005-0000-0000-0000CF450000}"/>
    <cellStyle name="Normal 3 2 2 4 4 7 2" xfId="18879" xr:uid="{00000000-0005-0000-0000-0000D0450000}"/>
    <cellStyle name="Normal 3 2 2 4 4 7 2 2" xfId="18880" xr:uid="{00000000-0005-0000-0000-0000D1450000}"/>
    <cellStyle name="Normal 3 2 2 4 4 7 3" xfId="18881" xr:uid="{00000000-0005-0000-0000-0000D2450000}"/>
    <cellStyle name="Normal 3 2 2 4 4 8" xfId="18882" xr:uid="{00000000-0005-0000-0000-0000D3450000}"/>
    <cellStyle name="Normal 3 2 2 4 4 8 2" xfId="18883" xr:uid="{00000000-0005-0000-0000-0000D4450000}"/>
    <cellStyle name="Normal 3 2 2 4 4 9" xfId="18884" xr:uid="{00000000-0005-0000-0000-0000D5450000}"/>
    <cellStyle name="Normal 3 2 2 4 4 9 2" xfId="18885" xr:uid="{00000000-0005-0000-0000-0000D6450000}"/>
    <cellStyle name="Normal 3 2 2 4 5" xfId="18886" xr:uid="{00000000-0005-0000-0000-0000D7450000}"/>
    <cellStyle name="Normal 3 2 2 4 5 2" xfId="18887" xr:uid="{00000000-0005-0000-0000-0000D8450000}"/>
    <cellStyle name="Normal 3 2 2 4 5 2 2" xfId="18888" xr:uid="{00000000-0005-0000-0000-0000D9450000}"/>
    <cellStyle name="Normal 3 2 2 4 5 2 2 2" xfId="18889" xr:uid="{00000000-0005-0000-0000-0000DA450000}"/>
    <cellStyle name="Normal 3 2 2 4 5 2 2 2 2" xfId="18890" xr:uid="{00000000-0005-0000-0000-0000DB450000}"/>
    <cellStyle name="Normal 3 2 2 4 5 2 2 2 2 2" xfId="18891" xr:uid="{00000000-0005-0000-0000-0000DC450000}"/>
    <cellStyle name="Normal 3 2 2 4 5 2 2 2 2 2 2" xfId="18892" xr:uid="{00000000-0005-0000-0000-0000DD450000}"/>
    <cellStyle name="Normal 3 2 2 4 5 2 2 2 2 3" xfId="18893" xr:uid="{00000000-0005-0000-0000-0000DE450000}"/>
    <cellStyle name="Normal 3 2 2 4 5 2 2 2 3" xfId="18894" xr:uid="{00000000-0005-0000-0000-0000DF450000}"/>
    <cellStyle name="Normal 3 2 2 4 5 2 2 2 3 2" xfId="18895" xr:uid="{00000000-0005-0000-0000-0000E0450000}"/>
    <cellStyle name="Normal 3 2 2 4 5 2 2 2 4" xfId="18896" xr:uid="{00000000-0005-0000-0000-0000E1450000}"/>
    <cellStyle name="Normal 3 2 2 4 5 2 2 3" xfId="18897" xr:uid="{00000000-0005-0000-0000-0000E2450000}"/>
    <cellStyle name="Normal 3 2 2 4 5 2 2 3 2" xfId="18898" xr:uid="{00000000-0005-0000-0000-0000E3450000}"/>
    <cellStyle name="Normal 3 2 2 4 5 2 2 3 2 2" xfId="18899" xr:uid="{00000000-0005-0000-0000-0000E4450000}"/>
    <cellStyle name="Normal 3 2 2 4 5 2 2 3 3" xfId="18900" xr:uid="{00000000-0005-0000-0000-0000E5450000}"/>
    <cellStyle name="Normal 3 2 2 4 5 2 2 4" xfId="18901" xr:uid="{00000000-0005-0000-0000-0000E6450000}"/>
    <cellStyle name="Normal 3 2 2 4 5 2 2 4 2" xfId="18902" xr:uid="{00000000-0005-0000-0000-0000E7450000}"/>
    <cellStyle name="Normal 3 2 2 4 5 2 2 5" xfId="18903" xr:uid="{00000000-0005-0000-0000-0000E8450000}"/>
    <cellStyle name="Normal 3 2 2 4 5 2 3" xfId="18904" xr:uid="{00000000-0005-0000-0000-0000E9450000}"/>
    <cellStyle name="Normal 3 2 2 4 5 2 3 2" xfId="18905" xr:uid="{00000000-0005-0000-0000-0000EA450000}"/>
    <cellStyle name="Normal 3 2 2 4 5 2 3 2 2" xfId="18906" xr:uid="{00000000-0005-0000-0000-0000EB450000}"/>
    <cellStyle name="Normal 3 2 2 4 5 2 3 2 2 2" xfId="18907" xr:uid="{00000000-0005-0000-0000-0000EC450000}"/>
    <cellStyle name="Normal 3 2 2 4 5 2 3 2 3" xfId="18908" xr:uid="{00000000-0005-0000-0000-0000ED450000}"/>
    <cellStyle name="Normal 3 2 2 4 5 2 3 3" xfId="18909" xr:uid="{00000000-0005-0000-0000-0000EE450000}"/>
    <cellStyle name="Normal 3 2 2 4 5 2 3 3 2" xfId="18910" xr:uid="{00000000-0005-0000-0000-0000EF450000}"/>
    <cellStyle name="Normal 3 2 2 4 5 2 3 4" xfId="18911" xr:uid="{00000000-0005-0000-0000-0000F0450000}"/>
    <cellStyle name="Normal 3 2 2 4 5 2 4" xfId="18912" xr:uid="{00000000-0005-0000-0000-0000F1450000}"/>
    <cellStyle name="Normal 3 2 2 4 5 2 4 2" xfId="18913" xr:uid="{00000000-0005-0000-0000-0000F2450000}"/>
    <cellStyle name="Normal 3 2 2 4 5 2 4 2 2" xfId="18914" xr:uid="{00000000-0005-0000-0000-0000F3450000}"/>
    <cellStyle name="Normal 3 2 2 4 5 2 4 2 2 2" xfId="18915" xr:uid="{00000000-0005-0000-0000-0000F4450000}"/>
    <cellStyle name="Normal 3 2 2 4 5 2 4 2 3" xfId="18916" xr:uid="{00000000-0005-0000-0000-0000F5450000}"/>
    <cellStyle name="Normal 3 2 2 4 5 2 4 3" xfId="18917" xr:uid="{00000000-0005-0000-0000-0000F6450000}"/>
    <cellStyle name="Normal 3 2 2 4 5 2 4 3 2" xfId="18918" xr:uid="{00000000-0005-0000-0000-0000F7450000}"/>
    <cellStyle name="Normal 3 2 2 4 5 2 4 4" xfId="18919" xr:uid="{00000000-0005-0000-0000-0000F8450000}"/>
    <cellStyle name="Normal 3 2 2 4 5 2 5" xfId="18920" xr:uid="{00000000-0005-0000-0000-0000F9450000}"/>
    <cellStyle name="Normal 3 2 2 4 5 2 5 2" xfId="18921" xr:uid="{00000000-0005-0000-0000-0000FA450000}"/>
    <cellStyle name="Normal 3 2 2 4 5 2 5 2 2" xfId="18922" xr:uid="{00000000-0005-0000-0000-0000FB450000}"/>
    <cellStyle name="Normal 3 2 2 4 5 2 5 3" xfId="18923" xr:uid="{00000000-0005-0000-0000-0000FC450000}"/>
    <cellStyle name="Normal 3 2 2 4 5 2 6" xfId="18924" xr:uid="{00000000-0005-0000-0000-0000FD450000}"/>
    <cellStyle name="Normal 3 2 2 4 5 2 6 2" xfId="18925" xr:uid="{00000000-0005-0000-0000-0000FE450000}"/>
    <cellStyle name="Normal 3 2 2 4 5 2 7" xfId="18926" xr:uid="{00000000-0005-0000-0000-0000FF450000}"/>
    <cellStyle name="Normal 3 2 2 4 5 2 7 2" xfId="18927" xr:uid="{00000000-0005-0000-0000-000000460000}"/>
    <cellStyle name="Normal 3 2 2 4 5 2 8" xfId="18928" xr:uid="{00000000-0005-0000-0000-000001460000}"/>
    <cellStyle name="Normal 3 2 2 4 5 3" xfId="18929" xr:uid="{00000000-0005-0000-0000-000002460000}"/>
    <cellStyle name="Normal 3 2 2 4 5 3 2" xfId="18930" xr:uid="{00000000-0005-0000-0000-000003460000}"/>
    <cellStyle name="Normal 3 2 2 4 5 3 2 2" xfId="18931" xr:uid="{00000000-0005-0000-0000-000004460000}"/>
    <cellStyle name="Normal 3 2 2 4 5 3 2 2 2" xfId="18932" xr:uid="{00000000-0005-0000-0000-000005460000}"/>
    <cellStyle name="Normal 3 2 2 4 5 3 2 2 2 2" xfId="18933" xr:uid="{00000000-0005-0000-0000-000006460000}"/>
    <cellStyle name="Normal 3 2 2 4 5 3 2 2 3" xfId="18934" xr:uid="{00000000-0005-0000-0000-000007460000}"/>
    <cellStyle name="Normal 3 2 2 4 5 3 2 3" xfId="18935" xr:uid="{00000000-0005-0000-0000-000008460000}"/>
    <cellStyle name="Normal 3 2 2 4 5 3 2 3 2" xfId="18936" xr:uid="{00000000-0005-0000-0000-000009460000}"/>
    <cellStyle name="Normal 3 2 2 4 5 3 2 4" xfId="18937" xr:uid="{00000000-0005-0000-0000-00000A460000}"/>
    <cellStyle name="Normal 3 2 2 4 5 3 3" xfId="18938" xr:uid="{00000000-0005-0000-0000-00000B460000}"/>
    <cellStyle name="Normal 3 2 2 4 5 3 3 2" xfId="18939" xr:uid="{00000000-0005-0000-0000-00000C460000}"/>
    <cellStyle name="Normal 3 2 2 4 5 3 3 2 2" xfId="18940" xr:uid="{00000000-0005-0000-0000-00000D460000}"/>
    <cellStyle name="Normal 3 2 2 4 5 3 3 3" xfId="18941" xr:uid="{00000000-0005-0000-0000-00000E460000}"/>
    <cellStyle name="Normal 3 2 2 4 5 3 4" xfId="18942" xr:uid="{00000000-0005-0000-0000-00000F460000}"/>
    <cellStyle name="Normal 3 2 2 4 5 3 4 2" xfId="18943" xr:uid="{00000000-0005-0000-0000-000010460000}"/>
    <cellStyle name="Normal 3 2 2 4 5 3 5" xfId="18944" xr:uid="{00000000-0005-0000-0000-000011460000}"/>
    <cellStyle name="Normal 3 2 2 4 5 4" xfId="18945" xr:uid="{00000000-0005-0000-0000-000012460000}"/>
    <cellStyle name="Normal 3 2 2 4 5 4 2" xfId="18946" xr:uid="{00000000-0005-0000-0000-000013460000}"/>
    <cellStyle name="Normal 3 2 2 4 5 4 2 2" xfId="18947" xr:uid="{00000000-0005-0000-0000-000014460000}"/>
    <cellStyle name="Normal 3 2 2 4 5 4 2 2 2" xfId="18948" xr:uid="{00000000-0005-0000-0000-000015460000}"/>
    <cellStyle name="Normal 3 2 2 4 5 4 2 3" xfId="18949" xr:uid="{00000000-0005-0000-0000-000016460000}"/>
    <cellStyle name="Normal 3 2 2 4 5 4 3" xfId="18950" xr:uid="{00000000-0005-0000-0000-000017460000}"/>
    <cellStyle name="Normal 3 2 2 4 5 4 3 2" xfId="18951" xr:uid="{00000000-0005-0000-0000-000018460000}"/>
    <cellStyle name="Normal 3 2 2 4 5 4 4" xfId="18952" xr:uid="{00000000-0005-0000-0000-000019460000}"/>
    <cellStyle name="Normal 3 2 2 4 5 5" xfId="18953" xr:uid="{00000000-0005-0000-0000-00001A460000}"/>
    <cellStyle name="Normal 3 2 2 4 5 5 2" xfId="18954" xr:uid="{00000000-0005-0000-0000-00001B460000}"/>
    <cellStyle name="Normal 3 2 2 4 5 5 2 2" xfId="18955" xr:uid="{00000000-0005-0000-0000-00001C460000}"/>
    <cellStyle name="Normal 3 2 2 4 5 5 2 2 2" xfId="18956" xr:uid="{00000000-0005-0000-0000-00001D460000}"/>
    <cellStyle name="Normal 3 2 2 4 5 5 2 3" xfId="18957" xr:uid="{00000000-0005-0000-0000-00001E460000}"/>
    <cellStyle name="Normal 3 2 2 4 5 5 3" xfId="18958" xr:uid="{00000000-0005-0000-0000-00001F460000}"/>
    <cellStyle name="Normal 3 2 2 4 5 5 3 2" xfId="18959" xr:uid="{00000000-0005-0000-0000-000020460000}"/>
    <cellStyle name="Normal 3 2 2 4 5 5 4" xfId="18960" xr:uid="{00000000-0005-0000-0000-000021460000}"/>
    <cellStyle name="Normal 3 2 2 4 5 6" xfId="18961" xr:uid="{00000000-0005-0000-0000-000022460000}"/>
    <cellStyle name="Normal 3 2 2 4 5 6 2" xfId="18962" xr:uid="{00000000-0005-0000-0000-000023460000}"/>
    <cellStyle name="Normal 3 2 2 4 5 6 2 2" xfId="18963" xr:uid="{00000000-0005-0000-0000-000024460000}"/>
    <cellStyle name="Normal 3 2 2 4 5 6 3" xfId="18964" xr:uid="{00000000-0005-0000-0000-000025460000}"/>
    <cellStyle name="Normal 3 2 2 4 5 7" xfId="18965" xr:uid="{00000000-0005-0000-0000-000026460000}"/>
    <cellStyle name="Normal 3 2 2 4 5 7 2" xfId="18966" xr:uid="{00000000-0005-0000-0000-000027460000}"/>
    <cellStyle name="Normal 3 2 2 4 5 8" xfId="18967" xr:uid="{00000000-0005-0000-0000-000028460000}"/>
    <cellStyle name="Normal 3 2 2 4 5 8 2" xfId="18968" xr:uid="{00000000-0005-0000-0000-000029460000}"/>
    <cellStyle name="Normal 3 2 2 4 5 9" xfId="18969" xr:uid="{00000000-0005-0000-0000-00002A460000}"/>
    <cellStyle name="Normal 3 2 2 4 6" xfId="18970" xr:uid="{00000000-0005-0000-0000-00002B460000}"/>
    <cellStyle name="Normal 3 2 2 4 6 2" xfId="18971" xr:uid="{00000000-0005-0000-0000-00002C460000}"/>
    <cellStyle name="Normal 3 2 2 4 6 2 2" xfId="18972" xr:uid="{00000000-0005-0000-0000-00002D460000}"/>
    <cellStyle name="Normal 3 2 2 4 6 2 2 2" xfId="18973" xr:uid="{00000000-0005-0000-0000-00002E460000}"/>
    <cellStyle name="Normal 3 2 2 4 6 2 2 2 2" xfId="18974" xr:uid="{00000000-0005-0000-0000-00002F460000}"/>
    <cellStyle name="Normal 3 2 2 4 6 2 2 2 2 2" xfId="18975" xr:uid="{00000000-0005-0000-0000-000030460000}"/>
    <cellStyle name="Normal 3 2 2 4 6 2 2 2 3" xfId="18976" xr:uid="{00000000-0005-0000-0000-000031460000}"/>
    <cellStyle name="Normal 3 2 2 4 6 2 2 3" xfId="18977" xr:uid="{00000000-0005-0000-0000-000032460000}"/>
    <cellStyle name="Normal 3 2 2 4 6 2 2 3 2" xfId="18978" xr:uid="{00000000-0005-0000-0000-000033460000}"/>
    <cellStyle name="Normal 3 2 2 4 6 2 2 4" xfId="18979" xr:uid="{00000000-0005-0000-0000-000034460000}"/>
    <cellStyle name="Normal 3 2 2 4 6 2 3" xfId="18980" xr:uid="{00000000-0005-0000-0000-000035460000}"/>
    <cellStyle name="Normal 3 2 2 4 6 2 3 2" xfId="18981" xr:uid="{00000000-0005-0000-0000-000036460000}"/>
    <cellStyle name="Normal 3 2 2 4 6 2 3 2 2" xfId="18982" xr:uid="{00000000-0005-0000-0000-000037460000}"/>
    <cellStyle name="Normal 3 2 2 4 6 2 3 3" xfId="18983" xr:uid="{00000000-0005-0000-0000-000038460000}"/>
    <cellStyle name="Normal 3 2 2 4 6 2 4" xfId="18984" xr:uid="{00000000-0005-0000-0000-000039460000}"/>
    <cellStyle name="Normal 3 2 2 4 6 2 4 2" xfId="18985" xr:uid="{00000000-0005-0000-0000-00003A460000}"/>
    <cellStyle name="Normal 3 2 2 4 6 2 5" xfId="18986" xr:uid="{00000000-0005-0000-0000-00003B460000}"/>
    <cellStyle name="Normal 3 2 2 4 6 3" xfId="18987" xr:uid="{00000000-0005-0000-0000-00003C460000}"/>
    <cellStyle name="Normal 3 2 2 4 6 3 2" xfId="18988" xr:uid="{00000000-0005-0000-0000-00003D460000}"/>
    <cellStyle name="Normal 3 2 2 4 6 3 2 2" xfId="18989" xr:uid="{00000000-0005-0000-0000-00003E460000}"/>
    <cellStyle name="Normal 3 2 2 4 6 3 2 2 2" xfId="18990" xr:uid="{00000000-0005-0000-0000-00003F460000}"/>
    <cellStyle name="Normal 3 2 2 4 6 3 2 3" xfId="18991" xr:uid="{00000000-0005-0000-0000-000040460000}"/>
    <cellStyle name="Normal 3 2 2 4 6 3 3" xfId="18992" xr:uid="{00000000-0005-0000-0000-000041460000}"/>
    <cellStyle name="Normal 3 2 2 4 6 3 3 2" xfId="18993" xr:uid="{00000000-0005-0000-0000-000042460000}"/>
    <cellStyle name="Normal 3 2 2 4 6 3 4" xfId="18994" xr:uid="{00000000-0005-0000-0000-000043460000}"/>
    <cellStyle name="Normal 3 2 2 4 6 4" xfId="18995" xr:uid="{00000000-0005-0000-0000-000044460000}"/>
    <cellStyle name="Normal 3 2 2 4 6 4 2" xfId="18996" xr:uid="{00000000-0005-0000-0000-000045460000}"/>
    <cellStyle name="Normal 3 2 2 4 6 4 2 2" xfId="18997" xr:uid="{00000000-0005-0000-0000-000046460000}"/>
    <cellStyle name="Normal 3 2 2 4 6 4 2 2 2" xfId="18998" xr:uid="{00000000-0005-0000-0000-000047460000}"/>
    <cellStyle name="Normal 3 2 2 4 6 4 2 3" xfId="18999" xr:uid="{00000000-0005-0000-0000-000048460000}"/>
    <cellStyle name="Normal 3 2 2 4 6 4 3" xfId="19000" xr:uid="{00000000-0005-0000-0000-000049460000}"/>
    <cellStyle name="Normal 3 2 2 4 6 4 3 2" xfId="19001" xr:uid="{00000000-0005-0000-0000-00004A460000}"/>
    <cellStyle name="Normal 3 2 2 4 6 4 4" xfId="19002" xr:uid="{00000000-0005-0000-0000-00004B460000}"/>
    <cellStyle name="Normal 3 2 2 4 6 5" xfId="19003" xr:uid="{00000000-0005-0000-0000-00004C460000}"/>
    <cellStyle name="Normal 3 2 2 4 6 5 2" xfId="19004" xr:uid="{00000000-0005-0000-0000-00004D460000}"/>
    <cellStyle name="Normal 3 2 2 4 6 5 2 2" xfId="19005" xr:uid="{00000000-0005-0000-0000-00004E460000}"/>
    <cellStyle name="Normal 3 2 2 4 6 5 3" xfId="19006" xr:uid="{00000000-0005-0000-0000-00004F460000}"/>
    <cellStyle name="Normal 3 2 2 4 6 6" xfId="19007" xr:uid="{00000000-0005-0000-0000-000050460000}"/>
    <cellStyle name="Normal 3 2 2 4 6 6 2" xfId="19008" xr:uid="{00000000-0005-0000-0000-000051460000}"/>
    <cellStyle name="Normal 3 2 2 4 6 7" xfId="19009" xr:uid="{00000000-0005-0000-0000-000052460000}"/>
    <cellStyle name="Normal 3 2 2 4 6 7 2" xfId="19010" xr:uid="{00000000-0005-0000-0000-000053460000}"/>
    <cellStyle name="Normal 3 2 2 4 6 8" xfId="19011" xr:uid="{00000000-0005-0000-0000-000054460000}"/>
    <cellStyle name="Normal 3 2 2 4 7" xfId="19012" xr:uid="{00000000-0005-0000-0000-000055460000}"/>
    <cellStyle name="Normal 3 2 2 4 7 2" xfId="19013" xr:uid="{00000000-0005-0000-0000-000056460000}"/>
    <cellStyle name="Normal 3 2 2 4 7 2 2" xfId="19014" xr:uid="{00000000-0005-0000-0000-000057460000}"/>
    <cellStyle name="Normal 3 2 2 4 7 2 2 2" xfId="19015" xr:uid="{00000000-0005-0000-0000-000058460000}"/>
    <cellStyle name="Normal 3 2 2 4 7 2 2 2 2" xfId="19016" xr:uid="{00000000-0005-0000-0000-000059460000}"/>
    <cellStyle name="Normal 3 2 2 4 7 2 2 2 2 2" xfId="19017" xr:uid="{00000000-0005-0000-0000-00005A460000}"/>
    <cellStyle name="Normal 3 2 2 4 7 2 2 2 3" xfId="19018" xr:uid="{00000000-0005-0000-0000-00005B460000}"/>
    <cellStyle name="Normal 3 2 2 4 7 2 2 3" xfId="19019" xr:uid="{00000000-0005-0000-0000-00005C460000}"/>
    <cellStyle name="Normal 3 2 2 4 7 2 2 3 2" xfId="19020" xr:uid="{00000000-0005-0000-0000-00005D460000}"/>
    <cellStyle name="Normal 3 2 2 4 7 2 2 4" xfId="19021" xr:uid="{00000000-0005-0000-0000-00005E460000}"/>
    <cellStyle name="Normal 3 2 2 4 7 2 3" xfId="19022" xr:uid="{00000000-0005-0000-0000-00005F460000}"/>
    <cellStyle name="Normal 3 2 2 4 7 2 3 2" xfId="19023" xr:uid="{00000000-0005-0000-0000-000060460000}"/>
    <cellStyle name="Normal 3 2 2 4 7 2 3 2 2" xfId="19024" xr:uid="{00000000-0005-0000-0000-000061460000}"/>
    <cellStyle name="Normal 3 2 2 4 7 2 3 3" xfId="19025" xr:uid="{00000000-0005-0000-0000-000062460000}"/>
    <cellStyle name="Normal 3 2 2 4 7 2 4" xfId="19026" xr:uid="{00000000-0005-0000-0000-000063460000}"/>
    <cellStyle name="Normal 3 2 2 4 7 2 4 2" xfId="19027" xr:uid="{00000000-0005-0000-0000-000064460000}"/>
    <cellStyle name="Normal 3 2 2 4 7 2 5" xfId="19028" xr:uid="{00000000-0005-0000-0000-000065460000}"/>
    <cellStyle name="Normal 3 2 2 4 7 3" xfId="19029" xr:uid="{00000000-0005-0000-0000-000066460000}"/>
    <cellStyle name="Normal 3 2 2 4 7 3 2" xfId="19030" xr:uid="{00000000-0005-0000-0000-000067460000}"/>
    <cellStyle name="Normal 3 2 2 4 7 3 2 2" xfId="19031" xr:uid="{00000000-0005-0000-0000-000068460000}"/>
    <cellStyle name="Normal 3 2 2 4 7 3 2 2 2" xfId="19032" xr:uid="{00000000-0005-0000-0000-000069460000}"/>
    <cellStyle name="Normal 3 2 2 4 7 3 2 3" xfId="19033" xr:uid="{00000000-0005-0000-0000-00006A460000}"/>
    <cellStyle name="Normal 3 2 2 4 7 3 3" xfId="19034" xr:uid="{00000000-0005-0000-0000-00006B460000}"/>
    <cellStyle name="Normal 3 2 2 4 7 3 3 2" xfId="19035" xr:uid="{00000000-0005-0000-0000-00006C460000}"/>
    <cellStyle name="Normal 3 2 2 4 7 3 4" xfId="19036" xr:uid="{00000000-0005-0000-0000-00006D460000}"/>
    <cellStyle name="Normal 3 2 2 4 7 4" xfId="19037" xr:uid="{00000000-0005-0000-0000-00006E460000}"/>
    <cellStyle name="Normal 3 2 2 4 7 4 2" xfId="19038" xr:uid="{00000000-0005-0000-0000-00006F460000}"/>
    <cellStyle name="Normal 3 2 2 4 7 4 2 2" xfId="19039" xr:uid="{00000000-0005-0000-0000-000070460000}"/>
    <cellStyle name="Normal 3 2 2 4 7 4 3" xfId="19040" xr:uid="{00000000-0005-0000-0000-000071460000}"/>
    <cellStyle name="Normal 3 2 2 4 7 5" xfId="19041" xr:uid="{00000000-0005-0000-0000-000072460000}"/>
    <cellStyle name="Normal 3 2 2 4 7 5 2" xfId="19042" xr:uid="{00000000-0005-0000-0000-000073460000}"/>
    <cellStyle name="Normal 3 2 2 4 7 6" xfId="19043" xr:uid="{00000000-0005-0000-0000-000074460000}"/>
    <cellStyle name="Normal 3 2 2 4 8" xfId="19044" xr:uid="{00000000-0005-0000-0000-000075460000}"/>
    <cellStyle name="Normal 3 2 2 4 8 2" xfId="19045" xr:uid="{00000000-0005-0000-0000-000076460000}"/>
    <cellStyle name="Normal 3 2 2 4 8 2 2" xfId="19046" xr:uid="{00000000-0005-0000-0000-000077460000}"/>
    <cellStyle name="Normal 3 2 2 4 8 2 2 2" xfId="19047" xr:uid="{00000000-0005-0000-0000-000078460000}"/>
    <cellStyle name="Normal 3 2 2 4 8 2 2 2 2" xfId="19048" xr:uid="{00000000-0005-0000-0000-000079460000}"/>
    <cellStyle name="Normal 3 2 2 4 8 2 2 2 2 2" xfId="19049" xr:uid="{00000000-0005-0000-0000-00007A460000}"/>
    <cellStyle name="Normal 3 2 2 4 8 2 2 2 3" xfId="19050" xr:uid="{00000000-0005-0000-0000-00007B460000}"/>
    <cellStyle name="Normal 3 2 2 4 8 2 2 3" xfId="19051" xr:uid="{00000000-0005-0000-0000-00007C460000}"/>
    <cellStyle name="Normal 3 2 2 4 8 2 2 3 2" xfId="19052" xr:uid="{00000000-0005-0000-0000-00007D460000}"/>
    <cellStyle name="Normal 3 2 2 4 8 2 2 4" xfId="19053" xr:uid="{00000000-0005-0000-0000-00007E460000}"/>
    <cellStyle name="Normal 3 2 2 4 8 2 3" xfId="19054" xr:uid="{00000000-0005-0000-0000-00007F460000}"/>
    <cellStyle name="Normal 3 2 2 4 8 2 3 2" xfId="19055" xr:uid="{00000000-0005-0000-0000-000080460000}"/>
    <cellStyle name="Normal 3 2 2 4 8 2 3 2 2" xfId="19056" xr:uid="{00000000-0005-0000-0000-000081460000}"/>
    <cellStyle name="Normal 3 2 2 4 8 2 3 3" xfId="19057" xr:uid="{00000000-0005-0000-0000-000082460000}"/>
    <cellStyle name="Normal 3 2 2 4 8 2 4" xfId="19058" xr:uid="{00000000-0005-0000-0000-000083460000}"/>
    <cellStyle name="Normal 3 2 2 4 8 2 4 2" xfId="19059" xr:uid="{00000000-0005-0000-0000-000084460000}"/>
    <cellStyle name="Normal 3 2 2 4 8 2 5" xfId="19060" xr:uid="{00000000-0005-0000-0000-000085460000}"/>
    <cellStyle name="Normal 3 2 2 4 8 3" xfId="19061" xr:uid="{00000000-0005-0000-0000-000086460000}"/>
    <cellStyle name="Normal 3 2 2 4 8 3 2" xfId="19062" xr:uid="{00000000-0005-0000-0000-000087460000}"/>
    <cellStyle name="Normal 3 2 2 4 8 3 2 2" xfId="19063" xr:uid="{00000000-0005-0000-0000-000088460000}"/>
    <cellStyle name="Normal 3 2 2 4 8 3 2 2 2" xfId="19064" xr:uid="{00000000-0005-0000-0000-000089460000}"/>
    <cellStyle name="Normal 3 2 2 4 8 3 2 3" xfId="19065" xr:uid="{00000000-0005-0000-0000-00008A460000}"/>
    <cellStyle name="Normal 3 2 2 4 8 3 3" xfId="19066" xr:uid="{00000000-0005-0000-0000-00008B460000}"/>
    <cellStyle name="Normal 3 2 2 4 8 3 3 2" xfId="19067" xr:uid="{00000000-0005-0000-0000-00008C460000}"/>
    <cellStyle name="Normal 3 2 2 4 8 3 4" xfId="19068" xr:uid="{00000000-0005-0000-0000-00008D460000}"/>
    <cellStyle name="Normal 3 2 2 4 8 4" xfId="19069" xr:uid="{00000000-0005-0000-0000-00008E460000}"/>
    <cellStyle name="Normal 3 2 2 4 8 4 2" xfId="19070" xr:uid="{00000000-0005-0000-0000-00008F460000}"/>
    <cellStyle name="Normal 3 2 2 4 8 4 2 2" xfId="19071" xr:uid="{00000000-0005-0000-0000-000090460000}"/>
    <cellStyle name="Normal 3 2 2 4 8 4 3" xfId="19072" xr:uid="{00000000-0005-0000-0000-000091460000}"/>
    <cellStyle name="Normal 3 2 2 4 8 5" xfId="19073" xr:uid="{00000000-0005-0000-0000-000092460000}"/>
    <cellStyle name="Normal 3 2 2 4 8 5 2" xfId="19074" xr:uid="{00000000-0005-0000-0000-000093460000}"/>
    <cellStyle name="Normal 3 2 2 4 8 6" xfId="19075" xr:uid="{00000000-0005-0000-0000-000094460000}"/>
    <cellStyle name="Normal 3 2 2 4 9" xfId="19076" xr:uid="{00000000-0005-0000-0000-000095460000}"/>
    <cellStyle name="Normal 3 2 2 4 9 2" xfId="19077" xr:uid="{00000000-0005-0000-0000-000096460000}"/>
    <cellStyle name="Normal 3 2 2 4 9 2 2" xfId="19078" xr:uid="{00000000-0005-0000-0000-000097460000}"/>
    <cellStyle name="Normal 3 2 2 4 9 2 2 2" xfId="19079" xr:uid="{00000000-0005-0000-0000-000098460000}"/>
    <cellStyle name="Normal 3 2 2 4 9 2 2 2 2" xfId="19080" xr:uid="{00000000-0005-0000-0000-000099460000}"/>
    <cellStyle name="Normal 3 2 2 4 9 2 2 3" xfId="19081" xr:uid="{00000000-0005-0000-0000-00009A460000}"/>
    <cellStyle name="Normal 3 2 2 4 9 2 3" xfId="19082" xr:uid="{00000000-0005-0000-0000-00009B460000}"/>
    <cellStyle name="Normal 3 2 2 4 9 2 3 2" xfId="19083" xr:uid="{00000000-0005-0000-0000-00009C460000}"/>
    <cellStyle name="Normal 3 2 2 4 9 2 4" xfId="19084" xr:uid="{00000000-0005-0000-0000-00009D460000}"/>
    <cellStyle name="Normal 3 2 2 4 9 3" xfId="19085" xr:uid="{00000000-0005-0000-0000-00009E460000}"/>
    <cellStyle name="Normal 3 2 2 4 9 3 2" xfId="19086" xr:uid="{00000000-0005-0000-0000-00009F460000}"/>
    <cellStyle name="Normal 3 2 2 4 9 3 2 2" xfId="19087" xr:uid="{00000000-0005-0000-0000-0000A0460000}"/>
    <cellStyle name="Normal 3 2 2 4 9 3 3" xfId="19088" xr:uid="{00000000-0005-0000-0000-0000A1460000}"/>
    <cellStyle name="Normal 3 2 2 4 9 4" xfId="19089" xr:uid="{00000000-0005-0000-0000-0000A2460000}"/>
    <cellStyle name="Normal 3 2 2 4 9 4 2" xfId="19090" xr:uid="{00000000-0005-0000-0000-0000A3460000}"/>
    <cellStyle name="Normal 3 2 2 4 9 5" xfId="19091" xr:uid="{00000000-0005-0000-0000-0000A4460000}"/>
    <cellStyle name="Normal 3 2 2 5" xfId="19092" xr:uid="{00000000-0005-0000-0000-0000A5460000}"/>
    <cellStyle name="Normal 3 2 2 5 10" xfId="19093" xr:uid="{00000000-0005-0000-0000-0000A6460000}"/>
    <cellStyle name="Normal 3 2 2 5 2" xfId="19094" xr:uid="{00000000-0005-0000-0000-0000A7460000}"/>
    <cellStyle name="Normal 3 2 2 5 2 2" xfId="19095" xr:uid="{00000000-0005-0000-0000-0000A8460000}"/>
    <cellStyle name="Normal 3 2 2 5 2 2 2" xfId="19096" xr:uid="{00000000-0005-0000-0000-0000A9460000}"/>
    <cellStyle name="Normal 3 2 2 5 2 2 2 2" xfId="19097" xr:uid="{00000000-0005-0000-0000-0000AA460000}"/>
    <cellStyle name="Normal 3 2 2 5 2 2 2 2 2" xfId="19098" xr:uid="{00000000-0005-0000-0000-0000AB460000}"/>
    <cellStyle name="Normal 3 2 2 5 2 2 2 2 2 2" xfId="19099" xr:uid="{00000000-0005-0000-0000-0000AC460000}"/>
    <cellStyle name="Normal 3 2 2 5 2 2 2 2 2 2 2" xfId="19100" xr:uid="{00000000-0005-0000-0000-0000AD460000}"/>
    <cellStyle name="Normal 3 2 2 5 2 2 2 2 2 3" xfId="19101" xr:uid="{00000000-0005-0000-0000-0000AE460000}"/>
    <cellStyle name="Normal 3 2 2 5 2 2 2 2 3" xfId="19102" xr:uid="{00000000-0005-0000-0000-0000AF460000}"/>
    <cellStyle name="Normal 3 2 2 5 2 2 2 2 3 2" xfId="19103" xr:uid="{00000000-0005-0000-0000-0000B0460000}"/>
    <cellStyle name="Normal 3 2 2 5 2 2 2 2 4" xfId="19104" xr:uid="{00000000-0005-0000-0000-0000B1460000}"/>
    <cellStyle name="Normal 3 2 2 5 2 2 2 3" xfId="19105" xr:uid="{00000000-0005-0000-0000-0000B2460000}"/>
    <cellStyle name="Normal 3 2 2 5 2 2 2 3 2" xfId="19106" xr:uid="{00000000-0005-0000-0000-0000B3460000}"/>
    <cellStyle name="Normal 3 2 2 5 2 2 2 3 2 2" xfId="19107" xr:uid="{00000000-0005-0000-0000-0000B4460000}"/>
    <cellStyle name="Normal 3 2 2 5 2 2 2 3 3" xfId="19108" xr:uid="{00000000-0005-0000-0000-0000B5460000}"/>
    <cellStyle name="Normal 3 2 2 5 2 2 2 4" xfId="19109" xr:uid="{00000000-0005-0000-0000-0000B6460000}"/>
    <cellStyle name="Normal 3 2 2 5 2 2 2 4 2" xfId="19110" xr:uid="{00000000-0005-0000-0000-0000B7460000}"/>
    <cellStyle name="Normal 3 2 2 5 2 2 2 5" xfId="19111" xr:uid="{00000000-0005-0000-0000-0000B8460000}"/>
    <cellStyle name="Normal 3 2 2 5 2 2 3" xfId="19112" xr:uid="{00000000-0005-0000-0000-0000B9460000}"/>
    <cellStyle name="Normal 3 2 2 5 2 2 3 2" xfId="19113" xr:uid="{00000000-0005-0000-0000-0000BA460000}"/>
    <cellStyle name="Normal 3 2 2 5 2 2 3 2 2" xfId="19114" xr:uid="{00000000-0005-0000-0000-0000BB460000}"/>
    <cellStyle name="Normal 3 2 2 5 2 2 3 2 2 2" xfId="19115" xr:uid="{00000000-0005-0000-0000-0000BC460000}"/>
    <cellStyle name="Normal 3 2 2 5 2 2 3 2 3" xfId="19116" xr:uid="{00000000-0005-0000-0000-0000BD460000}"/>
    <cellStyle name="Normal 3 2 2 5 2 2 3 3" xfId="19117" xr:uid="{00000000-0005-0000-0000-0000BE460000}"/>
    <cellStyle name="Normal 3 2 2 5 2 2 3 3 2" xfId="19118" xr:uid="{00000000-0005-0000-0000-0000BF460000}"/>
    <cellStyle name="Normal 3 2 2 5 2 2 3 4" xfId="19119" xr:uid="{00000000-0005-0000-0000-0000C0460000}"/>
    <cellStyle name="Normal 3 2 2 5 2 2 4" xfId="19120" xr:uid="{00000000-0005-0000-0000-0000C1460000}"/>
    <cellStyle name="Normal 3 2 2 5 2 2 4 2" xfId="19121" xr:uid="{00000000-0005-0000-0000-0000C2460000}"/>
    <cellStyle name="Normal 3 2 2 5 2 2 4 2 2" xfId="19122" xr:uid="{00000000-0005-0000-0000-0000C3460000}"/>
    <cellStyle name="Normal 3 2 2 5 2 2 4 2 2 2" xfId="19123" xr:uid="{00000000-0005-0000-0000-0000C4460000}"/>
    <cellStyle name="Normal 3 2 2 5 2 2 4 2 3" xfId="19124" xr:uid="{00000000-0005-0000-0000-0000C5460000}"/>
    <cellStyle name="Normal 3 2 2 5 2 2 4 3" xfId="19125" xr:uid="{00000000-0005-0000-0000-0000C6460000}"/>
    <cellStyle name="Normal 3 2 2 5 2 2 4 3 2" xfId="19126" xr:uid="{00000000-0005-0000-0000-0000C7460000}"/>
    <cellStyle name="Normal 3 2 2 5 2 2 4 4" xfId="19127" xr:uid="{00000000-0005-0000-0000-0000C8460000}"/>
    <cellStyle name="Normal 3 2 2 5 2 2 5" xfId="19128" xr:uid="{00000000-0005-0000-0000-0000C9460000}"/>
    <cellStyle name="Normal 3 2 2 5 2 2 5 2" xfId="19129" xr:uid="{00000000-0005-0000-0000-0000CA460000}"/>
    <cellStyle name="Normal 3 2 2 5 2 2 5 2 2" xfId="19130" xr:uid="{00000000-0005-0000-0000-0000CB460000}"/>
    <cellStyle name="Normal 3 2 2 5 2 2 5 3" xfId="19131" xr:uid="{00000000-0005-0000-0000-0000CC460000}"/>
    <cellStyle name="Normal 3 2 2 5 2 2 6" xfId="19132" xr:uid="{00000000-0005-0000-0000-0000CD460000}"/>
    <cellStyle name="Normal 3 2 2 5 2 2 6 2" xfId="19133" xr:uid="{00000000-0005-0000-0000-0000CE460000}"/>
    <cellStyle name="Normal 3 2 2 5 2 2 7" xfId="19134" xr:uid="{00000000-0005-0000-0000-0000CF460000}"/>
    <cellStyle name="Normal 3 2 2 5 2 2 7 2" xfId="19135" xr:uid="{00000000-0005-0000-0000-0000D0460000}"/>
    <cellStyle name="Normal 3 2 2 5 2 2 8" xfId="19136" xr:uid="{00000000-0005-0000-0000-0000D1460000}"/>
    <cellStyle name="Normal 3 2 2 5 2 3" xfId="19137" xr:uid="{00000000-0005-0000-0000-0000D2460000}"/>
    <cellStyle name="Normal 3 2 2 5 2 3 2" xfId="19138" xr:uid="{00000000-0005-0000-0000-0000D3460000}"/>
    <cellStyle name="Normal 3 2 2 5 2 3 2 2" xfId="19139" xr:uid="{00000000-0005-0000-0000-0000D4460000}"/>
    <cellStyle name="Normal 3 2 2 5 2 3 2 2 2" xfId="19140" xr:uid="{00000000-0005-0000-0000-0000D5460000}"/>
    <cellStyle name="Normal 3 2 2 5 2 3 2 2 2 2" xfId="19141" xr:uid="{00000000-0005-0000-0000-0000D6460000}"/>
    <cellStyle name="Normal 3 2 2 5 2 3 2 2 3" xfId="19142" xr:uid="{00000000-0005-0000-0000-0000D7460000}"/>
    <cellStyle name="Normal 3 2 2 5 2 3 2 3" xfId="19143" xr:uid="{00000000-0005-0000-0000-0000D8460000}"/>
    <cellStyle name="Normal 3 2 2 5 2 3 2 3 2" xfId="19144" xr:uid="{00000000-0005-0000-0000-0000D9460000}"/>
    <cellStyle name="Normal 3 2 2 5 2 3 2 4" xfId="19145" xr:uid="{00000000-0005-0000-0000-0000DA460000}"/>
    <cellStyle name="Normal 3 2 2 5 2 3 3" xfId="19146" xr:uid="{00000000-0005-0000-0000-0000DB460000}"/>
    <cellStyle name="Normal 3 2 2 5 2 3 3 2" xfId="19147" xr:uid="{00000000-0005-0000-0000-0000DC460000}"/>
    <cellStyle name="Normal 3 2 2 5 2 3 3 2 2" xfId="19148" xr:uid="{00000000-0005-0000-0000-0000DD460000}"/>
    <cellStyle name="Normal 3 2 2 5 2 3 3 3" xfId="19149" xr:uid="{00000000-0005-0000-0000-0000DE460000}"/>
    <cellStyle name="Normal 3 2 2 5 2 3 4" xfId="19150" xr:uid="{00000000-0005-0000-0000-0000DF460000}"/>
    <cellStyle name="Normal 3 2 2 5 2 3 4 2" xfId="19151" xr:uid="{00000000-0005-0000-0000-0000E0460000}"/>
    <cellStyle name="Normal 3 2 2 5 2 3 5" xfId="19152" xr:uid="{00000000-0005-0000-0000-0000E1460000}"/>
    <cellStyle name="Normal 3 2 2 5 2 4" xfId="19153" xr:uid="{00000000-0005-0000-0000-0000E2460000}"/>
    <cellStyle name="Normal 3 2 2 5 2 4 2" xfId="19154" xr:uid="{00000000-0005-0000-0000-0000E3460000}"/>
    <cellStyle name="Normal 3 2 2 5 2 4 2 2" xfId="19155" xr:uid="{00000000-0005-0000-0000-0000E4460000}"/>
    <cellStyle name="Normal 3 2 2 5 2 4 2 2 2" xfId="19156" xr:uid="{00000000-0005-0000-0000-0000E5460000}"/>
    <cellStyle name="Normal 3 2 2 5 2 4 2 3" xfId="19157" xr:uid="{00000000-0005-0000-0000-0000E6460000}"/>
    <cellStyle name="Normal 3 2 2 5 2 4 3" xfId="19158" xr:uid="{00000000-0005-0000-0000-0000E7460000}"/>
    <cellStyle name="Normal 3 2 2 5 2 4 3 2" xfId="19159" xr:uid="{00000000-0005-0000-0000-0000E8460000}"/>
    <cellStyle name="Normal 3 2 2 5 2 4 4" xfId="19160" xr:uid="{00000000-0005-0000-0000-0000E9460000}"/>
    <cellStyle name="Normal 3 2 2 5 2 5" xfId="19161" xr:uid="{00000000-0005-0000-0000-0000EA460000}"/>
    <cellStyle name="Normal 3 2 2 5 2 5 2" xfId="19162" xr:uid="{00000000-0005-0000-0000-0000EB460000}"/>
    <cellStyle name="Normal 3 2 2 5 2 5 2 2" xfId="19163" xr:uid="{00000000-0005-0000-0000-0000EC460000}"/>
    <cellStyle name="Normal 3 2 2 5 2 5 2 2 2" xfId="19164" xr:uid="{00000000-0005-0000-0000-0000ED460000}"/>
    <cellStyle name="Normal 3 2 2 5 2 5 2 3" xfId="19165" xr:uid="{00000000-0005-0000-0000-0000EE460000}"/>
    <cellStyle name="Normal 3 2 2 5 2 5 3" xfId="19166" xr:uid="{00000000-0005-0000-0000-0000EF460000}"/>
    <cellStyle name="Normal 3 2 2 5 2 5 3 2" xfId="19167" xr:uid="{00000000-0005-0000-0000-0000F0460000}"/>
    <cellStyle name="Normal 3 2 2 5 2 5 4" xfId="19168" xr:uid="{00000000-0005-0000-0000-0000F1460000}"/>
    <cellStyle name="Normal 3 2 2 5 2 6" xfId="19169" xr:uid="{00000000-0005-0000-0000-0000F2460000}"/>
    <cellStyle name="Normal 3 2 2 5 2 6 2" xfId="19170" xr:uid="{00000000-0005-0000-0000-0000F3460000}"/>
    <cellStyle name="Normal 3 2 2 5 2 6 2 2" xfId="19171" xr:uid="{00000000-0005-0000-0000-0000F4460000}"/>
    <cellStyle name="Normal 3 2 2 5 2 6 3" xfId="19172" xr:uid="{00000000-0005-0000-0000-0000F5460000}"/>
    <cellStyle name="Normal 3 2 2 5 2 7" xfId="19173" xr:uid="{00000000-0005-0000-0000-0000F6460000}"/>
    <cellStyle name="Normal 3 2 2 5 2 7 2" xfId="19174" xr:uid="{00000000-0005-0000-0000-0000F7460000}"/>
    <cellStyle name="Normal 3 2 2 5 2 8" xfId="19175" xr:uid="{00000000-0005-0000-0000-0000F8460000}"/>
    <cellStyle name="Normal 3 2 2 5 2 8 2" xfId="19176" xr:uid="{00000000-0005-0000-0000-0000F9460000}"/>
    <cellStyle name="Normal 3 2 2 5 2 9" xfId="19177" xr:uid="{00000000-0005-0000-0000-0000FA460000}"/>
    <cellStyle name="Normal 3 2 2 5 3" xfId="19178" xr:uid="{00000000-0005-0000-0000-0000FB460000}"/>
    <cellStyle name="Normal 3 2 2 5 3 2" xfId="19179" xr:uid="{00000000-0005-0000-0000-0000FC460000}"/>
    <cellStyle name="Normal 3 2 2 5 3 2 2" xfId="19180" xr:uid="{00000000-0005-0000-0000-0000FD460000}"/>
    <cellStyle name="Normal 3 2 2 5 3 2 2 2" xfId="19181" xr:uid="{00000000-0005-0000-0000-0000FE460000}"/>
    <cellStyle name="Normal 3 2 2 5 3 2 2 2 2" xfId="19182" xr:uid="{00000000-0005-0000-0000-0000FF460000}"/>
    <cellStyle name="Normal 3 2 2 5 3 2 2 2 2 2" xfId="19183" xr:uid="{00000000-0005-0000-0000-000000470000}"/>
    <cellStyle name="Normal 3 2 2 5 3 2 2 2 3" xfId="19184" xr:uid="{00000000-0005-0000-0000-000001470000}"/>
    <cellStyle name="Normal 3 2 2 5 3 2 2 3" xfId="19185" xr:uid="{00000000-0005-0000-0000-000002470000}"/>
    <cellStyle name="Normal 3 2 2 5 3 2 2 3 2" xfId="19186" xr:uid="{00000000-0005-0000-0000-000003470000}"/>
    <cellStyle name="Normal 3 2 2 5 3 2 2 4" xfId="19187" xr:uid="{00000000-0005-0000-0000-000004470000}"/>
    <cellStyle name="Normal 3 2 2 5 3 2 3" xfId="19188" xr:uid="{00000000-0005-0000-0000-000005470000}"/>
    <cellStyle name="Normal 3 2 2 5 3 2 3 2" xfId="19189" xr:uid="{00000000-0005-0000-0000-000006470000}"/>
    <cellStyle name="Normal 3 2 2 5 3 2 3 2 2" xfId="19190" xr:uid="{00000000-0005-0000-0000-000007470000}"/>
    <cellStyle name="Normal 3 2 2 5 3 2 3 3" xfId="19191" xr:uid="{00000000-0005-0000-0000-000008470000}"/>
    <cellStyle name="Normal 3 2 2 5 3 2 4" xfId="19192" xr:uid="{00000000-0005-0000-0000-000009470000}"/>
    <cellStyle name="Normal 3 2 2 5 3 2 4 2" xfId="19193" xr:uid="{00000000-0005-0000-0000-00000A470000}"/>
    <cellStyle name="Normal 3 2 2 5 3 2 5" xfId="19194" xr:uid="{00000000-0005-0000-0000-00000B470000}"/>
    <cellStyle name="Normal 3 2 2 5 3 3" xfId="19195" xr:uid="{00000000-0005-0000-0000-00000C470000}"/>
    <cellStyle name="Normal 3 2 2 5 3 3 2" xfId="19196" xr:uid="{00000000-0005-0000-0000-00000D470000}"/>
    <cellStyle name="Normal 3 2 2 5 3 3 2 2" xfId="19197" xr:uid="{00000000-0005-0000-0000-00000E470000}"/>
    <cellStyle name="Normal 3 2 2 5 3 3 2 2 2" xfId="19198" xr:uid="{00000000-0005-0000-0000-00000F470000}"/>
    <cellStyle name="Normal 3 2 2 5 3 3 2 3" xfId="19199" xr:uid="{00000000-0005-0000-0000-000010470000}"/>
    <cellStyle name="Normal 3 2 2 5 3 3 3" xfId="19200" xr:uid="{00000000-0005-0000-0000-000011470000}"/>
    <cellStyle name="Normal 3 2 2 5 3 3 3 2" xfId="19201" xr:uid="{00000000-0005-0000-0000-000012470000}"/>
    <cellStyle name="Normal 3 2 2 5 3 3 4" xfId="19202" xr:uid="{00000000-0005-0000-0000-000013470000}"/>
    <cellStyle name="Normal 3 2 2 5 3 4" xfId="19203" xr:uid="{00000000-0005-0000-0000-000014470000}"/>
    <cellStyle name="Normal 3 2 2 5 3 4 2" xfId="19204" xr:uid="{00000000-0005-0000-0000-000015470000}"/>
    <cellStyle name="Normal 3 2 2 5 3 4 2 2" xfId="19205" xr:uid="{00000000-0005-0000-0000-000016470000}"/>
    <cellStyle name="Normal 3 2 2 5 3 4 2 2 2" xfId="19206" xr:uid="{00000000-0005-0000-0000-000017470000}"/>
    <cellStyle name="Normal 3 2 2 5 3 4 2 3" xfId="19207" xr:uid="{00000000-0005-0000-0000-000018470000}"/>
    <cellStyle name="Normal 3 2 2 5 3 4 3" xfId="19208" xr:uid="{00000000-0005-0000-0000-000019470000}"/>
    <cellStyle name="Normal 3 2 2 5 3 4 3 2" xfId="19209" xr:uid="{00000000-0005-0000-0000-00001A470000}"/>
    <cellStyle name="Normal 3 2 2 5 3 4 4" xfId="19210" xr:uid="{00000000-0005-0000-0000-00001B470000}"/>
    <cellStyle name="Normal 3 2 2 5 3 5" xfId="19211" xr:uid="{00000000-0005-0000-0000-00001C470000}"/>
    <cellStyle name="Normal 3 2 2 5 3 5 2" xfId="19212" xr:uid="{00000000-0005-0000-0000-00001D470000}"/>
    <cellStyle name="Normal 3 2 2 5 3 5 2 2" xfId="19213" xr:uid="{00000000-0005-0000-0000-00001E470000}"/>
    <cellStyle name="Normal 3 2 2 5 3 5 3" xfId="19214" xr:uid="{00000000-0005-0000-0000-00001F470000}"/>
    <cellStyle name="Normal 3 2 2 5 3 6" xfId="19215" xr:uid="{00000000-0005-0000-0000-000020470000}"/>
    <cellStyle name="Normal 3 2 2 5 3 6 2" xfId="19216" xr:uid="{00000000-0005-0000-0000-000021470000}"/>
    <cellStyle name="Normal 3 2 2 5 3 7" xfId="19217" xr:uid="{00000000-0005-0000-0000-000022470000}"/>
    <cellStyle name="Normal 3 2 2 5 3 7 2" xfId="19218" xr:uid="{00000000-0005-0000-0000-000023470000}"/>
    <cellStyle name="Normal 3 2 2 5 3 8" xfId="19219" xr:uid="{00000000-0005-0000-0000-000024470000}"/>
    <cellStyle name="Normal 3 2 2 5 4" xfId="19220" xr:uid="{00000000-0005-0000-0000-000025470000}"/>
    <cellStyle name="Normal 3 2 2 5 4 2" xfId="19221" xr:uid="{00000000-0005-0000-0000-000026470000}"/>
    <cellStyle name="Normal 3 2 2 5 4 2 2" xfId="19222" xr:uid="{00000000-0005-0000-0000-000027470000}"/>
    <cellStyle name="Normal 3 2 2 5 4 2 2 2" xfId="19223" xr:uid="{00000000-0005-0000-0000-000028470000}"/>
    <cellStyle name="Normal 3 2 2 5 4 2 2 2 2" xfId="19224" xr:uid="{00000000-0005-0000-0000-000029470000}"/>
    <cellStyle name="Normal 3 2 2 5 4 2 2 3" xfId="19225" xr:uid="{00000000-0005-0000-0000-00002A470000}"/>
    <cellStyle name="Normal 3 2 2 5 4 2 3" xfId="19226" xr:uid="{00000000-0005-0000-0000-00002B470000}"/>
    <cellStyle name="Normal 3 2 2 5 4 2 3 2" xfId="19227" xr:uid="{00000000-0005-0000-0000-00002C470000}"/>
    <cellStyle name="Normal 3 2 2 5 4 2 4" xfId="19228" xr:uid="{00000000-0005-0000-0000-00002D470000}"/>
    <cellStyle name="Normal 3 2 2 5 4 3" xfId="19229" xr:uid="{00000000-0005-0000-0000-00002E470000}"/>
    <cellStyle name="Normal 3 2 2 5 4 3 2" xfId="19230" xr:uid="{00000000-0005-0000-0000-00002F470000}"/>
    <cellStyle name="Normal 3 2 2 5 4 3 2 2" xfId="19231" xr:uid="{00000000-0005-0000-0000-000030470000}"/>
    <cellStyle name="Normal 3 2 2 5 4 3 3" xfId="19232" xr:uid="{00000000-0005-0000-0000-000031470000}"/>
    <cellStyle name="Normal 3 2 2 5 4 4" xfId="19233" xr:uid="{00000000-0005-0000-0000-000032470000}"/>
    <cellStyle name="Normal 3 2 2 5 4 4 2" xfId="19234" xr:uid="{00000000-0005-0000-0000-000033470000}"/>
    <cellStyle name="Normal 3 2 2 5 4 5" xfId="19235" xr:uid="{00000000-0005-0000-0000-000034470000}"/>
    <cellStyle name="Normal 3 2 2 5 5" xfId="19236" xr:uid="{00000000-0005-0000-0000-000035470000}"/>
    <cellStyle name="Normal 3 2 2 5 5 2" xfId="19237" xr:uid="{00000000-0005-0000-0000-000036470000}"/>
    <cellStyle name="Normal 3 2 2 5 5 2 2" xfId="19238" xr:uid="{00000000-0005-0000-0000-000037470000}"/>
    <cellStyle name="Normal 3 2 2 5 5 2 2 2" xfId="19239" xr:uid="{00000000-0005-0000-0000-000038470000}"/>
    <cellStyle name="Normal 3 2 2 5 5 2 3" xfId="19240" xr:uid="{00000000-0005-0000-0000-000039470000}"/>
    <cellStyle name="Normal 3 2 2 5 5 3" xfId="19241" xr:uid="{00000000-0005-0000-0000-00003A470000}"/>
    <cellStyle name="Normal 3 2 2 5 5 3 2" xfId="19242" xr:uid="{00000000-0005-0000-0000-00003B470000}"/>
    <cellStyle name="Normal 3 2 2 5 5 4" xfId="19243" xr:uid="{00000000-0005-0000-0000-00003C470000}"/>
    <cellStyle name="Normal 3 2 2 5 6" xfId="19244" xr:uid="{00000000-0005-0000-0000-00003D470000}"/>
    <cellStyle name="Normal 3 2 2 5 6 2" xfId="19245" xr:uid="{00000000-0005-0000-0000-00003E470000}"/>
    <cellStyle name="Normal 3 2 2 5 6 2 2" xfId="19246" xr:uid="{00000000-0005-0000-0000-00003F470000}"/>
    <cellStyle name="Normal 3 2 2 5 6 2 2 2" xfId="19247" xr:uid="{00000000-0005-0000-0000-000040470000}"/>
    <cellStyle name="Normal 3 2 2 5 6 2 3" xfId="19248" xr:uid="{00000000-0005-0000-0000-000041470000}"/>
    <cellStyle name="Normal 3 2 2 5 6 3" xfId="19249" xr:uid="{00000000-0005-0000-0000-000042470000}"/>
    <cellStyle name="Normal 3 2 2 5 6 3 2" xfId="19250" xr:uid="{00000000-0005-0000-0000-000043470000}"/>
    <cellStyle name="Normal 3 2 2 5 6 4" xfId="19251" xr:uid="{00000000-0005-0000-0000-000044470000}"/>
    <cellStyle name="Normal 3 2 2 5 7" xfId="19252" xr:uid="{00000000-0005-0000-0000-000045470000}"/>
    <cellStyle name="Normal 3 2 2 5 7 2" xfId="19253" xr:uid="{00000000-0005-0000-0000-000046470000}"/>
    <cellStyle name="Normal 3 2 2 5 7 2 2" xfId="19254" xr:uid="{00000000-0005-0000-0000-000047470000}"/>
    <cellStyle name="Normal 3 2 2 5 7 3" xfId="19255" xr:uid="{00000000-0005-0000-0000-000048470000}"/>
    <cellStyle name="Normal 3 2 2 5 8" xfId="19256" xr:uid="{00000000-0005-0000-0000-000049470000}"/>
    <cellStyle name="Normal 3 2 2 5 8 2" xfId="19257" xr:uid="{00000000-0005-0000-0000-00004A470000}"/>
    <cellStyle name="Normal 3 2 2 5 9" xfId="19258" xr:uid="{00000000-0005-0000-0000-00004B470000}"/>
    <cellStyle name="Normal 3 2 2 5 9 2" xfId="19259" xr:uid="{00000000-0005-0000-0000-00004C470000}"/>
    <cellStyle name="Normal 3 2 2 6" xfId="19260" xr:uid="{00000000-0005-0000-0000-00004D470000}"/>
    <cellStyle name="Normal 3 2 2 6 10" xfId="19261" xr:uid="{00000000-0005-0000-0000-00004E470000}"/>
    <cellStyle name="Normal 3 2 2 6 2" xfId="19262" xr:uid="{00000000-0005-0000-0000-00004F470000}"/>
    <cellStyle name="Normal 3 2 2 6 2 2" xfId="19263" xr:uid="{00000000-0005-0000-0000-000050470000}"/>
    <cellStyle name="Normal 3 2 2 6 2 2 2" xfId="19264" xr:uid="{00000000-0005-0000-0000-000051470000}"/>
    <cellStyle name="Normal 3 2 2 6 2 2 2 2" xfId="19265" xr:uid="{00000000-0005-0000-0000-000052470000}"/>
    <cellStyle name="Normal 3 2 2 6 2 2 2 2 2" xfId="19266" xr:uid="{00000000-0005-0000-0000-000053470000}"/>
    <cellStyle name="Normal 3 2 2 6 2 2 2 2 2 2" xfId="19267" xr:uid="{00000000-0005-0000-0000-000054470000}"/>
    <cellStyle name="Normal 3 2 2 6 2 2 2 2 2 2 2" xfId="19268" xr:uid="{00000000-0005-0000-0000-000055470000}"/>
    <cellStyle name="Normal 3 2 2 6 2 2 2 2 2 3" xfId="19269" xr:uid="{00000000-0005-0000-0000-000056470000}"/>
    <cellStyle name="Normal 3 2 2 6 2 2 2 2 3" xfId="19270" xr:uid="{00000000-0005-0000-0000-000057470000}"/>
    <cellStyle name="Normal 3 2 2 6 2 2 2 2 3 2" xfId="19271" xr:uid="{00000000-0005-0000-0000-000058470000}"/>
    <cellStyle name="Normal 3 2 2 6 2 2 2 2 4" xfId="19272" xr:uid="{00000000-0005-0000-0000-000059470000}"/>
    <cellStyle name="Normal 3 2 2 6 2 2 2 3" xfId="19273" xr:uid="{00000000-0005-0000-0000-00005A470000}"/>
    <cellStyle name="Normal 3 2 2 6 2 2 2 3 2" xfId="19274" xr:uid="{00000000-0005-0000-0000-00005B470000}"/>
    <cellStyle name="Normal 3 2 2 6 2 2 2 3 2 2" xfId="19275" xr:uid="{00000000-0005-0000-0000-00005C470000}"/>
    <cellStyle name="Normal 3 2 2 6 2 2 2 3 3" xfId="19276" xr:uid="{00000000-0005-0000-0000-00005D470000}"/>
    <cellStyle name="Normal 3 2 2 6 2 2 2 4" xfId="19277" xr:uid="{00000000-0005-0000-0000-00005E470000}"/>
    <cellStyle name="Normal 3 2 2 6 2 2 2 4 2" xfId="19278" xr:uid="{00000000-0005-0000-0000-00005F470000}"/>
    <cellStyle name="Normal 3 2 2 6 2 2 2 5" xfId="19279" xr:uid="{00000000-0005-0000-0000-000060470000}"/>
    <cellStyle name="Normal 3 2 2 6 2 2 3" xfId="19280" xr:uid="{00000000-0005-0000-0000-000061470000}"/>
    <cellStyle name="Normal 3 2 2 6 2 2 3 2" xfId="19281" xr:uid="{00000000-0005-0000-0000-000062470000}"/>
    <cellStyle name="Normal 3 2 2 6 2 2 3 2 2" xfId="19282" xr:uid="{00000000-0005-0000-0000-000063470000}"/>
    <cellStyle name="Normal 3 2 2 6 2 2 3 2 2 2" xfId="19283" xr:uid="{00000000-0005-0000-0000-000064470000}"/>
    <cellStyle name="Normal 3 2 2 6 2 2 3 2 3" xfId="19284" xr:uid="{00000000-0005-0000-0000-000065470000}"/>
    <cellStyle name="Normal 3 2 2 6 2 2 3 3" xfId="19285" xr:uid="{00000000-0005-0000-0000-000066470000}"/>
    <cellStyle name="Normal 3 2 2 6 2 2 3 3 2" xfId="19286" xr:uid="{00000000-0005-0000-0000-000067470000}"/>
    <cellStyle name="Normal 3 2 2 6 2 2 3 4" xfId="19287" xr:uid="{00000000-0005-0000-0000-000068470000}"/>
    <cellStyle name="Normal 3 2 2 6 2 2 4" xfId="19288" xr:uid="{00000000-0005-0000-0000-000069470000}"/>
    <cellStyle name="Normal 3 2 2 6 2 2 4 2" xfId="19289" xr:uid="{00000000-0005-0000-0000-00006A470000}"/>
    <cellStyle name="Normal 3 2 2 6 2 2 4 2 2" xfId="19290" xr:uid="{00000000-0005-0000-0000-00006B470000}"/>
    <cellStyle name="Normal 3 2 2 6 2 2 4 2 2 2" xfId="19291" xr:uid="{00000000-0005-0000-0000-00006C470000}"/>
    <cellStyle name="Normal 3 2 2 6 2 2 4 2 3" xfId="19292" xr:uid="{00000000-0005-0000-0000-00006D470000}"/>
    <cellStyle name="Normal 3 2 2 6 2 2 4 3" xfId="19293" xr:uid="{00000000-0005-0000-0000-00006E470000}"/>
    <cellStyle name="Normal 3 2 2 6 2 2 4 3 2" xfId="19294" xr:uid="{00000000-0005-0000-0000-00006F470000}"/>
    <cellStyle name="Normal 3 2 2 6 2 2 4 4" xfId="19295" xr:uid="{00000000-0005-0000-0000-000070470000}"/>
    <cellStyle name="Normal 3 2 2 6 2 2 5" xfId="19296" xr:uid="{00000000-0005-0000-0000-000071470000}"/>
    <cellStyle name="Normal 3 2 2 6 2 2 5 2" xfId="19297" xr:uid="{00000000-0005-0000-0000-000072470000}"/>
    <cellStyle name="Normal 3 2 2 6 2 2 5 2 2" xfId="19298" xr:uid="{00000000-0005-0000-0000-000073470000}"/>
    <cellStyle name="Normal 3 2 2 6 2 2 5 3" xfId="19299" xr:uid="{00000000-0005-0000-0000-000074470000}"/>
    <cellStyle name="Normal 3 2 2 6 2 2 6" xfId="19300" xr:uid="{00000000-0005-0000-0000-000075470000}"/>
    <cellStyle name="Normal 3 2 2 6 2 2 6 2" xfId="19301" xr:uid="{00000000-0005-0000-0000-000076470000}"/>
    <cellStyle name="Normal 3 2 2 6 2 2 7" xfId="19302" xr:uid="{00000000-0005-0000-0000-000077470000}"/>
    <cellStyle name="Normal 3 2 2 6 2 2 7 2" xfId="19303" xr:uid="{00000000-0005-0000-0000-000078470000}"/>
    <cellStyle name="Normal 3 2 2 6 2 2 8" xfId="19304" xr:uid="{00000000-0005-0000-0000-000079470000}"/>
    <cellStyle name="Normal 3 2 2 6 2 3" xfId="19305" xr:uid="{00000000-0005-0000-0000-00007A470000}"/>
    <cellStyle name="Normal 3 2 2 6 2 3 2" xfId="19306" xr:uid="{00000000-0005-0000-0000-00007B470000}"/>
    <cellStyle name="Normal 3 2 2 6 2 3 2 2" xfId="19307" xr:uid="{00000000-0005-0000-0000-00007C470000}"/>
    <cellStyle name="Normal 3 2 2 6 2 3 2 2 2" xfId="19308" xr:uid="{00000000-0005-0000-0000-00007D470000}"/>
    <cellStyle name="Normal 3 2 2 6 2 3 2 2 2 2" xfId="19309" xr:uid="{00000000-0005-0000-0000-00007E470000}"/>
    <cellStyle name="Normal 3 2 2 6 2 3 2 2 3" xfId="19310" xr:uid="{00000000-0005-0000-0000-00007F470000}"/>
    <cellStyle name="Normal 3 2 2 6 2 3 2 3" xfId="19311" xr:uid="{00000000-0005-0000-0000-000080470000}"/>
    <cellStyle name="Normal 3 2 2 6 2 3 2 3 2" xfId="19312" xr:uid="{00000000-0005-0000-0000-000081470000}"/>
    <cellStyle name="Normal 3 2 2 6 2 3 2 4" xfId="19313" xr:uid="{00000000-0005-0000-0000-000082470000}"/>
    <cellStyle name="Normal 3 2 2 6 2 3 3" xfId="19314" xr:uid="{00000000-0005-0000-0000-000083470000}"/>
    <cellStyle name="Normal 3 2 2 6 2 3 3 2" xfId="19315" xr:uid="{00000000-0005-0000-0000-000084470000}"/>
    <cellStyle name="Normal 3 2 2 6 2 3 3 2 2" xfId="19316" xr:uid="{00000000-0005-0000-0000-000085470000}"/>
    <cellStyle name="Normal 3 2 2 6 2 3 3 3" xfId="19317" xr:uid="{00000000-0005-0000-0000-000086470000}"/>
    <cellStyle name="Normal 3 2 2 6 2 3 4" xfId="19318" xr:uid="{00000000-0005-0000-0000-000087470000}"/>
    <cellStyle name="Normal 3 2 2 6 2 3 4 2" xfId="19319" xr:uid="{00000000-0005-0000-0000-000088470000}"/>
    <cellStyle name="Normal 3 2 2 6 2 3 5" xfId="19320" xr:uid="{00000000-0005-0000-0000-000089470000}"/>
    <cellStyle name="Normal 3 2 2 6 2 4" xfId="19321" xr:uid="{00000000-0005-0000-0000-00008A470000}"/>
    <cellStyle name="Normal 3 2 2 6 2 4 2" xfId="19322" xr:uid="{00000000-0005-0000-0000-00008B470000}"/>
    <cellStyle name="Normal 3 2 2 6 2 4 2 2" xfId="19323" xr:uid="{00000000-0005-0000-0000-00008C470000}"/>
    <cellStyle name="Normal 3 2 2 6 2 4 2 2 2" xfId="19324" xr:uid="{00000000-0005-0000-0000-00008D470000}"/>
    <cellStyle name="Normal 3 2 2 6 2 4 2 3" xfId="19325" xr:uid="{00000000-0005-0000-0000-00008E470000}"/>
    <cellStyle name="Normal 3 2 2 6 2 4 3" xfId="19326" xr:uid="{00000000-0005-0000-0000-00008F470000}"/>
    <cellStyle name="Normal 3 2 2 6 2 4 3 2" xfId="19327" xr:uid="{00000000-0005-0000-0000-000090470000}"/>
    <cellStyle name="Normal 3 2 2 6 2 4 4" xfId="19328" xr:uid="{00000000-0005-0000-0000-000091470000}"/>
    <cellStyle name="Normal 3 2 2 6 2 5" xfId="19329" xr:uid="{00000000-0005-0000-0000-000092470000}"/>
    <cellStyle name="Normal 3 2 2 6 2 5 2" xfId="19330" xr:uid="{00000000-0005-0000-0000-000093470000}"/>
    <cellStyle name="Normal 3 2 2 6 2 5 2 2" xfId="19331" xr:uid="{00000000-0005-0000-0000-000094470000}"/>
    <cellStyle name="Normal 3 2 2 6 2 5 2 2 2" xfId="19332" xr:uid="{00000000-0005-0000-0000-000095470000}"/>
    <cellStyle name="Normal 3 2 2 6 2 5 2 3" xfId="19333" xr:uid="{00000000-0005-0000-0000-000096470000}"/>
    <cellStyle name="Normal 3 2 2 6 2 5 3" xfId="19334" xr:uid="{00000000-0005-0000-0000-000097470000}"/>
    <cellStyle name="Normal 3 2 2 6 2 5 3 2" xfId="19335" xr:uid="{00000000-0005-0000-0000-000098470000}"/>
    <cellStyle name="Normal 3 2 2 6 2 5 4" xfId="19336" xr:uid="{00000000-0005-0000-0000-000099470000}"/>
    <cellStyle name="Normal 3 2 2 6 2 6" xfId="19337" xr:uid="{00000000-0005-0000-0000-00009A470000}"/>
    <cellStyle name="Normal 3 2 2 6 2 6 2" xfId="19338" xr:uid="{00000000-0005-0000-0000-00009B470000}"/>
    <cellStyle name="Normal 3 2 2 6 2 6 2 2" xfId="19339" xr:uid="{00000000-0005-0000-0000-00009C470000}"/>
    <cellStyle name="Normal 3 2 2 6 2 6 3" xfId="19340" xr:uid="{00000000-0005-0000-0000-00009D470000}"/>
    <cellStyle name="Normal 3 2 2 6 2 7" xfId="19341" xr:uid="{00000000-0005-0000-0000-00009E470000}"/>
    <cellStyle name="Normal 3 2 2 6 2 7 2" xfId="19342" xr:uid="{00000000-0005-0000-0000-00009F470000}"/>
    <cellStyle name="Normal 3 2 2 6 2 8" xfId="19343" xr:uid="{00000000-0005-0000-0000-0000A0470000}"/>
    <cellStyle name="Normal 3 2 2 6 2 8 2" xfId="19344" xr:uid="{00000000-0005-0000-0000-0000A1470000}"/>
    <cellStyle name="Normal 3 2 2 6 2 9" xfId="19345" xr:uid="{00000000-0005-0000-0000-0000A2470000}"/>
    <cellStyle name="Normal 3 2 2 6 3" xfId="19346" xr:uid="{00000000-0005-0000-0000-0000A3470000}"/>
    <cellStyle name="Normal 3 2 2 6 3 2" xfId="19347" xr:uid="{00000000-0005-0000-0000-0000A4470000}"/>
    <cellStyle name="Normal 3 2 2 6 3 2 2" xfId="19348" xr:uid="{00000000-0005-0000-0000-0000A5470000}"/>
    <cellStyle name="Normal 3 2 2 6 3 2 2 2" xfId="19349" xr:uid="{00000000-0005-0000-0000-0000A6470000}"/>
    <cellStyle name="Normal 3 2 2 6 3 2 2 2 2" xfId="19350" xr:uid="{00000000-0005-0000-0000-0000A7470000}"/>
    <cellStyle name="Normal 3 2 2 6 3 2 2 2 2 2" xfId="19351" xr:uid="{00000000-0005-0000-0000-0000A8470000}"/>
    <cellStyle name="Normal 3 2 2 6 3 2 2 2 3" xfId="19352" xr:uid="{00000000-0005-0000-0000-0000A9470000}"/>
    <cellStyle name="Normal 3 2 2 6 3 2 2 3" xfId="19353" xr:uid="{00000000-0005-0000-0000-0000AA470000}"/>
    <cellStyle name="Normal 3 2 2 6 3 2 2 3 2" xfId="19354" xr:uid="{00000000-0005-0000-0000-0000AB470000}"/>
    <cellStyle name="Normal 3 2 2 6 3 2 2 4" xfId="19355" xr:uid="{00000000-0005-0000-0000-0000AC470000}"/>
    <cellStyle name="Normal 3 2 2 6 3 2 3" xfId="19356" xr:uid="{00000000-0005-0000-0000-0000AD470000}"/>
    <cellStyle name="Normal 3 2 2 6 3 2 3 2" xfId="19357" xr:uid="{00000000-0005-0000-0000-0000AE470000}"/>
    <cellStyle name="Normal 3 2 2 6 3 2 3 2 2" xfId="19358" xr:uid="{00000000-0005-0000-0000-0000AF470000}"/>
    <cellStyle name="Normal 3 2 2 6 3 2 3 3" xfId="19359" xr:uid="{00000000-0005-0000-0000-0000B0470000}"/>
    <cellStyle name="Normal 3 2 2 6 3 2 4" xfId="19360" xr:uid="{00000000-0005-0000-0000-0000B1470000}"/>
    <cellStyle name="Normal 3 2 2 6 3 2 4 2" xfId="19361" xr:uid="{00000000-0005-0000-0000-0000B2470000}"/>
    <cellStyle name="Normal 3 2 2 6 3 2 5" xfId="19362" xr:uid="{00000000-0005-0000-0000-0000B3470000}"/>
    <cellStyle name="Normal 3 2 2 6 3 3" xfId="19363" xr:uid="{00000000-0005-0000-0000-0000B4470000}"/>
    <cellStyle name="Normal 3 2 2 6 3 3 2" xfId="19364" xr:uid="{00000000-0005-0000-0000-0000B5470000}"/>
    <cellStyle name="Normal 3 2 2 6 3 3 2 2" xfId="19365" xr:uid="{00000000-0005-0000-0000-0000B6470000}"/>
    <cellStyle name="Normal 3 2 2 6 3 3 2 2 2" xfId="19366" xr:uid="{00000000-0005-0000-0000-0000B7470000}"/>
    <cellStyle name="Normal 3 2 2 6 3 3 2 3" xfId="19367" xr:uid="{00000000-0005-0000-0000-0000B8470000}"/>
    <cellStyle name="Normal 3 2 2 6 3 3 3" xfId="19368" xr:uid="{00000000-0005-0000-0000-0000B9470000}"/>
    <cellStyle name="Normal 3 2 2 6 3 3 3 2" xfId="19369" xr:uid="{00000000-0005-0000-0000-0000BA470000}"/>
    <cellStyle name="Normal 3 2 2 6 3 3 4" xfId="19370" xr:uid="{00000000-0005-0000-0000-0000BB470000}"/>
    <cellStyle name="Normal 3 2 2 6 3 4" xfId="19371" xr:uid="{00000000-0005-0000-0000-0000BC470000}"/>
    <cellStyle name="Normal 3 2 2 6 3 4 2" xfId="19372" xr:uid="{00000000-0005-0000-0000-0000BD470000}"/>
    <cellStyle name="Normal 3 2 2 6 3 4 2 2" xfId="19373" xr:uid="{00000000-0005-0000-0000-0000BE470000}"/>
    <cellStyle name="Normal 3 2 2 6 3 4 2 2 2" xfId="19374" xr:uid="{00000000-0005-0000-0000-0000BF470000}"/>
    <cellStyle name="Normal 3 2 2 6 3 4 2 3" xfId="19375" xr:uid="{00000000-0005-0000-0000-0000C0470000}"/>
    <cellStyle name="Normal 3 2 2 6 3 4 3" xfId="19376" xr:uid="{00000000-0005-0000-0000-0000C1470000}"/>
    <cellStyle name="Normal 3 2 2 6 3 4 3 2" xfId="19377" xr:uid="{00000000-0005-0000-0000-0000C2470000}"/>
    <cellStyle name="Normal 3 2 2 6 3 4 4" xfId="19378" xr:uid="{00000000-0005-0000-0000-0000C3470000}"/>
    <cellStyle name="Normal 3 2 2 6 3 5" xfId="19379" xr:uid="{00000000-0005-0000-0000-0000C4470000}"/>
    <cellStyle name="Normal 3 2 2 6 3 5 2" xfId="19380" xr:uid="{00000000-0005-0000-0000-0000C5470000}"/>
    <cellStyle name="Normal 3 2 2 6 3 5 2 2" xfId="19381" xr:uid="{00000000-0005-0000-0000-0000C6470000}"/>
    <cellStyle name="Normal 3 2 2 6 3 5 3" xfId="19382" xr:uid="{00000000-0005-0000-0000-0000C7470000}"/>
    <cellStyle name="Normal 3 2 2 6 3 6" xfId="19383" xr:uid="{00000000-0005-0000-0000-0000C8470000}"/>
    <cellStyle name="Normal 3 2 2 6 3 6 2" xfId="19384" xr:uid="{00000000-0005-0000-0000-0000C9470000}"/>
    <cellStyle name="Normal 3 2 2 6 3 7" xfId="19385" xr:uid="{00000000-0005-0000-0000-0000CA470000}"/>
    <cellStyle name="Normal 3 2 2 6 3 7 2" xfId="19386" xr:uid="{00000000-0005-0000-0000-0000CB470000}"/>
    <cellStyle name="Normal 3 2 2 6 3 8" xfId="19387" xr:uid="{00000000-0005-0000-0000-0000CC470000}"/>
    <cellStyle name="Normal 3 2 2 6 4" xfId="19388" xr:uid="{00000000-0005-0000-0000-0000CD470000}"/>
    <cellStyle name="Normal 3 2 2 6 4 2" xfId="19389" xr:uid="{00000000-0005-0000-0000-0000CE470000}"/>
    <cellStyle name="Normal 3 2 2 6 4 2 2" xfId="19390" xr:uid="{00000000-0005-0000-0000-0000CF470000}"/>
    <cellStyle name="Normal 3 2 2 6 4 2 2 2" xfId="19391" xr:uid="{00000000-0005-0000-0000-0000D0470000}"/>
    <cellStyle name="Normal 3 2 2 6 4 2 2 2 2" xfId="19392" xr:uid="{00000000-0005-0000-0000-0000D1470000}"/>
    <cellStyle name="Normal 3 2 2 6 4 2 2 3" xfId="19393" xr:uid="{00000000-0005-0000-0000-0000D2470000}"/>
    <cellStyle name="Normal 3 2 2 6 4 2 3" xfId="19394" xr:uid="{00000000-0005-0000-0000-0000D3470000}"/>
    <cellStyle name="Normal 3 2 2 6 4 2 3 2" xfId="19395" xr:uid="{00000000-0005-0000-0000-0000D4470000}"/>
    <cellStyle name="Normal 3 2 2 6 4 2 4" xfId="19396" xr:uid="{00000000-0005-0000-0000-0000D5470000}"/>
    <cellStyle name="Normal 3 2 2 6 4 3" xfId="19397" xr:uid="{00000000-0005-0000-0000-0000D6470000}"/>
    <cellStyle name="Normal 3 2 2 6 4 3 2" xfId="19398" xr:uid="{00000000-0005-0000-0000-0000D7470000}"/>
    <cellStyle name="Normal 3 2 2 6 4 3 2 2" xfId="19399" xr:uid="{00000000-0005-0000-0000-0000D8470000}"/>
    <cellStyle name="Normal 3 2 2 6 4 3 3" xfId="19400" xr:uid="{00000000-0005-0000-0000-0000D9470000}"/>
    <cellStyle name="Normal 3 2 2 6 4 4" xfId="19401" xr:uid="{00000000-0005-0000-0000-0000DA470000}"/>
    <cellStyle name="Normal 3 2 2 6 4 4 2" xfId="19402" xr:uid="{00000000-0005-0000-0000-0000DB470000}"/>
    <cellStyle name="Normal 3 2 2 6 4 5" xfId="19403" xr:uid="{00000000-0005-0000-0000-0000DC470000}"/>
    <cellStyle name="Normal 3 2 2 6 5" xfId="19404" xr:uid="{00000000-0005-0000-0000-0000DD470000}"/>
    <cellStyle name="Normal 3 2 2 6 5 2" xfId="19405" xr:uid="{00000000-0005-0000-0000-0000DE470000}"/>
    <cellStyle name="Normal 3 2 2 6 5 2 2" xfId="19406" xr:uid="{00000000-0005-0000-0000-0000DF470000}"/>
    <cellStyle name="Normal 3 2 2 6 5 2 2 2" xfId="19407" xr:uid="{00000000-0005-0000-0000-0000E0470000}"/>
    <cellStyle name="Normal 3 2 2 6 5 2 3" xfId="19408" xr:uid="{00000000-0005-0000-0000-0000E1470000}"/>
    <cellStyle name="Normal 3 2 2 6 5 3" xfId="19409" xr:uid="{00000000-0005-0000-0000-0000E2470000}"/>
    <cellStyle name="Normal 3 2 2 6 5 3 2" xfId="19410" xr:uid="{00000000-0005-0000-0000-0000E3470000}"/>
    <cellStyle name="Normal 3 2 2 6 5 4" xfId="19411" xr:uid="{00000000-0005-0000-0000-0000E4470000}"/>
    <cellStyle name="Normal 3 2 2 6 6" xfId="19412" xr:uid="{00000000-0005-0000-0000-0000E5470000}"/>
    <cellStyle name="Normal 3 2 2 6 6 2" xfId="19413" xr:uid="{00000000-0005-0000-0000-0000E6470000}"/>
    <cellStyle name="Normal 3 2 2 6 6 2 2" xfId="19414" xr:uid="{00000000-0005-0000-0000-0000E7470000}"/>
    <cellStyle name="Normal 3 2 2 6 6 2 2 2" xfId="19415" xr:uid="{00000000-0005-0000-0000-0000E8470000}"/>
    <cellStyle name="Normal 3 2 2 6 6 2 3" xfId="19416" xr:uid="{00000000-0005-0000-0000-0000E9470000}"/>
    <cellStyle name="Normal 3 2 2 6 6 3" xfId="19417" xr:uid="{00000000-0005-0000-0000-0000EA470000}"/>
    <cellStyle name="Normal 3 2 2 6 6 3 2" xfId="19418" xr:uid="{00000000-0005-0000-0000-0000EB470000}"/>
    <cellStyle name="Normal 3 2 2 6 6 4" xfId="19419" xr:uid="{00000000-0005-0000-0000-0000EC470000}"/>
    <cellStyle name="Normal 3 2 2 6 7" xfId="19420" xr:uid="{00000000-0005-0000-0000-0000ED470000}"/>
    <cellStyle name="Normal 3 2 2 6 7 2" xfId="19421" xr:uid="{00000000-0005-0000-0000-0000EE470000}"/>
    <cellStyle name="Normal 3 2 2 6 7 2 2" xfId="19422" xr:uid="{00000000-0005-0000-0000-0000EF470000}"/>
    <cellStyle name="Normal 3 2 2 6 7 3" xfId="19423" xr:uid="{00000000-0005-0000-0000-0000F0470000}"/>
    <cellStyle name="Normal 3 2 2 6 8" xfId="19424" xr:uid="{00000000-0005-0000-0000-0000F1470000}"/>
    <cellStyle name="Normal 3 2 2 6 8 2" xfId="19425" xr:uid="{00000000-0005-0000-0000-0000F2470000}"/>
    <cellStyle name="Normal 3 2 2 6 9" xfId="19426" xr:uid="{00000000-0005-0000-0000-0000F3470000}"/>
    <cellStyle name="Normal 3 2 2 6 9 2" xfId="19427" xr:uid="{00000000-0005-0000-0000-0000F4470000}"/>
    <cellStyle name="Normal 3 2 2 7" xfId="19428" xr:uid="{00000000-0005-0000-0000-0000F5470000}"/>
    <cellStyle name="Normal 3 2 2 7 10" xfId="19429" xr:uid="{00000000-0005-0000-0000-0000F6470000}"/>
    <cellStyle name="Normal 3 2 2 7 2" xfId="19430" xr:uid="{00000000-0005-0000-0000-0000F7470000}"/>
    <cellStyle name="Normal 3 2 2 7 2 2" xfId="19431" xr:uid="{00000000-0005-0000-0000-0000F8470000}"/>
    <cellStyle name="Normal 3 2 2 7 2 2 2" xfId="19432" xr:uid="{00000000-0005-0000-0000-0000F9470000}"/>
    <cellStyle name="Normal 3 2 2 7 2 2 2 2" xfId="19433" xr:uid="{00000000-0005-0000-0000-0000FA470000}"/>
    <cellStyle name="Normal 3 2 2 7 2 2 2 2 2" xfId="19434" xr:uid="{00000000-0005-0000-0000-0000FB470000}"/>
    <cellStyle name="Normal 3 2 2 7 2 2 2 2 2 2" xfId="19435" xr:uid="{00000000-0005-0000-0000-0000FC470000}"/>
    <cellStyle name="Normal 3 2 2 7 2 2 2 2 2 2 2" xfId="19436" xr:uid="{00000000-0005-0000-0000-0000FD470000}"/>
    <cellStyle name="Normal 3 2 2 7 2 2 2 2 2 3" xfId="19437" xr:uid="{00000000-0005-0000-0000-0000FE470000}"/>
    <cellStyle name="Normal 3 2 2 7 2 2 2 2 3" xfId="19438" xr:uid="{00000000-0005-0000-0000-0000FF470000}"/>
    <cellStyle name="Normal 3 2 2 7 2 2 2 2 3 2" xfId="19439" xr:uid="{00000000-0005-0000-0000-000000480000}"/>
    <cellStyle name="Normal 3 2 2 7 2 2 2 2 4" xfId="19440" xr:uid="{00000000-0005-0000-0000-000001480000}"/>
    <cellStyle name="Normal 3 2 2 7 2 2 2 3" xfId="19441" xr:uid="{00000000-0005-0000-0000-000002480000}"/>
    <cellStyle name="Normal 3 2 2 7 2 2 2 3 2" xfId="19442" xr:uid="{00000000-0005-0000-0000-000003480000}"/>
    <cellStyle name="Normal 3 2 2 7 2 2 2 3 2 2" xfId="19443" xr:uid="{00000000-0005-0000-0000-000004480000}"/>
    <cellStyle name="Normal 3 2 2 7 2 2 2 3 3" xfId="19444" xr:uid="{00000000-0005-0000-0000-000005480000}"/>
    <cellStyle name="Normal 3 2 2 7 2 2 2 4" xfId="19445" xr:uid="{00000000-0005-0000-0000-000006480000}"/>
    <cellStyle name="Normal 3 2 2 7 2 2 2 4 2" xfId="19446" xr:uid="{00000000-0005-0000-0000-000007480000}"/>
    <cellStyle name="Normal 3 2 2 7 2 2 2 5" xfId="19447" xr:uid="{00000000-0005-0000-0000-000008480000}"/>
    <cellStyle name="Normal 3 2 2 7 2 2 3" xfId="19448" xr:uid="{00000000-0005-0000-0000-000009480000}"/>
    <cellStyle name="Normal 3 2 2 7 2 2 3 2" xfId="19449" xr:uid="{00000000-0005-0000-0000-00000A480000}"/>
    <cellStyle name="Normal 3 2 2 7 2 2 3 2 2" xfId="19450" xr:uid="{00000000-0005-0000-0000-00000B480000}"/>
    <cellStyle name="Normal 3 2 2 7 2 2 3 2 2 2" xfId="19451" xr:uid="{00000000-0005-0000-0000-00000C480000}"/>
    <cellStyle name="Normal 3 2 2 7 2 2 3 2 3" xfId="19452" xr:uid="{00000000-0005-0000-0000-00000D480000}"/>
    <cellStyle name="Normal 3 2 2 7 2 2 3 3" xfId="19453" xr:uid="{00000000-0005-0000-0000-00000E480000}"/>
    <cellStyle name="Normal 3 2 2 7 2 2 3 3 2" xfId="19454" xr:uid="{00000000-0005-0000-0000-00000F480000}"/>
    <cellStyle name="Normal 3 2 2 7 2 2 3 4" xfId="19455" xr:uid="{00000000-0005-0000-0000-000010480000}"/>
    <cellStyle name="Normal 3 2 2 7 2 2 4" xfId="19456" xr:uid="{00000000-0005-0000-0000-000011480000}"/>
    <cellStyle name="Normal 3 2 2 7 2 2 4 2" xfId="19457" xr:uid="{00000000-0005-0000-0000-000012480000}"/>
    <cellStyle name="Normal 3 2 2 7 2 2 4 2 2" xfId="19458" xr:uid="{00000000-0005-0000-0000-000013480000}"/>
    <cellStyle name="Normal 3 2 2 7 2 2 4 2 2 2" xfId="19459" xr:uid="{00000000-0005-0000-0000-000014480000}"/>
    <cellStyle name="Normal 3 2 2 7 2 2 4 2 3" xfId="19460" xr:uid="{00000000-0005-0000-0000-000015480000}"/>
    <cellStyle name="Normal 3 2 2 7 2 2 4 3" xfId="19461" xr:uid="{00000000-0005-0000-0000-000016480000}"/>
    <cellStyle name="Normal 3 2 2 7 2 2 4 3 2" xfId="19462" xr:uid="{00000000-0005-0000-0000-000017480000}"/>
    <cellStyle name="Normal 3 2 2 7 2 2 4 4" xfId="19463" xr:uid="{00000000-0005-0000-0000-000018480000}"/>
    <cellStyle name="Normal 3 2 2 7 2 2 5" xfId="19464" xr:uid="{00000000-0005-0000-0000-000019480000}"/>
    <cellStyle name="Normal 3 2 2 7 2 2 5 2" xfId="19465" xr:uid="{00000000-0005-0000-0000-00001A480000}"/>
    <cellStyle name="Normal 3 2 2 7 2 2 5 2 2" xfId="19466" xr:uid="{00000000-0005-0000-0000-00001B480000}"/>
    <cellStyle name="Normal 3 2 2 7 2 2 5 3" xfId="19467" xr:uid="{00000000-0005-0000-0000-00001C480000}"/>
    <cellStyle name="Normal 3 2 2 7 2 2 6" xfId="19468" xr:uid="{00000000-0005-0000-0000-00001D480000}"/>
    <cellStyle name="Normal 3 2 2 7 2 2 6 2" xfId="19469" xr:uid="{00000000-0005-0000-0000-00001E480000}"/>
    <cellStyle name="Normal 3 2 2 7 2 2 7" xfId="19470" xr:uid="{00000000-0005-0000-0000-00001F480000}"/>
    <cellStyle name="Normal 3 2 2 7 2 2 7 2" xfId="19471" xr:uid="{00000000-0005-0000-0000-000020480000}"/>
    <cellStyle name="Normal 3 2 2 7 2 2 8" xfId="19472" xr:uid="{00000000-0005-0000-0000-000021480000}"/>
    <cellStyle name="Normal 3 2 2 7 2 3" xfId="19473" xr:uid="{00000000-0005-0000-0000-000022480000}"/>
    <cellStyle name="Normal 3 2 2 7 2 3 2" xfId="19474" xr:uid="{00000000-0005-0000-0000-000023480000}"/>
    <cellStyle name="Normal 3 2 2 7 2 3 2 2" xfId="19475" xr:uid="{00000000-0005-0000-0000-000024480000}"/>
    <cellStyle name="Normal 3 2 2 7 2 3 2 2 2" xfId="19476" xr:uid="{00000000-0005-0000-0000-000025480000}"/>
    <cellStyle name="Normal 3 2 2 7 2 3 2 2 2 2" xfId="19477" xr:uid="{00000000-0005-0000-0000-000026480000}"/>
    <cellStyle name="Normal 3 2 2 7 2 3 2 2 3" xfId="19478" xr:uid="{00000000-0005-0000-0000-000027480000}"/>
    <cellStyle name="Normal 3 2 2 7 2 3 2 3" xfId="19479" xr:uid="{00000000-0005-0000-0000-000028480000}"/>
    <cellStyle name="Normal 3 2 2 7 2 3 2 3 2" xfId="19480" xr:uid="{00000000-0005-0000-0000-000029480000}"/>
    <cellStyle name="Normal 3 2 2 7 2 3 2 4" xfId="19481" xr:uid="{00000000-0005-0000-0000-00002A480000}"/>
    <cellStyle name="Normal 3 2 2 7 2 3 3" xfId="19482" xr:uid="{00000000-0005-0000-0000-00002B480000}"/>
    <cellStyle name="Normal 3 2 2 7 2 3 3 2" xfId="19483" xr:uid="{00000000-0005-0000-0000-00002C480000}"/>
    <cellStyle name="Normal 3 2 2 7 2 3 3 2 2" xfId="19484" xr:uid="{00000000-0005-0000-0000-00002D480000}"/>
    <cellStyle name="Normal 3 2 2 7 2 3 3 3" xfId="19485" xr:uid="{00000000-0005-0000-0000-00002E480000}"/>
    <cellStyle name="Normal 3 2 2 7 2 3 4" xfId="19486" xr:uid="{00000000-0005-0000-0000-00002F480000}"/>
    <cellStyle name="Normal 3 2 2 7 2 3 4 2" xfId="19487" xr:uid="{00000000-0005-0000-0000-000030480000}"/>
    <cellStyle name="Normal 3 2 2 7 2 3 5" xfId="19488" xr:uid="{00000000-0005-0000-0000-000031480000}"/>
    <cellStyle name="Normal 3 2 2 7 2 4" xfId="19489" xr:uid="{00000000-0005-0000-0000-000032480000}"/>
    <cellStyle name="Normal 3 2 2 7 2 4 2" xfId="19490" xr:uid="{00000000-0005-0000-0000-000033480000}"/>
    <cellStyle name="Normal 3 2 2 7 2 4 2 2" xfId="19491" xr:uid="{00000000-0005-0000-0000-000034480000}"/>
    <cellStyle name="Normal 3 2 2 7 2 4 2 2 2" xfId="19492" xr:uid="{00000000-0005-0000-0000-000035480000}"/>
    <cellStyle name="Normal 3 2 2 7 2 4 2 3" xfId="19493" xr:uid="{00000000-0005-0000-0000-000036480000}"/>
    <cellStyle name="Normal 3 2 2 7 2 4 3" xfId="19494" xr:uid="{00000000-0005-0000-0000-000037480000}"/>
    <cellStyle name="Normal 3 2 2 7 2 4 3 2" xfId="19495" xr:uid="{00000000-0005-0000-0000-000038480000}"/>
    <cellStyle name="Normal 3 2 2 7 2 4 4" xfId="19496" xr:uid="{00000000-0005-0000-0000-000039480000}"/>
    <cellStyle name="Normal 3 2 2 7 2 5" xfId="19497" xr:uid="{00000000-0005-0000-0000-00003A480000}"/>
    <cellStyle name="Normal 3 2 2 7 2 5 2" xfId="19498" xr:uid="{00000000-0005-0000-0000-00003B480000}"/>
    <cellStyle name="Normal 3 2 2 7 2 5 2 2" xfId="19499" xr:uid="{00000000-0005-0000-0000-00003C480000}"/>
    <cellStyle name="Normal 3 2 2 7 2 5 2 2 2" xfId="19500" xr:uid="{00000000-0005-0000-0000-00003D480000}"/>
    <cellStyle name="Normal 3 2 2 7 2 5 2 3" xfId="19501" xr:uid="{00000000-0005-0000-0000-00003E480000}"/>
    <cellStyle name="Normal 3 2 2 7 2 5 3" xfId="19502" xr:uid="{00000000-0005-0000-0000-00003F480000}"/>
    <cellStyle name="Normal 3 2 2 7 2 5 3 2" xfId="19503" xr:uid="{00000000-0005-0000-0000-000040480000}"/>
    <cellStyle name="Normal 3 2 2 7 2 5 4" xfId="19504" xr:uid="{00000000-0005-0000-0000-000041480000}"/>
    <cellStyle name="Normal 3 2 2 7 2 6" xfId="19505" xr:uid="{00000000-0005-0000-0000-000042480000}"/>
    <cellStyle name="Normal 3 2 2 7 2 6 2" xfId="19506" xr:uid="{00000000-0005-0000-0000-000043480000}"/>
    <cellStyle name="Normal 3 2 2 7 2 6 2 2" xfId="19507" xr:uid="{00000000-0005-0000-0000-000044480000}"/>
    <cellStyle name="Normal 3 2 2 7 2 6 3" xfId="19508" xr:uid="{00000000-0005-0000-0000-000045480000}"/>
    <cellStyle name="Normal 3 2 2 7 2 7" xfId="19509" xr:uid="{00000000-0005-0000-0000-000046480000}"/>
    <cellStyle name="Normal 3 2 2 7 2 7 2" xfId="19510" xr:uid="{00000000-0005-0000-0000-000047480000}"/>
    <cellStyle name="Normal 3 2 2 7 2 8" xfId="19511" xr:uid="{00000000-0005-0000-0000-000048480000}"/>
    <cellStyle name="Normal 3 2 2 7 2 8 2" xfId="19512" xr:uid="{00000000-0005-0000-0000-000049480000}"/>
    <cellStyle name="Normal 3 2 2 7 2 9" xfId="19513" xr:uid="{00000000-0005-0000-0000-00004A480000}"/>
    <cellStyle name="Normal 3 2 2 7 3" xfId="19514" xr:uid="{00000000-0005-0000-0000-00004B480000}"/>
    <cellStyle name="Normal 3 2 2 7 3 2" xfId="19515" xr:uid="{00000000-0005-0000-0000-00004C480000}"/>
    <cellStyle name="Normal 3 2 2 7 3 2 2" xfId="19516" xr:uid="{00000000-0005-0000-0000-00004D480000}"/>
    <cellStyle name="Normal 3 2 2 7 3 2 2 2" xfId="19517" xr:uid="{00000000-0005-0000-0000-00004E480000}"/>
    <cellStyle name="Normal 3 2 2 7 3 2 2 2 2" xfId="19518" xr:uid="{00000000-0005-0000-0000-00004F480000}"/>
    <cellStyle name="Normal 3 2 2 7 3 2 2 2 2 2" xfId="19519" xr:uid="{00000000-0005-0000-0000-000050480000}"/>
    <cellStyle name="Normal 3 2 2 7 3 2 2 2 3" xfId="19520" xr:uid="{00000000-0005-0000-0000-000051480000}"/>
    <cellStyle name="Normal 3 2 2 7 3 2 2 3" xfId="19521" xr:uid="{00000000-0005-0000-0000-000052480000}"/>
    <cellStyle name="Normal 3 2 2 7 3 2 2 3 2" xfId="19522" xr:uid="{00000000-0005-0000-0000-000053480000}"/>
    <cellStyle name="Normal 3 2 2 7 3 2 2 4" xfId="19523" xr:uid="{00000000-0005-0000-0000-000054480000}"/>
    <cellStyle name="Normal 3 2 2 7 3 2 3" xfId="19524" xr:uid="{00000000-0005-0000-0000-000055480000}"/>
    <cellStyle name="Normal 3 2 2 7 3 2 3 2" xfId="19525" xr:uid="{00000000-0005-0000-0000-000056480000}"/>
    <cellStyle name="Normal 3 2 2 7 3 2 3 2 2" xfId="19526" xr:uid="{00000000-0005-0000-0000-000057480000}"/>
    <cellStyle name="Normal 3 2 2 7 3 2 3 3" xfId="19527" xr:uid="{00000000-0005-0000-0000-000058480000}"/>
    <cellStyle name="Normal 3 2 2 7 3 2 4" xfId="19528" xr:uid="{00000000-0005-0000-0000-000059480000}"/>
    <cellStyle name="Normal 3 2 2 7 3 2 4 2" xfId="19529" xr:uid="{00000000-0005-0000-0000-00005A480000}"/>
    <cellStyle name="Normal 3 2 2 7 3 2 5" xfId="19530" xr:uid="{00000000-0005-0000-0000-00005B480000}"/>
    <cellStyle name="Normal 3 2 2 7 3 3" xfId="19531" xr:uid="{00000000-0005-0000-0000-00005C480000}"/>
    <cellStyle name="Normal 3 2 2 7 3 3 2" xfId="19532" xr:uid="{00000000-0005-0000-0000-00005D480000}"/>
    <cellStyle name="Normal 3 2 2 7 3 3 2 2" xfId="19533" xr:uid="{00000000-0005-0000-0000-00005E480000}"/>
    <cellStyle name="Normal 3 2 2 7 3 3 2 2 2" xfId="19534" xr:uid="{00000000-0005-0000-0000-00005F480000}"/>
    <cellStyle name="Normal 3 2 2 7 3 3 2 3" xfId="19535" xr:uid="{00000000-0005-0000-0000-000060480000}"/>
    <cellStyle name="Normal 3 2 2 7 3 3 3" xfId="19536" xr:uid="{00000000-0005-0000-0000-000061480000}"/>
    <cellStyle name="Normal 3 2 2 7 3 3 3 2" xfId="19537" xr:uid="{00000000-0005-0000-0000-000062480000}"/>
    <cellStyle name="Normal 3 2 2 7 3 3 4" xfId="19538" xr:uid="{00000000-0005-0000-0000-000063480000}"/>
    <cellStyle name="Normal 3 2 2 7 3 4" xfId="19539" xr:uid="{00000000-0005-0000-0000-000064480000}"/>
    <cellStyle name="Normal 3 2 2 7 3 4 2" xfId="19540" xr:uid="{00000000-0005-0000-0000-000065480000}"/>
    <cellStyle name="Normal 3 2 2 7 3 4 2 2" xfId="19541" xr:uid="{00000000-0005-0000-0000-000066480000}"/>
    <cellStyle name="Normal 3 2 2 7 3 4 2 2 2" xfId="19542" xr:uid="{00000000-0005-0000-0000-000067480000}"/>
    <cellStyle name="Normal 3 2 2 7 3 4 2 3" xfId="19543" xr:uid="{00000000-0005-0000-0000-000068480000}"/>
    <cellStyle name="Normal 3 2 2 7 3 4 3" xfId="19544" xr:uid="{00000000-0005-0000-0000-000069480000}"/>
    <cellStyle name="Normal 3 2 2 7 3 4 3 2" xfId="19545" xr:uid="{00000000-0005-0000-0000-00006A480000}"/>
    <cellStyle name="Normal 3 2 2 7 3 4 4" xfId="19546" xr:uid="{00000000-0005-0000-0000-00006B480000}"/>
    <cellStyle name="Normal 3 2 2 7 3 5" xfId="19547" xr:uid="{00000000-0005-0000-0000-00006C480000}"/>
    <cellStyle name="Normal 3 2 2 7 3 5 2" xfId="19548" xr:uid="{00000000-0005-0000-0000-00006D480000}"/>
    <cellStyle name="Normal 3 2 2 7 3 5 2 2" xfId="19549" xr:uid="{00000000-0005-0000-0000-00006E480000}"/>
    <cellStyle name="Normal 3 2 2 7 3 5 3" xfId="19550" xr:uid="{00000000-0005-0000-0000-00006F480000}"/>
    <cellStyle name="Normal 3 2 2 7 3 6" xfId="19551" xr:uid="{00000000-0005-0000-0000-000070480000}"/>
    <cellStyle name="Normal 3 2 2 7 3 6 2" xfId="19552" xr:uid="{00000000-0005-0000-0000-000071480000}"/>
    <cellStyle name="Normal 3 2 2 7 3 7" xfId="19553" xr:uid="{00000000-0005-0000-0000-000072480000}"/>
    <cellStyle name="Normal 3 2 2 7 3 7 2" xfId="19554" xr:uid="{00000000-0005-0000-0000-000073480000}"/>
    <cellStyle name="Normal 3 2 2 7 3 8" xfId="19555" xr:uid="{00000000-0005-0000-0000-000074480000}"/>
    <cellStyle name="Normal 3 2 2 7 4" xfId="19556" xr:uid="{00000000-0005-0000-0000-000075480000}"/>
    <cellStyle name="Normal 3 2 2 7 4 2" xfId="19557" xr:uid="{00000000-0005-0000-0000-000076480000}"/>
    <cellStyle name="Normal 3 2 2 7 4 2 2" xfId="19558" xr:uid="{00000000-0005-0000-0000-000077480000}"/>
    <cellStyle name="Normal 3 2 2 7 4 2 2 2" xfId="19559" xr:uid="{00000000-0005-0000-0000-000078480000}"/>
    <cellStyle name="Normal 3 2 2 7 4 2 2 2 2" xfId="19560" xr:uid="{00000000-0005-0000-0000-000079480000}"/>
    <cellStyle name="Normal 3 2 2 7 4 2 2 3" xfId="19561" xr:uid="{00000000-0005-0000-0000-00007A480000}"/>
    <cellStyle name="Normal 3 2 2 7 4 2 3" xfId="19562" xr:uid="{00000000-0005-0000-0000-00007B480000}"/>
    <cellStyle name="Normal 3 2 2 7 4 2 3 2" xfId="19563" xr:uid="{00000000-0005-0000-0000-00007C480000}"/>
    <cellStyle name="Normal 3 2 2 7 4 2 4" xfId="19564" xr:uid="{00000000-0005-0000-0000-00007D480000}"/>
    <cellStyle name="Normal 3 2 2 7 4 3" xfId="19565" xr:uid="{00000000-0005-0000-0000-00007E480000}"/>
    <cellStyle name="Normal 3 2 2 7 4 3 2" xfId="19566" xr:uid="{00000000-0005-0000-0000-00007F480000}"/>
    <cellStyle name="Normal 3 2 2 7 4 3 2 2" xfId="19567" xr:uid="{00000000-0005-0000-0000-000080480000}"/>
    <cellStyle name="Normal 3 2 2 7 4 3 3" xfId="19568" xr:uid="{00000000-0005-0000-0000-000081480000}"/>
    <cellStyle name="Normal 3 2 2 7 4 4" xfId="19569" xr:uid="{00000000-0005-0000-0000-000082480000}"/>
    <cellStyle name="Normal 3 2 2 7 4 4 2" xfId="19570" xr:uid="{00000000-0005-0000-0000-000083480000}"/>
    <cellStyle name="Normal 3 2 2 7 4 5" xfId="19571" xr:uid="{00000000-0005-0000-0000-000084480000}"/>
    <cellStyle name="Normal 3 2 2 7 5" xfId="19572" xr:uid="{00000000-0005-0000-0000-000085480000}"/>
    <cellStyle name="Normal 3 2 2 7 5 2" xfId="19573" xr:uid="{00000000-0005-0000-0000-000086480000}"/>
    <cellStyle name="Normal 3 2 2 7 5 2 2" xfId="19574" xr:uid="{00000000-0005-0000-0000-000087480000}"/>
    <cellStyle name="Normal 3 2 2 7 5 2 2 2" xfId="19575" xr:uid="{00000000-0005-0000-0000-000088480000}"/>
    <cellStyle name="Normal 3 2 2 7 5 2 3" xfId="19576" xr:uid="{00000000-0005-0000-0000-000089480000}"/>
    <cellStyle name="Normal 3 2 2 7 5 3" xfId="19577" xr:uid="{00000000-0005-0000-0000-00008A480000}"/>
    <cellStyle name="Normal 3 2 2 7 5 3 2" xfId="19578" xr:uid="{00000000-0005-0000-0000-00008B480000}"/>
    <cellStyle name="Normal 3 2 2 7 5 4" xfId="19579" xr:uid="{00000000-0005-0000-0000-00008C480000}"/>
    <cellStyle name="Normal 3 2 2 7 6" xfId="19580" xr:uid="{00000000-0005-0000-0000-00008D480000}"/>
    <cellStyle name="Normal 3 2 2 7 6 2" xfId="19581" xr:uid="{00000000-0005-0000-0000-00008E480000}"/>
    <cellStyle name="Normal 3 2 2 7 6 2 2" xfId="19582" xr:uid="{00000000-0005-0000-0000-00008F480000}"/>
    <cellStyle name="Normal 3 2 2 7 6 2 2 2" xfId="19583" xr:uid="{00000000-0005-0000-0000-000090480000}"/>
    <cellStyle name="Normal 3 2 2 7 6 2 3" xfId="19584" xr:uid="{00000000-0005-0000-0000-000091480000}"/>
    <cellStyle name="Normal 3 2 2 7 6 3" xfId="19585" xr:uid="{00000000-0005-0000-0000-000092480000}"/>
    <cellStyle name="Normal 3 2 2 7 6 3 2" xfId="19586" xr:uid="{00000000-0005-0000-0000-000093480000}"/>
    <cellStyle name="Normal 3 2 2 7 6 4" xfId="19587" xr:uid="{00000000-0005-0000-0000-000094480000}"/>
    <cellStyle name="Normal 3 2 2 7 7" xfId="19588" xr:uid="{00000000-0005-0000-0000-000095480000}"/>
    <cellStyle name="Normal 3 2 2 7 7 2" xfId="19589" xr:uid="{00000000-0005-0000-0000-000096480000}"/>
    <cellStyle name="Normal 3 2 2 7 7 2 2" xfId="19590" xr:uid="{00000000-0005-0000-0000-000097480000}"/>
    <cellStyle name="Normal 3 2 2 7 7 3" xfId="19591" xr:uid="{00000000-0005-0000-0000-000098480000}"/>
    <cellStyle name="Normal 3 2 2 7 8" xfId="19592" xr:uid="{00000000-0005-0000-0000-000099480000}"/>
    <cellStyle name="Normal 3 2 2 7 8 2" xfId="19593" xr:uid="{00000000-0005-0000-0000-00009A480000}"/>
    <cellStyle name="Normal 3 2 2 7 9" xfId="19594" xr:uid="{00000000-0005-0000-0000-00009B480000}"/>
    <cellStyle name="Normal 3 2 2 7 9 2" xfId="19595" xr:uid="{00000000-0005-0000-0000-00009C480000}"/>
    <cellStyle name="Normal 3 2 2 8" xfId="19596" xr:uid="{00000000-0005-0000-0000-00009D480000}"/>
    <cellStyle name="Normal 3 2 2 8 2" xfId="19597" xr:uid="{00000000-0005-0000-0000-00009E480000}"/>
    <cellStyle name="Normal 3 2 2 8 2 2" xfId="19598" xr:uid="{00000000-0005-0000-0000-00009F480000}"/>
    <cellStyle name="Normal 3 2 2 8 2 2 2" xfId="19599" xr:uid="{00000000-0005-0000-0000-0000A0480000}"/>
    <cellStyle name="Normal 3 2 2 8 2 2 2 2" xfId="19600" xr:uid="{00000000-0005-0000-0000-0000A1480000}"/>
    <cellStyle name="Normal 3 2 2 8 2 2 2 2 2" xfId="19601" xr:uid="{00000000-0005-0000-0000-0000A2480000}"/>
    <cellStyle name="Normal 3 2 2 8 2 2 2 2 2 2" xfId="19602" xr:uid="{00000000-0005-0000-0000-0000A3480000}"/>
    <cellStyle name="Normal 3 2 2 8 2 2 2 2 3" xfId="19603" xr:uid="{00000000-0005-0000-0000-0000A4480000}"/>
    <cellStyle name="Normal 3 2 2 8 2 2 2 3" xfId="19604" xr:uid="{00000000-0005-0000-0000-0000A5480000}"/>
    <cellStyle name="Normal 3 2 2 8 2 2 2 3 2" xfId="19605" xr:uid="{00000000-0005-0000-0000-0000A6480000}"/>
    <cellStyle name="Normal 3 2 2 8 2 2 2 4" xfId="19606" xr:uid="{00000000-0005-0000-0000-0000A7480000}"/>
    <cellStyle name="Normal 3 2 2 8 2 2 3" xfId="19607" xr:uid="{00000000-0005-0000-0000-0000A8480000}"/>
    <cellStyle name="Normal 3 2 2 8 2 2 3 2" xfId="19608" xr:uid="{00000000-0005-0000-0000-0000A9480000}"/>
    <cellStyle name="Normal 3 2 2 8 2 2 3 2 2" xfId="19609" xr:uid="{00000000-0005-0000-0000-0000AA480000}"/>
    <cellStyle name="Normal 3 2 2 8 2 2 3 3" xfId="19610" xr:uid="{00000000-0005-0000-0000-0000AB480000}"/>
    <cellStyle name="Normal 3 2 2 8 2 2 4" xfId="19611" xr:uid="{00000000-0005-0000-0000-0000AC480000}"/>
    <cellStyle name="Normal 3 2 2 8 2 2 4 2" xfId="19612" xr:uid="{00000000-0005-0000-0000-0000AD480000}"/>
    <cellStyle name="Normal 3 2 2 8 2 2 5" xfId="19613" xr:uid="{00000000-0005-0000-0000-0000AE480000}"/>
    <cellStyle name="Normal 3 2 2 8 2 3" xfId="19614" xr:uid="{00000000-0005-0000-0000-0000AF480000}"/>
    <cellStyle name="Normal 3 2 2 8 2 3 2" xfId="19615" xr:uid="{00000000-0005-0000-0000-0000B0480000}"/>
    <cellStyle name="Normal 3 2 2 8 2 3 2 2" xfId="19616" xr:uid="{00000000-0005-0000-0000-0000B1480000}"/>
    <cellStyle name="Normal 3 2 2 8 2 3 2 2 2" xfId="19617" xr:uid="{00000000-0005-0000-0000-0000B2480000}"/>
    <cellStyle name="Normal 3 2 2 8 2 3 2 3" xfId="19618" xr:uid="{00000000-0005-0000-0000-0000B3480000}"/>
    <cellStyle name="Normal 3 2 2 8 2 3 3" xfId="19619" xr:uid="{00000000-0005-0000-0000-0000B4480000}"/>
    <cellStyle name="Normal 3 2 2 8 2 3 3 2" xfId="19620" xr:uid="{00000000-0005-0000-0000-0000B5480000}"/>
    <cellStyle name="Normal 3 2 2 8 2 3 4" xfId="19621" xr:uid="{00000000-0005-0000-0000-0000B6480000}"/>
    <cellStyle name="Normal 3 2 2 8 2 4" xfId="19622" xr:uid="{00000000-0005-0000-0000-0000B7480000}"/>
    <cellStyle name="Normal 3 2 2 8 2 4 2" xfId="19623" xr:uid="{00000000-0005-0000-0000-0000B8480000}"/>
    <cellStyle name="Normal 3 2 2 8 2 4 2 2" xfId="19624" xr:uid="{00000000-0005-0000-0000-0000B9480000}"/>
    <cellStyle name="Normal 3 2 2 8 2 4 2 2 2" xfId="19625" xr:uid="{00000000-0005-0000-0000-0000BA480000}"/>
    <cellStyle name="Normal 3 2 2 8 2 4 2 3" xfId="19626" xr:uid="{00000000-0005-0000-0000-0000BB480000}"/>
    <cellStyle name="Normal 3 2 2 8 2 4 3" xfId="19627" xr:uid="{00000000-0005-0000-0000-0000BC480000}"/>
    <cellStyle name="Normal 3 2 2 8 2 4 3 2" xfId="19628" xr:uid="{00000000-0005-0000-0000-0000BD480000}"/>
    <cellStyle name="Normal 3 2 2 8 2 4 4" xfId="19629" xr:uid="{00000000-0005-0000-0000-0000BE480000}"/>
    <cellStyle name="Normal 3 2 2 8 2 5" xfId="19630" xr:uid="{00000000-0005-0000-0000-0000BF480000}"/>
    <cellStyle name="Normal 3 2 2 8 2 5 2" xfId="19631" xr:uid="{00000000-0005-0000-0000-0000C0480000}"/>
    <cellStyle name="Normal 3 2 2 8 2 5 2 2" xfId="19632" xr:uid="{00000000-0005-0000-0000-0000C1480000}"/>
    <cellStyle name="Normal 3 2 2 8 2 5 3" xfId="19633" xr:uid="{00000000-0005-0000-0000-0000C2480000}"/>
    <cellStyle name="Normal 3 2 2 8 2 6" xfId="19634" xr:uid="{00000000-0005-0000-0000-0000C3480000}"/>
    <cellStyle name="Normal 3 2 2 8 2 6 2" xfId="19635" xr:uid="{00000000-0005-0000-0000-0000C4480000}"/>
    <cellStyle name="Normal 3 2 2 8 2 7" xfId="19636" xr:uid="{00000000-0005-0000-0000-0000C5480000}"/>
    <cellStyle name="Normal 3 2 2 8 2 7 2" xfId="19637" xr:uid="{00000000-0005-0000-0000-0000C6480000}"/>
    <cellStyle name="Normal 3 2 2 8 2 8" xfId="19638" xr:uid="{00000000-0005-0000-0000-0000C7480000}"/>
    <cellStyle name="Normal 3 2 2 8 3" xfId="19639" xr:uid="{00000000-0005-0000-0000-0000C8480000}"/>
    <cellStyle name="Normal 3 2 2 8 3 2" xfId="19640" xr:uid="{00000000-0005-0000-0000-0000C9480000}"/>
    <cellStyle name="Normal 3 2 2 8 3 2 2" xfId="19641" xr:uid="{00000000-0005-0000-0000-0000CA480000}"/>
    <cellStyle name="Normal 3 2 2 8 3 2 2 2" xfId="19642" xr:uid="{00000000-0005-0000-0000-0000CB480000}"/>
    <cellStyle name="Normal 3 2 2 8 3 2 2 2 2" xfId="19643" xr:uid="{00000000-0005-0000-0000-0000CC480000}"/>
    <cellStyle name="Normal 3 2 2 8 3 2 2 3" xfId="19644" xr:uid="{00000000-0005-0000-0000-0000CD480000}"/>
    <cellStyle name="Normal 3 2 2 8 3 2 3" xfId="19645" xr:uid="{00000000-0005-0000-0000-0000CE480000}"/>
    <cellStyle name="Normal 3 2 2 8 3 2 3 2" xfId="19646" xr:uid="{00000000-0005-0000-0000-0000CF480000}"/>
    <cellStyle name="Normal 3 2 2 8 3 2 4" xfId="19647" xr:uid="{00000000-0005-0000-0000-0000D0480000}"/>
    <cellStyle name="Normal 3 2 2 8 3 3" xfId="19648" xr:uid="{00000000-0005-0000-0000-0000D1480000}"/>
    <cellStyle name="Normal 3 2 2 8 3 3 2" xfId="19649" xr:uid="{00000000-0005-0000-0000-0000D2480000}"/>
    <cellStyle name="Normal 3 2 2 8 3 3 2 2" xfId="19650" xr:uid="{00000000-0005-0000-0000-0000D3480000}"/>
    <cellStyle name="Normal 3 2 2 8 3 3 3" xfId="19651" xr:uid="{00000000-0005-0000-0000-0000D4480000}"/>
    <cellStyle name="Normal 3 2 2 8 3 4" xfId="19652" xr:uid="{00000000-0005-0000-0000-0000D5480000}"/>
    <cellStyle name="Normal 3 2 2 8 3 4 2" xfId="19653" xr:uid="{00000000-0005-0000-0000-0000D6480000}"/>
    <cellStyle name="Normal 3 2 2 8 3 5" xfId="19654" xr:uid="{00000000-0005-0000-0000-0000D7480000}"/>
    <cellStyle name="Normal 3 2 2 8 4" xfId="19655" xr:uid="{00000000-0005-0000-0000-0000D8480000}"/>
    <cellStyle name="Normal 3 2 2 8 4 2" xfId="19656" xr:uid="{00000000-0005-0000-0000-0000D9480000}"/>
    <cellStyle name="Normal 3 2 2 8 4 2 2" xfId="19657" xr:uid="{00000000-0005-0000-0000-0000DA480000}"/>
    <cellStyle name="Normal 3 2 2 8 4 2 2 2" xfId="19658" xr:uid="{00000000-0005-0000-0000-0000DB480000}"/>
    <cellStyle name="Normal 3 2 2 8 4 2 3" xfId="19659" xr:uid="{00000000-0005-0000-0000-0000DC480000}"/>
    <cellStyle name="Normal 3 2 2 8 4 3" xfId="19660" xr:uid="{00000000-0005-0000-0000-0000DD480000}"/>
    <cellStyle name="Normal 3 2 2 8 4 3 2" xfId="19661" xr:uid="{00000000-0005-0000-0000-0000DE480000}"/>
    <cellStyle name="Normal 3 2 2 8 4 4" xfId="19662" xr:uid="{00000000-0005-0000-0000-0000DF480000}"/>
    <cellStyle name="Normal 3 2 2 8 5" xfId="19663" xr:uid="{00000000-0005-0000-0000-0000E0480000}"/>
    <cellStyle name="Normal 3 2 2 8 5 2" xfId="19664" xr:uid="{00000000-0005-0000-0000-0000E1480000}"/>
    <cellStyle name="Normal 3 2 2 8 5 2 2" xfId="19665" xr:uid="{00000000-0005-0000-0000-0000E2480000}"/>
    <cellStyle name="Normal 3 2 2 8 5 2 2 2" xfId="19666" xr:uid="{00000000-0005-0000-0000-0000E3480000}"/>
    <cellStyle name="Normal 3 2 2 8 5 2 3" xfId="19667" xr:uid="{00000000-0005-0000-0000-0000E4480000}"/>
    <cellStyle name="Normal 3 2 2 8 5 3" xfId="19668" xr:uid="{00000000-0005-0000-0000-0000E5480000}"/>
    <cellStyle name="Normal 3 2 2 8 5 3 2" xfId="19669" xr:uid="{00000000-0005-0000-0000-0000E6480000}"/>
    <cellStyle name="Normal 3 2 2 8 5 4" xfId="19670" xr:uid="{00000000-0005-0000-0000-0000E7480000}"/>
    <cellStyle name="Normal 3 2 2 8 6" xfId="19671" xr:uid="{00000000-0005-0000-0000-0000E8480000}"/>
    <cellStyle name="Normal 3 2 2 8 6 2" xfId="19672" xr:uid="{00000000-0005-0000-0000-0000E9480000}"/>
    <cellStyle name="Normal 3 2 2 8 6 2 2" xfId="19673" xr:uid="{00000000-0005-0000-0000-0000EA480000}"/>
    <cellStyle name="Normal 3 2 2 8 6 3" xfId="19674" xr:uid="{00000000-0005-0000-0000-0000EB480000}"/>
    <cellStyle name="Normal 3 2 2 8 7" xfId="19675" xr:uid="{00000000-0005-0000-0000-0000EC480000}"/>
    <cellStyle name="Normal 3 2 2 8 7 2" xfId="19676" xr:uid="{00000000-0005-0000-0000-0000ED480000}"/>
    <cellStyle name="Normal 3 2 2 8 8" xfId="19677" xr:uid="{00000000-0005-0000-0000-0000EE480000}"/>
    <cellStyle name="Normal 3 2 2 8 8 2" xfId="19678" xr:uid="{00000000-0005-0000-0000-0000EF480000}"/>
    <cellStyle name="Normal 3 2 2 8 9" xfId="19679" xr:uid="{00000000-0005-0000-0000-0000F0480000}"/>
    <cellStyle name="Normal 3 2 2 9" xfId="19680" xr:uid="{00000000-0005-0000-0000-0000F1480000}"/>
    <cellStyle name="Normal 3 2 2 9 2" xfId="19681" xr:uid="{00000000-0005-0000-0000-0000F2480000}"/>
    <cellStyle name="Normal 3 2 2 9 2 2" xfId="19682" xr:uid="{00000000-0005-0000-0000-0000F3480000}"/>
    <cellStyle name="Normal 3 2 2 9 2 2 2" xfId="19683" xr:uid="{00000000-0005-0000-0000-0000F4480000}"/>
    <cellStyle name="Normal 3 2 2 9 2 2 2 2" xfId="19684" xr:uid="{00000000-0005-0000-0000-0000F5480000}"/>
    <cellStyle name="Normal 3 2 2 9 2 2 2 2 2" xfId="19685" xr:uid="{00000000-0005-0000-0000-0000F6480000}"/>
    <cellStyle name="Normal 3 2 2 9 2 2 2 3" xfId="19686" xr:uid="{00000000-0005-0000-0000-0000F7480000}"/>
    <cellStyle name="Normal 3 2 2 9 2 2 3" xfId="19687" xr:uid="{00000000-0005-0000-0000-0000F8480000}"/>
    <cellStyle name="Normal 3 2 2 9 2 2 3 2" xfId="19688" xr:uid="{00000000-0005-0000-0000-0000F9480000}"/>
    <cellStyle name="Normal 3 2 2 9 2 2 4" xfId="19689" xr:uid="{00000000-0005-0000-0000-0000FA480000}"/>
    <cellStyle name="Normal 3 2 2 9 2 3" xfId="19690" xr:uid="{00000000-0005-0000-0000-0000FB480000}"/>
    <cellStyle name="Normal 3 2 2 9 2 3 2" xfId="19691" xr:uid="{00000000-0005-0000-0000-0000FC480000}"/>
    <cellStyle name="Normal 3 2 2 9 2 3 2 2" xfId="19692" xr:uid="{00000000-0005-0000-0000-0000FD480000}"/>
    <cellStyle name="Normal 3 2 2 9 2 3 3" xfId="19693" xr:uid="{00000000-0005-0000-0000-0000FE480000}"/>
    <cellStyle name="Normal 3 2 2 9 2 4" xfId="19694" xr:uid="{00000000-0005-0000-0000-0000FF480000}"/>
    <cellStyle name="Normal 3 2 2 9 2 4 2" xfId="19695" xr:uid="{00000000-0005-0000-0000-000000490000}"/>
    <cellStyle name="Normal 3 2 2 9 2 5" xfId="19696" xr:uid="{00000000-0005-0000-0000-000001490000}"/>
    <cellStyle name="Normal 3 2 2 9 3" xfId="19697" xr:uid="{00000000-0005-0000-0000-000002490000}"/>
    <cellStyle name="Normal 3 2 2 9 3 2" xfId="19698" xr:uid="{00000000-0005-0000-0000-000003490000}"/>
    <cellStyle name="Normal 3 2 2 9 3 2 2" xfId="19699" xr:uid="{00000000-0005-0000-0000-000004490000}"/>
    <cellStyle name="Normal 3 2 2 9 3 2 2 2" xfId="19700" xr:uid="{00000000-0005-0000-0000-000005490000}"/>
    <cellStyle name="Normal 3 2 2 9 3 2 3" xfId="19701" xr:uid="{00000000-0005-0000-0000-000006490000}"/>
    <cellStyle name="Normal 3 2 2 9 3 3" xfId="19702" xr:uid="{00000000-0005-0000-0000-000007490000}"/>
    <cellStyle name="Normal 3 2 2 9 3 3 2" xfId="19703" xr:uid="{00000000-0005-0000-0000-000008490000}"/>
    <cellStyle name="Normal 3 2 2 9 3 4" xfId="19704" xr:uid="{00000000-0005-0000-0000-000009490000}"/>
    <cellStyle name="Normal 3 2 2 9 4" xfId="19705" xr:uid="{00000000-0005-0000-0000-00000A490000}"/>
    <cellStyle name="Normal 3 2 2 9 4 2" xfId="19706" xr:uid="{00000000-0005-0000-0000-00000B490000}"/>
    <cellStyle name="Normal 3 2 2 9 4 2 2" xfId="19707" xr:uid="{00000000-0005-0000-0000-00000C490000}"/>
    <cellStyle name="Normal 3 2 2 9 4 2 2 2" xfId="19708" xr:uid="{00000000-0005-0000-0000-00000D490000}"/>
    <cellStyle name="Normal 3 2 2 9 4 2 3" xfId="19709" xr:uid="{00000000-0005-0000-0000-00000E490000}"/>
    <cellStyle name="Normal 3 2 2 9 4 3" xfId="19710" xr:uid="{00000000-0005-0000-0000-00000F490000}"/>
    <cellStyle name="Normal 3 2 2 9 4 3 2" xfId="19711" xr:uid="{00000000-0005-0000-0000-000010490000}"/>
    <cellStyle name="Normal 3 2 2 9 4 4" xfId="19712" xr:uid="{00000000-0005-0000-0000-000011490000}"/>
    <cellStyle name="Normal 3 2 2 9 5" xfId="19713" xr:uid="{00000000-0005-0000-0000-000012490000}"/>
    <cellStyle name="Normal 3 2 2 9 5 2" xfId="19714" xr:uid="{00000000-0005-0000-0000-000013490000}"/>
    <cellStyle name="Normal 3 2 2 9 5 2 2" xfId="19715" xr:uid="{00000000-0005-0000-0000-000014490000}"/>
    <cellStyle name="Normal 3 2 2 9 5 3" xfId="19716" xr:uid="{00000000-0005-0000-0000-000015490000}"/>
    <cellStyle name="Normal 3 2 2 9 6" xfId="19717" xr:uid="{00000000-0005-0000-0000-000016490000}"/>
    <cellStyle name="Normal 3 2 2 9 6 2" xfId="19718" xr:uid="{00000000-0005-0000-0000-000017490000}"/>
    <cellStyle name="Normal 3 2 2 9 7" xfId="19719" xr:uid="{00000000-0005-0000-0000-000018490000}"/>
    <cellStyle name="Normal 3 2 2 9 7 2" xfId="19720" xr:uid="{00000000-0005-0000-0000-000019490000}"/>
    <cellStyle name="Normal 3 2 2 9 8" xfId="19721" xr:uid="{00000000-0005-0000-0000-00001A490000}"/>
    <cellStyle name="Normal 3 2 2_Sheet1" xfId="19722" xr:uid="{00000000-0005-0000-0000-00001B490000}"/>
    <cellStyle name="Normal 3 2 20" xfId="19723" xr:uid="{00000000-0005-0000-0000-00001C490000}"/>
    <cellStyle name="Normal 3 2 20 2" xfId="19724" xr:uid="{00000000-0005-0000-0000-00001D490000}"/>
    <cellStyle name="Normal 3 2 21" xfId="19725" xr:uid="{00000000-0005-0000-0000-00001E490000}"/>
    <cellStyle name="Normal 3 2 3" xfId="1271" xr:uid="{00000000-0005-0000-0000-00001F490000}"/>
    <cellStyle name="Normal 3 2 3 10" xfId="19726" xr:uid="{00000000-0005-0000-0000-000020490000}"/>
    <cellStyle name="Normal 3 2 3 10 2" xfId="19727" xr:uid="{00000000-0005-0000-0000-000021490000}"/>
    <cellStyle name="Normal 3 2 3 10 2 2" xfId="19728" xr:uid="{00000000-0005-0000-0000-000022490000}"/>
    <cellStyle name="Normal 3 2 3 10 2 2 2" xfId="19729" xr:uid="{00000000-0005-0000-0000-000023490000}"/>
    <cellStyle name="Normal 3 2 3 10 2 2 2 2" xfId="19730" xr:uid="{00000000-0005-0000-0000-000024490000}"/>
    <cellStyle name="Normal 3 2 3 10 2 2 2 2 2" xfId="19731" xr:uid="{00000000-0005-0000-0000-000025490000}"/>
    <cellStyle name="Normal 3 2 3 10 2 2 2 3" xfId="19732" xr:uid="{00000000-0005-0000-0000-000026490000}"/>
    <cellStyle name="Normal 3 2 3 10 2 2 3" xfId="19733" xr:uid="{00000000-0005-0000-0000-000027490000}"/>
    <cellStyle name="Normal 3 2 3 10 2 2 3 2" xfId="19734" xr:uid="{00000000-0005-0000-0000-000028490000}"/>
    <cellStyle name="Normal 3 2 3 10 2 2 4" xfId="19735" xr:uid="{00000000-0005-0000-0000-000029490000}"/>
    <cellStyle name="Normal 3 2 3 10 2 3" xfId="19736" xr:uid="{00000000-0005-0000-0000-00002A490000}"/>
    <cellStyle name="Normal 3 2 3 10 2 3 2" xfId="19737" xr:uid="{00000000-0005-0000-0000-00002B490000}"/>
    <cellStyle name="Normal 3 2 3 10 2 3 2 2" xfId="19738" xr:uid="{00000000-0005-0000-0000-00002C490000}"/>
    <cellStyle name="Normal 3 2 3 10 2 3 3" xfId="19739" xr:uid="{00000000-0005-0000-0000-00002D490000}"/>
    <cellStyle name="Normal 3 2 3 10 2 4" xfId="19740" xr:uid="{00000000-0005-0000-0000-00002E490000}"/>
    <cellStyle name="Normal 3 2 3 10 2 4 2" xfId="19741" xr:uid="{00000000-0005-0000-0000-00002F490000}"/>
    <cellStyle name="Normal 3 2 3 10 2 5" xfId="19742" xr:uid="{00000000-0005-0000-0000-000030490000}"/>
    <cellStyle name="Normal 3 2 3 10 3" xfId="19743" xr:uid="{00000000-0005-0000-0000-000031490000}"/>
    <cellStyle name="Normal 3 2 3 10 3 2" xfId="19744" xr:uid="{00000000-0005-0000-0000-000032490000}"/>
    <cellStyle name="Normal 3 2 3 10 3 2 2" xfId="19745" xr:uid="{00000000-0005-0000-0000-000033490000}"/>
    <cellStyle name="Normal 3 2 3 10 3 2 2 2" xfId="19746" xr:uid="{00000000-0005-0000-0000-000034490000}"/>
    <cellStyle name="Normal 3 2 3 10 3 2 3" xfId="19747" xr:uid="{00000000-0005-0000-0000-000035490000}"/>
    <cellStyle name="Normal 3 2 3 10 3 3" xfId="19748" xr:uid="{00000000-0005-0000-0000-000036490000}"/>
    <cellStyle name="Normal 3 2 3 10 3 3 2" xfId="19749" xr:uid="{00000000-0005-0000-0000-000037490000}"/>
    <cellStyle name="Normal 3 2 3 10 3 4" xfId="19750" xr:uid="{00000000-0005-0000-0000-000038490000}"/>
    <cellStyle name="Normal 3 2 3 10 4" xfId="19751" xr:uid="{00000000-0005-0000-0000-000039490000}"/>
    <cellStyle name="Normal 3 2 3 10 4 2" xfId="19752" xr:uid="{00000000-0005-0000-0000-00003A490000}"/>
    <cellStyle name="Normal 3 2 3 10 4 2 2" xfId="19753" xr:uid="{00000000-0005-0000-0000-00003B490000}"/>
    <cellStyle name="Normal 3 2 3 10 4 3" xfId="19754" xr:uid="{00000000-0005-0000-0000-00003C490000}"/>
    <cellStyle name="Normal 3 2 3 10 5" xfId="19755" xr:uid="{00000000-0005-0000-0000-00003D490000}"/>
    <cellStyle name="Normal 3 2 3 10 5 2" xfId="19756" xr:uid="{00000000-0005-0000-0000-00003E490000}"/>
    <cellStyle name="Normal 3 2 3 10 6" xfId="19757" xr:uid="{00000000-0005-0000-0000-00003F490000}"/>
    <cellStyle name="Normal 3 2 3 11" xfId="19758" xr:uid="{00000000-0005-0000-0000-000040490000}"/>
    <cellStyle name="Normal 3 2 3 11 2" xfId="19759" xr:uid="{00000000-0005-0000-0000-000041490000}"/>
    <cellStyle name="Normal 3 2 3 11 2 2" xfId="19760" xr:uid="{00000000-0005-0000-0000-000042490000}"/>
    <cellStyle name="Normal 3 2 3 11 2 2 2" xfId="19761" xr:uid="{00000000-0005-0000-0000-000043490000}"/>
    <cellStyle name="Normal 3 2 3 11 2 2 2 2" xfId="19762" xr:uid="{00000000-0005-0000-0000-000044490000}"/>
    <cellStyle name="Normal 3 2 3 11 2 2 2 2 2" xfId="19763" xr:uid="{00000000-0005-0000-0000-000045490000}"/>
    <cellStyle name="Normal 3 2 3 11 2 2 2 3" xfId="19764" xr:uid="{00000000-0005-0000-0000-000046490000}"/>
    <cellStyle name="Normal 3 2 3 11 2 2 3" xfId="19765" xr:uid="{00000000-0005-0000-0000-000047490000}"/>
    <cellStyle name="Normal 3 2 3 11 2 2 3 2" xfId="19766" xr:uid="{00000000-0005-0000-0000-000048490000}"/>
    <cellStyle name="Normal 3 2 3 11 2 2 4" xfId="19767" xr:uid="{00000000-0005-0000-0000-000049490000}"/>
    <cellStyle name="Normal 3 2 3 11 2 3" xfId="19768" xr:uid="{00000000-0005-0000-0000-00004A490000}"/>
    <cellStyle name="Normal 3 2 3 11 2 3 2" xfId="19769" xr:uid="{00000000-0005-0000-0000-00004B490000}"/>
    <cellStyle name="Normal 3 2 3 11 2 3 2 2" xfId="19770" xr:uid="{00000000-0005-0000-0000-00004C490000}"/>
    <cellStyle name="Normal 3 2 3 11 2 3 3" xfId="19771" xr:uid="{00000000-0005-0000-0000-00004D490000}"/>
    <cellStyle name="Normal 3 2 3 11 2 4" xfId="19772" xr:uid="{00000000-0005-0000-0000-00004E490000}"/>
    <cellStyle name="Normal 3 2 3 11 2 4 2" xfId="19773" xr:uid="{00000000-0005-0000-0000-00004F490000}"/>
    <cellStyle name="Normal 3 2 3 11 2 5" xfId="19774" xr:uid="{00000000-0005-0000-0000-000050490000}"/>
    <cellStyle name="Normal 3 2 3 11 3" xfId="19775" xr:uid="{00000000-0005-0000-0000-000051490000}"/>
    <cellStyle name="Normal 3 2 3 11 3 2" xfId="19776" xr:uid="{00000000-0005-0000-0000-000052490000}"/>
    <cellStyle name="Normal 3 2 3 11 3 2 2" xfId="19777" xr:uid="{00000000-0005-0000-0000-000053490000}"/>
    <cellStyle name="Normal 3 2 3 11 3 2 2 2" xfId="19778" xr:uid="{00000000-0005-0000-0000-000054490000}"/>
    <cellStyle name="Normal 3 2 3 11 3 2 3" xfId="19779" xr:uid="{00000000-0005-0000-0000-000055490000}"/>
    <cellStyle name="Normal 3 2 3 11 3 3" xfId="19780" xr:uid="{00000000-0005-0000-0000-000056490000}"/>
    <cellStyle name="Normal 3 2 3 11 3 3 2" xfId="19781" xr:uid="{00000000-0005-0000-0000-000057490000}"/>
    <cellStyle name="Normal 3 2 3 11 3 4" xfId="19782" xr:uid="{00000000-0005-0000-0000-000058490000}"/>
    <cellStyle name="Normal 3 2 3 11 4" xfId="19783" xr:uid="{00000000-0005-0000-0000-000059490000}"/>
    <cellStyle name="Normal 3 2 3 11 4 2" xfId="19784" xr:uid="{00000000-0005-0000-0000-00005A490000}"/>
    <cellStyle name="Normal 3 2 3 11 4 2 2" xfId="19785" xr:uid="{00000000-0005-0000-0000-00005B490000}"/>
    <cellStyle name="Normal 3 2 3 11 4 3" xfId="19786" xr:uid="{00000000-0005-0000-0000-00005C490000}"/>
    <cellStyle name="Normal 3 2 3 11 5" xfId="19787" xr:uid="{00000000-0005-0000-0000-00005D490000}"/>
    <cellStyle name="Normal 3 2 3 11 5 2" xfId="19788" xr:uid="{00000000-0005-0000-0000-00005E490000}"/>
    <cellStyle name="Normal 3 2 3 11 6" xfId="19789" xr:uid="{00000000-0005-0000-0000-00005F490000}"/>
    <cellStyle name="Normal 3 2 3 12" xfId="19790" xr:uid="{00000000-0005-0000-0000-000060490000}"/>
    <cellStyle name="Normal 3 2 3 12 2" xfId="19791" xr:uid="{00000000-0005-0000-0000-000061490000}"/>
    <cellStyle name="Normal 3 2 3 12 2 2" xfId="19792" xr:uid="{00000000-0005-0000-0000-000062490000}"/>
    <cellStyle name="Normal 3 2 3 12 2 2 2" xfId="19793" xr:uid="{00000000-0005-0000-0000-000063490000}"/>
    <cellStyle name="Normal 3 2 3 12 2 2 2 2" xfId="19794" xr:uid="{00000000-0005-0000-0000-000064490000}"/>
    <cellStyle name="Normal 3 2 3 12 2 2 3" xfId="19795" xr:uid="{00000000-0005-0000-0000-000065490000}"/>
    <cellStyle name="Normal 3 2 3 12 2 3" xfId="19796" xr:uid="{00000000-0005-0000-0000-000066490000}"/>
    <cellStyle name="Normal 3 2 3 12 2 3 2" xfId="19797" xr:uid="{00000000-0005-0000-0000-000067490000}"/>
    <cellStyle name="Normal 3 2 3 12 2 4" xfId="19798" xr:uid="{00000000-0005-0000-0000-000068490000}"/>
    <cellStyle name="Normal 3 2 3 12 3" xfId="19799" xr:uid="{00000000-0005-0000-0000-000069490000}"/>
    <cellStyle name="Normal 3 2 3 12 3 2" xfId="19800" xr:uid="{00000000-0005-0000-0000-00006A490000}"/>
    <cellStyle name="Normal 3 2 3 12 3 2 2" xfId="19801" xr:uid="{00000000-0005-0000-0000-00006B490000}"/>
    <cellStyle name="Normal 3 2 3 12 3 3" xfId="19802" xr:uid="{00000000-0005-0000-0000-00006C490000}"/>
    <cellStyle name="Normal 3 2 3 12 4" xfId="19803" xr:uid="{00000000-0005-0000-0000-00006D490000}"/>
    <cellStyle name="Normal 3 2 3 12 4 2" xfId="19804" xr:uid="{00000000-0005-0000-0000-00006E490000}"/>
    <cellStyle name="Normal 3 2 3 12 5" xfId="19805" xr:uid="{00000000-0005-0000-0000-00006F490000}"/>
    <cellStyle name="Normal 3 2 3 13" xfId="19806" xr:uid="{00000000-0005-0000-0000-000070490000}"/>
    <cellStyle name="Normal 3 2 3 13 2" xfId="19807" xr:uid="{00000000-0005-0000-0000-000071490000}"/>
    <cellStyle name="Normal 3 2 3 13 2 2" xfId="19808" xr:uid="{00000000-0005-0000-0000-000072490000}"/>
    <cellStyle name="Normal 3 2 3 13 2 2 2" xfId="19809" xr:uid="{00000000-0005-0000-0000-000073490000}"/>
    <cellStyle name="Normal 3 2 3 13 2 3" xfId="19810" xr:uid="{00000000-0005-0000-0000-000074490000}"/>
    <cellStyle name="Normal 3 2 3 13 3" xfId="19811" xr:uid="{00000000-0005-0000-0000-000075490000}"/>
    <cellStyle name="Normal 3 2 3 13 3 2" xfId="19812" xr:uid="{00000000-0005-0000-0000-000076490000}"/>
    <cellStyle name="Normal 3 2 3 13 4" xfId="19813" xr:uid="{00000000-0005-0000-0000-000077490000}"/>
    <cellStyle name="Normal 3 2 3 14" xfId="19814" xr:uid="{00000000-0005-0000-0000-000078490000}"/>
    <cellStyle name="Normal 3 2 3 14 2" xfId="19815" xr:uid="{00000000-0005-0000-0000-000079490000}"/>
    <cellStyle name="Normal 3 2 3 14 2 2" xfId="19816" xr:uid="{00000000-0005-0000-0000-00007A490000}"/>
    <cellStyle name="Normal 3 2 3 14 2 2 2" xfId="19817" xr:uid="{00000000-0005-0000-0000-00007B490000}"/>
    <cellStyle name="Normal 3 2 3 14 2 3" xfId="19818" xr:uid="{00000000-0005-0000-0000-00007C490000}"/>
    <cellStyle name="Normal 3 2 3 14 3" xfId="19819" xr:uid="{00000000-0005-0000-0000-00007D490000}"/>
    <cellStyle name="Normal 3 2 3 14 3 2" xfId="19820" xr:uid="{00000000-0005-0000-0000-00007E490000}"/>
    <cellStyle name="Normal 3 2 3 14 4" xfId="19821" xr:uid="{00000000-0005-0000-0000-00007F490000}"/>
    <cellStyle name="Normal 3 2 3 15" xfId="19822" xr:uid="{00000000-0005-0000-0000-000080490000}"/>
    <cellStyle name="Normal 3 2 3 15 2" xfId="19823" xr:uid="{00000000-0005-0000-0000-000081490000}"/>
    <cellStyle name="Normal 3 2 3 15 2 2" xfId="19824" xr:uid="{00000000-0005-0000-0000-000082490000}"/>
    <cellStyle name="Normal 3 2 3 15 2 2 2" xfId="19825" xr:uid="{00000000-0005-0000-0000-000083490000}"/>
    <cellStyle name="Normal 3 2 3 15 2 3" xfId="19826" xr:uid="{00000000-0005-0000-0000-000084490000}"/>
    <cellStyle name="Normal 3 2 3 15 3" xfId="19827" xr:uid="{00000000-0005-0000-0000-000085490000}"/>
    <cellStyle name="Normal 3 2 3 15 3 2" xfId="19828" xr:uid="{00000000-0005-0000-0000-000086490000}"/>
    <cellStyle name="Normal 3 2 3 15 4" xfId="19829" xr:uid="{00000000-0005-0000-0000-000087490000}"/>
    <cellStyle name="Normal 3 2 3 16" xfId="19830" xr:uid="{00000000-0005-0000-0000-000088490000}"/>
    <cellStyle name="Normal 3 2 3 16 2" xfId="19831" xr:uid="{00000000-0005-0000-0000-000089490000}"/>
    <cellStyle name="Normal 3 2 3 16 2 2" xfId="19832" xr:uid="{00000000-0005-0000-0000-00008A490000}"/>
    <cellStyle name="Normal 3 2 3 16 3" xfId="19833" xr:uid="{00000000-0005-0000-0000-00008B490000}"/>
    <cellStyle name="Normal 3 2 3 17" xfId="19834" xr:uid="{00000000-0005-0000-0000-00008C490000}"/>
    <cellStyle name="Normal 3 2 3 17 2" xfId="19835" xr:uid="{00000000-0005-0000-0000-00008D490000}"/>
    <cellStyle name="Normal 3 2 3 18" xfId="19836" xr:uid="{00000000-0005-0000-0000-00008E490000}"/>
    <cellStyle name="Normal 3 2 3 18 2" xfId="19837" xr:uid="{00000000-0005-0000-0000-00008F490000}"/>
    <cellStyle name="Normal 3 2 3 19" xfId="19838" xr:uid="{00000000-0005-0000-0000-000090490000}"/>
    <cellStyle name="Normal 3 2 3 2" xfId="19839" xr:uid="{00000000-0005-0000-0000-000091490000}"/>
    <cellStyle name="Normal 3 2 3 2 10" xfId="19840" xr:uid="{00000000-0005-0000-0000-000092490000}"/>
    <cellStyle name="Normal 3 2 3 2 10 2" xfId="19841" xr:uid="{00000000-0005-0000-0000-000093490000}"/>
    <cellStyle name="Normal 3 2 3 2 10 2 2" xfId="19842" xr:uid="{00000000-0005-0000-0000-000094490000}"/>
    <cellStyle name="Normal 3 2 3 2 10 2 2 2" xfId="19843" xr:uid="{00000000-0005-0000-0000-000095490000}"/>
    <cellStyle name="Normal 3 2 3 2 10 2 2 2 2" xfId="19844" xr:uid="{00000000-0005-0000-0000-000096490000}"/>
    <cellStyle name="Normal 3 2 3 2 10 2 2 2 2 2" xfId="19845" xr:uid="{00000000-0005-0000-0000-000097490000}"/>
    <cellStyle name="Normal 3 2 3 2 10 2 2 2 3" xfId="19846" xr:uid="{00000000-0005-0000-0000-000098490000}"/>
    <cellStyle name="Normal 3 2 3 2 10 2 2 3" xfId="19847" xr:uid="{00000000-0005-0000-0000-000099490000}"/>
    <cellStyle name="Normal 3 2 3 2 10 2 2 3 2" xfId="19848" xr:uid="{00000000-0005-0000-0000-00009A490000}"/>
    <cellStyle name="Normal 3 2 3 2 10 2 2 4" xfId="19849" xr:uid="{00000000-0005-0000-0000-00009B490000}"/>
    <cellStyle name="Normal 3 2 3 2 10 2 3" xfId="19850" xr:uid="{00000000-0005-0000-0000-00009C490000}"/>
    <cellStyle name="Normal 3 2 3 2 10 2 3 2" xfId="19851" xr:uid="{00000000-0005-0000-0000-00009D490000}"/>
    <cellStyle name="Normal 3 2 3 2 10 2 3 2 2" xfId="19852" xr:uid="{00000000-0005-0000-0000-00009E490000}"/>
    <cellStyle name="Normal 3 2 3 2 10 2 3 3" xfId="19853" xr:uid="{00000000-0005-0000-0000-00009F490000}"/>
    <cellStyle name="Normal 3 2 3 2 10 2 4" xfId="19854" xr:uid="{00000000-0005-0000-0000-0000A0490000}"/>
    <cellStyle name="Normal 3 2 3 2 10 2 4 2" xfId="19855" xr:uid="{00000000-0005-0000-0000-0000A1490000}"/>
    <cellStyle name="Normal 3 2 3 2 10 2 5" xfId="19856" xr:uid="{00000000-0005-0000-0000-0000A2490000}"/>
    <cellStyle name="Normal 3 2 3 2 10 3" xfId="19857" xr:uid="{00000000-0005-0000-0000-0000A3490000}"/>
    <cellStyle name="Normal 3 2 3 2 10 3 2" xfId="19858" xr:uid="{00000000-0005-0000-0000-0000A4490000}"/>
    <cellStyle name="Normal 3 2 3 2 10 3 2 2" xfId="19859" xr:uid="{00000000-0005-0000-0000-0000A5490000}"/>
    <cellStyle name="Normal 3 2 3 2 10 3 2 2 2" xfId="19860" xr:uid="{00000000-0005-0000-0000-0000A6490000}"/>
    <cellStyle name="Normal 3 2 3 2 10 3 2 3" xfId="19861" xr:uid="{00000000-0005-0000-0000-0000A7490000}"/>
    <cellStyle name="Normal 3 2 3 2 10 3 3" xfId="19862" xr:uid="{00000000-0005-0000-0000-0000A8490000}"/>
    <cellStyle name="Normal 3 2 3 2 10 3 3 2" xfId="19863" xr:uid="{00000000-0005-0000-0000-0000A9490000}"/>
    <cellStyle name="Normal 3 2 3 2 10 3 4" xfId="19864" xr:uid="{00000000-0005-0000-0000-0000AA490000}"/>
    <cellStyle name="Normal 3 2 3 2 10 4" xfId="19865" xr:uid="{00000000-0005-0000-0000-0000AB490000}"/>
    <cellStyle name="Normal 3 2 3 2 10 4 2" xfId="19866" xr:uid="{00000000-0005-0000-0000-0000AC490000}"/>
    <cellStyle name="Normal 3 2 3 2 10 4 2 2" xfId="19867" xr:uid="{00000000-0005-0000-0000-0000AD490000}"/>
    <cellStyle name="Normal 3 2 3 2 10 4 3" xfId="19868" xr:uid="{00000000-0005-0000-0000-0000AE490000}"/>
    <cellStyle name="Normal 3 2 3 2 10 5" xfId="19869" xr:uid="{00000000-0005-0000-0000-0000AF490000}"/>
    <cellStyle name="Normal 3 2 3 2 10 5 2" xfId="19870" xr:uid="{00000000-0005-0000-0000-0000B0490000}"/>
    <cellStyle name="Normal 3 2 3 2 10 6" xfId="19871" xr:uid="{00000000-0005-0000-0000-0000B1490000}"/>
    <cellStyle name="Normal 3 2 3 2 11" xfId="19872" xr:uid="{00000000-0005-0000-0000-0000B2490000}"/>
    <cellStyle name="Normal 3 2 3 2 11 2" xfId="19873" xr:uid="{00000000-0005-0000-0000-0000B3490000}"/>
    <cellStyle name="Normal 3 2 3 2 11 2 2" xfId="19874" xr:uid="{00000000-0005-0000-0000-0000B4490000}"/>
    <cellStyle name="Normal 3 2 3 2 11 2 2 2" xfId="19875" xr:uid="{00000000-0005-0000-0000-0000B5490000}"/>
    <cellStyle name="Normal 3 2 3 2 11 2 2 2 2" xfId="19876" xr:uid="{00000000-0005-0000-0000-0000B6490000}"/>
    <cellStyle name="Normal 3 2 3 2 11 2 2 3" xfId="19877" xr:uid="{00000000-0005-0000-0000-0000B7490000}"/>
    <cellStyle name="Normal 3 2 3 2 11 2 3" xfId="19878" xr:uid="{00000000-0005-0000-0000-0000B8490000}"/>
    <cellStyle name="Normal 3 2 3 2 11 2 3 2" xfId="19879" xr:uid="{00000000-0005-0000-0000-0000B9490000}"/>
    <cellStyle name="Normal 3 2 3 2 11 2 4" xfId="19880" xr:uid="{00000000-0005-0000-0000-0000BA490000}"/>
    <cellStyle name="Normal 3 2 3 2 11 3" xfId="19881" xr:uid="{00000000-0005-0000-0000-0000BB490000}"/>
    <cellStyle name="Normal 3 2 3 2 11 3 2" xfId="19882" xr:uid="{00000000-0005-0000-0000-0000BC490000}"/>
    <cellStyle name="Normal 3 2 3 2 11 3 2 2" xfId="19883" xr:uid="{00000000-0005-0000-0000-0000BD490000}"/>
    <cellStyle name="Normal 3 2 3 2 11 3 3" xfId="19884" xr:uid="{00000000-0005-0000-0000-0000BE490000}"/>
    <cellStyle name="Normal 3 2 3 2 11 4" xfId="19885" xr:uid="{00000000-0005-0000-0000-0000BF490000}"/>
    <cellStyle name="Normal 3 2 3 2 11 4 2" xfId="19886" xr:uid="{00000000-0005-0000-0000-0000C0490000}"/>
    <cellStyle name="Normal 3 2 3 2 11 5" xfId="19887" xr:uid="{00000000-0005-0000-0000-0000C1490000}"/>
    <cellStyle name="Normal 3 2 3 2 12" xfId="19888" xr:uid="{00000000-0005-0000-0000-0000C2490000}"/>
    <cellStyle name="Normal 3 2 3 2 12 2" xfId="19889" xr:uid="{00000000-0005-0000-0000-0000C3490000}"/>
    <cellStyle name="Normal 3 2 3 2 12 2 2" xfId="19890" xr:uid="{00000000-0005-0000-0000-0000C4490000}"/>
    <cellStyle name="Normal 3 2 3 2 12 2 2 2" xfId="19891" xr:uid="{00000000-0005-0000-0000-0000C5490000}"/>
    <cellStyle name="Normal 3 2 3 2 12 2 3" xfId="19892" xr:uid="{00000000-0005-0000-0000-0000C6490000}"/>
    <cellStyle name="Normal 3 2 3 2 12 3" xfId="19893" xr:uid="{00000000-0005-0000-0000-0000C7490000}"/>
    <cellStyle name="Normal 3 2 3 2 12 3 2" xfId="19894" xr:uid="{00000000-0005-0000-0000-0000C8490000}"/>
    <cellStyle name="Normal 3 2 3 2 12 4" xfId="19895" xr:uid="{00000000-0005-0000-0000-0000C9490000}"/>
    <cellStyle name="Normal 3 2 3 2 13" xfId="19896" xr:uid="{00000000-0005-0000-0000-0000CA490000}"/>
    <cellStyle name="Normal 3 2 3 2 13 2" xfId="19897" xr:uid="{00000000-0005-0000-0000-0000CB490000}"/>
    <cellStyle name="Normal 3 2 3 2 13 2 2" xfId="19898" xr:uid="{00000000-0005-0000-0000-0000CC490000}"/>
    <cellStyle name="Normal 3 2 3 2 13 2 2 2" xfId="19899" xr:uid="{00000000-0005-0000-0000-0000CD490000}"/>
    <cellStyle name="Normal 3 2 3 2 13 2 3" xfId="19900" xr:uid="{00000000-0005-0000-0000-0000CE490000}"/>
    <cellStyle name="Normal 3 2 3 2 13 3" xfId="19901" xr:uid="{00000000-0005-0000-0000-0000CF490000}"/>
    <cellStyle name="Normal 3 2 3 2 13 3 2" xfId="19902" xr:uid="{00000000-0005-0000-0000-0000D0490000}"/>
    <cellStyle name="Normal 3 2 3 2 13 4" xfId="19903" xr:uid="{00000000-0005-0000-0000-0000D1490000}"/>
    <cellStyle name="Normal 3 2 3 2 14" xfId="19904" xr:uid="{00000000-0005-0000-0000-0000D2490000}"/>
    <cellStyle name="Normal 3 2 3 2 14 2" xfId="19905" xr:uid="{00000000-0005-0000-0000-0000D3490000}"/>
    <cellStyle name="Normal 3 2 3 2 14 2 2" xfId="19906" xr:uid="{00000000-0005-0000-0000-0000D4490000}"/>
    <cellStyle name="Normal 3 2 3 2 14 2 2 2" xfId="19907" xr:uid="{00000000-0005-0000-0000-0000D5490000}"/>
    <cellStyle name="Normal 3 2 3 2 14 2 3" xfId="19908" xr:uid="{00000000-0005-0000-0000-0000D6490000}"/>
    <cellStyle name="Normal 3 2 3 2 14 3" xfId="19909" xr:uid="{00000000-0005-0000-0000-0000D7490000}"/>
    <cellStyle name="Normal 3 2 3 2 14 3 2" xfId="19910" xr:uid="{00000000-0005-0000-0000-0000D8490000}"/>
    <cellStyle name="Normal 3 2 3 2 14 4" xfId="19911" xr:uid="{00000000-0005-0000-0000-0000D9490000}"/>
    <cellStyle name="Normal 3 2 3 2 15" xfId="19912" xr:uid="{00000000-0005-0000-0000-0000DA490000}"/>
    <cellStyle name="Normal 3 2 3 2 15 2" xfId="19913" xr:uid="{00000000-0005-0000-0000-0000DB490000}"/>
    <cellStyle name="Normal 3 2 3 2 15 2 2" xfId="19914" xr:uid="{00000000-0005-0000-0000-0000DC490000}"/>
    <cellStyle name="Normal 3 2 3 2 15 3" xfId="19915" xr:uid="{00000000-0005-0000-0000-0000DD490000}"/>
    <cellStyle name="Normal 3 2 3 2 16" xfId="19916" xr:uid="{00000000-0005-0000-0000-0000DE490000}"/>
    <cellStyle name="Normal 3 2 3 2 16 2" xfId="19917" xr:uid="{00000000-0005-0000-0000-0000DF490000}"/>
    <cellStyle name="Normal 3 2 3 2 17" xfId="19918" xr:uid="{00000000-0005-0000-0000-0000E0490000}"/>
    <cellStyle name="Normal 3 2 3 2 17 2" xfId="19919" xr:uid="{00000000-0005-0000-0000-0000E1490000}"/>
    <cellStyle name="Normal 3 2 3 2 18" xfId="19920" xr:uid="{00000000-0005-0000-0000-0000E2490000}"/>
    <cellStyle name="Normal 3 2 3 2 2" xfId="19921" xr:uid="{00000000-0005-0000-0000-0000E3490000}"/>
    <cellStyle name="Normal 3 2 3 2 2 10" xfId="19922" xr:uid="{00000000-0005-0000-0000-0000E4490000}"/>
    <cellStyle name="Normal 3 2 3 2 2 10 2" xfId="19923" xr:uid="{00000000-0005-0000-0000-0000E5490000}"/>
    <cellStyle name="Normal 3 2 3 2 2 10 2 2" xfId="19924" xr:uid="{00000000-0005-0000-0000-0000E6490000}"/>
    <cellStyle name="Normal 3 2 3 2 2 10 2 2 2" xfId="19925" xr:uid="{00000000-0005-0000-0000-0000E7490000}"/>
    <cellStyle name="Normal 3 2 3 2 2 10 2 3" xfId="19926" xr:uid="{00000000-0005-0000-0000-0000E8490000}"/>
    <cellStyle name="Normal 3 2 3 2 2 10 3" xfId="19927" xr:uid="{00000000-0005-0000-0000-0000E9490000}"/>
    <cellStyle name="Normal 3 2 3 2 2 10 3 2" xfId="19928" xr:uid="{00000000-0005-0000-0000-0000EA490000}"/>
    <cellStyle name="Normal 3 2 3 2 2 10 4" xfId="19929" xr:uid="{00000000-0005-0000-0000-0000EB490000}"/>
    <cellStyle name="Normal 3 2 3 2 2 11" xfId="19930" xr:uid="{00000000-0005-0000-0000-0000EC490000}"/>
    <cellStyle name="Normal 3 2 3 2 2 11 2" xfId="19931" xr:uid="{00000000-0005-0000-0000-0000ED490000}"/>
    <cellStyle name="Normal 3 2 3 2 2 11 2 2" xfId="19932" xr:uid="{00000000-0005-0000-0000-0000EE490000}"/>
    <cellStyle name="Normal 3 2 3 2 2 11 2 2 2" xfId="19933" xr:uid="{00000000-0005-0000-0000-0000EF490000}"/>
    <cellStyle name="Normal 3 2 3 2 2 11 2 3" xfId="19934" xr:uid="{00000000-0005-0000-0000-0000F0490000}"/>
    <cellStyle name="Normal 3 2 3 2 2 11 3" xfId="19935" xr:uid="{00000000-0005-0000-0000-0000F1490000}"/>
    <cellStyle name="Normal 3 2 3 2 2 11 3 2" xfId="19936" xr:uid="{00000000-0005-0000-0000-0000F2490000}"/>
    <cellStyle name="Normal 3 2 3 2 2 11 4" xfId="19937" xr:uid="{00000000-0005-0000-0000-0000F3490000}"/>
    <cellStyle name="Normal 3 2 3 2 2 12" xfId="19938" xr:uid="{00000000-0005-0000-0000-0000F4490000}"/>
    <cellStyle name="Normal 3 2 3 2 2 12 2" xfId="19939" xr:uid="{00000000-0005-0000-0000-0000F5490000}"/>
    <cellStyle name="Normal 3 2 3 2 2 12 2 2" xfId="19940" xr:uid="{00000000-0005-0000-0000-0000F6490000}"/>
    <cellStyle name="Normal 3 2 3 2 2 12 2 2 2" xfId="19941" xr:uid="{00000000-0005-0000-0000-0000F7490000}"/>
    <cellStyle name="Normal 3 2 3 2 2 12 2 3" xfId="19942" xr:uid="{00000000-0005-0000-0000-0000F8490000}"/>
    <cellStyle name="Normal 3 2 3 2 2 12 3" xfId="19943" xr:uid="{00000000-0005-0000-0000-0000F9490000}"/>
    <cellStyle name="Normal 3 2 3 2 2 12 3 2" xfId="19944" xr:uid="{00000000-0005-0000-0000-0000FA490000}"/>
    <cellStyle name="Normal 3 2 3 2 2 12 4" xfId="19945" xr:uid="{00000000-0005-0000-0000-0000FB490000}"/>
    <cellStyle name="Normal 3 2 3 2 2 13" xfId="19946" xr:uid="{00000000-0005-0000-0000-0000FC490000}"/>
    <cellStyle name="Normal 3 2 3 2 2 13 2" xfId="19947" xr:uid="{00000000-0005-0000-0000-0000FD490000}"/>
    <cellStyle name="Normal 3 2 3 2 2 13 2 2" xfId="19948" xr:uid="{00000000-0005-0000-0000-0000FE490000}"/>
    <cellStyle name="Normal 3 2 3 2 2 13 3" xfId="19949" xr:uid="{00000000-0005-0000-0000-0000FF490000}"/>
    <cellStyle name="Normal 3 2 3 2 2 14" xfId="19950" xr:uid="{00000000-0005-0000-0000-0000004A0000}"/>
    <cellStyle name="Normal 3 2 3 2 2 14 2" xfId="19951" xr:uid="{00000000-0005-0000-0000-0000014A0000}"/>
    <cellStyle name="Normal 3 2 3 2 2 15" xfId="19952" xr:uid="{00000000-0005-0000-0000-0000024A0000}"/>
    <cellStyle name="Normal 3 2 3 2 2 15 2" xfId="19953" xr:uid="{00000000-0005-0000-0000-0000034A0000}"/>
    <cellStyle name="Normal 3 2 3 2 2 16" xfId="19954" xr:uid="{00000000-0005-0000-0000-0000044A0000}"/>
    <cellStyle name="Normal 3 2 3 2 2 2" xfId="19955" xr:uid="{00000000-0005-0000-0000-0000054A0000}"/>
    <cellStyle name="Normal 3 2 3 2 2 2 10" xfId="19956" xr:uid="{00000000-0005-0000-0000-0000064A0000}"/>
    <cellStyle name="Normal 3 2 3 2 2 2 2" xfId="19957" xr:uid="{00000000-0005-0000-0000-0000074A0000}"/>
    <cellStyle name="Normal 3 2 3 2 2 2 2 2" xfId="19958" xr:uid="{00000000-0005-0000-0000-0000084A0000}"/>
    <cellStyle name="Normal 3 2 3 2 2 2 2 2 2" xfId="19959" xr:uid="{00000000-0005-0000-0000-0000094A0000}"/>
    <cellStyle name="Normal 3 2 3 2 2 2 2 2 2 2" xfId="19960" xr:uid="{00000000-0005-0000-0000-00000A4A0000}"/>
    <cellStyle name="Normal 3 2 3 2 2 2 2 2 2 2 2" xfId="19961" xr:uid="{00000000-0005-0000-0000-00000B4A0000}"/>
    <cellStyle name="Normal 3 2 3 2 2 2 2 2 2 2 2 2" xfId="19962" xr:uid="{00000000-0005-0000-0000-00000C4A0000}"/>
    <cellStyle name="Normal 3 2 3 2 2 2 2 2 2 2 2 2 2" xfId="19963" xr:uid="{00000000-0005-0000-0000-00000D4A0000}"/>
    <cellStyle name="Normal 3 2 3 2 2 2 2 2 2 2 2 3" xfId="19964" xr:uid="{00000000-0005-0000-0000-00000E4A0000}"/>
    <cellStyle name="Normal 3 2 3 2 2 2 2 2 2 2 3" xfId="19965" xr:uid="{00000000-0005-0000-0000-00000F4A0000}"/>
    <cellStyle name="Normal 3 2 3 2 2 2 2 2 2 2 3 2" xfId="19966" xr:uid="{00000000-0005-0000-0000-0000104A0000}"/>
    <cellStyle name="Normal 3 2 3 2 2 2 2 2 2 2 4" xfId="19967" xr:uid="{00000000-0005-0000-0000-0000114A0000}"/>
    <cellStyle name="Normal 3 2 3 2 2 2 2 2 2 3" xfId="19968" xr:uid="{00000000-0005-0000-0000-0000124A0000}"/>
    <cellStyle name="Normal 3 2 3 2 2 2 2 2 2 3 2" xfId="19969" xr:uid="{00000000-0005-0000-0000-0000134A0000}"/>
    <cellStyle name="Normal 3 2 3 2 2 2 2 2 2 3 2 2" xfId="19970" xr:uid="{00000000-0005-0000-0000-0000144A0000}"/>
    <cellStyle name="Normal 3 2 3 2 2 2 2 2 2 3 3" xfId="19971" xr:uid="{00000000-0005-0000-0000-0000154A0000}"/>
    <cellStyle name="Normal 3 2 3 2 2 2 2 2 2 4" xfId="19972" xr:uid="{00000000-0005-0000-0000-0000164A0000}"/>
    <cellStyle name="Normal 3 2 3 2 2 2 2 2 2 4 2" xfId="19973" xr:uid="{00000000-0005-0000-0000-0000174A0000}"/>
    <cellStyle name="Normal 3 2 3 2 2 2 2 2 2 5" xfId="19974" xr:uid="{00000000-0005-0000-0000-0000184A0000}"/>
    <cellStyle name="Normal 3 2 3 2 2 2 2 2 3" xfId="19975" xr:uid="{00000000-0005-0000-0000-0000194A0000}"/>
    <cellStyle name="Normal 3 2 3 2 2 2 2 2 3 2" xfId="19976" xr:uid="{00000000-0005-0000-0000-00001A4A0000}"/>
    <cellStyle name="Normal 3 2 3 2 2 2 2 2 3 2 2" xfId="19977" xr:uid="{00000000-0005-0000-0000-00001B4A0000}"/>
    <cellStyle name="Normal 3 2 3 2 2 2 2 2 3 2 2 2" xfId="19978" xr:uid="{00000000-0005-0000-0000-00001C4A0000}"/>
    <cellStyle name="Normal 3 2 3 2 2 2 2 2 3 2 3" xfId="19979" xr:uid="{00000000-0005-0000-0000-00001D4A0000}"/>
    <cellStyle name="Normal 3 2 3 2 2 2 2 2 3 3" xfId="19980" xr:uid="{00000000-0005-0000-0000-00001E4A0000}"/>
    <cellStyle name="Normal 3 2 3 2 2 2 2 2 3 3 2" xfId="19981" xr:uid="{00000000-0005-0000-0000-00001F4A0000}"/>
    <cellStyle name="Normal 3 2 3 2 2 2 2 2 3 4" xfId="19982" xr:uid="{00000000-0005-0000-0000-0000204A0000}"/>
    <cellStyle name="Normal 3 2 3 2 2 2 2 2 4" xfId="19983" xr:uid="{00000000-0005-0000-0000-0000214A0000}"/>
    <cellStyle name="Normal 3 2 3 2 2 2 2 2 4 2" xfId="19984" xr:uid="{00000000-0005-0000-0000-0000224A0000}"/>
    <cellStyle name="Normal 3 2 3 2 2 2 2 2 4 2 2" xfId="19985" xr:uid="{00000000-0005-0000-0000-0000234A0000}"/>
    <cellStyle name="Normal 3 2 3 2 2 2 2 2 4 2 2 2" xfId="19986" xr:uid="{00000000-0005-0000-0000-0000244A0000}"/>
    <cellStyle name="Normal 3 2 3 2 2 2 2 2 4 2 3" xfId="19987" xr:uid="{00000000-0005-0000-0000-0000254A0000}"/>
    <cellStyle name="Normal 3 2 3 2 2 2 2 2 4 3" xfId="19988" xr:uid="{00000000-0005-0000-0000-0000264A0000}"/>
    <cellStyle name="Normal 3 2 3 2 2 2 2 2 4 3 2" xfId="19989" xr:uid="{00000000-0005-0000-0000-0000274A0000}"/>
    <cellStyle name="Normal 3 2 3 2 2 2 2 2 4 4" xfId="19990" xr:uid="{00000000-0005-0000-0000-0000284A0000}"/>
    <cellStyle name="Normal 3 2 3 2 2 2 2 2 5" xfId="19991" xr:uid="{00000000-0005-0000-0000-0000294A0000}"/>
    <cellStyle name="Normal 3 2 3 2 2 2 2 2 5 2" xfId="19992" xr:uid="{00000000-0005-0000-0000-00002A4A0000}"/>
    <cellStyle name="Normal 3 2 3 2 2 2 2 2 5 2 2" xfId="19993" xr:uid="{00000000-0005-0000-0000-00002B4A0000}"/>
    <cellStyle name="Normal 3 2 3 2 2 2 2 2 5 3" xfId="19994" xr:uid="{00000000-0005-0000-0000-00002C4A0000}"/>
    <cellStyle name="Normal 3 2 3 2 2 2 2 2 6" xfId="19995" xr:uid="{00000000-0005-0000-0000-00002D4A0000}"/>
    <cellStyle name="Normal 3 2 3 2 2 2 2 2 6 2" xfId="19996" xr:uid="{00000000-0005-0000-0000-00002E4A0000}"/>
    <cellStyle name="Normal 3 2 3 2 2 2 2 2 7" xfId="19997" xr:uid="{00000000-0005-0000-0000-00002F4A0000}"/>
    <cellStyle name="Normal 3 2 3 2 2 2 2 2 7 2" xfId="19998" xr:uid="{00000000-0005-0000-0000-0000304A0000}"/>
    <cellStyle name="Normal 3 2 3 2 2 2 2 2 8" xfId="19999" xr:uid="{00000000-0005-0000-0000-0000314A0000}"/>
    <cellStyle name="Normal 3 2 3 2 2 2 2 3" xfId="20000" xr:uid="{00000000-0005-0000-0000-0000324A0000}"/>
    <cellStyle name="Normal 3 2 3 2 2 2 2 3 2" xfId="20001" xr:uid="{00000000-0005-0000-0000-0000334A0000}"/>
    <cellStyle name="Normal 3 2 3 2 2 2 2 3 2 2" xfId="20002" xr:uid="{00000000-0005-0000-0000-0000344A0000}"/>
    <cellStyle name="Normal 3 2 3 2 2 2 2 3 2 2 2" xfId="20003" xr:uid="{00000000-0005-0000-0000-0000354A0000}"/>
    <cellStyle name="Normal 3 2 3 2 2 2 2 3 2 2 2 2" xfId="20004" xr:uid="{00000000-0005-0000-0000-0000364A0000}"/>
    <cellStyle name="Normal 3 2 3 2 2 2 2 3 2 2 3" xfId="20005" xr:uid="{00000000-0005-0000-0000-0000374A0000}"/>
    <cellStyle name="Normal 3 2 3 2 2 2 2 3 2 3" xfId="20006" xr:uid="{00000000-0005-0000-0000-0000384A0000}"/>
    <cellStyle name="Normal 3 2 3 2 2 2 2 3 2 3 2" xfId="20007" xr:uid="{00000000-0005-0000-0000-0000394A0000}"/>
    <cellStyle name="Normal 3 2 3 2 2 2 2 3 2 4" xfId="20008" xr:uid="{00000000-0005-0000-0000-00003A4A0000}"/>
    <cellStyle name="Normal 3 2 3 2 2 2 2 3 3" xfId="20009" xr:uid="{00000000-0005-0000-0000-00003B4A0000}"/>
    <cellStyle name="Normal 3 2 3 2 2 2 2 3 3 2" xfId="20010" xr:uid="{00000000-0005-0000-0000-00003C4A0000}"/>
    <cellStyle name="Normal 3 2 3 2 2 2 2 3 3 2 2" xfId="20011" xr:uid="{00000000-0005-0000-0000-00003D4A0000}"/>
    <cellStyle name="Normal 3 2 3 2 2 2 2 3 3 3" xfId="20012" xr:uid="{00000000-0005-0000-0000-00003E4A0000}"/>
    <cellStyle name="Normal 3 2 3 2 2 2 2 3 4" xfId="20013" xr:uid="{00000000-0005-0000-0000-00003F4A0000}"/>
    <cellStyle name="Normal 3 2 3 2 2 2 2 3 4 2" xfId="20014" xr:uid="{00000000-0005-0000-0000-0000404A0000}"/>
    <cellStyle name="Normal 3 2 3 2 2 2 2 3 5" xfId="20015" xr:uid="{00000000-0005-0000-0000-0000414A0000}"/>
    <cellStyle name="Normal 3 2 3 2 2 2 2 4" xfId="20016" xr:uid="{00000000-0005-0000-0000-0000424A0000}"/>
    <cellStyle name="Normal 3 2 3 2 2 2 2 4 2" xfId="20017" xr:uid="{00000000-0005-0000-0000-0000434A0000}"/>
    <cellStyle name="Normal 3 2 3 2 2 2 2 4 2 2" xfId="20018" xr:uid="{00000000-0005-0000-0000-0000444A0000}"/>
    <cellStyle name="Normal 3 2 3 2 2 2 2 4 2 2 2" xfId="20019" xr:uid="{00000000-0005-0000-0000-0000454A0000}"/>
    <cellStyle name="Normal 3 2 3 2 2 2 2 4 2 3" xfId="20020" xr:uid="{00000000-0005-0000-0000-0000464A0000}"/>
    <cellStyle name="Normal 3 2 3 2 2 2 2 4 3" xfId="20021" xr:uid="{00000000-0005-0000-0000-0000474A0000}"/>
    <cellStyle name="Normal 3 2 3 2 2 2 2 4 3 2" xfId="20022" xr:uid="{00000000-0005-0000-0000-0000484A0000}"/>
    <cellStyle name="Normal 3 2 3 2 2 2 2 4 4" xfId="20023" xr:uid="{00000000-0005-0000-0000-0000494A0000}"/>
    <cellStyle name="Normal 3 2 3 2 2 2 2 5" xfId="20024" xr:uid="{00000000-0005-0000-0000-00004A4A0000}"/>
    <cellStyle name="Normal 3 2 3 2 2 2 2 5 2" xfId="20025" xr:uid="{00000000-0005-0000-0000-00004B4A0000}"/>
    <cellStyle name="Normal 3 2 3 2 2 2 2 5 2 2" xfId="20026" xr:uid="{00000000-0005-0000-0000-00004C4A0000}"/>
    <cellStyle name="Normal 3 2 3 2 2 2 2 5 2 2 2" xfId="20027" xr:uid="{00000000-0005-0000-0000-00004D4A0000}"/>
    <cellStyle name="Normal 3 2 3 2 2 2 2 5 2 3" xfId="20028" xr:uid="{00000000-0005-0000-0000-00004E4A0000}"/>
    <cellStyle name="Normal 3 2 3 2 2 2 2 5 3" xfId="20029" xr:uid="{00000000-0005-0000-0000-00004F4A0000}"/>
    <cellStyle name="Normal 3 2 3 2 2 2 2 5 3 2" xfId="20030" xr:uid="{00000000-0005-0000-0000-0000504A0000}"/>
    <cellStyle name="Normal 3 2 3 2 2 2 2 5 4" xfId="20031" xr:uid="{00000000-0005-0000-0000-0000514A0000}"/>
    <cellStyle name="Normal 3 2 3 2 2 2 2 6" xfId="20032" xr:uid="{00000000-0005-0000-0000-0000524A0000}"/>
    <cellStyle name="Normal 3 2 3 2 2 2 2 6 2" xfId="20033" xr:uid="{00000000-0005-0000-0000-0000534A0000}"/>
    <cellStyle name="Normal 3 2 3 2 2 2 2 6 2 2" xfId="20034" xr:uid="{00000000-0005-0000-0000-0000544A0000}"/>
    <cellStyle name="Normal 3 2 3 2 2 2 2 6 3" xfId="20035" xr:uid="{00000000-0005-0000-0000-0000554A0000}"/>
    <cellStyle name="Normal 3 2 3 2 2 2 2 7" xfId="20036" xr:uid="{00000000-0005-0000-0000-0000564A0000}"/>
    <cellStyle name="Normal 3 2 3 2 2 2 2 7 2" xfId="20037" xr:uid="{00000000-0005-0000-0000-0000574A0000}"/>
    <cellStyle name="Normal 3 2 3 2 2 2 2 8" xfId="20038" xr:uid="{00000000-0005-0000-0000-0000584A0000}"/>
    <cellStyle name="Normal 3 2 3 2 2 2 2 8 2" xfId="20039" xr:uid="{00000000-0005-0000-0000-0000594A0000}"/>
    <cellStyle name="Normal 3 2 3 2 2 2 2 9" xfId="20040" xr:uid="{00000000-0005-0000-0000-00005A4A0000}"/>
    <cellStyle name="Normal 3 2 3 2 2 2 3" xfId="20041" xr:uid="{00000000-0005-0000-0000-00005B4A0000}"/>
    <cellStyle name="Normal 3 2 3 2 2 2 3 2" xfId="20042" xr:uid="{00000000-0005-0000-0000-00005C4A0000}"/>
    <cellStyle name="Normal 3 2 3 2 2 2 3 2 2" xfId="20043" xr:uid="{00000000-0005-0000-0000-00005D4A0000}"/>
    <cellStyle name="Normal 3 2 3 2 2 2 3 2 2 2" xfId="20044" xr:uid="{00000000-0005-0000-0000-00005E4A0000}"/>
    <cellStyle name="Normal 3 2 3 2 2 2 3 2 2 2 2" xfId="20045" xr:uid="{00000000-0005-0000-0000-00005F4A0000}"/>
    <cellStyle name="Normal 3 2 3 2 2 2 3 2 2 2 2 2" xfId="20046" xr:uid="{00000000-0005-0000-0000-0000604A0000}"/>
    <cellStyle name="Normal 3 2 3 2 2 2 3 2 2 2 3" xfId="20047" xr:uid="{00000000-0005-0000-0000-0000614A0000}"/>
    <cellStyle name="Normal 3 2 3 2 2 2 3 2 2 3" xfId="20048" xr:uid="{00000000-0005-0000-0000-0000624A0000}"/>
    <cellStyle name="Normal 3 2 3 2 2 2 3 2 2 3 2" xfId="20049" xr:uid="{00000000-0005-0000-0000-0000634A0000}"/>
    <cellStyle name="Normal 3 2 3 2 2 2 3 2 2 4" xfId="20050" xr:uid="{00000000-0005-0000-0000-0000644A0000}"/>
    <cellStyle name="Normal 3 2 3 2 2 2 3 2 3" xfId="20051" xr:uid="{00000000-0005-0000-0000-0000654A0000}"/>
    <cellStyle name="Normal 3 2 3 2 2 2 3 2 3 2" xfId="20052" xr:uid="{00000000-0005-0000-0000-0000664A0000}"/>
    <cellStyle name="Normal 3 2 3 2 2 2 3 2 3 2 2" xfId="20053" xr:uid="{00000000-0005-0000-0000-0000674A0000}"/>
    <cellStyle name="Normal 3 2 3 2 2 2 3 2 3 3" xfId="20054" xr:uid="{00000000-0005-0000-0000-0000684A0000}"/>
    <cellStyle name="Normal 3 2 3 2 2 2 3 2 4" xfId="20055" xr:uid="{00000000-0005-0000-0000-0000694A0000}"/>
    <cellStyle name="Normal 3 2 3 2 2 2 3 2 4 2" xfId="20056" xr:uid="{00000000-0005-0000-0000-00006A4A0000}"/>
    <cellStyle name="Normal 3 2 3 2 2 2 3 2 5" xfId="20057" xr:uid="{00000000-0005-0000-0000-00006B4A0000}"/>
    <cellStyle name="Normal 3 2 3 2 2 2 3 3" xfId="20058" xr:uid="{00000000-0005-0000-0000-00006C4A0000}"/>
    <cellStyle name="Normal 3 2 3 2 2 2 3 3 2" xfId="20059" xr:uid="{00000000-0005-0000-0000-00006D4A0000}"/>
    <cellStyle name="Normal 3 2 3 2 2 2 3 3 2 2" xfId="20060" xr:uid="{00000000-0005-0000-0000-00006E4A0000}"/>
    <cellStyle name="Normal 3 2 3 2 2 2 3 3 2 2 2" xfId="20061" xr:uid="{00000000-0005-0000-0000-00006F4A0000}"/>
    <cellStyle name="Normal 3 2 3 2 2 2 3 3 2 3" xfId="20062" xr:uid="{00000000-0005-0000-0000-0000704A0000}"/>
    <cellStyle name="Normal 3 2 3 2 2 2 3 3 3" xfId="20063" xr:uid="{00000000-0005-0000-0000-0000714A0000}"/>
    <cellStyle name="Normal 3 2 3 2 2 2 3 3 3 2" xfId="20064" xr:uid="{00000000-0005-0000-0000-0000724A0000}"/>
    <cellStyle name="Normal 3 2 3 2 2 2 3 3 4" xfId="20065" xr:uid="{00000000-0005-0000-0000-0000734A0000}"/>
    <cellStyle name="Normal 3 2 3 2 2 2 3 4" xfId="20066" xr:uid="{00000000-0005-0000-0000-0000744A0000}"/>
    <cellStyle name="Normal 3 2 3 2 2 2 3 4 2" xfId="20067" xr:uid="{00000000-0005-0000-0000-0000754A0000}"/>
    <cellStyle name="Normal 3 2 3 2 2 2 3 4 2 2" xfId="20068" xr:uid="{00000000-0005-0000-0000-0000764A0000}"/>
    <cellStyle name="Normal 3 2 3 2 2 2 3 4 2 2 2" xfId="20069" xr:uid="{00000000-0005-0000-0000-0000774A0000}"/>
    <cellStyle name="Normal 3 2 3 2 2 2 3 4 2 3" xfId="20070" xr:uid="{00000000-0005-0000-0000-0000784A0000}"/>
    <cellStyle name="Normal 3 2 3 2 2 2 3 4 3" xfId="20071" xr:uid="{00000000-0005-0000-0000-0000794A0000}"/>
    <cellStyle name="Normal 3 2 3 2 2 2 3 4 3 2" xfId="20072" xr:uid="{00000000-0005-0000-0000-00007A4A0000}"/>
    <cellStyle name="Normal 3 2 3 2 2 2 3 4 4" xfId="20073" xr:uid="{00000000-0005-0000-0000-00007B4A0000}"/>
    <cellStyle name="Normal 3 2 3 2 2 2 3 5" xfId="20074" xr:uid="{00000000-0005-0000-0000-00007C4A0000}"/>
    <cellStyle name="Normal 3 2 3 2 2 2 3 5 2" xfId="20075" xr:uid="{00000000-0005-0000-0000-00007D4A0000}"/>
    <cellStyle name="Normal 3 2 3 2 2 2 3 5 2 2" xfId="20076" xr:uid="{00000000-0005-0000-0000-00007E4A0000}"/>
    <cellStyle name="Normal 3 2 3 2 2 2 3 5 3" xfId="20077" xr:uid="{00000000-0005-0000-0000-00007F4A0000}"/>
    <cellStyle name="Normal 3 2 3 2 2 2 3 6" xfId="20078" xr:uid="{00000000-0005-0000-0000-0000804A0000}"/>
    <cellStyle name="Normal 3 2 3 2 2 2 3 6 2" xfId="20079" xr:uid="{00000000-0005-0000-0000-0000814A0000}"/>
    <cellStyle name="Normal 3 2 3 2 2 2 3 7" xfId="20080" xr:uid="{00000000-0005-0000-0000-0000824A0000}"/>
    <cellStyle name="Normal 3 2 3 2 2 2 3 7 2" xfId="20081" xr:uid="{00000000-0005-0000-0000-0000834A0000}"/>
    <cellStyle name="Normal 3 2 3 2 2 2 3 8" xfId="20082" xr:uid="{00000000-0005-0000-0000-0000844A0000}"/>
    <cellStyle name="Normal 3 2 3 2 2 2 4" xfId="20083" xr:uid="{00000000-0005-0000-0000-0000854A0000}"/>
    <cellStyle name="Normal 3 2 3 2 2 2 4 2" xfId="20084" xr:uid="{00000000-0005-0000-0000-0000864A0000}"/>
    <cellStyle name="Normal 3 2 3 2 2 2 4 2 2" xfId="20085" xr:uid="{00000000-0005-0000-0000-0000874A0000}"/>
    <cellStyle name="Normal 3 2 3 2 2 2 4 2 2 2" xfId="20086" xr:uid="{00000000-0005-0000-0000-0000884A0000}"/>
    <cellStyle name="Normal 3 2 3 2 2 2 4 2 2 2 2" xfId="20087" xr:uid="{00000000-0005-0000-0000-0000894A0000}"/>
    <cellStyle name="Normal 3 2 3 2 2 2 4 2 2 3" xfId="20088" xr:uid="{00000000-0005-0000-0000-00008A4A0000}"/>
    <cellStyle name="Normal 3 2 3 2 2 2 4 2 3" xfId="20089" xr:uid="{00000000-0005-0000-0000-00008B4A0000}"/>
    <cellStyle name="Normal 3 2 3 2 2 2 4 2 3 2" xfId="20090" xr:uid="{00000000-0005-0000-0000-00008C4A0000}"/>
    <cellStyle name="Normal 3 2 3 2 2 2 4 2 4" xfId="20091" xr:uid="{00000000-0005-0000-0000-00008D4A0000}"/>
    <cellStyle name="Normal 3 2 3 2 2 2 4 3" xfId="20092" xr:uid="{00000000-0005-0000-0000-00008E4A0000}"/>
    <cellStyle name="Normal 3 2 3 2 2 2 4 3 2" xfId="20093" xr:uid="{00000000-0005-0000-0000-00008F4A0000}"/>
    <cellStyle name="Normal 3 2 3 2 2 2 4 3 2 2" xfId="20094" xr:uid="{00000000-0005-0000-0000-0000904A0000}"/>
    <cellStyle name="Normal 3 2 3 2 2 2 4 3 3" xfId="20095" xr:uid="{00000000-0005-0000-0000-0000914A0000}"/>
    <cellStyle name="Normal 3 2 3 2 2 2 4 4" xfId="20096" xr:uid="{00000000-0005-0000-0000-0000924A0000}"/>
    <cellStyle name="Normal 3 2 3 2 2 2 4 4 2" xfId="20097" xr:uid="{00000000-0005-0000-0000-0000934A0000}"/>
    <cellStyle name="Normal 3 2 3 2 2 2 4 5" xfId="20098" xr:uid="{00000000-0005-0000-0000-0000944A0000}"/>
    <cellStyle name="Normal 3 2 3 2 2 2 5" xfId="20099" xr:uid="{00000000-0005-0000-0000-0000954A0000}"/>
    <cellStyle name="Normal 3 2 3 2 2 2 5 2" xfId="20100" xr:uid="{00000000-0005-0000-0000-0000964A0000}"/>
    <cellStyle name="Normal 3 2 3 2 2 2 5 2 2" xfId="20101" xr:uid="{00000000-0005-0000-0000-0000974A0000}"/>
    <cellStyle name="Normal 3 2 3 2 2 2 5 2 2 2" xfId="20102" xr:uid="{00000000-0005-0000-0000-0000984A0000}"/>
    <cellStyle name="Normal 3 2 3 2 2 2 5 2 3" xfId="20103" xr:uid="{00000000-0005-0000-0000-0000994A0000}"/>
    <cellStyle name="Normal 3 2 3 2 2 2 5 3" xfId="20104" xr:uid="{00000000-0005-0000-0000-00009A4A0000}"/>
    <cellStyle name="Normal 3 2 3 2 2 2 5 3 2" xfId="20105" xr:uid="{00000000-0005-0000-0000-00009B4A0000}"/>
    <cellStyle name="Normal 3 2 3 2 2 2 5 4" xfId="20106" xr:uid="{00000000-0005-0000-0000-00009C4A0000}"/>
    <cellStyle name="Normal 3 2 3 2 2 2 6" xfId="20107" xr:uid="{00000000-0005-0000-0000-00009D4A0000}"/>
    <cellStyle name="Normal 3 2 3 2 2 2 6 2" xfId="20108" xr:uid="{00000000-0005-0000-0000-00009E4A0000}"/>
    <cellStyle name="Normal 3 2 3 2 2 2 6 2 2" xfId="20109" xr:uid="{00000000-0005-0000-0000-00009F4A0000}"/>
    <cellStyle name="Normal 3 2 3 2 2 2 6 2 2 2" xfId="20110" xr:uid="{00000000-0005-0000-0000-0000A04A0000}"/>
    <cellStyle name="Normal 3 2 3 2 2 2 6 2 3" xfId="20111" xr:uid="{00000000-0005-0000-0000-0000A14A0000}"/>
    <cellStyle name="Normal 3 2 3 2 2 2 6 3" xfId="20112" xr:uid="{00000000-0005-0000-0000-0000A24A0000}"/>
    <cellStyle name="Normal 3 2 3 2 2 2 6 3 2" xfId="20113" xr:uid="{00000000-0005-0000-0000-0000A34A0000}"/>
    <cellStyle name="Normal 3 2 3 2 2 2 6 4" xfId="20114" xr:uid="{00000000-0005-0000-0000-0000A44A0000}"/>
    <cellStyle name="Normal 3 2 3 2 2 2 7" xfId="20115" xr:uid="{00000000-0005-0000-0000-0000A54A0000}"/>
    <cellStyle name="Normal 3 2 3 2 2 2 7 2" xfId="20116" xr:uid="{00000000-0005-0000-0000-0000A64A0000}"/>
    <cellStyle name="Normal 3 2 3 2 2 2 7 2 2" xfId="20117" xr:uid="{00000000-0005-0000-0000-0000A74A0000}"/>
    <cellStyle name="Normal 3 2 3 2 2 2 7 3" xfId="20118" xr:uid="{00000000-0005-0000-0000-0000A84A0000}"/>
    <cellStyle name="Normal 3 2 3 2 2 2 8" xfId="20119" xr:uid="{00000000-0005-0000-0000-0000A94A0000}"/>
    <cellStyle name="Normal 3 2 3 2 2 2 8 2" xfId="20120" xr:uid="{00000000-0005-0000-0000-0000AA4A0000}"/>
    <cellStyle name="Normal 3 2 3 2 2 2 9" xfId="20121" xr:uid="{00000000-0005-0000-0000-0000AB4A0000}"/>
    <cellStyle name="Normal 3 2 3 2 2 2 9 2" xfId="20122" xr:uid="{00000000-0005-0000-0000-0000AC4A0000}"/>
    <cellStyle name="Normal 3 2 3 2 2 3" xfId="20123" xr:uid="{00000000-0005-0000-0000-0000AD4A0000}"/>
    <cellStyle name="Normal 3 2 3 2 2 3 10" xfId="20124" xr:uid="{00000000-0005-0000-0000-0000AE4A0000}"/>
    <cellStyle name="Normal 3 2 3 2 2 3 2" xfId="20125" xr:uid="{00000000-0005-0000-0000-0000AF4A0000}"/>
    <cellStyle name="Normal 3 2 3 2 2 3 2 2" xfId="20126" xr:uid="{00000000-0005-0000-0000-0000B04A0000}"/>
    <cellStyle name="Normal 3 2 3 2 2 3 2 2 2" xfId="20127" xr:uid="{00000000-0005-0000-0000-0000B14A0000}"/>
    <cellStyle name="Normal 3 2 3 2 2 3 2 2 2 2" xfId="20128" xr:uid="{00000000-0005-0000-0000-0000B24A0000}"/>
    <cellStyle name="Normal 3 2 3 2 2 3 2 2 2 2 2" xfId="20129" xr:uid="{00000000-0005-0000-0000-0000B34A0000}"/>
    <cellStyle name="Normal 3 2 3 2 2 3 2 2 2 2 2 2" xfId="20130" xr:uid="{00000000-0005-0000-0000-0000B44A0000}"/>
    <cellStyle name="Normal 3 2 3 2 2 3 2 2 2 2 2 2 2" xfId="20131" xr:uid="{00000000-0005-0000-0000-0000B54A0000}"/>
    <cellStyle name="Normal 3 2 3 2 2 3 2 2 2 2 2 3" xfId="20132" xr:uid="{00000000-0005-0000-0000-0000B64A0000}"/>
    <cellStyle name="Normal 3 2 3 2 2 3 2 2 2 2 3" xfId="20133" xr:uid="{00000000-0005-0000-0000-0000B74A0000}"/>
    <cellStyle name="Normal 3 2 3 2 2 3 2 2 2 2 3 2" xfId="20134" xr:uid="{00000000-0005-0000-0000-0000B84A0000}"/>
    <cellStyle name="Normal 3 2 3 2 2 3 2 2 2 2 4" xfId="20135" xr:uid="{00000000-0005-0000-0000-0000B94A0000}"/>
    <cellStyle name="Normal 3 2 3 2 2 3 2 2 2 3" xfId="20136" xr:uid="{00000000-0005-0000-0000-0000BA4A0000}"/>
    <cellStyle name="Normal 3 2 3 2 2 3 2 2 2 3 2" xfId="20137" xr:uid="{00000000-0005-0000-0000-0000BB4A0000}"/>
    <cellStyle name="Normal 3 2 3 2 2 3 2 2 2 3 2 2" xfId="20138" xr:uid="{00000000-0005-0000-0000-0000BC4A0000}"/>
    <cellStyle name="Normal 3 2 3 2 2 3 2 2 2 3 3" xfId="20139" xr:uid="{00000000-0005-0000-0000-0000BD4A0000}"/>
    <cellStyle name="Normal 3 2 3 2 2 3 2 2 2 4" xfId="20140" xr:uid="{00000000-0005-0000-0000-0000BE4A0000}"/>
    <cellStyle name="Normal 3 2 3 2 2 3 2 2 2 4 2" xfId="20141" xr:uid="{00000000-0005-0000-0000-0000BF4A0000}"/>
    <cellStyle name="Normal 3 2 3 2 2 3 2 2 2 5" xfId="20142" xr:uid="{00000000-0005-0000-0000-0000C04A0000}"/>
    <cellStyle name="Normal 3 2 3 2 2 3 2 2 3" xfId="20143" xr:uid="{00000000-0005-0000-0000-0000C14A0000}"/>
    <cellStyle name="Normal 3 2 3 2 2 3 2 2 3 2" xfId="20144" xr:uid="{00000000-0005-0000-0000-0000C24A0000}"/>
    <cellStyle name="Normal 3 2 3 2 2 3 2 2 3 2 2" xfId="20145" xr:uid="{00000000-0005-0000-0000-0000C34A0000}"/>
    <cellStyle name="Normal 3 2 3 2 2 3 2 2 3 2 2 2" xfId="20146" xr:uid="{00000000-0005-0000-0000-0000C44A0000}"/>
    <cellStyle name="Normal 3 2 3 2 2 3 2 2 3 2 3" xfId="20147" xr:uid="{00000000-0005-0000-0000-0000C54A0000}"/>
    <cellStyle name="Normal 3 2 3 2 2 3 2 2 3 3" xfId="20148" xr:uid="{00000000-0005-0000-0000-0000C64A0000}"/>
    <cellStyle name="Normal 3 2 3 2 2 3 2 2 3 3 2" xfId="20149" xr:uid="{00000000-0005-0000-0000-0000C74A0000}"/>
    <cellStyle name="Normal 3 2 3 2 2 3 2 2 3 4" xfId="20150" xr:uid="{00000000-0005-0000-0000-0000C84A0000}"/>
    <cellStyle name="Normal 3 2 3 2 2 3 2 2 4" xfId="20151" xr:uid="{00000000-0005-0000-0000-0000C94A0000}"/>
    <cellStyle name="Normal 3 2 3 2 2 3 2 2 4 2" xfId="20152" xr:uid="{00000000-0005-0000-0000-0000CA4A0000}"/>
    <cellStyle name="Normal 3 2 3 2 2 3 2 2 4 2 2" xfId="20153" xr:uid="{00000000-0005-0000-0000-0000CB4A0000}"/>
    <cellStyle name="Normal 3 2 3 2 2 3 2 2 4 2 2 2" xfId="20154" xr:uid="{00000000-0005-0000-0000-0000CC4A0000}"/>
    <cellStyle name="Normal 3 2 3 2 2 3 2 2 4 2 3" xfId="20155" xr:uid="{00000000-0005-0000-0000-0000CD4A0000}"/>
    <cellStyle name="Normal 3 2 3 2 2 3 2 2 4 3" xfId="20156" xr:uid="{00000000-0005-0000-0000-0000CE4A0000}"/>
    <cellStyle name="Normal 3 2 3 2 2 3 2 2 4 3 2" xfId="20157" xr:uid="{00000000-0005-0000-0000-0000CF4A0000}"/>
    <cellStyle name="Normal 3 2 3 2 2 3 2 2 4 4" xfId="20158" xr:uid="{00000000-0005-0000-0000-0000D04A0000}"/>
    <cellStyle name="Normal 3 2 3 2 2 3 2 2 5" xfId="20159" xr:uid="{00000000-0005-0000-0000-0000D14A0000}"/>
    <cellStyle name="Normal 3 2 3 2 2 3 2 2 5 2" xfId="20160" xr:uid="{00000000-0005-0000-0000-0000D24A0000}"/>
    <cellStyle name="Normal 3 2 3 2 2 3 2 2 5 2 2" xfId="20161" xr:uid="{00000000-0005-0000-0000-0000D34A0000}"/>
    <cellStyle name="Normal 3 2 3 2 2 3 2 2 5 3" xfId="20162" xr:uid="{00000000-0005-0000-0000-0000D44A0000}"/>
    <cellStyle name="Normal 3 2 3 2 2 3 2 2 6" xfId="20163" xr:uid="{00000000-0005-0000-0000-0000D54A0000}"/>
    <cellStyle name="Normal 3 2 3 2 2 3 2 2 6 2" xfId="20164" xr:uid="{00000000-0005-0000-0000-0000D64A0000}"/>
    <cellStyle name="Normal 3 2 3 2 2 3 2 2 7" xfId="20165" xr:uid="{00000000-0005-0000-0000-0000D74A0000}"/>
    <cellStyle name="Normal 3 2 3 2 2 3 2 2 7 2" xfId="20166" xr:uid="{00000000-0005-0000-0000-0000D84A0000}"/>
    <cellStyle name="Normal 3 2 3 2 2 3 2 2 8" xfId="20167" xr:uid="{00000000-0005-0000-0000-0000D94A0000}"/>
    <cellStyle name="Normal 3 2 3 2 2 3 2 3" xfId="20168" xr:uid="{00000000-0005-0000-0000-0000DA4A0000}"/>
    <cellStyle name="Normal 3 2 3 2 2 3 2 3 2" xfId="20169" xr:uid="{00000000-0005-0000-0000-0000DB4A0000}"/>
    <cellStyle name="Normal 3 2 3 2 2 3 2 3 2 2" xfId="20170" xr:uid="{00000000-0005-0000-0000-0000DC4A0000}"/>
    <cellStyle name="Normal 3 2 3 2 2 3 2 3 2 2 2" xfId="20171" xr:uid="{00000000-0005-0000-0000-0000DD4A0000}"/>
    <cellStyle name="Normal 3 2 3 2 2 3 2 3 2 2 2 2" xfId="20172" xr:uid="{00000000-0005-0000-0000-0000DE4A0000}"/>
    <cellStyle name="Normal 3 2 3 2 2 3 2 3 2 2 3" xfId="20173" xr:uid="{00000000-0005-0000-0000-0000DF4A0000}"/>
    <cellStyle name="Normal 3 2 3 2 2 3 2 3 2 3" xfId="20174" xr:uid="{00000000-0005-0000-0000-0000E04A0000}"/>
    <cellStyle name="Normal 3 2 3 2 2 3 2 3 2 3 2" xfId="20175" xr:uid="{00000000-0005-0000-0000-0000E14A0000}"/>
    <cellStyle name="Normal 3 2 3 2 2 3 2 3 2 4" xfId="20176" xr:uid="{00000000-0005-0000-0000-0000E24A0000}"/>
    <cellStyle name="Normal 3 2 3 2 2 3 2 3 3" xfId="20177" xr:uid="{00000000-0005-0000-0000-0000E34A0000}"/>
    <cellStyle name="Normal 3 2 3 2 2 3 2 3 3 2" xfId="20178" xr:uid="{00000000-0005-0000-0000-0000E44A0000}"/>
    <cellStyle name="Normal 3 2 3 2 2 3 2 3 3 2 2" xfId="20179" xr:uid="{00000000-0005-0000-0000-0000E54A0000}"/>
    <cellStyle name="Normal 3 2 3 2 2 3 2 3 3 3" xfId="20180" xr:uid="{00000000-0005-0000-0000-0000E64A0000}"/>
    <cellStyle name="Normal 3 2 3 2 2 3 2 3 4" xfId="20181" xr:uid="{00000000-0005-0000-0000-0000E74A0000}"/>
    <cellStyle name="Normal 3 2 3 2 2 3 2 3 4 2" xfId="20182" xr:uid="{00000000-0005-0000-0000-0000E84A0000}"/>
    <cellStyle name="Normal 3 2 3 2 2 3 2 3 5" xfId="20183" xr:uid="{00000000-0005-0000-0000-0000E94A0000}"/>
    <cellStyle name="Normal 3 2 3 2 2 3 2 4" xfId="20184" xr:uid="{00000000-0005-0000-0000-0000EA4A0000}"/>
    <cellStyle name="Normal 3 2 3 2 2 3 2 4 2" xfId="20185" xr:uid="{00000000-0005-0000-0000-0000EB4A0000}"/>
    <cellStyle name="Normal 3 2 3 2 2 3 2 4 2 2" xfId="20186" xr:uid="{00000000-0005-0000-0000-0000EC4A0000}"/>
    <cellStyle name="Normal 3 2 3 2 2 3 2 4 2 2 2" xfId="20187" xr:uid="{00000000-0005-0000-0000-0000ED4A0000}"/>
    <cellStyle name="Normal 3 2 3 2 2 3 2 4 2 3" xfId="20188" xr:uid="{00000000-0005-0000-0000-0000EE4A0000}"/>
    <cellStyle name="Normal 3 2 3 2 2 3 2 4 3" xfId="20189" xr:uid="{00000000-0005-0000-0000-0000EF4A0000}"/>
    <cellStyle name="Normal 3 2 3 2 2 3 2 4 3 2" xfId="20190" xr:uid="{00000000-0005-0000-0000-0000F04A0000}"/>
    <cellStyle name="Normal 3 2 3 2 2 3 2 4 4" xfId="20191" xr:uid="{00000000-0005-0000-0000-0000F14A0000}"/>
    <cellStyle name="Normal 3 2 3 2 2 3 2 5" xfId="20192" xr:uid="{00000000-0005-0000-0000-0000F24A0000}"/>
    <cellStyle name="Normal 3 2 3 2 2 3 2 5 2" xfId="20193" xr:uid="{00000000-0005-0000-0000-0000F34A0000}"/>
    <cellStyle name="Normal 3 2 3 2 2 3 2 5 2 2" xfId="20194" xr:uid="{00000000-0005-0000-0000-0000F44A0000}"/>
    <cellStyle name="Normal 3 2 3 2 2 3 2 5 2 2 2" xfId="20195" xr:uid="{00000000-0005-0000-0000-0000F54A0000}"/>
    <cellStyle name="Normal 3 2 3 2 2 3 2 5 2 3" xfId="20196" xr:uid="{00000000-0005-0000-0000-0000F64A0000}"/>
    <cellStyle name="Normal 3 2 3 2 2 3 2 5 3" xfId="20197" xr:uid="{00000000-0005-0000-0000-0000F74A0000}"/>
    <cellStyle name="Normal 3 2 3 2 2 3 2 5 3 2" xfId="20198" xr:uid="{00000000-0005-0000-0000-0000F84A0000}"/>
    <cellStyle name="Normal 3 2 3 2 2 3 2 5 4" xfId="20199" xr:uid="{00000000-0005-0000-0000-0000F94A0000}"/>
    <cellStyle name="Normal 3 2 3 2 2 3 2 6" xfId="20200" xr:uid="{00000000-0005-0000-0000-0000FA4A0000}"/>
    <cellStyle name="Normal 3 2 3 2 2 3 2 6 2" xfId="20201" xr:uid="{00000000-0005-0000-0000-0000FB4A0000}"/>
    <cellStyle name="Normal 3 2 3 2 2 3 2 6 2 2" xfId="20202" xr:uid="{00000000-0005-0000-0000-0000FC4A0000}"/>
    <cellStyle name="Normal 3 2 3 2 2 3 2 6 3" xfId="20203" xr:uid="{00000000-0005-0000-0000-0000FD4A0000}"/>
    <cellStyle name="Normal 3 2 3 2 2 3 2 7" xfId="20204" xr:uid="{00000000-0005-0000-0000-0000FE4A0000}"/>
    <cellStyle name="Normal 3 2 3 2 2 3 2 7 2" xfId="20205" xr:uid="{00000000-0005-0000-0000-0000FF4A0000}"/>
    <cellStyle name="Normal 3 2 3 2 2 3 2 8" xfId="20206" xr:uid="{00000000-0005-0000-0000-0000004B0000}"/>
    <cellStyle name="Normal 3 2 3 2 2 3 2 8 2" xfId="20207" xr:uid="{00000000-0005-0000-0000-0000014B0000}"/>
    <cellStyle name="Normal 3 2 3 2 2 3 2 9" xfId="20208" xr:uid="{00000000-0005-0000-0000-0000024B0000}"/>
    <cellStyle name="Normal 3 2 3 2 2 3 3" xfId="20209" xr:uid="{00000000-0005-0000-0000-0000034B0000}"/>
    <cellStyle name="Normal 3 2 3 2 2 3 3 2" xfId="20210" xr:uid="{00000000-0005-0000-0000-0000044B0000}"/>
    <cellStyle name="Normal 3 2 3 2 2 3 3 2 2" xfId="20211" xr:uid="{00000000-0005-0000-0000-0000054B0000}"/>
    <cellStyle name="Normal 3 2 3 2 2 3 3 2 2 2" xfId="20212" xr:uid="{00000000-0005-0000-0000-0000064B0000}"/>
    <cellStyle name="Normal 3 2 3 2 2 3 3 2 2 2 2" xfId="20213" xr:uid="{00000000-0005-0000-0000-0000074B0000}"/>
    <cellStyle name="Normal 3 2 3 2 2 3 3 2 2 2 2 2" xfId="20214" xr:uid="{00000000-0005-0000-0000-0000084B0000}"/>
    <cellStyle name="Normal 3 2 3 2 2 3 3 2 2 2 3" xfId="20215" xr:uid="{00000000-0005-0000-0000-0000094B0000}"/>
    <cellStyle name="Normal 3 2 3 2 2 3 3 2 2 3" xfId="20216" xr:uid="{00000000-0005-0000-0000-00000A4B0000}"/>
    <cellStyle name="Normal 3 2 3 2 2 3 3 2 2 3 2" xfId="20217" xr:uid="{00000000-0005-0000-0000-00000B4B0000}"/>
    <cellStyle name="Normal 3 2 3 2 2 3 3 2 2 4" xfId="20218" xr:uid="{00000000-0005-0000-0000-00000C4B0000}"/>
    <cellStyle name="Normal 3 2 3 2 2 3 3 2 3" xfId="20219" xr:uid="{00000000-0005-0000-0000-00000D4B0000}"/>
    <cellStyle name="Normal 3 2 3 2 2 3 3 2 3 2" xfId="20220" xr:uid="{00000000-0005-0000-0000-00000E4B0000}"/>
    <cellStyle name="Normal 3 2 3 2 2 3 3 2 3 2 2" xfId="20221" xr:uid="{00000000-0005-0000-0000-00000F4B0000}"/>
    <cellStyle name="Normal 3 2 3 2 2 3 3 2 3 3" xfId="20222" xr:uid="{00000000-0005-0000-0000-0000104B0000}"/>
    <cellStyle name="Normal 3 2 3 2 2 3 3 2 4" xfId="20223" xr:uid="{00000000-0005-0000-0000-0000114B0000}"/>
    <cellStyle name="Normal 3 2 3 2 2 3 3 2 4 2" xfId="20224" xr:uid="{00000000-0005-0000-0000-0000124B0000}"/>
    <cellStyle name="Normal 3 2 3 2 2 3 3 2 5" xfId="20225" xr:uid="{00000000-0005-0000-0000-0000134B0000}"/>
    <cellStyle name="Normal 3 2 3 2 2 3 3 3" xfId="20226" xr:uid="{00000000-0005-0000-0000-0000144B0000}"/>
    <cellStyle name="Normal 3 2 3 2 2 3 3 3 2" xfId="20227" xr:uid="{00000000-0005-0000-0000-0000154B0000}"/>
    <cellStyle name="Normal 3 2 3 2 2 3 3 3 2 2" xfId="20228" xr:uid="{00000000-0005-0000-0000-0000164B0000}"/>
    <cellStyle name="Normal 3 2 3 2 2 3 3 3 2 2 2" xfId="20229" xr:uid="{00000000-0005-0000-0000-0000174B0000}"/>
    <cellStyle name="Normal 3 2 3 2 2 3 3 3 2 3" xfId="20230" xr:uid="{00000000-0005-0000-0000-0000184B0000}"/>
    <cellStyle name="Normal 3 2 3 2 2 3 3 3 3" xfId="20231" xr:uid="{00000000-0005-0000-0000-0000194B0000}"/>
    <cellStyle name="Normal 3 2 3 2 2 3 3 3 3 2" xfId="20232" xr:uid="{00000000-0005-0000-0000-00001A4B0000}"/>
    <cellStyle name="Normal 3 2 3 2 2 3 3 3 4" xfId="20233" xr:uid="{00000000-0005-0000-0000-00001B4B0000}"/>
    <cellStyle name="Normal 3 2 3 2 2 3 3 4" xfId="20234" xr:uid="{00000000-0005-0000-0000-00001C4B0000}"/>
    <cellStyle name="Normal 3 2 3 2 2 3 3 4 2" xfId="20235" xr:uid="{00000000-0005-0000-0000-00001D4B0000}"/>
    <cellStyle name="Normal 3 2 3 2 2 3 3 4 2 2" xfId="20236" xr:uid="{00000000-0005-0000-0000-00001E4B0000}"/>
    <cellStyle name="Normal 3 2 3 2 2 3 3 4 2 2 2" xfId="20237" xr:uid="{00000000-0005-0000-0000-00001F4B0000}"/>
    <cellStyle name="Normal 3 2 3 2 2 3 3 4 2 3" xfId="20238" xr:uid="{00000000-0005-0000-0000-0000204B0000}"/>
    <cellStyle name="Normal 3 2 3 2 2 3 3 4 3" xfId="20239" xr:uid="{00000000-0005-0000-0000-0000214B0000}"/>
    <cellStyle name="Normal 3 2 3 2 2 3 3 4 3 2" xfId="20240" xr:uid="{00000000-0005-0000-0000-0000224B0000}"/>
    <cellStyle name="Normal 3 2 3 2 2 3 3 4 4" xfId="20241" xr:uid="{00000000-0005-0000-0000-0000234B0000}"/>
    <cellStyle name="Normal 3 2 3 2 2 3 3 5" xfId="20242" xr:uid="{00000000-0005-0000-0000-0000244B0000}"/>
    <cellStyle name="Normal 3 2 3 2 2 3 3 5 2" xfId="20243" xr:uid="{00000000-0005-0000-0000-0000254B0000}"/>
    <cellStyle name="Normal 3 2 3 2 2 3 3 5 2 2" xfId="20244" xr:uid="{00000000-0005-0000-0000-0000264B0000}"/>
    <cellStyle name="Normal 3 2 3 2 2 3 3 5 3" xfId="20245" xr:uid="{00000000-0005-0000-0000-0000274B0000}"/>
    <cellStyle name="Normal 3 2 3 2 2 3 3 6" xfId="20246" xr:uid="{00000000-0005-0000-0000-0000284B0000}"/>
    <cellStyle name="Normal 3 2 3 2 2 3 3 6 2" xfId="20247" xr:uid="{00000000-0005-0000-0000-0000294B0000}"/>
    <cellStyle name="Normal 3 2 3 2 2 3 3 7" xfId="20248" xr:uid="{00000000-0005-0000-0000-00002A4B0000}"/>
    <cellStyle name="Normal 3 2 3 2 2 3 3 7 2" xfId="20249" xr:uid="{00000000-0005-0000-0000-00002B4B0000}"/>
    <cellStyle name="Normal 3 2 3 2 2 3 3 8" xfId="20250" xr:uid="{00000000-0005-0000-0000-00002C4B0000}"/>
    <cellStyle name="Normal 3 2 3 2 2 3 4" xfId="20251" xr:uid="{00000000-0005-0000-0000-00002D4B0000}"/>
    <cellStyle name="Normal 3 2 3 2 2 3 4 2" xfId="20252" xr:uid="{00000000-0005-0000-0000-00002E4B0000}"/>
    <cellStyle name="Normal 3 2 3 2 2 3 4 2 2" xfId="20253" xr:uid="{00000000-0005-0000-0000-00002F4B0000}"/>
    <cellStyle name="Normal 3 2 3 2 2 3 4 2 2 2" xfId="20254" xr:uid="{00000000-0005-0000-0000-0000304B0000}"/>
    <cellStyle name="Normal 3 2 3 2 2 3 4 2 2 2 2" xfId="20255" xr:uid="{00000000-0005-0000-0000-0000314B0000}"/>
    <cellStyle name="Normal 3 2 3 2 2 3 4 2 2 3" xfId="20256" xr:uid="{00000000-0005-0000-0000-0000324B0000}"/>
    <cellStyle name="Normal 3 2 3 2 2 3 4 2 3" xfId="20257" xr:uid="{00000000-0005-0000-0000-0000334B0000}"/>
    <cellStyle name="Normal 3 2 3 2 2 3 4 2 3 2" xfId="20258" xr:uid="{00000000-0005-0000-0000-0000344B0000}"/>
    <cellStyle name="Normal 3 2 3 2 2 3 4 2 4" xfId="20259" xr:uid="{00000000-0005-0000-0000-0000354B0000}"/>
    <cellStyle name="Normal 3 2 3 2 2 3 4 3" xfId="20260" xr:uid="{00000000-0005-0000-0000-0000364B0000}"/>
    <cellStyle name="Normal 3 2 3 2 2 3 4 3 2" xfId="20261" xr:uid="{00000000-0005-0000-0000-0000374B0000}"/>
    <cellStyle name="Normal 3 2 3 2 2 3 4 3 2 2" xfId="20262" xr:uid="{00000000-0005-0000-0000-0000384B0000}"/>
    <cellStyle name="Normal 3 2 3 2 2 3 4 3 3" xfId="20263" xr:uid="{00000000-0005-0000-0000-0000394B0000}"/>
    <cellStyle name="Normal 3 2 3 2 2 3 4 4" xfId="20264" xr:uid="{00000000-0005-0000-0000-00003A4B0000}"/>
    <cellStyle name="Normal 3 2 3 2 2 3 4 4 2" xfId="20265" xr:uid="{00000000-0005-0000-0000-00003B4B0000}"/>
    <cellStyle name="Normal 3 2 3 2 2 3 4 5" xfId="20266" xr:uid="{00000000-0005-0000-0000-00003C4B0000}"/>
    <cellStyle name="Normal 3 2 3 2 2 3 5" xfId="20267" xr:uid="{00000000-0005-0000-0000-00003D4B0000}"/>
    <cellStyle name="Normal 3 2 3 2 2 3 5 2" xfId="20268" xr:uid="{00000000-0005-0000-0000-00003E4B0000}"/>
    <cellStyle name="Normal 3 2 3 2 2 3 5 2 2" xfId="20269" xr:uid="{00000000-0005-0000-0000-00003F4B0000}"/>
    <cellStyle name="Normal 3 2 3 2 2 3 5 2 2 2" xfId="20270" xr:uid="{00000000-0005-0000-0000-0000404B0000}"/>
    <cellStyle name="Normal 3 2 3 2 2 3 5 2 3" xfId="20271" xr:uid="{00000000-0005-0000-0000-0000414B0000}"/>
    <cellStyle name="Normal 3 2 3 2 2 3 5 3" xfId="20272" xr:uid="{00000000-0005-0000-0000-0000424B0000}"/>
    <cellStyle name="Normal 3 2 3 2 2 3 5 3 2" xfId="20273" xr:uid="{00000000-0005-0000-0000-0000434B0000}"/>
    <cellStyle name="Normal 3 2 3 2 2 3 5 4" xfId="20274" xr:uid="{00000000-0005-0000-0000-0000444B0000}"/>
    <cellStyle name="Normal 3 2 3 2 2 3 6" xfId="20275" xr:uid="{00000000-0005-0000-0000-0000454B0000}"/>
    <cellStyle name="Normal 3 2 3 2 2 3 6 2" xfId="20276" xr:uid="{00000000-0005-0000-0000-0000464B0000}"/>
    <cellStyle name="Normal 3 2 3 2 2 3 6 2 2" xfId="20277" xr:uid="{00000000-0005-0000-0000-0000474B0000}"/>
    <cellStyle name="Normal 3 2 3 2 2 3 6 2 2 2" xfId="20278" xr:uid="{00000000-0005-0000-0000-0000484B0000}"/>
    <cellStyle name="Normal 3 2 3 2 2 3 6 2 3" xfId="20279" xr:uid="{00000000-0005-0000-0000-0000494B0000}"/>
    <cellStyle name="Normal 3 2 3 2 2 3 6 3" xfId="20280" xr:uid="{00000000-0005-0000-0000-00004A4B0000}"/>
    <cellStyle name="Normal 3 2 3 2 2 3 6 3 2" xfId="20281" xr:uid="{00000000-0005-0000-0000-00004B4B0000}"/>
    <cellStyle name="Normal 3 2 3 2 2 3 6 4" xfId="20282" xr:uid="{00000000-0005-0000-0000-00004C4B0000}"/>
    <cellStyle name="Normal 3 2 3 2 2 3 7" xfId="20283" xr:uid="{00000000-0005-0000-0000-00004D4B0000}"/>
    <cellStyle name="Normal 3 2 3 2 2 3 7 2" xfId="20284" xr:uid="{00000000-0005-0000-0000-00004E4B0000}"/>
    <cellStyle name="Normal 3 2 3 2 2 3 7 2 2" xfId="20285" xr:uid="{00000000-0005-0000-0000-00004F4B0000}"/>
    <cellStyle name="Normal 3 2 3 2 2 3 7 3" xfId="20286" xr:uid="{00000000-0005-0000-0000-0000504B0000}"/>
    <cellStyle name="Normal 3 2 3 2 2 3 8" xfId="20287" xr:uid="{00000000-0005-0000-0000-0000514B0000}"/>
    <cellStyle name="Normal 3 2 3 2 2 3 8 2" xfId="20288" xr:uid="{00000000-0005-0000-0000-0000524B0000}"/>
    <cellStyle name="Normal 3 2 3 2 2 3 9" xfId="20289" xr:uid="{00000000-0005-0000-0000-0000534B0000}"/>
    <cellStyle name="Normal 3 2 3 2 2 3 9 2" xfId="20290" xr:uid="{00000000-0005-0000-0000-0000544B0000}"/>
    <cellStyle name="Normal 3 2 3 2 2 4" xfId="20291" xr:uid="{00000000-0005-0000-0000-0000554B0000}"/>
    <cellStyle name="Normal 3 2 3 2 2 4 10" xfId="20292" xr:uid="{00000000-0005-0000-0000-0000564B0000}"/>
    <cellStyle name="Normal 3 2 3 2 2 4 2" xfId="20293" xr:uid="{00000000-0005-0000-0000-0000574B0000}"/>
    <cellStyle name="Normal 3 2 3 2 2 4 2 2" xfId="20294" xr:uid="{00000000-0005-0000-0000-0000584B0000}"/>
    <cellStyle name="Normal 3 2 3 2 2 4 2 2 2" xfId="20295" xr:uid="{00000000-0005-0000-0000-0000594B0000}"/>
    <cellStyle name="Normal 3 2 3 2 2 4 2 2 2 2" xfId="20296" xr:uid="{00000000-0005-0000-0000-00005A4B0000}"/>
    <cellStyle name="Normal 3 2 3 2 2 4 2 2 2 2 2" xfId="20297" xr:uid="{00000000-0005-0000-0000-00005B4B0000}"/>
    <cellStyle name="Normal 3 2 3 2 2 4 2 2 2 2 2 2" xfId="20298" xr:uid="{00000000-0005-0000-0000-00005C4B0000}"/>
    <cellStyle name="Normal 3 2 3 2 2 4 2 2 2 2 2 2 2" xfId="20299" xr:uid="{00000000-0005-0000-0000-00005D4B0000}"/>
    <cellStyle name="Normal 3 2 3 2 2 4 2 2 2 2 2 3" xfId="20300" xr:uid="{00000000-0005-0000-0000-00005E4B0000}"/>
    <cellStyle name="Normal 3 2 3 2 2 4 2 2 2 2 3" xfId="20301" xr:uid="{00000000-0005-0000-0000-00005F4B0000}"/>
    <cellStyle name="Normal 3 2 3 2 2 4 2 2 2 2 3 2" xfId="20302" xr:uid="{00000000-0005-0000-0000-0000604B0000}"/>
    <cellStyle name="Normal 3 2 3 2 2 4 2 2 2 2 4" xfId="20303" xr:uid="{00000000-0005-0000-0000-0000614B0000}"/>
    <cellStyle name="Normal 3 2 3 2 2 4 2 2 2 3" xfId="20304" xr:uid="{00000000-0005-0000-0000-0000624B0000}"/>
    <cellStyle name="Normal 3 2 3 2 2 4 2 2 2 3 2" xfId="20305" xr:uid="{00000000-0005-0000-0000-0000634B0000}"/>
    <cellStyle name="Normal 3 2 3 2 2 4 2 2 2 3 2 2" xfId="20306" xr:uid="{00000000-0005-0000-0000-0000644B0000}"/>
    <cellStyle name="Normal 3 2 3 2 2 4 2 2 2 3 3" xfId="20307" xr:uid="{00000000-0005-0000-0000-0000654B0000}"/>
    <cellStyle name="Normal 3 2 3 2 2 4 2 2 2 4" xfId="20308" xr:uid="{00000000-0005-0000-0000-0000664B0000}"/>
    <cellStyle name="Normal 3 2 3 2 2 4 2 2 2 4 2" xfId="20309" xr:uid="{00000000-0005-0000-0000-0000674B0000}"/>
    <cellStyle name="Normal 3 2 3 2 2 4 2 2 2 5" xfId="20310" xr:uid="{00000000-0005-0000-0000-0000684B0000}"/>
    <cellStyle name="Normal 3 2 3 2 2 4 2 2 3" xfId="20311" xr:uid="{00000000-0005-0000-0000-0000694B0000}"/>
    <cellStyle name="Normal 3 2 3 2 2 4 2 2 3 2" xfId="20312" xr:uid="{00000000-0005-0000-0000-00006A4B0000}"/>
    <cellStyle name="Normal 3 2 3 2 2 4 2 2 3 2 2" xfId="20313" xr:uid="{00000000-0005-0000-0000-00006B4B0000}"/>
    <cellStyle name="Normal 3 2 3 2 2 4 2 2 3 2 2 2" xfId="20314" xr:uid="{00000000-0005-0000-0000-00006C4B0000}"/>
    <cellStyle name="Normal 3 2 3 2 2 4 2 2 3 2 3" xfId="20315" xr:uid="{00000000-0005-0000-0000-00006D4B0000}"/>
    <cellStyle name="Normal 3 2 3 2 2 4 2 2 3 3" xfId="20316" xr:uid="{00000000-0005-0000-0000-00006E4B0000}"/>
    <cellStyle name="Normal 3 2 3 2 2 4 2 2 3 3 2" xfId="20317" xr:uid="{00000000-0005-0000-0000-00006F4B0000}"/>
    <cellStyle name="Normal 3 2 3 2 2 4 2 2 3 4" xfId="20318" xr:uid="{00000000-0005-0000-0000-0000704B0000}"/>
    <cellStyle name="Normal 3 2 3 2 2 4 2 2 4" xfId="20319" xr:uid="{00000000-0005-0000-0000-0000714B0000}"/>
    <cellStyle name="Normal 3 2 3 2 2 4 2 2 4 2" xfId="20320" xr:uid="{00000000-0005-0000-0000-0000724B0000}"/>
    <cellStyle name="Normal 3 2 3 2 2 4 2 2 4 2 2" xfId="20321" xr:uid="{00000000-0005-0000-0000-0000734B0000}"/>
    <cellStyle name="Normal 3 2 3 2 2 4 2 2 4 2 2 2" xfId="20322" xr:uid="{00000000-0005-0000-0000-0000744B0000}"/>
    <cellStyle name="Normal 3 2 3 2 2 4 2 2 4 2 3" xfId="20323" xr:uid="{00000000-0005-0000-0000-0000754B0000}"/>
    <cellStyle name="Normal 3 2 3 2 2 4 2 2 4 3" xfId="20324" xr:uid="{00000000-0005-0000-0000-0000764B0000}"/>
    <cellStyle name="Normal 3 2 3 2 2 4 2 2 4 3 2" xfId="20325" xr:uid="{00000000-0005-0000-0000-0000774B0000}"/>
    <cellStyle name="Normal 3 2 3 2 2 4 2 2 4 4" xfId="20326" xr:uid="{00000000-0005-0000-0000-0000784B0000}"/>
    <cellStyle name="Normal 3 2 3 2 2 4 2 2 5" xfId="20327" xr:uid="{00000000-0005-0000-0000-0000794B0000}"/>
    <cellStyle name="Normal 3 2 3 2 2 4 2 2 5 2" xfId="20328" xr:uid="{00000000-0005-0000-0000-00007A4B0000}"/>
    <cellStyle name="Normal 3 2 3 2 2 4 2 2 5 2 2" xfId="20329" xr:uid="{00000000-0005-0000-0000-00007B4B0000}"/>
    <cellStyle name="Normal 3 2 3 2 2 4 2 2 5 3" xfId="20330" xr:uid="{00000000-0005-0000-0000-00007C4B0000}"/>
    <cellStyle name="Normal 3 2 3 2 2 4 2 2 6" xfId="20331" xr:uid="{00000000-0005-0000-0000-00007D4B0000}"/>
    <cellStyle name="Normal 3 2 3 2 2 4 2 2 6 2" xfId="20332" xr:uid="{00000000-0005-0000-0000-00007E4B0000}"/>
    <cellStyle name="Normal 3 2 3 2 2 4 2 2 7" xfId="20333" xr:uid="{00000000-0005-0000-0000-00007F4B0000}"/>
    <cellStyle name="Normal 3 2 3 2 2 4 2 2 7 2" xfId="20334" xr:uid="{00000000-0005-0000-0000-0000804B0000}"/>
    <cellStyle name="Normal 3 2 3 2 2 4 2 2 8" xfId="20335" xr:uid="{00000000-0005-0000-0000-0000814B0000}"/>
    <cellStyle name="Normal 3 2 3 2 2 4 2 3" xfId="20336" xr:uid="{00000000-0005-0000-0000-0000824B0000}"/>
    <cellStyle name="Normal 3 2 3 2 2 4 2 3 2" xfId="20337" xr:uid="{00000000-0005-0000-0000-0000834B0000}"/>
    <cellStyle name="Normal 3 2 3 2 2 4 2 3 2 2" xfId="20338" xr:uid="{00000000-0005-0000-0000-0000844B0000}"/>
    <cellStyle name="Normal 3 2 3 2 2 4 2 3 2 2 2" xfId="20339" xr:uid="{00000000-0005-0000-0000-0000854B0000}"/>
    <cellStyle name="Normal 3 2 3 2 2 4 2 3 2 2 2 2" xfId="20340" xr:uid="{00000000-0005-0000-0000-0000864B0000}"/>
    <cellStyle name="Normal 3 2 3 2 2 4 2 3 2 2 3" xfId="20341" xr:uid="{00000000-0005-0000-0000-0000874B0000}"/>
    <cellStyle name="Normal 3 2 3 2 2 4 2 3 2 3" xfId="20342" xr:uid="{00000000-0005-0000-0000-0000884B0000}"/>
    <cellStyle name="Normal 3 2 3 2 2 4 2 3 2 3 2" xfId="20343" xr:uid="{00000000-0005-0000-0000-0000894B0000}"/>
    <cellStyle name="Normal 3 2 3 2 2 4 2 3 2 4" xfId="20344" xr:uid="{00000000-0005-0000-0000-00008A4B0000}"/>
    <cellStyle name="Normal 3 2 3 2 2 4 2 3 3" xfId="20345" xr:uid="{00000000-0005-0000-0000-00008B4B0000}"/>
    <cellStyle name="Normal 3 2 3 2 2 4 2 3 3 2" xfId="20346" xr:uid="{00000000-0005-0000-0000-00008C4B0000}"/>
    <cellStyle name="Normal 3 2 3 2 2 4 2 3 3 2 2" xfId="20347" xr:uid="{00000000-0005-0000-0000-00008D4B0000}"/>
    <cellStyle name="Normal 3 2 3 2 2 4 2 3 3 3" xfId="20348" xr:uid="{00000000-0005-0000-0000-00008E4B0000}"/>
    <cellStyle name="Normal 3 2 3 2 2 4 2 3 4" xfId="20349" xr:uid="{00000000-0005-0000-0000-00008F4B0000}"/>
    <cellStyle name="Normal 3 2 3 2 2 4 2 3 4 2" xfId="20350" xr:uid="{00000000-0005-0000-0000-0000904B0000}"/>
    <cellStyle name="Normal 3 2 3 2 2 4 2 3 5" xfId="20351" xr:uid="{00000000-0005-0000-0000-0000914B0000}"/>
    <cellStyle name="Normal 3 2 3 2 2 4 2 4" xfId="20352" xr:uid="{00000000-0005-0000-0000-0000924B0000}"/>
    <cellStyle name="Normal 3 2 3 2 2 4 2 4 2" xfId="20353" xr:uid="{00000000-0005-0000-0000-0000934B0000}"/>
    <cellStyle name="Normal 3 2 3 2 2 4 2 4 2 2" xfId="20354" xr:uid="{00000000-0005-0000-0000-0000944B0000}"/>
    <cellStyle name="Normal 3 2 3 2 2 4 2 4 2 2 2" xfId="20355" xr:uid="{00000000-0005-0000-0000-0000954B0000}"/>
    <cellStyle name="Normal 3 2 3 2 2 4 2 4 2 3" xfId="20356" xr:uid="{00000000-0005-0000-0000-0000964B0000}"/>
    <cellStyle name="Normal 3 2 3 2 2 4 2 4 3" xfId="20357" xr:uid="{00000000-0005-0000-0000-0000974B0000}"/>
    <cellStyle name="Normal 3 2 3 2 2 4 2 4 3 2" xfId="20358" xr:uid="{00000000-0005-0000-0000-0000984B0000}"/>
    <cellStyle name="Normal 3 2 3 2 2 4 2 4 4" xfId="20359" xr:uid="{00000000-0005-0000-0000-0000994B0000}"/>
    <cellStyle name="Normal 3 2 3 2 2 4 2 5" xfId="20360" xr:uid="{00000000-0005-0000-0000-00009A4B0000}"/>
    <cellStyle name="Normal 3 2 3 2 2 4 2 5 2" xfId="20361" xr:uid="{00000000-0005-0000-0000-00009B4B0000}"/>
    <cellStyle name="Normal 3 2 3 2 2 4 2 5 2 2" xfId="20362" xr:uid="{00000000-0005-0000-0000-00009C4B0000}"/>
    <cellStyle name="Normal 3 2 3 2 2 4 2 5 2 2 2" xfId="20363" xr:uid="{00000000-0005-0000-0000-00009D4B0000}"/>
    <cellStyle name="Normal 3 2 3 2 2 4 2 5 2 3" xfId="20364" xr:uid="{00000000-0005-0000-0000-00009E4B0000}"/>
    <cellStyle name="Normal 3 2 3 2 2 4 2 5 3" xfId="20365" xr:uid="{00000000-0005-0000-0000-00009F4B0000}"/>
    <cellStyle name="Normal 3 2 3 2 2 4 2 5 3 2" xfId="20366" xr:uid="{00000000-0005-0000-0000-0000A04B0000}"/>
    <cellStyle name="Normal 3 2 3 2 2 4 2 5 4" xfId="20367" xr:uid="{00000000-0005-0000-0000-0000A14B0000}"/>
    <cellStyle name="Normal 3 2 3 2 2 4 2 6" xfId="20368" xr:uid="{00000000-0005-0000-0000-0000A24B0000}"/>
    <cellStyle name="Normal 3 2 3 2 2 4 2 6 2" xfId="20369" xr:uid="{00000000-0005-0000-0000-0000A34B0000}"/>
    <cellStyle name="Normal 3 2 3 2 2 4 2 6 2 2" xfId="20370" xr:uid="{00000000-0005-0000-0000-0000A44B0000}"/>
    <cellStyle name="Normal 3 2 3 2 2 4 2 6 3" xfId="20371" xr:uid="{00000000-0005-0000-0000-0000A54B0000}"/>
    <cellStyle name="Normal 3 2 3 2 2 4 2 7" xfId="20372" xr:uid="{00000000-0005-0000-0000-0000A64B0000}"/>
    <cellStyle name="Normal 3 2 3 2 2 4 2 7 2" xfId="20373" xr:uid="{00000000-0005-0000-0000-0000A74B0000}"/>
    <cellStyle name="Normal 3 2 3 2 2 4 2 8" xfId="20374" xr:uid="{00000000-0005-0000-0000-0000A84B0000}"/>
    <cellStyle name="Normal 3 2 3 2 2 4 2 8 2" xfId="20375" xr:uid="{00000000-0005-0000-0000-0000A94B0000}"/>
    <cellStyle name="Normal 3 2 3 2 2 4 2 9" xfId="20376" xr:uid="{00000000-0005-0000-0000-0000AA4B0000}"/>
    <cellStyle name="Normal 3 2 3 2 2 4 3" xfId="20377" xr:uid="{00000000-0005-0000-0000-0000AB4B0000}"/>
    <cellStyle name="Normal 3 2 3 2 2 4 3 2" xfId="20378" xr:uid="{00000000-0005-0000-0000-0000AC4B0000}"/>
    <cellStyle name="Normal 3 2 3 2 2 4 3 2 2" xfId="20379" xr:uid="{00000000-0005-0000-0000-0000AD4B0000}"/>
    <cellStyle name="Normal 3 2 3 2 2 4 3 2 2 2" xfId="20380" xr:uid="{00000000-0005-0000-0000-0000AE4B0000}"/>
    <cellStyle name="Normal 3 2 3 2 2 4 3 2 2 2 2" xfId="20381" xr:uid="{00000000-0005-0000-0000-0000AF4B0000}"/>
    <cellStyle name="Normal 3 2 3 2 2 4 3 2 2 2 2 2" xfId="20382" xr:uid="{00000000-0005-0000-0000-0000B04B0000}"/>
    <cellStyle name="Normal 3 2 3 2 2 4 3 2 2 2 3" xfId="20383" xr:uid="{00000000-0005-0000-0000-0000B14B0000}"/>
    <cellStyle name="Normal 3 2 3 2 2 4 3 2 2 3" xfId="20384" xr:uid="{00000000-0005-0000-0000-0000B24B0000}"/>
    <cellStyle name="Normal 3 2 3 2 2 4 3 2 2 3 2" xfId="20385" xr:uid="{00000000-0005-0000-0000-0000B34B0000}"/>
    <cellStyle name="Normal 3 2 3 2 2 4 3 2 2 4" xfId="20386" xr:uid="{00000000-0005-0000-0000-0000B44B0000}"/>
    <cellStyle name="Normal 3 2 3 2 2 4 3 2 3" xfId="20387" xr:uid="{00000000-0005-0000-0000-0000B54B0000}"/>
    <cellStyle name="Normal 3 2 3 2 2 4 3 2 3 2" xfId="20388" xr:uid="{00000000-0005-0000-0000-0000B64B0000}"/>
    <cellStyle name="Normal 3 2 3 2 2 4 3 2 3 2 2" xfId="20389" xr:uid="{00000000-0005-0000-0000-0000B74B0000}"/>
    <cellStyle name="Normal 3 2 3 2 2 4 3 2 3 3" xfId="20390" xr:uid="{00000000-0005-0000-0000-0000B84B0000}"/>
    <cellStyle name="Normal 3 2 3 2 2 4 3 2 4" xfId="20391" xr:uid="{00000000-0005-0000-0000-0000B94B0000}"/>
    <cellStyle name="Normal 3 2 3 2 2 4 3 2 4 2" xfId="20392" xr:uid="{00000000-0005-0000-0000-0000BA4B0000}"/>
    <cellStyle name="Normal 3 2 3 2 2 4 3 2 5" xfId="20393" xr:uid="{00000000-0005-0000-0000-0000BB4B0000}"/>
    <cellStyle name="Normal 3 2 3 2 2 4 3 3" xfId="20394" xr:uid="{00000000-0005-0000-0000-0000BC4B0000}"/>
    <cellStyle name="Normal 3 2 3 2 2 4 3 3 2" xfId="20395" xr:uid="{00000000-0005-0000-0000-0000BD4B0000}"/>
    <cellStyle name="Normal 3 2 3 2 2 4 3 3 2 2" xfId="20396" xr:uid="{00000000-0005-0000-0000-0000BE4B0000}"/>
    <cellStyle name="Normal 3 2 3 2 2 4 3 3 2 2 2" xfId="20397" xr:uid="{00000000-0005-0000-0000-0000BF4B0000}"/>
    <cellStyle name="Normal 3 2 3 2 2 4 3 3 2 3" xfId="20398" xr:uid="{00000000-0005-0000-0000-0000C04B0000}"/>
    <cellStyle name="Normal 3 2 3 2 2 4 3 3 3" xfId="20399" xr:uid="{00000000-0005-0000-0000-0000C14B0000}"/>
    <cellStyle name="Normal 3 2 3 2 2 4 3 3 3 2" xfId="20400" xr:uid="{00000000-0005-0000-0000-0000C24B0000}"/>
    <cellStyle name="Normal 3 2 3 2 2 4 3 3 4" xfId="20401" xr:uid="{00000000-0005-0000-0000-0000C34B0000}"/>
    <cellStyle name="Normal 3 2 3 2 2 4 3 4" xfId="20402" xr:uid="{00000000-0005-0000-0000-0000C44B0000}"/>
    <cellStyle name="Normal 3 2 3 2 2 4 3 4 2" xfId="20403" xr:uid="{00000000-0005-0000-0000-0000C54B0000}"/>
    <cellStyle name="Normal 3 2 3 2 2 4 3 4 2 2" xfId="20404" xr:uid="{00000000-0005-0000-0000-0000C64B0000}"/>
    <cellStyle name="Normal 3 2 3 2 2 4 3 4 2 2 2" xfId="20405" xr:uid="{00000000-0005-0000-0000-0000C74B0000}"/>
    <cellStyle name="Normal 3 2 3 2 2 4 3 4 2 3" xfId="20406" xr:uid="{00000000-0005-0000-0000-0000C84B0000}"/>
    <cellStyle name="Normal 3 2 3 2 2 4 3 4 3" xfId="20407" xr:uid="{00000000-0005-0000-0000-0000C94B0000}"/>
    <cellStyle name="Normal 3 2 3 2 2 4 3 4 3 2" xfId="20408" xr:uid="{00000000-0005-0000-0000-0000CA4B0000}"/>
    <cellStyle name="Normal 3 2 3 2 2 4 3 4 4" xfId="20409" xr:uid="{00000000-0005-0000-0000-0000CB4B0000}"/>
    <cellStyle name="Normal 3 2 3 2 2 4 3 5" xfId="20410" xr:uid="{00000000-0005-0000-0000-0000CC4B0000}"/>
    <cellStyle name="Normal 3 2 3 2 2 4 3 5 2" xfId="20411" xr:uid="{00000000-0005-0000-0000-0000CD4B0000}"/>
    <cellStyle name="Normal 3 2 3 2 2 4 3 5 2 2" xfId="20412" xr:uid="{00000000-0005-0000-0000-0000CE4B0000}"/>
    <cellStyle name="Normal 3 2 3 2 2 4 3 5 3" xfId="20413" xr:uid="{00000000-0005-0000-0000-0000CF4B0000}"/>
    <cellStyle name="Normal 3 2 3 2 2 4 3 6" xfId="20414" xr:uid="{00000000-0005-0000-0000-0000D04B0000}"/>
    <cellStyle name="Normal 3 2 3 2 2 4 3 6 2" xfId="20415" xr:uid="{00000000-0005-0000-0000-0000D14B0000}"/>
    <cellStyle name="Normal 3 2 3 2 2 4 3 7" xfId="20416" xr:uid="{00000000-0005-0000-0000-0000D24B0000}"/>
    <cellStyle name="Normal 3 2 3 2 2 4 3 7 2" xfId="20417" xr:uid="{00000000-0005-0000-0000-0000D34B0000}"/>
    <cellStyle name="Normal 3 2 3 2 2 4 3 8" xfId="20418" xr:uid="{00000000-0005-0000-0000-0000D44B0000}"/>
    <cellStyle name="Normal 3 2 3 2 2 4 4" xfId="20419" xr:uid="{00000000-0005-0000-0000-0000D54B0000}"/>
    <cellStyle name="Normal 3 2 3 2 2 4 4 2" xfId="20420" xr:uid="{00000000-0005-0000-0000-0000D64B0000}"/>
    <cellStyle name="Normal 3 2 3 2 2 4 4 2 2" xfId="20421" xr:uid="{00000000-0005-0000-0000-0000D74B0000}"/>
    <cellStyle name="Normal 3 2 3 2 2 4 4 2 2 2" xfId="20422" xr:uid="{00000000-0005-0000-0000-0000D84B0000}"/>
    <cellStyle name="Normal 3 2 3 2 2 4 4 2 2 2 2" xfId="20423" xr:uid="{00000000-0005-0000-0000-0000D94B0000}"/>
    <cellStyle name="Normal 3 2 3 2 2 4 4 2 2 3" xfId="20424" xr:uid="{00000000-0005-0000-0000-0000DA4B0000}"/>
    <cellStyle name="Normal 3 2 3 2 2 4 4 2 3" xfId="20425" xr:uid="{00000000-0005-0000-0000-0000DB4B0000}"/>
    <cellStyle name="Normal 3 2 3 2 2 4 4 2 3 2" xfId="20426" xr:uid="{00000000-0005-0000-0000-0000DC4B0000}"/>
    <cellStyle name="Normal 3 2 3 2 2 4 4 2 4" xfId="20427" xr:uid="{00000000-0005-0000-0000-0000DD4B0000}"/>
    <cellStyle name="Normal 3 2 3 2 2 4 4 3" xfId="20428" xr:uid="{00000000-0005-0000-0000-0000DE4B0000}"/>
    <cellStyle name="Normal 3 2 3 2 2 4 4 3 2" xfId="20429" xr:uid="{00000000-0005-0000-0000-0000DF4B0000}"/>
    <cellStyle name="Normal 3 2 3 2 2 4 4 3 2 2" xfId="20430" xr:uid="{00000000-0005-0000-0000-0000E04B0000}"/>
    <cellStyle name="Normal 3 2 3 2 2 4 4 3 3" xfId="20431" xr:uid="{00000000-0005-0000-0000-0000E14B0000}"/>
    <cellStyle name="Normal 3 2 3 2 2 4 4 4" xfId="20432" xr:uid="{00000000-0005-0000-0000-0000E24B0000}"/>
    <cellStyle name="Normal 3 2 3 2 2 4 4 4 2" xfId="20433" xr:uid="{00000000-0005-0000-0000-0000E34B0000}"/>
    <cellStyle name="Normal 3 2 3 2 2 4 4 5" xfId="20434" xr:uid="{00000000-0005-0000-0000-0000E44B0000}"/>
    <cellStyle name="Normal 3 2 3 2 2 4 5" xfId="20435" xr:uid="{00000000-0005-0000-0000-0000E54B0000}"/>
    <cellStyle name="Normal 3 2 3 2 2 4 5 2" xfId="20436" xr:uid="{00000000-0005-0000-0000-0000E64B0000}"/>
    <cellStyle name="Normal 3 2 3 2 2 4 5 2 2" xfId="20437" xr:uid="{00000000-0005-0000-0000-0000E74B0000}"/>
    <cellStyle name="Normal 3 2 3 2 2 4 5 2 2 2" xfId="20438" xr:uid="{00000000-0005-0000-0000-0000E84B0000}"/>
    <cellStyle name="Normal 3 2 3 2 2 4 5 2 3" xfId="20439" xr:uid="{00000000-0005-0000-0000-0000E94B0000}"/>
    <cellStyle name="Normal 3 2 3 2 2 4 5 3" xfId="20440" xr:uid="{00000000-0005-0000-0000-0000EA4B0000}"/>
    <cellStyle name="Normal 3 2 3 2 2 4 5 3 2" xfId="20441" xr:uid="{00000000-0005-0000-0000-0000EB4B0000}"/>
    <cellStyle name="Normal 3 2 3 2 2 4 5 4" xfId="20442" xr:uid="{00000000-0005-0000-0000-0000EC4B0000}"/>
    <cellStyle name="Normal 3 2 3 2 2 4 6" xfId="20443" xr:uid="{00000000-0005-0000-0000-0000ED4B0000}"/>
    <cellStyle name="Normal 3 2 3 2 2 4 6 2" xfId="20444" xr:uid="{00000000-0005-0000-0000-0000EE4B0000}"/>
    <cellStyle name="Normal 3 2 3 2 2 4 6 2 2" xfId="20445" xr:uid="{00000000-0005-0000-0000-0000EF4B0000}"/>
    <cellStyle name="Normal 3 2 3 2 2 4 6 2 2 2" xfId="20446" xr:uid="{00000000-0005-0000-0000-0000F04B0000}"/>
    <cellStyle name="Normal 3 2 3 2 2 4 6 2 3" xfId="20447" xr:uid="{00000000-0005-0000-0000-0000F14B0000}"/>
    <cellStyle name="Normal 3 2 3 2 2 4 6 3" xfId="20448" xr:uid="{00000000-0005-0000-0000-0000F24B0000}"/>
    <cellStyle name="Normal 3 2 3 2 2 4 6 3 2" xfId="20449" xr:uid="{00000000-0005-0000-0000-0000F34B0000}"/>
    <cellStyle name="Normal 3 2 3 2 2 4 6 4" xfId="20450" xr:uid="{00000000-0005-0000-0000-0000F44B0000}"/>
    <cellStyle name="Normal 3 2 3 2 2 4 7" xfId="20451" xr:uid="{00000000-0005-0000-0000-0000F54B0000}"/>
    <cellStyle name="Normal 3 2 3 2 2 4 7 2" xfId="20452" xr:uid="{00000000-0005-0000-0000-0000F64B0000}"/>
    <cellStyle name="Normal 3 2 3 2 2 4 7 2 2" xfId="20453" xr:uid="{00000000-0005-0000-0000-0000F74B0000}"/>
    <cellStyle name="Normal 3 2 3 2 2 4 7 3" xfId="20454" xr:uid="{00000000-0005-0000-0000-0000F84B0000}"/>
    <cellStyle name="Normal 3 2 3 2 2 4 8" xfId="20455" xr:uid="{00000000-0005-0000-0000-0000F94B0000}"/>
    <cellStyle name="Normal 3 2 3 2 2 4 8 2" xfId="20456" xr:uid="{00000000-0005-0000-0000-0000FA4B0000}"/>
    <cellStyle name="Normal 3 2 3 2 2 4 9" xfId="20457" xr:uid="{00000000-0005-0000-0000-0000FB4B0000}"/>
    <cellStyle name="Normal 3 2 3 2 2 4 9 2" xfId="20458" xr:uid="{00000000-0005-0000-0000-0000FC4B0000}"/>
    <cellStyle name="Normal 3 2 3 2 2 5" xfId="20459" xr:uid="{00000000-0005-0000-0000-0000FD4B0000}"/>
    <cellStyle name="Normal 3 2 3 2 2 5 2" xfId="20460" xr:uid="{00000000-0005-0000-0000-0000FE4B0000}"/>
    <cellStyle name="Normal 3 2 3 2 2 5 2 2" xfId="20461" xr:uid="{00000000-0005-0000-0000-0000FF4B0000}"/>
    <cellStyle name="Normal 3 2 3 2 2 5 2 2 2" xfId="20462" xr:uid="{00000000-0005-0000-0000-0000004C0000}"/>
    <cellStyle name="Normal 3 2 3 2 2 5 2 2 2 2" xfId="20463" xr:uid="{00000000-0005-0000-0000-0000014C0000}"/>
    <cellStyle name="Normal 3 2 3 2 2 5 2 2 2 2 2" xfId="20464" xr:uid="{00000000-0005-0000-0000-0000024C0000}"/>
    <cellStyle name="Normal 3 2 3 2 2 5 2 2 2 2 2 2" xfId="20465" xr:uid="{00000000-0005-0000-0000-0000034C0000}"/>
    <cellStyle name="Normal 3 2 3 2 2 5 2 2 2 2 3" xfId="20466" xr:uid="{00000000-0005-0000-0000-0000044C0000}"/>
    <cellStyle name="Normal 3 2 3 2 2 5 2 2 2 3" xfId="20467" xr:uid="{00000000-0005-0000-0000-0000054C0000}"/>
    <cellStyle name="Normal 3 2 3 2 2 5 2 2 2 3 2" xfId="20468" xr:uid="{00000000-0005-0000-0000-0000064C0000}"/>
    <cellStyle name="Normal 3 2 3 2 2 5 2 2 2 4" xfId="20469" xr:uid="{00000000-0005-0000-0000-0000074C0000}"/>
    <cellStyle name="Normal 3 2 3 2 2 5 2 2 3" xfId="20470" xr:uid="{00000000-0005-0000-0000-0000084C0000}"/>
    <cellStyle name="Normal 3 2 3 2 2 5 2 2 3 2" xfId="20471" xr:uid="{00000000-0005-0000-0000-0000094C0000}"/>
    <cellStyle name="Normal 3 2 3 2 2 5 2 2 3 2 2" xfId="20472" xr:uid="{00000000-0005-0000-0000-00000A4C0000}"/>
    <cellStyle name="Normal 3 2 3 2 2 5 2 2 3 3" xfId="20473" xr:uid="{00000000-0005-0000-0000-00000B4C0000}"/>
    <cellStyle name="Normal 3 2 3 2 2 5 2 2 4" xfId="20474" xr:uid="{00000000-0005-0000-0000-00000C4C0000}"/>
    <cellStyle name="Normal 3 2 3 2 2 5 2 2 4 2" xfId="20475" xr:uid="{00000000-0005-0000-0000-00000D4C0000}"/>
    <cellStyle name="Normal 3 2 3 2 2 5 2 2 5" xfId="20476" xr:uid="{00000000-0005-0000-0000-00000E4C0000}"/>
    <cellStyle name="Normal 3 2 3 2 2 5 2 3" xfId="20477" xr:uid="{00000000-0005-0000-0000-00000F4C0000}"/>
    <cellStyle name="Normal 3 2 3 2 2 5 2 3 2" xfId="20478" xr:uid="{00000000-0005-0000-0000-0000104C0000}"/>
    <cellStyle name="Normal 3 2 3 2 2 5 2 3 2 2" xfId="20479" xr:uid="{00000000-0005-0000-0000-0000114C0000}"/>
    <cellStyle name="Normal 3 2 3 2 2 5 2 3 2 2 2" xfId="20480" xr:uid="{00000000-0005-0000-0000-0000124C0000}"/>
    <cellStyle name="Normal 3 2 3 2 2 5 2 3 2 3" xfId="20481" xr:uid="{00000000-0005-0000-0000-0000134C0000}"/>
    <cellStyle name="Normal 3 2 3 2 2 5 2 3 3" xfId="20482" xr:uid="{00000000-0005-0000-0000-0000144C0000}"/>
    <cellStyle name="Normal 3 2 3 2 2 5 2 3 3 2" xfId="20483" xr:uid="{00000000-0005-0000-0000-0000154C0000}"/>
    <cellStyle name="Normal 3 2 3 2 2 5 2 3 4" xfId="20484" xr:uid="{00000000-0005-0000-0000-0000164C0000}"/>
    <cellStyle name="Normal 3 2 3 2 2 5 2 4" xfId="20485" xr:uid="{00000000-0005-0000-0000-0000174C0000}"/>
    <cellStyle name="Normal 3 2 3 2 2 5 2 4 2" xfId="20486" xr:uid="{00000000-0005-0000-0000-0000184C0000}"/>
    <cellStyle name="Normal 3 2 3 2 2 5 2 4 2 2" xfId="20487" xr:uid="{00000000-0005-0000-0000-0000194C0000}"/>
    <cellStyle name="Normal 3 2 3 2 2 5 2 4 2 2 2" xfId="20488" xr:uid="{00000000-0005-0000-0000-00001A4C0000}"/>
    <cellStyle name="Normal 3 2 3 2 2 5 2 4 2 3" xfId="20489" xr:uid="{00000000-0005-0000-0000-00001B4C0000}"/>
    <cellStyle name="Normal 3 2 3 2 2 5 2 4 3" xfId="20490" xr:uid="{00000000-0005-0000-0000-00001C4C0000}"/>
    <cellStyle name="Normal 3 2 3 2 2 5 2 4 3 2" xfId="20491" xr:uid="{00000000-0005-0000-0000-00001D4C0000}"/>
    <cellStyle name="Normal 3 2 3 2 2 5 2 4 4" xfId="20492" xr:uid="{00000000-0005-0000-0000-00001E4C0000}"/>
    <cellStyle name="Normal 3 2 3 2 2 5 2 5" xfId="20493" xr:uid="{00000000-0005-0000-0000-00001F4C0000}"/>
    <cellStyle name="Normal 3 2 3 2 2 5 2 5 2" xfId="20494" xr:uid="{00000000-0005-0000-0000-0000204C0000}"/>
    <cellStyle name="Normal 3 2 3 2 2 5 2 5 2 2" xfId="20495" xr:uid="{00000000-0005-0000-0000-0000214C0000}"/>
    <cellStyle name="Normal 3 2 3 2 2 5 2 5 3" xfId="20496" xr:uid="{00000000-0005-0000-0000-0000224C0000}"/>
    <cellStyle name="Normal 3 2 3 2 2 5 2 6" xfId="20497" xr:uid="{00000000-0005-0000-0000-0000234C0000}"/>
    <cellStyle name="Normal 3 2 3 2 2 5 2 6 2" xfId="20498" xr:uid="{00000000-0005-0000-0000-0000244C0000}"/>
    <cellStyle name="Normal 3 2 3 2 2 5 2 7" xfId="20499" xr:uid="{00000000-0005-0000-0000-0000254C0000}"/>
    <cellStyle name="Normal 3 2 3 2 2 5 2 7 2" xfId="20500" xr:uid="{00000000-0005-0000-0000-0000264C0000}"/>
    <cellStyle name="Normal 3 2 3 2 2 5 2 8" xfId="20501" xr:uid="{00000000-0005-0000-0000-0000274C0000}"/>
    <cellStyle name="Normal 3 2 3 2 2 5 3" xfId="20502" xr:uid="{00000000-0005-0000-0000-0000284C0000}"/>
    <cellStyle name="Normal 3 2 3 2 2 5 3 2" xfId="20503" xr:uid="{00000000-0005-0000-0000-0000294C0000}"/>
    <cellStyle name="Normal 3 2 3 2 2 5 3 2 2" xfId="20504" xr:uid="{00000000-0005-0000-0000-00002A4C0000}"/>
    <cellStyle name="Normal 3 2 3 2 2 5 3 2 2 2" xfId="20505" xr:uid="{00000000-0005-0000-0000-00002B4C0000}"/>
    <cellStyle name="Normal 3 2 3 2 2 5 3 2 2 2 2" xfId="20506" xr:uid="{00000000-0005-0000-0000-00002C4C0000}"/>
    <cellStyle name="Normal 3 2 3 2 2 5 3 2 2 3" xfId="20507" xr:uid="{00000000-0005-0000-0000-00002D4C0000}"/>
    <cellStyle name="Normal 3 2 3 2 2 5 3 2 3" xfId="20508" xr:uid="{00000000-0005-0000-0000-00002E4C0000}"/>
    <cellStyle name="Normal 3 2 3 2 2 5 3 2 3 2" xfId="20509" xr:uid="{00000000-0005-0000-0000-00002F4C0000}"/>
    <cellStyle name="Normal 3 2 3 2 2 5 3 2 4" xfId="20510" xr:uid="{00000000-0005-0000-0000-0000304C0000}"/>
    <cellStyle name="Normal 3 2 3 2 2 5 3 3" xfId="20511" xr:uid="{00000000-0005-0000-0000-0000314C0000}"/>
    <cellStyle name="Normal 3 2 3 2 2 5 3 3 2" xfId="20512" xr:uid="{00000000-0005-0000-0000-0000324C0000}"/>
    <cellStyle name="Normal 3 2 3 2 2 5 3 3 2 2" xfId="20513" xr:uid="{00000000-0005-0000-0000-0000334C0000}"/>
    <cellStyle name="Normal 3 2 3 2 2 5 3 3 3" xfId="20514" xr:uid="{00000000-0005-0000-0000-0000344C0000}"/>
    <cellStyle name="Normal 3 2 3 2 2 5 3 4" xfId="20515" xr:uid="{00000000-0005-0000-0000-0000354C0000}"/>
    <cellStyle name="Normal 3 2 3 2 2 5 3 4 2" xfId="20516" xr:uid="{00000000-0005-0000-0000-0000364C0000}"/>
    <cellStyle name="Normal 3 2 3 2 2 5 3 5" xfId="20517" xr:uid="{00000000-0005-0000-0000-0000374C0000}"/>
    <cellStyle name="Normal 3 2 3 2 2 5 4" xfId="20518" xr:uid="{00000000-0005-0000-0000-0000384C0000}"/>
    <cellStyle name="Normal 3 2 3 2 2 5 4 2" xfId="20519" xr:uid="{00000000-0005-0000-0000-0000394C0000}"/>
    <cellStyle name="Normal 3 2 3 2 2 5 4 2 2" xfId="20520" xr:uid="{00000000-0005-0000-0000-00003A4C0000}"/>
    <cellStyle name="Normal 3 2 3 2 2 5 4 2 2 2" xfId="20521" xr:uid="{00000000-0005-0000-0000-00003B4C0000}"/>
    <cellStyle name="Normal 3 2 3 2 2 5 4 2 3" xfId="20522" xr:uid="{00000000-0005-0000-0000-00003C4C0000}"/>
    <cellStyle name="Normal 3 2 3 2 2 5 4 3" xfId="20523" xr:uid="{00000000-0005-0000-0000-00003D4C0000}"/>
    <cellStyle name="Normal 3 2 3 2 2 5 4 3 2" xfId="20524" xr:uid="{00000000-0005-0000-0000-00003E4C0000}"/>
    <cellStyle name="Normal 3 2 3 2 2 5 4 4" xfId="20525" xr:uid="{00000000-0005-0000-0000-00003F4C0000}"/>
    <cellStyle name="Normal 3 2 3 2 2 5 5" xfId="20526" xr:uid="{00000000-0005-0000-0000-0000404C0000}"/>
    <cellStyle name="Normal 3 2 3 2 2 5 5 2" xfId="20527" xr:uid="{00000000-0005-0000-0000-0000414C0000}"/>
    <cellStyle name="Normal 3 2 3 2 2 5 5 2 2" xfId="20528" xr:uid="{00000000-0005-0000-0000-0000424C0000}"/>
    <cellStyle name="Normal 3 2 3 2 2 5 5 2 2 2" xfId="20529" xr:uid="{00000000-0005-0000-0000-0000434C0000}"/>
    <cellStyle name="Normal 3 2 3 2 2 5 5 2 3" xfId="20530" xr:uid="{00000000-0005-0000-0000-0000444C0000}"/>
    <cellStyle name="Normal 3 2 3 2 2 5 5 3" xfId="20531" xr:uid="{00000000-0005-0000-0000-0000454C0000}"/>
    <cellStyle name="Normal 3 2 3 2 2 5 5 3 2" xfId="20532" xr:uid="{00000000-0005-0000-0000-0000464C0000}"/>
    <cellStyle name="Normal 3 2 3 2 2 5 5 4" xfId="20533" xr:uid="{00000000-0005-0000-0000-0000474C0000}"/>
    <cellStyle name="Normal 3 2 3 2 2 5 6" xfId="20534" xr:uid="{00000000-0005-0000-0000-0000484C0000}"/>
    <cellStyle name="Normal 3 2 3 2 2 5 6 2" xfId="20535" xr:uid="{00000000-0005-0000-0000-0000494C0000}"/>
    <cellStyle name="Normal 3 2 3 2 2 5 6 2 2" xfId="20536" xr:uid="{00000000-0005-0000-0000-00004A4C0000}"/>
    <cellStyle name="Normal 3 2 3 2 2 5 6 3" xfId="20537" xr:uid="{00000000-0005-0000-0000-00004B4C0000}"/>
    <cellStyle name="Normal 3 2 3 2 2 5 7" xfId="20538" xr:uid="{00000000-0005-0000-0000-00004C4C0000}"/>
    <cellStyle name="Normal 3 2 3 2 2 5 7 2" xfId="20539" xr:uid="{00000000-0005-0000-0000-00004D4C0000}"/>
    <cellStyle name="Normal 3 2 3 2 2 5 8" xfId="20540" xr:uid="{00000000-0005-0000-0000-00004E4C0000}"/>
    <cellStyle name="Normal 3 2 3 2 2 5 8 2" xfId="20541" xr:uid="{00000000-0005-0000-0000-00004F4C0000}"/>
    <cellStyle name="Normal 3 2 3 2 2 5 9" xfId="20542" xr:uid="{00000000-0005-0000-0000-0000504C0000}"/>
    <cellStyle name="Normal 3 2 3 2 2 6" xfId="20543" xr:uid="{00000000-0005-0000-0000-0000514C0000}"/>
    <cellStyle name="Normal 3 2 3 2 2 6 2" xfId="20544" xr:uid="{00000000-0005-0000-0000-0000524C0000}"/>
    <cellStyle name="Normal 3 2 3 2 2 6 2 2" xfId="20545" xr:uid="{00000000-0005-0000-0000-0000534C0000}"/>
    <cellStyle name="Normal 3 2 3 2 2 6 2 2 2" xfId="20546" xr:uid="{00000000-0005-0000-0000-0000544C0000}"/>
    <cellStyle name="Normal 3 2 3 2 2 6 2 2 2 2" xfId="20547" xr:uid="{00000000-0005-0000-0000-0000554C0000}"/>
    <cellStyle name="Normal 3 2 3 2 2 6 2 2 2 2 2" xfId="20548" xr:uid="{00000000-0005-0000-0000-0000564C0000}"/>
    <cellStyle name="Normal 3 2 3 2 2 6 2 2 2 3" xfId="20549" xr:uid="{00000000-0005-0000-0000-0000574C0000}"/>
    <cellStyle name="Normal 3 2 3 2 2 6 2 2 3" xfId="20550" xr:uid="{00000000-0005-0000-0000-0000584C0000}"/>
    <cellStyle name="Normal 3 2 3 2 2 6 2 2 3 2" xfId="20551" xr:uid="{00000000-0005-0000-0000-0000594C0000}"/>
    <cellStyle name="Normal 3 2 3 2 2 6 2 2 4" xfId="20552" xr:uid="{00000000-0005-0000-0000-00005A4C0000}"/>
    <cellStyle name="Normal 3 2 3 2 2 6 2 3" xfId="20553" xr:uid="{00000000-0005-0000-0000-00005B4C0000}"/>
    <cellStyle name="Normal 3 2 3 2 2 6 2 3 2" xfId="20554" xr:uid="{00000000-0005-0000-0000-00005C4C0000}"/>
    <cellStyle name="Normal 3 2 3 2 2 6 2 3 2 2" xfId="20555" xr:uid="{00000000-0005-0000-0000-00005D4C0000}"/>
    <cellStyle name="Normal 3 2 3 2 2 6 2 3 3" xfId="20556" xr:uid="{00000000-0005-0000-0000-00005E4C0000}"/>
    <cellStyle name="Normal 3 2 3 2 2 6 2 4" xfId="20557" xr:uid="{00000000-0005-0000-0000-00005F4C0000}"/>
    <cellStyle name="Normal 3 2 3 2 2 6 2 4 2" xfId="20558" xr:uid="{00000000-0005-0000-0000-0000604C0000}"/>
    <cellStyle name="Normal 3 2 3 2 2 6 2 5" xfId="20559" xr:uid="{00000000-0005-0000-0000-0000614C0000}"/>
    <cellStyle name="Normal 3 2 3 2 2 6 3" xfId="20560" xr:uid="{00000000-0005-0000-0000-0000624C0000}"/>
    <cellStyle name="Normal 3 2 3 2 2 6 3 2" xfId="20561" xr:uid="{00000000-0005-0000-0000-0000634C0000}"/>
    <cellStyle name="Normal 3 2 3 2 2 6 3 2 2" xfId="20562" xr:uid="{00000000-0005-0000-0000-0000644C0000}"/>
    <cellStyle name="Normal 3 2 3 2 2 6 3 2 2 2" xfId="20563" xr:uid="{00000000-0005-0000-0000-0000654C0000}"/>
    <cellStyle name="Normal 3 2 3 2 2 6 3 2 3" xfId="20564" xr:uid="{00000000-0005-0000-0000-0000664C0000}"/>
    <cellStyle name="Normal 3 2 3 2 2 6 3 3" xfId="20565" xr:uid="{00000000-0005-0000-0000-0000674C0000}"/>
    <cellStyle name="Normal 3 2 3 2 2 6 3 3 2" xfId="20566" xr:uid="{00000000-0005-0000-0000-0000684C0000}"/>
    <cellStyle name="Normal 3 2 3 2 2 6 3 4" xfId="20567" xr:uid="{00000000-0005-0000-0000-0000694C0000}"/>
    <cellStyle name="Normal 3 2 3 2 2 6 4" xfId="20568" xr:uid="{00000000-0005-0000-0000-00006A4C0000}"/>
    <cellStyle name="Normal 3 2 3 2 2 6 4 2" xfId="20569" xr:uid="{00000000-0005-0000-0000-00006B4C0000}"/>
    <cellStyle name="Normal 3 2 3 2 2 6 4 2 2" xfId="20570" xr:uid="{00000000-0005-0000-0000-00006C4C0000}"/>
    <cellStyle name="Normal 3 2 3 2 2 6 4 2 2 2" xfId="20571" xr:uid="{00000000-0005-0000-0000-00006D4C0000}"/>
    <cellStyle name="Normal 3 2 3 2 2 6 4 2 3" xfId="20572" xr:uid="{00000000-0005-0000-0000-00006E4C0000}"/>
    <cellStyle name="Normal 3 2 3 2 2 6 4 3" xfId="20573" xr:uid="{00000000-0005-0000-0000-00006F4C0000}"/>
    <cellStyle name="Normal 3 2 3 2 2 6 4 3 2" xfId="20574" xr:uid="{00000000-0005-0000-0000-0000704C0000}"/>
    <cellStyle name="Normal 3 2 3 2 2 6 4 4" xfId="20575" xr:uid="{00000000-0005-0000-0000-0000714C0000}"/>
    <cellStyle name="Normal 3 2 3 2 2 6 5" xfId="20576" xr:uid="{00000000-0005-0000-0000-0000724C0000}"/>
    <cellStyle name="Normal 3 2 3 2 2 6 5 2" xfId="20577" xr:uid="{00000000-0005-0000-0000-0000734C0000}"/>
    <cellStyle name="Normal 3 2 3 2 2 6 5 2 2" xfId="20578" xr:uid="{00000000-0005-0000-0000-0000744C0000}"/>
    <cellStyle name="Normal 3 2 3 2 2 6 5 3" xfId="20579" xr:uid="{00000000-0005-0000-0000-0000754C0000}"/>
    <cellStyle name="Normal 3 2 3 2 2 6 6" xfId="20580" xr:uid="{00000000-0005-0000-0000-0000764C0000}"/>
    <cellStyle name="Normal 3 2 3 2 2 6 6 2" xfId="20581" xr:uid="{00000000-0005-0000-0000-0000774C0000}"/>
    <cellStyle name="Normal 3 2 3 2 2 6 7" xfId="20582" xr:uid="{00000000-0005-0000-0000-0000784C0000}"/>
    <cellStyle name="Normal 3 2 3 2 2 6 7 2" xfId="20583" xr:uid="{00000000-0005-0000-0000-0000794C0000}"/>
    <cellStyle name="Normal 3 2 3 2 2 6 8" xfId="20584" xr:uid="{00000000-0005-0000-0000-00007A4C0000}"/>
    <cellStyle name="Normal 3 2 3 2 2 7" xfId="20585" xr:uid="{00000000-0005-0000-0000-00007B4C0000}"/>
    <cellStyle name="Normal 3 2 3 2 2 7 2" xfId="20586" xr:uid="{00000000-0005-0000-0000-00007C4C0000}"/>
    <cellStyle name="Normal 3 2 3 2 2 7 2 2" xfId="20587" xr:uid="{00000000-0005-0000-0000-00007D4C0000}"/>
    <cellStyle name="Normal 3 2 3 2 2 7 2 2 2" xfId="20588" xr:uid="{00000000-0005-0000-0000-00007E4C0000}"/>
    <cellStyle name="Normal 3 2 3 2 2 7 2 2 2 2" xfId="20589" xr:uid="{00000000-0005-0000-0000-00007F4C0000}"/>
    <cellStyle name="Normal 3 2 3 2 2 7 2 2 2 2 2" xfId="20590" xr:uid="{00000000-0005-0000-0000-0000804C0000}"/>
    <cellStyle name="Normal 3 2 3 2 2 7 2 2 2 3" xfId="20591" xr:uid="{00000000-0005-0000-0000-0000814C0000}"/>
    <cellStyle name="Normal 3 2 3 2 2 7 2 2 3" xfId="20592" xr:uid="{00000000-0005-0000-0000-0000824C0000}"/>
    <cellStyle name="Normal 3 2 3 2 2 7 2 2 3 2" xfId="20593" xr:uid="{00000000-0005-0000-0000-0000834C0000}"/>
    <cellStyle name="Normal 3 2 3 2 2 7 2 2 4" xfId="20594" xr:uid="{00000000-0005-0000-0000-0000844C0000}"/>
    <cellStyle name="Normal 3 2 3 2 2 7 2 3" xfId="20595" xr:uid="{00000000-0005-0000-0000-0000854C0000}"/>
    <cellStyle name="Normal 3 2 3 2 2 7 2 3 2" xfId="20596" xr:uid="{00000000-0005-0000-0000-0000864C0000}"/>
    <cellStyle name="Normal 3 2 3 2 2 7 2 3 2 2" xfId="20597" xr:uid="{00000000-0005-0000-0000-0000874C0000}"/>
    <cellStyle name="Normal 3 2 3 2 2 7 2 3 3" xfId="20598" xr:uid="{00000000-0005-0000-0000-0000884C0000}"/>
    <cellStyle name="Normal 3 2 3 2 2 7 2 4" xfId="20599" xr:uid="{00000000-0005-0000-0000-0000894C0000}"/>
    <cellStyle name="Normal 3 2 3 2 2 7 2 4 2" xfId="20600" xr:uid="{00000000-0005-0000-0000-00008A4C0000}"/>
    <cellStyle name="Normal 3 2 3 2 2 7 2 5" xfId="20601" xr:uid="{00000000-0005-0000-0000-00008B4C0000}"/>
    <cellStyle name="Normal 3 2 3 2 2 7 3" xfId="20602" xr:uid="{00000000-0005-0000-0000-00008C4C0000}"/>
    <cellStyle name="Normal 3 2 3 2 2 7 3 2" xfId="20603" xr:uid="{00000000-0005-0000-0000-00008D4C0000}"/>
    <cellStyle name="Normal 3 2 3 2 2 7 3 2 2" xfId="20604" xr:uid="{00000000-0005-0000-0000-00008E4C0000}"/>
    <cellStyle name="Normal 3 2 3 2 2 7 3 2 2 2" xfId="20605" xr:uid="{00000000-0005-0000-0000-00008F4C0000}"/>
    <cellStyle name="Normal 3 2 3 2 2 7 3 2 3" xfId="20606" xr:uid="{00000000-0005-0000-0000-0000904C0000}"/>
    <cellStyle name="Normal 3 2 3 2 2 7 3 3" xfId="20607" xr:uid="{00000000-0005-0000-0000-0000914C0000}"/>
    <cellStyle name="Normal 3 2 3 2 2 7 3 3 2" xfId="20608" xr:uid="{00000000-0005-0000-0000-0000924C0000}"/>
    <cellStyle name="Normal 3 2 3 2 2 7 3 4" xfId="20609" xr:uid="{00000000-0005-0000-0000-0000934C0000}"/>
    <cellStyle name="Normal 3 2 3 2 2 7 4" xfId="20610" xr:uid="{00000000-0005-0000-0000-0000944C0000}"/>
    <cellStyle name="Normal 3 2 3 2 2 7 4 2" xfId="20611" xr:uid="{00000000-0005-0000-0000-0000954C0000}"/>
    <cellStyle name="Normal 3 2 3 2 2 7 4 2 2" xfId="20612" xr:uid="{00000000-0005-0000-0000-0000964C0000}"/>
    <cellStyle name="Normal 3 2 3 2 2 7 4 3" xfId="20613" xr:uid="{00000000-0005-0000-0000-0000974C0000}"/>
    <cellStyle name="Normal 3 2 3 2 2 7 5" xfId="20614" xr:uid="{00000000-0005-0000-0000-0000984C0000}"/>
    <cellStyle name="Normal 3 2 3 2 2 7 5 2" xfId="20615" xr:uid="{00000000-0005-0000-0000-0000994C0000}"/>
    <cellStyle name="Normal 3 2 3 2 2 7 6" xfId="20616" xr:uid="{00000000-0005-0000-0000-00009A4C0000}"/>
    <cellStyle name="Normal 3 2 3 2 2 8" xfId="20617" xr:uid="{00000000-0005-0000-0000-00009B4C0000}"/>
    <cellStyle name="Normal 3 2 3 2 2 8 2" xfId="20618" xr:uid="{00000000-0005-0000-0000-00009C4C0000}"/>
    <cellStyle name="Normal 3 2 3 2 2 8 2 2" xfId="20619" xr:uid="{00000000-0005-0000-0000-00009D4C0000}"/>
    <cellStyle name="Normal 3 2 3 2 2 8 2 2 2" xfId="20620" xr:uid="{00000000-0005-0000-0000-00009E4C0000}"/>
    <cellStyle name="Normal 3 2 3 2 2 8 2 2 2 2" xfId="20621" xr:uid="{00000000-0005-0000-0000-00009F4C0000}"/>
    <cellStyle name="Normal 3 2 3 2 2 8 2 2 2 2 2" xfId="20622" xr:uid="{00000000-0005-0000-0000-0000A04C0000}"/>
    <cellStyle name="Normal 3 2 3 2 2 8 2 2 2 3" xfId="20623" xr:uid="{00000000-0005-0000-0000-0000A14C0000}"/>
    <cellStyle name="Normal 3 2 3 2 2 8 2 2 3" xfId="20624" xr:uid="{00000000-0005-0000-0000-0000A24C0000}"/>
    <cellStyle name="Normal 3 2 3 2 2 8 2 2 3 2" xfId="20625" xr:uid="{00000000-0005-0000-0000-0000A34C0000}"/>
    <cellStyle name="Normal 3 2 3 2 2 8 2 2 4" xfId="20626" xr:uid="{00000000-0005-0000-0000-0000A44C0000}"/>
    <cellStyle name="Normal 3 2 3 2 2 8 2 3" xfId="20627" xr:uid="{00000000-0005-0000-0000-0000A54C0000}"/>
    <cellStyle name="Normal 3 2 3 2 2 8 2 3 2" xfId="20628" xr:uid="{00000000-0005-0000-0000-0000A64C0000}"/>
    <cellStyle name="Normal 3 2 3 2 2 8 2 3 2 2" xfId="20629" xr:uid="{00000000-0005-0000-0000-0000A74C0000}"/>
    <cellStyle name="Normal 3 2 3 2 2 8 2 3 3" xfId="20630" xr:uid="{00000000-0005-0000-0000-0000A84C0000}"/>
    <cellStyle name="Normal 3 2 3 2 2 8 2 4" xfId="20631" xr:uid="{00000000-0005-0000-0000-0000A94C0000}"/>
    <cellStyle name="Normal 3 2 3 2 2 8 2 4 2" xfId="20632" xr:uid="{00000000-0005-0000-0000-0000AA4C0000}"/>
    <cellStyle name="Normal 3 2 3 2 2 8 2 5" xfId="20633" xr:uid="{00000000-0005-0000-0000-0000AB4C0000}"/>
    <cellStyle name="Normal 3 2 3 2 2 8 3" xfId="20634" xr:uid="{00000000-0005-0000-0000-0000AC4C0000}"/>
    <cellStyle name="Normal 3 2 3 2 2 8 3 2" xfId="20635" xr:uid="{00000000-0005-0000-0000-0000AD4C0000}"/>
    <cellStyle name="Normal 3 2 3 2 2 8 3 2 2" xfId="20636" xr:uid="{00000000-0005-0000-0000-0000AE4C0000}"/>
    <cellStyle name="Normal 3 2 3 2 2 8 3 2 2 2" xfId="20637" xr:uid="{00000000-0005-0000-0000-0000AF4C0000}"/>
    <cellStyle name="Normal 3 2 3 2 2 8 3 2 3" xfId="20638" xr:uid="{00000000-0005-0000-0000-0000B04C0000}"/>
    <cellStyle name="Normal 3 2 3 2 2 8 3 3" xfId="20639" xr:uid="{00000000-0005-0000-0000-0000B14C0000}"/>
    <cellStyle name="Normal 3 2 3 2 2 8 3 3 2" xfId="20640" xr:uid="{00000000-0005-0000-0000-0000B24C0000}"/>
    <cellStyle name="Normal 3 2 3 2 2 8 3 4" xfId="20641" xr:uid="{00000000-0005-0000-0000-0000B34C0000}"/>
    <cellStyle name="Normal 3 2 3 2 2 8 4" xfId="20642" xr:uid="{00000000-0005-0000-0000-0000B44C0000}"/>
    <cellStyle name="Normal 3 2 3 2 2 8 4 2" xfId="20643" xr:uid="{00000000-0005-0000-0000-0000B54C0000}"/>
    <cellStyle name="Normal 3 2 3 2 2 8 4 2 2" xfId="20644" xr:uid="{00000000-0005-0000-0000-0000B64C0000}"/>
    <cellStyle name="Normal 3 2 3 2 2 8 4 3" xfId="20645" xr:uid="{00000000-0005-0000-0000-0000B74C0000}"/>
    <cellStyle name="Normal 3 2 3 2 2 8 5" xfId="20646" xr:uid="{00000000-0005-0000-0000-0000B84C0000}"/>
    <cellStyle name="Normal 3 2 3 2 2 8 5 2" xfId="20647" xr:uid="{00000000-0005-0000-0000-0000B94C0000}"/>
    <cellStyle name="Normal 3 2 3 2 2 8 6" xfId="20648" xr:uid="{00000000-0005-0000-0000-0000BA4C0000}"/>
    <cellStyle name="Normal 3 2 3 2 2 9" xfId="20649" xr:uid="{00000000-0005-0000-0000-0000BB4C0000}"/>
    <cellStyle name="Normal 3 2 3 2 2 9 2" xfId="20650" xr:uid="{00000000-0005-0000-0000-0000BC4C0000}"/>
    <cellStyle name="Normal 3 2 3 2 2 9 2 2" xfId="20651" xr:uid="{00000000-0005-0000-0000-0000BD4C0000}"/>
    <cellStyle name="Normal 3 2 3 2 2 9 2 2 2" xfId="20652" xr:uid="{00000000-0005-0000-0000-0000BE4C0000}"/>
    <cellStyle name="Normal 3 2 3 2 2 9 2 2 2 2" xfId="20653" xr:uid="{00000000-0005-0000-0000-0000BF4C0000}"/>
    <cellStyle name="Normal 3 2 3 2 2 9 2 2 3" xfId="20654" xr:uid="{00000000-0005-0000-0000-0000C04C0000}"/>
    <cellStyle name="Normal 3 2 3 2 2 9 2 3" xfId="20655" xr:uid="{00000000-0005-0000-0000-0000C14C0000}"/>
    <cellStyle name="Normal 3 2 3 2 2 9 2 3 2" xfId="20656" xr:uid="{00000000-0005-0000-0000-0000C24C0000}"/>
    <cellStyle name="Normal 3 2 3 2 2 9 2 4" xfId="20657" xr:uid="{00000000-0005-0000-0000-0000C34C0000}"/>
    <cellStyle name="Normal 3 2 3 2 2 9 3" xfId="20658" xr:uid="{00000000-0005-0000-0000-0000C44C0000}"/>
    <cellStyle name="Normal 3 2 3 2 2 9 3 2" xfId="20659" xr:uid="{00000000-0005-0000-0000-0000C54C0000}"/>
    <cellStyle name="Normal 3 2 3 2 2 9 3 2 2" xfId="20660" xr:uid="{00000000-0005-0000-0000-0000C64C0000}"/>
    <cellStyle name="Normal 3 2 3 2 2 9 3 3" xfId="20661" xr:uid="{00000000-0005-0000-0000-0000C74C0000}"/>
    <cellStyle name="Normal 3 2 3 2 2 9 4" xfId="20662" xr:uid="{00000000-0005-0000-0000-0000C84C0000}"/>
    <cellStyle name="Normal 3 2 3 2 2 9 4 2" xfId="20663" xr:uid="{00000000-0005-0000-0000-0000C94C0000}"/>
    <cellStyle name="Normal 3 2 3 2 2 9 5" xfId="20664" xr:uid="{00000000-0005-0000-0000-0000CA4C0000}"/>
    <cellStyle name="Normal 3 2 3 2 3" xfId="20665" xr:uid="{00000000-0005-0000-0000-0000CB4C0000}"/>
    <cellStyle name="Normal 3 2 3 2 3 10" xfId="20666" xr:uid="{00000000-0005-0000-0000-0000CC4C0000}"/>
    <cellStyle name="Normal 3 2 3 2 3 2" xfId="20667" xr:uid="{00000000-0005-0000-0000-0000CD4C0000}"/>
    <cellStyle name="Normal 3 2 3 2 3 2 2" xfId="20668" xr:uid="{00000000-0005-0000-0000-0000CE4C0000}"/>
    <cellStyle name="Normal 3 2 3 2 3 2 2 2" xfId="20669" xr:uid="{00000000-0005-0000-0000-0000CF4C0000}"/>
    <cellStyle name="Normal 3 2 3 2 3 2 2 2 2" xfId="20670" xr:uid="{00000000-0005-0000-0000-0000D04C0000}"/>
    <cellStyle name="Normal 3 2 3 2 3 2 2 2 2 2" xfId="20671" xr:uid="{00000000-0005-0000-0000-0000D14C0000}"/>
    <cellStyle name="Normal 3 2 3 2 3 2 2 2 2 2 2" xfId="20672" xr:uid="{00000000-0005-0000-0000-0000D24C0000}"/>
    <cellStyle name="Normal 3 2 3 2 3 2 2 2 2 2 2 2" xfId="20673" xr:uid="{00000000-0005-0000-0000-0000D34C0000}"/>
    <cellStyle name="Normal 3 2 3 2 3 2 2 2 2 2 3" xfId="20674" xr:uid="{00000000-0005-0000-0000-0000D44C0000}"/>
    <cellStyle name="Normal 3 2 3 2 3 2 2 2 2 3" xfId="20675" xr:uid="{00000000-0005-0000-0000-0000D54C0000}"/>
    <cellStyle name="Normal 3 2 3 2 3 2 2 2 2 3 2" xfId="20676" xr:uid="{00000000-0005-0000-0000-0000D64C0000}"/>
    <cellStyle name="Normal 3 2 3 2 3 2 2 2 2 4" xfId="20677" xr:uid="{00000000-0005-0000-0000-0000D74C0000}"/>
    <cellStyle name="Normal 3 2 3 2 3 2 2 2 3" xfId="20678" xr:uid="{00000000-0005-0000-0000-0000D84C0000}"/>
    <cellStyle name="Normal 3 2 3 2 3 2 2 2 3 2" xfId="20679" xr:uid="{00000000-0005-0000-0000-0000D94C0000}"/>
    <cellStyle name="Normal 3 2 3 2 3 2 2 2 3 2 2" xfId="20680" xr:uid="{00000000-0005-0000-0000-0000DA4C0000}"/>
    <cellStyle name="Normal 3 2 3 2 3 2 2 2 3 3" xfId="20681" xr:uid="{00000000-0005-0000-0000-0000DB4C0000}"/>
    <cellStyle name="Normal 3 2 3 2 3 2 2 2 4" xfId="20682" xr:uid="{00000000-0005-0000-0000-0000DC4C0000}"/>
    <cellStyle name="Normal 3 2 3 2 3 2 2 2 4 2" xfId="20683" xr:uid="{00000000-0005-0000-0000-0000DD4C0000}"/>
    <cellStyle name="Normal 3 2 3 2 3 2 2 2 5" xfId="20684" xr:uid="{00000000-0005-0000-0000-0000DE4C0000}"/>
    <cellStyle name="Normal 3 2 3 2 3 2 2 3" xfId="20685" xr:uid="{00000000-0005-0000-0000-0000DF4C0000}"/>
    <cellStyle name="Normal 3 2 3 2 3 2 2 3 2" xfId="20686" xr:uid="{00000000-0005-0000-0000-0000E04C0000}"/>
    <cellStyle name="Normal 3 2 3 2 3 2 2 3 2 2" xfId="20687" xr:uid="{00000000-0005-0000-0000-0000E14C0000}"/>
    <cellStyle name="Normal 3 2 3 2 3 2 2 3 2 2 2" xfId="20688" xr:uid="{00000000-0005-0000-0000-0000E24C0000}"/>
    <cellStyle name="Normal 3 2 3 2 3 2 2 3 2 3" xfId="20689" xr:uid="{00000000-0005-0000-0000-0000E34C0000}"/>
    <cellStyle name="Normal 3 2 3 2 3 2 2 3 3" xfId="20690" xr:uid="{00000000-0005-0000-0000-0000E44C0000}"/>
    <cellStyle name="Normal 3 2 3 2 3 2 2 3 3 2" xfId="20691" xr:uid="{00000000-0005-0000-0000-0000E54C0000}"/>
    <cellStyle name="Normal 3 2 3 2 3 2 2 3 4" xfId="20692" xr:uid="{00000000-0005-0000-0000-0000E64C0000}"/>
    <cellStyle name="Normal 3 2 3 2 3 2 2 4" xfId="20693" xr:uid="{00000000-0005-0000-0000-0000E74C0000}"/>
    <cellStyle name="Normal 3 2 3 2 3 2 2 4 2" xfId="20694" xr:uid="{00000000-0005-0000-0000-0000E84C0000}"/>
    <cellStyle name="Normal 3 2 3 2 3 2 2 4 2 2" xfId="20695" xr:uid="{00000000-0005-0000-0000-0000E94C0000}"/>
    <cellStyle name="Normal 3 2 3 2 3 2 2 4 2 2 2" xfId="20696" xr:uid="{00000000-0005-0000-0000-0000EA4C0000}"/>
    <cellStyle name="Normal 3 2 3 2 3 2 2 4 2 3" xfId="20697" xr:uid="{00000000-0005-0000-0000-0000EB4C0000}"/>
    <cellStyle name="Normal 3 2 3 2 3 2 2 4 3" xfId="20698" xr:uid="{00000000-0005-0000-0000-0000EC4C0000}"/>
    <cellStyle name="Normal 3 2 3 2 3 2 2 4 3 2" xfId="20699" xr:uid="{00000000-0005-0000-0000-0000ED4C0000}"/>
    <cellStyle name="Normal 3 2 3 2 3 2 2 4 4" xfId="20700" xr:uid="{00000000-0005-0000-0000-0000EE4C0000}"/>
    <cellStyle name="Normal 3 2 3 2 3 2 2 5" xfId="20701" xr:uid="{00000000-0005-0000-0000-0000EF4C0000}"/>
    <cellStyle name="Normal 3 2 3 2 3 2 2 5 2" xfId="20702" xr:uid="{00000000-0005-0000-0000-0000F04C0000}"/>
    <cellStyle name="Normal 3 2 3 2 3 2 2 5 2 2" xfId="20703" xr:uid="{00000000-0005-0000-0000-0000F14C0000}"/>
    <cellStyle name="Normal 3 2 3 2 3 2 2 5 3" xfId="20704" xr:uid="{00000000-0005-0000-0000-0000F24C0000}"/>
    <cellStyle name="Normal 3 2 3 2 3 2 2 6" xfId="20705" xr:uid="{00000000-0005-0000-0000-0000F34C0000}"/>
    <cellStyle name="Normal 3 2 3 2 3 2 2 6 2" xfId="20706" xr:uid="{00000000-0005-0000-0000-0000F44C0000}"/>
    <cellStyle name="Normal 3 2 3 2 3 2 2 7" xfId="20707" xr:uid="{00000000-0005-0000-0000-0000F54C0000}"/>
    <cellStyle name="Normal 3 2 3 2 3 2 2 7 2" xfId="20708" xr:uid="{00000000-0005-0000-0000-0000F64C0000}"/>
    <cellStyle name="Normal 3 2 3 2 3 2 2 8" xfId="20709" xr:uid="{00000000-0005-0000-0000-0000F74C0000}"/>
    <cellStyle name="Normal 3 2 3 2 3 2 3" xfId="20710" xr:uid="{00000000-0005-0000-0000-0000F84C0000}"/>
    <cellStyle name="Normal 3 2 3 2 3 2 3 2" xfId="20711" xr:uid="{00000000-0005-0000-0000-0000F94C0000}"/>
    <cellStyle name="Normal 3 2 3 2 3 2 3 2 2" xfId="20712" xr:uid="{00000000-0005-0000-0000-0000FA4C0000}"/>
    <cellStyle name="Normal 3 2 3 2 3 2 3 2 2 2" xfId="20713" xr:uid="{00000000-0005-0000-0000-0000FB4C0000}"/>
    <cellStyle name="Normal 3 2 3 2 3 2 3 2 2 2 2" xfId="20714" xr:uid="{00000000-0005-0000-0000-0000FC4C0000}"/>
    <cellStyle name="Normal 3 2 3 2 3 2 3 2 2 3" xfId="20715" xr:uid="{00000000-0005-0000-0000-0000FD4C0000}"/>
    <cellStyle name="Normal 3 2 3 2 3 2 3 2 3" xfId="20716" xr:uid="{00000000-0005-0000-0000-0000FE4C0000}"/>
    <cellStyle name="Normal 3 2 3 2 3 2 3 2 3 2" xfId="20717" xr:uid="{00000000-0005-0000-0000-0000FF4C0000}"/>
    <cellStyle name="Normal 3 2 3 2 3 2 3 2 4" xfId="20718" xr:uid="{00000000-0005-0000-0000-0000004D0000}"/>
    <cellStyle name="Normal 3 2 3 2 3 2 3 3" xfId="20719" xr:uid="{00000000-0005-0000-0000-0000014D0000}"/>
    <cellStyle name="Normal 3 2 3 2 3 2 3 3 2" xfId="20720" xr:uid="{00000000-0005-0000-0000-0000024D0000}"/>
    <cellStyle name="Normal 3 2 3 2 3 2 3 3 2 2" xfId="20721" xr:uid="{00000000-0005-0000-0000-0000034D0000}"/>
    <cellStyle name="Normal 3 2 3 2 3 2 3 3 3" xfId="20722" xr:uid="{00000000-0005-0000-0000-0000044D0000}"/>
    <cellStyle name="Normal 3 2 3 2 3 2 3 4" xfId="20723" xr:uid="{00000000-0005-0000-0000-0000054D0000}"/>
    <cellStyle name="Normal 3 2 3 2 3 2 3 4 2" xfId="20724" xr:uid="{00000000-0005-0000-0000-0000064D0000}"/>
    <cellStyle name="Normal 3 2 3 2 3 2 3 5" xfId="20725" xr:uid="{00000000-0005-0000-0000-0000074D0000}"/>
    <cellStyle name="Normal 3 2 3 2 3 2 4" xfId="20726" xr:uid="{00000000-0005-0000-0000-0000084D0000}"/>
    <cellStyle name="Normal 3 2 3 2 3 2 4 2" xfId="20727" xr:uid="{00000000-0005-0000-0000-0000094D0000}"/>
    <cellStyle name="Normal 3 2 3 2 3 2 4 2 2" xfId="20728" xr:uid="{00000000-0005-0000-0000-00000A4D0000}"/>
    <cellStyle name="Normal 3 2 3 2 3 2 4 2 2 2" xfId="20729" xr:uid="{00000000-0005-0000-0000-00000B4D0000}"/>
    <cellStyle name="Normal 3 2 3 2 3 2 4 2 3" xfId="20730" xr:uid="{00000000-0005-0000-0000-00000C4D0000}"/>
    <cellStyle name="Normal 3 2 3 2 3 2 4 3" xfId="20731" xr:uid="{00000000-0005-0000-0000-00000D4D0000}"/>
    <cellStyle name="Normal 3 2 3 2 3 2 4 3 2" xfId="20732" xr:uid="{00000000-0005-0000-0000-00000E4D0000}"/>
    <cellStyle name="Normal 3 2 3 2 3 2 4 4" xfId="20733" xr:uid="{00000000-0005-0000-0000-00000F4D0000}"/>
    <cellStyle name="Normal 3 2 3 2 3 2 5" xfId="20734" xr:uid="{00000000-0005-0000-0000-0000104D0000}"/>
    <cellStyle name="Normal 3 2 3 2 3 2 5 2" xfId="20735" xr:uid="{00000000-0005-0000-0000-0000114D0000}"/>
    <cellStyle name="Normal 3 2 3 2 3 2 5 2 2" xfId="20736" xr:uid="{00000000-0005-0000-0000-0000124D0000}"/>
    <cellStyle name="Normal 3 2 3 2 3 2 5 2 2 2" xfId="20737" xr:uid="{00000000-0005-0000-0000-0000134D0000}"/>
    <cellStyle name="Normal 3 2 3 2 3 2 5 2 3" xfId="20738" xr:uid="{00000000-0005-0000-0000-0000144D0000}"/>
    <cellStyle name="Normal 3 2 3 2 3 2 5 3" xfId="20739" xr:uid="{00000000-0005-0000-0000-0000154D0000}"/>
    <cellStyle name="Normal 3 2 3 2 3 2 5 3 2" xfId="20740" xr:uid="{00000000-0005-0000-0000-0000164D0000}"/>
    <cellStyle name="Normal 3 2 3 2 3 2 5 4" xfId="20741" xr:uid="{00000000-0005-0000-0000-0000174D0000}"/>
    <cellStyle name="Normal 3 2 3 2 3 2 6" xfId="20742" xr:uid="{00000000-0005-0000-0000-0000184D0000}"/>
    <cellStyle name="Normal 3 2 3 2 3 2 6 2" xfId="20743" xr:uid="{00000000-0005-0000-0000-0000194D0000}"/>
    <cellStyle name="Normal 3 2 3 2 3 2 6 2 2" xfId="20744" xr:uid="{00000000-0005-0000-0000-00001A4D0000}"/>
    <cellStyle name="Normal 3 2 3 2 3 2 6 3" xfId="20745" xr:uid="{00000000-0005-0000-0000-00001B4D0000}"/>
    <cellStyle name="Normal 3 2 3 2 3 2 7" xfId="20746" xr:uid="{00000000-0005-0000-0000-00001C4D0000}"/>
    <cellStyle name="Normal 3 2 3 2 3 2 7 2" xfId="20747" xr:uid="{00000000-0005-0000-0000-00001D4D0000}"/>
    <cellStyle name="Normal 3 2 3 2 3 2 8" xfId="20748" xr:uid="{00000000-0005-0000-0000-00001E4D0000}"/>
    <cellStyle name="Normal 3 2 3 2 3 2 8 2" xfId="20749" xr:uid="{00000000-0005-0000-0000-00001F4D0000}"/>
    <cellStyle name="Normal 3 2 3 2 3 2 9" xfId="20750" xr:uid="{00000000-0005-0000-0000-0000204D0000}"/>
    <cellStyle name="Normal 3 2 3 2 3 3" xfId="20751" xr:uid="{00000000-0005-0000-0000-0000214D0000}"/>
    <cellStyle name="Normal 3 2 3 2 3 3 2" xfId="20752" xr:uid="{00000000-0005-0000-0000-0000224D0000}"/>
    <cellStyle name="Normal 3 2 3 2 3 3 2 2" xfId="20753" xr:uid="{00000000-0005-0000-0000-0000234D0000}"/>
    <cellStyle name="Normal 3 2 3 2 3 3 2 2 2" xfId="20754" xr:uid="{00000000-0005-0000-0000-0000244D0000}"/>
    <cellStyle name="Normal 3 2 3 2 3 3 2 2 2 2" xfId="20755" xr:uid="{00000000-0005-0000-0000-0000254D0000}"/>
    <cellStyle name="Normal 3 2 3 2 3 3 2 2 2 2 2" xfId="20756" xr:uid="{00000000-0005-0000-0000-0000264D0000}"/>
    <cellStyle name="Normal 3 2 3 2 3 3 2 2 2 3" xfId="20757" xr:uid="{00000000-0005-0000-0000-0000274D0000}"/>
    <cellStyle name="Normal 3 2 3 2 3 3 2 2 3" xfId="20758" xr:uid="{00000000-0005-0000-0000-0000284D0000}"/>
    <cellStyle name="Normal 3 2 3 2 3 3 2 2 3 2" xfId="20759" xr:uid="{00000000-0005-0000-0000-0000294D0000}"/>
    <cellStyle name="Normal 3 2 3 2 3 3 2 2 4" xfId="20760" xr:uid="{00000000-0005-0000-0000-00002A4D0000}"/>
    <cellStyle name="Normal 3 2 3 2 3 3 2 3" xfId="20761" xr:uid="{00000000-0005-0000-0000-00002B4D0000}"/>
    <cellStyle name="Normal 3 2 3 2 3 3 2 3 2" xfId="20762" xr:uid="{00000000-0005-0000-0000-00002C4D0000}"/>
    <cellStyle name="Normal 3 2 3 2 3 3 2 3 2 2" xfId="20763" xr:uid="{00000000-0005-0000-0000-00002D4D0000}"/>
    <cellStyle name="Normal 3 2 3 2 3 3 2 3 3" xfId="20764" xr:uid="{00000000-0005-0000-0000-00002E4D0000}"/>
    <cellStyle name="Normal 3 2 3 2 3 3 2 4" xfId="20765" xr:uid="{00000000-0005-0000-0000-00002F4D0000}"/>
    <cellStyle name="Normal 3 2 3 2 3 3 2 4 2" xfId="20766" xr:uid="{00000000-0005-0000-0000-0000304D0000}"/>
    <cellStyle name="Normal 3 2 3 2 3 3 2 5" xfId="20767" xr:uid="{00000000-0005-0000-0000-0000314D0000}"/>
    <cellStyle name="Normal 3 2 3 2 3 3 3" xfId="20768" xr:uid="{00000000-0005-0000-0000-0000324D0000}"/>
    <cellStyle name="Normal 3 2 3 2 3 3 3 2" xfId="20769" xr:uid="{00000000-0005-0000-0000-0000334D0000}"/>
    <cellStyle name="Normal 3 2 3 2 3 3 3 2 2" xfId="20770" xr:uid="{00000000-0005-0000-0000-0000344D0000}"/>
    <cellStyle name="Normal 3 2 3 2 3 3 3 2 2 2" xfId="20771" xr:uid="{00000000-0005-0000-0000-0000354D0000}"/>
    <cellStyle name="Normal 3 2 3 2 3 3 3 2 3" xfId="20772" xr:uid="{00000000-0005-0000-0000-0000364D0000}"/>
    <cellStyle name="Normal 3 2 3 2 3 3 3 3" xfId="20773" xr:uid="{00000000-0005-0000-0000-0000374D0000}"/>
    <cellStyle name="Normal 3 2 3 2 3 3 3 3 2" xfId="20774" xr:uid="{00000000-0005-0000-0000-0000384D0000}"/>
    <cellStyle name="Normal 3 2 3 2 3 3 3 4" xfId="20775" xr:uid="{00000000-0005-0000-0000-0000394D0000}"/>
    <cellStyle name="Normal 3 2 3 2 3 3 4" xfId="20776" xr:uid="{00000000-0005-0000-0000-00003A4D0000}"/>
    <cellStyle name="Normal 3 2 3 2 3 3 4 2" xfId="20777" xr:uid="{00000000-0005-0000-0000-00003B4D0000}"/>
    <cellStyle name="Normal 3 2 3 2 3 3 4 2 2" xfId="20778" xr:uid="{00000000-0005-0000-0000-00003C4D0000}"/>
    <cellStyle name="Normal 3 2 3 2 3 3 4 2 2 2" xfId="20779" xr:uid="{00000000-0005-0000-0000-00003D4D0000}"/>
    <cellStyle name="Normal 3 2 3 2 3 3 4 2 3" xfId="20780" xr:uid="{00000000-0005-0000-0000-00003E4D0000}"/>
    <cellStyle name="Normal 3 2 3 2 3 3 4 3" xfId="20781" xr:uid="{00000000-0005-0000-0000-00003F4D0000}"/>
    <cellStyle name="Normal 3 2 3 2 3 3 4 3 2" xfId="20782" xr:uid="{00000000-0005-0000-0000-0000404D0000}"/>
    <cellStyle name="Normal 3 2 3 2 3 3 4 4" xfId="20783" xr:uid="{00000000-0005-0000-0000-0000414D0000}"/>
    <cellStyle name="Normal 3 2 3 2 3 3 5" xfId="20784" xr:uid="{00000000-0005-0000-0000-0000424D0000}"/>
    <cellStyle name="Normal 3 2 3 2 3 3 5 2" xfId="20785" xr:uid="{00000000-0005-0000-0000-0000434D0000}"/>
    <cellStyle name="Normal 3 2 3 2 3 3 5 2 2" xfId="20786" xr:uid="{00000000-0005-0000-0000-0000444D0000}"/>
    <cellStyle name="Normal 3 2 3 2 3 3 5 3" xfId="20787" xr:uid="{00000000-0005-0000-0000-0000454D0000}"/>
    <cellStyle name="Normal 3 2 3 2 3 3 6" xfId="20788" xr:uid="{00000000-0005-0000-0000-0000464D0000}"/>
    <cellStyle name="Normal 3 2 3 2 3 3 6 2" xfId="20789" xr:uid="{00000000-0005-0000-0000-0000474D0000}"/>
    <cellStyle name="Normal 3 2 3 2 3 3 7" xfId="20790" xr:uid="{00000000-0005-0000-0000-0000484D0000}"/>
    <cellStyle name="Normal 3 2 3 2 3 3 7 2" xfId="20791" xr:uid="{00000000-0005-0000-0000-0000494D0000}"/>
    <cellStyle name="Normal 3 2 3 2 3 3 8" xfId="20792" xr:uid="{00000000-0005-0000-0000-00004A4D0000}"/>
    <cellStyle name="Normal 3 2 3 2 3 4" xfId="20793" xr:uid="{00000000-0005-0000-0000-00004B4D0000}"/>
    <cellStyle name="Normal 3 2 3 2 3 4 2" xfId="20794" xr:uid="{00000000-0005-0000-0000-00004C4D0000}"/>
    <cellStyle name="Normal 3 2 3 2 3 4 2 2" xfId="20795" xr:uid="{00000000-0005-0000-0000-00004D4D0000}"/>
    <cellStyle name="Normal 3 2 3 2 3 4 2 2 2" xfId="20796" xr:uid="{00000000-0005-0000-0000-00004E4D0000}"/>
    <cellStyle name="Normal 3 2 3 2 3 4 2 2 2 2" xfId="20797" xr:uid="{00000000-0005-0000-0000-00004F4D0000}"/>
    <cellStyle name="Normal 3 2 3 2 3 4 2 2 3" xfId="20798" xr:uid="{00000000-0005-0000-0000-0000504D0000}"/>
    <cellStyle name="Normal 3 2 3 2 3 4 2 3" xfId="20799" xr:uid="{00000000-0005-0000-0000-0000514D0000}"/>
    <cellStyle name="Normal 3 2 3 2 3 4 2 3 2" xfId="20800" xr:uid="{00000000-0005-0000-0000-0000524D0000}"/>
    <cellStyle name="Normal 3 2 3 2 3 4 2 4" xfId="20801" xr:uid="{00000000-0005-0000-0000-0000534D0000}"/>
    <cellStyle name="Normal 3 2 3 2 3 4 3" xfId="20802" xr:uid="{00000000-0005-0000-0000-0000544D0000}"/>
    <cellStyle name="Normal 3 2 3 2 3 4 3 2" xfId="20803" xr:uid="{00000000-0005-0000-0000-0000554D0000}"/>
    <cellStyle name="Normal 3 2 3 2 3 4 3 2 2" xfId="20804" xr:uid="{00000000-0005-0000-0000-0000564D0000}"/>
    <cellStyle name="Normal 3 2 3 2 3 4 3 3" xfId="20805" xr:uid="{00000000-0005-0000-0000-0000574D0000}"/>
    <cellStyle name="Normal 3 2 3 2 3 4 4" xfId="20806" xr:uid="{00000000-0005-0000-0000-0000584D0000}"/>
    <cellStyle name="Normal 3 2 3 2 3 4 4 2" xfId="20807" xr:uid="{00000000-0005-0000-0000-0000594D0000}"/>
    <cellStyle name="Normal 3 2 3 2 3 4 5" xfId="20808" xr:uid="{00000000-0005-0000-0000-00005A4D0000}"/>
    <cellStyle name="Normal 3 2 3 2 3 5" xfId="20809" xr:uid="{00000000-0005-0000-0000-00005B4D0000}"/>
    <cellStyle name="Normal 3 2 3 2 3 5 2" xfId="20810" xr:uid="{00000000-0005-0000-0000-00005C4D0000}"/>
    <cellStyle name="Normal 3 2 3 2 3 5 2 2" xfId="20811" xr:uid="{00000000-0005-0000-0000-00005D4D0000}"/>
    <cellStyle name="Normal 3 2 3 2 3 5 2 2 2" xfId="20812" xr:uid="{00000000-0005-0000-0000-00005E4D0000}"/>
    <cellStyle name="Normal 3 2 3 2 3 5 2 3" xfId="20813" xr:uid="{00000000-0005-0000-0000-00005F4D0000}"/>
    <cellStyle name="Normal 3 2 3 2 3 5 3" xfId="20814" xr:uid="{00000000-0005-0000-0000-0000604D0000}"/>
    <cellStyle name="Normal 3 2 3 2 3 5 3 2" xfId="20815" xr:uid="{00000000-0005-0000-0000-0000614D0000}"/>
    <cellStyle name="Normal 3 2 3 2 3 5 4" xfId="20816" xr:uid="{00000000-0005-0000-0000-0000624D0000}"/>
    <cellStyle name="Normal 3 2 3 2 3 6" xfId="20817" xr:uid="{00000000-0005-0000-0000-0000634D0000}"/>
    <cellStyle name="Normal 3 2 3 2 3 6 2" xfId="20818" xr:uid="{00000000-0005-0000-0000-0000644D0000}"/>
    <cellStyle name="Normal 3 2 3 2 3 6 2 2" xfId="20819" xr:uid="{00000000-0005-0000-0000-0000654D0000}"/>
    <cellStyle name="Normal 3 2 3 2 3 6 2 2 2" xfId="20820" xr:uid="{00000000-0005-0000-0000-0000664D0000}"/>
    <cellStyle name="Normal 3 2 3 2 3 6 2 3" xfId="20821" xr:uid="{00000000-0005-0000-0000-0000674D0000}"/>
    <cellStyle name="Normal 3 2 3 2 3 6 3" xfId="20822" xr:uid="{00000000-0005-0000-0000-0000684D0000}"/>
    <cellStyle name="Normal 3 2 3 2 3 6 3 2" xfId="20823" xr:uid="{00000000-0005-0000-0000-0000694D0000}"/>
    <cellStyle name="Normal 3 2 3 2 3 6 4" xfId="20824" xr:uid="{00000000-0005-0000-0000-00006A4D0000}"/>
    <cellStyle name="Normal 3 2 3 2 3 7" xfId="20825" xr:uid="{00000000-0005-0000-0000-00006B4D0000}"/>
    <cellStyle name="Normal 3 2 3 2 3 7 2" xfId="20826" xr:uid="{00000000-0005-0000-0000-00006C4D0000}"/>
    <cellStyle name="Normal 3 2 3 2 3 7 2 2" xfId="20827" xr:uid="{00000000-0005-0000-0000-00006D4D0000}"/>
    <cellStyle name="Normal 3 2 3 2 3 7 3" xfId="20828" xr:uid="{00000000-0005-0000-0000-00006E4D0000}"/>
    <cellStyle name="Normal 3 2 3 2 3 8" xfId="20829" xr:uid="{00000000-0005-0000-0000-00006F4D0000}"/>
    <cellStyle name="Normal 3 2 3 2 3 8 2" xfId="20830" xr:uid="{00000000-0005-0000-0000-0000704D0000}"/>
    <cellStyle name="Normal 3 2 3 2 3 9" xfId="20831" xr:uid="{00000000-0005-0000-0000-0000714D0000}"/>
    <cellStyle name="Normal 3 2 3 2 3 9 2" xfId="20832" xr:uid="{00000000-0005-0000-0000-0000724D0000}"/>
    <cellStyle name="Normal 3 2 3 2 4" xfId="20833" xr:uid="{00000000-0005-0000-0000-0000734D0000}"/>
    <cellStyle name="Normal 3 2 3 2 4 10" xfId="20834" xr:uid="{00000000-0005-0000-0000-0000744D0000}"/>
    <cellStyle name="Normal 3 2 3 2 4 2" xfId="20835" xr:uid="{00000000-0005-0000-0000-0000754D0000}"/>
    <cellStyle name="Normal 3 2 3 2 4 2 2" xfId="20836" xr:uid="{00000000-0005-0000-0000-0000764D0000}"/>
    <cellStyle name="Normal 3 2 3 2 4 2 2 2" xfId="20837" xr:uid="{00000000-0005-0000-0000-0000774D0000}"/>
    <cellStyle name="Normal 3 2 3 2 4 2 2 2 2" xfId="20838" xr:uid="{00000000-0005-0000-0000-0000784D0000}"/>
    <cellStyle name="Normal 3 2 3 2 4 2 2 2 2 2" xfId="20839" xr:uid="{00000000-0005-0000-0000-0000794D0000}"/>
    <cellStyle name="Normal 3 2 3 2 4 2 2 2 2 2 2" xfId="20840" xr:uid="{00000000-0005-0000-0000-00007A4D0000}"/>
    <cellStyle name="Normal 3 2 3 2 4 2 2 2 2 2 2 2" xfId="20841" xr:uid="{00000000-0005-0000-0000-00007B4D0000}"/>
    <cellStyle name="Normal 3 2 3 2 4 2 2 2 2 2 3" xfId="20842" xr:uid="{00000000-0005-0000-0000-00007C4D0000}"/>
    <cellStyle name="Normal 3 2 3 2 4 2 2 2 2 3" xfId="20843" xr:uid="{00000000-0005-0000-0000-00007D4D0000}"/>
    <cellStyle name="Normal 3 2 3 2 4 2 2 2 2 3 2" xfId="20844" xr:uid="{00000000-0005-0000-0000-00007E4D0000}"/>
    <cellStyle name="Normal 3 2 3 2 4 2 2 2 2 4" xfId="20845" xr:uid="{00000000-0005-0000-0000-00007F4D0000}"/>
    <cellStyle name="Normal 3 2 3 2 4 2 2 2 3" xfId="20846" xr:uid="{00000000-0005-0000-0000-0000804D0000}"/>
    <cellStyle name="Normal 3 2 3 2 4 2 2 2 3 2" xfId="20847" xr:uid="{00000000-0005-0000-0000-0000814D0000}"/>
    <cellStyle name="Normal 3 2 3 2 4 2 2 2 3 2 2" xfId="20848" xr:uid="{00000000-0005-0000-0000-0000824D0000}"/>
    <cellStyle name="Normal 3 2 3 2 4 2 2 2 3 3" xfId="20849" xr:uid="{00000000-0005-0000-0000-0000834D0000}"/>
    <cellStyle name="Normal 3 2 3 2 4 2 2 2 4" xfId="20850" xr:uid="{00000000-0005-0000-0000-0000844D0000}"/>
    <cellStyle name="Normal 3 2 3 2 4 2 2 2 4 2" xfId="20851" xr:uid="{00000000-0005-0000-0000-0000854D0000}"/>
    <cellStyle name="Normal 3 2 3 2 4 2 2 2 5" xfId="20852" xr:uid="{00000000-0005-0000-0000-0000864D0000}"/>
    <cellStyle name="Normal 3 2 3 2 4 2 2 3" xfId="20853" xr:uid="{00000000-0005-0000-0000-0000874D0000}"/>
    <cellStyle name="Normal 3 2 3 2 4 2 2 3 2" xfId="20854" xr:uid="{00000000-0005-0000-0000-0000884D0000}"/>
    <cellStyle name="Normal 3 2 3 2 4 2 2 3 2 2" xfId="20855" xr:uid="{00000000-0005-0000-0000-0000894D0000}"/>
    <cellStyle name="Normal 3 2 3 2 4 2 2 3 2 2 2" xfId="20856" xr:uid="{00000000-0005-0000-0000-00008A4D0000}"/>
    <cellStyle name="Normal 3 2 3 2 4 2 2 3 2 3" xfId="20857" xr:uid="{00000000-0005-0000-0000-00008B4D0000}"/>
    <cellStyle name="Normal 3 2 3 2 4 2 2 3 3" xfId="20858" xr:uid="{00000000-0005-0000-0000-00008C4D0000}"/>
    <cellStyle name="Normal 3 2 3 2 4 2 2 3 3 2" xfId="20859" xr:uid="{00000000-0005-0000-0000-00008D4D0000}"/>
    <cellStyle name="Normal 3 2 3 2 4 2 2 3 4" xfId="20860" xr:uid="{00000000-0005-0000-0000-00008E4D0000}"/>
    <cellStyle name="Normal 3 2 3 2 4 2 2 4" xfId="20861" xr:uid="{00000000-0005-0000-0000-00008F4D0000}"/>
    <cellStyle name="Normal 3 2 3 2 4 2 2 4 2" xfId="20862" xr:uid="{00000000-0005-0000-0000-0000904D0000}"/>
    <cellStyle name="Normal 3 2 3 2 4 2 2 4 2 2" xfId="20863" xr:uid="{00000000-0005-0000-0000-0000914D0000}"/>
    <cellStyle name="Normal 3 2 3 2 4 2 2 4 2 2 2" xfId="20864" xr:uid="{00000000-0005-0000-0000-0000924D0000}"/>
    <cellStyle name="Normal 3 2 3 2 4 2 2 4 2 3" xfId="20865" xr:uid="{00000000-0005-0000-0000-0000934D0000}"/>
    <cellStyle name="Normal 3 2 3 2 4 2 2 4 3" xfId="20866" xr:uid="{00000000-0005-0000-0000-0000944D0000}"/>
    <cellStyle name="Normal 3 2 3 2 4 2 2 4 3 2" xfId="20867" xr:uid="{00000000-0005-0000-0000-0000954D0000}"/>
    <cellStyle name="Normal 3 2 3 2 4 2 2 4 4" xfId="20868" xr:uid="{00000000-0005-0000-0000-0000964D0000}"/>
    <cellStyle name="Normal 3 2 3 2 4 2 2 5" xfId="20869" xr:uid="{00000000-0005-0000-0000-0000974D0000}"/>
    <cellStyle name="Normal 3 2 3 2 4 2 2 5 2" xfId="20870" xr:uid="{00000000-0005-0000-0000-0000984D0000}"/>
    <cellStyle name="Normal 3 2 3 2 4 2 2 5 2 2" xfId="20871" xr:uid="{00000000-0005-0000-0000-0000994D0000}"/>
    <cellStyle name="Normal 3 2 3 2 4 2 2 5 3" xfId="20872" xr:uid="{00000000-0005-0000-0000-00009A4D0000}"/>
    <cellStyle name="Normal 3 2 3 2 4 2 2 6" xfId="20873" xr:uid="{00000000-0005-0000-0000-00009B4D0000}"/>
    <cellStyle name="Normal 3 2 3 2 4 2 2 6 2" xfId="20874" xr:uid="{00000000-0005-0000-0000-00009C4D0000}"/>
    <cellStyle name="Normal 3 2 3 2 4 2 2 7" xfId="20875" xr:uid="{00000000-0005-0000-0000-00009D4D0000}"/>
    <cellStyle name="Normal 3 2 3 2 4 2 2 7 2" xfId="20876" xr:uid="{00000000-0005-0000-0000-00009E4D0000}"/>
    <cellStyle name="Normal 3 2 3 2 4 2 2 8" xfId="20877" xr:uid="{00000000-0005-0000-0000-00009F4D0000}"/>
    <cellStyle name="Normal 3 2 3 2 4 2 3" xfId="20878" xr:uid="{00000000-0005-0000-0000-0000A04D0000}"/>
    <cellStyle name="Normal 3 2 3 2 4 2 3 2" xfId="20879" xr:uid="{00000000-0005-0000-0000-0000A14D0000}"/>
    <cellStyle name="Normal 3 2 3 2 4 2 3 2 2" xfId="20880" xr:uid="{00000000-0005-0000-0000-0000A24D0000}"/>
    <cellStyle name="Normal 3 2 3 2 4 2 3 2 2 2" xfId="20881" xr:uid="{00000000-0005-0000-0000-0000A34D0000}"/>
    <cellStyle name="Normal 3 2 3 2 4 2 3 2 2 2 2" xfId="20882" xr:uid="{00000000-0005-0000-0000-0000A44D0000}"/>
    <cellStyle name="Normal 3 2 3 2 4 2 3 2 2 3" xfId="20883" xr:uid="{00000000-0005-0000-0000-0000A54D0000}"/>
    <cellStyle name="Normal 3 2 3 2 4 2 3 2 3" xfId="20884" xr:uid="{00000000-0005-0000-0000-0000A64D0000}"/>
    <cellStyle name="Normal 3 2 3 2 4 2 3 2 3 2" xfId="20885" xr:uid="{00000000-0005-0000-0000-0000A74D0000}"/>
    <cellStyle name="Normal 3 2 3 2 4 2 3 2 4" xfId="20886" xr:uid="{00000000-0005-0000-0000-0000A84D0000}"/>
    <cellStyle name="Normal 3 2 3 2 4 2 3 3" xfId="20887" xr:uid="{00000000-0005-0000-0000-0000A94D0000}"/>
    <cellStyle name="Normal 3 2 3 2 4 2 3 3 2" xfId="20888" xr:uid="{00000000-0005-0000-0000-0000AA4D0000}"/>
    <cellStyle name="Normal 3 2 3 2 4 2 3 3 2 2" xfId="20889" xr:uid="{00000000-0005-0000-0000-0000AB4D0000}"/>
    <cellStyle name="Normal 3 2 3 2 4 2 3 3 3" xfId="20890" xr:uid="{00000000-0005-0000-0000-0000AC4D0000}"/>
    <cellStyle name="Normal 3 2 3 2 4 2 3 4" xfId="20891" xr:uid="{00000000-0005-0000-0000-0000AD4D0000}"/>
    <cellStyle name="Normal 3 2 3 2 4 2 3 4 2" xfId="20892" xr:uid="{00000000-0005-0000-0000-0000AE4D0000}"/>
    <cellStyle name="Normal 3 2 3 2 4 2 3 5" xfId="20893" xr:uid="{00000000-0005-0000-0000-0000AF4D0000}"/>
    <cellStyle name="Normal 3 2 3 2 4 2 4" xfId="20894" xr:uid="{00000000-0005-0000-0000-0000B04D0000}"/>
    <cellStyle name="Normal 3 2 3 2 4 2 4 2" xfId="20895" xr:uid="{00000000-0005-0000-0000-0000B14D0000}"/>
    <cellStyle name="Normal 3 2 3 2 4 2 4 2 2" xfId="20896" xr:uid="{00000000-0005-0000-0000-0000B24D0000}"/>
    <cellStyle name="Normal 3 2 3 2 4 2 4 2 2 2" xfId="20897" xr:uid="{00000000-0005-0000-0000-0000B34D0000}"/>
    <cellStyle name="Normal 3 2 3 2 4 2 4 2 3" xfId="20898" xr:uid="{00000000-0005-0000-0000-0000B44D0000}"/>
    <cellStyle name="Normal 3 2 3 2 4 2 4 3" xfId="20899" xr:uid="{00000000-0005-0000-0000-0000B54D0000}"/>
    <cellStyle name="Normal 3 2 3 2 4 2 4 3 2" xfId="20900" xr:uid="{00000000-0005-0000-0000-0000B64D0000}"/>
    <cellStyle name="Normal 3 2 3 2 4 2 4 4" xfId="20901" xr:uid="{00000000-0005-0000-0000-0000B74D0000}"/>
    <cellStyle name="Normal 3 2 3 2 4 2 5" xfId="20902" xr:uid="{00000000-0005-0000-0000-0000B84D0000}"/>
    <cellStyle name="Normal 3 2 3 2 4 2 5 2" xfId="20903" xr:uid="{00000000-0005-0000-0000-0000B94D0000}"/>
    <cellStyle name="Normal 3 2 3 2 4 2 5 2 2" xfId="20904" xr:uid="{00000000-0005-0000-0000-0000BA4D0000}"/>
    <cellStyle name="Normal 3 2 3 2 4 2 5 2 2 2" xfId="20905" xr:uid="{00000000-0005-0000-0000-0000BB4D0000}"/>
    <cellStyle name="Normal 3 2 3 2 4 2 5 2 3" xfId="20906" xr:uid="{00000000-0005-0000-0000-0000BC4D0000}"/>
    <cellStyle name="Normal 3 2 3 2 4 2 5 3" xfId="20907" xr:uid="{00000000-0005-0000-0000-0000BD4D0000}"/>
    <cellStyle name="Normal 3 2 3 2 4 2 5 3 2" xfId="20908" xr:uid="{00000000-0005-0000-0000-0000BE4D0000}"/>
    <cellStyle name="Normal 3 2 3 2 4 2 5 4" xfId="20909" xr:uid="{00000000-0005-0000-0000-0000BF4D0000}"/>
    <cellStyle name="Normal 3 2 3 2 4 2 6" xfId="20910" xr:uid="{00000000-0005-0000-0000-0000C04D0000}"/>
    <cellStyle name="Normal 3 2 3 2 4 2 6 2" xfId="20911" xr:uid="{00000000-0005-0000-0000-0000C14D0000}"/>
    <cellStyle name="Normal 3 2 3 2 4 2 6 2 2" xfId="20912" xr:uid="{00000000-0005-0000-0000-0000C24D0000}"/>
    <cellStyle name="Normal 3 2 3 2 4 2 6 3" xfId="20913" xr:uid="{00000000-0005-0000-0000-0000C34D0000}"/>
    <cellStyle name="Normal 3 2 3 2 4 2 7" xfId="20914" xr:uid="{00000000-0005-0000-0000-0000C44D0000}"/>
    <cellStyle name="Normal 3 2 3 2 4 2 7 2" xfId="20915" xr:uid="{00000000-0005-0000-0000-0000C54D0000}"/>
    <cellStyle name="Normal 3 2 3 2 4 2 8" xfId="20916" xr:uid="{00000000-0005-0000-0000-0000C64D0000}"/>
    <cellStyle name="Normal 3 2 3 2 4 2 8 2" xfId="20917" xr:uid="{00000000-0005-0000-0000-0000C74D0000}"/>
    <cellStyle name="Normal 3 2 3 2 4 2 9" xfId="20918" xr:uid="{00000000-0005-0000-0000-0000C84D0000}"/>
    <cellStyle name="Normal 3 2 3 2 4 3" xfId="20919" xr:uid="{00000000-0005-0000-0000-0000C94D0000}"/>
    <cellStyle name="Normal 3 2 3 2 4 3 2" xfId="20920" xr:uid="{00000000-0005-0000-0000-0000CA4D0000}"/>
    <cellStyle name="Normal 3 2 3 2 4 3 2 2" xfId="20921" xr:uid="{00000000-0005-0000-0000-0000CB4D0000}"/>
    <cellStyle name="Normal 3 2 3 2 4 3 2 2 2" xfId="20922" xr:uid="{00000000-0005-0000-0000-0000CC4D0000}"/>
    <cellStyle name="Normal 3 2 3 2 4 3 2 2 2 2" xfId="20923" xr:uid="{00000000-0005-0000-0000-0000CD4D0000}"/>
    <cellStyle name="Normal 3 2 3 2 4 3 2 2 2 2 2" xfId="20924" xr:uid="{00000000-0005-0000-0000-0000CE4D0000}"/>
    <cellStyle name="Normal 3 2 3 2 4 3 2 2 2 3" xfId="20925" xr:uid="{00000000-0005-0000-0000-0000CF4D0000}"/>
    <cellStyle name="Normal 3 2 3 2 4 3 2 2 3" xfId="20926" xr:uid="{00000000-0005-0000-0000-0000D04D0000}"/>
    <cellStyle name="Normal 3 2 3 2 4 3 2 2 3 2" xfId="20927" xr:uid="{00000000-0005-0000-0000-0000D14D0000}"/>
    <cellStyle name="Normal 3 2 3 2 4 3 2 2 4" xfId="20928" xr:uid="{00000000-0005-0000-0000-0000D24D0000}"/>
    <cellStyle name="Normal 3 2 3 2 4 3 2 3" xfId="20929" xr:uid="{00000000-0005-0000-0000-0000D34D0000}"/>
    <cellStyle name="Normal 3 2 3 2 4 3 2 3 2" xfId="20930" xr:uid="{00000000-0005-0000-0000-0000D44D0000}"/>
    <cellStyle name="Normal 3 2 3 2 4 3 2 3 2 2" xfId="20931" xr:uid="{00000000-0005-0000-0000-0000D54D0000}"/>
    <cellStyle name="Normal 3 2 3 2 4 3 2 3 3" xfId="20932" xr:uid="{00000000-0005-0000-0000-0000D64D0000}"/>
    <cellStyle name="Normal 3 2 3 2 4 3 2 4" xfId="20933" xr:uid="{00000000-0005-0000-0000-0000D74D0000}"/>
    <cellStyle name="Normal 3 2 3 2 4 3 2 4 2" xfId="20934" xr:uid="{00000000-0005-0000-0000-0000D84D0000}"/>
    <cellStyle name="Normal 3 2 3 2 4 3 2 5" xfId="20935" xr:uid="{00000000-0005-0000-0000-0000D94D0000}"/>
    <cellStyle name="Normal 3 2 3 2 4 3 3" xfId="20936" xr:uid="{00000000-0005-0000-0000-0000DA4D0000}"/>
    <cellStyle name="Normal 3 2 3 2 4 3 3 2" xfId="20937" xr:uid="{00000000-0005-0000-0000-0000DB4D0000}"/>
    <cellStyle name="Normal 3 2 3 2 4 3 3 2 2" xfId="20938" xr:uid="{00000000-0005-0000-0000-0000DC4D0000}"/>
    <cellStyle name="Normal 3 2 3 2 4 3 3 2 2 2" xfId="20939" xr:uid="{00000000-0005-0000-0000-0000DD4D0000}"/>
    <cellStyle name="Normal 3 2 3 2 4 3 3 2 3" xfId="20940" xr:uid="{00000000-0005-0000-0000-0000DE4D0000}"/>
    <cellStyle name="Normal 3 2 3 2 4 3 3 3" xfId="20941" xr:uid="{00000000-0005-0000-0000-0000DF4D0000}"/>
    <cellStyle name="Normal 3 2 3 2 4 3 3 3 2" xfId="20942" xr:uid="{00000000-0005-0000-0000-0000E04D0000}"/>
    <cellStyle name="Normal 3 2 3 2 4 3 3 4" xfId="20943" xr:uid="{00000000-0005-0000-0000-0000E14D0000}"/>
    <cellStyle name="Normal 3 2 3 2 4 3 4" xfId="20944" xr:uid="{00000000-0005-0000-0000-0000E24D0000}"/>
    <cellStyle name="Normal 3 2 3 2 4 3 4 2" xfId="20945" xr:uid="{00000000-0005-0000-0000-0000E34D0000}"/>
    <cellStyle name="Normal 3 2 3 2 4 3 4 2 2" xfId="20946" xr:uid="{00000000-0005-0000-0000-0000E44D0000}"/>
    <cellStyle name="Normal 3 2 3 2 4 3 4 2 2 2" xfId="20947" xr:uid="{00000000-0005-0000-0000-0000E54D0000}"/>
    <cellStyle name="Normal 3 2 3 2 4 3 4 2 3" xfId="20948" xr:uid="{00000000-0005-0000-0000-0000E64D0000}"/>
    <cellStyle name="Normal 3 2 3 2 4 3 4 3" xfId="20949" xr:uid="{00000000-0005-0000-0000-0000E74D0000}"/>
    <cellStyle name="Normal 3 2 3 2 4 3 4 3 2" xfId="20950" xr:uid="{00000000-0005-0000-0000-0000E84D0000}"/>
    <cellStyle name="Normal 3 2 3 2 4 3 4 4" xfId="20951" xr:uid="{00000000-0005-0000-0000-0000E94D0000}"/>
    <cellStyle name="Normal 3 2 3 2 4 3 5" xfId="20952" xr:uid="{00000000-0005-0000-0000-0000EA4D0000}"/>
    <cellStyle name="Normal 3 2 3 2 4 3 5 2" xfId="20953" xr:uid="{00000000-0005-0000-0000-0000EB4D0000}"/>
    <cellStyle name="Normal 3 2 3 2 4 3 5 2 2" xfId="20954" xr:uid="{00000000-0005-0000-0000-0000EC4D0000}"/>
    <cellStyle name="Normal 3 2 3 2 4 3 5 3" xfId="20955" xr:uid="{00000000-0005-0000-0000-0000ED4D0000}"/>
    <cellStyle name="Normal 3 2 3 2 4 3 6" xfId="20956" xr:uid="{00000000-0005-0000-0000-0000EE4D0000}"/>
    <cellStyle name="Normal 3 2 3 2 4 3 6 2" xfId="20957" xr:uid="{00000000-0005-0000-0000-0000EF4D0000}"/>
    <cellStyle name="Normal 3 2 3 2 4 3 7" xfId="20958" xr:uid="{00000000-0005-0000-0000-0000F04D0000}"/>
    <cellStyle name="Normal 3 2 3 2 4 3 7 2" xfId="20959" xr:uid="{00000000-0005-0000-0000-0000F14D0000}"/>
    <cellStyle name="Normal 3 2 3 2 4 3 8" xfId="20960" xr:uid="{00000000-0005-0000-0000-0000F24D0000}"/>
    <cellStyle name="Normal 3 2 3 2 4 4" xfId="20961" xr:uid="{00000000-0005-0000-0000-0000F34D0000}"/>
    <cellStyle name="Normal 3 2 3 2 4 4 2" xfId="20962" xr:uid="{00000000-0005-0000-0000-0000F44D0000}"/>
    <cellStyle name="Normal 3 2 3 2 4 4 2 2" xfId="20963" xr:uid="{00000000-0005-0000-0000-0000F54D0000}"/>
    <cellStyle name="Normal 3 2 3 2 4 4 2 2 2" xfId="20964" xr:uid="{00000000-0005-0000-0000-0000F64D0000}"/>
    <cellStyle name="Normal 3 2 3 2 4 4 2 2 2 2" xfId="20965" xr:uid="{00000000-0005-0000-0000-0000F74D0000}"/>
    <cellStyle name="Normal 3 2 3 2 4 4 2 2 3" xfId="20966" xr:uid="{00000000-0005-0000-0000-0000F84D0000}"/>
    <cellStyle name="Normal 3 2 3 2 4 4 2 3" xfId="20967" xr:uid="{00000000-0005-0000-0000-0000F94D0000}"/>
    <cellStyle name="Normal 3 2 3 2 4 4 2 3 2" xfId="20968" xr:uid="{00000000-0005-0000-0000-0000FA4D0000}"/>
    <cellStyle name="Normal 3 2 3 2 4 4 2 4" xfId="20969" xr:uid="{00000000-0005-0000-0000-0000FB4D0000}"/>
    <cellStyle name="Normal 3 2 3 2 4 4 3" xfId="20970" xr:uid="{00000000-0005-0000-0000-0000FC4D0000}"/>
    <cellStyle name="Normal 3 2 3 2 4 4 3 2" xfId="20971" xr:uid="{00000000-0005-0000-0000-0000FD4D0000}"/>
    <cellStyle name="Normal 3 2 3 2 4 4 3 2 2" xfId="20972" xr:uid="{00000000-0005-0000-0000-0000FE4D0000}"/>
    <cellStyle name="Normal 3 2 3 2 4 4 3 3" xfId="20973" xr:uid="{00000000-0005-0000-0000-0000FF4D0000}"/>
    <cellStyle name="Normal 3 2 3 2 4 4 4" xfId="20974" xr:uid="{00000000-0005-0000-0000-0000004E0000}"/>
    <cellStyle name="Normal 3 2 3 2 4 4 4 2" xfId="20975" xr:uid="{00000000-0005-0000-0000-0000014E0000}"/>
    <cellStyle name="Normal 3 2 3 2 4 4 5" xfId="20976" xr:uid="{00000000-0005-0000-0000-0000024E0000}"/>
    <cellStyle name="Normal 3 2 3 2 4 5" xfId="20977" xr:uid="{00000000-0005-0000-0000-0000034E0000}"/>
    <cellStyle name="Normal 3 2 3 2 4 5 2" xfId="20978" xr:uid="{00000000-0005-0000-0000-0000044E0000}"/>
    <cellStyle name="Normal 3 2 3 2 4 5 2 2" xfId="20979" xr:uid="{00000000-0005-0000-0000-0000054E0000}"/>
    <cellStyle name="Normal 3 2 3 2 4 5 2 2 2" xfId="20980" xr:uid="{00000000-0005-0000-0000-0000064E0000}"/>
    <cellStyle name="Normal 3 2 3 2 4 5 2 3" xfId="20981" xr:uid="{00000000-0005-0000-0000-0000074E0000}"/>
    <cellStyle name="Normal 3 2 3 2 4 5 3" xfId="20982" xr:uid="{00000000-0005-0000-0000-0000084E0000}"/>
    <cellStyle name="Normal 3 2 3 2 4 5 3 2" xfId="20983" xr:uid="{00000000-0005-0000-0000-0000094E0000}"/>
    <cellStyle name="Normal 3 2 3 2 4 5 4" xfId="20984" xr:uid="{00000000-0005-0000-0000-00000A4E0000}"/>
    <cellStyle name="Normal 3 2 3 2 4 6" xfId="20985" xr:uid="{00000000-0005-0000-0000-00000B4E0000}"/>
    <cellStyle name="Normal 3 2 3 2 4 6 2" xfId="20986" xr:uid="{00000000-0005-0000-0000-00000C4E0000}"/>
    <cellStyle name="Normal 3 2 3 2 4 6 2 2" xfId="20987" xr:uid="{00000000-0005-0000-0000-00000D4E0000}"/>
    <cellStyle name="Normal 3 2 3 2 4 6 2 2 2" xfId="20988" xr:uid="{00000000-0005-0000-0000-00000E4E0000}"/>
    <cellStyle name="Normal 3 2 3 2 4 6 2 3" xfId="20989" xr:uid="{00000000-0005-0000-0000-00000F4E0000}"/>
    <cellStyle name="Normal 3 2 3 2 4 6 3" xfId="20990" xr:uid="{00000000-0005-0000-0000-0000104E0000}"/>
    <cellStyle name="Normal 3 2 3 2 4 6 3 2" xfId="20991" xr:uid="{00000000-0005-0000-0000-0000114E0000}"/>
    <cellStyle name="Normal 3 2 3 2 4 6 4" xfId="20992" xr:uid="{00000000-0005-0000-0000-0000124E0000}"/>
    <cellStyle name="Normal 3 2 3 2 4 7" xfId="20993" xr:uid="{00000000-0005-0000-0000-0000134E0000}"/>
    <cellStyle name="Normal 3 2 3 2 4 7 2" xfId="20994" xr:uid="{00000000-0005-0000-0000-0000144E0000}"/>
    <cellStyle name="Normal 3 2 3 2 4 7 2 2" xfId="20995" xr:uid="{00000000-0005-0000-0000-0000154E0000}"/>
    <cellStyle name="Normal 3 2 3 2 4 7 3" xfId="20996" xr:uid="{00000000-0005-0000-0000-0000164E0000}"/>
    <cellStyle name="Normal 3 2 3 2 4 8" xfId="20997" xr:uid="{00000000-0005-0000-0000-0000174E0000}"/>
    <cellStyle name="Normal 3 2 3 2 4 8 2" xfId="20998" xr:uid="{00000000-0005-0000-0000-0000184E0000}"/>
    <cellStyle name="Normal 3 2 3 2 4 9" xfId="20999" xr:uid="{00000000-0005-0000-0000-0000194E0000}"/>
    <cellStyle name="Normal 3 2 3 2 4 9 2" xfId="21000" xr:uid="{00000000-0005-0000-0000-00001A4E0000}"/>
    <cellStyle name="Normal 3 2 3 2 5" xfId="21001" xr:uid="{00000000-0005-0000-0000-00001B4E0000}"/>
    <cellStyle name="Normal 3 2 3 2 5 10" xfId="21002" xr:uid="{00000000-0005-0000-0000-00001C4E0000}"/>
    <cellStyle name="Normal 3 2 3 2 5 2" xfId="21003" xr:uid="{00000000-0005-0000-0000-00001D4E0000}"/>
    <cellStyle name="Normal 3 2 3 2 5 2 2" xfId="21004" xr:uid="{00000000-0005-0000-0000-00001E4E0000}"/>
    <cellStyle name="Normal 3 2 3 2 5 2 2 2" xfId="21005" xr:uid="{00000000-0005-0000-0000-00001F4E0000}"/>
    <cellStyle name="Normal 3 2 3 2 5 2 2 2 2" xfId="21006" xr:uid="{00000000-0005-0000-0000-0000204E0000}"/>
    <cellStyle name="Normal 3 2 3 2 5 2 2 2 2 2" xfId="21007" xr:uid="{00000000-0005-0000-0000-0000214E0000}"/>
    <cellStyle name="Normal 3 2 3 2 5 2 2 2 2 2 2" xfId="21008" xr:uid="{00000000-0005-0000-0000-0000224E0000}"/>
    <cellStyle name="Normal 3 2 3 2 5 2 2 2 2 2 2 2" xfId="21009" xr:uid="{00000000-0005-0000-0000-0000234E0000}"/>
    <cellStyle name="Normal 3 2 3 2 5 2 2 2 2 2 3" xfId="21010" xr:uid="{00000000-0005-0000-0000-0000244E0000}"/>
    <cellStyle name="Normal 3 2 3 2 5 2 2 2 2 3" xfId="21011" xr:uid="{00000000-0005-0000-0000-0000254E0000}"/>
    <cellStyle name="Normal 3 2 3 2 5 2 2 2 2 3 2" xfId="21012" xr:uid="{00000000-0005-0000-0000-0000264E0000}"/>
    <cellStyle name="Normal 3 2 3 2 5 2 2 2 2 4" xfId="21013" xr:uid="{00000000-0005-0000-0000-0000274E0000}"/>
    <cellStyle name="Normal 3 2 3 2 5 2 2 2 3" xfId="21014" xr:uid="{00000000-0005-0000-0000-0000284E0000}"/>
    <cellStyle name="Normal 3 2 3 2 5 2 2 2 3 2" xfId="21015" xr:uid="{00000000-0005-0000-0000-0000294E0000}"/>
    <cellStyle name="Normal 3 2 3 2 5 2 2 2 3 2 2" xfId="21016" xr:uid="{00000000-0005-0000-0000-00002A4E0000}"/>
    <cellStyle name="Normal 3 2 3 2 5 2 2 2 3 3" xfId="21017" xr:uid="{00000000-0005-0000-0000-00002B4E0000}"/>
    <cellStyle name="Normal 3 2 3 2 5 2 2 2 4" xfId="21018" xr:uid="{00000000-0005-0000-0000-00002C4E0000}"/>
    <cellStyle name="Normal 3 2 3 2 5 2 2 2 4 2" xfId="21019" xr:uid="{00000000-0005-0000-0000-00002D4E0000}"/>
    <cellStyle name="Normal 3 2 3 2 5 2 2 2 5" xfId="21020" xr:uid="{00000000-0005-0000-0000-00002E4E0000}"/>
    <cellStyle name="Normal 3 2 3 2 5 2 2 3" xfId="21021" xr:uid="{00000000-0005-0000-0000-00002F4E0000}"/>
    <cellStyle name="Normal 3 2 3 2 5 2 2 3 2" xfId="21022" xr:uid="{00000000-0005-0000-0000-0000304E0000}"/>
    <cellStyle name="Normal 3 2 3 2 5 2 2 3 2 2" xfId="21023" xr:uid="{00000000-0005-0000-0000-0000314E0000}"/>
    <cellStyle name="Normal 3 2 3 2 5 2 2 3 2 2 2" xfId="21024" xr:uid="{00000000-0005-0000-0000-0000324E0000}"/>
    <cellStyle name="Normal 3 2 3 2 5 2 2 3 2 3" xfId="21025" xr:uid="{00000000-0005-0000-0000-0000334E0000}"/>
    <cellStyle name="Normal 3 2 3 2 5 2 2 3 3" xfId="21026" xr:uid="{00000000-0005-0000-0000-0000344E0000}"/>
    <cellStyle name="Normal 3 2 3 2 5 2 2 3 3 2" xfId="21027" xr:uid="{00000000-0005-0000-0000-0000354E0000}"/>
    <cellStyle name="Normal 3 2 3 2 5 2 2 3 4" xfId="21028" xr:uid="{00000000-0005-0000-0000-0000364E0000}"/>
    <cellStyle name="Normal 3 2 3 2 5 2 2 4" xfId="21029" xr:uid="{00000000-0005-0000-0000-0000374E0000}"/>
    <cellStyle name="Normal 3 2 3 2 5 2 2 4 2" xfId="21030" xr:uid="{00000000-0005-0000-0000-0000384E0000}"/>
    <cellStyle name="Normal 3 2 3 2 5 2 2 4 2 2" xfId="21031" xr:uid="{00000000-0005-0000-0000-0000394E0000}"/>
    <cellStyle name="Normal 3 2 3 2 5 2 2 4 2 2 2" xfId="21032" xr:uid="{00000000-0005-0000-0000-00003A4E0000}"/>
    <cellStyle name="Normal 3 2 3 2 5 2 2 4 2 3" xfId="21033" xr:uid="{00000000-0005-0000-0000-00003B4E0000}"/>
    <cellStyle name="Normal 3 2 3 2 5 2 2 4 3" xfId="21034" xr:uid="{00000000-0005-0000-0000-00003C4E0000}"/>
    <cellStyle name="Normal 3 2 3 2 5 2 2 4 3 2" xfId="21035" xr:uid="{00000000-0005-0000-0000-00003D4E0000}"/>
    <cellStyle name="Normal 3 2 3 2 5 2 2 4 4" xfId="21036" xr:uid="{00000000-0005-0000-0000-00003E4E0000}"/>
    <cellStyle name="Normal 3 2 3 2 5 2 2 5" xfId="21037" xr:uid="{00000000-0005-0000-0000-00003F4E0000}"/>
    <cellStyle name="Normal 3 2 3 2 5 2 2 5 2" xfId="21038" xr:uid="{00000000-0005-0000-0000-0000404E0000}"/>
    <cellStyle name="Normal 3 2 3 2 5 2 2 5 2 2" xfId="21039" xr:uid="{00000000-0005-0000-0000-0000414E0000}"/>
    <cellStyle name="Normal 3 2 3 2 5 2 2 5 3" xfId="21040" xr:uid="{00000000-0005-0000-0000-0000424E0000}"/>
    <cellStyle name="Normal 3 2 3 2 5 2 2 6" xfId="21041" xr:uid="{00000000-0005-0000-0000-0000434E0000}"/>
    <cellStyle name="Normal 3 2 3 2 5 2 2 6 2" xfId="21042" xr:uid="{00000000-0005-0000-0000-0000444E0000}"/>
    <cellStyle name="Normal 3 2 3 2 5 2 2 7" xfId="21043" xr:uid="{00000000-0005-0000-0000-0000454E0000}"/>
    <cellStyle name="Normal 3 2 3 2 5 2 2 7 2" xfId="21044" xr:uid="{00000000-0005-0000-0000-0000464E0000}"/>
    <cellStyle name="Normal 3 2 3 2 5 2 2 8" xfId="21045" xr:uid="{00000000-0005-0000-0000-0000474E0000}"/>
    <cellStyle name="Normal 3 2 3 2 5 2 3" xfId="21046" xr:uid="{00000000-0005-0000-0000-0000484E0000}"/>
    <cellStyle name="Normal 3 2 3 2 5 2 3 2" xfId="21047" xr:uid="{00000000-0005-0000-0000-0000494E0000}"/>
    <cellStyle name="Normal 3 2 3 2 5 2 3 2 2" xfId="21048" xr:uid="{00000000-0005-0000-0000-00004A4E0000}"/>
    <cellStyle name="Normal 3 2 3 2 5 2 3 2 2 2" xfId="21049" xr:uid="{00000000-0005-0000-0000-00004B4E0000}"/>
    <cellStyle name="Normal 3 2 3 2 5 2 3 2 2 2 2" xfId="21050" xr:uid="{00000000-0005-0000-0000-00004C4E0000}"/>
    <cellStyle name="Normal 3 2 3 2 5 2 3 2 2 3" xfId="21051" xr:uid="{00000000-0005-0000-0000-00004D4E0000}"/>
    <cellStyle name="Normal 3 2 3 2 5 2 3 2 3" xfId="21052" xr:uid="{00000000-0005-0000-0000-00004E4E0000}"/>
    <cellStyle name="Normal 3 2 3 2 5 2 3 2 3 2" xfId="21053" xr:uid="{00000000-0005-0000-0000-00004F4E0000}"/>
    <cellStyle name="Normal 3 2 3 2 5 2 3 2 4" xfId="21054" xr:uid="{00000000-0005-0000-0000-0000504E0000}"/>
    <cellStyle name="Normal 3 2 3 2 5 2 3 3" xfId="21055" xr:uid="{00000000-0005-0000-0000-0000514E0000}"/>
    <cellStyle name="Normal 3 2 3 2 5 2 3 3 2" xfId="21056" xr:uid="{00000000-0005-0000-0000-0000524E0000}"/>
    <cellStyle name="Normal 3 2 3 2 5 2 3 3 2 2" xfId="21057" xr:uid="{00000000-0005-0000-0000-0000534E0000}"/>
    <cellStyle name="Normal 3 2 3 2 5 2 3 3 3" xfId="21058" xr:uid="{00000000-0005-0000-0000-0000544E0000}"/>
    <cellStyle name="Normal 3 2 3 2 5 2 3 4" xfId="21059" xr:uid="{00000000-0005-0000-0000-0000554E0000}"/>
    <cellStyle name="Normal 3 2 3 2 5 2 3 4 2" xfId="21060" xr:uid="{00000000-0005-0000-0000-0000564E0000}"/>
    <cellStyle name="Normal 3 2 3 2 5 2 3 5" xfId="21061" xr:uid="{00000000-0005-0000-0000-0000574E0000}"/>
    <cellStyle name="Normal 3 2 3 2 5 2 4" xfId="21062" xr:uid="{00000000-0005-0000-0000-0000584E0000}"/>
    <cellStyle name="Normal 3 2 3 2 5 2 4 2" xfId="21063" xr:uid="{00000000-0005-0000-0000-0000594E0000}"/>
    <cellStyle name="Normal 3 2 3 2 5 2 4 2 2" xfId="21064" xr:uid="{00000000-0005-0000-0000-00005A4E0000}"/>
    <cellStyle name="Normal 3 2 3 2 5 2 4 2 2 2" xfId="21065" xr:uid="{00000000-0005-0000-0000-00005B4E0000}"/>
    <cellStyle name="Normal 3 2 3 2 5 2 4 2 3" xfId="21066" xr:uid="{00000000-0005-0000-0000-00005C4E0000}"/>
    <cellStyle name="Normal 3 2 3 2 5 2 4 3" xfId="21067" xr:uid="{00000000-0005-0000-0000-00005D4E0000}"/>
    <cellStyle name="Normal 3 2 3 2 5 2 4 3 2" xfId="21068" xr:uid="{00000000-0005-0000-0000-00005E4E0000}"/>
    <cellStyle name="Normal 3 2 3 2 5 2 4 4" xfId="21069" xr:uid="{00000000-0005-0000-0000-00005F4E0000}"/>
    <cellStyle name="Normal 3 2 3 2 5 2 5" xfId="21070" xr:uid="{00000000-0005-0000-0000-0000604E0000}"/>
    <cellStyle name="Normal 3 2 3 2 5 2 5 2" xfId="21071" xr:uid="{00000000-0005-0000-0000-0000614E0000}"/>
    <cellStyle name="Normal 3 2 3 2 5 2 5 2 2" xfId="21072" xr:uid="{00000000-0005-0000-0000-0000624E0000}"/>
    <cellStyle name="Normal 3 2 3 2 5 2 5 2 2 2" xfId="21073" xr:uid="{00000000-0005-0000-0000-0000634E0000}"/>
    <cellStyle name="Normal 3 2 3 2 5 2 5 2 3" xfId="21074" xr:uid="{00000000-0005-0000-0000-0000644E0000}"/>
    <cellStyle name="Normal 3 2 3 2 5 2 5 3" xfId="21075" xr:uid="{00000000-0005-0000-0000-0000654E0000}"/>
    <cellStyle name="Normal 3 2 3 2 5 2 5 3 2" xfId="21076" xr:uid="{00000000-0005-0000-0000-0000664E0000}"/>
    <cellStyle name="Normal 3 2 3 2 5 2 5 4" xfId="21077" xr:uid="{00000000-0005-0000-0000-0000674E0000}"/>
    <cellStyle name="Normal 3 2 3 2 5 2 6" xfId="21078" xr:uid="{00000000-0005-0000-0000-0000684E0000}"/>
    <cellStyle name="Normal 3 2 3 2 5 2 6 2" xfId="21079" xr:uid="{00000000-0005-0000-0000-0000694E0000}"/>
    <cellStyle name="Normal 3 2 3 2 5 2 6 2 2" xfId="21080" xr:uid="{00000000-0005-0000-0000-00006A4E0000}"/>
    <cellStyle name="Normal 3 2 3 2 5 2 6 3" xfId="21081" xr:uid="{00000000-0005-0000-0000-00006B4E0000}"/>
    <cellStyle name="Normal 3 2 3 2 5 2 7" xfId="21082" xr:uid="{00000000-0005-0000-0000-00006C4E0000}"/>
    <cellStyle name="Normal 3 2 3 2 5 2 7 2" xfId="21083" xr:uid="{00000000-0005-0000-0000-00006D4E0000}"/>
    <cellStyle name="Normal 3 2 3 2 5 2 8" xfId="21084" xr:uid="{00000000-0005-0000-0000-00006E4E0000}"/>
    <cellStyle name="Normal 3 2 3 2 5 2 8 2" xfId="21085" xr:uid="{00000000-0005-0000-0000-00006F4E0000}"/>
    <cellStyle name="Normal 3 2 3 2 5 2 9" xfId="21086" xr:uid="{00000000-0005-0000-0000-0000704E0000}"/>
    <cellStyle name="Normal 3 2 3 2 5 3" xfId="21087" xr:uid="{00000000-0005-0000-0000-0000714E0000}"/>
    <cellStyle name="Normal 3 2 3 2 5 3 2" xfId="21088" xr:uid="{00000000-0005-0000-0000-0000724E0000}"/>
    <cellStyle name="Normal 3 2 3 2 5 3 2 2" xfId="21089" xr:uid="{00000000-0005-0000-0000-0000734E0000}"/>
    <cellStyle name="Normal 3 2 3 2 5 3 2 2 2" xfId="21090" xr:uid="{00000000-0005-0000-0000-0000744E0000}"/>
    <cellStyle name="Normal 3 2 3 2 5 3 2 2 2 2" xfId="21091" xr:uid="{00000000-0005-0000-0000-0000754E0000}"/>
    <cellStyle name="Normal 3 2 3 2 5 3 2 2 2 2 2" xfId="21092" xr:uid="{00000000-0005-0000-0000-0000764E0000}"/>
    <cellStyle name="Normal 3 2 3 2 5 3 2 2 2 3" xfId="21093" xr:uid="{00000000-0005-0000-0000-0000774E0000}"/>
    <cellStyle name="Normal 3 2 3 2 5 3 2 2 3" xfId="21094" xr:uid="{00000000-0005-0000-0000-0000784E0000}"/>
    <cellStyle name="Normal 3 2 3 2 5 3 2 2 3 2" xfId="21095" xr:uid="{00000000-0005-0000-0000-0000794E0000}"/>
    <cellStyle name="Normal 3 2 3 2 5 3 2 2 4" xfId="21096" xr:uid="{00000000-0005-0000-0000-00007A4E0000}"/>
    <cellStyle name="Normal 3 2 3 2 5 3 2 3" xfId="21097" xr:uid="{00000000-0005-0000-0000-00007B4E0000}"/>
    <cellStyle name="Normal 3 2 3 2 5 3 2 3 2" xfId="21098" xr:uid="{00000000-0005-0000-0000-00007C4E0000}"/>
    <cellStyle name="Normal 3 2 3 2 5 3 2 3 2 2" xfId="21099" xr:uid="{00000000-0005-0000-0000-00007D4E0000}"/>
    <cellStyle name="Normal 3 2 3 2 5 3 2 3 3" xfId="21100" xr:uid="{00000000-0005-0000-0000-00007E4E0000}"/>
    <cellStyle name="Normal 3 2 3 2 5 3 2 4" xfId="21101" xr:uid="{00000000-0005-0000-0000-00007F4E0000}"/>
    <cellStyle name="Normal 3 2 3 2 5 3 2 4 2" xfId="21102" xr:uid="{00000000-0005-0000-0000-0000804E0000}"/>
    <cellStyle name="Normal 3 2 3 2 5 3 2 5" xfId="21103" xr:uid="{00000000-0005-0000-0000-0000814E0000}"/>
    <cellStyle name="Normal 3 2 3 2 5 3 3" xfId="21104" xr:uid="{00000000-0005-0000-0000-0000824E0000}"/>
    <cellStyle name="Normal 3 2 3 2 5 3 3 2" xfId="21105" xr:uid="{00000000-0005-0000-0000-0000834E0000}"/>
    <cellStyle name="Normal 3 2 3 2 5 3 3 2 2" xfId="21106" xr:uid="{00000000-0005-0000-0000-0000844E0000}"/>
    <cellStyle name="Normal 3 2 3 2 5 3 3 2 2 2" xfId="21107" xr:uid="{00000000-0005-0000-0000-0000854E0000}"/>
    <cellStyle name="Normal 3 2 3 2 5 3 3 2 3" xfId="21108" xr:uid="{00000000-0005-0000-0000-0000864E0000}"/>
    <cellStyle name="Normal 3 2 3 2 5 3 3 3" xfId="21109" xr:uid="{00000000-0005-0000-0000-0000874E0000}"/>
    <cellStyle name="Normal 3 2 3 2 5 3 3 3 2" xfId="21110" xr:uid="{00000000-0005-0000-0000-0000884E0000}"/>
    <cellStyle name="Normal 3 2 3 2 5 3 3 4" xfId="21111" xr:uid="{00000000-0005-0000-0000-0000894E0000}"/>
    <cellStyle name="Normal 3 2 3 2 5 3 4" xfId="21112" xr:uid="{00000000-0005-0000-0000-00008A4E0000}"/>
    <cellStyle name="Normal 3 2 3 2 5 3 4 2" xfId="21113" xr:uid="{00000000-0005-0000-0000-00008B4E0000}"/>
    <cellStyle name="Normal 3 2 3 2 5 3 4 2 2" xfId="21114" xr:uid="{00000000-0005-0000-0000-00008C4E0000}"/>
    <cellStyle name="Normal 3 2 3 2 5 3 4 2 2 2" xfId="21115" xr:uid="{00000000-0005-0000-0000-00008D4E0000}"/>
    <cellStyle name="Normal 3 2 3 2 5 3 4 2 3" xfId="21116" xr:uid="{00000000-0005-0000-0000-00008E4E0000}"/>
    <cellStyle name="Normal 3 2 3 2 5 3 4 3" xfId="21117" xr:uid="{00000000-0005-0000-0000-00008F4E0000}"/>
    <cellStyle name="Normal 3 2 3 2 5 3 4 3 2" xfId="21118" xr:uid="{00000000-0005-0000-0000-0000904E0000}"/>
    <cellStyle name="Normal 3 2 3 2 5 3 4 4" xfId="21119" xr:uid="{00000000-0005-0000-0000-0000914E0000}"/>
    <cellStyle name="Normal 3 2 3 2 5 3 5" xfId="21120" xr:uid="{00000000-0005-0000-0000-0000924E0000}"/>
    <cellStyle name="Normal 3 2 3 2 5 3 5 2" xfId="21121" xr:uid="{00000000-0005-0000-0000-0000934E0000}"/>
    <cellStyle name="Normal 3 2 3 2 5 3 5 2 2" xfId="21122" xr:uid="{00000000-0005-0000-0000-0000944E0000}"/>
    <cellStyle name="Normal 3 2 3 2 5 3 5 3" xfId="21123" xr:uid="{00000000-0005-0000-0000-0000954E0000}"/>
    <cellStyle name="Normal 3 2 3 2 5 3 6" xfId="21124" xr:uid="{00000000-0005-0000-0000-0000964E0000}"/>
    <cellStyle name="Normal 3 2 3 2 5 3 6 2" xfId="21125" xr:uid="{00000000-0005-0000-0000-0000974E0000}"/>
    <cellStyle name="Normal 3 2 3 2 5 3 7" xfId="21126" xr:uid="{00000000-0005-0000-0000-0000984E0000}"/>
    <cellStyle name="Normal 3 2 3 2 5 3 7 2" xfId="21127" xr:uid="{00000000-0005-0000-0000-0000994E0000}"/>
    <cellStyle name="Normal 3 2 3 2 5 3 8" xfId="21128" xr:uid="{00000000-0005-0000-0000-00009A4E0000}"/>
    <cellStyle name="Normal 3 2 3 2 5 4" xfId="21129" xr:uid="{00000000-0005-0000-0000-00009B4E0000}"/>
    <cellStyle name="Normal 3 2 3 2 5 4 2" xfId="21130" xr:uid="{00000000-0005-0000-0000-00009C4E0000}"/>
    <cellStyle name="Normal 3 2 3 2 5 4 2 2" xfId="21131" xr:uid="{00000000-0005-0000-0000-00009D4E0000}"/>
    <cellStyle name="Normal 3 2 3 2 5 4 2 2 2" xfId="21132" xr:uid="{00000000-0005-0000-0000-00009E4E0000}"/>
    <cellStyle name="Normal 3 2 3 2 5 4 2 2 2 2" xfId="21133" xr:uid="{00000000-0005-0000-0000-00009F4E0000}"/>
    <cellStyle name="Normal 3 2 3 2 5 4 2 2 3" xfId="21134" xr:uid="{00000000-0005-0000-0000-0000A04E0000}"/>
    <cellStyle name="Normal 3 2 3 2 5 4 2 3" xfId="21135" xr:uid="{00000000-0005-0000-0000-0000A14E0000}"/>
    <cellStyle name="Normal 3 2 3 2 5 4 2 3 2" xfId="21136" xr:uid="{00000000-0005-0000-0000-0000A24E0000}"/>
    <cellStyle name="Normal 3 2 3 2 5 4 2 4" xfId="21137" xr:uid="{00000000-0005-0000-0000-0000A34E0000}"/>
    <cellStyle name="Normal 3 2 3 2 5 4 3" xfId="21138" xr:uid="{00000000-0005-0000-0000-0000A44E0000}"/>
    <cellStyle name="Normal 3 2 3 2 5 4 3 2" xfId="21139" xr:uid="{00000000-0005-0000-0000-0000A54E0000}"/>
    <cellStyle name="Normal 3 2 3 2 5 4 3 2 2" xfId="21140" xr:uid="{00000000-0005-0000-0000-0000A64E0000}"/>
    <cellStyle name="Normal 3 2 3 2 5 4 3 3" xfId="21141" xr:uid="{00000000-0005-0000-0000-0000A74E0000}"/>
    <cellStyle name="Normal 3 2 3 2 5 4 4" xfId="21142" xr:uid="{00000000-0005-0000-0000-0000A84E0000}"/>
    <cellStyle name="Normal 3 2 3 2 5 4 4 2" xfId="21143" xr:uid="{00000000-0005-0000-0000-0000A94E0000}"/>
    <cellStyle name="Normal 3 2 3 2 5 4 5" xfId="21144" xr:uid="{00000000-0005-0000-0000-0000AA4E0000}"/>
    <cellStyle name="Normal 3 2 3 2 5 5" xfId="21145" xr:uid="{00000000-0005-0000-0000-0000AB4E0000}"/>
    <cellStyle name="Normal 3 2 3 2 5 5 2" xfId="21146" xr:uid="{00000000-0005-0000-0000-0000AC4E0000}"/>
    <cellStyle name="Normal 3 2 3 2 5 5 2 2" xfId="21147" xr:uid="{00000000-0005-0000-0000-0000AD4E0000}"/>
    <cellStyle name="Normal 3 2 3 2 5 5 2 2 2" xfId="21148" xr:uid="{00000000-0005-0000-0000-0000AE4E0000}"/>
    <cellStyle name="Normal 3 2 3 2 5 5 2 3" xfId="21149" xr:uid="{00000000-0005-0000-0000-0000AF4E0000}"/>
    <cellStyle name="Normal 3 2 3 2 5 5 3" xfId="21150" xr:uid="{00000000-0005-0000-0000-0000B04E0000}"/>
    <cellStyle name="Normal 3 2 3 2 5 5 3 2" xfId="21151" xr:uid="{00000000-0005-0000-0000-0000B14E0000}"/>
    <cellStyle name="Normal 3 2 3 2 5 5 4" xfId="21152" xr:uid="{00000000-0005-0000-0000-0000B24E0000}"/>
    <cellStyle name="Normal 3 2 3 2 5 6" xfId="21153" xr:uid="{00000000-0005-0000-0000-0000B34E0000}"/>
    <cellStyle name="Normal 3 2 3 2 5 6 2" xfId="21154" xr:uid="{00000000-0005-0000-0000-0000B44E0000}"/>
    <cellStyle name="Normal 3 2 3 2 5 6 2 2" xfId="21155" xr:uid="{00000000-0005-0000-0000-0000B54E0000}"/>
    <cellStyle name="Normal 3 2 3 2 5 6 2 2 2" xfId="21156" xr:uid="{00000000-0005-0000-0000-0000B64E0000}"/>
    <cellStyle name="Normal 3 2 3 2 5 6 2 3" xfId="21157" xr:uid="{00000000-0005-0000-0000-0000B74E0000}"/>
    <cellStyle name="Normal 3 2 3 2 5 6 3" xfId="21158" xr:uid="{00000000-0005-0000-0000-0000B84E0000}"/>
    <cellStyle name="Normal 3 2 3 2 5 6 3 2" xfId="21159" xr:uid="{00000000-0005-0000-0000-0000B94E0000}"/>
    <cellStyle name="Normal 3 2 3 2 5 6 4" xfId="21160" xr:uid="{00000000-0005-0000-0000-0000BA4E0000}"/>
    <cellStyle name="Normal 3 2 3 2 5 7" xfId="21161" xr:uid="{00000000-0005-0000-0000-0000BB4E0000}"/>
    <cellStyle name="Normal 3 2 3 2 5 7 2" xfId="21162" xr:uid="{00000000-0005-0000-0000-0000BC4E0000}"/>
    <cellStyle name="Normal 3 2 3 2 5 7 2 2" xfId="21163" xr:uid="{00000000-0005-0000-0000-0000BD4E0000}"/>
    <cellStyle name="Normal 3 2 3 2 5 7 3" xfId="21164" xr:uid="{00000000-0005-0000-0000-0000BE4E0000}"/>
    <cellStyle name="Normal 3 2 3 2 5 8" xfId="21165" xr:uid="{00000000-0005-0000-0000-0000BF4E0000}"/>
    <cellStyle name="Normal 3 2 3 2 5 8 2" xfId="21166" xr:uid="{00000000-0005-0000-0000-0000C04E0000}"/>
    <cellStyle name="Normal 3 2 3 2 5 9" xfId="21167" xr:uid="{00000000-0005-0000-0000-0000C14E0000}"/>
    <cellStyle name="Normal 3 2 3 2 5 9 2" xfId="21168" xr:uid="{00000000-0005-0000-0000-0000C24E0000}"/>
    <cellStyle name="Normal 3 2 3 2 6" xfId="21169" xr:uid="{00000000-0005-0000-0000-0000C34E0000}"/>
    <cellStyle name="Normal 3 2 3 2 6 2" xfId="21170" xr:uid="{00000000-0005-0000-0000-0000C44E0000}"/>
    <cellStyle name="Normal 3 2 3 2 6 2 2" xfId="21171" xr:uid="{00000000-0005-0000-0000-0000C54E0000}"/>
    <cellStyle name="Normal 3 2 3 2 6 2 2 2" xfId="21172" xr:uid="{00000000-0005-0000-0000-0000C64E0000}"/>
    <cellStyle name="Normal 3 2 3 2 6 2 2 2 2" xfId="21173" xr:uid="{00000000-0005-0000-0000-0000C74E0000}"/>
    <cellStyle name="Normal 3 2 3 2 6 2 2 2 2 2" xfId="21174" xr:uid="{00000000-0005-0000-0000-0000C84E0000}"/>
    <cellStyle name="Normal 3 2 3 2 6 2 2 2 2 2 2" xfId="21175" xr:uid="{00000000-0005-0000-0000-0000C94E0000}"/>
    <cellStyle name="Normal 3 2 3 2 6 2 2 2 2 3" xfId="21176" xr:uid="{00000000-0005-0000-0000-0000CA4E0000}"/>
    <cellStyle name="Normal 3 2 3 2 6 2 2 2 3" xfId="21177" xr:uid="{00000000-0005-0000-0000-0000CB4E0000}"/>
    <cellStyle name="Normal 3 2 3 2 6 2 2 2 3 2" xfId="21178" xr:uid="{00000000-0005-0000-0000-0000CC4E0000}"/>
    <cellStyle name="Normal 3 2 3 2 6 2 2 2 4" xfId="21179" xr:uid="{00000000-0005-0000-0000-0000CD4E0000}"/>
    <cellStyle name="Normal 3 2 3 2 6 2 2 3" xfId="21180" xr:uid="{00000000-0005-0000-0000-0000CE4E0000}"/>
    <cellStyle name="Normal 3 2 3 2 6 2 2 3 2" xfId="21181" xr:uid="{00000000-0005-0000-0000-0000CF4E0000}"/>
    <cellStyle name="Normal 3 2 3 2 6 2 2 3 2 2" xfId="21182" xr:uid="{00000000-0005-0000-0000-0000D04E0000}"/>
    <cellStyle name="Normal 3 2 3 2 6 2 2 3 3" xfId="21183" xr:uid="{00000000-0005-0000-0000-0000D14E0000}"/>
    <cellStyle name="Normal 3 2 3 2 6 2 2 4" xfId="21184" xr:uid="{00000000-0005-0000-0000-0000D24E0000}"/>
    <cellStyle name="Normal 3 2 3 2 6 2 2 4 2" xfId="21185" xr:uid="{00000000-0005-0000-0000-0000D34E0000}"/>
    <cellStyle name="Normal 3 2 3 2 6 2 2 5" xfId="21186" xr:uid="{00000000-0005-0000-0000-0000D44E0000}"/>
    <cellStyle name="Normal 3 2 3 2 6 2 3" xfId="21187" xr:uid="{00000000-0005-0000-0000-0000D54E0000}"/>
    <cellStyle name="Normal 3 2 3 2 6 2 3 2" xfId="21188" xr:uid="{00000000-0005-0000-0000-0000D64E0000}"/>
    <cellStyle name="Normal 3 2 3 2 6 2 3 2 2" xfId="21189" xr:uid="{00000000-0005-0000-0000-0000D74E0000}"/>
    <cellStyle name="Normal 3 2 3 2 6 2 3 2 2 2" xfId="21190" xr:uid="{00000000-0005-0000-0000-0000D84E0000}"/>
    <cellStyle name="Normal 3 2 3 2 6 2 3 2 3" xfId="21191" xr:uid="{00000000-0005-0000-0000-0000D94E0000}"/>
    <cellStyle name="Normal 3 2 3 2 6 2 3 3" xfId="21192" xr:uid="{00000000-0005-0000-0000-0000DA4E0000}"/>
    <cellStyle name="Normal 3 2 3 2 6 2 3 3 2" xfId="21193" xr:uid="{00000000-0005-0000-0000-0000DB4E0000}"/>
    <cellStyle name="Normal 3 2 3 2 6 2 3 4" xfId="21194" xr:uid="{00000000-0005-0000-0000-0000DC4E0000}"/>
    <cellStyle name="Normal 3 2 3 2 6 2 4" xfId="21195" xr:uid="{00000000-0005-0000-0000-0000DD4E0000}"/>
    <cellStyle name="Normal 3 2 3 2 6 2 4 2" xfId="21196" xr:uid="{00000000-0005-0000-0000-0000DE4E0000}"/>
    <cellStyle name="Normal 3 2 3 2 6 2 4 2 2" xfId="21197" xr:uid="{00000000-0005-0000-0000-0000DF4E0000}"/>
    <cellStyle name="Normal 3 2 3 2 6 2 4 2 2 2" xfId="21198" xr:uid="{00000000-0005-0000-0000-0000E04E0000}"/>
    <cellStyle name="Normal 3 2 3 2 6 2 4 2 3" xfId="21199" xr:uid="{00000000-0005-0000-0000-0000E14E0000}"/>
    <cellStyle name="Normal 3 2 3 2 6 2 4 3" xfId="21200" xr:uid="{00000000-0005-0000-0000-0000E24E0000}"/>
    <cellStyle name="Normal 3 2 3 2 6 2 4 3 2" xfId="21201" xr:uid="{00000000-0005-0000-0000-0000E34E0000}"/>
    <cellStyle name="Normal 3 2 3 2 6 2 4 4" xfId="21202" xr:uid="{00000000-0005-0000-0000-0000E44E0000}"/>
    <cellStyle name="Normal 3 2 3 2 6 2 5" xfId="21203" xr:uid="{00000000-0005-0000-0000-0000E54E0000}"/>
    <cellStyle name="Normal 3 2 3 2 6 2 5 2" xfId="21204" xr:uid="{00000000-0005-0000-0000-0000E64E0000}"/>
    <cellStyle name="Normal 3 2 3 2 6 2 5 2 2" xfId="21205" xr:uid="{00000000-0005-0000-0000-0000E74E0000}"/>
    <cellStyle name="Normal 3 2 3 2 6 2 5 3" xfId="21206" xr:uid="{00000000-0005-0000-0000-0000E84E0000}"/>
    <cellStyle name="Normal 3 2 3 2 6 2 6" xfId="21207" xr:uid="{00000000-0005-0000-0000-0000E94E0000}"/>
    <cellStyle name="Normal 3 2 3 2 6 2 6 2" xfId="21208" xr:uid="{00000000-0005-0000-0000-0000EA4E0000}"/>
    <cellStyle name="Normal 3 2 3 2 6 2 7" xfId="21209" xr:uid="{00000000-0005-0000-0000-0000EB4E0000}"/>
    <cellStyle name="Normal 3 2 3 2 6 2 7 2" xfId="21210" xr:uid="{00000000-0005-0000-0000-0000EC4E0000}"/>
    <cellStyle name="Normal 3 2 3 2 6 2 8" xfId="21211" xr:uid="{00000000-0005-0000-0000-0000ED4E0000}"/>
    <cellStyle name="Normal 3 2 3 2 6 3" xfId="21212" xr:uid="{00000000-0005-0000-0000-0000EE4E0000}"/>
    <cellStyle name="Normal 3 2 3 2 6 3 2" xfId="21213" xr:uid="{00000000-0005-0000-0000-0000EF4E0000}"/>
    <cellStyle name="Normal 3 2 3 2 6 3 2 2" xfId="21214" xr:uid="{00000000-0005-0000-0000-0000F04E0000}"/>
    <cellStyle name="Normal 3 2 3 2 6 3 2 2 2" xfId="21215" xr:uid="{00000000-0005-0000-0000-0000F14E0000}"/>
    <cellStyle name="Normal 3 2 3 2 6 3 2 2 2 2" xfId="21216" xr:uid="{00000000-0005-0000-0000-0000F24E0000}"/>
    <cellStyle name="Normal 3 2 3 2 6 3 2 2 3" xfId="21217" xr:uid="{00000000-0005-0000-0000-0000F34E0000}"/>
    <cellStyle name="Normal 3 2 3 2 6 3 2 3" xfId="21218" xr:uid="{00000000-0005-0000-0000-0000F44E0000}"/>
    <cellStyle name="Normal 3 2 3 2 6 3 2 3 2" xfId="21219" xr:uid="{00000000-0005-0000-0000-0000F54E0000}"/>
    <cellStyle name="Normal 3 2 3 2 6 3 2 4" xfId="21220" xr:uid="{00000000-0005-0000-0000-0000F64E0000}"/>
    <cellStyle name="Normal 3 2 3 2 6 3 3" xfId="21221" xr:uid="{00000000-0005-0000-0000-0000F74E0000}"/>
    <cellStyle name="Normal 3 2 3 2 6 3 3 2" xfId="21222" xr:uid="{00000000-0005-0000-0000-0000F84E0000}"/>
    <cellStyle name="Normal 3 2 3 2 6 3 3 2 2" xfId="21223" xr:uid="{00000000-0005-0000-0000-0000F94E0000}"/>
    <cellStyle name="Normal 3 2 3 2 6 3 3 3" xfId="21224" xr:uid="{00000000-0005-0000-0000-0000FA4E0000}"/>
    <cellStyle name="Normal 3 2 3 2 6 3 4" xfId="21225" xr:uid="{00000000-0005-0000-0000-0000FB4E0000}"/>
    <cellStyle name="Normal 3 2 3 2 6 3 4 2" xfId="21226" xr:uid="{00000000-0005-0000-0000-0000FC4E0000}"/>
    <cellStyle name="Normal 3 2 3 2 6 3 5" xfId="21227" xr:uid="{00000000-0005-0000-0000-0000FD4E0000}"/>
    <cellStyle name="Normal 3 2 3 2 6 4" xfId="21228" xr:uid="{00000000-0005-0000-0000-0000FE4E0000}"/>
    <cellStyle name="Normal 3 2 3 2 6 4 2" xfId="21229" xr:uid="{00000000-0005-0000-0000-0000FF4E0000}"/>
    <cellStyle name="Normal 3 2 3 2 6 4 2 2" xfId="21230" xr:uid="{00000000-0005-0000-0000-0000004F0000}"/>
    <cellStyle name="Normal 3 2 3 2 6 4 2 2 2" xfId="21231" xr:uid="{00000000-0005-0000-0000-0000014F0000}"/>
    <cellStyle name="Normal 3 2 3 2 6 4 2 3" xfId="21232" xr:uid="{00000000-0005-0000-0000-0000024F0000}"/>
    <cellStyle name="Normal 3 2 3 2 6 4 3" xfId="21233" xr:uid="{00000000-0005-0000-0000-0000034F0000}"/>
    <cellStyle name="Normal 3 2 3 2 6 4 3 2" xfId="21234" xr:uid="{00000000-0005-0000-0000-0000044F0000}"/>
    <cellStyle name="Normal 3 2 3 2 6 4 4" xfId="21235" xr:uid="{00000000-0005-0000-0000-0000054F0000}"/>
    <cellStyle name="Normal 3 2 3 2 6 5" xfId="21236" xr:uid="{00000000-0005-0000-0000-0000064F0000}"/>
    <cellStyle name="Normal 3 2 3 2 6 5 2" xfId="21237" xr:uid="{00000000-0005-0000-0000-0000074F0000}"/>
    <cellStyle name="Normal 3 2 3 2 6 5 2 2" xfId="21238" xr:uid="{00000000-0005-0000-0000-0000084F0000}"/>
    <cellStyle name="Normal 3 2 3 2 6 5 2 2 2" xfId="21239" xr:uid="{00000000-0005-0000-0000-0000094F0000}"/>
    <cellStyle name="Normal 3 2 3 2 6 5 2 3" xfId="21240" xr:uid="{00000000-0005-0000-0000-00000A4F0000}"/>
    <cellStyle name="Normal 3 2 3 2 6 5 3" xfId="21241" xr:uid="{00000000-0005-0000-0000-00000B4F0000}"/>
    <cellStyle name="Normal 3 2 3 2 6 5 3 2" xfId="21242" xr:uid="{00000000-0005-0000-0000-00000C4F0000}"/>
    <cellStyle name="Normal 3 2 3 2 6 5 4" xfId="21243" xr:uid="{00000000-0005-0000-0000-00000D4F0000}"/>
    <cellStyle name="Normal 3 2 3 2 6 6" xfId="21244" xr:uid="{00000000-0005-0000-0000-00000E4F0000}"/>
    <cellStyle name="Normal 3 2 3 2 6 6 2" xfId="21245" xr:uid="{00000000-0005-0000-0000-00000F4F0000}"/>
    <cellStyle name="Normal 3 2 3 2 6 6 2 2" xfId="21246" xr:uid="{00000000-0005-0000-0000-0000104F0000}"/>
    <cellStyle name="Normal 3 2 3 2 6 6 3" xfId="21247" xr:uid="{00000000-0005-0000-0000-0000114F0000}"/>
    <cellStyle name="Normal 3 2 3 2 6 7" xfId="21248" xr:uid="{00000000-0005-0000-0000-0000124F0000}"/>
    <cellStyle name="Normal 3 2 3 2 6 7 2" xfId="21249" xr:uid="{00000000-0005-0000-0000-0000134F0000}"/>
    <cellStyle name="Normal 3 2 3 2 6 8" xfId="21250" xr:uid="{00000000-0005-0000-0000-0000144F0000}"/>
    <cellStyle name="Normal 3 2 3 2 6 8 2" xfId="21251" xr:uid="{00000000-0005-0000-0000-0000154F0000}"/>
    <cellStyle name="Normal 3 2 3 2 6 9" xfId="21252" xr:uid="{00000000-0005-0000-0000-0000164F0000}"/>
    <cellStyle name="Normal 3 2 3 2 7" xfId="21253" xr:uid="{00000000-0005-0000-0000-0000174F0000}"/>
    <cellStyle name="Normal 3 2 3 2 7 2" xfId="21254" xr:uid="{00000000-0005-0000-0000-0000184F0000}"/>
    <cellStyle name="Normal 3 2 3 2 7 2 2" xfId="21255" xr:uid="{00000000-0005-0000-0000-0000194F0000}"/>
    <cellStyle name="Normal 3 2 3 2 7 2 2 2" xfId="21256" xr:uid="{00000000-0005-0000-0000-00001A4F0000}"/>
    <cellStyle name="Normal 3 2 3 2 7 2 2 2 2" xfId="21257" xr:uid="{00000000-0005-0000-0000-00001B4F0000}"/>
    <cellStyle name="Normal 3 2 3 2 7 2 2 2 2 2" xfId="21258" xr:uid="{00000000-0005-0000-0000-00001C4F0000}"/>
    <cellStyle name="Normal 3 2 3 2 7 2 2 2 3" xfId="21259" xr:uid="{00000000-0005-0000-0000-00001D4F0000}"/>
    <cellStyle name="Normal 3 2 3 2 7 2 2 3" xfId="21260" xr:uid="{00000000-0005-0000-0000-00001E4F0000}"/>
    <cellStyle name="Normal 3 2 3 2 7 2 2 3 2" xfId="21261" xr:uid="{00000000-0005-0000-0000-00001F4F0000}"/>
    <cellStyle name="Normal 3 2 3 2 7 2 2 4" xfId="21262" xr:uid="{00000000-0005-0000-0000-0000204F0000}"/>
    <cellStyle name="Normal 3 2 3 2 7 2 3" xfId="21263" xr:uid="{00000000-0005-0000-0000-0000214F0000}"/>
    <cellStyle name="Normal 3 2 3 2 7 2 3 2" xfId="21264" xr:uid="{00000000-0005-0000-0000-0000224F0000}"/>
    <cellStyle name="Normal 3 2 3 2 7 2 3 2 2" xfId="21265" xr:uid="{00000000-0005-0000-0000-0000234F0000}"/>
    <cellStyle name="Normal 3 2 3 2 7 2 3 3" xfId="21266" xr:uid="{00000000-0005-0000-0000-0000244F0000}"/>
    <cellStyle name="Normal 3 2 3 2 7 2 4" xfId="21267" xr:uid="{00000000-0005-0000-0000-0000254F0000}"/>
    <cellStyle name="Normal 3 2 3 2 7 2 4 2" xfId="21268" xr:uid="{00000000-0005-0000-0000-0000264F0000}"/>
    <cellStyle name="Normal 3 2 3 2 7 2 5" xfId="21269" xr:uid="{00000000-0005-0000-0000-0000274F0000}"/>
    <cellStyle name="Normal 3 2 3 2 7 3" xfId="21270" xr:uid="{00000000-0005-0000-0000-0000284F0000}"/>
    <cellStyle name="Normal 3 2 3 2 7 3 2" xfId="21271" xr:uid="{00000000-0005-0000-0000-0000294F0000}"/>
    <cellStyle name="Normal 3 2 3 2 7 3 2 2" xfId="21272" xr:uid="{00000000-0005-0000-0000-00002A4F0000}"/>
    <cellStyle name="Normal 3 2 3 2 7 3 2 2 2" xfId="21273" xr:uid="{00000000-0005-0000-0000-00002B4F0000}"/>
    <cellStyle name="Normal 3 2 3 2 7 3 2 3" xfId="21274" xr:uid="{00000000-0005-0000-0000-00002C4F0000}"/>
    <cellStyle name="Normal 3 2 3 2 7 3 3" xfId="21275" xr:uid="{00000000-0005-0000-0000-00002D4F0000}"/>
    <cellStyle name="Normal 3 2 3 2 7 3 3 2" xfId="21276" xr:uid="{00000000-0005-0000-0000-00002E4F0000}"/>
    <cellStyle name="Normal 3 2 3 2 7 3 4" xfId="21277" xr:uid="{00000000-0005-0000-0000-00002F4F0000}"/>
    <cellStyle name="Normal 3 2 3 2 7 4" xfId="21278" xr:uid="{00000000-0005-0000-0000-0000304F0000}"/>
    <cellStyle name="Normal 3 2 3 2 7 4 2" xfId="21279" xr:uid="{00000000-0005-0000-0000-0000314F0000}"/>
    <cellStyle name="Normal 3 2 3 2 7 4 2 2" xfId="21280" xr:uid="{00000000-0005-0000-0000-0000324F0000}"/>
    <cellStyle name="Normal 3 2 3 2 7 4 2 2 2" xfId="21281" xr:uid="{00000000-0005-0000-0000-0000334F0000}"/>
    <cellStyle name="Normal 3 2 3 2 7 4 2 3" xfId="21282" xr:uid="{00000000-0005-0000-0000-0000344F0000}"/>
    <cellStyle name="Normal 3 2 3 2 7 4 3" xfId="21283" xr:uid="{00000000-0005-0000-0000-0000354F0000}"/>
    <cellStyle name="Normal 3 2 3 2 7 4 3 2" xfId="21284" xr:uid="{00000000-0005-0000-0000-0000364F0000}"/>
    <cellStyle name="Normal 3 2 3 2 7 4 4" xfId="21285" xr:uid="{00000000-0005-0000-0000-0000374F0000}"/>
    <cellStyle name="Normal 3 2 3 2 7 5" xfId="21286" xr:uid="{00000000-0005-0000-0000-0000384F0000}"/>
    <cellStyle name="Normal 3 2 3 2 7 5 2" xfId="21287" xr:uid="{00000000-0005-0000-0000-0000394F0000}"/>
    <cellStyle name="Normal 3 2 3 2 7 5 2 2" xfId="21288" xr:uid="{00000000-0005-0000-0000-00003A4F0000}"/>
    <cellStyle name="Normal 3 2 3 2 7 5 3" xfId="21289" xr:uid="{00000000-0005-0000-0000-00003B4F0000}"/>
    <cellStyle name="Normal 3 2 3 2 7 6" xfId="21290" xr:uid="{00000000-0005-0000-0000-00003C4F0000}"/>
    <cellStyle name="Normal 3 2 3 2 7 6 2" xfId="21291" xr:uid="{00000000-0005-0000-0000-00003D4F0000}"/>
    <cellStyle name="Normal 3 2 3 2 7 7" xfId="21292" xr:uid="{00000000-0005-0000-0000-00003E4F0000}"/>
    <cellStyle name="Normal 3 2 3 2 7 7 2" xfId="21293" xr:uid="{00000000-0005-0000-0000-00003F4F0000}"/>
    <cellStyle name="Normal 3 2 3 2 7 8" xfId="21294" xr:uid="{00000000-0005-0000-0000-0000404F0000}"/>
    <cellStyle name="Normal 3 2 3 2 8" xfId="21295" xr:uid="{00000000-0005-0000-0000-0000414F0000}"/>
    <cellStyle name="Normal 3 2 3 2 8 2" xfId="21296" xr:uid="{00000000-0005-0000-0000-0000424F0000}"/>
    <cellStyle name="Normal 3 2 3 2 8 2 2" xfId="21297" xr:uid="{00000000-0005-0000-0000-0000434F0000}"/>
    <cellStyle name="Normal 3 2 3 2 8 2 2 2" xfId="21298" xr:uid="{00000000-0005-0000-0000-0000444F0000}"/>
    <cellStyle name="Normal 3 2 3 2 8 2 2 2 2" xfId="21299" xr:uid="{00000000-0005-0000-0000-0000454F0000}"/>
    <cellStyle name="Normal 3 2 3 2 8 2 2 2 2 2" xfId="21300" xr:uid="{00000000-0005-0000-0000-0000464F0000}"/>
    <cellStyle name="Normal 3 2 3 2 8 2 2 2 3" xfId="21301" xr:uid="{00000000-0005-0000-0000-0000474F0000}"/>
    <cellStyle name="Normal 3 2 3 2 8 2 2 3" xfId="21302" xr:uid="{00000000-0005-0000-0000-0000484F0000}"/>
    <cellStyle name="Normal 3 2 3 2 8 2 2 3 2" xfId="21303" xr:uid="{00000000-0005-0000-0000-0000494F0000}"/>
    <cellStyle name="Normal 3 2 3 2 8 2 2 4" xfId="21304" xr:uid="{00000000-0005-0000-0000-00004A4F0000}"/>
    <cellStyle name="Normal 3 2 3 2 8 2 3" xfId="21305" xr:uid="{00000000-0005-0000-0000-00004B4F0000}"/>
    <cellStyle name="Normal 3 2 3 2 8 2 3 2" xfId="21306" xr:uid="{00000000-0005-0000-0000-00004C4F0000}"/>
    <cellStyle name="Normal 3 2 3 2 8 2 3 2 2" xfId="21307" xr:uid="{00000000-0005-0000-0000-00004D4F0000}"/>
    <cellStyle name="Normal 3 2 3 2 8 2 3 3" xfId="21308" xr:uid="{00000000-0005-0000-0000-00004E4F0000}"/>
    <cellStyle name="Normal 3 2 3 2 8 2 4" xfId="21309" xr:uid="{00000000-0005-0000-0000-00004F4F0000}"/>
    <cellStyle name="Normal 3 2 3 2 8 2 4 2" xfId="21310" xr:uid="{00000000-0005-0000-0000-0000504F0000}"/>
    <cellStyle name="Normal 3 2 3 2 8 2 5" xfId="21311" xr:uid="{00000000-0005-0000-0000-0000514F0000}"/>
    <cellStyle name="Normal 3 2 3 2 8 3" xfId="21312" xr:uid="{00000000-0005-0000-0000-0000524F0000}"/>
    <cellStyle name="Normal 3 2 3 2 8 3 2" xfId="21313" xr:uid="{00000000-0005-0000-0000-0000534F0000}"/>
    <cellStyle name="Normal 3 2 3 2 8 3 2 2" xfId="21314" xr:uid="{00000000-0005-0000-0000-0000544F0000}"/>
    <cellStyle name="Normal 3 2 3 2 8 3 2 2 2" xfId="21315" xr:uid="{00000000-0005-0000-0000-0000554F0000}"/>
    <cellStyle name="Normal 3 2 3 2 8 3 2 3" xfId="21316" xr:uid="{00000000-0005-0000-0000-0000564F0000}"/>
    <cellStyle name="Normal 3 2 3 2 8 3 3" xfId="21317" xr:uid="{00000000-0005-0000-0000-0000574F0000}"/>
    <cellStyle name="Normal 3 2 3 2 8 3 3 2" xfId="21318" xr:uid="{00000000-0005-0000-0000-0000584F0000}"/>
    <cellStyle name="Normal 3 2 3 2 8 3 4" xfId="21319" xr:uid="{00000000-0005-0000-0000-0000594F0000}"/>
    <cellStyle name="Normal 3 2 3 2 8 4" xfId="21320" xr:uid="{00000000-0005-0000-0000-00005A4F0000}"/>
    <cellStyle name="Normal 3 2 3 2 8 4 2" xfId="21321" xr:uid="{00000000-0005-0000-0000-00005B4F0000}"/>
    <cellStyle name="Normal 3 2 3 2 8 4 2 2" xfId="21322" xr:uid="{00000000-0005-0000-0000-00005C4F0000}"/>
    <cellStyle name="Normal 3 2 3 2 8 4 2 2 2" xfId="21323" xr:uid="{00000000-0005-0000-0000-00005D4F0000}"/>
    <cellStyle name="Normal 3 2 3 2 8 4 2 3" xfId="21324" xr:uid="{00000000-0005-0000-0000-00005E4F0000}"/>
    <cellStyle name="Normal 3 2 3 2 8 4 3" xfId="21325" xr:uid="{00000000-0005-0000-0000-00005F4F0000}"/>
    <cellStyle name="Normal 3 2 3 2 8 4 3 2" xfId="21326" xr:uid="{00000000-0005-0000-0000-0000604F0000}"/>
    <cellStyle name="Normal 3 2 3 2 8 4 4" xfId="21327" xr:uid="{00000000-0005-0000-0000-0000614F0000}"/>
    <cellStyle name="Normal 3 2 3 2 8 5" xfId="21328" xr:uid="{00000000-0005-0000-0000-0000624F0000}"/>
    <cellStyle name="Normal 3 2 3 2 8 5 2" xfId="21329" xr:uid="{00000000-0005-0000-0000-0000634F0000}"/>
    <cellStyle name="Normal 3 2 3 2 8 5 2 2" xfId="21330" xr:uid="{00000000-0005-0000-0000-0000644F0000}"/>
    <cellStyle name="Normal 3 2 3 2 8 5 3" xfId="21331" xr:uid="{00000000-0005-0000-0000-0000654F0000}"/>
    <cellStyle name="Normal 3 2 3 2 8 6" xfId="21332" xr:uid="{00000000-0005-0000-0000-0000664F0000}"/>
    <cellStyle name="Normal 3 2 3 2 8 6 2" xfId="21333" xr:uid="{00000000-0005-0000-0000-0000674F0000}"/>
    <cellStyle name="Normal 3 2 3 2 8 7" xfId="21334" xr:uid="{00000000-0005-0000-0000-0000684F0000}"/>
    <cellStyle name="Normal 3 2 3 2 8 7 2" xfId="21335" xr:uid="{00000000-0005-0000-0000-0000694F0000}"/>
    <cellStyle name="Normal 3 2 3 2 8 8" xfId="21336" xr:uid="{00000000-0005-0000-0000-00006A4F0000}"/>
    <cellStyle name="Normal 3 2 3 2 9" xfId="21337" xr:uid="{00000000-0005-0000-0000-00006B4F0000}"/>
    <cellStyle name="Normal 3 2 3 2 9 2" xfId="21338" xr:uid="{00000000-0005-0000-0000-00006C4F0000}"/>
    <cellStyle name="Normal 3 2 3 2 9 2 2" xfId="21339" xr:uid="{00000000-0005-0000-0000-00006D4F0000}"/>
    <cellStyle name="Normal 3 2 3 2 9 2 2 2" xfId="21340" xr:uid="{00000000-0005-0000-0000-00006E4F0000}"/>
    <cellStyle name="Normal 3 2 3 2 9 2 2 2 2" xfId="21341" xr:uid="{00000000-0005-0000-0000-00006F4F0000}"/>
    <cellStyle name="Normal 3 2 3 2 9 2 2 2 2 2" xfId="21342" xr:uid="{00000000-0005-0000-0000-0000704F0000}"/>
    <cellStyle name="Normal 3 2 3 2 9 2 2 2 3" xfId="21343" xr:uid="{00000000-0005-0000-0000-0000714F0000}"/>
    <cellStyle name="Normal 3 2 3 2 9 2 2 3" xfId="21344" xr:uid="{00000000-0005-0000-0000-0000724F0000}"/>
    <cellStyle name="Normal 3 2 3 2 9 2 2 3 2" xfId="21345" xr:uid="{00000000-0005-0000-0000-0000734F0000}"/>
    <cellStyle name="Normal 3 2 3 2 9 2 2 4" xfId="21346" xr:uid="{00000000-0005-0000-0000-0000744F0000}"/>
    <cellStyle name="Normal 3 2 3 2 9 2 3" xfId="21347" xr:uid="{00000000-0005-0000-0000-0000754F0000}"/>
    <cellStyle name="Normal 3 2 3 2 9 2 3 2" xfId="21348" xr:uid="{00000000-0005-0000-0000-0000764F0000}"/>
    <cellStyle name="Normal 3 2 3 2 9 2 3 2 2" xfId="21349" xr:uid="{00000000-0005-0000-0000-0000774F0000}"/>
    <cellStyle name="Normal 3 2 3 2 9 2 3 3" xfId="21350" xr:uid="{00000000-0005-0000-0000-0000784F0000}"/>
    <cellStyle name="Normal 3 2 3 2 9 2 4" xfId="21351" xr:uid="{00000000-0005-0000-0000-0000794F0000}"/>
    <cellStyle name="Normal 3 2 3 2 9 2 4 2" xfId="21352" xr:uid="{00000000-0005-0000-0000-00007A4F0000}"/>
    <cellStyle name="Normal 3 2 3 2 9 2 5" xfId="21353" xr:uid="{00000000-0005-0000-0000-00007B4F0000}"/>
    <cellStyle name="Normal 3 2 3 2 9 3" xfId="21354" xr:uid="{00000000-0005-0000-0000-00007C4F0000}"/>
    <cellStyle name="Normal 3 2 3 2 9 3 2" xfId="21355" xr:uid="{00000000-0005-0000-0000-00007D4F0000}"/>
    <cellStyle name="Normal 3 2 3 2 9 3 2 2" xfId="21356" xr:uid="{00000000-0005-0000-0000-00007E4F0000}"/>
    <cellStyle name="Normal 3 2 3 2 9 3 2 2 2" xfId="21357" xr:uid="{00000000-0005-0000-0000-00007F4F0000}"/>
    <cellStyle name="Normal 3 2 3 2 9 3 2 3" xfId="21358" xr:uid="{00000000-0005-0000-0000-0000804F0000}"/>
    <cellStyle name="Normal 3 2 3 2 9 3 3" xfId="21359" xr:uid="{00000000-0005-0000-0000-0000814F0000}"/>
    <cellStyle name="Normal 3 2 3 2 9 3 3 2" xfId="21360" xr:uid="{00000000-0005-0000-0000-0000824F0000}"/>
    <cellStyle name="Normal 3 2 3 2 9 3 4" xfId="21361" xr:uid="{00000000-0005-0000-0000-0000834F0000}"/>
    <cellStyle name="Normal 3 2 3 2 9 4" xfId="21362" xr:uid="{00000000-0005-0000-0000-0000844F0000}"/>
    <cellStyle name="Normal 3 2 3 2 9 4 2" xfId="21363" xr:uid="{00000000-0005-0000-0000-0000854F0000}"/>
    <cellStyle name="Normal 3 2 3 2 9 4 2 2" xfId="21364" xr:uid="{00000000-0005-0000-0000-0000864F0000}"/>
    <cellStyle name="Normal 3 2 3 2 9 4 3" xfId="21365" xr:uid="{00000000-0005-0000-0000-0000874F0000}"/>
    <cellStyle name="Normal 3 2 3 2 9 5" xfId="21366" xr:uid="{00000000-0005-0000-0000-0000884F0000}"/>
    <cellStyle name="Normal 3 2 3 2 9 5 2" xfId="21367" xr:uid="{00000000-0005-0000-0000-0000894F0000}"/>
    <cellStyle name="Normal 3 2 3 2 9 6" xfId="21368" xr:uid="{00000000-0005-0000-0000-00008A4F0000}"/>
    <cellStyle name="Normal 3 2 3 3" xfId="21369" xr:uid="{00000000-0005-0000-0000-00008B4F0000}"/>
    <cellStyle name="Normal 3 2 3 3 10" xfId="21370" xr:uid="{00000000-0005-0000-0000-00008C4F0000}"/>
    <cellStyle name="Normal 3 2 3 3 10 2" xfId="21371" xr:uid="{00000000-0005-0000-0000-00008D4F0000}"/>
    <cellStyle name="Normal 3 2 3 3 10 2 2" xfId="21372" xr:uid="{00000000-0005-0000-0000-00008E4F0000}"/>
    <cellStyle name="Normal 3 2 3 3 10 2 2 2" xfId="21373" xr:uid="{00000000-0005-0000-0000-00008F4F0000}"/>
    <cellStyle name="Normal 3 2 3 3 10 2 3" xfId="21374" xr:uid="{00000000-0005-0000-0000-0000904F0000}"/>
    <cellStyle name="Normal 3 2 3 3 10 3" xfId="21375" xr:uid="{00000000-0005-0000-0000-0000914F0000}"/>
    <cellStyle name="Normal 3 2 3 3 10 3 2" xfId="21376" xr:uid="{00000000-0005-0000-0000-0000924F0000}"/>
    <cellStyle name="Normal 3 2 3 3 10 4" xfId="21377" xr:uid="{00000000-0005-0000-0000-0000934F0000}"/>
    <cellStyle name="Normal 3 2 3 3 11" xfId="21378" xr:uid="{00000000-0005-0000-0000-0000944F0000}"/>
    <cellStyle name="Normal 3 2 3 3 11 2" xfId="21379" xr:uid="{00000000-0005-0000-0000-0000954F0000}"/>
    <cellStyle name="Normal 3 2 3 3 11 2 2" xfId="21380" xr:uid="{00000000-0005-0000-0000-0000964F0000}"/>
    <cellStyle name="Normal 3 2 3 3 11 2 2 2" xfId="21381" xr:uid="{00000000-0005-0000-0000-0000974F0000}"/>
    <cellStyle name="Normal 3 2 3 3 11 2 3" xfId="21382" xr:uid="{00000000-0005-0000-0000-0000984F0000}"/>
    <cellStyle name="Normal 3 2 3 3 11 3" xfId="21383" xr:uid="{00000000-0005-0000-0000-0000994F0000}"/>
    <cellStyle name="Normal 3 2 3 3 11 3 2" xfId="21384" xr:uid="{00000000-0005-0000-0000-00009A4F0000}"/>
    <cellStyle name="Normal 3 2 3 3 11 4" xfId="21385" xr:uid="{00000000-0005-0000-0000-00009B4F0000}"/>
    <cellStyle name="Normal 3 2 3 3 12" xfId="21386" xr:uid="{00000000-0005-0000-0000-00009C4F0000}"/>
    <cellStyle name="Normal 3 2 3 3 12 2" xfId="21387" xr:uid="{00000000-0005-0000-0000-00009D4F0000}"/>
    <cellStyle name="Normal 3 2 3 3 12 2 2" xfId="21388" xr:uid="{00000000-0005-0000-0000-00009E4F0000}"/>
    <cellStyle name="Normal 3 2 3 3 12 2 2 2" xfId="21389" xr:uid="{00000000-0005-0000-0000-00009F4F0000}"/>
    <cellStyle name="Normal 3 2 3 3 12 2 3" xfId="21390" xr:uid="{00000000-0005-0000-0000-0000A04F0000}"/>
    <cellStyle name="Normal 3 2 3 3 12 3" xfId="21391" xr:uid="{00000000-0005-0000-0000-0000A14F0000}"/>
    <cellStyle name="Normal 3 2 3 3 12 3 2" xfId="21392" xr:uid="{00000000-0005-0000-0000-0000A24F0000}"/>
    <cellStyle name="Normal 3 2 3 3 12 4" xfId="21393" xr:uid="{00000000-0005-0000-0000-0000A34F0000}"/>
    <cellStyle name="Normal 3 2 3 3 13" xfId="21394" xr:uid="{00000000-0005-0000-0000-0000A44F0000}"/>
    <cellStyle name="Normal 3 2 3 3 13 2" xfId="21395" xr:uid="{00000000-0005-0000-0000-0000A54F0000}"/>
    <cellStyle name="Normal 3 2 3 3 13 2 2" xfId="21396" xr:uid="{00000000-0005-0000-0000-0000A64F0000}"/>
    <cellStyle name="Normal 3 2 3 3 13 3" xfId="21397" xr:uid="{00000000-0005-0000-0000-0000A74F0000}"/>
    <cellStyle name="Normal 3 2 3 3 14" xfId="21398" xr:uid="{00000000-0005-0000-0000-0000A84F0000}"/>
    <cellStyle name="Normal 3 2 3 3 14 2" xfId="21399" xr:uid="{00000000-0005-0000-0000-0000A94F0000}"/>
    <cellStyle name="Normal 3 2 3 3 15" xfId="21400" xr:uid="{00000000-0005-0000-0000-0000AA4F0000}"/>
    <cellStyle name="Normal 3 2 3 3 15 2" xfId="21401" xr:uid="{00000000-0005-0000-0000-0000AB4F0000}"/>
    <cellStyle name="Normal 3 2 3 3 16" xfId="21402" xr:uid="{00000000-0005-0000-0000-0000AC4F0000}"/>
    <cellStyle name="Normal 3 2 3 3 2" xfId="21403" xr:uid="{00000000-0005-0000-0000-0000AD4F0000}"/>
    <cellStyle name="Normal 3 2 3 3 2 10" xfId="21404" xr:uid="{00000000-0005-0000-0000-0000AE4F0000}"/>
    <cellStyle name="Normal 3 2 3 3 2 2" xfId="21405" xr:uid="{00000000-0005-0000-0000-0000AF4F0000}"/>
    <cellStyle name="Normal 3 2 3 3 2 2 2" xfId="21406" xr:uid="{00000000-0005-0000-0000-0000B04F0000}"/>
    <cellStyle name="Normal 3 2 3 3 2 2 2 2" xfId="21407" xr:uid="{00000000-0005-0000-0000-0000B14F0000}"/>
    <cellStyle name="Normal 3 2 3 3 2 2 2 2 2" xfId="21408" xr:uid="{00000000-0005-0000-0000-0000B24F0000}"/>
    <cellStyle name="Normal 3 2 3 3 2 2 2 2 2 2" xfId="21409" xr:uid="{00000000-0005-0000-0000-0000B34F0000}"/>
    <cellStyle name="Normal 3 2 3 3 2 2 2 2 2 2 2" xfId="21410" xr:uid="{00000000-0005-0000-0000-0000B44F0000}"/>
    <cellStyle name="Normal 3 2 3 3 2 2 2 2 2 2 2 2" xfId="21411" xr:uid="{00000000-0005-0000-0000-0000B54F0000}"/>
    <cellStyle name="Normal 3 2 3 3 2 2 2 2 2 2 3" xfId="21412" xr:uid="{00000000-0005-0000-0000-0000B64F0000}"/>
    <cellStyle name="Normal 3 2 3 3 2 2 2 2 2 3" xfId="21413" xr:uid="{00000000-0005-0000-0000-0000B74F0000}"/>
    <cellStyle name="Normal 3 2 3 3 2 2 2 2 2 3 2" xfId="21414" xr:uid="{00000000-0005-0000-0000-0000B84F0000}"/>
    <cellStyle name="Normal 3 2 3 3 2 2 2 2 2 4" xfId="21415" xr:uid="{00000000-0005-0000-0000-0000B94F0000}"/>
    <cellStyle name="Normal 3 2 3 3 2 2 2 2 3" xfId="21416" xr:uid="{00000000-0005-0000-0000-0000BA4F0000}"/>
    <cellStyle name="Normal 3 2 3 3 2 2 2 2 3 2" xfId="21417" xr:uid="{00000000-0005-0000-0000-0000BB4F0000}"/>
    <cellStyle name="Normal 3 2 3 3 2 2 2 2 3 2 2" xfId="21418" xr:uid="{00000000-0005-0000-0000-0000BC4F0000}"/>
    <cellStyle name="Normal 3 2 3 3 2 2 2 2 3 3" xfId="21419" xr:uid="{00000000-0005-0000-0000-0000BD4F0000}"/>
    <cellStyle name="Normal 3 2 3 3 2 2 2 2 4" xfId="21420" xr:uid="{00000000-0005-0000-0000-0000BE4F0000}"/>
    <cellStyle name="Normal 3 2 3 3 2 2 2 2 4 2" xfId="21421" xr:uid="{00000000-0005-0000-0000-0000BF4F0000}"/>
    <cellStyle name="Normal 3 2 3 3 2 2 2 2 5" xfId="21422" xr:uid="{00000000-0005-0000-0000-0000C04F0000}"/>
    <cellStyle name="Normal 3 2 3 3 2 2 2 3" xfId="21423" xr:uid="{00000000-0005-0000-0000-0000C14F0000}"/>
    <cellStyle name="Normal 3 2 3 3 2 2 2 3 2" xfId="21424" xr:uid="{00000000-0005-0000-0000-0000C24F0000}"/>
    <cellStyle name="Normal 3 2 3 3 2 2 2 3 2 2" xfId="21425" xr:uid="{00000000-0005-0000-0000-0000C34F0000}"/>
    <cellStyle name="Normal 3 2 3 3 2 2 2 3 2 2 2" xfId="21426" xr:uid="{00000000-0005-0000-0000-0000C44F0000}"/>
    <cellStyle name="Normal 3 2 3 3 2 2 2 3 2 3" xfId="21427" xr:uid="{00000000-0005-0000-0000-0000C54F0000}"/>
    <cellStyle name="Normal 3 2 3 3 2 2 2 3 3" xfId="21428" xr:uid="{00000000-0005-0000-0000-0000C64F0000}"/>
    <cellStyle name="Normal 3 2 3 3 2 2 2 3 3 2" xfId="21429" xr:uid="{00000000-0005-0000-0000-0000C74F0000}"/>
    <cellStyle name="Normal 3 2 3 3 2 2 2 3 4" xfId="21430" xr:uid="{00000000-0005-0000-0000-0000C84F0000}"/>
    <cellStyle name="Normal 3 2 3 3 2 2 2 4" xfId="21431" xr:uid="{00000000-0005-0000-0000-0000C94F0000}"/>
    <cellStyle name="Normal 3 2 3 3 2 2 2 4 2" xfId="21432" xr:uid="{00000000-0005-0000-0000-0000CA4F0000}"/>
    <cellStyle name="Normal 3 2 3 3 2 2 2 4 2 2" xfId="21433" xr:uid="{00000000-0005-0000-0000-0000CB4F0000}"/>
    <cellStyle name="Normal 3 2 3 3 2 2 2 4 2 2 2" xfId="21434" xr:uid="{00000000-0005-0000-0000-0000CC4F0000}"/>
    <cellStyle name="Normal 3 2 3 3 2 2 2 4 2 3" xfId="21435" xr:uid="{00000000-0005-0000-0000-0000CD4F0000}"/>
    <cellStyle name="Normal 3 2 3 3 2 2 2 4 3" xfId="21436" xr:uid="{00000000-0005-0000-0000-0000CE4F0000}"/>
    <cellStyle name="Normal 3 2 3 3 2 2 2 4 3 2" xfId="21437" xr:uid="{00000000-0005-0000-0000-0000CF4F0000}"/>
    <cellStyle name="Normal 3 2 3 3 2 2 2 4 4" xfId="21438" xr:uid="{00000000-0005-0000-0000-0000D04F0000}"/>
    <cellStyle name="Normal 3 2 3 3 2 2 2 5" xfId="21439" xr:uid="{00000000-0005-0000-0000-0000D14F0000}"/>
    <cellStyle name="Normal 3 2 3 3 2 2 2 5 2" xfId="21440" xr:uid="{00000000-0005-0000-0000-0000D24F0000}"/>
    <cellStyle name="Normal 3 2 3 3 2 2 2 5 2 2" xfId="21441" xr:uid="{00000000-0005-0000-0000-0000D34F0000}"/>
    <cellStyle name="Normal 3 2 3 3 2 2 2 5 3" xfId="21442" xr:uid="{00000000-0005-0000-0000-0000D44F0000}"/>
    <cellStyle name="Normal 3 2 3 3 2 2 2 6" xfId="21443" xr:uid="{00000000-0005-0000-0000-0000D54F0000}"/>
    <cellStyle name="Normal 3 2 3 3 2 2 2 6 2" xfId="21444" xr:uid="{00000000-0005-0000-0000-0000D64F0000}"/>
    <cellStyle name="Normal 3 2 3 3 2 2 2 7" xfId="21445" xr:uid="{00000000-0005-0000-0000-0000D74F0000}"/>
    <cellStyle name="Normal 3 2 3 3 2 2 2 7 2" xfId="21446" xr:uid="{00000000-0005-0000-0000-0000D84F0000}"/>
    <cellStyle name="Normal 3 2 3 3 2 2 2 8" xfId="21447" xr:uid="{00000000-0005-0000-0000-0000D94F0000}"/>
    <cellStyle name="Normal 3 2 3 3 2 2 3" xfId="21448" xr:uid="{00000000-0005-0000-0000-0000DA4F0000}"/>
    <cellStyle name="Normal 3 2 3 3 2 2 3 2" xfId="21449" xr:uid="{00000000-0005-0000-0000-0000DB4F0000}"/>
    <cellStyle name="Normal 3 2 3 3 2 2 3 2 2" xfId="21450" xr:uid="{00000000-0005-0000-0000-0000DC4F0000}"/>
    <cellStyle name="Normal 3 2 3 3 2 2 3 2 2 2" xfId="21451" xr:uid="{00000000-0005-0000-0000-0000DD4F0000}"/>
    <cellStyle name="Normal 3 2 3 3 2 2 3 2 2 2 2" xfId="21452" xr:uid="{00000000-0005-0000-0000-0000DE4F0000}"/>
    <cellStyle name="Normal 3 2 3 3 2 2 3 2 2 3" xfId="21453" xr:uid="{00000000-0005-0000-0000-0000DF4F0000}"/>
    <cellStyle name="Normal 3 2 3 3 2 2 3 2 3" xfId="21454" xr:uid="{00000000-0005-0000-0000-0000E04F0000}"/>
    <cellStyle name="Normal 3 2 3 3 2 2 3 2 3 2" xfId="21455" xr:uid="{00000000-0005-0000-0000-0000E14F0000}"/>
    <cellStyle name="Normal 3 2 3 3 2 2 3 2 4" xfId="21456" xr:uid="{00000000-0005-0000-0000-0000E24F0000}"/>
    <cellStyle name="Normal 3 2 3 3 2 2 3 3" xfId="21457" xr:uid="{00000000-0005-0000-0000-0000E34F0000}"/>
    <cellStyle name="Normal 3 2 3 3 2 2 3 3 2" xfId="21458" xr:uid="{00000000-0005-0000-0000-0000E44F0000}"/>
    <cellStyle name="Normal 3 2 3 3 2 2 3 3 2 2" xfId="21459" xr:uid="{00000000-0005-0000-0000-0000E54F0000}"/>
    <cellStyle name="Normal 3 2 3 3 2 2 3 3 3" xfId="21460" xr:uid="{00000000-0005-0000-0000-0000E64F0000}"/>
    <cellStyle name="Normal 3 2 3 3 2 2 3 4" xfId="21461" xr:uid="{00000000-0005-0000-0000-0000E74F0000}"/>
    <cellStyle name="Normal 3 2 3 3 2 2 3 4 2" xfId="21462" xr:uid="{00000000-0005-0000-0000-0000E84F0000}"/>
    <cellStyle name="Normal 3 2 3 3 2 2 3 5" xfId="21463" xr:uid="{00000000-0005-0000-0000-0000E94F0000}"/>
    <cellStyle name="Normal 3 2 3 3 2 2 4" xfId="21464" xr:uid="{00000000-0005-0000-0000-0000EA4F0000}"/>
    <cellStyle name="Normal 3 2 3 3 2 2 4 2" xfId="21465" xr:uid="{00000000-0005-0000-0000-0000EB4F0000}"/>
    <cellStyle name="Normal 3 2 3 3 2 2 4 2 2" xfId="21466" xr:uid="{00000000-0005-0000-0000-0000EC4F0000}"/>
    <cellStyle name="Normal 3 2 3 3 2 2 4 2 2 2" xfId="21467" xr:uid="{00000000-0005-0000-0000-0000ED4F0000}"/>
    <cellStyle name="Normal 3 2 3 3 2 2 4 2 3" xfId="21468" xr:uid="{00000000-0005-0000-0000-0000EE4F0000}"/>
    <cellStyle name="Normal 3 2 3 3 2 2 4 3" xfId="21469" xr:uid="{00000000-0005-0000-0000-0000EF4F0000}"/>
    <cellStyle name="Normal 3 2 3 3 2 2 4 3 2" xfId="21470" xr:uid="{00000000-0005-0000-0000-0000F04F0000}"/>
    <cellStyle name="Normal 3 2 3 3 2 2 4 4" xfId="21471" xr:uid="{00000000-0005-0000-0000-0000F14F0000}"/>
    <cellStyle name="Normal 3 2 3 3 2 2 5" xfId="21472" xr:uid="{00000000-0005-0000-0000-0000F24F0000}"/>
    <cellStyle name="Normal 3 2 3 3 2 2 5 2" xfId="21473" xr:uid="{00000000-0005-0000-0000-0000F34F0000}"/>
    <cellStyle name="Normal 3 2 3 3 2 2 5 2 2" xfId="21474" xr:uid="{00000000-0005-0000-0000-0000F44F0000}"/>
    <cellStyle name="Normal 3 2 3 3 2 2 5 2 2 2" xfId="21475" xr:uid="{00000000-0005-0000-0000-0000F54F0000}"/>
    <cellStyle name="Normal 3 2 3 3 2 2 5 2 3" xfId="21476" xr:uid="{00000000-0005-0000-0000-0000F64F0000}"/>
    <cellStyle name="Normal 3 2 3 3 2 2 5 3" xfId="21477" xr:uid="{00000000-0005-0000-0000-0000F74F0000}"/>
    <cellStyle name="Normal 3 2 3 3 2 2 5 3 2" xfId="21478" xr:uid="{00000000-0005-0000-0000-0000F84F0000}"/>
    <cellStyle name="Normal 3 2 3 3 2 2 5 4" xfId="21479" xr:uid="{00000000-0005-0000-0000-0000F94F0000}"/>
    <cellStyle name="Normal 3 2 3 3 2 2 6" xfId="21480" xr:uid="{00000000-0005-0000-0000-0000FA4F0000}"/>
    <cellStyle name="Normal 3 2 3 3 2 2 6 2" xfId="21481" xr:uid="{00000000-0005-0000-0000-0000FB4F0000}"/>
    <cellStyle name="Normal 3 2 3 3 2 2 6 2 2" xfId="21482" xr:uid="{00000000-0005-0000-0000-0000FC4F0000}"/>
    <cellStyle name="Normal 3 2 3 3 2 2 6 3" xfId="21483" xr:uid="{00000000-0005-0000-0000-0000FD4F0000}"/>
    <cellStyle name="Normal 3 2 3 3 2 2 7" xfId="21484" xr:uid="{00000000-0005-0000-0000-0000FE4F0000}"/>
    <cellStyle name="Normal 3 2 3 3 2 2 7 2" xfId="21485" xr:uid="{00000000-0005-0000-0000-0000FF4F0000}"/>
    <cellStyle name="Normal 3 2 3 3 2 2 8" xfId="21486" xr:uid="{00000000-0005-0000-0000-000000500000}"/>
    <cellStyle name="Normal 3 2 3 3 2 2 8 2" xfId="21487" xr:uid="{00000000-0005-0000-0000-000001500000}"/>
    <cellStyle name="Normal 3 2 3 3 2 2 9" xfId="21488" xr:uid="{00000000-0005-0000-0000-000002500000}"/>
    <cellStyle name="Normal 3 2 3 3 2 3" xfId="21489" xr:uid="{00000000-0005-0000-0000-000003500000}"/>
    <cellStyle name="Normal 3 2 3 3 2 3 2" xfId="21490" xr:uid="{00000000-0005-0000-0000-000004500000}"/>
    <cellStyle name="Normal 3 2 3 3 2 3 2 2" xfId="21491" xr:uid="{00000000-0005-0000-0000-000005500000}"/>
    <cellStyle name="Normal 3 2 3 3 2 3 2 2 2" xfId="21492" xr:uid="{00000000-0005-0000-0000-000006500000}"/>
    <cellStyle name="Normal 3 2 3 3 2 3 2 2 2 2" xfId="21493" xr:uid="{00000000-0005-0000-0000-000007500000}"/>
    <cellStyle name="Normal 3 2 3 3 2 3 2 2 2 2 2" xfId="21494" xr:uid="{00000000-0005-0000-0000-000008500000}"/>
    <cellStyle name="Normal 3 2 3 3 2 3 2 2 2 3" xfId="21495" xr:uid="{00000000-0005-0000-0000-000009500000}"/>
    <cellStyle name="Normal 3 2 3 3 2 3 2 2 3" xfId="21496" xr:uid="{00000000-0005-0000-0000-00000A500000}"/>
    <cellStyle name="Normal 3 2 3 3 2 3 2 2 3 2" xfId="21497" xr:uid="{00000000-0005-0000-0000-00000B500000}"/>
    <cellStyle name="Normal 3 2 3 3 2 3 2 2 4" xfId="21498" xr:uid="{00000000-0005-0000-0000-00000C500000}"/>
    <cellStyle name="Normal 3 2 3 3 2 3 2 3" xfId="21499" xr:uid="{00000000-0005-0000-0000-00000D500000}"/>
    <cellStyle name="Normal 3 2 3 3 2 3 2 3 2" xfId="21500" xr:uid="{00000000-0005-0000-0000-00000E500000}"/>
    <cellStyle name="Normal 3 2 3 3 2 3 2 3 2 2" xfId="21501" xr:uid="{00000000-0005-0000-0000-00000F500000}"/>
    <cellStyle name="Normal 3 2 3 3 2 3 2 3 3" xfId="21502" xr:uid="{00000000-0005-0000-0000-000010500000}"/>
    <cellStyle name="Normal 3 2 3 3 2 3 2 4" xfId="21503" xr:uid="{00000000-0005-0000-0000-000011500000}"/>
    <cellStyle name="Normal 3 2 3 3 2 3 2 4 2" xfId="21504" xr:uid="{00000000-0005-0000-0000-000012500000}"/>
    <cellStyle name="Normal 3 2 3 3 2 3 2 5" xfId="21505" xr:uid="{00000000-0005-0000-0000-000013500000}"/>
    <cellStyle name="Normal 3 2 3 3 2 3 3" xfId="21506" xr:uid="{00000000-0005-0000-0000-000014500000}"/>
    <cellStyle name="Normal 3 2 3 3 2 3 3 2" xfId="21507" xr:uid="{00000000-0005-0000-0000-000015500000}"/>
    <cellStyle name="Normal 3 2 3 3 2 3 3 2 2" xfId="21508" xr:uid="{00000000-0005-0000-0000-000016500000}"/>
    <cellStyle name="Normal 3 2 3 3 2 3 3 2 2 2" xfId="21509" xr:uid="{00000000-0005-0000-0000-000017500000}"/>
    <cellStyle name="Normal 3 2 3 3 2 3 3 2 3" xfId="21510" xr:uid="{00000000-0005-0000-0000-000018500000}"/>
    <cellStyle name="Normal 3 2 3 3 2 3 3 3" xfId="21511" xr:uid="{00000000-0005-0000-0000-000019500000}"/>
    <cellStyle name="Normal 3 2 3 3 2 3 3 3 2" xfId="21512" xr:uid="{00000000-0005-0000-0000-00001A500000}"/>
    <cellStyle name="Normal 3 2 3 3 2 3 3 4" xfId="21513" xr:uid="{00000000-0005-0000-0000-00001B500000}"/>
    <cellStyle name="Normal 3 2 3 3 2 3 4" xfId="21514" xr:uid="{00000000-0005-0000-0000-00001C500000}"/>
    <cellStyle name="Normal 3 2 3 3 2 3 4 2" xfId="21515" xr:uid="{00000000-0005-0000-0000-00001D500000}"/>
    <cellStyle name="Normal 3 2 3 3 2 3 4 2 2" xfId="21516" xr:uid="{00000000-0005-0000-0000-00001E500000}"/>
    <cellStyle name="Normal 3 2 3 3 2 3 4 2 2 2" xfId="21517" xr:uid="{00000000-0005-0000-0000-00001F500000}"/>
    <cellStyle name="Normal 3 2 3 3 2 3 4 2 3" xfId="21518" xr:uid="{00000000-0005-0000-0000-000020500000}"/>
    <cellStyle name="Normal 3 2 3 3 2 3 4 3" xfId="21519" xr:uid="{00000000-0005-0000-0000-000021500000}"/>
    <cellStyle name="Normal 3 2 3 3 2 3 4 3 2" xfId="21520" xr:uid="{00000000-0005-0000-0000-000022500000}"/>
    <cellStyle name="Normal 3 2 3 3 2 3 4 4" xfId="21521" xr:uid="{00000000-0005-0000-0000-000023500000}"/>
    <cellStyle name="Normal 3 2 3 3 2 3 5" xfId="21522" xr:uid="{00000000-0005-0000-0000-000024500000}"/>
    <cellStyle name="Normal 3 2 3 3 2 3 5 2" xfId="21523" xr:uid="{00000000-0005-0000-0000-000025500000}"/>
    <cellStyle name="Normal 3 2 3 3 2 3 5 2 2" xfId="21524" xr:uid="{00000000-0005-0000-0000-000026500000}"/>
    <cellStyle name="Normal 3 2 3 3 2 3 5 3" xfId="21525" xr:uid="{00000000-0005-0000-0000-000027500000}"/>
    <cellStyle name="Normal 3 2 3 3 2 3 6" xfId="21526" xr:uid="{00000000-0005-0000-0000-000028500000}"/>
    <cellStyle name="Normal 3 2 3 3 2 3 6 2" xfId="21527" xr:uid="{00000000-0005-0000-0000-000029500000}"/>
    <cellStyle name="Normal 3 2 3 3 2 3 7" xfId="21528" xr:uid="{00000000-0005-0000-0000-00002A500000}"/>
    <cellStyle name="Normal 3 2 3 3 2 3 7 2" xfId="21529" xr:uid="{00000000-0005-0000-0000-00002B500000}"/>
    <cellStyle name="Normal 3 2 3 3 2 3 8" xfId="21530" xr:uid="{00000000-0005-0000-0000-00002C500000}"/>
    <cellStyle name="Normal 3 2 3 3 2 4" xfId="21531" xr:uid="{00000000-0005-0000-0000-00002D500000}"/>
    <cellStyle name="Normal 3 2 3 3 2 4 2" xfId="21532" xr:uid="{00000000-0005-0000-0000-00002E500000}"/>
    <cellStyle name="Normal 3 2 3 3 2 4 2 2" xfId="21533" xr:uid="{00000000-0005-0000-0000-00002F500000}"/>
    <cellStyle name="Normal 3 2 3 3 2 4 2 2 2" xfId="21534" xr:uid="{00000000-0005-0000-0000-000030500000}"/>
    <cellStyle name="Normal 3 2 3 3 2 4 2 2 2 2" xfId="21535" xr:uid="{00000000-0005-0000-0000-000031500000}"/>
    <cellStyle name="Normal 3 2 3 3 2 4 2 2 3" xfId="21536" xr:uid="{00000000-0005-0000-0000-000032500000}"/>
    <cellStyle name="Normal 3 2 3 3 2 4 2 3" xfId="21537" xr:uid="{00000000-0005-0000-0000-000033500000}"/>
    <cellStyle name="Normal 3 2 3 3 2 4 2 3 2" xfId="21538" xr:uid="{00000000-0005-0000-0000-000034500000}"/>
    <cellStyle name="Normal 3 2 3 3 2 4 2 4" xfId="21539" xr:uid="{00000000-0005-0000-0000-000035500000}"/>
    <cellStyle name="Normal 3 2 3 3 2 4 3" xfId="21540" xr:uid="{00000000-0005-0000-0000-000036500000}"/>
    <cellStyle name="Normal 3 2 3 3 2 4 3 2" xfId="21541" xr:uid="{00000000-0005-0000-0000-000037500000}"/>
    <cellStyle name="Normal 3 2 3 3 2 4 3 2 2" xfId="21542" xr:uid="{00000000-0005-0000-0000-000038500000}"/>
    <cellStyle name="Normal 3 2 3 3 2 4 3 3" xfId="21543" xr:uid="{00000000-0005-0000-0000-000039500000}"/>
    <cellStyle name="Normal 3 2 3 3 2 4 4" xfId="21544" xr:uid="{00000000-0005-0000-0000-00003A500000}"/>
    <cellStyle name="Normal 3 2 3 3 2 4 4 2" xfId="21545" xr:uid="{00000000-0005-0000-0000-00003B500000}"/>
    <cellStyle name="Normal 3 2 3 3 2 4 5" xfId="21546" xr:uid="{00000000-0005-0000-0000-00003C500000}"/>
    <cellStyle name="Normal 3 2 3 3 2 5" xfId="21547" xr:uid="{00000000-0005-0000-0000-00003D500000}"/>
    <cellStyle name="Normal 3 2 3 3 2 5 2" xfId="21548" xr:uid="{00000000-0005-0000-0000-00003E500000}"/>
    <cellStyle name="Normal 3 2 3 3 2 5 2 2" xfId="21549" xr:uid="{00000000-0005-0000-0000-00003F500000}"/>
    <cellStyle name="Normal 3 2 3 3 2 5 2 2 2" xfId="21550" xr:uid="{00000000-0005-0000-0000-000040500000}"/>
    <cellStyle name="Normal 3 2 3 3 2 5 2 3" xfId="21551" xr:uid="{00000000-0005-0000-0000-000041500000}"/>
    <cellStyle name="Normal 3 2 3 3 2 5 3" xfId="21552" xr:uid="{00000000-0005-0000-0000-000042500000}"/>
    <cellStyle name="Normal 3 2 3 3 2 5 3 2" xfId="21553" xr:uid="{00000000-0005-0000-0000-000043500000}"/>
    <cellStyle name="Normal 3 2 3 3 2 5 4" xfId="21554" xr:uid="{00000000-0005-0000-0000-000044500000}"/>
    <cellStyle name="Normal 3 2 3 3 2 6" xfId="21555" xr:uid="{00000000-0005-0000-0000-000045500000}"/>
    <cellStyle name="Normal 3 2 3 3 2 6 2" xfId="21556" xr:uid="{00000000-0005-0000-0000-000046500000}"/>
    <cellStyle name="Normal 3 2 3 3 2 6 2 2" xfId="21557" xr:uid="{00000000-0005-0000-0000-000047500000}"/>
    <cellStyle name="Normal 3 2 3 3 2 6 2 2 2" xfId="21558" xr:uid="{00000000-0005-0000-0000-000048500000}"/>
    <cellStyle name="Normal 3 2 3 3 2 6 2 3" xfId="21559" xr:uid="{00000000-0005-0000-0000-000049500000}"/>
    <cellStyle name="Normal 3 2 3 3 2 6 3" xfId="21560" xr:uid="{00000000-0005-0000-0000-00004A500000}"/>
    <cellStyle name="Normal 3 2 3 3 2 6 3 2" xfId="21561" xr:uid="{00000000-0005-0000-0000-00004B500000}"/>
    <cellStyle name="Normal 3 2 3 3 2 6 4" xfId="21562" xr:uid="{00000000-0005-0000-0000-00004C500000}"/>
    <cellStyle name="Normal 3 2 3 3 2 7" xfId="21563" xr:uid="{00000000-0005-0000-0000-00004D500000}"/>
    <cellStyle name="Normal 3 2 3 3 2 7 2" xfId="21564" xr:uid="{00000000-0005-0000-0000-00004E500000}"/>
    <cellStyle name="Normal 3 2 3 3 2 7 2 2" xfId="21565" xr:uid="{00000000-0005-0000-0000-00004F500000}"/>
    <cellStyle name="Normal 3 2 3 3 2 7 3" xfId="21566" xr:uid="{00000000-0005-0000-0000-000050500000}"/>
    <cellStyle name="Normal 3 2 3 3 2 8" xfId="21567" xr:uid="{00000000-0005-0000-0000-000051500000}"/>
    <cellStyle name="Normal 3 2 3 3 2 8 2" xfId="21568" xr:uid="{00000000-0005-0000-0000-000052500000}"/>
    <cellStyle name="Normal 3 2 3 3 2 9" xfId="21569" xr:uid="{00000000-0005-0000-0000-000053500000}"/>
    <cellStyle name="Normal 3 2 3 3 2 9 2" xfId="21570" xr:uid="{00000000-0005-0000-0000-000054500000}"/>
    <cellStyle name="Normal 3 2 3 3 3" xfId="21571" xr:uid="{00000000-0005-0000-0000-000055500000}"/>
    <cellStyle name="Normal 3 2 3 3 3 10" xfId="21572" xr:uid="{00000000-0005-0000-0000-000056500000}"/>
    <cellStyle name="Normal 3 2 3 3 3 2" xfId="21573" xr:uid="{00000000-0005-0000-0000-000057500000}"/>
    <cellStyle name="Normal 3 2 3 3 3 2 2" xfId="21574" xr:uid="{00000000-0005-0000-0000-000058500000}"/>
    <cellStyle name="Normal 3 2 3 3 3 2 2 2" xfId="21575" xr:uid="{00000000-0005-0000-0000-000059500000}"/>
    <cellStyle name="Normal 3 2 3 3 3 2 2 2 2" xfId="21576" xr:uid="{00000000-0005-0000-0000-00005A500000}"/>
    <cellStyle name="Normal 3 2 3 3 3 2 2 2 2 2" xfId="21577" xr:uid="{00000000-0005-0000-0000-00005B500000}"/>
    <cellStyle name="Normal 3 2 3 3 3 2 2 2 2 2 2" xfId="21578" xr:uid="{00000000-0005-0000-0000-00005C500000}"/>
    <cellStyle name="Normal 3 2 3 3 3 2 2 2 2 2 2 2" xfId="21579" xr:uid="{00000000-0005-0000-0000-00005D500000}"/>
    <cellStyle name="Normal 3 2 3 3 3 2 2 2 2 2 3" xfId="21580" xr:uid="{00000000-0005-0000-0000-00005E500000}"/>
    <cellStyle name="Normal 3 2 3 3 3 2 2 2 2 3" xfId="21581" xr:uid="{00000000-0005-0000-0000-00005F500000}"/>
    <cellStyle name="Normal 3 2 3 3 3 2 2 2 2 3 2" xfId="21582" xr:uid="{00000000-0005-0000-0000-000060500000}"/>
    <cellStyle name="Normal 3 2 3 3 3 2 2 2 2 4" xfId="21583" xr:uid="{00000000-0005-0000-0000-000061500000}"/>
    <cellStyle name="Normal 3 2 3 3 3 2 2 2 3" xfId="21584" xr:uid="{00000000-0005-0000-0000-000062500000}"/>
    <cellStyle name="Normal 3 2 3 3 3 2 2 2 3 2" xfId="21585" xr:uid="{00000000-0005-0000-0000-000063500000}"/>
    <cellStyle name="Normal 3 2 3 3 3 2 2 2 3 2 2" xfId="21586" xr:uid="{00000000-0005-0000-0000-000064500000}"/>
    <cellStyle name="Normal 3 2 3 3 3 2 2 2 3 3" xfId="21587" xr:uid="{00000000-0005-0000-0000-000065500000}"/>
    <cellStyle name="Normal 3 2 3 3 3 2 2 2 4" xfId="21588" xr:uid="{00000000-0005-0000-0000-000066500000}"/>
    <cellStyle name="Normal 3 2 3 3 3 2 2 2 4 2" xfId="21589" xr:uid="{00000000-0005-0000-0000-000067500000}"/>
    <cellStyle name="Normal 3 2 3 3 3 2 2 2 5" xfId="21590" xr:uid="{00000000-0005-0000-0000-000068500000}"/>
    <cellStyle name="Normal 3 2 3 3 3 2 2 3" xfId="21591" xr:uid="{00000000-0005-0000-0000-000069500000}"/>
    <cellStyle name="Normal 3 2 3 3 3 2 2 3 2" xfId="21592" xr:uid="{00000000-0005-0000-0000-00006A500000}"/>
    <cellStyle name="Normal 3 2 3 3 3 2 2 3 2 2" xfId="21593" xr:uid="{00000000-0005-0000-0000-00006B500000}"/>
    <cellStyle name="Normal 3 2 3 3 3 2 2 3 2 2 2" xfId="21594" xr:uid="{00000000-0005-0000-0000-00006C500000}"/>
    <cellStyle name="Normal 3 2 3 3 3 2 2 3 2 3" xfId="21595" xr:uid="{00000000-0005-0000-0000-00006D500000}"/>
    <cellStyle name="Normal 3 2 3 3 3 2 2 3 3" xfId="21596" xr:uid="{00000000-0005-0000-0000-00006E500000}"/>
    <cellStyle name="Normal 3 2 3 3 3 2 2 3 3 2" xfId="21597" xr:uid="{00000000-0005-0000-0000-00006F500000}"/>
    <cellStyle name="Normal 3 2 3 3 3 2 2 3 4" xfId="21598" xr:uid="{00000000-0005-0000-0000-000070500000}"/>
    <cellStyle name="Normal 3 2 3 3 3 2 2 4" xfId="21599" xr:uid="{00000000-0005-0000-0000-000071500000}"/>
    <cellStyle name="Normal 3 2 3 3 3 2 2 4 2" xfId="21600" xr:uid="{00000000-0005-0000-0000-000072500000}"/>
    <cellStyle name="Normal 3 2 3 3 3 2 2 4 2 2" xfId="21601" xr:uid="{00000000-0005-0000-0000-000073500000}"/>
    <cellStyle name="Normal 3 2 3 3 3 2 2 4 2 2 2" xfId="21602" xr:uid="{00000000-0005-0000-0000-000074500000}"/>
    <cellStyle name="Normal 3 2 3 3 3 2 2 4 2 3" xfId="21603" xr:uid="{00000000-0005-0000-0000-000075500000}"/>
    <cellStyle name="Normal 3 2 3 3 3 2 2 4 3" xfId="21604" xr:uid="{00000000-0005-0000-0000-000076500000}"/>
    <cellStyle name="Normal 3 2 3 3 3 2 2 4 3 2" xfId="21605" xr:uid="{00000000-0005-0000-0000-000077500000}"/>
    <cellStyle name="Normal 3 2 3 3 3 2 2 4 4" xfId="21606" xr:uid="{00000000-0005-0000-0000-000078500000}"/>
    <cellStyle name="Normal 3 2 3 3 3 2 2 5" xfId="21607" xr:uid="{00000000-0005-0000-0000-000079500000}"/>
    <cellStyle name="Normal 3 2 3 3 3 2 2 5 2" xfId="21608" xr:uid="{00000000-0005-0000-0000-00007A500000}"/>
    <cellStyle name="Normal 3 2 3 3 3 2 2 5 2 2" xfId="21609" xr:uid="{00000000-0005-0000-0000-00007B500000}"/>
    <cellStyle name="Normal 3 2 3 3 3 2 2 5 3" xfId="21610" xr:uid="{00000000-0005-0000-0000-00007C500000}"/>
    <cellStyle name="Normal 3 2 3 3 3 2 2 6" xfId="21611" xr:uid="{00000000-0005-0000-0000-00007D500000}"/>
    <cellStyle name="Normal 3 2 3 3 3 2 2 6 2" xfId="21612" xr:uid="{00000000-0005-0000-0000-00007E500000}"/>
    <cellStyle name="Normal 3 2 3 3 3 2 2 7" xfId="21613" xr:uid="{00000000-0005-0000-0000-00007F500000}"/>
    <cellStyle name="Normal 3 2 3 3 3 2 2 7 2" xfId="21614" xr:uid="{00000000-0005-0000-0000-000080500000}"/>
    <cellStyle name="Normal 3 2 3 3 3 2 2 8" xfId="21615" xr:uid="{00000000-0005-0000-0000-000081500000}"/>
    <cellStyle name="Normal 3 2 3 3 3 2 3" xfId="21616" xr:uid="{00000000-0005-0000-0000-000082500000}"/>
    <cellStyle name="Normal 3 2 3 3 3 2 3 2" xfId="21617" xr:uid="{00000000-0005-0000-0000-000083500000}"/>
    <cellStyle name="Normal 3 2 3 3 3 2 3 2 2" xfId="21618" xr:uid="{00000000-0005-0000-0000-000084500000}"/>
    <cellStyle name="Normal 3 2 3 3 3 2 3 2 2 2" xfId="21619" xr:uid="{00000000-0005-0000-0000-000085500000}"/>
    <cellStyle name="Normal 3 2 3 3 3 2 3 2 2 2 2" xfId="21620" xr:uid="{00000000-0005-0000-0000-000086500000}"/>
    <cellStyle name="Normal 3 2 3 3 3 2 3 2 2 3" xfId="21621" xr:uid="{00000000-0005-0000-0000-000087500000}"/>
    <cellStyle name="Normal 3 2 3 3 3 2 3 2 3" xfId="21622" xr:uid="{00000000-0005-0000-0000-000088500000}"/>
    <cellStyle name="Normal 3 2 3 3 3 2 3 2 3 2" xfId="21623" xr:uid="{00000000-0005-0000-0000-000089500000}"/>
    <cellStyle name="Normal 3 2 3 3 3 2 3 2 4" xfId="21624" xr:uid="{00000000-0005-0000-0000-00008A500000}"/>
    <cellStyle name="Normal 3 2 3 3 3 2 3 3" xfId="21625" xr:uid="{00000000-0005-0000-0000-00008B500000}"/>
    <cellStyle name="Normal 3 2 3 3 3 2 3 3 2" xfId="21626" xr:uid="{00000000-0005-0000-0000-00008C500000}"/>
    <cellStyle name="Normal 3 2 3 3 3 2 3 3 2 2" xfId="21627" xr:uid="{00000000-0005-0000-0000-00008D500000}"/>
    <cellStyle name="Normal 3 2 3 3 3 2 3 3 3" xfId="21628" xr:uid="{00000000-0005-0000-0000-00008E500000}"/>
    <cellStyle name="Normal 3 2 3 3 3 2 3 4" xfId="21629" xr:uid="{00000000-0005-0000-0000-00008F500000}"/>
    <cellStyle name="Normal 3 2 3 3 3 2 3 4 2" xfId="21630" xr:uid="{00000000-0005-0000-0000-000090500000}"/>
    <cellStyle name="Normal 3 2 3 3 3 2 3 5" xfId="21631" xr:uid="{00000000-0005-0000-0000-000091500000}"/>
    <cellStyle name="Normal 3 2 3 3 3 2 4" xfId="21632" xr:uid="{00000000-0005-0000-0000-000092500000}"/>
    <cellStyle name="Normal 3 2 3 3 3 2 4 2" xfId="21633" xr:uid="{00000000-0005-0000-0000-000093500000}"/>
    <cellStyle name="Normal 3 2 3 3 3 2 4 2 2" xfId="21634" xr:uid="{00000000-0005-0000-0000-000094500000}"/>
    <cellStyle name="Normal 3 2 3 3 3 2 4 2 2 2" xfId="21635" xr:uid="{00000000-0005-0000-0000-000095500000}"/>
    <cellStyle name="Normal 3 2 3 3 3 2 4 2 3" xfId="21636" xr:uid="{00000000-0005-0000-0000-000096500000}"/>
    <cellStyle name="Normal 3 2 3 3 3 2 4 3" xfId="21637" xr:uid="{00000000-0005-0000-0000-000097500000}"/>
    <cellStyle name="Normal 3 2 3 3 3 2 4 3 2" xfId="21638" xr:uid="{00000000-0005-0000-0000-000098500000}"/>
    <cellStyle name="Normal 3 2 3 3 3 2 4 4" xfId="21639" xr:uid="{00000000-0005-0000-0000-000099500000}"/>
    <cellStyle name="Normal 3 2 3 3 3 2 5" xfId="21640" xr:uid="{00000000-0005-0000-0000-00009A500000}"/>
    <cellStyle name="Normal 3 2 3 3 3 2 5 2" xfId="21641" xr:uid="{00000000-0005-0000-0000-00009B500000}"/>
    <cellStyle name="Normal 3 2 3 3 3 2 5 2 2" xfId="21642" xr:uid="{00000000-0005-0000-0000-00009C500000}"/>
    <cellStyle name="Normal 3 2 3 3 3 2 5 2 2 2" xfId="21643" xr:uid="{00000000-0005-0000-0000-00009D500000}"/>
    <cellStyle name="Normal 3 2 3 3 3 2 5 2 3" xfId="21644" xr:uid="{00000000-0005-0000-0000-00009E500000}"/>
    <cellStyle name="Normal 3 2 3 3 3 2 5 3" xfId="21645" xr:uid="{00000000-0005-0000-0000-00009F500000}"/>
    <cellStyle name="Normal 3 2 3 3 3 2 5 3 2" xfId="21646" xr:uid="{00000000-0005-0000-0000-0000A0500000}"/>
    <cellStyle name="Normal 3 2 3 3 3 2 5 4" xfId="21647" xr:uid="{00000000-0005-0000-0000-0000A1500000}"/>
    <cellStyle name="Normal 3 2 3 3 3 2 6" xfId="21648" xr:uid="{00000000-0005-0000-0000-0000A2500000}"/>
    <cellStyle name="Normal 3 2 3 3 3 2 6 2" xfId="21649" xr:uid="{00000000-0005-0000-0000-0000A3500000}"/>
    <cellStyle name="Normal 3 2 3 3 3 2 6 2 2" xfId="21650" xr:uid="{00000000-0005-0000-0000-0000A4500000}"/>
    <cellStyle name="Normal 3 2 3 3 3 2 6 3" xfId="21651" xr:uid="{00000000-0005-0000-0000-0000A5500000}"/>
    <cellStyle name="Normal 3 2 3 3 3 2 7" xfId="21652" xr:uid="{00000000-0005-0000-0000-0000A6500000}"/>
    <cellStyle name="Normal 3 2 3 3 3 2 7 2" xfId="21653" xr:uid="{00000000-0005-0000-0000-0000A7500000}"/>
    <cellStyle name="Normal 3 2 3 3 3 2 8" xfId="21654" xr:uid="{00000000-0005-0000-0000-0000A8500000}"/>
    <cellStyle name="Normal 3 2 3 3 3 2 8 2" xfId="21655" xr:uid="{00000000-0005-0000-0000-0000A9500000}"/>
    <cellStyle name="Normal 3 2 3 3 3 2 9" xfId="21656" xr:uid="{00000000-0005-0000-0000-0000AA500000}"/>
    <cellStyle name="Normal 3 2 3 3 3 3" xfId="21657" xr:uid="{00000000-0005-0000-0000-0000AB500000}"/>
    <cellStyle name="Normal 3 2 3 3 3 3 2" xfId="21658" xr:uid="{00000000-0005-0000-0000-0000AC500000}"/>
    <cellStyle name="Normal 3 2 3 3 3 3 2 2" xfId="21659" xr:uid="{00000000-0005-0000-0000-0000AD500000}"/>
    <cellStyle name="Normal 3 2 3 3 3 3 2 2 2" xfId="21660" xr:uid="{00000000-0005-0000-0000-0000AE500000}"/>
    <cellStyle name="Normal 3 2 3 3 3 3 2 2 2 2" xfId="21661" xr:uid="{00000000-0005-0000-0000-0000AF500000}"/>
    <cellStyle name="Normal 3 2 3 3 3 3 2 2 2 2 2" xfId="21662" xr:uid="{00000000-0005-0000-0000-0000B0500000}"/>
    <cellStyle name="Normal 3 2 3 3 3 3 2 2 2 3" xfId="21663" xr:uid="{00000000-0005-0000-0000-0000B1500000}"/>
    <cellStyle name="Normal 3 2 3 3 3 3 2 2 3" xfId="21664" xr:uid="{00000000-0005-0000-0000-0000B2500000}"/>
    <cellStyle name="Normal 3 2 3 3 3 3 2 2 3 2" xfId="21665" xr:uid="{00000000-0005-0000-0000-0000B3500000}"/>
    <cellStyle name="Normal 3 2 3 3 3 3 2 2 4" xfId="21666" xr:uid="{00000000-0005-0000-0000-0000B4500000}"/>
    <cellStyle name="Normal 3 2 3 3 3 3 2 3" xfId="21667" xr:uid="{00000000-0005-0000-0000-0000B5500000}"/>
    <cellStyle name="Normal 3 2 3 3 3 3 2 3 2" xfId="21668" xr:uid="{00000000-0005-0000-0000-0000B6500000}"/>
    <cellStyle name="Normal 3 2 3 3 3 3 2 3 2 2" xfId="21669" xr:uid="{00000000-0005-0000-0000-0000B7500000}"/>
    <cellStyle name="Normal 3 2 3 3 3 3 2 3 3" xfId="21670" xr:uid="{00000000-0005-0000-0000-0000B8500000}"/>
    <cellStyle name="Normal 3 2 3 3 3 3 2 4" xfId="21671" xr:uid="{00000000-0005-0000-0000-0000B9500000}"/>
    <cellStyle name="Normal 3 2 3 3 3 3 2 4 2" xfId="21672" xr:uid="{00000000-0005-0000-0000-0000BA500000}"/>
    <cellStyle name="Normal 3 2 3 3 3 3 2 5" xfId="21673" xr:uid="{00000000-0005-0000-0000-0000BB500000}"/>
    <cellStyle name="Normal 3 2 3 3 3 3 3" xfId="21674" xr:uid="{00000000-0005-0000-0000-0000BC500000}"/>
    <cellStyle name="Normal 3 2 3 3 3 3 3 2" xfId="21675" xr:uid="{00000000-0005-0000-0000-0000BD500000}"/>
    <cellStyle name="Normal 3 2 3 3 3 3 3 2 2" xfId="21676" xr:uid="{00000000-0005-0000-0000-0000BE500000}"/>
    <cellStyle name="Normal 3 2 3 3 3 3 3 2 2 2" xfId="21677" xr:uid="{00000000-0005-0000-0000-0000BF500000}"/>
    <cellStyle name="Normal 3 2 3 3 3 3 3 2 3" xfId="21678" xr:uid="{00000000-0005-0000-0000-0000C0500000}"/>
    <cellStyle name="Normal 3 2 3 3 3 3 3 3" xfId="21679" xr:uid="{00000000-0005-0000-0000-0000C1500000}"/>
    <cellStyle name="Normal 3 2 3 3 3 3 3 3 2" xfId="21680" xr:uid="{00000000-0005-0000-0000-0000C2500000}"/>
    <cellStyle name="Normal 3 2 3 3 3 3 3 4" xfId="21681" xr:uid="{00000000-0005-0000-0000-0000C3500000}"/>
    <cellStyle name="Normal 3 2 3 3 3 3 4" xfId="21682" xr:uid="{00000000-0005-0000-0000-0000C4500000}"/>
    <cellStyle name="Normal 3 2 3 3 3 3 4 2" xfId="21683" xr:uid="{00000000-0005-0000-0000-0000C5500000}"/>
    <cellStyle name="Normal 3 2 3 3 3 3 4 2 2" xfId="21684" xr:uid="{00000000-0005-0000-0000-0000C6500000}"/>
    <cellStyle name="Normal 3 2 3 3 3 3 4 2 2 2" xfId="21685" xr:uid="{00000000-0005-0000-0000-0000C7500000}"/>
    <cellStyle name="Normal 3 2 3 3 3 3 4 2 3" xfId="21686" xr:uid="{00000000-0005-0000-0000-0000C8500000}"/>
    <cellStyle name="Normal 3 2 3 3 3 3 4 3" xfId="21687" xr:uid="{00000000-0005-0000-0000-0000C9500000}"/>
    <cellStyle name="Normal 3 2 3 3 3 3 4 3 2" xfId="21688" xr:uid="{00000000-0005-0000-0000-0000CA500000}"/>
    <cellStyle name="Normal 3 2 3 3 3 3 4 4" xfId="21689" xr:uid="{00000000-0005-0000-0000-0000CB500000}"/>
    <cellStyle name="Normal 3 2 3 3 3 3 5" xfId="21690" xr:uid="{00000000-0005-0000-0000-0000CC500000}"/>
    <cellStyle name="Normal 3 2 3 3 3 3 5 2" xfId="21691" xr:uid="{00000000-0005-0000-0000-0000CD500000}"/>
    <cellStyle name="Normal 3 2 3 3 3 3 5 2 2" xfId="21692" xr:uid="{00000000-0005-0000-0000-0000CE500000}"/>
    <cellStyle name="Normal 3 2 3 3 3 3 5 3" xfId="21693" xr:uid="{00000000-0005-0000-0000-0000CF500000}"/>
    <cellStyle name="Normal 3 2 3 3 3 3 6" xfId="21694" xr:uid="{00000000-0005-0000-0000-0000D0500000}"/>
    <cellStyle name="Normal 3 2 3 3 3 3 6 2" xfId="21695" xr:uid="{00000000-0005-0000-0000-0000D1500000}"/>
    <cellStyle name="Normal 3 2 3 3 3 3 7" xfId="21696" xr:uid="{00000000-0005-0000-0000-0000D2500000}"/>
    <cellStyle name="Normal 3 2 3 3 3 3 7 2" xfId="21697" xr:uid="{00000000-0005-0000-0000-0000D3500000}"/>
    <cellStyle name="Normal 3 2 3 3 3 3 8" xfId="21698" xr:uid="{00000000-0005-0000-0000-0000D4500000}"/>
    <cellStyle name="Normal 3 2 3 3 3 4" xfId="21699" xr:uid="{00000000-0005-0000-0000-0000D5500000}"/>
    <cellStyle name="Normal 3 2 3 3 3 4 2" xfId="21700" xr:uid="{00000000-0005-0000-0000-0000D6500000}"/>
    <cellStyle name="Normal 3 2 3 3 3 4 2 2" xfId="21701" xr:uid="{00000000-0005-0000-0000-0000D7500000}"/>
    <cellStyle name="Normal 3 2 3 3 3 4 2 2 2" xfId="21702" xr:uid="{00000000-0005-0000-0000-0000D8500000}"/>
    <cellStyle name="Normal 3 2 3 3 3 4 2 2 2 2" xfId="21703" xr:uid="{00000000-0005-0000-0000-0000D9500000}"/>
    <cellStyle name="Normal 3 2 3 3 3 4 2 2 3" xfId="21704" xr:uid="{00000000-0005-0000-0000-0000DA500000}"/>
    <cellStyle name="Normal 3 2 3 3 3 4 2 3" xfId="21705" xr:uid="{00000000-0005-0000-0000-0000DB500000}"/>
    <cellStyle name="Normal 3 2 3 3 3 4 2 3 2" xfId="21706" xr:uid="{00000000-0005-0000-0000-0000DC500000}"/>
    <cellStyle name="Normal 3 2 3 3 3 4 2 4" xfId="21707" xr:uid="{00000000-0005-0000-0000-0000DD500000}"/>
    <cellStyle name="Normal 3 2 3 3 3 4 3" xfId="21708" xr:uid="{00000000-0005-0000-0000-0000DE500000}"/>
    <cellStyle name="Normal 3 2 3 3 3 4 3 2" xfId="21709" xr:uid="{00000000-0005-0000-0000-0000DF500000}"/>
    <cellStyle name="Normal 3 2 3 3 3 4 3 2 2" xfId="21710" xr:uid="{00000000-0005-0000-0000-0000E0500000}"/>
    <cellStyle name="Normal 3 2 3 3 3 4 3 3" xfId="21711" xr:uid="{00000000-0005-0000-0000-0000E1500000}"/>
    <cellStyle name="Normal 3 2 3 3 3 4 4" xfId="21712" xr:uid="{00000000-0005-0000-0000-0000E2500000}"/>
    <cellStyle name="Normal 3 2 3 3 3 4 4 2" xfId="21713" xr:uid="{00000000-0005-0000-0000-0000E3500000}"/>
    <cellStyle name="Normal 3 2 3 3 3 4 5" xfId="21714" xr:uid="{00000000-0005-0000-0000-0000E4500000}"/>
    <cellStyle name="Normal 3 2 3 3 3 5" xfId="21715" xr:uid="{00000000-0005-0000-0000-0000E5500000}"/>
    <cellStyle name="Normal 3 2 3 3 3 5 2" xfId="21716" xr:uid="{00000000-0005-0000-0000-0000E6500000}"/>
    <cellStyle name="Normal 3 2 3 3 3 5 2 2" xfId="21717" xr:uid="{00000000-0005-0000-0000-0000E7500000}"/>
    <cellStyle name="Normal 3 2 3 3 3 5 2 2 2" xfId="21718" xr:uid="{00000000-0005-0000-0000-0000E8500000}"/>
    <cellStyle name="Normal 3 2 3 3 3 5 2 3" xfId="21719" xr:uid="{00000000-0005-0000-0000-0000E9500000}"/>
    <cellStyle name="Normal 3 2 3 3 3 5 3" xfId="21720" xr:uid="{00000000-0005-0000-0000-0000EA500000}"/>
    <cellStyle name="Normal 3 2 3 3 3 5 3 2" xfId="21721" xr:uid="{00000000-0005-0000-0000-0000EB500000}"/>
    <cellStyle name="Normal 3 2 3 3 3 5 4" xfId="21722" xr:uid="{00000000-0005-0000-0000-0000EC500000}"/>
    <cellStyle name="Normal 3 2 3 3 3 6" xfId="21723" xr:uid="{00000000-0005-0000-0000-0000ED500000}"/>
    <cellStyle name="Normal 3 2 3 3 3 6 2" xfId="21724" xr:uid="{00000000-0005-0000-0000-0000EE500000}"/>
    <cellStyle name="Normal 3 2 3 3 3 6 2 2" xfId="21725" xr:uid="{00000000-0005-0000-0000-0000EF500000}"/>
    <cellStyle name="Normal 3 2 3 3 3 6 2 2 2" xfId="21726" xr:uid="{00000000-0005-0000-0000-0000F0500000}"/>
    <cellStyle name="Normal 3 2 3 3 3 6 2 3" xfId="21727" xr:uid="{00000000-0005-0000-0000-0000F1500000}"/>
    <cellStyle name="Normal 3 2 3 3 3 6 3" xfId="21728" xr:uid="{00000000-0005-0000-0000-0000F2500000}"/>
    <cellStyle name="Normal 3 2 3 3 3 6 3 2" xfId="21729" xr:uid="{00000000-0005-0000-0000-0000F3500000}"/>
    <cellStyle name="Normal 3 2 3 3 3 6 4" xfId="21730" xr:uid="{00000000-0005-0000-0000-0000F4500000}"/>
    <cellStyle name="Normal 3 2 3 3 3 7" xfId="21731" xr:uid="{00000000-0005-0000-0000-0000F5500000}"/>
    <cellStyle name="Normal 3 2 3 3 3 7 2" xfId="21732" xr:uid="{00000000-0005-0000-0000-0000F6500000}"/>
    <cellStyle name="Normal 3 2 3 3 3 7 2 2" xfId="21733" xr:uid="{00000000-0005-0000-0000-0000F7500000}"/>
    <cellStyle name="Normal 3 2 3 3 3 7 3" xfId="21734" xr:uid="{00000000-0005-0000-0000-0000F8500000}"/>
    <cellStyle name="Normal 3 2 3 3 3 8" xfId="21735" xr:uid="{00000000-0005-0000-0000-0000F9500000}"/>
    <cellStyle name="Normal 3 2 3 3 3 8 2" xfId="21736" xr:uid="{00000000-0005-0000-0000-0000FA500000}"/>
    <cellStyle name="Normal 3 2 3 3 3 9" xfId="21737" xr:uid="{00000000-0005-0000-0000-0000FB500000}"/>
    <cellStyle name="Normal 3 2 3 3 3 9 2" xfId="21738" xr:uid="{00000000-0005-0000-0000-0000FC500000}"/>
    <cellStyle name="Normal 3 2 3 3 4" xfId="21739" xr:uid="{00000000-0005-0000-0000-0000FD500000}"/>
    <cellStyle name="Normal 3 2 3 3 4 10" xfId="21740" xr:uid="{00000000-0005-0000-0000-0000FE500000}"/>
    <cellStyle name="Normal 3 2 3 3 4 2" xfId="21741" xr:uid="{00000000-0005-0000-0000-0000FF500000}"/>
    <cellStyle name="Normal 3 2 3 3 4 2 2" xfId="21742" xr:uid="{00000000-0005-0000-0000-000000510000}"/>
    <cellStyle name="Normal 3 2 3 3 4 2 2 2" xfId="21743" xr:uid="{00000000-0005-0000-0000-000001510000}"/>
    <cellStyle name="Normal 3 2 3 3 4 2 2 2 2" xfId="21744" xr:uid="{00000000-0005-0000-0000-000002510000}"/>
    <cellStyle name="Normal 3 2 3 3 4 2 2 2 2 2" xfId="21745" xr:uid="{00000000-0005-0000-0000-000003510000}"/>
    <cellStyle name="Normal 3 2 3 3 4 2 2 2 2 2 2" xfId="21746" xr:uid="{00000000-0005-0000-0000-000004510000}"/>
    <cellStyle name="Normal 3 2 3 3 4 2 2 2 2 2 2 2" xfId="21747" xr:uid="{00000000-0005-0000-0000-000005510000}"/>
    <cellStyle name="Normal 3 2 3 3 4 2 2 2 2 2 3" xfId="21748" xr:uid="{00000000-0005-0000-0000-000006510000}"/>
    <cellStyle name="Normal 3 2 3 3 4 2 2 2 2 3" xfId="21749" xr:uid="{00000000-0005-0000-0000-000007510000}"/>
    <cellStyle name="Normal 3 2 3 3 4 2 2 2 2 3 2" xfId="21750" xr:uid="{00000000-0005-0000-0000-000008510000}"/>
    <cellStyle name="Normal 3 2 3 3 4 2 2 2 2 4" xfId="21751" xr:uid="{00000000-0005-0000-0000-000009510000}"/>
    <cellStyle name="Normal 3 2 3 3 4 2 2 2 3" xfId="21752" xr:uid="{00000000-0005-0000-0000-00000A510000}"/>
    <cellStyle name="Normal 3 2 3 3 4 2 2 2 3 2" xfId="21753" xr:uid="{00000000-0005-0000-0000-00000B510000}"/>
    <cellStyle name="Normal 3 2 3 3 4 2 2 2 3 2 2" xfId="21754" xr:uid="{00000000-0005-0000-0000-00000C510000}"/>
    <cellStyle name="Normal 3 2 3 3 4 2 2 2 3 3" xfId="21755" xr:uid="{00000000-0005-0000-0000-00000D510000}"/>
    <cellStyle name="Normal 3 2 3 3 4 2 2 2 4" xfId="21756" xr:uid="{00000000-0005-0000-0000-00000E510000}"/>
    <cellStyle name="Normal 3 2 3 3 4 2 2 2 4 2" xfId="21757" xr:uid="{00000000-0005-0000-0000-00000F510000}"/>
    <cellStyle name="Normal 3 2 3 3 4 2 2 2 5" xfId="21758" xr:uid="{00000000-0005-0000-0000-000010510000}"/>
    <cellStyle name="Normal 3 2 3 3 4 2 2 3" xfId="21759" xr:uid="{00000000-0005-0000-0000-000011510000}"/>
    <cellStyle name="Normal 3 2 3 3 4 2 2 3 2" xfId="21760" xr:uid="{00000000-0005-0000-0000-000012510000}"/>
    <cellStyle name="Normal 3 2 3 3 4 2 2 3 2 2" xfId="21761" xr:uid="{00000000-0005-0000-0000-000013510000}"/>
    <cellStyle name="Normal 3 2 3 3 4 2 2 3 2 2 2" xfId="21762" xr:uid="{00000000-0005-0000-0000-000014510000}"/>
    <cellStyle name="Normal 3 2 3 3 4 2 2 3 2 3" xfId="21763" xr:uid="{00000000-0005-0000-0000-000015510000}"/>
    <cellStyle name="Normal 3 2 3 3 4 2 2 3 3" xfId="21764" xr:uid="{00000000-0005-0000-0000-000016510000}"/>
    <cellStyle name="Normal 3 2 3 3 4 2 2 3 3 2" xfId="21765" xr:uid="{00000000-0005-0000-0000-000017510000}"/>
    <cellStyle name="Normal 3 2 3 3 4 2 2 3 4" xfId="21766" xr:uid="{00000000-0005-0000-0000-000018510000}"/>
    <cellStyle name="Normal 3 2 3 3 4 2 2 4" xfId="21767" xr:uid="{00000000-0005-0000-0000-000019510000}"/>
    <cellStyle name="Normal 3 2 3 3 4 2 2 4 2" xfId="21768" xr:uid="{00000000-0005-0000-0000-00001A510000}"/>
    <cellStyle name="Normal 3 2 3 3 4 2 2 4 2 2" xfId="21769" xr:uid="{00000000-0005-0000-0000-00001B510000}"/>
    <cellStyle name="Normal 3 2 3 3 4 2 2 4 2 2 2" xfId="21770" xr:uid="{00000000-0005-0000-0000-00001C510000}"/>
    <cellStyle name="Normal 3 2 3 3 4 2 2 4 2 3" xfId="21771" xr:uid="{00000000-0005-0000-0000-00001D510000}"/>
    <cellStyle name="Normal 3 2 3 3 4 2 2 4 3" xfId="21772" xr:uid="{00000000-0005-0000-0000-00001E510000}"/>
    <cellStyle name="Normal 3 2 3 3 4 2 2 4 3 2" xfId="21773" xr:uid="{00000000-0005-0000-0000-00001F510000}"/>
    <cellStyle name="Normal 3 2 3 3 4 2 2 4 4" xfId="21774" xr:uid="{00000000-0005-0000-0000-000020510000}"/>
    <cellStyle name="Normal 3 2 3 3 4 2 2 5" xfId="21775" xr:uid="{00000000-0005-0000-0000-000021510000}"/>
    <cellStyle name="Normal 3 2 3 3 4 2 2 5 2" xfId="21776" xr:uid="{00000000-0005-0000-0000-000022510000}"/>
    <cellStyle name="Normal 3 2 3 3 4 2 2 5 2 2" xfId="21777" xr:uid="{00000000-0005-0000-0000-000023510000}"/>
    <cellStyle name="Normal 3 2 3 3 4 2 2 5 3" xfId="21778" xr:uid="{00000000-0005-0000-0000-000024510000}"/>
    <cellStyle name="Normal 3 2 3 3 4 2 2 6" xfId="21779" xr:uid="{00000000-0005-0000-0000-000025510000}"/>
    <cellStyle name="Normal 3 2 3 3 4 2 2 6 2" xfId="21780" xr:uid="{00000000-0005-0000-0000-000026510000}"/>
    <cellStyle name="Normal 3 2 3 3 4 2 2 7" xfId="21781" xr:uid="{00000000-0005-0000-0000-000027510000}"/>
    <cellStyle name="Normal 3 2 3 3 4 2 2 7 2" xfId="21782" xr:uid="{00000000-0005-0000-0000-000028510000}"/>
    <cellStyle name="Normal 3 2 3 3 4 2 2 8" xfId="21783" xr:uid="{00000000-0005-0000-0000-000029510000}"/>
    <cellStyle name="Normal 3 2 3 3 4 2 3" xfId="21784" xr:uid="{00000000-0005-0000-0000-00002A510000}"/>
    <cellStyle name="Normal 3 2 3 3 4 2 3 2" xfId="21785" xr:uid="{00000000-0005-0000-0000-00002B510000}"/>
    <cellStyle name="Normal 3 2 3 3 4 2 3 2 2" xfId="21786" xr:uid="{00000000-0005-0000-0000-00002C510000}"/>
    <cellStyle name="Normal 3 2 3 3 4 2 3 2 2 2" xfId="21787" xr:uid="{00000000-0005-0000-0000-00002D510000}"/>
    <cellStyle name="Normal 3 2 3 3 4 2 3 2 2 2 2" xfId="21788" xr:uid="{00000000-0005-0000-0000-00002E510000}"/>
    <cellStyle name="Normal 3 2 3 3 4 2 3 2 2 3" xfId="21789" xr:uid="{00000000-0005-0000-0000-00002F510000}"/>
    <cellStyle name="Normal 3 2 3 3 4 2 3 2 3" xfId="21790" xr:uid="{00000000-0005-0000-0000-000030510000}"/>
    <cellStyle name="Normal 3 2 3 3 4 2 3 2 3 2" xfId="21791" xr:uid="{00000000-0005-0000-0000-000031510000}"/>
    <cellStyle name="Normal 3 2 3 3 4 2 3 2 4" xfId="21792" xr:uid="{00000000-0005-0000-0000-000032510000}"/>
    <cellStyle name="Normal 3 2 3 3 4 2 3 3" xfId="21793" xr:uid="{00000000-0005-0000-0000-000033510000}"/>
    <cellStyle name="Normal 3 2 3 3 4 2 3 3 2" xfId="21794" xr:uid="{00000000-0005-0000-0000-000034510000}"/>
    <cellStyle name="Normal 3 2 3 3 4 2 3 3 2 2" xfId="21795" xr:uid="{00000000-0005-0000-0000-000035510000}"/>
    <cellStyle name="Normal 3 2 3 3 4 2 3 3 3" xfId="21796" xr:uid="{00000000-0005-0000-0000-000036510000}"/>
    <cellStyle name="Normal 3 2 3 3 4 2 3 4" xfId="21797" xr:uid="{00000000-0005-0000-0000-000037510000}"/>
    <cellStyle name="Normal 3 2 3 3 4 2 3 4 2" xfId="21798" xr:uid="{00000000-0005-0000-0000-000038510000}"/>
    <cellStyle name="Normal 3 2 3 3 4 2 3 5" xfId="21799" xr:uid="{00000000-0005-0000-0000-000039510000}"/>
    <cellStyle name="Normal 3 2 3 3 4 2 4" xfId="21800" xr:uid="{00000000-0005-0000-0000-00003A510000}"/>
    <cellStyle name="Normal 3 2 3 3 4 2 4 2" xfId="21801" xr:uid="{00000000-0005-0000-0000-00003B510000}"/>
    <cellStyle name="Normal 3 2 3 3 4 2 4 2 2" xfId="21802" xr:uid="{00000000-0005-0000-0000-00003C510000}"/>
    <cellStyle name="Normal 3 2 3 3 4 2 4 2 2 2" xfId="21803" xr:uid="{00000000-0005-0000-0000-00003D510000}"/>
    <cellStyle name="Normal 3 2 3 3 4 2 4 2 3" xfId="21804" xr:uid="{00000000-0005-0000-0000-00003E510000}"/>
    <cellStyle name="Normal 3 2 3 3 4 2 4 3" xfId="21805" xr:uid="{00000000-0005-0000-0000-00003F510000}"/>
    <cellStyle name="Normal 3 2 3 3 4 2 4 3 2" xfId="21806" xr:uid="{00000000-0005-0000-0000-000040510000}"/>
    <cellStyle name="Normal 3 2 3 3 4 2 4 4" xfId="21807" xr:uid="{00000000-0005-0000-0000-000041510000}"/>
    <cellStyle name="Normal 3 2 3 3 4 2 5" xfId="21808" xr:uid="{00000000-0005-0000-0000-000042510000}"/>
    <cellStyle name="Normal 3 2 3 3 4 2 5 2" xfId="21809" xr:uid="{00000000-0005-0000-0000-000043510000}"/>
    <cellStyle name="Normal 3 2 3 3 4 2 5 2 2" xfId="21810" xr:uid="{00000000-0005-0000-0000-000044510000}"/>
    <cellStyle name="Normal 3 2 3 3 4 2 5 2 2 2" xfId="21811" xr:uid="{00000000-0005-0000-0000-000045510000}"/>
    <cellStyle name="Normal 3 2 3 3 4 2 5 2 3" xfId="21812" xr:uid="{00000000-0005-0000-0000-000046510000}"/>
    <cellStyle name="Normal 3 2 3 3 4 2 5 3" xfId="21813" xr:uid="{00000000-0005-0000-0000-000047510000}"/>
    <cellStyle name="Normal 3 2 3 3 4 2 5 3 2" xfId="21814" xr:uid="{00000000-0005-0000-0000-000048510000}"/>
    <cellStyle name="Normal 3 2 3 3 4 2 5 4" xfId="21815" xr:uid="{00000000-0005-0000-0000-000049510000}"/>
    <cellStyle name="Normal 3 2 3 3 4 2 6" xfId="21816" xr:uid="{00000000-0005-0000-0000-00004A510000}"/>
    <cellStyle name="Normal 3 2 3 3 4 2 6 2" xfId="21817" xr:uid="{00000000-0005-0000-0000-00004B510000}"/>
    <cellStyle name="Normal 3 2 3 3 4 2 6 2 2" xfId="21818" xr:uid="{00000000-0005-0000-0000-00004C510000}"/>
    <cellStyle name="Normal 3 2 3 3 4 2 6 3" xfId="21819" xr:uid="{00000000-0005-0000-0000-00004D510000}"/>
    <cellStyle name="Normal 3 2 3 3 4 2 7" xfId="21820" xr:uid="{00000000-0005-0000-0000-00004E510000}"/>
    <cellStyle name="Normal 3 2 3 3 4 2 7 2" xfId="21821" xr:uid="{00000000-0005-0000-0000-00004F510000}"/>
    <cellStyle name="Normal 3 2 3 3 4 2 8" xfId="21822" xr:uid="{00000000-0005-0000-0000-000050510000}"/>
    <cellStyle name="Normal 3 2 3 3 4 2 8 2" xfId="21823" xr:uid="{00000000-0005-0000-0000-000051510000}"/>
    <cellStyle name="Normal 3 2 3 3 4 2 9" xfId="21824" xr:uid="{00000000-0005-0000-0000-000052510000}"/>
    <cellStyle name="Normal 3 2 3 3 4 3" xfId="21825" xr:uid="{00000000-0005-0000-0000-000053510000}"/>
    <cellStyle name="Normal 3 2 3 3 4 3 2" xfId="21826" xr:uid="{00000000-0005-0000-0000-000054510000}"/>
    <cellStyle name="Normal 3 2 3 3 4 3 2 2" xfId="21827" xr:uid="{00000000-0005-0000-0000-000055510000}"/>
    <cellStyle name="Normal 3 2 3 3 4 3 2 2 2" xfId="21828" xr:uid="{00000000-0005-0000-0000-000056510000}"/>
    <cellStyle name="Normal 3 2 3 3 4 3 2 2 2 2" xfId="21829" xr:uid="{00000000-0005-0000-0000-000057510000}"/>
    <cellStyle name="Normal 3 2 3 3 4 3 2 2 2 2 2" xfId="21830" xr:uid="{00000000-0005-0000-0000-000058510000}"/>
    <cellStyle name="Normal 3 2 3 3 4 3 2 2 2 3" xfId="21831" xr:uid="{00000000-0005-0000-0000-000059510000}"/>
    <cellStyle name="Normal 3 2 3 3 4 3 2 2 3" xfId="21832" xr:uid="{00000000-0005-0000-0000-00005A510000}"/>
    <cellStyle name="Normal 3 2 3 3 4 3 2 2 3 2" xfId="21833" xr:uid="{00000000-0005-0000-0000-00005B510000}"/>
    <cellStyle name="Normal 3 2 3 3 4 3 2 2 4" xfId="21834" xr:uid="{00000000-0005-0000-0000-00005C510000}"/>
    <cellStyle name="Normal 3 2 3 3 4 3 2 3" xfId="21835" xr:uid="{00000000-0005-0000-0000-00005D510000}"/>
    <cellStyle name="Normal 3 2 3 3 4 3 2 3 2" xfId="21836" xr:uid="{00000000-0005-0000-0000-00005E510000}"/>
    <cellStyle name="Normal 3 2 3 3 4 3 2 3 2 2" xfId="21837" xr:uid="{00000000-0005-0000-0000-00005F510000}"/>
    <cellStyle name="Normal 3 2 3 3 4 3 2 3 3" xfId="21838" xr:uid="{00000000-0005-0000-0000-000060510000}"/>
    <cellStyle name="Normal 3 2 3 3 4 3 2 4" xfId="21839" xr:uid="{00000000-0005-0000-0000-000061510000}"/>
    <cellStyle name="Normal 3 2 3 3 4 3 2 4 2" xfId="21840" xr:uid="{00000000-0005-0000-0000-000062510000}"/>
    <cellStyle name="Normal 3 2 3 3 4 3 2 5" xfId="21841" xr:uid="{00000000-0005-0000-0000-000063510000}"/>
    <cellStyle name="Normal 3 2 3 3 4 3 3" xfId="21842" xr:uid="{00000000-0005-0000-0000-000064510000}"/>
    <cellStyle name="Normal 3 2 3 3 4 3 3 2" xfId="21843" xr:uid="{00000000-0005-0000-0000-000065510000}"/>
    <cellStyle name="Normal 3 2 3 3 4 3 3 2 2" xfId="21844" xr:uid="{00000000-0005-0000-0000-000066510000}"/>
    <cellStyle name="Normal 3 2 3 3 4 3 3 2 2 2" xfId="21845" xr:uid="{00000000-0005-0000-0000-000067510000}"/>
    <cellStyle name="Normal 3 2 3 3 4 3 3 2 3" xfId="21846" xr:uid="{00000000-0005-0000-0000-000068510000}"/>
    <cellStyle name="Normal 3 2 3 3 4 3 3 3" xfId="21847" xr:uid="{00000000-0005-0000-0000-000069510000}"/>
    <cellStyle name="Normal 3 2 3 3 4 3 3 3 2" xfId="21848" xr:uid="{00000000-0005-0000-0000-00006A510000}"/>
    <cellStyle name="Normal 3 2 3 3 4 3 3 4" xfId="21849" xr:uid="{00000000-0005-0000-0000-00006B510000}"/>
    <cellStyle name="Normal 3 2 3 3 4 3 4" xfId="21850" xr:uid="{00000000-0005-0000-0000-00006C510000}"/>
    <cellStyle name="Normal 3 2 3 3 4 3 4 2" xfId="21851" xr:uid="{00000000-0005-0000-0000-00006D510000}"/>
    <cellStyle name="Normal 3 2 3 3 4 3 4 2 2" xfId="21852" xr:uid="{00000000-0005-0000-0000-00006E510000}"/>
    <cellStyle name="Normal 3 2 3 3 4 3 4 2 2 2" xfId="21853" xr:uid="{00000000-0005-0000-0000-00006F510000}"/>
    <cellStyle name="Normal 3 2 3 3 4 3 4 2 3" xfId="21854" xr:uid="{00000000-0005-0000-0000-000070510000}"/>
    <cellStyle name="Normal 3 2 3 3 4 3 4 3" xfId="21855" xr:uid="{00000000-0005-0000-0000-000071510000}"/>
    <cellStyle name="Normal 3 2 3 3 4 3 4 3 2" xfId="21856" xr:uid="{00000000-0005-0000-0000-000072510000}"/>
    <cellStyle name="Normal 3 2 3 3 4 3 4 4" xfId="21857" xr:uid="{00000000-0005-0000-0000-000073510000}"/>
    <cellStyle name="Normal 3 2 3 3 4 3 5" xfId="21858" xr:uid="{00000000-0005-0000-0000-000074510000}"/>
    <cellStyle name="Normal 3 2 3 3 4 3 5 2" xfId="21859" xr:uid="{00000000-0005-0000-0000-000075510000}"/>
    <cellStyle name="Normal 3 2 3 3 4 3 5 2 2" xfId="21860" xr:uid="{00000000-0005-0000-0000-000076510000}"/>
    <cellStyle name="Normal 3 2 3 3 4 3 5 3" xfId="21861" xr:uid="{00000000-0005-0000-0000-000077510000}"/>
    <cellStyle name="Normal 3 2 3 3 4 3 6" xfId="21862" xr:uid="{00000000-0005-0000-0000-000078510000}"/>
    <cellStyle name="Normal 3 2 3 3 4 3 6 2" xfId="21863" xr:uid="{00000000-0005-0000-0000-000079510000}"/>
    <cellStyle name="Normal 3 2 3 3 4 3 7" xfId="21864" xr:uid="{00000000-0005-0000-0000-00007A510000}"/>
    <cellStyle name="Normal 3 2 3 3 4 3 7 2" xfId="21865" xr:uid="{00000000-0005-0000-0000-00007B510000}"/>
    <cellStyle name="Normal 3 2 3 3 4 3 8" xfId="21866" xr:uid="{00000000-0005-0000-0000-00007C510000}"/>
    <cellStyle name="Normal 3 2 3 3 4 4" xfId="21867" xr:uid="{00000000-0005-0000-0000-00007D510000}"/>
    <cellStyle name="Normal 3 2 3 3 4 4 2" xfId="21868" xr:uid="{00000000-0005-0000-0000-00007E510000}"/>
    <cellStyle name="Normal 3 2 3 3 4 4 2 2" xfId="21869" xr:uid="{00000000-0005-0000-0000-00007F510000}"/>
    <cellStyle name="Normal 3 2 3 3 4 4 2 2 2" xfId="21870" xr:uid="{00000000-0005-0000-0000-000080510000}"/>
    <cellStyle name="Normal 3 2 3 3 4 4 2 2 2 2" xfId="21871" xr:uid="{00000000-0005-0000-0000-000081510000}"/>
    <cellStyle name="Normal 3 2 3 3 4 4 2 2 3" xfId="21872" xr:uid="{00000000-0005-0000-0000-000082510000}"/>
    <cellStyle name="Normal 3 2 3 3 4 4 2 3" xfId="21873" xr:uid="{00000000-0005-0000-0000-000083510000}"/>
    <cellStyle name="Normal 3 2 3 3 4 4 2 3 2" xfId="21874" xr:uid="{00000000-0005-0000-0000-000084510000}"/>
    <cellStyle name="Normal 3 2 3 3 4 4 2 4" xfId="21875" xr:uid="{00000000-0005-0000-0000-000085510000}"/>
    <cellStyle name="Normal 3 2 3 3 4 4 3" xfId="21876" xr:uid="{00000000-0005-0000-0000-000086510000}"/>
    <cellStyle name="Normal 3 2 3 3 4 4 3 2" xfId="21877" xr:uid="{00000000-0005-0000-0000-000087510000}"/>
    <cellStyle name="Normal 3 2 3 3 4 4 3 2 2" xfId="21878" xr:uid="{00000000-0005-0000-0000-000088510000}"/>
    <cellStyle name="Normal 3 2 3 3 4 4 3 3" xfId="21879" xr:uid="{00000000-0005-0000-0000-000089510000}"/>
    <cellStyle name="Normal 3 2 3 3 4 4 4" xfId="21880" xr:uid="{00000000-0005-0000-0000-00008A510000}"/>
    <cellStyle name="Normal 3 2 3 3 4 4 4 2" xfId="21881" xr:uid="{00000000-0005-0000-0000-00008B510000}"/>
    <cellStyle name="Normal 3 2 3 3 4 4 5" xfId="21882" xr:uid="{00000000-0005-0000-0000-00008C510000}"/>
    <cellStyle name="Normal 3 2 3 3 4 5" xfId="21883" xr:uid="{00000000-0005-0000-0000-00008D510000}"/>
    <cellStyle name="Normal 3 2 3 3 4 5 2" xfId="21884" xr:uid="{00000000-0005-0000-0000-00008E510000}"/>
    <cellStyle name="Normal 3 2 3 3 4 5 2 2" xfId="21885" xr:uid="{00000000-0005-0000-0000-00008F510000}"/>
    <cellStyle name="Normal 3 2 3 3 4 5 2 2 2" xfId="21886" xr:uid="{00000000-0005-0000-0000-000090510000}"/>
    <cellStyle name="Normal 3 2 3 3 4 5 2 3" xfId="21887" xr:uid="{00000000-0005-0000-0000-000091510000}"/>
    <cellStyle name="Normal 3 2 3 3 4 5 3" xfId="21888" xr:uid="{00000000-0005-0000-0000-000092510000}"/>
    <cellStyle name="Normal 3 2 3 3 4 5 3 2" xfId="21889" xr:uid="{00000000-0005-0000-0000-000093510000}"/>
    <cellStyle name="Normal 3 2 3 3 4 5 4" xfId="21890" xr:uid="{00000000-0005-0000-0000-000094510000}"/>
    <cellStyle name="Normal 3 2 3 3 4 6" xfId="21891" xr:uid="{00000000-0005-0000-0000-000095510000}"/>
    <cellStyle name="Normal 3 2 3 3 4 6 2" xfId="21892" xr:uid="{00000000-0005-0000-0000-000096510000}"/>
    <cellStyle name="Normal 3 2 3 3 4 6 2 2" xfId="21893" xr:uid="{00000000-0005-0000-0000-000097510000}"/>
    <cellStyle name="Normal 3 2 3 3 4 6 2 2 2" xfId="21894" xr:uid="{00000000-0005-0000-0000-000098510000}"/>
    <cellStyle name="Normal 3 2 3 3 4 6 2 3" xfId="21895" xr:uid="{00000000-0005-0000-0000-000099510000}"/>
    <cellStyle name="Normal 3 2 3 3 4 6 3" xfId="21896" xr:uid="{00000000-0005-0000-0000-00009A510000}"/>
    <cellStyle name="Normal 3 2 3 3 4 6 3 2" xfId="21897" xr:uid="{00000000-0005-0000-0000-00009B510000}"/>
    <cellStyle name="Normal 3 2 3 3 4 6 4" xfId="21898" xr:uid="{00000000-0005-0000-0000-00009C510000}"/>
    <cellStyle name="Normal 3 2 3 3 4 7" xfId="21899" xr:uid="{00000000-0005-0000-0000-00009D510000}"/>
    <cellStyle name="Normal 3 2 3 3 4 7 2" xfId="21900" xr:uid="{00000000-0005-0000-0000-00009E510000}"/>
    <cellStyle name="Normal 3 2 3 3 4 7 2 2" xfId="21901" xr:uid="{00000000-0005-0000-0000-00009F510000}"/>
    <cellStyle name="Normal 3 2 3 3 4 7 3" xfId="21902" xr:uid="{00000000-0005-0000-0000-0000A0510000}"/>
    <cellStyle name="Normal 3 2 3 3 4 8" xfId="21903" xr:uid="{00000000-0005-0000-0000-0000A1510000}"/>
    <cellStyle name="Normal 3 2 3 3 4 8 2" xfId="21904" xr:uid="{00000000-0005-0000-0000-0000A2510000}"/>
    <cellStyle name="Normal 3 2 3 3 4 9" xfId="21905" xr:uid="{00000000-0005-0000-0000-0000A3510000}"/>
    <cellStyle name="Normal 3 2 3 3 4 9 2" xfId="21906" xr:uid="{00000000-0005-0000-0000-0000A4510000}"/>
    <cellStyle name="Normal 3 2 3 3 5" xfId="21907" xr:uid="{00000000-0005-0000-0000-0000A5510000}"/>
    <cellStyle name="Normal 3 2 3 3 5 2" xfId="21908" xr:uid="{00000000-0005-0000-0000-0000A6510000}"/>
    <cellStyle name="Normal 3 2 3 3 5 2 2" xfId="21909" xr:uid="{00000000-0005-0000-0000-0000A7510000}"/>
    <cellStyle name="Normal 3 2 3 3 5 2 2 2" xfId="21910" xr:uid="{00000000-0005-0000-0000-0000A8510000}"/>
    <cellStyle name="Normal 3 2 3 3 5 2 2 2 2" xfId="21911" xr:uid="{00000000-0005-0000-0000-0000A9510000}"/>
    <cellStyle name="Normal 3 2 3 3 5 2 2 2 2 2" xfId="21912" xr:uid="{00000000-0005-0000-0000-0000AA510000}"/>
    <cellStyle name="Normal 3 2 3 3 5 2 2 2 2 2 2" xfId="21913" xr:uid="{00000000-0005-0000-0000-0000AB510000}"/>
    <cellStyle name="Normal 3 2 3 3 5 2 2 2 2 3" xfId="21914" xr:uid="{00000000-0005-0000-0000-0000AC510000}"/>
    <cellStyle name="Normal 3 2 3 3 5 2 2 2 3" xfId="21915" xr:uid="{00000000-0005-0000-0000-0000AD510000}"/>
    <cellStyle name="Normal 3 2 3 3 5 2 2 2 3 2" xfId="21916" xr:uid="{00000000-0005-0000-0000-0000AE510000}"/>
    <cellStyle name="Normal 3 2 3 3 5 2 2 2 4" xfId="21917" xr:uid="{00000000-0005-0000-0000-0000AF510000}"/>
    <cellStyle name="Normal 3 2 3 3 5 2 2 3" xfId="21918" xr:uid="{00000000-0005-0000-0000-0000B0510000}"/>
    <cellStyle name="Normal 3 2 3 3 5 2 2 3 2" xfId="21919" xr:uid="{00000000-0005-0000-0000-0000B1510000}"/>
    <cellStyle name="Normal 3 2 3 3 5 2 2 3 2 2" xfId="21920" xr:uid="{00000000-0005-0000-0000-0000B2510000}"/>
    <cellStyle name="Normal 3 2 3 3 5 2 2 3 3" xfId="21921" xr:uid="{00000000-0005-0000-0000-0000B3510000}"/>
    <cellStyle name="Normal 3 2 3 3 5 2 2 4" xfId="21922" xr:uid="{00000000-0005-0000-0000-0000B4510000}"/>
    <cellStyle name="Normal 3 2 3 3 5 2 2 4 2" xfId="21923" xr:uid="{00000000-0005-0000-0000-0000B5510000}"/>
    <cellStyle name="Normal 3 2 3 3 5 2 2 5" xfId="21924" xr:uid="{00000000-0005-0000-0000-0000B6510000}"/>
    <cellStyle name="Normal 3 2 3 3 5 2 3" xfId="21925" xr:uid="{00000000-0005-0000-0000-0000B7510000}"/>
    <cellStyle name="Normal 3 2 3 3 5 2 3 2" xfId="21926" xr:uid="{00000000-0005-0000-0000-0000B8510000}"/>
    <cellStyle name="Normal 3 2 3 3 5 2 3 2 2" xfId="21927" xr:uid="{00000000-0005-0000-0000-0000B9510000}"/>
    <cellStyle name="Normal 3 2 3 3 5 2 3 2 2 2" xfId="21928" xr:uid="{00000000-0005-0000-0000-0000BA510000}"/>
    <cellStyle name="Normal 3 2 3 3 5 2 3 2 3" xfId="21929" xr:uid="{00000000-0005-0000-0000-0000BB510000}"/>
    <cellStyle name="Normal 3 2 3 3 5 2 3 3" xfId="21930" xr:uid="{00000000-0005-0000-0000-0000BC510000}"/>
    <cellStyle name="Normal 3 2 3 3 5 2 3 3 2" xfId="21931" xr:uid="{00000000-0005-0000-0000-0000BD510000}"/>
    <cellStyle name="Normal 3 2 3 3 5 2 3 4" xfId="21932" xr:uid="{00000000-0005-0000-0000-0000BE510000}"/>
    <cellStyle name="Normal 3 2 3 3 5 2 4" xfId="21933" xr:uid="{00000000-0005-0000-0000-0000BF510000}"/>
    <cellStyle name="Normal 3 2 3 3 5 2 4 2" xfId="21934" xr:uid="{00000000-0005-0000-0000-0000C0510000}"/>
    <cellStyle name="Normal 3 2 3 3 5 2 4 2 2" xfId="21935" xr:uid="{00000000-0005-0000-0000-0000C1510000}"/>
    <cellStyle name="Normal 3 2 3 3 5 2 4 2 2 2" xfId="21936" xr:uid="{00000000-0005-0000-0000-0000C2510000}"/>
    <cellStyle name="Normal 3 2 3 3 5 2 4 2 3" xfId="21937" xr:uid="{00000000-0005-0000-0000-0000C3510000}"/>
    <cellStyle name="Normal 3 2 3 3 5 2 4 3" xfId="21938" xr:uid="{00000000-0005-0000-0000-0000C4510000}"/>
    <cellStyle name="Normal 3 2 3 3 5 2 4 3 2" xfId="21939" xr:uid="{00000000-0005-0000-0000-0000C5510000}"/>
    <cellStyle name="Normal 3 2 3 3 5 2 4 4" xfId="21940" xr:uid="{00000000-0005-0000-0000-0000C6510000}"/>
    <cellStyle name="Normal 3 2 3 3 5 2 5" xfId="21941" xr:uid="{00000000-0005-0000-0000-0000C7510000}"/>
    <cellStyle name="Normal 3 2 3 3 5 2 5 2" xfId="21942" xr:uid="{00000000-0005-0000-0000-0000C8510000}"/>
    <cellStyle name="Normal 3 2 3 3 5 2 5 2 2" xfId="21943" xr:uid="{00000000-0005-0000-0000-0000C9510000}"/>
    <cellStyle name="Normal 3 2 3 3 5 2 5 3" xfId="21944" xr:uid="{00000000-0005-0000-0000-0000CA510000}"/>
    <cellStyle name="Normal 3 2 3 3 5 2 6" xfId="21945" xr:uid="{00000000-0005-0000-0000-0000CB510000}"/>
    <cellStyle name="Normal 3 2 3 3 5 2 6 2" xfId="21946" xr:uid="{00000000-0005-0000-0000-0000CC510000}"/>
    <cellStyle name="Normal 3 2 3 3 5 2 7" xfId="21947" xr:uid="{00000000-0005-0000-0000-0000CD510000}"/>
    <cellStyle name="Normal 3 2 3 3 5 2 7 2" xfId="21948" xr:uid="{00000000-0005-0000-0000-0000CE510000}"/>
    <cellStyle name="Normal 3 2 3 3 5 2 8" xfId="21949" xr:uid="{00000000-0005-0000-0000-0000CF510000}"/>
    <cellStyle name="Normal 3 2 3 3 5 3" xfId="21950" xr:uid="{00000000-0005-0000-0000-0000D0510000}"/>
    <cellStyle name="Normal 3 2 3 3 5 3 2" xfId="21951" xr:uid="{00000000-0005-0000-0000-0000D1510000}"/>
    <cellStyle name="Normal 3 2 3 3 5 3 2 2" xfId="21952" xr:uid="{00000000-0005-0000-0000-0000D2510000}"/>
    <cellStyle name="Normal 3 2 3 3 5 3 2 2 2" xfId="21953" xr:uid="{00000000-0005-0000-0000-0000D3510000}"/>
    <cellStyle name="Normal 3 2 3 3 5 3 2 2 2 2" xfId="21954" xr:uid="{00000000-0005-0000-0000-0000D4510000}"/>
    <cellStyle name="Normal 3 2 3 3 5 3 2 2 3" xfId="21955" xr:uid="{00000000-0005-0000-0000-0000D5510000}"/>
    <cellStyle name="Normal 3 2 3 3 5 3 2 3" xfId="21956" xr:uid="{00000000-0005-0000-0000-0000D6510000}"/>
    <cellStyle name="Normal 3 2 3 3 5 3 2 3 2" xfId="21957" xr:uid="{00000000-0005-0000-0000-0000D7510000}"/>
    <cellStyle name="Normal 3 2 3 3 5 3 2 4" xfId="21958" xr:uid="{00000000-0005-0000-0000-0000D8510000}"/>
    <cellStyle name="Normal 3 2 3 3 5 3 3" xfId="21959" xr:uid="{00000000-0005-0000-0000-0000D9510000}"/>
    <cellStyle name="Normal 3 2 3 3 5 3 3 2" xfId="21960" xr:uid="{00000000-0005-0000-0000-0000DA510000}"/>
    <cellStyle name="Normal 3 2 3 3 5 3 3 2 2" xfId="21961" xr:uid="{00000000-0005-0000-0000-0000DB510000}"/>
    <cellStyle name="Normal 3 2 3 3 5 3 3 3" xfId="21962" xr:uid="{00000000-0005-0000-0000-0000DC510000}"/>
    <cellStyle name="Normal 3 2 3 3 5 3 4" xfId="21963" xr:uid="{00000000-0005-0000-0000-0000DD510000}"/>
    <cellStyle name="Normal 3 2 3 3 5 3 4 2" xfId="21964" xr:uid="{00000000-0005-0000-0000-0000DE510000}"/>
    <cellStyle name="Normal 3 2 3 3 5 3 5" xfId="21965" xr:uid="{00000000-0005-0000-0000-0000DF510000}"/>
    <cellStyle name="Normal 3 2 3 3 5 4" xfId="21966" xr:uid="{00000000-0005-0000-0000-0000E0510000}"/>
    <cellStyle name="Normal 3 2 3 3 5 4 2" xfId="21967" xr:uid="{00000000-0005-0000-0000-0000E1510000}"/>
    <cellStyle name="Normal 3 2 3 3 5 4 2 2" xfId="21968" xr:uid="{00000000-0005-0000-0000-0000E2510000}"/>
    <cellStyle name="Normal 3 2 3 3 5 4 2 2 2" xfId="21969" xr:uid="{00000000-0005-0000-0000-0000E3510000}"/>
    <cellStyle name="Normal 3 2 3 3 5 4 2 3" xfId="21970" xr:uid="{00000000-0005-0000-0000-0000E4510000}"/>
    <cellStyle name="Normal 3 2 3 3 5 4 3" xfId="21971" xr:uid="{00000000-0005-0000-0000-0000E5510000}"/>
    <cellStyle name="Normal 3 2 3 3 5 4 3 2" xfId="21972" xr:uid="{00000000-0005-0000-0000-0000E6510000}"/>
    <cellStyle name="Normal 3 2 3 3 5 4 4" xfId="21973" xr:uid="{00000000-0005-0000-0000-0000E7510000}"/>
    <cellStyle name="Normal 3 2 3 3 5 5" xfId="21974" xr:uid="{00000000-0005-0000-0000-0000E8510000}"/>
    <cellStyle name="Normal 3 2 3 3 5 5 2" xfId="21975" xr:uid="{00000000-0005-0000-0000-0000E9510000}"/>
    <cellStyle name="Normal 3 2 3 3 5 5 2 2" xfId="21976" xr:uid="{00000000-0005-0000-0000-0000EA510000}"/>
    <cellStyle name="Normal 3 2 3 3 5 5 2 2 2" xfId="21977" xr:uid="{00000000-0005-0000-0000-0000EB510000}"/>
    <cellStyle name="Normal 3 2 3 3 5 5 2 3" xfId="21978" xr:uid="{00000000-0005-0000-0000-0000EC510000}"/>
    <cellStyle name="Normal 3 2 3 3 5 5 3" xfId="21979" xr:uid="{00000000-0005-0000-0000-0000ED510000}"/>
    <cellStyle name="Normal 3 2 3 3 5 5 3 2" xfId="21980" xr:uid="{00000000-0005-0000-0000-0000EE510000}"/>
    <cellStyle name="Normal 3 2 3 3 5 5 4" xfId="21981" xr:uid="{00000000-0005-0000-0000-0000EF510000}"/>
    <cellStyle name="Normal 3 2 3 3 5 6" xfId="21982" xr:uid="{00000000-0005-0000-0000-0000F0510000}"/>
    <cellStyle name="Normal 3 2 3 3 5 6 2" xfId="21983" xr:uid="{00000000-0005-0000-0000-0000F1510000}"/>
    <cellStyle name="Normal 3 2 3 3 5 6 2 2" xfId="21984" xr:uid="{00000000-0005-0000-0000-0000F2510000}"/>
    <cellStyle name="Normal 3 2 3 3 5 6 3" xfId="21985" xr:uid="{00000000-0005-0000-0000-0000F3510000}"/>
    <cellStyle name="Normal 3 2 3 3 5 7" xfId="21986" xr:uid="{00000000-0005-0000-0000-0000F4510000}"/>
    <cellStyle name="Normal 3 2 3 3 5 7 2" xfId="21987" xr:uid="{00000000-0005-0000-0000-0000F5510000}"/>
    <cellStyle name="Normal 3 2 3 3 5 8" xfId="21988" xr:uid="{00000000-0005-0000-0000-0000F6510000}"/>
    <cellStyle name="Normal 3 2 3 3 5 8 2" xfId="21989" xr:uid="{00000000-0005-0000-0000-0000F7510000}"/>
    <cellStyle name="Normal 3 2 3 3 5 9" xfId="21990" xr:uid="{00000000-0005-0000-0000-0000F8510000}"/>
    <cellStyle name="Normal 3 2 3 3 6" xfId="21991" xr:uid="{00000000-0005-0000-0000-0000F9510000}"/>
    <cellStyle name="Normal 3 2 3 3 6 2" xfId="21992" xr:uid="{00000000-0005-0000-0000-0000FA510000}"/>
    <cellStyle name="Normal 3 2 3 3 6 2 2" xfId="21993" xr:uid="{00000000-0005-0000-0000-0000FB510000}"/>
    <cellStyle name="Normal 3 2 3 3 6 2 2 2" xfId="21994" xr:uid="{00000000-0005-0000-0000-0000FC510000}"/>
    <cellStyle name="Normal 3 2 3 3 6 2 2 2 2" xfId="21995" xr:uid="{00000000-0005-0000-0000-0000FD510000}"/>
    <cellStyle name="Normal 3 2 3 3 6 2 2 2 2 2" xfId="21996" xr:uid="{00000000-0005-0000-0000-0000FE510000}"/>
    <cellStyle name="Normal 3 2 3 3 6 2 2 2 3" xfId="21997" xr:uid="{00000000-0005-0000-0000-0000FF510000}"/>
    <cellStyle name="Normal 3 2 3 3 6 2 2 3" xfId="21998" xr:uid="{00000000-0005-0000-0000-000000520000}"/>
    <cellStyle name="Normal 3 2 3 3 6 2 2 3 2" xfId="21999" xr:uid="{00000000-0005-0000-0000-000001520000}"/>
    <cellStyle name="Normal 3 2 3 3 6 2 2 4" xfId="22000" xr:uid="{00000000-0005-0000-0000-000002520000}"/>
    <cellStyle name="Normal 3 2 3 3 6 2 3" xfId="22001" xr:uid="{00000000-0005-0000-0000-000003520000}"/>
    <cellStyle name="Normal 3 2 3 3 6 2 3 2" xfId="22002" xr:uid="{00000000-0005-0000-0000-000004520000}"/>
    <cellStyle name="Normal 3 2 3 3 6 2 3 2 2" xfId="22003" xr:uid="{00000000-0005-0000-0000-000005520000}"/>
    <cellStyle name="Normal 3 2 3 3 6 2 3 3" xfId="22004" xr:uid="{00000000-0005-0000-0000-000006520000}"/>
    <cellStyle name="Normal 3 2 3 3 6 2 4" xfId="22005" xr:uid="{00000000-0005-0000-0000-000007520000}"/>
    <cellStyle name="Normal 3 2 3 3 6 2 4 2" xfId="22006" xr:uid="{00000000-0005-0000-0000-000008520000}"/>
    <cellStyle name="Normal 3 2 3 3 6 2 5" xfId="22007" xr:uid="{00000000-0005-0000-0000-000009520000}"/>
    <cellStyle name="Normal 3 2 3 3 6 3" xfId="22008" xr:uid="{00000000-0005-0000-0000-00000A520000}"/>
    <cellStyle name="Normal 3 2 3 3 6 3 2" xfId="22009" xr:uid="{00000000-0005-0000-0000-00000B520000}"/>
    <cellStyle name="Normal 3 2 3 3 6 3 2 2" xfId="22010" xr:uid="{00000000-0005-0000-0000-00000C520000}"/>
    <cellStyle name="Normal 3 2 3 3 6 3 2 2 2" xfId="22011" xr:uid="{00000000-0005-0000-0000-00000D520000}"/>
    <cellStyle name="Normal 3 2 3 3 6 3 2 3" xfId="22012" xr:uid="{00000000-0005-0000-0000-00000E520000}"/>
    <cellStyle name="Normal 3 2 3 3 6 3 3" xfId="22013" xr:uid="{00000000-0005-0000-0000-00000F520000}"/>
    <cellStyle name="Normal 3 2 3 3 6 3 3 2" xfId="22014" xr:uid="{00000000-0005-0000-0000-000010520000}"/>
    <cellStyle name="Normal 3 2 3 3 6 3 4" xfId="22015" xr:uid="{00000000-0005-0000-0000-000011520000}"/>
    <cellStyle name="Normal 3 2 3 3 6 4" xfId="22016" xr:uid="{00000000-0005-0000-0000-000012520000}"/>
    <cellStyle name="Normal 3 2 3 3 6 4 2" xfId="22017" xr:uid="{00000000-0005-0000-0000-000013520000}"/>
    <cellStyle name="Normal 3 2 3 3 6 4 2 2" xfId="22018" xr:uid="{00000000-0005-0000-0000-000014520000}"/>
    <cellStyle name="Normal 3 2 3 3 6 4 2 2 2" xfId="22019" xr:uid="{00000000-0005-0000-0000-000015520000}"/>
    <cellStyle name="Normal 3 2 3 3 6 4 2 3" xfId="22020" xr:uid="{00000000-0005-0000-0000-000016520000}"/>
    <cellStyle name="Normal 3 2 3 3 6 4 3" xfId="22021" xr:uid="{00000000-0005-0000-0000-000017520000}"/>
    <cellStyle name="Normal 3 2 3 3 6 4 3 2" xfId="22022" xr:uid="{00000000-0005-0000-0000-000018520000}"/>
    <cellStyle name="Normal 3 2 3 3 6 4 4" xfId="22023" xr:uid="{00000000-0005-0000-0000-000019520000}"/>
    <cellStyle name="Normal 3 2 3 3 6 5" xfId="22024" xr:uid="{00000000-0005-0000-0000-00001A520000}"/>
    <cellStyle name="Normal 3 2 3 3 6 5 2" xfId="22025" xr:uid="{00000000-0005-0000-0000-00001B520000}"/>
    <cellStyle name="Normal 3 2 3 3 6 5 2 2" xfId="22026" xr:uid="{00000000-0005-0000-0000-00001C520000}"/>
    <cellStyle name="Normal 3 2 3 3 6 5 3" xfId="22027" xr:uid="{00000000-0005-0000-0000-00001D520000}"/>
    <cellStyle name="Normal 3 2 3 3 6 6" xfId="22028" xr:uid="{00000000-0005-0000-0000-00001E520000}"/>
    <cellStyle name="Normal 3 2 3 3 6 6 2" xfId="22029" xr:uid="{00000000-0005-0000-0000-00001F520000}"/>
    <cellStyle name="Normal 3 2 3 3 6 7" xfId="22030" xr:uid="{00000000-0005-0000-0000-000020520000}"/>
    <cellStyle name="Normal 3 2 3 3 6 7 2" xfId="22031" xr:uid="{00000000-0005-0000-0000-000021520000}"/>
    <cellStyle name="Normal 3 2 3 3 6 8" xfId="22032" xr:uid="{00000000-0005-0000-0000-000022520000}"/>
    <cellStyle name="Normal 3 2 3 3 7" xfId="22033" xr:uid="{00000000-0005-0000-0000-000023520000}"/>
    <cellStyle name="Normal 3 2 3 3 7 2" xfId="22034" xr:uid="{00000000-0005-0000-0000-000024520000}"/>
    <cellStyle name="Normal 3 2 3 3 7 2 2" xfId="22035" xr:uid="{00000000-0005-0000-0000-000025520000}"/>
    <cellStyle name="Normal 3 2 3 3 7 2 2 2" xfId="22036" xr:uid="{00000000-0005-0000-0000-000026520000}"/>
    <cellStyle name="Normal 3 2 3 3 7 2 2 2 2" xfId="22037" xr:uid="{00000000-0005-0000-0000-000027520000}"/>
    <cellStyle name="Normal 3 2 3 3 7 2 2 2 2 2" xfId="22038" xr:uid="{00000000-0005-0000-0000-000028520000}"/>
    <cellStyle name="Normal 3 2 3 3 7 2 2 2 3" xfId="22039" xr:uid="{00000000-0005-0000-0000-000029520000}"/>
    <cellStyle name="Normal 3 2 3 3 7 2 2 3" xfId="22040" xr:uid="{00000000-0005-0000-0000-00002A520000}"/>
    <cellStyle name="Normal 3 2 3 3 7 2 2 3 2" xfId="22041" xr:uid="{00000000-0005-0000-0000-00002B520000}"/>
    <cellStyle name="Normal 3 2 3 3 7 2 2 4" xfId="22042" xr:uid="{00000000-0005-0000-0000-00002C520000}"/>
    <cellStyle name="Normal 3 2 3 3 7 2 3" xfId="22043" xr:uid="{00000000-0005-0000-0000-00002D520000}"/>
    <cellStyle name="Normal 3 2 3 3 7 2 3 2" xfId="22044" xr:uid="{00000000-0005-0000-0000-00002E520000}"/>
    <cellStyle name="Normal 3 2 3 3 7 2 3 2 2" xfId="22045" xr:uid="{00000000-0005-0000-0000-00002F520000}"/>
    <cellStyle name="Normal 3 2 3 3 7 2 3 3" xfId="22046" xr:uid="{00000000-0005-0000-0000-000030520000}"/>
    <cellStyle name="Normal 3 2 3 3 7 2 4" xfId="22047" xr:uid="{00000000-0005-0000-0000-000031520000}"/>
    <cellStyle name="Normal 3 2 3 3 7 2 4 2" xfId="22048" xr:uid="{00000000-0005-0000-0000-000032520000}"/>
    <cellStyle name="Normal 3 2 3 3 7 2 5" xfId="22049" xr:uid="{00000000-0005-0000-0000-000033520000}"/>
    <cellStyle name="Normal 3 2 3 3 7 3" xfId="22050" xr:uid="{00000000-0005-0000-0000-000034520000}"/>
    <cellStyle name="Normal 3 2 3 3 7 3 2" xfId="22051" xr:uid="{00000000-0005-0000-0000-000035520000}"/>
    <cellStyle name="Normal 3 2 3 3 7 3 2 2" xfId="22052" xr:uid="{00000000-0005-0000-0000-000036520000}"/>
    <cellStyle name="Normal 3 2 3 3 7 3 2 2 2" xfId="22053" xr:uid="{00000000-0005-0000-0000-000037520000}"/>
    <cellStyle name="Normal 3 2 3 3 7 3 2 3" xfId="22054" xr:uid="{00000000-0005-0000-0000-000038520000}"/>
    <cellStyle name="Normal 3 2 3 3 7 3 3" xfId="22055" xr:uid="{00000000-0005-0000-0000-000039520000}"/>
    <cellStyle name="Normal 3 2 3 3 7 3 3 2" xfId="22056" xr:uid="{00000000-0005-0000-0000-00003A520000}"/>
    <cellStyle name="Normal 3 2 3 3 7 3 4" xfId="22057" xr:uid="{00000000-0005-0000-0000-00003B520000}"/>
    <cellStyle name="Normal 3 2 3 3 7 4" xfId="22058" xr:uid="{00000000-0005-0000-0000-00003C520000}"/>
    <cellStyle name="Normal 3 2 3 3 7 4 2" xfId="22059" xr:uid="{00000000-0005-0000-0000-00003D520000}"/>
    <cellStyle name="Normal 3 2 3 3 7 4 2 2" xfId="22060" xr:uid="{00000000-0005-0000-0000-00003E520000}"/>
    <cellStyle name="Normal 3 2 3 3 7 4 3" xfId="22061" xr:uid="{00000000-0005-0000-0000-00003F520000}"/>
    <cellStyle name="Normal 3 2 3 3 7 5" xfId="22062" xr:uid="{00000000-0005-0000-0000-000040520000}"/>
    <cellStyle name="Normal 3 2 3 3 7 5 2" xfId="22063" xr:uid="{00000000-0005-0000-0000-000041520000}"/>
    <cellStyle name="Normal 3 2 3 3 7 6" xfId="22064" xr:uid="{00000000-0005-0000-0000-000042520000}"/>
    <cellStyle name="Normal 3 2 3 3 8" xfId="22065" xr:uid="{00000000-0005-0000-0000-000043520000}"/>
    <cellStyle name="Normal 3 2 3 3 8 2" xfId="22066" xr:uid="{00000000-0005-0000-0000-000044520000}"/>
    <cellStyle name="Normal 3 2 3 3 8 2 2" xfId="22067" xr:uid="{00000000-0005-0000-0000-000045520000}"/>
    <cellStyle name="Normal 3 2 3 3 8 2 2 2" xfId="22068" xr:uid="{00000000-0005-0000-0000-000046520000}"/>
    <cellStyle name="Normal 3 2 3 3 8 2 2 2 2" xfId="22069" xr:uid="{00000000-0005-0000-0000-000047520000}"/>
    <cellStyle name="Normal 3 2 3 3 8 2 2 2 2 2" xfId="22070" xr:uid="{00000000-0005-0000-0000-000048520000}"/>
    <cellStyle name="Normal 3 2 3 3 8 2 2 2 3" xfId="22071" xr:uid="{00000000-0005-0000-0000-000049520000}"/>
    <cellStyle name="Normal 3 2 3 3 8 2 2 3" xfId="22072" xr:uid="{00000000-0005-0000-0000-00004A520000}"/>
    <cellStyle name="Normal 3 2 3 3 8 2 2 3 2" xfId="22073" xr:uid="{00000000-0005-0000-0000-00004B520000}"/>
    <cellStyle name="Normal 3 2 3 3 8 2 2 4" xfId="22074" xr:uid="{00000000-0005-0000-0000-00004C520000}"/>
    <cellStyle name="Normal 3 2 3 3 8 2 3" xfId="22075" xr:uid="{00000000-0005-0000-0000-00004D520000}"/>
    <cellStyle name="Normal 3 2 3 3 8 2 3 2" xfId="22076" xr:uid="{00000000-0005-0000-0000-00004E520000}"/>
    <cellStyle name="Normal 3 2 3 3 8 2 3 2 2" xfId="22077" xr:uid="{00000000-0005-0000-0000-00004F520000}"/>
    <cellStyle name="Normal 3 2 3 3 8 2 3 3" xfId="22078" xr:uid="{00000000-0005-0000-0000-000050520000}"/>
    <cellStyle name="Normal 3 2 3 3 8 2 4" xfId="22079" xr:uid="{00000000-0005-0000-0000-000051520000}"/>
    <cellStyle name="Normal 3 2 3 3 8 2 4 2" xfId="22080" xr:uid="{00000000-0005-0000-0000-000052520000}"/>
    <cellStyle name="Normal 3 2 3 3 8 2 5" xfId="22081" xr:uid="{00000000-0005-0000-0000-000053520000}"/>
    <cellStyle name="Normal 3 2 3 3 8 3" xfId="22082" xr:uid="{00000000-0005-0000-0000-000054520000}"/>
    <cellStyle name="Normal 3 2 3 3 8 3 2" xfId="22083" xr:uid="{00000000-0005-0000-0000-000055520000}"/>
    <cellStyle name="Normal 3 2 3 3 8 3 2 2" xfId="22084" xr:uid="{00000000-0005-0000-0000-000056520000}"/>
    <cellStyle name="Normal 3 2 3 3 8 3 2 2 2" xfId="22085" xr:uid="{00000000-0005-0000-0000-000057520000}"/>
    <cellStyle name="Normal 3 2 3 3 8 3 2 3" xfId="22086" xr:uid="{00000000-0005-0000-0000-000058520000}"/>
    <cellStyle name="Normal 3 2 3 3 8 3 3" xfId="22087" xr:uid="{00000000-0005-0000-0000-000059520000}"/>
    <cellStyle name="Normal 3 2 3 3 8 3 3 2" xfId="22088" xr:uid="{00000000-0005-0000-0000-00005A520000}"/>
    <cellStyle name="Normal 3 2 3 3 8 3 4" xfId="22089" xr:uid="{00000000-0005-0000-0000-00005B520000}"/>
    <cellStyle name="Normal 3 2 3 3 8 4" xfId="22090" xr:uid="{00000000-0005-0000-0000-00005C520000}"/>
    <cellStyle name="Normal 3 2 3 3 8 4 2" xfId="22091" xr:uid="{00000000-0005-0000-0000-00005D520000}"/>
    <cellStyle name="Normal 3 2 3 3 8 4 2 2" xfId="22092" xr:uid="{00000000-0005-0000-0000-00005E520000}"/>
    <cellStyle name="Normal 3 2 3 3 8 4 3" xfId="22093" xr:uid="{00000000-0005-0000-0000-00005F520000}"/>
    <cellStyle name="Normal 3 2 3 3 8 5" xfId="22094" xr:uid="{00000000-0005-0000-0000-000060520000}"/>
    <cellStyle name="Normal 3 2 3 3 8 5 2" xfId="22095" xr:uid="{00000000-0005-0000-0000-000061520000}"/>
    <cellStyle name="Normal 3 2 3 3 8 6" xfId="22096" xr:uid="{00000000-0005-0000-0000-000062520000}"/>
    <cellStyle name="Normal 3 2 3 3 9" xfId="22097" xr:uid="{00000000-0005-0000-0000-000063520000}"/>
    <cellStyle name="Normal 3 2 3 3 9 2" xfId="22098" xr:uid="{00000000-0005-0000-0000-000064520000}"/>
    <cellStyle name="Normal 3 2 3 3 9 2 2" xfId="22099" xr:uid="{00000000-0005-0000-0000-000065520000}"/>
    <cellStyle name="Normal 3 2 3 3 9 2 2 2" xfId="22100" xr:uid="{00000000-0005-0000-0000-000066520000}"/>
    <cellStyle name="Normal 3 2 3 3 9 2 2 2 2" xfId="22101" xr:uid="{00000000-0005-0000-0000-000067520000}"/>
    <cellStyle name="Normal 3 2 3 3 9 2 2 3" xfId="22102" xr:uid="{00000000-0005-0000-0000-000068520000}"/>
    <cellStyle name="Normal 3 2 3 3 9 2 3" xfId="22103" xr:uid="{00000000-0005-0000-0000-000069520000}"/>
    <cellStyle name="Normal 3 2 3 3 9 2 3 2" xfId="22104" xr:uid="{00000000-0005-0000-0000-00006A520000}"/>
    <cellStyle name="Normal 3 2 3 3 9 2 4" xfId="22105" xr:uid="{00000000-0005-0000-0000-00006B520000}"/>
    <cellStyle name="Normal 3 2 3 3 9 3" xfId="22106" xr:uid="{00000000-0005-0000-0000-00006C520000}"/>
    <cellStyle name="Normal 3 2 3 3 9 3 2" xfId="22107" xr:uid="{00000000-0005-0000-0000-00006D520000}"/>
    <cellStyle name="Normal 3 2 3 3 9 3 2 2" xfId="22108" xr:uid="{00000000-0005-0000-0000-00006E520000}"/>
    <cellStyle name="Normal 3 2 3 3 9 3 3" xfId="22109" xr:uid="{00000000-0005-0000-0000-00006F520000}"/>
    <cellStyle name="Normal 3 2 3 3 9 4" xfId="22110" xr:uid="{00000000-0005-0000-0000-000070520000}"/>
    <cellStyle name="Normal 3 2 3 3 9 4 2" xfId="22111" xr:uid="{00000000-0005-0000-0000-000071520000}"/>
    <cellStyle name="Normal 3 2 3 3 9 5" xfId="22112" xr:uid="{00000000-0005-0000-0000-000072520000}"/>
    <cellStyle name="Normal 3 2 3 4" xfId="22113" xr:uid="{00000000-0005-0000-0000-000073520000}"/>
    <cellStyle name="Normal 3 2 3 4 10" xfId="22114" xr:uid="{00000000-0005-0000-0000-000074520000}"/>
    <cellStyle name="Normal 3 2 3 4 2" xfId="22115" xr:uid="{00000000-0005-0000-0000-000075520000}"/>
    <cellStyle name="Normal 3 2 3 4 2 2" xfId="22116" xr:uid="{00000000-0005-0000-0000-000076520000}"/>
    <cellStyle name="Normal 3 2 3 4 2 2 2" xfId="22117" xr:uid="{00000000-0005-0000-0000-000077520000}"/>
    <cellStyle name="Normal 3 2 3 4 2 2 2 2" xfId="22118" xr:uid="{00000000-0005-0000-0000-000078520000}"/>
    <cellStyle name="Normal 3 2 3 4 2 2 2 2 2" xfId="22119" xr:uid="{00000000-0005-0000-0000-000079520000}"/>
    <cellStyle name="Normal 3 2 3 4 2 2 2 2 2 2" xfId="22120" xr:uid="{00000000-0005-0000-0000-00007A520000}"/>
    <cellStyle name="Normal 3 2 3 4 2 2 2 2 2 2 2" xfId="22121" xr:uid="{00000000-0005-0000-0000-00007B520000}"/>
    <cellStyle name="Normal 3 2 3 4 2 2 2 2 2 3" xfId="22122" xr:uid="{00000000-0005-0000-0000-00007C520000}"/>
    <cellStyle name="Normal 3 2 3 4 2 2 2 2 3" xfId="22123" xr:uid="{00000000-0005-0000-0000-00007D520000}"/>
    <cellStyle name="Normal 3 2 3 4 2 2 2 2 3 2" xfId="22124" xr:uid="{00000000-0005-0000-0000-00007E520000}"/>
    <cellStyle name="Normal 3 2 3 4 2 2 2 2 4" xfId="22125" xr:uid="{00000000-0005-0000-0000-00007F520000}"/>
    <cellStyle name="Normal 3 2 3 4 2 2 2 3" xfId="22126" xr:uid="{00000000-0005-0000-0000-000080520000}"/>
    <cellStyle name="Normal 3 2 3 4 2 2 2 3 2" xfId="22127" xr:uid="{00000000-0005-0000-0000-000081520000}"/>
    <cellStyle name="Normal 3 2 3 4 2 2 2 3 2 2" xfId="22128" xr:uid="{00000000-0005-0000-0000-000082520000}"/>
    <cellStyle name="Normal 3 2 3 4 2 2 2 3 3" xfId="22129" xr:uid="{00000000-0005-0000-0000-000083520000}"/>
    <cellStyle name="Normal 3 2 3 4 2 2 2 4" xfId="22130" xr:uid="{00000000-0005-0000-0000-000084520000}"/>
    <cellStyle name="Normal 3 2 3 4 2 2 2 4 2" xfId="22131" xr:uid="{00000000-0005-0000-0000-000085520000}"/>
    <cellStyle name="Normal 3 2 3 4 2 2 2 5" xfId="22132" xr:uid="{00000000-0005-0000-0000-000086520000}"/>
    <cellStyle name="Normal 3 2 3 4 2 2 3" xfId="22133" xr:uid="{00000000-0005-0000-0000-000087520000}"/>
    <cellStyle name="Normal 3 2 3 4 2 2 3 2" xfId="22134" xr:uid="{00000000-0005-0000-0000-000088520000}"/>
    <cellStyle name="Normal 3 2 3 4 2 2 3 2 2" xfId="22135" xr:uid="{00000000-0005-0000-0000-000089520000}"/>
    <cellStyle name="Normal 3 2 3 4 2 2 3 2 2 2" xfId="22136" xr:uid="{00000000-0005-0000-0000-00008A520000}"/>
    <cellStyle name="Normal 3 2 3 4 2 2 3 2 3" xfId="22137" xr:uid="{00000000-0005-0000-0000-00008B520000}"/>
    <cellStyle name="Normal 3 2 3 4 2 2 3 3" xfId="22138" xr:uid="{00000000-0005-0000-0000-00008C520000}"/>
    <cellStyle name="Normal 3 2 3 4 2 2 3 3 2" xfId="22139" xr:uid="{00000000-0005-0000-0000-00008D520000}"/>
    <cellStyle name="Normal 3 2 3 4 2 2 3 4" xfId="22140" xr:uid="{00000000-0005-0000-0000-00008E520000}"/>
    <cellStyle name="Normal 3 2 3 4 2 2 4" xfId="22141" xr:uid="{00000000-0005-0000-0000-00008F520000}"/>
    <cellStyle name="Normal 3 2 3 4 2 2 4 2" xfId="22142" xr:uid="{00000000-0005-0000-0000-000090520000}"/>
    <cellStyle name="Normal 3 2 3 4 2 2 4 2 2" xfId="22143" xr:uid="{00000000-0005-0000-0000-000091520000}"/>
    <cellStyle name="Normal 3 2 3 4 2 2 4 2 2 2" xfId="22144" xr:uid="{00000000-0005-0000-0000-000092520000}"/>
    <cellStyle name="Normal 3 2 3 4 2 2 4 2 3" xfId="22145" xr:uid="{00000000-0005-0000-0000-000093520000}"/>
    <cellStyle name="Normal 3 2 3 4 2 2 4 3" xfId="22146" xr:uid="{00000000-0005-0000-0000-000094520000}"/>
    <cellStyle name="Normal 3 2 3 4 2 2 4 3 2" xfId="22147" xr:uid="{00000000-0005-0000-0000-000095520000}"/>
    <cellStyle name="Normal 3 2 3 4 2 2 4 4" xfId="22148" xr:uid="{00000000-0005-0000-0000-000096520000}"/>
    <cellStyle name="Normal 3 2 3 4 2 2 5" xfId="22149" xr:uid="{00000000-0005-0000-0000-000097520000}"/>
    <cellStyle name="Normal 3 2 3 4 2 2 5 2" xfId="22150" xr:uid="{00000000-0005-0000-0000-000098520000}"/>
    <cellStyle name="Normal 3 2 3 4 2 2 5 2 2" xfId="22151" xr:uid="{00000000-0005-0000-0000-000099520000}"/>
    <cellStyle name="Normal 3 2 3 4 2 2 5 3" xfId="22152" xr:uid="{00000000-0005-0000-0000-00009A520000}"/>
    <cellStyle name="Normal 3 2 3 4 2 2 6" xfId="22153" xr:uid="{00000000-0005-0000-0000-00009B520000}"/>
    <cellStyle name="Normal 3 2 3 4 2 2 6 2" xfId="22154" xr:uid="{00000000-0005-0000-0000-00009C520000}"/>
    <cellStyle name="Normal 3 2 3 4 2 2 7" xfId="22155" xr:uid="{00000000-0005-0000-0000-00009D520000}"/>
    <cellStyle name="Normal 3 2 3 4 2 2 7 2" xfId="22156" xr:uid="{00000000-0005-0000-0000-00009E520000}"/>
    <cellStyle name="Normal 3 2 3 4 2 2 8" xfId="22157" xr:uid="{00000000-0005-0000-0000-00009F520000}"/>
    <cellStyle name="Normal 3 2 3 4 2 3" xfId="22158" xr:uid="{00000000-0005-0000-0000-0000A0520000}"/>
    <cellStyle name="Normal 3 2 3 4 2 3 2" xfId="22159" xr:uid="{00000000-0005-0000-0000-0000A1520000}"/>
    <cellStyle name="Normal 3 2 3 4 2 3 2 2" xfId="22160" xr:uid="{00000000-0005-0000-0000-0000A2520000}"/>
    <cellStyle name="Normal 3 2 3 4 2 3 2 2 2" xfId="22161" xr:uid="{00000000-0005-0000-0000-0000A3520000}"/>
    <cellStyle name="Normal 3 2 3 4 2 3 2 2 2 2" xfId="22162" xr:uid="{00000000-0005-0000-0000-0000A4520000}"/>
    <cellStyle name="Normal 3 2 3 4 2 3 2 2 3" xfId="22163" xr:uid="{00000000-0005-0000-0000-0000A5520000}"/>
    <cellStyle name="Normal 3 2 3 4 2 3 2 3" xfId="22164" xr:uid="{00000000-0005-0000-0000-0000A6520000}"/>
    <cellStyle name="Normal 3 2 3 4 2 3 2 3 2" xfId="22165" xr:uid="{00000000-0005-0000-0000-0000A7520000}"/>
    <cellStyle name="Normal 3 2 3 4 2 3 2 4" xfId="22166" xr:uid="{00000000-0005-0000-0000-0000A8520000}"/>
    <cellStyle name="Normal 3 2 3 4 2 3 3" xfId="22167" xr:uid="{00000000-0005-0000-0000-0000A9520000}"/>
    <cellStyle name="Normal 3 2 3 4 2 3 3 2" xfId="22168" xr:uid="{00000000-0005-0000-0000-0000AA520000}"/>
    <cellStyle name="Normal 3 2 3 4 2 3 3 2 2" xfId="22169" xr:uid="{00000000-0005-0000-0000-0000AB520000}"/>
    <cellStyle name="Normal 3 2 3 4 2 3 3 3" xfId="22170" xr:uid="{00000000-0005-0000-0000-0000AC520000}"/>
    <cellStyle name="Normal 3 2 3 4 2 3 4" xfId="22171" xr:uid="{00000000-0005-0000-0000-0000AD520000}"/>
    <cellStyle name="Normal 3 2 3 4 2 3 4 2" xfId="22172" xr:uid="{00000000-0005-0000-0000-0000AE520000}"/>
    <cellStyle name="Normal 3 2 3 4 2 3 5" xfId="22173" xr:uid="{00000000-0005-0000-0000-0000AF520000}"/>
    <cellStyle name="Normal 3 2 3 4 2 4" xfId="22174" xr:uid="{00000000-0005-0000-0000-0000B0520000}"/>
    <cellStyle name="Normal 3 2 3 4 2 4 2" xfId="22175" xr:uid="{00000000-0005-0000-0000-0000B1520000}"/>
    <cellStyle name="Normal 3 2 3 4 2 4 2 2" xfId="22176" xr:uid="{00000000-0005-0000-0000-0000B2520000}"/>
    <cellStyle name="Normal 3 2 3 4 2 4 2 2 2" xfId="22177" xr:uid="{00000000-0005-0000-0000-0000B3520000}"/>
    <cellStyle name="Normal 3 2 3 4 2 4 2 3" xfId="22178" xr:uid="{00000000-0005-0000-0000-0000B4520000}"/>
    <cellStyle name="Normal 3 2 3 4 2 4 3" xfId="22179" xr:uid="{00000000-0005-0000-0000-0000B5520000}"/>
    <cellStyle name="Normal 3 2 3 4 2 4 3 2" xfId="22180" xr:uid="{00000000-0005-0000-0000-0000B6520000}"/>
    <cellStyle name="Normal 3 2 3 4 2 4 4" xfId="22181" xr:uid="{00000000-0005-0000-0000-0000B7520000}"/>
    <cellStyle name="Normal 3 2 3 4 2 5" xfId="22182" xr:uid="{00000000-0005-0000-0000-0000B8520000}"/>
    <cellStyle name="Normal 3 2 3 4 2 5 2" xfId="22183" xr:uid="{00000000-0005-0000-0000-0000B9520000}"/>
    <cellStyle name="Normal 3 2 3 4 2 5 2 2" xfId="22184" xr:uid="{00000000-0005-0000-0000-0000BA520000}"/>
    <cellStyle name="Normal 3 2 3 4 2 5 2 2 2" xfId="22185" xr:uid="{00000000-0005-0000-0000-0000BB520000}"/>
    <cellStyle name="Normal 3 2 3 4 2 5 2 3" xfId="22186" xr:uid="{00000000-0005-0000-0000-0000BC520000}"/>
    <cellStyle name="Normal 3 2 3 4 2 5 3" xfId="22187" xr:uid="{00000000-0005-0000-0000-0000BD520000}"/>
    <cellStyle name="Normal 3 2 3 4 2 5 3 2" xfId="22188" xr:uid="{00000000-0005-0000-0000-0000BE520000}"/>
    <cellStyle name="Normal 3 2 3 4 2 5 4" xfId="22189" xr:uid="{00000000-0005-0000-0000-0000BF520000}"/>
    <cellStyle name="Normal 3 2 3 4 2 6" xfId="22190" xr:uid="{00000000-0005-0000-0000-0000C0520000}"/>
    <cellStyle name="Normal 3 2 3 4 2 6 2" xfId="22191" xr:uid="{00000000-0005-0000-0000-0000C1520000}"/>
    <cellStyle name="Normal 3 2 3 4 2 6 2 2" xfId="22192" xr:uid="{00000000-0005-0000-0000-0000C2520000}"/>
    <cellStyle name="Normal 3 2 3 4 2 6 3" xfId="22193" xr:uid="{00000000-0005-0000-0000-0000C3520000}"/>
    <cellStyle name="Normal 3 2 3 4 2 7" xfId="22194" xr:uid="{00000000-0005-0000-0000-0000C4520000}"/>
    <cellStyle name="Normal 3 2 3 4 2 7 2" xfId="22195" xr:uid="{00000000-0005-0000-0000-0000C5520000}"/>
    <cellStyle name="Normal 3 2 3 4 2 8" xfId="22196" xr:uid="{00000000-0005-0000-0000-0000C6520000}"/>
    <cellStyle name="Normal 3 2 3 4 2 8 2" xfId="22197" xr:uid="{00000000-0005-0000-0000-0000C7520000}"/>
    <cellStyle name="Normal 3 2 3 4 2 9" xfId="22198" xr:uid="{00000000-0005-0000-0000-0000C8520000}"/>
    <cellStyle name="Normal 3 2 3 4 3" xfId="22199" xr:uid="{00000000-0005-0000-0000-0000C9520000}"/>
    <cellStyle name="Normal 3 2 3 4 3 2" xfId="22200" xr:uid="{00000000-0005-0000-0000-0000CA520000}"/>
    <cellStyle name="Normal 3 2 3 4 3 2 2" xfId="22201" xr:uid="{00000000-0005-0000-0000-0000CB520000}"/>
    <cellStyle name="Normal 3 2 3 4 3 2 2 2" xfId="22202" xr:uid="{00000000-0005-0000-0000-0000CC520000}"/>
    <cellStyle name="Normal 3 2 3 4 3 2 2 2 2" xfId="22203" xr:uid="{00000000-0005-0000-0000-0000CD520000}"/>
    <cellStyle name="Normal 3 2 3 4 3 2 2 2 2 2" xfId="22204" xr:uid="{00000000-0005-0000-0000-0000CE520000}"/>
    <cellStyle name="Normal 3 2 3 4 3 2 2 2 3" xfId="22205" xr:uid="{00000000-0005-0000-0000-0000CF520000}"/>
    <cellStyle name="Normal 3 2 3 4 3 2 2 3" xfId="22206" xr:uid="{00000000-0005-0000-0000-0000D0520000}"/>
    <cellStyle name="Normal 3 2 3 4 3 2 2 3 2" xfId="22207" xr:uid="{00000000-0005-0000-0000-0000D1520000}"/>
    <cellStyle name="Normal 3 2 3 4 3 2 2 4" xfId="22208" xr:uid="{00000000-0005-0000-0000-0000D2520000}"/>
    <cellStyle name="Normal 3 2 3 4 3 2 3" xfId="22209" xr:uid="{00000000-0005-0000-0000-0000D3520000}"/>
    <cellStyle name="Normal 3 2 3 4 3 2 3 2" xfId="22210" xr:uid="{00000000-0005-0000-0000-0000D4520000}"/>
    <cellStyle name="Normal 3 2 3 4 3 2 3 2 2" xfId="22211" xr:uid="{00000000-0005-0000-0000-0000D5520000}"/>
    <cellStyle name="Normal 3 2 3 4 3 2 3 3" xfId="22212" xr:uid="{00000000-0005-0000-0000-0000D6520000}"/>
    <cellStyle name="Normal 3 2 3 4 3 2 4" xfId="22213" xr:uid="{00000000-0005-0000-0000-0000D7520000}"/>
    <cellStyle name="Normal 3 2 3 4 3 2 4 2" xfId="22214" xr:uid="{00000000-0005-0000-0000-0000D8520000}"/>
    <cellStyle name="Normal 3 2 3 4 3 2 5" xfId="22215" xr:uid="{00000000-0005-0000-0000-0000D9520000}"/>
    <cellStyle name="Normal 3 2 3 4 3 3" xfId="22216" xr:uid="{00000000-0005-0000-0000-0000DA520000}"/>
    <cellStyle name="Normal 3 2 3 4 3 3 2" xfId="22217" xr:uid="{00000000-0005-0000-0000-0000DB520000}"/>
    <cellStyle name="Normal 3 2 3 4 3 3 2 2" xfId="22218" xr:uid="{00000000-0005-0000-0000-0000DC520000}"/>
    <cellStyle name="Normal 3 2 3 4 3 3 2 2 2" xfId="22219" xr:uid="{00000000-0005-0000-0000-0000DD520000}"/>
    <cellStyle name="Normal 3 2 3 4 3 3 2 3" xfId="22220" xr:uid="{00000000-0005-0000-0000-0000DE520000}"/>
    <cellStyle name="Normal 3 2 3 4 3 3 3" xfId="22221" xr:uid="{00000000-0005-0000-0000-0000DF520000}"/>
    <cellStyle name="Normal 3 2 3 4 3 3 3 2" xfId="22222" xr:uid="{00000000-0005-0000-0000-0000E0520000}"/>
    <cellStyle name="Normal 3 2 3 4 3 3 4" xfId="22223" xr:uid="{00000000-0005-0000-0000-0000E1520000}"/>
    <cellStyle name="Normal 3 2 3 4 3 4" xfId="22224" xr:uid="{00000000-0005-0000-0000-0000E2520000}"/>
    <cellStyle name="Normal 3 2 3 4 3 4 2" xfId="22225" xr:uid="{00000000-0005-0000-0000-0000E3520000}"/>
    <cellStyle name="Normal 3 2 3 4 3 4 2 2" xfId="22226" xr:uid="{00000000-0005-0000-0000-0000E4520000}"/>
    <cellStyle name="Normal 3 2 3 4 3 4 2 2 2" xfId="22227" xr:uid="{00000000-0005-0000-0000-0000E5520000}"/>
    <cellStyle name="Normal 3 2 3 4 3 4 2 3" xfId="22228" xr:uid="{00000000-0005-0000-0000-0000E6520000}"/>
    <cellStyle name="Normal 3 2 3 4 3 4 3" xfId="22229" xr:uid="{00000000-0005-0000-0000-0000E7520000}"/>
    <cellStyle name="Normal 3 2 3 4 3 4 3 2" xfId="22230" xr:uid="{00000000-0005-0000-0000-0000E8520000}"/>
    <cellStyle name="Normal 3 2 3 4 3 4 4" xfId="22231" xr:uid="{00000000-0005-0000-0000-0000E9520000}"/>
    <cellStyle name="Normal 3 2 3 4 3 5" xfId="22232" xr:uid="{00000000-0005-0000-0000-0000EA520000}"/>
    <cellStyle name="Normal 3 2 3 4 3 5 2" xfId="22233" xr:uid="{00000000-0005-0000-0000-0000EB520000}"/>
    <cellStyle name="Normal 3 2 3 4 3 5 2 2" xfId="22234" xr:uid="{00000000-0005-0000-0000-0000EC520000}"/>
    <cellStyle name="Normal 3 2 3 4 3 5 3" xfId="22235" xr:uid="{00000000-0005-0000-0000-0000ED520000}"/>
    <cellStyle name="Normal 3 2 3 4 3 6" xfId="22236" xr:uid="{00000000-0005-0000-0000-0000EE520000}"/>
    <cellStyle name="Normal 3 2 3 4 3 6 2" xfId="22237" xr:uid="{00000000-0005-0000-0000-0000EF520000}"/>
    <cellStyle name="Normal 3 2 3 4 3 7" xfId="22238" xr:uid="{00000000-0005-0000-0000-0000F0520000}"/>
    <cellStyle name="Normal 3 2 3 4 3 7 2" xfId="22239" xr:uid="{00000000-0005-0000-0000-0000F1520000}"/>
    <cellStyle name="Normal 3 2 3 4 3 8" xfId="22240" xr:uid="{00000000-0005-0000-0000-0000F2520000}"/>
    <cellStyle name="Normal 3 2 3 4 4" xfId="22241" xr:uid="{00000000-0005-0000-0000-0000F3520000}"/>
    <cellStyle name="Normal 3 2 3 4 4 2" xfId="22242" xr:uid="{00000000-0005-0000-0000-0000F4520000}"/>
    <cellStyle name="Normal 3 2 3 4 4 2 2" xfId="22243" xr:uid="{00000000-0005-0000-0000-0000F5520000}"/>
    <cellStyle name="Normal 3 2 3 4 4 2 2 2" xfId="22244" xr:uid="{00000000-0005-0000-0000-0000F6520000}"/>
    <cellStyle name="Normal 3 2 3 4 4 2 2 2 2" xfId="22245" xr:uid="{00000000-0005-0000-0000-0000F7520000}"/>
    <cellStyle name="Normal 3 2 3 4 4 2 2 3" xfId="22246" xr:uid="{00000000-0005-0000-0000-0000F8520000}"/>
    <cellStyle name="Normal 3 2 3 4 4 2 3" xfId="22247" xr:uid="{00000000-0005-0000-0000-0000F9520000}"/>
    <cellStyle name="Normal 3 2 3 4 4 2 3 2" xfId="22248" xr:uid="{00000000-0005-0000-0000-0000FA520000}"/>
    <cellStyle name="Normal 3 2 3 4 4 2 4" xfId="22249" xr:uid="{00000000-0005-0000-0000-0000FB520000}"/>
    <cellStyle name="Normal 3 2 3 4 4 3" xfId="22250" xr:uid="{00000000-0005-0000-0000-0000FC520000}"/>
    <cellStyle name="Normal 3 2 3 4 4 3 2" xfId="22251" xr:uid="{00000000-0005-0000-0000-0000FD520000}"/>
    <cellStyle name="Normal 3 2 3 4 4 3 2 2" xfId="22252" xr:uid="{00000000-0005-0000-0000-0000FE520000}"/>
    <cellStyle name="Normal 3 2 3 4 4 3 3" xfId="22253" xr:uid="{00000000-0005-0000-0000-0000FF520000}"/>
    <cellStyle name="Normal 3 2 3 4 4 4" xfId="22254" xr:uid="{00000000-0005-0000-0000-000000530000}"/>
    <cellStyle name="Normal 3 2 3 4 4 4 2" xfId="22255" xr:uid="{00000000-0005-0000-0000-000001530000}"/>
    <cellStyle name="Normal 3 2 3 4 4 5" xfId="22256" xr:uid="{00000000-0005-0000-0000-000002530000}"/>
    <cellStyle name="Normal 3 2 3 4 5" xfId="22257" xr:uid="{00000000-0005-0000-0000-000003530000}"/>
    <cellStyle name="Normal 3 2 3 4 5 2" xfId="22258" xr:uid="{00000000-0005-0000-0000-000004530000}"/>
    <cellStyle name="Normal 3 2 3 4 5 2 2" xfId="22259" xr:uid="{00000000-0005-0000-0000-000005530000}"/>
    <cellStyle name="Normal 3 2 3 4 5 2 2 2" xfId="22260" xr:uid="{00000000-0005-0000-0000-000006530000}"/>
    <cellStyle name="Normal 3 2 3 4 5 2 3" xfId="22261" xr:uid="{00000000-0005-0000-0000-000007530000}"/>
    <cellStyle name="Normal 3 2 3 4 5 3" xfId="22262" xr:uid="{00000000-0005-0000-0000-000008530000}"/>
    <cellStyle name="Normal 3 2 3 4 5 3 2" xfId="22263" xr:uid="{00000000-0005-0000-0000-000009530000}"/>
    <cellStyle name="Normal 3 2 3 4 5 4" xfId="22264" xr:uid="{00000000-0005-0000-0000-00000A530000}"/>
    <cellStyle name="Normal 3 2 3 4 6" xfId="22265" xr:uid="{00000000-0005-0000-0000-00000B530000}"/>
    <cellStyle name="Normal 3 2 3 4 6 2" xfId="22266" xr:uid="{00000000-0005-0000-0000-00000C530000}"/>
    <cellStyle name="Normal 3 2 3 4 6 2 2" xfId="22267" xr:uid="{00000000-0005-0000-0000-00000D530000}"/>
    <cellStyle name="Normal 3 2 3 4 6 2 2 2" xfId="22268" xr:uid="{00000000-0005-0000-0000-00000E530000}"/>
    <cellStyle name="Normal 3 2 3 4 6 2 3" xfId="22269" xr:uid="{00000000-0005-0000-0000-00000F530000}"/>
    <cellStyle name="Normal 3 2 3 4 6 3" xfId="22270" xr:uid="{00000000-0005-0000-0000-000010530000}"/>
    <cellStyle name="Normal 3 2 3 4 6 3 2" xfId="22271" xr:uid="{00000000-0005-0000-0000-000011530000}"/>
    <cellStyle name="Normal 3 2 3 4 6 4" xfId="22272" xr:uid="{00000000-0005-0000-0000-000012530000}"/>
    <cellStyle name="Normal 3 2 3 4 7" xfId="22273" xr:uid="{00000000-0005-0000-0000-000013530000}"/>
    <cellStyle name="Normal 3 2 3 4 7 2" xfId="22274" xr:uid="{00000000-0005-0000-0000-000014530000}"/>
    <cellStyle name="Normal 3 2 3 4 7 2 2" xfId="22275" xr:uid="{00000000-0005-0000-0000-000015530000}"/>
    <cellStyle name="Normal 3 2 3 4 7 3" xfId="22276" xr:uid="{00000000-0005-0000-0000-000016530000}"/>
    <cellStyle name="Normal 3 2 3 4 8" xfId="22277" xr:uid="{00000000-0005-0000-0000-000017530000}"/>
    <cellStyle name="Normal 3 2 3 4 8 2" xfId="22278" xr:uid="{00000000-0005-0000-0000-000018530000}"/>
    <cellStyle name="Normal 3 2 3 4 9" xfId="22279" xr:uid="{00000000-0005-0000-0000-000019530000}"/>
    <cellStyle name="Normal 3 2 3 4 9 2" xfId="22280" xr:uid="{00000000-0005-0000-0000-00001A530000}"/>
    <cellStyle name="Normal 3 2 3 5" xfId="22281" xr:uid="{00000000-0005-0000-0000-00001B530000}"/>
    <cellStyle name="Normal 3 2 3 5 10" xfId="22282" xr:uid="{00000000-0005-0000-0000-00001C530000}"/>
    <cellStyle name="Normal 3 2 3 5 2" xfId="22283" xr:uid="{00000000-0005-0000-0000-00001D530000}"/>
    <cellStyle name="Normal 3 2 3 5 2 2" xfId="22284" xr:uid="{00000000-0005-0000-0000-00001E530000}"/>
    <cellStyle name="Normal 3 2 3 5 2 2 2" xfId="22285" xr:uid="{00000000-0005-0000-0000-00001F530000}"/>
    <cellStyle name="Normal 3 2 3 5 2 2 2 2" xfId="22286" xr:uid="{00000000-0005-0000-0000-000020530000}"/>
    <cellStyle name="Normal 3 2 3 5 2 2 2 2 2" xfId="22287" xr:uid="{00000000-0005-0000-0000-000021530000}"/>
    <cellStyle name="Normal 3 2 3 5 2 2 2 2 2 2" xfId="22288" xr:uid="{00000000-0005-0000-0000-000022530000}"/>
    <cellStyle name="Normal 3 2 3 5 2 2 2 2 2 2 2" xfId="22289" xr:uid="{00000000-0005-0000-0000-000023530000}"/>
    <cellStyle name="Normal 3 2 3 5 2 2 2 2 2 3" xfId="22290" xr:uid="{00000000-0005-0000-0000-000024530000}"/>
    <cellStyle name="Normal 3 2 3 5 2 2 2 2 3" xfId="22291" xr:uid="{00000000-0005-0000-0000-000025530000}"/>
    <cellStyle name="Normal 3 2 3 5 2 2 2 2 3 2" xfId="22292" xr:uid="{00000000-0005-0000-0000-000026530000}"/>
    <cellStyle name="Normal 3 2 3 5 2 2 2 2 4" xfId="22293" xr:uid="{00000000-0005-0000-0000-000027530000}"/>
    <cellStyle name="Normal 3 2 3 5 2 2 2 3" xfId="22294" xr:uid="{00000000-0005-0000-0000-000028530000}"/>
    <cellStyle name="Normal 3 2 3 5 2 2 2 3 2" xfId="22295" xr:uid="{00000000-0005-0000-0000-000029530000}"/>
    <cellStyle name="Normal 3 2 3 5 2 2 2 3 2 2" xfId="22296" xr:uid="{00000000-0005-0000-0000-00002A530000}"/>
    <cellStyle name="Normal 3 2 3 5 2 2 2 3 3" xfId="22297" xr:uid="{00000000-0005-0000-0000-00002B530000}"/>
    <cellStyle name="Normal 3 2 3 5 2 2 2 4" xfId="22298" xr:uid="{00000000-0005-0000-0000-00002C530000}"/>
    <cellStyle name="Normal 3 2 3 5 2 2 2 4 2" xfId="22299" xr:uid="{00000000-0005-0000-0000-00002D530000}"/>
    <cellStyle name="Normal 3 2 3 5 2 2 2 5" xfId="22300" xr:uid="{00000000-0005-0000-0000-00002E530000}"/>
    <cellStyle name="Normal 3 2 3 5 2 2 3" xfId="22301" xr:uid="{00000000-0005-0000-0000-00002F530000}"/>
    <cellStyle name="Normal 3 2 3 5 2 2 3 2" xfId="22302" xr:uid="{00000000-0005-0000-0000-000030530000}"/>
    <cellStyle name="Normal 3 2 3 5 2 2 3 2 2" xfId="22303" xr:uid="{00000000-0005-0000-0000-000031530000}"/>
    <cellStyle name="Normal 3 2 3 5 2 2 3 2 2 2" xfId="22304" xr:uid="{00000000-0005-0000-0000-000032530000}"/>
    <cellStyle name="Normal 3 2 3 5 2 2 3 2 3" xfId="22305" xr:uid="{00000000-0005-0000-0000-000033530000}"/>
    <cellStyle name="Normal 3 2 3 5 2 2 3 3" xfId="22306" xr:uid="{00000000-0005-0000-0000-000034530000}"/>
    <cellStyle name="Normal 3 2 3 5 2 2 3 3 2" xfId="22307" xr:uid="{00000000-0005-0000-0000-000035530000}"/>
    <cellStyle name="Normal 3 2 3 5 2 2 3 4" xfId="22308" xr:uid="{00000000-0005-0000-0000-000036530000}"/>
    <cellStyle name="Normal 3 2 3 5 2 2 4" xfId="22309" xr:uid="{00000000-0005-0000-0000-000037530000}"/>
    <cellStyle name="Normal 3 2 3 5 2 2 4 2" xfId="22310" xr:uid="{00000000-0005-0000-0000-000038530000}"/>
    <cellStyle name="Normal 3 2 3 5 2 2 4 2 2" xfId="22311" xr:uid="{00000000-0005-0000-0000-000039530000}"/>
    <cellStyle name="Normal 3 2 3 5 2 2 4 2 2 2" xfId="22312" xr:uid="{00000000-0005-0000-0000-00003A530000}"/>
    <cellStyle name="Normal 3 2 3 5 2 2 4 2 3" xfId="22313" xr:uid="{00000000-0005-0000-0000-00003B530000}"/>
    <cellStyle name="Normal 3 2 3 5 2 2 4 3" xfId="22314" xr:uid="{00000000-0005-0000-0000-00003C530000}"/>
    <cellStyle name="Normal 3 2 3 5 2 2 4 3 2" xfId="22315" xr:uid="{00000000-0005-0000-0000-00003D530000}"/>
    <cellStyle name="Normal 3 2 3 5 2 2 4 4" xfId="22316" xr:uid="{00000000-0005-0000-0000-00003E530000}"/>
    <cellStyle name="Normal 3 2 3 5 2 2 5" xfId="22317" xr:uid="{00000000-0005-0000-0000-00003F530000}"/>
    <cellStyle name="Normal 3 2 3 5 2 2 5 2" xfId="22318" xr:uid="{00000000-0005-0000-0000-000040530000}"/>
    <cellStyle name="Normal 3 2 3 5 2 2 5 2 2" xfId="22319" xr:uid="{00000000-0005-0000-0000-000041530000}"/>
    <cellStyle name="Normal 3 2 3 5 2 2 5 3" xfId="22320" xr:uid="{00000000-0005-0000-0000-000042530000}"/>
    <cellStyle name="Normal 3 2 3 5 2 2 6" xfId="22321" xr:uid="{00000000-0005-0000-0000-000043530000}"/>
    <cellStyle name="Normal 3 2 3 5 2 2 6 2" xfId="22322" xr:uid="{00000000-0005-0000-0000-000044530000}"/>
    <cellStyle name="Normal 3 2 3 5 2 2 7" xfId="22323" xr:uid="{00000000-0005-0000-0000-000045530000}"/>
    <cellStyle name="Normal 3 2 3 5 2 2 7 2" xfId="22324" xr:uid="{00000000-0005-0000-0000-000046530000}"/>
    <cellStyle name="Normal 3 2 3 5 2 2 8" xfId="22325" xr:uid="{00000000-0005-0000-0000-000047530000}"/>
    <cellStyle name="Normal 3 2 3 5 2 3" xfId="22326" xr:uid="{00000000-0005-0000-0000-000048530000}"/>
    <cellStyle name="Normal 3 2 3 5 2 3 2" xfId="22327" xr:uid="{00000000-0005-0000-0000-000049530000}"/>
    <cellStyle name="Normal 3 2 3 5 2 3 2 2" xfId="22328" xr:uid="{00000000-0005-0000-0000-00004A530000}"/>
    <cellStyle name="Normal 3 2 3 5 2 3 2 2 2" xfId="22329" xr:uid="{00000000-0005-0000-0000-00004B530000}"/>
    <cellStyle name="Normal 3 2 3 5 2 3 2 2 2 2" xfId="22330" xr:uid="{00000000-0005-0000-0000-00004C530000}"/>
    <cellStyle name="Normal 3 2 3 5 2 3 2 2 3" xfId="22331" xr:uid="{00000000-0005-0000-0000-00004D530000}"/>
    <cellStyle name="Normal 3 2 3 5 2 3 2 3" xfId="22332" xr:uid="{00000000-0005-0000-0000-00004E530000}"/>
    <cellStyle name="Normal 3 2 3 5 2 3 2 3 2" xfId="22333" xr:uid="{00000000-0005-0000-0000-00004F530000}"/>
    <cellStyle name="Normal 3 2 3 5 2 3 2 4" xfId="22334" xr:uid="{00000000-0005-0000-0000-000050530000}"/>
    <cellStyle name="Normal 3 2 3 5 2 3 3" xfId="22335" xr:uid="{00000000-0005-0000-0000-000051530000}"/>
    <cellStyle name="Normal 3 2 3 5 2 3 3 2" xfId="22336" xr:uid="{00000000-0005-0000-0000-000052530000}"/>
    <cellStyle name="Normal 3 2 3 5 2 3 3 2 2" xfId="22337" xr:uid="{00000000-0005-0000-0000-000053530000}"/>
    <cellStyle name="Normal 3 2 3 5 2 3 3 3" xfId="22338" xr:uid="{00000000-0005-0000-0000-000054530000}"/>
    <cellStyle name="Normal 3 2 3 5 2 3 4" xfId="22339" xr:uid="{00000000-0005-0000-0000-000055530000}"/>
    <cellStyle name="Normal 3 2 3 5 2 3 4 2" xfId="22340" xr:uid="{00000000-0005-0000-0000-000056530000}"/>
    <cellStyle name="Normal 3 2 3 5 2 3 5" xfId="22341" xr:uid="{00000000-0005-0000-0000-000057530000}"/>
    <cellStyle name="Normal 3 2 3 5 2 4" xfId="22342" xr:uid="{00000000-0005-0000-0000-000058530000}"/>
    <cellStyle name="Normal 3 2 3 5 2 4 2" xfId="22343" xr:uid="{00000000-0005-0000-0000-000059530000}"/>
    <cellStyle name="Normal 3 2 3 5 2 4 2 2" xfId="22344" xr:uid="{00000000-0005-0000-0000-00005A530000}"/>
    <cellStyle name="Normal 3 2 3 5 2 4 2 2 2" xfId="22345" xr:uid="{00000000-0005-0000-0000-00005B530000}"/>
    <cellStyle name="Normal 3 2 3 5 2 4 2 3" xfId="22346" xr:uid="{00000000-0005-0000-0000-00005C530000}"/>
    <cellStyle name="Normal 3 2 3 5 2 4 3" xfId="22347" xr:uid="{00000000-0005-0000-0000-00005D530000}"/>
    <cellStyle name="Normal 3 2 3 5 2 4 3 2" xfId="22348" xr:uid="{00000000-0005-0000-0000-00005E530000}"/>
    <cellStyle name="Normal 3 2 3 5 2 4 4" xfId="22349" xr:uid="{00000000-0005-0000-0000-00005F530000}"/>
    <cellStyle name="Normal 3 2 3 5 2 5" xfId="22350" xr:uid="{00000000-0005-0000-0000-000060530000}"/>
    <cellStyle name="Normal 3 2 3 5 2 5 2" xfId="22351" xr:uid="{00000000-0005-0000-0000-000061530000}"/>
    <cellStyle name="Normal 3 2 3 5 2 5 2 2" xfId="22352" xr:uid="{00000000-0005-0000-0000-000062530000}"/>
    <cellStyle name="Normal 3 2 3 5 2 5 2 2 2" xfId="22353" xr:uid="{00000000-0005-0000-0000-000063530000}"/>
    <cellStyle name="Normal 3 2 3 5 2 5 2 3" xfId="22354" xr:uid="{00000000-0005-0000-0000-000064530000}"/>
    <cellStyle name="Normal 3 2 3 5 2 5 3" xfId="22355" xr:uid="{00000000-0005-0000-0000-000065530000}"/>
    <cellStyle name="Normal 3 2 3 5 2 5 3 2" xfId="22356" xr:uid="{00000000-0005-0000-0000-000066530000}"/>
    <cellStyle name="Normal 3 2 3 5 2 5 4" xfId="22357" xr:uid="{00000000-0005-0000-0000-000067530000}"/>
    <cellStyle name="Normal 3 2 3 5 2 6" xfId="22358" xr:uid="{00000000-0005-0000-0000-000068530000}"/>
    <cellStyle name="Normal 3 2 3 5 2 6 2" xfId="22359" xr:uid="{00000000-0005-0000-0000-000069530000}"/>
    <cellStyle name="Normal 3 2 3 5 2 6 2 2" xfId="22360" xr:uid="{00000000-0005-0000-0000-00006A530000}"/>
    <cellStyle name="Normal 3 2 3 5 2 6 3" xfId="22361" xr:uid="{00000000-0005-0000-0000-00006B530000}"/>
    <cellStyle name="Normal 3 2 3 5 2 7" xfId="22362" xr:uid="{00000000-0005-0000-0000-00006C530000}"/>
    <cellStyle name="Normal 3 2 3 5 2 7 2" xfId="22363" xr:uid="{00000000-0005-0000-0000-00006D530000}"/>
    <cellStyle name="Normal 3 2 3 5 2 8" xfId="22364" xr:uid="{00000000-0005-0000-0000-00006E530000}"/>
    <cellStyle name="Normal 3 2 3 5 2 8 2" xfId="22365" xr:uid="{00000000-0005-0000-0000-00006F530000}"/>
    <cellStyle name="Normal 3 2 3 5 2 9" xfId="22366" xr:uid="{00000000-0005-0000-0000-000070530000}"/>
    <cellStyle name="Normal 3 2 3 5 3" xfId="22367" xr:uid="{00000000-0005-0000-0000-000071530000}"/>
    <cellStyle name="Normal 3 2 3 5 3 2" xfId="22368" xr:uid="{00000000-0005-0000-0000-000072530000}"/>
    <cellStyle name="Normal 3 2 3 5 3 2 2" xfId="22369" xr:uid="{00000000-0005-0000-0000-000073530000}"/>
    <cellStyle name="Normal 3 2 3 5 3 2 2 2" xfId="22370" xr:uid="{00000000-0005-0000-0000-000074530000}"/>
    <cellStyle name="Normal 3 2 3 5 3 2 2 2 2" xfId="22371" xr:uid="{00000000-0005-0000-0000-000075530000}"/>
    <cellStyle name="Normal 3 2 3 5 3 2 2 2 2 2" xfId="22372" xr:uid="{00000000-0005-0000-0000-000076530000}"/>
    <cellStyle name="Normal 3 2 3 5 3 2 2 2 3" xfId="22373" xr:uid="{00000000-0005-0000-0000-000077530000}"/>
    <cellStyle name="Normal 3 2 3 5 3 2 2 3" xfId="22374" xr:uid="{00000000-0005-0000-0000-000078530000}"/>
    <cellStyle name="Normal 3 2 3 5 3 2 2 3 2" xfId="22375" xr:uid="{00000000-0005-0000-0000-000079530000}"/>
    <cellStyle name="Normal 3 2 3 5 3 2 2 4" xfId="22376" xr:uid="{00000000-0005-0000-0000-00007A530000}"/>
    <cellStyle name="Normal 3 2 3 5 3 2 3" xfId="22377" xr:uid="{00000000-0005-0000-0000-00007B530000}"/>
    <cellStyle name="Normal 3 2 3 5 3 2 3 2" xfId="22378" xr:uid="{00000000-0005-0000-0000-00007C530000}"/>
    <cellStyle name="Normal 3 2 3 5 3 2 3 2 2" xfId="22379" xr:uid="{00000000-0005-0000-0000-00007D530000}"/>
    <cellStyle name="Normal 3 2 3 5 3 2 3 3" xfId="22380" xr:uid="{00000000-0005-0000-0000-00007E530000}"/>
    <cellStyle name="Normal 3 2 3 5 3 2 4" xfId="22381" xr:uid="{00000000-0005-0000-0000-00007F530000}"/>
    <cellStyle name="Normal 3 2 3 5 3 2 4 2" xfId="22382" xr:uid="{00000000-0005-0000-0000-000080530000}"/>
    <cellStyle name="Normal 3 2 3 5 3 2 5" xfId="22383" xr:uid="{00000000-0005-0000-0000-000081530000}"/>
    <cellStyle name="Normal 3 2 3 5 3 3" xfId="22384" xr:uid="{00000000-0005-0000-0000-000082530000}"/>
    <cellStyle name="Normal 3 2 3 5 3 3 2" xfId="22385" xr:uid="{00000000-0005-0000-0000-000083530000}"/>
    <cellStyle name="Normal 3 2 3 5 3 3 2 2" xfId="22386" xr:uid="{00000000-0005-0000-0000-000084530000}"/>
    <cellStyle name="Normal 3 2 3 5 3 3 2 2 2" xfId="22387" xr:uid="{00000000-0005-0000-0000-000085530000}"/>
    <cellStyle name="Normal 3 2 3 5 3 3 2 3" xfId="22388" xr:uid="{00000000-0005-0000-0000-000086530000}"/>
    <cellStyle name="Normal 3 2 3 5 3 3 3" xfId="22389" xr:uid="{00000000-0005-0000-0000-000087530000}"/>
    <cellStyle name="Normal 3 2 3 5 3 3 3 2" xfId="22390" xr:uid="{00000000-0005-0000-0000-000088530000}"/>
    <cellStyle name="Normal 3 2 3 5 3 3 4" xfId="22391" xr:uid="{00000000-0005-0000-0000-000089530000}"/>
    <cellStyle name="Normal 3 2 3 5 3 4" xfId="22392" xr:uid="{00000000-0005-0000-0000-00008A530000}"/>
    <cellStyle name="Normal 3 2 3 5 3 4 2" xfId="22393" xr:uid="{00000000-0005-0000-0000-00008B530000}"/>
    <cellStyle name="Normal 3 2 3 5 3 4 2 2" xfId="22394" xr:uid="{00000000-0005-0000-0000-00008C530000}"/>
    <cellStyle name="Normal 3 2 3 5 3 4 2 2 2" xfId="22395" xr:uid="{00000000-0005-0000-0000-00008D530000}"/>
    <cellStyle name="Normal 3 2 3 5 3 4 2 3" xfId="22396" xr:uid="{00000000-0005-0000-0000-00008E530000}"/>
    <cellStyle name="Normal 3 2 3 5 3 4 3" xfId="22397" xr:uid="{00000000-0005-0000-0000-00008F530000}"/>
    <cellStyle name="Normal 3 2 3 5 3 4 3 2" xfId="22398" xr:uid="{00000000-0005-0000-0000-000090530000}"/>
    <cellStyle name="Normal 3 2 3 5 3 4 4" xfId="22399" xr:uid="{00000000-0005-0000-0000-000091530000}"/>
    <cellStyle name="Normal 3 2 3 5 3 5" xfId="22400" xr:uid="{00000000-0005-0000-0000-000092530000}"/>
    <cellStyle name="Normal 3 2 3 5 3 5 2" xfId="22401" xr:uid="{00000000-0005-0000-0000-000093530000}"/>
    <cellStyle name="Normal 3 2 3 5 3 5 2 2" xfId="22402" xr:uid="{00000000-0005-0000-0000-000094530000}"/>
    <cellStyle name="Normal 3 2 3 5 3 5 3" xfId="22403" xr:uid="{00000000-0005-0000-0000-000095530000}"/>
    <cellStyle name="Normal 3 2 3 5 3 6" xfId="22404" xr:uid="{00000000-0005-0000-0000-000096530000}"/>
    <cellStyle name="Normal 3 2 3 5 3 6 2" xfId="22405" xr:uid="{00000000-0005-0000-0000-000097530000}"/>
    <cellStyle name="Normal 3 2 3 5 3 7" xfId="22406" xr:uid="{00000000-0005-0000-0000-000098530000}"/>
    <cellStyle name="Normal 3 2 3 5 3 7 2" xfId="22407" xr:uid="{00000000-0005-0000-0000-000099530000}"/>
    <cellStyle name="Normal 3 2 3 5 3 8" xfId="22408" xr:uid="{00000000-0005-0000-0000-00009A530000}"/>
    <cellStyle name="Normal 3 2 3 5 4" xfId="22409" xr:uid="{00000000-0005-0000-0000-00009B530000}"/>
    <cellStyle name="Normal 3 2 3 5 4 2" xfId="22410" xr:uid="{00000000-0005-0000-0000-00009C530000}"/>
    <cellStyle name="Normal 3 2 3 5 4 2 2" xfId="22411" xr:uid="{00000000-0005-0000-0000-00009D530000}"/>
    <cellStyle name="Normal 3 2 3 5 4 2 2 2" xfId="22412" xr:uid="{00000000-0005-0000-0000-00009E530000}"/>
    <cellStyle name="Normal 3 2 3 5 4 2 2 2 2" xfId="22413" xr:uid="{00000000-0005-0000-0000-00009F530000}"/>
    <cellStyle name="Normal 3 2 3 5 4 2 2 3" xfId="22414" xr:uid="{00000000-0005-0000-0000-0000A0530000}"/>
    <cellStyle name="Normal 3 2 3 5 4 2 3" xfId="22415" xr:uid="{00000000-0005-0000-0000-0000A1530000}"/>
    <cellStyle name="Normal 3 2 3 5 4 2 3 2" xfId="22416" xr:uid="{00000000-0005-0000-0000-0000A2530000}"/>
    <cellStyle name="Normal 3 2 3 5 4 2 4" xfId="22417" xr:uid="{00000000-0005-0000-0000-0000A3530000}"/>
    <cellStyle name="Normal 3 2 3 5 4 3" xfId="22418" xr:uid="{00000000-0005-0000-0000-0000A4530000}"/>
    <cellStyle name="Normal 3 2 3 5 4 3 2" xfId="22419" xr:uid="{00000000-0005-0000-0000-0000A5530000}"/>
    <cellStyle name="Normal 3 2 3 5 4 3 2 2" xfId="22420" xr:uid="{00000000-0005-0000-0000-0000A6530000}"/>
    <cellStyle name="Normal 3 2 3 5 4 3 3" xfId="22421" xr:uid="{00000000-0005-0000-0000-0000A7530000}"/>
    <cellStyle name="Normal 3 2 3 5 4 4" xfId="22422" xr:uid="{00000000-0005-0000-0000-0000A8530000}"/>
    <cellStyle name="Normal 3 2 3 5 4 4 2" xfId="22423" xr:uid="{00000000-0005-0000-0000-0000A9530000}"/>
    <cellStyle name="Normal 3 2 3 5 4 5" xfId="22424" xr:uid="{00000000-0005-0000-0000-0000AA530000}"/>
    <cellStyle name="Normal 3 2 3 5 5" xfId="22425" xr:uid="{00000000-0005-0000-0000-0000AB530000}"/>
    <cellStyle name="Normal 3 2 3 5 5 2" xfId="22426" xr:uid="{00000000-0005-0000-0000-0000AC530000}"/>
    <cellStyle name="Normal 3 2 3 5 5 2 2" xfId="22427" xr:uid="{00000000-0005-0000-0000-0000AD530000}"/>
    <cellStyle name="Normal 3 2 3 5 5 2 2 2" xfId="22428" xr:uid="{00000000-0005-0000-0000-0000AE530000}"/>
    <cellStyle name="Normal 3 2 3 5 5 2 3" xfId="22429" xr:uid="{00000000-0005-0000-0000-0000AF530000}"/>
    <cellStyle name="Normal 3 2 3 5 5 3" xfId="22430" xr:uid="{00000000-0005-0000-0000-0000B0530000}"/>
    <cellStyle name="Normal 3 2 3 5 5 3 2" xfId="22431" xr:uid="{00000000-0005-0000-0000-0000B1530000}"/>
    <cellStyle name="Normal 3 2 3 5 5 4" xfId="22432" xr:uid="{00000000-0005-0000-0000-0000B2530000}"/>
    <cellStyle name="Normal 3 2 3 5 6" xfId="22433" xr:uid="{00000000-0005-0000-0000-0000B3530000}"/>
    <cellStyle name="Normal 3 2 3 5 6 2" xfId="22434" xr:uid="{00000000-0005-0000-0000-0000B4530000}"/>
    <cellStyle name="Normal 3 2 3 5 6 2 2" xfId="22435" xr:uid="{00000000-0005-0000-0000-0000B5530000}"/>
    <cellStyle name="Normal 3 2 3 5 6 2 2 2" xfId="22436" xr:uid="{00000000-0005-0000-0000-0000B6530000}"/>
    <cellStyle name="Normal 3 2 3 5 6 2 3" xfId="22437" xr:uid="{00000000-0005-0000-0000-0000B7530000}"/>
    <cellStyle name="Normal 3 2 3 5 6 3" xfId="22438" xr:uid="{00000000-0005-0000-0000-0000B8530000}"/>
    <cellStyle name="Normal 3 2 3 5 6 3 2" xfId="22439" xr:uid="{00000000-0005-0000-0000-0000B9530000}"/>
    <cellStyle name="Normal 3 2 3 5 6 4" xfId="22440" xr:uid="{00000000-0005-0000-0000-0000BA530000}"/>
    <cellStyle name="Normal 3 2 3 5 7" xfId="22441" xr:uid="{00000000-0005-0000-0000-0000BB530000}"/>
    <cellStyle name="Normal 3 2 3 5 7 2" xfId="22442" xr:uid="{00000000-0005-0000-0000-0000BC530000}"/>
    <cellStyle name="Normal 3 2 3 5 7 2 2" xfId="22443" xr:uid="{00000000-0005-0000-0000-0000BD530000}"/>
    <cellStyle name="Normal 3 2 3 5 7 3" xfId="22444" xr:uid="{00000000-0005-0000-0000-0000BE530000}"/>
    <cellStyle name="Normal 3 2 3 5 8" xfId="22445" xr:uid="{00000000-0005-0000-0000-0000BF530000}"/>
    <cellStyle name="Normal 3 2 3 5 8 2" xfId="22446" xr:uid="{00000000-0005-0000-0000-0000C0530000}"/>
    <cellStyle name="Normal 3 2 3 5 9" xfId="22447" xr:uid="{00000000-0005-0000-0000-0000C1530000}"/>
    <cellStyle name="Normal 3 2 3 5 9 2" xfId="22448" xr:uid="{00000000-0005-0000-0000-0000C2530000}"/>
    <cellStyle name="Normal 3 2 3 6" xfId="22449" xr:uid="{00000000-0005-0000-0000-0000C3530000}"/>
    <cellStyle name="Normal 3 2 3 6 10" xfId="22450" xr:uid="{00000000-0005-0000-0000-0000C4530000}"/>
    <cellStyle name="Normal 3 2 3 6 2" xfId="22451" xr:uid="{00000000-0005-0000-0000-0000C5530000}"/>
    <cellStyle name="Normal 3 2 3 6 2 2" xfId="22452" xr:uid="{00000000-0005-0000-0000-0000C6530000}"/>
    <cellStyle name="Normal 3 2 3 6 2 2 2" xfId="22453" xr:uid="{00000000-0005-0000-0000-0000C7530000}"/>
    <cellStyle name="Normal 3 2 3 6 2 2 2 2" xfId="22454" xr:uid="{00000000-0005-0000-0000-0000C8530000}"/>
    <cellStyle name="Normal 3 2 3 6 2 2 2 2 2" xfId="22455" xr:uid="{00000000-0005-0000-0000-0000C9530000}"/>
    <cellStyle name="Normal 3 2 3 6 2 2 2 2 2 2" xfId="22456" xr:uid="{00000000-0005-0000-0000-0000CA530000}"/>
    <cellStyle name="Normal 3 2 3 6 2 2 2 2 2 2 2" xfId="22457" xr:uid="{00000000-0005-0000-0000-0000CB530000}"/>
    <cellStyle name="Normal 3 2 3 6 2 2 2 2 2 3" xfId="22458" xr:uid="{00000000-0005-0000-0000-0000CC530000}"/>
    <cellStyle name="Normal 3 2 3 6 2 2 2 2 3" xfId="22459" xr:uid="{00000000-0005-0000-0000-0000CD530000}"/>
    <cellStyle name="Normal 3 2 3 6 2 2 2 2 3 2" xfId="22460" xr:uid="{00000000-0005-0000-0000-0000CE530000}"/>
    <cellStyle name="Normal 3 2 3 6 2 2 2 2 4" xfId="22461" xr:uid="{00000000-0005-0000-0000-0000CF530000}"/>
    <cellStyle name="Normal 3 2 3 6 2 2 2 3" xfId="22462" xr:uid="{00000000-0005-0000-0000-0000D0530000}"/>
    <cellStyle name="Normal 3 2 3 6 2 2 2 3 2" xfId="22463" xr:uid="{00000000-0005-0000-0000-0000D1530000}"/>
    <cellStyle name="Normal 3 2 3 6 2 2 2 3 2 2" xfId="22464" xr:uid="{00000000-0005-0000-0000-0000D2530000}"/>
    <cellStyle name="Normal 3 2 3 6 2 2 2 3 3" xfId="22465" xr:uid="{00000000-0005-0000-0000-0000D3530000}"/>
    <cellStyle name="Normal 3 2 3 6 2 2 2 4" xfId="22466" xr:uid="{00000000-0005-0000-0000-0000D4530000}"/>
    <cellStyle name="Normal 3 2 3 6 2 2 2 4 2" xfId="22467" xr:uid="{00000000-0005-0000-0000-0000D5530000}"/>
    <cellStyle name="Normal 3 2 3 6 2 2 2 5" xfId="22468" xr:uid="{00000000-0005-0000-0000-0000D6530000}"/>
    <cellStyle name="Normal 3 2 3 6 2 2 3" xfId="22469" xr:uid="{00000000-0005-0000-0000-0000D7530000}"/>
    <cellStyle name="Normal 3 2 3 6 2 2 3 2" xfId="22470" xr:uid="{00000000-0005-0000-0000-0000D8530000}"/>
    <cellStyle name="Normal 3 2 3 6 2 2 3 2 2" xfId="22471" xr:uid="{00000000-0005-0000-0000-0000D9530000}"/>
    <cellStyle name="Normal 3 2 3 6 2 2 3 2 2 2" xfId="22472" xr:uid="{00000000-0005-0000-0000-0000DA530000}"/>
    <cellStyle name="Normal 3 2 3 6 2 2 3 2 3" xfId="22473" xr:uid="{00000000-0005-0000-0000-0000DB530000}"/>
    <cellStyle name="Normal 3 2 3 6 2 2 3 3" xfId="22474" xr:uid="{00000000-0005-0000-0000-0000DC530000}"/>
    <cellStyle name="Normal 3 2 3 6 2 2 3 3 2" xfId="22475" xr:uid="{00000000-0005-0000-0000-0000DD530000}"/>
    <cellStyle name="Normal 3 2 3 6 2 2 3 4" xfId="22476" xr:uid="{00000000-0005-0000-0000-0000DE530000}"/>
    <cellStyle name="Normal 3 2 3 6 2 2 4" xfId="22477" xr:uid="{00000000-0005-0000-0000-0000DF530000}"/>
    <cellStyle name="Normal 3 2 3 6 2 2 4 2" xfId="22478" xr:uid="{00000000-0005-0000-0000-0000E0530000}"/>
    <cellStyle name="Normal 3 2 3 6 2 2 4 2 2" xfId="22479" xr:uid="{00000000-0005-0000-0000-0000E1530000}"/>
    <cellStyle name="Normal 3 2 3 6 2 2 4 2 2 2" xfId="22480" xr:uid="{00000000-0005-0000-0000-0000E2530000}"/>
    <cellStyle name="Normal 3 2 3 6 2 2 4 2 3" xfId="22481" xr:uid="{00000000-0005-0000-0000-0000E3530000}"/>
    <cellStyle name="Normal 3 2 3 6 2 2 4 3" xfId="22482" xr:uid="{00000000-0005-0000-0000-0000E4530000}"/>
    <cellStyle name="Normal 3 2 3 6 2 2 4 3 2" xfId="22483" xr:uid="{00000000-0005-0000-0000-0000E5530000}"/>
    <cellStyle name="Normal 3 2 3 6 2 2 4 4" xfId="22484" xr:uid="{00000000-0005-0000-0000-0000E6530000}"/>
    <cellStyle name="Normal 3 2 3 6 2 2 5" xfId="22485" xr:uid="{00000000-0005-0000-0000-0000E7530000}"/>
    <cellStyle name="Normal 3 2 3 6 2 2 5 2" xfId="22486" xr:uid="{00000000-0005-0000-0000-0000E8530000}"/>
    <cellStyle name="Normal 3 2 3 6 2 2 5 2 2" xfId="22487" xr:uid="{00000000-0005-0000-0000-0000E9530000}"/>
    <cellStyle name="Normal 3 2 3 6 2 2 5 3" xfId="22488" xr:uid="{00000000-0005-0000-0000-0000EA530000}"/>
    <cellStyle name="Normal 3 2 3 6 2 2 6" xfId="22489" xr:uid="{00000000-0005-0000-0000-0000EB530000}"/>
    <cellStyle name="Normal 3 2 3 6 2 2 6 2" xfId="22490" xr:uid="{00000000-0005-0000-0000-0000EC530000}"/>
    <cellStyle name="Normal 3 2 3 6 2 2 7" xfId="22491" xr:uid="{00000000-0005-0000-0000-0000ED530000}"/>
    <cellStyle name="Normal 3 2 3 6 2 2 7 2" xfId="22492" xr:uid="{00000000-0005-0000-0000-0000EE530000}"/>
    <cellStyle name="Normal 3 2 3 6 2 2 8" xfId="22493" xr:uid="{00000000-0005-0000-0000-0000EF530000}"/>
    <cellStyle name="Normal 3 2 3 6 2 3" xfId="22494" xr:uid="{00000000-0005-0000-0000-0000F0530000}"/>
    <cellStyle name="Normal 3 2 3 6 2 3 2" xfId="22495" xr:uid="{00000000-0005-0000-0000-0000F1530000}"/>
    <cellStyle name="Normal 3 2 3 6 2 3 2 2" xfId="22496" xr:uid="{00000000-0005-0000-0000-0000F2530000}"/>
    <cellStyle name="Normal 3 2 3 6 2 3 2 2 2" xfId="22497" xr:uid="{00000000-0005-0000-0000-0000F3530000}"/>
    <cellStyle name="Normal 3 2 3 6 2 3 2 2 2 2" xfId="22498" xr:uid="{00000000-0005-0000-0000-0000F4530000}"/>
    <cellStyle name="Normal 3 2 3 6 2 3 2 2 3" xfId="22499" xr:uid="{00000000-0005-0000-0000-0000F5530000}"/>
    <cellStyle name="Normal 3 2 3 6 2 3 2 3" xfId="22500" xr:uid="{00000000-0005-0000-0000-0000F6530000}"/>
    <cellStyle name="Normal 3 2 3 6 2 3 2 3 2" xfId="22501" xr:uid="{00000000-0005-0000-0000-0000F7530000}"/>
    <cellStyle name="Normal 3 2 3 6 2 3 2 4" xfId="22502" xr:uid="{00000000-0005-0000-0000-0000F8530000}"/>
    <cellStyle name="Normal 3 2 3 6 2 3 3" xfId="22503" xr:uid="{00000000-0005-0000-0000-0000F9530000}"/>
    <cellStyle name="Normal 3 2 3 6 2 3 3 2" xfId="22504" xr:uid="{00000000-0005-0000-0000-0000FA530000}"/>
    <cellStyle name="Normal 3 2 3 6 2 3 3 2 2" xfId="22505" xr:uid="{00000000-0005-0000-0000-0000FB530000}"/>
    <cellStyle name="Normal 3 2 3 6 2 3 3 3" xfId="22506" xr:uid="{00000000-0005-0000-0000-0000FC530000}"/>
    <cellStyle name="Normal 3 2 3 6 2 3 4" xfId="22507" xr:uid="{00000000-0005-0000-0000-0000FD530000}"/>
    <cellStyle name="Normal 3 2 3 6 2 3 4 2" xfId="22508" xr:uid="{00000000-0005-0000-0000-0000FE530000}"/>
    <cellStyle name="Normal 3 2 3 6 2 3 5" xfId="22509" xr:uid="{00000000-0005-0000-0000-0000FF530000}"/>
    <cellStyle name="Normal 3 2 3 6 2 4" xfId="22510" xr:uid="{00000000-0005-0000-0000-000000540000}"/>
    <cellStyle name="Normal 3 2 3 6 2 4 2" xfId="22511" xr:uid="{00000000-0005-0000-0000-000001540000}"/>
    <cellStyle name="Normal 3 2 3 6 2 4 2 2" xfId="22512" xr:uid="{00000000-0005-0000-0000-000002540000}"/>
    <cellStyle name="Normal 3 2 3 6 2 4 2 2 2" xfId="22513" xr:uid="{00000000-0005-0000-0000-000003540000}"/>
    <cellStyle name="Normal 3 2 3 6 2 4 2 3" xfId="22514" xr:uid="{00000000-0005-0000-0000-000004540000}"/>
    <cellStyle name="Normal 3 2 3 6 2 4 3" xfId="22515" xr:uid="{00000000-0005-0000-0000-000005540000}"/>
    <cellStyle name="Normal 3 2 3 6 2 4 3 2" xfId="22516" xr:uid="{00000000-0005-0000-0000-000006540000}"/>
    <cellStyle name="Normal 3 2 3 6 2 4 4" xfId="22517" xr:uid="{00000000-0005-0000-0000-000007540000}"/>
    <cellStyle name="Normal 3 2 3 6 2 5" xfId="22518" xr:uid="{00000000-0005-0000-0000-000008540000}"/>
    <cellStyle name="Normal 3 2 3 6 2 5 2" xfId="22519" xr:uid="{00000000-0005-0000-0000-000009540000}"/>
    <cellStyle name="Normal 3 2 3 6 2 5 2 2" xfId="22520" xr:uid="{00000000-0005-0000-0000-00000A540000}"/>
    <cellStyle name="Normal 3 2 3 6 2 5 2 2 2" xfId="22521" xr:uid="{00000000-0005-0000-0000-00000B540000}"/>
    <cellStyle name="Normal 3 2 3 6 2 5 2 3" xfId="22522" xr:uid="{00000000-0005-0000-0000-00000C540000}"/>
    <cellStyle name="Normal 3 2 3 6 2 5 3" xfId="22523" xr:uid="{00000000-0005-0000-0000-00000D540000}"/>
    <cellStyle name="Normal 3 2 3 6 2 5 3 2" xfId="22524" xr:uid="{00000000-0005-0000-0000-00000E540000}"/>
    <cellStyle name="Normal 3 2 3 6 2 5 4" xfId="22525" xr:uid="{00000000-0005-0000-0000-00000F540000}"/>
    <cellStyle name="Normal 3 2 3 6 2 6" xfId="22526" xr:uid="{00000000-0005-0000-0000-000010540000}"/>
    <cellStyle name="Normal 3 2 3 6 2 6 2" xfId="22527" xr:uid="{00000000-0005-0000-0000-000011540000}"/>
    <cellStyle name="Normal 3 2 3 6 2 6 2 2" xfId="22528" xr:uid="{00000000-0005-0000-0000-000012540000}"/>
    <cellStyle name="Normal 3 2 3 6 2 6 3" xfId="22529" xr:uid="{00000000-0005-0000-0000-000013540000}"/>
    <cellStyle name="Normal 3 2 3 6 2 7" xfId="22530" xr:uid="{00000000-0005-0000-0000-000014540000}"/>
    <cellStyle name="Normal 3 2 3 6 2 7 2" xfId="22531" xr:uid="{00000000-0005-0000-0000-000015540000}"/>
    <cellStyle name="Normal 3 2 3 6 2 8" xfId="22532" xr:uid="{00000000-0005-0000-0000-000016540000}"/>
    <cellStyle name="Normal 3 2 3 6 2 8 2" xfId="22533" xr:uid="{00000000-0005-0000-0000-000017540000}"/>
    <cellStyle name="Normal 3 2 3 6 2 9" xfId="22534" xr:uid="{00000000-0005-0000-0000-000018540000}"/>
    <cellStyle name="Normal 3 2 3 6 3" xfId="22535" xr:uid="{00000000-0005-0000-0000-000019540000}"/>
    <cellStyle name="Normal 3 2 3 6 3 2" xfId="22536" xr:uid="{00000000-0005-0000-0000-00001A540000}"/>
    <cellStyle name="Normal 3 2 3 6 3 2 2" xfId="22537" xr:uid="{00000000-0005-0000-0000-00001B540000}"/>
    <cellStyle name="Normal 3 2 3 6 3 2 2 2" xfId="22538" xr:uid="{00000000-0005-0000-0000-00001C540000}"/>
    <cellStyle name="Normal 3 2 3 6 3 2 2 2 2" xfId="22539" xr:uid="{00000000-0005-0000-0000-00001D540000}"/>
    <cellStyle name="Normal 3 2 3 6 3 2 2 2 2 2" xfId="22540" xr:uid="{00000000-0005-0000-0000-00001E540000}"/>
    <cellStyle name="Normal 3 2 3 6 3 2 2 2 3" xfId="22541" xr:uid="{00000000-0005-0000-0000-00001F540000}"/>
    <cellStyle name="Normal 3 2 3 6 3 2 2 3" xfId="22542" xr:uid="{00000000-0005-0000-0000-000020540000}"/>
    <cellStyle name="Normal 3 2 3 6 3 2 2 3 2" xfId="22543" xr:uid="{00000000-0005-0000-0000-000021540000}"/>
    <cellStyle name="Normal 3 2 3 6 3 2 2 4" xfId="22544" xr:uid="{00000000-0005-0000-0000-000022540000}"/>
    <cellStyle name="Normal 3 2 3 6 3 2 3" xfId="22545" xr:uid="{00000000-0005-0000-0000-000023540000}"/>
    <cellStyle name="Normal 3 2 3 6 3 2 3 2" xfId="22546" xr:uid="{00000000-0005-0000-0000-000024540000}"/>
    <cellStyle name="Normal 3 2 3 6 3 2 3 2 2" xfId="22547" xr:uid="{00000000-0005-0000-0000-000025540000}"/>
    <cellStyle name="Normal 3 2 3 6 3 2 3 3" xfId="22548" xr:uid="{00000000-0005-0000-0000-000026540000}"/>
    <cellStyle name="Normal 3 2 3 6 3 2 4" xfId="22549" xr:uid="{00000000-0005-0000-0000-000027540000}"/>
    <cellStyle name="Normal 3 2 3 6 3 2 4 2" xfId="22550" xr:uid="{00000000-0005-0000-0000-000028540000}"/>
    <cellStyle name="Normal 3 2 3 6 3 2 5" xfId="22551" xr:uid="{00000000-0005-0000-0000-000029540000}"/>
    <cellStyle name="Normal 3 2 3 6 3 3" xfId="22552" xr:uid="{00000000-0005-0000-0000-00002A540000}"/>
    <cellStyle name="Normal 3 2 3 6 3 3 2" xfId="22553" xr:uid="{00000000-0005-0000-0000-00002B540000}"/>
    <cellStyle name="Normal 3 2 3 6 3 3 2 2" xfId="22554" xr:uid="{00000000-0005-0000-0000-00002C540000}"/>
    <cellStyle name="Normal 3 2 3 6 3 3 2 2 2" xfId="22555" xr:uid="{00000000-0005-0000-0000-00002D540000}"/>
    <cellStyle name="Normal 3 2 3 6 3 3 2 3" xfId="22556" xr:uid="{00000000-0005-0000-0000-00002E540000}"/>
    <cellStyle name="Normal 3 2 3 6 3 3 3" xfId="22557" xr:uid="{00000000-0005-0000-0000-00002F540000}"/>
    <cellStyle name="Normal 3 2 3 6 3 3 3 2" xfId="22558" xr:uid="{00000000-0005-0000-0000-000030540000}"/>
    <cellStyle name="Normal 3 2 3 6 3 3 4" xfId="22559" xr:uid="{00000000-0005-0000-0000-000031540000}"/>
    <cellStyle name="Normal 3 2 3 6 3 4" xfId="22560" xr:uid="{00000000-0005-0000-0000-000032540000}"/>
    <cellStyle name="Normal 3 2 3 6 3 4 2" xfId="22561" xr:uid="{00000000-0005-0000-0000-000033540000}"/>
    <cellStyle name="Normal 3 2 3 6 3 4 2 2" xfId="22562" xr:uid="{00000000-0005-0000-0000-000034540000}"/>
    <cellStyle name="Normal 3 2 3 6 3 4 2 2 2" xfId="22563" xr:uid="{00000000-0005-0000-0000-000035540000}"/>
    <cellStyle name="Normal 3 2 3 6 3 4 2 3" xfId="22564" xr:uid="{00000000-0005-0000-0000-000036540000}"/>
    <cellStyle name="Normal 3 2 3 6 3 4 3" xfId="22565" xr:uid="{00000000-0005-0000-0000-000037540000}"/>
    <cellStyle name="Normal 3 2 3 6 3 4 3 2" xfId="22566" xr:uid="{00000000-0005-0000-0000-000038540000}"/>
    <cellStyle name="Normal 3 2 3 6 3 4 4" xfId="22567" xr:uid="{00000000-0005-0000-0000-000039540000}"/>
    <cellStyle name="Normal 3 2 3 6 3 5" xfId="22568" xr:uid="{00000000-0005-0000-0000-00003A540000}"/>
    <cellStyle name="Normal 3 2 3 6 3 5 2" xfId="22569" xr:uid="{00000000-0005-0000-0000-00003B540000}"/>
    <cellStyle name="Normal 3 2 3 6 3 5 2 2" xfId="22570" xr:uid="{00000000-0005-0000-0000-00003C540000}"/>
    <cellStyle name="Normal 3 2 3 6 3 5 3" xfId="22571" xr:uid="{00000000-0005-0000-0000-00003D540000}"/>
    <cellStyle name="Normal 3 2 3 6 3 6" xfId="22572" xr:uid="{00000000-0005-0000-0000-00003E540000}"/>
    <cellStyle name="Normal 3 2 3 6 3 6 2" xfId="22573" xr:uid="{00000000-0005-0000-0000-00003F540000}"/>
    <cellStyle name="Normal 3 2 3 6 3 7" xfId="22574" xr:uid="{00000000-0005-0000-0000-000040540000}"/>
    <cellStyle name="Normal 3 2 3 6 3 7 2" xfId="22575" xr:uid="{00000000-0005-0000-0000-000041540000}"/>
    <cellStyle name="Normal 3 2 3 6 3 8" xfId="22576" xr:uid="{00000000-0005-0000-0000-000042540000}"/>
    <cellStyle name="Normal 3 2 3 6 4" xfId="22577" xr:uid="{00000000-0005-0000-0000-000043540000}"/>
    <cellStyle name="Normal 3 2 3 6 4 2" xfId="22578" xr:uid="{00000000-0005-0000-0000-000044540000}"/>
    <cellStyle name="Normal 3 2 3 6 4 2 2" xfId="22579" xr:uid="{00000000-0005-0000-0000-000045540000}"/>
    <cellStyle name="Normal 3 2 3 6 4 2 2 2" xfId="22580" xr:uid="{00000000-0005-0000-0000-000046540000}"/>
    <cellStyle name="Normal 3 2 3 6 4 2 2 2 2" xfId="22581" xr:uid="{00000000-0005-0000-0000-000047540000}"/>
    <cellStyle name="Normal 3 2 3 6 4 2 2 3" xfId="22582" xr:uid="{00000000-0005-0000-0000-000048540000}"/>
    <cellStyle name="Normal 3 2 3 6 4 2 3" xfId="22583" xr:uid="{00000000-0005-0000-0000-000049540000}"/>
    <cellStyle name="Normal 3 2 3 6 4 2 3 2" xfId="22584" xr:uid="{00000000-0005-0000-0000-00004A540000}"/>
    <cellStyle name="Normal 3 2 3 6 4 2 4" xfId="22585" xr:uid="{00000000-0005-0000-0000-00004B540000}"/>
    <cellStyle name="Normal 3 2 3 6 4 3" xfId="22586" xr:uid="{00000000-0005-0000-0000-00004C540000}"/>
    <cellStyle name="Normal 3 2 3 6 4 3 2" xfId="22587" xr:uid="{00000000-0005-0000-0000-00004D540000}"/>
    <cellStyle name="Normal 3 2 3 6 4 3 2 2" xfId="22588" xr:uid="{00000000-0005-0000-0000-00004E540000}"/>
    <cellStyle name="Normal 3 2 3 6 4 3 3" xfId="22589" xr:uid="{00000000-0005-0000-0000-00004F540000}"/>
    <cellStyle name="Normal 3 2 3 6 4 4" xfId="22590" xr:uid="{00000000-0005-0000-0000-000050540000}"/>
    <cellStyle name="Normal 3 2 3 6 4 4 2" xfId="22591" xr:uid="{00000000-0005-0000-0000-000051540000}"/>
    <cellStyle name="Normal 3 2 3 6 4 5" xfId="22592" xr:uid="{00000000-0005-0000-0000-000052540000}"/>
    <cellStyle name="Normal 3 2 3 6 5" xfId="22593" xr:uid="{00000000-0005-0000-0000-000053540000}"/>
    <cellStyle name="Normal 3 2 3 6 5 2" xfId="22594" xr:uid="{00000000-0005-0000-0000-000054540000}"/>
    <cellStyle name="Normal 3 2 3 6 5 2 2" xfId="22595" xr:uid="{00000000-0005-0000-0000-000055540000}"/>
    <cellStyle name="Normal 3 2 3 6 5 2 2 2" xfId="22596" xr:uid="{00000000-0005-0000-0000-000056540000}"/>
    <cellStyle name="Normal 3 2 3 6 5 2 3" xfId="22597" xr:uid="{00000000-0005-0000-0000-000057540000}"/>
    <cellStyle name="Normal 3 2 3 6 5 3" xfId="22598" xr:uid="{00000000-0005-0000-0000-000058540000}"/>
    <cellStyle name="Normal 3 2 3 6 5 3 2" xfId="22599" xr:uid="{00000000-0005-0000-0000-000059540000}"/>
    <cellStyle name="Normal 3 2 3 6 5 4" xfId="22600" xr:uid="{00000000-0005-0000-0000-00005A540000}"/>
    <cellStyle name="Normal 3 2 3 6 6" xfId="22601" xr:uid="{00000000-0005-0000-0000-00005B540000}"/>
    <cellStyle name="Normal 3 2 3 6 6 2" xfId="22602" xr:uid="{00000000-0005-0000-0000-00005C540000}"/>
    <cellStyle name="Normal 3 2 3 6 6 2 2" xfId="22603" xr:uid="{00000000-0005-0000-0000-00005D540000}"/>
    <cellStyle name="Normal 3 2 3 6 6 2 2 2" xfId="22604" xr:uid="{00000000-0005-0000-0000-00005E540000}"/>
    <cellStyle name="Normal 3 2 3 6 6 2 3" xfId="22605" xr:uid="{00000000-0005-0000-0000-00005F540000}"/>
    <cellStyle name="Normal 3 2 3 6 6 3" xfId="22606" xr:uid="{00000000-0005-0000-0000-000060540000}"/>
    <cellStyle name="Normal 3 2 3 6 6 3 2" xfId="22607" xr:uid="{00000000-0005-0000-0000-000061540000}"/>
    <cellStyle name="Normal 3 2 3 6 6 4" xfId="22608" xr:uid="{00000000-0005-0000-0000-000062540000}"/>
    <cellStyle name="Normal 3 2 3 6 7" xfId="22609" xr:uid="{00000000-0005-0000-0000-000063540000}"/>
    <cellStyle name="Normal 3 2 3 6 7 2" xfId="22610" xr:uid="{00000000-0005-0000-0000-000064540000}"/>
    <cellStyle name="Normal 3 2 3 6 7 2 2" xfId="22611" xr:uid="{00000000-0005-0000-0000-000065540000}"/>
    <cellStyle name="Normal 3 2 3 6 7 3" xfId="22612" xr:uid="{00000000-0005-0000-0000-000066540000}"/>
    <cellStyle name="Normal 3 2 3 6 8" xfId="22613" xr:uid="{00000000-0005-0000-0000-000067540000}"/>
    <cellStyle name="Normal 3 2 3 6 8 2" xfId="22614" xr:uid="{00000000-0005-0000-0000-000068540000}"/>
    <cellStyle name="Normal 3 2 3 6 9" xfId="22615" xr:uid="{00000000-0005-0000-0000-000069540000}"/>
    <cellStyle name="Normal 3 2 3 6 9 2" xfId="22616" xr:uid="{00000000-0005-0000-0000-00006A540000}"/>
    <cellStyle name="Normal 3 2 3 7" xfId="22617" xr:uid="{00000000-0005-0000-0000-00006B540000}"/>
    <cellStyle name="Normal 3 2 3 7 2" xfId="22618" xr:uid="{00000000-0005-0000-0000-00006C540000}"/>
    <cellStyle name="Normal 3 2 3 7 2 2" xfId="22619" xr:uid="{00000000-0005-0000-0000-00006D540000}"/>
    <cellStyle name="Normal 3 2 3 7 2 2 2" xfId="22620" xr:uid="{00000000-0005-0000-0000-00006E540000}"/>
    <cellStyle name="Normal 3 2 3 7 2 2 2 2" xfId="22621" xr:uid="{00000000-0005-0000-0000-00006F540000}"/>
    <cellStyle name="Normal 3 2 3 7 2 2 2 2 2" xfId="22622" xr:uid="{00000000-0005-0000-0000-000070540000}"/>
    <cellStyle name="Normal 3 2 3 7 2 2 2 2 2 2" xfId="22623" xr:uid="{00000000-0005-0000-0000-000071540000}"/>
    <cellStyle name="Normal 3 2 3 7 2 2 2 2 3" xfId="22624" xr:uid="{00000000-0005-0000-0000-000072540000}"/>
    <cellStyle name="Normal 3 2 3 7 2 2 2 3" xfId="22625" xr:uid="{00000000-0005-0000-0000-000073540000}"/>
    <cellStyle name="Normal 3 2 3 7 2 2 2 3 2" xfId="22626" xr:uid="{00000000-0005-0000-0000-000074540000}"/>
    <cellStyle name="Normal 3 2 3 7 2 2 2 4" xfId="22627" xr:uid="{00000000-0005-0000-0000-000075540000}"/>
    <cellStyle name="Normal 3 2 3 7 2 2 3" xfId="22628" xr:uid="{00000000-0005-0000-0000-000076540000}"/>
    <cellStyle name="Normal 3 2 3 7 2 2 3 2" xfId="22629" xr:uid="{00000000-0005-0000-0000-000077540000}"/>
    <cellStyle name="Normal 3 2 3 7 2 2 3 2 2" xfId="22630" xr:uid="{00000000-0005-0000-0000-000078540000}"/>
    <cellStyle name="Normal 3 2 3 7 2 2 3 3" xfId="22631" xr:uid="{00000000-0005-0000-0000-000079540000}"/>
    <cellStyle name="Normal 3 2 3 7 2 2 4" xfId="22632" xr:uid="{00000000-0005-0000-0000-00007A540000}"/>
    <cellStyle name="Normal 3 2 3 7 2 2 4 2" xfId="22633" xr:uid="{00000000-0005-0000-0000-00007B540000}"/>
    <cellStyle name="Normal 3 2 3 7 2 2 5" xfId="22634" xr:uid="{00000000-0005-0000-0000-00007C540000}"/>
    <cellStyle name="Normal 3 2 3 7 2 3" xfId="22635" xr:uid="{00000000-0005-0000-0000-00007D540000}"/>
    <cellStyle name="Normal 3 2 3 7 2 3 2" xfId="22636" xr:uid="{00000000-0005-0000-0000-00007E540000}"/>
    <cellStyle name="Normal 3 2 3 7 2 3 2 2" xfId="22637" xr:uid="{00000000-0005-0000-0000-00007F540000}"/>
    <cellStyle name="Normal 3 2 3 7 2 3 2 2 2" xfId="22638" xr:uid="{00000000-0005-0000-0000-000080540000}"/>
    <cellStyle name="Normal 3 2 3 7 2 3 2 3" xfId="22639" xr:uid="{00000000-0005-0000-0000-000081540000}"/>
    <cellStyle name="Normal 3 2 3 7 2 3 3" xfId="22640" xr:uid="{00000000-0005-0000-0000-000082540000}"/>
    <cellStyle name="Normal 3 2 3 7 2 3 3 2" xfId="22641" xr:uid="{00000000-0005-0000-0000-000083540000}"/>
    <cellStyle name="Normal 3 2 3 7 2 3 4" xfId="22642" xr:uid="{00000000-0005-0000-0000-000084540000}"/>
    <cellStyle name="Normal 3 2 3 7 2 4" xfId="22643" xr:uid="{00000000-0005-0000-0000-000085540000}"/>
    <cellStyle name="Normal 3 2 3 7 2 4 2" xfId="22644" xr:uid="{00000000-0005-0000-0000-000086540000}"/>
    <cellStyle name="Normal 3 2 3 7 2 4 2 2" xfId="22645" xr:uid="{00000000-0005-0000-0000-000087540000}"/>
    <cellStyle name="Normal 3 2 3 7 2 4 2 2 2" xfId="22646" xr:uid="{00000000-0005-0000-0000-000088540000}"/>
    <cellStyle name="Normal 3 2 3 7 2 4 2 3" xfId="22647" xr:uid="{00000000-0005-0000-0000-000089540000}"/>
    <cellStyle name="Normal 3 2 3 7 2 4 3" xfId="22648" xr:uid="{00000000-0005-0000-0000-00008A540000}"/>
    <cellStyle name="Normal 3 2 3 7 2 4 3 2" xfId="22649" xr:uid="{00000000-0005-0000-0000-00008B540000}"/>
    <cellStyle name="Normal 3 2 3 7 2 4 4" xfId="22650" xr:uid="{00000000-0005-0000-0000-00008C540000}"/>
    <cellStyle name="Normal 3 2 3 7 2 5" xfId="22651" xr:uid="{00000000-0005-0000-0000-00008D540000}"/>
    <cellStyle name="Normal 3 2 3 7 2 5 2" xfId="22652" xr:uid="{00000000-0005-0000-0000-00008E540000}"/>
    <cellStyle name="Normal 3 2 3 7 2 5 2 2" xfId="22653" xr:uid="{00000000-0005-0000-0000-00008F540000}"/>
    <cellStyle name="Normal 3 2 3 7 2 5 3" xfId="22654" xr:uid="{00000000-0005-0000-0000-000090540000}"/>
    <cellStyle name="Normal 3 2 3 7 2 6" xfId="22655" xr:uid="{00000000-0005-0000-0000-000091540000}"/>
    <cellStyle name="Normal 3 2 3 7 2 6 2" xfId="22656" xr:uid="{00000000-0005-0000-0000-000092540000}"/>
    <cellStyle name="Normal 3 2 3 7 2 7" xfId="22657" xr:uid="{00000000-0005-0000-0000-000093540000}"/>
    <cellStyle name="Normal 3 2 3 7 2 7 2" xfId="22658" xr:uid="{00000000-0005-0000-0000-000094540000}"/>
    <cellStyle name="Normal 3 2 3 7 2 8" xfId="22659" xr:uid="{00000000-0005-0000-0000-000095540000}"/>
    <cellStyle name="Normal 3 2 3 7 3" xfId="22660" xr:uid="{00000000-0005-0000-0000-000096540000}"/>
    <cellStyle name="Normal 3 2 3 7 3 2" xfId="22661" xr:uid="{00000000-0005-0000-0000-000097540000}"/>
    <cellStyle name="Normal 3 2 3 7 3 2 2" xfId="22662" xr:uid="{00000000-0005-0000-0000-000098540000}"/>
    <cellStyle name="Normal 3 2 3 7 3 2 2 2" xfId="22663" xr:uid="{00000000-0005-0000-0000-000099540000}"/>
    <cellStyle name="Normal 3 2 3 7 3 2 2 2 2" xfId="22664" xr:uid="{00000000-0005-0000-0000-00009A540000}"/>
    <cellStyle name="Normal 3 2 3 7 3 2 2 3" xfId="22665" xr:uid="{00000000-0005-0000-0000-00009B540000}"/>
    <cellStyle name="Normal 3 2 3 7 3 2 3" xfId="22666" xr:uid="{00000000-0005-0000-0000-00009C540000}"/>
    <cellStyle name="Normal 3 2 3 7 3 2 3 2" xfId="22667" xr:uid="{00000000-0005-0000-0000-00009D540000}"/>
    <cellStyle name="Normal 3 2 3 7 3 2 4" xfId="22668" xr:uid="{00000000-0005-0000-0000-00009E540000}"/>
    <cellStyle name="Normal 3 2 3 7 3 3" xfId="22669" xr:uid="{00000000-0005-0000-0000-00009F540000}"/>
    <cellStyle name="Normal 3 2 3 7 3 3 2" xfId="22670" xr:uid="{00000000-0005-0000-0000-0000A0540000}"/>
    <cellStyle name="Normal 3 2 3 7 3 3 2 2" xfId="22671" xr:uid="{00000000-0005-0000-0000-0000A1540000}"/>
    <cellStyle name="Normal 3 2 3 7 3 3 3" xfId="22672" xr:uid="{00000000-0005-0000-0000-0000A2540000}"/>
    <cellStyle name="Normal 3 2 3 7 3 4" xfId="22673" xr:uid="{00000000-0005-0000-0000-0000A3540000}"/>
    <cellStyle name="Normal 3 2 3 7 3 4 2" xfId="22674" xr:uid="{00000000-0005-0000-0000-0000A4540000}"/>
    <cellStyle name="Normal 3 2 3 7 3 5" xfId="22675" xr:uid="{00000000-0005-0000-0000-0000A5540000}"/>
    <cellStyle name="Normal 3 2 3 7 4" xfId="22676" xr:uid="{00000000-0005-0000-0000-0000A6540000}"/>
    <cellStyle name="Normal 3 2 3 7 4 2" xfId="22677" xr:uid="{00000000-0005-0000-0000-0000A7540000}"/>
    <cellStyle name="Normal 3 2 3 7 4 2 2" xfId="22678" xr:uid="{00000000-0005-0000-0000-0000A8540000}"/>
    <cellStyle name="Normal 3 2 3 7 4 2 2 2" xfId="22679" xr:uid="{00000000-0005-0000-0000-0000A9540000}"/>
    <cellStyle name="Normal 3 2 3 7 4 2 3" xfId="22680" xr:uid="{00000000-0005-0000-0000-0000AA540000}"/>
    <cellStyle name="Normal 3 2 3 7 4 3" xfId="22681" xr:uid="{00000000-0005-0000-0000-0000AB540000}"/>
    <cellStyle name="Normal 3 2 3 7 4 3 2" xfId="22682" xr:uid="{00000000-0005-0000-0000-0000AC540000}"/>
    <cellStyle name="Normal 3 2 3 7 4 4" xfId="22683" xr:uid="{00000000-0005-0000-0000-0000AD540000}"/>
    <cellStyle name="Normal 3 2 3 7 5" xfId="22684" xr:uid="{00000000-0005-0000-0000-0000AE540000}"/>
    <cellStyle name="Normal 3 2 3 7 5 2" xfId="22685" xr:uid="{00000000-0005-0000-0000-0000AF540000}"/>
    <cellStyle name="Normal 3 2 3 7 5 2 2" xfId="22686" xr:uid="{00000000-0005-0000-0000-0000B0540000}"/>
    <cellStyle name="Normal 3 2 3 7 5 2 2 2" xfId="22687" xr:uid="{00000000-0005-0000-0000-0000B1540000}"/>
    <cellStyle name="Normal 3 2 3 7 5 2 3" xfId="22688" xr:uid="{00000000-0005-0000-0000-0000B2540000}"/>
    <cellStyle name="Normal 3 2 3 7 5 3" xfId="22689" xr:uid="{00000000-0005-0000-0000-0000B3540000}"/>
    <cellStyle name="Normal 3 2 3 7 5 3 2" xfId="22690" xr:uid="{00000000-0005-0000-0000-0000B4540000}"/>
    <cellStyle name="Normal 3 2 3 7 5 4" xfId="22691" xr:uid="{00000000-0005-0000-0000-0000B5540000}"/>
    <cellStyle name="Normal 3 2 3 7 6" xfId="22692" xr:uid="{00000000-0005-0000-0000-0000B6540000}"/>
    <cellStyle name="Normal 3 2 3 7 6 2" xfId="22693" xr:uid="{00000000-0005-0000-0000-0000B7540000}"/>
    <cellStyle name="Normal 3 2 3 7 6 2 2" xfId="22694" xr:uid="{00000000-0005-0000-0000-0000B8540000}"/>
    <cellStyle name="Normal 3 2 3 7 6 3" xfId="22695" xr:uid="{00000000-0005-0000-0000-0000B9540000}"/>
    <cellStyle name="Normal 3 2 3 7 7" xfId="22696" xr:uid="{00000000-0005-0000-0000-0000BA540000}"/>
    <cellStyle name="Normal 3 2 3 7 7 2" xfId="22697" xr:uid="{00000000-0005-0000-0000-0000BB540000}"/>
    <cellStyle name="Normal 3 2 3 7 8" xfId="22698" xr:uid="{00000000-0005-0000-0000-0000BC540000}"/>
    <cellStyle name="Normal 3 2 3 7 8 2" xfId="22699" xr:uid="{00000000-0005-0000-0000-0000BD540000}"/>
    <cellStyle name="Normal 3 2 3 7 9" xfId="22700" xr:uid="{00000000-0005-0000-0000-0000BE540000}"/>
    <cellStyle name="Normal 3 2 3 8" xfId="22701" xr:uid="{00000000-0005-0000-0000-0000BF540000}"/>
    <cellStyle name="Normal 3 2 3 8 2" xfId="22702" xr:uid="{00000000-0005-0000-0000-0000C0540000}"/>
    <cellStyle name="Normal 3 2 3 8 2 2" xfId="22703" xr:uid="{00000000-0005-0000-0000-0000C1540000}"/>
    <cellStyle name="Normal 3 2 3 8 2 2 2" xfId="22704" xr:uid="{00000000-0005-0000-0000-0000C2540000}"/>
    <cellStyle name="Normal 3 2 3 8 2 2 2 2" xfId="22705" xr:uid="{00000000-0005-0000-0000-0000C3540000}"/>
    <cellStyle name="Normal 3 2 3 8 2 2 2 2 2" xfId="22706" xr:uid="{00000000-0005-0000-0000-0000C4540000}"/>
    <cellStyle name="Normal 3 2 3 8 2 2 2 3" xfId="22707" xr:uid="{00000000-0005-0000-0000-0000C5540000}"/>
    <cellStyle name="Normal 3 2 3 8 2 2 3" xfId="22708" xr:uid="{00000000-0005-0000-0000-0000C6540000}"/>
    <cellStyle name="Normal 3 2 3 8 2 2 3 2" xfId="22709" xr:uid="{00000000-0005-0000-0000-0000C7540000}"/>
    <cellStyle name="Normal 3 2 3 8 2 2 4" xfId="22710" xr:uid="{00000000-0005-0000-0000-0000C8540000}"/>
    <cellStyle name="Normal 3 2 3 8 2 3" xfId="22711" xr:uid="{00000000-0005-0000-0000-0000C9540000}"/>
    <cellStyle name="Normal 3 2 3 8 2 3 2" xfId="22712" xr:uid="{00000000-0005-0000-0000-0000CA540000}"/>
    <cellStyle name="Normal 3 2 3 8 2 3 2 2" xfId="22713" xr:uid="{00000000-0005-0000-0000-0000CB540000}"/>
    <cellStyle name="Normal 3 2 3 8 2 3 3" xfId="22714" xr:uid="{00000000-0005-0000-0000-0000CC540000}"/>
    <cellStyle name="Normal 3 2 3 8 2 4" xfId="22715" xr:uid="{00000000-0005-0000-0000-0000CD540000}"/>
    <cellStyle name="Normal 3 2 3 8 2 4 2" xfId="22716" xr:uid="{00000000-0005-0000-0000-0000CE540000}"/>
    <cellStyle name="Normal 3 2 3 8 2 5" xfId="22717" xr:uid="{00000000-0005-0000-0000-0000CF540000}"/>
    <cellStyle name="Normal 3 2 3 8 3" xfId="22718" xr:uid="{00000000-0005-0000-0000-0000D0540000}"/>
    <cellStyle name="Normal 3 2 3 8 3 2" xfId="22719" xr:uid="{00000000-0005-0000-0000-0000D1540000}"/>
    <cellStyle name="Normal 3 2 3 8 3 2 2" xfId="22720" xr:uid="{00000000-0005-0000-0000-0000D2540000}"/>
    <cellStyle name="Normal 3 2 3 8 3 2 2 2" xfId="22721" xr:uid="{00000000-0005-0000-0000-0000D3540000}"/>
    <cellStyle name="Normal 3 2 3 8 3 2 3" xfId="22722" xr:uid="{00000000-0005-0000-0000-0000D4540000}"/>
    <cellStyle name="Normal 3 2 3 8 3 3" xfId="22723" xr:uid="{00000000-0005-0000-0000-0000D5540000}"/>
    <cellStyle name="Normal 3 2 3 8 3 3 2" xfId="22724" xr:uid="{00000000-0005-0000-0000-0000D6540000}"/>
    <cellStyle name="Normal 3 2 3 8 3 4" xfId="22725" xr:uid="{00000000-0005-0000-0000-0000D7540000}"/>
    <cellStyle name="Normal 3 2 3 8 4" xfId="22726" xr:uid="{00000000-0005-0000-0000-0000D8540000}"/>
    <cellStyle name="Normal 3 2 3 8 4 2" xfId="22727" xr:uid="{00000000-0005-0000-0000-0000D9540000}"/>
    <cellStyle name="Normal 3 2 3 8 4 2 2" xfId="22728" xr:uid="{00000000-0005-0000-0000-0000DA540000}"/>
    <cellStyle name="Normal 3 2 3 8 4 2 2 2" xfId="22729" xr:uid="{00000000-0005-0000-0000-0000DB540000}"/>
    <cellStyle name="Normal 3 2 3 8 4 2 3" xfId="22730" xr:uid="{00000000-0005-0000-0000-0000DC540000}"/>
    <cellStyle name="Normal 3 2 3 8 4 3" xfId="22731" xr:uid="{00000000-0005-0000-0000-0000DD540000}"/>
    <cellStyle name="Normal 3 2 3 8 4 3 2" xfId="22732" xr:uid="{00000000-0005-0000-0000-0000DE540000}"/>
    <cellStyle name="Normal 3 2 3 8 4 4" xfId="22733" xr:uid="{00000000-0005-0000-0000-0000DF540000}"/>
    <cellStyle name="Normal 3 2 3 8 5" xfId="22734" xr:uid="{00000000-0005-0000-0000-0000E0540000}"/>
    <cellStyle name="Normal 3 2 3 8 5 2" xfId="22735" xr:uid="{00000000-0005-0000-0000-0000E1540000}"/>
    <cellStyle name="Normal 3 2 3 8 5 2 2" xfId="22736" xr:uid="{00000000-0005-0000-0000-0000E2540000}"/>
    <cellStyle name="Normal 3 2 3 8 5 3" xfId="22737" xr:uid="{00000000-0005-0000-0000-0000E3540000}"/>
    <cellStyle name="Normal 3 2 3 8 6" xfId="22738" xr:uid="{00000000-0005-0000-0000-0000E4540000}"/>
    <cellStyle name="Normal 3 2 3 8 6 2" xfId="22739" xr:uid="{00000000-0005-0000-0000-0000E5540000}"/>
    <cellStyle name="Normal 3 2 3 8 7" xfId="22740" xr:uid="{00000000-0005-0000-0000-0000E6540000}"/>
    <cellStyle name="Normal 3 2 3 8 7 2" xfId="22741" xr:uid="{00000000-0005-0000-0000-0000E7540000}"/>
    <cellStyle name="Normal 3 2 3 8 8" xfId="22742" xr:uid="{00000000-0005-0000-0000-0000E8540000}"/>
    <cellStyle name="Normal 3 2 3 9" xfId="22743" xr:uid="{00000000-0005-0000-0000-0000E9540000}"/>
    <cellStyle name="Normal 3 2 3 9 2" xfId="22744" xr:uid="{00000000-0005-0000-0000-0000EA540000}"/>
    <cellStyle name="Normal 3 2 3 9 2 2" xfId="22745" xr:uid="{00000000-0005-0000-0000-0000EB540000}"/>
    <cellStyle name="Normal 3 2 3 9 2 2 2" xfId="22746" xr:uid="{00000000-0005-0000-0000-0000EC540000}"/>
    <cellStyle name="Normal 3 2 3 9 2 2 2 2" xfId="22747" xr:uid="{00000000-0005-0000-0000-0000ED540000}"/>
    <cellStyle name="Normal 3 2 3 9 2 2 2 2 2" xfId="22748" xr:uid="{00000000-0005-0000-0000-0000EE540000}"/>
    <cellStyle name="Normal 3 2 3 9 2 2 2 3" xfId="22749" xr:uid="{00000000-0005-0000-0000-0000EF540000}"/>
    <cellStyle name="Normal 3 2 3 9 2 2 3" xfId="22750" xr:uid="{00000000-0005-0000-0000-0000F0540000}"/>
    <cellStyle name="Normal 3 2 3 9 2 2 3 2" xfId="22751" xr:uid="{00000000-0005-0000-0000-0000F1540000}"/>
    <cellStyle name="Normal 3 2 3 9 2 2 4" xfId="22752" xr:uid="{00000000-0005-0000-0000-0000F2540000}"/>
    <cellStyle name="Normal 3 2 3 9 2 3" xfId="22753" xr:uid="{00000000-0005-0000-0000-0000F3540000}"/>
    <cellStyle name="Normal 3 2 3 9 2 3 2" xfId="22754" xr:uid="{00000000-0005-0000-0000-0000F4540000}"/>
    <cellStyle name="Normal 3 2 3 9 2 3 2 2" xfId="22755" xr:uid="{00000000-0005-0000-0000-0000F5540000}"/>
    <cellStyle name="Normal 3 2 3 9 2 3 3" xfId="22756" xr:uid="{00000000-0005-0000-0000-0000F6540000}"/>
    <cellStyle name="Normal 3 2 3 9 2 4" xfId="22757" xr:uid="{00000000-0005-0000-0000-0000F7540000}"/>
    <cellStyle name="Normal 3 2 3 9 2 4 2" xfId="22758" xr:uid="{00000000-0005-0000-0000-0000F8540000}"/>
    <cellStyle name="Normal 3 2 3 9 2 5" xfId="22759" xr:uid="{00000000-0005-0000-0000-0000F9540000}"/>
    <cellStyle name="Normal 3 2 3 9 3" xfId="22760" xr:uid="{00000000-0005-0000-0000-0000FA540000}"/>
    <cellStyle name="Normal 3 2 3 9 3 2" xfId="22761" xr:uid="{00000000-0005-0000-0000-0000FB540000}"/>
    <cellStyle name="Normal 3 2 3 9 3 2 2" xfId="22762" xr:uid="{00000000-0005-0000-0000-0000FC540000}"/>
    <cellStyle name="Normal 3 2 3 9 3 2 2 2" xfId="22763" xr:uid="{00000000-0005-0000-0000-0000FD540000}"/>
    <cellStyle name="Normal 3 2 3 9 3 2 3" xfId="22764" xr:uid="{00000000-0005-0000-0000-0000FE540000}"/>
    <cellStyle name="Normal 3 2 3 9 3 3" xfId="22765" xr:uid="{00000000-0005-0000-0000-0000FF540000}"/>
    <cellStyle name="Normal 3 2 3 9 3 3 2" xfId="22766" xr:uid="{00000000-0005-0000-0000-000000550000}"/>
    <cellStyle name="Normal 3 2 3 9 3 4" xfId="22767" xr:uid="{00000000-0005-0000-0000-000001550000}"/>
    <cellStyle name="Normal 3 2 3 9 4" xfId="22768" xr:uid="{00000000-0005-0000-0000-000002550000}"/>
    <cellStyle name="Normal 3 2 3 9 4 2" xfId="22769" xr:uid="{00000000-0005-0000-0000-000003550000}"/>
    <cellStyle name="Normal 3 2 3 9 4 2 2" xfId="22770" xr:uid="{00000000-0005-0000-0000-000004550000}"/>
    <cellStyle name="Normal 3 2 3 9 4 2 2 2" xfId="22771" xr:uid="{00000000-0005-0000-0000-000005550000}"/>
    <cellStyle name="Normal 3 2 3 9 4 2 3" xfId="22772" xr:uid="{00000000-0005-0000-0000-000006550000}"/>
    <cellStyle name="Normal 3 2 3 9 4 3" xfId="22773" xr:uid="{00000000-0005-0000-0000-000007550000}"/>
    <cellStyle name="Normal 3 2 3 9 4 3 2" xfId="22774" xr:uid="{00000000-0005-0000-0000-000008550000}"/>
    <cellStyle name="Normal 3 2 3 9 4 4" xfId="22775" xr:uid="{00000000-0005-0000-0000-000009550000}"/>
    <cellStyle name="Normal 3 2 3 9 5" xfId="22776" xr:uid="{00000000-0005-0000-0000-00000A550000}"/>
    <cellStyle name="Normal 3 2 3 9 5 2" xfId="22777" xr:uid="{00000000-0005-0000-0000-00000B550000}"/>
    <cellStyle name="Normal 3 2 3 9 5 2 2" xfId="22778" xr:uid="{00000000-0005-0000-0000-00000C550000}"/>
    <cellStyle name="Normal 3 2 3 9 5 3" xfId="22779" xr:uid="{00000000-0005-0000-0000-00000D550000}"/>
    <cellStyle name="Normal 3 2 3 9 6" xfId="22780" xr:uid="{00000000-0005-0000-0000-00000E550000}"/>
    <cellStyle name="Normal 3 2 3 9 6 2" xfId="22781" xr:uid="{00000000-0005-0000-0000-00000F550000}"/>
    <cellStyle name="Normal 3 2 3 9 7" xfId="22782" xr:uid="{00000000-0005-0000-0000-000010550000}"/>
    <cellStyle name="Normal 3 2 3 9 7 2" xfId="22783" xr:uid="{00000000-0005-0000-0000-000011550000}"/>
    <cellStyle name="Normal 3 2 3 9 8" xfId="22784" xr:uid="{00000000-0005-0000-0000-000012550000}"/>
    <cellStyle name="Normal 3 2 3_Sheet1" xfId="22785" xr:uid="{00000000-0005-0000-0000-000013550000}"/>
    <cellStyle name="Normal 3 2 4" xfId="22786" xr:uid="{00000000-0005-0000-0000-000014550000}"/>
    <cellStyle name="Normal 3 2 4 10" xfId="22787" xr:uid="{00000000-0005-0000-0000-000015550000}"/>
    <cellStyle name="Normal 3 2 4 10 2" xfId="22788" xr:uid="{00000000-0005-0000-0000-000016550000}"/>
    <cellStyle name="Normal 3 2 4 10 2 2" xfId="22789" xr:uid="{00000000-0005-0000-0000-000017550000}"/>
    <cellStyle name="Normal 3 2 4 10 2 2 2" xfId="22790" xr:uid="{00000000-0005-0000-0000-000018550000}"/>
    <cellStyle name="Normal 3 2 4 10 2 2 2 2" xfId="22791" xr:uid="{00000000-0005-0000-0000-000019550000}"/>
    <cellStyle name="Normal 3 2 4 10 2 2 2 2 2" xfId="22792" xr:uid="{00000000-0005-0000-0000-00001A550000}"/>
    <cellStyle name="Normal 3 2 4 10 2 2 2 3" xfId="22793" xr:uid="{00000000-0005-0000-0000-00001B550000}"/>
    <cellStyle name="Normal 3 2 4 10 2 2 3" xfId="22794" xr:uid="{00000000-0005-0000-0000-00001C550000}"/>
    <cellStyle name="Normal 3 2 4 10 2 2 3 2" xfId="22795" xr:uid="{00000000-0005-0000-0000-00001D550000}"/>
    <cellStyle name="Normal 3 2 4 10 2 2 4" xfId="22796" xr:uid="{00000000-0005-0000-0000-00001E550000}"/>
    <cellStyle name="Normal 3 2 4 10 2 3" xfId="22797" xr:uid="{00000000-0005-0000-0000-00001F550000}"/>
    <cellStyle name="Normal 3 2 4 10 2 3 2" xfId="22798" xr:uid="{00000000-0005-0000-0000-000020550000}"/>
    <cellStyle name="Normal 3 2 4 10 2 3 2 2" xfId="22799" xr:uid="{00000000-0005-0000-0000-000021550000}"/>
    <cellStyle name="Normal 3 2 4 10 2 3 3" xfId="22800" xr:uid="{00000000-0005-0000-0000-000022550000}"/>
    <cellStyle name="Normal 3 2 4 10 2 4" xfId="22801" xr:uid="{00000000-0005-0000-0000-000023550000}"/>
    <cellStyle name="Normal 3 2 4 10 2 4 2" xfId="22802" xr:uid="{00000000-0005-0000-0000-000024550000}"/>
    <cellStyle name="Normal 3 2 4 10 2 5" xfId="22803" xr:uid="{00000000-0005-0000-0000-000025550000}"/>
    <cellStyle name="Normal 3 2 4 10 3" xfId="22804" xr:uid="{00000000-0005-0000-0000-000026550000}"/>
    <cellStyle name="Normal 3 2 4 10 3 2" xfId="22805" xr:uid="{00000000-0005-0000-0000-000027550000}"/>
    <cellStyle name="Normal 3 2 4 10 3 2 2" xfId="22806" xr:uid="{00000000-0005-0000-0000-000028550000}"/>
    <cellStyle name="Normal 3 2 4 10 3 2 2 2" xfId="22807" xr:uid="{00000000-0005-0000-0000-000029550000}"/>
    <cellStyle name="Normal 3 2 4 10 3 2 3" xfId="22808" xr:uid="{00000000-0005-0000-0000-00002A550000}"/>
    <cellStyle name="Normal 3 2 4 10 3 3" xfId="22809" xr:uid="{00000000-0005-0000-0000-00002B550000}"/>
    <cellStyle name="Normal 3 2 4 10 3 3 2" xfId="22810" xr:uid="{00000000-0005-0000-0000-00002C550000}"/>
    <cellStyle name="Normal 3 2 4 10 3 4" xfId="22811" xr:uid="{00000000-0005-0000-0000-00002D550000}"/>
    <cellStyle name="Normal 3 2 4 10 4" xfId="22812" xr:uid="{00000000-0005-0000-0000-00002E550000}"/>
    <cellStyle name="Normal 3 2 4 10 4 2" xfId="22813" xr:uid="{00000000-0005-0000-0000-00002F550000}"/>
    <cellStyle name="Normal 3 2 4 10 4 2 2" xfId="22814" xr:uid="{00000000-0005-0000-0000-000030550000}"/>
    <cellStyle name="Normal 3 2 4 10 4 3" xfId="22815" xr:uid="{00000000-0005-0000-0000-000031550000}"/>
    <cellStyle name="Normal 3 2 4 10 5" xfId="22816" xr:uid="{00000000-0005-0000-0000-000032550000}"/>
    <cellStyle name="Normal 3 2 4 10 5 2" xfId="22817" xr:uid="{00000000-0005-0000-0000-000033550000}"/>
    <cellStyle name="Normal 3 2 4 10 6" xfId="22818" xr:uid="{00000000-0005-0000-0000-000034550000}"/>
    <cellStyle name="Normal 3 2 4 11" xfId="22819" xr:uid="{00000000-0005-0000-0000-000035550000}"/>
    <cellStyle name="Normal 3 2 4 11 2" xfId="22820" xr:uid="{00000000-0005-0000-0000-000036550000}"/>
    <cellStyle name="Normal 3 2 4 11 2 2" xfId="22821" xr:uid="{00000000-0005-0000-0000-000037550000}"/>
    <cellStyle name="Normal 3 2 4 11 2 2 2" xfId="22822" xr:uid="{00000000-0005-0000-0000-000038550000}"/>
    <cellStyle name="Normal 3 2 4 11 2 2 2 2" xfId="22823" xr:uid="{00000000-0005-0000-0000-000039550000}"/>
    <cellStyle name="Normal 3 2 4 11 2 2 3" xfId="22824" xr:uid="{00000000-0005-0000-0000-00003A550000}"/>
    <cellStyle name="Normal 3 2 4 11 2 3" xfId="22825" xr:uid="{00000000-0005-0000-0000-00003B550000}"/>
    <cellStyle name="Normal 3 2 4 11 2 3 2" xfId="22826" xr:uid="{00000000-0005-0000-0000-00003C550000}"/>
    <cellStyle name="Normal 3 2 4 11 2 4" xfId="22827" xr:uid="{00000000-0005-0000-0000-00003D550000}"/>
    <cellStyle name="Normal 3 2 4 11 3" xfId="22828" xr:uid="{00000000-0005-0000-0000-00003E550000}"/>
    <cellStyle name="Normal 3 2 4 11 3 2" xfId="22829" xr:uid="{00000000-0005-0000-0000-00003F550000}"/>
    <cellStyle name="Normal 3 2 4 11 3 2 2" xfId="22830" xr:uid="{00000000-0005-0000-0000-000040550000}"/>
    <cellStyle name="Normal 3 2 4 11 3 3" xfId="22831" xr:uid="{00000000-0005-0000-0000-000041550000}"/>
    <cellStyle name="Normal 3 2 4 11 4" xfId="22832" xr:uid="{00000000-0005-0000-0000-000042550000}"/>
    <cellStyle name="Normal 3 2 4 11 4 2" xfId="22833" xr:uid="{00000000-0005-0000-0000-000043550000}"/>
    <cellStyle name="Normal 3 2 4 11 5" xfId="22834" xr:uid="{00000000-0005-0000-0000-000044550000}"/>
    <cellStyle name="Normal 3 2 4 12" xfId="22835" xr:uid="{00000000-0005-0000-0000-000045550000}"/>
    <cellStyle name="Normal 3 2 4 12 2" xfId="22836" xr:uid="{00000000-0005-0000-0000-000046550000}"/>
    <cellStyle name="Normal 3 2 4 12 2 2" xfId="22837" xr:uid="{00000000-0005-0000-0000-000047550000}"/>
    <cellStyle name="Normal 3 2 4 12 2 2 2" xfId="22838" xr:uid="{00000000-0005-0000-0000-000048550000}"/>
    <cellStyle name="Normal 3 2 4 12 2 3" xfId="22839" xr:uid="{00000000-0005-0000-0000-000049550000}"/>
    <cellStyle name="Normal 3 2 4 12 3" xfId="22840" xr:uid="{00000000-0005-0000-0000-00004A550000}"/>
    <cellStyle name="Normal 3 2 4 12 3 2" xfId="22841" xr:uid="{00000000-0005-0000-0000-00004B550000}"/>
    <cellStyle name="Normal 3 2 4 12 4" xfId="22842" xr:uid="{00000000-0005-0000-0000-00004C550000}"/>
    <cellStyle name="Normal 3 2 4 13" xfId="22843" xr:uid="{00000000-0005-0000-0000-00004D550000}"/>
    <cellStyle name="Normal 3 2 4 13 2" xfId="22844" xr:uid="{00000000-0005-0000-0000-00004E550000}"/>
    <cellStyle name="Normal 3 2 4 13 2 2" xfId="22845" xr:uid="{00000000-0005-0000-0000-00004F550000}"/>
    <cellStyle name="Normal 3 2 4 13 2 2 2" xfId="22846" xr:uid="{00000000-0005-0000-0000-000050550000}"/>
    <cellStyle name="Normal 3 2 4 13 2 3" xfId="22847" xr:uid="{00000000-0005-0000-0000-000051550000}"/>
    <cellStyle name="Normal 3 2 4 13 3" xfId="22848" xr:uid="{00000000-0005-0000-0000-000052550000}"/>
    <cellStyle name="Normal 3 2 4 13 3 2" xfId="22849" xr:uid="{00000000-0005-0000-0000-000053550000}"/>
    <cellStyle name="Normal 3 2 4 13 4" xfId="22850" xr:uid="{00000000-0005-0000-0000-000054550000}"/>
    <cellStyle name="Normal 3 2 4 14" xfId="22851" xr:uid="{00000000-0005-0000-0000-000055550000}"/>
    <cellStyle name="Normal 3 2 4 14 2" xfId="22852" xr:uid="{00000000-0005-0000-0000-000056550000}"/>
    <cellStyle name="Normal 3 2 4 14 2 2" xfId="22853" xr:uid="{00000000-0005-0000-0000-000057550000}"/>
    <cellStyle name="Normal 3 2 4 14 2 2 2" xfId="22854" xr:uid="{00000000-0005-0000-0000-000058550000}"/>
    <cellStyle name="Normal 3 2 4 14 2 3" xfId="22855" xr:uid="{00000000-0005-0000-0000-000059550000}"/>
    <cellStyle name="Normal 3 2 4 14 3" xfId="22856" xr:uid="{00000000-0005-0000-0000-00005A550000}"/>
    <cellStyle name="Normal 3 2 4 14 3 2" xfId="22857" xr:uid="{00000000-0005-0000-0000-00005B550000}"/>
    <cellStyle name="Normal 3 2 4 14 4" xfId="22858" xr:uid="{00000000-0005-0000-0000-00005C550000}"/>
    <cellStyle name="Normal 3 2 4 15" xfId="22859" xr:uid="{00000000-0005-0000-0000-00005D550000}"/>
    <cellStyle name="Normal 3 2 4 15 2" xfId="22860" xr:uid="{00000000-0005-0000-0000-00005E550000}"/>
    <cellStyle name="Normal 3 2 4 15 2 2" xfId="22861" xr:uid="{00000000-0005-0000-0000-00005F550000}"/>
    <cellStyle name="Normal 3 2 4 15 3" xfId="22862" xr:uid="{00000000-0005-0000-0000-000060550000}"/>
    <cellStyle name="Normal 3 2 4 16" xfId="22863" xr:uid="{00000000-0005-0000-0000-000061550000}"/>
    <cellStyle name="Normal 3 2 4 16 2" xfId="22864" xr:uid="{00000000-0005-0000-0000-000062550000}"/>
    <cellStyle name="Normal 3 2 4 17" xfId="22865" xr:uid="{00000000-0005-0000-0000-000063550000}"/>
    <cellStyle name="Normal 3 2 4 17 2" xfId="22866" xr:uid="{00000000-0005-0000-0000-000064550000}"/>
    <cellStyle name="Normal 3 2 4 18" xfId="22867" xr:uid="{00000000-0005-0000-0000-000065550000}"/>
    <cellStyle name="Normal 3 2 4 2" xfId="22868" xr:uid="{00000000-0005-0000-0000-000066550000}"/>
    <cellStyle name="Normal 3 2 4 2 10" xfId="22869" xr:uid="{00000000-0005-0000-0000-000067550000}"/>
    <cellStyle name="Normal 3 2 4 2 10 2" xfId="22870" xr:uid="{00000000-0005-0000-0000-000068550000}"/>
    <cellStyle name="Normal 3 2 4 2 10 2 2" xfId="22871" xr:uid="{00000000-0005-0000-0000-000069550000}"/>
    <cellStyle name="Normal 3 2 4 2 10 2 2 2" xfId="22872" xr:uid="{00000000-0005-0000-0000-00006A550000}"/>
    <cellStyle name="Normal 3 2 4 2 10 2 3" xfId="22873" xr:uid="{00000000-0005-0000-0000-00006B550000}"/>
    <cellStyle name="Normal 3 2 4 2 10 3" xfId="22874" xr:uid="{00000000-0005-0000-0000-00006C550000}"/>
    <cellStyle name="Normal 3 2 4 2 10 3 2" xfId="22875" xr:uid="{00000000-0005-0000-0000-00006D550000}"/>
    <cellStyle name="Normal 3 2 4 2 10 4" xfId="22876" xr:uid="{00000000-0005-0000-0000-00006E550000}"/>
    <cellStyle name="Normal 3 2 4 2 11" xfId="22877" xr:uid="{00000000-0005-0000-0000-00006F550000}"/>
    <cellStyle name="Normal 3 2 4 2 11 2" xfId="22878" xr:uid="{00000000-0005-0000-0000-000070550000}"/>
    <cellStyle name="Normal 3 2 4 2 11 2 2" xfId="22879" xr:uid="{00000000-0005-0000-0000-000071550000}"/>
    <cellStyle name="Normal 3 2 4 2 11 2 2 2" xfId="22880" xr:uid="{00000000-0005-0000-0000-000072550000}"/>
    <cellStyle name="Normal 3 2 4 2 11 2 3" xfId="22881" xr:uid="{00000000-0005-0000-0000-000073550000}"/>
    <cellStyle name="Normal 3 2 4 2 11 3" xfId="22882" xr:uid="{00000000-0005-0000-0000-000074550000}"/>
    <cellStyle name="Normal 3 2 4 2 11 3 2" xfId="22883" xr:uid="{00000000-0005-0000-0000-000075550000}"/>
    <cellStyle name="Normal 3 2 4 2 11 4" xfId="22884" xr:uid="{00000000-0005-0000-0000-000076550000}"/>
    <cellStyle name="Normal 3 2 4 2 12" xfId="22885" xr:uid="{00000000-0005-0000-0000-000077550000}"/>
    <cellStyle name="Normal 3 2 4 2 12 2" xfId="22886" xr:uid="{00000000-0005-0000-0000-000078550000}"/>
    <cellStyle name="Normal 3 2 4 2 12 2 2" xfId="22887" xr:uid="{00000000-0005-0000-0000-000079550000}"/>
    <cellStyle name="Normal 3 2 4 2 12 2 2 2" xfId="22888" xr:uid="{00000000-0005-0000-0000-00007A550000}"/>
    <cellStyle name="Normal 3 2 4 2 12 2 3" xfId="22889" xr:uid="{00000000-0005-0000-0000-00007B550000}"/>
    <cellStyle name="Normal 3 2 4 2 12 3" xfId="22890" xr:uid="{00000000-0005-0000-0000-00007C550000}"/>
    <cellStyle name="Normal 3 2 4 2 12 3 2" xfId="22891" xr:uid="{00000000-0005-0000-0000-00007D550000}"/>
    <cellStyle name="Normal 3 2 4 2 12 4" xfId="22892" xr:uid="{00000000-0005-0000-0000-00007E550000}"/>
    <cellStyle name="Normal 3 2 4 2 13" xfId="22893" xr:uid="{00000000-0005-0000-0000-00007F550000}"/>
    <cellStyle name="Normal 3 2 4 2 13 2" xfId="22894" xr:uid="{00000000-0005-0000-0000-000080550000}"/>
    <cellStyle name="Normal 3 2 4 2 13 2 2" xfId="22895" xr:uid="{00000000-0005-0000-0000-000081550000}"/>
    <cellStyle name="Normal 3 2 4 2 13 3" xfId="22896" xr:uid="{00000000-0005-0000-0000-000082550000}"/>
    <cellStyle name="Normal 3 2 4 2 14" xfId="22897" xr:uid="{00000000-0005-0000-0000-000083550000}"/>
    <cellStyle name="Normal 3 2 4 2 14 2" xfId="22898" xr:uid="{00000000-0005-0000-0000-000084550000}"/>
    <cellStyle name="Normal 3 2 4 2 15" xfId="22899" xr:uid="{00000000-0005-0000-0000-000085550000}"/>
    <cellStyle name="Normal 3 2 4 2 15 2" xfId="22900" xr:uid="{00000000-0005-0000-0000-000086550000}"/>
    <cellStyle name="Normal 3 2 4 2 16" xfId="22901" xr:uid="{00000000-0005-0000-0000-000087550000}"/>
    <cellStyle name="Normal 3 2 4 2 2" xfId="22902" xr:uid="{00000000-0005-0000-0000-000088550000}"/>
    <cellStyle name="Normal 3 2 4 2 2 10" xfId="22903" xr:uid="{00000000-0005-0000-0000-000089550000}"/>
    <cellStyle name="Normal 3 2 4 2 2 2" xfId="22904" xr:uid="{00000000-0005-0000-0000-00008A550000}"/>
    <cellStyle name="Normal 3 2 4 2 2 2 2" xfId="22905" xr:uid="{00000000-0005-0000-0000-00008B550000}"/>
    <cellStyle name="Normal 3 2 4 2 2 2 2 2" xfId="22906" xr:uid="{00000000-0005-0000-0000-00008C550000}"/>
    <cellStyle name="Normal 3 2 4 2 2 2 2 2 2" xfId="22907" xr:uid="{00000000-0005-0000-0000-00008D550000}"/>
    <cellStyle name="Normal 3 2 4 2 2 2 2 2 2 2" xfId="22908" xr:uid="{00000000-0005-0000-0000-00008E550000}"/>
    <cellStyle name="Normal 3 2 4 2 2 2 2 2 2 2 2" xfId="22909" xr:uid="{00000000-0005-0000-0000-00008F550000}"/>
    <cellStyle name="Normal 3 2 4 2 2 2 2 2 2 2 2 2" xfId="22910" xr:uid="{00000000-0005-0000-0000-000090550000}"/>
    <cellStyle name="Normal 3 2 4 2 2 2 2 2 2 2 3" xfId="22911" xr:uid="{00000000-0005-0000-0000-000091550000}"/>
    <cellStyle name="Normal 3 2 4 2 2 2 2 2 2 3" xfId="22912" xr:uid="{00000000-0005-0000-0000-000092550000}"/>
    <cellStyle name="Normal 3 2 4 2 2 2 2 2 2 3 2" xfId="22913" xr:uid="{00000000-0005-0000-0000-000093550000}"/>
    <cellStyle name="Normal 3 2 4 2 2 2 2 2 2 4" xfId="22914" xr:uid="{00000000-0005-0000-0000-000094550000}"/>
    <cellStyle name="Normal 3 2 4 2 2 2 2 2 3" xfId="22915" xr:uid="{00000000-0005-0000-0000-000095550000}"/>
    <cellStyle name="Normal 3 2 4 2 2 2 2 2 3 2" xfId="22916" xr:uid="{00000000-0005-0000-0000-000096550000}"/>
    <cellStyle name="Normal 3 2 4 2 2 2 2 2 3 2 2" xfId="22917" xr:uid="{00000000-0005-0000-0000-000097550000}"/>
    <cellStyle name="Normal 3 2 4 2 2 2 2 2 3 3" xfId="22918" xr:uid="{00000000-0005-0000-0000-000098550000}"/>
    <cellStyle name="Normal 3 2 4 2 2 2 2 2 4" xfId="22919" xr:uid="{00000000-0005-0000-0000-000099550000}"/>
    <cellStyle name="Normal 3 2 4 2 2 2 2 2 4 2" xfId="22920" xr:uid="{00000000-0005-0000-0000-00009A550000}"/>
    <cellStyle name="Normal 3 2 4 2 2 2 2 2 5" xfId="22921" xr:uid="{00000000-0005-0000-0000-00009B550000}"/>
    <cellStyle name="Normal 3 2 4 2 2 2 2 3" xfId="22922" xr:uid="{00000000-0005-0000-0000-00009C550000}"/>
    <cellStyle name="Normal 3 2 4 2 2 2 2 3 2" xfId="22923" xr:uid="{00000000-0005-0000-0000-00009D550000}"/>
    <cellStyle name="Normal 3 2 4 2 2 2 2 3 2 2" xfId="22924" xr:uid="{00000000-0005-0000-0000-00009E550000}"/>
    <cellStyle name="Normal 3 2 4 2 2 2 2 3 2 2 2" xfId="22925" xr:uid="{00000000-0005-0000-0000-00009F550000}"/>
    <cellStyle name="Normal 3 2 4 2 2 2 2 3 2 3" xfId="22926" xr:uid="{00000000-0005-0000-0000-0000A0550000}"/>
    <cellStyle name="Normal 3 2 4 2 2 2 2 3 3" xfId="22927" xr:uid="{00000000-0005-0000-0000-0000A1550000}"/>
    <cellStyle name="Normal 3 2 4 2 2 2 2 3 3 2" xfId="22928" xr:uid="{00000000-0005-0000-0000-0000A2550000}"/>
    <cellStyle name="Normal 3 2 4 2 2 2 2 3 4" xfId="22929" xr:uid="{00000000-0005-0000-0000-0000A3550000}"/>
    <cellStyle name="Normal 3 2 4 2 2 2 2 4" xfId="22930" xr:uid="{00000000-0005-0000-0000-0000A4550000}"/>
    <cellStyle name="Normal 3 2 4 2 2 2 2 4 2" xfId="22931" xr:uid="{00000000-0005-0000-0000-0000A5550000}"/>
    <cellStyle name="Normal 3 2 4 2 2 2 2 4 2 2" xfId="22932" xr:uid="{00000000-0005-0000-0000-0000A6550000}"/>
    <cellStyle name="Normal 3 2 4 2 2 2 2 4 2 2 2" xfId="22933" xr:uid="{00000000-0005-0000-0000-0000A7550000}"/>
    <cellStyle name="Normal 3 2 4 2 2 2 2 4 2 3" xfId="22934" xr:uid="{00000000-0005-0000-0000-0000A8550000}"/>
    <cellStyle name="Normal 3 2 4 2 2 2 2 4 3" xfId="22935" xr:uid="{00000000-0005-0000-0000-0000A9550000}"/>
    <cellStyle name="Normal 3 2 4 2 2 2 2 4 3 2" xfId="22936" xr:uid="{00000000-0005-0000-0000-0000AA550000}"/>
    <cellStyle name="Normal 3 2 4 2 2 2 2 4 4" xfId="22937" xr:uid="{00000000-0005-0000-0000-0000AB550000}"/>
    <cellStyle name="Normal 3 2 4 2 2 2 2 5" xfId="22938" xr:uid="{00000000-0005-0000-0000-0000AC550000}"/>
    <cellStyle name="Normal 3 2 4 2 2 2 2 5 2" xfId="22939" xr:uid="{00000000-0005-0000-0000-0000AD550000}"/>
    <cellStyle name="Normal 3 2 4 2 2 2 2 5 2 2" xfId="22940" xr:uid="{00000000-0005-0000-0000-0000AE550000}"/>
    <cellStyle name="Normal 3 2 4 2 2 2 2 5 3" xfId="22941" xr:uid="{00000000-0005-0000-0000-0000AF550000}"/>
    <cellStyle name="Normal 3 2 4 2 2 2 2 6" xfId="22942" xr:uid="{00000000-0005-0000-0000-0000B0550000}"/>
    <cellStyle name="Normal 3 2 4 2 2 2 2 6 2" xfId="22943" xr:uid="{00000000-0005-0000-0000-0000B1550000}"/>
    <cellStyle name="Normal 3 2 4 2 2 2 2 7" xfId="22944" xr:uid="{00000000-0005-0000-0000-0000B2550000}"/>
    <cellStyle name="Normal 3 2 4 2 2 2 2 7 2" xfId="22945" xr:uid="{00000000-0005-0000-0000-0000B3550000}"/>
    <cellStyle name="Normal 3 2 4 2 2 2 2 8" xfId="22946" xr:uid="{00000000-0005-0000-0000-0000B4550000}"/>
    <cellStyle name="Normal 3 2 4 2 2 2 3" xfId="22947" xr:uid="{00000000-0005-0000-0000-0000B5550000}"/>
    <cellStyle name="Normal 3 2 4 2 2 2 3 2" xfId="22948" xr:uid="{00000000-0005-0000-0000-0000B6550000}"/>
    <cellStyle name="Normal 3 2 4 2 2 2 3 2 2" xfId="22949" xr:uid="{00000000-0005-0000-0000-0000B7550000}"/>
    <cellStyle name="Normal 3 2 4 2 2 2 3 2 2 2" xfId="22950" xr:uid="{00000000-0005-0000-0000-0000B8550000}"/>
    <cellStyle name="Normal 3 2 4 2 2 2 3 2 2 2 2" xfId="22951" xr:uid="{00000000-0005-0000-0000-0000B9550000}"/>
    <cellStyle name="Normal 3 2 4 2 2 2 3 2 2 3" xfId="22952" xr:uid="{00000000-0005-0000-0000-0000BA550000}"/>
    <cellStyle name="Normal 3 2 4 2 2 2 3 2 3" xfId="22953" xr:uid="{00000000-0005-0000-0000-0000BB550000}"/>
    <cellStyle name="Normal 3 2 4 2 2 2 3 2 3 2" xfId="22954" xr:uid="{00000000-0005-0000-0000-0000BC550000}"/>
    <cellStyle name="Normal 3 2 4 2 2 2 3 2 4" xfId="22955" xr:uid="{00000000-0005-0000-0000-0000BD550000}"/>
    <cellStyle name="Normal 3 2 4 2 2 2 3 3" xfId="22956" xr:uid="{00000000-0005-0000-0000-0000BE550000}"/>
    <cellStyle name="Normal 3 2 4 2 2 2 3 3 2" xfId="22957" xr:uid="{00000000-0005-0000-0000-0000BF550000}"/>
    <cellStyle name="Normal 3 2 4 2 2 2 3 3 2 2" xfId="22958" xr:uid="{00000000-0005-0000-0000-0000C0550000}"/>
    <cellStyle name="Normal 3 2 4 2 2 2 3 3 3" xfId="22959" xr:uid="{00000000-0005-0000-0000-0000C1550000}"/>
    <cellStyle name="Normal 3 2 4 2 2 2 3 4" xfId="22960" xr:uid="{00000000-0005-0000-0000-0000C2550000}"/>
    <cellStyle name="Normal 3 2 4 2 2 2 3 4 2" xfId="22961" xr:uid="{00000000-0005-0000-0000-0000C3550000}"/>
    <cellStyle name="Normal 3 2 4 2 2 2 3 5" xfId="22962" xr:uid="{00000000-0005-0000-0000-0000C4550000}"/>
    <cellStyle name="Normal 3 2 4 2 2 2 4" xfId="22963" xr:uid="{00000000-0005-0000-0000-0000C5550000}"/>
    <cellStyle name="Normal 3 2 4 2 2 2 4 2" xfId="22964" xr:uid="{00000000-0005-0000-0000-0000C6550000}"/>
    <cellStyle name="Normal 3 2 4 2 2 2 4 2 2" xfId="22965" xr:uid="{00000000-0005-0000-0000-0000C7550000}"/>
    <cellStyle name="Normal 3 2 4 2 2 2 4 2 2 2" xfId="22966" xr:uid="{00000000-0005-0000-0000-0000C8550000}"/>
    <cellStyle name="Normal 3 2 4 2 2 2 4 2 3" xfId="22967" xr:uid="{00000000-0005-0000-0000-0000C9550000}"/>
    <cellStyle name="Normal 3 2 4 2 2 2 4 3" xfId="22968" xr:uid="{00000000-0005-0000-0000-0000CA550000}"/>
    <cellStyle name="Normal 3 2 4 2 2 2 4 3 2" xfId="22969" xr:uid="{00000000-0005-0000-0000-0000CB550000}"/>
    <cellStyle name="Normal 3 2 4 2 2 2 4 4" xfId="22970" xr:uid="{00000000-0005-0000-0000-0000CC550000}"/>
    <cellStyle name="Normal 3 2 4 2 2 2 5" xfId="22971" xr:uid="{00000000-0005-0000-0000-0000CD550000}"/>
    <cellStyle name="Normal 3 2 4 2 2 2 5 2" xfId="22972" xr:uid="{00000000-0005-0000-0000-0000CE550000}"/>
    <cellStyle name="Normal 3 2 4 2 2 2 5 2 2" xfId="22973" xr:uid="{00000000-0005-0000-0000-0000CF550000}"/>
    <cellStyle name="Normal 3 2 4 2 2 2 5 2 2 2" xfId="22974" xr:uid="{00000000-0005-0000-0000-0000D0550000}"/>
    <cellStyle name="Normal 3 2 4 2 2 2 5 2 3" xfId="22975" xr:uid="{00000000-0005-0000-0000-0000D1550000}"/>
    <cellStyle name="Normal 3 2 4 2 2 2 5 3" xfId="22976" xr:uid="{00000000-0005-0000-0000-0000D2550000}"/>
    <cellStyle name="Normal 3 2 4 2 2 2 5 3 2" xfId="22977" xr:uid="{00000000-0005-0000-0000-0000D3550000}"/>
    <cellStyle name="Normal 3 2 4 2 2 2 5 4" xfId="22978" xr:uid="{00000000-0005-0000-0000-0000D4550000}"/>
    <cellStyle name="Normal 3 2 4 2 2 2 6" xfId="22979" xr:uid="{00000000-0005-0000-0000-0000D5550000}"/>
    <cellStyle name="Normal 3 2 4 2 2 2 6 2" xfId="22980" xr:uid="{00000000-0005-0000-0000-0000D6550000}"/>
    <cellStyle name="Normal 3 2 4 2 2 2 6 2 2" xfId="22981" xr:uid="{00000000-0005-0000-0000-0000D7550000}"/>
    <cellStyle name="Normal 3 2 4 2 2 2 6 3" xfId="22982" xr:uid="{00000000-0005-0000-0000-0000D8550000}"/>
    <cellStyle name="Normal 3 2 4 2 2 2 7" xfId="22983" xr:uid="{00000000-0005-0000-0000-0000D9550000}"/>
    <cellStyle name="Normal 3 2 4 2 2 2 7 2" xfId="22984" xr:uid="{00000000-0005-0000-0000-0000DA550000}"/>
    <cellStyle name="Normal 3 2 4 2 2 2 8" xfId="22985" xr:uid="{00000000-0005-0000-0000-0000DB550000}"/>
    <cellStyle name="Normal 3 2 4 2 2 2 8 2" xfId="22986" xr:uid="{00000000-0005-0000-0000-0000DC550000}"/>
    <cellStyle name="Normal 3 2 4 2 2 2 9" xfId="22987" xr:uid="{00000000-0005-0000-0000-0000DD550000}"/>
    <cellStyle name="Normal 3 2 4 2 2 3" xfId="22988" xr:uid="{00000000-0005-0000-0000-0000DE550000}"/>
    <cellStyle name="Normal 3 2 4 2 2 3 2" xfId="22989" xr:uid="{00000000-0005-0000-0000-0000DF550000}"/>
    <cellStyle name="Normal 3 2 4 2 2 3 2 2" xfId="22990" xr:uid="{00000000-0005-0000-0000-0000E0550000}"/>
    <cellStyle name="Normal 3 2 4 2 2 3 2 2 2" xfId="22991" xr:uid="{00000000-0005-0000-0000-0000E1550000}"/>
    <cellStyle name="Normal 3 2 4 2 2 3 2 2 2 2" xfId="22992" xr:uid="{00000000-0005-0000-0000-0000E2550000}"/>
    <cellStyle name="Normal 3 2 4 2 2 3 2 2 2 2 2" xfId="22993" xr:uid="{00000000-0005-0000-0000-0000E3550000}"/>
    <cellStyle name="Normal 3 2 4 2 2 3 2 2 2 3" xfId="22994" xr:uid="{00000000-0005-0000-0000-0000E4550000}"/>
    <cellStyle name="Normal 3 2 4 2 2 3 2 2 3" xfId="22995" xr:uid="{00000000-0005-0000-0000-0000E5550000}"/>
    <cellStyle name="Normal 3 2 4 2 2 3 2 2 3 2" xfId="22996" xr:uid="{00000000-0005-0000-0000-0000E6550000}"/>
    <cellStyle name="Normal 3 2 4 2 2 3 2 2 4" xfId="22997" xr:uid="{00000000-0005-0000-0000-0000E7550000}"/>
    <cellStyle name="Normal 3 2 4 2 2 3 2 3" xfId="22998" xr:uid="{00000000-0005-0000-0000-0000E8550000}"/>
    <cellStyle name="Normal 3 2 4 2 2 3 2 3 2" xfId="22999" xr:uid="{00000000-0005-0000-0000-0000E9550000}"/>
    <cellStyle name="Normal 3 2 4 2 2 3 2 3 2 2" xfId="23000" xr:uid="{00000000-0005-0000-0000-0000EA550000}"/>
    <cellStyle name="Normal 3 2 4 2 2 3 2 3 3" xfId="23001" xr:uid="{00000000-0005-0000-0000-0000EB550000}"/>
    <cellStyle name="Normal 3 2 4 2 2 3 2 4" xfId="23002" xr:uid="{00000000-0005-0000-0000-0000EC550000}"/>
    <cellStyle name="Normal 3 2 4 2 2 3 2 4 2" xfId="23003" xr:uid="{00000000-0005-0000-0000-0000ED550000}"/>
    <cellStyle name="Normal 3 2 4 2 2 3 2 5" xfId="23004" xr:uid="{00000000-0005-0000-0000-0000EE550000}"/>
    <cellStyle name="Normal 3 2 4 2 2 3 3" xfId="23005" xr:uid="{00000000-0005-0000-0000-0000EF550000}"/>
    <cellStyle name="Normal 3 2 4 2 2 3 3 2" xfId="23006" xr:uid="{00000000-0005-0000-0000-0000F0550000}"/>
    <cellStyle name="Normal 3 2 4 2 2 3 3 2 2" xfId="23007" xr:uid="{00000000-0005-0000-0000-0000F1550000}"/>
    <cellStyle name="Normal 3 2 4 2 2 3 3 2 2 2" xfId="23008" xr:uid="{00000000-0005-0000-0000-0000F2550000}"/>
    <cellStyle name="Normal 3 2 4 2 2 3 3 2 3" xfId="23009" xr:uid="{00000000-0005-0000-0000-0000F3550000}"/>
    <cellStyle name="Normal 3 2 4 2 2 3 3 3" xfId="23010" xr:uid="{00000000-0005-0000-0000-0000F4550000}"/>
    <cellStyle name="Normal 3 2 4 2 2 3 3 3 2" xfId="23011" xr:uid="{00000000-0005-0000-0000-0000F5550000}"/>
    <cellStyle name="Normal 3 2 4 2 2 3 3 4" xfId="23012" xr:uid="{00000000-0005-0000-0000-0000F6550000}"/>
    <cellStyle name="Normal 3 2 4 2 2 3 4" xfId="23013" xr:uid="{00000000-0005-0000-0000-0000F7550000}"/>
    <cellStyle name="Normal 3 2 4 2 2 3 4 2" xfId="23014" xr:uid="{00000000-0005-0000-0000-0000F8550000}"/>
    <cellStyle name="Normal 3 2 4 2 2 3 4 2 2" xfId="23015" xr:uid="{00000000-0005-0000-0000-0000F9550000}"/>
    <cellStyle name="Normal 3 2 4 2 2 3 4 2 2 2" xfId="23016" xr:uid="{00000000-0005-0000-0000-0000FA550000}"/>
    <cellStyle name="Normal 3 2 4 2 2 3 4 2 3" xfId="23017" xr:uid="{00000000-0005-0000-0000-0000FB550000}"/>
    <cellStyle name="Normal 3 2 4 2 2 3 4 3" xfId="23018" xr:uid="{00000000-0005-0000-0000-0000FC550000}"/>
    <cellStyle name="Normal 3 2 4 2 2 3 4 3 2" xfId="23019" xr:uid="{00000000-0005-0000-0000-0000FD550000}"/>
    <cellStyle name="Normal 3 2 4 2 2 3 4 4" xfId="23020" xr:uid="{00000000-0005-0000-0000-0000FE550000}"/>
    <cellStyle name="Normal 3 2 4 2 2 3 5" xfId="23021" xr:uid="{00000000-0005-0000-0000-0000FF550000}"/>
    <cellStyle name="Normal 3 2 4 2 2 3 5 2" xfId="23022" xr:uid="{00000000-0005-0000-0000-000000560000}"/>
    <cellStyle name="Normal 3 2 4 2 2 3 5 2 2" xfId="23023" xr:uid="{00000000-0005-0000-0000-000001560000}"/>
    <cellStyle name="Normal 3 2 4 2 2 3 5 3" xfId="23024" xr:uid="{00000000-0005-0000-0000-000002560000}"/>
    <cellStyle name="Normal 3 2 4 2 2 3 6" xfId="23025" xr:uid="{00000000-0005-0000-0000-000003560000}"/>
    <cellStyle name="Normal 3 2 4 2 2 3 6 2" xfId="23026" xr:uid="{00000000-0005-0000-0000-000004560000}"/>
    <cellStyle name="Normal 3 2 4 2 2 3 7" xfId="23027" xr:uid="{00000000-0005-0000-0000-000005560000}"/>
    <cellStyle name="Normal 3 2 4 2 2 3 7 2" xfId="23028" xr:uid="{00000000-0005-0000-0000-000006560000}"/>
    <cellStyle name="Normal 3 2 4 2 2 3 8" xfId="23029" xr:uid="{00000000-0005-0000-0000-000007560000}"/>
    <cellStyle name="Normal 3 2 4 2 2 4" xfId="23030" xr:uid="{00000000-0005-0000-0000-000008560000}"/>
    <cellStyle name="Normal 3 2 4 2 2 4 2" xfId="23031" xr:uid="{00000000-0005-0000-0000-000009560000}"/>
    <cellStyle name="Normal 3 2 4 2 2 4 2 2" xfId="23032" xr:uid="{00000000-0005-0000-0000-00000A560000}"/>
    <cellStyle name="Normal 3 2 4 2 2 4 2 2 2" xfId="23033" xr:uid="{00000000-0005-0000-0000-00000B560000}"/>
    <cellStyle name="Normal 3 2 4 2 2 4 2 2 2 2" xfId="23034" xr:uid="{00000000-0005-0000-0000-00000C560000}"/>
    <cellStyle name="Normal 3 2 4 2 2 4 2 2 3" xfId="23035" xr:uid="{00000000-0005-0000-0000-00000D560000}"/>
    <cellStyle name="Normal 3 2 4 2 2 4 2 3" xfId="23036" xr:uid="{00000000-0005-0000-0000-00000E560000}"/>
    <cellStyle name="Normal 3 2 4 2 2 4 2 3 2" xfId="23037" xr:uid="{00000000-0005-0000-0000-00000F560000}"/>
    <cellStyle name="Normal 3 2 4 2 2 4 2 4" xfId="23038" xr:uid="{00000000-0005-0000-0000-000010560000}"/>
    <cellStyle name="Normal 3 2 4 2 2 4 3" xfId="23039" xr:uid="{00000000-0005-0000-0000-000011560000}"/>
    <cellStyle name="Normal 3 2 4 2 2 4 3 2" xfId="23040" xr:uid="{00000000-0005-0000-0000-000012560000}"/>
    <cellStyle name="Normal 3 2 4 2 2 4 3 2 2" xfId="23041" xr:uid="{00000000-0005-0000-0000-000013560000}"/>
    <cellStyle name="Normal 3 2 4 2 2 4 3 3" xfId="23042" xr:uid="{00000000-0005-0000-0000-000014560000}"/>
    <cellStyle name="Normal 3 2 4 2 2 4 4" xfId="23043" xr:uid="{00000000-0005-0000-0000-000015560000}"/>
    <cellStyle name="Normal 3 2 4 2 2 4 4 2" xfId="23044" xr:uid="{00000000-0005-0000-0000-000016560000}"/>
    <cellStyle name="Normal 3 2 4 2 2 4 5" xfId="23045" xr:uid="{00000000-0005-0000-0000-000017560000}"/>
    <cellStyle name="Normal 3 2 4 2 2 5" xfId="23046" xr:uid="{00000000-0005-0000-0000-000018560000}"/>
    <cellStyle name="Normal 3 2 4 2 2 5 2" xfId="23047" xr:uid="{00000000-0005-0000-0000-000019560000}"/>
    <cellStyle name="Normal 3 2 4 2 2 5 2 2" xfId="23048" xr:uid="{00000000-0005-0000-0000-00001A560000}"/>
    <cellStyle name="Normal 3 2 4 2 2 5 2 2 2" xfId="23049" xr:uid="{00000000-0005-0000-0000-00001B560000}"/>
    <cellStyle name="Normal 3 2 4 2 2 5 2 3" xfId="23050" xr:uid="{00000000-0005-0000-0000-00001C560000}"/>
    <cellStyle name="Normal 3 2 4 2 2 5 3" xfId="23051" xr:uid="{00000000-0005-0000-0000-00001D560000}"/>
    <cellStyle name="Normal 3 2 4 2 2 5 3 2" xfId="23052" xr:uid="{00000000-0005-0000-0000-00001E560000}"/>
    <cellStyle name="Normal 3 2 4 2 2 5 4" xfId="23053" xr:uid="{00000000-0005-0000-0000-00001F560000}"/>
    <cellStyle name="Normal 3 2 4 2 2 6" xfId="23054" xr:uid="{00000000-0005-0000-0000-000020560000}"/>
    <cellStyle name="Normal 3 2 4 2 2 6 2" xfId="23055" xr:uid="{00000000-0005-0000-0000-000021560000}"/>
    <cellStyle name="Normal 3 2 4 2 2 6 2 2" xfId="23056" xr:uid="{00000000-0005-0000-0000-000022560000}"/>
    <cellStyle name="Normal 3 2 4 2 2 6 2 2 2" xfId="23057" xr:uid="{00000000-0005-0000-0000-000023560000}"/>
    <cellStyle name="Normal 3 2 4 2 2 6 2 3" xfId="23058" xr:uid="{00000000-0005-0000-0000-000024560000}"/>
    <cellStyle name="Normal 3 2 4 2 2 6 3" xfId="23059" xr:uid="{00000000-0005-0000-0000-000025560000}"/>
    <cellStyle name="Normal 3 2 4 2 2 6 3 2" xfId="23060" xr:uid="{00000000-0005-0000-0000-000026560000}"/>
    <cellStyle name="Normal 3 2 4 2 2 6 4" xfId="23061" xr:uid="{00000000-0005-0000-0000-000027560000}"/>
    <cellStyle name="Normal 3 2 4 2 2 7" xfId="23062" xr:uid="{00000000-0005-0000-0000-000028560000}"/>
    <cellStyle name="Normal 3 2 4 2 2 7 2" xfId="23063" xr:uid="{00000000-0005-0000-0000-000029560000}"/>
    <cellStyle name="Normal 3 2 4 2 2 7 2 2" xfId="23064" xr:uid="{00000000-0005-0000-0000-00002A560000}"/>
    <cellStyle name="Normal 3 2 4 2 2 7 3" xfId="23065" xr:uid="{00000000-0005-0000-0000-00002B560000}"/>
    <cellStyle name="Normal 3 2 4 2 2 8" xfId="23066" xr:uid="{00000000-0005-0000-0000-00002C560000}"/>
    <cellStyle name="Normal 3 2 4 2 2 8 2" xfId="23067" xr:uid="{00000000-0005-0000-0000-00002D560000}"/>
    <cellStyle name="Normal 3 2 4 2 2 9" xfId="23068" xr:uid="{00000000-0005-0000-0000-00002E560000}"/>
    <cellStyle name="Normal 3 2 4 2 2 9 2" xfId="23069" xr:uid="{00000000-0005-0000-0000-00002F560000}"/>
    <cellStyle name="Normal 3 2 4 2 3" xfId="23070" xr:uid="{00000000-0005-0000-0000-000030560000}"/>
    <cellStyle name="Normal 3 2 4 2 3 10" xfId="23071" xr:uid="{00000000-0005-0000-0000-000031560000}"/>
    <cellStyle name="Normal 3 2 4 2 3 2" xfId="23072" xr:uid="{00000000-0005-0000-0000-000032560000}"/>
    <cellStyle name="Normal 3 2 4 2 3 2 2" xfId="23073" xr:uid="{00000000-0005-0000-0000-000033560000}"/>
    <cellStyle name="Normal 3 2 4 2 3 2 2 2" xfId="23074" xr:uid="{00000000-0005-0000-0000-000034560000}"/>
    <cellStyle name="Normal 3 2 4 2 3 2 2 2 2" xfId="23075" xr:uid="{00000000-0005-0000-0000-000035560000}"/>
    <cellStyle name="Normal 3 2 4 2 3 2 2 2 2 2" xfId="23076" xr:uid="{00000000-0005-0000-0000-000036560000}"/>
    <cellStyle name="Normal 3 2 4 2 3 2 2 2 2 2 2" xfId="23077" xr:uid="{00000000-0005-0000-0000-000037560000}"/>
    <cellStyle name="Normal 3 2 4 2 3 2 2 2 2 2 2 2" xfId="23078" xr:uid="{00000000-0005-0000-0000-000038560000}"/>
    <cellStyle name="Normal 3 2 4 2 3 2 2 2 2 2 3" xfId="23079" xr:uid="{00000000-0005-0000-0000-000039560000}"/>
    <cellStyle name="Normal 3 2 4 2 3 2 2 2 2 3" xfId="23080" xr:uid="{00000000-0005-0000-0000-00003A560000}"/>
    <cellStyle name="Normal 3 2 4 2 3 2 2 2 2 3 2" xfId="23081" xr:uid="{00000000-0005-0000-0000-00003B560000}"/>
    <cellStyle name="Normal 3 2 4 2 3 2 2 2 2 4" xfId="23082" xr:uid="{00000000-0005-0000-0000-00003C560000}"/>
    <cellStyle name="Normal 3 2 4 2 3 2 2 2 3" xfId="23083" xr:uid="{00000000-0005-0000-0000-00003D560000}"/>
    <cellStyle name="Normal 3 2 4 2 3 2 2 2 3 2" xfId="23084" xr:uid="{00000000-0005-0000-0000-00003E560000}"/>
    <cellStyle name="Normal 3 2 4 2 3 2 2 2 3 2 2" xfId="23085" xr:uid="{00000000-0005-0000-0000-00003F560000}"/>
    <cellStyle name="Normal 3 2 4 2 3 2 2 2 3 3" xfId="23086" xr:uid="{00000000-0005-0000-0000-000040560000}"/>
    <cellStyle name="Normal 3 2 4 2 3 2 2 2 4" xfId="23087" xr:uid="{00000000-0005-0000-0000-000041560000}"/>
    <cellStyle name="Normal 3 2 4 2 3 2 2 2 4 2" xfId="23088" xr:uid="{00000000-0005-0000-0000-000042560000}"/>
    <cellStyle name="Normal 3 2 4 2 3 2 2 2 5" xfId="23089" xr:uid="{00000000-0005-0000-0000-000043560000}"/>
    <cellStyle name="Normal 3 2 4 2 3 2 2 3" xfId="23090" xr:uid="{00000000-0005-0000-0000-000044560000}"/>
    <cellStyle name="Normal 3 2 4 2 3 2 2 3 2" xfId="23091" xr:uid="{00000000-0005-0000-0000-000045560000}"/>
    <cellStyle name="Normal 3 2 4 2 3 2 2 3 2 2" xfId="23092" xr:uid="{00000000-0005-0000-0000-000046560000}"/>
    <cellStyle name="Normal 3 2 4 2 3 2 2 3 2 2 2" xfId="23093" xr:uid="{00000000-0005-0000-0000-000047560000}"/>
    <cellStyle name="Normal 3 2 4 2 3 2 2 3 2 3" xfId="23094" xr:uid="{00000000-0005-0000-0000-000048560000}"/>
    <cellStyle name="Normal 3 2 4 2 3 2 2 3 3" xfId="23095" xr:uid="{00000000-0005-0000-0000-000049560000}"/>
    <cellStyle name="Normal 3 2 4 2 3 2 2 3 3 2" xfId="23096" xr:uid="{00000000-0005-0000-0000-00004A560000}"/>
    <cellStyle name="Normal 3 2 4 2 3 2 2 3 4" xfId="23097" xr:uid="{00000000-0005-0000-0000-00004B560000}"/>
    <cellStyle name="Normal 3 2 4 2 3 2 2 4" xfId="23098" xr:uid="{00000000-0005-0000-0000-00004C560000}"/>
    <cellStyle name="Normal 3 2 4 2 3 2 2 4 2" xfId="23099" xr:uid="{00000000-0005-0000-0000-00004D560000}"/>
    <cellStyle name="Normal 3 2 4 2 3 2 2 4 2 2" xfId="23100" xr:uid="{00000000-0005-0000-0000-00004E560000}"/>
    <cellStyle name="Normal 3 2 4 2 3 2 2 4 2 2 2" xfId="23101" xr:uid="{00000000-0005-0000-0000-00004F560000}"/>
    <cellStyle name="Normal 3 2 4 2 3 2 2 4 2 3" xfId="23102" xr:uid="{00000000-0005-0000-0000-000050560000}"/>
    <cellStyle name="Normal 3 2 4 2 3 2 2 4 3" xfId="23103" xr:uid="{00000000-0005-0000-0000-000051560000}"/>
    <cellStyle name="Normal 3 2 4 2 3 2 2 4 3 2" xfId="23104" xr:uid="{00000000-0005-0000-0000-000052560000}"/>
    <cellStyle name="Normal 3 2 4 2 3 2 2 4 4" xfId="23105" xr:uid="{00000000-0005-0000-0000-000053560000}"/>
    <cellStyle name="Normal 3 2 4 2 3 2 2 5" xfId="23106" xr:uid="{00000000-0005-0000-0000-000054560000}"/>
    <cellStyle name="Normal 3 2 4 2 3 2 2 5 2" xfId="23107" xr:uid="{00000000-0005-0000-0000-000055560000}"/>
    <cellStyle name="Normal 3 2 4 2 3 2 2 5 2 2" xfId="23108" xr:uid="{00000000-0005-0000-0000-000056560000}"/>
    <cellStyle name="Normal 3 2 4 2 3 2 2 5 3" xfId="23109" xr:uid="{00000000-0005-0000-0000-000057560000}"/>
    <cellStyle name="Normal 3 2 4 2 3 2 2 6" xfId="23110" xr:uid="{00000000-0005-0000-0000-000058560000}"/>
    <cellStyle name="Normal 3 2 4 2 3 2 2 6 2" xfId="23111" xr:uid="{00000000-0005-0000-0000-000059560000}"/>
    <cellStyle name="Normal 3 2 4 2 3 2 2 7" xfId="23112" xr:uid="{00000000-0005-0000-0000-00005A560000}"/>
    <cellStyle name="Normal 3 2 4 2 3 2 2 7 2" xfId="23113" xr:uid="{00000000-0005-0000-0000-00005B560000}"/>
    <cellStyle name="Normal 3 2 4 2 3 2 2 8" xfId="23114" xr:uid="{00000000-0005-0000-0000-00005C560000}"/>
    <cellStyle name="Normal 3 2 4 2 3 2 3" xfId="23115" xr:uid="{00000000-0005-0000-0000-00005D560000}"/>
    <cellStyle name="Normal 3 2 4 2 3 2 3 2" xfId="23116" xr:uid="{00000000-0005-0000-0000-00005E560000}"/>
    <cellStyle name="Normal 3 2 4 2 3 2 3 2 2" xfId="23117" xr:uid="{00000000-0005-0000-0000-00005F560000}"/>
    <cellStyle name="Normal 3 2 4 2 3 2 3 2 2 2" xfId="23118" xr:uid="{00000000-0005-0000-0000-000060560000}"/>
    <cellStyle name="Normal 3 2 4 2 3 2 3 2 2 2 2" xfId="23119" xr:uid="{00000000-0005-0000-0000-000061560000}"/>
    <cellStyle name="Normal 3 2 4 2 3 2 3 2 2 3" xfId="23120" xr:uid="{00000000-0005-0000-0000-000062560000}"/>
    <cellStyle name="Normal 3 2 4 2 3 2 3 2 3" xfId="23121" xr:uid="{00000000-0005-0000-0000-000063560000}"/>
    <cellStyle name="Normal 3 2 4 2 3 2 3 2 3 2" xfId="23122" xr:uid="{00000000-0005-0000-0000-000064560000}"/>
    <cellStyle name="Normal 3 2 4 2 3 2 3 2 4" xfId="23123" xr:uid="{00000000-0005-0000-0000-000065560000}"/>
    <cellStyle name="Normal 3 2 4 2 3 2 3 3" xfId="23124" xr:uid="{00000000-0005-0000-0000-000066560000}"/>
    <cellStyle name="Normal 3 2 4 2 3 2 3 3 2" xfId="23125" xr:uid="{00000000-0005-0000-0000-000067560000}"/>
    <cellStyle name="Normal 3 2 4 2 3 2 3 3 2 2" xfId="23126" xr:uid="{00000000-0005-0000-0000-000068560000}"/>
    <cellStyle name="Normal 3 2 4 2 3 2 3 3 3" xfId="23127" xr:uid="{00000000-0005-0000-0000-000069560000}"/>
    <cellStyle name="Normal 3 2 4 2 3 2 3 4" xfId="23128" xr:uid="{00000000-0005-0000-0000-00006A560000}"/>
    <cellStyle name="Normal 3 2 4 2 3 2 3 4 2" xfId="23129" xr:uid="{00000000-0005-0000-0000-00006B560000}"/>
    <cellStyle name="Normal 3 2 4 2 3 2 3 5" xfId="23130" xr:uid="{00000000-0005-0000-0000-00006C560000}"/>
    <cellStyle name="Normal 3 2 4 2 3 2 4" xfId="23131" xr:uid="{00000000-0005-0000-0000-00006D560000}"/>
    <cellStyle name="Normal 3 2 4 2 3 2 4 2" xfId="23132" xr:uid="{00000000-0005-0000-0000-00006E560000}"/>
    <cellStyle name="Normal 3 2 4 2 3 2 4 2 2" xfId="23133" xr:uid="{00000000-0005-0000-0000-00006F560000}"/>
    <cellStyle name="Normal 3 2 4 2 3 2 4 2 2 2" xfId="23134" xr:uid="{00000000-0005-0000-0000-000070560000}"/>
    <cellStyle name="Normal 3 2 4 2 3 2 4 2 3" xfId="23135" xr:uid="{00000000-0005-0000-0000-000071560000}"/>
    <cellStyle name="Normal 3 2 4 2 3 2 4 3" xfId="23136" xr:uid="{00000000-0005-0000-0000-000072560000}"/>
    <cellStyle name="Normal 3 2 4 2 3 2 4 3 2" xfId="23137" xr:uid="{00000000-0005-0000-0000-000073560000}"/>
    <cellStyle name="Normal 3 2 4 2 3 2 4 4" xfId="23138" xr:uid="{00000000-0005-0000-0000-000074560000}"/>
    <cellStyle name="Normal 3 2 4 2 3 2 5" xfId="23139" xr:uid="{00000000-0005-0000-0000-000075560000}"/>
    <cellStyle name="Normal 3 2 4 2 3 2 5 2" xfId="23140" xr:uid="{00000000-0005-0000-0000-000076560000}"/>
    <cellStyle name="Normal 3 2 4 2 3 2 5 2 2" xfId="23141" xr:uid="{00000000-0005-0000-0000-000077560000}"/>
    <cellStyle name="Normal 3 2 4 2 3 2 5 2 2 2" xfId="23142" xr:uid="{00000000-0005-0000-0000-000078560000}"/>
    <cellStyle name="Normal 3 2 4 2 3 2 5 2 3" xfId="23143" xr:uid="{00000000-0005-0000-0000-000079560000}"/>
    <cellStyle name="Normal 3 2 4 2 3 2 5 3" xfId="23144" xr:uid="{00000000-0005-0000-0000-00007A560000}"/>
    <cellStyle name="Normal 3 2 4 2 3 2 5 3 2" xfId="23145" xr:uid="{00000000-0005-0000-0000-00007B560000}"/>
    <cellStyle name="Normal 3 2 4 2 3 2 5 4" xfId="23146" xr:uid="{00000000-0005-0000-0000-00007C560000}"/>
    <cellStyle name="Normal 3 2 4 2 3 2 6" xfId="23147" xr:uid="{00000000-0005-0000-0000-00007D560000}"/>
    <cellStyle name="Normal 3 2 4 2 3 2 6 2" xfId="23148" xr:uid="{00000000-0005-0000-0000-00007E560000}"/>
    <cellStyle name="Normal 3 2 4 2 3 2 6 2 2" xfId="23149" xr:uid="{00000000-0005-0000-0000-00007F560000}"/>
    <cellStyle name="Normal 3 2 4 2 3 2 6 3" xfId="23150" xr:uid="{00000000-0005-0000-0000-000080560000}"/>
    <cellStyle name="Normal 3 2 4 2 3 2 7" xfId="23151" xr:uid="{00000000-0005-0000-0000-000081560000}"/>
    <cellStyle name="Normal 3 2 4 2 3 2 7 2" xfId="23152" xr:uid="{00000000-0005-0000-0000-000082560000}"/>
    <cellStyle name="Normal 3 2 4 2 3 2 8" xfId="23153" xr:uid="{00000000-0005-0000-0000-000083560000}"/>
    <cellStyle name="Normal 3 2 4 2 3 2 8 2" xfId="23154" xr:uid="{00000000-0005-0000-0000-000084560000}"/>
    <cellStyle name="Normal 3 2 4 2 3 2 9" xfId="23155" xr:uid="{00000000-0005-0000-0000-000085560000}"/>
    <cellStyle name="Normal 3 2 4 2 3 3" xfId="23156" xr:uid="{00000000-0005-0000-0000-000086560000}"/>
    <cellStyle name="Normal 3 2 4 2 3 3 2" xfId="23157" xr:uid="{00000000-0005-0000-0000-000087560000}"/>
    <cellStyle name="Normal 3 2 4 2 3 3 2 2" xfId="23158" xr:uid="{00000000-0005-0000-0000-000088560000}"/>
    <cellStyle name="Normal 3 2 4 2 3 3 2 2 2" xfId="23159" xr:uid="{00000000-0005-0000-0000-000089560000}"/>
    <cellStyle name="Normal 3 2 4 2 3 3 2 2 2 2" xfId="23160" xr:uid="{00000000-0005-0000-0000-00008A560000}"/>
    <cellStyle name="Normal 3 2 4 2 3 3 2 2 2 2 2" xfId="23161" xr:uid="{00000000-0005-0000-0000-00008B560000}"/>
    <cellStyle name="Normal 3 2 4 2 3 3 2 2 2 3" xfId="23162" xr:uid="{00000000-0005-0000-0000-00008C560000}"/>
    <cellStyle name="Normal 3 2 4 2 3 3 2 2 3" xfId="23163" xr:uid="{00000000-0005-0000-0000-00008D560000}"/>
    <cellStyle name="Normal 3 2 4 2 3 3 2 2 3 2" xfId="23164" xr:uid="{00000000-0005-0000-0000-00008E560000}"/>
    <cellStyle name="Normal 3 2 4 2 3 3 2 2 4" xfId="23165" xr:uid="{00000000-0005-0000-0000-00008F560000}"/>
    <cellStyle name="Normal 3 2 4 2 3 3 2 3" xfId="23166" xr:uid="{00000000-0005-0000-0000-000090560000}"/>
    <cellStyle name="Normal 3 2 4 2 3 3 2 3 2" xfId="23167" xr:uid="{00000000-0005-0000-0000-000091560000}"/>
    <cellStyle name="Normal 3 2 4 2 3 3 2 3 2 2" xfId="23168" xr:uid="{00000000-0005-0000-0000-000092560000}"/>
    <cellStyle name="Normal 3 2 4 2 3 3 2 3 3" xfId="23169" xr:uid="{00000000-0005-0000-0000-000093560000}"/>
    <cellStyle name="Normal 3 2 4 2 3 3 2 4" xfId="23170" xr:uid="{00000000-0005-0000-0000-000094560000}"/>
    <cellStyle name="Normal 3 2 4 2 3 3 2 4 2" xfId="23171" xr:uid="{00000000-0005-0000-0000-000095560000}"/>
    <cellStyle name="Normal 3 2 4 2 3 3 2 5" xfId="23172" xr:uid="{00000000-0005-0000-0000-000096560000}"/>
    <cellStyle name="Normal 3 2 4 2 3 3 3" xfId="23173" xr:uid="{00000000-0005-0000-0000-000097560000}"/>
    <cellStyle name="Normal 3 2 4 2 3 3 3 2" xfId="23174" xr:uid="{00000000-0005-0000-0000-000098560000}"/>
    <cellStyle name="Normal 3 2 4 2 3 3 3 2 2" xfId="23175" xr:uid="{00000000-0005-0000-0000-000099560000}"/>
    <cellStyle name="Normal 3 2 4 2 3 3 3 2 2 2" xfId="23176" xr:uid="{00000000-0005-0000-0000-00009A560000}"/>
    <cellStyle name="Normal 3 2 4 2 3 3 3 2 3" xfId="23177" xr:uid="{00000000-0005-0000-0000-00009B560000}"/>
    <cellStyle name="Normal 3 2 4 2 3 3 3 3" xfId="23178" xr:uid="{00000000-0005-0000-0000-00009C560000}"/>
    <cellStyle name="Normal 3 2 4 2 3 3 3 3 2" xfId="23179" xr:uid="{00000000-0005-0000-0000-00009D560000}"/>
    <cellStyle name="Normal 3 2 4 2 3 3 3 4" xfId="23180" xr:uid="{00000000-0005-0000-0000-00009E560000}"/>
    <cellStyle name="Normal 3 2 4 2 3 3 4" xfId="23181" xr:uid="{00000000-0005-0000-0000-00009F560000}"/>
    <cellStyle name="Normal 3 2 4 2 3 3 4 2" xfId="23182" xr:uid="{00000000-0005-0000-0000-0000A0560000}"/>
    <cellStyle name="Normal 3 2 4 2 3 3 4 2 2" xfId="23183" xr:uid="{00000000-0005-0000-0000-0000A1560000}"/>
    <cellStyle name="Normal 3 2 4 2 3 3 4 2 2 2" xfId="23184" xr:uid="{00000000-0005-0000-0000-0000A2560000}"/>
    <cellStyle name="Normal 3 2 4 2 3 3 4 2 3" xfId="23185" xr:uid="{00000000-0005-0000-0000-0000A3560000}"/>
    <cellStyle name="Normal 3 2 4 2 3 3 4 3" xfId="23186" xr:uid="{00000000-0005-0000-0000-0000A4560000}"/>
    <cellStyle name="Normal 3 2 4 2 3 3 4 3 2" xfId="23187" xr:uid="{00000000-0005-0000-0000-0000A5560000}"/>
    <cellStyle name="Normal 3 2 4 2 3 3 4 4" xfId="23188" xr:uid="{00000000-0005-0000-0000-0000A6560000}"/>
    <cellStyle name="Normal 3 2 4 2 3 3 5" xfId="23189" xr:uid="{00000000-0005-0000-0000-0000A7560000}"/>
    <cellStyle name="Normal 3 2 4 2 3 3 5 2" xfId="23190" xr:uid="{00000000-0005-0000-0000-0000A8560000}"/>
    <cellStyle name="Normal 3 2 4 2 3 3 5 2 2" xfId="23191" xr:uid="{00000000-0005-0000-0000-0000A9560000}"/>
    <cellStyle name="Normal 3 2 4 2 3 3 5 3" xfId="23192" xr:uid="{00000000-0005-0000-0000-0000AA560000}"/>
    <cellStyle name="Normal 3 2 4 2 3 3 6" xfId="23193" xr:uid="{00000000-0005-0000-0000-0000AB560000}"/>
    <cellStyle name="Normal 3 2 4 2 3 3 6 2" xfId="23194" xr:uid="{00000000-0005-0000-0000-0000AC560000}"/>
    <cellStyle name="Normal 3 2 4 2 3 3 7" xfId="23195" xr:uid="{00000000-0005-0000-0000-0000AD560000}"/>
    <cellStyle name="Normal 3 2 4 2 3 3 7 2" xfId="23196" xr:uid="{00000000-0005-0000-0000-0000AE560000}"/>
    <cellStyle name="Normal 3 2 4 2 3 3 8" xfId="23197" xr:uid="{00000000-0005-0000-0000-0000AF560000}"/>
    <cellStyle name="Normal 3 2 4 2 3 4" xfId="23198" xr:uid="{00000000-0005-0000-0000-0000B0560000}"/>
    <cellStyle name="Normal 3 2 4 2 3 4 2" xfId="23199" xr:uid="{00000000-0005-0000-0000-0000B1560000}"/>
    <cellStyle name="Normal 3 2 4 2 3 4 2 2" xfId="23200" xr:uid="{00000000-0005-0000-0000-0000B2560000}"/>
    <cellStyle name="Normal 3 2 4 2 3 4 2 2 2" xfId="23201" xr:uid="{00000000-0005-0000-0000-0000B3560000}"/>
    <cellStyle name="Normal 3 2 4 2 3 4 2 2 2 2" xfId="23202" xr:uid="{00000000-0005-0000-0000-0000B4560000}"/>
    <cellStyle name="Normal 3 2 4 2 3 4 2 2 3" xfId="23203" xr:uid="{00000000-0005-0000-0000-0000B5560000}"/>
    <cellStyle name="Normal 3 2 4 2 3 4 2 3" xfId="23204" xr:uid="{00000000-0005-0000-0000-0000B6560000}"/>
    <cellStyle name="Normal 3 2 4 2 3 4 2 3 2" xfId="23205" xr:uid="{00000000-0005-0000-0000-0000B7560000}"/>
    <cellStyle name="Normal 3 2 4 2 3 4 2 4" xfId="23206" xr:uid="{00000000-0005-0000-0000-0000B8560000}"/>
    <cellStyle name="Normal 3 2 4 2 3 4 3" xfId="23207" xr:uid="{00000000-0005-0000-0000-0000B9560000}"/>
    <cellStyle name="Normal 3 2 4 2 3 4 3 2" xfId="23208" xr:uid="{00000000-0005-0000-0000-0000BA560000}"/>
    <cellStyle name="Normal 3 2 4 2 3 4 3 2 2" xfId="23209" xr:uid="{00000000-0005-0000-0000-0000BB560000}"/>
    <cellStyle name="Normal 3 2 4 2 3 4 3 3" xfId="23210" xr:uid="{00000000-0005-0000-0000-0000BC560000}"/>
    <cellStyle name="Normal 3 2 4 2 3 4 4" xfId="23211" xr:uid="{00000000-0005-0000-0000-0000BD560000}"/>
    <cellStyle name="Normal 3 2 4 2 3 4 4 2" xfId="23212" xr:uid="{00000000-0005-0000-0000-0000BE560000}"/>
    <cellStyle name="Normal 3 2 4 2 3 4 5" xfId="23213" xr:uid="{00000000-0005-0000-0000-0000BF560000}"/>
    <cellStyle name="Normal 3 2 4 2 3 5" xfId="23214" xr:uid="{00000000-0005-0000-0000-0000C0560000}"/>
    <cellStyle name="Normal 3 2 4 2 3 5 2" xfId="23215" xr:uid="{00000000-0005-0000-0000-0000C1560000}"/>
    <cellStyle name="Normal 3 2 4 2 3 5 2 2" xfId="23216" xr:uid="{00000000-0005-0000-0000-0000C2560000}"/>
    <cellStyle name="Normal 3 2 4 2 3 5 2 2 2" xfId="23217" xr:uid="{00000000-0005-0000-0000-0000C3560000}"/>
    <cellStyle name="Normal 3 2 4 2 3 5 2 3" xfId="23218" xr:uid="{00000000-0005-0000-0000-0000C4560000}"/>
    <cellStyle name="Normal 3 2 4 2 3 5 3" xfId="23219" xr:uid="{00000000-0005-0000-0000-0000C5560000}"/>
    <cellStyle name="Normal 3 2 4 2 3 5 3 2" xfId="23220" xr:uid="{00000000-0005-0000-0000-0000C6560000}"/>
    <cellStyle name="Normal 3 2 4 2 3 5 4" xfId="23221" xr:uid="{00000000-0005-0000-0000-0000C7560000}"/>
    <cellStyle name="Normal 3 2 4 2 3 6" xfId="23222" xr:uid="{00000000-0005-0000-0000-0000C8560000}"/>
    <cellStyle name="Normal 3 2 4 2 3 6 2" xfId="23223" xr:uid="{00000000-0005-0000-0000-0000C9560000}"/>
    <cellStyle name="Normal 3 2 4 2 3 6 2 2" xfId="23224" xr:uid="{00000000-0005-0000-0000-0000CA560000}"/>
    <cellStyle name="Normal 3 2 4 2 3 6 2 2 2" xfId="23225" xr:uid="{00000000-0005-0000-0000-0000CB560000}"/>
    <cellStyle name="Normal 3 2 4 2 3 6 2 3" xfId="23226" xr:uid="{00000000-0005-0000-0000-0000CC560000}"/>
    <cellStyle name="Normal 3 2 4 2 3 6 3" xfId="23227" xr:uid="{00000000-0005-0000-0000-0000CD560000}"/>
    <cellStyle name="Normal 3 2 4 2 3 6 3 2" xfId="23228" xr:uid="{00000000-0005-0000-0000-0000CE560000}"/>
    <cellStyle name="Normal 3 2 4 2 3 6 4" xfId="23229" xr:uid="{00000000-0005-0000-0000-0000CF560000}"/>
    <cellStyle name="Normal 3 2 4 2 3 7" xfId="23230" xr:uid="{00000000-0005-0000-0000-0000D0560000}"/>
    <cellStyle name="Normal 3 2 4 2 3 7 2" xfId="23231" xr:uid="{00000000-0005-0000-0000-0000D1560000}"/>
    <cellStyle name="Normal 3 2 4 2 3 7 2 2" xfId="23232" xr:uid="{00000000-0005-0000-0000-0000D2560000}"/>
    <cellStyle name="Normal 3 2 4 2 3 7 3" xfId="23233" xr:uid="{00000000-0005-0000-0000-0000D3560000}"/>
    <cellStyle name="Normal 3 2 4 2 3 8" xfId="23234" xr:uid="{00000000-0005-0000-0000-0000D4560000}"/>
    <cellStyle name="Normal 3 2 4 2 3 8 2" xfId="23235" xr:uid="{00000000-0005-0000-0000-0000D5560000}"/>
    <cellStyle name="Normal 3 2 4 2 3 9" xfId="23236" xr:uid="{00000000-0005-0000-0000-0000D6560000}"/>
    <cellStyle name="Normal 3 2 4 2 3 9 2" xfId="23237" xr:uid="{00000000-0005-0000-0000-0000D7560000}"/>
    <cellStyle name="Normal 3 2 4 2 4" xfId="23238" xr:uid="{00000000-0005-0000-0000-0000D8560000}"/>
    <cellStyle name="Normal 3 2 4 2 4 10" xfId="23239" xr:uid="{00000000-0005-0000-0000-0000D9560000}"/>
    <cellStyle name="Normal 3 2 4 2 4 2" xfId="23240" xr:uid="{00000000-0005-0000-0000-0000DA560000}"/>
    <cellStyle name="Normal 3 2 4 2 4 2 2" xfId="23241" xr:uid="{00000000-0005-0000-0000-0000DB560000}"/>
    <cellStyle name="Normal 3 2 4 2 4 2 2 2" xfId="23242" xr:uid="{00000000-0005-0000-0000-0000DC560000}"/>
    <cellStyle name="Normal 3 2 4 2 4 2 2 2 2" xfId="23243" xr:uid="{00000000-0005-0000-0000-0000DD560000}"/>
    <cellStyle name="Normal 3 2 4 2 4 2 2 2 2 2" xfId="23244" xr:uid="{00000000-0005-0000-0000-0000DE560000}"/>
    <cellStyle name="Normal 3 2 4 2 4 2 2 2 2 2 2" xfId="23245" xr:uid="{00000000-0005-0000-0000-0000DF560000}"/>
    <cellStyle name="Normal 3 2 4 2 4 2 2 2 2 2 2 2" xfId="23246" xr:uid="{00000000-0005-0000-0000-0000E0560000}"/>
    <cellStyle name="Normal 3 2 4 2 4 2 2 2 2 2 3" xfId="23247" xr:uid="{00000000-0005-0000-0000-0000E1560000}"/>
    <cellStyle name="Normal 3 2 4 2 4 2 2 2 2 3" xfId="23248" xr:uid="{00000000-0005-0000-0000-0000E2560000}"/>
    <cellStyle name="Normal 3 2 4 2 4 2 2 2 2 3 2" xfId="23249" xr:uid="{00000000-0005-0000-0000-0000E3560000}"/>
    <cellStyle name="Normal 3 2 4 2 4 2 2 2 2 4" xfId="23250" xr:uid="{00000000-0005-0000-0000-0000E4560000}"/>
    <cellStyle name="Normal 3 2 4 2 4 2 2 2 3" xfId="23251" xr:uid="{00000000-0005-0000-0000-0000E5560000}"/>
    <cellStyle name="Normal 3 2 4 2 4 2 2 2 3 2" xfId="23252" xr:uid="{00000000-0005-0000-0000-0000E6560000}"/>
    <cellStyle name="Normal 3 2 4 2 4 2 2 2 3 2 2" xfId="23253" xr:uid="{00000000-0005-0000-0000-0000E7560000}"/>
    <cellStyle name="Normal 3 2 4 2 4 2 2 2 3 3" xfId="23254" xr:uid="{00000000-0005-0000-0000-0000E8560000}"/>
    <cellStyle name="Normal 3 2 4 2 4 2 2 2 4" xfId="23255" xr:uid="{00000000-0005-0000-0000-0000E9560000}"/>
    <cellStyle name="Normal 3 2 4 2 4 2 2 2 4 2" xfId="23256" xr:uid="{00000000-0005-0000-0000-0000EA560000}"/>
    <cellStyle name="Normal 3 2 4 2 4 2 2 2 5" xfId="23257" xr:uid="{00000000-0005-0000-0000-0000EB560000}"/>
    <cellStyle name="Normal 3 2 4 2 4 2 2 3" xfId="23258" xr:uid="{00000000-0005-0000-0000-0000EC560000}"/>
    <cellStyle name="Normal 3 2 4 2 4 2 2 3 2" xfId="23259" xr:uid="{00000000-0005-0000-0000-0000ED560000}"/>
    <cellStyle name="Normal 3 2 4 2 4 2 2 3 2 2" xfId="23260" xr:uid="{00000000-0005-0000-0000-0000EE560000}"/>
    <cellStyle name="Normal 3 2 4 2 4 2 2 3 2 2 2" xfId="23261" xr:uid="{00000000-0005-0000-0000-0000EF560000}"/>
    <cellStyle name="Normal 3 2 4 2 4 2 2 3 2 3" xfId="23262" xr:uid="{00000000-0005-0000-0000-0000F0560000}"/>
    <cellStyle name="Normal 3 2 4 2 4 2 2 3 3" xfId="23263" xr:uid="{00000000-0005-0000-0000-0000F1560000}"/>
    <cellStyle name="Normal 3 2 4 2 4 2 2 3 3 2" xfId="23264" xr:uid="{00000000-0005-0000-0000-0000F2560000}"/>
    <cellStyle name="Normal 3 2 4 2 4 2 2 3 4" xfId="23265" xr:uid="{00000000-0005-0000-0000-0000F3560000}"/>
    <cellStyle name="Normal 3 2 4 2 4 2 2 4" xfId="23266" xr:uid="{00000000-0005-0000-0000-0000F4560000}"/>
    <cellStyle name="Normal 3 2 4 2 4 2 2 4 2" xfId="23267" xr:uid="{00000000-0005-0000-0000-0000F5560000}"/>
    <cellStyle name="Normal 3 2 4 2 4 2 2 4 2 2" xfId="23268" xr:uid="{00000000-0005-0000-0000-0000F6560000}"/>
    <cellStyle name="Normal 3 2 4 2 4 2 2 4 2 2 2" xfId="23269" xr:uid="{00000000-0005-0000-0000-0000F7560000}"/>
    <cellStyle name="Normal 3 2 4 2 4 2 2 4 2 3" xfId="23270" xr:uid="{00000000-0005-0000-0000-0000F8560000}"/>
    <cellStyle name="Normal 3 2 4 2 4 2 2 4 3" xfId="23271" xr:uid="{00000000-0005-0000-0000-0000F9560000}"/>
    <cellStyle name="Normal 3 2 4 2 4 2 2 4 3 2" xfId="23272" xr:uid="{00000000-0005-0000-0000-0000FA560000}"/>
    <cellStyle name="Normal 3 2 4 2 4 2 2 4 4" xfId="23273" xr:uid="{00000000-0005-0000-0000-0000FB560000}"/>
    <cellStyle name="Normal 3 2 4 2 4 2 2 5" xfId="23274" xr:uid="{00000000-0005-0000-0000-0000FC560000}"/>
    <cellStyle name="Normal 3 2 4 2 4 2 2 5 2" xfId="23275" xr:uid="{00000000-0005-0000-0000-0000FD560000}"/>
    <cellStyle name="Normal 3 2 4 2 4 2 2 5 2 2" xfId="23276" xr:uid="{00000000-0005-0000-0000-0000FE560000}"/>
    <cellStyle name="Normal 3 2 4 2 4 2 2 5 3" xfId="23277" xr:uid="{00000000-0005-0000-0000-0000FF560000}"/>
    <cellStyle name="Normal 3 2 4 2 4 2 2 6" xfId="23278" xr:uid="{00000000-0005-0000-0000-000000570000}"/>
    <cellStyle name="Normal 3 2 4 2 4 2 2 6 2" xfId="23279" xr:uid="{00000000-0005-0000-0000-000001570000}"/>
    <cellStyle name="Normal 3 2 4 2 4 2 2 7" xfId="23280" xr:uid="{00000000-0005-0000-0000-000002570000}"/>
    <cellStyle name="Normal 3 2 4 2 4 2 2 7 2" xfId="23281" xr:uid="{00000000-0005-0000-0000-000003570000}"/>
    <cellStyle name="Normal 3 2 4 2 4 2 2 8" xfId="23282" xr:uid="{00000000-0005-0000-0000-000004570000}"/>
    <cellStyle name="Normal 3 2 4 2 4 2 3" xfId="23283" xr:uid="{00000000-0005-0000-0000-000005570000}"/>
    <cellStyle name="Normal 3 2 4 2 4 2 3 2" xfId="23284" xr:uid="{00000000-0005-0000-0000-000006570000}"/>
    <cellStyle name="Normal 3 2 4 2 4 2 3 2 2" xfId="23285" xr:uid="{00000000-0005-0000-0000-000007570000}"/>
    <cellStyle name="Normal 3 2 4 2 4 2 3 2 2 2" xfId="23286" xr:uid="{00000000-0005-0000-0000-000008570000}"/>
    <cellStyle name="Normal 3 2 4 2 4 2 3 2 2 2 2" xfId="23287" xr:uid="{00000000-0005-0000-0000-000009570000}"/>
    <cellStyle name="Normal 3 2 4 2 4 2 3 2 2 3" xfId="23288" xr:uid="{00000000-0005-0000-0000-00000A570000}"/>
    <cellStyle name="Normal 3 2 4 2 4 2 3 2 3" xfId="23289" xr:uid="{00000000-0005-0000-0000-00000B570000}"/>
    <cellStyle name="Normal 3 2 4 2 4 2 3 2 3 2" xfId="23290" xr:uid="{00000000-0005-0000-0000-00000C570000}"/>
    <cellStyle name="Normal 3 2 4 2 4 2 3 2 4" xfId="23291" xr:uid="{00000000-0005-0000-0000-00000D570000}"/>
    <cellStyle name="Normal 3 2 4 2 4 2 3 3" xfId="23292" xr:uid="{00000000-0005-0000-0000-00000E570000}"/>
    <cellStyle name="Normal 3 2 4 2 4 2 3 3 2" xfId="23293" xr:uid="{00000000-0005-0000-0000-00000F570000}"/>
    <cellStyle name="Normal 3 2 4 2 4 2 3 3 2 2" xfId="23294" xr:uid="{00000000-0005-0000-0000-000010570000}"/>
    <cellStyle name="Normal 3 2 4 2 4 2 3 3 3" xfId="23295" xr:uid="{00000000-0005-0000-0000-000011570000}"/>
    <cellStyle name="Normal 3 2 4 2 4 2 3 4" xfId="23296" xr:uid="{00000000-0005-0000-0000-000012570000}"/>
    <cellStyle name="Normal 3 2 4 2 4 2 3 4 2" xfId="23297" xr:uid="{00000000-0005-0000-0000-000013570000}"/>
    <cellStyle name="Normal 3 2 4 2 4 2 3 5" xfId="23298" xr:uid="{00000000-0005-0000-0000-000014570000}"/>
    <cellStyle name="Normal 3 2 4 2 4 2 4" xfId="23299" xr:uid="{00000000-0005-0000-0000-000015570000}"/>
    <cellStyle name="Normal 3 2 4 2 4 2 4 2" xfId="23300" xr:uid="{00000000-0005-0000-0000-000016570000}"/>
    <cellStyle name="Normal 3 2 4 2 4 2 4 2 2" xfId="23301" xr:uid="{00000000-0005-0000-0000-000017570000}"/>
    <cellStyle name="Normal 3 2 4 2 4 2 4 2 2 2" xfId="23302" xr:uid="{00000000-0005-0000-0000-000018570000}"/>
    <cellStyle name="Normal 3 2 4 2 4 2 4 2 3" xfId="23303" xr:uid="{00000000-0005-0000-0000-000019570000}"/>
    <cellStyle name="Normal 3 2 4 2 4 2 4 3" xfId="23304" xr:uid="{00000000-0005-0000-0000-00001A570000}"/>
    <cellStyle name="Normal 3 2 4 2 4 2 4 3 2" xfId="23305" xr:uid="{00000000-0005-0000-0000-00001B570000}"/>
    <cellStyle name="Normal 3 2 4 2 4 2 4 4" xfId="23306" xr:uid="{00000000-0005-0000-0000-00001C570000}"/>
    <cellStyle name="Normal 3 2 4 2 4 2 5" xfId="23307" xr:uid="{00000000-0005-0000-0000-00001D570000}"/>
    <cellStyle name="Normal 3 2 4 2 4 2 5 2" xfId="23308" xr:uid="{00000000-0005-0000-0000-00001E570000}"/>
    <cellStyle name="Normal 3 2 4 2 4 2 5 2 2" xfId="23309" xr:uid="{00000000-0005-0000-0000-00001F570000}"/>
    <cellStyle name="Normal 3 2 4 2 4 2 5 2 2 2" xfId="23310" xr:uid="{00000000-0005-0000-0000-000020570000}"/>
    <cellStyle name="Normal 3 2 4 2 4 2 5 2 3" xfId="23311" xr:uid="{00000000-0005-0000-0000-000021570000}"/>
    <cellStyle name="Normal 3 2 4 2 4 2 5 3" xfId="23312" xr:uid="{00000000-0005-0000-0000-000022570000}"/>
    <cellStyle name="Normal 3 2 4 2 4 2 5 3 2" xfId="23313" xr:uid="{00000000-0005-0000-0000-000023570000}"/>
    <cellStyle name="Normal 3 2 4 2 4 2 5 4" xfId="23314" xr:uid="{00000000-0005-0000-0000-000024570000}"/>
    <cellStyle name="Normal 3 2 4 2 4 2 6" xfId="23315" xr:uid="{00000000-0005-0000-0000-000025570000}"/>
    <cellStyle name="Normal 3 2 4 2 4 2 6 2" xfId="23316" xr:uid="{00000000-0005-0000-0000-000026570000}"/>
    <cellStyle name="Normal 3 2 4 2 4 2 6 2 2" xfId="23317" xr:uid="{00000000-0005-0000-0000-000027570000}"/>
    <cellStyle name="Normal 3 2 4 2 4 2 6 3" xfId="23318" xr:uid="{00000000-0005-0000-0000-000028570000}"/>
    <cellStyle name="Normal 3 2 4 2 4 2 7" xfId="23319" xr:uid="{00000000-0005-0000-0000-000029570000}"/>
    <cellStyle name="Normal 3 2 4 2 4 2 7 2" xfId="23320" xr:uid="{00000000-0005-0000-0000-00002A570000}"/>
    <cellStyle name="Normal 3 2 4 2 4 2 8" xfId="23321" xr:uid="{00000000-0005-0000-0000-00002B570000}"/>
    <cellStyle name="Normal 3 2 4 2 4 2 8 2" xfId="23322" xr:uid="{00000000-0005-0000-0000-00002C570000}"/>
    <cellStyle name="Normal 3 2 4 2 4 2 9" xfId="23323" xr:uid="{00000000-0005-0000-0000-00002D570000}"/>
    <cellStyle name="Normal 3 2 4 2 4 3" xfId="23324" xr:uid="{00000000-0005-0000-0000-00002E570000}"/>
    <cellStyle name="Normal 3 2 4 2 4 3 2" xfId="23325" xr:uid="{00000000-0005-0000-0000-00002F570000}"/>
    <cellStyle name="Normal 3 2 4 2 4 3 2 2" xfId="23326" xr:uid="{00000000-0005-0000-0000-000030570000}"/>
    <cellStyle name="Normal 3 2 4 2 4 3 2 2 2" xfId="23327" xr:uid="{00000000-0005-0000-0000-000031570000}"/>
    <cellStyle name="Normal 3 2 4 2 4 3 2 2 2 2" xfId="23328" xr:uid="{00000000-0005-0000-0000-000032570000}"/>
    <cellStyle name="Normal 3 2 4 2 4 3 2 2 2 2 2" xfId="23329" xr:uid="{00000000-0005-0000-0000-000033570000}"/>
    <cellStyle name="Normal 3 2 4 2 4 3 2 2 2 3" xfId="23330" xr:uid="{00000000-0005-0000-0000-000034570000}"/>
    <cellStyle name="Normal 3 2 4 2 4 3 2 2 3" xfId="23331" xr:uid="{00000000-0005-0000-0000-000035570000}"/>
    <cellStyle name="Normal 3 2 4 2 4 3 2 2 3 2" xfId="23332" xr:uid="{00000000-0005-0000-0000-000036570000}"/>
    <cellStyle name="Normal 3 2 4 2 4 3 2 2 4" xfId="23333" xr:uid="{00000000-0005-0000-0000-000037570000}"/>
    <cellStyle name="Normal 3 2 4 2 4 3 2 3" xfId="23334" xr:uid="{00000000-0005-0000-0000-000038570000}"/>
    <cellStyle name="Normal 3 2 4 2 4 3 2 3 2" xfId="23335" xr:uid="{00000000-0005-0000-0000-000039570000}"/>
    <cellStyle name="Normal 3 2 4 2 4 3 2 3 2 2" xfId="23336" xr:uid="{00000000-0005-0000-0000-00003A570000}"/>
    <cellStyle name="Normal 3 2 4 2 4 3 2 3 3" xfId="23337" xr:uid="{00000000-0005-0000-0000-00003B570000}"/>
    <cellStyle name="Normal 3 2 4 2 4 3 2 4" xfId="23338" xr:uid="{00000000-0005-0000-0000-00003C570000}"/>
    <cellStyle name="Normal 3 2 4 2 4 3 2 4 2" xfId="23339" xr:uid="{00000000-0005-0000-0000-00003D570000}"/>
    <cellStyle name="Normal 3 2 4 2 4 3 2 5" xfId="23340" xr:uid="{00000000-0005-0000-0000-00003E570000}"/>
    <cellStyle name="Normal 3 2 4 2 4 3 3" xfId="23341" xr:uid="{00000000-0005-0000-0000-00003F570000}"/>
    <cellStyle name="Normal 3 2 4 2 4 3 3 2" xfId="23342" xr:uid="{00000000-0005-0000-0000-000040570000}"/>
    <cellStyle name="Normal 3 2 4 2 4 3 3 2 2" xfId="23343" xr:uid="{00000000-0005-0000-0000-000041570000}"/>
    <cellStyle name="Normal 3 2 4 2 4 3 3 2 2 2" xfId="23344" xr:uid="{00000000-0005-0000-0000-000042570000}"/>
    <cellStyle name="Normal 3 2 4 2 4 3 3 2 3" xfId="23345" xr:uid="{00000000-0005-0000-0000-000043570000}"/>
    <cellStyle name="Normal 3 2 4 2 4 3 3 3" xfId="23346" xr:uid="{00000000-0005-0000-0000-000044570000}"/>
    <cellStyle name="Normal 3 2 4 2 4 3 3 3 2" xfId="23347" xr:uid="{00000000-0005-0000-0000-000045570000}"/>
    <cellStyle name="Normal 3 2 4 2 4 3 3 4" xfId="23348" xr:uid="{00000000-0005-0000-0000-000046570000}"/>
    <cellStyle name="Normal 3 2 4 2 4 3 4" xfId="23349" xr:uid="{00000000-0005-0000-0000-000047570000}"/>
    <cellStyle name="Normal 3 2 4 2 4 3 4 2" xfId="23350" xr:uid="{00000000-0005-0000-0000-000048570000}"/>
    <cellStyle name="Normal 3 2 4 2 4 3 4 2 2" xfId="23351" xr:uid="{00000000-0005-0000-0000-000049570000}"/>
    <cellStyle name="Normal 3 2 4 2 4 3 4 2 2 2" xfId="23352" xr:uid="{00000000-0005-0000-0000-00004A570000}"/>
    <cellStyle name="Normal 3 2 4 2 4 3 4 2 3" xfId="23353" xr:uid="{00000000-0005-0000-0000-00004B570000}"/>
    <cellStyle name="Normal 3 2 4 2 4 3 4 3" xfId="23354" xr:uid="{00000000-0005-0000-0000-00004C570000}"/>
    <cellStyle name="Normal 3 2 4 2 4 3 4 3 2" xfId="23355" xr:uid="{00000000-0005-0000-0000-00004D570000}"/>
    <cellStyle name="Normal 3 2 4 2 4 3 4 4" xfId="23356" xr:uid="{00000000-0005-0000-0000-00004E570000}"/>
    <cellStyle name="Normal 3 2 4 2 4 3 5" xfId="23357" xr:uid="{00000000-0005-0000-0000-00004F570000}"/>
    <cellStyle name="Normal 3 2 4 2 4 3 5 2" xfId="23358" xr:uid="{00000000-0005-0000-0000-000050570000}"/>
    <cellStyle name="Normal 3 2 4 2 4 3 5 2 2" xfId="23359" xr:uid="{00000000-0005-0000-0000-000051570000}"/>
    <cellStyle name="Normal 3 2 4 2 4 3 5 3" xfId="23360" xr:uid="{00000000-0005-0000-0000-000052570000}"/>
    <cellStyle name="Normal 3 2 4 2 4 3 6" xfId="23361" xr:uid="{00000000-0005-0000-0000-000053570000}"/>
    <cellStyle name="Normal 3 2 4 2 4 3 6 2" xfId="23362" xr:uid="{00000000-0005-0000-0000-000054570000}"/>
    <cellStyle name="Normal 3 2 4 2 4 3 7" xfId="23363" xr:uid="{00000000-0005-0000-0000-000055570000}"/>
    <cellStyle name="Normal 3 2 4 2 4 3 7 2" xfId="23364" xr:uid="{00000000-0005-0000-0000-000056570000}"/>
    <cellStyle name="Normal 3 2 4 2 4 3 8" xfId="23365" xr:uid="{00000000-0005-0000-0000-000057570000}"/>
    <cellStyle name="Normal 3 2 4 2 4 4" xfId="23366" xr:uid="{00000000-0005-0000-0000-000058570000}"/>
    <cellStyle name="Normal 3 2 4 2 4 4 2" xfId="23367" xr:uid="{00000000-0005-0000-0000-000059570000}"/>
    <cellStyle name="Normal 3 2 4 2 4 4 2 2" xfId="23368" xr:uid="{00000000-0005-0000-0000-00005A570000}"/>
    <cellStyle name="Normal 3 2 4 2 4 4 2 2 2" xfId="23369" xr:uid="{00000000-0005-0000-0000-00005B570000}"/>
    <cellStyle name="Normal 3 2 4 2 4 4 2 2 2 2" xfId="23370" xr:uid="{00000000-0005-0000-0000-00005C570000}"/>
    <cellStyle name="Normal 3 2 4 2 4 4 2 2 3" xfId="23371" xr:uid="{00000000-0005-0000-0000-00005D570000}"/>
    <cellStyle name="Normal 3 2 4 2 4 4 2 3" xfId="23372" xr:uid="{00000000-0005-0000-0000-00005E570000}"/>
    <cellStyle name="Normal 3 2 4 2 4 4 2 3 2" xfId="23373" xr:uid="{00000000-0005-0000-0000-00005F570000}"/>
    <cellStyle name="Normal 3 2 4 2 4 4 2 4" xfId="23374" xr:uid="{00000000-0005-0000-0000-000060570000}"/>
    <cellStyle name="Normal 3 2 4 2 4 4 3" xfId="23375" xr:uid="{00000000-0005-0000-0000-000061570000}"/>
    <cellStyle name="Normal 3 2 4 2 4 4 3 2" xfId="23376" xr:uid="{00000000-0005-0000-0000-000062570000}"/>
    <cellStyle name="Normal 3 2 4 2 4 4 3 2 2" xfId="23377" xr:uid="{00000000-0005-0000-0000-000063570000}"/>
    <cellStyle name="Normal 3 2 4 2 4 4 3 3" xfId="23378" xr:uid="{00000000-0005-0000-0000-000064570000}"/>
    <cellStyle name="Normal 3 2 4 2 4 4 4" xfId="23379" xr:uid="{00000000-0005-0000-0000-000065570000}"/>
    <cellStyle name="Normal 3 2 4 2 4 4 4 2" xfId="23380" xr:uid="{00000000-0005-0000-0000-000066570000}"/>
    <cellStyle name="Normal 3 2 4 2 4 4 5" xfId="23381" xr:uid="{00000000-0005-0000-0000-000067570000}"/>
    <cellStyle name="Normal 3 2 4 2 4 5" xfId="23382" xr:uid="{00000000-0005-0000-0000-000068570000}"/>
    <cellStyle name="Normal 3 2 4 2 4 5 2" xfId="23383" xr:uid="{00000000-0005-0000-0000-000069570000}"/>
    <cellStyle name="Normal 3 2 4 2 4 5 2 2" xfId="23384" xr:uid="{00000000-0005-0000-0000-00006A570000}"/>
    <cellStyle name="Normal 3 2 4 2 4 5 2 2 2" xfId="23385" xr:uid="{00000000-0005-0000-0000-00006B570000}"/>
    <cellStyle name="Normal 3 2 4 2 4 5 2 3" xfId="23386" xr:uid="{00000000-0005-0000-0000-00006C570000}"/>
    <cellStyle name="Normal 3 2 4 2 4 5 3" xfId="23387" xr:uid="{00000000-0005-0000-0000-00006D570000}"/>
    <cellStyle name="Normal 3 2 4 2 4 5 3 2" xfId="23388" xr:uid="{00000000-0005-0000-0000-00006E570000}"/>
    <cellStyle name="Normal 3 2 4 2 4 5 4" xfId="23389" xr:uid="{00000000-0005-0000-0000-00006F570000}"/>
    <cellStyle name="Normal 3 2 4 2 4 6" xfId="23390" xr:uid="{00000000-0005-0000-0000-000070570000}"/>
    <cellStyle name="Normal 3 2 4 2 4 6 2" xfId="23391" xr:uid="{00000000-0005-0000-0000-000071570000}"/>
    <cellStyle name="Normal 3 2 4 2 4 6 2 2" xfId="23392" xr:uid="{00000000-0005-0000-0000-000072570000}"/>
    <cellStyle name="Normal 3 2 4 2 4 6 2 2 2" xfId="23393" xr:uid="{00000000-0005-0000-0000-000073570000}"/>
    <cellStyle name="Normal 3 2 4 2 4 6 2 3" xfId="23394" xr:uid="{00000000-0005-0000-0000-000074570000}"/>
    <cellStyle name="Normal 3 2 4 2 4 6 3" xfId="23395" xr:uid="{00000000-0005-0000-0000-000075570000}"/>
    <cellStyle name="Normal 3 2 4 2 4 6 3 2" xfId="23396" xr:uid="{00000000-0005-0000-0000-000076570000}"/>
    <cellStyle name="Normal 3 2 4 2 4 6 4" xfId="23397" xr:uid="{00000000-0005-0000-0000-000077570000}"/>
    <cellStyle name="Normal 3 2 4 2 4 7" xfId="23398" xr:uid="{00000000-0005-0000-0000-000078570000}"/>
    <cellStyle name="Normal 3 2 4 2 4 7 2" xfId="23399" xr:uid="{00000000-0005-0000-0000-000079570000}"/>
    <cellStyle name="Normal 3 2 4 2 4 7 2 2" xfId="23400" xr:uid="{00000000-0005-0000-0000-00007A570000}"/>
    <cellStyle name="Normal 3 2 4 2 4 7 3" xfId="23401" xr:uid="{00000000-0005-0000-0000-00007B570000}"/>
    <cellStyle name="Normal 3 2 4 2 4 8" xfId="23402" xr:uid="{00000000-0005-0000-0000-00007C570000}"/>
    <cellStyle name="Normal 3 2 4 2 4 8 2" xfId="23403" xr:uid="{00000000-0005-0000-0000-00007D570000}"/>
    <cellStyle name="Normal 3 2 4 2 4 9" xfId="23404" xr:uid="{00000000-0005-0000-0000-00007E570000}"/>
    <cellStyle name="Normal 3 2 4 2 4 9 2" xfId="23405" xr:uid="{00000000-0005-0000-0000-00007F570000}"/>
    <cellStyle name="Normal 3 2 4 2 5" xfId="23406" xr:uid="{00000000-0005-0000-0000-000080570000}"/>
    <cellStyle name="Normal 3 2 4 2 5 2" xfId="23407" xr:uid="{00000000-0005-0000-0000-000081570000}"/>
    <cellStyle name="Normal 3 2 4 2 5 2 2" xfId="23408" xr:uid="{00000000-0005-0000-0000-000082570000}"/>
    <cellStyle name="Normal 3 2 4 2 5 2 2 2" xfId="23409" xr:uid="{00000000-0005-0000-0000-000083570000}"/>
    <cellStyle name="Normal 3 2 4 2 5 2 2 2 2" xfId="23410" xr:uid="{00000000-0005-0000-0000-000084570000}"/>
    <cellStyle name="Normal 3 2 4 2 5 2 2 2 2 2" xfId="23411" xr:uid="{00000000-0005-0000-0000-000085570000}"/>
    <cellStyle name="Normal 3 2 4 2 5 2 2 2 2 2 2" xfId="23412" xr:uid="{00000000-0005-0000-0000-000086570000}"/>
    <cellStyle name="Normal 3 2 4 2 5 2 2 2 2 3" xfId="23413" xr:uid="{00000000-0005-0000-0000-000087570000}"/>
    <cellStyle name="Normal 3 2 4 2 5 2 2 2 3" xfId="23414" xr:uid="{00000000-0005-0000-0000-000088570000}"/>
    <cellStyle name="Normal 3 2 4 2 5 2 2 2 3 2" xfId="23415" xr:uid="{00000000-0005-0000-0000-000089570000}"/>
    <cellStyle name="Normal 3 2 4 2 5 2 2 2 4" xfId="23416" xr:uid="{00000000-0005-0000-0000-00008A570000}"/>
    <cellStyle name="Normal 3 2 4 2 5 2 2 3" xfId="23417" xr:uid="{00000000-0005-0000-0000-00008B570000}"/>
    <cellStyle name="Normal 3 2 4 2 5 2 2 3 2" xfId="23418" xr:uid="{00000000-0005-0000-0000-00008C570000}"/>
    <cellStyle name="Normal 3 2 4 2 5 2 2 3 2 2" xfId="23419" xr:uid="{00000000-0005-0000-0000-00008D570000}"/>
    <cellStyle name="Normal 3 2 4 2 5 2 2 3 3" xfId="23420" xr:uid="{00000000-0005-0000-0000-00008E570000}"/>
    <cellStyle name="Normal 3 2 4 2 5 2 2 4" xfId="23421" xr:uid="{00000000-0005-0000-0000-00008F570000}"/>
    <cellStyle name="Normal 3 2 4 2 5 2 2 4 2" xfId="23422" xr:uid="{00000000-0005-0000-0000-000090570000}"/>
    <cellStyle name="Normal 3 2 4 2 5 2 2 5" xfId="23423" xr:uid="{00000000-0005-0000-0000-000091570000}"/>
    <cellStyle name="Normal 3 2 4 2 5 2 3" xfId="23424" xr:uid="{00000000-0005-0000-0000-000092570000}"/>
    <cellStyle name="Normal 3 2 4 2 5 2 3 2" xfId="23425" xr:uid="{00000000-0005-0000-0000-000093570000}"/>
    <cellStyle name="Normal 3 2 4 2 5 2 3 2 2" xfId="23426" xr:uid="{00000000-0005-0000-0000-000094570000}"/>
    <cellStyle name="Normal 3 2 4 2 5 2 3 2 2 2" xfId="23427" xr:uid="{00000000-0005-0000-0000-000095570000}"/>
    <cellStyle name="Normal 3 2 4 2 5 2 3 2 3" xfId="23428" xr:uid="{00000000-0005-0000-0000-000096570000}"/>
    <cellStyle name="Normal 3 2 4 2 5 2 3 3" xfId="23429" xr:uid="{00000000-0005-0000-0000-000097570000}"/>
    <cellStyle name="Normal 3 2 4 2 5 2 3 3 2" xfId="23430" xr:uid="{00000000-0005-0000-0000-000098570000}"/>
    <cellStyle name="Normal 3 2 4 2 5 2 3 4" xfId="23431" xr:uid="{00000000-0005-0000-0000-000099570000}"/>
    <cellStyle name="Normal 3 2 4 2 5 2 4" xfId="23432" xr:uid="{00000000-0005-0000-0000-00009A570000}"/>
    <cellStyle name="Normal 3 2 4 2 5 2 4 2" xfId="23433" xr:uid="{00000000-0005-0000-0000-00009B570000}"/>
    <cellStyle name="Normal 3 2 4 2 5 2 4 2 2" xfId="23434" xr:uid="{00000000-0005-0000-0000-00009C570000}"/>
    <cellStyle name="Normal 3 2 4 2 5 2 4 2 2 2" xfId="23435" xr:uid="{00000000-0005-0000-0000-00009D570000}"/>
    <cellStyle name="Normal 3 2 4 2 5 2 4 2 3" xfId="23436" xr:uid="{00000000-0005-0000-0000-00009E570000}"/>
    <cellStyle name="Normal 3 2 4 2 5 2 4 3" xfId="23437" xr:uid="{00000000-0005-0000-0000-00009F570000}"/>
    <cellStyle name="Normal 3 2 4 2 5 2 4 3 2" xfId="23438" xr:uid="{00000000-0005-0000-0000-0000A0570000}"/>
    <cellStyle name="Normal 3 2 4 2 5 2 4 4" xfId="23439" xr:uid="{00000000-0005-0000-0000-0000A1570000}"/>
    <cellStyle name="Normal 3 2 4 2 5 2 5" xfId="23440" xr:uid="{00000000-0005-0000-0000-0000A2570000}"/>
    <cellStyle name="Normal 3 2 4 2 5 2 5 2" xfId="23441" xr:uid="{00000000-0005-0000-0000-0000A3570000}"/>
    <cellStyle name="Normal 3 2 4 2 5 2 5 2 2" xfId="23442" xr:uid="{00000000-0005-0000-0000-0000A4570000}"/>
    <cellStyle name="Normal 3 2 4 2 5 2 5 3" xfId="23443" xr:uid="{00000000-0005-0000-0000-0000A5570000}"/>
    <cellStyle name="Normal 3 2 4 2 5 2 6" xfId="23444" xr:uid="{00000000-0005-0000-0000-0000A6570000}"/>
    <cellStyle name="Normal 3 2 4 2 5 2 6 2" xfId="23445" xr:uid="{00000000-0005-0000-0000-0000A7570000}"/>
    <cellStyle name="Normal 3 2 4 2 5 2 7" xfId="23446" xr:uid="{00000000-0005-0000-0000-0000A8570000}"/>
    <cellStyle name="Normal 3 2 4 2 5 2 7 2" xfId="23447" xr:uid="{00000000-0005-0000-0000-0000A9570000}"/>
    <cellStyle name="Normal 3 2 4 2 5 2 8" xfId="23448" xr:uid="{00000000-0005-0000-0000-0000AA570000}"/>
    <cellStyle name="Normal 3 2 4 2 5 3" xfId="23449" xr:uid="{00000000-0005-0000-0000-0000AB570000}"/>
    <cellStyle name="Normal 3 2 4 2 5 3 2" xfId="23450" xr:uid="{00000000-0005-0000-0000-0000AC570000}"/>
    <cellStyle name="Normal 3 2 4 2 5 3 2 2" xfId="23451" xr:uid="{00000000-0005-0000-0000-0000AD570000}"/>
    <cellStyle name="Normal 3 2 4 2 5 3 2 2 2" xfId="23452" xr:uid="{00000000-0005-0000-0000-0000AE570000}"/>
    <cellStyle name="Normal 3 2 4 2 5 3 2 2 2 2" xfId="23453" xr:uid="{00000000-0005-0000-0000-0000AF570000}"/>
    <cellStyle name="Normal 3 2 4 2 5 3 2 2 3" xfId="23454" xr:uid="{00000000-0005-0000-0000-0000B0570000}"/>
    <cellStyle name="Normal 3 2 4 2 5 3 2 3" xfId="23455" xr:uid="{00000000-0005-0000-0000-0000B1570000}"/>
    <cellStyle name="Normal 3 2 4 2 5 3 2 3 2" xfId="23456" xr:uid="{00000000-0005-0000-0000-0000B2570000}"/>
    <cellStyle name="Normal 3 2 4 2 5 3 2 4" xfId="23457" xr:uid="{00000000-0005-0000-0000-0000B3570000}"/>
    <cellStyle name="Normal 3 2 4 2 5 3 3" xfId="23458" xr:uid="{00000000-0005-0000-0000-0000B4570000}"/>
    <cellStyle name="Normal 3 2 4 2 5 3 3 2" xfId="23459" xr:uid="{00000000-0005-0000-0000-0000B5570000}"/>
    <cellStyle name="Normal 3 2 4 2 5 3 3 2 2" xfId="23460" xr:uid="{00000000-0005-0000-0000-0000B6570000}"/>
    <cellStyle name="Normal 3 2 4 2 5 3 3 3" xfId="23461" xr:uid="{00000000-0005-0000-0000-0000B7570000}"/>
    <cellStyle name="Normal 3 2 4 2 5 3 4" xfId="23462" xr:uid="{00000000-0005-0000-0000-0000B8570000}"/>
    <cellStyle name="Normal 3 2 4 2 5 3 4 2" xfId="23463" xr:uid="{00000000-0005-0000-0000-0000B9570000}"/>
    <cellStyle name="Normal 3 2 4 2 5 3 5" xfId="23464" xr:uid="{00000000-0005-0000-0000-0000BA570000}"/>
    <cellStyle name="Normal 3 2 4 2 5 4" xfId="23465" xr:uid="{00000000-0005-0000-0000-0000BB570000}"/>
    <cellStyle name="Normal 3 2 4 2 5 4 2" xfId="23466" xr:uid="{00000000-0005-0000-0000-0000BC570000}"/>
    <cellStyle name="Normal 3 2 4 2 5 4 2 2" xfId="23467" xr:uid="{00000000-0005-0000-0000-0000BD570000}"/>
    <cellStyle name="Normal 3 2 4 2 5 4 2 2 2" xfId="23468" xr:uid="{00000000-0005-0000-0000-0000BE570000}"/>
    <cellStyle name="Normal 3 2 4 2 5 4 2 3" xfId="23469" xr:uid="{00000000-0005-0000-0000-0000BF570000}"/>
    <cellStyle name="Normal 3 2 4 2 5 4 3" xfId="23470" xr:uid="{00000000-0005-0000-0000-0000C0570000}"/>
    <cellStyle name="Normal 3 2 4 2 5 4 3 2" xfId="23471" xr:uid="{00000000-0005-0000-0000-0000C1570000}"/>
    <cellStyle name="Normal 3 2 4 2 5 4 4" xfId="23472" xr:uid="{00000000-0005-0000-0000-0000C2570000}"/>
    <cellStyle name="Normal 3 2 4 2 5 5" xfId="23473" xr:uid="{00000000-0005-0000-0000-0000C3570000}"/>
    <cellStyle name="Normal 3 2 4 2 5 5 2" xfId="23474" xr:uid="{00000000-0005-0000-0000-0000C4570000}"/>
    <cellStyle name="Normal 3 2 4 2 5 5 2 2" xfId="23475" xr:uid="{00000000-0005-0000-0000-0000C5570000}"/>
    <cellStyle name="Normal 3 2 4 2 5 5 2 2 2" xfId="23476" xr:uid="{00000000-0005-0000-0000-0000C6570000}"/>
    <cellStyle name="Normal 3 2 4 2 5 5 2 3" xfId="23477" xr:uid="{00000000-0005-0000-0000-0000C7570000}"/>
    <cellStyle name="Normal 3 2 4 2 5 5 3" xfId="23478" xr:uid="{00000000-0005-0000-0000-0000C8570000}"/>
    <cellStyle name="Normal 3 2 4 2 5 5 3 2" xfId="23479" xr:uid="{00000000-0005-0000-0000-0000C9570000}"/>
    <cellStyle name="Normal 3 2 4 2 5 5 4" xfId="23480" xr:uid="{00000000-0005-0000-0000-0000CA570000}"/>
    <cellStyle name="Normal 3 2 4 2 5 6" xfId="23481" xr:uid="{00000000-0005-0000-0000-0000CB570000}"/>
    <cellStyle name="Normal 3 2 4 2 5 6 2" xfId="23482" xr:uid="{00000000-0005-0000-0000-0000CC570000}"/>
    <cellStyle name="Normal 3 2 4 2 5 6 2 2" xfId="23483" xr:uid="{00000000-0005-0000-0000-0000CD570000}"/>
    <cellStyle name="Normal 3 2 4 2 5 6 3" xfId="23484" xr:uid="{00000000-0005-0000-0000-0000CE570000}"/>
    <cellStyle name="Normal 3 2 4 2 5 7" xfId="23485" xr:uid="{00000000-0005-0000-0000-0000CF570000}"/>
    <cellStyle name="Normal 3 2 4 2 5 7 2" xfId="23486" xr:uid="{00000000-0005-0000-0000-0000D0570000}"/>
    <cellStyle name="Normal 3 2 4 2 5 8" xfId="23487" xr:uid="{00000000-0005-0000-0000-0000D1570000}"/>
    <cellStyle name="Normal 3 2 4 2 5 8 2" xfId="23488" xr:uid="{00000000-0005-0000-0000-0000D2570000}"/>
    <cellStyle name="Normal 3 2 4 2 5 9" xfId="23489" xr:uid="{00000000-0005-0000-0000-0000D3570000}"/>
    <cellStyle name="Normal 3 2 4 2 6" xfId="23490" xr:uid="{00000000-0005-0000-0000-0000D4570000}"/>
    <cellStyle name="Normal 3 2 4 2 6 2" xfId="23491" xr:uid="{00000000-0005-0000-0000-0000D5570000}"/>
    <cellStyle name="Normal 3 2 4 2 6 2 2" xfId="23492" xr:uid="{00000000-0005-0000-0000-0000D6570000}"/>
    <cellStyle name="Normal 3 2 4 2 6 2 2 2" xfId="23493" xr:uid="{00000000-0005-0000-0000-0000D7570000}"/>
    <cellStyle name="Normal 3 2 4 2 6 2 2 2 2" xfId="23494" xr:uid="{00000000-0005-0000-0000-0000D8570000}"/>
    <cellStyle name="Normal 3 2 4 2 6 2 2 2 2 2" xfId="23495" xr:uid="{00000000-0005-0000-0000-0000D9570000}"/>
    <cellStyle name="Normal 3 2 4 2 6 2 2 2 3" xfId="23496" xr:uid="{00000000-0005-0000-0000-0000DA570000}"/>
    <cellStyle name="Normal 3 2 4 2 6 2 2 3" xfId="23497" xr:uid="{00000000-0005-0000-0000-0000DB570000}"/>
    <cellStyle name="Normal 3 2 4 2 6 2 2 3 2" xfId="23498" xr:uid="{00000000-0005-0000-0000-0000DC570000}"/>
    <cellStyle name="Normal 3 2 4 2 6 2 2 4" xfId="23499" xr:uid="{00000000-0005-0000-0000-0000DD570000}"/>
    <cellStyle name="Normal 3 2 4 2 6 2 3" xfId="23500" xr:uid="{00000000-0005-0000-0000-0000DE570000}"/>
    <cellStyle name="Normal 3 2 4 2 6 2 3 2" xfId="23501" xr:uid="{00000000-0005-0000-0000-0000DF570000}"/>
    <cellStyle name="Normal 3 2 4 2 6 2 3 2 2" xfId="23502" xr:uid="{00000000-0005-0000-0000-0000E0570000}"/>
    <cellStyle name="Normal 3 2 4 2 6 2 3 3" xfId="23503" xr:uid="{00000000-0005-0000-0000-0000E1570000}"/>
    <cellStyle name="Normal 3 2 4 2 6 2 4" xfId="23504" xr:uid="{00000000-0005-0000-0000-0000E2570000}"/>
    <cellStyle name="Normal 3 2 4 2 6 2 4 2" xfId="23505" xr:uid="{00000000-0005-0000-0000-0000E3570000}"/>
    <cellStyle name="Normal 3 2 4 2 6 2 5" xfId="23506" xr:uid="{00000000-0005-0000-0000-0000E4570000}"/>
    <cellStyle name="Normal 3 2 4 2 6 3" xfId="23507" xr:uid="{00000000-0005-0000-0000-0000E5570000}"/>
    <cellStyle name="Normal 3 2 4 2 6 3 2" xfId="23508" xr:uid="{00000000-0005-0000-0000-0000E6570000}"/>
    <cellStyle name="Normal 3 2 4 2 6 3 2 2" xfId="23509" xr:uid="{00000000-0005-0000-0000-0000E7570000}"/>
    <cellStyle name="Normal 3 2 4 2 6 3 2 2 2" xfId="23510" xr:uid="{00000000-0005-0000-0000-0000E8570000}"/>
    <cellStyle name="Normal 3 2 4 2 6 3 2 3" xfId="23511" xr:uid="{00000000-0005-0000-0000-0000E9570000}"/>
    <cellStyle name="Normal 3 2 4 2 6 3 3" xfId="23512" xr:uid="{00000000-0005-0000-0000-0000EA570000}"/>
    <cellStyle name="Normal 3 2 4 2 6 3 3 2" xfId="23513" xr:uid="{00000000-0005-0000-0000-0000EB570000}"/>
    <cellStyle name="Normal 3 2 4 2 6 3 4" xfId="23514" xr:uid="{00000000-0005-0000-0000-0000EC570000}"/>
    <cellStyle name="Normal 3 2 4 2 6 4" xfId="23515" xr:uid="{00000000-0005-0000-0000-0000ED570000}"/>
    <cellStyle name="Normal 3 2 4 2 6 4 2" xfId="23516" xr:uid="{00000000-0005-0000-0000-0000EE570000}"/>
    <cellStyle name="Normal 3 2 4 2 6 4 2 2" xfId="23517" xr:uid="{00000000-0005-0000-0000-0000EF570000}"/>
    <cellStyle name="Normal 3 2 4 2 6 4 2 2 2" xfId="23518" xr:uid="{00000000-0005-0000-0000-0000F0570000}"/>
    <cellStyle name="Normal 3 2 4 2 6 4 2 3" xfId="23519" xr:uid="{00000000-0005-0000-0000-0000F1570000}"/>
    <cellStyle name="Normal 3 2 4 2 6 4 3" xfId="23520" xr:uid="{00000000-0005-0000-0000-0000F2570000}"/>
    <cellStyle name="Normal 3 2 4 2 6 4 3 2" xfId="23521" xr:uid="{00000000-0005-0000-0000-0000F3570000}"/>
    <cellStyle name="Normal 3 2 4 2 6 4 4" xfId="23522" xr:uid="{00000000-0005-0000-0000-0000F4570000}"/>
    <cellStyle name="Normal 3 2 4 2 6 5" xfId="23523" xr:uid="{00000000-0005-0000-0000-0000F5570000}"/>
    <cellStyle name="Normal 3 2 4 2 6 5 2" xfId="23524" xr:uid="{00000000-0005-0000-0000-0000F6570000}"/>
    <cellStyle name="Normal 3 2 4 2 6 5 2 2" xfId="23525" xr:uid="{00000000-0005-0000-0000-0000F7570000}"/>
    <cellStyle name="Normal 3 2 4 2 6 5 3" xfId="23526" xr:uid="{00000000-0005-0000-0000-0000F8570000}"/>
    <cellStyle name="Normal 3 2 4 2 6 6" xfId="23527" xr:uid="{00000000-0005-0000-0000-0000F9570000}"/>
    <cellStyle name="Normal 3 2 4 2 6 6 2" xfId="23528" xr:uid="{00000000-0005-0000-0000-0000FA570000}"/>
    <cellStyle name="Normal 3 2 4 2 6 7" xfId="23529" xr:uid="{00000000-0005-0000-0000-0000FB570000}"/>
    <cellStyle name="Normal 3 2 4 2 6 7 2" xfId="23530" xr:uid="{00000000-0005-0000-0000-0000FC570000}"/>
    <cellStyle name="Normal 3 2 4 2 6 8" xfId="23531" xr:uid="{00000000-0005-0000-0000-0000FD570000}"/>
    <cellStyle name="Normal 3 2 4 2 7" xfId="23532" xr:uid="{00000000-0005-0000-0000-0000FE570000}"/>
    <cellStyle name="Normal 3 2 4 2 7 2" xfId="23533" xr:uid="{00000000-0005-0000-0000-0000FF570000}"/>
    <cellStyle name="Normal 3 2 4 2 7 2 2" xfId="23534" xr:uid="{00000000-0005-0000-0000-000000580000}"/>
    <cellStyle name="Normal 3 2 4 2 7 2 2 2" xfId="23535" xr:uid="{00000000-0005-0000-0000-000001580000}"/>
    <cellStyle name="Normal 3 2 4 2 7 2 2 2 2" xfId="23536" xr:uid="{00000000-0005-0000-0000-000002580000}"/>
    <cellStyle name="Normal 3 2 4 2 7 2 2 2 2 2" xfId="23537" xr:uid="{00000000-0005-0000-0000-000003580000}"/>
    <cellStyle name="Normal 3 2 4 2 7 2 2 2 3" xfId="23538" xr:uid="{00000000-0005-0000-0000-000004580000}"/>
    <cellStyle name="Normal 3 2 4 2 7 2 2 3" xfId="23539" xr:uid="{00000000-0005-0000-0000-000005580000}"/>
    <cellStyle name="Normal 3 2 4 2 7 2 2 3 2" xfId="23540" xr:uid="{00000000-0005-0000-0000-000006580000}"/>
    <cellStyle name="Normal 3 2 4 2 7 2 2 4" xfId="23541" xr:uid="{00000000-0005-0000-0000-000007580000}"/>
    <cellStyle name="Normal 3 2 4 2 7 2 3" xfId="23542" xr:uid="{00000000-0005-0000-0000-000008580000}"/>
    <cellStyle name="Normal 3 2 4 2 7 2 3 2" xfId="23543" xr:uid="{00000000-0005-0000-0000-000009580000}"/>
    <cellStyle name="Normal 3 2 4 2 7 2 3 2 2" xfId="23544" xr:uid="{00000000-0005-0000-0000-00000A580000}"/>
    <cellStyle name="Normal 3 2 4 2 7 2 3 3" xfId="23545" xr:uid="{00000000-0005-0000-0000-00000B580000}"/>
    <cellStyle name="Normal 3 2 4 2 7 2 4" xfId="23546" xr:uid="{00000000-0005-0000-0000-00000C580000}"/>
    <cellStyle name="Normal 3 2 4 2 7 2 4 2" xfId="23547" xr:uid="{00000000-0005-0000-0000-00000D580000}"/>
    <cellStyle name="Normal 3 2 4 2 7 2 5" xfId="23548" xr:uid="{00000000-0005-0000-0000-00000E580000}"/>
    <cellStyle name="Normal 3 2 4 2 7 3" xfId="23549" xr:uid="{00000000-0005-0000-0000-00000F580000}"/>
    <cellStyle name="Normal 3 2 4 2 7 3 2" xfId="23550" xr:uid="{00000000-0005-0000-0000-000010580000}"/>
    <cellStyle name="Normal 3 2 4 2 7 3 2 2" xfId="23551" xr:uid="{00000000-0005-0000-0000-000011580000}"/>
    <cellStyle name="Normal 3 2 4 2 7 3 2 2 2" xfId="23552" xr:uid="{00000000-0005-0000-0000-000012580000}"/>
    <cellStyle name="Normal 3 2 4 2 7 3 2 3" xfId="23553" xr:uid="{00000000-0005-0000-0000-000013580000}"/>
    <cellStyle name="Normal 3 2 4 2 7 3 3" xfId="23554" xr:uid="{00000000-0005-0000-0000-000014580000}"/>
    <cellStyle name="Normal 3 2 4 2 7 3 3 2" xfId="23555" xr:uid="{00000000-0005-0000-0000-000015580000}"/>
    <cellStyle name="Normal 3 2 4 2 7 3 4" xfId="23556" xr:uid="{00000000-0005-0000-0000-000016580000}"/>
    <cellStyle name="Normal 3 2 4 2 7 4" xfId="23557" xr:uid="{00000000-0005-0000-0000-000017580000}"/>
    <cellStyle name="Normal 3 2 4 2 7 4 2" xfId="23558" xr:uid="{00000000-0005-0000-0000-000018580000}"/>
    <cellStyle name="Normal 3 2 4 2 7 4 2 2" xfId="23559" xr:uid="{00000000-0005-0000-0000-000019580000}"/>
    <cellStyle name="Normal 3 2 4 2 7 4 3" xfId="23560" xr:uid="{00000000-0005-0000-0000-00001A580000}"/>
    <cellStyle name="Normal 3 2 4 2 7 5" xfId="23561" xr:uid="{00000000-0005-0000-0000-00001B580000}"/>
    <cellStyle name="Normal 3 2 4 2 7 5 2" xfId="23562" xr:uid="{00000000-0005-0000-0000-00001C580000}"/>
    <cellStyle name="Normal 3 2 4 2 7 6" xfId="23563" xr:uid="{00000000-0005-0000-0000-00001D580000}"/>
    <cellStyle name="Normal 3 2 4 2 8" xfId="23564" xr:uid="{00000000-0005-0000-0000-00001E580000}"/>
    <cellStyle name="Normal 3 2 4 2 8 2" xfId="23565" xr:uid="{00000000-0005-0000-0000-00001F580000}"/>
    <cellStyle name="Normal 3 2 4 2 8 2 2" xfId="23566" xr:uid="{00000000-0005-0000-0000-000020580000}"/>
    <cellStyle name="Normal 3 2 4 2 8 2 2 2" xfId="23567" xr:uid="{00000000-0005-0000-0000-000021580000}"/>
    <cellStyle name="Normal 3 2 4 2 8 2 2 2 2" xfId="23568" xr:uid="{00000000-0005-0000-0000-000022580000}"/>
    <cellStyle name="Normal 3 2 4 2 8 2 2 2 2 2" xfId="23569" xr:uid="{00000000-0005-0000-0000-000023580000}"/>
    <cellStyle name="Normal 3 2 4 2 8 2 2 2 3" xfId="23570" xr:uid="{00000000-0005-0000-0000-000024580000}"/>
    <cellStyle name="Normal 3 2 4 2 8 2 2 3" xfId="23571" xr:uid="{00000000-0005-0000-0000-000025580000}"/>
    <cellStyle name="Normal 3 2 4 2 8 2 2 3 2" xfId="23572" xr:uid="{00000000-0005-0000-0000-000026580000}"/>
    <cellStyle name="Normal 3 2 4 2 8 2 2 4" xfId="23573" xr:uid="{00000000-0005-0000-0000-000027580000}"/>
    <cellStyle name="Normal 3 2 4 2 8 2 3" xfId="23574" xr:uid="{00000000-0005-0000-0000-000028580000}"/>
    <cellStyle name="Normal 3 2 4 2 8 2 3 2" xfId="23575" xr:uid="{00000000-0005-0000-0000-000029580000}"/>
    <cellStyle name="Normal 3 2 4 2 8 2 3 2 2" xfId="23576" xr:uid="{00000000-0005-0000-0000-00002A580000}"/>
    <cellStyle name="Normal 3 2 4 2 8 2 3 3" xfId="23577" xr:uid="{00000000-0005-0000-0000-00002B580000}"/>
    <cellStyle name="Normal 3 2 4 2 8 2 4" xfId="23578" xr:uid="{00000000-0005-0000-0000-00002C580000}"/>
    <cellStyle name="Normal 3 2 4 2 8 2 4 2" xfId="23579" xr:uid="{00000000-0005-0000-0000-00002D580000}"/>
    <cellStyle name="Normal 3 2 4 2 8 2 5" xfId="23580" xr:uid="{00000000-0005-0000-0000-00002E580000}"/>
    <cellStyle name="Normal 3 2 4 2 8 3" xfId="23581" xr:uid="{00000000-0005-0000-0000-00002F580000}"/>
    <cellStyle name="Normal 3 2 4 2 8 3 2" xfId="23582" xr:uid="{00000000-0005-0000-0000-000030580000}"/>
    <cellStyle name="Normal 3 2 4 2 8 3 2 2" xfId="23583" xr:uid="{00000000-0005-0000-0000-000031580000}"/>
    <cellStyle name="Normal 3 2 4 2 8 3 2 2 2" xfId="23584" xr:uid="{00000000-0005-0000-0000-000032580000}"/>
    <cellStyle name="Normal 3 2 4 2 8 3 2 3" xfId="23585" xr:uid="{00000000-0005-0000-0000-000033580000}"/>
    <cellStyle name="Normal 3 2 4 2 8 3 3" xfId="23586" xr:uid="{00000000-0005-0000-0000-000034580000}"/>
    <cellStyle name="Normal 3 2 4 2 8 3 3 2" xfId="23587" xr:uid="{00000000-0005-0000-0000-000035580000}"/>
    <cellStyle name="Normal 3 2 4 2 8 3 4" xfId="23588" xr:uid="{00000000-0005-0000-0000-000036580000}"/>
    <cellStyle name="Normal 3 2 4 2 8 4" xfId="23589" xr:uid="{00000000-0005-0000-0000-000037580000}"/>
    <cellStyle name="Normal 3 2 4 2 8 4 2" xfId="23590" xr:uid="{00000000-0005-0000-0000-000038580000}"/>
    <cellStyle name="Normal 3 2 4 2 8 4 2 2" xfId="23591" xr:uid="{00000000-0005-0000-0000-000039580000}"/>
    <cellStyle name="Normal 3 2 4 2 8 4 3" xfId="23592" xr:uid="{00000000-0005-0000-0000-00003A580000}"/>
    <cellStyle name="Normal 3 2 4 2 8 5" xfId="23593" xr:uid="{00000000-0005-0000-0000-00003B580000}"/>
    <cellStyle name="Normal 3 2 4 2 8 5 2" xfId="23594" xr:uid="{00000000-0005-0000-0000-00003C580000}"/>
    <cellStyle name="Normal 3 2 4 2 8 6" xfId="23595" xr:uid="{00000000-0005-0000-0000-00003D580000}"/>
    <cellStyle name="Normal 3 2 4 2 9" xfId="23596" xr:uid="{00000000-0005-0000-0000-00003E580000}"/>
    <cellStyle name="Normal 3 2 4 2 9 2" xfId="23597" xr:uid="{00000000-0005-0000-0000-00003F580000}"/>
    <cellStyle name="Normal 3 2 4 2 9 2 2" xfId="23598" xr:uid="{00000000-0005-0000-0000-000040580000}"/>
    <cellStyle name="Normal 3 2 4 2 9 2 2 2" xfId="23599" xr:uid="{00000000-0005-0000-0000-000041580000}"/>
    <cellStyle name="Normal 3 2 4 2 9 2 2 2 2" xfId="23600" xr:uid="{00000000-0005-0000-0000-000042580000}"/>
    <cellStyle name="Normal 3 2 4 2 9 2 2 3" xfId="23601" xr:uid="{00000000-0005-0000-0000-000043580000}"/>
    <cellStyle name="Normal 3 2 4 2 9 2 3" xfId="23602" xr:uid="{00000000-0005-0000-0000-000044580000}"/>
    <cellStyle name="Normal 3 2 4 2 9 2 3 2" xfId="23603" xr:uid="{00000000-0005-0000-0000-000045580000}"/>
    <cellStyle name="Normal 3 2 4 2 9 2 4" xfId="23604" xr:uid="{00000000-0005-0000-0000-000046580000}"/>
    <cellStyle name="Normal 3 2 4 2 9 3" xfId="23605" xr:uid="{00000000-0005-0000-0000-000047580000}"/>
    <cellStyle name="Normal 3 2 4 2 9 3 2" xfId="23606" xr:uid="{00000000-0005-0000-0000-000048580000}"/>
    <cellStyle name="Normal 3 2 4 2 9 3 2 2" xfId="23607" xr:uid="{00000000-0005-0000-0000-000049580000}"/>
    <cellStyle name="Normal 3 2 4 2 9 3 3" xfId="23608" xr:uid="{00000000-0005-0000-0000-00004A580000}"/>
    <cellStyle name="Normal 3 2 4 2 9 4" xfId="23609" xr:uid="{00000000-0005-0000-0000-00004B580000}"/>
    <cellStyle name="Normal 3 2 4 2 9 4 2" xfId="23610" xr:uid="{00000000-0005-0000-0000-00004C580000}"/>
    <cellStyle name="Normal 3 2 4 2 9 5" xfId="23611" xr:uid="{00000000-0005-0000-0000-00004D580000}"/>
    <cellStyle name="Normal 3 2 4 3" xfId="23612" xr:uid="{00000000-0005-0000-0000-00004E580000}"/>
    <cellStyle name="Normal 3 2 4 3 10" xfId="23613" xr:uid="{00000000-0005-0000-0000-00004F580000}"/>
    <cellStyle name="Normal 3 2 4 3 2" xfId="23614" xr:uid="{00000000-0005-0000-0000-000050580000}"/>
    <cellStyle name="Normal 3 2 4 3 2 2" xfId="23615" xr:uid="{00000000-0005-0000-0000-000051580000}"/>
    <cellStyle name="Normal 3 2 4 3 2 2 2" xfId="23616" xr:uid="{00000000-0005-0000-0000-000052580000}"/>
    <cellStyle name="Normal 3 2 4 3 2 2 2 2" xfId="23617" xr:uid="{00000000-0005-0000-0000-000053580000}"/>
    <cellStyle name="Normal 3 2 4 3 2 2 2 2 2" xfId="23618" xr:uid="{00000000-0005-0000-0000-000054580000}"/>
    <cellStyle name="Normal 3 2 4 3 2 2 2 2 2 2" xfId="23619" xr:uid="{00000000-0005-0000-0000-000055580000}"/>
    <cellStyle name="Normal 3 2 4 3 2 2 2 2 2 2 2" xfId="23620" xr:uid="{00000000-0005-0000-0000-000056580000}"/>
    <cellStyle name="Normal 3 2 4 3 2 2 2 2 2 3" xfId="23621" xr:uid="{00000000-0005-0000-0000-000057580000}"/>
    <cellStyle name="Normal 3 2 4 3 2 2 2 2 3" xfId="23622" xr:uid="{00000000-0005-0000-0000-000058580000}"/>
    <cellStyle name="Normal 3 2 4 3 2 2 2 2 3 2" xfId="23623" xr:uid="{00000000-0005-0000-0000-000059580000}"/>
    <cellStyle name="Normal 3 2 4 3 2 2 2 2 4" xfId="23624" xr:uid="{00000000-0005-0000-0000-00005A580000}"/>
    <cellStyle name="Normal 3 2 4 3 2 2 2 3" xfId="23625" xr:uid="{00000000-0005-0000-0000-00005B580000}"/>
    <cellStyle name="Normal 3 2 4 3 2 2 2 3 2" xfId="23626" xr:uid="{00000000-0005-0000-0000-00005C580000}"/>
    <cellStyle name="Normal 3 2 4 3 2 2 2 3 2 2" xfId="23627" xr:uid="{00000000-0005-0000-0000-00005D580000}"/>
    <cellStyle name="Normal 3 2 4 3 2 2 2 3 3" xfId="23628" xr:uid="{00000000-0005-0000-0000-00005E580000}"/>
    <cellStyle name="Normal 3 2 4 3 2 2 2 4" xfId="23629" xr:uid="{00000000-0005-0000-0000-00005F580000}"/>
    <cellStyle name="Normal 3 2 4 3 2 2 2 4 2" xfId="23630" xr:uid="{00000000-0005-0000-0000-000060580000}"/>
    <cellStyle name="Normal 3 2 4 3 2 2 2 5" xfId="23631" xr:uid="{00000000-0005-0000-0000-000061580000}"/>
    <cellStyle name="Normal 3 2 4 3 2 2 3" xfId="23632" xr:uid="{00000000-0005-0000-0000-000062580000}"/>
    <cellStyle name="Normal 3 2 4 3 2 2 3 2" xfId="23633" xr:uid="{00000000-0005-0000-0000-000063580000}"/>
    <cellStyle name="Normal 3 2 4 3 2 2 3 2 2" xfId="23634" xr:uid="{00000000-0005-0000-0000-000064580000}"/>
    <cellStyle name="Normal 3 2 4 3 2 2 3 2 2 2" xfId="23635" xr:uid="{00000000-0005-0000-0000-000065580000}"/>
    <cellStyle name="Normal 3 2 4 3 2 2 3 2 3" xfId="23636" xr:uid="{00000000-0005-0000-0000-000066580000}"/>
    <cellStyle name="Normal 3 2 4 3 2 2 3 3" xfId="23637" xr:uid="{00000000-0005-0000-0000-000067580000}"/>
    <cellStyle name="Normal 3 2 4 3 2 2 3 3 2" xfId="23638" xr:uid="{00000000-0005-0000-0000-000068580000}"/>
    <cellStyle name="Normal 3 2 4 3 2 2 3 4" xfId="23639" xr:uid="{00000000-0005-0000-0000-000069580000}"/>
    <cellStyle name="Normal 3 2 4 3 2 2 4" xfId="23640" xr:uid="{00000000-0005-0000-0000-00006A580000}"/>
    <cellStyle name="Normal 3 2 4 3 2 2 4 2" xfId="23641" xr:uid="{00000000-0005-0000-0000-00006B580000}"/>
    <cellStyle name="Normal 3 2 4 3 2 2 4 2 2" xfId="23642" xr:uid="{00000000-0005-0000-0000-00006C580000}"/>
    <cellStyle name="Normal 3 2 4 3 2 2 4 2 2 2" xfId="23643" xr:uid="{00000000-0005-0000-0000-00006D580000}"/>
    <cellStyle name="Normal 3 2 4 3 2 2 4 2 3" xfId="23644" xr:uid="{00000000-0005-0000-0000-00006E580000}"/>
    <cellStyle name="Normal 3 2 4 3 2 2 4 3" xfId="23645" xr:uid="{00000000-0005-0000-0000-00006F580000}"/>
    <cellStyle name="Normal 3 2 4 3 2 2 4 3 2" xfId="23646" xr:uid="{00000000-0005-0000-0000-000070580000}"/>
    <cellStyle name="Normal 3 2 4 3 2 2 4 4" xfId="23647" xr:uid="{00000000-0005-0000-0000-000071580000}"/>
    <cellStyle name="Normal 3 2 4 3 2 2 5" xfId="23648" xr:uid="{00000000-0005-0000-0000-000072580000}"/>
    <cellStyle name="Normal 3 2 4 3 2 2 5 2" xfId="23649" xr:uid="{00000000-0005-0000-0000-000073580000}"/>
    <cellStyle name="Normal 3 2 4 3 2 2 5 2 2" xfId="23650" xr:uid="{00000000-0005-0000-0000-000074580000}"/>
    <cellStyle name="Normal 3 2 4 3 2 2 5 3" xfId="23651" xr:uid="{00000000-0005-0000-0000-000075580000}"/>
    <cellStyle name="Normal 3 2 4 3 2 2 6" xfId="23652" xr:uid="{00000000-0005-0000-0000-000076580000}"/>
    <cellStyle name="Normal 3 2 4 3 2 2 6 2" xfId="23653" xr:uid="{00000000-0005-0000-0000-000077580000}"/>
    <cellStyle name="Normal 3 2 4 3 2 2 7" xfId="23654" xr:uid="{00000000-0005-0000-0000-000078580000}"/>
    <cellStyle name="Normal 3 2 4 3 2 2 7 2" xfId="23655" xr:uid="{00000000-0005-0000-0000-000079580000}"/>
    <cellStyle name="Normal 3 2 4 3 2 2 8" xfId="23656" xr:uid="{00000000-0005-0000-0000-00007A580000}"/>
    <cellStyle name="Normal 3 2 4 3 2 3" xfId="23657" xr:uid="{00000000-0005-0000-0000-00007B580000}"/>
    <cellStyle name="Normal 3 2 4 3 2 3 2" xfId="23658" xr:uid="{00000000-0005-0000-0000-00007C580000}"/>
    <cellStyle name="Normal 3 2 4 3 2 3 2 2" xfId="23659" xr:uid="{00000000-0005-0000-0000-00007D580000}"/>
    <cellStyle name="Normal 3 2 4 3 2 3 2 2 2" xfId="23660" xr:uid="{00000000-0005-0000-0000-00007E580000}"/>
    <cellStyle name="Normal 3 2 4 3 2 3 2 2 2 2" xfId="23661" xr:uid="{00000000-0005-0000-0000-00007F580000}"/>
    <cellStyle name="Normal 3 2 4 3 2 3 2 2 3" xfId="23662" xr:uid="{00000000-0005-0000-0000-000080580000}"/>
    <cellStyle name="Normal 3 2 4 3 2 3 2 3" xfId="23663" xr:uid="{00000000-0005-0000-0000-000081580000}"/>
    <cellStyle name="Normal 3 2 4 3 2 3 2 3 2" xfId="23664" xr:uid="{00000000-0005-0000-0000-000082580000}"/>
    <cellStyle name="Normal 3 2 4 3 2 3 2 4" xfId="23665" xr:uid="{00000000-0005-0000-0000-000083580000}"/>
    <cellStyle name="Normal 3 2 4 3 2 3 3" xfId="23666" xr:uid="{00000000-0005-0000-0000-000084580000}"/>
    <cellStyle name="Normal 3 2 4 3 2 3 3 2" xfId="23667" xr:uid="{00000000-0005-0000-0000-000085580000}"/>
    <cellStyle name="Normal 3 2 4 3 2 3 3 2 2" xfId="23668" xr:uid="{00000000-0005-0000-0000-000086580000}"/>
    <cellStyle name="Normal 3 2 4 3 2 3 3 3" xfId="23669" xr:uid="{00000000-0005-0000-0000-000087580000}"/>
    <cellStyle name="Normal 3 2 4 3 2 3 4" xfId="23670" xr:uid="{00000000-0005-0000-0000-000088580000}"/>
    <cellStyle name="Normal 3 2 4 3 2 3 4 2" xfId="23671" xr:uid="{00000000-0005-0000-0000-000089580000}"/>
    <cellStyle name="Normal 3 2 4 3 2 3 5" xfId="23672" xr:uid="{00000000-0005-0000-0000-00008A580000}"/>
    <cellStyle name="Normal 3 2 4 3 2 4" xfId="23673" xr:uid="{00000000-0005-0000-0000-00008B580000}"/>
    <cellStyle name="Normal 3 2 4 3 2 4 2" xfId="23674" xr:uid="{00000000-0005-0000-0000-00008C580000}"/>
    <cellStyle name="Normal 3 2 4 3 2 4 2 2" xfId="23675" xr:uid="{00000000-0005-0000-0000-00008D580000}"/>
    <cellStyle name="Normal 3 2 4 3 2 4 2 2 2" xfId="23676" xr:uid="{00000000-0005-0000-0000-00008E580000}"/>
    <cellStyle name="Normal 3 2 4 3 2 4 2 3" xfId="23677" xr:uid="{00000000-0005-0000-0000-00008F580000}"/>
    <cellStyle name="Normal 3 2 4 3 2 4 3" xfId="23678" xr:uid="{00000000-0005-0000-0000-000090580000}"/>
    <cellStyle name="Normal 3 2 4 3 2 4 3 2" xfId="23679" xr:uid="{00000000-0005-0000-0000-000091580000}"/>
    <cellStyle name="Normal 3 2 4 3 2 4 4" xfId="23680" xr:uid="{00000000-0005-0000-0000-000092580000}"/>
    <cellStyle name="Normal 3 2 4 3 2 5" xfId="23681" xr:uid="{00000000-0005-0000-0000-000093580000}"/>
    <cellStyle name="Normal 3 2 4 3 2 5 2" xfId="23682" xr:uid="{00000000-0005-0000-0000-000094580000}"/>
    <cellStyle name="Normal 3 2 4 3 2 5 2 2" xfId="23683" xr:uid="{00000000-0005-0000-0000-000095580000}"/>
    <cellStyle name="Normal 3 2 4 3 2 5 2 2 2" xfId="23684" xr:uid="{00000000-0005-0000-0000-000096580000}"/>
    <cellStyle name="Normal 3 2 4 3 2 5 2 3" xfId="23685" xr:uid="{00000000-0005-0000-0000-000097580000}"/>
    <cellStyle name="Normal 3 2 4 3 2 5 3" xfId="23686" xr:uid="{00000000-0005-0000-0000-000098580000}"/>
    <cellStyle name="Normal 3 2 4 3 2 5 3 2" xfId="23687" xr:uid="{00000000-0005-0000-0000-000099580000}"/>
    <cellStyle name="Normal 3 2 4 3 2 5 4" xfId="23688" xr:uid="{00000000-0005-0000-0000-00009A580000}"/>
    <cellStyle name="Normal 3 2 4 3 2 6" xfId="23689" xr:uid="{00000000-0005-0000-0000-00009B580000}"/>
    <cellStyle name="Normal 3 2 4 3 2 6 2" xfId="23690" xr:uid="{00000000-0005-0000-0000-00009C580000}"/>
    <cellStyle name="Normal 3 2 4 3 2 6 2 2" xfId="23691" xr:uid="{00000000-0005-0000-0000-00009D580000}"/>
    <cellStyle name="Normal 3 2 4 3 2 6 3" xfId="23692" xr:uid="{00000000-0005-0000-0000-00009E580000}"/>
    <cellStyle name="Normal 3 2 4 3 2 7" xfId="23693" xr:uid="{00000000-0005-0000-0000-00009F580000}"/>
    <cellStyle name="Normal 3 2 4 3 2 7 2" xfId="23694" xr:uid="{00000000-0005-0000-0000-0000A0580000}"/>
    <cellStyle name="Normal 3 2 4 3 2 8" xfId="23695" xr:uid="{00000000-0005-0000-0000-0000A1580000}"/>
    <cellStyle name="Normal 3 2 4 3 2 8 2" xfId="23696" xr:uid="{00000000-0005-0000-0000-0000A2580000}"/>
    <cellStyle name="Normal 3 2 4 3 2 9" xfId="23697" xr:uid="{00000000-0005-0000-0000-0000A3580000}"/>
    <cellStyle name="Normal 3 2 4 3 3" xfId="23698" xr:uid="{00000000-0005-0000-0000-0000A4580000}"/>
    <cellStyle name="Normal 3 2 4 3 3 2" xfId="23699" xr:uid="{00000000-0005-0000-0000-0000A5580000}"/>
    <cellStyle name="Normal 3 2 4 3 3 2 2" xfId="23700" xr:uid="{00000000-0005-0000-0000-0000A6580000}"/>
    <cellStyle name="Normal 3 2 4 3 3 2 2 2" xfId="23701" xr:uid="{00000000-0005-0000-0000-0000A7580000}"/>
    <cellStyle name="Normal 3 2 4 3 3 2 2 2 2" xfId="23702" xr:uid="{00000000-0005-0000-0000-0000A8580000}"/>
    <cellStyle name="Normal 3 2 4 3 3 2 2 2 2 2" xfId="23703" xr:uid="{00000000-0005-0000-0000-0000A9580000}"/>
    <cellStyle name="Normal 3 2 4 3 3 2 2 2 3" xfId="23704" xr:uid="{00000000-0005-0000-0000-0000AA580000}"/>
    <cellStyle name="Normal 3 2 4 3 3 2 2 3" xfId="23705" xr:uid="{00000000-0005-0000-0000-0000AB580000}"/>
    <cellStyle name="Normal 3 2 4 3 3 2 2 3 2" xfId="23706" xr:uid="{00000000-0005-0000-0000-0000AC580000}"/>
    <cellStyle name="Normal 3 2 4 3 3 2 2 4" xfId="23707" xr:uid="{00000000-0005-0000-0000-0000AD580000}"/>
    <cellStyle name="Normal 3 2 4 3 3 2 3" xfId="23708" xr:uid="{00000000-0005-0000-0000-0000AE580000}"/>
    <cellStyle name="Normal 3 2 4 3 3 2 3 2" xfId="23709" xr:uid="{00000000-0005-0000-0000-0000AF580000}"/>
    <cellStyle name="Normal 3 2 4 3 3 2 3 2 2" xfId="23710" xr:uid="{00000000-0005-0000-0000-0000B0580000}"/>
    <cellStyle name="Normal 3 2 4 3 3 2 3 3" xfId="23711" xr:uid="{00000000-0005-0000-0000-0000B1580000}"/>
    <cellStyle name="Normal 3 2 4 3 3 2 4" xfId="23712" xr:uid="{00000000-0005-0000-0000-0000B2580000}"/>
    <cellStyle name="Normal 3 2 4 3 3 2 4 2" xfId="23713" xr:uid="{00000000-0005-0000-0000-0000B3580000}"/>
    <cellStyle name="Normal 3 2 4 3 3 2 5" xfId="23714" xr:uid="{00000000-0005-0000-0000-0000B4580000}"/>
    <cellStyle name="Normal 3 2 4 3 3 3" xfId="23715" xr:uid="{00000000-0005-0000-0000-0000B5580000}"/>
    <cellStyle name="Normal 3 2 4 3 3 3 2" xfId="23716" xr:uid="{00000000-0005-0000-0000-0000B6580000}"/>
    <cellStyle name="Normal 3 2 4 3 3 3 2 2" xfId="23717" xr:uid="{00000000-0005-0000-0000-0000B7580000}"/>
    <cellStyle name="Normal 3 2 4 3 3 3 2 2 2" xfId="23718" xr:uid="{00000000-0005-0000-0000-0000B8580000}"/>
    <cellStyle name="Normal 3 2 4 3 3 3 2 3" xfId="23719" xr:uid="{00000000-0005-0000-0000-0000B9580000}"/>
    <cellStyle name="Normal 3 2 4 3 3 3 3" xfId="23720" xr:uid="{00000000-0005-0000-0000-0000BA580000}"/>
    <cellStyle name="Normal 3 2 4 3 3 3 3 2" xfId="23721" xr:uid="{00000000-0005-0000-0000-0000BB580000}"/>
    <cellStyle name="Normal 3 2 4 3 3 3 4" xfId="23722" xr:uid="{00000000-0005-0000-0000-0000BC580000}"/>
    <cellStyle name="Normal 3 2 4 3 3 4" xfId="23723" xr:uid="{00000000-0005-0000-0000-0000BD580000}"/>
    <cellStyle name="Normal 3 2 4 3 3 4 2" xfId="23724" xr:uid="{00000000-0005-0000-0000-0000BE580000}"/>
    <cellStyle name="Normal 3 2 4 3 3 4 2 2" xfId="23725" xr:uid="{00000000-0005-0000-0000-0000BF580000}"/>
    <cellStyle name="Normal 3 2 4 3 3 4 2 2 2" xfId="23726" xr:uid="{00000000-0005-0000-0000-0000C0580000}"/>
    <cellStyle name="Normal 3 2 4 3 3 4 2 3" xfId="23727" xr:uid="{00000000-0005-0000-0000-0000C1580000}"/>
    <cellStyle name="Normal 3 2 4 3 3 4 3" xfId="23728" xr:uid="{00000000-0005-0000-0000-0000C2580000}"/>
    <cellStyle name="Normal 3 2 4 3 3 4 3 2" xfId="23729" xr:uid="{00000000-0005-0000-0000-0000C3580000}"/>
    <cellStyle name="Normal 3 2 4 3 3 4 4" xfId="23730" xr:uid="{00000000-0005-0000-0000-0000C4580000}"/>
    <cellStyle name="Normal 3 2 4 3 3 5" xfId="23731" xr:uid="{00000000-0005-0000-0000-0000C5580000}"/>
    <cellStyle name="Normal 3 2 4 3 3 5 2" xfId="23732" xr:uid="{00000000-0005-0000-0000-0000C6580000}"/>
    <cellStyle name="Normal 3 2 4 3 3 5 2 2" xfId="23733" xr:uid="{00000000-0005-0000-0000-0000C7580000}"/>
    <cellStyle name="Normal 3 2 4 3 3 5 3" xfId="23734" xr:uid="{00000000-0005-0000-0000-0000C8580000}"/>
    <cellStyle name="Normal 3 2 4 3 3 6" xfId="23735" xr:uid="{00000000-0005-0000-0000-0000C9580000}"/>
    <cellStyle name="Normal 3 2 4 3 3 6 2" xfId="23736" xr:uid="{00000000-0005-0000-0000-0000CA580000}"/>
    <cellStyle name="Normal 3 2 4 3 3 7" xfId="23737" xr:uid="{00000000-0005-0000-0000-0000CB580000}"/>
    <cellStyle name="Normal 3 2 4 3 3 7 2" xfId="23738" xr:uid="{00000000-0005-0000-0000-0000CC580000}"/>
    <cellStyle name="Normal 3 2 4 3 3 8" xfId="23739" xr:uid="{00000000-0005-0000-0000-0000CD580000}"/>
    <cellStyle name="Normal 3 2 4 3 4" xfId="23740" xr:uid="{00000000-0005-0000-0000-0000CE580000}"/>
    <cellStyle name="Normal 3 2 4 3 4 2" xfId="23741" xr:uid="{00000000-0005-0000-0000-0000CF580000}"/>
    <cellStyle name="Normal 3 2 4 3 4 2 2" xfId="23742" xr:uid="{00000000-0005-0000-0000-0000D0580000}"/>
    <cellStyle name="Normal 3 2 4 3 4 2 2 2" xfId="23743" xr:uid="{00000000-0005-0000-0000-0000D1580000}"/>
    <cellStyle name="Normal 3 2 4 3 4 2 2 2 2" xfId="23744" xr:uid="{00000000-0005-0000-0000-0000D2580000}"/>
    <cellStyle name="Normal 3 2 4 3 4 2 2 3" xfId="23745" xr:uid="{00000000-0005-0000-0000-0000D3580000}"/>
    <cellStyle name="Normal 3 2 4 3 4 2 3" xfId="23746" xr:uid="{00000000-0005-0000-0000-0000D4580000}"/>
    <cellStyle name="Normal 3 2 4 3 4 2 3 2" xfId="23747" xr:uid="{00000000-0005-0000-0000-0000D5580000}"/>
    <cellStyle name="Normal 3 2 4 3 4 2 4" xfId="23748" xr:uid="{00000000-0005-0000-0000-0000D6580000}"/>
    <cellStyle name="Normal 3 2 4 3 4 3" xfId="23749" xr:uid="{00000000-0005-0000-0000-0000D7580000}"/>
    <cellStyle name="Normal 3 2 4 3 4 3 2" xfId="23750" xr:uid="{00000000-0005-0000-0000-0000D8580000}"/>
    <cellStyle name="Normal 3 2 4 3 4 3 2 2" xfId="23751" xr:uid="{00000000-0005-0000-0000-0000D9580000}"/>
    <cellStyle name="Normal 3 2 4 3 4 3 3" xfId="23752" xr:uid="{00000000-0005-0000-0000-0000DA580000}"/>
    <cellStyle name="Normal 3 2 4 3 4 4" xfId="23753" xr:uid="{00000000-0005-0000-0000-0000DB580000}"/>
    <cellStyle name="Normal 3 2 4 3 4 4 2" xfId="23754" xr:uid="{00000000-0005-0000-0000-0000DC580000}"/>
    <cellStyle name="Normal 3 2 4 3 4 5" xfId="23755" xr:uid="{00000000-0005-0000-0000-0000DD580000}"/>
    <cellStyle name="Normal 3 2 4 3 5" xfId="23756" xr:uid="{00000000-0005-0000-0000-0000DE580000}"/>
    <cellStyle name="Normal 3 2 4 3 5 2" xfId="23757" xr:uid="{00000000-0005-0000-0000-0000DF580000}"/>
    <cellStyle name="Normal 3 2 4 3 5 2 2" xfId="23758" xr:uid="{00000000-0005-0000-0000-0000E0580000}"/>
    <cellStyle name="Normal 3 2 4 3 5 2 2 2" xfId="23759" xr:uid="{00000000-0005-0000-0000-0000E1580000}"/>
    <cellStyle name="Normal 3 2 4 3 5 2 3" xfId="23760" xr:uid="{00000000-0005-0000-0000-0000E2580000}"/>
    <cellStyle name="Normal 3 2 4 3 5 3" xfId="23761" xr:uid="{00000000-0005-0000-0000-0000E3580000}"/>
    <cellStyle name="Normal 3 2 4 3 5 3 2" xfId="23762" xr:uid="{00000000-0005-0000-0000-0000E4580000}"/>
    <cellStyle name="Normal 3 2 4 3 5 4" xfId="23763" xr:uid="{00000000-0005-0000-0000-0000E5580000}"/>
    <cellStyle name="Normal 3 2 4 3 6" xfId="23764" xr:uid="{00000000-0005-0000-0000-0000E6580000}"/>
    <cellStyle name="Normal 3 2 4 3 6 2" xfId="23765" xr:uid="{00000000-0005-0000-0000-0000E7580000}"/>
    <cellStyle name="Normal 3 2 4 3 6 2 2" xfId="23766" xr:uid="{00000000-0005-0000-0000-0000E8580000}"/>
    <cellStyle name="Normal 3 2 4 3 6 2 2 2" xfId="23767" xr:uid="{00000000-0005-0000-0000-0000E9580000}"/>
    <cellStyle name="Normal 3 2 4 3 6 2 3" xfId="23768" xr:uid="{00000000-0005-0000-0000-0000EA580000}"/>
    <cellStyle name="Normal 3 2 4 3 6 3" xfId="23769" xr:uid="{00000000-0005-0000-0000-0000EB580000}"/>
    <cellStyle name="Normal 3 2 4 3 6 3 2" xfId="23770" xr:uid="{00000000-0005-0000-0000-0000EC580000}"/>
    <cellStyle name="Normal 3 2 4 3 6 4" xfId="23771" xr:uid="{00000000-0005-0000-0000-0000ED580000}"/>
    <cellStyle name="Normal 3 2 4 3 7" xfId="23772" xr:uid="{00000000-0005-0000-0000-0000EE580000}"/>
    <cellStyle name="Normal 3 2 4 3 7 2" xfId="23773" xr:uid="{00000000-0005-0000-0000-0000EF580000}"/>
    <cellStyle name="Normal 3 2 4 3 7 2 2" xfId="23774" xr:uid="{00000000-0005-0000-0000-0000F0580000}"/>
    <cellStyle name="Normal 3 2 4 3 7 3" xfId="23775" xr:uid="{00000000-0005-0000-0000-0000F1580000}"/>
    <cellStyle name="Normal 3 2 4 3 8" xfId="23776" xr:uid="{00000000-0005-0000-0000-0000F2580000}"/>
    <cellStyle name="Normal 3 2 4 3 8 2" xfId="23777" xr:uid="{00000000-0005-0000-0000-0000F3580000}"/>
    <cellStyle name="Normal 3 2 4 3 9" xfId="23778" xr:uid="{00000000-0005-0000-0000-0000F4580000}"/>
    <cellStyle name="Normal 3 2 4 3 9 2" xfId="23779" xr:uid="{00000000-0005-0000-0000-0000F5580000}"/>
    <cellStyle name="Normal 3 2 4 4" xfId="23780" xr:uid="{00000000-0005-0000-0000-0000F6580000}"/>
    <cellStyle name="Normal 3 2 4 4 10" xfId="23781" xr:uid="{00000000-0005-0000-0000-0000F7580000}"/>
    <cellStyle name="Normal 3 2 4 4 2" xfId="23782" xr:uid="{00000000-0005-0000-0000-0000F8580000}"/>
    <cellStyle name="Normal 3 2 4 4 2 2" xfId="23783" xr:uid="{00000000-0005-0000-0000-0000F9580000}"/>
    <cellStyle name="Normal 3 2 4 4 2 2 2" xfId="23784" xr:uid="{00000000-0005-0000-0000-0000FA580000}"/>
    <cellStyle name="Normal 3 2 4 4 2 2 2 2" xfId="23785" xr:uid="{00000000-0005-0000-0000-0000FB580000}"/>
    <cellStyle name="Normal 3 2 4 4 2 2 2 2 2" xfId="23786" xr:uid="{00000000-0005-0000-0000-0000FC580000}"/>
    <cellStyle name="Normal 3 2 4 4 2 2 2 2 2 2" xfId="23787" xr:uid="{00000000-0005-0000-0000-0000FD580000}"/>
    <cellStyle name="Normal 3 2 4 4 2 2 2 2 2 2 2" xfId="23788" xr:uid="{00000000-0005-0000-0000-0000FE580000}"/>
    <cellStyle name="Normal 3 2 4 4 2 2 2 2 2 3" xfId="23789" xr:uid="{00000000-0005-0000-0000-0000FF580000}"/>
    <cellStyle name="Normal 3 2 4 4 2 2 2 2 3" xfId="23790" xr:uid="{00000000-0005-0000-0000-000000590000}"/>
    <cellStyle name="Normal 3 2 4 4 2 2 2 2 3 2" xfId="23791" xr:uid="{00000000-0005-0000-0000-000001590000}"/>
    <cellStyle name="Normal 3 2 4 4 2 2 2 2 4" xfId="23792" xr:uid="{00000000-0005-0000-0000-000002590000}"/>
    <cellStyle name="Normal 3 2 4 4 2 2 2 3" xfId="23793" xr:uid="{00000000-0005-0000-0000-000003590000}"/>
    <cellStyle name="Normal 3 2 4 4 2 2 2 3 2" xfId="23794" xr:uid="{00000000-0005-0000-0000-000004590000}"/>
    <cellStyle name="Normal 3 2 4 4 2 2 2 3 2 2" xfId="23795" xr:uid="{00000000-0005-0000-0000-000005590000}"/>
    <cellStyle name="Normal 3 2 4 4 2 2 2 3 3" xfId="23796" xr:uid="{00000000-0005-0000-0000-000006590000}"/>
    <cellStyle name="Normal 3 2 4 4 2 2 2 4" xfId="23797" xr:uid="{00000000-0005-0000-0000-000007590000}"/>
    <cellStyle name="Normal 3 2 4 4 2 2 2 4 2" xfId="23798" xr:uid="{00000000-0005-0000-0000-000008590000}"/>
    <cellStyle name="Normal 3 2 4 4 2 2 2 5" xfId="23799" xr:uid="{00000000-0005-0000-0000-000009590000}"/>
    <cellStyle name="Normal 3 2 4 4 2 2 3" xfId="23800" xr:uid="{00000000-0005-0000-0000-00000A590000}"/>
    <cellStyle name="Normal 3 2 4 4 2 2 3 2" xfId="23801" xr:uid="{00000000-0005-0000-0000-00000B590000}"/>
    <cellStyle name="Normal 3 2 4 4 2 2 3 2 2" xfId="23802" xr:uid="{00000000-0005-0000-0000-00000C590000}"/>
    <cellStyle name="Normal 3 2 4 4 2 2 3 2 2 2" xfId="23803" xr:uid="{00000000-0005-0000-0000-00000D590000}"/>
    <cellStyle name="Normal 3 2 4 4 2 2 3 2 3" xfId="23804" xr:uid="{00000000-0005-0000-0000-00000E590000}"/>
    <cellStyle name="Normal 3 2 4 4 2 2 3 3" xfId="23805" xr:uid="{00000000-0005-0000-0000-00000F590000}"/>
    <cellStyle name="Normal 3 2 4 4 2 2 3 3 2" xfId="23806" xr:uid="{00000000-0005-0000-0000-000010590000}"/>
    <cellStyle name="Normal 3 2 4 4 2 2 3 4" xfId="23807" xr:uid="{00000000-0005-0000-0000-000011590000}"/>
    <cellStyle name="Normal 3 2 4 4 2 2 4" xfId="23808" xr:uid="{00000000-0005-0000-0000-000012590000}"/>
    <cellStyle name="Normal 3 2 4 4 2 2 4 2" xfId="23809" xr:uid="{00000000-0005-0000-0000-000013590000}"/>
    <cellStyle name="Normal 3 2 4 4 2 2 4 2 2" xfId="23810" xr:uid="{00000000-0005-0000-0000-000014590000}"/>
    <cellStyle name="Normal 3 2 4 4 2 2 4 2 2 2" xfId="23811" xr:uid="{00000000-0005-0000-0000-000015590000}"/>
    <cellStyle name="Normal 3 2 4 4 2 2 4 2 3" xfId="23812" xr:uid="{00000000-0005-0000-0000-000016590000}"/>
    <cellStyle name="Normal 3 2 4 4 2 2 4 3" xfId="23813" xr:uid="{00000000-0005-0000-0000-000017590000}"/>
    <cellStyle name="Normal 3 2 4 4 2 2 4 3 2" xfId="23814" xr:uid="{00000000-0005-0000-0000-000018590000}"/>
    <cellStyle name="Normal 3 2 4 4 2 2 4 4" xfId="23815" xr:uid="{00000000-0005-0000-0000-000019590000}"/>
    <cellStyle name="Normal 3 2 4 4 2 2 5" xfId="23816" xr:uid="{00000000-0005-0000-0000-00001A590000}"/>
    <cellStyle name="Normal 3 2 4 4 2 2 5 2" xfId="23817" xr:uid="{00000000-0005-0000-0000-00001B590000}"/>
    <cellStyle name="Normal 3 2 4 4 2 2 5 2 2" xfId="23818" xr:uid="{00000000-0005-0000-0000-00001C590000}"/>
    <cellStyle name="Normal 3 2 4 4 2 2 5 3" xfId="23819" xr:uid="{00000000-0005-0000-0000-00001D590000}"/>
    <cellStyle name="Normal 3 2 4 4 2 2 6" xfId="23820" xr:uid="{00000000-0005-0000-0000-00001E590000}"/>
    <cellStyle name="Normal 3 2 4 4 2 2 6 2" xfId="23821" xr:uid="{00000000-0005-0000-0000-00001F590000}"/>
    <cellStyle name="Normal 3 2 4 4 2 2 7" xfId="23822" xr:uid="{00000000-0005-0000-0000-000020590000}"/>
    <cellStyle name="Normal 3 2 4 4 2 2 7 2" xfId="23823" xr:uid="{00000000-0005-0000-0000-000021590000}"/>
    <cellStyle name="Normal 3 2 4 4 2 2 8" xfId="23824" xr:uid="{00000000-0005-0000-0000-000022590000}"/>
    <cellStyle name="Normal 3 2 4 4 2 3" xfId="23825" xr:uid="{00000000-0005-0000-0000-000023590000}"/>
    <cellStyle name="Normal 3 2 4 4 2 3 2" xfId="23826" xr:uid="{00000000-0005-0000-0000-000024590000}"/>
    <cellStyle name="Normal 3 2 4 4 2 3 2 2" xfId="23827" xr:uid="{00000000-0005-0000-0000-000025590000}"/>
    <cellStyle name="Normal 3 2 4 4 2 3 2 2 2" xfId="23828" xr:uid="{00000000-0005-0000-0000-000026590000}"/>
    <cellStyle name="Normal 3 2 4 4 2 3 2 2 2 2" xfId="23829" xr:uid="{00000000-0005-0000-0000-000027590000}"/>
    <cellStyle name="Normal 3 2 4 4 2 3 2 2 3" xfId="23830" xr:uid="{00000000-0005-0000-0000-000028590000}"/>
    <cellStyle name="Normal 3 2 4 4 2 3 2 3" xfId="23831" xr:uid="{00000000-0005-0000-0000-000029590000}"/>
    <cellStyle name="Normal 3 2 4 4 2 3 2 3 2" xfId="23832" xr:uid="{00000000-0005-0000-0000-00002A590000}"/>
    <cellStyle name="Normal 3 2 4 4 2 3 2 4" xfId="23833" xr:uid="{00000000-0005-0000-0000-00002B590000}"/>
    <cellStyle name="Normal 3 2 4 4 2 3 3" xfId="23834" xr:uid="{00000000-0005-0000-0000-00002C590000}"/>
    <cellStyle name="Normal 3 2 4 4 2 3 3 2" xfId="23835" xr:uid="{00000000-0005-0000-0000-00002D590000}"/>
    <cellStyle name="Normal 3 2 4 4 2 3 3 2 2" xfId="23836" xr:uid="{00000000-0005-0000-0000-00002E590000}"/>
    <cellStyle name="Normal 3 2 4 4 2 3 3 3" xfId="23837" xr:uid="{00000000-0005-0000-0000-00002F590000}"/>
    <cellStyle name="Normal 3 2 4 4 2 3 4" xfId="23838" xr:uid="{00000000-0005-0000-0000-000030590000}"/>
    <cellStyle name="Normal 3 2 4 4 2 3 4 2" xfId="23839" xr:uid="{00000000-0005-0000-0000-000031590000}"/>
    <cellStyle name="Normal 3 2 4 4 2 3 5" xfId="23840" xr:uid="{00000000-0005-0000-0000-000032590000}"/>
    <cellStyle name="Normal 3 2 4 4 2 4" xfId="23841" xr:uid="{00000000-0005-0000-0000-000033590000}"/>
    <cellStyle name="Normal 3 2 4 4 2 4 2" xfId="23842" xr:uid="{00000000-0005-0000-0000-000034590000}"/>
    <cellStyle name="Normal 3 2 4 4 2 4 2 2" xfId="23843" xr:uid="{00000000-0005-0000-0000-000035590000}"/>
    <cellStyle name="Normal 3 2 4 4 2 4 2 2 2" xfId="23844" xr:uid="{00000000-0005-0000-0000-000036590000}"/>
    <cellStyle name="Normal 3 2 4 4 2 4 2 3" xfId="23845" xr:uid="{00000000-0005-0000-0000-000037590000}"/>
    <cellStyle name="Normal 3 2 4 4 2 4 3" xfId="23846" xr:uid="{00000000-0005-0000-0000-000038590000}"/>
    <cellStyle name="Normal 3 2 4 4 2 4 3 2" xfId="23847" xr:uid="{00000000-0005-0000-0000-000039590000}"/>
    <cellStyle name="Normal 3 2 4 4 2 4 4" xfId="23848" xr:uid="{00000000-0005-0000-0000-00003A590000}"/>
    <cellStyle name="Normal 3 2 4 4 2 5" xfId="23849" xr:uid="{00000000-0005-0000-0000-00003B590000}"/>
    <cellStyle name="Normal 3 2 4 4 2 5 2" xfId="23850" xr:uid="{00000000-0005-0000-0000-00003C590000}"/>
    <cellStyle name="Normal 3 2 4 4 2 5 2 2" xfId="23851" xr:uid="{00000000-0005-0000-0000-00003D590000}"/>
    <cellStyle name="Normal 3 2 4 4 2 5 2 2 2" xfId="23852" xr:uid="{00000000-0005-0000-0000-00003E590000}"/>
    <cellStyle name="Normal 3 2 4 4 2 5 2 3" xfId="23853" xr:uid="{00000000-0005-0000-0000-00003F590000}"/>
    <cellStyle name="Normal 3 2 4 4 2 5 3" xfId="23854" xr:uid="{00000000-0005-0000-0000-000040590000}"/>
    <cellStyle name="Normal 3 2 4 4 2 5 3 2" xfId="23855" xr:uid="{00000000-0005-0000-0000-000041590000}"/>
    <cellStyle name="Normal 3 2 4 4 2 5 4" xfId="23856" xr:uid="{00000000-0005-0000-0000-000042590000}"/>
    <cellStyle name="Normal 3 2 4 4 2 6" xfId="23857" xr:uid="{00000000-0005-0000-0000-000043590000}"/>
    <cellStyle name="Normal 3 2 4 4 2 6 2" xfId="23858" xr:uid="{00000000-0005-0000-0000-000044590000}"/>
    <cellStyle name="Normal 3 2 4 4 2 6 2 2" xfId="23859" xr:uid="{00000000-0005-0000-0000-000045590000}"/>
    <cellStyle name="Normal 3 2 4 4 2 6 3" xfId="23860" xr:uid="{00000000-0005-0000-0000-000046590000}"/>
    <cellStyle name="Normal 3 2 4 4 2 7" xfId="23861" xr:uid="{00000000-0005-0000-0000-000047590000}"/>
    <cellStyle name="Normal 3 2 4 4 2 7 2" xfId="23862" xr:uid="{00000000-0005-0000-0000-000048590000}"/>
    <cellStyle name="Normal 3 2 4 4 2 8" xfId="23863" xr:uid="{00000000-0005-0000-0000-000049590000}"/>
    <cellStyle name="Normal 3 2 4 4 2 8 2" xfId="23864" xr:uid="{00000000-0005-0000-0000-00004A590000}"/>
    <cellStyle name="Normal 3 2 4 4 2 9" xfId="23865" xr:uid="{00000000-0005-0000-0000-00004B590000}"/>
    <cellStyle name="Normal 3 2 4 4 3" xfId="23866" xr:uid="{00000000-0005-0000-0000-00004C590000}"/>
    <cellStyle name="Normal 3 2 4 4 3 2" xfId="23867" xr:uid="{00000000-0005-0000-0000-00004D590000}"/>
    <cellStyle name="Normal 3 2 4 4 3 2 2" xfId="23868" xr:uid="{00000000-0005-0000-0000-00004E590000}"/>
    <cellStyle name="Normal 3 2 4 4 3 2 2 2" xfId="23869" xr:uid="{00000000-0005-0000-0000-00004F590000}"/>
    <cellStyle name="Normal 3 2 4 4 3 2 2 2 2" xfId="23870" xr:uid="{00000000-0005-0000-0000-000050590000}"/>
    <cellStyle name="Normal 3 2 4 4 3 2 2 2 2 2" xfId="23871" xr:uid="{00000000-0005-0000-0000-000051590000}"/>
    <cellStyle name="Normal 3 2 4 4 3 2 2 2 3" xfId="23872" xr:uid="{00000000-0005-0000-0000-000052590000}"/>
    <cellStyle name="Normal 3 2 4 4 3 2 2 3" xfId="23873" xr:uid="{00000000-0005-0000-0000-000053590000}"/>
    <cellStyle name="Normal 3 2 4 4 3 2 2 3 2" xfId="23874" xr:uid="{00000000-0005-0000-0000-000054590000}"/>
    <cellStyle name="Normal 3 2 4 4 3 2 2 4" xfId="23875" xr:uid="{00000000-0005-0000-0000-000055590000}"/>
    <cellStyle name="Normal 3 2 4 4 3 2 3" xfId="23876" xr:uid="{00000000-0005-0000-0000-000056590000}"/>
    <cellStyle name="Normal 3 2 4 4 3 2 3 2" xfId="23877" xr:uid="{00000000-0005-0000-0000-000057590000}"/>
    <cellStyle name="Normal 3 2 4 4 3 2 3 2 2" xfId="23878" xr:uid="{00000000-0005-0000-0000-000058590000}"/>
    <cellStyle name="Normal 3 2 4 4 3 2 3 3" xfId="23879" xr:uid="{00000000-0005-0000-0000-000059590000}"/>
    <cellStyle name="Normal 3 2 4 4 3 2 4" xfId="23880" xr:uid="{00000000-0005-0000-0000-00005A590000}"/>
    <cellStyle name="Normal 3 2 4 4 3 2 4 2" xfId="23881" xr:uid="{00000000-0005-0000-0000-00005B590000}"/>
    <cellStyle name="Normal 3 2 4 4 3 2 5" xfId="23882" xr:uid="{00000000-0005-0000-0000-00005C590000}"/>
    <cellStyle name="Normal 3 2 4 4 3 3" xfId="23883" xr:uid="{00000000-0005-0000-0000-00005D590000}"/>
    <cellStyle name="Normal 3 2 4 4 3 3 2" xfId="23884" xr:uid="{00000000-0005-0000-0000-00005E590000}"/>
    <cellStyle name="Normal 3 2 4 4 3 3 2 2" xfId="23885" xr:uid="{00000000-0005-0000-0000-00005F590000}"/>
    <cellStyle name="Normal 3 2 4 4 3 3 2 2 2" xfId="23886" xr:uid="{00000000-0005-0000-0000-000060590000}"/>
    <cellStyle name="Normal 3 2 4 4 3 3 2 3" xfId="23887" xr:uid="{00000000-0005-0000-0000-000061590000}"/>
    <cellStyle name="Normal 3 2 4 4 3 3 3" xfId="23888" xr:uid="{00000000-0005-0000-0000-000062590000}"/>
    <cellStyle name="Normal 3 2 4 4 3 3 3 2" xfId="23889" xr:uid="{00000000-0005-0000-0000-000063590000}"/>
    <cellStyle name="Normal 3 2 4 4 3 3 4" xfId="23890" xr:uid="{00000000-0005-0000-0000-000064590000}"/>
    <cellStyle name="Normal 3 2 4 4 3 4" xfId="23891" xr:uid="{00000000-0005-0000-0000-000065590000}"/>
    <cellStyle name="Normal 3 2 4 4 3 4 2" xfId="23892" xr:uid="{00000000-0005-0000-0000-000066590000}"/>
    <cellStyle name="Normal 3 2 4 4 3 4 2 2" xfId="23893" xr:uid="{00000000-0005-0000-0000-000067590000}"/>
    <cellStyle name="Normal 3 2 4 4 3 4 2 2 2" xfId="23894" xr:uid="{00000000-0005-0000-0000-000068590000}"/>
    <cellStyle name="Normal 3 2 4 4 3 4 2 3" xfId="23895" xr:uid="{00000000-0005-0000-0000-000069590000}"/>
    <cellStyle name="Normal 3 2 4 4 3 4 3" xfId="23896" xr:uid="{00000000-0005-0000-0000-00006A590000}"/>
    <cellStyle name="Normal 3 2 4 4 3 4 3 2" xfId="23897" xr:uid="{00000000-0005-0000-0000-00006B590000}"/>
    <cellStyle name="Normal 3 2 4 4 3 4 4" xfId="23898" xr:uid="{00000000-0005-0000-0000-00006C590000}"/>
    <cellStyle name="Normal 3 2 4 4 3 5" xfId="23899" xr:uid="{00000000-0005-0000-0000-00006D590000}"/>
    <cellStyle name="Normal 3 2 4 4 3 5 2" xfId="23900" xr:uid="{00000000-0005-0000-0000-00006E590000}"/>
    <cellStyle name="Normal 3 2 4 4 3 5 2 2" xfId="23901" xr:uid="{00000000-0005-0000-0000-00006F590000}"/>
    <cellStyle name="Normal 3 2 4 4 3 5 3" xfId="23902" xr:uid="{00000000-0005-0000-0000-000070590000}"/>
    <cellStyle name="Normal 3 2 4 4 3 6" xfId="23903" xr:uid="{00000000-0005-0000-0000-000071590000}"/>
    <cellStyle name="Normal 3 2 4 4 3 6 2" xfId="23904" xr:uid="{00000000-0005-0000-0000-000072590000}"/>
    <cellStyle name="Normal 3 2 4 4 3 7" xfId="23905" xr:uid="{00000000-0005-0000-0000-000073590000}"/>
    <cellStyle name="Normal 3 2 4 4 3 7 2" xfId="23906" xr:uid="{00000000-0005-0000-0000-000074590000}"/>
    <cellStyle name="Normal 3 2 4 4 3 8" xfId="23907" xr:uid="{00000000-0005-0000-0000-000075590000}"/>
    <cellStyle name="Normal 3 2 4 4 4" xfId="23908" xr:uid="{00000000-0005-0000-0000-000076590000}"/>
    <cellStyle name="Normal 3 2 4 4 4 2" xfId="23909" xr:uid="{00000000-0005-0000-0000-000077590000}"/>
    <cellStyle name="Normal 3 2 4 4 4 2 2" xfId="23910" xr:uid="{00000000-0005-0000-0000-000078590000}"/>
    <cellStyle name="Normal 3 2 4 4 4 2 2 2" xfId="23911" xr:uid="{00000000-0005-0000-0000-000079590000}"/>
    <cellStyle name="Normal 3 2 4 4 4 2 2 2 2" xfId="23912" xr:uid="{00000000-0005-0000-0000-00007A590000}"/>
    <cellStyle name="Normal 3 2 4 4 4 2 2 3" xfId="23913" xr:uid="{00000000-0005-0000-0000-00007B590000}"/>
    <cellStyle name="Normal 3 2 4 4 4 2 3" xfId="23914" xr:uid="{00000000-0005-0000-0000-00007C590000}"/>
    <cellStyle name="Normal 3 2 4 4 4 2 3 2" xfId="23915" xr:uid="{00000000-0005-0000-0000-00007D590000}"/>
    <cellStyle name="Normal 3 2 4 4 4 2 4" xfId="23916" xr:uid="{00000000-0005-0000-0000-00007E590000}"/>
    <cellStyle name="Normal 3 2 4 4 4 3" xfId="23917" xr:uid="{00000000-0005-0000-0000-00007F590000}"/>
    <cellStyle name="Normal 3 2 4 4 4 3 2" xfId="23918" xr:uid="{00000000-0005-0000-0000-000080590000}"/>
    <cellStyle name="Normal 3 2 4 4 4 3 2 2" xfId="23919" xr:uid="{00000000-0005-0000-0000-000081590000}"/>
    <cellStyle name="Normal 3 2 4 4 4 3 3" xfId="23920" xr:uid="{00000000-0005-0000-0000-000082590000}"/>
    <cellStyle name="Normal 3 2 4 4 4 4" xfId="23921" xr:uid="{00000000-0005-0000-0000-000083590000}"/>
    <cellStyle name="Normal 3 2 4 4 4 4 2" xfId="23922" xr:uid="{00000000-0005-0000-0000-000084590000}"/>
    <cellStyle name="Normal 3 2 4 4 4 5" xfId="23923" xr:uid="{00000000-0005-0000-0000-000085590000}"/>
    <cellStyle name="Normal 3 2 4 4 5" xfId="23924" xr:uid="{00000000-0005-0000-0000-000086590000}"/>
    <cellStyle name="Normal 3 2 4 4 5 2" xfId="23925" xr:uid="{00000000-0005-0000-0000-000087590000}"/>
    <cellStyle name="Normal 3 2 4 4 5 2 2" xfId="23926" xr:uid="{00000000-0005-0000-0000-000088590000}"/>
    <cellStyle name="Normal 3 2 4 4 5 2 2 2" xfId="23927" xr:uid="{00000000-0005-0000-0000-000089590000}"/>
    <cellStyle name="Normal 3 2 4 4 5 2 3" xfId="23928" xr:uid="{00000000-0005-0000-0000-00008A590000}"/>
    <cellStyle name="Normal 3 2 4 4 5 3" xfId="23929" xr:uid="{00000000-0005-0000-0000-00008B590000}"/>
    <cellStyle name="Normal 3 2 4 4 5 3 2" xfId="23930" xr:uid="{00000000-0005-0000-0000-00008C590000}"/>
    <cellStyle name="Normal 3 2 4 4 5 4" xfId="23931" xr:uid="{00000000-0005-0000-0000-00008D590000}"/>
    <cellStyle name="Normal 3 2 4 4 6" xfId="23932" xr:uid="{00000000-0005-0000-0000-00008E590000}"/>
    <cellStyle name="Normal 3 2 4 4 6 2" xfId="23933" xr:uid="{00000000-0005-0000-0000-00008F590000}"/>
    <cellStyle name="Normal 3 2 4 4 6 2 2" xfId="23934" xr:uid="{00000000-0005-0000-0000-000090590000}"/>
    <cellStyle name="Normal 3 2 4 4 6 2 2 2" xfId="23935" xr:uid="{00000000-0005-0000-0000-000091590000}"/>
    <cellStyle name="Normal 3 2 4 4 6 2 3" xfId="23936" xr:uid="{00000000-0005-0000-0000-000092590000}"/>
    <cellStyle name="Normal 3 2 4 4 6 3" xfId="23937" xr:uid="{00000000-0005-0000-0000-000093590000}"/>
    <cellStyle name="Normal 3 2 4 4 6 3 2" xfId="23938" xr:uid="{00000000-0005-0000-0000-000094590000}"/>
    <cellStyle name="Normal 3 2 4 4 6 4" xfId="23939" xr:uid="{00000000-0005-0000-0000-000095590000}"/>
    <cellStyle name="Normal 3 2 4 4 7" xfId="23940" xr:uid="{00000000-0005-0000-0000-000096590000}"/>
    <cellStyle name="Normal 3 2 4 4 7 2" xfId="23941" xr:uid="{00000000-0005-0000-0000-000097590000}"/>
    <cellStyle name="Normal 3 2 4 4 7 2 2" xfId="23942" xr:uid="{00000000-0005-0000-0000-000098590000}"/>
    <cellStyle name="Normal 3 2 4 4 7 3" xfId="23943" xr:uid="{00000000-0005-0000-0000-000099590000}"/>
    <cellStyle name="Normal 3 2 4 4 8" xfId="23944" xr:uid="{00000000-0005-0000-0000-00009A590000}"/>
    <cellStyle name="Normal 3 2 4 4 8 2" xfId="23945" xr:uid="{00000000-0005-0000-0000-00009B590000}"/>
    <cellStyle name="Normal 3 2 4 4 9" xfId="23946" xr:uid="{00000000-0005-0000-0000-00009C590000}"/>
    <cellStyle name="Normal 3 2 4 4 9 2" xfId="23947" xr:uid="{00000000-0005-0000-0000-00009D590000}"/>
    <cellStyle name="Normal 3 2 4 5" xfId="23948" xr:uid="{00000000-0005-0000-0000-00009E590000}"/>
    <cellStyle name="Normal 3 2 4 5 10" xfId="23949" xr:uid="{00000000-0005-0000-0000-00009F590000}"/>
    <cellStyle name="Normal 3 2 4 5 2" xfId="23950" xr:uid="{00000000-0005-0000-0000-0000A0590000}"/>
    <cellStyle name="Normal 3 2 4 5 2 2" xfId="23951" xr:uid="{00000000-0005-0000-0000-0000A1590000}"/>
    <cellStyle name="Normal 3 2 4 5 2 2 2" xfId="23952" xr:uid="{00000000-0005-0000-0000-0000A2590000}"/>
    <cellStyle name="Normal 3 2 4 5 2 2 2 2" xfId="23953" xr:uid="{00000000-0005-0000-0000-0000A3590000}"/>
    <cellStyle name="Normal 3 2 4 5 2 2 2 2 2" xfId="23954" xr:uid="{00000000-0005-0000-0000-0000A4590000}"/>
    <cellStyle name="Normal 3 2 4 5 2 2 2 2 2 2" xfId="23955" xr:uid="{00000000-0005-0000-0000-0000A5590000}"/>
    <cellStyle name="Normal 3 2 4 5 2 2 2 2 2 2 2" xfId="23956" xr:uid="{00000000-0005-0000-0000-0000A6590000}"/>
    <cellStyle name="Normal 3 2 4 5 2 2 2 2 2 3" xfId="23957" xr:uid="{00000000-0005-0000-0000-0000A7590000}"/>
    <cellStyle name="Normal 3 2 4 5 2 2 2 2 3" xfId="23958" xr:uid="{00000000-0005-0000-0000-0000A8590000}"/>
    <cellStyle name="Normal 3 2 4 5 2 2 2 2 3 2" xfId="23959" xr:uid="{00000000-0005-0000-0000-0000A9590000}"/>
    <cellStyle name="Normal 3 2 4 5 2 2 2 2 4" xfId="23960" xr:uid="{00000000-0005-0000-0000-0000AA590000}"/>
    <cellStyle name="Normal 3 2 4 5 2 2 2 3" xfId="23961" xr:uid="{00000000-0005-0000-0000-0000AB590000}"/>
    <cellStyle name="Normal 3 2 4 5 2 2 2 3 2" xfId="23962" xr:uid="{00000000-0005-0000-0000-0000AC590000}"/>
    <cellStyle name="Normal 3 2 4 5 2 2 2 3 2 2" xfId="23963" xr:uid="{00000000-0005-0000-0000-0000AD590000}"/>
    <cellStyle name="Normal 3 2 4 5 2 2 2 3 3" xfId="23964" xr:uid="{00000000-0005-0000-0000-0000AE590000}"/>
    <cellStyle name="Normal 3 2 4 5 2 2 2 4" xfId="23965" xr:uid="{00000000-0005-0000-0000-0000AF590000}"/>
    <cellStyle name="Normal 3 2 4 5 2 2 2 4 2" xfId="23966" xr:uid="{00000000-0005-0000-0000-0000B0590000}"/>
    <cellStyle name="Normal 3 2 4 5 2 2 2 5" xfId="23967" xr:uid="{00000000-0005-0000-0000-0000B1590000}"/>
    <cellStyle name="Normal 3 2 4 5 2 2 3" xfId="23968" xr:uid="{00000000-0005-0000-0000-0000B2590000}"/>
    <cellStyle name="Normal 3 2 4 5 2 2 3 2" xfId="23969" xr:uid="{00000000-0005-0000-0000-0000B3590000}"/>
    <cellStyle name="Normal 3 2 4 5 2 2 3 2 2" xfId="23970" xr:uid="{00000000-0005-0000-0000-0000B4590000}"/>
    <cellStyle name="Normal 3 2 4 5 2 2 3 2 2 2" xfId="23971" xr:uid="{00000000-0005-0000-0000-0000B5590000}"/>
    <cellStyle name="Normal 3 2 4 5 2 2 3 2 3" xfId="23972" xr:uid="{00000000-0005-0000-0000-0000B6590000}"/>
    <cellStyle name="Normal 3 2 4 5 2 2 3 3" xfId="23973" xr:uid="{00000000-0005-0000-0000-0000B7590000}"/>
    <cellStyle name="Normal 3 2 4 5 2 2 3 3 2" xfId="23974" xr:uid="{00000000-0005-0000-0000-0000B8590000}"/>
    <cellStyle name="Normal 3 2 4 5 2 2 3 4" xfId="23975" xr:uid="{00000000-0005-0000-0000-0000B9590000}"/>
    <cellStyle name="Normal 3 2 4 5 2 2 4" xfId="23976" xr:uid="{00000000-0005-0000-0000-0000BA590000}"/>
    <cellStyle name="Normal 3 2 4 5 2 2 4 2" xfId="23977" xr:uid="{00000000-0005-0000-0000-0000BB590000}"/>
    <cellStyle name="Normal 3 2 4 5 2 2 4 2 2" xfId="23978" xr:uid="{00000000-0005-0000-0000-0000BC590000}"/>
    <cellStyle name="Normal 3 2 4 5 2 2 4 2 2 2" xfId="23979" xr:uid="{00000000-0005-0000-0000-0000BD590000}"/>
    <cellStyle name="Normal 3 2 4 5 2 2 4 2 3" xfId="23980" xr:uid="{00000000-0005-0000-0000-0000BE590000}"/>
    <cellStyle name="Normal 3 2 4 5 2 2 4 3" xfId="23981" xr:uid="{00000000-0005-0000-0000-0000BF590000}"/>
    <cellStyle name="Normal 3 2 4 5 2 2 4 3 2" xfId="23982" xr:uid="{00000000-0005-0000-0000-0000C0590000}"/>
    <cellStyle name="Normal 3 2 4 5 2 2 4 4" xfId="23983" xr:uid="{00000000-0005-0000-0000-0000C1590000}"/>
    <cellStyle name="Normal 3 2 4 5 2 2 5" xfId="23984" xr:uid="{00000000-0005-0000-0000-0000C2590000}"/>
    <cellStyle name="Normal 3 2 4 5 2 2 5 2" xfId="23985" xr:uid="{00000000-0005-0000-0000-0000C3590000}"/>
    <cellStyle name="Normal 3 2 4 5 2 2 5 2 2" xfId="23986" xr:uid="{00000000-0005-0000-0000-0000C4590000}"/>
    <cellStyle name="Normal 3 2 4 5 2 2 5 3" xfId="23987" xr:uid="{00000000-0005-0000-0000-0000C5590000}"/>
    <cellStyle name="Normal 3 2 4 5 2 2 6" xfId="23988" xr:uid="{00000000-0005-0000-0000-0000C6590000}"/>
    <cellStyle name="Normal 3 2 4 5 2 2 6 2" xfId="23989" xr:uid="{00000000-0005-0000-0000-0000C7590000}"/>
    <cellStyle name="Normal 3 2 4 5 2 2 7" xfId="23990" xr:uid="{00000000-0005-0000-0000-0000C8590000}"/>
    <cellStyle name="Normal 3 2 4 5 2 2 7 2" xfId="23991" xr:uid="{00000000-0005-0000-0000-0000C9590000}"/>
    <cellStyle name="Normal 3 2 4 5 2 2 8" xfId="23992" xr:uid="{00000000-0005-0000-0000-0000CA590000}"/>
    <cellStyle name="Normal 3 2 4 5 2 3" xfId="23993" xr:uid="{00000000-0005-0000-0000-0000CB590000}"/>
    <cellStyle name="Normal 3 2 4 5 2 3 2" xfId="23994" xr:uid="{00000000-0005-0000-0000-0000CC590000}"/>
    <cellStyle name="Normal 3 2 4 5 2 3 2 2" xfId="23995" xr:uid="{00000000-0005-0000-0000-0000CD590000}"/>
    <cellStyle name="Normal 3 2 4 5 2 3 2 2 2" xfId="23996" xr:uid="{00000000-0005-0000-0000-0000CE590000}"/>
    <cellStyle name="Normal 3 2 4 5 2 3 2 2 2 2" xfId="23997" xr:uid="{00000000-0005-0000-0000-0000CF590000}"/>
    <cellStyle name="Normal 3 2 4 5 2 3 2 2 3" xfId="23998" xr:uid="{00000000-0005-0000-0000-0000D0590000}"/>
    <cellStyle name="Normal 3 2 4 5 2 3 2 3" xfId="23999" xr:uid="{00000000-0005-0000-0000-0000D1590000}"/>
    <cellStyle name="Normal 3 2 4 5 2 3 2 3 2" xfId="24000" xr:uid="{00000000-0005-0000-0000-0000D2590000}"/>
    <cellStyle name="Normal 3 2 4 5 2 3 2 4" xfId="24001" xr:uid="{00000000-0005-0000-0000-0000D3590000}"/>
    <cellStyle name="Normal 3 2 4 5 2 3 3" xfId="24002" xr:uid="{00000000-0005-0000-0000-0000D4590000}"/>
    <cellStyle name="Normal 3 2 4 5 2 3 3 2" xfId="24003" xr:uid="{00000000-0005-0000-0000-0000D5590000}"/>
    <cellStyle name="Normal 3 2 4 5 2 3 3 2 2" xfId="24004" xr:uid="{00000000-0005-0000-0000-0000D6590000}"/>
    <cellStyle name="Normal 3 2 4 5 2 3 3 3" xfId="24005" xr:uid="{00000000-0005-0000-0000-0000D7590000}"/>
    <cellStyle name="Normal 3 2 4 5 2 3 4" xfId="24006" xr:uid="{00000000-0005-0000-0000-0000D8590000}"/>
    <cellStyle name="Normal 3 2 4 5 2 3 4 2" xfId="24007" xr:uid="{00000000-0005-0000-0000-0000D9590000}"/>
    <cellStyle name="Normal 3 2 4 5 2 3 5" xfId="24008" xr:uid="{00000000-0005-0000-0000-0000DA590000}"/>
    <cellStyle name="Normal 3 2 4 5 2 4" xfId="24009" xr:uid="{00000000-0005-0000-0000-0000DB590000}"/>
    <cellStyle name="Normal 3 2 4 5 2 4 2" xfId="24010" xr:uid="{00000000-0005-0000-0000-0000DC590000}"/>
    <cellStyle name="Normal 3 2 4 5 2 4 2 2" xfId="24011" xr:uid="{00000000-0005-0000-0000-0000DD590000}"/>
    <cellStyle name="Normal 3 2 4 5 2 4 2 2 2" xfId="24012" xr:uid="{00000000-0005-0000-0000-0000DE590000}"/>
    <cellStyle name="Normal 3 2 4 5 2 4 2 3" xfId="24013" xr:uid="{00000000-0005-0000-0000-0000DF590000}"/>
    <cellStyle name="Normal 3 2 4 5 2 4 3" xfId="24014" xr:uid="{00000000-0005-0000-0000-0000E0590000}"/>
    <cellStyle name="Normal 3 2 4 5 2 4 3 2" xfId="24015" xr:uid="{00000000-0005-0000-0000-0000E1590000}"/>
    <cellStyle name="Normal 3 2 4 5 2 4 4" xfId="24016" xr:uid="{00000000-0005-0000-0000-0000E2590000}"/>
    <cellStyle name="Normal 3 2 4 5 2 5" xfId="24017" xr:uid="{00000000-0005-0000-0000-0000E3590000}"/>
    <cellStyle name="Normal 3 2 4 5 2 5 2" xfId="24018" xr:uid="{00000000-0005-0000-0000-0000E4590000}"/>
    <cellStyle name="Normal 3 2 4 5 2 5 2 2" xfId="24019" xr:uid="{00000000-0005-0000-0000-0000E5590000}"/>
    <cellStyle name="Normal 3 2 4 5 2 5 2 2 2" xfId="24020" xr:uid="{00000000-0005-0000-0000-0000E6590000}"/>
    <cellStyle name="Normal 3 2 4 5 2 5 2 3" xfId="24021" xr:uid="{00000000-0005-0000-0000-0000E7590000}"/>
    <cellStyle name="Normal 3 2 4 5 2 5 3" xfId="24022" xr:uid="{00000000-0005-0000-0000-0000E8590000}"/>
    <cellStyle name="Normal 3 2 4 5 2 5 3 2" xfId="24023" xr:uid="{00000000-0005-0000-0000-0000E9590000}"/>
    <cellStyle name="Normal 3 2 4 5 2 5 4" xfId="24024" xr:uid="{00000000-0005-0000-0000-0000EA590000}"/>
    <cellStyle name="Normal 3 2 4 5 2 6" xfId="24025" xr:uid="{00000000-0005-0000-0000-0000EB590000}"/>
    <cellStyle name="Normal 3 2 4 5 2 6 2" xfId="24026" xr:uid="{00000000-0005-0000-0000-0000EC590000}"/>
    <cellStyle name="Normal 3 2 4 5 2 6 2 2" xfId="24027" xr:uid="{00000000-0005-0000-0000-0000ED590000}"/>
    <cellStyle name="Normal 3 2 4 5 2 6 3" xfId="24028" xr:uid="{00000000-0005-0000-0000-0000EE590000}"/>
    <cellStyle name="Normal 3 2 4 5 2 7" xfId="24029" xr:uid="{00000000-0005-0000-0000-0000EF590000}"/>
    <cellStyle name="Normal 3 2 4 5 2 7 2" xfId="24030" xr:uid="{00000000-0005-0000-0000-0000F0590000}"/>
    <cellStyle name="Normal 3 2 4 5 2 8" xfId="24031" xr:uid="{00000000-0005-0000-0000-0000F1590000}"/>
    <cellStyle name="Normal 3 2 4 5 2 8 2" xfId="24032" xr:uid="{00000000-0005-0000-0000-0000F2590000}"/>
    <cellStyle name="Normal 3 2 4 5 2 9" xfId="24033" xr:uid="{00000000-0005-0000-0000-0000F3590000}"/>
    <cellStyle name="Normal 3 2 4 5 3" xfId="24034" xr:uid="{00000000-0005-0000-0000-0000F4590000}"/>
    <cellStyle name="Normal 3 2 4 5 3 2" xfId="24035" xr:uid="{00000000-0005-0000-0000-0000F5590000}"/>
    <cellStyle name="Normal 3 2 4 5 3 2 2" xfId="24036" xr:uid="{00000000-0005-0000-0000-0000F6590000}"/>
    <cellStyle name="Normal 3 2 4 5 3 2 2 2" xfId="24037" xr:uid="{00000000-0005-0000-0000-0000F7590000}"/>
    <cellStyle name="Normal 3 2 4 5 3 2 2 2 2" xfId="24038" xr:uid="{00000000-0005-0000-0000-0000F8590000}"/>
    <cellStyle name="Normal 3 2 4 5 3 2 2 2 2 2" xfId="24039" xr:uid="{00000000-0005-0000-0000-0000F9590000}"/>
    <cellStyle name="Normal 3 2 4 5 3 2 2 2 3" xfId="24040" xr:uid="{00000000-0005-0000-0000-0000FA590000}"/>
    <cellStyle name="Normal 3 2 4 5 3 2 2 3" xfId="24041" xr:uid="{00000000-0005-0000-0000-0000FB590000}"/>
    <cellStyle name="Normal 3 2 4 5 3 2 2 3 2" xfId="24042" xr:uid="{00000000-0005-0000-0000-0000FC590000}"/>
    <cellStyle name="Normal 3 2 4 5 3 2 2 4" xfId="24043" xr:uid="{00000000-0005-0000-0000-0000FD590000}"/>
    <cellStyle name="Normal 3 2 4 5 3 2 3" xfId="24044" xr:uid="{00000000-0005-0000-0000-0000FE590000}"/>
    <cellStyle name="Normal 3 2 4 5 3 2 3 2" xfId="24045" xr:uid="{00000000-0005-0000-0000-0000FF590000}"/>
    <cellStyle name="Normal 3 2 4 5 3 2 3 2 2" xfId="24046" xr:uid="{00000000-0005-0000-0000-0000005A0000}"/>
    <cellStyle name="Normal 3 2 4 5 3 2 3 3" xfId="24047" xr:uid="{00000000-0005-0000-0000-0000015A0000}"/>
    <cellStyle name="Normal 3 2 4 5 3 2 4" xfId="24048" xr:uid="{00000000-0005-0000-0000-0000025A0000}"/>
    <cellStyle name="Normal 3 2 4 5 3 2 4 2" xfId="24049" xr:uid="{00000000-0005-0000-0000-0000035A0000}"/>
    <cellStyle name="Normal 3 2 4 5 3 2 5" xfId="24050" xr:uid="{00000000-0005-0000-0000-0000045A0000}"/>
    <cellStyle name="Normal 3 2 4 5 3 3" xfId="24051" xr:uid="{00000000-0005-0000-0000-0000055A0000}"/>
    <cellStyle name="Normal 3 2 4 5 3 3 2" xfId="24052" xr:uid="{00000000-0005-0000-0000-0000065A0000}"/>
    <cellStyle name="Normal 3 2 4 5 3 3 2 2" xfId="24053" xr:uid="{00000000-0005-0000-0000-0000075A0000}"/>
    <cellStyle name="Normal 3 2 4 5 3 3 2 2 2" xfId="24054" xr:uid="{00000000-0005-0000-0000-0000085A0000}"/>
    <cellStyle name="Normal 3 2 4 5 3 3 2 3" xfId="24055" xr:uid="{00000000-0005-0000-0000-0000095A0000}"/>
    <cellStyle name="Normal 3 2 4 5 3 3 3" xfId="24056" xr:uid="{00000000-0005-0000-0000-00000A5A0000}"/>
    <cellStyle name="Normal 3 2 4 5 3 3 3 2" xfId="24057" xr:uid="{00000000-0005-0000-0000-00000B5A0000}"/>
    <cellStyle name="Normal 3 2 4 5 3 3 4" xfId="24058" xr:uid="{00000000-0005-0000-0000-00000C5A0000}"/>
    <cellStyle name="Normal 3 2 4 5 3 4" xfId="24059" xr:uid="{00000000-0005-0000-0000-00000D5A0000}"/>
    <cellStyle name="Normal 3 2 4 5 3 4 2" xfId="24060" xr:uid="{00000000-0005-0000-0000-00000E5A0000}"/>
    <cellStyle name="Normal 3 2 4 5 3 4 2 2" xfId="24061" xr:uid="{00000000-0005-0000-0000-00000F5A0000}"/>
    <cellStyle name="Normal 3 2 4 5 3 4 2 2 2" xfId="24062" xr:uid="{00000000-0005-0000-0000-0000105A0000}"/>
    <cellStyle name="Normal 3 2 4 5 3 4 2 3" xfId="24063" xr:uid="{00000000-0005-0000-0000-0000115A0000}"/>
    <cellStyle name="Normal 3 2 4 5 3 4 3" xfId="24064" xr:uid="{00000000-0005-0000-0000-0000125A0000}"/>
    <cellStyle name="Normal 3 2 4 5 3 4 3 2" xfId="24065" xr:uid="{00000000-0005-0000-0000-0000135A0000}"/>
    <cellStyle name="Normal 3 2 4 5 3 4 4" xfId="24066" xr:uid="{00000000-0005-0000-0000-0000145A0000}"/>
    <cellStyle name="Normal 3 2 4 5 3 5" xfId="24067" xr:uid="{00000000-0005-0000-0000-0000155A0000}"/>
    <cellStyle name="Normal 3 2 4 5 3 5 2" xfId="24068" xr:uid="{00000000-0005-0000-0000-0000165A0000}"/>
    <cellStyle name="Normal 3 2 4 5 3 5 2 2" xfId="24069" xr:uid="{00000000-0005-0000-0000-0000175A0000}"/>
    <cellStyle name="Normal 3 2 4 5 3 5 3" xfId="24070" xr:uid="{00000000-0005-0000-0000-0000185A0000}"/>
    <cellStyle name="Normal 3 2 4 5 3 6" xfId="24071" xr:uid="{00000000-0005-0000-0000-0000195A0000}"/>
    <cellStyle name="Normal 3 2 4 5 3 6 2" xfId="24072" xr:uid="{00000000-0005-0000-0000-00001A5A0000}"/>
    <cellStyle name="Normal 3 2 4 5 3 7" xfId="24073" xr:uid="{00000000-0005-0000-0000-00001B5A0000}"/>
    <cellStyle name="Normal 3 2 4 5 3 7 2" xfId="24074" xr:uid="{00000000-0005-0000-0000-00001C5A0000}"/>
    <cellStyle name="Normal 3 2 4 5 3 8" xfId="24075" xr:uid="{00000000-0005-0000-0000-00001D5A0000}"/>
    <cellStyle name="Normal 3 2 4 5 4" xfId="24076" xr:uid="{00000000-0005-0000-0000-00001E5A0000}"/>
    <cellStyle name="Normal 3 2 4 5 4 2" xfId="24077" xr:uid="{00000000-0005-0000-0000-00001F5A0000}"/>
    <cellStyle name="Normal 3 2 4 5 4 2 2" xfId="24078" xr:uid="{00000000-0005-0000-0000-0000205A0000}"/>
    <cellStyle name="Normal 3 2 4 5 4 2 2 2" xfId="24079" xr:uid="{00000000-0005-0000-0000-0000215A0000}"/>
    <cellStyle name="Normal 3 2 4 5 4 2 2 2 2" xfId="24080" xr:uid="{00000000-0005-0000-0000-0000225A0000}"/>
    <cellStyle name="Normal 3 2 4 5 4 2 2 3" xfId="24081" xr:uid="{00000000-0005-0000-0000-0000235A0000}"/>
    <cellStyle name="Normal 3 2 4 5 4 2 3" xfId="24082" xr:uid="{00000000-0005-0000-0000-0000245A0000}"/>
    <cellStyle name="Normal 3 2 4 5 4 2 3 2" xfId="24083" xr:uid="{00000000-0005-0000-0000-0000255A0000}"/>
    <cellStyle name="Normal 3 2 4 5 4 2 4" xfId="24084" xr:uid="{00000000-0005-0000-0000-0000265A0000}"/>
    <cellStyle name="Normal 3 2 4 5 4 3" xfId="24085" xr:uid="{00000000-0005-0000-0000-0000275A0000}"/>
    <cellStyle name="Normal 3 2 4 5 4 3 2" xfId="24086" xr:uid="{00000000-0005-0000-0000-0000285A0000}"/>
    <cellStyle name="Normal 3 2 4 5 4 3 2 2" xfId="24087" xr:uid="{00000000-0005-0000-0000-0000295A0000}"/>
    <cellStyle name="Normal 3 2 4 5 4 3 3" xfId="24088" xr:uid="{00000000-0005-0000-0000-00002A5A0000}"/>
    <cellStyle name="Normal 3 2 4 5 4 4" xfId="24089" xr:uid="{00000000-0005-0000-0000-00002B5A0000}"/>
    <cellStyle name="Normal 3 2 4 5 4 4 2" xfId="24090" xr:uid="{00000000-0005-0000-0000-00002C5A0000}"/>
    <cellStyle name="Normal 3 2 4 5 4 5" xfId="24091" xr:uid="{00000000-0005-0000-0000-00002D5A0000}"/>
    <cellStyle name="Normal 3 2 4 5 5" xfId="24092" xr:uid="{00000000-0005-0000-0000-00002E5A0000}"/>
    <cellStyle name="Normal 3 2 4 5 5 2" xfId="24093" xr:uid="{00000000-0005-0000-0000-00002F5A0000}"/>
    <cellStyle name="Normal 3 2 4 5 5 2 2" xfId="24094" xr:uid="{00000000-0005-0000-0000-0000305A0000}"/>
    <cellStyle name="Normal 3 2 4 5 5 2 2 2" xfId="24095" xr:uid="{00000000-0005-0000-0000-0000315A0000}"/>
    <cellStyle name="Normal 3 2 4 5 5 2 3" xfId="24096" xr:uid="{00000000-0005-0000-0000-0000325A0000}"/>
    <cellStyle name="Normal 3 2 4 5 5 3" xfId="24097" xr:uid="{00000000-0005-0000-0000-0000335A0000}"/>
    <cellStyle name="Normal 3 2 4 5 5 3 2" xfId="24098" xr:uid="{00000000-0005-0000-0000-0000345A0000}"/>
    <cellStyle name="Normal 3 2 4 5 5 4" xfId="24099" xr:uid="{00000000-0005-0000-0000-0000355A0000}"/>
    <cellStyle name="Normal 3 2 4 5 6" xfId="24100" xr:uid="{00000000-0005-0000-0000-0000365A0000}"/>
    <cellStyle name="Normal 3 2 4 5 6 2" xfId="24101" xr:uid="{00000000-0005-0000-0000-0000375A0000}"/>
    <cellStyle name="Normal 3 2 4 5 6 2 2" xfId="24102" xr:uid="{00000000-0005-0000-0000-0000385A0000}"/>
    <cellStyle name="Normal 3 2 4 5 6 2 2 2" xfId="24103" xr:uid="{00000000-0005-0000-0000-0000395A0000}"/>
    <cellStyle name="Normal 3 2 4 5 6 2 3" xfId="24104" xr:uid="{00000000-0005-0000-0000-00003A5A0000}"/>
    <cellStyle name="Normal 3 2 4 5 6 3" xfId="24105" xr:uid="{00000000-0005-0000-0000-00003B5A0000}"/>
    <cellStyle name="Normal 3 2 4 5 6 3 2" xfId="24106" xr:uid="{00000000-0005-0000-0000-00003C5A0000}"/>
    <cellStyle name="Normal 3 2 4 5 6 4" xfId="24107" xr:uid="{00000000-0005-0000-0000-00003D5A0000}"/>
    <cellStyle name="Normal 3 2 4 5 7" xfId="24108" xr:uid="{00000000-0005-0000-0000-00003E5A0000}"/>
    <cellStyle name="Normal 3 2 4 5 7 2" xfId="24109" xr:uid="{00000000-0005-0000-0000-00003F5A0000}"/>
    <cellStyle name="Normal 3 2 4 5 7 2 2" xfId="24110" xr:uid="{00000000-0005-0000-0000-0000405A0000}"/>
    <cellStyle name="Normal 3 2 4 5 7 3" xfId="24111" xr:uid="{00000000-0005-0000-0000-0000415A0000}"/>
    <cellStyle name="Normal 3 2 4 5 8" xfId="24112" xr:uid="{00000000-0005-0000-0000-0000425A0000}"/>
    <cellStyle name="Normal 3 2 4 5 8 2" xfId="24113" xr:uid="{00000000-0005-0000-0000-0000435A0000}"/>
    <cellStyle name="Normal 3 2 4 5 9" xfId="24114" xr:uid="{00000000-0005-0000-0000-0000445A0000}"/>
    <cellStyle name="Normal 3 2 4 5 9 2" xfId="24115" xr:uid="{00000000-0005-0000-0000-0000455A0000}"/>
    <cellStyle name="Normal 3 2 4 6" xfId="24116" xr:uid="{00000000-0005-0000-0000-0000465A0000}"/>
    <cellStyle name="Normal 3 2 4 6 2" xfId="24117" xr:uid="{00000000-0005-0000-0000-0000475A0000}"/>
    <cellStyle name="Normal 3 2 4 6 2 2" xfId="24118" xr:uid="{00000000-0005-0000-0000-0000485A0000}"/>
    <cellStyle name="Normal 3 2 4 6 2 2 2" xfId="24119" xr:uid="{00000000-0005-0000-0000-0000495A0000}"/>
    <cellStyle name="Normal 3 2 4 6 2 2 2 2" xfId="24120" xr:uid="{00000000-0005-0000-0000-00004A5A0000}"/>
    <cellStyle name="Normal 3 2 4 6 2 2 2 2 2" xfId="24121" xr:uid="{00000000-0005-0000-0000-00004B5A0000}"/>
    <cellStyle name="Normal 3 2 4 6 2 2 2 2 2 2" xfId="24122" xr:uid="{00000000-0005-0000-0000-00004C5A0000}"/>
    <cellStyle name="Normal 3 2 4 6 2 2 2 2 3" xfId="24123" xr:uid="{00000000-0005-0000-0000-00004D5A0000}"/>
    <cellStyle name="Normal 3 2 4 6 2 2 2 3" xfId="24124" xr:uid="{00000000-0005-0000-0000-00004E5A0000}"/>
    <cellStyle name="Normal 3 2 4 6 2 2 2 3 2" xfId="24125" xr:uid="{00000000-0005-0000-0000-00004F5A0000}"/>
    <cellStyle name="Normal 3 2 4 6 2 2 2 4" xfId="24126" xr:uid="{00000000-0005-0000-0000-0000505A0000}"/>
    <cellStyle name="Normal 3 2 4 6 2 2 3" xfId="24127" xr:uid="{00000000-0005-0000-0000-0000515A0000}"/>
    <cellStyle name="Normal 3 2 4 6 2 2 3 2" xfId="24128" xr:uid="{00000000-0005-0000-0000-0000525A0000}"/>
    <cellStyle name="Normal 3 2 4 6 2 2 3 2 2" xfId="24129" xr:uid="{00000000-0005-0000-0000-0000535A0000}"/>
    <cellStyle name="Normal 3 2 4 6 2 2 3 3" xfId="24130" xr:uid="{00000000-0005-0000-0000-0000545A0000}"/>
    <cellStyle name="Normal 3 2 4 6 2 2 4" xfId="24131" xr:uid="{00000000-0005-0000-0000-0000555A0000}"/>
    <cellStyle name="Normal 3 2 4 6 2 2 4 2" xfId="24132" xr:uid="{00000000-0005-0000-0000-0000565A0000}"/>
    <cellStyle name="Normal 3 2 4 6 2 2 5" xfId="24133" xr:uid="{00000000-0005-0000-0000-0000575A0000}"/>
    <cellStyle name="Normal 3 2 4 6 2 3" xfId="24134" xr:uid="{00000000-0005-0000-0000-0000585A0000}"/>
    <cellStyle name="Normal 3 2 4 6 2 3 2" xfId="24135" xr:uid="{00000000-0005-0000-0000-0000595A0000}"/>
    <cellStyle name="Normal 3 2 4 6 2 3 2 2" xfId="24136" xr:uid="{00000000-0005-0000-0000-00005A5A0000}"/>
    <cellStyle name="Normal 3 2 4 6 2 3 2 2 2" xfId="24137" xr:uid="{00000000-0005-0000-0000-00005B5A0000}"/>
    <cellStyle name="Normal 3 2 4 6 2 3 2 3" xfId="24138" xr:uid="{00000000-0005-0000-0000-00005C5A0000}"/>
    <cellStyle name="Normal 3 2 4 6 2 3 3" xfId="24139" xr:uid="{00000000-0005-0000-0000-00005D5A0000}"/>
    <cellStyle name="Normal 3 2 4 6 2 3 3 2" xfId="24140" xr:uid="{00000000-0005-0000-0000-00005E5A0000}"/>
    <cellStyle name="Normal 3 2 4 6 2 3 4" xfId="24141" xr:uid="{00000000-0005-0000-0000-00005F5A0000}"/>
    <cellStyle name="Normal 3 2 4 6 2 4" xfId="24142" xr:uid="{00000000-0005-0000-0000-0000605A0000}"/>
    <cellStyle name="Normal 3 2 4 6 2 4 2" xfId="24143" xr:uid="{00000000-0005-0000-0000-0000615A0000}"/>
    <cellStyle name="Normal 3 2 4 6 2 4 2 2" xfId="24144" xr:uid="{00000000-0005-0000-0000-0000625A0000}"/>
    <cellStyle name="Normal 3 2 4 6 2 4 2 2 2" xfId="24145" xr:uid="{00000000-0005-0000-0000-0000635A0000}"/>
    <cellStyle name="Normal 3 2 4 6 2 4 2 3" xfId="24146" xr:uid="{00000000-0005-0000-0000-0000645A0000}"/>
    <cellStyle name="Normal 3 2 4 6 2 4 3" xfId="24147" xr:uid="{00000000-0005-0000-0000-0000655A0000}"/>
    <cellStyle name="Normal 3 2 4 6 2 4 3 2" xfId="24148" xr:uid="{00000000-0005-0000-0000-0000665A0000}"/>
    <cellStyle name="Normal 3 2 4 6 2 4 4" xfId="24149" xr:uid="{00000000-0005-0000-0000-0000675A0000}"/>
    <cellStyle name="Normal 3 2 4 6 2 5" xfId="24150" xr:uid="{00000000-0005-0000-0000-0000685A0000}"/>
    <cellStyle name="Normal 3 2 4 6 2 5 2" xfId="24151" xr:uid="{00000000-0005-0000-0000-0000695A0000}"/>
    <cellStyle name="Normal 3 2 4 6 2 5 2 2" xfId="24152" xr:uid="{00000000-0005-0000-0000-00006A5A0000}"/>
    <cellStyle name="Normal 3 2 4 6 2 5 3" xfId="24153" xr:uid="{00000000-0005-0000-0000-00006B5A0000}"/>
    <cellStyle name="Normal 3 2 4 6 2 6" xfId="24154" xr:uid="{00000000-0005-0000-0000-00006C5A0000}"/>
    <cellStyle name="Normal 3 2 4 6 2 6 2" xfId="24155" xr:uid="{00000000-0005-0000-0000-00006D5A0000}"/>
    <cellStyle name="Normal 3 2 4 6 2 7" xfId="24156" xr:uid="{00000000-0005-0000-0000-00006E5A0000}"/>
    <cellStyle name="Normal 3 2 4 6 2 7 2" xfId="24157" xr:uid="{00000000-0005-0000-0000-00006F5A0000}"/>
    <cellStyle name="Normal 3 2 4 6 2 8" xfId="24158" xr:uid="{00000000-0005-0000-0000-0000705A0000}"/>
    <cellStyle name="Normal 3 2 4 6 3" xfId="24159" xr:uid="{00000000-0005-0000-0000-0000715A0000}"/>
    <cellStyle name="Normal 3 2 4 6 3 2" xfId="24160" xr:uid="{00000000-0005-0000-0000-0000725A0000}"/>
    <cellStyle name="Normal 3 2 4 6 3 2 2" xfId="24161" xr:uid="{00000000-0005-0000-0000-0000735A0000}"/>
    <cellStyle name="Normal 3 2 4 6 3 2 2 2" xfId="24162" xr:uid="{00000000-0005-0000-0000-0000745A0000}"/>
    <cellStyle name="Normal 3 2 4 6 3 2 2 2 2" xfId="24163" xr:uid="{00000000-0005-0000-0000-0000755A0000}"/>
    <cellStyle name="Normal 3 2 4 6 3 2 2 3" xfId="24164" xr:uid="{00000000-0005-0000-0000-0000765A0000}"/>
    <cellStyle name="Normal 3 2 4 6 3 2 3" xfId="24165" xr:uid="{00000000-0005-0000-0000-0000775A0000}"/>
    <cellStyle name="Normal 3 2 4 6 3 2 3 2" xfId="24166" xr:uid="{00000000-0005-0000-0000-0000785A0000}"/>
    <cellStyle name="Normal 3 2 4 6 3 2 4" xfId="24167" xr:uid="{00000000-0005-0000-0000-0000795A0000}"/>
    <cellStyle name="Normal 3 2 4 6 3 3" xfId="24168" xr:uid="{00000000-0005-0000-0000-00007A5A0000}"/>
    <cellStyle name="Normal 3 2 4 6 3 3 2" xfId="24169" xr:uid="{00000000-0005-0000-0000-00007B5A0000}"/>
    <cellStyle name="Normal 3 2 4 6 3 3 2 2" xfId="24170" xr:uid="{00000000-0005-0000-0000-00007C5A0000}"/>
    <cellStyle name="Normal 3 2 4 6 3 3 3" xfId="24171" xr:uid="{00000000-0005-0000-0000-00007D5A0000}"/>
    <cellStyle name="Normal 3 2 4 6 3 4" xfId="24172" xr:uid="{00000000-0005-0000-0000-00007E5A0000}"/>
    <cellStyle name="Normal 3 2 4 6 3 4 2" xfId="24173" xr:uid="{00000000-0005-0000-0000-00007F5A0000}"/>
    <cellStyle name="Normal 3 2 4 6 3 5" xfId="24174" xr:uid="{00000000-0005-0000-0000-0000805A0000}"/>
    <cellStyle name="Normal 3 2 4 6 4" xfId="24175" xr:uid="{00000000-0005-0000-0000-0000815A0000}"/>
    <cellStyle name="Normal 3 2 4 6 4 2" xfId="24176" xr:uid="{00000000-0005-0000-0000-0000825A0000}"/>
    <cellStyle name="Normal 3 2 4 6 4 2 2" xfId="24177" xr:uid="{00000000-0005-0000-0000-0000835A0000}"/>
    <cellStyle name="Normal 3 2 4 6 4 2 2 2" xfId="24178" xr:uid="{00000000-0005-0000-0000-0000845A0000}"/>
    <cellStyle name="Normal 3 2 4 6 4 2 3" xfId="24179" xr:uid="{00000000-0005-0000-0000-0000855A0000}"/>
    <cellStyle name="Normal 3 2 4 6 4 3" xfId="24180" xr:uid="{00000000-0005-0000-0000-0000865A0000}"/>
    <cellStyle name="Normal 3 2 4 6 4 3 2" xfId="24181" xr:uid="{00000000-0005-0000-0000-0000875A0000}"/>
    <cellStyle name="Normal 3 2 4 6 4 4" xfId="24182" xr:uid="{00000000-0005-0000-0000-0000885A0000}"/>
    <cellStyle name="Normal 3 2 4 6 5" xfId="24183" xr:uid="{00000000-0005-0000-0000-0000895A0000}"/>
    <cellStyle name="Normal 3 2 4 6 5 2" xfId="24184" xr:uid="{00000000-0005-0000-0000-00008A5A0000}"/>
    <cellStyle name="Normal 3 2 4 6 5 2 2" xfId="24185" xr:uid="{00000000-0005-0000-0000-00008B5A0000}"/>
    <cellStyle name="Normal 3 2 4 6 5 2 2 2" xfId="24186" xr:uid="{00000000-0005-0000-0000-00008C5A0000}"/>
    <cellStyle name="Normal 3 2 4 6 5 2 3" xfId="24187" xr:uid="{00000000-0005-0000-0000-00008D5A0000}"/>
    <cellStyle name="Normal 3 2 4 6 5 3" xfId="24188" xr:uid="{00000000-0005-0000-0000-00008E5A0000}"/>
    <cellStyle name="Normal 3 2 4 6 5 3 2" xfId="24189" xr:uid="{00000000-0005-0000-0000-00008F5A0000}"/>
    <cellStyle name="Normal 3 2 4 6 5 4" xfId="24190" xr:uid="{00000000-0005-0000-0000-0000905A0000}"/>
    <cellStyle name="Normal 3 2 4 6 6" xfId="24191" xr:uid="{00000000-0005-0000-0000-0000915A0000}"/>
    <cellStyle name="Normal 3 2 4 6 6 2" xfId="24192" xr:uid="{00000000-0005-0000-0000-0000925A0000}"/>
    <cellStyle name="Normal 3 2 4 6 6 2 2" xfId="24193" xr:uid="{00000000-0005-0000-0000-0000935A0000}"/>
    <cellStyle name="Normal 3 2 4 6 6 3" xfId="24194" xr:uid="{00000000-0005-0000-0000-0000945A0000}"/>
    <cellStyle name="Normal 3 2 4 6 7" xfId="24195" xr:uid="{00000000-0005-0000-0000-0000955A0000}"/>
    <cellStyle name="Normal 3 2 4 6 7 2" xfId="24196" xr:uid="{00000000-0005-0000-0000-0000965A0000}"/>
    <cellStyle name="Normal 3 2 4 6 8" xfId="24197" xr:uid="{00000000-0005-0000-0000-0000975A0000}"/>
    <cellStyle name="Normal 3 2 4 6 8 2" xfId="24198" xr:uid="{00000000-0005-0000-0000-0000985A0000}"/>
    <cellStyle name="Normal 3 2 4 6 9" xfId="24199" xr:uid="{00000000-0005-0000-0000-0000995A0000}"/>
    <cellStyle name="Normal 3 2 4 7" xfId="24200" xr:uid="{00000000-0005-0000-0000-00009A5A0000}"/>
    <cellStyle name="Normal 3 2 4 7 2" xfId="24201" xr:uid="{00000000-0005-0000-0000-00009B5A0000}"/>
    <cellStyle name="Normal 3 2 4 7 2 2" xfId="24202" xr:uid="{00000000-0005-0000-0000-00009C5A0000}"/>
    <cellStyle name="Normal 3 2 4 7 2 2 2" xfId="24203" xr:uid="{00000000-0005-0000-0000-00009D5A0000}"/>
    <cellStyle name="Normal 3 2 4 7 2 2 2 2" xfId="24204" xr:uid="{00000000-0005-0000-0000-00009E5A0000}"/>
    <cellStyle name="Normal 3 2 4 7 2 2 2 2 2" xfId="24205" xr:uid="{00000000-0005-0000-0000-00009F5A0000}"/>
    <cellStyle name="Normal 3 2 4 7 2 2 2 3" xfId="24206" xr:uid="{00000000-0005-0000-0000-0000A05A0000}"/>
    <cellStyle name="Normal 3 2 4 7 2 2 3" xfId="24207" xr:uid="{00000000-0005-0000-0000-0000A15A0000}"/>
    <cellStyle name="Normal 3 2 4 7 2 2 3 2" xfId="24208" xr:uid="{00000000-0005-0000-0000-0000A25A0000}"/>
    <cellStyle name="Normal 3 2 4 7 2 2 4" xfId="24209" xr:uid="{00000000-0005-0000-0000-0000A35A0000}"/>
    <cellStyle name="Normal 3 2 4 7 2 3" xfId="24210" xr:uid="{00000000-0005-0000-0000-0000A45A0000}"/>
    <cellStyle name="Normal 3 2 4 7 2 3 2" xfId="24211" xr:uid="{00000000-0005-0000-0000-0000A55A0000}"/>
    <cellStyle name="Normal 3 2 4 7 2 3 2 2" xfId="24212" xr:uid="{00000000-0005-0000-0000-0000A65A0000}"/>
    <cellStyle name="Normal 3 2 4 7 2 3 3" xfId="24213" xr:uid="{00000000-0005-0000-0000-0000A75A0000}"/>
    <cellStyle name="Normal 3 2 4 7 2 4" xfId="24214" xr:uid="{00000000-0005-0000-0000-0000A85A0000}"/>
    <cellStyle name="Normal 3 2 4 7 2 4 2" xfId="24215" xr:uid="{00000000-0005-0000-0000-0000A95A0000}"/>
    <cellStyle name="Normal 3 2 4 7 2 5" xfId="24216" xr:uid="{00000000-0005-0000-0000-0000AA5A0000}"/>
    <cellStyle name="Normal 3 2 4 7 3" xfId="24217" xr:uid="{00000000-0005-0000-0000-0000AB5A0000}"/>
    <cellStyle name="Normal 3 2 4 7 3 2" xfId="24218" xr:uid="{00000000-0005-0000-0000-0000AC5A0000}"/>
    <cellStyle name="Normal 3 2 4 7 3 2 2" xfId="24219" xr:uid="{00000000-0005-0000-0000-0000AD5A0000}"/>
    <cellStyle name="Normal 3 2 4 7 3 2 2 2" xfId="24220" xr:uid="{00000000-0005-0000-0000-0000AE5A0000}"/>
    <cellStyle name="Normal 3 2 4 7 3 2 3" xfId="24221" xr:uid="{00000000-0005-0000-0000-0000AF5A0000}"/>
    <cellStyle name="Normal 3 2 4 7 3 3" xfId="24222" xr:uid="{00000000-0005-0000-0000-0000B05A0000}"/>
    <cellStyle name="Normal 3 2 4 7 3 3 2" xfId="24223" xr:uid="{00000000-0005-0000-0000-0000B15A0000}"/>
    <cellStyle name="Normal 3 2 4 7 3 4" xfId="24224" xr:uid="{00000000-0005-0000-0000-0000B25A0000}"/>
    <cellStyle name="Normal 3 2 4 7 4" xfId="24225" xr:uid="{00000000-0005-0000-0000-0000B35A0000}"/>
    <cellStyle name="Normal 3 2 4 7 4 2" xfId="24226" xr:uid="{00000000-0005-0000-0000-0000B45A0000}"/>
    <cellStyle name="Normal 3 2 4 7 4 2 2" xfId="24227" xr:uid="{00000000-0005-0000-0000-0000B55A0000}"/>
    <cellStyle name="Normal 3 2 4 7 4 2 2 2" xfId="24228" xr:uid="{00000000-0005-0000-0000-0000B65A0000}"/>
    <cellStyle name="Normal 3 2 4 7 4 2 3" xfId="24229" xr:uid="{00000000-0005-0000-0000-0000B75A0000}"/>
    <cellStyle name="Normal 3 2 4 7 4 3" xfId="24230" xr:uid="{00000000-0005-0000-0000-0000B85A0000}"/>
    <cellStyle name="Normal 3 2 4 7 4 3 2" xfId="24231" xr:uid="{00000000-0005-0000-0000-0000B95A0000}"/>
    <cellStyle name="Normal 3 2 4 7 4 4" xfId="24232" xr:uid="{00000000-0005-0000-0000-0000BA5A0000}"/>
    <cellStyle name="Normal 3 2 4 7 5" xfId="24233" xr:uid="{00000000-0005-0000-0000-0000BB5A0000}"/>
    <cellStyle name="Normal 3 2 4 7 5 2" xfId="24234" xr:uid="{00000000-0005-0000-0000-0000BC5A0000}"/>
    <cellStyle name="Normal 3 2 4 7 5 2 2" xfId="24235" xr:uid="{00000000-0005-0000-0000-0000BD5A0000}"/>
    <cellStyle name="Normal 3 2 4 7 5 3" xfId="24236" xr:uid="{00000000-0005-0000-0000-0000BE5A0000}"/>
    <cellStyle name="Normal 3 2 4 7 6" xfId="24237" xr:uid="{00000000-0005-0000-0000-0000BF5A0000}"/>
    <cellStyle name="Normal 3 2 4 7 6 2" xfId="24238" xr:uid="{00000000-0005-0000-0000-0000C05A0000}"/>
    <cellStyle name="Normal 3 2 4 7 7" xfId="24239" xr:uid="{00000000-0005-0000-0000-0000C15A0000}"/>
    <cellStyle name="Normal 3 2 4 7 7 2" xfId="24240" xr:uid="{00000000-0005-0000-0000-0000C25A0000}"/>
    <cellStyle name="Normal 3 2 4 7 8" xfId="24241" xr:uid="{00000000-0005-0000-0000-0000C35A0000}"/>
    <cellStyle name="Normal 3 2 4 8" xfId="24242" xr:uid="{00000000-0005-0000-0000-0000C45A0000}"/>
    <cellStyle name="Normal 3 2 4 8 2" xfId="24243" xr:uid="{00000000-0005-0000-0000-0000C55A0000}"/>
    <cellStyle name="Normal 3 2 4 8 2 2" xfId="24244" xr:uid="{00000000-0005-0000-0000-0000C65A0000}"/>
    <cellStyle name="Normal 3 2 4 8 2 2 2" xfId="24245" xr:uid="{00000000-0005-0000-0000-0000C75A0000}"/>
    <cellStyle name="Normal 3 2 4 8 2 2 2 2" xfId="24246" xr:uid="{00000000-0005-0000-0000-0000C85A0000}"/>
    <cellStyle name="Normal 3 2 4 8 2 2 2 2 2" xfId="24247" xr:uid="{00000000-0005-0000-0000-0000C95A0000}"/>
    <cellStyle name="Normal 3 2 4 8 2 2 2 3" xfId="24248" xr:uid="{00000000-0005-0000-0000-0000CA5A0000}"/>
    <cellStyle name="Normal 3 2 4 8 2 2 3" xfId="24249" xr:uid="{00000000-0005-0000-0000-0000CB5A0000}"/>
    <cellStyle name="Normal 3 2 4 8 2 2 3 2" xfId="24250" xr:uid="{00000000-0005-0000-0000-0000CC5A0000}"/>
    <cellStyle name="Normal 3 2 4 8 2 2 4" xfId="24251" xr:uid="{00000000-0005-0000-0000-0000CD5A0000}"/>
    <cellStyle name="Normal 3 2 4 8 2 3" xfId="24252" xr:uid="{00000000-0005-0000-0000-0000CE5A0000}"/>
    <cellStyle name="Normal 3 2 4 8 2 3 2" xfId="24253" xr:uid="{00000000-0005-0000-0000-0000CF5A0000}"/>
    <cellStyle name="Normal 3 2 4 8 2 3 2 2" xfId="24254" xr:uid="{00000000-0005-0000-0000-0000D05A0000}"/>
    <cellStyle name="Normal 3 2 4 8 2 3 3" xfId="24255" xr:uid="{00000000-0005-0000-0000-0000D15A0000}"/>
    <cellStyle name="Normal 3 2 4 8 2 4" xfId="24256" xr:uid="{00000000-0005-0000-0000-0000D25A0000}"/>
    <cellStyle name="Normal 3 2 4 8 2 4 2" xfId="24257" xr:uid="{00000000-0005-0000-0000-0000D35A0000}"/>
    <cellStyle name="Normal 3 2 4 8 2 5" xfId="24258" xr:uid="{00000000-0005-0000-0000-0000D45A0000}"/>
    <cellStyle name="Normal 3 2 4 8 3" xfId="24259" xr:uid="{00000000-0005-0000-0000-0000D55A0000}"/>
    <cellStyle name="Normal 3 2 4 8 3 2" xfId="24260" xr:uid="{00000000-0005-0000-0000-0000D65A0000}"/>
    <cellStyle name="Normal 3 2 4 8 3 2 2" xfId="24261" xr:uid="{00000000-0005-0000-0000-0000D75A0000}"/>
    <cellStyle name="Normal 3 2 4 8 3 2 2 2" xfId="24262" xr:uid="{00000000-0005-0000-0000-0000D85A0000}"/>
    <cellStyle name="Normal 3 2 4 8 3 2 3" xfId="24263" xr:uid="{00000000-0005-0000-0000-0000D95A0000}"/>
    <cellStyle name="Normal 3 2 4 8 3 3" xfId="24264" xr:uid="{00000000-0005-0000-0000-0000DA5A0000}"/>
    <cellStyle name="Normal 3 2 4 8 3 3 2" xfId="24265" xr:uid="{00000000-0005-0000-0000-0000DB5A0000}"/>
    <cellStyle name="Normal 3 2 4 8 3 4" xfId="24266" xr:uid="{00000000-0005-0000-0000-0000DC5A0000}"/>
    <cellStyle name="Normal 3 2 4 8 4" xfId="24267" xr:uid="{00000000-0005-0000-0000-0000DD5A0000}"/>
    <cellStyle name="Normal 3 2 4 8 4 2" xfId="24268" xr:uid="{00000000-0005-0000-0000-0000DE5A0000}"/>
    <cellStyle name="Normal 3 2 4 8 4 2 2" xfId="24269" xr:uid="{00000000-0005-0000-0000-0000DF5A0000}"/>
    <cellStyle name="Normal 3 2 4 8 4 2 2 2" xfId="24270" xr:uid="{00000000-0005-0000-0000-0000E05A0000}"/>
    <cellStyle name="Normal 3 2 4 8 4 2 3" xfId="24271" xr:uid="{00000000-0005-0000-0000-0000E15A0000}"/>
    <cellStyle name="Normal 3 2 4 8 4 3" xfId="24272" xr:uid="{00000000-0005-0000-0000-0000E25A0000}"/>
    <cellStyle name="Normal 3 2 4 8 4 3 2" xfId="24273" xr:uid="{00000000-0005-0000-0000-0000E35A0000}"/>
    <cellStyle name="Normal 3 2 4 8 4 4" xfId="24274" xr:uid="{00000000-0005-0000-0000-0000E45A0000}"/>
    <cellStyle name="Normal 3 2 4 8 5" xfId="24275" xr:uid="{00000000-0005-0000-0000-0000E55A0000}"/>
    <cellStyle name="Normal 3 2 4 8 5 2" xfId="24276" xr:uid="{00000000-0005-0000-0000-0000E65A0000}"/>
    <cellStyle name="Normal 3 2 4 8 5 2 2" xfId="24277" xr:uid="{00000000-0005-0000-0000-0000E75A0000}"/>
    <cellStyle name="Normal 3 2 4 8 5 3" xfId="24278" xr:uid="{00000000-0005-0000-0000-0000E85A0000}"/>
    <cellStyle name="Normal 3 2 4 8 6" xfId="24279" xr:uid="{00000000-0005-0000-0000-0000E95A0000}"/>
    <cellStyle name="Normal 3 2 4 8 6 2" xfId="24280" xr:uid="{00000000-0005-0000-0000-0000EA5A0000}"/>
    <cellStyle name="Normal 3 2 4 8 7" xfId="24281" xr:uid="{00000000-0005-0000-0000-0000EB5A0000}"/>
    <cellStyle name="Normal 3 2 4 8 7 2" xfId="24282" xr:uid="{00000000-0005-0000-0000-0000EC5A0000}"/>
    <cellStyle name="Normal 3 2 4 8 8" xfId="24283" xr:uid="{00000000-0005-0000-0000-0000ED5A0000}"/>
    <cellStyle name="Normal 3 2 4 9" xfId="24284" xr:uid="{00000000-0005-0000-0000-0000EE5A0000}"/>
    <cellStyle name="Normal 3 2 4 9 2" xfId="24285" xr:uid="{00000000-0005-0000-0000-0000EF5A0000}"/>
    <cellStyle name="Normal 3 2 4 9 2 2" xfId="24286" xr:uid="{00000000-0005-0000-0000-0000F05A0000}"/>
    <cellStyle name="Normal 3 2 4 9 2 2 2" xfId="24287" xr:uid="{00000000-0005-0000-0000-0000F15A0000}"/>
    <cellStyle name="Normal 3 2 4 9 2 2 2 2" xfId="24288" xr:uid="{00000000-0005-0000-0000-0000F25A0000}"/>
    <cellStyle name="Normal 3 2 4 9 2 2 2 2 2" xfId="24289" xr:uid="{00000000-0005-0000-0000-0000F35A0000}"/>
    <cellStyle name="Normal 3 2 4 9 2 2 2 3" xfId="24290" xr:uid="{00000000-0005-0000-0000-0000F45A0000}"/>
    <cellStyle name="Normal 3 2 4 9 2 2 3" xfId="24291" xr:uid="{00000000-0005-0000-0000-0000F55A0000}"/>
    <cellStyle name="Normal 3 2 4 9 2 2 3 2" xfId="24292" xr:uid="{00000000-0005-0000-0000-0000F65A0000}"/>
    <cellStyle name="Normal 3 2 4 9 2 2 4" xfId="24293" xr:uid="{00000000-0005-0000-0000-0000F75A0000}"/>
    <cellStyle name="Normal 3 2 4 9 2 3" xfId="24294" xr:uid="{00000000-0005-0000-0000-0000F85A0000}"/>
    <cellStyle name="Normal 3 2 4 9 2 3 2" xfId="24295" xr:uid="{00000000-0005-0000-0000-0000F95A0000}"/>
    <cellStyle name="Normal 3 2 4 9 2 3 2 2" xfId="24296" xr:uid="{00000000-0005-0000-0000-0000FA5A0000}"/>
    <cellStyle name="Normal 3 2 4 9 2 3 3" xfId="24297" xr:uid="{00000000-0005-0000-0000-0000FB5A0000}"/>
    <cellStyle name="Normal 3 2 4 9 2 4" xfId="24298" xr:uid="{00000000-0005-0000-0000-0000FC5A0000}"/>
    <cellStyle name="Normal 3 2 4 9 2 4 2" xfId="24299" xr:uid="{00000000-0005-0000-0000-0000FD5A0000}"/>
    <cellStyle name="Normal 3 2 4 9 2 5" xfId="24300" xr:uid="{00000000-0005-0000-0000-0000FE5A0000}"/>
    <cellStyle name="Normal 3 2 4 9 3" xfId="24301" xr:uid="{00000000-0005-0000-0000-0000FF5A0000}"/>
    <cellStyle name="Normal 3 2 4 9 3 2" xfId="24302" xr:uid="{00000000-0005-0000-0000-0000005B0000}"/>
    <cellStyle name="Normal 3 2 4 9 3 2 2" xfId="24303" xr:uid="{00000000-0005-0000-0000-0000015B0000}"/>
    <cellStyle name="Normal 3 2 4 9 3 2 2 2" xfId="24304" xr:uid="{00000000-0005-0000-0000-0000025B0000}"/>
    <cellStyle name="Normal 3 2 4 9 3 2 3" xfId="24305" xr:uid="{00000000-0005-0000-0000-0000035B0000}"/>
    <cellStyle name="Normal 3 2 4 9 3 3" xfId="24306" xr:uid="{00000000-0005-0000-0000-0000045B0000}"/>
    <cellStyle name="Normal 3 2 4 9 3 3 2" xfId="24307" xr:uid="{00000000-0005-0000-0000-0000055B0000}"/>
    <cellStyle name="Normal 3 2 4 9 3 4" xfId="24308" xr:uid="{00000000-0005-0000-0000-0000065B0000}"/>
    <cellStyle name="Normal 3 2 4 9 4" xfId="24309" xr:uid="{00000000-0005-0000-0000-0000075B0000}"/>
    <cellStyle name="Normal 3 2 4 9 4 2" xfId="24310" xr:uid="{00000000-0005-0000-0000-0000085B0000}"/>
    <cellStyle name="Normal 3 2 4 9 4 2 2" xfId="24311" xr:uid="{00000000-0005-0000-0000-0000095B0000}"/>
    <cellStyle name="Normal 3 2 4 9 4 3" xfId="24312" xr:uid="{00000000-0005-0000-0000-00000A5B0000}"/>
    <cellStyle name="Normal 3 2 4 9 5" xfId="24313" xr:uid="{00000000-0005-0000-0000-00000B5B0000}"/>
    <cellStyle name="Normal 3 2 4 9 5 2" xfId="24314" xr:uid="{00000000-0005-0000-0000-00000C5B0000}"/>
    <cellStyle name="Normal 3 2 4 9 6" xfId="24315" xr:uid="{00000000-0005-0000-0000-00000D5B0000}"/>
    <cellStyle name="Normal 3 2 5" xfId="24316" xr:uid="{00000000-0005-0000-0000-00000E5B0000}"/>
    <cellStyle name="Normal 3 2 5 10" xfId="24317" xr:uid="{00000000-0005-0000-0000-00000F5B0000}"/>
    <cellStyle name="Normal 3 2 5 10 2" xfId="24318" xr:uid="{00000000-0005-0000-0000-0000105B0000}"/>
    <cellStyle name="Normal 3 2 5 10 2 2" xfId="24319" xr:uid="{00000000-0005-0000-0000-0000115B0000}"/>
    <cellStyle name="Normal 3 2 5 10 2 2 2" xfId="24320" xr:uid="{00000000-0005-0000-0000-0000125B0000}"/>
    <cellStyle name="Normal 3 2 5 10 2 3" xfId="24321" xr:uid="{00000000-0005-0000-0000-0000135B0000}"/>
    <cellStyle name="Normal 3 2 5 10 3" xfId="24322" xr:uid="{00000000-0005-0000-0000-0000145B0000}"/>
    <cellStyle name="Normal 3 2 5 10 3 2" xfId="24323" xr:uid="{00000000-0005-0000-0000-0000155B0000}"/>
    <cellStyle name="Normal 3 2 5 10 4" xfId="24324" xr:uid="{00000000-0005-0000-0000-0000165B0000}"/>
    <cellStyle name="Normal 3 2 5 11" xfId="24325" xr:uid="{00000000-0005-0000-0000-0000175B0000}"/>
    <cellStyle name="Normal 3 2 5 11 2" xfId="24326" xr:uid="{00000000-0005-0000-0000-0000185B0000}"/>
    <cellStyle name="Normal 3 2 5 11 2 2" xfId="24327" xr:uid="{00000000-0005-0000-0000-0000195B0000}"/>
    <cellStyle name="Normal 3 2 5 11 2 2 2" xfId="24328" xr:uid="{00000000-0005-0000-0000-00001A5B0000}"/>
    <cellStyle name="Normal 3 2 5 11 2 3" xfId="24329" xr:uid="{00000000-0005-0000-0000-00001B5B0000}"/>
    <cellStyle name="Normal 3 2 5 11 3" xfId="24330" xr:uid="{00000000-0005-0000-0000-00001C5B0000}"/>
    <cellStyle name="Normal 3 2 5 11 3 2" xfId="24331" xr:uid="{00000000-0005-0000-0000-00001D5B0000}"/>
    <cellStyle name="Normal 3 2 5 11 4" xfId="24332" xr:uid="{00000000-0005-0000-0000-00001E5B0000}"/>
    <cellStyle name="Normal 3 2 5 12" xfId="24333" xr:uid="{00000000-0005-0000-0000-00001F5B0000}"/>
    <cellStyle name="Normal 3 2 5 12 2" xfId="24334" xr:uid="{00000000-0005-0000-0000-0000205B0000}"/>
    <cellStyle name="Normal 3 2 5 12 2 2" xfId="24335" xr:uid="{00000000-0005-0000-0000-0000215B0000}"/>
    <cellStyle name="Normal 3 2 5 12 2 2 2" xfId="24336" xr:uid="{00000000-0005-0000-0000-0000225B0000}"/>
    <cellStyle name="Normal 3 2 5 12 2 3" xfId="24337" xr:uid="{00000000-0005-0000-0000-0000235B0000}"/>
    <cellStyle name="Normal 3 2 5 12 3" xfId="24338" xr:uid="{00000000-0005-0000-0000-0000245B0000}"/>
    <cellStyle name="Normal 3 2 5 12 3 2" xfId="24339" xr:uid="{00000000-0005-0000-0000-0000255B0000}"/>
    <cellStyle name="Normal 3 2 5 12 4" xfId="24340" xr:uid="{00000000-0005-0000-0000-0000265B0000}"/>
    <cellStyle name="Normal 3 2 5 13" xfId="24341" xr:uid="{00000000-0005-0000-0000-0000275B0000}"/>
    <cellStyle name="Normal 3 2 5 13 2" xfId="24342" xr:uid="{00000000-0005-0000-0000-0000285B0000}"/>
    <cellStyle name="Normal 3 2 5 13 2 2" xfId="24343" xr:uid="{00000000-0005-0000-0000-0000295B0000}"/>
    <cellStyle name="Normal 3 2 5 13 3" xfId="24344" xr:uid="{00000000-0005-0000-0000-00002A5B0000}"/>
    <cellStyle name="Normal 3 2 5 14" xfId="24345" xr:uid="{00000000-0005-0000-0000-00002B5B0000}"/>
    <cellStyle name="Normal 3 2 5 14 2" xfId="24346" xr:uid="{00000000-0005-0000-0000-00002C5B0000}"/>
    <cellStyle name="Normal 3 2 5 15" xfId="24347" xr:uid="{00000000-0005-0000-0000-00002D5B0000}"/>
    <cellStyle name="Normal 3 2 5 15 2" xfId="24348" xr:uid="{00000000-0005-0000-0000-00002E5B0000}"/>
    <cellStyle name="Normal 3 2 5 16" xfId="24349" xr:uid="{00000000-0005-0000-0000-00002F5B0000}"/>
    <cellStyle name="Normal 3 2 5 2" xfId="24350" xr:uid="{00000000-0005-0000-0000-0000305B0000}"/>
    <cellStyle name="Normal 3 2 5 2 10" xfId="24351" xr:uid="{00000000-0005-0000-0000-0000315B0000}"/>
    <cellStyle name="Normal 3 2 5 2 2" xfId="24352" xr:uid="{00000000-0005-0000-0000-0000325B0000}"/>
    <cellStyle name="Normal 3 2 5 2 2 2" xfId="24353" xr:uid="{00000000-0005-0000-0000-0000335B0000}"/>
    <cellStyle name="Normal 3 2 5 2 2 2 2" xfId="24354" xr:uid="{00000000-0005-0000-0000-0000345B0000}"/>
    <cellStyle name="Normal 3 2 5 2 2 2 2 2" xfId="24355" xr:uid="{00000000-0005-0000-0000-0000355B0000}"/>
    <cellStyle name="Normal 3 2 5 2 2 2 2 2 2" xfId="24356" xr:uid="{00000000-0005-0000-0000-0000365B0000}"/>
    <cellStyle name="Normal 3 2 5 2 2 2 2 2 2 2" xfId="24357" xr:uid="{00000000-0005-0000-0000-0000375B0000}"/>
    <cellStyle name="Normal 3 2 5 2 2 2 2 2 2 2 2" xfId="24358" xr:uid="{00000000-0005-0000-0000-0000385B0000}"/>
    <cellStyle name="Normal 3 2 5 2 2 2 2 2 2 3" xfId="24359" xr:uid="{00000000-0005-0000-0000-0000395B0000}"/>
    <cellStyle name="Normal 3 2 5 2 2 2 2 2 3" xfId="24360" xr:uid="{00000000-0005-0000-0000-00003A5B0000}"/>
    <cellStyle name="Normal 3 2 5 2 2 2 2 2 3 2" xfId="24361" xr:uid="{00000000-0005-0000-0000-00003B5B0000}"/>
    <cellStyle name="Normal 3 2 5 2 2 2 2 2 4" xfId="24362" xr:uid="{00000000-0005-0000-0000-00003C5B0000}"/>
    <cellStyle name="Normal 3 2 5 2 2 2 2 3" xfId="24363" xr:uid="{00000000-0005-0000-0000-00003D5B0000}"/>
    <cellStyle name="Normal 3 2 5 2 2 2 2 3 2" xfId="24364" xr:uid="{00000000-0005-0000-0000-00003E5B0000}"/>
    <cellStyle name="Normal 3 2 5 2 2 2 2 3 2 2" xfId="24365" xr:uid="{00000000-0005-0000-0000-00003F5B0000}"/>
    <cellStyle name="Normal 3 2 5 2 2 2 2 3 3" xfId="24366" xr:uid="{00000000-0005-0000-0000-0000405B0000}"/>
    <cellStyle name="Normal 3 2 5 2 2 2 2 4" xfId="24367" xr:uid="{00000000-0005-0000-0000-0000415B0000}"/>
    <cellStyle name="Normal 3 2 5 2 2 2 2 4 2" xfId="24368" xr:uid="{00000000-0005-0000-0000-0000425B0000}"/>
    <cellStyle name="Normal 3 2 5 2 2 2 2 5" xfId="24369" xr:uid="{00000000-0005-0000-0000-0000435B0000}"/>
    <cellStyle name="Normal 3 2 5 2 2 2 3" xfId="24370" xr:uid="{00000000-0005-0000-0000-0000445B0000}"/>
    <cellStyle name="Normal 3 2 5 2 2 2 3 2" xfId="24371" xr:uid="{00000000-0005-0000-0000-0000455B0000}"/>
    <cellStyle name="Normal 3 2 5 2 2 2 3 2 2" xfId="24372" xr:uid="{00000000-0005-0000-0000-0000465B0000}"/>
    <cellStyle name="Normal 3 2 5 2 2 2 3 2 2 2" xfId="24373" xr:uid="{00000000-0005-0000-0000-0000475B0000}"/>
    <cellStyle name="Normal 3 2 5 2 2 2 3 2 3" xfId="24374" xr:uid="{00000000-0005-0000-0000-0000485B0000}"/>
    <cellStyle name="Normal 3 2 5 2 2 2 3 3" xfId="24375" xr:uid="{00000000-0005-0000-0000-0000495B0000}"/>
    <cellStyle name="Normal 3 2 5 2 2 2 3 3 2" xfId="24376" xr:uid="{00000000-0005-0000-0000-00004A5B0000}"/>
    <cellStyle name="Normal 3 2 5 2 2 2 3 4" xfId="24377" xr:uid="{00000000-0005-0000-0000-00004B5B0000}"/>
    <cellStyle name="Normal 3 2 5 2 2 2 4" xfId="24378" xr:uid="{00000000-0005-0000-0000-00004C5B0000}"/>
    <cellStyle name="Normal 3 2 5 2 2 2 4 2" xfId="24379" xr:uid="{00000000-0005-0000-0000-00004D5B0000}"/>
    <cellStyle name="Normal 3 2 5 2 2 2 4 2 2" xfId="24380" xr:uid="{00000000-0005-0000-0000-00004E5B0000}"/>
    <cellStyle name="Normal 3 2 5 2 2 2 4 2 2 2" xfId="24381" xr:uid="{00000000-0005-0000-0000-00004F5B0000}"/>
    <cellStyle name="Normal 3 2 5 2 2 2 4 2 3" xfId="24382" xr:uid="{00000000-0005-0000-0000-0000505B0000}"/>
    <cellStyle name="Normal 3 2 5 2 2 2 4 3" xfId="24383" xr:uid="{00000000-0005-0000-0000-0000515B0000}"/>
    <cellStyle name="Normal 3 2 5 2 2 2 4 3 2" xfId="24384" xr:uid="{00000000-0005-0000-0000-0000525B0000}"/>
    <cellStyle name="Normal 3 2 5 2 2 2 4 4" xfId="24385" xr:uid="{00000000-0005-0000-0000-0000535B0000}"/>
    <cellStyle name="Normal 3 2 5 2 2 2 5" xfId="24386" xr:uid="{00000000-0005-0000-0000-0000545B0000}"/>
    <cellStyle name="Normal 3 2 5 2 2 2 5 2" xfId="24387" xr:uid="{00000000-0005-0000-0000-0000555B0000}"/>
    <cellStyle name="Normal 3 2 5 2 2 2 5 2 2" xfId="24388" xr:uid="{00000000-0005-0000-0000-0000565B0000}"/>
    <cellStyle name="Normal 3 2 5 2 2 2 5 3" xfId="24389" xr:uid="{00000000-0005-0000-0000-0000575B0000}"/>
    <cellStyle name="Normal 3 2 5 2 2 2 6" xfId="24390" xr:uid="{00000000-0005-0000-0000-0000585B0000}"/>
    <cellStyle name="Normal 3 2 5 2 2 2 6 2" xfId="24391" xr:uid="{00000000-0005-0000-0000-0000595B0000}"/>
    <cellStyle name="Normal 3 2 5 2 2 2 7" xfId="24392" xr:uid="{00000000-0005-0000-0000-00005A5B0000}"/>
    <cellStyle name="Normal 3 2 5 2 2 2 7 2" xfId="24393" xr:uid="{00000000-0005-0000-0000-00005B5B0000}"/>
    <cellStyle name="Normal 3 2 5 2 2 2 8" xfId="24394" xr:uid="{00000000-0005-0000-0000-00005C5B0000}"/>
    <cellStyle name="Normal 3 2 5 2 2 3" xfId="24395" xr:uid="{00000000-0005-0000-0000-00005D5B0000}"/>
    <cellStyle name="Normal 3 2 5 2 2 3 2" xfId="24396" xr:uid="{00000000-0005-0000-0000-00005E5B0000}"/>
    <cellStyle name="Normal 3 2 5 2 2 3 2 2" xfId="24397" xr:uid="{00000000-0005-0000-0000-00005F5B0000}"/>
    <cellStyle name="Normal 3 2 5 2 2 3 2 2 2" xfId="24398" xr:uid="{00000000-0005-0000-0000-0000605B0000}"/>
    <cellStyle name="Normal 3 2 5 2 2 3 2 2 2 2" xfId="24399" xr:uid="{00000000-0005-0000-0000-0000615B0000}"/>
    <cellStyle name="Normal 3 2 5 2 2 3 2 2 3" xfId="24400" xr:uid="{00000000-0005-0000-0000-0000625B0000}"/>
    <cellStyle name="Normal 3 2 5 2 2 3 2 3" xfId="24401" xr:uid="{00000000-0005-0000-0000-0000635B0000}"/>
    <cellStyle name="Normal 3 2 5 2 2 3 2 3 2" xfId="24402" xr:uid="{00000000-0005-0000-0000-0000645B0000}"/>
    <cellStyle name="Normal 3 2 5 2 2 3 2 4" xfId="24403" xr:uid="{00000000-0005-0000-0000-0000655B0000}"/>
    <cellStyle name="Normal 3 2 5 2 2 3 3" xfId="24404" xr:uid="{00000000-0005-0000-0000-0000665B0000}"/>
    <cellStyle name="Normal 3 2 5 2 2 3 3 2" xfId="24405" xr:uid="{00000000-0005-0000-0000-0000675B0000}"/>
    <cellStyle name="Normal 3 2 5 2 2 3 3 2 2" xfId="24406" xr:uid="{00000000-0005-0000-0000-0000685B0000}"/>
    <cellStyle name="Normal 3 2 5 2 2 3 3 3" xfId="24407" xr:uid="{00000000-0005-0000-0000-0000695B0000}"/>
    <cellStyle name="Normal 3 2 5 2 2 3 4" xfId="24408" xr:uid="{00000000-0005-0000-0000-00006A5B0000}"/>
    <cellStyle name="Normal 3 2 5 2 2 3 4 2" xfId="24409" xr:uid="{00000000-0005-0000-0000-00006B5B0000}"/>
    <cellStyle name="Normal 3 2 5 2 2 3 5" xfId="24410" xr:uid="{00000000-0005-0000-0000-00006C5B0000}"/>
    <cellStyle name="Normal 3 2 5 2 2 4" xfId="24411" xr:uid="{00000000-0005-0000-0000-00006D5B0000}"/>
    <cellStyle name="Normal 3 2 5 2 2 4 2" xfId="24412" xr:uid="{00000000-0005-0000-0000-00006E5B0000}"/>
    <cellStyle name="Normal 3 2 5 2 2 4 2 2" xfId="24413" xr:uid="{00000000-0005-0000-0000-00006F5B0000}"/>
    <cellStyle name="Normal 3 2 5 2 2 4 2 2 2" xfId="24414" xr:uid="{00000000-0005-0000-0000-0000705B0000}"/>
    <cellStyle name="Normal 3 2 5 2 2 4 2 3" xfId="24415" xr:uid="{00000000-0005-0000-0000-0000715B0000}"/>
    <cellStyle name="Normal 3 2 5 2 2 4 3" xfId="24416" xr:uid="{00000000-0005-0000-0000-0000725B0000}"/>
    <cellStyle name="Normal 3 2 5 2 2 4 3 2" xfId="24417" xr:uid="{00000000-0005-0000-0000-0000735B0000}"/>
    <cellStyle name="Normal 3 2 5 2 2 4 4" xfId="24418" xr:uid="{00000000-0005-0000-0000-0000745B0000}"/>
    <cellStyle name="Normal 3 2 5 2 2 5" xfId="24419" xr:uid="{00000000-0005-0000-0000-0000755B0000}"/>
    <cellStyle name="Normal 3 2 5 2 2 5 2" xfId="24420" xr:uid="{00000000-0005-0000-0000-0000765B0000}"/>
    <cellStyle name="Normal 3 2 5 2 2 5 2 2" xfId="24421" xr:uid="{00000000-0005-0000-0000-0000775B0000}"/>
    <cellStyle name="Normal 3 2 5 2 2 5 2 2 2" xfId="24422" xr:uid="{00000000-0005-0000-0000-0000785B0000}"/>
    <cellStyle name="Normal 3 2 5 2 2 5 2 3" xfId="24423" xr:uid="{00000000-0005-0000-0000-0000795B0000}"/>
    <cellStyle name="Normal 3 2 5 2 2 5 3" xfId="24424" xr:uid="{00000000-0005-0000-0000-00007A5B0000}"/>
    <cellStyle name="Normal 3 2 5 2 2 5 3 2" xfId="24425" xr:uid="{00000000-0005-0000-0000-00007B5B0000}"/>
    <cellStyle name="Normal 3 2 5 2 2 5 4" xfId="24426" xr:uid="{00000000-0005-0000-0000-00007C5B0000}"/>
    <cellStyle name="Normal 3 2 5 2 2 6" xfId="24427" xr:uid="{00000000-0005-0000-0000-00007D5B0000}"/>
    <cellStyle name="Normal 3 2 5 2 2 6 2" xfId="24428" xr:uid="{00000000-0005-0000-0000-00007E5B0000}"/>
    <cellStyle name="Normal 3 2 5 2 2 6 2 2" xfId="24429" xr:uid="{00000000-0005-0000-0000-00007F5B0000}"/>
    <cellStyle name="Normal 3 2 5 2 2 6 3" xfId="24430" xr:uid="{00000000-0005-0000-0000-0000805B0000}"/>
    <cellStyle name="Normal 3 2 5 2 2 7" xfId="24431" xr:uid="{00000000-0005-0000-0000-0000815B0000}"/>
    <cellStyle name="Normal 3 2 5 2 2 7 2" xfId="24432" xr:uid="{00000000-0005-0000-0000-0000825B0000}"/>
    <cellStyle name="Normal 3 2 5 2 2 8" xfId="24433" xr:uid="{00000000-0005-0000-0000-0000835B0000}"/>
    <cellStyle name="Normal 3 2 5 2 2 8 2" xfId="24434" xr:uid="{00000000-0005-0000-0000-0000845B0000}"/>
    <cellStyle name="Normal 3 2 5 2 2 9" xfId="24435" xr:uid="{00000000-0005-0000-0000-0000855B0000}"/>
    <cellStyle name="Normal 3 2 5 2 3" xfId="24436" xr:uid="{00000000-0005-0000-0000-0000865B0000}"/>
    <cellStyle name="Normal 3 2 5 2 3 2" xfId="24437" xr:uid="{00000000-0005-0000-0000-0000875B0000}"/>
    <cellStyle name="Normal 3 2 5 2 3 2 2" xfId="24438" xr:uid="{00000000-0005-0000-0000-0000885B0000}"/>
    <cellStyle name="Normal 3 2 5 2 3 2 2 2" xfId="24439" xr:uid="{00000000-0005-0000-0000-0000895B0000}"/>
    <cellStyle name="Normal 3 2 5 2 3 2 2 2 2" xfId="24440" xr:uid="{00000000-0005-0000-0000-00008A5B0000}"/>
    <cellStyle name="Normal 3 2 5 2 3 2 2 2 2 2" xfId="24441" xr:uid="{00000000-0005-0000-0000-00008B5B0000}"/>
    <cellStyle name="Normal 3 2 5 2 3 2 2 2 3" xfId="24442" xr:uid="{00000000-0005-0000-0000-00008C5B0000}"/>
    <cellStyle name="Normal 3 2 5 2 3 2 2 3" xfId="24443" xr:uid="{00000000-0005-0000-0000-00008D5B0000}"/>
    <cellStyle name="Normal 3 2 5 2 3 2 2 3 2" xfId="24444" xr:uid="{00000000-0005-0000-0000-00008E5B0000}"/>
    <cellStyle name="Normal 3 2 5 2 3 2 2 4" xfId="24445" xr:uid="{00000000-0005-0000-0000-00008F5B0000}"/>
    <cellStyle name="Normal 3 2 5 2 3 2 3" xfId="24446" xr:uid="{00000000-0005-0000-0000-0000905B0000}"/>
    <cellStyle name="Normal 3 2 5 2 3 2 3 2" xfId="24447" xr:uid="{00000000-0005-0000-0000-0000915B0000}"/>
    <cellStyle name="Normal 3 2 5 2 3 2 3 2 2" xfId="24448" xr:uid="{00000000-0005-0000-0000-0000925B0000}"/>
    <cellStyle name="Normal 3 2 5 2 3 2 3 3" xfId="24449" xr:uid="{00000000-0005-0000-0000-0000935B0000}"/>
    <cellStyle name="Normal 3 2 5 2 3 2 4" xfId="24450" xr:uid="{00000000-0005-0000-0000-0000945B0000}"/>
    <cellStyle name="Normal 3 2 5 2 3 2 4 2" xfId="24451" xr:uid="{00000000-0005-0000-0000-0000955B0000}"/>
    <cellStyle name="Normal 3 2 5 2 3 2 5" xfId="24452" xr:uid="{00000000-0005-0000-0000-0000965B0000}"/>
    <cellStyle name="Normal 3 2 5 2 3 3" xfId="24453" xr:uid="{00000000-0005-0000-0000-0000975B0000}"/>
    <cellStyle name="Normal 3 2 5 2 3 3 2" xfId="24454" xr:uid="{00000000-0005-0000-0000-0000985B0000}"/>
    <cellStyle name="Normal 3 2 5 2 3 3 2 2" xfId="24455" xr:uid="{00000000-0005-0000-0000-0000995B0000}"/>
    <cellStyle name="Normal 3 2 5 2 3 3 2 2 2" xfId="24456" xr:uid="{00000000-0005-0000-0000-00009A5B0000}"/>
    <cellStyle name="Normal 3 2 5 2 3 3 2 3" xfId="24457" xr:uid="{00000000-0005-0000-0000-00009B5B0000}"/>
    <cellStyle name="Normal 3 2 5 2 3 3 3" xfId="24458" xr:uid="{00000000-0005-0000-0000-00009C5B0000}"/>
    <cellStyle name="Normal 3 2 5 2 3 3 3 2" xfId="24459" xr:uid="{00000000-0005-0000-0000-00009D5B0000}"/>
    <cellStyle name="Normal 3 2 5 2 3 3 4" xfId="24460" xr:uid="{00000000-0005-0000-0000-00009E5B0000}"/>
    <cellStyle name="Normal 3 2 5 2 3 4" xfId="24461" xr:uid="{00000000-0005-0000-0000-00009F5B0000}"/>
    <cellStyle name="Normal 3 2 5 2 3 4 2" xfId="24462" xr:uid="{00000000-0005-0000-0000-0000A05B0000}"/>
    <cellStyle name="Normal 3 2 5 2 3 4 2 2" xfId="24463" xr:uid="{00000000-0005-0000-0000-0000A15B0000}"/>
    <cellStyle name="Normal 3 2 5 2 3 4 2 2 2" xfId="24464" xr:uid="{00000000-0005-0000-0000-0000A25B0000}"/>
    <cellStyle name="Normal 3 2 5 2 3 4 2 3" xfId="24465" xr:uid="{00000000-0005-0000-0000-0000A35B0000}"/>
    <cellStyle name="Normal 3 2 5 2 3 4 3" xfId="24466" xr:uid="{00000000-0005-0000-0000-0000A45B0000}"/>
    <cellStyle name="Normal 3 2 5 2 3 4 3 2" xfId="24467" xr:uid="{00000000-0005-0000-0000-0000A55B0000}"/>
    <cellStyle name="Normal 3 2 5 2 3 4 4" xfId="24468" xr:uid="{00000000-0005-0000-0000-0000A65B0000}"/>
    <cellStyle name="Normal 3 2 5 2 3 5" xfId="24469" xr:uid="{00000000-0005-0000-0000-0000A75B0000}"/>
    <cellStyle name="Normal 3 2 5 2 3 5 2" xfId="24470" xr:uid="{00000000-0005-0000-0000-0000A85B0000}"/>
    <cellStyle name="Normal 3 2 5 2 3 5 2 2" xfId="24471" xr:uid="{00000000-0005-0000-0000-0000A95B0000}"/>
    <cellStyle name="Normal 3 2 5 2 3 5 3" xfId="24472" xr:uid="{00000000-0005-0000-0000-0000AA5B0000}"/>
    <cellStyle name="Normal 3 2 5 2 3 6" xfId="24473" xr:uid="{00000000-0005-0000-0000-0000AB5B0000}"/>
    <cellStyle name="Normal 3 2 5 2 3 6 2" xfId="24474" xr:uid="{00000000-0005-0000-0000-0000AC5B0000}"/>
    <cellStyle name="Normal 3 2 5 2 3 7" xfId="24475" xr:uid="{00000000-0005-0000-0000-0000AD5B0000}"/>
    <cellStyle name="Normal 3 2 5 2 3 7 2" xfId="24476" xr:uid="{00000000-0005-0000-0000-0000AE5B0000}"/>
    <cellStyle name="Normal 3 2 5 2 3 8" xfId="24477" xr:uid="{00000000-0005-0000-0000-0000AF5B0000}"/>
    <cellStyle name="Normal 3 2 5 2 4" xfId="24478" xr:uid="{00000000-0005-0000-0000-0000B05B0000}"/>
    <cellStyle name="Normal 3 2 5 2 4 2" xfId="24479" xr:uid="{00000000-0005-0000-0000-0000B15B0000}"/>
    <cellStyle name="Normal 3 2 5 2 4 2 2" xfId="24480" xr:uid="{00000000-0005-0000-0000-0000B25B0000}"/>
    <cellStyle name="Normal 3 2 5 2 4 2 2 2" xfId="24481" xr:uid="{00000000-0005-0000-0000-0000B35B0000}"/>
    <cellStyle name="Normal 3 2 5 2 4 2 2 2 2" xfId="24482" xr:uid="{00000000-0005-0000-0000-0000B45B0000}"/>
    <cellStyle name="Normal 3 2 5 2 4 2 2 3" xfId="24483" xr:uid="{00000000-0005-0000-0000-0000B55B0000}"/>
    <cellStyle name="Normal 3 2 5 2 4 2 3" xfId="24484" xr:uid="{00000000-0005-0000-0000-0000B65B0000}"/>
    <cellStyle name="Normal 3 2 5 2 4 2 3 2" xfId="24485" xr:uid="{00000000-0005-0000-0000-0000B75B0000}"/>
    <cellStyle name="Normal 3 2 5 2 4 2 4" xfId="24486" xr:uid="{00000000-0005-0000-0000-0000B85B0000}"/>
    <cellStyle name="Normal 3 2 5 2 4 3" xfId="24487" xr:uid="{00000000-0005-0000-0000-0000B95B0000}"/>
    <cellStyle name="Normal 3 2 5 2 4 3 2" xfId="24488" xr:uid="{00000000-0005-0000-0000-0000BA5B0000}"/>
    <cellStyle name="Normal 3 2 5 2 4 3 2 2" xfId="24489" xr:uid="{00000000-0005-0000-0000-0000BB5B0000}"/>
    <cellStyle name="Normal 3 2 5 2 4 3 3" xfId="24490" xr:uid="{00000000-0005-0000-0000-0000BC5B0000}"/>
    <cellStyle name="Normal 3 2 5 2 4 4" xfId="24491" xr:uid="{00000000-0005-0000-0000-0000BD5B0000}"/>
    <cellStyle name="Normal 3 2 5 2 4 4 2" xfId="24492" xr:uid="{00000000-0005-0000-0000-0000BE5B0000}"/>
    <cellStyle name="Normal 3 2 5 2 4 5" xfId="24493" xr:uid="{00000000-0005-0000-0000-0000BF5B0000}"/>
    <cellStyle name="Normal 3 2 5 2 5" xfId="24494" xr:uid="{00000000-0005-0000-0000-0000C05B0000}"/>
    <cellStyle name="Normal 3 2 5 2 5 2" xfId="24495" xr:uid="{00000000-0005-0000-0000-0000C15B0000}"/>
    <cellStyle name="Normal 3 2 5 2 5 2 2" xfId="24496" xr:uid="{00000000-0005-0000-0000-0000C25B0000}"/>
    <cellStyle name="Normal 3 2 5 2 5 2 2 2" xfId="24497" xr:uid="{00000000-0005-0000-0000-0000C35B0000}"/>
    <cellStyle name="Normal 3 2 5 2 5 2 3" xfId="24498" xr:uid="{00000000-0005-0000-0000-0000C45B0000}"/>
    <cellStyle name="Normal 3 2 5 2 5 3" xfId="24499" xr:uid="{00000000-0005-0000-0000-0000C55B0000}"/>
    <cellStyle name="Normal 3 2 5 2 5 3 2" xfId="24500" xr:uid="{00000000-0005-0000-0000-0000C65B0000}"/>
    <cellStyle name="Normal 3 2 5 2 5 4" xfId="24501" xr:uid="{00000000-0005-0000-0000-0000C75B0000}"/>
    <cellStyle name="Normal 3 2 5 2 6" xfId="24502" xr:uid="{00000000-0005-0000-0000-0000C85B0000}"/>
    <cellStyle name="Normal 3 2 5 2 6 2" xfId="24503" xr:uid="{00000000-0005-0000-0000-0000C95B0000}"/>
    <cellStyle name="Normal 3 2 5 2 6 2 2" xfId="24504" xr:uid="{00000000-0005-0000-0000-0000CA5B0000}"/>
    <cellStyle name="Normal 3 2 5 2 6 2 2 2" xfId="24505" xr:uid="{00000000-0005-0000-0000-0000CB5B0000}"/>
    <cellStyle name="Normal 3 2 5 2 6 2 3" xfId="24506" xr:uid="{00000000-0005-0000-0000-0000CC5B0000}"/>
    <cellStyle name="Normal 3 2 5 2 6 3" xfId="24507" xr:uid="{00000000-0005-0000-0000-0000CD5B0000}"/>
    <cellStyle name="Normal 3 2 5 2 6 3 2" xfId="24508" xr:uid="{00000000-0005-0000-0000-0000CE5B0000}"/>
    <cellStyle name="Normal 3 2 5 2 6 4" xfId="24509" xr:uid="{00000000-0005-0000-0000-0000CF5B0000}"/>
    <cellStyle name="Normal 3 2 5 2 7" xfId="24510" xr:uid="{00000000-0005-0000-0000-0000D05B0000}"/>
    <cellStyle name="Normal 3 2 5 2 7 2" xfId="24511" xr:uid="{00000000-0005-0000-0000-0000D15B0000}"/>
    <cellStyle name="Normal 3 2 5 2 7 2 2" xfId="24512" xr:uid="{00000000-0005-0000-0000-0000D25B0000}"/>
    <cellStyle name="Normal 3 2 5 2 7 3" xfId="24513" xr:uid="{00000000-0005-0000-0000-0000D35B0000}"/>
    <cellStyle name="Normal 3 2 5 2 8" xfId="24514" xr:uid="{00000000-0005-0000-0000-0000D45B0000}"/>
    <cellStyle name="Normal 3 2 5 2 8 2" xfId="24515" xr:uid="{00000000-0005-0000-0000-0000D55B0000}"/>
    <cellStyle name="Normal 3 2 5 2 9" xfId="24516" xr:uid="{00000000-0005-0000-0000-0000D65B0000}"/>
    <cellStyle name="Normal 3 2 5 2 9 2" xfId="24517" xr:uid="{00000000-0005-0000-0000-0000D75B0000}"/>
    <cellStyle name="Normal 3 2 5 3" xfId="24518" xr:uid="{00000000-0005-0000-0000-0000D85B0000}"/>
    <cellStyle name="Normal 3 2 5 3 10" xfId="24519" xr:uid="{00000000-0005-0000-0000-0000D95B0000}"/>
    <cellStyle name="Normal 3 2 5 3 2" xfId="24520" xr:uid="{00000000-0005-0000-0000-0000DA5B0000}"/>
    <cellStyle name="Normal 3 2 5 3 2 2" xfId="24521" xr:uid="{00000000-0005-0000-0000-0000DB5B0000}"/>
    <cellStyle name="Normal 3 2 5 3 2 2 2" xfId="24522" xr:uid="{00000000-0005-0000-0000-0000DC5B0000}"/>
    <cellStyle name="Normal 3 2 5 3 2 2 2 2" xfId="24523" xr:uid="{00000000-0005-0000-0000-0000DD5B0000}"/>
    <cellStyle name="Normal 3 2 5 3 2 2 2 2 2" xfId="24524" xr:uid="{00000000-0005-0000-0000-0000DE5B0000}"/>
    <cellStyle name="Normal 3 2 5 3 2 2 2 2 2 2" xfId="24525" xr:uid="{00000000-0005-0000-0000-0000DF5B0000}"/>
    <cellStyle name="Normal 3 2 5 3 2 2 2 2 2 2 2" xfId="24526" xr:uid="{00000000-0005-0000-0000-0000E05B0000}"/>
    <cellStyle name="Normal 3 2 5 3 2 2 2 2 2 3" xfId="24527" xr:uid="{00000000-0005-0000-0000-0000E15B0000}"/>
    <cellStyle name="Normal 3 2 5 3 2 2 2 2 3" xfId="24528" xr:uid="{00000000-0005-0000-0000-0000E25B0000}"/>
    <cellStyle name="Normal 3 2 5 3 2 2 2 2 3 2" xfId="24529" xr:uid="{00000000-0005-0000-0000-0000E35B0000}"/>
    <cellStyle name="Normal 3 2 5 3 2 2 2 2 4" xfId="24530" xr:uid="{00000000-0005-0000-0000-0000E45B0000}"/>
    <cellStyle name="Normal 3 2 5 3 2 2 2 3" xfId="24531" xr:uid="{00000000-0005-0000-0000-0000E55B0000}"/>
    <cellStyle name="Normal 3 2 5 3 2 2 2 3 2" xfId="24532" xr:uid="{00000000-0005-0000-0000-0000E65B0000}"/>
    <cellStyle name="Normal 3 2 5 3 2 2 2 3 2 2" xfId="24533" xr:uid="{00000000-0005-0000-0000-0000E75B0000}"/>
    <cellStyle name="Normal 3 2 5 3 2 2 2 3 3" xfId="24534" xr:uid="{00000000-0005-0000-0000-0000E85B0000}"/>
    <cellStyle name="Normal 3 2 5 3 2 2 2 4" xfId="24535" xr:uid="{00000000-0005-0000-0000-0000E95B0000}"/>
    <cellStyle name="Normal 3 2 5 3 2 2 2 4 2" xfId="24536" xr:uid="{00000000-0005-0000-0000-0000EA5B0000}"/>
    <cellStyle name="Normal 3 2 5 3 2 2 2 5" xfId="24537" xr:uid="{00000000-0005-0000-0000-0000EB5B0000}"/>
    <cellStyle name="Normal 3 2 5 3 2 2 3" xfId="24538" xr:uid="{00000000-0005-0000-0000-0000EC5B0000}"/>
    <cellStyle name="Normal 3 2 5 3 2 2 3 2" xfId="24539" xr:uid="{00000000-0005-0000-0000-0000ED5B0000}"/>
    <cellStyle name="Normal 3 2 5 3 2 2 3 2 2" xfId="24540" xr:uid="{00000000-0005-0000-0000-0000EE5B0000}"/>
    <cellStyle name="Normal 3 2 5 3 2 2 3 2 2 2" xfId="24541" xr:uid="{00000000-0005-0000-0000-0000EF5B0000}"/>
    <cellStyle name="Normal 3 2 5 3 2 2 3 2 3" xfId="24542" xr:uid="{00000000-0005-0000-0000-0000F05B0000}"/>
    <cellStyle name="Normal 3 2 5 3 2 2 3 3" xfId="24543" xr:uid="{00000000-0005-0000-0000-0000F15B0000}"/>
    <cellStyle name="Normal 3 2 5 3 2 2 3 3 2" xfId="24544" xr:uid="{00000000-0005-0000-0000-0000F25B0000}"/>
    <cellStyle name="Normal 3 2 5 3 2 2 3 4" xfId="24545" xr:uid="{00000000-0005-0000-0000-0000F35B0000}"/>
    <cellStyle name="Normal 3 2 5 3 2 2 4" xfId="24546" xr:uid="{00000000-0005-0000-0000-0000F45B0000}"/>
    <cellStyle name="Normal 3 2 5 3 2 2 4 2" xfId="24547" xr:uid="{00000000-0005-0000-0000-0000F55B0000}"/>
    <cellStyle name="Normal 3 2 5 3 2 2 4 2 2" xfId="24548" xr:uid="{00000000-0005-0000-0000-0000F65B0000}"/>
    <cellStyle name="Normal 3 2 5 3 2 2 4 2 2 2" xfId="24549" xr:uid="{00000000-0005-0000-0000-0000F75B0000}"/>
    <cellStyle name="Normal 3 2 5 3 2 2 4 2 3" xfId="24550" xr:uid="{00000000-0005-0000-0000-0000F85B0000}"/>
    <cellStyle name="Normal 3 2 5 3 2 2 4 3" xfId="24551" xr:uid="{00000000-0005-0000-0000-0000F95B0000}"/>
    <cellStyle name="Normal 3 2 5 3 2 2 4 3 2" xfId="24552" xr:uid="{00000000-0005-0000-0000-0000FA5B0000}"/>
    <cellStyle name="Normal 3 2 5 3 2 2 4 4" xfId="24553" xr:uid="{00000000-0005-0000-0000-0000FB5B0000}"/>
    <cellStyle name="Normal 3 2 5 3 2 2 5" xfId="24554" xr:uid="{00000000-0005-0000-0000-0000FC5B0000}"/>
    <cellStyle name="Normal 3 2 5 3 2 2 5 2" xfId="24555" xr:uid="{00000000-0005-0000-0000-0000FD5B0000}"/>
    <cellStyle name="Normal 3 2 5 3 2 2 5 2 2" xfId="24556" xr:uid="{00000000-0005-0000-0000-0000FE5B0000}"/>
    <cellStyle name="Normal 3 2 5 3 2 2 5 3" xfId="24557" xr:uid="{00000000-0005-0000-0000-0000FF5B0000}"/>
    <cellStyle name="Normal 3 2 5 3 2 2 6" xfId="24558" xr:uid="{00000000-0005-0000-0000-0000005C0000}"/>
    <cellStyle name="Normal 3 2 5 3 2 2 6 2" xfId="24559" xr:uid="{00000000-0005-0000-0000-0000015C0000}"/>
    <cellStyle name="Normal 3 2 5 3 2 2 7" xfId="24560" xr:uid="{00000000-0005-0000-0000-0000025C0000}"/>
    <cellStyle name="Normal 3 2 5 3 2 2 7 2" xfId="24561" xr:uid="{00000000-0005-0000-0000-0000035C0000}"/>
    <cellStyle name="Normal 3 2 5 3 2 2 8" xfId="24562" xr:uid="{00000000-0005-0000-0000-0000045C0000}"/>
    <cellStyle name="Normal 3 2 5 3 2 3" xfId="24563" xr:uid="{00000000-0005-0000-0000-0000055C0000}"/>
    <cellStyle name="Normal 3 2 5 3 2 3 2" xfId="24564" xr:uid="{00000000-0005-0000-0000-0000065C0000}"/>
    <cellStyle name="Normal 3 2 5 3 2 3 2 2" xfId="24565" xr:uid="{00000000-0005-0000-0000-0000075C0000}"/>
    <cellStyle name="Normal 3 2 5 3 2 3 2 2 2" xfId="24566" xr:uid="{00000000-0005-0000-0000-0000085C0000}"/>
    <cellStyle name="Normal 3 2 5 3 2 3 2 2 2 2" xfId="24567" xr:uid="{00000000-0005-0000-0000-0000095C0000}"/>
    <cellStyle name="Normal 3 2 5 3 2 3 2 2 3" xfId="24568" xr:uid="{00000000-0005-0000-0000-00000A5C0000}"/>
    <cellStyle name="Normal 3 2 5 3 2 3 2 3" xfId="24569" xr:uid="{00000000-0005-0000-0000-00000B5C0000}"/>
    <cellStyle name="Normal 3 2 5 3 2 3 2 3 2" xfId="24570" xr:uid="{00000000-0005-0000-0000-00000C5C0000}"/>
    <cellStyle name="Normal 3 2 5 3 2 3 2 4" xfId="24571" xr:uid="{00000000-0005-0000-0000-00000D5C0000}"/>
    <cellStyle name="Normal 3 2 5 3 2 3 3" xfId="24572" xr:uid="{00000000-0005-0000-0000-00000E5C0000}"/>
    <cellStyle name="Normal 3 2 5 3 2 3 3 2" xfId="24573" xr:uid="{00000000-0005-0000-0000-00000F5C0000}"/>
    <cellStyle name="Normal 3 2 5 3 2 3 3 2 2" xfId="24574" xr:uid="{00000000-0005-0000-0000-0000105C0000}"/>
    <cellStyle name="Normal 3 2 5 3 2 3 3 3" xfId="24575" xr:uid="{00000000-0005-0000-0000-0000115C0000}"/>
    <cellStyle name="Normal 3 2 5 3 2 3 4" xfId="24576" xr:uid="{00000000-0005-0000-0000-0000125C0000}"/>
    <cellStyle name="Normal 3 2 5 3 2 3 4 2" xfId="24577" xr:uid="{00000000-0005-0000-0000-0000135C0000}"/>
    <cellStyle name="Normal 3 2 5 3 2 3 5" xfId="24578" xr:uid="{00000000-0005-0000-0000-0000145C0000}"/>
    <cellStyle name="Normal 3 2 5 3 2 4" xfId="24579" xr:uid="{00000000-0005-0000-0000-0000155C0000}"/>
    <cellStyle name="Normal 3 2 5 3 2 4 2" xfId="24580" xr:uid="{00000000-0005-0000-0000-0000165C0000}"/>
    <cellStyle name="Normal 3 2 5 3 2 4 2 2" xfId="24581" xr:uid="{00000000-0005-0000-0000-0000175C0000}"/>
    <cellStyle name="Normal 3 2 5 3 2 4 2 2 2" xfId="24582" xr:uid="{00000000-0005-0000-0000-0000185C0000}"/>
    <cellStyle name="Normal 3 2 5 3 2 4 2 3" xfId="24583" xr:uid="{00000000-0005-0000-0000-0000195C0000}"/>
    <cellStyle name="Normal 3 2 5 3 2 4 3" xfId="24584" xr:uid="{00000000-0005-0000-0000-00001A5C0000}"/>
    <cellStyle name="Normal 3 2 5 3 2 4 3 2" xfId="24585" xr:uid="{00000000-0005-0000-0000-00001B5C0000}"/>
    <cellStyle name="Normal 3 2 5 3 2 4 4" xfId="24586" xr:uid="{00000000-0005-0000-0000-00001C5C0000}"/>
    <cellStyle name="Normal 3 2 5 3 2 5" xfId="24587" xr:uid="{00000000-0005-0000-0000-00001D5C0000}"/>
    <cellStyle name="Normal 3 2 5 3 2 5 2" xfId="24588" xr:uid="{00000000-0005-0000-0000-00001E5C0000}"/>
    <cellStyle name="Normal 3 2 5 3 2 5 2 2" xfId="24589" xr:uid="{00000000-0005-0000-0000-00001F5C0000}"/>
    <cellStyle name="Normal 3 2 5 3 2 5 2 2 2" xfId="24590" xr:uid="{00000000-0005-0000-0000-0000205C0000}"/>
    <cellStyle name="Normal 3 2 5 3 2 5 2 3" xfId="24591" xr:uid="{00000000-0005-0000-0000-0000215C0000}"/>
    <cellStyle name="Normal 3 2 5 3 2 5 3" xfId="24592" xr:uid="{00000000-0005-0000-0000-0000225C0000}"/>
    <cellStyle name="Normal 3 2 5 3 2 5 3 2" xfId="24593" xr:uid="{00000000-0005-0000-0000-0000235C0000}"/>
    <cellStyle name="Normal 3 2 5 3 2 5 4" xfId="24594" xr:uid="{00000000-0005-0000-0000-0000245C0000}"/>
    <cellStyle name="Normal 3 2 5 3 2 6" xfId="24595" xr:uid="{00000000-0005-0000-0000-0000255C0000}"/>
    <cellStyle name="Normal 3 2 5 3 2 6 2" xfId="24596" xr:uid="{00000000-0005-0000-0000-0000265C0000}"/>
    <cellStyle name="Normal 3 2 5 3 2 6 2 2" xfId="24597" xr:uid="{00000000-0005-0000-0000-0000275C0000}"/>
    <cellStyle name="Normal 3 2 5 3 2 6 3" xfId="24598" xr:uid="{00000000-0005-0000-0000-0000285C0000}"/>
    <cellStyle name="Normal 3 2 5 3 2 7" xfId="24599" xr:uid="{00000000-0005-0000-0000-0000295C0000}"/>
    <cellStyle name="Normal 3 2 5 3 2 7 2" xfId="24600" xr:uid="{00000000-0005-0000-0000-00002A5C0000}"/>
    <cellStyle name="Normal 3 2 5 3 2 8" xfId="24601" xr:uid="{00000000-0005-0000-0000-00002B5C0000}"/>
    <cellStyle name="Normal 3 2 5 3 2 8 2" xfId="24602" xr:uid="{00000000-0005-0000-0000-00002C5C0000}"/>
    <cellStyle name="Normal 3 2 5 3 2 9" xfId="24603" xr:uid="{00000000-0005-0000-0000-00002D5C0000}"/>
    <cellStyle name="Normal 3 2 5 3 3" xfId="24604" xr:uid="{00000000-0005-0000-0000-00002E5C0000}"/>
    <cellStyle name="Normal 3 2 5 3 3 2" xfId="24605" xr:uid="{00000000-0005-0000-0000-00002F5C0000}"/>
    <cellStyle name="Normal 3 2 5 3 3 2 2" xfId="24606" xr:uid="{00000000-0005-0000-0000-0000305C0000}"/>
    <cellStyle name="Normal 3 2 5 3 3 2 2 2" xfId="24607" xr:uid="{00000000-0005-0000-0000-0000315C0000}"/>
    <cellStyle name="Normal 3 2 5 3 3 2 2 2 2" xfId="24608" xr:uid="{00000000-0005-0000-0000-0000325C0000}"/>
    <cellStyle name="Normal 3 2 5 3 3 2 2 2 2 2" xfId="24609" xr:uid="{00000000-0005-0000-0000-0000335C0000}"/>
    <cellStyle name="Normal 3 2 5 3 3 2 2 2 3" xfId="24610" xr:uid="{00000000-0005-0000-0000-0000345C0000}"/>
    <cellStyle name="Normal 3 2 5 3 3 2 2 3" xfId="24611" xr:uid="{00000000-0005-0000-0000-0000355C0000}"/>
    <cellStyle name="Normal 3 2 5 3 3 2 2 3 2" xfId="24612" xr:uid="{00000000-0005-0000-0000-0000365C0000}"/>
    <cellStyle name="Normal 3 2 5 3 3 2 2 4" xfId="24613" xr:uid="{00000000-0005-0000-0000-0000375C0000}"/>
    <cellStyle name="Normal 3 2 5 3 3 2 3" xfId="24614" xr:uid="{00000000-0005-0000-0000-0000385C0000}"/>
    <cellStyle name="Normal 3 2 5 3 3 2 3 2" xfId="24615" xr:uid="{00000000-0005-0000-0000-0000395C0000}"/>
    <cellStyle name="Normal 3 2 5 3 3 2 3 2 2" xfId="24616" xr:uid="{00000000-0005-0000-0000-00003A5C0000}"/>
    <cellStyle name="Normal 3 2 5 3 3 2 3 3" xfId="24617" xr:uid="{00000000-0005-0000-0000-00003B5C0000}"/>
    <cellStyle name="Normal 3 2 5 3 3 2 4" xfId="24618" xr:uid="{00000000-0005-0000-0000-00003C5C0000}"/>
    <cellStyle name="Normal 3 2 5 3 3 2 4 2" xfId="24619" xr:uid="{00000000-0005-0000-0000-00003D5C0000}"/>
    <cellStyle name="Normal 3 2 5 3 3 2 5" xfId="24620" xr:uid="{00000000-0005-0000-0000-00003E5C0000}"/>
    <cellStyle name="Normal 3 2 5 3 3 3" xfId="24621" xr:uid="{00000000-0005-0000-0000-00003F5C0000}"/>
    <cellStyle name="Normal 3 2 5 3 3 3 2" xfId="24622" xr:uid="{00000000-0005-0000-0000-0000405C0000}"/>
    <cellStyle name="Normal 3 2 5 3 3 3 2 2" xfId="24623" xr:uid="{00000000-0005-0000-0000-0000415C0000}"/>
    <cellStyle name="Normal 3 2 5 3 3 3 2 2 2" xfId="24624" xr:uid="{00000000-0005-0000-0000-0000425C0000}"/>
    <cellStyle name="Normal 3 2 5 3 3 3 2 3" xfId="24625" xr:uid="{00000000-0005-0000-0000-0000435C0000}"/>
    <cellStyle name="Normal 3 2 5 3 3 3 3" xfId="24626" xr:uid="{00000000-0005-0000-0000-0000445C0000}"/>
    <cellStyle name="Normal 3 2 5 3 3 3 3 2" xfId="24627" xr:uid="{00000000-0005-0000-0000-0000455C0000}"/>
    <cellStyle name="Normal 3 2 5 3 3 3 4" xfId="24628" xr:uid="{00000000-0005-0000-0000-0000465C0000}"/>
    <cellStyle name="Normal 3 2 5 3 3 4" xfId="24629" xr:uid="{00000000-0005-0000-0000-0000475C0000}"/>
    <cellStyle name="Normal 3 2 5 3 3 4 2" xfId="24630" xr:uid="{00000000-0005-0000-0000-0000485C0000}"/>
    <cellStyle name="Normal 3 2 5 3 3 4 2 2" xfId="24631" xr:uid="{00000000-0005-0000-0000-0000495C0000}"/>
    <cellStyle name="Normal 3 2 5 3 3 4 2 2 2" xfId="24632" xr:uid="{00000000-0005-0000-0000-00004A5C0000}"/>
    <cellStyle name="Normal 3 2 5 3 3 4 2 3" xfId="24633" xr:uid="{00000000-0005-0000-0000-00004B5C0000}"/>
    <cellStyle name="Normal 3 2 5 3 3 4 3" xfId="24634" xr:uid="{00000000-0005-0000-0000-00004C5C0000}"/>
    <cellStyle name="Normal 3 2 5 3 3 4 3 2" xfId="24635" xr:uid="{00000000-0005-0000-0000-00004D5C0000}"/>
    <cellStyle name="Normal 3 2 5 3 3 4 4" xfId="24636" xr:uid="{00000000-0005-0000-0000-00004E5C0000}"/>
    <cellStyle name="Normal 3 2 5 3 3 5" xfId="24637" xr:uid="{00000000-0005-0000-0000-00004F5C0000}"/>
    <cellStyle name="Normal 3 2 5 3 3 5 2" xfId="24638" xr:uid="{00000000-0005-0000-0000-0000505C0000}"/>
    <cellStyle name="Normal 3 2 5 3 3 5 2 2" xfId="24639" xr:uid="{00000000-0005-0000-0000-0000515C0000}"/>
    <cellStyle name="Normal 3 2 5 3 3 5 3" xfId="24640" xr:uid="{00000000-0005-0000-0000-0000525C0000}"/>
    <cellStyle name="Normal 3 2 5 3 3 6" xfId="24641" xr:uid="{00000000-0005-0000-0000-0000535C0000}"/>
    <cellStyle name="Normal 3 2 5 3 3 6 2" xfId="24642" xr:uid="{00000000-0005-0000-0000-0000545C0000}"/>
    <cellStyle name="Normal 3 2 5 3 3 7" xfId="24643" xr:uid="{00000000-0005-0000-0000-0000555C0000}"/>
    <cellStyle name="Normal 3 2 5 3 3 7 2" xfId="24644" xr:uid="{00000000-0005-0000-0000-0000565C0000}"/>
    <cellStyle name="Normal 3 2 5 3 3 8" xfId="24645" xr:uid="{00000000-0005-0000-0000-0000575C0000}"/>
    <cellStyle name="Normal 3 2 5 3 4" xfId="24646" xr:uid="{00000000-0005-0000-0000-0000585C0000}"/>
    <cellStyle name="Normal 3 2 5 3 4 2" xfId="24647" xr:uid="{00000000-0005-0000-0000-0000595C0000}"/>
    <cellStyle name="Normal 3 2 5 3 4 2 2" xfId="24648" xr:uid="{00000000-0005-0000-0000-00005A5C0000}"/>
    <cellStyle name="Normal 3 2 5 3 4 2 2 2" xfId="24649" xr:uid="{00000000-0005-0000-0000-00005B5C0000}"/>
    <cellStyle name="Normal 3 2 5 3 4 2 2 2 2" xfId="24650" xr:uid="{00000000-0005-0000-0000-00005C5C0000}"/>
    <cellStyle name="Normal 3 2 5 3 4 2 2 3" xfId="24651" xr:uid="{00000000-0005-0000-0000-00005D5C0000}"/>
    <cellStyle name="Normal 3 2 5 3 4 2 3" xfId="24652" xr:uid="{00000000-0005-0000-0000-00005E5C0000}"/>
    <cellStyle name="Normal 3 2 5 3 4 2 3 2" xfId="24653" xr:uid="{00000000-0005-0000-0000-00005F5C0000}"/>
    <cellStyle name="Normal 3 2 5 3 4 2 4" xfId="24654" xr:uid="{00000000-0005-0000-0000-0000605C0000}"/>
    <cellStyle name="Normal 3 2 5 3 4 3" xfId="24655" xr:uid="{00000000-0005-0000-0000-0000615C0000}"/>
    <cellStyle name="Normal 3 2 5 3 4 3 2" xfId="24656" xr:uid="{00000000-0005-0000-0000-0000625C0000}"/>
    <cellStyle name="Normal 3 2 5 3 4 3 2 2" xfId="24657" xr:uid="{00000000-0005-0000-0000-0000635C0000}"/>
    <cellStyle name="Normal 3 2 5 3 4 3 3" xfId="24658" xr:uid="{00000000-0005-0000-0000-0000645C0000}"/>
    <cellStyle name="Normal 3 2 5 3 4 4" xfId="24659" xr:uid="{00000000-0005-0000-0000-0000655C0000}"/>
    <cellStyle name="Normal 3 2 5 3 4 4 2" xfId="24660" xr:uid="{00000000-0005-0000-0000-0000665C0000}"/>
    <cellStyle name="Normal 3 2 5 3 4 5" xfId="24661" xr:uid="{00000000-0005-0000-0000-0000675C0000}"/>
    <cellStyle name="Normal 3 2 5 3 5" xfId="24662" xr:uid="{00000000-0005-0000-0000-0000685C0000}"/>
    <cellStyle name="Normal 3 2 5 3 5 2" xfId="24663" xr:uid="{00000000-0005-0000-0000-0000695C0000}"/>
    <cellStyle name="Normal 3 2 5 3 5 2 2" xfId="24664" xr:uid="{00000000-0005-0000-0000-00006A5C0000}"/>
    <cellStyle name="Normal 3 2 5 3 5 2 2 2" xfId="24665" xr:uid="{00000000-0005-0000-0000-00006B5C0000}"/>
    <cellStyle name="Normal 3 2 5 3 5 2 3" xfId="24666" xr:uid="{00000000-0005-0000-0000-00006C5C0000}"/>
    <cellStyle name="Normal 3 2 5 3 5 3" xfId="24667" xr:uid="{00000000-0005-0000-0000-00006D5C0000}"/>
    <cellStyle name="Normal 3 2 5 3 5 3 2" xfId="24668" xr:uid="{00000000-0005-0000-0000-00006E5C0000}"/>
    <cellStyle name="Normal 3 2 5 3 5 4" xfId="24669" xr:uid="{00000000-0005-0000-0000-00006F5C0000}"/>
    <cellStyle name="Normal 3 2 5 3 6" xfId="24670" xr:uid="{00000000-0005-0000-0000-0000705C0000}"/>
    <cellStyle name="Normal 3 2 5 3 6 2" xfId="24671" xr:uid="{00000000-0005-0000-0000-0000715C0000}"/>
    <cellStyle name="Normal 3 2 5 3 6 2 2" xfId="24672" xr:uid="{00000000-0005-0000-0000-0000725C0000}"/>
    <cellStyle name="Normal 3 2 5 3 6 2 2 2" xfId="24673" xr:uid="{00000000-0005-0000-0000-0000735C0000}"/>
    <cellStyle name="Normal 3 2 5 3 6 2 3" xfId="24674" xr:uid="{00000000-0005-0000-0000-0000745C0000}"/>
    <cellStyle name="Normal 3 2 5 3 6 3" xfId="24675" xr:uid="{00000000-0005-0000-0000-0000755C0000}"/>
    <cellStyle name="Normal 3 2 5 3 6 3 2" xfId="24676" xr:uid="{00000000-0005-0000-0000-0000765C0000}"/>
    <cellStyle name="Normal 3 2 5 3 6 4" xfId="24677" xr:uid="{00000000-0005-0000-0000-0000775C0000}"/>
    <cellStyle name="Normal 3 2 5 3 7" xfId="24678" xr:uid="{00000000-0005-0000-0000-0000785C0000}"/>
    <cellStyle name="Normal 3 2 5 3 7 2" xfId="24679" xr:uid="{00000000-0005-0000-0000-0000795C0000}"/>
    <cellStyle name="Normal 3 2 5 3 7 2 2" xfId="24680" xr:uid="{00000000-0005-0000-0000-00007A5C0000}"/>
    <cellStyle name="Normal 3 2 5 3 7 3" xfId="24681" xr:uid="{00000000-0005-0000-0000-00007B5C0000}"/>
    <cellStyle name="Normal 3 2 5 3 8" xfId="24682" xr:uid="{00000000-0005-0000-0000-00007C5C0000}"/>
    <cellStyle name="Normal 3 2 5 3 8 2" xfId="24683" xr:uid="{00000000-0005-0000-0000-00007D5C0000}"/>
    <cellStyle name="Normal 3 2 5 3 9" xfId="24684" xr:uid="{00000000-0005-0000-0000-00007E5C0000}"/>
    <cellStyle name="Normal 3 2 5 3 9 2" xfId="24685" xr:uid="{00000000-0005-0000-0000-00007F5C0000}"/>
    <cellStyle name="Normal 3 2 5 4" xfId="24686" xr:uid="{00000000-0005-0000-0000-0000805C0000}"/>
    <cellStyle name="Normal 3 2 5 4 10" xfId="24687" xr:uid="{00000000-0005-0000-0000-0000815C0000}"/>
    <cellStyle name="Normal 3 2 5 4 2" xfId="24688" xr:uid="{00000000-0005-0000-0000-0000825C0000}"/>
    <cellStyle name="Normal 3 2 5 4 2 2" xfId="24689" xr:uid="{00000000-0005-0000-0000-0000835C0000}"/>
    <cellStyle name="Normal 3 2 5 4 2 2 2" xfId="24690" xr:uid="{00000000-0005-0000-0000-0000845C0000}"/>
    <cellStyle name="Normal 3 2 5 4 2 2 2 2" xfId="24691" xr:uid="{00000000-0005-0000-0000-0000855C0000}"/>
    <cellStyle name="Normal 3 2 5 4 2 2 2 2 2" xfId="24692" xr:uid="{00000000-0005-0000-0000-0000865C0000}"/>
    <cellStyle name="Normal 3 2 5 4 2 2 2 2 2 2" xfId="24693" xr:uid="{00000000-0005-0000-0000-0000875C0000}"/>
    <cellStyle name="Normal 3 2 5 4 2 2 2 2 2 2 2" xfId="24694" xr:uid="{00000000-0005-0000-0000-0000885C0000}"/>
    <cellStyle name="Normal 3 2 5 4 2 2 2 2 2 3" xfId="24695" xr:uid="{00000000-0005-0000-0000-0000895C0000}"/>
    <cellStyle name="Normal 3 2 5 4 2 2 2 2 3" xfId="24696" xr:uid="{00000000-0005-0000-0000-00008A5C0000}"/>
    <cellStyle name="Normal 3 2 5 4 2 2 2 2 3 2" xfId="24697" xr:uid="{00000000-0005-0000-0000-00008B5C0000}"/>
    <cellStyle name="Normal 3 2 5 4 2 2 2 2 4" xfId="24698" xr:uid="{00000000-0005-0000-0000-00008C5C0000}"/>
    <cellStyle name="Normal 3 2 5 4 2 2 2 3" xfId="24699" xr:uid="{00000000-0005-0000-0000-00008D5C0000}"/>
    <cellStyle name="Normal 3 2 5 4 2 2 2 3 2" xfId="24700" xr:uid="{00000000-0005-0000-0000-00008E5C0000}"/>
    <cellStyle name="Normal 3 2 5 4 2 2 2 3 2 2" xfId="24701" xr:uid="{00000000-0005-0000-0000-00008F5C0000}"/>
    <cellStyle name="Normal 3 2 5 4 2 2 2 3 3" xfId="24702" xr:uid="{00000000-0005-0000-0000-0000905C0000}"/>
    <cellStyle name="Normal 3 2 5 4 2 2 2 4" xfId="24703" xr:uid="{00000000-0005-0000-0000-0000915C0000}"/>
    <cellStyle name="Normal 3 2 5 4 2 2 2 4 2" xfId="24704" xr:uid="{00000000-0005-0000-0000-0000925C0000}"/>
    <cellStyle name="Normal 3 2 5 4 2 2 2 5" xfId="24705" xr:uid="{00000000-0005-0000-0000-0000935C0000}"/>
    <cellStyle name="Normal 3 2 5 4 2 2 3" xfId="24706" xr:uid="{00000000-0005-0000-0000-0000945C0000}"/>
    <cellStyle name="Normal 3 2 5 4 2 2 3 2" xfId="24707" xr:uid="{00000000-0005-0000-0000-0000955C0000}"/>
    <cellStyle name="Normal 3 2 5 4 2 2 3 2 2" xfId="24708" xr:uid="{00000000-0005-0000-0000-0000965C0000}"/>
    <cellStyle name="Normal 3 2 5 4 2 2 3 2 2 2" xfId="24709" xr:uid="{00000000-0005-0000-0000-0000975C0000}"/>
    <cellStyle name="Normal 3 2 5 4 2 2 3 2 3" xfId="24710" xr:uid="{00000000-0005-0000-0000-0000985C0000}"/>
    <cellStyle name="Normal 3 2 5 4 2 2 3 3" xfId="24711" xr:uid="{00000000-0005-0000-0000-0000995C0000}"/>
    <cellStyle name="Normal 3 2 5 4 2 2 3 3 2" xfId="24712" xr:uid="{00000000-0005-0000-0000-00009A5C0000}"/>
    <cellStyle name="Normal 3 2 5 4 2 2 3 4" xfId="24713" xr:uid="{00000000-0005-0000-0000-00009B5C0000}"/>
    <cellStyle name="Normal 3 2 5 4 2 2 4" xfId="24714" xr:uid="{00000000-0005-0000-0000-00009C5C0000}"/>
    <cellStyle name="Normal 3 2 5 4 2 2 4 2" xfId="24715" xr:uid="{00000000-0005-0000-0000-00009D5C0000}"/>
    <cellStyle name="Normal 3 2 5 4 2 2 4 2 2" xfId="24716" xr:uid="{00000000-0005-0000-0000-00009E5C0000}"/>
    <cellStyle name="Normal 3 2 5 4 2 2 4 2 2 2" xfId="24717" xr:uid="{00000000-0005-0000-0000-00009F5C0000}"/>
    <cellStyle name="Normal 3 2 5 4 2 2 4 2 3" xfId="24718" xr:uid="{00000000-0005-0000-0000-0000A05C0000}"/>
    <cellStyle name="Normal 3 2 5 4 2 2 4 3" xfId="24719" xr:uid="{00000000-0005-0000-0000-0000A15C0000}"/>
    <cellStyle name="Normal 3 2 5 4 2 2 4 3 2" xfId="24720" xr:uid="{00000000-0005-0000-0000-0000A25C0000}"/>
    <cellStyle name="Normal 3 2 5 4 2 2 4 4" xfId="24721" xr:uid="{00000000-0005-0000-0000-0000A35C0000}"/>
    <cellStyle name="Normal 3 2 5 4 2 2 5" xfId="24722" xr:uid="{00000000-0005-0000-0000-0000A45C0000}"/>
    <cellStyle name="Normal 3 2 5 4 2 2 5 2" xfId="24723" xr:uid="{00000000-0005-0000-0000-0000A55C0000}"/>
    <cellStyle name="Normal 3 2 5 4 2 2 5 2 2" xfId="24724" xr:uid="{00000000-0005-0000-0000-0000A65C0000}"/>
    <cellStyle name="Normal 3 2 5 4 2 2 5 3" xfId="24725" xr:uid="{00000000-0005-0000-0000-0000A75C0000}"/>
    <cellStyle name="Normal 3 2 5 4 2 2 6" xfId="24726" xr:uid="{00000000-0005-0000-0000-0000A85C0000}"/>
    <cellStyle name="Normal 3 2 5 4 2 2 6 2" xfId="24727" xr:uid="{00000000-0005-0000-0000-0000A95C0000}"/>
    <cellStyle name="Normal 3 2 5 4 2 2 7" xfId="24728" xr:uid="{00000000-0005-0000-0000-0000AA5C0000}"/>
    <cellStyle name="Normal 3 2 5 4 2 2 7 2" xfId="24729" xr:uid="{00000000-0005-0000-0000-0000AB5C0000}"/>
    <cellStyle name="Normal 3 2 5 4 2 2 8" xfId="24730" xr:uid="{00000000-0005-0000-0000-0000AC5C0000}"/>
    <cellStyle name="Normal 3 2 5 4 2 3" xfId="24731" xr:uid="{00000000-0005-0000-0000-0000AD5C0000}"/>
    <cellStyle name="Normal 3 2 5 4 2 3 2" xfId="24732" xr:uid="{00000000-0005-0000-0000-0000AE5C0000}"/>
    <cellStyle name="Normal 3 2 5 4 2 3 2 2" xfId="24733" xr:uid="{00000000-0005-0000-0000-0000AF5C0000}"/>
    <cellStyle name="Normal 3 2 5 4 2 3 2 2 2" xfId="24734" xr:uid="{00000000-0005-0000-0000-0000B05C0000}"/>
    <cellStyle name="Normal 3 2 5 4 2 3 2 2 2 2" xfId="24735" xr:uid="{00000000-0005-0000-0000-0000B15C0000}"/>
    <cellStyle name="Normal 3 2 5 4 2 3 2 2 3" xfId="24736" xr:uid="{00000000-0005-0000-0000-0000B25C0000}"/>
    <cellStyle name="Normal 3 2 5 4 2 3 2 3" xfId="24737" xr:uid="{00000000-0005-0000-0000-0000B35C0000}"/>
    <cellStyle name="Normal 3 2 5 4 2 3 2 3 2" xfId="24738" xr:uid="{00000000-0005-0000-0000-0000B45C0000}"/>
    <cellStyle name="Normal 3 2 5 4 2 3 2 4" xfId="24739" xr:uid="{00000000-0005-0000-0000-0000B55C0000}"/>
    <cellStyle name="Normal 3 2 5 4 2 3 3" xfId="24740" xr:uid="{00000000-0005-0000-0000-0000B65C0000}"/>
    <cellStyle name="Normal 3 2 5 4 2 3 3 2" xfId="24741" xr:uid="{00000000-0005-0000-0000-0000B75C0000}"/>
    <cellStyle name="Normal 3 2 5 4 2 3 3 2 2" xfId="24742" xr:uid="{00000000-0005-0000-0000-0000B85C0000}"/>
    <cellStyle name="Normal 3 2 5 4 2 3 3 3" xfId="24743" xr:uid="{00000000-0005-0000-0000-0000B95C0000}"/>
    <cellStyle name="Normal 3 2 5 4 2 3 4" xfId="24744" xr:uid="{00000000-0005-0000-0000-0000BA5C0000}"/>
    <cellStyle name="Normal 3 2 5 4 2 3 4 2" xfId="24745" xr:uid="{00000000-0005-0000-0000-0000BB5C0000}"/>
    <cellStyle name="Normal 3 2 5 4 2 3 5" xfId="24746" xr:uid="{00000000-0005-0000-0000-0000BC5C0000}"/>
    <cellStyle name="Normal 3 2 5 4 2 4" xfId="24747" xr:uid="{00000000-0005-0000-0000-0000BD5C0000}"/>
    <cellStyle name="Normal 3 2 5 4 2 4 2" xfId="24748" xr:uid="{00000000-0005-0000-0000-0000BE5C0000}"/>
    <cellStyle name="Normal 3 2 5 4 2 4 2 2" xfId="24749" xr:uid="{00000000-0005-0000-0000-0000BF5C0000}"/>
    <cellStyle name="Normal 3 2 5 4 2 4 2 2 2" xfId="24750" xr:uid="{00000000-0005-0000-0000-0000C05C0000}"/>
    <cellStyle name="Normal 3 2 5 4 2 4 2 3" xfId="24751" xr:uid="{00000000-0005-0000-0000-0000C15C0000}"/>
    <cellStyle name="Normal 3 2 5 4 2 4 3" xfId="24752" xr:uid="{00000000-0005-0000-0000-0000C25C0000}"/>
    <cellStyle name="Normal 3 2 5 4 2 4 3 2" xfId="24753" xr:uid="{00000000-0005-0000-0000-0000C35C0000}"/>
    <cellStyle name="Normal 3 2 5 4 2 4 4" xfId="24754" xr:uid="{00000000-0005-0000-0000-0000C45C0000}"/>
    <cellStyle name="Normal 3 2 5 4 2 5" xfId="24755" xr:uid="{00000000-0005-0000-0000-0000C55C0000}"/>
    <cellStyle name="Normal 3 2 5 4 2 5 2" xfId="24756" xr:uid="{00000000-0005-0000-0000-0000C65C0000}"/>
    <cellStyle name="Normal 3 2 5 4 2 5 2 2" xfId="24757" xr:uid="{00000000-0005-0000-0000-0000C75C0000}"/>
    <cellStyle name="Normal 3 2 5 4 2 5 2 2 2" xfId="24758" xr:uid="{00000000-0005-0000-0000-0000C85C0000}"/>
    <cellStyle name="Normal 3 2 5 4 2 5 2 3" xfId="24759" xr:uid="{00000000-0005-0000-0000-0000C95C0000}"/>
    <cellStyle name="Normal 3 2 5 4 2 5 3" xfId="24760" xr:uid="{00000000-0005-0000-0000-0000CA5C0000}"/>
    <cellStyle name="Normal 3 2 5 4 2 5 3 2" xfId="24761" xr:uid="{00000000-0005-0000-0000-0000CB5C0000}"/>
    <cellStyle name="Normal 3 2 5 4 2 5 4" xfId="24762" xr:uid="{00000000-0005-0000-0000-0000CC5C0000}"/>
    <cellStyle name="Normal 3 2 5 4 2 6" xfId="24763" xr:uid="{00000000-0005-0000-0000-0000CD5C0000}"/>
    <cellStyle name="Normal 3 2 5 4 2 6 2" xfId="24764" xr:uid="{00000000-0005-0000-0000-0000CE5C0000}"/>
    <cellStyle name="Normal 3 2 5 4 2 6 2 2" xfId="24765" xr:uid="{00000000-0005-0000-0000-0000CF5C0000}"/>
    <cellStyle name="Normal 3 2 5 4 2 6 3" xfId="24766" xr:uid="{00000000-0005-0000-0000-0000D05C0000}"/>
    <cellStyle name="Normal 3 2 5 4 2 7" xfId="24767" xr:uid="{00000000-0005-0000-0000-0000D15C0000}"/>
    <cellStyle name="Normal 3 2 5 4 2 7 2" xfId="24768" xr:uid="{00000000-0005-0000-0000-0000D25C0000}"/>
    <cellStyle name="Normal 3 2 5 4 2 8" xfId="24769" xr:uid="{00000000-0005-0000-0000-0000D35C0000}"/>
    <cellStyle name="Normal 3 2 5 4 2 8 2" xfId="24770" xr:uid="{00000000-0005-0000-0000-0000D45C0000}"/>
    <cellStyle name="Normal 3 2 5 4 2 9" xfId="24771" xr:uid="{00000000-0005-0000-0000-0000D55C0000}"/>
    <cellStyle name="Normal 3 2 5 4 3" xfId="24772" xr:uid="{00000000-0005-0000-0000-0000D65C0000}"/>
    <cellStyle name="Normal 3 2 5 4 3 2" xfId="24773" xr:uid="{00000000-0005-0000-0000-0000D75C0000}"/>
    <cellStyle name="Normal 3 2 5 4 3 2 2" xfId="24774" xr:uid="{00000000-0005-0000-0000-0000D85C0000}"/>
    <cellStyle name="Normal 3 2 5 4 3 2 2 2" xfId="24775" xr:uid="{00000000-0005-0000-0000-0000D95C0000}"/>
    <cellStyle name="Normal 3 2 5 4 3 2 2 2 2" xfId="24776" xr:uid="{00000000-0005-0000-0000-0000DA5C0000}"/>
    <cellStyle name="Normal 3 2 5 4 3 2 2 2 2 2" xfId="24777" xr:uid="{00000000-0005-0000-0000-0000DB5C0000}"/>
    <cellStyle name="Normal 3 2 5 4 3 2 2 2 3" xfId="24778" xr:uid="{00000000-0005-0000-0000-0000DC5C0000}"/>
    <cellStyle name="Normal 3 2 5 4 3 2 2 3" xfId="24779" xr:uid="{00000000-0005-0000-0000-0000DD5C0000}"/>
    <cellStyle name="Normal 3 2 5 4 3 2 2 3 2" xfId="24780" xr:uid="{00000000-0005-0000-0000-0000DE5C0000}"/>
    <cellStyle name="Normal 3 2 5 4 3 2 2 4" xfId="24781" xr:uid="{00000000-0005-0000-0000-0000DF5C0000}"/>
    <cellStyle name="Normal 3 2 5 4 3 2 3" xfId="24782" xr:uid="{00000000-0005-0000-0000-0000E05C0000}"/>
    <cellStyle name="Normal 3 2 5 4 3 2 3 2" xfId="24783" xr:uid="{00000000-0005-0000-0000-0000E15C0000}"/>
    <cellStyle name="Normal 3 2 5 4 3 2 3 2 2" xfId="24784" xr:uid="{00000000-0005-0000-0000-0000E25C0000}"/>
    <cellStyle name="Normal 3 2 5 4 3 2 3 3" xfId="24785" xr:uid="{00000000-0005-0000-0000-0000E35C0000}"/>
    <cellStyle name="Normal 3 2 5 4 3 2 4" xfId="24786" xr:uid="{00000000-0005-0000-0000-0000E45C0000}"/>
    <cellStyle name="Normal 3 2 5 4 3 2 4 2" xfId="24787" xr:uid="{00000000-0005-0000-0000-0000E55C0000}"/>
    <cellStyle name="Normal 3 2 5 4 3 2 5" xfId="24788" xr:uid="{00000000-0005-0000-0000-0000E65C0000}"/>
    <cellStyle name="Normal 3 2 5 4 3 3" xfId="24789" xr:uid="{00000000-0005-0000-0000-0000E75C0000}"/>
    <cellStyle name="Normal 3 2 5 4 3 3 2" xfId="24790" xr:uid="{00000000-0005-0000-0000-0000E85C0000}"/>
    <cellStyle name="Normal 3 2 5 4 3 3 2 2" xfId="24791" xr:uid="{00000000-0005-0000-0000-0000E95C0000}"/>
    <cellStyle name="Normal 3 2 5 4 3 3 2 2 2" xfId="24792" xr:uid="{00000000-0005-0000-0000-0000EA5C0000}"/>
    <cellStyle name="Normal 3 2 5 4 3 3 2 3" xfId="24793" xr:uid="{00000000-0005-0000-0000-0000EB5C0000}"/>
    <cellStyle name="Normal 3 2 5 4 3 3 3" xfId="24794" xr:uid="{00000000-0005-0000-0000-0000EC5C0000}"/>
    <cellStyle name="Normal 3 2 5 4 3 3 3 2" xfId="24795" xr:uid="{00000000-0005-0000-0000-0000ED5C0000}"/>
    <cellStyle name="Normal 3 2 5 4 3 3 4" xfId="24796" xr:uid="{00000000-0005-0000-0000-0000EE5C0000}"/>
    <cellStyle name="Normal 3 2 5 4 3 4" xfId="24797" xr:uid="{00000000-0005-0000-0000-0000EF5C0000}"/>
    <cellStyle name="Normal 3 2 5 4 3 4 2" xfId="24798" xr:uid="{00000000-0005-0000-0000-0000F05C0000}"/>
    <cellStyle name="Normal 3 2 5 4 3 4 2 2" xfId="24799" xr:uid="{00000000-0005-0000-0000-0000F15C0000}"/>
    <cellStyle name="Normal 3 2 5 4 3 4 2 2 2" xfId="24800" xr:uid="{00000000-0005-0000-0000-0000F25C0000}"/>
    <cellStyle name="Normal 3 2 5 4 3 4 2 3" xfId="24801" xr:uid="{00000000-0005-0000-0000-0000F35C0000}"/>
    <cellStyle name="Normal 3 2 5 4 3 4 3" xfId="24802" xr:uid="{00000000-0005-0000-0000-0000F45C0000}"/>
    <cellStyle name="Normal 3 2 5 4 3 4 3 2" xfId="24803" xr:uid="{00000000-0005-0000-0000-0000F55C0000}"/>
    <cellStyle name="Normal 3 2 5 4 3 4 4" xfId="24804" xr:uid="{00000000-0005-0000-0000-0000F65C0000}"/>
    <cellStyle name="Normal 3 2 5 4 3 5" xfId="24805" xr:uid="{00000000-0005-0000-0000-0000F75C0000}"/>
    <cellStyle name="Normal 3 2 5 4 3 5 2" xfId="24806" xr:uid="{00000000-0005-0000-0000-0000F85C0000}"/>
    <cellStyle name="Normal 3 2 5 4 3 5 2 2" xfId="24807" xr:uid="{00000000-0005-0000-0000-0000F95C0000}"/>
    <cellStyle name="Normal 3 2 5 4 3 5 3" xfId="24808" xr:uid="{00000000-0005-0000-0000-0000FA5C0000}"/>
    <cellStyle name="Normal 3 2 5 4 3 6" xfId="24809" xr:uid="{00000000-0005-0000-0000-0000FB5C0000}"/>
    <cellStyle name="Normal 3 2 5 4 3 6 2" xfId="24810" xr:uid="{00000000-0005-0000-0000-0000FC5C0000}"/>
    <cellStyle name="Normal 3 2 5 4 3 7" xfId="24811" xr:uid="{00000000-0005-0000-0000-0000FD5C0000}"/>
    <cellStyle name="Normal 3 2 5 4 3 7 2" xfId="24812" xr:uid="{00000000-0005-0000-0000-0000FE5C0000}"/>
    <cellStyle name="Normal 3 2 5 4 3 8" xfId="24813" xr:uid="{00000000-0005-0000-0000-0000FF5C0000}"/>
    <cellStyle name="Normal 3 2 5 4 4" xfId="24814" xr:uid="{00000000-0005-0000-0000-0000005D0000}"/>
    <cellStyle name="Normal 3 2 5 4 4 2" xfId="24815" xr:uid="{00000000-0005-0000-0000-0000015D0000}"/>
    <cellStyle name="Normal 3 2 5 4 4 2 2" xfId="24816" xr:uid="{00000000-0005-0000-0000-0000025D0000}"/>
    <cellStyle name="Normal 3 2 5 4 4 2 2 2" xfId="24817" xr:uid="{00000000-0005-0000-0000-0000035D0000}"/>
    <cellStyle name="Normal 3 2 5 4 4 2 2 2 2" xfId="24818" xr:uid="{00000000-0005-0000-0000-0000045D0000}"/>
    <cellStyle name="Normal 3 2 5 4 4 2 2 3" xfId="24819" xr:uid="{00000000-0005-0000-0000-0000055D0000}"/>
    <cellStyle name="Normal 3 2 5 4 4 2 3" xfId="24820" xr:uid="{00000000-0005-0000-0000-0000065D0000}"/>
    <cellStyle name="Normal 3 2 5 4 4 2 3 2" xfId="24821" xr:uid="{00000000-0005-0000-0000-0000075D0000}"/>
    <cellStyle name="Normal 3 2 5 4 4 2 4" xfId="24822" xr:uid="{00000000-0005-0000-0000-0000085D0000}"/>
    <cellStyle name="Normal 3 2 5 4 4 3" xfId="24823" xr:uid="{00000000-0005-0000-0000-0000095D0000}"/>
    <cellStyle name="Normal 3 2 5 4 4 3 2" xfId="24824" xr:uid="{00000000-0005-0000-0000-00000A5D0000}"/>
    <cellStyle name="Normal 3 2 5 4 4 3 2 2" xfId="24825" xr:uid="{00000000-0005-0000-0000-00000B5D0000}"/>
    <cellStyle name="Normal 3 2 5 4 4 3 3" xfId="24826" xr:uid="{00000000-0005-0000-0000-00000C5D0000}"/>
    <cellStyle name="Normal 3 2 5 4 4 4" xfId="24827" xr:uid="{00000000-0005-0000-0000-00000D5D0000}"/>
    <cellStyle name="Normal 3 2 5 4 4 4 2" xfId="24828" xr:uid="{00000000-0005-0000-0000-00000E5D0000}"/>
    <cellStyle name="Normal 3 2 5 4 4 5" xfId="24829" xr:uid="{00000000-0005-0000-0000-00000F5D0000}"/>
    <cellStyle name="Normal 3 2 5 4 5" xfId="24830" xr:uid="{00000000-0005-0000-0000-0000105D0000}"/>
    <cellStyle name="Normal 3 2 5 4 5 2" xfId="24831" xr:uid="{00000000-0005-0000-0000-0000115D0000}"/>
    <cellStyle name="Normal 3 2 5 4 5 2 2" xfId="24832" xr:uid="{00000000-0005-0000-0000-0000125D0000}"/>
    <cellStyle name="Normal 3 2 5 4 5 2 2 2" xfId="24833" xr:uid="{00000000-0005-0000-0000-0000135D0000}"/>
    <cellStyle name="Normal 3 2 5 4 5 2 3" xfId="24834" xr:uid="{00000000-0005-0000-0000-0000145D0000}"/>
    <cellStyle name="Normal 3 2 5 4 5 3" xfId="24835" xr:uid="{00000000-0005-0000-0000-0000155D0000}"/>
    <cellStyle name="Normal 3 2 5 4 5 3 2" xfId="24836" xr:uid="{00000000-0005-0000-0000-0000165D0000}"/>
    <cellStyle name="Normal 3 2 5 4 5 4" xfId="24837" xr:uid="{00000000-0005-0000-0000-0000175D0000}"/>
    <cellStyle name="Normal 3 2 5 4 6" xfId="24838" xr:uid="{00000000-0005-0000-0000-0000185D0000}"/>
    <cellStyle name="Normal 3 2 5 4 6 2" xfId="24839" xr:uid="{00000000-0005-0000-0000-0000195D0000}"/>
    <cellStyle name="Normal 3 2 5 4 6 2 2" xfId="24840" xr:uid="{00000000-0005-0000-0000-00001A5D0000}"/>
    <cellStyle name="Normal 3 2 5 4 6 2 2 2" xfId="24841" xr:uid="{00000000-0005-0000-0000-00001B5D0000}"/>
    <cellStyle name="Normal 3 2 5 4 6 2 3" xfId="24842" xr:uid="{00000000-0005-0000-0000-00001C5D0000}"/>
    <cellStyle name="Normal 3 2 5 4 6 3" xfId="24843" xr:uid="{00000000-0005-0000-0000-00001D5D0000}"/>
    <cellStyle name="Normal 3 2 5 4 6 3 2" xfId="24844" xr:uid="{00000000-0005-0000-0000-00001E5D0000}"/>
    <cellStyle name="Normal 3 2 5 4 6 4" xfId="24845" xr:uid="{00000000-0005-0000-0000-00001F5D0000}"/>
    <cellStyle name="Normal 3 2 5 4 7" xfId="24846" xr:uid="{00000000-0005-0000-0000-0000205D0000}"/>
    <cellStyle name="Normal 3 2 5 4 7 2" xfId="24847" xr:uid="{00000000-0005-0000-0000-0000215D0000}"/>
    <cellStyle name="Normal 3 2 5 4 7 2 2" xfId="24848" xr:uid="{00000000-0005-0000-0000-0000225D0000}"/>
    <cellStyle name="Normal 3 2 5 4 7 3" xfId="24849" xr:uid="{00000000-0005-0000-0000-0000235D0000}"/>
    <cellStyle name="Normal 3 2 5 4 8" xfId="24850" xr:uid="{00000000-0005-0000-0000-0000245D0000}"/>
    <cellStyle name="Normal 3 2 5 4 8 2" xfId="24851" xr:uid="{00000000-0005-0000-0000-0000255D0000}"/>
    <cellStyle name="Normal 3 2 5 4 9" xfId="24852" xr:uid="{00000000-0005-0000-0000-0000265D0000}"/>
    <cellStyle name="Normal 3 2 5 4 9 2" xfId="24853" xr:uid="{00000000-0005-0000-0000-0000275D0000}"/>
    <cellStyle name="Normal 3 2 5 5" xfId="24854" xr:uid="{00000000-0005-0000-0000-0000285D0000}"/>
    <cellStyle name="Normal 3 2 5 5 2" xfId="24855" xr:uid="{00000000-0005-0000-0000-0000295D0000}"/>
    <cellStyle name="Normal 3 2 5 5 2 2" xfId="24856" xr:uid="{00000000-0005-0000-0000-00002A5D0000}"/>
    <cellStyle name="Normal 3 2 5 5 2 2 2" xfId="24857" xr:uid="{00000000-0005-0000-0000-00002B5D0000}"/>
    <cellStyle name="Normal 3 2 5 5 2 2 2 2" xfId="24858" xr:uid="{00000000-0005-0000-0000-00002C5D0000}"/>
    <cellStyle name="Normal 3 2 5 5 2 2 2 2 2" xfId="24859" xr:uid="{00000000-0005-0000-0000-00002D5D0000}"/>
    <cellStyle name="Normal 3 2 5 5 2 2 2 2 2 2" xfId="24860" xr:uid="{00000000-0005-0000-0000-00002E5D0000}"/>
    <cellStyle name="Normal 3 2 5 5 2 2 2 2 3" xfId="24861" xr:uid="{00000000-0005-0000-0000-00002F5D0000}"/>
    <cellStyle name="Normal 3 2 5 5 2 2 2 3" xfId="24862" xr:uid="{00000000-0005-0000-0000-0000305D0000}"/>
    <cellStyle name="Normal 3 2 5 5 2 2 2 3 2" xfId="24863" xr:uid="{00000000-0005-0000-0000-0000315D0000}"/>
    <cellStyle name="Normal 3 2 5 5 2 2 2 4" xfId="24864" xr:uid="{00000000-0005-0000-0000-0000325D0000}"/>
    <cellStyle name="Normal 3 2 5 5 2 2 3" xfId="24865" xr:uid="{00000000-0005-0000-0000-0000335D0000}"/>
    <cellStyle name="Normal 3 2 5 5 2 2 3 2" xfId="24866" xr:uid="{00000000-0005-0000-0000-0000345D0000}"/>
    <cellStyle name="Normal 3 2 5 5 2 2 3 2 2" xfId="24867" xr:uid="{00000000-0005-0000-0000-0000355D0000}"/>
    <cellStyle name="Normal 3 2 5 5 2 2 3 3" xfId="24868" xr:uid="{00000000-0005-0000-0000-0000365D0000}"/>
    <cellStyle name="Normal 3 2 5 5 2 2 4" xfId="24869" xr:uid="{00000000-0005-0000-0000-0000375D0000}"/>
    <cellStyle name="Normal 3 2 5 5 2 2 4 2" xfId="24870" xr:uid="{00000000-0005-0000-0000-0000385D0000}"/>
    <cellStyle name="Normal 3 2 5 5 2 2 5" xfId="24871" xr:uid="{00000000-0005-0000-0000-0000395D0000}"/>
    <cellStyle name="Normal 3 2 5 5 2 3" xfId="24872" xr:uid="{00000000-0005-0000-0000-00003A5D0000}"/>
    <cellStyle name="Normal 3 2 5 5 2 3 2" xfId="24873" xr:uid="{00000000-0005-0000-0000-00003B5D0000}"/>
    <cellStyle name="Normal 3 2 5 5 2 3 2 2" xfId="24874" xr:uid="{00000000-0005-0000-0000-00003C5D0000}"/>
    <cellStyle name="Normal 3 2 5 5 2 3 2 2 2" xfId="24875" xr:uid="{00000000-0005-0000-0000-00003D5D0000}"/>
    <cellStyle name="Normal 3 2 5 5 2 3 2 3" xfId="24876" xr:uid="{00000000-0005-0000-0000-00003E5D0000}"/>
    <cellStyle name="Normal 3 2 5 5 2 3 3" xfId="24877" xr:uid="{00000000-0005-0000-0000-00003F5D0000}"/>
    <cellStyle name="Normal 3 2 5 5 2 3 3 2" xfId="24878" xr:uid="{00000000-0005-0000-0000-0000405D0000}"/>
    <cellStyle name="Normal 3 2 5 5 2 3 4" xfId="24879" xr:uid="{00000000-0005-0000-0000-0000415D0000}"/>
    <cellStyle name="Normal 3 2 5 5 2 4" xfId="24880" xr:uid="{00000000-0005-0000-0000-0000425D0000}"/>
    <cellStyle name="Normal 3 2 5 5 2 4 2" xfId="24881" xr:uid="{00000000-0005-0000-0000-0000435D0000}"/>
    <cellStyle name="Normal 3 2 5 5 2 4 2 2" xfId="24882" xr:uid="{00000000-0005-0000-0000-0000445D0000}"/>
    <cellStyle name="Normal 3 2 5 5 2 4 2 2 2" xfId="24883" xr:uid="{00000000-0005-0000-0000-0000455D0000}"/>
    <cellStyle name="Normal 3 2 5 5 2 4 2 3" xfId="24884" xr:uid="{00000000-0005-0000-0000-0000465D0000}"/>
    <cellStyle name="Normal 3 2 5 5 2 4 3" xfId="24885" xr:uid="{00000000-0005-0000-0000-0000475D0000}"/>
    <cellStyle name="Normal 3 2 5 5 2 4 3 2" xfId="24886" xr:uid="{00000000-0005-0000-0000-0000485D0000}"/>
    <cellStyle name="Normal 3 2 5 5 2 4 4" xfId="24887" xr:uid="{00000000-0005-0000-0000-0000495D0000}"/>
    <cellStyle name="Normal 3 2 5 5 2 5" xfId="24888" xr:uid="{00000000-0005-0000-0000-00004A5D0000}"/>
    <cellStyle name="Normal 3 2 5 5 2 5 2" xfId="24889" xr:uid="{00000000-0005-0000-0000-00004B5D0000}"/>
    <cellStyle name="Normal 3 2 5 5 2 5 2 2" xfId="24890" xr:uid="{00000000-0005-0000-0000-00004C5D0000}"/>
    <cellStyle name="Normal 3 2 5 5 2 5 3" xfId="24891" xr:uid="{00000000-0005-0000-0000-00004D5D0000}"/>
    <cellStyle name="Normal 3 2 5 5 2 6" xfId="24892" xr:uid="{00000000-0005-0000-0000-00004E5D0000}"/>
    <cellStyle name="Normal 3 2 5 5 2 6 2" xfId="24893" xr:uid="{00000000-0005-0000-0000-00004F5D0000}"/>
    <cellStyle name="Normal 3 2 5 5 2 7" xfId="24894" xr:uid="{00000000-0005-0000-0000-0000505D0000}"/>
    <cellStyle name="Normal 3 2 5 5 2 7 2" xfId="24895" xr:uid="{00000000-0005-0000-0000-0000515D0000}"/>
    <cellStyle name="Normal 3 2 5 5 2 8" xfId="24896" xr:uid="{00000000-0005-0000-0000-0000525D0000}"/>
    <cellStyle name="Normal 3 2 5 5 3" xfId="24897" xr:uid="{00000000-0005-0000-0000-0000535D0000}"/>
    <cellStyle name="Normal 3 2 5 5 3 2" xfId="24898" xr:uid="{00000000-0005-0000-0000-0000545D0000}"/>
    <cellStyle name="Normal 3 2 5 5 3 2 2" xfId="24899" xr:uid="{00000000-0005-0000-0000-0000555D0000}"/>
    <cellStyle name="Normal 3 2 5 5 3 2 2 2" xfId="24900" xr:uid="{00000000-0005-0000-0000-0000565D0000}"/>
    <cellStyle name="Normal 3 2 5 5 3 2 2 2 2" xfId="24901" xr:uid="{00000000-0005-0000-0000-0000575D0000}"/>
    <cellStyle name="Normal 3 2 5 5 3 2 2 3" xfId="24902" xr:uid="{00000000-0005-0000-0000-0000585D0000}"/>
    <cellStyle name="Normal 3 2 5 5 3 2 3" xfId="24903" xr:uid="{00000000-0005-0000-0000-0000595D0000}"/>
    <cellStyle name="Normal 3 2 5 5 3 2 3 2" xfId="24904" xr:uid="{00000000-0005-0000-0000-00005A5D0000}"/>
    <cellStyle name="Normal 3 2 5 5 3 2 4" xfId="24905" xr:uid="{00000000-0005-0000-0000-00005B5D0000}"/>
    <cellStyle name="Normal 3 2 5 5 3 3" xfId="24906" xr:uid="{00000000-0005-0000-0000-00005C5D0000}"/>
    <cellStyle name="Normal 3 2 5 5 3 3 2" xfId="24907" xr:uid="{00000000-0005-0000-0000-00005D5D0000}"/>
    <cellStyle name="Normal 3 2 5 5 3 3 2 2" xfId="24908" xr:uid="{00000000-0005-0000-0000-00005E5D0000}"/>
    <cellStyle name="Normal 3 2 5 5 3 3 3" xfId="24909" xr:uid="{00000000-0005-0000-0000-00005F5D0000}"/>
    <cellStyle name="Normal 3 2 5 5 3 4" xfId="24910" xr:uid="{00000000-0005-0000-0000-0000605D0000}"/>
    <cellStyle name="Normal 3 2 5 5 3 4 2" xfId="24911" xr:uid="{00000000-0005-0000-0000-0000615D0000}"/>
    <cellStyle name="Normal 3 2 5 5 3 5" xfId="24912" xr:uid="{00000000-0005-0000-0000-0000625D0000}"/>
    <cellStyle name="Normal 3 2 5 5 4" xfId="24913" xr:uid="{00000000-0005-0000-0000-0000635D0000}"/>
    <cellStyle name="Normal 3 2 5 5 4 2" xfId="24914" xr:uid="{00000000-0005-0000-0000-0000645D0000}"/>
    <cellStyle name="Normal 3 2 5 5 4 2 2" xfId="24915" xr:uid="{00000000-0005-0000-0000-0000655D0000}"/>
    <cellStyle name="Normal 3 2 5 5 4 2 2 2" xfId="24916" xr:uid="{00000000-0005-0000-0000-0000665D0000}"/>
    <cellStyle name="Normal 3 2 5 5 4 2 3" xfId="24917" xr:uid="{00000000-0005-0000-0000-0000675D0000}"/>
    <cellStyle name="Normal 3 2 5 5 4 3" xfId="24918" xr:uid="{00000000-0005-0000-0000-0000685D0000}"/>
    <cellStyle name="Normal 3 2 5 5 4 3 2" xfId="24919" xr:uid="{00000000-0005-0000-0000-0000695D0000}"/>
    <cellStyle name="Normal 3 2 5 5 4 4" xfId="24920" xr:uid="{00000000-0005-0000-0000-00006A5D0000}"/>
    <cellStyle name="Normal 3 2 5 5 5" xfId="24921" xr:uid="{00000000-0005-0000-0000-00006B5D0000}"/>
    <cellStyle name="Normal 3 2 5 5 5 2" xfId="24922" xr:uid="{00000000-0005-0000-0000-00006C5D0000}"/>
    <cellStyle name="Normal 3 2 5 5 5 2 2" xfId="24923" xr:uid="{00000000-0005-0000-0000-00006D5D0000}"/>
    <cellStyle name="Normal 3 2 5 5 5 2 2 2" xfId="24924" xr:uid="{00000000-0005-0000-0000-00006E5D0000}"/>
    <cellStyle name="Normal 3 2 5 5 5 2 3" xfId="24925" xr:uid="{00000000-0005-0000-0000-00006F5D0000}"/>
    <cellStyle name="Normal 3 2 5 5 5 3" xfId="24926" xr:uid="{00000000-0005-0000-0000-0000705D0000}"/>
    <cellStyle name="Normal 3 2 5 5 5 3 2" xfId="24927" xr:uid="{00000000-0005-0000-0000-0000715D0000}"/>
    <cellStyle name="Normal 3 2 5 5 5 4" xfId="24928" xr:uid="{00000000-0005-0000-0000-0000725D0000}"/>
    <cellStyle name="Normal 3 2 5 5 6" xfId="24929" xr:uid="{00000000-0005-0000-0000-0000735D0000}"/>
    <cellStyle name="Normal 3 2 5 5 6 2" xfId="24930" xr:uid="{00000000-0005-0000-0000-0000745D0000}"/>
    <cellStyle name="Normal 3 2 5 5 6 2 2" xfId="24931" xr:uid="{00000000-0005-0000-0000-0000755D0000}"/>
    <cellStyle name="Normal 3 2 5 5 6 3" xfId="24932" xr:uid="{00000000-0005-0000-0000-0000765D0000}"/>
    <cellStyle name="Normal 3 2 5 5 7" xfId="24933" xr:uid="{00000000-0005-0000-0000-0000775D0000}"/>
    <cellStyle name="Normal 3 2 5 5 7 2" xfId="24934" xr:uid="{00000000-0005-0000-0000-0000785D0000}"/>
    <cellStyle name="Normal 3 2 5 5 8" xfId="24935" xr:uid="{00000000-0005-0000-0000-0000795D0000}"/>
    <cellStyle name="Normal 3 2 5 5 8 2" xfId="24936" xr:uid="{00000000-0005-0000-0000-00007A5D0000}"/>
    <cellStyle name="Normal 3 2 5 5 9" xfId="24937" xr:uid="{00000000-0005-0000-0000-00007B5D0000}"/>
    <cellStyle name="Normal 3 2 5 6" xfId="24938" xr:uid="{00000000-0005-0000-0000-00007C5D0000}"/>
    <cellStyle name="Normal 3 2 5 6 2" xfId="24939" xr:uid="{00000000-0005-0000-0000-00007D5D0000}"/>
    <cellStyle name="Normal 3 2 5 6 2 2" xfId="24940" xr:uid="{00000000-0005-0000-0000-00007E5D0000}"/>
    <cellStyle name="Normal 3 2 5 6 2 2 2" xfId="24941" xr:uid="{00000000-0005-0000-0000-00007F5D0000}"/>
    <cellStyle name="Normal 3 2 5 6 2 2 2 2" xfId="24942" xr:uid="{00000000-0005-0000-0000-0000805D0000}"/>
    <cellStyle name="Normal 3 2 5 6 2 2 2 2 2" xfId="24943" xr:uid="{00000000-0005-0000-0000-0000815D0000}"/>
    <cellStyle name="Normal 3 2 5 6 2 2 2 3" xfId="24944" xr:uid="{00000000-0005-0000-0000-0000825D0000}"/>
    <cellStyle name="Normal 3 2 5 6 2 2 3" xfId="24945" xr:uid="{00000000-0005-0000-0000-0000835D0000}"/>
    <cellStyle name="Normal 3 2 5 6 2 2 3 2" xfId="24946" xr:uid="{00000000-0005-0000-0000-0000845D0000}"/>
    <cellStyle name="Normal 3 2 5 6 2 2 4" xfId="24947" xr:uid="{00000000-0005-0000-0000-0000855D0000}"/>
    <cellStyle name="Normal 3 2 5 6 2 3" xfId="24948" xr:uid="{00000000-0005-0000-0000-0000865D0000}"/>
    <cellStyle name="Normal 3 2 5 6 2 3 2" xfId="24949" xr:uid="{00000000-0005-0000-0000-0000875D0000}"/>
    <cellStyle name="Normal 3 2 5 6 2 3 2 2" xfId="24950" xr:uid="{00000000-0005-0000-0000-0000885D0000}"/>
    <cellStyle name="Normal 3 2 5 6 2 3 3" xfId="24951" xr:uid="{00000000-0005-0000-0000-0000895D0000}"/>
    <cellStyle name="Normal 3 2 5 6 2 4" xfId="24952" xr:uid="{00000000-0005-0000-0000-00008A5D0000}"/>
    <cellStyle name="Normal 3 2 5 6 2 4 2" xfId="24953" xr:uid="{00000000-0005-0000-0000-00008B5D0000}"/>
    <cellStyle name="Normal 3 2 5 6 2 5" xfId="24954" xr:uid="{00000000-0005-0000-0000-00008C5D0000}"/>
    <cellStyle name="Normal 3 2 5 6 3" xfId="24955" xr:uid="{00000000-0005-0000-0000-00008D5D0000}"/>
    <cellStyle name="Normal 3 2 5 6 3 2" xfId="24956" xr:uid="{00000000-0005-0000-0000-00008E5D0000}"/>
    <cellStyle name="Normal 3 2 5 6 3 2 2" xfId="24957" xr:uid="{00000000-0005-0000-0000-00008F5D0000}"/>
    <cellStyle name="Normal 3 2 5 6 3 2 2 2" xfId="24958" xr:uid="{00000000-0005-0000-0000-0000905D0000}"/>
    <cellStyle name="Normal 3 2 5 6 3 2 3" xfId="24959" xr:uid="{00000000-0005-0000-0000-0000915D0000}"/>
    <cellStyle name="Normal 3 2 5 6 3 3" xfId="24960" xr:uid="{00000000-0005-0000-0000-0000925D0000}"/>
    <cellStyle name="Normal 3 2 5 6 3 3 2" xfId="24961" xr:uid="{00000000-0005-0000-0000-0000935D0000}"/>
    <cellStyle name="Normal 3 2 5 6 3 4" xfId="24962" xr:uid="{00000000-0005-0000-0000-0000945D0000}"/>
    <cellStyle name="Normal 3 2 5 6 4" xfId="24963" xr:uid="{00000000-0005-0000-0000-0000955D0000}"/>
    <cellStyle name="Normal 3 2 5 6 4 2" xfId="24964" xr:uid="{00000000-0005-0000-0000-0000965D0000}"/>
    <cellStyle name="Normal 3 2 5 6 4 2 2" xfId="24965" xr:uid="{00000000-0005-0000-0000-0000975D0000}"/>
    <cellStyle name="Normal 3 2 5 6 4 2 2 2" xfId="24966" xr:uid="{00000000-0005-0000-0000-0000985D0000}"/>
    <cellStyle name="Normal 3 2 5 6 4 2 3" xfId="24967" xr:uid="{00000000-0005-0000-0000-0000995D0000}"/>
    <cellStyle name="Normal 3 2 5 6 4 3" xfId="24968" xr:uid="{00000000-0005-0000-0000-00009A5D0000}"/>
    <cellStyle name="Normal 3 2 5 6 4 3 2" xfId="24969" xr:uid="{00000000-0005-0000-0000-00009B5D0000}"/>
    <cellStyle name="Normal 3 2 5 6 4 4" xfId="24970" xr:uid="{00000000-0005-0000-0000-00009C5D0000}"/>
    <cellStyle name="Normal 3 2 5 6 5" xfId="24971" xr:uid="{00000000-0005-0000-0000-00009D5D0000}"/>
    <cellStyle name="Normal 3 2 5 6 5 2" xfId="24972" xr:uid="{00000000-0005-0000-0000-00009E5D0000}"/>
    <cellStyle name="Normal 3 2 5 6 5 2 2" xfId="24973" xr:uid="{00000000-0005-0000-0000-00009F5D0000}"/>
    <cellStyle name="Normal 3 2 5 6 5 3" xfId="24974" xr:uid="{00000000-0005-0000-0000-0000A05D0000}"/>
    <cellStyle name="Normal 3 2 5 6 6" xfId="24975" xr:uid="{00000000-0005-0000-0000-0000A15D0000}"/>
    <cellStyle name="Normal 3 2 5 6 6 2" xfId="24976" xr:uid="{00000000-0005-0000-0000-0000A25D0000}"/>
    <cellStyle name="Normal 3 2 5 6 7" xfId="24977" xr:uid="{00000000-0005-0000-0000-0000A35D0000}"/>
    <cellStyle name="Normal 3 2 5 6 7 2" xfId="24978" xr:uid="{00000000-0005-0000-0000-0000A45D0000}"/>
    <cellStyle name="Normal 3 2 5 6 8" xfId="24979" xr:uid="{00000000-0005-0000-0000-0000A55D0000}"/>
    <cellStyle name="Normal 3 2 5 7" xfId="24980" xr:uid="{00000000-0005-0000-0000-0000A65D0000}"/>
    <cellStyle name="Normal 3 2 5 7 2" xfId="24981" xr:uid="{00000000-0005-0000-0000-0000A75D0000}"/>
    <cellStyle name="Normal 3 2 5 7 2 2" xfId="24982" xr:uid="{00000000-0005-0000-0000-0000A85D0000}"/>
    <cellStyle name="Normal 3 2 5 7 2 2 2" xfId="24983" xr:uid="{00000000-0005-0000-0000-0000A95D0000}"/>
    <cellStyle name="Normal 3 2 5 7 2 2 2 2" xfId="24984" xr:uid="{00000000-0005-0000-0000-0000AA5D0000}"/>
    <cellStyle name="Normal 3 2 5 7 2 2 2 2 2" xfId="24985" xr:uid="{00000000-0005-0000-0000-0000AB5D0000}"/>
    <cellStyle name="Normal 3 2 5 7 2 2 2 3" xfId="24986" xr:uid="{00000000-0005-0000-0000-0000AC5D0000}"/>
    <cellStyle name="Normal 3 2 5 7 2 2 3" xfId="24987" xr:uid="{00000000-0005-0000-0000-0000AD5D0000}"/>
    <cellStyle name="Normal 3 2 5 7 2 2 3 2" xfId="24988" xr:uid="{00000000-0005-0000-0000-0000AE5D0000}"/>
    <cellStyle name="Normal 3 2 5 7 2 2 4" xfId="24989" xr:uid="{00000000-0005-0000-0000-0000AF5D0000}"/>
    <cellStyle name="Normal 3 2 5 7 2 3" xfId="24990" xr:uid="{00000000-0005-0000-0000-0000B05D0000}"/>
    <cellStyle name="Normal 3 2 5 7 2 3 2" xfId="24991" xr:uid="{00000000-0005-0000-0000-0000B15D0000}"/>
    <cellStyle name="Normal 3 2 5 7 2 3 2 2" xfId="24992" xr:uid="{00000000-0005-0000-0000-0000B25D0000}"/>
    <cellStyle name="Normal 3 2 5 7 2 3 3" xfId="24993" xr:uid="{00000000-0005-0000-0000-0000B35D0000}"/>
    <cellStyle name="Normal 3 2 5 7 2 4" xfId="24994" xr:uid="{00000000-0005-0000-0000-0000B45D0000}"/>
    <cellStyle name="Normal 3 2 5 7 2 4 2" xfId="24995" xr:uid="{00000000-0005-0000-0000-0000B55D0000}"/>
    <cellStyle name="Normal 3 2 5 7 2 5" xfId="24996" xr:uid="{00000000-0005-0000-0000-0000B65D0000}"/>
    <cellStyle name="Normal 3 2 5 7 3" xfId="24997" xr:uid="{00000000-0005-0000-0000-0000B75D0000}"/>
    <cellStyle name="Normal 3 2 5 7 3 2" xfId="24998" xr:uid="{00000000-0005-0000-0000-0000B85D0000}"/>
    <cellStyle name="Normal 3 2 5 7 3 2 2" xfId="24999" xr:uid="{00000000-0005-0000-0000-0000B95D0000}"/>
    <cellStyle name="Normal 3 2 5 7 3 2 2 2" xfId="25000" xr:uid="{00000000-0005-0000-0000-0000BA5D0000}"/>
    <cellStyle name="Normal 3 2 5 7 3 2 3" xfId="25001" xr:uid="{00000000-0005-0000-0000-0000BB5D0000}"/>
    <cellStyle name="Normal 3 2 5 7 3 3" xfId="25002" xr:uid="{00000000-0005-0000-0000-0000BC5D0000}"/>
    <cellStyle name="Normal 3 2 5 7 3 3 2" xfId="25003" xr:uid="{00000000-0005-0000-0000-0000BD5D0000}"/>
    <cellStyle name="Normal 3 2 5 7 3 4" xfId="25004" xr:uid="{00000000-0005-0000-0000-0000BE5D0000}"/>
    <cellStyle name="Normal 3 2 5 7 4" xfId="25005" xr:uid="{00000000-0005-0000-0000-0000BF5D0000}"/>
    <cellStyle name="Normal 3 2 5 7 4 2" xfId="25006" xr:uid="{00000000-0005-0000-0000-0000C05D0000}"/>
    <cellStyle name="Normal 3 2 5 7 4 2 2" xfId="25007" xr:uid="{00000000-0005-0000-0000-0000C15D0000}"/>
    <cellStyle name="Normal 3 2 5 7 4 3" xfId="25008" xr:uid="{00000000-0005-0000-0000-0000C25D0000}"/>
    <cellStyle name="Normal 3 2 5 7 5" xfId="25009" xr:uid="{00000000-0005-0000-0000-0000C35D0000}"/>
    <cellStyle name="Normal 3 2 5 7 5 2" xfId="25010" xr:uid="{00000000-0005-0000-0000-0000C45D0000}"/>
    <cellStyle name="Normal 3 2 5 7 6" xfId="25011" xr:uid="{00000000-0005-0000-0000-0000C55D0000}"/>
    <cellStyle name="Normal 3 2 5 8" xfId="25012" xr:uid="{00000000-0005-0000-0000-0000C65D0000}"/>
    <cellStyle name="Normal 3 2 5 8 2" xfId="25013" xr:uid="{00000000-0005-0000-0000-0000C75D0000}"/>
    <cellStyle name="Normal 3 2 5 8 2 2" xfId="25014" xr:uid="{00000000-0005-0000-0000-0000C85D0000}"/>
    <cellStyle name="Normal 3 2 5 8 2 2 2" xfId="25015" xr:uid="{00000000-0005-0000-0000-0000C95D0000}"/>
    <cellStyle name="Normal 3 2 5 8 2 2 2 2" xfId="25016" xr:uid="{00000000-0005-0000-0000-0000CA5D0000}"/>
    <cellStyle name="Normal 3 2 5 8 2 2 2 2 2" xfId="25017" xr:uid="{00000000-0005-0000-0000-0000CB5D0000}"/>
    <cellStyle name="Normal 3 2 5 8 2 2 2 3" xfId="25018" xr:uid="{00000000-0005-0000-0000-0000CC5D0000}"/>
    <cellStyle name="Normal 3 2 5 8 2 2 3" xfId="25019" xr:uid="{00000000-0005-0000-0000-0000CD5D0000}"/>
    <cellStyle name="Normal 3 2 5 8 2 2 3 2" xfId="25020" xr:uid="{00000000-0005-0000-0000-0000CE5D0000}"/>
    <cellStyle name="Normal 3 2 5 8 2 2 4" xfId="25021" xr:uid="{00000000-0005-0000-0000-0000CF5D0000}"/>
    <cellStyle name="Normal 3 2 5 8 2 3" xfId="25022" xr:uid="{00000000-0005-0000-0000-0000D05D0000}"/>
    <cellStyle name="Normal 3 2 5 8 2 3 2" xfId="25023" xr:uid="{00000000-0005-0000-0000-0000D15D0000}"/>
    <cellStyle name="Normal 3 2 5 8 2 3 2 2" xfId="25024" xr:uid="{00000000-0005-0000-0000-0000D25D0000}"/>
    <cellStyle name="Normal 3 2 5 8 2 3 3" xfId="25025" xr:uid="{00000000-0005-0000-0000-0000D35D0000}"/>
    <cellStyle name="Normal 3 2 5 8 2 4" xfId="25026" xr:uid="{00000000-0005-0000-0000-0000D45D0000}"/>
    <cellStyle name="Normal 3 2 5 8 2 4 2" xfId="25027" xr:uid="{00000000-0005-0000-0000-0000D55D0000}"/>
    <cellStyle name="Normal 3 2 5 8 2 5" xfId="25028" xr:uid="{00000000-0005-0000-0000-0000D65D0000}"/>
    <cellStyle name="Normal 3 2 5 8 3" xfId="25029" xr:uid="{00000000-0005-0000-0000-0000D75D0000}"/>
    <cellStyle name="Normal 3 2 5 8 3 2" xfId="25030" xr:uid="{00000000-0005-0000-0000-0000D85D0000}"/>
    <cellStyle name="Normal 3 2 5 8 3 2 2" xfId="25031" xr:uid="{00000000-0005-0000-0000-0000D95D0000}"/>
    <cellStyle name="Normal 3 2 5 8 3 2 2 2" xfId="25032" xr:uid="{00000000-0005-0000-0000-0000DA5D0000}"/>
    <cellStyle name="Normal 3 2 5 8 3 2 3" xfId="25033" xr:uid="{00000000-0005-0000-0000-0000DB5D0000}"/>
    <cellStyle name="Normal 3 2 5 8 3 3" xfId="25034" xr:uid="{00000000-0005-0000-0000-0000DC5D0000}"/>
    <cellStyle name="Normal 3 2 5 8 3 3 2" xfId="25035" xr:uid="{00000000-0005-0000-0000-0000DD5D0000}"/>
    <cellStyle name="Normal 3 2 5 8 3 4" xfId="25036" xr:uid="{00000000-0005-0000-0000-0000DE5D0000}"/>
    <cellStyle name="Normal 3 2 5 8 4" xfId="25037" xr:uid="{00000000-0005-0000-0000-0000DF5D0000}"/>
    <cellStyle name="Normal 3 2 5 8 4 2" xfId="25038" xr:uid="{00000000-0005-0000-0000-0000E05D0000}"/>
    <cellStyle name="Normal 3 2 5 8 4 2 2" xfId="25039" xr:uid="{00000000-0005-0000-0000-0000E15D0000}"/>
    <cellStyle name="Normal 3 2 5 8 4 3" xfId="25040" xr:uid="{00000000-0005-0000-0000-0000E25D0000}"/>
    <cellStyle name="Normal 3 2 5 8 5" xfId="25041" xr:uid="{00000000-0005-0000-0000-0000E35D0000}"/>
    <cellStyle name="Normal 3 2 5 8 5 2" xfId="25042" xr:uid="{00000000-0005-0000-0000-0000E45D0000}"/>
    <cellStyle name="Normal 3 2 5 8 6" xfId="25043" xr:uid="{00000000-0005-0000-0000-0000E55D0000}"/>
    <cellStyle name="Normal 3 2 5 9" xfId="25044" xr:uid="{00000000-0005-0000-0000-0000E65D0000}"/>
    <cellStyle name="Normal 3 2 5 9 2" xfId="25045" xr:uid="{00000000-0005-0000-0000-0000E75D0000}"/>
    <cellStyle name="Normal 3 2 5 9 2 2" xfId="25046" xr:uid="{00000000-0005-0000-0000-0000E85D0000}"/>
    <cellStyle name="Normal 3 2 5 9 2 2 2" xfId="25047" xr:uid="{00000000-0005-0000-0000-0000E95D0000}"/>
    <cellStyle name="Normal 3 2 5 9 2 2 2 2" xfId="25048" xr:uid="{00000000-0005-0000-0000-0000EA5D0000}"/>
    <cellStyle name="Normal 3 2 5 9 2 2 3" xfId="25049" xr:uid="{00000000-0005-0000-0000-0000EB5D0000}"/>
    <cellStyle name="Normal 3 2 5 9 2 3" xfId="25050" xr:uid="{00000000-0005-0000-0000-0000EC5D0000}"/>
    <cellStyle name="Normal 3 2 5 9 2 3 2" xfId="25051" xr:uid="{00000000-0005-0000-0000-0000ED5D0000}"/>
    <cellStyle name="Normal 3 2 5 9 2 4" xfId="25052" xr:uid="{00000000-0005-0000-0000-0000EE5D0000}"/>
    <cellStyle name="Normal 3 2 5 9 3" xfId="25053" xr:uid="{00000000-0005-0000-0000-0000EF5D0000}"/>
    <cellStyle name="Normal 3 2 5 9 3 2" xfId="25054" xr:uid="{00000000-0005-0000-0000-0000F05D0000}"/>
    <cellStyle name="Normal 3 2 5 9 3 2 2" xfId="25055" xr:uid="{00000000-0005-0000-0000-0000F15D0000}"/>
    <cellStyle name="Normal 3 2 5 9 3 3" xfId="25056" xr:uid="{00000000-0005-0000-0000-0000F25D0000}"/>
    <cellStyle name="Normal 3 2 5 9 4" xfId="25057" xr:uid="{00000000-0005-0000-0000-0000F35D0000}"/>
    <cellStyle name="Normal 3 2 5 9 4 2" xfId="25058" xr:uid="{00000000-0005-0000-0000-0000F45D0000}"/>
    <cellStyle name="Normal 3 2 5 9 5" xfId="25059" xr:uid="{00000000-0005-0000-0000-0000F55D0000}"/>
    <cellStyle name="Normal 3 2 6" xfId="25060" xr:uid="{00000000-0005-0000-0000-0000F65D0000}"/>
    <cellStyle name="Normal 3 2 6 10" xfId="25061" xr:uid="{00000000-0005-0000-0000-0000F75D0000}"/>
    <cellStyle name="Normal 3 2 6 2" xfId="25062" xr:uid="{00000000-0005-0000-0000-0000F85D0000}"/>
    <cellStyle name="Normal 3 2 6 2 2" xfId="25063" xr:uid="{00000000-0005-0000-0000-0000F95D0000}"/>
    <cellStyle name="Normal 3 2 6 2 2 2" xfId="25064" xr:uid="{00000000-0005-0000-0000-0000FA5D0000}"/>
    <cellStyle name="Normal 3 2 6 2 2 2 2" xfId="25065" xr:uid="{00000000-0005-0000-0000-0000FB5D0000}"/>
    <cellStyle name="Normal 3 2 6 2 2 2 2 2" xfId="25066" xr:uid="{00000000-0005-0000-0000-0000FC5D0000}"/>
    <cellStyle name="Normal 3 2 6 2 2 2 2 2 2" xfId="25067" xr:uid="{00000000-0005-0000-0000-0000FD5D0000}"/>
    <cellStyle name="Normal 3 2 6 2 2 2 2 2 2 2" xfId="25068" xr:uid="{00000000-0005-0000-0000-0000FE5D0000}"/>
    <cellStyle name="Normal 3 2 6 2 2 2 2 2 3" xfId="25069" xr:uid="{00000000-0005-0000-0000-0000FF5D0000}"/>
    <cellStyle name="Normal 3 2 6 2 2 2 2 3" xfId="25070" xr:uid="{00000000-0005-0000-0000-0000005E0000}"/>
    <cellStyle name="Normal 3 2 6 2 2 2 2 3 2" xfId="25071" xr:uid="{00000000-0005-0000-0000-0000015E0000}"/>
    <cellStyle name="Normal 3 2 6 2 2 2 2 4" xfId="25072" xr:uid="{00000000-0005-0000-0000-0000025E0000}"/>
    <cellStyle name="Normal 3 2 6 2 2 2 3" xfId="25073" xr:uid="{00000000-0005-0000-0000-0000035E0000}"/>
    <cellStyle name="Normal 3 2 6 2 2 2 3 2" xfId="25074" xr:uid="{00000000-0005-0000-0000-0000045E0000}"/>
    <cellStyle name="Normal 3 2 6 2 2 2 3 2 2" xfId="25075" xr:uid="{00000000-0005-0000-0000-0000055E0000}"/>
    <cellStyle name="Normal 3 2 6 2 2 2 3 3" xfId="25076" xr:uid="{00000000-0005-0000-0000-0000065E0000}"/>
    <cellStyle name="Normal 3 2 6 2 2 2 4" xfId="25077" xr:uid="{00000000-0005-0000-0000-0000075E0000}"/>
    <cellStyle name="Normal 3 2 6 2 2 2 4 2" xfId="25078" xr:uid="{00000000-0005-0000-0000-0000085E0000}"/>
    <cellStyle name="Normal 3 2 6 2 2 2 5" xfId="25079" xr:uid="{00000000-0005-0000-0000-0000095E0000}"/>
    <cellStyle name="Normal 3 2 6 2 2 3" xfId="25080" xr:uid="{00000000-0005-0000-0000-00000A5E0000}"/>
    <cellStyle name="Normal 3 2 6 2 2 3 2" xfId="25081" xr:uid="{00000000-0005-0000-0000-00000B5E0000}"/>
    <cellStyle name="Normal 3 2 6 2 2 3 2 2" xfId="25082" xr:uid="{00000000-0005-0000-0000-00000C5E0000}"/>
    <cellStyle name="Normal 3 2 6 2 2 3 2 2 2" xfId="25083" xr:uid="{00000000-0005-0000-0000-00000D5E0000}"/>
    <cellStyle name="Normal 3 2 6 2 2 3 2 3" xfId="25084" xr:uid="{00000000-0005-0000-0000-00000E5E0000}"/>
    <cellStyle name="Normal 3 2 6 2 2 3 3" xfId="25085" xr:uid="{00000000-0005-0000-0000-00000F5E0000}"/>
    <cellStyle name="Normal 3 2 6 2 2 3 3 2" xfId="25086" xr:uid="{00000000-0005-0000-0000-0000105E0000}"/>
    <cellStyle name="Normal 3 2 6 2 2 3 4" xfId="25087" xr:uid="{00000000-0005-0000-0000-0000115E0000}"/>
    <cellStyle name="Normal 3 2 6 2 2 4" xfId="25088" xr:uid="{00000000-0005-0000-0000-0000125E0000}"/>
    <cellStyle name="Normal 3 2 6 2 2 4 2" xfId="25089" xr:uid="{00000000-0005-0000-0000-0000135E0000}"/>
    <cellStyle name="Normal 3 2 6 2 2 4 2 2" xfId="25090" xr:uid="{00000000-0005-0000-0000-0000145E0000}"/>
    <cellStyle name="Normal 3 2 6 2 2 4 2 2 2" xfId="25091" xr:uid="{00000000-0005-0000-0000-0000155E0000}"/>
    <cellStyle name="Normal 3 2 6 2 2 4 2 3" xfId="25092" xr:uid="{00000000-0005-0000-0000-0000165E0000}"/>
    <cellStyle name="Normal 3 2 6 2 2 4 3" xfId="25093" xr:uid="{00000000-0005-0000-0000-0000175E0000}"/>
    <cellStyle name="Normal 3 2 6 2 2 4 3 2" xfId="25094" xr:uid="{00000000-0005-0000-0000-0000185E0000}"/>
    <cellStyle name="Normal 3 2 6 2 2 4 4" xfId="25095" xr:uid="{00000000-0005-0000-0000-0000195E0000}"/>
    <cellStyle name="Normal 3 2 6 2 2 5" xfId="25096" xr:uid="{00000000-0005-0000-0000-00001A5E0000}"/>
    <cellStyle name="Normal 3 2 6 2 2 5 2" xfId="25097" xr:uid="{00000000-0005-0000-0000-00001B5E0000}"/>
    <cellStyle name="Normal 3 2 6 2 2 5 2 2" xfId="25098" xr:uid="{00000000-0005-0000-0000-00001C5E0000}"/>
    <cellStyle name="Normal 3 2 6 2 2 5 3" xfId="25099" xr:uid="{00000000-0005-0000-0000-00001D5E0000}"/>
    <cellStyle name="Normal 3 2 6 2 2 6" xfId="25100" xr:uid="{00000000-0005-0000-0000-00001E5E0000}"/>
    <cellStyle name="Normal 3 2 6 2 2 6 2" xfId="25101" xr:uid="{00000000-0005-0000-0000-00001F5E0000}"/>
    <cellStyle name="Normal 3 2 6 2 2 7" xfId="25102" xr:uid="{00000000-0005-0000-0000-0000205E0000}"/>
    <cellStyle name="Normal 3 2 6 2 2 7 2" xfId="25103" xr:uid="{00000000-0005-0000-0000-0000215E0000}"/>
    <cellStyle name="Normal 3 2 6 2 2 8" xfId="25104" xr:uid="{00000000-0005-0000-0000-0000225E0000}"/>
    <cellStyle name="Normal 3 2 6 2 3" xfId="25105" xr:uid="{00000000-0005-0000-0000-0000235E0000}"/>
    <cellStyle name="Normal 3 2 6 2 3 2" xfId="25106" xr:uid="{00000000-0005-0000-0000-0000245E0000}"/>
    <cellStyle name="Normal 3 2 6 2 3 2 2" xfId="25107" xr:uid="{00000000-0005-0000-0000-0000255E0000}"/>
    <cellStyle name="Normal 3 2 6 2 3 2 2 2" xfId="25108" xr:uid="{00000000-0005-0000-0000-0000265E0000}"/>
    <cellStyle name="Normal 3 2 6 2 3 2 2 2 2" xfId="25109" xr:uid="{00000000-0005-0000-0000-0000275E0000}"/>
    <cellStyle name="Normal 3 2 6 2 3 2 2 3" xfId="25110" xr:uid="{00000000-0005-0000-0000-0000285E0000}"/>
    <cellStyle name="Normal 3 2 6 2 3 2 3" xfId="25111" xr:uid="{00000000-0005-0000-0000-0000295E0000}"/>
    <cellStyle name="Normal 3 2 6 2 3 2 3 2" xfId="25112" xr:uid="{00000000-0005-0000-0000-00002A5E0000}"/>
    <cellStyle name="Normal 3 2 6 2 3 2 4" xfId="25113" xr:uid="{00000000-0005-0000-0000-00002B5E0000}"/>
    <cellStyle name="Normal 3 2 6 2 3 3" xfId="25114" xr:uid="{00000000-0005-0000-0000-00002C5E0000}"/>
    <cellStyle name="Normal 3 2 6 2 3 3 2" xfId="25115" xr:uid="{00000000-0005-0000-0000-00002D5E0000}"/>
    <cellStyle name="Normal 3 2 6 2 3 3 2 2" xfId="25116" xr:uid="{00000000-0005-0000-0000-00002E5E0000}"/>
    <cellStyle name="Normal 3 2 6 2 3 3 3" xfId="25117" xr:uid="{00000000-0005-0000-0000-00002F5E0000}"/>
    <cellStyle name="Normal 3 2 6 2 3 4" xfId="25118" xr:uid="{00000000-0005-0000-0000-0000305E0000}"/>
    <cellStyle name="Normal 3 2 6 2 3 4 2" xfId="25119" xr:uid="{00000000-0005-0000-0000-0000315E0000}"/>
    <cellStyle name="Normal 3 2 6 2 3 5" xfId="25120" xr:uid="{00000000-0005-0000-0000-0000325E0000}"/>
    <cellStyle name="Normal 3 2 6 2 4" xfId="25121" xr:uid="{00000000-0005-0000-0000-0000335E0000}"/>
    <cellStyle name="Normal 3 2 6 2 4 2" xfId="25122" xr:uid="{00000000-0005-0000-0000-0000345E0000}"/>
    <cellStyle name="Normal 3 2 6 2 4 2 2" xfId="25123" xr:uid="{00000000-0005-0000-0000-0000355E0000}"/>
    <cellStyle name="Normal 3 2 6 2 4 2 2 2" xfId="25124" xr:uid="{00000000-0005-0000-0000-0000365E0000}"/>
    <cellStyle name="Normal 3 2 6 2 4 2 3" xfId="25125" xr:uid="{00000000-0005-0000-0000-0000375E0000}"/>
    <cellStyle name="Normal 3 2 6 2 4 3" xfId="25126" xr:uid="{00000000-0005-0000-0000-0000385E0000}"/>
    <cellStyle name="Normal 3 2 6 2 4 3 2" xfId="25127" xr:uid="{00000000-0005-0000-0000-0000395E0000}"/>
    <cellStyle name="Normal 3 2 6 2 4 4" xfId="25128" xr:uid="{00000000-0005-0000-0000-00003A5E0000}"/>
    <cellStyle name="Normal 3 2 6 2 5" xfId="25129" xr:uid="{00000000-0005-0000-0000-00003B5E0000}"/>
    <cellStyle name="Normal 3 2 6 2 5 2" xfId="25130" xr:uid="{00000000-0005-0000-0000-00003C5E0000}"/>
    <cellStyle name="Normal 3 2 6 2 5 2 2" xfId="25131" xr:uid="{00000000-0005-0000-0000-00003D5E0000}"/>
    <cellStyle name="Normal 3 2 6 2 5 2 2 2" xfId="25132" xr:uid="{00000000-0005-0000-0000-00003E5E0000}"/>
    <cellStyle name="Normal 3 2 6 2 5 2 3" xfId="25133" xr:uid="{00000000-0005-0000-0000-00003F5E0000}"/>
    <cellStyle name="Normal 3 2 6 2 5 3" xfId="25134" xr:uid="{00000000-0005-0000-0000-0000405E0000}"/>
    <cellStyle name="Normal 3 2 6 2 5 3 2" xfId="25135" xr:uid="{00000000-0005-0000-0000-0000415E0000}"/>
    <cellStyle name="Normal 3 2 6 2 5 4" xfId="25136" xr:uid="{00000000-0005-0000-0000-0000425E0000}"/>
    <cellStyle name="Normal 3 2 6 2 6" xfId="25137" xr:uid="{00000000-0005-0000-0000-0000435E0000}"/>
    <cellStyle name="Normal 3 2 6 2 6 2" xfId="25138" xr:uid="{00000000-0005-0000-0000-0000445E0000}"/>
    <cellStyle name="Normal 3 2 6 2 6 2 2" xfId="25139" xr:uid="{00000000-0005-0000-0000-0000455E0000}"/>
    <cellStyle name="Normal 3 2 6 2 6 3" xfId="25140" xr:uid="{00000000-0005-0000-0000-0000465E0000}"/>
    <cellStyle name="Normal 3 2 6 2 7" xfId="25141" xr:uid="{00000000-0005-0000-0000-0000475E0000}"/>
    <cellStyle name="Normal 3 2 6 2 7 2" xfId="25142" xr:uid="{00000000-0005-0000-0000-0000485E0000}"/>
    <cellStyle name="Normal 3 2 6 2 8" xfId="25143" xr:uid="{00000000-0005-0000-0000-0000495E0000}"/>
    <cellStyle name="Normal 3 2 6 2 8 2" xfId="25144" xr:uid="{00000000-0005-0000-0000-00004A5E0000}"/>
    <cellStyle name="Normal 3 2 6 2 9" xfId="25145" xr:uid="{00000000-0005-0000-0000-00004B5E0000}"/>
    <cellStyle name="Normal 3 2 6 3" xfId="25146" xr:uid="{00000000-0005-0000-0000-00004C5E0000}"/>
    <cellStyle name="Normal 3 2 6 3 2" xfId="25147" xr:uid="{00000000-0005-0000-0000-00004D5E0000}"/>
    <cellStyle name="Normal 3 2 6 3 2 2" xfId="25148" xr:uid="{00000000-0005-0000-0000-00004E5E0000}"/>
    <cellStyle name="Normal 3 2 6 3 2 2 2" xfId="25149" xr:uid="{00000000-0005-0000-0000-00004F5E0000}"/>
    <cellStyle name="Normal 3 2 6 3 2 2 2 2" xfId="25150" xr:uid="{00000000-0005-0000-0000-0000505E0000}"/>
    <cellStyle name="Normal 3 2 6 3 2 2 2 2 2" xfId="25151" xr:uid="{00000000-0005-0000-0000-0000515E0000}"/>
    <cellStyle name="Normal 3 2 6 3 2 2 2 3" xfId="25152" xr:uid="{00000000-0005-0000-0000-0000525E0000}"/>
    <cellStyle name="Normal 3 2 6 3 2 2 3" xfId="25153" xr:uid="{00000000-0005-0000-0000-0000535E0000}"/>
    <cellStyle name="Normal 3 2 6 3 2 2 3 2" xfId="25154" xr:uid="{00000000-0005-0000-0000-0000545E0000}"/>
    <cellStyle name="Normal 3 2 6 3 2 2 4" xfId="25155" xr:uid="{00000000-0005-0000-0000-0000555E0000}"/>
    <cellStyle name="Normal 3 2 6 3 2 3" xfId="25156" xr:uid="{00000000-0005-0000-0000-0000565E0000}"/>
    <cellStyle name="Normal 3 2 6 3 2 3 2" xfId="25157" xr:uid="{00000000-0005-0000-0000-0000575E0000}"/>
    <cellStyle name="Normal 3 2 6 3 2 3 2 2" xfId="25158" xr:uid="{00000000-0005-0000-0000-0000585E0000}"/>
    <cellStyle name="Normal 3 2 6 3 2 3 3" xfId="25159" xr:uid="{00000000-0005-0000-0000-0000595E0000}"/>
    <cellStyle name="Normal 3 2 6 3 2 4" xfId="25160" xr:uid="{00000000-0005-0000-0000-00005A5E0000}"/>
    <cellStyle name="Normal 3 2 6 3 2 4 2" xfId="25161" xr:uid="{00000000-0005-0000-0000-00005B5E0000}"/>
    <cellStyle name="Normal 3 2 6 3 2 5" xfId="25162" xr:uid="{00000000-0005-0000-0000-00005C5E0000}"/>
    <cellStyle name="Normal 3 2 6 3 3" xfId="25163" xr:uid="{00000000-0005-0000-0000-00005D5E0000}"/>
    <cellStyle name="Normal 3 2 6 3 3 2" xfId="25164" xr:uid="{00000000-0005-0000-0000-00005E5E0000}"/>
    <cellStyle name="Normal 3 2 6 3 3 2 2" xfId="25165" xr:uid="{00000000-0005-0000-0000-00005F5E0000}"/>
    <cellStyle name="Normal 3 2 6 3 3 2 2 2" xfId="25166" xr:uid="{00000000-0005-0000-0000-0000605E0000}"/>
    <cellStyle name="Normal 3 2 6 3 3 2 3" xfId="25167" xr:uid="{00000000-0005-0000-0000-0000615E0000}"/>
    <cellStyle name="Normal 3 2 6 3 3 3" xfId="25168" xr:uid="{00000000-0005-0000-0000-0000625E0000}"/>
    <cellStyle name="Normal 3 2 6 3 3 3 2" xfId="25169" xr:uid="{00000000-0005-0000-0000-0000635E0000}"/>
    <cellStyle name="Normal 3 2 6 3 3 4" xfId="25170" xr:uid="{00000000-0005-0000-0000-0000645E0000}"/>
    <cellStyle name="Normal 3 2 6 3 4" xfId="25171" xr:uid="{00000000-0005-0000-0000-0000655E0000}"/>
    <cellStyle name="Normal 3 2 6 3 4 2" xfId="25172" xr:uid="{00000000-0005-0000-0000-0000665E0000}"/>
    <cellStyle name="Normal 3 2 6 3 4 2 2" xfId="25173" xr:uid="{00000000-0005-0000-0000-0000675E0000}"/>
    <cellStyle name="Normal 3 2 6 3 4 2 2 2" xfId="25174" xr:uid="{00000000-0005-0000-0000-0000685E0000}"/>
    <cellStyle name="Normal 3 2 6 3 4 2 3" xfId="25175" xr:uid="{00000000-0005-0000-0000-0000695E0000}"/>
    <cellStyle name="Normal 3 2 6 3 4 3" xfId="25176" xr:uid="{00000000-0005-0000-0000-00006A5E0000}"/>
    <cellStyle name="Normal 3 2 6 3 4 3 2" xfId="25177" xr:uid="{00000000-0005-0000-0000-00006B5E0000}"/>
    <cellStyle name="Normal 3 2 6 3 4 4" xfId="25178" xr:uid="{00000000-0005-0000-0000-00006C5E0000}"/>
    <cellStyle name="Normal 3 2 6 3 5" xfId="25179" xr:uid="{00000000-0005-0000-0000-00006D5E0000}"/>
    <cellStyle name="Normal 3 2 6 3 5 2" xfId="25180" xr:uid="{00000000-0005-0000-0000-00006E5E0000}"/>
    <cellStyle name="Normal 3 2 6 3 5 2 2" xfId="25181" xr:uid="{00000000-0005-0000-0000-00006F5E0000}"/>
    <cellStyle name="Normal 3 2 6 3 5 3" xfId="25182" xr:uid="{00000000-0005-0000-0000-0000705E0000}"/>
    <cellStyle name="Normal 3 2 6 3 6" xfId="25183" xr:uid="{00000000-0005-0000-0000-0000715E0000}"/>
    <cellStyle name="Normal 3 2 6 3 6 2" xfId="25184" xr:uid="{00000000-0005-0000-0000-0000725E0000}"/>
    <cellStyle name="Normal 3 2 6 3 7" xfId="25185" xr:uid="{00000000-0005-0000-0000-0000735E0000}"/>
    <cellStyle name="Normal 3 2 6 3 7 2" xfId="25186" xr:uid="{00000000-0005-0000-0000-0000745E0000}"/>
    <cellStyle name="Normal 3 2 6 3 8" xfId="25187" xr:uid="{00000000-0005-0000-0000-0000755E0000}"/>
    <cellStyle name="Normal 3 2 6 4" xfId="25188" xr:uid="{00000000-0005-0000-0000-0000765E0000}"/>
    <cellStyle name="Normal 3 2 6 4 2" xfId="25189" xr:uid="{00000000-0005-0000-0000-0000775E0000}"/>
    <cellStyle name="Normal 3 2 6 4 2 2" xfId="25190" xr:uid="{00000000-0005-0000-0000-0000785E0000}"/>
    <cellStyle name="Normal 3 2 6 4 2 2 2" xfId="25191" xr:uid="{00000000-0005-0000-0000-0000795E0000}"/>
    <cellStyle name="Normal 3 2 6 4 2 2 2 2" xfId="25192" xr:uid="{00000000-0005-0000-0000-00007A5E0000}"/>
    <cellStyle name="Normal 3 2 6 4 2 2 3" xfId="25193" xr:uid="{00000000-0005-0000-0000-00007B5E0000}"/>
    <cellStyle name="Normal 3 2 6 4 2 3" xfId="25194" xr:uid="{00000000-0005-0000-0000-00007C5E0000}"/>
    <cellStyle name="Normal 3 2 6 4 2 3 2" xfId="25195" xr:uid="{00000000-0005-0000-0000-00007D5E0000}"/>
    <cellStyle name="Normal 3 2 6 4 2 4" xfId="25196" xr:uid="{00000000-0005-0000-0000-00007E5E0000}"/>
    <cellStyle name="Normal 3 2 6 4 3" xfId="25197" xr:uid="{00000000-0005-0000-0000-00007F5E0000}"/>
    <cellStyle name="Normal 3 2 6 4 3 2" xfId="25198" xr:uid="{00000000-0005-0000-0000-0000805E0000}"/>
    <cellStyle name="Normal 3 2 6 4 3 2 2" xfId="25199" xr:uid="{00000000-0005-0000-0000-0000815E0000}"/>
    <cellStyle name="Normal 3 2 6 4 3 3" xfId="25200" xr:uid="{00000000-0005-0000-0000-0000825E0000}"/>
    <cellStyle name="Normal 3 2 6 4 4" xfId="25201" xr:uid="{00000000-0005-0000-0000-0000835E0000}"/>
    <cellStyle name="Normal 3 2 6 4 4 2" xfId="25202" xr:uid="{00000000-0005-0000-0000-0000845E0000}"/>
    <cellStyle name="Normal 3 2 6 4 5" xfId="25203" xr:uid="{00000000-0005-0000-0000-0000855E0000}"/>
    <cellStyle name="Normal 3 2 6 5" xfId="25204" xr:uid="{00000000-0005-0000-0000-0000865E0000}"/>
    <cellStyle name="Normal 3 2 6 5 2" xfId="25205" xr:uid="{00000000-0005-0000-0000-0000875E0000}"/>
    <cellStyle name="Normal 3 2 6 5 2 2" xfId="25206" xr:uid="{00000000-0005-0000-0000-0000885E0000}"/>
    <cellStyle name="Normal 3 2 6 5 2 2 2" xfId="25207" xr:uid="{00000000-0005-0000-0000-0000895E0000}"/>
    <cellStyle name="Normal 3 2 6 5 2 3" xfId="25208" xr:uid="{00000000-0005-0000-0000-00008A5E0000}"/>
    <cellStyle name="Normal 3 2 6 5 3" xfId="25209" xr:uid="{00000000-0005-0000-0000-00008B5E0000}"/>
    <cellStyle name="Normal 3 2 6 5 3 2" xfId="25210" xr:uid="{00000000-0005-0000-0000-00008C5E0000}"/>
    <cellStyle name="Normal 3 2 6 5 4" xfId="25211" xr:uid="{00000000-0005-0000-0000-00008D5E0000}"/>
    <cellStyle name="Normal 3 2 6 6" xfId="25212" xr:uid="{00000000-0005-0000-0000-00008E5E0000}"/>
    <cellStyle name="Normal 3 2 6 6 2" xfId="25213" xr:uid="{00000000-0005-0000-0000-00008F5E0000}"/>
    <cellStyle name="Normal 3 2 6 6 2 2" xfId="25214" xr:uid="{00000000-0005-0000-0000-0000905E0000}"/>
    <cellStyle name="Normal 3 2 6 6 2 2 2" xfId="25215" xr:uid="{00000000-0005-0000-0000-0000915E0000}"/>
    <cellStyle name="Normal 3 2 6 6 2 3" xfId="25216" xr:uid="{00000000-0005-0000-0000-0000925E0000}"/>
    <cellStyle name="Normal 3 2 6 6 3" xfId="25217" xr:uid="{00000000-0005-0000-0000-0000935E0000}"/>
    <cellStyle name="Normal 3 2 6 6 3 2" xfId="25218" xr:uid="{00000000-0005-0000-0000-0000945E0000}"/>
    <cellStyle name="Normal 3 2 6 6 4" xfId="25219" xr:uid="{00000000-0005-0000-0000-0000955E0000}"/>
    <cellStyle name="Normal 3 2 6 7" xfId="25220" xr:uid="{00000000-0005-0000-0000-0000965E0000}"/>
    <cellStyle name="Normal 3 2 6 7 2" xfId="25221" xr:uid="{00000000-0005-0000-0000-0000975E0000}"/>
    <cellStyle name="Normal 3 2 6 7 2 2" xfId="25222" xr:uid="{00000000-0005-0000-0000-0000985E0000}"/>
    <cellStyle name="Normal 3 2 6 7 3" xfId="25223" xr:uid="{00000000-0005-0000-0000-0000995E0000}"/>
    <cellStyle name="Normal 3 2 6 8" xfId="25224" xr:uid="{00000000-0005-0000-0000-00009A5E0000}"/>
    <cellStyle name="Normal 3 2 6 8 2" xfId="25225" xr:uid="{00000000-0005-0000-0000-00009B5E0000}"/>
    <cellStyle name="Normal 3 2 6 9" xfId="25226" xr:uid="{00000000-0005-0000-0000-00009C5E0000}"/>
    <cellStyle name="Normal 3 2 6 9 2" xfId="25227" xr:uid="{00000000-0005-0000-0000-00009D5E0000}"/>
    <cellStyle name="Normal 3 2 7" xfId="25228" xr:uid="{00000000-0005-0000-0000-00009E5E0000}"/>
    <cellStyle name="Normal 3 2 7 10" xfId="25229" xr:uid="{00000000-0005-0000-0000-00009F5E0000}"/>
    <cellStyle name="Normal 3 2 7 2" xfId="25230" xr:uid="{00000000-0005-0000-0000-0000A05E0000}"/>
    <cellStyle name="Normal 3 2 7 2 2" xfId="25231" xr:uid="{00000000-0005-0000-0000-0000A15E0000}"/>
    <cellStyle name="Normal 3 2 7 2 2 2" xfId="25232" xr:uid="{00000000-0005-0000-0000-0000A25E0000}"/>
    <cellStyle name="Normal 3 2 7 2 2 2 2" xfId="25233" xr:uid="{00000000-0005-0000-0000-0000A35E0000}"/>
    <cellStyle name="Normal 3 2 7 2 2 2 2 2" xfId="25234" xr:uid="{00000000-0005-0000-0000-0000A45E0000}"/>
    <cellStyle name="Normal 3 2 7 2 2 2 2 2 2" xfId="25235" xr:uid="{00000000-0005-0000-0000-0000A55E0000}"/>
    <cellStyle name="Normal 3 2 7 2 2 2 2 2 2 2" xfId="25236" xr:uid="{00000000-0005-0000-0000-0000A65E0000}"/>
    <cellStyle name="Normal 3 2 7 2 2 2 2 2 3" xfId="25237" xr:uid="{00000000-0005-0000-0000-0000A75E0000}"/>
    <cellStyle name="Normal 3 2 7 2 2 2 2 3" xfId="25238" xr:uid="{00000000-0005-0000-0000-0000A85E0000}"/>
    <cellStyle name="Normal 3 2 7 2 2 2 2 3 2" xfId="25239" xr:uid="{00000000-0005-0000-0000-0000A95E0000}"/>
    <cellStyle name="Normal 3 2 7 2 2 2 2 4" xfId="25240" xr:uid="{00000000-0005-0000-0000-0000AA5E0000}"/>
    <cellStyle name="Normal 3 2 7 2 2 2 3" xfId="25241" xr:uid="{00000000-0005-0000-0000-0000AB5E0000}"/>
    <cellStyle name="Normal 3 2 7 2 2 2 3 2" xfId="25242" xr:uid="{00000000-0005-0000-0000-0000AC5E0000}"/>
    <cellStyle name="Normal 3 2 7 2 2 2 3 2 2" xfId="25243" xr:uid="{00000000-0005-0000-0000-0000AD5E0000}"/>
    <cellStyle name="Normal 3 2 7 2 2 2 3 3" xfId="25244" xr:uid="{00000000-0005-0000-0000-0000AE5E0000}"/>
    <cellStyle name="Normal 3 2 7 2 2 2 4" xfId="25245" xr:uid="{00000000-0005-0000-0000-0000AF5E0000}"/>
    <cellStyle name="Normal 3 2 7 2 2 2 4 2" xfId="25246" xr:uid="{00000000-0005-0000-0000-0000B05E0000}"/>
    <cellStyle name="Normal 3 2 7 2 2 2 5" xfId="25247" xr:uid="{00000000-0005-0000-0000-0000B15E0000}"/>
    <cellStyle name="Normal 3 2 7 2 2 3" xfId="25248" xr:uid="{00000000-0005-0000-0000-0000B25E0000}"/>
    <cellStyle name="Normal 3 2 7 2 2 3 2" xfId="25249" xr:uid="{00000000-0005-0000-0000-0000B35E0000}"/>
    <cellStyle name="Normal 3 2 7 2 2 3 2 2" xfId="25250" xr:uid="{00000000-0005-0000-0000-0000B45E0000}"/>
    <cellStyle name="Normal 3 2 7 2 2 3 2 2 2" xfId="25251" xr:uid="{00000000-0005-0000-0000-0000B55E0000}"/>
    <cellStyle name="Normal 3 2 7 2 2 3 2 3" xfId="25252" xr:uid="{00000000-0005-0000-0000-0000B65E0000}"/>
    <cellStyle name="Normal 3 2 7 2 2 3 3" xfId="25253" xr:uid="{00000000-0005-0000-0000-0000B75E0000}"/>
    <cellStyle name="Normal 3 2 7 2 2 3 3 2" xfId="25254" xr:uid="{00000000-0005-0000-0000-0000B85E0000}"/>
    <cellStyle name="Normal 3 2 7 2 2 3 4" xfId="25255" xr:uid="{00000000-0005-0000-0000-0000B95E0000}"/>
    <cellStyle name="Normal 3 2 7 2 2 4" xfId="25256" xr:uid="{00000000-0005-0000-0000-0000BA5E0000}"/>
    <cellStyle name="Normal 3 2 7 2 2 4 2" xfId="25257" xr:uid="{00000000-0005-0000-0000-0000BB5E0000}"/>
    <cellStyle name="Normal 3 2 7 2 2 4 2 2" xfId="25258" xr:uid="{00000000-0005-0000-0000-0000BC5E0000}"/>
    <cellStyle name="Normal 3 2 7 2 2 4 2 2 2" xfId="25259" xr:uid="{00000000-0005-0000-0000-0000BD5E0000}"/>
    <cellStyle name="Normal 3 2 7 2 2 4 2 3" xfId="25260" xr:uid="{00000000-0005-0000-0000-0000BE5E0000}"/>
    <cellStyle name="Normal 3 2 7 2 2 4 3" xfId="25261" xr:uid="{00000000-0005-0000-0000-0000BF5E0000}"/>
    <cellStyle name="Normal 3 2 7 2 2 4 3 2" xfId="25262" xr:uid="{00000000-0005-0000-0000-0000C05E0000}"/>
    <cellStyle name="Normal 3 2 7 2 2 4 4" xfId="25263" xr:uid="{00000000-0005-0000-0000-0000C15E0000}"/>
    <cellStyle name="Normal 3 2 7 2 2 5" xfId="25264" xr:uid="{00000000-0005-0000-0000-0000C25E0000}"/>
    <cellStyle name="Normal 3 2 7 2 2 5 2" xfId="25265" xr:uid="{00000000-0005-0000-0000-0000C35E0000}"/>
    <cellStyle name="Normal 3 2 7 2 2 5 2 2" xfId="25266" xr:uid="{00000000-0005-0000-0000-0000C45E0000}"/>
    <cellStyle name="Normal 3 2 7 2 2 5 3" xfId="25267" xr:uid="{00000000-0005-0000-0000-0000C55E0000}"/>
    <cellStyle name="Normal 3 2 7 2 2 6" xfId="25268" xr:uid="{00000000-0005-0000-0000-0000C65E0000}"/>
    <cellStyle name="Normal 3 2 7 2 2 6 2" xfId="25269" xr:uid="{00000000-0005-0000-0000-0000C75E0000}"/>
    <cellStyle name="Normal 3 2 7 2 2 7" xfId="25270" xr:uid="{00000000-0005-0000-0000-0000C85E0000}"/>
    <cellStyle name="Normal 3 2 7 2 2 7 2" xfId="25271" xr:uid="{00000000-0005-0000-0000-0000C95E0000}"/>
    <cellStyle name="Normal 3 2 7 2 2 8" xfId="25272" xr:uid="{00000000-0005-0000-0000-0000CA5E0000}"/>
    <cellStyle name="Normal 3 2 7 2 3" xfId="25273" xr:uid="{00000000-0005-0000-0000-0000CB5E0000}"/>
    <cellStyle name="Normal 3 2 7 2 3 2" xfId="25274" xr:uid="{00000000-0005-0000-0000-0000CC5E0000}"/>
    <cellStyle name="Normal 3 2 7 2 3 2 2" xfId="25275" xr:uid="{00000000-0005-0000-0000-0000CD5E0000}"/>
    <cellStyle name="Normal 3 2 7 2 3 2 2 2" xfId="25276" xr:uid="{00000000-0005-0000-0000-0000CE5E0000}"/>
    <cellStyle name="Normal 3 2 7 2 3 2 2 2 2" xfId="25277" xr:uid="{00000000-0005-0000-0000-0000CF5E0000}"/>
    <cellStyle name="Normal 3 2 7 2 3 2 2 3" xfId="25278" xr:uid="{00000000-0005-0000-0000-0000D05E0000}"/>
    <cellStyle name="Normal 3 2 7 2 3 2 3" xfId="25279" xr:uid="{00000000-0005-0000-0000-0000D15E0000}"/>
    <cellStyle name="Normal 3 2 7 2 3 2 3 2" xfId="25280" xr:uid="{00000000-0005-0000-0000-0000D25E0000}"/>
    <cellStyle name="Normal 3 2 7 2 3 2 4" xfId="25281" xr:uid="{00000000-0005-0000-0000-0000D35E0000}"/>
    <cellStyle name="Normal 3 2 7 2 3 3" xfId="25282" xr:uid="{00000000-0005-0000-0000-0000D45E0000}"/>
    <cellStyle name="Normal 3 2 7 2 3 3 2" xfId="25283" xr:uid="{00000000-0005-0000-0000-0000D55E0000}"/>
    <cellStyle name="Normal 3 2 7 2 3 3 2 2" xfId="25284" xr:uid="{00000000-0005-0000-0000-0000D65E0000}"/>
    <cellStyle name="Normal 3 2 7 2 3 3 3" xfId="25285" xr:uid="{00000000-0005-0000-0000-0000D75E0000}"/>
    <cellStyle name="Normal 3 2 7 2 3 4" xfId="25286" xr:uid="{00000000-0005-0000-0000-0000D85E0000}"/>
    <cellStyle name="Normal 3 2 7 2 3 4 2" xfId="25287" xr:uid="{00000000-0005-0000-0000-0000D95E0000}"/>
    <cellStyle name="Normal 3 2 7 2 3 5" xfId="25288" xr:uid="{00000000-0005-0000-0000-0000DA5E0000}"/>
    <cellStyle name="Normal 3 2 7 2 4" xfId="25289" xr:uid="{00000000-0005-0000-0000-0000DB5E0000}"/>
    <cellStyle name="Normal 3 2 7 2 4 2" xfId="25290" xr:uid="{00000000-0005-0000-0000-0000DC5E0000}"/>
    <cellStyle name="Normal 3 2 7 2 4 2 2" xfId="25291" xr:uid="{00000000-0005-0000-0000-0000DD5E0000}"/>
    <cellStyle name="Normal 3 2 7 2 4 2 2 2" xfId="25292" xr:uid="{00000000-0005-0000-0000-0000DE5E0000}"/>
    <cellStyle name="Normal 3 2 7 2 4 2 3" xfId="25293" xr:uid="{00000000-0005-0000-0000-0000DF5E0000}"/>
    <cellStyle name="Normal 3 2 7 2 4 3" xfId="25294" xr:uid="{00000000-0005-0000-0000-0000E05E0000}"/>
    <cellStyle name="Normal 3 2 7 2 4 3 2" xfId="25295" xr:uid="{00000000-0005-0000-0000-0000E15E0000}"/>
    <cellStyle name="Normal 3 2 7 2 4 4" xfId="25296" xr:uid="{00000000-0005-0000-0000-0000E25E0000}"/>
    <cellStyle name="Normal 3 2 7 2 5" xfId="25297" xr:uid="{00000000-0005-0000-0000-0000E35E0000}"/>
    <cellStyle name="Normal 3 2 7 2 5 2" xfId="25298" xr:uid="{00000000-0005-0000-0000-0000E45E0000}"/>
    <cellStyle name="Normal 3 2 7 2 5 2 2" xfId="25299" xr:uid="{00000000-0005-0000-0000-0000E55E0000}"/>
    <cellStyle name="Normal 3 2 7 2 5 2 2 2" xfId="25300" xr:uid="{00000000-0005-0000-0000-0000E65E0000}"/>
    <cellStyle name="Normal 3 2 7 2 5 2 3" xfId="25301" xr:uid="{00000000-0005-0000-0000-0000E75E0000}"/>
    <cellStyle name="Normal 3 2 7 2 5 3" xfId="25302" xr:uid="{00000000-0005-0000-0000-0000E85E0000}"/>
    <cellStyle name="Normal 3 2 7 2 5 3 2" xfId="25303" xr:uid="{00000000-0005-0000-0000-0000E95E0000}"/>
    <cellStyle name="Normal 3 2 7 2 5 4" xfId="25304" xr:uid="{00000000-0005-0000-0000-0000EA5E0000}"/>
    <cellStyle name="Normal 3 2 7 2 6" xfId="25305" xr:uid="{00000000-0005-0000-0000-0000EB5E0000}"/>
    <cellStyle name="Normal 3 2 7 2 6 2" xfId="25306" xr:uid="{00000000-0005-0000-0000-0000EC5E0000}"/>
    <cellStyle name="Normal 3 2 7 2 6 2 2" xfId="25307" xr:uid="{00000000-0005-0000-0000-0000ED5E0000}"/>
    <cellStyle name="Normal 3 2 7 2 6 3" xfId="25308" xr:uid="{00000000-0005-0000-0000-0000EE5E0000}"/>
    <cellStyle name="Normal 3 2 7 2 7" xfId="25309" xr:uid="{00000000-0005-0000-0000-0000EF5E0000}"/>
    <cellStyle name="Normal 3 2 7 2 7 2" xfId="25310" xr:uid="{00000000-0005-0000-0000-0000F05E0000}"/>
    <cellStyle name="Normal 3 2 7 2 8" xfId="25311" xr:uid="{00000000-0005-0000-0000-0000F15E0000}"/>
    <cellStyle name="Normal 3 2 7 2 8 2" xfId="25312" xr:uid="{00000000-0005-0000-0000-0000F25E0000}"/>
    <cellStyle name="Normal 3 2 7 2 9" xfId="25313" xr:uid="{00000000-0005-0000-0000-0000F35E0000}"/>
    <cellStyle name="Normal 3 2 7 3" xfId="25314" xr:uid="{00000000-0005-0000-0000-0000F45E0000}"/>
    <cellStyle name="Normal 3 2 7 3 2" xfId="25315" xr:uid="{00000000-0005-0000-0000-0000F55E0000}"/>
    <cellStyle name="Normal 3 2 7 3 2 2" xfId="25316" xr:uid="{00000000-0005-0000-0000-0000F65E0000}"/>
    <cellStyle name="Normal 3 2 7 3 2 2 2" xfId="25317" xr:uid="{00000000-0005-0000-0000-0000F75E0000}"/>
    <cellStyle name="Normal 3 2 7 3 2 2 2 2" xfId="25318" xr:uid="{00000000-0005-0000-0000-0000F85E0000}"/>
    <cellStyle name="Normal 3 2 7 3 2 2 2 2 2" xfId="25319" xr:uid="{00000000-0005-0000-0000-0000F95E0000}"/>
    <cellStyle name="Normal 3 2 7 3 2 2 2 3" xfId="25320" xr:uid="{00000000-0005-0000-0000-0000FA5E0000}"/>
    <cellStyle name="Normal 3 2 7 3 2 2 3" xfId="25321" xr:uid="{00000000-0005-0000-0000-0000FB5E0000}"/>
    <cellStyle name="Normal 3 2 7 3 2 2 3 2" xfId="25322" xr:uid="{00000000-0005-0000-0000-0000FC5E0000}"/>
    <cellStyle name="Normal 3 2 7 3 2 2 4" xfId="25323" xr:uid="{00000000-0005-0000-0000-0000FD5E0000}"/>
    <cellStyle name="Normal 3 2 7 3 2 3" xfId="25324" xr:uid="{00000000-0005-0000-0000-0000FE5E0000}"/>
    <cellStyle name="Normal 3 2 7 3 2 3 2" xfId="25325" xr:uid="{00000000-0005-0000-0000-0000FF5E0000}"/>
    <cellStyle name="Normal 3 2 7 3 2 3 2 2" xfId="25326" xr:uid="{00000000-0005-0000-0000-0000005F0000}"/>
    <cellStyle name="Normal 3 2 7 3 2 3 3" xfId="25327" xr:uid="{00000000-0005-0000-0000-0000015F0000}"/>
    <cellStyle name="Normal 3 2 7 3 2 4" xfId="25328" xr:uid="{00000000-0005-0000-0000-0000025F0000}"/>
    <cellStyle name="Normal 3 2 7 3 2 4 2" xfId="25329" xr:uid="{00000000-0005-0000-0000-0000035F0000}"/>
    <cellStyle name="Normal 3 2 7 3 2 5" xfId="25330" xr:uid="{00000000-0005-0000-0000-0000045F0000}"/>
    <cellStyle name="Normal 3 2 7 3 3" xfId="25331" xr:uid="{00000000-0005-0000-0000-0000055F0000}"/>
    <cellStyle name="Normal 3 2 7 3 3 2" xfId="25332" xr:uid="{00000000-0005-0000-0000-0000065F0000}"/>
    <cellStyle name="Normal 3 2 7 3 3 2 2" xfId="25333" xr:uid="{00000000-0005-0000-0000-0000075F0000}"/>
    <cellStyle name="Normal 3 2 7 3 3 2 2 2" xfId="25334" xr:uid="{00000000-0005-0000-0000-0000085F0000}"/>
    <cellStyle name="Normal 3 2 7 3 3 2 3" xfId="25335" xr:uid="{00000000-0005-0000-0000-0000095F0000}"/>
    <cellStyle name="Normal 3 2 7 3 3 3" xfId="25336" xr:uid="{00000000-0005-0000-0000-00000A5F0000}"/>
    <cellStyle name="Normal 3 2 7 3 3 3 2" xfId="25337" xr:uid="{00000000-0005-0000-0000-00000B5F0000}"/>
    <cellStyle name="Normal 3 2 7 3 3 4" xfId="25338" xr:uid="{00000000-0005-0000-0000-00000C5F0000}"/>
    <cellStyle name="Normal 3 2 7 3 4" xfId="25339" xr:uid="{00000000-0005-0000-0000-00000D5F0000}"/>
    <cellStyle name="Normal 3 2 7 3 4 2" xfId="25340" xr:uid="{00000000-0005-0000-0000-00000E5F0000}"/>
    <cellStyle name="Normal 3 2 7 3 4 2 2" xfId="25341" xr:uid="{00000000-0005-0000-0000-00000F5F0000}"/>
    <cellStyle name="Normal 3 2 7 3 4 2 2 2" xfId="25342" xr:uid="{00000000-0005-0000-0000-0000105F0000}"/>
    <cellStyle name="Normal 3 2 7 3 4 2 3" xfId="25343" xr:uid="{00000000-0005-0000-0000-0000115F0000}"/>
    <cellStyle name="Normal 3 2 7 3 4 3" xfId="25344" xr:uid="{00000000-0005-0000-0000-0000125F0000}"/>
    <cellStyle name="Normal 3 2 7 3 4 3 2" xfId="25345" xr:uid="{00000000-0005-0000-0000-0000135F0000}"/>
    <cellStyle name="Normal 3 2 7 3 4 4" xfId="25346" xr:uid="{00000000-0005-0000-0000-0000145F0000}"/>
    <cellStyle name="Normal 3 2 7 3 5" xfId="25347" xr:uid="{00000000-0005-0000-0000-0000155F0000}"/>
    <cellStyle name="Normal 3 2 7 3 5 2" xfId="25348" xr:uid="{00000000-0005-0000-0000-0000165F0000}"/>
    <cellStyle name="Normal 3 2 7 3 5 2 2" xfId="25349" xr:uid="{00000000-0005-0000-0000-0000175F0000}"/>
    <cellStyle name="Normal 3 2 7 3 5 3" xfId="25350" xr:uid="{00000000-0005-0000-0000-0000185F0000}"/>
    <cellStyle name="Normal 3 2 7 3 6" xfId="25351" xr:uid="{00000000-0005-0000-0000-0000195F0000}"/>
    <cellStyle name="Normal 3 2 7 3 6 2" xfId="25352" xr:uid="{00000000-0005-0000-0000-00001A5F0000}"/>
    <cellStyle name="Normal 3 2 7 3 7" xfId="25353" xr:uid="{00000000-0005-0000-0000-00001B5F0000}"/>
    <cellStyle name="Normal 3 2 7 3 7 2" xfId="25354" xr:uid="{00000000-0005-0000-0000-00001C5F0000}"/>
    <cellStyle name="Normal 3 2 7 3 8" xfId="25355" xr:uid="{00000000-0005-0000-0000-00001D5F0000}"/>
    <cellStyle name="Normal 3 2 7 4" xfId="25356" xr:uid="{00000000-0005-0000-0000-00001E5F0000}"/>
    <cellStyle name="Normal 3 2 7 4 2" xfId="25357" xr:uid="{00000000-0005-0000-0000-00001F5F0000}"/>
    <cellStyle name="Normal 3 2 7 4 2 2" xfId="25358" xr:uid="{00000000-0005-0000-0000-0000205F0000}"/>
    <cellStyle name="Normal 3 2 7 4 2 2 2" xfId="25359" xr:uid="{00000000-0005-0000-0000-0000215F0000}"/>
    <cellStyle name="Normal 3 2 7 4 2 2 2 2" xfId="25360" xr:uid="{00000000-0005-0000-0000-0000225F0000}"/>
    <cellStyle name="Normal 3 2 7 4 2 2 3" xfId="25361" xr:uid="{00000000-0005-0000-0000-0000235F0000}"/>
    <cellStyle name="Normal 3 2 7 4 2 3" xfId="25362" xr:uid="{00000000-0005-0000-0000-0000245F0000}"/>
    <cellStyle name="Normal 3 2 7 4 2 3 2" xfId="25363" xr:uid="{00000000-0005-0000-0000-0000255F0000}"/>
    <cellStyle name="Normal 3 2 7 4 2 4" xfId="25364" xr:uid="{00000000-0005-0000-0000-0000265F0000}"/>
    <cellStyle name="Normal 3 2 7 4 3" xfId="25365" xr:uid="{00000000-0005-0000-0000-0000275F0000}"/>
    <cellStyle name="Normal 3 2 7 4 3 2" xfId="25366" xr:uid="{00000000-0005-0000-0000-0000285F0000}"/>
    <cellStyle name="Normal 3 2 7 4 3 2 2" xfId="25367" xr:uid="{00000000-0005-0000-0000-0000295F0000}"/>
    <cellStyle name="Normal 3 2 7 4 3 3" xfId="25368" xr:uid="{00000000-0005-0000-0000-00002A5F0000}"/>
    <cellStyle name="Normal 3 2 7 4 4" xfId="25369" xr:uid="{00000000-0005-0000-0000-00002B5F0000}"/>
    <cellStyle name="Normal 3 2 7 4 4 2" xfId="25370" xr:uid="{00000000-0005-0000-0000-00002C5F0000}"/>
    <cellStyle name="Normal 3 2 7 4 5" xfId="25371" xr:uid="{00000000-0005-0000-0000-00002D5F0000}"/>
    <cellStyle name="Normal 3 2 7 5" xfId="25372" xr:uid="{00000000-0005-0000-0000-00002E5F0000}"/>
    <cellStyle name="Normal 3 2 7 5 2" xfId="25373" xr:uid="{00000000-0005-0000-0000-00002F5F0000}"/>
    <cellStyle name="Normal 3 2 7 5 2 2" xfId="25374" xr:uid="{00000000-0005-0000-0000-0000305F0000}"/>
    <cellStyle name="Normal 3 2 7 5 2 2 2" xfId="25375" xr:uid="{00000000-0005-0000-0000-0000315F0000}"/>
    <cellStyle name="Normal 3 2 7 5 2 3" xfId="25376" xr:uid="{00000000-0005-0000-0000-0000325F0000}"/>
    <cellStyle name="Normal 3 2 7 5 3" xfId="25377" xr:uid="{00000000-0005-0000-0000-0000335F0000}"/>
    <cellStyle name="Normal 3 2 7 5 3 2" xfId="25378" xr:uid="{00000000-0005-0000-0000-0000345F0000}"/>
    <cellStyle name="Normal 3 2 7 5 4" xfId="25379" xr:uid="{00000000-0005-0000-0000-0000355F0000}"/>
    <cellStyle name="Normal 3 2 7 6" xfId="25380" xr:uid="{00000000-0005-0000-0000-0000365F0000}"/>
    <cellStyle name="Normal 3 2 7 6 2" xfId="25381" xr:uid="{00000000-0005-0000-0000-0000375F0000}"/>
    <cellStyle name="Normal 3 2 7 6 2 2" xfId="25382" xr:uid="{00000000-0005-0000-0000-0000385F0000}"/>
    <cellStyle name="Normal 3 2 7 6 2 2 2" xfId="25383" xr:uid="{00000000-0005-0000-0000-0000395F0000}"/>
    <cellStyle name="Normal 3 2 7 6 2 3" xfId="25384" xr:uid="{00000000-0005-0000-0000-00003A5F0000}"/>
    <cellStyle name="Normal 3 2 7 6 3" xfId="25385" xr:uid="{00000000-0005-0000-0000-00003B5F0000}"/>
    <cellStyle name="Normal 3 2 7 6 3 2" xfId="25386" xr:uid="{00000000-0005-0000-0000-00003C5F0000}"/>
    <cellStyle name="Normal 3 2 7 6 4" xfId="25387" xr:uid="{00000000-0005-0000-0000-00003D5F0000}"/>
    <cellStyle name="Normal 3 2 7 7" xfId="25388" xr:uid="{00000000-0005-0000-0000-00003E5F0000}"/>
    <cellStyle name="Normal 3 2 7 7 2" xfId="25389" xr:uid="{00000000-0005-0000-0000-00003F5F0000}"/>
    <cellStyle name="Normal 3 2 7 7 2 2" xfId="25390" xr:uid="{00000000-0005-0000-0000-0000405F0000}"/>
    <cellStyle name="Normal 3 2 7 7 3" xfId="25391" xr:uid="{00000000-0005-0000-0000-0000415F0000}"/>
    <cellStyle name="Normal 3 2 7 8" xfId="25392" xr:uid="{00000000-0005-0000-0000-0000425F0000}"/>
    <cellStyle name="Normal 3 2 7 8 2" xfId="25393" xr:uid="{00000000-0005-0000-0000-0000435F0000}"/>
    <cellStyle name="Normal 3 2 7 9" xfId="25394" xr:uid="{00000000-0005-0000-0000-0000445F0000}"/>
    <cellStyle name="Normal 3 2 7 9 2" xfId="25395" xr:uid="{00000000-0005-0000-0000-0000455F0000}"/>
    <cellStyle name="Normal 3 2 8" xfId="25396" xr:uid="{00000000-0005-0000-0000-0000465F0000}"/>
    <cellStyle name="Normal 3 2 8 10" xfId="25397" xr:uid="{00000000-0005-0000-0000-0000475F0000}"/>
    <cellStyle name="Normal 3 2 8 2" xfId="25398" xr:uid="{00000000-0005-0000-0000-0000485F0000}"/>
    <cellStyle name="Normal 3 2 8 2 2" xfId="25399" xr:uid="{00000000-0005-0000-0000-0000495F0000}"/>
    <cellStyle name="Normal 3 2 8 2 2 2" xfId="25400" xr:uid="{00000000-0005-0000-0000-00004A5F0000}"/>
    <cellStyle name="Normal 3 2 8 2 2 2 2" xfId="25401" xr:uid="{00000000-0005-0000-0000-00004B5F0000}"/>
    <cellStyle name="Normal 3 2 8 2 2 2 2 2" xfId="25402" xr:uid="{00000000-0005-0000-0000-00004C5F0000}"/>
    <cellStyle name="Normal 3 2 8 2 2 2 2 2 2" xfId="25403" xr:uid="{00000000-0005-0000-0000-00004D5F0000}"/>
    <cellStyle name="Normal 3 2 8 2 2 2 2 2 2 2" xfId="25404" xr:uid="{00000000-0005-0000-0000-00004E5F0000}"/>
    <cellStyle name="Normal 3 2 8 2 2 2 2 2 3" xfId="25405" xr:uid="{00000000-0005-0000-0000-00004F5F0000}"/>
    <cellStyle name="Normal 3 2 8 2 2 2 2 3" xfId="25406" xr:uid="{00000000-0005-0000-0000-0000505F0000}"/>
    <cellStyle name="Normal 3 2 8 2 2 2 2 3 2" xfId="25407" xr:uid="{00000000-0005-0000-0000-0000515F0000}"/>
    <cellStyle name="Normal 3 2 8 2 2 2 2 4" xfId="25408" xr:uid="{00000000-0005-0000-0000-0000525F0000}"/>
    <cellStyle name="Normal 3 2 8 2 2 2 3" xfId="25409" xr:uid="{00000000-0005-0000-0000-0000535F0000}"/>
    <cellStyle name="Normal 3 2 8 2 2 2 3 2" xfId="25410" xr:uid="{00000000-0005-0000-0000-0000545F0000}"/>
    <cellStyle name="Normal 3 2 8 2 2 2 3 2 2" xfId="25411" xr:uid="{00000000-0005-0000-0000-0000555F0000}"/>
    <cellStyle name="Normal 3 2 8 2 2 2 3 3" xfId="25412" xr:uid="{00000000-0005-0000-0000-0000565F0000}"/>
    <cellStyle name="Normal 3 2 8 2 2 2 4" xfId="25413" xr:uid="{00000000-0005-0000-0000-0000575F0000}"/>
    <cellStyle name="Normal 3 2 8 2 2 2 4 2" xfId="25414" xr:uid="{00000000-0005-0000-0000-0000585F0000}"/>
    <cellStyle name="Normal 3 2 8 2 2 2 5" xfId="25415" xr:uid="{00000000-0005-0000-0000-0000595F0000}"/>
    <cellStyle name="Normal 3 2 8 2 2 3" xfId="25416" xr:uid="{00000000-0005-0000-0000-00005A5F0000}"/>
    <cellStyle name="Normal 3 2 8 2 2 3 2" xfId="25417" xr:uid="{00000000-0005-0000-0000-00005B5F0000}"/>
    <cellStyle name="Normal 3 2 8 2 2 3 2 2" xfId="25418" xr:uid="{00000000-0005-0000-0000-00005C5F0000}"/>
    <cellStyle name="Normal 3 2 8 2 2 3 2 2 2" xfId="25419" xr:uid="{00000000-0005-0000-0000-00005D5F0000}"/>
    <cellStyle name="Normal 3 2 8 2 2 3 2 3" xfId="25420" xr:uid="{00000000-0005-0000-0000-00005E5F0000}"/>
    <cellStyle name="Normal 3 2 8 2 2 3 3" xfId="25421" xr:uid="{00000000-0005-0000-0000-00005F5F0000}"/>
    <cellStyle name="Normal 3 2 8 2 2 3 3 2" xfId="25422" xr:uid="{00000000-0005-0000-0000-0000605F0000}"/>
    <cellStyle name="Normal 3 2 8 2 2 3 4" xfId="25423" xr:uid="{00000000-0005-0000-0000-0000615F0000}"/>
    <cellStyle name="Normal 3 2 8 2 2 4" xfId="25424" xr:uid="{00000000-0005-0000-0000-0000625F0000}"/>
    <cellStyle name="Normal 3 2 8 2 2 4 2" xfId="25425" xr:uid="{00000000-0005-0000-0000-0000635F0000}"/>
    <cellStyle name="Normal 3 2 8 2 2 4 2 2" xfId="25426" xr:uid="{00000000-0005-0000-0000-0000645F0000}"/>
    <cellStyle name="Normal 3 2 8 2 2 4 2 2 2" xfId="25427" xr:uid="{00000000-0005-0000-0000-0000655F0000}"/>
    <cellStyle name="Normal 3 2 8 2 2 4 2 3" xfId="25428" xr:uid="{00000000-0005-0000-0000-0000665F0000}"/>
    <cellStyle name="Normal 3 2 8 2 2 4 3" xfId="25429" xr:uid="{00000000-0005-0000-0000-0000675F0000}"/>
    <cellStyle name="Normal 3 2 8 2 2 4 3 2" xfId="25430" xr:uid="{00000000-0005-0000-0000-0000685F0000}"/>
    <cellStyle name="Normal 3 2 8 2 2 4 4" xfId="25431" xr:uid="{00000000-0005-0000-0000-0000695F0000}"/>
    <cellStyle name="Normal 3 2 8 2 2 5" xfId="25432" xr:uid="{00000000-0005-0000-0000-00006A5F0000}"/>
    <cellStyle name="Normal 3 2 8 2 2 5 2" xfId="25433" xr:uid="{00000000-0005-0000-0000-00006B5F0000}"/>
    <cellStyle name="Normal 3 2 8 2 2 5 2 2" xfId="25434" xr:uid="{00000000-0005-0000-0000-00006C5F0000}"/>
    <cellStyle name="Normal 3 2 8 2 2 5 3" xfId="25435" xr:uid="{00000000-0005-0000-0000-00006D5F0000}"/>
    <cellStyle name="Normal 3 2 8 2 2 6" xfId="25436" xr:uid="{00000000-0005-0000-0000-00006E5F0000}"/>
    <cellStyle name="Normal 3 2 8 2 2 6 2" xfId="25437" xr:uid="{00000000-0005-0000-0000-00006F5F0000}"/>
    <cellStyle name="Normal 3 2 8 2 2 7" xfId="25438" xr:uid="{00000000-0005-0000-0000-0000705F0000}"/>
    <cellStyle name="Normal 3 2 8 2 2 7 2" xfId="25439" xr:uid="{00000000-0005-0000-0000-0000715F0000}"/>
    <cellStyle name="Normal 3 2 8 2 2 8" xfId="25440" xr:uid="{00000000-0005-0000-0000-0000725F0000}"/>
    <cellStyle name="Normal 3 2 8 2 3" xfId="25441" xr:uid="{00000000-0005-0000-0000-0000735F0000}"/>
    <cellStyle name="Normal 3 2 8 2 3 2" xfId="25442" xr:uid="{00000000-0005-0000-0000-0000745F0000}"/>
    <cellStyle name="Normal 3 2 8 2 3 2 2" xfId="25443" xr:uid="{00000000-0005-0000-0000-0000755F0000}"/>
    <cellStyle name="Normal 3 2 8 2 3 2 2 2" xfId="25444" xr:uid="{00000000-0005-0000-0000-0000765F0000}"/>
    <cellStyle name="Normal 3 2 8 2 3 2 2 2 2" xfId="25445" xr:uid="{00000000-0005-0000-0000-0000775F0000}"/>
    <cellStyle name="Normal 3 2 8 2 3 2 2 3" xfId="25446" xr:uid="{00000000-0005-0000-0000-0000785F0000}"/>
    <cellStyle name="Normal 3 2 8 2 3 2 3" xfId="25447" xr:uid="{00000000-0005-0000-0000-0000795F0000}"/>
    <cellStyle name="Normal 3 2 8 2 3 2 3 2" xfId="25448" xr:uid="{00000000-0005-0000-0000-00007A5F0000}"/>
    <cellStyle name="Normal 3 2 8 2 3 2 4" xfId="25449" xr:uid="{00000000-0005-0000-0000-00007B5F0000}"/>
    <cellStyle name="Normal 3 2 8 2 3 3" xfId="25450" xr:uid="{00000000-0005-0000-0000-00007C5F0000}"/>
    <cellStyle name="Normal 3 2 8 2 3 3 2" xfId="25451" xr:uid="{00000000-0005-0000-0000-00007D5F0000}"/>
    <cellStyle name="Normal 3 2 8 2 3 3 2 2" xfId="25452" xr:uid="{00000000-0005-0000-0000-00007E5F0000}"/>
    <cellStyle name="Normal 3 2 8 2 3 3 3" xfId="25453" xr:uid="{00000000-0005-0000-0000-00007F5F0000}"/>
    <cellStyle name="Normal 3 2 8 2 3 4" xfId="25454" xr:uid="{00000000-0005-0000-0000-0000805F0000}"/>
    <cellStyle name="Normal 3 2 8 2 3 4 2" xfId="25455" xr:uid="{00000000-0005-0000-0000-0000815F0000}"/>
    <cellStyle name="Normal 3 2 8 2 3 5" xfId="25456" xr:uid="{00000000-0005-0000-0000-0000825F0000}"/>
    <cellStyle name="Normal 3 2 8 2 4" xfId="25457" xr:uid="{00000000-0005-0000-0000-0000835F0000}"/>
    <cellStyle name="Normal 3 2 8 2 4 2" xfId="25458" xr:uid="{00000000-0005-0000-0000-0000845F0000}"/>
    <cellStyle name="Normal 3 2 8 2 4 2 2" xfId="25459" xr:uid="{00000000-0005-0000-0000-0000855F0000}"/>
    <cellStyle name="Normal 3 2 8 2 4 2 2 2" xfId="25460" xr:uid="{00000000-0005-0000-0000-0000865F0000}"/>
    <cellStyle name="Normal 3 2 8 2 4 2 3" xfId="25461" xr:uid="{00000000-0005-0000-0000-0000875F0000}"/>
    <cellStyle name="Normal 3 2 8 2 4 3" xfId="25462" xr:uid="{00000000-0005-0000-0000-0000885F0000}"/>
    <cellStyle name="Normal 3 2 8 2 4 3 2" xfId="25463" xr:uid="{00000000-0005-0000-0000-0000895F0000}"/>
    <cellStyle name="Normal 3 2 8 2 4 4" xfId="25464" xr:uid="{00000000-0005-0000-0000-00008A5F0000}"/>
    <cellStyle name="Normal 3 2 8 2 5" xfId="25465" xr:uid="{00000000-0005-0000-0000-00008B5F0000}"/>
    <cellStyle name="Normal 3 2 8 2 5 2" xfId="25466" xr:uid="{00000000-0005-0000-0000-00008C5F0000}"/>
    <cellStyle name="Normal 3 2 8 2 5 2 2" xfId="25467" xr:uid="{00000000-0005-0000-0000-00008D5F0000}"/>
    <cellStyle name="Normal 3 2 8 2 5 2 2 2" xfId="25468" xr:uid="{00000000-0005-0000-0000-00008E5F0000}"/>
    <cellStyle name="Normal 3 2 8 2 5 2 3" xfId="25469" xr:uid="{00000000-0005-0000-0000-00008F5F0000}"/>
    <cellStyle name="Normal 3 2 8 2 5 3" xfId="25470" xr:uid="{00000000-0005-0000-0000-0000905F0000}"/>
    <cellStyle name="Normal 3 2 8 2 5 3 2" xfId="25471" xr:uid="{00000000-0005-0000-0000-0000915F0000}"/>
    <cellStyle name="Normal 3 2 8 2 5 4" xfId="25472" xr:uid="{00000000-0005-0000-0000-0000925F0000}"/>
    <cellStyle name="Normal 3 2 8 2 6" xfId="25473" xr:uid="{00000000-0005-0000-0000-0000935F0000}"/>
    <cellStyle name="Normal 3 2 8 2 6 2" xfId="25474" xr:uid="{00000000-0005-0000-0000-0000945F0000}"/>
    <cellStyle name="Normal 3 2 8 2 6 2 2" xfId="25475" xr:uid="{00000000-0005-0000-0000-0000955F0000}"/>
    <cellStyle name="Normal 3 2 8 2 6 3" xfId="25476" xr:uid="{00000000-0005-0000-0000-0000965F0000}"/>
    <cellStyle name="Normal 3 2 8 2 7" xfId="25477" xr:uid="{00000000-0005-0000-0000-0000975F0000}"/>
    <cellStyle name="Normal 3 2 8 2 7 2" xfId="25478" xr:uid="{00000000-0005-0000-0000-0000985F0000}"/>
    <cellStyle name="Normal 3 2 8 2 8" xfId="25479" xr:uid="{00000000-0005-0000-0000-0000995F0000}"/>
    <cellStyle name="Normal 3 2 8 2 8 2" xfId="25480" xr:uid="{00000000-0005-0000-0000-00009A5F0000}"/>
    <cellStyle name="Normal 3 2 8 2 9" xfId="25481" xr:uid="{00000000-0005-0000-0000-00009B5F0000}"/>
    <cellStyle name="Normal 3 2 8 3" xfId="25482" xr:uid="{00000000-0005-0000-0000-00009C5F0000}"/>
    <cellStyle name="Normal 3 2 8 3 2" xfId="25483" xr:uid="{00000000-0005-0000-0000-00009D5F0000}"/>
    <cellStyle name="Normal 3 2 8 3 2 2" xfId="25484" xr:uid="{00000000-0005-0000-0000-00009E5F0000}"/>
    <cellStyle name="Normal 3 2 8 3 2 2 2" xfId="25485" xr:uid="{00000000-0005-0000-0000-00009F5F0000}"/>
    <cellStyle name="Normal 3 2 8 3 2 2 2 2" xfId="25486" xr:uid="{00000000-0005-0000-0000-0000A05F0000}"/>
    <cellStyle name="Normal 3 2 8 3 2 2 2 2 2" xfId="25487" xr:uid="{00000000-0005-0000-0000-0000A15F0000}"/>
    <cellStyle name="Normal 3 2 8 3 2 2 2 3" xfId="25488" xr:uid="{00000000-0005-0000-0000-0000A25F0000}"/>
    <cellStyle name="Normal 3 2 8 3 2 2 3" xfId="25489" xr:uid="{00000000-0005-0000-0000-0000A35F0000}"/>
    <cellStyle name="Normal 3 2 8 3 2 2 3 2" xfId="25490" xr:uid="{00000000-0005-0000-0000-0000A45F0000}"/>
    <cellStyle name="Normal 3 2 8 3 2 2 4" xfId="25491" xr:uid="{00000000-0005-0000-0000-0000A55F0000}"/>
    <cellStyle name="Normal 3 2 8 3 2 3" xfId="25492" xr:uid="{00000000-0005-0000-0000-0000A65F0000}"/>
    <cellStyle name="Normal 3 2 8 3 2 3 2" xfId="25493" xr:uid="{00000000-0005-0000-0000-0000A75F0000}"/>
    <cellStyle name="Normal 3 2 8 3 2 3 2 2" xfId="25494" xr:uid="{00000000-0005-0000-0000-0000A85F0000}"/>
    <cellStyle name="Normal 3 2 8 3 2 3 3" xfId="25495" xr:uid="{00000000-0005-0000-0000-0000A95F0000}"/>
    <cellStyle name="Normal 3 2 8 3 2 4" xfId="25496" xr:uid="{00000000-0005-0000-0000-0000AA5F0000}"/>
    <cellStyle name="Normal 3 2 8 3 2 4 2" xfId="25497" xr:uid="{00000000-0005-0000-0000-0000AB5F0000}"/>
    <cellStyle name="Normal 3 2 8 3 2 5" xfId="25498" xr:uid="{00000000-0005-0000-0000-0000AC5F0000}"/>
    <cellStyle name="Normal 3 2 8 3 3" xfId="25499" xr:uid="{00000000-0005-0000-0000-0000AD5F0000}"/>
    <cellStyle name="Normal 3 2 8 3 3 2" xfId="25500" xr:uid="{00000000-0005-0000-0000-0000AE5F0000}"/>
    <cellStyle name="Normal 3 2 8 3 3 2 2" xfId="25501" xr:uid="{00000000-0005-0000-0000-0000AF5F0000}"/>
    <cellStyle name="Normal 3 2 8 3 3 2 2 2" xfId="25502" xr:uid="{00000000-0005-0000-0000-0000B05F0000}"/>
    <cellStyle name="Normal 3 2 8 3 3 2 3" xfId="25503" xr:uid="{00000000-0005-0000-0000-0000B15F0000}"/>
    <cellStyle name="Normal 3 2 8 3 3 3" xfId="25504" xr:uid="{00000000-0005-0000-0000-0000B25F0000}"/>
    <cellStyle name="Normal 3 2 8 3 3 3 2" xfId="25505" xr:uid="{00000000-0005-0000-0000-0000B35F0000}"/>
    <cellStyle name="Normal 3 2 8 3 3 4" xfId="25506" xr:uid="{00000000-0005-0000-0000-0000B45F0000}"/>
    <cellStyle name="Normal 3 2 8 3 4" xfId="25507" xr:uid="{00000000-0005-0000-0000-0000B55F0000}"/>
    <cellStyle name="Normal 3 2 8 3 4 2" xfId="25508" xr:uid="{00000000-0005-0000-0000-0000B65F0000}"/>
    <cellStyle name="Normal 3 2 8 3 4 2 2" xfId="25509" xr:uid="{00000000-0005-0000-0000-0000B75F0000}"/>
    <cellStyle name="Normal 3 2 8 3 4 2 2 2" xfId="25510" xr:uid="{00000000-0005-0000-0000-0000B85F0000}"/>
    <cellStyle name="Normal 3 2 8 3 4 2 3" xfId="25511" xr:uid="{00000000-0005-0000-0000-0000B95F0000}"/>
    <cellStyle name="Normal 3 2 8 3 4 3" xfId="25512" xr:uid="{00000000-0005-0000-0000-0000BA5F0000}"/>
    <cellStyle name="Normal 3 2 8 3 4 3 2" xfId="25513" xr:uid="{00000000-0005-0000-0000-0000BB5F0000}"/>
    <cellStyle name="Normal 3 2 8 3 4 4" xfId="25514" xr:uid="{00000000-0005-0000-0000-0000BC5F0000}"/>
    <cellStyle name="Normal 3 2 8 3 5" xfId="25515" xr:uid="{00000000-0005-0000-0000-0000BD5F0000}"/>
    <cellStyle name="Normal 3 2 8 3 5 2" xfId="25516" xr:uid="{00000000-0005-0000-0000-0000BE5F0000}"/>
    <cellStyle name="Normal 3 2 8 3 5 2 2" xfId="25517" xr:uid="{00000000-0005-0000-0000-0000BF5F0000}"/>
    <cellStyle name="Normal 3 2 8 3 5 3" xfId="25518" xr:uid="{00000000-0005-0000-0000-0000C05F0000}"/>
    <cellStyle name="Normal 3 2 8 3 6" xfId="25519" xr:uid="{00000000-0005-0000-0000-0000C15F0000}"/>
    <cellStyle name="Normal 3 2 8 3 6 2" xfId="25520" xr:uid="{00000000-0005-0000-0000-0000C25F0000}"/>
    <cellStyle name="Normal 3 2 8 3 7" xfId="25521" xr:uid="{00000000-0005-0000-0000-0000C35F0000}"/>
    <cellStyle name="Normal 3 2 8 3 7 2" xfId="25522" xr:uid="{00000000-0005-0000-0000-0000C45F0000}"/>
    <cellStyle name="Normal 3 2 8 3 8" xfId="25523" xr:uid="{00000000-0005-0000-0000-0000C55F0000}"/>
    <cellStyle name="Normal 3 2 8 4" xfId="25524" xr:uid="{00000000-0005-0000-0000-0000C65F0000}"/>
    <cellStyle name="Normal 3 2 8 4 2" xfId="25525" xr:uid="{00000000-0005-0000-0000-0000C75F0000}"/>
    <cellStyle name="Normal 3 2 8 4 2 2" xfId="25526" xr:uid="{00000000-0005-0000-0000-0000C85F0000}"/>
    <cellStyle name="Normal 3 2 8 4 2 2 2" xfId="25527" xr:uid="{00000000-0005-0000-0000-0000C95F0000}"/>
    <cellStyle name="Normal 3 2 8 4 2 2 2 2" xfId="25528" xr:uid="{00000000-0005-0000-0000-0000CA5F0000}"/>
    <cellStyle name="Normal 3 2 8 4 2 2 3" xfId="25529" xr:uid="{00000000-0005-0000-0000-0000CB5F0000}"/>
    <cellStyle name="Normal 3 2 8 4 2 3" xfId="25530" xr:uid="{00000000-0005-0000-0000-0000CC5F0000}"/>
    <cellStyle name="Normal 3 2 8 4 2 3 2" xfId="25531" xr:uid="{00000000-0005-0000-0000-0000CD5F0000}"/>
    <cellStyle name="Normal 3 2 8 4 2 4" xfId="25532" xr:uid="{00000000-0005-0000-0000-0000CE5F0000}"/>
    <cellStyle name="Normal 3 2 8 4 3" xfId="25533" xr:uid="{00000000-0005-0000-0000-0000CF5F0000}"/>
    <cellStyle name="Normal 3 2 8 4 3 2" xfId="25534" xr:uid="{00000000-0005-0000-0000-0000D05F0000}"/>
    <cellStyle name="Normal 3 2 8 4 3 2 2" xfId="25535" xr:uid="{00000000-0005-0000-0000-0000D15F0000}"/>
    <cellStyle name="Normal 3 2 8 4 3 3" xfId="25536" xr:uid="{00000000-0005-0000-0000-0000D25F0000}"/>
    <cellStyle name="Normal 3 2 8 4 4" xfId="25537" xr:uid="{00000000-0005-0000-0000-0000D35F0000}"/>
    <cellStyle name="Normal 3 2 8 4 4 2" xfId="25538" xr:uid="{00000000-0005-0000-0000-0000D45F0000}"/>
    <cellStyle name="Normal 3 2 8 4 5" xfId="25539" xr:uid="{00000000-0005-0000-0000-0000D55F0000}"/>
    <cellStyle name="Normal 3 2 8 5" xfId="25540" xr:uid="{00000000-0005-0000-0000-0000D65F0000}"/>
    <cellStyle name="Normal 3 2 8 5 2" xfId="25541" xr:uid="{00000000-0005-0000-0000-0000D75F0000}"/>
    <cellStyle name="Normal 3 2 8 5 2 2" xfId="25542" xr:uid="{00000000-0005-0000-0000-0000D85F0000}"/>
    <cellStyle name="Normal 3 2 8 5 2 2 2" xfId="25543" xr:uid="{00000000-0005-0000-0000-0000D95F0000}"/>
    <cellStyle name="Normal 3 2 8 5 2 3" xfId="25544" xr:uid="{00000000-0005-0000-0000-0000DA5F0000}"/>
    <cellStyle name="Normal 3 2 8 5 3" xfId="25545" xr:uid="{00000000-0005-0000-0000-0000DB5F0000}"/>
    <cellStyle name="Normal 3 2 8 5 3 2" xfId="25546" xr:uid="{00000000-0005-0000-0000-0000DC5F0000}"/>
    <cellStyle name="Normal 3 2 8 5 4" xfId="25547" xr:uid="{00000000-0005-0000-0000-0000DD5F0000}"/>
    <cellStyle name="Normal 3 2 8 6" xfId="25548" xr:uid="{00000000-0005-0000-0000-0000DE5F0000}"/>
    <cellStyle name="Normal 3 2 8 6 2" xfId="25549" xr:uid="{00000000-0005-0000-0000-0000DF5F0000}"/>
    <cellStyle name="Normal 3 2 8 6 2 2" xfId="25550" xr:uid="{00000000-0005-0000-0000-0000E05F0000}"/>
    <cellStyle name="Normal 3 2 8 6 2 2 2" xfId="25551" xr:uid="{00000000-0005-0000-0000-0000E15F0000}"/>
    <cellStyle name="Normal 3 2 8 6 2 3" xfId="25552" xr:uid="{00000000-0005-0000-0000-0000E25F0000}"/>
    <cellStyle name="Normal 3 2 8 6 3" xfId="25553" xr:uid="{00000000-0005-0000-0000-0000E35F0000}"/>
    <cellStyle name="Normal 3 2 8 6 3 2" xfId="25554" xr:uid="{00000000-0005-0000-0000-0000E45F0000}"/>
    <cellStyle name="Normal 3 2 8 6 4" xfId="25555" xr:uid="{00000000-0005-0000-0000-0000E55F0000}"/>
    <cellStyle name="Normal 3 2 8 7" xfId="25556" xr:uid="{00000000-0005-0000-0000-0000E65F0000}"/>
    <cellStyle name="Normal 3 2 8 7 2" xfId="25557" xr:uid="{00000000-0005-0000-0000-0000E75F0000}"/>
    <cellStyle name="Normal 3 2 8 7 2 2" xfId="25558" xr:uid="{00000000-0005-0000-0000-0000E85F0000}"/>
    <cellStyle name="Normal 3 2 8 7 3" xfId="25559" xr:uid="{00000000-0005-0000-0000-0000E95F0000}"/>
    <cellStyle name="Normal 3 2 8 8" xfId="25560" xr:uid="{00000000-0005-0000-0000-0000EA5F0000}"/>
    <cellStyle name="Normal 3 2 8 8 2" xfId="25561" xr:uid="{00000000-0005-0000-0000-0000EB5F0000}"/>
    <cellStyle name="Normal 3 2 8 9" xfId="25562" xr:uid="{00000000-0005-0000-0000-0000EC5F0000}"/>
    <cellStyle name="Normal 3 2 8 9 2" xfId="25563" xr:uid="{00000000-0005-0000-0000-0000ED5F0000}"/>
    <cellStyle name="Normal 3 2 9" xfId="25564" xr:uid="{00000000-0005-0000-0000-0000EE5F0000}"/>
    <cellStyle name="Normal 3 2 9 2" xfId="25565" xr:uid="{00000000-0005-0000-0000-0000EF5F0000}"/>
    <cellStyle name="Normal 3 2 9 2 2" xfId="25566" xr:uid="{00000000-0005-0000-0000-0000F05F0000}"/>
    <cellStyle name="Normal 3 2 9 2 2 2" xfId="25567" xr:uid="{00000000-0005-0000-0000-0000F15F0000}"/>
    <cellStyle name="Normal 3 2 9 2 2 2 2" xfId="25568" xr:uid="{00000000-0005-0000-0000-0000F25F0000}"/>
    <cellStyle name="Normal 3 2 9 2 2 2 2 2" xfId="25569" xr:uid="{00000000-0005-0000-0000-0000F35F0000}"/>
    <cellStyle name="Normal 3 2 9 2 2 2 2 2 2" xfId="25570" xr:uid="{00000000-0005-0000-0000-0000F45F0000}"/>
    <cellStyle name="Normal 3 2 9 2 2 2 2 3" xfId="25571" xr:uid="{00000000-0005-0000-0000-0000F55F0000}"/>
    <cellStyle name="Normal 3 2 9 2 2 2 3" xfId="25572" xr:uid="{00000000-0005-0000-0000-0000F65F0000}"/>
    <cellStyle name="Normal 3 2 9 2 2 2 3 2" xfId="25573" xr:uid="{00000000-0005-0000-0000-0000F75F0000}"/>
    <cellStyle name="Normal 3 2 9 2 2 2 4" xfId="25574" xr:uid="{00000000-0005-0000-0000-0000F85F0000}"/>
    <cellStyle name="Normal 3 2 9 2 2 3" xfId="25575" xr:uid="{00000000-0005-0000-0000-0000F95F0000}"/>
    <cellStyle name="Normal 3 2 9 2 2 3 2" xfId="25576" xr:uid="{00000000-0005-0000-0000-0000FA5F0000}"/>
    <cellStyle name="Normal 3 2 9 2 2 3 2 2" xfId="25577" xr:uid="{00000000-0005-0000-0000-0000FB5F0000}"/>
    <cellStyle name="Normal 3 2 9 2 2 3 3" xfId="25578" xr:uid="{00000000-0005-0000-0000-0000FC5F0000}"/>
    <cellStyle name="Normal 3 2 9 2 2 4" xfId="25579" xr:uid="{00000000-0005-0000-0000-0000FD5F0000}"/>
    <cellStyle name="Normal 3 2 9 2 2 4 2" xfId="25580" xr:uid="{00000000-0005-0000-0000-0000FE5F0000}"/>
    <cellStyle name="Normal 3 2 9 2 2 5" xfId="25581" xr:uid="{00000000-0005-0000-0000-0000FF5F0000}"/>
    <cellStyle name="Normal 3 2 9 2 3" xfId="25582" xr:uid="{00000000-0005-0000-0000-000000600000}"/>
    <cellStyle name="Normal 3 2 9 2 3 2" xfId="25583" xr:uid="{00000000-0005-0000-0000-000001600000}"/>
    <cellStyle name="Normal 3 2 9 2 3 2 2" xfId="25584" xr:uid="{00000000-0005-0000-0000-000002600000}"/>
    <cellStyle name="Normal 3 2 9 2 3 2 2 2" xfId="25585" xr:uid="{00000000-0005-0000-0000-000003600000}"/>
    <cellStyle name="Normal 3 2 9 2 3 2 3" xfId="25586" xr:uid="{00000000-0005-0000-0000-000004600000}"/>
    <cellStyle name="Normal 3 2 9 2 3 3" xfId="25587" xr:uid="{00000000-0005-0000-0000-000005600000}"/>
    <cellStyle name="Normal 3 2 9 2 3 3 2" xfId="25588" xr:uid="{00000000-0005-0000-0000-000006600000}"/>
    <cellStyle name="Normal 3 2 9 2 3 4" xfId="25589" xr:uid="{00000000-0005-0000-0000-000007600000}"/>
    <cellStyle name="Normal 3 2 9 2 4" xfId="25590" xr:uid="{00000000-0005-0000-0000-000008600000}"/>
    <cellStyle name="Normal 3 2 9 2 4 2" xfId="25591" xr:uid="{00000000-0005-0000-0000-000009600000}"/>
    <cellStyle name="Normal 3 2 9 2 4 2 2" xfId="25592" xr:uid="{00000000-0005-0000-0000-00000A600000}"/>
    <cellStyle name="Normal 3 2 9 2 4 2 2 2" xfId="25593" xr:uid="{00000000-0005-0000-0000-00000B600000}"/>
    <cellStyle name="Normal 3 2 9 2 4 2 3" xfId="25594" xr:uid="{00000000-0005-0000-0000-00000C600000}"/>
    <cellStyle name="Normal 3 2 9 2 4 3" xfId="25595" xr:uid="{00000000-0005-0000-0000-00000D600000}"/>
    <cellStyle name="Normal 3 2 9 2 4 3 2" xfId="25596" xr:uid="{00000000-0005-0000-0000-00000E600000}"/>
    <cellStyle name="Normal 3 2 9 2 4 4" xfId="25597" xr:uid="{00000000-0005-0000-0000-00000F600000}"/>
    <cellStyle name="Normal 3 2 9 2 5" xfId="25598" xr:uid="{00000000-0005-0000-0000-000010600000}"/>
    <cellStyle name="Normal 3 2 9 2 5 2" xfId="25599" xr:uid="{00000000-0005-0000-0000-000011600000}"/>
    <cellStyle name="Normal 3 2 9 2 5 2 2" xfId="25600" xr:uid="{00000000-0005-0000-0000-000012600000}"/>
    <cellStyle name="Normal 3 2 9 2 5 3" xfId="25601" xr:uid="{00000000-0005-0000-0000-000013600000}"/>
    <cellStyle name="Normal 3 2 9 2 6" xfId="25602" xr:uid="{00000000-0005-0000-0000-000014600000}"/>
    <cellStyle name="Normal 3 2 9 2 6 2" xfId="25603" xr:uid="{00000000-0005-0000-0000-000015600000}"/>
    <cellStyle name="Normal 3 2 9 2 7" xfId="25604" xr:uid="{00000000-0005-0000-0000-000016600000}"/>
    <cellStyle name="Normal 3 2 9 2 7 2" xfId="25605" xr:uid="{00000000-0005-0000-0000-000017600000}"/>
    <cellStyle name="Normal 3 2 9 2 8" xfId="25606" xr:uid="{00000000-0005-0000-0000-000018600000}"/>
    <cellStyle name="Normal 3 2 9 3" xfId="25607" xr:uid="{00000000-0005-0000-0000-000019600000}"/>
    <cellStyle name="Normal 3 2 9 3 2" xfId="25608" xr:uid="{00000000-0005-0000-0000-00001A600000}"/>
    <cellStyle name="Normal 3 2 9 3 2 2" xfId="25609" xr:uid="{00000000-0005-0000-0000-00001B600000}"/>
    <cellStyle name="Normal 3 2 9 3 2 2 2" xfId="25610" xr:uid="{00000000-0005-0000-0000-00001C600000}"/>
    <cellStyle name="Normal 3 2 9 3 2 2 2 2" xfId="25611" xr:uid="{00000000-0005-0000-0000-00001D600000}"/>
    <cellStyle name="Normal 3 2 9 3 2 2 3" xfId="25612" xr:uid="{00000000-0005-0000-0000-00001E600000}"/>
    <cellStyle name="Normal 3 2 9 3 2 3" xfId="25613" xr:uid="{00000000-0005-0000-0000-00001F600000}"/>
    <cellStyle name="Normal 3 2 9 3 2 3 2" xfId="25614" xr:uid="{00000000-0005-0000-0000-000020600000}"/>
    <cellStyle name="Normal 3 2 9 3 2 4" xfId="25615" xr:uid="{00000000-0005-0000-0000-000021600000}"/>
    <cellStyle name="Normal 3 2 9 3 3" xfId="25616" xr:uid="{00000000-0005-0000-0000-000022600000}"/>
    <cellStyle name="Normal 3 2 9 3 3 2" xfId="25617" xr:uid="{00000000-0005-0000-0000-000023600000}"/>
    <cellStyle name="Normal 3 2 9 3 3 2 2" xfId="25618" xr:uid="{00000000-0005-0000-0000-000024600000}"/>
    <cellStyle name="Normal 3 2 9 3 3 3" xfId="25619" xr:uid="{00000000-0005-0000-0000-000025600000}"/>
    <cellStyle name="Normal 3 2 9 3 4" xfId="25620" xr:uid="{00000000-0005-0000-0000-000026600000}"/>
    <cellStyle name="Normal 3 2 9 3 4 2" xfId="25621" xr:uid="{00000000-0005-0000-0000-000027600000}"/>
    <cellStyle name="Normal 3 2 9 3 5" xfId="25622" xr:uid="{00000000-0005-0000-0000-000028600000}"/>
    <cellStyle name="Normal 3 2 9 4" xfId="25623" xr:uid="{00000000-0005-0000-0000-000029600000}"/>
    <cellStyle name="Normal 3 2 9 4 2" xfId="25624" xr:uid="{00000000-0005-0000-0000-00002A600000}"/>
    <cellStyle name="Normal 3 2 9 4 2 2" xfId="25625" xr:uid="{00000000-0005-0000-0000-00002B600000}"/>
    <cellStyle name="Normal 3 2 9 4 2 2 2" xfId="25626" xr:uid="{00000000-0005-0000-0000-00002C600000}"/>
    <cellStyle name="Normal 3 2 9 4 2 3" xfId="25627" xr:uid="{00000000-0005-0000-0000-00002D600000}"/>
    <cellStyle name="Normal 3 2 9 4 3" xfId="25628" xr:uid="{00000000-0005-0000-0000-00002E600000}"/>
    <cellStyle name="Normal 3 2 9 4 3 2" xfId="25629" xr:uid="{00000000-0005-0000-0000-00002F600000}"/>
    <cellStyle name="Normal 3 2 9 4 4" xfId="25630" xr:uid="{00000000-0005-0000-0000-000030600000}"/>
    <cellStyle name="Normal 3 2 9 5" xfId="25631" xr:uid="{00000000-0005-0000-0000-000031600000}"/>
    <cellStyle name="Normal 3 2 9 5 2" xfId="25632" xr:uid="{00000000-0005-0000-0000-000032600000}"/>
    <cellStyle name="Normal 3 2 9 5 2 2" xfId="25633" xr:uid="{00000000-0005-0000-0000-000033600000}"/>
    <cellStyle name="Normal 3 2 9 5 2 2 2" xfId="25634" xr:uid="{00000000-0005-0000-0000-000034600000}"/>
    <cellStyle name="Normal 3 2 9 5 2 3" xfId="25635" xr:uid="{00000000-0005-0000-0000-000035600000}"/>
    <cellStyle name="Normal 3 2 9 5 3" xfId="25636" xr:uid="{00000000-0005-0000-0000-000036600000}"/>
    <cellStyle name="Normal 3 2 9 5 3 2" xfId="25637" xr:uid="{00000000-0005-0000-0000-000037600000}"/>
    <cellStyle name="Normal 3 2 9 5 4" xfId="25638" xr:uid="{00000000-0005-0000-0000-000038600000}"/>
    <cellStyle name="Normal 3 2 9 6" xfId="25639" xr:uid="{00000000-0005-0000-0000-000039600000}"/>
    <cellStyle name="Normal 3 2 9 6 2" xfId="25640" xr:uid="{00000000-0005-0000-0000-00003A600000}"/>
    <cellStyle name="Normal 3 2 9 6 2 2" xfId="25641" xr:uid="{00000000-0005-0000-0000-00003B600000}"/>
    <cellStyle name="Normal 3 2 9 6 3" xfId="25642" xr:uid="{00000000-0005-0000-0000-00003C600000}"/>
    <cellStyle name="Normal 3 2 9 7" xfId="25643" xr:uid="{00000000-0005-0000-0000-00003D600000}"/>
    <cellStyle name="Normal 3 2 9 7 2" xfId="25644" xr:uid="{00000000-0005-0000-0000-00003E600000}"/>
    <cellStyle name="Normal 3 2 9 8" xfId="25645" xr:uid="{00000000-0005-0000-0000-00003F600000}"/>
    <cellStyle name="Normal 3 2 9 8 2" xfId="25646" xr:uid="{00000000-0005-0000-0000-000040600000}"/>
    <cellStyle name="Normal 3 2 9 9" xfId="25647" xr:uid="{00000000-0005-0000-0000-000041600000}"/>
    <cellStyle name="Normal 3 2_Sheet1" xfId="25648" xr:uid="{00000000-0005-0000-0000-000042600000}"/>
    <cellStyle name="Normal 3 20" xfId="25649" xr:uid="{00000000-0005-0000-0000-000043600000}"/>
    <cellStyle name="Normal 3 20 2" xfId="25650" xr:uid="{00000000-0005-0000-0000-000044600000}"/>
    <cellStyle name="Normal 3 21" xfId="25651" xr:uid="{00000000-0005-0000-0000-000045600000}"/>
    <cellStyle name="Normal 3 21 2" xfId="25652" xr:uid="{00000000-0005-0000-0000-000046600000}"/>
    <cellStyle name="Normal 3 22" xfId="25653" xr:uid="{00000000-0005-0000-0000-000047600000}"/>
    <cellStyle name="Normal 3 22 2" xfId="25654" xr:uid="{00000000-0005-0000-0000-000048600000}"/>
    <cellStyle name="Normal 3 23" xfId="25655" xr:uid="{00000000-0005-0000-0000-000049600000}"/>
    <cellStyle name="Normal 3 23 2" xfId="25656" xr:uid="{00000000-0005-0000-0000-00004A600000}"/>
    <cellStyle name="Normal 3 24" xfId="25657" xr:uid="{00000000-0005-0000-0000-00004B600000}"/>
    <cellStyle name="Normal 3 24 2" xfId="25658" xr:uid="{00000000-0005-0000-0000-00004C600000}"/>
    <cellStyle name="Normal 3 25" xfId="25659" xr:uid="{00000000-0005-0000-0000-00004D600000}"/>
    <cellStyle name="Normal 3 25 2" xfId="25660" xr:uid="{00000000-0005-0000-0000-00004E600000}"/>
    <cellStyle name="Normal 3 26" xfId="25661" xr:uid="{00000000-0005-0000-0000-00004F600000}"/>
    <cellStyle name="Normal 3 26 2" xfId="25662" xr:uid="{00000000-0005-0000-0000-000050600000}"/>
    <cellStyle name="Normal 3 27" xfId="25663" xr:uid="{00000000-0005-0000-0000-000051600000}"/>
    <cellStyle name="Normal 3 28" xfId="25664" xr:uid="{00000000-0005-0000-0000-000052600000}"/>
    <cellStyle name="Normal 3 29" xfId="25665" xr:uid="{00000000-0005-0000-0000-000053600000}"/>
    <cellStyle name="Normal 3 3" xfId="1272" xr:uid="{00000000-0005-0000-0000-000054600000}"/>
    <cellStyle name="Normal 3 3 10" xfId="25666" xr:uid="{00000000-0005-0000-0000-000055600000}"/>
    <cellStyle name="Normal 3 3 10 2" xfId="25667" xr:uid="{00000000-0005-0000-0000-000056600000}"/>
    <cellStyle name="Normal 3 3 10 2 2" xfId="25668" xr:uid="{00000000-0005-0000-0000-000057600000}"/>
    <cellStyle name="Normal 3 3 10 2 2 2" xfId="25669" xr:uid="{00000000-0005-0000-0000-000058600000}"/>
    <cellStyle name="Normal 3 3 10 2 2 2 2" xfId="25670" xr:uid="{00000000-0005-0000-0000-000059600000}"/>
    <cellStyle name="Normal 3 3 10 2 2 2 2 2" xfId="25671" xr:uid="{00000000-0005-0000-0000-00005A600000}"/>
    <cellStyle name="Normal 3 3 10 2 2 2 3" xfId="25672" xr:uid="{00000000-0005-0000-0000-00005B600000}"/>
    <cellStyle name="Normal 3 3 10 2 2 3" xfId="25673" xr:uid="{00000000-0005-0000-0000-00005C600000}"/>
    <cellStyle name="Normal 3 3 10 2 2 3 2" xfId="25674" xr:uid="{00000000-0005-0000-0000-00005D600000}"/>
    <cellStyle name="Normal 3 3 10 2 2 4" xfId="25675" xr:uid="{00000000-0005-0000-0000-00005E600000}"/>
    <cellStyle name="Normal 3 3 10 2 3" xfId="25676" xr:uid="{00000000-0005-0000-0000-00005F600000}"/>
    <cellStyle name="Normal 3 3 10 2 3 2" xfId="25677" xr:uid="{00000000-0005-0000-0000-000060600000}"/>
    <cellStyle name="Normal 3 3 10 2 3 2 2" xfId="25678" xr:uid="{00000000-0005-0000-0000-000061600000}"/>
    <cellStyle name="Normal 3 3 10 2 3 3" xfId="25679" xr:uid="{00000000-0005-0000-0000-000062600000}"/>
    <cellStyle name="Normal 3 3 10 2 4" xfId="25680" xr:uid="{00000000-0005-0000-0000-000063600000}"/>
    <cellStyle name="Normal 3 3 10 2 4 2" xfId="25681" xr:uid="{00000000-0005-0000-0000-000064600000}"/>
    <cellStyle name="Normal 3 3 10 2 5" xfId="25682" xr:uid="{00000000-0005-0000-0000-000065600000}"/>
    <cellStyle name="Normal 3 3 10 3" xfId="25683" xr:uid="{00000000-0005-0000-0000-000066600000}"/>
    <cellStyle name="Normal 3 3 10 3 2" xfId="25684" xr:uid="{00000000-0005-0000-0000-000067600000}"/>
    <cellStyle name="Normal 3 3 10 3 2 2" xfId="25685" xr:uid="{00000000-0005-0000-0000-000068600000}"/>
    <cellStyle name="Normal 3 3 10 3 2 2 2" xfId="25686" xr:uid="{00000000-0005-0000-0000-000069600000}"/>
    <cellStyle name="Normal 3 3 10 3 2 3" xfId="25687" xr:uid="{00000000-0005-0000-0000-00006A600000}"/>
    <cellStyle name="Normal 3 3 10 3 3" xfId="25688" xr:uid="{00000000-0005-0000-0000-00006B600000}"/>
    <cellStyle name="Normal 3 3 10 3 3 2" xfId="25689" xr:uid="{00000000-0005-0000-0000-00006C600000}"/>
    <cellStyle name="Normal 3 3 10 3 4" xfId="25690" xr:uid="{00000000-0005-0000-0000-00006D600000}"/>
    <cellStyle name="Normal 3 3 10 4" xfId="25691" xr:uid="{00000000-0005-0000-0000-00006E600000}"/>
    <cellStyle name="Normal 3 3 10 4 2" xfId="25692" xr:uid="{00000000-0005-0000-0000-00006F600000}"/>
    <cellStyle name="Normal 3 3 10 4 2 2" xfId="25693" xr:uid="{00000000-0005-0000-0000-000070600000}"/>
    <cellStyle name="Normal 3 3 10 4 2 2 2" xfId="25694" xr:uid="{00000000-0005-0000-0000-000071600000}"/>
    <cellStyle name="Normal 3 3 10 4 2 3" xfId="25695" xr:uid="{00000000-0005-0000-0000-000072600000}"/>
    <cellStyle name="Normal 3 3 10 4 3" xfId="25696" xr:uid="{00000000-0005-0000-0000-000073600000}"/>
    <cellStyle name="Normal 3 3 10 4 3 2" xfId="25697" xr:uid="{00000000-0005-0000-0000-000074600000}"/>
    <cellStyle name="Normal 3 3 10 4 4" xfId="25698" xr:uid="{00000000-0005-0000-0000-000075600000}"/>
    <cellStyle name="Normal 3 3 10 5" xfId="25699" xr:uid="{00000000-0005-0000-0000-000076600000}"/>
    <cellStyle name="Normal 3 3 10 5 2" xfId="25700" xr:uid="{00000000-0005-0000-0000-000077600000}"/>
    <cellStyle name="Normal 3 3 10 5 2 2" xfId="25701" xr:uid="{00000000-0005-0000-0000-000078600000}"/>
    <cellStyle name="Normal 3 3 10 5 3" xfId="25702" xr:uid="{00000000-0005-0000-0000-000079600000}"/>
    <cellStyle name="Normal 3 3 10 6" xfId="25703" xr:uid="{00000000-0005-0000-0000-00007A600000}"/>
    <cellStyle name="Normal 3 3 10 6 2" xfId="25704" xr:uid="{00000000-0005-0000-0000-00007B600000}"/>
    <cellStyle name="Normal 3 3 10 7" xfId="25705" xr:uid="{00000000-0005-0000-0000-00007C600000}"/>
    <cellStyle name="Normal 3 3 10 7 2" xfId="25706" xr:uid="{00000000-0005-0000-0000-00007D600000}"/>
    <cellStyle name="Normal 3 3 10 8" xfId="25707" xr:uid="{00000000-0005-0000-0000-00007E600000}"/>
    <cellStyle name="Normal 3 3 11" xfId="25708" xr:uid="{00000000-0005-0000-0000-00007F600000}"/>
    <cellStyle name="Normal 3 3 11 2" xfId="25709" xr:uid="{00000000-0005-0000-0000-000080600000}"/>
    <cellStyle name="Normal 3 3 11 2 2" xfId="25710" xr:uid="{00000000-0005-0000-0000-000081600000}"/>
    <cellStyle name="Normal 3 3 11 2 2 2" xfId="25711" xr:uid="{00000000-0005-0000-0000-000082600000}"/>
    <cellStyle name="Normal 3 3 11 2 2 2 2" xfId="25712" xr:uid="{00000000-0005-0000-0000-000083600000}"/>
    <cellStyle name="Normal 3 3 11 2 2 2 2 2" xfId="25713" xr:uid="{00000000-0005-0000-0000-000084600000}"/>
    <cellStyle name="Normal 3 3 11 2 2 2 3" xfId="25714" xr:uid="{00000000-0005-0000-0000-000085600000}"/>
    <cellStyle name="Normal 3 3 11 2 2 3" xfId="25715" xr:uid="{00000000-0005-0000-0000-000086600000}"/>
    <cellStyle name="Normal 3 3 11 2 2 3 2" xfId="25716" xr:uid="{00000000-0005-0000-0000-000087600000}"/>
    <cellStyle name="Normal 3 3 11 2 2 4" xfId="25717" xr:uid="{00000000-0005-0000-0000-000088600000}"/>
    <cellStyle name="Normal 3 3 11 2 3" xfId="25718" xr:uid="{00000000-0005-0000-0000-000089600000}"/>
    <cellStyle name="Normal 3 3 11 2 3 2" xfId="25719" xr:uid="{00000000-0005-0000-0000-00008A600000}"/>
    <cellStyle name="Normal 3 3 11 2 3 2 2" xfId="25720" xr:uid="{00000000-0005-0000-0000-00008B600000}"/>
    <cellStyle name="Normal 3 3 11 2 3 3" xfId="25721" xr:uid="{00000000-0005-0000-0000-00008C600000}"/>
    <cellStyle name="Normal 3 3 11 2 4" xfId="25722" xr:uid="{00000000-0005-0000-0000-00008D600000}"/>
    <cellStyle name="Normal 3 3 11 2 4 2" xfId="25723" xr:uid="{00000000-0005-0000-0000-00008E600000}"/>
    <cellStyle name="Normal 3 3 11 2 5" xfId="25724" xr:uid="{00000000-0005-0000-0000-00008F600000}"/>
    <cellStyle name="Normal 3 3 11 3" xfId="25725" xr:uid="{00000000-0005-0000-0000-000090600000}"/>
    <cellStyle name="Normal 3 3 11 3 2" xfId="25726" xr:uid="{00000000-0005-0000-0000-000091600000}"/>
    <cellStyle name="Normal 3 3 11 3 2 2" xfId="25727" xr:uid="{00000000-0005-0000-0000-000092600000}"/>
    <cellStyle name="Normal 3 3 11 3 2 2 2" xfId="25728" xr:uid="{00000000-0005-0000-0000-000093600000}"/>
    <cellStyle name="Normal 3 3 11 3 2 3" xfId="25729" xr:uid="{00000000-0005-0000-0000-000094600000}"/>
    <cellStyle name="Normal 3 3 11 3 3" xfId="25730" xr:uid="{00000000-0005-0000-0000-000095600000}"/>
    <cellStyle name="Normal 3 3 11 3 3 2" xfId="25731" xr:uid="{00000000-0005-0000-0000-000096600000}"/>
    <cellStyle name="Normal 3 3 11 3 4" xfId="25732" xr:uid="{00000000-0005-0000-0000-000097600000}"/>
    <cellStyle name="Normal 3 3 11 4" xfId="25733" xr:uid="{00000000-0005-0000-0000-000098600000}"/>
    <cellStyle name="Normal 3 3 11 4 2" xfId="25734" xr:uid="{00000000-0005-0000-0000-000099600000}"/>
    <cellStyle name="Normal 3 3 11 4 2 2" xfId="25735" xr:uid="{00000000-0005-0000-0000-00009A600000}"/>
    <cellStyle name="Normal 3 3 11 4 3" xfId="25736" xr:uid="{00000000-0005-0000-0000-00009B600000}"/>
    <cellStyle name="Normal 3 3 11 5" xfId="25737" xr:uid="{00000000-0005-0000-0000-00009C600000}"/>
    <cellStyle name="Normal 3 3 11 5 2" xfId="25738" xr:uid="{00000000-0005-0000-0000-00009D600000}"/>
    <cellStyle name="Normal 3 3 11 6" xfId="25739" xr:uid="{00000000-0005-0000-0000-00009E600000}"/>
    <cellStyle name="Normal 3 3 12" xfId="25740" xr:uid="{00000000-0005-0000-0000-00009F600000}"/>
    <cellStyle name="Normal 3 3 12 2" xfId="25741" xr:uid="{00000000-0005-0000-0000-0000A0600000}"/>
    <cellStyle name="Normal 3 3 12 2 2" xfId="25742" xr:uid="{00000000-0005-0000-0000-0000A1600000}"/>
    <cellStyle name="Normal 3 3 12 2 2 2" xfId="25743" xr:uid="{00000000-0005-0000-0000-0000A2600000}"/>
    <cellStyle name="Normal 3 3 12 2 2 2 2" xfId="25744" xr:uid="{00000000-0005-0000-0000-0000A3600000}"/>
    <cellStyle name="Normal 3 3 12 2 2 2 2 2" xfId="25745" xr:uid="{00000000-0005-0000-0000-0000A4600000}"/>
    <cellStyle name="Normal 3 3 12 2 2 2 3" xfId="25746" xr:uid="{00000000-0005-0000-0000-0000A5600000}"/>
    <cellStyle name="Normal 3 3 12 2 2 3" xfId="25747" xr:uid="{00000000-0005-0000-0000-0000A6600000}"/>
    <cellStyle name="Normal 3 3 12 2 2 3 2" xfId="25748" xr:uid="{00000000-0005-0000-0000-0000A7600000}"/>
    <cellStyle name="Normal 3 3 12 2 2 4" xfId="25749" xr:uid="{00000000-0005-0000-0000-0000A8600000}"/>
    <cellStyle name="Normal 3 3 12 2 3" xfId="25750" xr:uid="{00000000-0005-0000-0000-0000A9600000}"/>
    <cellStyle name="Normal 3 3 12 2 3 2" xfId="25751" xr:uid="{00000000-0005-0000-0000-0000AA600000}"/>
    <cellStyle name="Normal 3 3 12 2 3 2 2" xfId="25752" xr:uid="{00000000-0005-0000-0000-0000AB600000}"/>
    <cellStyle name="Normal 3 3 12 2 3 3" xfId="25753" xr:uid="{00000000-0005-0000-0000-0000AC600000}"/>
    <cellStyle name="Normal 3 3 12 2 4" xfId="25754" xr:uid="{00000000-0005-0000-0000-0000AD600000}"/>
    <cellStyle name="Normal 3 3 12 2 4 2" xfId="25755" xr:uid="{00000000-0005-0000-0000-0000AE600000}"/>
    <cellStyle name="Normal 3 3 12 2 5" xfId="25756" xr:uid="{00000000-0005-0000-0000-0000AF600000}"/>
    <cellStyle name="Normal 3 3 12 3" xfId="25757" xr:uid="{00000000-0005-0000-0000-0000B0600000}"/>
    <cellStyle name="Normal 3 3 12 3 2" xfId="25758" xr:uid="{00000000-0005-0000-0000-0000B1600000}"/>
    <cellStyle name="Normal 3 3 12 3 2 2" xfId="25759" xr:uid="{00000000-0005-0000-0000-0000B2600000}"/>
    <cellStyle name="Normal 3 3 12 3 2 2 2" xfId="25760" xr:uid="{00000000-0005-0000-0000-0000B3600000}"/>
    <cellStyle name="Normal 3 3 12 3 2 3" xfId="25761" xr:uid="{00000000-0005-0000-0000-0000B4600000}"/>
    <cellStyle name="Normal 3 3 12 3 3" xfId="25762" xr:uid="{00000000-0005-0000-0000-0000B5600000}"/>
    <cellStyle name="Normal 3 3 12 3 3 2" xfId="25763" xr:uid="{00000000-0005-0000-0000-0000B6600000}"/>
    <cellStyle name="Normal 3 3 12 3 4" xfId="25764" xr:uid="{00000000-0005-0000-0000-0000B7600000}"/>
    <cellStyle name="Normal 3 3 12 4" xfId="25765" xr:uid="{00000000-0005-0000-0000-0000B8600000}"/>
    <cellStyle name="Normal 3 3 12 4 2" xfId="25766" xr:uid="{00000000-0005-0000-0000-0000B9600000}"/>
    <cellStyle name="Normal 3 3 12 4 2 2" xfId="25767" xr:uid="{00000000-0005-0000-0000-0000BA600000}"/>
    <cellStyle name="Normal 3 3 12 4 3" xfId="25768" xr:uid="{00000000-0005-0000-0000-0000BB600000}"/>
    <cellStyle name="Normal 3 3 12 5" xfId="25769" xr:uid="{00000000-0005-0000-0000-0000BC600000}"/>
    <cellStyle name="Normal 3 3 12 5 2" xfId="25770" xr:uid="{00000000-0005-0000-0000-0000BD600000}"/>
    <cellStyle name="Normal 3 3 12 6" xfId="25771" xr:uid="{00000000-0005-0000-0000-0000BE600000}"/>
    <cellStyle name="Normal 3 3 13" xfId="25772" xr:uid="{00000000-0005-0000-0000-0000BF600000}"/>
    <cellStyle name="Normal 3 3 13 2" xfId="25773" xr:uid="{00000000-0005-0000-0000-0000C0600000}"/>
    <cellStyle name="Normal 3 3 13 2 2" xfId="25774" xr:uid="{00000000-0005-0000-0000-0000C1600000}"/>
    <cellStyle name="Normal 3 3 13 2 2 2" xfId="25775" xr:uid="{00000000-0005-0000-0000-0000C2600000}"/>
    <cellStyle name="Normal 3 3 13 2 2 2 2" xfId="25776" xr:uid="{00000000-0005-0000-0000-0000C3600000}"/>
    <cellStyle name="Normal 3 3 13 2 2 3" xfId="25777" xr:uid="{00000000-0005-0000-0000-0000C4600000}"/>
    <cellStyle name="Normal 3 3 13 2 3" xfId="25778" xr:uid="{00000000-0005-0000-0000-0000C5600000}"/>
    <cellStyle name="Normal 3 3 13 2 3 2" xfId="25779" xr:uid="{00000000-0005-0000-0000-0000C6600000}"/>
    <cellStyle name="Normal 3 3 13 2 4" xfId="25780" xr:uid="{00000000-0005-0000-0000-0000C7600000}"/>
    <cellStyle name="Normal 3 3 13 3" xfId="25781" xr:uid="{00000000-0005-0000-0000-0000C8600000}"/>
    <cellStyle name="Normal 3 3 13 3 2" xfId="25782" xr:uid="{00000000-0005-0000-0000-0000C9600000}"/>
    <cellStyle name="Normal 3 3 13 3 2 2" xfId="25783" xr:uid="{00000000-0005-0000-0000-0000CA600000}"/>
    <cellStyle name="Normal 3 3 13 3 3" xfId="25784" xr:uid="{00000000-0005-0000-0000-0000CB600000}"/>
    <cellStyle name="Normal 3 3 13 4" xfId="25785" xr:uid="{00000000-0005-0000-0000-0000CC600000}"/>
    <cellStyle name="Normal 3 3 13 4 2" xfId="25786" xr:uid="{00000000-0005-0000-0000-0000CD600000}"/>
    <cellStyle name="Normal 3 3 13 5" xfId="25787" xr:uid="{00000000-0005-0000-0000-0000CE600000}"/>
    <cellStyle name="Normal 3 3 14" xfId="25788" xr:uid="{00000000-0005-0000-0000-0000CF600000}"/>
    <cellStyle name="Normal 3 3 14 2" xfId="25789" xr:uid="{00000000-0005-0000-0000-0000D0600000}"/>
    <cellStyle name="Normal 3 3 14 2 2" xfId="25790" xr:uid="{00000000-0005-0000-0000-0000D1600000}"/>
    <cellStyle name="Normal 3 3 14 2 2 2" xfId="25791" xr:uid="{00000000-0005-0000-0000-0000D2600000}"/>
    <cellStyle name="Normal 3 3 14 2 3" xfId="25792" xr:uid="{00000000-0005-0000-0000-0000D3600000}"/>
    <cellStyle name="Normal 3 3 14 3" xfId="25793" xr:uid="{00000000-0005-0000-0000-0000D4600000}"/>
    <cellStyle name="Normal 3 3 14 3 2" xfId="25794" xr:uid="{00000000-0005-0000-0000-0000D5600000}"/>
    <cellStyle name="Normal 3 3 14 4" xfId="25795" xr:uid="{00000000-0005-0000-0000-0000D6600000}"/>
    <cellStyle name="Normal 3 3 15" xfId="25796" xr:uid="{00000000-0005-0000-0000-0000D7600000}"/>
    <cellStyle name="Normal 3 3 15 2" xfId="25797" xr:uid="{00000000-0005-0000-0000-0000D8600000}"/>
    <cellStyle name="Normal 3 3 15 2 2" xfId="25798" xr:uid="{00000000-0005-0000-0000-0000D9600000}"/>
    <cellStyle name="Normal 3 3 15 2 2 2" xfId="25799" xr:uid="{00000000-0005-0000-0000-0000DA600000}"/>
    <cellStyle name="Normal 3 3 15 2 3" xfId="25800" xr:uid="{00000000-0005-0000-0000-0000DB600000}"/>
    <cellStyle name="Normal 3 3 15 3" xfId="25801" xr:uid="{00000000-0005-0000-0000-0000DC600000}"/>
    <cellStyle name="Normal 3 3 15 3 2" xfId="25802" xr:uid="{00000000-0005-0000-0000-0000DD600000}"/>
    <cellStyle name="Normal 3 3 15 4" xfId="25803" xr:uid="{00000000-0005-0000-0000-0000DE600000}"/>
    <cellStyle name="Normal 3 3 16" xfId="25804" xr:uid="{00000000-0005-0000-0000-0000DF600000}"/>
    <cellStyle name="Normal 3 3 16 2" xfId="25805" xr:uid="{00000000-0005-0000-0000-0000E0600000}"/>
    <cellStyle name="Normal 3 3 16 2 2" xfId="25806" xr:uid="{00000000-0005-0000-0000-0000E1600000}"/>
    <cellStyle name="Normal 3 3 16 2 2 2" xfId="25807" xr:uid="{00000000-0005-0000-0000-0000E2600000}"/>
    <cellStyle name="Normal 3 3 16 2 3" xfId="25808" xr:uid="{00000000-0005-0000-0000-0000E3600000}"/>
    <cellStyle name="Normal 3 3 16 3" xfId="25809" xr:uid="{00000000-0005-0000-0000-0000E4600000}"/>
    <cellStyle name="Normal 3 3 16 3 2" xfId="25810" xr:uid="{00000000-0005-0000-0000-0000E5600000}"/>
    <cellStyle name="Normal 3 3 16 4" xfId="25811" xr:uid="{00000000-0005-0000-0000-0000E6600000}"/>
    <cellStyle name="Normal 3 3 17" xfId="25812" xr:uid="{00000000-0005-0000-0000-0000E7600000}"/>
    <cellStyle name="Normal 3 3 17 2" xfId="25813" xr:uid="{00000000-0005-0000-0000-0000E8600000}"/>
    <cellStyle name="Normal 3 3 17 2 2" xfId="25814" xr:uid="{00000000-0005-0000-0000-0000E9600000}"/>
    <cellStyle name="Normal 3 3 17 3" xfId="25815" xr:uid="{00000000-0005-0000-0000-0000EA600000}"/>
    <cellStyle name="Normal 3 3 18" xfId="25816" xr:uid="{00000000-0005-0000-0000-0000EB600000}"/>
    <cellStyle name="Normal 3 3 18 2" xfId="25817" xr:uid="{00000000-0005-0000-0000-0000EC600000}"/>
    <cellStyle name="Normal 3 3 19" xfId="25818" xr:uid="{00000000-0005-0000-0000-0000ED600000}"/>
    <cellStyle name="Normal 3 3 19 2" xfId="25819" xr:uid="{00000000-0005-0000-0000-0000EE600000}"/>
    <cellStyle name="Normal 3 3 2" xfId="1273" xr:uid="{00000000-0005-0000-0000-0000EF600000}"/>
    <cellStyle name="Normal 3 3 2 10" xfId="25820" xr:uid="{00000000-0005-0000-0000-0000F0600000}"/>
    <cellStyle name="Normal 3 3 2 10 2" xfId="25821" xr:uid="{00000000-0005-0000-0000-0000F1600000}"/>
    <cellStyle name="Normal 3 3 2 10 2 2" xfId="25822" xr:uid="{00000000-0005-0000-0000-0000F2600000}"/>
    <cellStyle name="Normal 3 3 2 10 2 2 2" xfId="25823" xr:uid="{00000000-0005-0000-0000-0000F3600000}"/>
    <cellStyle name="Normal 3 3 2 10 2 2 2 2" xfId="25824" xr:uid="{00000000-0005-0000-0000-0000F4600000}"/>
    <cellStyle name="Normal 3 3 2 10 2 2 2 2 2" xfId="25825" xr:uid="{00000000-0005-0000-0000-0000F5600000}"/>
    <cellStyle name="Normal 3 3 2 10 2 2 2 3" xfId="25826" xr:uid="{00000000-0005-0000-0000-0000F6600000}"/>
    <cellStyle name="Normal 3 3 2 10 2 2 3" xfId="25827" xr:uid="{00000000-0005-0000-0000-0000F7600000}"/>
    <cellStyle name="Normal 3 3 2 10 2 2 3 2" xfId="25828" xr:uid="{00000000-0005-0000-0000-0000F8600000}"/>
    <cellStyle name="Normal 3 3 2 10 2 2 4" xfId="25829" xr:uid="{00000000-0005-0000-0000-0000F9600000}"/>
    <cellStyle name="Normal 3 3 2 10 2 3" xfId="25830" xr:uid="{00000000-0005-0000-0000-0000FA600000}"/>
    <cellStyle name="Normal 3 3 2 10 2 3 2" xfId="25831" xr:uid="{00000000-0005-0000-0000-0000FB600000}"/>
    <cellStyle name="Normal 3 3 2 10 2 3 2 2" xfId="25832" xr:uid="{00000000-0005-0000-0000-0000FC600000}"/>
    <cellStyle name="Normal 3 3 2 10 2 3 3" xfId="25833" xr:uid="{00000000-0005-0000-0000-0000FD600000}"/>
    <cellStyle name="Normal 3 3 2 10 2 4" xfId="25834" xr:uid="{00000000-0005-0000-0000-0000FE600000}"/>
    <cellStyle name="Normal 3 3 2 10 2 4 2" xfId="25835" xr:uid="{00000000-0005-0000-0000-0000FF600000}"/>
    <cellStyle name="Normal 3 3 2 10 2 5" xfId="25836" xr:uid="{00000000-0005-0000-0000-000000610000}"/>
    <cellStyle name="Normal 3 3 2 10 3" xfId="25837" xr:uid="{00000000-0005-0000-0000-000001610000}"/>
    <cellStyle name="Normal 3 3 2 10 3 2" xfId="25838" xr:uid="{00000000-0005-0000-0000-000002610000}"/>
    <cellStyle name="Normal 3 3 2 10 3 2 2" xfId="25839" xr:uid="{00000000-0005-0000-0000-000003610000}"/>
    <cellStyle name="Normal 3 3 2 10 3 2 2 2" xfId="25840" xr:uid="{00000000-0005-0000-0000-000004610000}"/>
    <cellStyle name="Normal 3 3 2 10 3 2 3" xfId="25841" xr:uid="{00000000-0005-0000-0000-000005610000}"/>
    <cellStyle name="Normal 3 3 2 10 3 3" xfId="25842" xr:uid="{00000000-0005-0000-0000-000006610000}"/>
    <cellStyle name="Normal 3 3 2 10 3 3 2" xfId="25843" xr:uid="{00000000-0005-0000-0000-000007610000}"/>
    <cellStyle name="Normal 3 3 2 10 3 4" xfId="25844" xr:uid="{00000000-0005-0000-0000-000008610000}"/>
    <cellStyle name="Normal 3 3 2 10 4" xfId="25845" xr:uid="{00000000-0005-0000-0000-000009610000}"/>
    <cellStyle name="Normal 3 3 2 10 4 2" xfId="25846" xr:uid="{00000000-0005-0000-0000-00000A610000}"/>
    <cellStyle name="Normal 3 3 2 10 4 2 2" xfId="25847" xr:uid="{00000000-0005-0000-0000-00000B610000}"/>
    <cellStyle name="Normal 3 3 2 10 4 3" xfId="25848" xr:uid="{00000000-0005-0000-0000-00000C610000}"/>
    <cellStyle name="Normal 3 3 2 10 5" xfId="25849" xr:uid="{00000000-0005-0000-0000-00000D610000}"/>
    <cellStyle name="Normal 3 3 2 10 5 2" xfId="25850" xr:uid="{00000000-0005-0000-0000-00000E610000}"/>
    <cellStyle name="Normal 3 3 2 10 6" xfId="25851" xr:uid="{00000000-0005-0000-0000-00000F610000}"/>
    <cellStyle name="Normal 3 3 2 11" xfId="25852" xr:uid="{00000000-0005-0000-0000-000010610000}"/>
    <cellStyle name="Normal 3 3 2 11 2" xfId="25853" xr:uid="{00000000-0005-0000-0000-000011610000}"/>
    <cellStyle name="Normal 3 3 2 11 2 2" xfId="25854" xr:uid="{00000000-0005-0000-0000-000012610000}"/>
    <cellStyle name="Normal 3 3 2 11 2 2 2" xfId="25855" xr:uid="{00000000-0005-0000-0000-000013610000}"/>
    <cellStyle name="Normal 3 3 2 11 2 2 2 2" xfId="25856" xr:uid="{00000000-0005-0000-0000-000014610000}"/>
    <cellStyle name="Normal 3 3 2 11 2 2 2 2 2" xfId="25857" xr:uid="{00000000-0005-0000-0000-000015610000}"/>
    <cellStyle name="Normal 3 3 2 11 2 2 2 3" xfId="25858" xr:uid="{00000000-0005-0000-0000-000016610000}"/>
    <cellStyle name="Normal 3 3 2 11 2 2 3" xfId="25859" xr:uid="{00000000-0005-0000-0000-000017610000}"/>
    <cellStyle name="Normal 3 3 2 11 2 2 3 2" xfId="25860" xr:uid="{00000000-0005-0000-0000-000018610000}"/>
    <cellStyle name="Normal 3 3 2 11 2 2 4" xfId="25861" xr:uid="{00000000-0005-0000-0000-000019610000}"/>
    <cellStyle name="Normal 3 3 2 11 2 3" xfId="25862" xr:uid="{00000000-0005-0000-0000-00001A610000}"/>
    <cellStyle name="Normal 3 3 2 11 2 3 2" xfId="25863" xr:uid="{00000000-0005-0000-0000-00001B610000}"/>
    <cellStyle name="Normal 3 3 2 11 2 3 2 2" xfId="25864" xr:uid="{00000000-0005-0000-0000-00001C610000}"/>
    <cellStyle name="Normal 3 3 2 11 2 3 3" xfId="25865" xr:uid="{00000000-0005-0000-0000-00001D610000}"/>
    <cellStyle name="Normal 3 3 2 11 2 4" xfId="25866" xr:uid="{00000000-0005-0000-0000-00001E610000}"/>
    <cellStyle name="Normal 3 3 2 11 2 4 2" xfId="25867" xr:uid="{00000000-0005-0000-0000-00001F610000}"/>
    <cellStyle name="Normal 3 3 2 11 2 5" xfId="25868" xr:uid="{00000000-0005-0000-0000-000020610000}"/>
    <cellStyle name="Normal 3 3 2 11 3" xfId="25869" xr:uid="{00000000-0005-0000-0000-000021610000}"/>
    <cellStyle name="Normal 3 3 2 11 3 2" xfId="25870" xr:uid="{00000000-0005-0000-0000-000022610000}"/>
    <cellStyle name="Normal 3 3 2 11 3 2 2" xfId="25871" xr:uid="{00000000-0005-0000-0000-000023610000}"/>
    <cellStyle name="Normal 3 3 2 11 3 2 2 2" xfId="25872" xr:uid="{00000000-0005-0000-0000-000024610000}"/>
    <cellStyle name="Normal 3 3 2 11 3 2 3" xfId="25873" xr:uid="{00000000-0005-0000-0000-000025610000}"/>
    <cellStyle name="Normal 3 3 2 11 3 3" xfId="25874" xr:uid="{00000000-0005-0000-0000-000026610000}"/>
    <cellStyle name="Normal 3 3 2 11 3 3 2" xfId="25875" xr:uid="{00000000-0005-0000-0000-000027610000}"/>
    <cellStyle name="Normal 3 3 2 11 3 4" xfId="25876" xr:uid="{00000000-0005-0000-0000-000028610000}"/>
    <cellStyle name="Normal 3 3 2 11 4" xfId="25877" xr:uid="{00000000-0005-0000-0000-000029610000}"/>
    <cellStyle name="Normal 3 3 2 11 4 2" xfId="25878" xr:uid="{00000000-0005-0000-0000-00002A610000}"/>
    <cellStyle name="Normal 3 3 2 11 4 2 2" xfId="25879" xr:uid="{00000000-0005-0000-0000-00002B610000}"/>
    <cellStyle name="Normal 3 3 2 11 4 3" xfId="25880" xr:uid="{00000000-0005-0000-0000-00002C610000}"/>
    <cellStyle name="Normal 3 3 2 11 5" xfId="25881" xr:uid="{00000000-0005-0000-0000-00002D610000}"/>
    <cellStyle name="Normal 3 3 2 11 5 2" xfId="25882" xr:uid="{00000000-0005-0000-0000-00002E610000}"/>
    <cellStyle name="Normal 3 3 2 11 6" xfId="25883" xr:uid="{00000000-0005-0000-0000-00002F610000}"/>
    <cellStyle name="Normal 3 3 2 12" xfId="25884" xr:uid="{00000000-0005-0000-0000-000030610000}"/>
    <cellStyle name="Normal 3 3 2 12 2" xfId="25885" xr:uid="{00000000-0005-0000-0000-000031610000}"/>
    <cellStyle name="Normal 3 3 2 12 2 2" xfId="25886" xr:uid="{00000000-0005-0000-0000-000032610000}"/>
    <cellStyle name="Normal 3 3 2 12 2 2 2" xfId="25887" xr:uid="{00000000-0005-0000-0000-000033610000}"/>
    <cellStyle name="Normal 3 3 2 12 2 2 2 2" xfId="25888" xr:uid="{00000000-0005-0000-0000-000034610000}"/>
    <cellStyle name="Normal 3 3 2 12 2 2 3" xfId="25889" xr:uid="{00000000-0005-0000-0000-000035610000}"/>
    <cellStyle name="Normal 3 3 2 12 2 3" xfId="25890" xr:uid="{00000000-0005-0000-0000-000036610000}"/>
    <cellStyle name="Normal 3 3 2 12 2 3 2" xfId="25891" xr:uid="{00000000-0005-0000-0000-000037610000}"/>
    <cellStyle name="Normal 3 3 2 12 2 4" xfId="25892" xr:uid="{00000000-0005-0000-0000-000038610000}"/>
    <cellStyle name="Normal 3 3 2 12 3" xfId="25893" xr:uid="{00000000-0005-0000-0000-000039610000}"/>
    <cellStyle name="Normal 3 3 2 12 3 2" xfId="25894" xr:uid="{00000000-0005-0000-0000-00003A610000}"/>
    <cellStyle name="Normal 3 3 2 12 3 2 2" xfId="25895" xr:uid="{00000000-0005-0000-0000-00003B610000}"/>
    <cellStyle name="Normal 3 3 2 12 3 3" xfId="25896" xr:uid="{00000000-0005-0000-0000-00003C610000}"/>
    <cellStyle name="Normal 3 3 2 12 4" xfId="25897" xr:uid="{00000000-0005-0000-0000-00003D610000}"/>
    <cellStyle name="Normal 3 3 2 12 4 2" xfId="25898" xr:uid="{00000000-0005-0000-0000-00003E610000}"/>
    <cellStyle name="Normal 3 3 2 12 5" xfId="25899" xr:uid="{00000000-0005-0000-0000-00003F610000}"/>
    <cellStyle name="Normal 3 3 2 13" xfId="25900" xr:uid="{00000000-0005-0000-0000-000040610000}"/>
    <cellStyle name="Normal 3 3 2 13 2" xfId="25901" xr:uid="{00000000-0005-0000-0000-000041610000}"/>
    <cellStyle name="Normal 3 3 2 13 2 2" xfId="25902" xr:uid="{00000000-0005-0000-0000-000042610000}"/>
    <cellStyle name="Normal 3 3 2 13 2 2 2" xfId="25903" xr:uid="{00000000-0005-0000-0000-000043610000}"/>
    <cellStyle name="Normal 3 3 2 13 2 3" xfId="25904" xr:uid="{00000000-0005-0000-0000-000044610000}"/>
    <cellStyle name="Normal 3 3 2 13 3" xfId="25905" xr:uid="{00000000-0005-0000-0000-000045610000}"/>
    <cellStyle name="Normal 3 3 2 13 3 2" xfId="25906" xr:uid="{00000000-0005-0000-0000-000046610000}"/>
    <cellStyle name="Normal 3 3 2 13 4" xfId="25907" xr:uid="{00000000-0005-0000-0000-000047610000}"/>
    <cellStyle name="Normal 3 3 2 14" xfId="25908" xr:uid="{00000000-0005-0000-0000-000048610000}"/>
    <cellStyle name="Normal 3 3 2 14 2" xfId="25909" xr:uid="{00000000-0005-0000-0000-000049610000}"/>
    <cellStyle name="Normal 3 3 2 14 2 2" xfId="25910" xr:uid="{00000000-0005-0000-0000-00004A610000}"/>
    <cellStyle name="Normal 3 3 2 14 2 2 2" xfId="25911" xr:uid="{00000000-0005-0000-0000-00004B610000}"/>
    <cellStyle name="Normal 3 3 2 14 2 3" xfId="25912" xr:uid="{00000000-0005-0000-0000-00004C610000}"/>
    <cellStyle name="Normal 3 3 2 14 3" xfId="25913" xr:uid="{00000000-0005-0000-0000-00004D610000}"/>
    <cellStyle name="Normal 3 3 2 14 3 2" xfId="25914" xr:uid="{00000000-0005-0000-0000-00004E610000}"/>
    <cellStyle name="Normal 3 3 2 14 4" xfId="25915" xr:uid="{00000000-0005-0000-0000-00004F610000}"/>
    <cellStyle name="Normal 3 3 2 15" xfId="25916" xr:uid="{00000000-0005-0000-0000-000050610000}"/>
    <cellStyle name="Normal 3 3 2 15 2" xfId="25917" xr:uid="{00000000-0005-0000-0000-000051610000}"/>
    <cellStyle name="Normal 3 3 2 15 2 2" xfId="25918" xr:uid="{00000000-0005-0000-0000-000052610000}"/>
    <cellStyle name="Normal 3 3 2 15 2 2 2" xfId="25919" xr:uid="{00000000-0005-0000-0000-000053610000}"/>
    <cellStyle name="Normal 3 3 2 15 2 3" xfId="25920" xr:uid="{00000000-0005-0000-0000-000054610000}"/>
    <cellStyle name="Normal 3 3 2 15 3" xfId="25921" xr:uid="{00000000-0005-0000-0000-000055610000}"/>
    <cellStyle name="Normal 3 3 2 15 3 2" xfId="25922" xr:uid="{00000000-0005-0000-0000-000056610000}"/>
    <cellStyle name="Normal 3 3 2 15 4" xfId="25923" xr:uid="{00000000-0005-0000-0000-000057610000}"/>
    <cellStyle name="Normal 3 3 2 16" xfId="25924" xr:uid="{00000000-0005-0000-0000-000058610000}"/>
    <cellStyle name="Normal 3 3 2 16 2" xfId="25925" xr:uid="{00000000-0005-0000-0000-000059610000}"/>
    <cellStyle name="Normal 3 3 2 16 2 2" xfId="25926" xr:uid="{00000000-0005-0000-0000-00005A610000}"/>
    <cellStyle name="Normal 3 3 2 16 3" xfId="25927" xr:uid="{00000000-0005-0000-0000-00005B610000}"/>
    <cellStyle name="Normal 3 3 2 17" xfId="25928" xr:uid="{00000000-0005-0000-0000-00005C610000}"/>
    <cellStyle name="Normal 3 3 2 17 2" xfId="25929" xr:uid="{00000000-0005-0000-0000-00005D610000}"/>
    <cellStyle name="Normal 3 3 2 18" xfId="25930" xr:uid="{00000000-0005-0000-0000-00005E610000}"/>
    <cellStyle name="Normal 3 3 2 18 2" xfId="25931" xr:uid="{00000000-0005-0000-0000-00005F610000}"/>
    <cellStyle name="Normal 3 3 2 19" xfId="25932" xr:uid="{00000000-0005-0000-0000-000060610000}"/>
    <cellStyle name="Normal 3 3 2 2" xfId="1274" xr:uid="{00000000-0005-0000-0000-000061610000}"/>
    <cellStyle name="Normal 3 3 2 2 10" xfId="25933" xr:uid="{00000000-0005-0000-0000-000062610000}"/>
    <cellStyle name="Normal 3 3 2 2 10 2" xfId="25934" xr:uid="{00000000-0005-0000-0000-000063610000}"/>
    <cellStyle name="Normal 3 3 2 2 10 2 2" xfId="25935" xr:uid="{00000000-0005-0000-0000-000064610000}"/>
    <cellStyle name="Normal 3 3 2 2 10 2 2 2" xfId="25936" xr:uid="{00000000-0005-0000-0000-000065610000}"/>
    <cellStyle name="Normal 3 3 2 2 10 2 2 2 2" xfId="25937" xr:uid="{00000000-0005-0000-0000-000066610000}"/>
    <cellStyle name="Normal 3 3 2 2 10 2 2 2 2 2" xfId="25938" xr:uid="{00000000-0005-0000-0000-000067610000}"/>
    <cellStyle name="Normal 3 3 2 2 10 2 2 2 3" xfId="25939" xr:uid="{00000000-0005-0000-0000-000068610000}"/>
    <cellStyle name="Normal 3 3 2 2 10 2 2 3" xfId="25940" xr:uid="{00000000-0005-0000-0000-000069610000}"/>
    <cellStyle name="Normal 3 3 2 2 10 2 2 3 2" xfId="25941" xr:uid="{00000000-0005-0000-0000-00006A610000}"/>
    <cellStyle name="Normal 3 3 2 2 10 2 2 4" xfId="25942" xr:uid="{00000000-0005-0000-0000-00006B610000}"/>
    <cellStyle name="Normal 3 3 2 2 10 2 3" xfId="25943" xr:uid="{00000000-0005-0000-0000-00006C610000}"/>
    <cellStyle name="Normal 3 3 2 2 10 2 3 2" xfId="25944" xr:uid="{00000000-0005-0000-0000-00006D610000}"/>
    <cellStyle name="Normal 3 3 2 2 10 2 3 2 2" xfId="25945" xr:uid="{00000000-0005-0000-0000-00006E610000}"/>
    <cellStyle name="Normal 3 3 2 2 10 2 3 3" xfId="25946" xr:uid="{00000000-0005-0000-0000-00006F610000}"/>
    <cellStyle name="Normal 3 3 2 2 10 2 4" xfId="25947" xr:uid="{00000000-0005-0000-0000-000070610000}"/>
    <cellStyle name="Normal 3 3 2 2 10 2 4 2" xfId="25948" xr:uid="{00000000-0005-0000-0000-000071610000}"/>
    <cellStyle name="Normal 3 3 2 2 10 2 5" xfId="25949" xr:uid="{00000000-0005-0000-0000-000072610000}"/>
    <cellStyle name="Normal 3 3 2 2 10 3" xfId="25950" xr:uid="{00000000-0005-0000-0000-000073610000}"/>
    <cellStyle name="Normal 3 3 2 2 10 3 2" xfId="25951" xr:uid="{00000000-0005-0000-0000-000074610000}"/>
    <cellStyle name="Normal 3 3 2 2 10 3 2 2" xfId="25952" xr:uid="{00000000-0005-0000-0000-000075610000}"/>
    <cellStyle name="Normal 3 3 2 2 10 3 2 2 2" xfId="25953" xr:uid="{00000000-0005-0000-0000-000076610000}"/>
    <cellStyle name="Normal 3 3 2 2 10 3 2 3" xfId="25954" xr:uid="{00000000-0005-0000-0000-000077610000}"/>
    <cellStyle name="Normal 3 3 2 2 10 3 3" xfId="25955" xr:uid="{00000000-0005-0000-0000-000078610000}"/>
    <cellStyle name="Normal 3 3 2 2 10 3 3 2" xfId="25956" xr:uid="{00000000-0005-0000-0000-000079610000}"/>
    <cellStyle name="Normal 3 3 2 2 10 3 4" xfId="25957" xr:uid="{00000000-0005-0000-0000-00007A610000}"/>
    <cellStyle name="Normal 3 3 2 2 10 4" xfId="25958" xr:uid="{00000000-0005-0000-0000-00007B610000}"/>
    <cellStyle name="Normal 3 3 2 2 10 4 2" xfId="25959" xr:uid="{00000000-0005-0000-0000-00007C610000}"/>
    <cellStyle name="Normal 3 3 2 2 10 4 2 2" xfId="25960" xr:uid="{00000000-0005-0000-0000-00007D610000}"/>
    <cellStyle name="Normal 3 3 2 2 10 4 3" xfId="25961" xr:uid="{00000000-0005-0000-0000-00007E610000}"/>
    <cellStyle name="Normal 3 3 2 2 10 5" xfId="25962" xr:uid="{00000000-0005-0000-0000-00007F610000}"/>
    <cellStyle name="Normal 3 3 2 2 10 5 2" xfId="25963" xr:uid="{00000000-0005-0000-0000-000080610000}"/>
    <cellStyle name="Normal 3 3 2 2 10 6" xfId="25964" xr:uid="{00000000-0005-0000-0000-000081610000}"/>
    <cellStyle name="Normal 3 3 2 2 11" xfId="25965" xr:uid="{00000000-0005-0000-0000-000082610000}"/>
    <cellStyle name="Normal 3 3 2 2 11 2" xfId="25966" xr:uid="{00000000-0005-0000-0000-000083610000}"/>
    <cellStyle name="Normal 3 3 2 2 11 2 2" xfId="25967" xr:uid="{00000000-0005-0000-0000-000084610000}"/>
    <cellStyle name="Normal 3 3 2 2 11 2 2 2" xfId="25968" xr:uid="{00000000-0005-0000-0000-000085610000}"/>
    <cellStyle name="Normal 3 3 2 2 11 2 2 2 2" xfId="25969" xr:uid="{00000000-0005-0000-0000-000086610000}"/>
    <cellStyle name="Normal 3 3 2 2 11 2 2 3" xfId="25970" xr:uid="{00000000-0005-0000-0000-000087610000}"/>
    <cellStyle name="Normal 3 3 2 2 11 2 3" xfId="25971" xr:uid="{00000000-0005-0000-0000-000088610000}"/>
    <cellStyle name="Normal 3 3 2 2 11 2 3 2" xfId="25972" xr:uid="{00000000-0005-0000-0000-000089610000}"/>
    <cellStyle name="Normal 3 3 2 2 11 2 4" xfId="25973" xr:uid="{00000000-0005-0000-0000-00008A610000}"/>
    <cellStyle name="Normal 3 3 2 2 11 3" xfId="25974" xr:uid="{00000000-0005-0000-0000-00008B610000}"/>
    <cellStyle name="Normal 3 3 2 2 11 3 2" xfId="25975" xr:uid="{00000000-0005-0000-0000-00008C610000}"/>
    <cellStyle name="Normal 3 3 2 2 11 3 2 2" xfId="25976" xr:uid="{00000000-0005-0000-0000-00008D610000}"/>
    <cellStyle name="Normal 3 3 2 2 11 3 3" xfId="25977" xr:uid="{00000000-0005-0000-0000-00008E610000}"/>
    <cellStyle name="Normal 3 3 2 2 11 4" xfId="25978" xr:uid="{00000000-0005-0000-0000-00008F610000}"/>
    <cellStyle name="Normal 3 3 2 2 11 4 2" xfId="25979" xr:uid="{00000000-0005-0000-0000-000090610000}"/>
    <cellStyle name="Normal 3 3 2 2 11 5" xfId="25980" xr:uid="{00000000-0005-0000-0000-000091610000}"/>
    <cellStyle name="Normal 3 3 2 2 12" xfId="25981" xr:uid="{00000000-0005-0000-0000-000092610000}"/>
    <cellStyle name="Normal 3 3 2 2 12 2" xfId="25982" xr:uid="{00000000-0005-0000-0000-000093610000}"/>
    <cellStyle name="Normal 3 3 2 2 12 2 2" xfId="25983" xr:uid="{00000000-0005-0000-0000-000094610000}"/>
    <cellStyle name="Normal 3 3 2 2 12 2 2 2" xfId="25984" xr:uid="{00000000-0005-0000-0000-000095610000}"/>
    <cellStyle name="Normal 3 3 2 2 12 2 3" xfId="25985" xr:uid="{00000000-0005-0000-0000-000096610000}"/>
    <cellStyle name="Normal 3 3 2 2 12 3" xfId="25986" xr:uid="{00000000-0005-0000-0000-000097610000}"/>
    <cellStyle name="Normal 3 3 2 2 12 3 2" xfId="25987" xr:uid="{00000000-0005-0000-0000-000098610000}"/>
    <cellStyle name="Normal 3 3 2 2 12 4" xfId="25988" xr:uid="{00000000-0005-0000-0000-000099610000}"/>
    <cellStyle name="Normal 3 3 2 2 13" xfId="25989" xr:uid="{00000000-0005-0000-0000-00009A610000}"/>
    <cellStyle name="Normal 3 3 2 2 13 2" xfId="25990" xr:uid="{00000000-0005-0000-0000-00009B610000}"/>
    <cellStyle name="Normal 3 3 2 2 13 2 2" xfId="25991" xr:uid="{00000000-0005-0000-0000-00009C610000}"/>
    <cellStyle name="Normal 3 3 2 2 13 2 2 2" xfId="25992" xr:uid="{00000000-0005-0000-0000-00009D610000}"/>
    <cellStyle name="Normal 3 3 2 2 13 2 3" xfId="25993" xr:uid="{00000000-0005-0000-0000-00009E610000}"/>
    <cellStyle name="Normal 3 3 2 2 13 3" xfId="25994" xr:uid="{00000000-0005-0000-0000-00009F610000}"/>
    <cellStyle name="Normal 3 3 2 2 13 3 2" xfId="25995" xr:uid="{00000000-0005-0000-0000-0000A0610000}"/>
    <cellStyle name="Normal 3 3 2 2 13 4" xfId="25996" xr:uid="{00000000-0005-0000-0000-0000A1610000}"/>
    <cellStyle name="Normal 3 3 2 2 14" xfId="25997" xr:uid="{00000000-0005-0000-0000-0000A2610000}"/>
    <cellStyle name="Normal 3 3 2 2 14 2" xfId="25998" xr:uid="{00000000-0005-0000-0000-0000A3610000}"/>
    <cellStyle name="Normal 3 3 2 2 14 2 2" xfId="25999" xr:uid="{00000000-0005-0000-0000-0000A4610000}"/>
    <cellStyle name="Normal 3 3 2 2 14 2 2 2" xfId="26000" xr:uid="{00000000-0005-0000-0000-0000A5610000}"/>
    <cellStyle name="Normal 3 3 2 2 14 2 3" xfId="26001" xr:uid="{00000000-0005-0000-0000-0000A6610000}"/>
    <cellStyle name="Normal 3 3 2 2 14 3" xfId="26002" xr:uid="{00000000-0005-0000-0000-0000A7610000}"/>
    <cellStyle name="Normal 3 3 2 2 14 3 2" xfId="26003" xr:uid="{00000000-0005-0000-0000-0000A8610000}"/>
    <cellStyle name="Normal 3 3 2 2 14 4" xfId="26004" xr:uid="{00000000-0005-0000-0000-0000A9610000}"/>
    <cellStyle name="Normal 3 3 2 2 15" xfId="26005" xr:uid="{00000000-0005-0000-0000-0000AA610000}"/>
    <cellStyle name="Normal 3 3 2 2 15 2" xfId="26006" xr:uid="{00000000-0005-0000-0000-0000AB610000}"/>
    <cellStyle name="Normal 3 3 2 2 15 2 2" xfId="26007" xr:uid="{00000000-0005-0000-0000-0000AC610000}"/>
    <cellStyle name="Normal 3 3 2 2 15 3" xfId="26008" xr:uid="{00000000-0005-0000-0000-0000AD610000}"/>
    <cellStyle name="Normal 3 3 2 2 16" xfId="26009" xr:uid="{00000000-0005-0000-0000-0000AE610000}"/>
    <cellStyle name="Normal 3 3 2 2 16 2" xfId="26010" xr:uid="{00000000-0005-0000-0000-0000AF610000}"/>
    <cellStyle name="Normal 3 3 2 2 17" xfId="26011" xr:uid="{00000000-0005-0000-0000-0000B0610000}"/>
    <cellStyle name="Normal 3 3 2 2 17 2" xfId="26012" xr:uid="{00000000-0005-0000-0000-0000B1610000}"/>
    <cellStyle name="Normal 3 3 2 2 18" xfId="26013" xr:uid="{00000000-0005-0000-0000-0000B2610000}"/>
    <cellStyle name="Normal 3 3 2 2 19" xfId="26014" xr:uid="{00000000-0005-0000-0000-0000B3610000}"/>
    <cellStyle name="Normal 3 3 2 2 2" xfId="1275" xr:uid="{00000000-0005-0000-0000-0000B4610000}"/>
    <cellStyle name="Normal 3 3 2 2 2 10" xfId="26015" xr:uid="{00000000-0005-0000-0000-0000B5610000}"/>
    <cellStyle name="Normal 3 3 2 2 2 10 2" xfId="26016" xr:uid="{00000000-0005-0000-0000-0000B6610000}"/>
    <cellStyle name="Normal 3 3 2 2 2 10 2 2" xfId="26017" xr:uid="{00000000-0005-0000-0000-0000B7610000}"/>
    <cellStyle name="Normal 3 3 2 2 2 10 2 2 2" xfId="26018" xr:uid="{00000000-0005-0000-0000-0000B8610000}"/>
    <cellStyle name="Normal 3 3 2 2 2 10 2 3" xfId="26019" xr:uid="{00000000-0005-0000-0000-0000B9610000}"/>
    <cellStyle name="Normal 3 3 2 2 2 10 3" xfId="26020" xr:uid="{00000000-0005-0000-0000-0000BA610000}"/>
    <cellStyle name="Normal 3 3 2 2 2 10 3 2" xfId="26021" xr:uid="{00000000-0005-0000-0000-0000BB610000}"/>
    <cellStyle name="Normal 3 3 2 2 2 10 4" xfId="26022" xr:uid="{00000000-0005-0000-0000-0000BC610000}"/>
    <cellStyle name="Normal 3 3 2 2 2 11" xfId="26023" xr:uid="{00000000-0005-0000-0000-0000BD610000}"/>
    <cellStyle name="Normal 3 3 2 2 2 11 2" xfId="26024" xr:uid="{00000000-0005-0000-0000-0000BE610000}"/>
    <cellStyle name="Normal 3 3 2 2 2 11 2 2" xfId="26025" xr:uid="{00000000-0005-0000-0000-0000BF610000}"/>
    <cellStyle name="Normal 3 3 2 2 2 11 2 2 2" xfId="26026" xr:uid="{00000000-0005-0000-0000-0000C0610000}"/>
    <cellStyle name="Normal 3 3 2 2 2 11 2 3" xfId="26027" xr:uid="{00000000-0005-0000-0000-0000C1610000}"/>
    <cellStyle name="Normal 3 3 2 2 2 11 3" xfId="26028" xr:uid="{00000000-0005-0000-0000-0000C2610000}"/>
    <cellStyle name="Normal 3 3 2 2 2 11 3 2" xfId="26029" xr:uid="{00000000-0005-0000-0000-0000C3610000}"/>
    <cellStyle name="Normal 3 3 2 2 2 11 4" xfId="26030" xr:uid="{00000000-0005-0000-0000-0000C4610000}"/>
    <cellStyle name="Normal 3 3 2 2 2 12" xfId="26031" xr:uid="{00000000-0005-0000-0000-0000C5610000}"/>
    <cellStyle name="Normal 3 3 2 2 2 12 2" xfId="26032" xr:uid="{00000000-0005-0000-0000-0000C6610000}"/>
    <cellStyle name="Normal 3 3 2 2 2 12 2 2" xfId="26033" xr:uid="{00000000-0005-0000-0000-0000C7610000}"/>
    <cellStyle name="Normal 3 3 2 2 2 12 2 2 2" xfId="26034" xr:uid="{00000000-0005-0000-0000-0000C8610000}"/>
    <cellStyle name="Normal 3 3 2 2 2 12 2 3" xfId="26035" xr:uid="{00000000-0005-0000-0000-0000C9610000}"/>
    <cellStyle name="Normal 3 3 2 2 2 12 3" xfId="26036" xr:uid="{00000000-0005-0000-0000-0000CA610000}"/>
    <cellStyle name="Normal 3 3 2 2 2 12 3 2" xfId="26037" xr:uid="{00000000-0005-0000-0000-0000CB610000}"/>
    <cellStyle name="Normal 3 3 2 2 2 12 4" xfId="26038" xr:uid="{00000000-0005-0000-0000-0000CC610000}"/>
    <cellStyle name="Normal 3 3 2 2 2 13" xfId="26039" xr:uid="{00000000-0005-0000-0000-0000CD610000}"/>
    <cellStyle name="Normal 3 3 2 2 2 13 2" xfId="26040" xr:uid="{00000000-0005-0000-0000-0000CE610000}"/>
    <cellStyle name="Normal 3 3 2 2 2 13 2 2" xfId="26041" xr:uid="{00000000-0005-0000-0000-0000CF610000}"/>
    <cellStyle name="Normal 3 3 2 2 2 13 3" xfId="26042" xr:uid="{00000000-0005-0000-0000-0000D0610000}"/>
    <cellStyle name="Normal 3 3 2 2 2 14" xfId="26043" xr:uid="{00000000-0005-0000-0000-0000D1610000}"/>
    <cellStyle name="Normal 3 3 2 2 2 14 2" xfId="26044" xr:uid="{00000000-0005-0000-0000-0000D2610000}"/>
    <cellStyle name="Normal 3 3 2 2 2 15" xfId="26045" xr:uid="{00000000-0005-0000-0000-0000D3610000}"/>
    <cellStyle name="Normal 3 3 2 2 2 15 2" xfId="26046" xr:uid="{00000000-0005-0000-0000-0000D4610000}"/>
    <cellStyle name="Normal 3 3 2 2 2 16" xfId="26047" xr:uid="{00000000-0005-0000-0000-0000D5610000}"/>
    <cellStyle name="Normal 3 3 2 2 2 17" xfId="26048" xr:uid="{00000000-0005-0000-0000-0000D6610000}"/>
    <cellStyle name="Normal 3 3 2 2 2 2" xfId="1276" xr:uid="{00000000-0005-0000-0000-0000D7610000}"/>
    <cellStyle name="Normal 3 3 2 2 2 2 10" xfId="26049" xr:uid="{00000000-0005-0000-0000-0000D8610000}"/>
    <cellStyle name="Normal 3 3 2 2 2 2 11" xfId="26050" xr:uid="{00000000-0005-0000-0000-0000D9610000}"/>
    <cellStyle name="Normal 3 3 2 2 2 2 2" xfId="26051" xr:uid="{00000000-0005-0000-0000-0000DA610000}"/>
    <cellStyle name="Normal 3 3 2 2 2 2 2 10" xfId="26052" xr:uid="{00000000-0005-0000-0000-0000DB610000}"/>
    <cellStyle name="Normal 3 3 2 2 2 2 2 2" xfId="26053" xr:uid="{00000000-0005-0000-0000-0000DC610000}"/>
    <cellStyle name="Normal 3 3 2 2 2 2 2 2 2" xfId="26054" xr:uid="{00000000-0005-0000-0000-0000DD610000}"/>
    <cellStyle name="Normal 3 3 2 2 2 2 2 2 2 2" xfId="26055" xr:uid="{00000000-0005-0000-0000-0000DE610000}"/>
    <cellStyle name="Normal 3 3 2 2 2 2 2 2 2 2 2" xfId="26056" xr:uid="{00000000-0005-0000-0000-0000DF610000}"/>
    <cellStyle name="Normal 3 3 2 2 2 2 2 2 2 2 2 2" xfId="26057" xr:uid="{00000000-0005-0000-0000-0000E0610000}"/>
    <cellStyle name="Normal 3 3 2 2 2 2 2 2 2 2 2 2 2" xfId="26058" xr:uid="{00000000-0005-0000-0000-0000E1610000}"/>
    <cellStyle name="Normal 3 3 2 2 2 2 2 2 2 2 2 3" xfId="26059" xr:uid="{00000000-0005-0000-0000-0000E2610000}"/>
    <cellStyle name="Normal 3 3 2 2 2 2 2 2 2 2 3" xfId="26060" xr:uid="{00000000-0005-0000-0000-0000E3610000}"/>
    <cellStyle name="Normal 3 3 2 2 2 2 2 2 2 2 3 2" xfId="26061" xr:uid="{00000000-0005-0000-0000-0000E4610000}"/>
    <cellStyle name="Normal 3 3 2 2 2 2 2 2 2 2 4" xfId="26062" xr:uid="{00000000-0005-0000-0000-0000E5610000}"/>
    <cellStyle name="Normal 3 3 2 2 2 2 2 2 2 3" xfId="26063" xr:uid="{00000000-0005-0000-0000-0000E6610000}"/>
    <cellStyle name="Normal 3 3 2 2 2 2 2 2 2 3 2" xfId="26064" xr:uid="{00000000-0005-0000-0000-0000E7610000}"/>
    <cellStyle name="Normal 3 3 2 2 2 2 2 2 2 3 2 2" xfId="26065" xr:uid="{00000000-0005-0000-0000-0000E8610000}"/>
    <cellStyle name="Normal 3 3 2 2 2 2 2 2 2 3 3" xfId="26066" xr:uid="{00000000-0005-0000-0000-0000E9610000}"/>
    <cellStyle name="Normal 3 3 2 2 2 2 2 2 2 4" xfId="26067" xr:uid="{00000000-0005-0000-0000-0000EA610000}"/>
    <cellStyle name="Normal 3 3 2 2 2 2 2 2 2 4 2" xfId="26068" xr:uid="{00000000-0005-0000-0000-0000EB610000}"/>
    <cellStyle name="Normal 3 3 2 2 2 2 2 2 2 5" xfId="26069" xr:uid="{00000000-0005-0000-0000-0000EC610000}"/>
    <cellStyle name="Normal 3 3 2 2 2 2 2 2 3" xfId="26070" xr:uid="{00000000-0005-0000-0000-0000ED610000}"/>
    <cellStyle name="Normal 3 3 2 2 2 2 2 2 3 2" xfId="26071" xr:uid="{00000000-0005-0000-0000-0000EE610000}"/>
    <cellStyle name="Normal 3 3 2 2 2 2 2 2 3 2 2" xfId="26072" xr:uid="{00000000-0005-0000-0000-0000EF610000}"/>
    <cellStyle name="Normal 3 3 2 2 2 2 2 2 3 2 2 2" xfId="26073" xr:uid="{00000000-0005-0000-0000-0000F0610000}"/>
    <cellStyle name="Normal 3 3 2 2 2 2 2 2 3 2 3" xfId="26074" xr:uid="{00000000-0005-0000-0000-0000F1610000}"/>
    <cellStyle name="Normal 3 3 2 2 2 2 2 2 3 3" xfId="26075" xr:uid="{00000000-0005-0000-0000-0000F2610000}"/>
    <cellStyle name="Normal 3 3 2 2 2 2 2 2 3 3 2" xfId="26076" xr:uid="{00000000-0005-0000-0000-0000F3610000}"/>
    <cellStyle name="Normal 3 3 2 2 2 2 2 2 3 4" xfId="26077" xr:uid="{00000000-0005-0000-0000-0000F4610000}"/>
    <cellStyle name="Normal 3 3 2 2 2 2 2 2 4" xfId="26078" xr:uid="{00000000-0005-0000-0000-0000F5610000}"/>
    <cellStyle name="Normal 3 3 2 2 2 2 2 2 4 2" xfId="26079" xr:uid="{00000000-0005-0000-0000-0000F6610000}"/>
    <cellStyle name="Normal 3 3 2 2 2 2 2 2 4 2 2" xfId="26080" xr:uid="{00000000-0005-0000-0000-0000F7610000}"/>
    <cellStyle name="Normal 3 3 2 2 2 2 2 2 4 2 2 2" xfId="26081" xr:uid="{00000000-0005-0000-0000-0000F8610000}"/>
    <cellStyle name="Normal 3 3 2 2 2 2 2 2 4 2 3" xfId="26082" xr:uid="{00000000-0005-0000-0000-0000F9610000}"/>
    <cellStyle name="Normal 3 3 2 2 2 2 2 2 4 3" xfId="26083" xr:uid="{00000000-0005-0000-0000-0000FA610000}"/>
    <cellStyle name="Normal 3 3 2 2 2 2 2 2 4 3 2" xfId="26084" xr:uid="{00000000-0005-0000-0000-0000FB610000}"/>
    <cellStyle name="Normal 3 3 2 2 2 2 2 2 4 4" xfId="26085" xr:uid="{00000000-0005-0000-0000-0000FC610000}"/>
    <cellStyle name="Normal 3 3 2 2 2 2 2 2 5" xfId="26086" xr:uid="{00000000-0005-0000-0000-0000FD610000}"/>
    <cellStyle name="Normal 3 3 2 2 2 2 2 2 5 2" xfId="26087" xr:uid="{00000000-0005-0000-0000-0000FE610000}"/>
    <cellStyle name="Normal 3 3 2 2 2 2 2 2 5 2 2" xfId="26088" xr:uid="{00000000-0005-0000-0000-0000FF610000}"/>
    <cellStyle name="Normal 3 3 2 2 2 2 2 2 5 3" xfId="26089" xr:uid="{00000000-0005-0000-0000-000000620000}"/>
    <cellStyle name="Normal 3 3 2 2 2 2 2 2 6" xfId="26090" xr:uid="{00000000-0005-0000-0000-000001620000}"/>
    <cellStyle name="Normal 3 3 2 2 2 2 2 2 6 2" xfId="26091" xr:uid="{00000000-0005-0000-0000-000002620000}"/>
    <cellStyle name="Normal 3 3 2 2 2 2 2 2 7" xfId="26092" xr:uid="{00000000-0005-0000-0000-000003620000}"/>
    <cellStyle name="Normal 3 3 2 2 2 2 2 2 7 2" xfId="26093" xr:uid="{00000000-0005-0000-0000-000004620000}"/>
    <cellStyle name="Normal 3 3 2 2 2 2 2 2 8" xfId="26094" xr:uid="{00000000-0005-0000-0000-000005620000}"/>
    <cellStyle name="Normal 3 3 2 2 2 2 2 3" xfId="26095" xr:uid="{00000000-0005-0000-0000-000006620000}"/>
    <cellStyle name="Normal 3 3 2 2 2 2 2 3 2" xfId="26096" xr:uid="{00000000-0005-0000-0000-000007620000}"/>
    <cellStyle name="Normal 3 3 2 2 2 2 2 3 2 2" xfId="26097" xr:uid="{00000000-0005-0000-0000-000008620000}"/>
    <cellStyle name="Normal 3 3 2 2 2 2 2 3 2 2 2" xfId="26098" xr:uid="{00000000-0005-0000-0000-000009620000}"/>
    <cellStyle name="Normal 3 3 2 2 2 2 2 3 2 2 2 2" xfId="26099" xr:uid="{00000000-0005-0000-0000-00000A620000}"/>
    <cellStyle name="Normal 3 3 2 2 2 2 2 3 2 2 3" xfId="26100" xr:uid="{00000000-0005-0000-0000-00000B620000}"/>
    <cellStyle name="Normal 3 3 2 2 2 2 2 3 2 3" xfId="26101" xr:uid="{00000000-0005-0000-0000-00000C620000}"/>
    <cellStyle name="Normal 3 3 2 2 2 2 2 3 2 3 2" xfId="26102" xr:uid="{00000000-0005-0000-0000-00000D620000}"/>
    <cellStyle name="Normal 3 3 2 2 2 2 2 3 2 4" xfId="26103" xr:uid="{00000000-0005-0000-0000-00000E620000}"/>
    <cellStyle name="Normal 3 3 2 2 2 2 2 3 3" xfId="26104" xr:uid="{00000000-0005-0000-0000-00000F620000}"/>
    <cellStyle name="Normal 3 3 2 2 2 2 2 3 3 2" xfId="26105" xr:uid="{00000000-0005-0000-0000-000010620000}"/>
    <cellStyle name="Normal 3 3 2 2 2 2 2 3 3 2 2" xfId="26106" xr:uid="{00000000-0005-0000-0000-000011620000}"/>
    <cellStyle name="Normal 3 3 2 2 2 2 2 3 3 3" xfId="26107" xr:uid="{00000000-0005-0000-0000-000012620000}"/>
    <cellStyle name="Normal 3 3 2 2 2 2 2 3 4" xfId="26108" xr:uid="{00000000-0005-0000-0000-000013620000}"/>
    <cellStyle name="Normal 3 3 2 2 2 2 2 3 4 2" xfId="26109" xr:uid="{00000000-0005-0000-0000-000014620000}"/>
    <cellStyle name="Normal 3 3 2 2 2 2 2 3 5" xfId="26110" xr:uid="{00000000-0005-0000-0000-000015620000}"/>
    <cellStyle name="Normal 3 3 2 2 2 2 2 4" xfId="26111" xr:uid="{00000000-0005-0000-0000-000016620000}"/>
    <cellStyle name="Normal 3 3 2 2 2 2 2 4 2" xfId="26112" xr:uid="{00000000-0005-0000-0000-000017620000}"/>
    <cellStyle name="Normal 3 3 2 2 2 2 2 4 2 2" xfId="26113" xr:uid="{00000000-0005-0000-0000-000018620000}"/>
    <cellStyle name="Normal 3 3 2 2 2 2 2 4 2 2 2" xfId="26114" xr:uid="{00000000-0005-0000-0000-000019620000}"/>
    <cellStyle name="Normal 3 3 2 2 2 2 2 4 2 3" xfId="26115" xr:uid="{00000000-0005-0000-0000-00001A620000}"/>
    <cellStyle name="Normal 3 3 2 2 2 2 2 4 3" xfId="26116" xr:uid="{00000000-0005-0000-0000-00001B620000}"/>
    <cellStyle name="Normal 3 3 2 2 2 2 2 4 3 2" xfId="26117" xr:uid="{00000000-0005-0000-0000-00001C620000}"/>
    <cellStyle name="Normal 3 3 2 2 2 2 2 4 4" xfId="26118" xr:uid="{00000000-0005-0000-0000-00001D620000}"/>
    <cellStyle name="Normal 3 3 2 2 2 2 2 5" xfId="26119" xr:uid="{00000000-0005-0000-0000-00001E620000}"/>
    <cellStyle name="Normal 3 3 2 2 2 2 2 5 2" xfId="26120" xr:uid="{00000000-0005-0000-0000-00001F620000}"/>
    <cellStyle name="Normal 3 3 2 2 2 2 2 5 2 2" xfId="26121" xr:uid="{00000000-0005-0000-0000-000020620000}"/>
    <cellStyle name="Normal 3 3 2 2 2 2 2 5 2 2 2" xfId="26122" xr:uid="{00000000-0005-0000-0000-000021620000}"/>
    <cellStyle name="Normal 3 3 2 2 2 2 2 5 2 3" xfId="26123" xr:uid="{00000000-0005-0000-0000-000022620000}"/>
    <cellStyle name="Normal 3 3 2 2 2 2 2 5 3" xfId="26124" xr:uid="{00000000-0005-0000-0000-000023620000}"/>
    <cellStyle name="Normal 3 3 2 2 2 2 2 5 3 2" xfId="26125" xr:uid="{00000000-0005-0000-0000-000024620000}"/>
    <cellStyle name="Normal 3 3 2 2 2 2 2 5 4" xfId="26126" xr:uid="{00000000-0005-0000-0000-000025620000}"/>
    <cellStyle name="Normal 3 3 2 2 2 2 2 6" xfId="26127" xr:uid="{00000000-0005-0000-0000-000026620000}"/>
    <cellStyle name="Normal 3 3 2 2 2 2 2 6 2" xfId="26128" xr:uid="{00000000-0005-0000-0000-000027620000}"/>
    <cellStyle name="Normal 3 3 2 2 2 2 2 6 2 2" xfId="26129" xr:uid="{00000000-0005-0000-0000-000028620000}"/>
    <cellStyle name="Normal 3 3 2 2 2 2 2 6 3" xfId="26130" xr:uid="{00000000-0005-0000-0000-000029620000}"/>
    <cellStyle name="Normal 3 3 2 2 2 2 2 7" xfId="26131" xr:uid="{00000000-0005-0000-0000-00002A620000}"/>
    <cellStyle name="Normal 3 3 2 2 2 2 2 7 2" xfId="26132" xr:uid="{00000000-0005-0000-0000-00002B620000}"/>
    <cellStyle name="Normal 3 3 2 2 2 2 2 8" xfId="26133" xr:uid="{00000000-0005-0000-0000-00002C620000}"/>
    <cellStyle name="Normal 3 3 2 2 2 2 2 8 2" xfId="26134" xr:uid="{00000000-0005-0000-0000-00002D620000}"/>
    <cellStyle name="Normal 3 3 2 2 2 2 2 9" xfId="26135" xr:uid="{00000000-0005-0000-0000-00002E620000}"/>
    <cellStyle name="Normal 3 3 2 2 2 2 3" xfId="26136" xr:uid="{00000000-0005-0000-0000-00002F620000}"/>
    <cellStyle name="Normal 3 3 2 2 2 2 3 2" xfId="26137" xr:uid="{00000000-0005-0000-0000-000030620000}"/>
    <cellStyle name="Normal 3 3 2 2 2 2 3 2 2" xfId="26138" xr:uid="{00000000-0005-0000-0000-000031620000}"/>
    <cellStyle name="Normal 3 3 2 2 2 2 3 2 2 2" xfId="26139" xr:uid="{00000000-0005-0000-0000-000032620000}"/>
    <cellStyle name="Normal 3 3 2 2 2 2 3 2 2 2 2" xfId="26140" xr:uid="{00000000-0005-0000-0000-000033620000}"/>
    <cellStyle name="Normal 3 3 2 2 2 2 3 2 2 2 2 2" xfId="26141" xr:uid="{00000000-0005-0000-0000-000034620000}"/>
    <cellStyle name="Normal 3 3 2 2 2 2 3 2 2 2 3" xfId="26142" xr:uid="{00000000-0005-0000-0000-000035620000}"/>
    <cellStyle name="Normal 3 3 2 2 2 2 3 2 2 3" xfId="26143" xr:uid="{00000000-0005-0000-0000-000036620000}"/>
    <cellStyle name="Normal 3 3 2 2 2 2 3 2 2 3 2" xfId="26144" xr:uid="{00000000-0005-0000-0000-000037620000}"/>
    <cellStyle name="Normal 3 3 2 2 2 2 3 2 2 4" xfId="26145" xr:uid="{00000000-0005-0000-0000-000038620000}"/>
    <cellStyle name="Normal 3 3 2 2 2 2 3 2 3" xfId="26146" xr:uid="{00000000-0005-0000-0000-000039620000}"/>
    <cellStyle name="Normal 3 3 2 2 2 2 3 2 3 2" xfId="26147" xr:uid="{00000000-0005-0000-0000-00003A620000}"/>
    <cellStyle name="Normal 3 3 2 2 2 2 3 2 3 2 2" xfId="26148" xr:uid="{00000000-0005-0000-0000-00003B620000}"/>
    <cellStyle name="Normal 3 3 2 2 2 2 3 2 3 3" xfId="26149" xr:uid="{00000000-0005-0000-0000-00003C620000}"/>
    <cellStyle name="Normal 3 3 2 2 2 2 3 2 4" xfId="26150" xr:uid="{00000000-0005-0000-0000-00003D620000}"/>
    <cellStyle name="Normal 3 3 2 2 2 2 3 2 4 2" xfId="26151" xr:uid="{00000000-0005-0000-0000-00003E620000}"/>
    <cellStyle name="Normal 3 3 2 2 2 2 3 2 5" xfId="26152" xr:uid="{00000000-0005-0000-0000-00003F620000}"/>
    <cellStyle name="Normal 3 3 2 2 2 2 3 3" xfId="26153" xr:uid="{00000000-0005-0000-0000-000040620000}"/>
    <cellStyle name="Normal 3 3 2 2 2 2 3 3 2" xfId="26154" xr:uid="{00000000-0005-0000-0000-000041620000}"/>
    <cellStyle name="Normal 3 3 2 2 2 2 3 3 2 2" xfId="26155" xr:uid="{00000000-0005-0000-0000-000042620000}"/>
    <cellStyle name="Normal 3 3 2 2 2 2 3 3 2 2 2" xfId="26156" xr:uid="{00000000-0005-0000-0000-000043620000}"/>
    <cellStyle name="Normal 3 3 2 2 2 2 3 3 2 3" xfId="26157" xr:uid="{00000000-0005-0000-0000-000044620000}"/>
    <cellStyle name="Normal 3 3 2 2 2 2 3 3 3" xfId="26158" xr:uid="{00000000-0005-0000-0000-000045620000}"/>
    <cellStyle name="Normal 3 3 2 2 2 2 3 3 3 2" xfId="26159" xr:uid="{00000000-0005-0000-0000-000046620000}"/>
    <cellStyle name="Normal 3 3 2 2 2 2 3 3 4" xfId="26160" xr:uid="{00000000-0005-0000-0000-000047620000}"/>
    <cellStyle name="Normal 3 3 2 2 2 2 3 4" xfId="26161" xr:uid="{00000000-0005-0000-0000-000048620000}"/>
    <cellStyle name="Normal 3 3 2 2 2 2 3 4 2" xfId="26162" xr:uid="{00000000-0005-0000-0000-000049620000}"/>
    <cellStyle name="Normal 3 3 2 2 2 2 3 4 2 2" xfId="26163" xr:uid="{00000000-0005-0000-0000-00004A620000}"/>
    <cellStyle name="Normal 3 3 2 2 2 2 3 4 2 2 2" xfId="26164" xr:uid="{00000000-0005-0000-0000-00004B620000}"/>
    <cellStyle name="Normal 3 3 2 2 2 2 3 4 2 3" xfId="26165" xr:uid="{00000000-0005-0000-0000-00004C620000}"/>
    <cellStyle name="Normal 3 3 2 2 2 2 3 4 3" xfId="26166" xr:uid="{00000000-0005-0000-0000-00004D620000}"/>
    <cellStyle name="Normal 3 3 2 2 2 2 3 4 3 2" xfId="26167" xr:uid="{00000000-0005-0000-0000-00004E620000}"/>
    <cellStyle name="Normal 3 3 2 2 2 2 3 4 4" xfId="26168" xr:uid="{00000000-0005-0000-0000-00004F620000}"/>
    <cellStyle name="Normal 3 3 2 2 2 2 3 5" xfId="26169" xr:uid="{00000000-0005-0000-0000-000050620000}"/>
    <cellStyle name="Normal 3 3 2 2 2 2 3 5 2" xfId="26170" xr:uid="{00000000-0005-0000-0000-000051620000}"/>
    <cellStyle name="Normal 3 3 2 2 2 2 3 5 2 2" xfId="26171" xr:uid="{00000000-0005-0000-0000-000052620000}"/>
    <cellStyle name="Normal 3 3 2 2 2 2 3 5 3" xfId="26172" xr:uid="{00000000-0005-0000-0000-000053620000}"/>
    <cellStyle name="Normal 3 3 2 2 2 2 3 6" xfId="26173" xr:uid="{00000000-0005-0000-0000-000054620000}"/>
    <cellStyle name="Normal 3 3 2 2 2 2 3 6 2" xfId="26174" xr:uid="{00000000-0005-0000-0000-000055620000}"/>
    <cellStyle name="Normal 3 3 2 2 2 2 3 7" xfId="26175" xr:uid="{00000000-0005-0000-0000-000056620000}"/>
    <cellStyle name="Normal 3 3 2 2 2 2 3 7 2" xfId="26176" xr:uid="{00000000-0005-0000-0000-000057620000}"/>
    <cellStyle name="Normal 3 3 2 2 2 2 3 8" xfId="26177" xr:uid="{00000000-0005-0000-0000-000058620000}"/>
    <cellStyle name="Normal 3 3 2 2 2 2 4" xfId="26178" xr:uid="{00000000-0005-0000-0000-000059620000}"/>
    <cellStyle name="Normal 3 3 2 2 2 2 4 2" xfId="26179" xr:uid="{00000000-0005-0000-0000-00005A620000}"/>
    <cellStyle name="Normal 3 3 2 2 2 2 4 2 2" xfId="26180" xr:uid="{00000000-0005-0000-0000-00005B620000}"/>
    <cellStyle name="Normal 3 3 2 2 2 2 4 2 2 2" xfId="26181" xr:uid="{00000000-0005-0000-0000-00005C620000}"/>
    <cellStyle name="Normal 3 3 2 2 2 2 4 2 2 2 2" xfId="26182" xr:uid="{00000000-0005-0000-0000-00005D620000}"/>
    <cellStyle name="Normal 3 3 2 2 2 2 4 2 2 3" xfId="26183" xr:uid="{00000000-0005-0000-0000-00005E620000}"/>
    <cellStyle name="Normal 3 3 2 2 2 2 4 2 3" xfId="26184" xr:uid="{00000000-0005-0000-0000-00005F620000}"/>
    <cellStyle name="Normal 3 3 2 2 2 2 4 2 3 2" xfId="26185" xr:uid="{00000000-0005-0000-0000-000060620000}"/>
    <cellStyle name="Normal 3 3 2 2 2 2 4 2 4" xfId="26186" xr:uid="{00000000-0005-0000-0000-000061620000}"/>
    <cellStyle name="Normal 3 3 2 2 2 2 4 3" xfId="26187" xr:uid="{00000000-0005-0000-0000-000062620000}"/>
    <cellStyle name="Normal 3 3 2 2 2 2 4 3 2" xfId="26188" xr:uid="{00000000-0005-0000-0000-000063620000}"/>
    <cellStyle name="Normal 3 3 2 2 2 2 4 3 2 2" xfId="26189" xr:uid="{00000000-0005-0000-0000-000064620000}"/>
    <cellStyle name="Normal 3 3 2 2 2 2 4 3 3" xfId="26190" xr:uid="{00000000-0005-0000-0000-000065620000}"/>
    <cellStyle name="Normal 3 3 2 2 2 2 4 4" xfId="26191" xr:uid="{00000000-0005-0000-0000-000066620000}"/>
    <cellStyle name="Normal 3 3 2 2 2 2 4 4 2" xfId="26192" xr:uid="{00000000-0005-0000-0000-000067620000}"/>
    <cellStyle name="Normal 3 3 2 2 2 2 4 5" xfId="26193" xr:uid="{00000000-0005-0000-0000-000068620000}"/>
    <cellStyle name="Normal 3 3 2 2 2 2 5" xfId="26194" xr:uid="{00000000-0005-0000-0000-000069620000}"/>
    <cellStyle name="Normal 3 3 2 2 2 2 5 2" xfId="26195" xr:uid="{00000000-0005-0000-0000-00006A620000}"/>
    <cellStyle name="Normal 3 3 2 2 2 2 5 2 2" xfId="26196" xr:uid="{00000000-0005-0000-0000-00006B620000}"/>
    <cellStyle name="Normal 3 3 2 2 2 2 5 2 2 2" xfId="26197" xr:uid="{00000000-0005-0000-0000-00006C620000}"/>
    <cellStyle name="Normal 3 3 2 2 2 2 5 2 3" xfId="26198" xr:uid="{00000000-0005-0000-0000-00006D620000}"/>
    <cellStyle name="Normal 3 3 2 2 2 2 5 3" xfId="26199" xr:uid="{00000000-0005-0000-0000-00006E620000}"/>
    <cellStyle name="Normal 3 3 2 2 2 2 5 3 2" xfId="26200" xr:uid="{00000000-0005-0000-0000-00006F620000}"/>
    <cellStyle name="Normal 3 3 2 2 2 2 5 4" xfId="26201" xr:uid="{00000000-0005-0000-0000-000070620000}"/>
    <cellStyle name="Normal 3 3 2 2 2 2 6" xfId="26202" xr:uid="{00000000-0005-0000-0000-000071620000}"/>
    <cellStyle name="Normal 3 3 2 2 2 2 6 2" xfId="26203" xr:uid="{00000000-0005-0000-0000-000072620000}"/>
    <cellStyle name="Normal 3 3 2 2 2 2 6 2 2" xfId="26204" xr:uid="{00000000-0005-0000-0000-000073620000}"/>
    <cellStyle name="Normal 3 3 2 2 2 2 6 2 2 2" xfId="26205" xr:uid="{00000000-0005-0000-0000-000074620000}"/>
    <cellStyle name="Normal 3 3 2 2 2 2 6 2 3" xfId="26206" xr:uid="{00000000-0005-0000-0000-000075620000}"/>
    <cellStyle name="Normal 3 3 2 2 2 2 6 3" xfId="26207" xr:uid="{00000000-0005-0000-0000-000076620000}"/>
    <cellStyle name="Normal 3 3 2 2 2 2 6 3 2" xfId="26208" xr:uid="{00000000-0005-0000-0000-000077620000}"/>
    <cellStyle name="Normal 3 3 2 2 2 2 6 4" xfId="26209" xr:uid="{00000000-0005-0000-0000-000078620000}"/>
    <cellStyle name="Normal 3 3 2 2 2 2 7" xfId="26210" xr:uid="{00000000-0005-0000-0000-000079620000}"/>
    <cellStyle name="Normal 3 3 2 2 2 2 7 2" xfId="26211" xr:uid="{00000000-0005-0000-0000-00007A620000}"/>
    <cellStyle name="Normal 3 3 2 2 2 2 7 2 2" xfId="26212" xr:uid="{00000000-0005-0000-0000-00007B620000}"/>
    <cellStyle name="Normal 3 3 2 2 2 2 7 3" xfId="26213" xr:uid="{00000000-0005-0000-0000-00007C620000}"/>
    <cellStyle name="Normal 3 3 2 2 2 2 8" xfId="26214" xr:uid="{00000000-0005-0000-0000-00007D620000}"/>
    <cellStyle name="Normal 3 3 2 2 2 2 8 2" xfId="26215" xr:uid="{00000000-0005-0000-0000-00007E620000}"/>
    <cellStyle name="Normal 3 3 2 2 2 2 9" xfId="26216" xr:uid="{00000000-0005-0000-0000-00007F620000}"/>
    <cellStyle name="Normal 3 3 2 2 2 2 9 2" xfId="26217" xr:uid="{00000000-0005-0000-0000-000080620000}"/>
    <cellStyle name="Normal 3 3 2 2 2 3" xfId="26218" xr:uid="{00000000-0005-0000-0000-000081620000}"/>
    <cellStyle name="Normal 3 3 2 2 2 3 10" xfId="26219" xr:uid="{00000000-0005-0000-0000-000082620000}"/>
    <cellStyle name="Normal 3 3 2 2 2 3 11" xfId="26220" xr:uid="{00000000-0005-0000-0000-000083620000}"/>
    <cellStyle name="Normal 3 3 2 2 2 3 2" xfId="26221" xr:uid="{00000000-0005-0000-0000-000084620000}"/>
    <cellStyle name="Normal 3 3 2 2 2 3 2 10" xfId="26222" xr:uid="{00000000-0005-0000-0000-000085620000}"/>
    <cellStyle name="Normal 3 3 2 2 2 3 2 2" xfId="26223" xr:uid="{00000000-0005-0000-0000-000086620000}"/>
    <cellStyle name="Normal 3 3 2 2 2 3 2 2 2" xfId="26224" xr:uid="{00000000-0005-0000-0000-000087620000}"/>
    <cellStyle name="Normal 3 3 2 2 2 3 2 2 2 2" xfId="26225" xr:uid="{00000000-0005-0000-0000-000088620000}"/>
    <cellStyle name="Normal 3 3 2 2 2 3 2 2 2 2 2" xfId="26226" xr:uid="{00000000-0005-0000-0000-000089620000}"/>
    <cellStyle name="Normal 3 3 2 2 2 3 2 2 2 2 2 2" xfId="26227" xr:uid="{00000000-0005-0000-0000-00008A620000}"/>
    <cellStyle name="Normal 3 3 2 2 2 3 2 2 2 2 2 2 2" xfId="26228" xr:uid="{00000000-0005-0000-0000-00008B620000}"/>
    <cellStyle name="Normal 3 3 2 2 2 3 2 2 2 2 2 3" xfId="26229" xr:uid="{00000000-0005-0000-0000-00008C620000}"/>
    <cellStyle name="Normal 3 3 2 2 2 3 2 2 2 2 3" xfId="26230" xr:uid="{00000000-0005-0000-0000-00008D620000}"/>
    <cellStyle name="Normal 3 3 2 2 2 3 2 2 2 2 3 2" xfId="26231" xr:uid="{00000000-0005-0000-0000-00008E620000}"/>
    <cellStyle name="Normal 3 3 2 2 2 3 2 2 2 2 4" xfId="26232" xr:uid="{00000000-0005-0000-0000-00008F620000}"/>
    <cellStyle name="Normal 3 3 2 2 2 3 2 2 2 3" xfId="26233" xr:uid="{00000000-0005-0000-0000-000090620000}"/>
    <cellStyle name="Normal 3 3 2 2 2 3 2 2 2 3 2" xfId="26234" xr:uid="{00000000-0005-0000-0000-000091620000}"/>
    <cellStyle name="Normal 3 3 2 2 2 3 2 2 2 3 2 2" xfId="26235" xr:uid="{00000000-0005-0000-0000-000092620000}"/>
    <cellStyle name="Normal 3 3 2 2 2 3 2 2 2 3 3" xfId="26236" xr:uid="{00000000-0005-0000-0000-000093620000}"/>
    <cellStyle name="Normal 3 3 2 2 2 3 2 2 2 4" xfId="26237" xr:uid="{00000000-0005-0000-0000-000094620000}"/>
    <cellStyle name="Normal 3 3 2 2 2 3 2 2 2 4 2" xfId="26238" xr:uid="{00000000-0005-0000-0000-000095620000}"/>
    <cellStyle name="Normal 3 3 2 2 2 3 2 2 2 5" xfId="26239" xr:uid="{00000000-0005-0000-0000-000096620000}"/>
    <cellStyle name="Normal 3 3 2 2 2 3 2 2 3" xfId="26240" xr:uid="{00000000-0005-0000-0000-000097620000}"/>
    <cellStyle name="Normal 3 3 2 2 2 3 2 2 3 2" xfId="26241" xr:uid="{00000000-0005-0000-0000-000098620000}"/>
    <cellStyle name="Normal 3 3 2 2 2 3 2 2 3 2 2" xfId="26242" xr:uid="{00000000-0005-0000-0000-000099620000}"/>
    <cellStyle name="Normal 3 3 2 2 2 3 2 2 3 2 2 2" xfId="26243" xr:uid="{00000000-0005-0000-0000-00009A620000}"/>
    <cellStyle name="Normal 3 3 2 2 2 3 2 2 3 2 3" xfId="26244" xr:uid="{00000000-0005-0000-0000-00009B620000}"/>
    <cellStyle name="Normal 3 3 2 2 2 3 2 2 3 3" xfId="26245" xr:uid="{00000000-0005-0000-0000-00009C620000}"/>
    <cellStyle name="Normal 3 3 2 2 2 3 2 2 3 3 2" xfId="26246" xr:uid="{00000000-0005-0000-0000-00009D620000}"/>
    <cellStyle name="Normal 3 3 2 2 2 3 2 2 3 4" xfId="26247" xr:uid="{00000000-0005-0000-0000-00009E620000}"/>
    <cellStyle name="Normal 3 3 2 2 2 3 2 2 4" xfId="26248" xr:uid="{00000000-0005-0000-0000-00009F620000}"/>
    <cellStyle name="Normal 3 3 2 2 2 3 2 2 4 2" xfId="26249" xr:uid="{00000000-0005-0000-0000-0000A0620000}"/>
    <cellStyle name="Normal 3 3 2 2 2 3 2 2 4 2 2" xfId="26250" xr:uid="{00000000-0005-0000-0000-0000A1620000}"/>
    <cellStyle name="Normal 3 3 2 2 2 3 2 2 4 2 2 2" xfId="26251" xr:uid="{00000000-0005-0000-0000-0000A2620000}"/>
    <cellStyle name="Normal 3 3 2 2 2 3 2 2 4 2 3" xfId="26252" xr:uid="{00000000-0005-0000-0000-0000A3620000}"/>
    <cellStyle name="Normal 3 3 2 2 2 3 2 2 4 3" xfId="26253" xr:uid="{00000000-0005-0000-0000-0000A4620000}"/>
    <cellStyle name="Normal 3 3 2 2 2 3 2 2 4 3 2" xfId="26254" xr:uid="{00000000-0005-0000-0000-0000A5620000}"/>
    <cellStyle name="Normal 3 3 2 2 2 3 2 2 4 4" xfId="26255" xr:uid="{00000000-0005-0000-0000-0000A6620000}"/>
    <cellStyle name="Normal 3 3 2 2 2 3 2 2 5" xfId="26256" xr:uid="{00000000-0005-0000-0000-0000A7620000}"/>
    <cellStyle name="Normal 3 3 2 2 2 3 2 2 5 2" xfId="26257" xr:uid="{00000000-0005-0000-0000-0000A8620000}"/>
    <cellStyle name="Normal 3 3 2 2 2 3 2 2 5 2 2" xfId="26258" xr:uid="{00000000-0005-0000-0000-0000A9620000}"/>
    <cellStyle name="Normal 3 3 2 2 2 3 2 2 5 3" xfId="26259" xr:uid="{00000000-0005-0000-0000-0000AA620000}"/>
    <cellStyle name="Normal 3 3 2 2 2 3 2 2 6" xfId="26260" xr:uid="{00000000-0005-0000-0000-0000AB620000}"/>
    <cellStyle name="Normal 3 3 2 2 2 3 2 2 6 2" xfId="26261" xr:uid="{00000000-0005-0000-0000-0000AC620000}"/>
    <cellStyle name="Normal 3 3 2 2 2 3 2 2 7" xfId="26262" xr:uid="{00000000-0005-0000-0000-0000AD620000}"/>
    <cellStyle name="Normal 3 3 2 2 2 3 2 2 7 2" xfId="26263" xr:uid="{00000000-0005-0000-0000-0000AE620000}"/>
    <cellStyle name="Normal 3 3 2 2 2 3 2 2 8" xfId="26264" xr:uid="{00000000-0005-0000-0000-0000AF620000}"/>
    <cellStyle name="Normal 3 3 2 2 2 3 2 3" xfId="26265" xr:uid="{00000000-0005-0000-0000-0000B0620000}"/>
    <cellStyle name="Normal 3 3 2 2 2 3 2 3 2" xfId="26266" xr:uid="{00000000-0005-0000-0000-0000B1620000}"/>
    <cellStyle name="Normal 3 3 2 2 2 3 2 3 2 2" xfId="26267" xr:uid="{00000000-0005-0000-0000-0000B2620000}"/>
    <cellStyle name="Normal 3 3 2 2 2 3 2 3 2 2 2" xfId="26268" xr:uid="{00000000-0005-0000-0000-0000B3620000}"/>
    <cellStyle name="Normal 3 3 2 2 2 3 2 3 2 2 2 2" xfId="26269" xr:uid="{00000000-0005-0000-0000-0000B4620000}"/>
    <cellStyle name="Normal 3 3 2 2 2 3 2 3 2 2 3" xfId="26270" xr:uid="{00000000-0005-0000-0000-0000B5620000}"/>
    <cellStyle name="Normal 3 3 2 2 2 3 2 3 2 3" xfId="26271" xr:uid="{00000000-0005-0000-0000-0000B6620000}"/>
    <cellStyle name="Normal 3 3 2 2 2 3 2 3 2 3 2" xfId="26272" xr:uid="{00000000-0005-0000-0000-0000B7620000}"/>
    <cellStyle name="Normal 3 3 2 2 2 3 2 3 2 4" xfId="26273" xr:uid="{00000000-0005-0000-0000-0000B8620000}"/>
    <cellStyle name="Normal 3 3 2 2 2 3 2 3 3" xfId="26274" xr:uid="{00000000-0005-0000-0000-0000B9620000}"/>
    <cellStyle name="Normal 3 3 2 2 2 3 2 3 3 2" xfId="26275" xr:uid="{00000000-0005-0000-0000-0000BA620000}"/>
    <cellStyle name="Normal 3 3 2 2 2 3 2 3 3 2 2" xfId="26276" xr:uid="{00000000-0005-0000-0000-0000BB620000}"/>
    <cellStyle name="Normal 3 3 2 2 2 3 2 3 3 3" xfId="26277" xr:uid="{00000000-0005-0000-0000-0000BC620000}"/>
    <cellStyle name="Normal 3 3 2 2 2 3 2 3 4" xfId="26278" xr:uid="{00000000-0005-0000-0000-0000BD620000}"/>
    <cellStyle name="Normal 3 3 2 2 2 3 2 3 4 2" xfId="26279" xr:uid="{00000000-0005-0000-0000-0000BE620000}"/>
    <cellStyle name="Normal 3 3 2 2 2 3 2 3 5" xfId="26280" xr:uid="{00000000-0005-0000-0000-0000BF620000}"/>
    <cellStyle name="Normal 3 3 2 2 2 3 2 4" xfId="26281" xr:uid="{00000000-0005-0000-0000-0000C0620000}"/>
    <cellStyle name="Normal 3 3 2 2 2 3 2 4 2" xfId="26282" xr:uid="{00000000-0005-0000-0000-0000C1620000}"/>
    <cellStyle name="Normal 3 3 2 2 2 3 2 4 2 2" xfId="26283" xr:uid="{00000000-0005-0000-0000-0000C2620000}"/>
    <cellStyle name="Normal 3 3 2 2 2 3 2 4 2 2 2" xfId="26284" xr:uid="{00000000-0005-0000-0000-0000C3620000}"/>
    <cellStyle name="Normal 3 3 2 2 2 3 2 4 2 3" xfId="26285" xr:uid="{00000000-0005-0000-0000-0000C4620000}"/>
    <cellStyle name="Normal 3 3 2 2 2 3 2 4 3" xfId="26286" xr:uid="{00000000-0005-0000-0000-0000C5620000}"/>
    <cellStyle name="Normal 3 3 2 2 2 3 2 4 3 2" xfId="26287" xr:uid="{00000000-0005-0000-0000-0000C6620000}"/>
    <cellStyle name="Normal 3 3 2 2 2 3 2 4 4" xfId="26288" xr:uid="{00000000-0005-0000-0000-0000C7620000}"/>
    <cellStyle name="Normal 3 3 2 2 2 3 2 5" xfId="26289" xr:uid="{00000000-0005-0000-0000-0000C8620000}"/>
    <cellStyle name="Normal 3 3 2 2 2 3 2 5 2" xfId="26290" xr:uid="{00000000-0005-0000-0000-0000C9620000}"/>
    <cellStyle name="Normal 3 3 2 2 2 3 2 5 2 2" xfId="26291" xr:uid="{00000000-0005-0000-0000-0000CA620000}"/>
    <cellStyle name="Normal 3 3 2 2 2 3 2 5 2 2 2" xfId="26292" xr:uid="{00000000-0005-0000-0000-0000CB620000}"/>
    <cellStyle name="Normal 3 3 2 2 2 3 2 5 2 3" xfId="26293" xr:uid="{00000000-0005-0000-0000-0000CC620000}"/>
    <cellStyle name="Normal 3 3 2 2 2 3 2 5 3" xfId="26294" xr:uid="{00000000-0005-0000-0000-0000CD620000}"/>
    <cellStyle name="Normal 3 3 2 2 2 3 2 5 3 2" xfId="26295" xr:uid="{00000000-0005-0000-0000-0000CE620000}"/>
    <cellStyle name="Normal 3 3 2 2 2 3 2 5 4" xfId="26296" xr:uid="{00000000-0005-0000-0000-0000CF620000}"/>
    <cellStyle name="Normal 3 3 2 2 2 3 2 6" xfId="26297" xr:uid="{00000000-0005-0000-0000-0000D0620000}"/>
    <cellStyle name="Normal 3 3 2 2 2 3 2 6 2" xfId="26298" xr:uid="{00000000-0005-0000-0000-0000D1620000}"/>
    <cellStyle name="Normal 3 3 2 2 2 3 2 6 2 2" xfId="26299" xr:uid="{00000000-0005-0000-0000-0000D2620000}"/>
    <cellStyle name="Normal 3 3 2 2 2 3 2 6 3" xfId="26300" xr:uid="{00000000-0005-0000-0000-0000D3620000}"/>
    <cellStyle name="Normal 3 3 2 2 2 3 2 7" xfId="26301" xr:uid="{00000000-0005-0000-0000-0000D4620000}"/>
    <cellStyle name="Normal 3 3 2 2 2 3 2 7 2" xfId="26302" xr:uid="{00000000-0005-0000-0000-0000D5620000}"/>
    <cellStyle name="Normal 3 3 2 2 2 3 2 8" xfId="26303" xr:uid="{00000000-0005-0000-0000-0000D6620000}"/>
    <cellStyle name="Normal 3 3 2 2 2 3 2 8 2" xfId="26304" xr:uid="{00000000-0005-0000-0000-0000D7620000}"/>
    <cellStyle name="Normal 3 3 2 2 2 3 2 9" xfId="26305" xr:uid="{00000000-0005-0000-0000-0000D8620000}"/>
    <cellStyle name="Normal 3 3 2 2 2 3 3" xfId="26306" xr:uid="{00000000-0005-0000-0000-0000D9620000}"/>
    <cellStyle name="Normal 3 3 2 2 2 3 3 2" xfId="26307" xr:uid="{00000000-0005-0000-0000-0000DA620000}"/>
    <cellStyle name="Normal 3 3 2 2 2 3 3 2 2" xfId="26308" xr:uid="{00000000-0005-0000-0000-0000DB620000}"/>
    <cellStyle name="Normal 3 3 2 2 2 3 3 2 2 2" xfId="26309" xr:uid="{00000000-0005-0000-0000-0000DC620000}"/>
    <cellStyle name="Normal 3 3 2 2 2 3 3 2 2 2 2" xfId="26310" xr:uid="{00000000-0005-0000-0000-0000DD620000}"/>
    <cellStyle name="Normal 3 3 2 2 2 3 3 2 2 2 2 2" xfId="26311" xr:uid="{00000000-0005-0000-0000-0000DE620000}"/>
    <cellStyle name="Normal 3 3 2 2 2 3 3 2 2 2 3" xfId="26312" xr:uid="{00000000-0005-0000-0000-0000DF620000}"/>
    <cellStyle name="Normal 3 3 2 2 2 3 3 2 2 3" xfId="26313" xr:uid="{00000000-0005-0000-0000-0000E0620000}"/>
    <cellStyle name="Normal 3 3 2 2 2 3 3 2 2 3 2" xfId="26314" xr:uid="{00000000-0005-0000-0000-0000E1620000}"/>
    <cellStyle name="Normal 3 3 2 2 2 3 3 2 2 4" xfId="26315" xr:uid="{00000000-0005-0000-0000-0000E2620000}"/>
    <cellStyle name="Normal 3 3 2 2 2 3 3 2 3" xfId="26316" xr:uid="{00000000-0005-0000-0000-0000E3620000}"/>
    <cellStyle name="Normal 3 3 2 2 2 3 3 2 3 2" xfId="26317" xr:uid="{00000000-0005-0000-0000-0000E4620000}"/>
    <cellStyle name="Normal 3 3 2 2 2 3 3 2 3 2 2" xfId="26318" xr:uid="{00000000-0005-0000-0000-0000E5620000}"/>
    <cellStyle name="Normal 3 3 2 2 2 3 3 2 3 3" xfId="26319" xr:uid="{00000000-0005-0000-0000-0000E6620000}"/>
    <cellStyle name="Normal 3 3 2 2 2 3 3 2 4" xfId="26320" xr:uid="{00000000-0005-0000-0000-0000E7620000}"/>
    <cellStyle name="Normal 3 3 2 2 2 3 3 2 4 2" xfId="26321" xr:uid="{00000000-0005-0000-0000-0000E8620000}"/>
    <cellStyle name="Normal 3 3 2 2 2 3 3 2 5" xfId="26322" xr:uid="{00000000-0005-0000-0000-0000E9620000}"/>
    <cellStyle name="Normal 3 3 2 2 2 3 3 3" xfId="26323" xr:uid="{00000000-0005-0000-0000-0000EA620000}"/>
    <cellStyle name="Normal 3 3 2 2 2 3 3 3 2" xfId="26324" xr:uid="{00000000-0005-0000-0000-0000EB620000}"/>
    <cellStyle name="Normal 3 3 2 2 2 3 3 3 2 2" xfId="26325" xr:uid="{00000000-0005-0000-0000-0000EC620000}"/>
    <cellStyle name="Normal 3 3 2 2 2 3 3 3 2 2 2" xfId="26326" xr:uid="{00000000-0005-0000-0000-0000ED620000}"/>
    <cellStyle name="Normal 3 3 2 2 2 3 3 3 2 3" xfId="26327" xr:uid="{00000000-0005-0000-0000-0000EE620000}"/>
    <cellStyle name="Normal 3 3 2 2 2 3 3 3 3" xfId="26328" xr:uid="{00000000-0005-0000-0000-0000EF620000}"/>
    <cellStyle name="Normal 3 3 2 2 2 3 3 3 3 2" xfId="26329" xr:uid="{00000000-0005-0000-0000-0000F0620000}"/>
    <cellStyle name="Normal 3 3 2 2 2 3 3 3 4" xfId="26330" xr:uid="{00000000-0005-0000-0000-0000F1620000}"/>
    <cellStyle name="Normal 3 3 2 2 2 3 3 4" xfId="26331" xr:uid="{00000000-0005-0000-0000-0000F2620000}"/>
    <cellStyle name="Normal 3 3 2 2 2 3 3 4 2" xfId="26332" xr:uid="{00000000-0005-0000-0000-0000F3620000}"/>
    <cellStyle name="Normal 3 3 2 2 2 3 3 4 2 2" xfId="26333" xr:uid="{00000000-0005-0000-0000-0000F4620000}"/>
    <cellStyle name="Normal 3 3 2 2 2 3 3 4 2 2 2" xfId="26334" xr:uid="{00000000-0005-0000-0000-0000F5620000}"/>
    <cellStyle name="Normal 3 3 2 2 2 3 3 4 2 3" xfId="26335" xr:uid="{00000000-0005-0000-0000-0000F6620000}"/>
    <cellStyle name="Normal 3 3 2 2 2 3 3 4 3" xfId="26336" xr:uid="{00000000-0005-0000-0000-0000F7620000}"/>
    <cellStyle name="Normal 3 3 2 2 2 3 3 4 3 2" xfId="26337" xr:uid="{00000000-0005-0000-0000-0000F8620000}"/>
    <cellStyle name="Normal 3 3 2 2 2 3 3 4 4" xfId="26338" xr:uid="{00000000-0005-0000-0000-0000F9620000}"/>
    <cellStyle name="Normal 3 3 2 2 2 3 3 5" xfId="26339" xr:uid="{00000000-0005-0000-0000-0000FA620000}"/>
    <cellStyle name="Normal 3 3 2 2 2 3 3 5 2" xfId="26340" xr:uid="{00000000-0005-0000-0000-0000FB620000}"/>
    <cellStyle name="Normal 3 3 2 2 2 3 3 5 2 2" xfId="26341" xr:uid="{00000000-0005-0000-0000-0000FC620000}"/>
    <cellStyle name="Normal 3 3 2 2 2 3 3 5 3" xfId="26342" xr:uid="{00000000-0005-0000-0000-0000FD620000}"/>
    <cellStyle name="Normal 3 3 2 2 2 3 3 6" xfId="26343" xr:uid="{00000000-0005-0000-0000-0000FE620000}"/>
    <cellStyle name="Normal 3 3 2 2 2 3 3 6 2" xfId="26344" xr:uid="{00000000-0005-0000-0000-0000FF620000}"/>
    <cellStyle name="Normal 3 3 2 2 2 3 3 7" xfId="26345" xr:uid="{00000000-0005-0000-0000-000000630000}"/>
    <cellStyle name="Normal 3 3 2 2 2 3 3 7 2" xfId="26346" xr:uid="{00000000-0005-0000-0000-000001630000}"/>
    <cellStyle name="Normal 3 3 2 2 2 3 3 8" xfId="26347" xr:uid="{00000000-0005-0000-0000-000002630000}"/>
    <cellStyle name="Normal 3 3 2 2 2 3 4" xfId="26348" xr:uid="{00000000-0005-0000-0000-000003630000}"/>
    <cellStyle name="Normal 3 3 2 2 2 3 4 2" xfId="26349" xr:uid="{00000000-0005-0000-0000-000004630000}"/>
    <cellStyle name="Normal 3 3 2 2 2 3 4 2 2" xfId="26350" xr:uid="{00000000-0005-0000-0000-000005630000}"/>
    <cellStyle name="Normal 3 3 2 2 2 3 4 2 2 2" xfId="26351" xr:uid="{00000000-0005-0000-0000-000006630000}"/>
    <cellStyle name="Normal 3 3 2 2 2 3 4 2 2 2 2" xfId="26352" xr:uid="{00000000-0005-0000-0000-000007630000}"/>
    <cellStyle name="Normal 3 3 2 2 2 3 4 2 2 3" xfId="26353" xr:uid="{00000000-0005-0000-0000-000008630000}"/>
    <cellStyle name="Normal 3 3 2 2 2 3 4 2 3" xfId="26354" xr:uid="{00000000-0005-0000-0000-000009630000}"/>
    <cellStyle name="Normal 3 3 2 2 2 3 4 2 3 2" xfId="26355" xr:uid="{00000000-0005-0000-0000-00000A630000}"/>
    <cellStyle name="Normal 3 3 2 2 2 3 4 2 4" xfId="26356" xr:uid="{00000000-0005-0000-0000-00000B630000}"/>
    <cellStyle name="Normal 3 3 2 2 2 3 4 3" xfId="26357" xr:uid="{00000000-0005-0000-0000-00000C630000}"/>
    <cellStyle name="Normal 3 3 2 2 2 3 4 3 2" xfId="26358" xr:uid="{00000000-0005-0000-0000-00000D630000}"/>
    <cellStyle name="Normal 3 3 2 2 2 3 4 3 2 2" xfId="26359" xr:uid="{00000000-0005-0000-0000-00000E630000}"/>
    <cellStyle name="Normal 3 3 2 2 2 3 4 3 3" xfId="26360" xr:uid="{00000000-0005-0000-0000-00000F630000}"/>
    <cellStyle name="Normal 3 3 2 2 2 3 4 4" xfId="26361" xr:uid="{00000000-0005-0000-0000-000010630000}"/>
    <cellStyle name="Normal 3 3 2 2 2 3 4 4 2" xfId="26362" xr:uid="{00000000-0005-0000-0000-000011630000}"/>
    <cellStyle name="Normal 3 3 2 2 2 3 4 5" xfId="26363" xr:uid="{00000000-0005-0000-0000-000012630000}"/>
    <cellStyle name="Normal 3 3 2 2 2 3 5" xfId="26364" xr:uid="{00000000-0005-0000-0000-000013630000}"/>
    <cellStyle name="Normal 3 3 2 2 2 3 5 2" xfId="26365" xr:uid="{00000000-0005-0000-0000-000014630000}"/>
    <cellStyle name="Normal 3 3 2 2 2 3 5 2 2" xfId="26366" xr:uid="{00000000-0005-0000-0000-000015630000}"/>
    <cellStyle name="Normal 3 3 2 2 2 3 5 2 2 2" xfId="26367" xr:uid="{00000000-0005-0000-0000-000016630000}"/>
    <cellStyle name="Normal 3 3 2 2 2 3 5 2 3" xfId="26368" xr:uid="{00000000-0005-0000-0000-000017630000}"/>
    <cellStyle name="Normal 3 3 2 2 2 3 5 3" xfId="26369" xr:uid="{00000000-0005-0000-0000-000018630000}"/>
    <cellStyle name="Normal 3 3 2 2 2 3 5 3 2" xfId="26370" xr:uid="{00000000-0005-0000-0000-000019630000}"/>
    <cellStyle name="Normal 3 3 2 2 2 3 5 4" xfId="26371" xr:uid="{00000000-0005-0000-0000-00001A630000}"/>
    <cellStyle name="Normal 3 3 2 2 2 3 6" xfId="26372" xr:uid="{00000000-0005-0000-0000-00001B630000}"/>
    <cellStyle name="Normal 3 3 2 2 2 3 6 2" xfId="26373" xr:uid="{00000000-0005-0000-0000-00001C630000}"/>
    <cellStyle name="Normal 3 3 2 2 2 3 6 2 2" xfId="26374" xr:uid="{00000000-0005-0000-0000-00001D630000}"/>
    <cellStyle name="Normal 3 3 2 2 2 3 6 2 2 2" xfId="26375" xr:uid="{00000000-0005-0000-0000-00001E630000}"/>
    <cellStyle name="Normal 3 3 2 2 2 3 6 2 3" xfId="26376" xr:uid="{00000000-0005-0000-0000-00001F630000}"/>
    <cellStyle name="Normal 3 3 2 2 2 3 6 3" xfId="26377" xr:uid="{00000000-0005-0000-0000-000020630000}"/>
    <cellStyle name="Normal 3 3 2 2 2 3 6 3 2" xfId="26378" xr:uid="{00000000-0005-0000-0000-000021630000}"/>
    <cellStyle name="Normal 3 3 2 2 2 3 6 4" xfId="26379" xr:uid="{00000000-0005-0000-0000-000022630000}"/>
    <cellStyle name="Normal 3 3 2 2 2 3 7" xfId="26380" xr:uid="{00000000-0005-0000-0000-000023630000}"/>
    <cellStyle name="Normal 3 3 2 2 2 3 7 2" xfId="26381" xr:uid="{00000000-0005-0000-0000-000024630000}"/>
    <cellStyle name="Normal 3 3 2 2 2 3 7 2 2" xfId="26382" xr:uid="{00000000-0005-0000-0000-000025630000}"/>
    <cellStyle name="Normal 3 3 2 2 2 3 7 3" xfId="26383" xr:uid="{00000000-0005-0000-0000-000026630000}"/>
    <cellStyle name="Normal 3 3 2 2 2 3 8" xfId="26384" xr:uid="{00000000-0005-0000-0000-000027630000}"/>
    <cellStyle name="Normal 3 3 2 2 2 3 8 2" xfId="26385" xr:uid="{00000000-0005-0000-0000-000028630000}"/>
    <cellStyle name="Normal 3 3 2 2 2 3 9" xfId="26386" xr:uid="{00000000-0005-0000-0000-000029630000}"/>
    <cellStyle name="Normal 3 3 2 2 2 3 9 2" xfId="26387" xr:uid="{00000000-0005-0000-0000-00002A630000}"/>
    <cellStyle name="Normal 3 3 2 2 2 4" xfId="26388" xr:uid="{00000000-0005-0000-0000-00002B630000}"/>
    <cellStyle name="Normal 3 3 2 2 2 4 10" xfId="26389" xr:uid="{00000000-0005-0000-0000-00002C630000}"/>
    <cellStyle name="Normal 3 3 2 2 2 4 11" xfId="26390" xr:uid="{00000000-0005-0000-0000-00002D630000}"/>
    <cellStyle name="Normal 3 3 2 2 2 4 2" xfId="26391" xr:uid="{00000000-0005-0000-0000-00002E630000}"/>
    <cellStyle name="Normal 3 3 2 2 2 4 2 2" xfId="26392" xr:uid="{00000000-0005-0000-0000-00002F630000}"/>
    <cellStyle name="Normal 3 3 2 2 2 4 2 2 2" xfId="26393" xr:uid="{00000000-0005-0000-0000-000030630000}"/>
    <cellStyle name="Normal 3 3 2 2 2 4 2 2 2 2" xfId="26394" xr:uid="{00000000-0005-0000-0000-000031630000}"/>
    <cellStyle name="Normal 3 3 2 2 2 4 2 2 2 2 2" xfId="26395" xr:uid="{00000000-0005-0000-0000-000032630000}"/>
    <cellStyle name="Normal 3 3 2 2 2 4 2 2 2 2 2 2" xfId="26396" xr:uid="{00000000-0005-0000-0000-000033630000}"/>
    <cellStyle name="Normal 3 3 2 2 2 4 2 2 2 2 2 2 2" xfId="26397" xr:uid="{00000000-0005-0000-0000-000034630000}"/>
    <cellStyle name="Normal 3 3 2 2 2 4 2 2 2 2 2 3" xfId="26398" xr:uid="{00000000-0005-0000-0000-000035630000}"/>
    <cellStyle name="Normal 3 3 2 2 2 4 2 2 2 2 3" xfId="26399" xr:uid="{00000000-0005-0000-0000-000036630000}"/>
    <cellStyle name="Normal 3 3 2 2 2 4 2 2 2 2 3 2" xfId="26400" xr:uid="{00000000-0005-0000-0000-000037630000}"/>
    <cellStyle name="Normal 3 3 2 2 2 4 2 2 2 2 4" xfId="26401" xr:uid="{00000000-0005-0000-0000-000038630000}"/>
    <cellStyle name="Normal 3 3 2 2 2 4 2 2 2 3" xfId="26402" xr:uid="{00000000-0005-0000-0000-000039630000}"/>
    <cellStyle name="Normal 3 3 2 2 2 4 2 2 2 3 2" xfId="26403" xr:uid="{00000000-0005-0000-0000-00003A630000}"/>
    <cellStyle name="Normal 3 3 2 2 2 4 2 2 2 3 2 2" xfId="26404" xr:uid="{00000000-0005-0000-0000-00003B630000}"/>
    <cellStyle name="Normal 3 3 2 2 2 4 2 2 2 3 3" xfId="26405" xr:uid="{00000000-0005-0000-0000-00003C630000}"/>
    <cellStyle name="Normal 3 3 2 2 2 4 2 2 2 4" xfId="26406" xr:uid="{00000000-0005-0000-0000-00003D630000}"/>
    <cellStyle name="Normal 3 3 2 2 2 4 2 2 2 4 2" xfId="26407" xr:uid="{00000000-0005-0000-0000-00003E630000}"/>
    <cellStyle name="Normal 3 3 2 2 2 4 2 2 2 5" xfId="26408" xr:uid="{00000000-0005-0000-0000-00003F630000}"/>
    <cellStyle name="Normal 3 3 2 2 2 4 2 2 3" xfId="26409" xr:uid="{00000000-0005-0000-0000-000040630000}"/>
    <cellStyle name="Normal 3 3 2 2 2 4 2 2 3 2" xfId="26410" xr:uid="{00000000-0005-0000-0000-000041630000}"/>
    <cellStyle name="Normal 3 3 2 2 2 4 2 2 3 2 2" xfId="26411" xr:uid="{00000000-0005-0000-0000-000042630000}"/>
    <cellStyle name="Normal 3 3 2 2 2 4 2 2 3 2 2 2" xfId="26412" xr:uid="{00000000-0005-0000-0000-000043630000}"/>
    <cellStyle name="Normal 3 3 2 2 2 4 2 2 3 2 3" xfId="26413" xr:uid="{00000000-0005-0000-0000-000044630000}"/>
    <cellStyle name="Normal 3 3 2 2 2 4 2 2 3 3" xfId="26414" xr:uid="{00000000-0005-0000-0000-000045630000}"/>
    <cellStyle name="Normal 3 3 2 2 2 4 2 2 3 3 2" xfId="26415" xr:uid="{00000000-0005-0000-0000-000046630000}"/>
    <cellStyle name="Normal 3 3 2 2 2 4 2 2 3 4" xfId="26416" xr:uid="{00000000-0005-0000-0000-000047630000}"/>
    <cellStyle name="Normal 3 3 2 2 2 4 2 2 4" xfId="26417" xr:uid="{00000000-0005-0000-0000-000048630000}"/>
    <cellStyle name="Normal 3 3 2 2 2 4 2 2 4 2" xfId="26418" xr:uid="{00000000-0005-0000-0000-000049630000}"/>
    <cellStyle name="Normal 3 3 2 2 2 4 2 2 4 2 2" xfId="26419" xr:uid="{00000000-0005-0000-0000-00004A630000}"/>
    <cellStyle name="Normal 3 3 2 2 2 4 2 2 4 2 2 2" xfId="26420" xr:uid="{00000000-0005-0000-0000-00004B630000}"/>
    <cellStyle name="Normal 3 3 2 2 2 4 2 2 4 2 3" xfId="26421" xr:uid="{00000000-0005-0000-0000-00004C630000}"/>
    <cellStyle name="Normal 3 3 2 2 2 4 2 2 4 3" xfId="26422" xr:uid="{00000000-0005-0000-0000-00004D630000}"/>
    <cellStyle name="Normal 3 3 2 2 2 4 2 2 4 3 2" xfId="26423" xr:uid="{00000000-0005-0000-0000-00004E630000}"/>
    <cellStyle name="Normal 3 3 2 2 2 4 2 2 4 4" xfId="26424" xr:uid="{00000000-0005-0000-0000-00004F630000}"/>
    <cellStyle name="Normal 3 3 2 2 2 4 2 2 5" xfId="26425" xr:uid="{00000000-0005-0000-0000-000050630000}"/>
    <cellStyle name="Normal 3 3 2 2 2 4 2 2 5 2" xfId="26426" xr:uid="{00000000-0005-0000-0000-000051630000}"/>
    <cellStyle name="Normal 3 3 2 2 2 4 2 2 5 2 2" xfId="26427" xr:uid="{00000000-0005-0000-0000-000052630000}"/>
    <cellStyle name="Normal 3 3 2 2 2 4 2 2 5 3" xfId="26428" xr:uid="{00000000-0005-0000-0000-000053630000}"/>
    <cellStyle name="Normal 3 3 2 2 2 4 2 2 6" xfId="26429" xr:uid="{00000000-0005-0000-0000-000054630000}"/>
    <cellStyle name="Normal 3 3 2 2 2 4 2 2 6 2" xfId="26430" xr:uid="{00000000-0005-0000-0000-000055630000}"/>
    <cellStyle name="Normal 3 3 2 2 2 4 2 2 7" xfId="26431" xr:uid="{00000000-0005-0000-0000-000056630000}"/>
    <cellStyle name="Normal 3 3 2 2 2 4 2 2 7 2" xfId="26432" xr:uid="{00000000-0005-0000-0000-000057630000}"/>
    <cellStyle name="Normal 3 3 2 2 2 4 2 2 8" xfId="26433" xr:uid="{00000000-0005-0000-0000-000058630000}"/>
    <cellStyle name="Normal 3 3 2 2 2 4 2 3" xfId="26434" xr:uid="{00000000-0005-0000-0000-000059630000}"/>
    <cellStyle name="Normal 3 3 2 2 2 4 2 3 2" xfId="26435" xr:uid="{00000000-0005-0000-0000-00005A630000}"/>
    <cellStyle name="Normal 3 3 2 2 2 4 2 3 2 2" xfId="26436" xr:uid="{00000000-0005-0000-0000-00005B630000}"/>
    <cellStyle name="Normal 3 3 2 2 2 4 2 3 2 2 2" xfId="26437" xr:uid="{00000000-0005-0000-0000-00005C630000}"/>
    <cellStyle name="Normal 3 3 2 2 2 4 2 3 2 2 2 2" xfId="26438" xr:uid="{00000000-0005-0000-0000-00005D630000}"/>
    <cellStyle name="Normal 3 3 2 2 2 4 2 3 2 2 3" xfId="26439" xr:uid="{00000000-0005-0000-0000-00005E630000}"/>
    <cellStyle name="Normal 3 3 2 2 2 4 2 3 2 3" xfId="26440" xr:uid="{00000000-0005-0000-0000-00005F630000}"/>
    <cellStyle name="Normal 3 3 2 2 2 4 2 3 2 3 2" xfId="26441" xr:uid="{00000000-0005-0000-0000-000060630000}"/>
    <cellStyle name="Normal 3 3 2 2 2 4 2 3 2 4" xfId="26442" xr:uid="{00000000-0005-0000-0000-000061630000}"/>
    <cellStyle name="Normal 3 3 2 2 2 4 2 3 3" xfId="26443" xr:uid="{00000000-0005-0000-0000-000062630000}"/>
    <cellStyle name="Normal 3 3 2 2 2 4 2 3 3 2" xfId="26444" xr:uid="{00000000-0005-0000-0000-000063630000}"/>
    <cellStyle name="Normal 3 3 2 2 2 4 2 3 3 2 2" xfId="26445" xr:uid="{00000000-0005-0000-0000-000064630000}"/>
    <cellStyle name="Normal 3 3 2 2 2 4 2 3 3 3" xfId="26446" xr:uid="{00000000-0005-0000-0000-000065630000}"/>
    <cellStyle name="Normal 3 3 2 2 2 4 2 3 4" xfId="26447" xr:uid="{00000000-0005-0000-0000-000066630000}"/>
    <cellStyle name="Normal 3 3 2 2 2 4 2 3 4 2" xfId="26448" xr:uid="{00000000-0005-0000-0000-000067630000}"/>
    <cellStyle name="Normal 3 3 2 2 2 4 2 3 5" xfId="26449" xr:uid="{00000000-0005-0000-0000-000068630000}"/>
    <cellStyle name="Normal 3 3 2 2 2 4 2 4" xfId="26450" xr:uid="{00000000-0005-0000-0000-000069630000}"/>
    <cellStyle name="Normal 3 3 2 2 2 4 2 4 2" xfId="26451" xr:uid="{00000000-0005-0000-0000-00006A630000}"/>
    <cellStyle name="Normal 3 3 2 2 2 4 2 4 2 2" xfId="26452" xr:uid="{00000000-0005-0000-0000-00006B630000}"/>
    <cellStyle name="Normal 3 3 2 2 2 4 2 4 2 2 2" xfId="26453" xr:uid="{00000000-0005-0000-0000-00006C630000}"/>
    <cellStyle name="Normal 3 3 2 2 2 4 2 4 2 3" xfId="26454" xr:uid="{00000000-0005-0000-0000-00006D630000}"/>
    <cellStyle name="Normal 3 3 2 2 2 4 2 4 3" xfId="26455" xr:uid="{00000000-0005-0000-0000-00006E630000}"/>
    <cellStyle name="Normal 3 3 2 2 2 4 2 4 3 2" xfId="26456" xr:uid="{00000000-0005-0000-0000-00006F630000}"/>
    <cellStyle name="Normal 3 3 2 2 2 4 2 4 4" xfId="26457" xr:uid="{00000000-0005-0000-0000-000070630000}"/>
    <cellStyle name="Normal 3 3 2 2 2 4 2 5" xfId="26458" xr:uid="{00000000-0005-0000-0000-000071630000}"/>
    <cellStyle name="Normal 3 3 2 2 2 4 2 5 2" xfId="26459" xr:uid="{00000000-0005-0000-0000-000072630000}"/>
    <cellStyle name="Normal 3 3 2 2 2 4 2 5 2 2" xfId="26460" xr:uid="{00000000-0005-0000-0000-000073630000}"/>
    <cellStyle name="Normal 3 3 2 2 2 4 2 5 2 2 2" xfId="26461" xr:uid="{00000000-0005-0000-0000-000074630000}"/>
    <cellStyle name="Normal 3 3 2 2 2 4 2 5 2 3" xfId="26462" xr:uid="{00000000-0005-0000-0000-000075630000}"/>
    <cellStyle name="Normal 3 3 2 2 2 4 2 5 3" xfId="26463" xr:uid="{00000000-0005-0000-0000-000076630000}"/>
    <cellStyle name="Normal 3 3 2 2 2 4 2 5 3 2" xfId="26464" xr:uid="{00000000-0005-0000-0000-000077630000}"/>
    <cellStyle name="Normal 3 3 2 2 2 4 2 5 4" xfId="26465" xr:uid="{00000000-0005-0000-0000-000078630000}"/>
    <cellStyle name="Normal 3 3 2 2 2 4 2 6" xfId="26466" xr:uid="{00000000-0005-0000-0000-000079630000}"/>
    <cellStyle name="Normal 3 3 2 2 2 4 2 6 2" xfId="26467" xr:uid="{00000000-0005-0000-0000-00007A630000}"/>
    <cellStyle name="Normal 3 3 2 2 2 4 2 6 2 2" xfId="26468" xr:uid="{00000000-0005-0000-0000-00007B630000}"/>
    <cellStyle name="Normal 3 3 2 2 2 4 2 6 3" xfId="26469" xr:uid="{00000000-0005-0000-0000-00007C630000}"/>
    <cellStyle name="Normal 3 3 2 2 2 4 2 7" xfId="26470" xr:uid="{00000000-0005-0000-0000-00007D630000}"/>
    <cellStyle name="Normal 3 3 2 2 2 4 2 7 2" xfId="26471" xr:uid="{00000000-0005-0000-0000-00007E630000}"/>
    <cellStyle name="Normal 3 3 2 2 2 4 2 8" xfId="26472" xr:uid="{00000000-0005-0000-0000-00007F630000}"/>
    <cellStyle name="Normal 3 3 2 2 2 4 2 8 2" xfId="26473" xr:uid="{00000000-0005-0000-0000-000080630000}"/>
    <cellStyle name="Normal 3 3 2 2 2 4 2 9" xfId="26474" xr:uid="{00000000-0005-0000-0000-000081630000}"/>
    <cellStyle name="Normal 3 3 2 2 2 4 3" xfId="26475" xr:uid="{00000000-0005-0000-0000-000082630000}"/>
    <cellStyle name="Normal 3 3 2 2 2 4 3 2" xfId="26476" xr:uid="{00000000-0005-0000-0000-000083630000}"/>
    <cellStyle name="Normal 3 3 2 2 2 4 3 2 2" xfId="26477" xr:uid="{00000000-0005-0000-0000-000084630000}"/>
    <cellStyle name="Normal 3 3 2 2 2 4 3 2 2 2" xfId="26478" xr:uid="{00000000-0005-0000-0000-000085630000}"/>
    <cellStyle name="Normal 3 3 2 2 2 4 3 2 2 2 2" xfId="26479" xr:uid="{00000000-0005-0000-0000-000086630000}"/>
    <cellStyle name="Normal 3 3 2 2 2 4 3 2 2 2 2 2" xfId="26480" xr:uid="{00000000-0005-0000-0000-000087630000}"/>
    <cellStyle name="Normal 3 3 2 2 2 4 3 2 2 2 3" xfId="26481" xr:uid="{00000000-0005-0000-0000-000088630000}"/>
    <cellStyle name="Normal 3 3 2 2 2 4 3 2 2 3" xfId="26482" xr:uid="{00000000-0005-0000-0000-000089630000}"/>
    <cellStyle name="Normal 3 3 2 2 2 4 3 2 2 3 2" xfId="26483" xr:uid="{00000000-0005-0000-0000-00008A630000}"/>
    <cellStyle name="Normal 3 3 2 2 2 4 3 2 2 4" xfId="26484" xr:uid="{00000000-0005-0000-0000-00008B630000}"/>
    <cellStyle name="Normal 3 3 2 2 2 4 3 2 3" xfId="26485" xr:uid="{00000000-0005-0000-0000-00008C630000}"/>
    <cellStyle name="Normal 3 3 2 2 2 4 3 2 3 2" xfId="26486" xr:uid="{00000000-0005-0000-0000-00008D630000}"/>
    <cellStyle name="Normal 3 3 2 2 2 4 3 2 3 2 2" xfId="26487" xr:uid="{00000000-0005-0000-0000-00008E630000}"/>
    <cellStyle name="Normal 3 3 2 2 2 4 3 2 3 3" xfId="26488" xr:uid="{00000000-0005-0000-0000-00008F630000}"/>
    <cellStyle name="Normal 3 3 2 2 2 4 3 2 4" xfId="26489" xr:uid="{00000000-0005-0000-0000-000090630000}"/>
    <cellStyle name="Normal 3 3 2 2 2 4 3 2 4 2" xfId="26490" xr:uid="{00000000-0005-0000-0000-000091630000}"/>
    <cellStyle name="Normal 3 3 2 2 2 4 3 2 5" xfId="26491" xr:uid="{00000000-0005-0000-0000-000092630000}"/>
    <cellStyle name="Normal 3 3 2 2 2 4 3 3" xfId="26492" xr:uid="{00000000-0005-0000-0000-000093630000}"/>
    <cellStyle name="Normal 3 3 2 2 2 4 3 3 2" xfId="26493" xr:uid="{00000000-0005-0000-0000-000094630000}"/>
    <cellStyle name="Normal 3 3 2 2 2 4 3 3 2 2" xfId="26494" xr:uid="{00000000-0005-0000-0000-000095630000}"/>
    <cellStyle name="Normal 3 3 2 2 2 4 3 3 2 2 2" xfId="26495" xr:uid="{00000000-0005-0000-0000-000096630000}"/>
    <cellStyle name="Normal 3 3 2 2 2 4 3 3 2 3" xfId="26496" xr:uid="{00000000-0005-0000-0000-000097630000}"/>
    <cellStyle name="Normal 3 3 2 2 2 4 3 3 3" xfId="26497" xr:uid="{00000000-0005-0000-0000-000098630000}"/>
    <cellStyle name="Normal 3 3 2 2 2 4 3 3 3 2" xfId="26498" xr:uid="{00000000-0005-0000-0000-000099630000}"/>
    <cellStyle name="Normal 3 3 2 2 2 4 3 3 4" xfId="26499" xr:uid="{00000000-0005-0000-0000-00009A630000}"/>
    <cellStyle name="Normal 3 3 2 2 2 4 3 4" xfId="26500" xr:uid="{00000000-0005-0000-0000-00009B630000}"/>
    <cellStyle name="Normal 3 3 2 2 2 4 3 4 2" xfId="26501" xr:uid="{00000000-0005-0000-0000-00009C630000}"/>
    <cellStyle name="Normal 3 3 2 2 2 4 3 4 2 2" xfId="26502" xr:uid="{00000000-0005-0000-0000-00009D630000}"/>
    <cellStyle name="Normal 3 3 2 2 2 4 3 4 2 2 2" xfId="26503" xr:uid="{00000000-0005-0000-0000-00009E630000}"/>
    <cellStyle name="Normal 3 3 2 2 2 4 3 4 2 3" xfId="26504" xr:uid="{00000000-0005-0000-0000-00009F630000}"/>
    <cellStyle name="Normal 3 3 2 2 2 4 3 4 3" xfId="26505" xr:uid="{00000000-0005-0000-0000-0000A0630000}"/>
    <cellStyle name="Normal 3 3 2 2 2 4 3 4 3 2" xfId="26506" xr:uid="{00000000-0005-0000-0000-0000A1630000}"/>
    <cellStyle name="Normal 3 3 2 2 2 4 3 4 4" xfId="26507" xr:uid="{00000000-0005-0000-0000-0000A2630000}"/>
    <cellStyle name="Normal 3 3 2 2 2 4 3 5" xfId="26508" xr:uid="{00000000-0005-0000-0000-0000A3630000}"/>
    <cellStyle name="Normal 3 3 2 2 2 4 3 5 2" xfId="26509" xr:uid="{00000000-0005-0000-0000-0000A4630000}"/>
    <cellStyle name="Normal 3 3 2 2 2 4 3 5 2 2" xfId="26510" xr:uid="{00000000-0005-0000-0000-0000A5630000}"/>
    <cellStyle name="Normal 3 3 2 2 2 4 3 5 3" xfId="26511" xr:uid="{00000000-0005-0000-0000-0000A6630000}"/>
    <cellStyle name="Normal 3 3 2 2 2 4 3 6" xfId="26512" xr:uid="{00000000-0005-0000-0000-0000A7630000}"/>
    <cellStyle name="Normal 3 3 2 2 2 4 3 6 2" xfId="26513" xr:uid="{00000000-0005-0000-0000-0000A8630000}"/>
    <cellStyle name="Normal 3 3 2 2 2 4 3 7" xfId="26514" xr:uid="{00000000-0005-0000-0000-0000A9630000}"/>
    <cellStyle name="Normal 3 3 2 2 2 4 3 7 2" xfId="26515" xr:uid="{00000000-0005-0000-0000-0000AA630000}"/>
    <cellStyle name="Normal 3 3 2 2 2 4 3 8" xfId="26516" xr:uid="{00000000-0005-0000-0000-0000AB630000}"/>
    <cellStyle name="Normal 3 3 2 2 2 4 4" xfId="26517" xr:uid="{00000000-0005-0000-0000-0000AC630000}"/>
    <cellStyle name="Normal 3 3 2 2 2 4 4 2" xfId="26518" xr:uid="{00000000-0005-0000-0000-0000AD630000}"/>
    <cellStyle name="Normal 3 3 2 2 2 4 4 2 2" xfId="26519" xr:uid="{00000000-0005-0000-0000-0000AE630000}"/>
    <cellStyle name="Normal 3 3 2 2 2 4 4 2 2 2" xfId="26520" xr:uid="{00000000-0005-0000-0000-0000AF630000}"/>
    <cellStyle name="Normal 3 3 2 2 2 4 4 2 2 2 2" xfId="26521" xr:uid="{00000000-0005-0000-0000-0000B0630000}"/>
    <cellStyle name="Normal 3 3 2 2 2 4 4 2 2 3" xfId="26522" xr:uid="{00000000-0005-0000-0000-0000B1630000}"/>
    <cellStyle name="Normal 3 3 2 2 2 4 4 2 3" xfId="26523" xr:uid="{00000000-0005-0000-0000-0000B2630000}"/>
    <cellStyle name="Normal 3 3 2 2 2 4 4 2 3 2" xfId="26524" xr:uid="{00000000-0005-0000-0000-0000B3630000}"/>
    <cellStyle name="Normal 3 3 2 2 2 4 4 2 4" xfId="26525" xr:uid="{00000000-0005-0000-0000-0000B4630000}"/>
    <cellStyle name="Normal 3 3 2 2 2 4 4 3" xfId="26526" xr:uid="{00000000-0005-0000-0000-0000B5630000}"/>
    <cellStyle name="Normal 3 3 2 2 2 4 4 3 2" xfId="26527" xr:uid="{00000000-0005-0000-0000-0000B6630000}"/>
    <cellStyle name="Normal 3 3 2 2 2 4 4 3 2 2" xfId="26528" xr:uid="{00000000-0005-0000-0000-0000B7630000}"/>
    <cellStyle name="Normal 3 3 2 2 2 4 4 3 3" xfId="26529" xr:uid="{00000000-0005-0000-0000-0000B8630000}"/>
    <cellStyle name="Normal 3 3 2 2 2 4 4 4" xfId="26530" xr:uid="{00000000-0005-0000-0000-0000B9630000}"/>
    <cellStyle name="Normal 3 3 2 2 2 4 4 4 2" xfId="26531" xr:uid="{00000000-0005-0000-0000-0000BA630000}"/>
    <cellStyle name="Normal 3 3 2 2 2 4 4 5" xfId="26532" xr:uid="{00000000-0005-0000-0000-0000BB630000}"/>
    <cellStyle name="Normal 3 3 2 2 2 4 5" xfId="26533" xr:uid="{00000000-0005-0000-0000-0000BC630000}"/>
    <cellStyle name="Normal 3 3 2 2 2 4 5 2" xfId="26534" xr:uid="{00000000-0005-0000-0000-0000BD630000}"/>
    <cellStyle name="Normal 3 3 2 2 2 4 5 2 2" xfId="26535" xr:uid="{00000000-0005-0000-0000-0000BE630000}"/>
    <cellStyle name="Normal 3 3 2 2 2 4 5 2 2 2" xfId="26536" xr:uid="{00000000-0005-0000-0000-0000BF630000}"/>
    <cellStyle name="Normal 3 3 2 2 2 4 5 2 3" xfId="26537" xr:uid="{00000000-0005-0000-0000-0000C0630000}"/>
    <cellStyle name="Normal 3 3 2 2 2 4 5 3" xfId="26538" xr:uid="{00000000-0005-0000-0000-0000C1630000}"/>
    <cellStyle name="Normal 3 3 2 2 2 4 5 3 2" xfId="26539" xr:uid="{00000000-0005-0000-0000-0000C2630000}"/>
    <cellStyle name="Normal 3 3 2 2 2 4 5 4" xfId="26540" xr:uid="{00000000-0005-0000-0000-0000C3630000}"/>
    <cellStyle name="Normal 3 3 2 2 2 4 6" xfId="26541" xr:uid="{00000000-0005-0000-0000-0000C4630000}"/>
    <cellStyle name="Normal 3 3 2 2 2 4 6 2" xfId="26542" xr:uid="{00000000-0005-0000-0000-0000C5630000}"/>
    <cellStyle name="Normal 3 3 2 2 2 4 6 2 2" xfId="26543" xr:uid="{00000000-0005-0000-0000-0000C6630000}"/>
    <cellStyle name="Normal 3 3 2 2 2 4 6 2 2 2" xfId="26544" xr:uid="{00000000-0005-0000-0000-0000C7630000}"/>
    <cellStyle name="Normal 3 3 2 2 2 4 6 2 3" xfId="26545" xr:uid="{00000000-0005-0000-0000-0000C8630000}"/>
    <cellStyle name="Normal 3 3 2 2 2 4 6 3" xfId="26546" xr:uid="{00000000-0005-0000-0000-0000C9630000}"/>
    <cellStyle name="Normal 3 3 2 2 2 4 6 3 2" xfId="26547" xr:uid="{00000000-0005-0000-0000-0000CA630000}"/>
    <cellStyle name="Normal 3 3 2 2 2 4 6 4" xfId="26548" xr:uid="{00000000-0005-0000-0000-0000CB630000}"/>
    <cellStyle name="Normal 3 3 2 2 2 4 7" xfId="26549" xr:uid="{00000000-0005-0000-0000-0000CC630000}"/>
    <cellStyle name="Normal 3 3 2 2 2 4 7 2" xfId="26550" xr:uid="{00000000-0005-0000-0000-0000CD630000}"/>
    <cellStyle name="Normal 3 3 2 2 2 4 7 2 2" xfId="26551" xr:uid="{00000000-0005-0000-0000-0000CE630000}"/>
    <cellStyle name="Normal 3 3 2 2 2 4 7 3" xfId="26552" xr:uid="{00000000-0005-0000-0000-0000CF630000}"/>
    <cellStyle name="Normal 3 3 2 2 2 4 8" xfId="26553" xr:uid="{00000000-0005-0000-0000-0000D0630000}"/>
    <cellStyle name="Normal 3 3 2 2 2 4 8 2" xfId="26554" xr:uid="{00000000-0005-0000-0000-0000D1630000}"/>
    <cellStyle name="Normal 3 3 2 2 2 4 9" xfId="26555" xr:uid="{00000000-0005-0000-0000-0000D2630000}"/>
    <cellStyle name="Normal 3 3 2 2 2 4 9 2" xfId="26556" xr:uid="{00000000-0005-0000-0000-0000D3630000}"/>
    <cellStyle name="Normal 3 3 2 2 2 5" xfId="26557" xr:uid="{00000000-0005-0000-0000-0000D4630000}"/>
    <cellStyle name="Normal 3 3 2 2 2 5 2" xfId="26558" xr:uid="{00000000-0005-0000-0000-0000D5630000}"/>
    <cellStyle name="Normal 3 3 2 2 2 5 2 2" xfId="26559" xr:uid="{00000000-0005-0000-0000-0000D6630000}"/>
    <cellStyle name="Normal 3 3 2 2 2 5 2 2 2" xfId="26560" xr:uid="{00000000-0005-0000-0000-0000D7630000}"/>
    <cellStyle name="Normal 3 3 2 2 2 5 2 2 2 2" xfId="26561" xr:uid="{00000000-0005-0000-0000-0000D8630000}"/>
    <cellStyle name="Normal 3 3 2 2 2 5 2 2 2 2 2" xfId="26562" xr:uid="{00000000-0005-0000-0000-0000D9630000}"/>
    <cellStyle name="Normal 3 3 2 2 2 5 2 2 2 2 2 2" xfId="26563" xr:uid="{00000000-0005-0000-0000-0000DA630000}"/>
    <cellStyle name="Normal 3 3 2 2 2 5 2 2 2 2 3" xfId="26564" xr:uid="{00000000-0005-0000-0000-0000DB630000}"/>
    <cellStyle name="Normal 3 3 2 2 2 5 2 2 2 3" xfId="26565" xr:uid="{00000000-0005-0000-0000-0000DC630000}"/>
    <cellStyle name="Normal 3 3 2 2 2 5 2 2 2 3 2" xfId="26566" xr:uid="{00000000-0005-0000-0000-0000DD630000}"/>
    <cellStyle name="Normal 3 3 2 2 2 5 2 2 2 4" xfId="26567" xr:uid="{00000000-0005-0000-0000-0000DE630000}"/>
    <cellStyle name="Normal 3 3 2 2 2 5 2 2 3" xfId="26568" xr:uid="{00000000-0005-0000-0000-0000DF630000}"/>
    <cellStyle name="Normal 3 3 2 2 2 5 2 2 3 2" xfId="26569" xr:uid="{00000000-0005-0000-0000-0000E0630000}"/>
    <cellStyle name="Normal 3 3 2 2 2 5 2 2 3 2 2" xfId="26570" xr:uid="{00000000-0005-0000-0000-0000E1630000}"/>
    <cellStyle name="Normal 3 3 2 2 2 5 2 2 3 3" xfId="26571" xr:uid="{00000000-0005-0000-0000-0000E2630000}"/>
    <cellStyle name="Normal 3 3 2 2 2 5 2 2 4" xfId="26572" xr:uid="{00000000-0005-0000-0000-0000E3630000}"/>
    <cellStyle name="Normal 3 3 2 2 2 5 2 2 4 2" xfId="26573" xr:uid="{00000000-0005-0000-0000-0000E4630000}"/>
    <cellStyle name="Normal 3 3 2 2 2 5 2 2 5" xfId="26574" xr:uid="{00000000-0005-0000-0000-0000E5630000}"/>
    <cellStyle name="Normal 3 3 2 2 2 5 2 3" xfId="26575" xr:uid="{00000000-0005-0000-0000-0000E6630000}"/>
    <cellStyle name="Normal 3 3 2 2 2 5 2 3 2" xfId="26576" xr:uid="{00000000-0005-0000-0000-0000E7630000}"/>
    <cellStyle name="Normal 3 3 2 2 2 5 2 3 2 2" xfId="26577" xr:uid="{00000000-0005-0000-0000-0000E8630000}"/>
    <cellStyle name="Normal 3 3 2 2 2 5 2 3 2 2 2" xfId="26578" xr:uid="{00000000-0005-0000-0000-0000E9630000}"/>
    <cellStyle name="Normal 3 3 2 2 2 5 2 3 2 3" xfId="26579" xr:uid="{00000000-0005-0000-0000-0000EA630000}"/>
    <cellStyle name="Normal 3 3 2 2 2 5 2 3 3" xfId="26580" xr:uid="{00000000-0005-0000-0000-0000EB630000}"/>
    <cellStyle name="Normal 3 3 2 2 2 5 2 3 3 2" xfId="26581" xr:uid="{00000000-0005-0000-0000-0000EC630000}"/>
    <cellStyle name="Normal 3 3 2 2 2 5 2 3 4" xfId="26582" xr:uid="{00000000-0005-0000-0000-0000ED630000}"/>
    <cellStyle name="Normal 3 3 2 2 2 5 2 4" xfId="26583" xr:uid="{00000000-0005-0000-0000-0000EE630000}"/>
    <cellStyle name="Normal 3 3 2 2 2 5 2 4 2" xfId="26584" xr:uid="{00000000-0005-0000-0000-0000EF630000}"/>
    <cellStyle name="Normal 3 3 2 2 2 5 2 4 2 2" xfId="26585" xr:uid="{00000000-0005-0000-0000-0000F0630000}"/>
    <cellStyle name="Normal 3 3 2 2 2 5 2 4 2 2 2" xfId="26586" xr:uid="{00000000-0005-0000-0000-0000F1630000}"/>
    <cellStyle name="Normal 3 3 2 2 2 5 2 4 2 3" xfId="26587" xr:uid="{00000000-0005-0000-0000-0000F2630000}"/>
    <cellStyle name="Normal 3 3 2 2 2 5 2 4 3" xfId="26588" xr:uid="{00000000-0005-0000-0000-0000F3630000}"/>
    <cellStyle name="Normal 3 3 2 2 2 5 2 4 3 2" xfId="26589" xr:uid="{00000000-0005-0000-0000-0000F4630000}"/>
    <cellStyle name="Normal 3 3 2 2 2 5 2 4 4" xfId="26590" xr:uid="{00000000-0005-0000-0000-0000F5630000}"/>
    <cellStyle name="Normal 3 3 2 2 2 5 2 5" xfId="26591" xr:uid="{00000000-0005-0000-0000-0000F6630000}"/>
    <cellStyle name="Normal 3 3 2 2 2 5 2 5 2" xfId="26592" xr:uid="{00000000-0005-0000-0000-0000F7630000}"/>
    <cellStyle name="Normal 3 3 2 2 2 5 2 5 2 2" xfId="26593" xr:uid="{00000000-0005-0000-0000-0000F8630000}"/>
    <cellStyle name="Normal 3 3 2 2 2 5 2 5 3" xfId="26594" xr:uid="{00000000-0005-0000-0000-0000F9630000}"/>
    <cellStyle name="Normal 3 3 2 2 2 5 2 6" xfId="26595" xr:uid="{00000000-0005-0000-0000-0000FA630000}"/>
    <cellStyle name="Normal 3 3 2 2 2 5 2 6 2" xfId="26596" xr:uid="{00000000-0005-0000-0000-0000FB630000}"/>
    <cellStyle name="Normal 3 3 2 2 2 5 2 7" xfId="26597" xr:uid="{00000000-0005-0000-0000-0000FC630000}"/>
    <cellStyle name="Normal 3 3 2 2 2 5 2 7 2" xfId="26598" xr:uid="{00000000-0005-0000-0000-0000FD630000}"/>
    <cellStyle name="Normal 3 3 2 2 2 5 2 8" xfId="26599" xr:uid="{00000000-0005-0000-0000-0000FE630000}"/>
    <cellStyle name="Normal 3 3 2 2 2 5 3" xfId="26600" xr:uid="{00000000-0005-0000-0000-0000FF630000}"/>
    <cellStyle name="Normal 3 3 2 2 2 5 3 2" xfId="26601" xr:uid="{00000000-0005-0000-0000-000000640000}"/>
    <cellStyle name="Normal 3 3 2 2 2 5 3 2 2" xfId="26602" xr:uid="{00000000-0005-0000-0000-000001640000}"/>
    <cellStyle name="Normal 3 3 2 2 2 5 3 2 2 2" xfId="26603" xr:uid="{00000000-0005-0000-0000-000002640000}"/>
    <cellStyle name="Normal 3 3 2 2 2 5 3 2 2 2 2" xfId="26604" xr:uid="{00000000-0005-0000-0000-000003640000}"/>
    <cellStyle name="Normal 3 3 2 2 2 5 3 2 2 3" xfId="26605" xr:uid="{00000000-0005-0000-0000-000004640000}"/>
    <cellStyle name="Normal 3 3 2 2 2 5 3 2 3" xfId="26606" xr:uid="{00000000-0005-0000-0000-000005640000}"/>
    <cellStyle name="Normal 3 3 2 2 2 5 3 2 3 2" xfId="26607" xr:uid="{00000000-0005-0000-0000-000006640000}"/>
    <cellStyle name="Normal 3 3 2 2 2 5 3 2 4" xfId="26608" xr:uid="{00000000-0005-0000-0000-000007640000}"/>
    <cellStyle name="Normal 3 3 2 2 2 5 3 3" xfId="26609" xr:uid="{00000000-0005-0000-0000-000008640000}"/>
    <cellStyle name="Normal 3 3 2 2 2 5 3 3 2" xfId="26610" xr:uid="{00000000-0005-0000-0000-000009640000}"/>
    <cellStyle name="Normal 3 3 2 2 2 5 3 3 2 2" xfId="26611" xr:uid="{00000000-0005-0000-0000-00000A640000}"/>
    <cellStyle name="Normal 3 3 2 2 2 5 3 3 3" xfId="26612" xr:uid="{00000000-0005-0000-0000-00000B640000}"/>
    <cellStyle name="Normal 3 3 2 2 2 5 3 4" xfId="26613" xr:uid="{00000000-0005-0000-0000-00000C640000}"/>
    <cellStyle name="Normal 3 3 2 2 2 5 3 4 2" xfId="26614" xr:uid="{00000000-0005-0000-0000-00000D640000}"/>
    <cellStyle name="Normal 3 3 2 2 2 5 3 5" xfId="26615" xr:uid="{00000000-0005-0000-0000-00000E640000}"/>
    <cellStyle name="Normal 3 3 2 2 2 5 4" xfId="26616" xr:uid="{00000000-0005-0000-0000-00000F640000}"/>
    <cellStyle name="Normal 3 3 2 2 2 5 4 2" xfId="26617" xr:uid="{00000000-0005-0000-0000-000010640000}"/>
    <cellStyle name="Normal 3 3 2 2 2 5 4 2 2" xfId="26618" xr:uid="{00000000-0005-0000-0000-000011640000}"/>
    <cellStyle name="Normal 3 3 2 2 2 5 4 2 2 2" xfId="26619" xr:uid="{00000000-0005-0000-0000-000012640000}"/>
    <cellStyle name="Normal 3 3 2 2 2 5 4 2 3" xfId="26620" xr:uid="{00000000-0005-0000-0000-000013640000}"/>
    <cellStyle name="Normal 3 3 2 2 2 5 4 3" xfId="26621" xr:uid="{00000000-0005-0000-0000-000014640000}"/>
    <cellStyle name="Normal 3 3 2 2 2 5 4 3 2" xfId="26622" xr:uid="{00000000-0005-0000-0000-000015640000}"/>
    <cellStyle name="Normal 3 3 2 2 2 5 4 4" xfId="26623" xr:uid="{00000000-0005-0000-0000-000016640000}"/>
    <cellStyle name="Normal 3 3 2 2 2 5 5" xfId="26624" xr:uid="{00000000-0005-0000-0000-000017640000}"/>
    <cellStyle name="Normal 3 3 2 2 2 5 5 2" xfId="26625" xr:uid="{00000000-0005-0000-0000-000018640000}"/>
    <cellStyle name="Normal 3 3 2 2 2 5 5 2 2" xfId="26626" xr:uid="{00000000-0005-0000-0000-000019640000}"/>
    <cellStyle name="Normal 3 3 2 2 2 5 5 2 2 2" xfId="26627" xr:uid="{00000000-0005-0000-0000-00001A640000}"/>
    <cellStyle name="Normal 3 3 2 2 2 5 5 2 3" xfId="26628" xr:uid="{00000000-0005-0000-0000-00001B640000}"/>
    <cellStyle name="Normal 3 3 2 2 2 5 5 3" xfId="26629" xr:uid="{00000000-0005-0000-0000-00001C640000}"/>
    <cellStyle name="Normal 3 3 2 2 2 5 5 3 2" xfId="26630" xr:uid="{00000000-0005-0000-0000-00001D640000}"/>
    <cellStyle name="Normal 3 3 2 2 2 5 5 4" xfId="26631" xr:uid="{00000000-0005-0000-0000-00001E640000}"/>
    <cellStyle name="Normal 3 3 2 2 2 5 6" xfId="26632" xr:uid="{00000000-0005-0000-0000-00001F640000}"/>
    <cellStyle name="Normal 3 3 2 2 2 5 6 2" xfId="26633" xr:uid="{00000000-0005-0000-0000-000020640000}"/>
    <cellStyle name="Normal 3 3 2 2 2 5 6 2 2" xfId="26634" xr:uid="{00000000-0005-0000-0000-000021640000}"/>
    <cellStyle name="Normal 3 3 2 2 2 5 6 3" xfId="26635" xr:uid="{00000000-0005-0000-0000-000022640000}"/>
    <cellStyle name="Normal 3 3 2 2 2 5 7" xfId="26636" xr:uid="{00000000-0005-0000-0000-000023640000}"/>
    <cellStyle name="Normal 3 3 2 2 2 5 7 2" xfId="26637" xr:uid="{00000000-0005-0000-0000-000024640000}"/>
    <cellStyle name="Normal 3 3 2 2 2 5 8" xfId="26638" xr:uid="{00000000-0005-0000-0000-000025640000}"/>
    <cellStyle name="Normal 3 3 2 2 2 5 8 2" xfId="26639" xr:uid="{00000000-0005-0000-0000-000026640000}"/>
    <cellStyle name="Normal 3 3 2 2 2 5 9" xfId="26640" xr:uid="{00000000-0005-0000-0000-000027640000}"/>
    <cellStyle name="Normal 3 3 2 2 2 6" xfId="26641" xr:uid="{00000000-0005-0000-0000-000028640000}"/>
    <cellStyle name="Normal 3 3 2 2 2 6 2" xfId="26642" xr:uid="{00000000-0005-0000-0000-000029640000}"/>
    <cellStyle name="Normal 3 3 2 2 2 6 2 2" xfId="26643" xr:uid="{00000000-0005-0000-0000-00002A640000}"/>
    <cellStyle name="Normal 3 3 2 2 2 6 2 2 2" xfId="26644" xr:uid="{00000000-0005-0000-0000-00002B640000}"/>
    <cellStyle name="Normal 3 3 2 2 2 6 2 2 2 2" xfId="26645" xr:uid="{00000000-0005-0000-0000-00002C640000}"/>
    <cellStyle name="Normal 3 3 2 2 2 6 2 2 2 2 2" xfId="26646" xr:uid="{00000000-0005-0000-0000-00002D640000}"/>
    <cellStyle name="Normal 3 3 2 2 2 6 2 2 2 3" xfId="26647" xr:uid="{00000000-0005-0000-0000-00002E640000}"/>
    <cellStyle name="Normal 3 3 2 2 2 6 2 2 3" xfId="26648" xr:uid="{00000000-0005-0000-0000-00002F640000}"/>
    <cellStyle name="Normal 3 3 2 2 2 6 2 2 3 2" xfId="26649" xr:uid="{00000000-0005-0000-0000-000030640000}"/>
    <cellStyle name="Normal 3 3 2 2 2 6 2 2 4" xfId="26650" xr:uid="{00000000-0005-0000-0000-000031640000}"/>
    <cellStyle name="Normal 3 3 2 2 2 6 2 3" xfId="26651" xr:uid="{00000000-0005-0000-0000-000032640000}"/>
    <cellStyle name="Normal 3 3 2 2 2 6 2 3 2" xfId="26652" xr:uid="{00000000-0005-0000-0000-000033640000}"/>
    <cellStyle name="Normal 3 3 2 2 2 6 2 3 2 2" xfId="26653" xr:uid="{00000000-0005-0000-0000-000034640000}"/>
    <cellStyle name="Normal 3 3 2 2 2 6 2 3 3" xfId="26654" xr:uid="{00000000-0005-0000-0000-000035640000}"/>
    <cellStyle name="Normal 3 3 2 2 2 6 2 4" xfId="26655" xr:uid="{00000000-0005-0000-0000-000036640000}"/>
    <cellStyle name="Normal 3 3 2 2 2 6 2 4 2" xfId="26656" xr:uid="{00000000-0005-0000-0000-000037640000}"/>
    <cellStyle name="Normal 3 3 2 2 2 6 2 5" xfId="26657" xr:uid="{00000000-0005-0000-0000-000038640000}"/>
    <cellStyle name="Normal 3 3 2 2 2 6 3" xfId="26658" xr:uid="{00000000-0005-0000-0000-000039640000}"/>
    <cellStyle name="Normal 3 3 2 2 2 6 3 2" xfId="26659" xr:uid="{00000000-0005-0000-0000-00003A640000}"/>
    <cellStyle name="Normal 3 3 2 2 2 6 3 2 2" xfId="26660" xr:uid="{00000000-0005-0000-0000-00003B640000}"/>
    <cellStyle name="Normal 3 3 2 2 2 6 3 2 2 2" xfId="26661" xr:uid="{00000000-0005-0000-0000-00003C640000}"/>
    <cellStyle name="Normal 3 3 2 2 2 6 3 2 3" xfId="26662" xr:uid="{00000000-0005-0000-0000-00003D640000}"/>
    <cellStyle name="Normal 3 3 2 2 2 6 3 3" xfId="26663" xr:uid="{00000000-0005-0000-0000-00003E640000}"/>
    <cellStyle name="Normal 3 3 2 2 2 6 3 3 2" xfId="26664" xr:uid="{00000000-0005-0000-0000-00003F640000}"/>
    <cellStyle name="Normal 3 3 2 2 2 6 3 4" xfId="26665" xr:uid="{00000000-0005-0000-0000-000040640000}"/>
    <cellStyle name="Normal 3 3 2 2 2 6 4" xfId="26666" xr:uid="{00000000-0005-0000-0000-000041640000}"/>
    <cellStyle name="Normal 3 3 2 2 2 6 4 2" xfId="26667" xr:uid="{00000000-0005-0000-0000-000042640000}"/>
    <cellStyle name="Normal 3 3 2 2 2 6 4 2 2" xfId="26668" xr:uid="{00000000-0005-0000-0000-000043640000}"/>
    <cellStyle name="Normal 3 3 2 2 2 6 4 2 2 2" xfId="26669" xr:uid="{00000000-0005-0000-0000-000044640000}"/>
    <cellStyle name="Normal 3 3 2 2 2 6 4 2 3" xfId="26670" xr:uid="{00000000-0005-0000-0000-000045640000}"/>
    <cellStyle name="Normal 3 3 2 2 2 6 4 3" xfId="26671" xr:uid="{00000000-0005-0000-0000-000046640000}"/>
    <cellStyle name="Normal 3 3 2 2 2 6 4 3 2" xfId="26672" xr:uid="{00000000-0005-0000-0000-000047640000}"/>
    <cellStyle name="Normal 3 3 2 2 2 6 4 4" xfId="26673" xr:uid="{00000000-0005-0000-0000-000048640000}"/>
    <cellStyle name="Normal 3 3 2 2 2 6 5" xfId="26674" xr:uid="{00000000-0005-0000-0000-000049640000}"/>
    <cellStyle name="Normal 3 3 2 2 2 6 5 2" xfId="26675" xr:uid="{00000000-0005-0000-0000-00004A640000}"/>
    <cellStyle name="Normal 3 3 2 2 2 6 5 2 2" xfId="26676" xr:uid="{00000000-0005-0000-0000-00004B640000}"/>
    <cellStyle name="Normal 3 3 2 2 2 6 5 3" xfId="26677" xr:uid="{00000000-0005-0000-0000-00004C640000}"/>
    <cellStyle name="Normal 3 3 2 2 2 6 6" xfId="26678" xr:uid="{00000000-0005-0000-0000-00004D640000}"/>
    <cellStyle name="Normal 3 3 2 2 2 6 6 2" xfId="26679" xr:uid="{00000000-0005-0000-0000-00004E640000}"/>
    <cellStyle name="Normal 3 3 2 2 2 6 7" xfId="26680" xr:uid="{00000000-0005-0000-0000-00004F640000}"/>
    <cellStyle name="Normal 3 3 2 2 2 6 7 2" xfId="26681" xr:uid="{00000000-0005-0000-0000-000050640000}"/>
    <cellStyle name="Normal 3 3 2 2 2 6 8" xfId="26682" xr:uid="{00000000-0005-0000-0000-000051640000}"/>
    <cellStyle name="Normal 3 3 2 2 2 7" xfId="26683" xr:uid="{00000000-0005-0000-0000-000052640000}"/>
    <cellStyle name="Normal 3 3 2 2 2 7 2" xfId="26684" xr:uid="{00000000-0005-0000-0000-000053640000}"/>
    <cellStyle name="Normal 3 3 2 2 2 7 2 2" xfId="26685" xr:uid="{00000000-0005-0000-0000-000054640000}"/>
    <cellStyle name="Normal 3 3 2 2 2 7 2 2 2" xfId="26686" xr:uid="{00000000-0005-0000-0000-000055640000}"/>
    <cellStyle name="Normal 3 3 2 2 2 7 2 2 2 2" xfId="26687" xr:uid="{00000000-0005-0000-0000-000056640000}"/>
    <cellStyle name="Normal 3 3 2 2 2 7 2 2 2 2 2" xfId="26688" xr:uid="{00000000-0005-0000-0000-000057640000}"/>
    <cellStyle name="Normal 3 3 2 2 2 7 2 2 2 3" xfId="26689" xr:uid="{00000000-0005-0000-0000-000058640000}"/>
    <cellStyle name="Normal 3 3 2 2 2 7 2 2 3" xfId="26690" xr:uid="{00000000-0005-0000-0000-000059640000}"/>
    <cellStyle name="Normal 3 3 2 2 2 7 2 2 3 2" xfId="26691" xr:uid="{00000000-0005-0000-0000-00005A640000}"/>
    <cellStyle name="Normal 3 3 2 2 2 7 2 2 4" xfId="26692" xr:uid="{00000000-0005-0000-0000-00005B640000}"/>
    <cellStyle name="Normal 3 3 2 2 2 7 2 3" xfId="26693" xr:uid="{00000000-0005-0000-0000-00005C640000}"/>
    <cellStyle name="Normal 3 3 2 2 2 7 2 3 2" xfId="26694" xr:uid="{00000000-0005-0000-0000-00005D640000}"/>
    <cellStyle name="Normal 3 3 2 2 2 7 2 3 2 2" xfId="26695" xr:uid="{00000000-0005-0000-0000-00005E640000}"/>
    <cellStyle name="Normal 3 3 2 2 2 7 2 3 3" xfId="26696" xr:uid="{00000000-0005-0000-0000-00005F640000}"/>
    <cellStyle name="Normal 3 3 2 2 2 7 2 4" xfId="26697" xr:uid="{00000000-0005-0000-0000-000060640000}"/>
    <cellStyle name="Normal 3 3 2 2 2 7 2 4 2" xfId="26698" xr:uid="{00000000-0005-0000-0000-000061640000}"/>
    <cellStyle name="Normal 3 3 2 2 2 7 2 5" xfId="26699" xr:uid="{00000000-0005-0000-0000-000062640000}"/>
    <cellStyle name="Normal 3 3 2 2 2 7 3" xfId="26700" xr:uid="{00000000-0005-0000-0000-000063640000}"/>
    <cellStyle name="Normal 3 3 2 2 2 7 3 2" xfId="26701" xr:uid="{00000000-0005-0000-0000-000064640000}"/>
    <cellStyle name="Normal 3 3 2 2 2 7 3 2 2" xfId="26702" xr:uid="{00000000-0005-0000-0000-000065640000}"/>
    <cellStyle name="Normal 3 3 2 2 2 7 3 2 2 2" xfId="26703" xr:uid="{00000000-0005-0000-0000-000066640000}"/>
    <cellStyle name="Normal 3 3 2 2 2 7 3 2 3" xfId="26704" xr:uid="{00000000-0005-0000-0000-000067640000}"/>
    <cellStyle name="Normal 3 3 2 2 2 7 3 3" xfId="26705" xr:uid="{00000000-0005-0000-0000-000068640000}"/>
    <cellStyle name="Normal 3 3 2 2 2 7 3 3 2" xfId="26706" xr:uid="{00000000-0005-0000-0000-000069640000}"/>
    <cellStyle name="Normal 3 3 2 2 2 7 3 4" xfId="26707" xr:uid="{00000000-0005-0000-0000-00006A640000}"/>
    <cellStyle name="Normal 3 3 2 2 2 7 4" xfId="26708" xr:uid="{00000000-0005-0000-0000-00006B640000}"/>
    <cellStyle name="Normal 3 3 2 2 2 7 4 2" xfId="26709" xr:uid="{00000000-0005-0000-0000-00006C640000}"/>
    <cellStyle name="Normal 3 3 2 2 2 7 4 2 2" xfId="26710" xr:uid="{00000000-0005-0000-0000-00006D640000}"/>
    <cellStyle name="Normal 3 3 2 2 2 7 4 3" xfId="26711" xr:uid="{00000000-0005-0000-0000-00006E640000}"/>
    <cellStyle name="Normal 3 3 2 2 2 7 5" xfId="26712" xr:uid="{00000000-0005-0000-0000-00006F640000}"/>
    <cellStyle name="Normal 3 3 2 2 2 7 5 2" xfId="26713" xr:uid="{00000000-0005-0000-0000-000070640000}"/>
    <cellStyle name="Normal 3 3 2 2 2 7 6" xfId="26714" xr:uid="{00000000-0005-0000-0000-000071640000}"/>
    <cellStyle name="Normal 3 3 2 2 2 8" xfId="26715" xr:uid="{00000000-0005-0000-0000-000072640000}"/>
    <cellStyle name="Normal 3 3 2 2 2 8 2" xfId="26716" xr:uid="{00000000-0005-0000-0000-000073640000}"/>
    <cellStyle name="Normal 3 3 2 2 2 8 2 2" xfId="26717" xr:uid="{00000000-0005-0000-0000-000074640000}"/>
    <cellStyle name="Normal 3 3 2 2 2 8 2 2 2" xfId="26718" xr:uid="{00000000-0005-0000-0000-000075640000}"/>
    <cellStyle name="Normal 3 3 2 2 2 8 2 2 2 2" xfId="26719" xr:uid="{00000000-0005-0000-0000-000076640000}"/>
    <cellStyle name="Normal 3 3 2 2 2 8 2 2 2 2 2" xfId="26720" xr:uid="{00000000-0005-0000-0000-000077640000}"/>
    <cellStyle name="Normal 3 3 2 2 2 8 2 2 2 3" xfId="26721" xr:uid="{00000000-0005-0000-0000-000078640000}"/>
    <cellStyle name="Normal 3 3 2 2 2 8 2 2 3" xfId="26722" xr:uid="{00000000-0005-0000-0000-000079640000}"/>
    <cellStyle name="Normal 3 3 2 2 2 8 2 2 3 2" xfId="26723" xr:uid="{00000000-0005-0000-0000-00007A640000}"/>
    <cellStyle name="Normal 3 3 2 2 2 8 2 2 4" xfId="26724" xr:uid="{00000000-0005-0000-0000-00007B640000}"/>
    <cellStyle name="Normal 3 3 2 2 2 8 2 3" xfId="26725" xr:uid="{00000000-0005-0000-0000-00007C640000}"/>
    <cellStyle name="Normal 3 3 2 2 2 8 2 3 2" xfId="26726" xr:uid="{00000000-0005-0000-0000-00007D640000}"/>
    <cellStyle name="Normal 3 3 2 2 2 8 2 3 2 2" xfId="26727" xr:uid="{00000000-0005-0000-0000-00007E640000}"/>
    <cellStyle name="Normal 3 3 2 2 2 8 2 3 3" xfId="26728" xr:uid="{00000000-0005-0000-0000-00007F640000}"/>
    <cellStyle name="Normal 3 3 2 2 2 8 2 4" xfId="26729" xr:uid="{00000000-0005-0000-0000-000080640000}"/>
    <cellStyle name="Normal 3 3 2 2 2 8 2 4 2" xfId="26730" xr:uid="{00000000-0005-0000-0000-000081640000}"/>
    <cellStyle name="Normal 3 3 2 2 2 8 2 5" xfId="26731" xr:uid="{00000000-0005-0000-0000-000082640000}"/>
    <cellStyle name="Normal 3 3 2 2 2 8 3" xfId="26732" xr:uid="{00000000-0005-0000-0000-000083640000}"/>
    <cellStyle name="Normal 3 3 2 2 2 8 3 2" xfId="26733" xr:uid="{00000000-0005-0000-0000-000084640000}"/>
    <cellStyle name="Normal 3 3 2 2 2 8 3 2 2" xfId="26734" xr:uid="{00000000-0005-0000-0000-000085640000}"/>
    <cellStyle name="Normal 3 3 2 2 2 8 3 2 2 2" xfId="26735" xr:uid="{00000000-0005-0000-0000-000086640000}"/>
    <cellStyle name="Normal 3 3 2 2 2 8 3 2 3" xfId="26736" xr:uid="{00000000-0005-0000-0000-000087640000}"/>
    <cellStyle name="Normal 3 3 2 2 2 8 3 3" xfId="26737" xr:uid="{00000000-0005-0000-0000-000088640000}"/>
    <cellStyle name="Normal 3 3 2 2 2 8 3 3 2" xfId="26738" xr:uid="{00000000-0005-0000-0000-000089640000}"/>
    <cellStyle name="Normal 3 3 2 2 2 8 3 4" xfId="26739" xr:uid="{00000000-0005-0000-0000-00008A640000}"/>
    <cellStyle name="Normal 3 3 2 2 2 8 4" xfId="26740" xr:uid="{00000000-0005-0000-0000-00008B640000}"/>
    <cellStyle name="Normal 3 3 2 2 2 8 4 2" xfId="26741" xr:uid="{00000000-0005-0000-0000-00008C640000}"/>
    <cellStyle name="Normal 3 3 2 2 2 8 4 2 2" xfId="26742" xr:uid="{00000000-0005-0000-0000-00008D640000}"/>
    <cellStyle name="Normal 3 3 2 2 2 8 4 3" xfId="26743" xr:uid="{00000000-0005-0000-0000-00008E640000}"/>
    <cellStyle name="Normal 3 3 2 2 2 8 5" xfId="26744" xr:uid="{00000000-0005-0000-0000-00008F640000}"/>
    <cellStyle name="Normal 3 3 2 2 2 8 5 2" xfId="26745" xr:uid="{00000000-0005-0000-0000-000090640000}"/>
    <cellStyle name="Normal 3 3 2 2 2 8 6" xfId="26746" xr:uid="{00000000-0005-0000-0000-000091640000}"/>
    <cellStyle name="Normal 3 3 2 2 2 9" xfId="26747" xr:uid="{00000000-0005-0000-0000-000092640000}"/>
    <cellStyle name="Normal 3 3 2 2 2 9 2" xfId="26748" xr:uid="{00000000-0005-0000-0000-000093640000}"/>
    <cellStyle name="Normal 3 3 2 2 2 9 2 2" xfId="26749" xr:uid="{00000000-0005-0000-0000-000094640000}"/>
    <cellStyle name="Normal 3 3 2 2 2 9 2 2 2" xfId="26750" xr:uid="{00000000-0005-0000-0000-000095640000}"/>
    <cellStyle name="Normal 3 3 2 2 2 9 2 2 2 2" xfId="26751" xr:uid="{00000000-0005-0000-0000-000096640000}"/>
    <cellStyle name="Normal 3 3 2 2 2 9 2 2 3" xfId="26752" xr:uid="{00000000-0005-0000-0000-000097640000}"/>
    <cellStyle name="Normal 3 3 2 2 2 9 2 3" xfId="26753" xr:uid="{00000000-0005-0000-0000-000098640000}"/>
    <cellStyle name="Normal 3 3 2 2 2 9 2 3 2" xfId="26754" xr:uid="{00000000-0005-0000-0000-000099640000}"/>
    <cellStyle name="Normal 3 3 2 2 2 9 2 4" xfId="26755" xr:uid="{00000000-0005-0000-0000-00009A640000}"/>
    <cellStyle name="Normal 3 3 2 2 2 9 3" xfId="26756" xr:uid="{00000000-0005-0000-0000-00009B640000}"/>
    <cellStyle name="Normal 3 3 2 2 2 9 3 2" xfId="26757" xr:uid="{00000000-0005-0000-0000-00009C640000}"/>
    <cellStyle name="Normal 3 3 2 2 2 9 3 2 2" xfId="26758" xr:uid="{00000000-0005-0000-0000-00009D640000}"/>
    <cellStyle name="Normal 3 3 2 2 2 9 3 3" xfId="26759" xr:uid="{00000000-0005-0000-0000-00009E640000}"/>
    <cellStyle name="Normal 3 3 2 2 2 9 4" xfId="26760" xr:uid="{00000000-0005-0000-0000-00009F640000}"/>
    <cellStyle name="Normal 3 3 2 2 2 9 4 2" xfId="26761" xr:uid="{00000000-0005-0000-0000-0000A0640000}"/>
    <cellStyle name="Normal 3 3 2 2 2 9 5" xfId="26762" xr:uid="{00000000-0005-0000-0000-0000A1640000}"/>
    <cellStyle name="Normal 3 3 2 2 2_T-straight with PEDs adjustor" xfId="26763" xr:uid="{00000000-0005-0000-0000-0000A2640000}"/>
    <cellStyle name="Normal 3 3 2 2 3" xfId="1277" xr:uid="{00000000-0005-0000-0000-0000A3640000}"/>
    <cellStyle name="Normal 3 3 2 2 3 10" xfId="26764" xr:uid="{00000000-0005-0000-0000-0000A4640000}"/>
    <cellStyle name="Normal 3 3 2 2 3 11" xfId="26765" xr:uid="{00000000-0005-0000-0000-0000A5640000}"/>
    <cellStyle name="Normal 3 3 2 2 3 2" xfId="26766" xr:uid="{00000000-0005-0000-0000-0000A6640000}"/>
    <cellStyle name="Normal 3 3 2 2 3 2 10" xfId="26767" xr:uid="{00000000-0005-0000-0000-0000A7640000}"/>
    <cellStyle name="Normal 3 3 2 2 3 2 2" xfId="26768" xr:uid="{00000000-0005-0000-0000-0000A8640000}"/>
    <cellStyle name="Normal 3 3 2 2 3 2 2 2" xfId="26769" xr:uid="{00000000-0005-0000-0000-0000A9640000}"/>
    <cellStyle name="Normal 3 3 2 2 3 2 2 2 2" xfId="26770" xr:uid="{00000000-0005-0000-0000-0000AA640000}"/>
    <cellStyle name="Normal 3 3 2 2 3 2 2 2 2 2" xfId="26771" xr:uid="{00000000-0005-0000-0000-0000AB640000}"/>
    <cellStyle name="Normal 3 3 2 2 3 2 2 2 2 2 2" xfId="26772" xr:uid="{00000000-0005-0000-0000-0000AC640000}"/>
    <cellStyle name="Normal 3 3 2 2 3 2 2 2 2 2 2 2" xfId="26773" xr:uid="{00000000-0005-0000-0000-0000AD640000}"/>
    <cellStyle name="Normal 3 3 2 2 3 2 2 2 2 2 3" xfId="26774" xr:uid="{00000000-0005-0000-0000-0000AE640000}"/>
    <cellStyle name="Normal 3 3 2 2 3 2 2 2 2 3" xfId="26775" xr:uid="{00000000-0005-0000-0000-0000AF640000}"/>
    <cellStyle name="Normal 3 3 2 2 3 2 2 2 2 3 2" xfId="26776" xr:uid="{00000000-0005-0000-0000-0000B0640000}"/>
    <cellStyle name="Normal 3 3 2 2 3 2 2 2 2 4" xfId="26777" xr:uid="{00000000-0005-0000-0000-0000B1640000}"/>
    <cellStyle name="Normal 3 3 2 2 3 2 2 2 3" xfId="26778" xr:uid="{00000000-0005-0000-0000-0000B2640000}"/>
    <cellStyle name="Normal 3 3 2 2 3 2 2 2 3 2" xfId="26779" xr:uid="{00000000-0005-0000-0000-0000B3640000}"/>
    <cellStyle name="Normal 3 3 2 2 3 2 2 2 3 2 2" xfId="26780" xr:uid="{00000000-0005-0000-0000-0000B4640000}"/>
    <cellStyle name="Normal 3 3 2 2 3 2 2 2 3 3" xfId="26781" xr:uid="{00000000-0005-0000-0000-0000B5640000}"/>
    <cellStyle name="Normal 3 3 2 2 3 2 2 2 4" xfId="26782" xr:uid="{00000000-0005-0000-0000-0000B6640000}"/>
    <cellStyle name="Normal 3 3 2 2 3 2 2 2 4 2" xfId="26783" xr:uid="{00000000-0005-0000-0000-0000B7640000}"/>
    <cellStyle name="Normal 3 3 2 2 3 2 2 2 5" xfId="26784" xr:uid="{00000000-0005-0000-0000-0000B8640000}"/>
    <cellStyle name="Normal 3 3 2 2 3 2 2 3" xfId="26785" xr:uid="{00000000-0005-0000-0000-0000B9640000}"/>
    <cellStyle name="Normal 3 3 2 2 3 2 2 3 2" xfId="26786" xr:uid="{00000000-0005-0000-0000-0000BA640000}"/>
    <cellStyle name="Normal 3 3 2 2 3 2 2 3 2 2" xfId="26787" xr:uid="{00000000-0005-0000-0000-0000BB640000}"/>
    <cellStyle name="Normal 3 3 2 2 3 2 2 3 2 2 2" xfId="26788" xr:uid="{00000000-0005-0000-0000-0000BC640000}"/>
    <cellStyle name="Normal 3 3 2 2 3 2 2 3 2 3" xfId="26789" xr:uid="{00000000-0005-0000-0000-0000BD640000}"/>
    <cellStyle name="Normal 3 3 2 2 3 2 2 3 3" xfId="26790" xr:uid="{00000000-0005-0000-0000-0000BE640000}"/>
    <cellStyle name="Normal 3 3 2 2 3 2 2 3 3 2" xfId="26791" xr:uid="{00000000-0005-0000-0000-0000BF640000}"/>
    <cellStyle name="Normal 3 3 2 2 3 2 2 3 4" xfId="26792" xr:uid="{00000000-0005-0000-0000-0000C0640000}"/>
    <cellStyle name="Normal 3 3 2 2 3 2 2 4" xfId="26793" xr:uid="{00000000-0005-0000-0000-0000C1640000}"/>
    <cellStyle name="Normal 3 3 2 2 3 2 2 4 2" xfId="26794" xr:uid="{00000000-0005-0000-0000-0000C2640000}"/>
    <cellStyle name="Normal 3 3 2 2 3 2 2 4 2 2" xfId="26795" xr:uid="{00000000-0005-0000-0000-0000C3640000}"/>
    <cellStyle name="Normal 3 3 2 2 3 2 2 4 2 2 2" xfId="26796" xr:uid="{00000000-0005-0000-0000-0000C4640000}"/>
    <cellStyle name="Normal 3 3 2 2 3 2 2 4 2 3" xfId="26797" xr:uid="{00000000-0005-0000-0000-0000C5640000}"/>
    <cellStyle name="Normal 3 3 2 2 3 2 2 4 3" xfId="26798" xr:uid="{00000000-0005-0000-0000-0000C6640000}"/>
    <cellStyle name="Normal 3 3 2 2 3 2 2 4 3 2" xfId="26799" xr:uid="{00000000-0005-0000-0000-0000C7640000}"/>
    <cellStyle name="Normal 3 3 2 2 3 2 2 4 4" xfId="26800" xr:uid="{00000000-0005-0000-0000-0000C8640000}"/>
    <cellStyle name="Normal 3 3 2 2 3 2 2 5" xfId="26801" xr:uid="{00000000-0005-0000-0000-0000C9640000}"/>
    <cellStyle name="Normal 3 3 2 2 3 2 2 5 2" xfId="26802" xr:uid="{00000000-0005-0000-0000-0000CA640000}"/>
    <cellStyle name="Normal 3 3 2 2 3 2 2 5 2 2" xfId="26803" xr:uid="{00000000-0005-0000-0000-0000CB640000}"/>
    <cellStyle name="Normal 3 3 2 2 3 2 2 5 3" xfId="26804" xr:uid="{00000000-0005-0000-0000-0000CC640000}"/>
    <cellStyle name="Normal 3 3 2 2 3 2 2 6" xfId="26805" xr:uid="{00000000-0005-0000-0000-0000CD640000}"/>
    <cellStyle name="Normal 3 3 2 2 3 2 2 6 2" xfId="26806" xr:uid="{00000000-0005-0000-0000-0000CE640000}"/>
    <cellStyle name="Normal 3 3 2 2 3 2 2 7" xfId="26807" xr:uid="{00000000-0005-0000-0000-0000CF640000}"/>
    <cellStyle name="Normal 3 3 2 2 3 2 2 7 2" xfId="26808" xr:uid="{00000000-0005-0000-0000-0000D0640000}"/>
    <cellStyle name="Normal 3 3 2 2 3 2 2 8" xfId="26809" xr:uid="{00000000-0005-0000-0000-0000D1640000}"/>
    <cellStyle name="Normal 3 3 2 2 3 2 3" xfId="26810" xr:uid="{00000000-0005-0000-0000-0000D2640000}"/>
    <cellStyle name="Normal 3 3 2 2 3 2 3 2" xfId="26811" xr:uid="{00000000-0005-0000-0000-0000D3640000}"/>
    <cellStyle name="Normal 3 3 2 2 3 2 3 2 2" xfId="26812" xr:uid="{00000000-0005-0000-0000-0000D4640000}"/>
    <cellStyle name="Normal 3 3 2 2 3 2 3 2 2 2" xfId="26813" xr:uid="{00000000-0005-0000-0000-0000D5640000}"/>
    <cellStyle name="Normal 3 3 2 2 3 2 3 2 2 2 2" xfId="26814" xr:uid="{00000000-0005-0000-0000-0000D6640000}"/>
    <cellStyle name="Normal 3 3 2 2 3 2 3 2 2 3" xfId="26815" xr:uid="{00000000-0005-0000-0000-0000D7640000}"/>
    <cellStyle name="Normal 3 3 2 2 3 2 3 2 3" xfId="26816" xr:uid="{00000000-0005-0000-0000-0000D8640000}"/>
    <cellStyle name="Normal 3 3 2 2 3 2 3 2 3 2" xfId="26817" xr:uid="{00000000-0005-0000-0000-0000D9640000}"/>
    <cellStyle name="Normal 3 3 2 2 3 2 3 2 4" xfId="26818" xr:uid="{00000000-0005-0000-0000-0000DA640000}"/>
    <cellStyle name="Normal 3 3 2 2 3 2 3 3" xfId="26819" xr:uid="{00000000-0005-0000-0000-0000DB640000}"/>
    <cellStyle name="Normal 3 3 2 2 3 2 3 3 2" xfId="26820" xr:uid="{00000000-0005-0000-0000-0000DC640000}"/>
    <cellStyle name="Normal 3 3 2 2 3 2 3 3 2 2" xfId="26821" xr:uid="{00000000-0005-0000-0000-0000DD640000}"/>
    <cellStyle name="Normal 3 3 2 2 3 2 3 3 3" xfId="26822" xr:uid="{00000000-0005-0000-0000-0000DE640000}"/>
    <cellStyle name="Normal 3 3 2 2 3 2 3 4" xfId="26823" xr:uid="{00000000-0005-0000-0000-0000DF640000}"/>
    <cellStyle name="Normal 3 3 2 2 3 2 3 4 2" xfId="26824" xr:uid="{00000000-0005-0000-0000-0000E0640000}"/>
    <cellStyle name="Normal 3 3 2 2 3 2 3 5" xfId="26825" xr:uid="{00000000-0005-0000-0000-0000E1640000}"/>
    <cellStyle name="Normal 3 3 2 2 3 2 4" xfId="26826" xr:uid="{00000000-0005-0000-0000-0000E2640000}"/>
    <cellStyle name="Normal 3 3 2 2 3 2 4 2" xfId="26827" xr:uid="{00000000-0005-0000-0000-0000E3640000}"/>
    <cellStyle name="Normal 3 3 2 2 3 2 4 2 2" xfId="26828" xr:uid="{00000000-0005-0000-0000-0000E4640000}"/>
    <cellStyle name="Normal 3 3 2 2 3 2 4 2 2 2" xfId="26829" xr:uid="{00000000-0005-0000-0000-0000E5640000}"/>
    <cellStyle name="Normal 3 3 2 2 3 2 4 2 3" xfId="26830" xr:uid="{00000000-0005-0000-0000-0000E6640000}"/>
    <cellStyle name="Normal 3 3 2 2 3 2 4 3" xfId="26831" xr:uid="{00000000-0005-0000-0000-0000E7640000}"/>
    <cellStyle name="Normal 3 3 2 2 3 2 4 3 2" xfId="26832" xr:uid="{00000000-0005-0000-0000-0000E8640000}"/>
    <cellStyle name="Normal 3 3 2 2 3 2 4 4" xfId="26833" xr:uid="{00000000-0005-0000-0000-0000E9640000}"/>
    <cellStyle name="Normal 3 3 2 2 3 2 5" xfId="26834" xr:uid="{00000000-0005-0000-0000-0000EA640000}"/>
    <cellStyle name="Normal 3 3 2 2 3 2 5 2" xfId="26835" xr:uid="{00000000-0005-0000-0000-0000EB640000}"/>
    <cellStyle name="Normal 3 3 2 2 3 2 5 2 2" xfId="26836" xr:uid="{00000000-0005-0000-0000-0000EC640000}"/>
    <cellStyle name="Normal 3 3 2 2 3 2 5 2 2 2" xfId="26837" xr:uid="{00000000-0005-0000-0000-0000ED640000}"/>
    <cellStyle name="Normal 3 3 2 2 3 2 5 2 3" xfId="26838" xr:uid="{00000000-0005-0000-0000-0000EE640000}"/>
    <cellStyle name="Normal 3 3 2 2 3 2 5 3" xfId="26839" xr:uid="{00000000-0005-0000-0000-0000EF640000}"/>
    <cellStyle name="Normal 3 3 2 2 3 2 5 3 2" xfId="26840" xr:uid="{00000000-0005-0000-0000-0000F0640000}"/>
    <cellStyle name="Normal 3 3 2 2 3 2 5 4" xfId="26841" xr:uid="{00000000-0005-0000-0000-0000F1640000}"/>
    <cellStyle name="Normal 3 3 2 2 3 2 6" xfId="26842" xr:uid="{00000000-0005-0000-0000-0000F2640000}"/>
    <cellStyle name="Normal 3 3 2 2 3 2 6 2" xfId="26843" xr:uid="{00000000-0005-0000-0000-0000F3640000}"/>
    <cellStyle name="Normal 3 3 2 2 3 2 6 2 2" xfId="26844" xr:uid="{00000000-0005-0000-0000-0000F4640000}"/>
    <cellStyle name="Normal 3 3 2 2 3 2 6 3" xfId="26845" xr:uid="{00000000-0005-0000-0000-0000F5640000}"/>
    <cellStyle name="Normal 3 3 2 2 3 2 7" xfId="26846" xr:uid="{00000000-0005-0000-0000-0000F6640000}"/>
    <cellStyle name="Normal 3 3 2 2 3 2 7 2" xfId="26847" xr:uid="{00000000-0005-0000-0000-0000F7640000}"/>
    <cellStyle name="Normal 3 3 2 2 3 2 8" xfId="26848" xr:uid="{00000000-0005-0000-0000-0000F8640000}"/>
    <cellStyle name="Normal 3 3 2 2 3 2 8 2" xfId="26849" xr:uid="{00000000-0005-0000-0000-0000F9640000}"/>
    <cellStyle name="Normal 3 3 2 2 3 2 9" xfId="26850" xr:uid="{00000000-0005-0000-0000-0000FA640000}"/>
    <cellStyle name="Normal 3 3 2 2 3 3" xfId="26851" xr:uid="{00000000-0005-0000-0000-0000FB640000}"/>
    <cellStyle name="Normal 3 3 2 2 3 3 2" xfId="26852" xr:uid="{00000000-0005-0000-0000-0000FC640000}"/>
    <cellStyle name="Normal 3 3 2 2 3 3 2 2" xfId="26853" xr:uid="{00000000-0005-0000-0000-0000FD640000}"/>
    <cellStyle name="Normal 3 3 2 2 3 3 2 2 2" xfId="26854" xr:uid="{00000000-0005-0000-0000-0000FE640000}"/>
    <cellStyle name="Normal 3 3 2 2 3 3 2 2 2 2" xfId="26855" xr:uid="{00000000-0005-0000-0000-0000FF640000}"/>
    <cellStyle name="Normal 3 3 2 2 3 3 2 2 2 2 2" xfId="26856" xr:uid="{00000000-0005-0000-0000-000000650000}"/>
    <cellStyle name="Normal 3 3 2 2 3 3 2 2 2 3" xfId="26857" xr:uid="{00000000-0005-0000-0000-000001650000}"/>
    <cellStyle name="Normal 3 3 2 2 3 3 2 2 3" xfId="26858" xr:uid="{00000000-0005-0000-0000-000002650000}"/>
    <cellStyle name="Normal 3 3 2 2 3 3 2 2 3 2" xfId="26859" xr:uid="{00000000-0005-0000-0000-000003650000}"/>
    <cellStyle name="Normal 3 3 2 2 3 3 2 2 4" xfId="26860" xr:uid="{00000000-0005-0000-0000-000004650000}"/>
    <cellStyle name="Normal 3 3 2 2 3 3 2 3" xfId="26861" xr:uid="{00000000-0005-0000-0000-000005650000}"/>
    <cellStyle name="Normal 3 3 2 2 3 3 2 3 2" xfId="26862" xr:uid="{00000000-0005-0000-0000-000006650000}"/>
    <cellStyle name="Normal 3 3 2 2 3 3 2 3 2 2" xfId="26863" xr:uid="{00000000-0005-0000-0000-000007650000}"/>
    <cellStyle name="Normal 3 3 2 2 3 3 2 3 3" xfId="26864" xr:uid="{00000000-0005-0000-0000-000008650000}"/>
    <cellStyle name="Normal 3 3 2 2 3 3 2 4" xfId="26865" xr:uid="{00000000-0005-0000-0000-000009650000}"/>
    <cellStyle name="Normal 3 3 2 2 3 3 2 4 2" xfId="26866" xr:uid="{00000000-0005-0000-0000-00000A650000}"/>
    <cellStyle name="Normal 3 3 2 2 3 3 2 5" xfId="26867" xr:uid="{00000000-0005-0000-0000-00000B650000}"/>
    <cellStyle name="Normal 3 3 2 2 3 3 3" xfId="26868" xr:uid="{00000000-0005-0000-0000-00000C650000}"/>
    <cellStyle name="Normal 3 3 2 2 3 3 3 2" xfId="26869" xr:uid="{00000000-0005-0000-0000-00000D650000}"/>
    <cellStyle name="Normal 3 3 2 2 3 3 3 2 2" xfId="26870" xr:uid="{00000000-0005-0000-0000-00000E650000}"/>
    <cellStyle name="Normal 3 3 2 2 3 3 3 2 2 2" xfId="26871" xr:uid="{00000000-0005-0000-0000-00000F650000}"/>
    <cellStyle name="Normal 3 3 2 2 3 3 3 2 3" xfId="26872" xr:uid="{00000000-0005-0000-0000-000010650000}"/>
    <cellStyle name="Normal 3 3 2 2 3 3 3 3" xfId="26873" xr:uid="{00000000-0005-0000-0000-000011650000}"/>
    <cellStyle name="Normal 3 3 2 2 3 3 3 3 2" xfId="26874" xr:uid="{00000000-0005-0000-0000-000012650000}"/>
    <cellStyle name="Normal 3 3 2 2 3 3 3 4" xfId="26875" xr:uid="{00000000-0005-0000-0000-000013650000}"/>
    <cellStyle name="Normal 3 3 2 2 3 3 4" xfId="26876" xr:uid="{00000000-0005-0000-0000-000014650000}"/>
    <cellStyle name="Normal 3 3 2 2 3 3 4 2" xfId="26877" xr:uid="{00000000-0005-0000-0000-000015650000}"/>
    <cellStyle name="Normal 3 3 2 2 3 3 4 2 2" xfId="26878" xr:uid="{00000000-0005-0000-0000-000016650000}"/>
    <cellStyle name="Normal 3 3 2 2 3 3 4 2 2 2" xfId="26879" xr:uid="{00000000-0005-0000-0000-000017650000}"/>
    <cellStyle name="Normal 3 3 2 2 3 3 4 2 3" xfId="26880" xr:uid="{00000000-0005-0000-0000-000018650000}"/>
    <cellStyle name="Normal 3 3 2 2 3 3 4 3" xfId="26881" xr:uid="{00000000-0005-0000-0000-000019650000}"/>
    <cellStyle name="Normal 3 3 2 2 3 3 4 3 2" xfId="26882" xr:uid="{00000000-0005-0000-0000-00001A650000}"/>
    <cellStyle name="Normal 3 3 2 2 3 3 4 4" xfId="26883" xr:uid="{00000000-0005-0000-0000-00001B650000}"/>
    <cellStyle name="Normal 3 3 2 2 3 3 5" xfId="26884" xr:uid="{00000000-0005-0000-0000-00001C650000}"/>
    <cellStyle name="Normal 3 3 2 2 3 3 5 2" xfId="26885" xr:uid="{00000000-0005-0000-0000-00001D650000}"/>
    <cellStyle name="Normal 3 3 2 2 3 3 5 2 2" xfId="26886" xr:uid="{00000000-0005-0000-0000-00001E650000}"/>
    <cellStyle name="Normal 3 3 2 2 3 3 5 3" xfId="26887" xr:uid="{00000000-0005-0000-0000-00001F650000}"/>
    <cellStyle name="Normal 3 3 2 2 3 3 6" xfId="26888" xr:uid="{00000000-0005-0000-0000-000020650000}"/>
    <cellStyle name="Normal 3 3 2 2 3 3 6 2" xfId="26889" xr:uid="{00000000-0005-0000-0000-000021650000}"/>
    <cellStyle name="Normal 3 3 2 2 3 3 7" xfId="26890" xr:uid="{00000000-0005-0000-0000-000022650000}"/>
    <cellStyle name="Normal 3 3 2 2 3 3 7 2" xfId="26891" xr:uid="{00000000-0005-0000-0000-000023650000}"/>
    <cellStyle name="Normal 3 3 2 2 3 3 8" xfId="26892" xr:uid="{00000000-0005-0000-0000-000024650000}"/>
    <cellStyle name="Normal 3 3 2 2 3 4" xfId="26893" xr:uid="{00000000-0005-0000-0000-000025650000}"/>
    <cellStyle name="Normal 3 3 2 2 3 4 2" xfId="26894" xr:uid="{00000000-0005-0000-0000-000026650000}"/>
    <cellStyle name="Normal 3 3 2 2 3 4 2 2" xfId="26895" xr:uid="{00000000-0005-0000-0000-000027650000}"/>
    <cellStyle name="Normal 3 3 2 2 3 4 2 2 2" xfId="26896" xr:uid="{00000000-0005-0000-0000-000028650000}"/>
    <cellStyle name="Normal 3 3 2 2 3 4 2 2 2 2" xfId="26897" xr:uid="{00000000-0005-0000-0000-000029650000}"/>
    <cellStyle name="Normal 3 3 2 2 3 4 2 2 3" xfId="26898" xr:uid="{00000000-0005-0000-0000-00002A650000}"/>
    <cellStyle name="Normal 3 3 2 2 3 4 2 3" xfId="26899" xr:uid="{00000000-0005-0000-0000-00002B650000}"/>
    <cellStyle name="Normal 3 3 2 2 3 4 2 3 2" xfId="26900" xr:uid="{00000000-0005-0000-0000-00002C650000}"/>
    <cellStyle name="Normal 3 3 2 2 3 4 2 4" xfId="26901" xr:uid="{00000000-0005-0000-0000-00002D650000}"/>
    <cellStyle name="Normal 3 3 2 2 3 4 3" xfId="26902" xr:uid="{00000000-0005-0000-0000-00002E650000}"/>
    <cellStyle name="Normal 3 3 2 2 3 4 3 2" xfId="26903" xr:uid="{00000000-0005-0000-0000-00002F650000}"/>
    <cellStyle name="Normal 3 3 2 2 3 4 3 2 2" xfId="26904" xr:uid="{00000000-0005-0000-0000-000030650000}"/>
    <cellStyle name="Normal 3 3 2 2 3 4 3 3" xfId="26905" xr:uid="{00000000-0005-0000-0000-000031650000}"/>
    <cellStyle name="Normal 3 3 2 2 3 4 4" xfId="26906" xr:uid="{00000000-0005-0000-0000-000032650000}"/>
    <cellStyle name="Normal 3 3 2 2 3 4 4 2" xfId="26907" xr:uid="{00000000-0005-0000-0000-000033650000}"/>
    <cellStyle name="Normal 3 3 2 2 3 4 5" xfId="26908" xr:uid="{00000000-0005-0000-0000-000034650000}"/>
    <cellStyle name="Normal 3 3 2 2 3 5" xfId="26909" xr:uid="{00000000-0005-0000-0000-000035650000}"/>
    <cellStyle name="Normal 3 3 2 2 3 5 2" xfId="26910" xr:uid="{00000000-0005-0000-0000-000036650000}"/>
    <cellStyle name="Normal 3 3 2 2 3 5 2 2" xfId="26911" xr:uid="{00000000-0005-0000-0000-000037650000}"/>
    <cellStyle name="Normal 3 3 2 2 3 5 2 2 2" xfId="26912" xr:uid="{00000000-0005-0000-0000-000038650000}"/>
    <cellStyle name="Normal 3 3 2 2 3 5 2 3" xfId="26913" xr:uid="{00000000-0005-0000-0000-000039650000}"/>
    <cellStyle name="Normal 3 3 2 2 3 5 3" xfId="26914" xr:uid="{00000000-0005-0000-0000-00003A650000}"/>
    <cellStyle name="Normal 3 3 2 2 3 5 3 2" xfId="26915" xr:uid="{00000000-0005-0000-0000-00003B650000}"/>
    <cellStyle name="Normal 3 3 2 2 3 5 4" xfId="26916" xr:uid="{00000000-0005-0000-0000-00003C650000}"/>
    <cellStyle name="Normal 3 3 2 2 3 6" xfId="26917" xr:uid="{00000000-0005-0000-0000-00003D650000}"/>
    <cellStyle name="Normal 3 3 2 2 3 6 2" xfId="26918" xr:uid="{00000000-0005-0000-0000-00003E650000}"/>
    <cellStyle name="Normal 3 3 2 2 3 6 2 2" xfId="26919" xr:uid="{00000000-0005-0000-0000-00003F650000}"/>
    <cellStyle name="Normal 3 3 2 2 3 6 2 2 2" xfId="26920" xr:uid="{00000000-0005-0000-0000-000040650000}"/>
    <cellStyle name="Normal 3 3 2 2 3 6 2 3" xfId="26921" xr:uid="{00000000-0005-0000-0000-000041650000}"/>
    <cellStyle name="Normal 3 3 2 2 3 6 3" xfId="26922" xr:uid="{00000000-0005-0000-0000-000042650000}"/>
    <cellStyle name="Normal 3 3 2 2 3 6 3 2" xfId="26923" xr:uid="{00000000-0005-0000-0000-000043650000}"/>
    <cellStyle name="Normal 3 3 2 2 3 6 4" xfId="26924" xr:uid="{00000000-0005-0000-0000-000044650000}"/>
    <cellStyle name="Normal 3 3 2 2 3 7" xfId="26925" xr:uid="{00000000-0005-0000-0000-000045650000}"/>
    <cellStyle name="Normal 3 3 2 2 3 7 2" xfId="26926" xr:uid="{00000000-0005-0000-0000-000046650000}"/>
    <cellStyle name="Normal 3 3 2 2 3 7 2 2" xfId="26927" xr:uid="{00000000-0005-0000-0000-000047650000}"/>
    <cellStyle name="Normal 3 3 2 2 3 7 3" xfId="26928" xr:uid="{00000000-0005-0000-0000-000048650000}"/>
    <cellStyle name="Normal 3 3 2 2 3 8" xfId="26929" xr:uid="{00000000-0005-0000-0000-000049650000}"/>
    <cellStyle name="Normal 3 3 2 2 3 8 2" xfId="26930" xr:uid="{00000000-0005-0000-0000-00004A650000}"/>
    <cellStyle name="Normal 3 3 2 2 3 9" xfId="26931" xr:uid="{00000000-0005-0000-0000-00004B650000}"/>
    <cellStyle name="Normal 3 3 2 2 3 9 2" xfId="26932" xr:uid="{00000000-0005-0000-0000-00004C650000}"/>
    <cellStyle name="Normal 3 3 2 2 4" xfId="26933" xr:uid="{00000000-0005-0000-0000-00004D650000}"/>
    <cellStyle name="Normal 3 3 2 2 4 10" xfId="26934" xr:uid="{00000000-0005-0000-0000-00004E650000}"/>
    <cellStyle name="Normal 3 3 2 2 4 11" xfId="26935" xr:uid="{00000000-0005-0000-0000-00004F650000}"/>
    <cellStyle name="Normal 3 3 2 2 4 2" xfId="26936" xr:uid="{00000000-0005-0000-0000-000050650000}"/>
    <cellStyle name="Normal 3 3 2 2 4 2 10" xfId="26937" xr:uid="{00000000-0005-0000-0000-000051650000}"/>
    <cellStyle name="Normal 3 3 2 2 4 2 2" xfId="26938" xr:uid="{00000000-0005-0000-0000-000052650000}"/>
    <cellStyle name="Normal 3 3 2 2 4 2 2 2" xfId="26939" xr:uid="{00000000-0005-0000-0000-000053650000}"/>
    <cellStyle name="Normal 3 3 2 2 4 2 2 2 2" xfId="26940" xr:uid="{00000000-0005-0000-0000-000054650000}"/>
    <cellStyle name="Normal 3 3 2 2 4 2 2 2 2 2" xfId="26941" xr:uid="{00000000-0005-0000-0000-000055650000}"/>
    <cellStyle name="Normal 3 3 2 2 4 2 2 2 2 2 2" xfId="26942" xr:uid="{00000000-0005-0000-0000-000056650000}"/>
    <cellStyle name="Normal 3 3 2 2 4 2 2 2 2 2 2 2" xfId="26943" xr:uid="{00000000-0005-0000-0000-000057650000}"/>
    <cellStyle name="Normal 3 3 2 2 4 2 2 2 2 2 3" xfId="26944" xr:uid="{00000000-0005-0000-0000-000058650000}"/>
    <cellStyle name="Normal 3 3 2 2 4 2 2 2 2 3" xfId="26945" xr:uid="{00000000-0005-0000-0000-000059650000}"/>
    <cellStyle name="Normal 3 3 2 2 4 2 2 2 2 3 2" xfId="26946" xr:uid="{00000000-0005-0000-0000-00005A650000}"/>
    <cellStyle name="Normal 3 3 2 2 4 2 2 2 2 4" xfId="26947" xr:uid="{00000000-0005-0000-0000-00005B650000}"/>
    <cellStyle name="Normal 3 3 2 2 4 2 2 2 3" xfId="26948" xr:uid="{00000000-0005-0000-0000-00005C650000}"/>
    <cellStyle name="Normal 3 3 2 2 4 2 2 2 3 2" xfId="26949" xr:uid="{00000000-0005-0000-0000-00005D650000}"/>
    <cellStyle name="Normal 3 3 2 2 4 2 2 2 3 2 2" xfId="26950" xr:uid="{00000000-0005-0000-0000-00005E650000}"/>
    <cellStyle name="Normal 3 3 2 2 4 2 2 2 3 3" xfId="26951" xr:uid="{00000000-0005-0000-0000-00005F650000}"/>
    <cellStyle name="Normal 3 3 2 2 4 2 2 2 4" xfId="26952" xr:uid="{00000000-0005-0000-0000-000060650000}"/>
    <cellStyle name="Normal 3 3 2 2 4 2 2 2 4 2" xfId="26953" xr:uid="{00000000-0005-0000-0000-000061650000}"/>
    <cellStyle name="Normal 3 3 2 2 4 2 2 2 5" xfId="26954" xr:uid="{00000000-0005-0000-0000-000062650000}"/>
    <cellStyle name="Normal 3 3 2 2 4 2 2 3" xfId="26955" xr:uid="{00000000-0005-0000-0000-000063650000}"/>
    <cellStyle name="Normal 3 3 2 2 4 2 2 3 2" xfId="26956" xr:uid="{00000000-0005-0000-0000-000064650000}"/>
    <cellStyle name="Normal 3 3 2 2 4 2 2 3 2 2" xfId="26957" xr:uid="{00000000-0005-0000-0000-000065650000}"/>
    <cellStyle name="Normal 3 3 2 2 4 2 2 3 2 2 2" xfId="26958" xr:uid="{00000000-0005-0000-0000-000066650000}"/>
    <cellStyle name="Normal 3 3 2 2 4 2 2 3 2 3" xfId="26959" xr:uid="{00000000-0005-0000-0000-000067650000}"/>
    <cellStyle name="Normal 3 3 2 2 4 2 2 3 3" xfId="26960" xr:uid="{00000000-0005-0000-0000-000068650000}"/>
    <cellStyle name="Normal 3 3 2 2 4 2 2 3 3 2" xfId="26961" xr:uid="{00000000-0005-0000-0000-000069650000}"/>
    <cellStyle name="Normal 3 3 2 2 4 2 2 3 4" xfId="26962" xr:uid="{00000000-0005-0000-0000-00006A650000}"/>
    <cellStyle name="Normal 3 3 2 2 4 2 2 4" xfId="26963" xr:uid="{00000000-0005-0000-0000-00006B650000}"/>
    <cellStyle name="Normal 3 3 2 2 4 2 2 4 2" xfId="26964" xr:uid="{00000000-0005-0000-0000-00006C650000}"/>
    <cellStyle name="Normal 3 3 2 2 4 2 2 4 2 2" xfId="26965" xr:uid="{00000000-0005-0000-0000-00006D650000}"/>
    <cellStyle name="Normal 3 3 2 2 4 2 2 4 2 2 2" xfId="26966" xr:uid="{00000000-0005-0000-0000-00006E650000}"/>
    <cellStyle name="Normal 3 3 2 2 4 2 2 4 2 3" xfId="26967" xr:uid="{00000000-0005-0000-0000-00006F650000}"/>
    <cellStyle name="Normal 3 3 2 2 4 2 2 4 3" xfId="26968" xr:uid="{00000000-0005-0000-0000-000070650000}"/>
    <cellStyle name="Normal 3 3 2 2 4 2 2 4 3 2" xfId="26969" xr:uid="{00000000-0005-0000-0000-000071650000}"/>
    <cellStyle name="Normal 3 3 2 2 4 2 2 4 4" xfId="26970" xr:uid="{00000000-0005-0000-0000-000072650000}"/>
    <cellStyle name="Normal 3 3 2 2 4 2 2 5" xfId="26971" xr:uid="{00000000-0005-0000-0000-000073650000}"/>
    <cellStyle name="Normal 3 3 2 2 4 2 2 5 2" xfId="26972" xr:uid="{00000000-0005-0000-0000-000074650000}"/>
    <cellStyle name="Normal 3 3 2 2 4 2 2 5 2 2" xfId="26973" xr:uid="{00000000-0005-0000-0000-000075650000}"/>
    <cellStyle name="Normal 3 3 2 2 4 2 2 5 3" xfId="26974" xr:uid="{00000000-0005-0000-0000-000076650000}"/>
    <cellStyle name="Normal 3 3 2 2 4 2 2 6" xfId="26975" xr:uid="{00000000-0005-0000-0000-000077650000}"/>
    <cellStyle name="Normal 3 3 2 2 4 2 2 6 2" xfId="26976" xr:uid="{00000000-0005-0000-0000-000078650000}"/>
    <cellStyle name="Normal 3 3 2 2 4 2 2 7" xfId="26977" xr:uid="{00000000-0005-0000-0000-000079650000}"/>
    <cellStyle name="Normal 3 3 2 2 4 2 2 7 2" xfId="26978" xr:uid="{00000000-0005-0000-0000-00007A650000}"/>
    <cellStyle name="Normal 3 3 2 2 4 2 2 8" xfId="26979" xr:uid="{00000000-0005-0000-0000-00007B650000}"/>
    <cellStyle name="Normal 3 3 2 2 4 2 3" xfId="26980" xr:uid="{00000000-0005-0000-0000-00007C650000}"/>
    <cellStyle name="Normal 3 3 2 2 4 2 3 2" xfId="26981" xr:uid="{00000000-0005-0000-0000-00007D650000}"/>
    <cellStyle name="Normal 3 3 2 2 4 2 3 2 2" xfId="26982" xr:uid="{00000000-0005-0000-0000-00007E650000}"/>
    <cellStyle name="Normal 3 3 2 2 4 2 3 2 2 2" xfId="26983" xr:uid="{00000000-0005-0000-0000-00007F650000}"/>
    <cellStyle name="Normal 3 3 2 2 4 2 3 2 2 2 2" xfId="26984" xr:uid="{00000000-0005-0000-0000-000080650000}"/>
    <cellStyle name="Normal 3 3 2 2 4 2 3 2 2 3" xfId="26985" xr:uid="{00000000-0005-0000-0000-000081650000}"/>
    <cellStyle name="Normal 3 3 2 2 4 2 3 2 3" xfId="26986" xr:uid="{00000000-0005-0000-0000-000082650000}"/>
    <cellStyle name="Normal 3 3 2 2 4 2 3 2 3 2" xfId="26987" xr:uid="{00000000-0005-0000-0000-000083650000}"/>
    <cellStyle name="Normal 3 3 2 2 4 2 3 2 4" xfId="26988" xr:uid="{00000000-0005-0000-0000-000084650000}"/>
    <cellStyle name="Normal 3 3 2 2 4 2 3 3" xfId="26989" xr:uid="{00000000-0005-0000-0000-000085650000}"/>
    <cellStyle name="Normal 3 3 2 2 4 2 3 3 2" xfId="26990" xr:uid="{00000000-0005-0000-0000-000086650000}"/>
    <cellStyle name="Normal 3 3 2 2 4 2 3 3 2 2" xfId="26991" xr:uid="{00000000-0005-0000-0000-000087650000}"/>
    <cellStyle name="Normal 3 3 2 2 4 2 3 3 3" xfId="26992" xr:uid="{00000000-0005-0000-0000-000088650000}"/>
    <cellStyle name="Normal 3 3 2 2 4 2 3 4" xfId="26993" xr:uid="{00000000-0005-0000-0000-000089650000}"/>
    <cellStyle name="Normal 3 3 2 2 4 2 3 4 2" xfId="26994" xr:uid="{00000000-0005-0000-0000-00008A650000}"/>
    <cellStyle name="Normal 3 3 2 2 4 2 3 5" xfId="26995" xr:uid="{00000000-0005-0000-0000-00008B650000}"/>
    <cellStyle name="Normal 3 3 2 2 4 2 4" xfId="26996" xr:uid="{00000000-0005-0000-0000-00008C650000}"/>
    <cellStyle name="Normal 3 3 2 2 4 2 4 2" xfId="26997" xr:uid="{00000000-0005-0000-0000-00008D650000}"/>
    <cellStyle name="Normal 3 3 2 2 4 2 4 2 2" xfId="26998" xr:uid="{00000000-0005-0000-0000-00008E650000}"/>
    <cellStyle name="Normal 3 3 2 2 4 2 4 2 2 2" xfId="26999" xr:uid="{00000000-0005-0000-0000-00008F650000}"/>
    <cellStyle name="Normal 3 3 2 2 4 2 4 2 3" xfId="27000" xr:uid="{00000000-0005-0000-0000-000090650000}"/>
    <cellStyle name="Normal 3 3 2 2 4 2 4 3" xfId="27001" xr:uid="{00000000-0005-0000-0000-000091650000}"/>
    <cellStyle name="Normal 3 3 2 2 4 2 4 3 2" xfId="27002" xr:uid="{00000000-0005-0000-0000-000092650000}"/>
    <cellStyle name="Normal 3 3 2 2 4 2 4 4" xfId="27003" xr:uid="{00000000-0005-0000-0000-000093650000}"/>
    <cellStyle name="Normal 3 3 2 2 4 2 5" xfId="27004" xr:uid="{00000000-0005-0000-0000-000094650000}"/>
    <cellStyle name="Normal 3 3 2 2 4 2 5 2" xfId="27005" xr:uid="{00000000-0005-0000-0000-000095650000}"/>
    <cellStyle name="Normal 3 3 2 2 4 2 5 2 2" xfId="27006" xr:uid="{00000000-0005-0000-0000-000096650000}"/>
    <cellStyle name="Normal 3 3 2 2 4 2 5 2 2 2" xfId="27007" xr:uid="{00000000-0005-0000-0000-000097650000}"/>
    <cellStyle name="Normal 3 3 2 2 4 2 5 2 3" xfId="27008" xr:uid="{00000000-0005-0000-0000-000098650000}"/>
    <cellStyle name="Normal 3 3 2 2 4 2 5 3" xfId="27009" xr:uid="{00000000-0005-0000-0000-000099650000}"/>
    <cellStyle name="Normal 3 3 2 2 4 2 5 3 2" xfId="27010" xr:uid="{00000000-0005-0000-0000-00009A650000}"/>
    <cellStyle name="Normal 3 3 2 2 4 2 5 4" xfId="27011" xr:uid="{00000000-0005-0000-0000-00009B650000}"/>
    <cellStyle name="Normal 3 3 2 2 4 2 6" xfId="27012" xr:uid="{00000000-0005-0000-0000-00009C650000}"/>
    <cellStyle name="Normal 3 3 2 2 4 2 6 2" xfId="27013" xr:uid="{00000000-0005-0000-0000-00009D650000}"/>
    <cellStyle name="Normal 3 3 2 2 4 2 6 2 2" xfId="27014" xr:uid="{00000000-0005-0000-0000-00009E650000}"/>
    <cellStyle name="Normal 3 3 2 2 4 2 6 3" xfId="27015" xr:uid="{00000000-0005-0000-0000-00009F650000}"/>
    <cellStyle name="Normal 3 3 2 2 4 2 7" xfId="27016" xr:uid="{00000000-0005-0000-0000-0000A0650000}"/>
    <cellStyle name="Normal 3 3 2 2 4 2 7 2" xfId="27017" xr:uid="{00000000-0005-0000-0000-0000A1650000}"/>
    <cellStyle name="Normal 3 3 2 2 4 2 8" xfId="27018" xr:uid="{00000000-0005-0000-0000-0000A2650000}"/>
    <cellStyle name="Normal 3 3 2 2 4 2 8 2" xfId="27019" xr:uid="{00000000-0005-0000-0000-0000A3650000}"/>
    <cellStyle name="Normal 3 3 2 2 4 2 9" xfId="27020" xr:uid="{00000000-0005-0000-0000-0000A4650000}"/>
    <cellStyle name="Normal 3 3 2 2 4 3" xfId="27021" xr:uid="{00000000-0005-0000-0000-0000A5650000}"/>
    <cellStyle name="Normal 3 3 2 2 4 3 2" xfId="27022" xr:uid="{00000000-0005-0000-0000-0000A6650000}"/>
    <cellStyle name="Normal 3 3 2 2 4 3 2 2" xfId="27023" xr:uid="{00000000-0005-0000-0000-0000A7650000}"/>
    <cellStyle name="Normal 3 3 2 2 4 3 2 2 2" xfId="27024" xr:uid="{00000000-0005-0000-0000-0000A8650000}"/>
    <cellStyle name="Normal 3 3 2 2 4 3 2 2 2 2" xfId="27025" xr:uid="{00000000-0005-0000-0000-0000A9650000}"/>
    <cellStyle name="Normal 3 3 2 2 4 3 2 2 2 2 2" xfId="27026" xr:uid="{00000000-0005-0000-0000-0000AA650000}"/>
    <cellStyle name="Normal 3 3 2 2 4 3 2 2 2 3" xfId="27027" xr:uid="{00000000-0005-0000-0000-0000AB650000}"/>
    <cellStyle name="Normal 3 3 2 2 4 3 2 2 3" xfId="27028" xr:uid="{00000000-0005-0000-0000-0000AC650000}"/>
    <cellStyle name="Normal 3 3 2 2 4 3 2 2 3 2" xfId="27029" xr:uid="{00000000-0005-0000-0000-0000AD650000}"/>
    <cellStyle name="Normal 3 3 2 2 4 3 2 2 4" xfId="27030" xr:uid="{00000000-0005-0000-0000-0000AE650000}"/>
    <cellStyle name="Normal 3 3 2 2 4 3 2 3" xfId="27031" xr:uid="{00000000-0005-0000-0000-0000AF650000}"/>
    <cellStyle name="Normal 3 3 2 2 4 3 2 3 2" xfId="27032" xr:uid="{00000000-0005-0000-0000-0000B0650000}"/>
    <cellStyle name="Normal 3 3 2 2 4 3 2 3 2 2" xfId="27033" xr:uid="{00000000-0005-0000-0000-0000B1650000}"/>
    <cellStyle name="Normal 3 3 2 2 4 3 2 3 3" xfId="27034" xr:uid="{00000000-0005-0000-0000-0000B2650000}"/>
    <cellStyle name="Normal 3 3 2 2 4 3 2 4" xfId="27035" xr:uid="{00000000-0005-0000-0000-0000B3650000}"/>
    <cellStyle name="Normal 3 3 2 2 4 3 2 4 2" xfId="27036" xr:uid="{00000000-0005-0000-0000-0000B4650000}"/>
    <cellStyle name="Normal 3 3 2 2 4 3 2 5" xfId="27037" xr:uid="{00000000-0005-0000-0000-0000B5650000}"/>
    <cellStyle name="Normal 3 3 2 2 4 3 3" xfId="27038" xr:uid="{00000000-0005-0000-0000-0000B6650000}"/>
    <cellStyle name="Normal 3 3 2 2 4 3 3 2" xfId="27039" xr:uid="{00000000-0005-0000-0000-0000B7650000}"/>
    <cellStyle name="Normal 3 3 2 2 4 3 3 2 2" xfId="27040" xr:uid="{00000000-0005-0000-0000-0000B8650000}"/>
    <cellStyle name="Normal 3 3 2 2 4 3 3 2 2 2" xfId="27041" xr:uid="{00000000-0005-0000-0000-0000B9650000}"/>
    <cellStyle name="Normal 3 3 2 2 4 3 3 2 3" xfId="27042" xr:uid="{00000000-0005-0000-0000-0000BA650000}"/>
    <cellStyle name="Normal 3 3 2 2 4 3 3 3" xfId="27043" xr:uid="{00000000-0005-0000-0000-0000BB650000}"/>
    <cellStyle name="Normal 3 3 2 2 4 3 3 3 2" xfId="27044" xr:uid="{00000000-0005-0000-0000-0000BC650000}"/>
    <cellStyle name="Normal 3 3 2 2 4 3 3 4" xfId="27045" xr:uid="{00000000-0005-0000-0000-0000BD650000}"/>
    <cellStyle name="Normal 3 3 2 2 4 3 4" xfId="27046" xr:uid="{00000000-0005-0000-0000-0000BE650000}"/>
    <cellStyle name="Normal 3 3 2 2 4 3 4 2" xfId="27047" xr:uid="{00000000-0005-0000-0000-0000BF650000}"/>
    <cellStyle name="Normal 3 3 2 2 4 3 4 2 2" xfId="27048" xr:uid="{00000000-0005-0000-0000-0000C0650000}"/>
    <cellStyle name="Normal 3 3 2 2 4 3 4 2 2 2" xfId="27049" xr:uid="{00000000-0005-0000-0000-0000C1650000}"/>
    <cellStyle name="Normal 3 3 2 2 4 3 4 2 3" xfId="27050" xr:uid="{00000000-0005-0000-0000-0000C2650000}"/>
    <cellStyle name="Normal 3 3 2 2 4 3 4 3" xfId="27051" xr:uid="{00000000-0005-0000-0000-0000C3650000}"/>
    <cellStyle name="Normal 3 3 2 2 4 3 4 3 2" xfId="27052" xr:uid="{00000000-0005-0000-0000-0000C4650000}"/>
    <cellStyle name="Normal 3 3 2 2 4 3 4 4" xfId="27053" xr:uid="{00000000-0005-0000-0000-0000C5650000}"/>
    <cellStyle name="Normal 3 3 2 2 4 3 5" xfId="27054" xr:uid="{00000000-0005-0000-0000-0000C6650000}"/>
    <cellStyle name="Normal 3 3 2 2 4 3 5 2" xfId="27055" xr:uid="{00000000-0005-0000-0000-0000C7650000}"/>
    <cellStyle name="Normal 3 3 2 2 4 3 5 2 2" xfId="27056" xr:uid="{00000000-0005-0000-0000-0000C8650000}"/>
    <cellStyle name="Normal 3 3 2 2 4 3 5 3" xfId="27057" xr:uid="{00000000-0005-0000-0000-0000C9650000}"/>
    <cellStyle name="Normal 3 3 2 2 4 3 6" xfId="27058" xr:uid="{00000000-0005-0000-0000-0000CA650000}"/>
    <cellStyle name="Normal 3 3 2 2 4 3 6 2" xfId="27059" xr:uid="{00000000-0005-0000-0000-0000CB650000}"/>
    <cellStyle name="Normal 3 3 2 2 4 3 7" xfId="27060" xr:uid="{00000000-0005-0000-0000-0000CC650000}"/>
    <cellStyle name="Normal 3 3 2 2 4 3 7 2" xfId="27061" xr:uid="{00000000-0005-0000-0000-0000CD650000}"/>
    <cellStyle name="Normal 3 3 2 2 4 3 8" xfId="27062" xr:uid="{00000000-0005-0000-0000-0000CE650000}"/>
    <cellStyle name="Normal 3 3 2 2 4 4" xfId="27063" xr:uid="{00000000-0005-0000-0000-0000CF650000}"/>
    <cellStyle name="Normal 3 3 2 2 4 4 2" xfId="27064" xr:uid="{00000000-0005-0000-0000-0000D0650000}"/>
    <cellStyle name="Normal 3 3 2 2 4 4 2 2" xfId="27065" xr:uid="{00000000-0005-0000-0000-0000D1650000}"/>
    <cellStyle name="Normal 3 3 2 2 4 4 2 2 2" xfId="27066" xr:uid="{00000000-0005-0000-0000-0000D2650000}"/>
    <cellStyle name="Normal 3 3 2 2 4 4 2 2 2 2" xfId="27067" xr:uid="{00000000-0005-0000-0000-0000D3650000}"/>
    <cellStyle name="Normal 3 3 2 2 4 4 2 2 3" xfId="27068" xr:uid="{00000000-0005-0000-0000-0000D4650000}"/>
    <cellStyle name="Normal 3 3 2 2 4 4 2 3" xfId="27069" xr:uid="{00000000-0005-0000-0000-0000D5650000}"/>
    <cellStyle name="Normal 3 3 2 2 4 4 2 3 2" xfId="27070" xr:uid="{00000000-0005-0000-0000-0000D6650000}"/>
    <cellStyle name="Normal 3 3 2 2 4 4 2 4" xfId="27071" xr:uid="{00000000-0005-0000-0000-0000D7650000}"/>
    <cellStyle name="Normal 3 3 2 2 4 4 3" xfId="27072" xr:uid="{00000000-0005-0000-0000-0000D8650000}"/>
    <cellStyle name="Normal 3 3 2 2 4 4 3 2" xfId="27073" xr:uid="{00000000-0005-0000-0000-0000D9650000}"/>
    <cellStyle name="Normal 3 3 2 2 4 4 3 2 2" xfId="27074" xr:uid="{00000000-0005-0000-0000-0000DA650000}"/>
    <cellStyle name="Normal 3 3 2 2 4 4 3 3" xfId="27075" xr:uid="{00000000-0005-0000-0000-0000DB650000}"/>
    <cellStyle name="Normal 3 3 2 2 4 4 4" xfId="27076" xr:uid="{00000000-0005-0000-0000-0000DC650000}"/>
    <cellStyle name="Normal 3 3 2 2 4 4 4 2" xfId="27077" xr:uid="{00000000-0005-0000-0000-0000DD650000}"/>
    <cellStyle name="Normal 3 3 2 2 4 4 5" xfId="27078" xr:uid="{00000000-0005-0000-0000-0000DE650000}"/>
    <cellStyle name="Normal 3 3 2 2 4 5" xfId="27079" xr:uid="{00000000-0005-0000-0000-0000DF650000}"/>
    <cellStyle name="Normal 3 3 2 2 4 5 2" xfId="27080" xr:uid="{00000000-0005-0000-0000-0000E0650000}"/>
    <cellStyle name="Normal 3 3 2 2 4 5 2 2" xfId="27081" xr:uid="{00000000-0005-0000-0000-0000E1650000}"/>
    <cellStyle name="Normal 3 3 2 2 4 5 2 2 2" xfId="27082" xr:uid="{00000000-0005-0000-0000-0000E2650000}"/>
    <cellStyle name="Normal 3 3 2 2 4 5 2 3" xfId="27083" xr:uid="{00000000-0005-0000-0000-0000E3650000}"/>
    <cellStyle name="Normal 3 3 2 2 4 5 3" xfId="27084" xr:uid="{00000000-0005-0000-0000-0000E4650000}"/>
    <cellStyle name="Normal 3 3 2 2 4 5 3 2" xfId="27085" xr:uid="{00000000-0005-0000-0000-0000E5650000}"/>
    <cellStyle name="Normal 3 3 2 2 4 5 4" xfId="27086" xr:uid="{00000000-0005-0000-0000-0000E6650000}"/>
    <cellStyle name="Normal 3 3 2 2 4 6" xfId="27087" xr:uid="{00000000-0005-0000-0000-0000E7650000}"/>
    <cellStyle name="Normal 3 3 2 2 4 6 2" xfId="27088" xr:uid="{00000000-0005-0000-0000-0000E8650000}"/>
    <cellStyle name="Normal 3 3 2 2 4 6 2 2" xfId="27089" xr:uid="{00000000-0005-0000-0000-0000E9650000}"/>
    <cellStyle name="Normal 3 3 2 2 4 6 2 2 2" xfId="27090" xr:uid="{00000000-0005-0000-0000-0000EA650000}"/>
    <cellStyle name="Normal 3 3 2 2 4 6 2 3" xfId="27091" xr:uid="{00000000-0005-0000-0000-0000EB650000}"/>
    <cellStyle name="Normal 3 3 2 2 4 6 3" xfId="27092" xr:uid="{00000000-0005-0000-0000-0000EC650000}"/>
    <cellStyle name="Normal 3 3 2 2 4 6 3 2" xfId="27093" xr:uid="{00000000-0005-0000-0000-0000ED650000}"/>
    <cellStyle name="Normal 3 3 2 2 4 6 4" xfId="27094" xr:uid="{00000000-0005-0000-0000-0000EE650000}"/>
    <cellStyle name="Normal 3 3 2 2 4 7" xfId="27095" xr:uid="{00000000-0005-0000-0000-0000EF650000}"/>
    <cellStyle name="Normal 3 3 2 2 4 7 2" xfId="27096" xr:uid="{00000000-0005-0000-0000-0000F0650000}"/>
    <cellStyle name="Normal 3 3 2 2 4 7 2 2" xfId="27097" xr:uid="{00000000-0005-0000-0000-0000F1650000}"/>
    <cellStyle name="Normal 3 3 2 2 4 7 3" xfId="27098" xr:uid="{00000000-0005-0000-0000-0000F2650000}"/>
    <cellStyle name="Normal 3 3 2 2 4 8" xfId="27099" xr:uid="{00000000-0005-0000-0000-0000F3650000}"/>
    <cellStyle name="Normal 3 3 2 2 4 8 2" xfId="27100" xr:uid="{00000000-0005-0000-0000-0000F4650000}"/>
    <cellStyle name="Normal 3 3 2 2 4 9" xfId="27101" xr:uid="{00000000-0005-0000-0000-0000F5650000}"/>
    <cellStyle name="Normal 3 3 2 2 4 9 2" xfId="27102" xr:uid="{00000000-0005-0000-0000-0000F6650000}"/>
    <cellStyle name="Normal 3 3 2 2 5" xfId="27103" xr:uid="{00000000-0005-0000-0000-0000F7650000}"/>
    <cellStyle name="Normal 3 3 2 2 5 10" xfId="27104" xr:uid="{00000000-0005-0000-0000-0000F8650000}"/>
    <cellStyle name="Normal 3 3 2 2 5 11" xfId="27105" xr:uid="{00000000-0005-0000-0000-0000F9650000}"/>
    <cellStyle name="Normal 3 3 2 2 5 2" xfId="27106" xr:uid="{00000000-0005-0000-0000-0000FA650000}"/>
    <cellStyle name="Normal 3 3 2 2 5 2 2" xfId="27107" xr:uid="{00000000-0005-0000-0000-0000FB650000}"/>
    <cellStyle name="Normal 3 3 2 2 5 2 2 2" xfId="27108" xr:uid="{00000000-0005-0000-0000-0000FC650000}"/>
    <cellStyle name="Normal 3 3 2 2 5 2 2 2 2" xfId="27109" xr:uid="{00000000-0005-0000-0000-0000FD650000}"/>
    <cellStyle name="Normal 3 3 2 2 5 2 2 2 2 2" xfId="27110" xr:uid="{00000000-0005-0000-0000-0000FE650000}"/>
    <cellStyle name="Normal 3 3 2 2 5 2 2 2 2 2 2" xfId="27111" xr:uid="{00000000-0005-0000-0000-0000FF650000}"/>
    <cellStyle name="Normal 3 3 2 2 5 2 2 2 2 2 2 2" xfId="27112" xr:uid="{00000000-0005-0000-0000-000000660000}"/>
    <cellStyle name="Normal 3 3 2 2 5 2 2 2 2 2 3" xfId="27113" xr:uid="{00000000-0005-0000-0000-000001660000}"/>
    <cellStyle name="Normal 3 3 2 2 5 2 2 2 2 3" xfId="27114" xr:uid="{00000000-0005-0000-0000-000002660000}"/>
    <cellStyle name="Normal 3 3 2 2 5 2 2 2 2 3 2" xfId="27115" xr:uid="{00000000-0005-0000-0000-000003660000}"/>
    <cellStyle name="Normal 3 3 2 2 5 2 2 2 2 4" xfId="27116" xr:uid="{00000000-0005-0000-0000-000004660000}"/>
    <cellStyle name="Normal 3 3 2 2 5 2 2 2 3" xfId="27117" xr:uid="{00000000-0005-0000-0000-000005660000}"/>
    <cellStyle name="Normal 3 3 2 2 5 2 2 2 3 2" xfId="27118" xr:uid="{00000000-0005-0000-0000-000006660000}"/>
    <cellStyle name="Normal 3 3 2 2 5 2 2 2 3 2 2" xfId="27119" xr:uid="{00000000-0005-0000-0000-000007660000}"/>
    <cellStyle name="Normal 3 3 2 2 5 2 2 2 3 3" xfId="27120" xr:uid="{00000000-0005-0000-0000-000008660000}"/>
    <cellStyle name="Normal 3 3 2 2 5 2 2 2 4" xfId="27121" xr:uid="{00000000-0005-0000-0000-000009660000}"/>
    <cellStyle name="Normal 3 3 2 2 5 2 2 2 4 2" xfId="27122" xr:uid="{00000000-0005-0000-0000-00000A660000}"/>
    <cellStyle name="Normal 3 3 2 2 5 2 2 2 5" xfId="27123" xr:uid="{00000000-0005-0000-0000-00000B660000}"/>
    <cellStyle name="Normal 3 3 2 2 5 2 2 3" xfId="27124" xr:uid="{00000000-0005-0000-0000-00000C660000}"/>
    <cellStyle name="Normal 3 3 2 2 5 2 2 3 2" xfId="27125" xr:uid="{00000000-0005-0000-0000-00000D660000}"/>
    <cellStyle name="Normal 3 3 2 2 5 2 2 3 2 2" xfId="27126" xr:uid="{00000000-0005-0000-0000-00000E660000}"/>
    <cellStyle name="Normal 3 3 2 2 5 2 2 3 2 2 2" xfId="27127" xr:uid="{00000000-0005-0000-0000-00000F660000}"/>
    <cellStyle name="Normal 3 3 2 2 5 2 2 3 2 3" xfId="27128" xr:uid="{00000000-0005-0000-0000-000010660000}"/>
    <cellStyle name="Normal 3 3 2 2 5 2 2 3 3" xfId="27129" xr:uid="{00000000-0005-0000-0000-000011660000}"/>
    <cellStyle name="Normal 3 3 2 2 5 2 2 3 3 2" xfId="27130" xr:uid="{00000000-0005-0000-0000-000012660000}"/>
    <cellStyle name="Normal 3 3 2 2 5 2 2 3 4" xfId="27131" xr:uid="{00000000-0005-0000-0000-000013660000}"/>
    <cellStyle name="Normal 3 3 2 2 5 2 2 4" xfId="27132" xr:uid="{00000000-0005-0000-0000-000014660000}"/>
    <cellStyle name="Normal 3 3 2 2 5 2 2 4 2" xfId="27133" xr:uid="{00000000-0005-0000-0000-000015660000}"/>
    <cellStyle name="Normal 3 3 2 2 5 2 2 4 2 2" xfId="27134" xr:uid="{00000000-0005-0000-0000-000016660000}"/>
    <cellStyle name="Normal 3 3 2 2 5 2 2 4 2 2 2" xfId="27135" xr:uid="{00000000-0005-0000-0000-000017660000}"/>
    <cellStyle name="Normal 3 3 2 2 5 2 2 4 2 3" xfId="27136" xr:uid="{00000000-0005-0000-0000-000018660000}"/>
    <cellStyle name="Normal 3 3 2 2 5 2 2 4 3" xfId="27137" xr:uid="{00000000-0005-0000-0000-000019660000}"/>
    <cellStyle name="Normal 3 3 2 2 5 2 2 4 3 2" xfId="27138" xr:uid="{00000000-0005-0000-0000-00001A660000}"/>
    <cellStyle name="Normal 3 3 2 2 5 2 2 4 4" xfId="27139" xr:uid="{00000000-0005-0000-0000-00001B660000}"/>
    <cellStyle name="Normal 3 3 2 2 5 2 2 5" xfId="27140" xr:uid="{00000000-0005-0000-0000-00001C660000}"/>
    <cellStyle name="Normal 3 3 2 2 5 2 2 5 2" xfId="27141" xr:uid="{00000000-0005-0000-0000-00001D660000}"/>
    <cellStyle name="Normal 3 3 2 2 5 2 2 5 2 2" xfId="27142" xr:uid="{00000000-0005-0000-0000-00001E660000}"/>
    <cellStyle name="Normal 3 3 2 2 5 2 2 5 3" xfId="27143" xr:uid="{00000000-0005-0000-0000-00001F660000}"/>
    <cellStyle name="Normal 3 3 2 2 5 2 2 6" xfId="27144" xr:uid="{00000000-0005-0000-0000-000020660000}"/>
    <cellStyle name="Normal 3 3 2 2 5 2 2 6 2" xfId="27145" xr:uid="{00000000-0005-0000-0000-000021660000}"/>
    <cellStyle name="Normal 3 3 2 2 5 2 2 7" xfId="27146" xr:uid="{00000000-0005-0000-0000-000022660000}"/>
    <cellStyle name="Normal 3 3 2 2 5 2 2 7 2" xfId="27147" xr:uid="{00000000-0005-0000-0000-000023660000}"/>
    <cellStyle name="Normal 3 3 2 2 5 2 2 8" xfId="27148" xr:uid="{00000000-0005-0000-0000-000024660000}"/>
    <cellStyle name="Normal 3 3 2 2 5 2 3" xfId="27149" xr:uid="{00000000-0005-0000-0000-000025660000}"/>
    <cellStyle name="Normal 3 3 2 2 5 2 3 2" xfId="27150" xr:uid="{00000000-0005-0000-0000-000026660000}"/>
    <cellStyle name="Normal 3 3 2 2 5 2 3 2 2" xfId="27151" xr:uid="{00000000-0005-0000-0000-000027660000}"/>
    <cellStyle name="Normal 3 3 2 2 5 2 3 2 2 2" xfId="27152" xr:uid="{00000000-0005-0000-0000-000028660000}"/>
    <cellStyle name="Normal 3 3 2 2 5 2 3 2 2 2 2" xfId="27153" xr:uid="{00000000-0005-0000-0000-000029660000}"/>
    <cellStyle name="Normal 3 3 2 2 5 2 3 2 2 3" xfId="27154" xr:uid="{00000000-0005-0000-0000-00002A660000}"/>
    <cellStyle name="Normal 3 3 2 2 5 2 3 2 3" xfId="27155" xr:uid="{00000000-0005-0000-0000-00002B660000}"/>
    <cellStyle name="Normal 3 3 2 2 5 2 3 2 3 2" xfId="27156" xr:uid="{00000000-0005-0000-0000-00002C660000}"/>
    <cellStyle name="Normal 3 3 2 2 5 2 3 2 4" xfId="27157" xr:uid="{00000000-0005-0000-0000-00002D660000}"/>
    <cellStyle name="Normal 3 3 2 2 5 2 3 3" xfId="27158" xr:uid="{00000000-0005-0000-0000-00002E660000}"/>
    <cellStyle name="Normal 3 3 2 2 5 2 3 3 2" xfId="27159" xr:uid="{00000000-0005-0000-0000-00002F660000}"/>
    <cellStyle name="Normal 3 3 2 2 5 2 3 3 2 2" xfId="27160" xr:uid="{00000000-0005-0000-0000-000030660000}"/>
    <cellStyle name="Normal 3 3 2 2 5 2 3 3 3" xfId="27161" xr:uid="{00000000-0005-0000-0000-000031660000}"/>
    <cellStyle name="Normal 3 3 2 2 5 2 3 4" xfId="27162" xr:uid="{00000000-0005-0000-0000-000032660000}"/>
    <cellStyle name="Normal 3 3 2 2 5 2 3 4 2" xfId="27163" xr:uid="{00000000-0005-0000-0000-000033660000}"/>
    <cellStyle name="Normal 3 3 2 2 5 2 3 5" xfId="27164" xr:uid="{00000000-0005-0000-0000-000034660000}"/>
    <cellStyle name="Normal 3 3 2 2 5 2 4" xfId="27165" xr:uid="{00000000-0005-0000-0000-000035660000}"/>
    <cellStyle name="Normal 3 3 2 2 5 2 4 2" xfId="27166" xr:uid="{00000000-0005-0000-0000-000036660000}"/>
    <cellStyle name="Normal 3 3 2 2 5 2 4 2 2" xfId="27167" xr:uid="{00000000-0005-0000-0000-000037660000}"/>
    <cellStyle name="Normal 3 3 2 2 5 2 4 2 2 2" xfId="27168" xr:uid="{00000000-0005-0000-0000-000038660000}"/>
    <cellStyle name="Normal 3 3 2 2 5 2 4 2 3" xfId="27169" xr:uid="{00000000-0005-0000-0000-000039660000}"/>
    <cellStyle name="Normal 3 3 2 2 5 2 4 3" xfId="27170" xr:uid="{00000000-0005-0000-0000-00003A660000}"/>
    <cellStyle name="Normal 3 3 2 2 5 2 4 3 2" xfId="27171" xr:uid="{00000000-0005-0000-0000-00003B660000}"/>
    <cellStyle name="Normal 3 3 2 2 5 2 4 4" xfId="27172" xr:uid="{00000000-0005-0000-0000-00003C660000}"/>
    <cellStyle name="Normal 3 3 2 2 5 2 5" xfId="27173" xr:uid="{00000000-0005-0000-0000-00003D660000}"/>
    <cellStyle name="Normal 3 3 2 2 5 2 5 2" xfId="27174" xr:uid="{00000000-0005-0000-0000-00003E660000}"/>
    <cellStyle name="Normal 3 3 2 2 5 2 5 2 2" xfId="27175" xr:uid="{00000000-0005-0000-0000-00003F660000}"/>
    <cellStyle name="Normal 3 3 2 2 5 2 5 2 2 2" xfId="27176" xr:uid="{00000000-0005-0000-0000-000040660000}"/>
    <cellStyle name="Normal 3 3 2 2 5 2 5 2 3" xfId="27177" xr:uid="{00000000-0005-0000-0000-000041660000}"/>
    <cellStyle name="Normal 3 3 2 2 5 2 5 3" xfId="27178" xr:uid="{00000000-0005-0000-0000-000042660000}"/>
    <cellStyle name="Normal 3 3 2 2 5 2 5 3 2" xfId="27179" xr:uid="{00000000-0005-0000-0000-000043660000}"/>
    <cellStyle name="Normal 3 3 2 2 5 2 5 4" xfId="27180" xr:uid="{00000000-0005-0000-0000-000044660000}"/>
    <cellStyle name="Normal 3 3 2 2 5 2 6" xfId="27181" xr:uid="{00000000-0005-0000-0000-000045660000}"/>
    <cellStyle name="Normal 3 3 2 2 5 2 6 2" xfId="27182" xr:uid="{00000000-0005-0000-0000-000046660000}"/>
    <cellStyle name="Normal 3 3 2 2 5 2 6 2 2" xfId="27183" xr:uid="{00000000-0005-0000-0000-000047660000}"/>
    <cellStyle name="Normal 3 3 2 2 5 2 6 3" xfId="27184" xr:uid="{00000000-0005-0000-0000-000048660000}"/>
    <cellStyle name="Normal 3 3 2 2 5 2 7" xfId="27185" xr:uid="{00000000-0005-0000-0000-000049660000}"/>
    <cellStyle name="Normal 3 3 2 2 5 2 7 2" xfId="27186" xr:uid="{00000000-0005-0000-0000-00004A660000}"/>
    <cellStyle name="Normal 3 3 2 2 5 2 8" xfId="27187" xr:uid="{00000000-0005-0000-0000-00004B660000}"/>
    <cellStyle name="Normal 3 3 2 2 5 2 8 2" xfId="27188" xr:uid="{00000000-0005-0000-0000-00004C660000}"/>
    <cellStyle name="Normal 3 3 2 2 5 2 9" xfId="27189" xr:uid="{00000000-0005-0000-0000-00004D660000}"/>
    <cellStyle name="Normal 3 3 2 2 5 3" xfId="27190" xr:uid="{00000000-0005-0000-0000-00004E660000}"/>
    <cellStyle name="Normal 3 3 2 2 5 3 2" xfId="27191" xr:uid="{00000000-0005-0000-0000-00004F660000}"/>
    <cellStyle name="Normal 3 3 2 2 5 3 2 2" xfId="27192" xr:uid="{00000000-0005-0000-0000-000050660000}"/>
    <cellStyle name="Normal 3 3 2 2 5 3 2 2 2" xfId="27193" xr:uid="{00000000-0005-0000-0000-000051660000}"/>
    <cellStyle name="Normal 3 3 2 2 5 3 2 2 2 2" xfId="27194" xr:uid="{00000000-0005-0000-0000-000052660000}"/>
    <cellStyle name="Normal 3 3 2 2 5 3 2 2 2 2 2" xfId="27195" xr:uid="{00000000-0005-0000-0000-000053660000}"/>
    <cellStyle name="Normal 3 3 2 2 5 3 2 2 2 3" xfId="27196" xr:uid="{00000000-0005-0000-0000-000054660000}"/>
    <cellStyle name="Normal 3 3 2 2 5 3 2 2 3" xfId="27197" xr:uid="{00000000-0005-0000-0000-000055660000}"/>
    <cellStyle name="Normal 3 3 2 2 5 3 2 2 3 2" xfId="27198" xr:uid="{00000000-0005-0000-0000-000056660000}"/>
    <cellStyle name="Normal 3 3 2 2 5 3 2 2 4" xfId="27199" xr:uid="{00000000-0005-0000-0000-000057660000}"/>
    <cellStyle name="Normal 3 3 2 2 5 3 2 3" xfId="27200" xr:uid="{00000000-0005-0000-0000-000058660000}"/>
    <cellStyle name="Normal 3 3 2 2 5 3 2 3 2" xfId="27201" xr:uid="{00000000-0005-0000-0000-000059660000}"/>
    <cellStyle name="Normal 3 3 2 2 5 3 2 3 2 2" xfId="27202" xr:uid="{00000000-0005-0000-0000-00005A660000}"/>
    <cellStyle name="Normal 3 3 2 2 5 3 2 3 3" xfId="27203" xr:uid="{00000000-0005-0000-0000-00005B660000}"/>
    <cellStyle name="Normal 3 3 2 2 5 3 2 4" xfId="27204" xr:uid="{00000000-0005-0000-0000-00005C660000}"/>
    <cellStyle name="Normal 3 3 2 2 5 3 2 4 2" xfId="27205" xr:uid="{00000000-0005-0000-0000-00005D660000}"/>
    <cellStyle name="Normal 3 3 2 2 5 3 2 5" xfId="27206" xr:uid="{00000000-0005-0000-0000-00005E660000}"/>
    <cellStyle name="Normal 3 3 2 2 5 3 3" xfId="27207" xr:uid="{00000000-0005-0000-0000-00005F660000}"/>
    <cellStyle name="Normal 3 3 2 2 5 3 3 2" xfId="27208" xr:uid="{00000000-0005-0000-0000-000060660000}"/>
    <cellStyle name="Normal 3 3 2 2 5 3 3 2 2" xfId="27209" xr:uid="{00000000-0005-0000-0000-000061660000}"/>
    <cellStyle name="Normal 3 3 2 2 5 3 3 2 2 2" xfId="27210" xr:uid="{00000000-0005-0000-0000-000062660000}"/>
    <cellStyle name="Normal 3 3 2 2 5 3 3 2 3" xfId="27211" xr:uid="{00000000-0005-0000-0000-000063660000}"/>
    <cellStyle name="Normal 3 3 2 2 5 3 3 3" xfId="27212" xr:uid="{00000000-0005-0000-0000-000064660000}"/>
    <cellStyle name="Normal 3 3 2 2 5 3 3 3 2" xfId="27213" xr:uid="{00000000-0005-0000-0000-000065660000}"/>
    <cellStyle name="Normal 3 3 2 2 5 3 3 4" xfId="27214" xr:uid="{00000000-0005-0000-0000-000066660000}"/>
    <cellStyle name="Normal 3 3 2 2 5 3 4" xfId="27215" xr:uid="{00000000-0005-0000-0000-000067660000}"/>
    <cellStyle name="Normal 3 3 2 2 5 3 4 2" xfId="27216" xr:uid="{00000000-0005-0000-0000-000068660000}"/>
    <cellStyle name="Normal 3 3 2 2 5 3 4 2 2" xfId="27217" xr:uid="{00000000-0005-0000-0000-000069660000}"/>
    <cellStyle name="Normal 3 3 2 2 5 3 4 2 2 2" xfId="27218" xr:uid="{00000000-0005-0000-0000-00006A660000}"/>
    <cellStyle name="Normal 3 3 2 2 5 3 4 2 3" xfId="27219" xr:uid="{00000000-0005-0000-0000-00006B660000}"/>
    <cellStyle name="Normal 3 3 2 2 5 3 4 3" xfId="27220" xr:uid="{00000000-0005-0000-0000-00006C660000}"/>
    <cellStyle name="Normal 3 3 2 2 5 3 4 3 2" xfId="27221" xr:uid="{00000000-0005-0000-0000-00006D660000}"/>
    <cellStyle name="Normal 3 3 2 2 5 3 4 4" xfId="27222" xr:uid="{00000000-0005-0000-0000-00006E660000}"/>
    <cellStyle name="Normal 3 3 2 2 5 3 5" xfId="27223" xr:uid="{00000000-0005-0000-0000-00006F660000}"/>
    <cellStyle name="Normal 3 3 2 2 5 3 5 2" xfId="27224" xr:uid="{00000000-0005-0000-0000-000070660000}"/>
    <cellStyle name="Normal 3 3 2 2 5 3 5 2 2" xfId="27225" xr:uid="{00000000-0005-0000-0000-000071660000}"/>
    <cellStyle name="Normal 3 3 2 2 5 3 5 3" xfId="27226" xr:uid="{00000000-0005-0000-0000-000072660000}"/>
    <cellStyle name="Normal 3 3 2 2 5 3 6" xfId="27227" xr:uid="{00000000-0005-0000-0000-000073660000}"/>
    <cellStyle name="Normal 3 3 2 2 5 3 6 2" xfId="27228" xr:uid="{00000000-0005-0000-0000-000074660000}"/>
    <cellStyle name="Normal 3 3 2 2 5 3 7" xfId="27229" xr:uid="{00000000-0005-0000-0000-000075660000}"/>
    <cellStyle name="Normal 3 3 2 2 5 3 7 2" xfId="27230" xr:uid="{00000000-0005-0000-0000-000076660000}"/>
    <cellStyle name="Normal 3 3 2 2 5 3 8" xfId="27231" xr:uid="{00000000-0005-0000-0000-000077660000}"/>
    <cellStyle name="Normal 3 3 2 2 5 4" xfId="27232" xr:uid="{00000000-0005-0000-0000-000078660000}"/>
    <cellStyle name="Normal 3 3 2 2 5 4 2" xfId="27233" xr:uid="{00000000-0005-0000-0000-000079660000}"/>
    <cellStyle name="Normal 3 3 2 2 5 4 2 2" xfId="27234" xr:uid="{00000000-0005-0000-0000-00007A660000}"/>
    <cellStyle name="Normal 3 3 2 2 5 4 2 2 2" xfId="27235" xr:uid="{00000000-0005-0000-0000-00007B660000}"/>
    <cellStyle name="Normal 3 3 2 2 5 4 2 2 2 2" xfId="27236" xr:uid="{00000000-0005-0000-0000-00007C660000}"/>
    <cellStyle name="Normal 3 3 2 2 5 4 2 2 3" xfId="27237" xr:uid="{00000000-0005-0000-0000-00007D660000}"/>
    <cellStyle name="Normal 3 3 2 2 5 4 2 3" xfId="27238" xr:uid="{00000000-0005-0000-0000-00007E660000}"/>
    <cellStyle name="Normal 3 3 2 2 5 4 2 3 2" xfId="27239" xr:uid="{00000000-0005-0000-0000-00007F660000}"/>
    <cellStyle name="Normal 3 3 2 2 5 4 2 4" xfId="27240" xr:uid="{00000000-0005-0000-0000-000080660000}"/>
    <cellStyle name="Normal 3 3 2 2 5 4 3" xfId="27241" xr:uid="{00000000-0005-0000-0000-000081660000}"/>
    <cellStyle name="Normal 3 3 2 2 5 4 3 2" xfId="27242" xr:uid="{00000000-0005-0000-0000-000082660000}"/>
    <cellStyle name="Normal 3 3 2 2 5 4 3 2 2" xfId="27243" xr:uid="{00000000-0005-0000-0000-000083660000}"/>
    <cellStyle name="Normal 3 3 2 2 5 4 3 3" xfId="27244" xr:uid="{00000000-0005-0000-0000-000084660000}"/>
    <cellStyle name="Normal 3 3 2 2 5 4 4" xfId="27245" xr:uid="{00000000-0005-0000-0000-000085660000}"/>
    <cellStyle name="Normal 3 3 2 2 5 4 4 2" xfId="27246" xr:uid="{00000000-0005-0000-0000-000086660000}"/>
    <cellStyle name="Normal 3 3 2 2 5 4 5" xfId="27247" xr:uid="{00000000-0005-0000-0000-000087660000}"/>
    <cellStyle name="Normal 3 3 2 2 5 5" xfId="27248" xr:uid="{00000000-0005-0000-0000-000088660000}"/>
    <cellStyle name="Normal 3 3 2 2 5 5 2" xfId="27249" xr:uid="{00000000-0005-0000-0000-000089660000}"/>
    <cellStyle name="Normal 3 3 2 2 5 5 2 2" xfId="27250" xr:uid="{00000000-0005-0000-0000-00008A660000}"/>
    <cellStyle name="Normal 3 3 2 2 5 5 2 2 2" xfId="27251" xr:uid="{00000000-0005-0000-0000-00008B660000}"/>
    <cellStyle name="Normal 3 3 2 2 5 5 2 3" xfId="27252" xr:uid="{00000000-0005-0000-0000-00008C660000}"/>
    <cellStyle name="Normal 3 3 2 2 5 5 3" xfId="27253" xr:uid="{00000000-0005-0000-0000-00008D660000}"/>
    <cellStyle name="Normal 3 3 2 2 5 5 3 2" xfId="27254" xr:uid="{00000000-0005-0000-0000-00008E660000}"/>
    <cellStyle name="Normal 3 3 2 2 5 5 4" xfId="27255" xr:uid="{00000000-0005-0000-0000-00008F660000}"/>
    <cellStyle name="Normal 3 3 2 2 5 6" xfId="27256" xr:uid="{00000000-0005-0000-0000-000090660000}"/>
    <cellStyle name="Normal 3 3 2 2 5 6 2" xfId="27257" xr:uid="{00000000-0005-0000-0000-000091660000}"/>
    <cellStyle name="Normal 3 3 2 2 5 6 2 2" xfId="27258" xr:uid="{00000000-0005-0000-0000-000092660000}"/>
    <cellStyle name="Normal 3 3 2 2 5 6 2 2 2" xfId="27259" xr:uid="{00000000-0005-0000-0000-000093660000}"/>
    <cellStyle name="Normal 3 3 2 2 5 6 2 3" xfId="27260" xr:uid="{00000000-0005-0000-0000-000094660000}"/>
    <cellStyle name="Normal 3 3 2 2 5 6 3" xfId="27261" xr:uid="{00000000-0005-0000-0000-000095660000}"/>
    <cellStyle name="Normal 3 3 2 2 5 6 3 2" xfId="27262" xr:uid="{00000000-0005-0000-0000-000096660000}"/>
    <cellStyle name="Normal 3 3 2 2 5 6 4" xfId="27263" xr:uid="{00000000-0005-0000-0000-000097660000}"/>
    <cellStyle name="Normal 3 3 2 2 5 7" xfId="27264" xr:uid="{00000000-0005-0000-0000-000098660000}"/>
    <cellStyle name="Normal 3 3 2 2 5 7 2" xfId="27265" xr:uid="{00000000-0005-0000-0000-000099660000}"/>
    <cellStyle name="Normal 3 3 2 2 5 7 2 2" xfId="27266" xr:uid="{00000000-0005-0000-0000-00009A660000}"/>
    <cellStyle name="Normal 3 3 2 2 5 7 3" xfId="27267" xr:uid="{00000000-0005-0000-0000-00009B660000}"/>
    <cellStyle name="Normal 3 3 2 2 5 8" xfId="27268" xr:uid="{00000000-0005-0000-0000-00009C660000}"/>
    <cellStyle name="Normal 3 3 2 2 5 8 2" xfId="27269" xr:uid="{00000000-0005-0000-0000-00009D660000}"/>
    <cellStyle name="Normal 3 3 2 2 5 9" xfId="27270" xr:uid="{00000000-0005-0000-0000-00009E660000}"/>
    <cellStyle name="Normal 3 3 2 2 5 9 2" xfId="27271" xr:uid="{00000000-0005-0000-0000-00009F660000}"/>
    <cellStyle name="Normal 3 3 2 2 6" xfId="27272" xr:uid="{00000000-0005-0000-0000-0000A0660000}"/>
    <cellStyle name="Normal 3 3 2 2 6 2" xfId="27273" xr:uid="{00000000-0005-0000-0000-0000A1660000}"/>
    <cellStyle name="Normal 3 3 2 2 6 2 2" xfId="27274" xr:uid="{00000000-0005-0000-0000-0000A2660000}"/>
    <cellStyle name="Normal 3 3 2 2 6 2 2 2" xfId="27275" xr:uid="{00000000-0005-0000-0000-0000A3660000}"/>
    <cellStyle name="Normal 3 3 2 2 6 2 2 2 2" xfId="27276" xr:uid="{00000000-0005-0000-0000-0000A4660000}"/>
    <cellStyle name="Normal 3 3 2 2 6 2 2 2 2 2" xfId="27277" xr:uid="{00000000-0005-0000-0000-0000A5660000}"/>
    <cellStyle name="Normal 3 3 2 2 6 2 2 2 2 2 2" xfId="27278" xr:uid="{00000000-0005-0000-0000-0000A6660000}"/>
    <cellStyle name="Normal 3 3 2 2 6 2 2 2 2 3" xfId="27279" xr:uid="{00000000-0005-0000-0000-0000A7660000}"/>
    <cellStyle name="Normal 3 3 2 2 6 2 2 2 3" xfId="27280" xr:uid="{00000000-0005-0000-0000-0000A8660000}"/>
    <cellStyle name="Normal 3 3 2 2 6 2 2 2 3 2" xfId="27281" xr:uid="{00000000-0005-0000-0000-0000A9660000}"/>
    <cellStyle name="Normal 3 3 2 2 6 2 2 2 4" xfId="27282" xr:uid="{00000000-0005-0000-0000-0000AA660000}"/>
    <cellStyle name="Normal 3 3 2 2 6 2 2 3" xfId="27283" xr:uid="{00000000-0005-0000-0000-0000AB660000}"/>
    <cellStyle name="Normal 3 3 2 2 6 2 2 3 2" xfId="27284" xr:uid="{00000000-0005-0000-0000-0000AC660000}"/>
    <cellStyle name="Normal 3 3 2 2 6 2 2 3 2 2" xfId="27285" xr:uid="{00000000-0005-0000-0000-0000AD660000}"/>
    <cellStyle name="Normal 3 3 2 2 6 2 2 3 3" xfId="27286" xr:uid="{00000000-0005-0000-0000-0000AE660000}"/>
    <cellStyle name="Normal 3 3 2 2 6 2 2 4" xfId="27287" xr:uid="{00000000-0005-0000-0000-0000AF660000}"/>
    <cellStyle name="Normal 3 3 2 2 6 2 2 4 2" xfId="27288" xr:uid="{00000000-0005-0000-0000-0000B0660000}"/>
    <cellStyle name="Normal 3 3 2 2 6 2 2 5" xfId="27289" xr:uid="{00000000-0005-0000-0000-0000B1660000}"/>
    <cellStyle name="Normal 3 3 2 2 6 2 3" xfId="27290" xr:uid="{00000000-0005-0000-0000-0000B2660000}"/>
    <cellStyle name="Normal 3 3 2 2 6 2 3 2" xfId="27291" xr:uid="{00000000-0005-0000-0000-0000B3660000}"/>
    <cellStyle name="Normal 3 3 2 2 6 2 3 2 2" xfId="27292" xr:uid="{00000000-0005-0000-0000-0000B4660000}"/>
    <cellStyle name="Normal 3 3 2 2 6 2 3 2 2 2" xfId="27293" xr:uid="{00000000-0005-0000-0000-0000B5660000}"/>
    <cellStyle name="Normal 3 3 2 2 6 2 3 2 3" xfId="27294" xr:uid="{00000000-0005-0000-0000-0000B6660000}"/>
    <cellStyle name="Normal 3 3 2 2 6 2 3 3" xfId="27295" xr:uid="{00000000-0005-0000-0000-0000B7660000}"/>
    <cellStyle name="Normal 3 3 2 2 6 2 3 3 2" xfId="27296" xr:uid="{00000000-0005-0000-0000-0000B8660000}"/>
    <cellStyle name="Normal 3 3 2 2 6 2 3 4" xfId="27297" xr:uid="{00000000-0005-0000-0000-0000B9660000}"/>
    <cellStyle name="Normal 3 3 2 2 6 2 4" xfId="27298" xr:uid="{00000000-0005-0000-0000-0000BA660000}"/>
    <cellStyle name="Normal 3 3 2 2 6 2 4 2" xfId="27299" xr:uid="{00000000-0005-0000-0000-0000BB660000}"/>
    <cellStyle name="Normal 3 3 2 2 6 2 4 2 2" xfId="27300" xr:uid="{00000000-0005-0000-0000-0000BC660000}"/>
    <cellStyle name="Normal 3 3 2 2 6 2 4 2 2 2" xfId="27301" xr:uid="{00000000-0005-0000-0000-0000BD660000}"/>
    <cellStyle name="Normal 3 3 2 2 6 2 4 2 3" xfId="27302" xr:uid="{00000000-0005-0000-0000-0000BE660000}"/>
    <cellStyle name="Normal 3 3 2 2 6 2 4 3" xfId="27303" xr:uid="{00000000-0005-0000-0000-0000BF660000}"/>
    <cellStyle name="Normal 3 3 2 2 6 2 4 3 2" xfId="27304" xr:uid="{00000000-0005-0000-0000-0000C0660000}"/>
    <cellStyle name="Normal 3 3 2 2 6 2 4 4" xfId="27305" xr:uid="{00000000-0005-0000-0000-0000C1660000}"/>
    <cellStyle name="Normal 3 3 2 2 6 2 5" xfId="27306" xr:uid="{00000000-0005-0000-0000-0000C2660000}"/>
    <cellStyle name="Normal 3 3 2 2 6 2 5 2" xfId="27307" xr:uid="{00000000-0005-0000-0000-0000C3660000}"/>
    <cellStyle name="Normal 3 3 2 2 6 2 5 2 2" xfId="27308" xr:uid="{00000000-0005-0000-0000-0000C4660000}"/>
    <cellStyle name="Normal 3 3 2 2 6 2 5 3" xfId="27309" xr:uid="{00000000-0005-0000-0000-0000C5660000}"/>
    <cellStyle name="Normal 3 3 2 2 6 2 6" xfId="27310" xr:uid="{00000000-0005-0000-0000-0000C6660000}"/>
    <cellStyle name="Normal 3 3 2 2 6 2 6 2" xfId="27311" xr:uid="{00000000-0005-0000-0000-0000C7660000}"/>
    <cellStyle name="Normal 3 3 2 2 6 2 7" xfId="27312" xr:uid="{00000000-0005-0000-0000-0000C8660000}"/>
    <cellStyle name="Normal 3 3 2 2 6 2 7 2" xfId="27313" xr:uid="{00000000-0005-0000-0000-0000C9660000}"/>
    <cellStyle name="Normal 3 3 2 2 6 2 8" xfId="27314" xr:uid="{00000000-0005-0000-0000-0000CA660000}"/>
    <cellStyle name="Normal 3 3 2 2 6 3" xfId="27315" xr:uid="{00000000-0005-0000-0000-0000CB660000}"/>
    <cellStyle name="Normal 3 3 2 2 6 3 2" xfId="27316" xr:uid="{00000000-0005-0000-0000-0000CC660000}"/>
    <cellStyle name="Normal 3 3 2 2 6 3 2 2" xfId="27317" xr:uid="{00000000-0005-0000-0000-0000CD660000}"/>
    <cellStyle name="Normal 3 3 2 2 6 3 2 2 2" xfId="27318" xr:uid="{00000000-0005-0000-0000-0000CE660000}"/>
    <cellStyle name="Normal 3 3 2 2 6 3 2 2 2 2" xfId="27319" xr:uid="{00000000-0005-0000-0000-0000CF660000}"/>
    <cellStyle name="Normal 3 3 2 2 6 3 2 2 3" xfId="27320" xr:uid="{00000000-0005-0000-0000-0000D0660000}"/>
    <cellStyle name="Normal 3 3 2 2 6 3 2 3" xfId="27321" xr:uid="{00000000-0005-0000-0000-0000D1660000}"/>
    <cellStyle name="Normal 3 3 2 2 6 3 2 3 2" xfId="27322" xr:uid="{00000000-0005-0000-0000-0000D2660000}"/>
    <cellStyle name="Normal 3 3 2 2 6 3 2 4" xfId="27323" xr:uid="{00000000-0005-0000-0000-0000D3660000}"/>
    <cellStyle name="Normal 3 3 2 2 6 3 3" xfId="27324" xr:uid="{00000000-0005-0000-0000-0000D4660000}"/>
    <cellStyle name="Normal 3 3 2 2 6 3 3 2" xfId="27325" xr:uid="{00000000-0005-0000-0000-0000D5660000}"/>
    <cellStyle name="Normal 3 3 2 2 6 3 3 2 2" xfId="27326" xr:uid="{00000000-0005-0000-0000-0000D6660000}"/>
    <cellStyle name="Normal 3 3 2 2 6 3 3 3" xfId="27327" xr:uid="{00000000-0005-0000-0000-0000D7660000}"/>
    <cellStyle name="Normal 3 3 2 2 6 3 4" xfId="27328" xr:uid="{00000000-0005-0000-0000-0000D8660000}"/>
    <cellStyle name="Normal 3 3 2 2 6 3 4 2" xfId="27329" xr:uid="{00000000-0005-0000-0000-0000D9660000}"/>
    <cellStyle name="Normal 3 3 2 2 6 3 5" xfId="27330" xr:uid="{00000000-0005-0000-0000-0000DA660000}"/>
    <cellStyle name="Normal 3 3 2 2 6 4" xfId="27331" xr:uid="{00000000-0005-0000-0000-0000DB660000}"/>
    <cellStyle name="Normal 3 3 2 2 6 4 2" xfId="27332" xr:uid="{00000000-0005-0000-0000-0000DC660000}"/>
    <cellStyle name="Normal 3 3 2 2 6 4 2 2" xfId="27333" xr:uid="{00000000-0005-0000-0000-0000DD660000}"/>
    <cellStyle name="Normal 3 3 2 2 6 4 2 2 2" xfId="27334" xr:uid="{00000000-0005-0000-0000-0000DE660000}"/>
    <cellStyle name="Normal 3 3 2 2 6 4 2 3" xfId="27335" xr:uid="{00000000-0005-0000-0000-0000DF660000}"/>
    <cellStyle name="Normal 3 3 2 2 6 4 3" xfId="27336" xr:uid="{00000000-0005-0000-0000-0000E0660000}"/>
    <cellStyle name="Normal 3 3 2 2 6 4 3 2" xfId="27337" xr:uid="{00000000-0005-0000-0000-0000E1660000}"/>
    <cellStyle name="Normal 3 3 2 2 6 4 4" xfId="27338" xr:uid="{00000000-0005-0000-0000-0000E2660000}"/>
    <cellStyle name="Normal 3 3 2 2 6 5" xfId="27339" xr:uid="{00000000-0005-0000-0000-0000E3660000}"/>
    <cellStyle name="Normal 3 3 2 2 6 5 2" xfId="27340" xr:uid="{00000000-0005-0000-0000-0000E4660000}"/>
    <cellStyle name="Normal 3 3 2 2 6 5 2 2" xfId="27341" xr:uid="{00000000-0005-0000-0000-0000E5660000}"/>
    <cellStyle name="Normal 3 3 2 2 6 5 2 2 2" xfId="27342" xr:uid="{00000000-0005-0000-0000-0000E6660000}"/>
    <cellStyle name="Normal 3 3 2 2 6 5 2 3" xfId="27343" xr:uid="{00000000-0005-0000-0000-0000E7660000}"/>
    <cellStyle name="Normal 3 3 2 2 6 5 3" xfId="27344" xr:uid="{00000000-0005-0000-0000-0000E8660000}"/>
    <cellStyle name="Normal 3 3 2 2 6 5 3 2" xfId="27345" xr:uid="{00000000-0005-0000-0000-0000E9660000}"/>
    <cellStyle name="Normal 3 3 2 2 6 5 4" xfId="27346" xr:uid="{00000000-0005-0000-0000-0000EA660000}"/>
    <cellStyle name="Normal 3 3 2 2 6 6" xfId="27347" xr:uid="{00000000-0005-0000-0000-0000EB660000}"/>
    <cellStyle name="Normal 3 3 2 2 6 6 2" xfId="27348" xr:uid="{00000000-0005-0000-0000-0000EC660000}"/>
    <cellStyle name="Normal 3 3 2 2 6 6 2 2" xfId="27349" xr:uid="{00000000-0005-0000-0000-0000ED660000}"/>
    <cellStyle name="Normal 3 3 2 2 6 6 3" xfId="27350" xr:uid="{00000000-0005-0000-0000-0000EE660000}"/>
    <cellStyle name="Normal 3 3 2 2 6 7" xfId="27351" xr:uid="{00000000-0005-0000-0000-0000EF660000}"/>
    <cellStyle name="Normal 3 3 2 2 6 7 2" xfId="27352" xr:uid="{00000000-0005-0000-0000-0000F0660000}"/>
    <cellStyle name="Normal 3 3 2 2 6 8" xfId="27353" xr:uid="{00000000-0005-0000-0000-0000F1660000}"/>
    <cellStyle name="Normal 3 3 2 2 6 8 2" xfId="27354" xr:uid="{00000000-0005-0000-0000-0000F2660000}"/>
    <cellStyle name="Normal 3 3 2 2 6 9" xfId="27355" xr:uid="{00000000-0005-0000-0000-0000F3660000}"/>
    <cellStyle name="Normal 3 3 2 2 7" xfId="27356" xr:uid="{00000000-0005-0000-0000-0000F4660000}"/>
    <cellStyle name="Normal 3 3 2 2 7 2" xfId="27357" xr:uid="{00000000-0005-0000-0000-0000F5660000}"/>
    <cellStyle name="Normal 3 3 2 2 7 2 2" xfId="27358" xr:uid="{00000000-0005-0000-0000-0000F6660000}"/>
    <cellStyle name="Normal 3 3 2 2 7 2 2 2" xfId="27359" xr:uid="{00000000-0005-0000-0000-0000F7660000}"/>
    <cellStyle name="Normal 3 3 2 2 7 2 2 2 2" xfId="27360" xr:uid="{00000000-0005-0000-0000-0000F8660000}"/>
    <cellStyle name="Normal 3 3 2 2 7 2 2 2 2 2" xfId="27361" xr:uid="{00000000-0005-0000-0000-0000F9660000}"/>
    <cellStyle name="Normal 3 3 2 2 7 2 2 2 3" xfId="27362" xr:uid="{00000000-0005-0000-0000-0000FA660000}"/>
    <cellStyle name="Normal 3 3 2 2 7 2 2 3" xfId="27363" xr:uid="{00000000-0005-0000-0000-0000FB660000}"/>
    <cellStyle name="Normal 3 3 2 2 7 2 2 3 2" xfId="27364" xr:uid="{00000000-0005-0000-0000-0000FC660000}"/>
    <cellStyle name="Normal 3 3 2 2 7 2 2 4" xfId="27365" xr:uid="{00000000-0005-0000-0000-0000FD660000}"/>
    <cellStyle name="Normal 3 3 2 2 7 2 3" xfId="27366" xr:uid="{00000000-0005-0000-0000-0000FE660000}"/>
    <cellStyle name="Normal 3 3 2 2 7 2 3 2" xfId="27367" xr:uid="{00000000-0005-0000-0000-0000FF660000}"/>
    <cellStyle name="Normal 3 3 2 2 7 2 3 2 2" xfId="27368" xr:uid="{00000000-0005-0000-0000-000000670000}"/>
    <cellStyle name="Normal 3 3 2 2 7 2 3 3" xfId="27369" xr:uid="{00000000-0005-0000-0000-000001670000}"/>
    <cellStyle name="Normal 3 3 2 2 7 2 4" xfId="27370" xr:uid="{00000000-0005-0000-0000-000002670000}"/>
    <cellStyle name="Normal 3 3 2 2 7 2 4 2" xfId="27371" xr:uid="{00000000-0005-0000-0000-000003670000}"/>
    <cellStyle name="Normal 3 3 2 2 7 2 5" xfId="27372" xr:uid="{00000000-0005-0000-0000-000004670000}"/>
    <cellStyle name="Normal 3 3 2 2 7 3" xfId="27373" xr:uid="{00000000-0005-0000-0000-000005670000}"/>
    <cellStyle name="Normal 3 3 2 2 7 3 2" xfId="27374" xr:uid="{00000000-0005-0000-0000-000006670000}"/>
    <cellStyle name="Normal 3 3 2 2 7 3 2 2" xfId="27375" xr:uid="{00000000-0005-0000-0000-000007670000}"/>
    <cellStyle name="Normal 3 3 2 2 7 3 2 2 2" xfId="27376" xr:uid="{00000000-0005-0000-0000-000008670000}"/>
    <cellStyle name="Normal 3 3 2 2 7 3 2 3" xfId="27377" xr:uid="{00000000-0005-0000-0000-000009670000}"/>
    <cellStyle name="Normal 3 3 2 2 7 3 3" xfId="27378" xr:uid="{00000000-0005-0000-0000-00000A670000}"/>
    <cellStyle name="Normal 3 3 2 2 7 3 3 2" xfId="27379" xr:uid="{00000000-0005-0000-0000-00000B670000}"/>
    <cellStyle name="Normal 3 3 2 2 7 3 4" xfId="27380" xr:uid="{00000000-0005-0000-0000-00000C670000}"/>
    <cellStyle name="Normal 3 3 2 2 7 4" xfId="27381" xr:uid="{00000000-0005-0000-0000-00000D670000}"/>
    <cellStyle name="Normal 3 3 2 2 7 4 2" xfId="27382" xr:uid="{00000000-0005-0000-0000-00000E670000}"/>
    <cellStyle name="Normal 3 3 2 2 7 4 2 2" xfId="27383" xr:uid="{00000000-0005-0000-0000-00000F670000}"/>
    <cellStyle name="Normal 3 3 2 2 7 4 2 2 2" xfId="27384" xr:uid="{00000000-0005-0000-0000-000010670000}"/>
    <cellStyle name="Normal 3 3 2 2 7 4 2 3" xfId="27385" xr:uid="{00000000-0005-0000-0000-000011670000}"/>
    <cellStyle name="Normal 3 3 2 2 7 4 3" xfId="27386" xr:uid="{00000000-0005-0000-0000-000012670000}"/>
    <cellStyle name="Normal 3 3 2 2 7 4 3 2" xfId="27387" xr:uid="{00000000-0005-0000-0000-000013670000}"/>
    <cellStyle name="Normal 3 3 2 2 7 4 4" xfId="27388" xr:uid="{00000000-0005-0000-0000-000014670000}"/>
    <cellStyle name="Normal 3 3 2 2 7 5" xfId="27389" xr:uid="{00000000-0005-0000-0000-000015670000}"/>
    <cellStyle name="Normal 3 3 2 2 7 5 2" xfId="27390" xr:uid="{00000000-0005-0000-0000-000016670000}"/>
    <cellStyle name="Normal 3 3 2 2 7 5 2 2" xfId="27391" xr:uid="{00000000-0005-0000-0000-000017670000}"/>
    <cellStyle name="Normal 3 3 2 2 7 5 3" xfId="27392" xr:uid="{00000000-0005-0000-0000-000018670000}"/>
    <cellStyle name="Normal 3 3 2 2 7 6" xfId="27393" xr:uid="{00000000-0005-0000-0000-000019670000}"/>
    <cellStyle name="Normal 3 3 2 2 7 6 2" xfId="27394" xr:uid="{00000000-0005-0000-0000-00001A670000}"/>
    <cellStyle name="Normal 3 3 2 2 7 7" xfId="27395" xr:uid="{00000000-0005-0000-0000-00001B670000}"/>
    <cellStyle name="Normal 3 3 2 2 7 7 2" xfId="27396" xr:uid="{00000000-0005-0000-0000-00001C670000}"/>
    <cellStyle name="Normal 3 3 2 2 7 8" xfId="27397" xr:uid="{00000000-0005-0000-0000-00001D670000}"/>
    <cellStyle name="Normal 3 3 2 2 8" xfId="27398" xr:uid="{00000000-0005-0000-0000-00001E670000}"/>
    <cellStyle name="Normal 3 3 2 2 8 2" xfId="27399" xr:uid="{00000000-0005-0000-0000-00001F670000}"/>
    <cellStyle name="Normal 3 3 2 2 8 2 2" xfId="27400" xr:uid="{00000000-0005-0000-0000-000020670000}"/>
    <cellStyle name="Normal 3 3 2 2 8 2 2 2" xfId="27401" xr:uid="{00000000-0005-0000-0000-000021670000}"/>
    <cellStyle name="Normal 3 3 2 2 8 2 2 2 2" xfId="27402" xr:uid="{00000000-0005-0000-0000-000022670000}"/>
    <cellStyle name="Normal 3 3 2 2 8 2 2 2 2 2" xfId="27403" xr:uid="{00000000-0005-0000-0000-000023670000}"/>
    <cellStyle name="Normal 3 3 2 2 8 2 2 2 3" xfId="27404" xr:uid="{00000000-0005-0000-0000-000024670000}"/>
    <cellStyle name="Normal 3 3 2 2 8 2 2 3" xfId="27405" xr:uid="{00000000-0005-0000-0000-000025670000}"/>
    <cellStyle name="Normal 3 3 2 2 8 2 2 3 2" xfId="27406" xr:uid="{00000000-0005-0000-0000-000026670000}"/>
    <cellStyle name="Normal 3 3 2 2 8 2 2 4" xfId="27407" xr:uid="{00000000-0005-0000-0000-000027670000}"/>
    <cellStyle name="Normal 3 3 2 2 8 2 3" xfId="27408" xr:uid="{00000000-0005-0000-0000-000028670000}"/>
    <cellStyle name="Normal 3 3 2 2 8 2 3 2" xfId="27409" xr:uid="{00000000-0005-0000-0000-000029670000}"/>
    <cellStyle name="Normal 3 3 2 2 8 2 3 2 2" xfId="27410" xr:uid="{00000000-0005-0000-0000-00002A670000}"/>
    <cellStyle name="Normal 3 3 2 2 8 2 3 3" xfId="27411" xr:uid="{00000000-0005-0000-0000-00002B670000}"/>
    <cellStyle name="Normal 3 3 2 2 8 2 4" xfId="27412" xr:uid="{00000000-0005-0000-0000-00002C670000}"/>
    <cellStyle name="Normal 3 3 2 2 8 2 4 2" xfId="27413" xr:uid="{00000000-0005-0000-0000-00002D670000}"/>
    <cellStyle name="Normal 3 3 2 2 8 2 5" xfId="27414" xr:uid="{00000000-0005-0000-0000-00002E670000}"/>
    <cellStyle name="Normal 3 3 2 2 8 3" xfId="27415" xr:uid="{00000000-0005-0000-0000-00002F670000}"/>
    <cellStyle name="Normal 3 3 2 2 8 3 2" xfId="27416" xr:uid="{00000000-0005-0000-0000-000030670000}"/>
    <cellStyle name="Normal 3 3 2 2 8 3 2 2" xfId="27417" xr:uid="{00000000-0005-0000-0000-000031670000}"/>
    <cellStyle name="Normal 3 3 2 2 8 3 2 2 2" xfId="27418" xr:uid="{00000000-0005-0000-0000-000032670000}"/>
    <cellStyle name="Normal 3 3 2 2 8 3 2 3" xfId="27419" xr:uid="{00000000-0005-0000-0000-000033670000}"/>
    <cellStyle name="Normal 3 3 2 2 8 3 3" xfId="27420" xr:uid="{00000000-0005-0000-0000-000034670000}"/>
    <cellStyle name="Normal 3 3 2 2 8 3 3 2" xfId="27421" xr:uid="{00000000-0005-0000-0000-000035670000}"/>
    <cellStyle name="Normal 3 3 2 2 8 3 4" xfId="27422" xr:uid="{00000000-0005-0000-0000-000036670000}"/>
    <cellStyle name="Normal 3 3 2 2 8 4" xfId="27423" xr:uid="{00000000-0005-0000-0000-000037670000}"/>
    <cellStyle name="Normal 3 3 2 2 8 4 2" xfId="27424" xr:uid="{00000000-0005-0000-0000-000038670000}"/>
    <cellStyle name="Normal 3 3 2 2 8 4 2 2" xfId="27425" xr:uid="{00000000-0005-0000-0000-000039670000}"/>
    <cellStyle name="Normal 3 3 2 2 8 4 2 2 2" xfId="27426" xr:uid="{00000000-0005-0000-0000-00003A670000}"/>
    <cellStyle name="Normal 3 3 2 2 8 4 2 3" xfId="27427" xr:uid="{00000000-0005-0000-0000-00003B670000}"/>
    <cellStyle name="Normal 3 3 2 2 8 4 3" xfId="27428" xr:uid="{00000000-0005-0000-0000-00003C670000}"/>
    <cellStyle name="Normal 3 3 2 2 8 4 3 2" xfId="27429" xr:uid="{00000000-0005-0000-0000-00003D670000}"/>
    <cellStyle name="Normal 3 3 2 2 8 4 4" xfId="27430" xr:uid="{00000000-0005-0000-0000-00003E670000}"/>
    <cellStyle name="Normal 3 3 2 2 8 5" xfId="27431" xr:uid="{00000000-0005-0000-0000-00003F670000}"/>
    <cellStyle name="Normal 3 3 2 2 8 5 2" xfId="27432" xr:uid="{00000000-0005-0000-0000-000040670000}"/>
    <cellStyle name="Normal 3 3 2 2 8 5 2 2" xfId="27433" xr:uid="{00000000-0005-0000-0000-000041670000}"/>
    <cellStyle name="Normal 3 3 2 2 8 5 3" xfId="27434" xr:uid="{00000000-0005-0000-0000-000042670000}"/>
    <cellStyle name="Normal 3 3 2 2 8 6" xfId="27435" xr:uid="{00000000-0005-0000-0000-000043670000}"/>
    <cellStyle name="Normal 3 3 2 2 8 6 2" xfId="27436" xr:uid="{00000000-0005-0000-0000-000044670000}"/>
    <cellStyle name="Normal 3 3 2 2 8 7" xfId="27437" xr:uid="{00000000-0005-0000-0000-000045670000}"/>
    <cellStyle name="Normal 3 3 2 2 8 7 2" xfId="27438" xr:uid="{00000000-0005-0000-0000-000046670000}"/>
    <cellStyle name="Normal 3 3 2 2 8 8" xfId="27439" xr:uid="{00000000-0005-0000-0000-000047670000}"/>
    <cellStyle name="Normal 3 3 2 2 9" xfId="27440" xr:uid="{00000000-0005-0000-0000-000048670000}"/>
    <cellStyle name="Normal 3 3 2 2 9 2" xfId="27441" xr:uid="{00000000-0005-0000-0000-000049670000}"/>
    <cellStyle name="Normal 3 3 2 2 9 2 2" xfId="27442" xr:uid="{00000000-0005-0000-0000-00004A670000}"/>
    <cellStyle name="Normal 3 3 2 2 9 2 2 2" xfId="27443" xr:uid="{00000000-0005-0000-0000-00004B670000}"/>
    <cellStyle name="Normal 3 3 2 2 9 2 2 2 2" xfId="27444" xr:uid="{00000000-0005-0000-0000-00004C670000}"/>
    <cellStyle name="Normal 3 3 2 2 9 2 2 2 2 2" xfId="27445" xr:uid="{00000000-0005-0000-0000-00004D670000}"/>
    <cellStyle name="Normal 3 3 2 2 9 2 2 2 3" xfId="27446" xr:uid="{00000000-0005-0000-0000-00004E670000}"/>
    <cellStyle name="Normal 3 3 2 2 9 2 2 3" xfId="27447" xr:uid="{00000000-0005-0000-0000-00004F670000}"/>
    <cellStyle name="Normal 3 3 2 2 9 2 2 3 2" xfId="27448" xr:uid="{00000000-0005-0000-0000-000050670000}"/>
    <cellStyle name="Normal 3 3 2 2 9 2 2 4" xfId="27449" xr:uid="{00000000-0005-0000-0000-000051670000}"/>
    <cellStyle name="Normal 3 3 2 2 9 2 3" xfId="27450" xr:uid="{00000000-0005-0000-0000-000052670000}"/>
    <cellStyle name="Normal 3 3 2 2 9 2 3 2" xfId="27451" xr:uid="{00000000-0005-0000-0000-000053670000}"/>
    <cellStyle name="Normal 3 3 2 2 9 2 3 2 2" xfId="27452" xr:uid="{00000000-0005-0000-0000-000054670000}"/>
    <cellStyle name="Normal 3 3 2 2 9 2 3 3" xfId="27453" xr:uid="{00000000-0005-0000-0000-000055670000}"/>
    <cellStyle name="Normal 3 3 2 2 9 2 4" xfId="27454" xr:uid="{00000000-0005-0000-0000-000056670000}"/>
    <cellStyle name="Normal 3 3 2 2 9 2 4 2" xfId="27455" xr:uid="{00000000-0005-0000-0000-000057670000}"/>
    <cellStyle name="Normal 3 3 2 2 9 2 5" xfId="27456" xr:uid="{00000000-0005-0000-0000-000058670000}"/>
    <cellStyle name="Normal 3 3 2 2 9 3" xfId="27457" xr:uid="{00000000-0005-0000-0000-000059670000}"/>
    <cellStyle name="Normal 3 3 2 2 9 3 2" xfId="27458" xr:uid="{00000000-0005-0000-0000-00005A670000}"/>
    <cellStyle name="Normal 3 3 2 2 9 3 2 2" xfId="27459" xr:uid="{00000000-0005-0000-0000-00005B670000}"/>
    <cellStyle name="Normal 3 3 2 2 9 3 2 2 2" xfId="27460" xr:uid="{00000000-0005-0000-0000-00005C670000}"/>
    <cellStyle name="Normal 3 3 2 2 9 3 2 3" xfId="27461" xr:uid="{00000000-0005-0000-0000-00005D670000}"/>
    <cellStyle name="Normal 3 3 2 2 9 3 3" xfId="27462" xr:uid="{00000000-0005-0000-0000-00005E670000}"/>
    <cellStyle name="Normal 3 3 2 2 9 3 3 2" xfId="27463" xr:uid="{00000000-0005-0000-0000-00005F670000}"/>
    <cellStyle name="Normal 3 3 2 2 9 3 4" xfId="27464" xr:uid="{00000000-0005-0000-0000-000060670000}"/>
    <cellStyle name="Normal 3 3 2 2 9 4" xfId="27465" xr:uid="{00000000-0005-0000-0000-000061670000}"/>
    <cellStyle name="Normal 3 3 2 2 9 4 2" xfId="27466" xr:uid="{00000000-0005-0000-0000-000062670000}"/>
    <cellStyle name="Normal 3 3 2 2 9 4 2 2" xfId="27467" xr:uid="{00000000-0005-0000-0000-000063670000}"/>
    <cellStyle name="Normal 3 3 2 2 9 4 3" xfId="27468" xr:uid="{00000000-0005-0000-0000-000064670000}"/>
    <cellStyle name="Normal 3 3 2 2 9 5" xfId="27469" xr:uid="{00000000-0005-0000-0000-000065670000}"/>
    <cellStyle name="Normal 3 3 2 2 9 5 2" xfId="27470" xr:uid="{00000000-0005-0000-0000-000066670000}"/>
    <cellStyle name="Normal 3 3 2 2 9 6" xfId="27471" xr:uid="{00000000-0005-0000-0000-000067670000}"/>
    <cellStyle name="Normal 3 3 2 2_T-straight with PEDs adjustor" xfId="27472" xr:uid="{00000000-0005-0000-0000-000068670000}"/>
    <cellStyle name="Normal 3 3 2 20" xfId="27473" xr:uid="{00000000-0005-0000-0000-000069670000}"/>
    <cellStyle name="Normal 3 3 2 3" xfId="1278" xr:uid="{00000000-0005-0000-0000-00006A670000}"/>
    <cellStyle name="Normal 3 3 2 3 10" xfId="27474" xr:uid="{00000000-0005-0000-0000-00006B670000}"/>
    <cellStyle name="Normal 3 3 2 3 10 2" xfId="27475" xr:uid="{00000000-0005-0000-0000-00006C670000}"/>
    <cellStyle name="Normal 3 3 2 3 10 2 2" xfId="27476" xr:uid="{00000000-0005-0000-0000-00006D670000}"/>
    <cellStyle name="Normal 3 3 2 3 10 2 2 2" xfId="27477" xr:uid="{00000000-0005-0000-0000-00006E670000}"/>
    <cellStyle name="Normal 3 3 2 3 10 2 3" xfId="27478" xr:uid="{00000000-0005-0000-0000-00006F670000}"/>
    <cellStyle name="Normal 3 3 2 3 10 3" xfId="27479" xr:uid="{00000000-0005-0000-0000-000070670000}"/>
    <cellStyle name="Normal 3 3 2 3 10 3 2" xfId="27480" xr:uid="{00000000-0005-0000-0000-000071670000}"/>
    <cellStyle name="Normal 3 3 2 3 10 4" xfId="27481" xr:uid="{00000000-0005-0000-0000-000072670000}"/>
    <cellStyle name="Normal 3 3 2 3 11" xfId="27482" xr:uid="{00000000-0005-0000-0000-000073670000}"/>
    <cellStyle name="Normal 3 3 2 3 11 2" xfId="27483" xr:uid="{00000000-0005-0000-0000-000074670000}"/>
    <cellStyle name="Normal 3 3 2 3 11 2 2" xfId="27484" xr:uid="{00000000-0005-0000-0000-000075670000}"/>
    <cellStyle name="Normal 3 3 2 3 11 2 2 2" xfId="27485" xr:uid="{00000000-0005-0000-0000-000076670000}"/>
    <cellStyle name="Normal 3 3 2 3 11 2 3" xfId="27486" xr:uid="{00000000-0005-0000-0000-000077670000}"/>
    <cellStyle name="Normal 3 3 2 3 11 3" xfId="27487" xr:uid="{00000000-0005-0000-0000-000078670000}"/>
    <cellStyle name="Normal 3 3 2 3 11 3 2" xfId="27488" xr:uid="{00000000-0005-0000-0000-000079670000}"/>
    <cellStyle name="Normal 3 3 2 3 11 4" xfId="27489" xr:uid="{00000000-0005-0000-0000-00007A670000}"/>
    <cellStyle name="Normal 3 3 2 3 12" xfId="27490" xr:uid="{00000000-0005-0000-0000-00007B670000}"/>
    <cellStyle name="Normal 3 3 2 3 12 2" xfId="27491" xr:uid="{00000000-0005-0000-0000-00007C670000}"/>
    <cellStyle name="Normal 3 3 2 3 12 2 2" xfId="27492" xr:uid="{00000000-0005-0000-0000-00007D670000}"/>
    <cellStyle name="Normal 3 3 2 3 12 2 2 2" xfId="27493" xr:uid="{00000000-0005-0000-0000-00007E670000}"/>
    <cellStyle name="Normal 3 3 2 3 12 2 3" xfId="27494" xr:uid="{00000000-0005-0000-0000-00007F670000}"/>
    <cellStyle name="Normal 3 3 2 3 12 3" xfId="27495" xr:uid="{00000000-0005-0000-0000-000080670000}"/>
    <cellStyle name="Normal 3 3 2 3 12 3 2" xfId="27496" xr:uid="{00000000-0005-0000-0000-000081670000}"/>
    <cellStyle name="Normal 3 3 2 3 12 4" xfId="27497" xr:uid="{00000000-0005-0000-0000-000082670000}"/>
    <cellStyle name="Normal 3 3 2 3 13" xfId="27498" xr:uid="{00000000-0005-0000-0000-000083670000}"/>
    <cellStyle name="Normal 3 3 2 3 13 2" xfId="27499" xr:uid="{00000000-0005-0000-0000-000084670000}"/>
    <cellStyle name="Normal 3 3 2 3 13 2 2" xfId="27500" xr:uid="{00000000-0005-0000-0000-000085670000}"/>
    <cellStyle name="Normal 3 3 2 3 13 3" xfId="27501" xr:uid="{00000000-0005-0000-0000-000086670000}"/>
    <cellStyle name="Normal 3 3 2 3 14" xfId="27502" xr:uid="{00000000-0005-0000-0000-000087670000}"/>
    <cellStyle name="Normal 3 3 2 3 14 2" xfId="27503" xr:uid="{00000000-0005-0000-0000-000088670000}"/>
    <cellStyle name="Normal 3 3 2 3 15" xfId="27504" xr:uid="{00000000-0005-0000-0000-000089670000}"/>
    <cellStyle name="Normal 3 3 2 3 15 2" xfId="27505" xr:uid="{00000000-0005-0000-0000-00008A670000}"/>
    <cellStyle name="Normal 3 3 2 3 16" xfId="27506" xr:uid="{00000000-0005-0000-0000-00008B670000}"/>
    <cellStyle name="Normal 3 3 2 3 17" xfId="27507" xr:uid="{00000000-0005-0000-0000-00008C670000}"/>
    <cellStyle name="Normal 3 3 2 3 2" xfId="1279" xr:uid="{00000000-0005-0000-0000-00008D670000}"/>
    <cellStyle name="Normal 3 3 2 3 2 10" xfId="27508" xr:uid="{00000000-0005-0000-0000-00008E670000}"/>
    <cellStyle name="Normal 3 3 2 3 2 11" xfId="27509" xr:uid="{00000000-0005-0000-0000-00008F670000}"/>
    <cellStyle name="Normal 3 3 2 3 2 2" xfId="27510" xr:uid="{00000000-0005-0000-0000-000090670000}"/>
    <cellStyle name="Normal 3 3 2 3 2 2 10" xfId="27511" xr:uid="{00000000-0005-0000-0000-000091670000}"/>
    <cellStyle name="Normal 3 3 2 3 2 2 2" xfId="27512" xr:uid="{00000000-0005-0000-0000-000092670000}"/>
    <cellStyle name="Normal 3 3 2 3 2 2 2 2" xfId="27513" xr:uid="{00000000-0005-0000-0000-000093670000}"/>
    <cellStyle name="Normal 3 3 2 3 2 2 2 2 2" xfId="27514" xr:uid="{00000000-0005-0000-0000-000094670000}"/>
    <cellStyle name="Normal 3 3 2 3 2 2 2 2 2 2" xfId="27515" xr:uid="{00000000-0005-0000-0000-000095670000}"/>
    <cellStyle name="Normal 3 3 2 3 2 2 2 2 2 2 2" xfId="27516" xr:uid="{00000000-0005-0000-0000-000096670000}"/>
    <cellStyle name="Normal 3 3 2 3 2 2 2 2 2 2 2 2" xfId="27517" xr:uid="{00000000-0005-0000-0000-000097670000}"/>
    <cellStyle name="Normal 3 3 2 3 2 2 2 2 2 2 3" xfId="27518" xr:uid="{00000000-0005-0000-0000-000098670000}"/>
    <cellStyle name="Normal 3 3 2 3 2 2 2 2 2 3" xfId="27519" xr:uid="{00000000-0005-0000-0000-000099670000}"/>
    <cellStyle name="Normal 3 3 2 3 2 2 2 2 2 3 2" xfId="27520" xr:uid="{00000000-0005-0000-0000-00009A670000}"/>
    <cellStyle name="Normal 3 3 2 3 2 2 2 2 2 4" xfId="27521" xr:uid="{00000000-0005-0000-0000-00009B670000}"/>
    <cellStyle name="Normal 3 3 2 3 2 2 2 2 3" xfId="27522" xr:uid="{00000000-0005-0000-0000-00009C670000}"/>
    <cellStyle name="Normal 3 3 2 3 2 2 2 2 3 2" xfId="27523" xr:uid="{00000000-0005-0000-0000-00009D670000}"/>
    <cellStyle name="Normal 3 3 2 3 2 2 2 2 3 2 2" xfId="27524" xr:uid="{00000000-0005-0000-0000-00009E670000}"/>
    <cellStyle name="Normal 3 3 2 3 2 2 2 2 3 3" xfId="27525" xr:uid="{00000000-0005-0000-0000-00009F670000}"/>
    <cellStyle name="Normal 3 3 2 3 2 2 2 2 4" xfId="27526" xr:uid="{00000000-0005-0000-0000-0000A0670000}"/>
    <cellStyle name="Normal 3 3 2 3 2 2 2 2 4 2" xfId="27527" xr:uid="{00000000-0005-0000-0000-0000A1670000}"/>
    <cellStyle name="Normal 3 3 2 3 2 2 2 2 5" xfId="27528" xr:uid="{00000000-0005-0000-0000-0000A2670000}"/>
    <cellStyle name="Normal 3 3 2 3 2 2 2 3" xfId="27529" xr:uid="{00000000-0005-0000-0000-0000A3670000}"/>
    <cellStyle name="Normal 3 3 2 3 2 2 2 3 2" xfId="27530" xr:uid="{00000000-0005-0000-0000-0000A4670000}"/>
    <cellStyle name="Normal 3 3 2 3 2 2 2 3 2 2" xfId="27531" xr:uid="{00000000-0005-0000-0000-0000A5670000}"/>
    <cellStyle name="Normal 3 3 2 3 2 2 2 3 2 2 2" xfId="27532" xr:uid="{00000000-0005-0000-0000-0000A6670000}"/>
    <cellStyle name="Normal 3 3 2 3 2 2 2 3 2 3" xfId="27533" xr:uid="{00000000-0005-0000-0000-0000A7670000}"/>
    <cellStyle name="Normal 3 3 2 3 2 2 2 3 3" xfId="27534" xr:uid="{00000000-0005-0000-0000-0000A8670000}"/>
    <cellStyle name="Normal 3 3 2 3 2 2 2 3 3 2" xfId="27535" xr:uid="{00000000-0005-0000-0000-0000A9670000}"/>
    <cellStyle name="Normal 3 3 2 3 2 2 2 3 4" xfId="27536" xr:uid="{00000000-0005-0000-0000-0000AA670000}"/>
    <cellStyle name="Normal 3 3 2 3 2 2 2 4" xfId="27537" xr:uid="{00000000-0005-0000-0000-0000AB670000}"/>
    <cellStyle name="Normal 3 3 2 3 2 2 2 4 2" xfId="27538" xr:uid="{00000000-0005-0000-0000-0000AC670000}"/>
    <cellStyle name="Normal 3 3 2 3 2 2 2 4 2 2" xfId="27539" xr:uid="{00000000-0005-0000-0000-0000AD670000}"/>
    <cellStyle name="Normal 3 3 2 3 2 2 2 4 2 2 2" xfId="27540" xr:uid="{00000000-0005-0000-0000-0000AE670000}"/>
    <cellStyle name="Normal 3 3 2 3 2 2 2 4 2 3" xfId="27541" xr:uid="{00000000-0005-0000-0000-0000AF670000}"/>
    <cellStyle name="Normal 3 3 2 3 2 2 2 4 3" xfId="27542" xr:uid="{00000000-0005-0000-0000-0000B0670000}"/>
    <cellStyle name="Normal 3 3 2 3 2 2 2 4 3 2" xfId="27543" xr:uid="{00000000-0005-0000-0000-0000B1670000}"/>
    <cellStyle name="Normal 3 3 2 3 2 2 2 4 4" xfId="27544" xr:uid="{00000000-0005-0000-0000-0000B2670000}"/>
    <cellStyle name="Normal 3 3 2 3 2 2 2 5" xfId="27545" xr:uid="{00000000-0005-0000-0000-0000B3670000}"/>
    <cellStyle name="Normal 3 3 2 3 2 2 2 5 2" xfId="27546" xr:uid="{00000000-0005-0000-0000-0000B4670000}"/>
    <cellStyle name="Normal 3 3 2 3 2 2 2 5 2 2" xfId="27547" xr:uid="{00000000-0005-0000-0000-0000B5670000}"/>
    <cellStyle name="Normal 3 3 2 3 2 2 2 5 3" xfId="27548" xr:uid="{00000000-0005-0000-0000-0000B6670000}"/>
    <cellStyle name="Normal 3 3 2 3 2 2 2 6" xfId="27549" xr:uid="{00000000-0005-0000-0000-0000B7670000}"/>
    <cellStyle name="Normal 3 3 2 3 2 2 2 6 2" xfId="27550" xr:uid="{00000000-0005-0000-0000-0000B8670000}"/>
    <cellStyle name="Normal 3 3 2 3 2 2 2 7" xfId="27551" xr:uid="{00000000-0005-0000-0000-0000B9670000}"/>
    <cellStyle name="Normal 3 3 2 3 2 2 2 7 2" xfId="27552" xr:uid="{00000000-0005-0000-0000-0000BA670000}"/>
    <cellStyle name="Normal 3 3 2 3 2 2 2 8" xfId="27553" xr:uid="{00000000-0005-0000-0000-0000BB670000}"/>
    <cellStyle name="Normal 3 3 2 3 2 2 3" xfId="27554" xr:uid="{00000000-0005-0000-0000-0000BC670000}"/>
    <cellStyle name="Normal 3 3 2 3 2 2 3 2" xfId="27555" xr:uid="{00000000-0005-0000-0000-0000BD670000}"/>
    <cellStyle name="Normal 3 3 2 3 2 2 3 2 2" xfId="27556" xr:uid="{00000000-0005-0000-0000-0000BE670000}"/>
    <cellStyle name="Normal 3 3 2 3 2 2 3 2 2 2" xfId="27557" xr:uid="{00000000-0005-0000-0000-0000BF670000}"/>
    <cellStyle name="Normal 3 3 2 3 2 2 3 2 2 2 2" xfId="27558" xr:uid="{00000000-0005-0000-0000-0000C0670000}"/>
    <cellStyle name="Normal 3 3 2 3 2 2 3 2 2 3" xfId="27559" xr:uid="{00000000-0005-0000-0000-0000C1670000}"/>
    <cellStyle name="Normal 3 3 2 3 2 2 3 2 3" xfId="27560" xr:uid="{00000000-0005-0000-0000-0000C2670000}"/>
    <cellStyle name="Normal 3 3 2 3 2 2 3 2 3 2" xfId="27561" xr:uid="{00000000-0005-0000-0000-0000C3670000}"/>
    <cellStyle name="Normal 3 3 2 3 2 2 3 2 4" xfId="27562" xr:uid="{00000000-0005-0000-0000-0000C4670000}"/>
    <cellStyle name="Normal 3 3 2 3 2 2 3 3" xfId="27563" xr:uid="{00000000-0005-0000-0000-0000C5670000}"/>
    <cellStyle name="Normal 3 3 2 3 2 2 3 3 2" xfId="27564" xr:uid="{00000000-0005-0000-0000-0000C6670000}"/>
    <cellStyle name="Normal 3 3 2 3 2 2 3 3 2 2" xfId="27565" xr:uid="{00000000-0005-0000-0000-0000C7670000}"/>
    <cellStyle name="Normal 3 3 2 3 2 2 3 3 3" xfId="27566" xr:uid="{00000000-0005-0000-0000-0000C8670000}"/>
    <cellStyle name="Normal 3 3 2 3 2 2 3 4" xfId="27567" xr:uid="{00000000-0005-0000-0000-0000C9670000}"/>
    <cellStyle name="Normal 3 3 2 3 2 2 3 4 2" xfId="27568" xr:uid="{00000000-0005-0000-0000-0000CA670000}"/>
    <cellStyle name="Normal 3 3 2 3 2 2 3 5" xfId="27569" xr:uid="{00000000-0005-0000-0000-0000CB670000}"/>
    <cellStyle name="Normal 3 3 2 3 2 2 4" xfId="27570" xr:uid="{00000000-0005-0000-0000-0000CC670000}"/>
    <cellStyle name="Normal 3 3 2 3 2 2 4 2" xfId="27571" xr:uid="{00000000-0005-0000-0000-0000CD670000}"/>
    <cellStyle name="Normal 3 3 2 3 2 2 4 2 2" xfId="27572" xr:uid="{00000000-0005-0000-0000-0000CE670000}"/>
    <cellStyle name="Normal 3 3 2 3 2 2 4 2 2 2" xfId="27573" xr:uid="{00000000-0005-0000-0000-0000CF670000}"/>
    <cellStyle name="Normal 3 3 2 3 2 2 4 2 3" xfId="27574" xr:uid="{00000000-0005-0000-0000-0000D0670000}"/>
    <cellStyle name="Normal 3 3 2 3 2 2 4 3" xfId="27575" xr:uid="{00000000-0005-0000-0000-0000D1670000}"/>
    <cellStyle name="Normal 3 3 2 3 2 2 4 3 2" xfId="27576" xr:uid="{00000000-0005-0000-0000-0000D2670000}"/>
    <cellStyle name="Normal 3 3 2 3 2 2 4 4" xfId="27577" xr:uid="{00000000-0005-0000-0000-0000D3670000}"/>
    <cellStyle name="Normal 3 3 2 3 2 2 5" xfId="27578" xr:uid="{00000000-0005-0000-0000-0000D4670000}"/>
    <cellStyle name="Normal 3 3 2 3 2 2 5 2" xfId="27579" xr:uid="{00000000-0005-0000-0000-0000D5670000}"/>
    <cellStyle name="Normal 3 3 2 3 2 2 5 2 2" xfId="27580" xr:uid="{00000000-0005-0000-0000-0000D6670000}"/>
    <cellStyle name="Normal 3 3 2 3 2 2 5 2 2 2" xfId="27581" xr:uid="{00000000-0005-0000-0000-0000D7670000}"/>
    <cellStyle name="Normal 3 3 2 3 2 2 5 2 3" xfId="27582" xr:uid="{00000000-0005-0000-0000-0000D8670000}"/>
    <cellStyle name="Normal 3 3 2 3 2 2 5 3" xfId="27583" xr:uid="{00000000-0005-0000-0000-0000D9670000}"/>
    <cellStyle name="Normal 3 3 2 3 2 2 5 3 2" xfId="27584" xr:uid="{00000000-0005-0000-0000-0000DA670000}"/>
    <cellStyle name="Normal 3 3 2 3 2 2 5 4" xfId="27585" xr:uid="{00000000-0005-0000-0000-0000DB670000}"/>
    <cellStyle name="Normal 3 3 2 3 2 2 6" xfId="27586" xr:uid="{00000000-0005-0000-0000-0000DC670000}"/>
    <cellStyle name="Normal 3 3 2 3 2 2 6 2" xfId="27587" xr:uid="{00000000-0005-0000-0000-0000DD670000}"/>
    <cellStyle name="Normal 3 3 2 3 2 2 6 2 2" xfId="27588" xr:uid="{00000000-0005-0000-0000-0000DE670000}"/>
    <cellStyle name="Normal 3 3 2 3 2 2 6 3" xfId="27589" xr:uid="{00000000-0005-0000-0000-0000DF670000}"/>
    <cellStyle name="Normal 3 3 2 3 2 2 7" xfId="27590" xr:uid="{00000000-0005-0000-0000-0000E0670000}"/>
    <cellStyle name="Normal 3 3 2 3 2 2 7 2" xfId="27591" xr:uid="{00000000-0005-0000-0000-0000E1670000}"/>
    <cellStyle name="Normal 3 3 2 3 2 2 8" xfId="27592" xr:uid="{00000000-0005-0000-0000-0000E2670000}"/>
    <cellStyle name="Normal 3 3 2 3 2 2 8 2" xfId="27593" xr:uid="{00000000-0005-0000-0000-0000E3670000}"/>
    <cellStyle name="Normal 3 3 2 3 2 2 9" xfId="27594" xr:uid="{00000000-0005-0000-0000-0000E4670000}"/>
    <cellStyle name="Normal 3 3 2 3 2 3" xfId="27595" xr:uid="{00000000-0005-0000-0000-0000E5670000}"/>
    <cellStyle name="Normal 3 3 2 3 2 3 2" xfId="27596" xr:uid="{00000000-0005-0000-0000-0000E6670000}"/>
    <cellStyle name="Normal 3 3 2 3 2 3 2 2" xfId="27597" xr:uid="{00000000-0005-0000-0000-0000E7670000}"/>
    <cellStyle name="Normal 3 3 2 3 2 3 2 2 2" xfId="27598" xr:uid="{00000000-0005-0000-0000-0000E8670000}"/>
    <cellStyle name="Normal 3 3 2 3 2 3 2 2 2 2" xfId="27599" xr:uid="{00000000-0005-0000-0000-0000E9670000}"/>
    <cellStyle name="Normal 3 3 2 3 2 3 2 2 2 2 2" xfId="27600" xr:uid="{00000000-0005-0000-0000-0000EA670000}"/>
    <cellStyle name="Normal 3 3 2 3 2 3 2 2 2 3" xfId="27601" xr:uid="{00000000-0005-0000-0000-0000EB670000}"/>
    <cellStyle name="Normal 3 3 2 3 2 3 2 2 3" xfId="27602" xr:uid="{00000000-0005-0000-0000-0000EC670000}"/>
    <cellStyle name="Normal 3 3 2 3 2 3 2 2 3 2" xfId="27603" xr:uid="{00000000-0005-0000-0000-0000ED670000}"/>
    <cellStyle name="Normal 3 3 2 3 2 3 2 2 4" xfId="27604" xr:uid="{00000000-0005-0000-0000-0000EE670000}"/>
    <cellStyle name="Normal 3 3 2 3 2 3 2 3" xfId="27605" xr:uid="{00000000-0005-0000-0000-0000EF670000}"/>
    <cellStyle name="Normal 3 3 2 3 2 3 2 3 2" xfId="27606" xr:uid="{00000000-0005-0000-0000-0000F0670000}"/>
    <cellStyle name="Normal 3 3 2 3 2 3 2 3 2 2" xfId="27607" xr:uid="{00000000-0005-0000-0000-0000F1670000}"/>
    <cellStyle name="Normal 3 3 2 3 2 3 2 3 3" xfId="27608" xr:uid="{00000000-0005-0000-0000-0000F2670000}"/>
    <cellStyle name="Normal 3 3 2 3 2 3 2 4" xfId="27609" xr:uid="{00000000-0005-0000-0000-0000F3670000}"/>
    <cellStyle name="Normal 3 3 2 3 2 3 2 4 2" xfId="27610" xr:uid="{00000000-0005-0000-0000-0000F4670000}"/>
    <cellStyle name="Normal 3 3 2 3 2 3 2 5" xfId="27611" xr:uid="{00000000-0005-0000-0000-0000F5670000}"/>
    <cellStyle name="Normal 3 3 2 3 2 3 3" xfId="27612" xr:uid="{00000000-0005-0000-0000-0000F6670000}"/>
    <cellStyle name="Normal 3 3 2 3 2 3 3 2" xfId="27613" xr:uid="{00000000-0005-0000-0000-0000F7670000}"/>
    <cellStyle name="Normal 3 3 2 3 2 3 3 2 2" xfId="27614" xr:uid="{00000000-0005-0000-0000-0000F8670000}"/>
    <cellStyle name="Normal 3 3 2 3 2 3 3 2 2 2" xfId="27615" xr:uid="{00000000-0005-0000-0000-0000F9670000}"/>
    <cellStyle name="Normal 3 3 2 3 2 3 3 2 3" xfId="27616" xr:uid="{00000000-0005-0000-0000-0000FA670000}"/>
    <cellStyle name="Normal 3 3 2 3 2 3 3 3" xfId="27617" xr:uid="{00000000-0005-0000-0000-0000FB670000}"/>
    <cellStyle name="Normal 3 3 2 3 2 3 3 3 2" xfId="27618" xr:uid="{00000000-0005-0000-0000-0000FC670000}"/>
    <cellStyle name="Normal 3 3 2 3 2 3 3 4" xfId="27619" xr:uid="{00000000-0005-0000-0000-0000FD670000}"/>
    <cellStyle name="Normal 3 3 2 3 2 3 4" xfId="27620" xr:uid="{00000000-0005-0000-0000-0000FE670000}"/>
    <cellStyle name="Normal 3 3 2 3 2 3 4 2" xfId="27621" xr:uid="{00000000-0005-0000-0000-0000FF670000}"/>
    <cellStyle name="Normal 3 3 2 3 2 3 4 2 2" xfId="27622" xr:uid="{00000000-0005-0000-0000-000000680000}"/>
    <cellStyle name="Normal 3 3 2 3 2 3 4 2 2 2" xfId="27623" xr:uid="{00000000-0005-0000-0000-000001680000}"/>
    <cellStyle name="Normal 3 3 2 3 2 3 4 2 3" xfId="27624" xr:uid="{00000000-0005-0000-0000-000002680000}"/>
    <cellStyle name="Normal 3 3 2 3 2 3 4 3" xfId="27625" xr:uid="{00000000-0005-0000-0000-000003680000}"/>
    <cellStyle name="Normal 3 3 2 3 2 3 4 3 2" xfId="27626" xr:uid="{00000000-0005-0000-0000-000004680000}"/>
    <cellStyle name="Normal 3 3 2 3 2 3 4 4" xfId="27627" xr:uid="{00000000-0005-0000-0000-000005680000}"/>
    <cellStyle name="Normal 3 3 2 3 2 3 5" xfId="27628" xr:uid="{00000000-0005-0000-0000-000006680000}"/>
    <cellStyle name="Normal 3 3 2 3 2 3 5 2" xfId="27629" xr:uid="{00000000-0005-0000-0000-000007680000}"/>
    <cellStyle name="Normal 3 3 2 3 2 3 5 2 2" xfId="27630" xr:uid="{00000000-0005-0000-0000-000008680000}"/>
    <cellStyle name="Normal 3 3 2 3 2 3 5 3" xfId="27631" xr:uid="{00000000-0005-0000-0000-000009680000}"/>
    <cellStyle name="Normal 3 3 2 3 2 3 6" xfId="27632" xr:uid="{00000000-0005-0000-0000-00000A680000}"/>
    <cellStyle name="Normal 3 3 2 3 2 3 6 2" xfId="27633" xr:uid="{00000000-0005-0000-0000-00000B680000}"/>
    <cellStyle name="Normal 3 3 2 3 2 3 7" xfId="27634" xr:uid="{00000000-0005-0000-0000-00000C680000}"/>
    <cellStyle name="Normal 3 3 2 3 2 3 7 2" xfId="27635" xr:uid="{00000000-0005-0000-0000-00000D680000}"/>
    <cellStyle name="Normal 3 3 2 3 2 3 8" xfId="27636" xr:uid="{00000000-0005-0000-0000-00000E680000}"/>
    <cellStyle name="Normal 3 3 2 3 2 4" xfId="27637" xr:uid="{00000000-0005-0000-0000-00000F680000}"/>
    <cellStyle name="Normal 3 3 2 3 2 4 2" xfId="27638" xr:uid="{00000000-0005-0000-0000-000010680000}"/>
    <cellStyle name="Normal 3 3 2 3 2 4 2 2" xfId="27639" xr:uid="{00000000-0005-0000-0000-000011680000}"/>
    <cellStyle name="Normal 3 3 2 3 2 4 2 2 2" xfId="27640" xr:uid="{00000000-0005-0000-0000-000012680000}"/>
    <cellStyle name="Normal 3 3 2 3 2 4 2 2 2 2" xfId="27641" xr:uid="{00000000-0005-0000-0000-000013680000}"/>
    <cellStyle name="Normal 3 3 2 3 2 4 2 2 3" xfId="27642" xr:uid="{00000000-0005-0000-0000-000014680000}"/>
    <cellStyle name="Normal 3 3 2 3 2 4 2 3" xfId="27643" xr:uid="{00000000-0005-0000-0000-000015680000}"/>
    <cellStyle name="Normal 3 3 2 3 2 4 2 3 2" xfId="27644" xr:uid="{00000000-0005-0000-0000-000016680000}"/>
    <cellStyle name="Normal 3 3 2 3 2 4 2 4" xfId="27645" xr:uid="{00000000-0005-0000-0000-000017680000}"/>
    <cellStyle name="Normal 3 3 2 3 2 4 3" xfId="27646" xr:uid="{00000000-0005-0000-0000-000018680000}"/>
    <cellStyle name="Normal 3 3 2 3 2 4 3 2" xfId="27647" xr:uid="{00000000-0005-0000-0000-000019680000}"/>
    <cellStyle name="Normal 3 3 2 3 2 4 3 2 2" xfId="27648" xr:uid="{00000000-0005-0000-0000-00001A680000}"/>
    <cellStyle name="Normal 3 3 2 3 2 4 3 3" xfId="27649" xr:uid="{00000000-0005-0000-0000-00001B680000}"/>
    <cellStyle name="Normal 3 3 2 3 2 4 4" xfId="27650" xr:uid="{00000000-0005-0000-0000-00001C680000}"/>
    <cellStyle name="Normal 3 3 2 3 2 4 4 2" xfId="27651" xr:uid="{00000000-0005-0000-0000-00001D680000}"/>
    <cellStyle name="Normal 3 3 2 3 2 4 5" xfId="27652" xr:uid="{00000000-0005-0000-0000-00001E680000}"/>
    <cellStyle name="Normal 3 3 2 3 2 5" xfId="27653" xr:uid="{00000000-0005-0000-0000-00001F680000}"/>
    <cellStyle name="Normal 3 3 2 3 2 5 2" xfId="27654" xr:uid="{00000000-0005-0000-0000-000020680000}"/>
    <cellStyle name="Normal 3 3 2 3 2 5 2 2" xfId="27655" xr:uid="{00000000-0005-0000-0000-000021680000}"/>
    <cellStyle name="Normal 3 3 2 3 2 5 2 2 2" xfId="27656" xr:uid="{00000000-0005-0000-0000-000022680000}"/>
    <cellStyle name="Normal 3 3 2 3 2 5 2 3" xfId="27657" xr:uid="{00000000-0005-0000-0000-000023680000}"/>
    <cellStyle name="Normal 3 3 2 3 2 5 3" xfId="27658" xr:uid="{00000000-0005-0000-0000-000024680000}"/>
    <cellStyle name="Normal 3 3 2 3 2 5 3 2" xfId="27659" xr:uid="{00000000-0005-0000-0000-000025680000}"/>
    <cellStyle name="Normal 3 3 2 3 2 5 4" xfId="27660" xr:uid="{00000000-0005-0000-0000-000026680000}"/>
    <cellStyle name="Normal 3 3 2 3 2 6" xfId="27661" xr:uid="{00000000-0005-0000-0000-000027680000}"/>
    <cellStyle name="Normal 3 3 2 3 2 6 2" xfId="27662" xr:uid="{00000000-0005-0000-0000-000028680000}"/>
    <cellStyle name="Normal 3 3 2 3 2 6 2 2" xfId="27663" xr:uid="{00000000-0005-0000-0000-000029680000}"/>
    <cellStyle name="Normal 3 3 2 3 2 6 2 2 2" xfId="27664" xr:uid="{00000000-0005-0000-0000-00002A680000}"/>
    <cellStyle name="Normal 3 3 2 3 2 6 2 3" xfId="27665" xr:uid="{00000000-0005-0000-0000-00002B680000}"/>
    <cellStyle name="Normal 3 3 2 3 2 6 3" xfId="27666" xr:uid="{00000000-0005-0000-0000-00002C680000}"/>
    <cellStyle name="Normal 3 3 2 3 2 6 3 2" xfId="27667" xr:uid="{00000000-0005-0000-0000-00002D680000}"/>
    <cellStyle name="Normal 3 3 2 3 2 6 4" xfId="27668" xr:uid="{00000000-0005-0000-0000-00002E680000}"/>
    <cellStyle name="Normal 3 3 2 3 2 7" xfId="27669" xr:uid="{00000000-0005-0000-0000-00002F680000}"/>
    <cellStyle name="Normal 3 3 2 3 2 7 2" xfId="27670" xr:uid="{00000000-0005-0000-0000-000030680000}"/>
    <cellStyle name="Normal 3 3 2 3 2 7 2 2" xfId="27671" xr:uid="{00000000-0005-0000-0000-000031680000}"/>
    <cellStyle name="Normal 3 3 2 3 2 7 3" xfId="27672" xr:uid="{00000000-0005-0000-0000-000032680000}"/>
    <cellStyle name="Normal 3 3 2 3 2 8" xfId="27673" xr:uid="{00000000-0005-0000-0000-000033680000}"/>
    <cellStyle name="Normal 3 3 2 3 2 8 2" xfId="27674" xr:uid="{00000000-0005-0000-0000-000034680000}"/>
    <cellStyle name="Normal 3 3 2 3 2 9" xfId="27675" xr:uid="{00000000-0005-0000-0000-000035680000}"/>
    <cellStyle name="Normal 3 3 2 3 2 9 2" xfId="27676" xr:uid="{00000000-0005-0000-0000-000036680000}"/>
    <cellStyle name="Normal 3 3 2 3 3" xfId="27677" xr:uid="{00000000-0005-0000-0000-000037680000}"/>
    <cellStyle name="Normal 3 3 2 3 3 10" xfId="27678" xr:uid="{00000000-0005-0000-0000-000038680000}"/>
    <cellStyle name="Normal 3 3 2 3 3 11" xfId="27679" xr:uid="{00000000-0005-0000-0000-000039680000}"/>
    <cellStyle name="Normal 3 3 2 3 3 2" xfId="27680" xr:uid="{00000000-0005-0000-0000-00003A680000}"/>
    <cellStyle name="Normal 3 3 2 3 3 2 10" xfId="27681" xr:uid="{00000000-0005-0000-0000-00003B680000}"/>
    <cellStyle name="Normal 3 3 2 3 3 2 2" xfId="27682" xr:uid="{00000000-0005-0000-0000-00003C680000}"/>
    <cellStyle name="Normal 3 3 2 3 3 2 2 2" xfId="27683" xr:uid="{00000000-0005-0000-0000-00003D680000}"/>
    <cellStyle name="Normal 3 3 2 3 3 2 2 2 2" xfId="27684" xr:uid="{00000000-0005-0000-0000-00003E680000}"/>
    <cellStyle name="Normal 3 3 2 3 3 2 2 2 2 2" xfId="27685" xr:uid="{00000000-0005-0000-0000-00003F680000}"/>
    <cellStyle name="Normal 3 3 2 3 3 2 2 2 2 2 2" xfId="27686" xr:uid="{00000000-0005-0000-0000-000040680000}"/>
    <cellStyle name="Normal 3 3 2 3 3 2 2 2 2 2 2 2" xfId="27687" xr:uid="{00000000-0005-0000-0000-000041680000}"/>
    <cellStyle name="Normal 3 3 2 3 3 2 2 2 2 2 3" xfId="27688" xr:uid="{00000000-0005-0000-0000-000042680000}"/>
    <cellStyle name="Normal 3 3 2 3 3 2 2 2 2 3" xfId="27689" xr:uid="{00000000-0005-0000-0000-000043680000}"/>
    <cellStyle name="Normal 3 3 2 3 3 2 2 2 2 3 2" xfId="27690" xr:uid="{00000000-0005-0000-0000-000044680000}"/>
    <cellStyle name="Normal 3 3 2 3 3 2 2 2 2 4" xfId="27691" xr:uid="{00000000-0005-0000-0000-000045680000}"/>
    <cellStyle name="Normal 3 3 2 3 3 2 2 2 3" xfId="27692" xr:uid="{00000000-0005-0000-0000-000046680000}"/>
    <cellStyle name="Normal 3 3 2 3 3 2 2 2 3 2" xfId="27693" xr:uid="{00000000-0005-0000-0000-000047680000}"/>
    <cellStyle name="Normal 3 3 2 3 3 2 2 2 3 2 2" xfId="27694" xr:uid="{00000000-0005-0000-0000-000048680000}"/>
    <cellStyle name="Normal 3 3 2 3 3 2 2 2 3 3" xfId="27695" xr:uid="{00000000-0005-0000-0000-000049680000}"/>
    <cellStyle name="Normal 3 3 2 3 3 2 2 2 4" xfId="27696" xr:uid="{00000000-0005-0000-0000-00004A680000}"/>
    <cellStyle name="Normal 3 3 2 3 3 2 2 2 4 2" xfId="27697" xr:uid="{00000000-0005-0000-0000-00004B680000}"/>
    <cellStyle name="Normal 3 3 2 3 3 2 2 2 5" xfId="27698" xr:uid="{00000000-0005-0000-0000-00004C680000}"/>
    <cellStyle name="Normal 3 3 2 3 3 2 2 3" xfId="27699" xr:uid="{00000000-0005-0000-0000-00004D680000}"/>
    <cellStyle name="Normal 3 3 2 3 3 2 2 3 2" xfId="27700" xr:uid="{00000000-0005-0000-0000-00004E680000}"/>
    <cellStyle name="Normal 3 3 2 3 3 2 2 3 2 2" xfId="27701" xr:uid="{00000000-0005-0000-0000-00004F680000}"/>
    <cellStyle name="Normal 3 3 2 3 3 2 2 3 2 2 2" xfId="27702" xr:uid="{00000000-0005-0000-0000-000050680000}"/>
    <cellStyle name="Normal 3 3 2 3 3 2 2 3 2 3" xfId="27703" xr:uid="{00000000-0005-0000-0000-000051680000}"/>
    <cellStyle name="Normal 3 3 2 3 3 2 2 3 3" xfId="27704" xr:uid="{00000000-0005-0000-0000-000052680000}"/>
    <cellStyle name="Normal 3 3 2 3 3 2 2 3 3 2" xfId="27705" xr:uid="{00000000-0005-0000-0000-000053680000}"/>
    <cellStyle name="Normal 3 3 2 3 3 2 2 3 4" xfId="27706" xr:uid="{00000000-0005-0000-0000-000054680000}"/>
    <cellStyle name="Normal 3 3 2 3 3 2 2 4" xfId="27707" xr:uid="{00000000-0005-0000-0000-000055680000}"/>
    <cellStyle name="Normal 3 3 2 3 3 2 2 4 2" xfId="27708" xr:uid="{00000000-0005-0000-0000-000056680000}"/>
    <cellStyle name="Normal 3 3 2 3 3 2 2 4 2 2" xfId="27709" xr:uid="{00000000-0005-0000-0000-000057680000}"/>
    <cellStyle name="Normal 3 3 2 3 3 2 2 4 2 2 2" xfId="27710" xr:uid="{00000000-0005-0000-0000-000058680000}"/>
    <cellStyle name="Normal 3 3 2 3 3 2 2 4 2 3" xfId="27711" xr:uid="{00000000-0005-0000-0000-000059680000}"/>
    <cellStyle name="Normal 3 3 2 3 3 2 2 4 3" xfId="27712" xr:uid="{00000000-0005-0000-0000-00005A680000}"/>
    <cellStyle name="Normal 3 3 2 3 3 2 2 4 3 2" xfId="27713" xr:uid="{00000000-0005-0000-0000-00005B680000}"/>
    <cellStyle name="Normal 3 3 2 3 3 2 2 4 4" xfId="27714" xr:uid="{00000000-0005-0000-0000-00005C680000}"/>
    <cellStyle name="Normal 3 3 2 3 3 2 2 5" xfId="27715" xr:uid="{00000000-0005-0000-0000-00005D680000}"/>
    <cellStyle name="Normal 3 3 2 3 3 2 2 5 2" xfId="27716" xr:uid="{00000000-0005-0000-0000-00005E680000}"/>
    <cellStyle name="Normal 3 3 2 3 3 2 2 5 2 2" xfId="27717" xr:uid="{00000000-0005-0000-0000-00005F680000}"/>
    <cellStyle name="Normal 3 3 2 3 3 2 2 5 3" xfId="27718" xr:uid="{00000000-0005-0000-0000-000060680000}"/>
    <cellStyle name="Normal 3 3 2 3 3 2 2 6" xfId="27719" xr:uid="{00000000-0005-0000-0000-000061680000}"/>
    <cellStyle name="Normal 3 3 2 3 3 2 2 6 2" xfId="27720" xr:uid="{00000000-0005-0000-0000-000062680000}"/>
    <cellStyle name="Normal 3 3 2 3 3 2 2 7" xfId="27721" xr:uid="{00000000-0005-0000-0000-000063680000}"/>
    <cellStyle name="Normal 3 3 2 3 3 2 2 7 2" xfId="27722" xr:uid="{00000000-0005-0000-0000-000064680000}"/>
    <cellStyle name="Normal 3 3 2 3 3 2 2 8" xfId="27723" xr:uid="{00000000-0005-0000-0000-000065680000}"/>
    <cellStyle name="Normal 3 3 2 3 3 2 3" xfId="27724" xr:uid="{00000000-0005-0000-0000-000066680000}"/>
    <cellStyle name="Normal 3 3 2 3 3 2 3 2" xfId="27725" xr:uid="{00000000-0005-0000-0000-000067680000}"/>
    <cellStyle name="Normal 3 3 2 3 3 2 3 2 2" xfId="27726" xr:uid="{00000000-0005-0000-0000-000068680000}"/>
    <cellStyle name="Normal 3 3 2 3 3 2 3 2 2 2" xfId="27727" xr:uid="{00000000-0005-0000-0000-000069680000}"/>
    <cellStyle name="Normal 3 3 2 3 3 2 3 2 2 2 2" xfId="27728" xr:uid="{00000000-0005-0000-0000-00006A680000}"/>
    <cellStyle name="Normal 3 3 2 3 3 2 3 2 2 3" xfId="27729" xr:uid="{00000000-0005-0000-0000-00006B680000}"/>
    <cellStyle name="Normal 3 3 2 3 3 2 3 2 3" xfId="27730" xr:uid="{00000000-0005-0000-0000-00006C680000}"/>
    <cellStyle name="Normal 3 3 2 3 3 2 3 2 3 2" xfId="27731" xr:uid="{00000000-0005-0000-0000-00006D680000}"/>
    <cellStyle name="Normal 3 3 2 3 3 2 3 2 4" xfId="27732" xr:uid="{00000000-0005-0000-0000-00006E680000}"/>
    <cellStyle name="Normal 3 3 2 3 3 2 3 3" xfId="27733" xr:uid="{00000000-0005-0000-0000-00006F680000}"/>
    <cellStyle name="Normal 3 3 2 3 3 2 3 3 2" xfId="27734" xr:uid="{00000000-0005-0000-0000-000070680000}"/>
    <cellStyle name="Normal 3 3 2 3 3 2 3 3 2 2" xfId="27735" xr:uid="{00000000-0005-0000-0000-000071680000}"/>
    <cellStyle name="Normal 3 3 2 3 3 2 3 3 3" xfId="27736" xr:uid="{00000000-0005-0000-0000-000072680000}"/>
    <cellStyle name="Normal 3 3 2 3 3 2 3 4" xfId="27737" xr:uid="{00000000-0005-0000-0000-000073680000}"/>
    <cellStyle name="Normal 3 3 2 3 3 2 3 4 2" xfId="27738" xr:uid="{00000000-0005-0000-0000-000074680000}"/>
    <cellStyle name="Normal 3 3 2 3 3 2 3 5" xfId="27739" xr:uid="{00000000-0005-0000-0000-000075680000}"/>
    <cellStyle name="Normal 3 3 2 3 3 2 4" xfId="27740" xr:uid="{00000000-0005-0000-0000-000076680000}"/>
    <cellStyle name="Normal 3 3 2 3 3 2 4 2" xfId="27741" xr:uid="{00000000-0005-0000-0000-000077680000}"/>
    <cellStyle name="Normal 3 3 2 3 3 2 4 2 2" xfId="27742" xr:uid="{00000000-0005-0000-0000-000078680000}"/>
    <cellStyle name="Normal 3 3 2 3 3 2 4 2 2 2" xfId="27743" xr:uid="{00000000-0005-0000-0000-000079680000}"/>
    <cellStyle name="Normal 3 3 2 3 3 2 4 2 3" xfId="27744" xr:uid="{00000000-0005-0000-0000-00007A680000}"/>
    <cellStyle name="Normal 3 3 2 3 3 2 4 3" xfId="27745" xr:uid="{00000000-0005-0000-0000-00007B680000}"/>
    <cellStyle name="Normal 3 3 2 3 3 2 4 3 2" xfId="27746" xr:uid="{00000000-0005-0000-0000-00007C680000}"/>
    <cellStyle name="Normal 3 3 2 3 3 2 4 4" xfId="27747" xr:uid="{00000000-0005-0000-0000-00007D680000}"/>
    <cellStyle name="Normal 3 3 2 3 3 2 5" xfId="27748" xr:uid="{00000000-0005-0000-0000-00007E680000}"/>
    <cellStyle name="Normal 3 3 2 3 3 2 5 2" xfId="27749" xr:uid="{00000000-0005-0000-0000-00007F680000}"/>
    <cellStyle name="Normal 3 3 2 3 3 2 5 2 2" xfId="27750" xr:uid="{00000000-0005-0000-0000-000080680000}"/>
    <cellStyle name="Normal 3 3 2 3 3 2 5 2 2 2" xfId="27751" xr:uid="{00000000-0005-0000-0000-000081680000}"/>
    <cellStyle name="Normal 3 3 2 3 3 2 5 2 3" xfId="27752" xr:uid="{00000000-0005-0000-0000-000082680000}"/>
    <cellStyle name="Normal 3 3 2 3 3 2 5 3" xfId="27753" xr:uid="{00000000-0005-0000-0000-000083680000}"/>
    <cellStyle name="Normal 3 3 2 3 3 2 5 3 2" xfId="27754" xr:uid="{00000000-0005-0000-0000-000084680000}"/>
    <cellStyle name="Normal 3 3 2 3 3 2 5 4" xfId="27755" xr:uid="{00000000-0005-0000-0000-000085680000}"/>
    <cellStyle name="Normal 3 3 2 3 3 2 6" xfId="27756" xr:uid="{00000000-0005-0000-0000-000086680000}"/>
    <cellStyle name="Normal 3 3 2 3 3 2 6 2" xfId="27757" xr:uid="{00000000-0005-0000-0000-000087680000}"/>
    <cellStyle name="Normal 3 3 2 3 3 2 6 2 2" xfId="27758" xr:uid="{00000000-0005-0000-0000-000088680000}"/>
    <cellStyle name="Normal 3 3 2 3 3 2 6 3" xfId="27759" xr:uid="{00000000-0005-0000-0000-000089680000}"/>
    <cellStyle name="Normal 3 3 2 3 3 2 7" xfId="27760" xr:uid="{00000000-0005-0000-0000-00008A680000}"/>
    <cellStyle name="Normal 3 3 2 3 3 2 7 2" xfId="27761" xr:uid="{00000000-0005-0000-0000-00008B680000}"/>
    <cellStyle name="Normal 3 3 2 3 3 2 8" xfId="27762" xr:uid="{00000000-0005-0000-0000-00008C680000}"/>
    <cellStyle name="Normal 3 3 2 3 3 2 8 2" xfId="27763" xr:uid="{00000000-0005-0000-0000-00008D680000}"/>
    <cellStyle name="Normal 3 3 2 3 3 2 9" xfId="27764" xr:uid="{00000000-0005-0000-0000-00008E680000}"/>
    <cellStyle name="Normal 3 3 2 3 3 3" xfId="27765" xr:uid="{00000000-0005-0000-0000-00008F680000}"/>
    <cellStyle name="Normal 3 3 2 3 3 3 2" xfId="27766" xr:uid="{00000000-0005-0000-0000-000090680000}"/>
    <cellStyle name="Normal 3 3 2 3 3 3 2 2" xfId="27767" xr:uid="{00000000-0005-0000-0000-000091680000}"/>
    <cellStyle name="Normal 3 3 2 3 3 3 2 2 2" xfId="27768" xr:uid="{00000000-0005-0000-0000-000092680000}"/>
    <cellStyle name="Normal 3 3 2 3 3 3 2 2 2 2" xfId="27769" xr:uid="{00000000-0005-0000-0000-000093680000}"/>
    <cellStyle name="Normal 3 3 2 3 3 3 2 2 2 2 2" xfId="27770" xr:uid="{00000000-0005-0000-0000-000094680000}"/>
    <cellStyle name="Normal 3 3 2 3 3 3 2 2 2 3" xfId="27771" xr:uid="{00000000-0005-0000-0000-000095680000}"/>
    <cellStyle name="Normal 3 3 2 3 3 3 2 2 3" xfId="27772" xr:uid="{00000000-0005-0000-0000-000096680000}"/>
    <cellStyle name="Normal 3 3 2 3 3 3 2 2 3 2" xfId="27773" xr:uid="{00000000-0005-0000-0000-000097680000}"/>
    <cellStyle name="Normal 3 3 2 3 3 3 2 2 4" xfId="27774" xr:uid="{00000000-0005-0000-0000-000098680000}"/>
    <cellStyle name="Normal 3 3 2 3 3 3 2 3" xfId="27775" xr:uid="{00000000-0005-0000-0000-000099680000}"/>
    <cellStyle name="Normal 3 3 2 3 3 3 2 3 2" xfId="27776" xr:uid="{00000000-0005-0000-0000-00009A680000}"/>
    <cellStyle name="Normal 3 3 2 3 3 3 2 3 2 2" xfId="27777" xr:uid="{00000000-0005-0000-0000-00009B680000}"/>
    <cellStyle name="Normal 3 3 2 3 3 3 2 3 3" xfId="27778" xr:uid="{00000000-0005-0000-0000-00009C680000}"/>
    <cellStyle name="Normal 3 3 2 3 3 3 2 4" xfId="27779" xr:uid="{00000000-0005-0000-0000-00009D680000}"/>
    <cellStyle name="Normal 3 3 2 3 3 3 2 4 2" xfId="27780" xr:uid="{00000000-0005-0000-0000-00009E680000}"/>
    <cellStyle name="Normal 3 3 2 3 3 3 2 5" xfId="27781" xr:uid="{00000000-0005-0000-0000-00009F680000}"/>
    <cellStyle name="Normal 3 3 2 3 3 3 3" xfId="27782" xr:uid="{00000000-0005-0000-0000-0000A0680000}"/>
    <cellStyle name="Normal 3 3 2 3 3 3 3 2" xfId="27783" xr:uid="{00000000-0005-0000-0000-0000A1680000}"/>
    <cellStyle name="Normal 3 3 2 3 3 3 3 2 2" xfId="27784" xr:uid="{00000000-0005-0000-0000-0000A2680000}"/>
    <cellStyle name="Normal 3 3 2 3 3 3 3 2 2 2" xfId="27785" xr:uid="{00000000-0005-0000-0000-0000A3680000}"/>
    <cellStyle name="Normal 3 3 2 3 3 3 3 2 3" xfId="27786" xr:uid="{00000000-0005-0000-0000-0000A4680000}"/>
    <cellStyle name="Normal 3 3 2 3 3 3 3 3" xfId="27787" xr:uid="{00000000-0005-0000-0000-0000A5680000}"/>
    <cellStyle name="Normal 3 3 2 3 3 3 3 3 2" xfId="27788" xr:uid="{00000000-0005-0000-0000-0000A6680000}"/>
    <cellStyle name="Normal 3 3 2 3 3 3 3 4" xfId="27789" xr:uid="{00000000-0005-0000-0000-0000A7680000}"/>
    <cellStyle name="Normal 3 3 2 3 3 3 4" xfId="27790" xr:uid="{00000000-0005-0000-0000-0000A8680000}"/>
    <cellStyle name="Normal 3 3 2 3 3 3 4 2" xfId="27791" xr:uid="{00000000-0005-0000-0000-0000A9680000}"/>
    <cellStyle name="Normal 3 3 2 3 3 3 4 2 2" xfId="27792" xr:uid="{00000000-0005-0000-0000-0000AA680000}"/>
    <cellStyle name="Normal 3 3 2 3 3 3 4 2 2 2" xfId="27793" xr:uid="{00000000-0005-0000-0000-0000AB680000}"/>
    <cellStyle name="Normal 3 3 2 3 3 3 4 2 3" xfId="27794" xr:uid="{00000000-0005-0000-0000-0000AC680000}"/>
    <cellStyle name="Normal 3 3 2 3 3 3 4 3" xfId="27795" xr:uid="{00000000-0005-0000-0000-0000AD680000}"/>
    <cellStyle name="Normal 3 3 2 3 3 3 4 3 2" xfId="27796" xr:uid="{00000000-0005-0000-0000-0000AE680000}"/>
    <cellStyle name="Normal 3 3 2 3 3 3 4 4" xfId="27797" xr:uid="{00000000-0005-0000-0000-0000AF680000}"/>
    <cellStyle name="Normal 3 3 2 3 3 3 5" xfId="27798" xr:uid="{00000000-0005-0000-0000-0000B0680000}"/>
    <cellStyle name="Normal 3 3 2 3 3 3 5 2" xfId="27799" xr:uid="{00000000-0005-0000-0000-0000B1680000}"/>
    <cellStyle name="Normal 3 3 2 3 3 3 5 2 2" xfId="27800" xr:uid="{00000000-0005-0000-0000-0000B2680000}"/>
    <cellStyle name="Normal 3 3 2 3 3 3 5 3" xfId="27801" xr:uid="{00000000-0005-0000-0000-0000B3680000}"/>
    <cellStyle name="Normal 3 3 2 3 3 3 6" xfId="27802" xr:uid="{00000000-0005-0000-0000-0000B4680000}"/>
    <cellStyle name="Normal 3 3 2 3 3 3 6 2" xfId="27803" xr:uid="{00000000-0005-0000-0000-0000B5680000}"/>
    <cellStyle name="Normal 3 3 2 3 3 3 7" xfId="27804" xr:uid="{00000000-0005-0000-0000-0000B6680000}"/>
    <cellStyle name="Normal 3 3 2 3 3 3 7 2" xfId="27805" xr:uid="{00000000-0005-0000-0000-0000B7680000}"/>
    <cellStyle name="Normal 3 3 2 3 3 3 8" xfId="27806" xr:uid="{00000000-0005-0000-0000-0000B8680000}"/>
    <cellStyle name="Normal 3 3 2 3 3 4" xfId="27807" xr:uid="{00000000-0005-0000-0000-0000B9680000}"/>
    <cellStyle name="Normal 3 3 2 3 3 4 2" xfId="27808" xr:uid="{00000000-0005-0000-0000-0000BA680000}"/>
    <cellStyle name="Normal 3 3 2 3 3 4 2 2" xfId="27809" xr:uid="{00000000-0005-0000-0000-0000BB680000}"/>
    <cellStyle name="Normal 3 3 2 3 3 4 2 2 2" xfId="27810" xr:uid="{00000000-0005-0000-0000-0000BC680000}"/>
    <cellStyle name="Normal 3 3 2 3 3 4 2 2 2 2" xfId="27811" xr:uid="{00000000-0005-0000-0000-0000BD680000}"/>
    <cellStyle name="Normal 3 3 2 3 3 4 2 2 3" xfId="27812" xr:uid="{00000000-0005-0000-0000-0000BE680000}"/>
    <cellStyle name="Normal 3 3 2 3 3 4 2 3" xfId="27813" xr:uid="{00000000-0005-0000-0000-0000BF680000}"/>
    <cellStyle name="Normal 3 3 2 3 3 4 2 3 2" xfId="27814" xr:uid="{00000000-0005-0000-0000-0000C0680000}"/>
    <cellStyle name="Normal 3 3 2 3 3 4 2 4" xfId="27815" xr:uid="{00000000-0005-0000-0000-0000C1680000}"/>
    <cellStyle name="Normal 3 3 2 3 3 4 3" xfId="27816" xr:uid="{00000000-0005-0000-0000-0000C2680000}"/>
    <cellStyle name="Normal 3 3 2 3 3 4 3 2" xfId="27817" xr:uid="{00000000-0005-0000-0000-0000C3680000}"/>
    <cellStyle name="Normal 3 3 2 3 3 4 3 2 2" xfId="27818" xr:uid="{00000000-0005-0000-0000-0000C4680000}"/>
    <cellStyle name="Normal 3 3 2 3 3 4 3 3" xfId="27819" xr:uid="{00000000-0005-0000-0000-0000C5680000}"/>
    <cellStyle name="Normal 3 3 2 3 3 4 4" xfId="27820" xr:uid="{00000000-0005-0000-0000-0000C6680000}"/>
    <cellStyle name="Normal 3 3 2 3 3 4 4 2" xfId="27821" xr:uid="{00000000-0005-0000-0000-0000C7680000}"/>
    <cellStyle name="Normal 3 3 2 3 3 4 5" xfId="27822" xr:uid="{00000000-0005-0000-0000-0000C8680000}"/>
    <cellStyle name="Normal 3 3 2 3 3 5" xfId="27823" xr:uid="{00000000-0005-0000-0000-0000C9680000}"/>
    <cellStyle name="Normal 3 3 2 3 3 5 2" xfId="27824" xr:uid="{00000000-0005-0000-0000-0000CA680000}"/>
    <cellStyle name="Normal 3 3 2 3 3 5 2 2" xfId="27825" xr:uid="{00000000-0005-0000-0000-0000CB680000}"/>
    <cellStyle name="Normal 3 3 2 3 3 5 2 2 2" xfId="27826" xr:uid="{00000000-0005-0000-0000-0000CC680000}"/>
    <cellStyle name="Normal 3 3 2 3 3 5 2 3" xfId="27827" xr:uid="{00000000-0005-0000-0000-0000CD680000}"/>
    <cellStyle name="Normal 3 3 2 3 3 5 3" xfId="27828" xr:uid="{00000000-0005-0000-0000-0000CE680000}"/>
    <cellStyle name="Normal 3 3 2 3 3 5 3 2" xfId="27829" xr:uid="{00000000-0005-0000-0000-0000CF680000}"/>
    <cellStyle name="Normal 3 3 2 3 3 5 4" xfId="27830" xr:uid="{00000000-0005-0000-0000-0000D0680000}"/>
    <cellStyle name="Normal 3 3 2 3 3 6" xfId="27831" xr:uid="{00000000-0005-0000-0000-0000D1680000}"/>
    <cellStyle name="Normal 3 3 2 3 3 6 2" xfId="27832" xr:uid="{00000000-0005-0000-0000-0000D2680000}"/>
    <cellStyle name="Normal 3 3 2 3 3 6 2 2" xfId="27833" xr:uid="{00000000-0005-0000-0000-0000D3680000}"/>
    <cellStyle name="Normal 3 3 2 3 3 6 2 2 2" xfId="27834" xr:uid="{00000000-0005-0000-0000-0000D4680000}"/>
    <cellStyle name="Normal 3 3 2 3 3 6 2 3" xfId="27835" xr:uid="{00000000-0005-0000-0000-0000D5680000}"/>
    <cellStyle name="Normal 3 3 2 3 3 6 3" xfId="27836" xr:uid="{00000000-0005-0000-0000-0000D6680000}"/>
    <cellStyle name="Normal 3 3 2 3 3 6 3 2" xfId="27837" xr:uid="{00000000-0005-0000-0000-0000D7680000}"/>
    <cellStyle name="Normal 3 3 2 3 3 6 4" xfId="27838" xr:uid="{00000000-0005-0000-0000-0000D8680000}"/>
    <cellStyle name="Normal 3 3 2 3 3 7" xfId="27839" xr:uid="{00000000-0005-0000-0000-0000D9680000}"/>
    <cellStyle name="Normal 3 3 2 3 3 7 2" xfId="27840" xr:uid="{00000000-0005-0000-0000-0000DA680000}"/>
    <cellStyle name="Normal 3 3 2 3 3 7 2 2" xfId="27841" xr:uid="{00000000-0005-0000-0000-0000DB680000}"/>
    <cellStyle name="Normal 3 3 2 3 3 7 3" xfId="27842" xr:uid="{00000000-0005-0000-0000-0000DC680000}"/>
    <cellStyle name="Normal 3 3 2 3 3 8" xfId="27843" xr:uid="{00000000-0005-0000-0000-0000DD680000}"/>
    <cellStyle name="Normal 3 3 2 3 3 8 2" xfId="27844" xr:uid="{00000000-0005-0000-0000-0000DE680000}"/>
    <cellStyle name="Normal 3 3 2 3 3 9" xfId="27845" xr:uid="{00000000-0005-0000-0000-0000DF680000}"/>
    <cellStyle name="Normal 3 3 2 3 3 9 2" xfId="27846" xr:uid="{00000000-0005-0000-0000-0000E0680000}"/>
    <cellStyle name="Normal 3 3 2 3 4" xfId="27847" xr:uid="{00000000-0005-0000-0000-0000E1680000}"/>
    <cellStyle name="Normal 3 3 2 3 4 10" xfId="27848" xr:uid="{00000000-0005-0000-0000-0000E2680000}"/>
    <cellStyle name="Normal 3 3 2 3 4 11" xfId="27849" xr:uid="{00000000-0005-0000-0000-0000E3680000}"/>
    <cellStyle name="Normal 3 3 2 3 4 2" xfId="27850" xr:uid="{00000000-0005-0000-0000-0000E4680000}"/>
    <cellStyle name="Normal 3 3 2 3 4 2 2" xfId="27851" xr:uid="{00000000-0005-0000-0000-0000E5680000}"/>
    <cellStyle name="Normal 3 3 2 3 4 2 2 2" xfId="27852" xr:uid="{00000000-0005-0000-0000-0000E6680000}"/>
    <cellStyle name="Normal 3 3 2 3 4 2 2 2 2" xfId="27853" xr:uid="{00000000-0005-0000-0000-0000E7680000}"/>
    <cellStyle name="Normal 3 3 2 3 4 2 2 2 2 2" xfId="27854" xr:uid="{00000000-0005-0000-0000-0000E8680000}"/>
    <cellStyle name="Normal 3 3 2 3 4 2 2 2 2 2 2" xfId="27855" xr:uid="{00000000-0005-0000-0000-0000E9680000}"/>
    <cellStyle name="Normal 3 3 2 3 4 2 2 2 2 2 2 2" xfId="27856" xr:uid="{00000000-0005-0000-0000-0000EA680000}"/>
    <cellStyle name="Normal 3 3 2 3 4 2 2 2 2 2 3" xfId="27857" xr:uid="{00000000-0005-0000-0000-0000EB680000}"/>
    <cellStyle name="Normal 3 3 2 3 4 2 2 2 2 3" xfId="27858" xr:uid="{00000000-0005-0000-0000-0000EC680000}"/>
    <cellStyle name="Normal 3 3 2 3 4 2 2 2 2 3 2" xfId="27859" xr:uid="{00000000-0005-0000-0000-0000ED680000}"/>
    <cellStyle name="Normal 3 3 2 3 4 2 2 2 2 4" xfId="27860" xr:uid="{00000000-0005-0000-0000-0000EE680000}"/>
    <cellStyle name="Normal 3 3 2 3 4 2 2 2 3" xfId="27861" xr:uid="{00000000-0005-0000-0000-0000EF680000}"/>
    <cellStyle name="Normal 3 3 2 3 4 2 2 2 3 2" xfId="27862" xr:uid="{00000000-0005-0000-0000-0000F0680000}"/>
    <cellStyle name="Normal 3 3 2 3 4 2 2 2 3 2 2" xfId="27863" xr:uid="{00000000-0005-0000-0000-0000F1680000}"/>
    <cellStyle name="Normal 3 3 2 3 4 2 2 2 3 3" xfId="27864" xr:uid="{00000000-0005-0000-0000-0000F2680000}"/>
    <cellStyle name="Normal 3 3 2 3 4 2 2 2 4" xfId="27865" xr:uid="{00000000-0005-0000-0000-0000F3680000}"/>
    <cellStyle name="Normal 3 3 2 3 4 2 2 2 4 2" xfId="27866" xr:uid="{00000000-0005-0000-0000-0000F4680000}"/>
    <cellStyle name="Normal 3 3 2 3 4 2 2 2 5" xfId="27867" xr:uid="{00000000-0005-0000-0000-0000F5680000}"/>
    <cellStyle name="Normal 3 3 2 3 4 2 2 3" xfId="27868" xr:uid="{00000000-0005-0000-0000-0000F6680000}"/>
    <cellStyle name="Normal 3 3 2 3 4 2 2 3 2" xfId="27869" xr:uid="{00000000-0005-0000-0000-0000F7680000}"/>
    <cellStyle name="Normal 3 3 2 3 4 2 2 3 2 2" xfId="27870" xr:uid="{00000000-0005-0000-0000-0000F8680000}"/>
    <cellStyle name="Normal 3 3 2 3 4 2 2 3 2 2 2" xfId="27871" xr:uid="{00000000-0005-0000-0000-0000F9680000}"/>
    <cellStyle name="Normal 3 3 2 3 4 2 2 3 2 3" xfId="27872" xr:uid="{00000000-0005-0000-0000-0000FA680000}"/>
    <cellStyle name="Normal 3 3 2 3 4 2 2 3 3" xfId="27873" xr:uid="{00000000-0005-0000-0000-0000FB680000}"/>
    <cellStyle name="Normal 3 3 2 3 4 2 2 3 3 2" xfId="27874" xr:uid="{00000000-0005-0000-0000-0000FC680000}"/>
    <cellStyle name="Normal 3 3 2 3 4 2 2 3 4" xfId="27875" xr:uid="{00000000-0005-0000-0000-0000FD680000}"/>
    <cellStyle name="Normal 3 3 2 3 4 2 2 4" xfId="27876" xr:uid="{00000000-0005-0000-0000-0000FE680000}"/>
    <cellStyle name="Normal 3 3 2 3 4 2 2 4 2" xfId="27877" xr:uid="{00000000-0005-0000-0000-0000FF680000}"/>
    <cellStyle name="Normal 3 3 2 3 4 2 2 4 2 2" xfId="27878" xr:uid="{00000000-0005-0000-0000-000000690000}"/>
    <cellStyle name="Normal 3 3 2 3 4 2 2 4 2 2 2" xfId="27879" xr:uid="{00000000-0005-0000-0000-000001690000}"/>
    <cellStyle name="Normal 3 3 2 3 4 2 2 4 2 3" xfId="27880" xr:uid="{00000000-0005-0000-0000-000002690000}"/>
    <cellStyle name="Normal 3 3 2 3 4 2 2 4 3" xfId="27881" xr:uid="{00000000-0005-0000-0000-000003690000}"/>
    <cellStyle name="Normal 3 3 2 3 4 2 2 4 3 2" xfId="27882" xr:uid="{00000000-0005-0000-0000-000004690000}"/>
    <cellStyle name="Normal 3 3 2 3 4 2 2 4 4" xfId="27883" xr:uid="{00000000-0005-0000-0000-000005690000}"/>
    <cellStyle name="Normal 3 3 2 3 4 2 2 5" xfId="27884" xr:uid="{00000000-0005-0000-0000-000006690000}"/>
    <cellStyle name="Normal 3 3 2 3 4 2 2 5 2" xfId="27885" xr:uid="{00000000-0005-0000-0000-000007690000}"/>
    <cellStyle name="Normal 3 3 2 3 4 2 2 5 2 2" xfId="27886" xr:uid="{00000000-0005-0000-0000-000008690000}"/>
    <cellStyle name="Normal 3 3 2 3 4 2 2 5 3" xfId="27887" xr:uid="{00000000-0005-0000-0000-000009690000}"/>
    <cellStyle name="Normal 3 3 2 3 4 2 2 6" xfId="27888" xr:uid="{00000000-0005-0000-0000-00000A690000}"/>
    <cellStyle name="Normal 3 3 2 3 4 2 2 6 2" xfId="27889" xr:uid="{00000000-0005-0000-0000-00000B690000}"/>
    <cellStyle name="Normal 3 3 2 3 4 2 2 7" xfId="27890" xr:uid="{00000000-0005-0000-0000-00000C690000}"/>
    <cellStyle name="Normal 3 3 2 3 4 2 2 7 2" xfId="27891" xr:uid="{00000000-0005-0000-0000-00000D690000}"/>
    <cellStyle name="Normal 3 3 2 3 4 2 2 8" xfId="27892" xr:uid="{00000000-0005-0000-0000-00000E690000}"/>
    <cellStyle name="Normal 3 3 2 3 4 2 3" xfId="27893" xr:uid="{00000000-0005-0000-0000-00000F690000}"/>
    <cellStyle name="Normal 3 3 2 3 4 2 3 2" xfId="27894" xr:uid="{00000000-0005-0000-0000-000010690000}"/>
    <cellStyle name="Normal 3 3 2 3 4 2 3 2 2" xfId="27895" xr:uid="{00000000-0005-0000-0000-000011690000}"/>
    <cellStyle name="Normal 3 3 2 3 4 2 3 2 2 2" xfId="27896" xr:uid="{00000000-0005-0000-0000-000012690000}"/>
    <cellStyle name="Normal 3 3 2 3 4 2 3 2 2 2 2" xfId="27897" xr:uid="{00000000-0005-0000-0000-000013690000}"/>
    <cellStyle name="Normal 3 3 2 3 4 2 3 2 2 3" xfId="27898" xr:uid="{00000000-0005-0000-0000-000014690000}"/>
    <cellStyle name="Normal 3 3 2 3 4 2 3 2 3" xfId="27899" xr:uid="{00000000-0005-0000-0000-000015690000}"/>
    <cellStyle name="Normal 3 3 2 3 4 2 3 2 3 2" xfId="27900" xr:uid="{00000000-0005-0000-0000-000016690000}"/>
    <cellStyle name="Normal 3 3 2 3 4 2 3 2 4" xfId="27901" xr:uid="{00000000-0005-0000-0000-000017690000}"/>
    <cellStyle name="Normal 3 3 2 3 4 2 3 3" xfId="27902" xr:uid="{00000000-0005-0000-0000-000018690000}"/>
    <cellStyle name="Normal 3 3 2 3 4 2 3 3 2" xfId="27903" xr:uid="{00000000-0005-0000-0000-000019690000}"/>
    <cellStyle name="Normal 3 3 2 3 4 2 3 3 2 2" xfId="27904" xr:uid="{00000000-0005-0000-0000-00001A690000}"/>
    <cellStyle name="Normal 3 3 2 3 4 2 3 3 3" xfId="27905" xr:uid="{00000000-0005-0000-0000-00001B690000}"/>
    <cellStyle name="Normal 3 3 2 3 4 2 3 4" xfId="27906" xr:uid="{00000000-0005-0000-0000-00001C690000}"/>
    <cellStyle name="Normal 3 3 2 3 4 2 3 4 2" xfId="27907" xr:uid="{00000000-0005-0000-0000-00001D690000}"/>
    <cellStyle name="Normal 3 3 2 3 4 2 3 5" xfId="27908" xr:uid="{00000000-0005-0000-0000-00001E690000}"/>
    <cellStyle name="Normal 3 3 2 3 4 2 4" xfId="27909" xr:uid="{00000000-0005-0000-0000-00001F690000}"/>
    <cellStyle name="Normal 3 3 2 3 4 2 4 2" xfId="27910" xr:uid="{00000000-0005-0000-0000-000020690000}"/>
    <cellStyle name="Normal 3 3 2 3 4 2 4 2 2" xfId="27911" xr:uid="{00000000-0005-0000-0000-000021690000}"/>
    <cellStyle name="Normal 3 3 2 3 4 2 4 2 2 2" xfId="27912" xr:uid="{00000000-0005-0000-0000-000022690000}"/>
    <cellStyle name="Normal 3 3 2 3 4 2 4 2 3" xfId="27913" xr:uid="{00000000-0005-0000-0000-000023690000}"/>
    <cellStyle name="Normal 3 3 2 3 4 2 4 3" xfId="27914" xr:uid="{00000000-0005-0000-0000-000024690000}"/>
    <cellStyle name="Normal 3 3 2 3 4 2 4 3 2" xfId="27915" xr:uid="{00000000-0005-0000-0000-000025690000}"/>
    <cellStyle name="Normal 3 3 2 3 4 2 4 4" xfId="27916" xr:uid="{00000000-0005-0000-0000-000026690000}"/>
    <cellStyle name="Normal 3 3 2 3 4 2 5" xfId="27917" xr:uid="{00000000-0005-0000-0000-000027690000}"/>
    <cellStyle name="Normal 3 3 2 3 4 2 5 2" xfId="27918" xr:uid="{00000000-0005-0000-0000-000028690000}"/>
    <cellStyle name="Normal 3 3 2 3 4 2 5 2 2" xfId="27919" xr:uid="{00000000-0005-0000-0000-000029690000}"/>
    <cellStyle name="Normal 3 3 2 3 4 2 5 2 2 2" xfId="27920" xr:uid="{00000000-0005-0000-0000-00002A690000}"/>
    <cellStyle name="Normal 3 3 2 3 4 2 5 2 3" xfId="27921" xr:uid="{00000000-0005-0000-0000-00002B690000}"/>
    <cellStyle name="Normal 3 3 2 3 4 2 5 3" xfId="27922" xr:uid="{00000000-0005-0000-0000-00002C690000}"/>
    <cellStyle name="Normal 3 3 2 3 4 2 5 3 2" xfId="27923" xr:uid="{00000000-0005-0000-0000-00002D690000}"/>
    <cellStyle name="Normal 3 3 2 3 4 2 5 4" xfId="27924" xr:uid="{00000000-0005-0000-0000-00002E690000}"/>
    <cellStyle name="Normal 3 3 2 3 4 2 6" xfId="27925" xr:uid="{00000000-0005-0000-0000-00002F690000}"/>
    <cellStyle name="Normal 3 3 2 3 4 2 6 2" xfId="27926" xr:uid="{00000000-0005-0000-0000-000030690000}"/>
    <cellStyle name="Normal 3 3 2 3 4 2 6 2 2" xfId="27927" xr:uid="{00000000-0005-0000-0000-000031690000}"/>
    <cellStyle name="Normal 3 3 2 3 4 2 6 3" xfId="27928" xr:uid="{00000000-0005-0000-0000-000032690000}"/>
    <cellStyle name="Normal 3 3 2 3 4 2 7" xfId="27929" xr:uid="{00000000-0005-0000-0000-000033690000}"/>
    <cellStyle name="Normal 3 3 2 3 4 2 7 2" xfId="27930" xr:uid="{00000000-0005-0000-0000-000034690000}"/>
    <cellStyle name="Normal 3 3 2 3 4 2 8" xfId="27931" xr:uid="{00000000-0005-0000-0000-000035690000}"/>
    <cellStyle name="Normal 3 3 2 3 4 2 8 2" xfId="27932" xr:uid="{00000000-0005-0000-0000-000036690000}"/>
    <cellStyle name="Normal 3 3 2 3 4 2 9" xfId="27933" xr:uid="{00000000-0005-0000-0000-000037690000}"/>
    <cellStyle name="Normal 3 3 2 3 4 3" xfId="27934" xr:uid="{00000000-0005-0000-0000-000038690000}"/>
    <cellStyle name="Normal 3 3 2 3 4 3 2" xfId="27935" xr:uid="{00000000-0005-0000-0000-000039690000}"/>
    <cellStyle name="Normal 3 3 2 3 4 3 2 2" xfId="27936" xr:uid="{00000000-0005-0000-0000-00003A690000}"/>
    <cellStyle name="Normal 3 3 2 3 4 3 2 2 2" xfId="27937" xr:uid="{00000000-0005-0000-0000-00003B690000}"/>
    <cellStyle name="Normal 3 3 2 3 4 3 2 2 2 2" xfId="27938" xr:uid="{00000000-0005-0000-0000-00003C690000}"/>
    <cellStyle name="Normal 3 3 2 3 4 3 2 2 2 2 2" xfId="27939" xr:uid="{00000000-0005-0000-0000-00003D690000}"/>
    <cellStyle name="Normal 3 3 2 3 4 3 2 2 2 3" xfId="27940" xr:uid="{00000000-0005-0000-0000-00003E690000}"/>
    <cellStyle name="Normal 3 3 2 3 4 3 2 2 3" xfId="27941" xr:uid="{00000000-0005-0000-0000-00003F690000}"/>
    <cellStyle name="Normal 3 3 2 3 4 3 2 2 3 2" xfId="27942" xr:uid="{00000000-0005-0000-0000-000040690000}"/>
    <cellStyle name="Normal 3 3 2 3 4 3 2 2 4" xfId="27943" xr:uid="{00000000-0005-0000-0000-000041690000}"/>
    <cellStyle name="Normal 3 3 2 3 4 3 2 3" xfId="27944" xr:uid="{00000000-0005-0000-0000-000042690000}"/>
    <cellStyle name="Normal 3 3 2 3 4 3 2 3 2" xfId="27945" xr:uid="{00000000-0005-0000-0000-000043690000}"/>
    <cellStyle name="Normal 3 3 2 3 4 3 2 3 2 2" xfId="27946" xr:uid="{00000000-0005-0000-0000-000044690000}"/>
    <cellStyle name="Normal 3 3 2 3 4 3 2 3 3" xfId="27947" xr:uid="{00000000-0005-0000-0000-000045690000}"/>
    <cellStyle name="Normal 3 3 2 3 4 3 2 4" xfId="27948" xr:uid="{00000000-0005-0000-0000-000046690000}"/>
    <cellStyle name="Normal 3 3 2 3 4 3 2 4 2" xfId="27949" xr:uid="{00000000-0005-0000-0000-000047690000}"/>
    <cellStyle name="Normal 3 3 2 3 4 3 2 5" xfId="27950" xr:uid="{00000000-0005-0000-0000-000048690000}"/>
    <cellStyle name="Normal 3 3 2 3 4 3 3" xfId="27951" xr:uid="{00000000-0005-0000-0000-000049690000}"/>
    <cellStyle name="Normal 3 3 2 3 4 3 3 2" xfId="27952" xr:uid="{00000000-0005-0000-0000-00004A690000}"/>
    <cellStyle name="Normal 3 3 2 3 4 3 3 2 2" xfId="27953" xr:uid="{00000000-0005-0000-0000-00004B690000}"/>
    <cellStyle name="Normal 3 3 2 3 4 3 3 2 2 2" xfId="27954" xr:uid="{00000000-0005-0000-0000-00004C690000}"/>
    <cellStyle name="Normal 3 3 2 3 4 3 3 2 3" xfId="27955" xr:uid="{00000000-0005-0000-0000-00004D690000}"/>
    <cellStyle name="Normal 3 3 2 3 4 3 3 3" xfId="27956" xr:uid="{00000000-0005-0000-0000-00004E690000}"/>
    <cellStyle name="Normal 3 3 2 3 4 3 3 3 2" xfId="27957" xr:uid="{00000000-0005-0000-0000-00004F690000}"/>
    <cellStyle name="Normal 3 3 2 3 4 3 3 4" xfId="27958" xr:uid="{00000000-0005-0000-0000-000050690000}"/>
    <cellStyle name="Normal 3 3 2 3 4 3 4" xfId="27959" xr:uid="{00000000-0005-0000-0000-000051690000}"/>
    <cellStyle name="Normal 3 3 2 3 4 3 4 2" xfId="27960" xr:uid="{00000000-0005-0000-0000-000052690000}"/>
    <cellStyle name="Normal 3 3 2 3 4 3 4 2 2" xfId="27961" xr:uid="{00000000-0005-0000-0000-000053690000}"/>
    <cellStyle name="Normal 3 3 2 3 4 3 4 2 2 2" xfId="27962" xr:uid="{00000000-0005-0000-0000-000054690000}"/>
    <cellStyle name="Normal 3 3 2 3 4 3 4 2 3" xfId="27963" xr:uid="{00000000-0005-0000-0000-000055690000}"/>
    <cellStyle name="Normal 3 3 2 3 4 3 4 3" xfId="27964" xr:uid="{00000000-0005-0000-0000-000056690000}"/>
    <cellStyle name="Normal 3 3 2 3 4 3 4 3 2" xfId="27965" xr:uid="{00000000-0005-0000-0000-000057690000}"/>
    <cellStyle name="Normal 3 3 2 3 4 3 4 4" xfId="27966" xr:uid="{00000000-0005-0000-0000-000058690000}"/>
    <cellStyle name="Normal 3 3 2 3 4 3 5" xfId="27967" xr:uid="{00000000-0005-0000-0000-000059690000}"/>
    <cellStyle name="Normal 3 3 2 3 4 3 5 2" xfId="27968" xr:uid="{00000000-0005-0000-0000-00005A690000}"/>
    <cellStyle name="Normal 3 3 2 3 4 3 5 2 2" xfId="27969" xr:uid="{00000000-0005-0000-0000-00005B690000}"/>
    <cellStyle name="Normal 3 3 2 3 4 3 5 3" xfId="27970" xr:uid="{00000000-0005-0000-0000-00005C690000}"/>
    <cellStyle name="Normal 3 3 2 3 4 3 6" xfId="27971" xr:uid="{00000000-0005-0000-0000-00005D690000}"/>
    <cellStyle name="Normal 3 3 2 3 4 3 6 2" xfId="27972" xr:uid="{00000000-0005-0000-0000-00005E690000}"/>
    <cellStyle name="Normal 3 3 2 3 4 3 7" xfId="27973" xr:uid="{00000000-0005-0000-0000-00005F690000}"/>
    <cellStyle name="Normal 3 3 2 3 4 3 7 2" xfId="27974" xr:uid="{00000000-0005-0000-0000-000060690000}"/>
    <cellStyle name="Normal 3 3 2 3 4 3 8" xfId="27975" xr:uid="{00000000-0005-0000-0000-000061690000}"/>
    <cellStyle name="Normal 3 3 2 3 4 4" xfId="27976" xr:uid="{00000000-0005-0000-0000-000062690000}"/>
    <cellStyle name="Normal 3 3 2 3 4 4 2" xfId="27977" xr:uid="{00000000-0005-0000-0000-000063690000}"/>
    <cellStyle name="Normal 3 3 2 3 4 4 2 2" xfId="27978" xr:uid="{00000000-0005-0000-0000-000064690000}"/>
    <cellStyle name="Normal 3 3 2 3 4 4 2 2 2" xfId="27979" xr:uid="{00000000-0005-0000-0000-000065690000}"/>
    <cellStyle name="Normal 3 3 2 3 4 4 2 2 2 2" xfId="27980" xr:uid="{00000000-0005-0000-0000-000066690000}"/>
    <cellStyle name="Normal 3 3 2 3 4 4 2 2 3" xfId="27981" xr:uid="{00000000-0005-0000-0000-000067690000}"/>
    <cellStyle name="Normal 3 3 2 3 4 4 2 3" xfId="27982" xr:uid="{00000000-0005-0000-0000-000068690000}"/>
    <cellStyle name="Normal 3 3 2 3 4 4 2 3 2" xfId="27983" xr:uid="{00000000-0005-0000-0000-000069690000}"/>
    <cellStyle name="Normal 3 3 2 3 4 4 2 4" xfId="27984" xr:uid="{00000000-0005-0000-0000-00006A690000}"/>
    <cellStyle name="Normal 3 3 2 3 4 4 3" xfId="27985" xr:uid="{00000000-0005-0000-0000-00006B690000}"/>
    <cellStyle name="Normal 3 3 2 3 4 4 3 2" xfId="27986" xr:uid="{00000000-0005-0000-0000-00006C690000}"/>
    <cellStyle name="Normal 3 3 2 3 4 4 3 2 2" xfId="27987" xr:uid="{00000000-0005-0000-0000-00006D690000}"/>
    <cellStyle name="Normal 3 3 2 3 4 4 3 3" xfId="27988" xr:uid="{00000000-0005-0000-0000-00006E690000}"/>
    <cellStyle name="Normal 3 3 2 3 4 4 4" xfId="27989" xr:uid="{00000000-0005-0000-0000-00006F690000}"/>
    <cellStyle name="Normal 3 3 2 3 4 4 4 2" xfId="27990" xr:uid="{00000000-0005-0000-0000-000070690000}"/>
    <cellStyle name="Normal 3 3 2 3 4 4 5" xfId="27991" xr:uid="{00000000-0005-0000-0000-000071690000}"/>
    <cellStyle name="Normal 3 3 2 3 4 5" xfId="27992" xr:uid="{00000000-0005-0000-0000-000072690000}"/>
    <cellStyle name="Normal 3 3 2 3 4 5 2" xfId="27993" xr:uid="{00000000-0005-0000-0000-000073690000}"/>
    <cellStyle name="Normal 3 3 2 3 4 5 2 2" xfId="27994" xr:uid="{00000000-0005-0000-0000-000074690000}"/>
    <cellStyle name="Normal 3 3 2 3 4 5 2 2 2" xfId="27995" xr:uid="{00000000-0005-0000-0000-000075690000}"/>
    <cellStyle name="Normal 3 3 2 3 4 5 2 3" xfId="27996" xr:uid="{00000000-0005-0000-0000-000076690000}"/>
    <cellStyle name="Normal 3 3 2 3 4 5 3" xfId="27997" xr:uid="{00000000-0005-0000-0000-000077690000}"/>
    <cellStyle name="Normal 3 3 2 3 4 5 3 2" xfId="27998" xr:uid="{00000000-0005-0000-0000-000078690000}"/>
    <cellStyle name="Normal 3 3 2 3 4 5 4" xfId="27999" xr:uid="{00000000-0005-0000-0000-000079690000}"/>
    <cellStyle name="Normal 3 3 2 3 4 6" xfId="28000" xr:uid="{00000000-0005-0000-0000-00007A690000}"/>
    <cellStyle name="Normal 3 3 2 3 4 6 2" xfId="28001" xr:uid="{00000000-0005-0000-0000-00007B690000}"/>
    <cellStyle name="Normal 3 3 2 3 4 6 2 2" xfId="28002" xr:uid="{00000000-0005-0000-0000-00007C690000}"/>
    <cellStyle name="Normal 3 3 2 3 4 6 2 2 2" xfId="28003" xr:uid="{00000000-0005-0000-0000-00007D690000}"/>
    <cellStyle name="Normal 3 3 2 3 4 6 2 3" xfId="28004" xr:uid="{00000000-0005-0000-0000-00007E690000}"/>
    <cellStyle name="Normal 3 3 2 3 4 6 3" xfId="28005" xr:uid="{00000000-0005-0000-0000-00007F690000}"/>
    <cellStyle name="Normal 3 3 2 3 4 6 3 2" xfId="28006" xr:uid="{00000000-0005-0000-0000-000080690000}"/>
    <cellStyle name="Normal 3 3 2 3 4 6 4" xfId="28007" xr:uid="{00000000-0005-0000-0000-000081690000}"/>
    <cellStyle name="Normal 3 3 2 3 4 7" xfId="28008" xr:uid="{00000000-0005-0000-0000-000082690000}"/>
    <cellStyle name="Normal 3 3 2 3 4 7 2" xfId="28009" xr:uid="{00000000-0005-0000-0000-000083690000}"/>
    <cellStyle name="Normal 3 3 2 3 4 7 2 2" xfId="28010" xr:uid="{00000000-0005-0000-0000-000084690000}"/>
    <cellStyle name="Normal 3 3 2 3 4 7 3" xfId="28011" xr:uid="{00000000-0005-0000-0000-000085690000}"/>
    <cellStyle name="Normal 3 3 2 3 4 8" xfId="28012" xr:uid="{00000000-0005-0000-0000-000086690000}"/>
    <cellStyle name="Normal 3 3 2 3 4 8 2" xfId="28013" xr:uid="{00000000-0005-0000-0000-000087690000}"/>
    <cellStyle name="Normal 3 3 2 3 4 9" xfId="28014" xr:uid="{00000000-0005-0000-0000-000088690000}"/>
    <cellStyle name="Normal 3 3 2 3 4 9 2" xfId="28015" xr:uid="{00000000-0005-0000-0000-000089690000}"/>
    <cellStyle name="Normal 3 3 2 3 5" xfId="28016" xr:uid="{00000000-0005-0000-0000-00008A690000}"/>
    <cellStyle name="Normal 3 3 2 3 5 2" xfId="28017" xr:uid="{00000000-0005-0000-0000-00008B690000}"/>
    <cellStyle name="Normal 3 3 2 3 5 2 2" xfId="28018" xr:uid="{00000000-0005-0000-0000-00008C690000}"/>
    <cellStyle name="Normal 3 3 2 3 5 2 2 2" xfId="28019" xr:uid="{00000000-0005-0000-0000-00008D690000}"/>
    <cellStyle name="Normal 3 3 2 3 5 2 2 2 2" xfId="28020" xr:uid="{00000000-0005-0000-0000-00008E690000}"/>
    <cellStyle name="Normal 3 3 2 3 5 2 2 2 2 2" xfId="28021" xr:uid="{00000000-0005-0000-0000-00008F690000}"/>
    <cellStyle name="Normal 3 3 2 3 5 2 2 2 2 2 2" xfId="28022" xr:uid="{00000000-0005-0000-0000-000090690000}"/>
    <cellStyle name="Normal 3 3 2 3 5 2 2 2 2 3" xfId="28023" xr:uid="{00000000-0005-0000-0000-000091690000}"/>
    <cellStyle name="Normal 3 3 2 3 5 2 2 2 3" xfId="28024" xr:uid="{00000000-0005-0000-0000-000092690000}"/>
    <cellStyle name="Normal 3 3 2 3 5 2 2 2 3 2" xfId="28025" xr:uid="{00000000-0005-0000-0000-000093690000}"/>
    <cellStyle name="Normal 3 3 2 3 5 2 2 2 4" xfId="28026" xr:uid="{00000000-0005-0000-0000-000094690000}"/>
    <cellStyle name="Normal 3 3 2 3 5 2 2 3" xfId="28027" xr:uid="{00000000-0005-0000-0000-000095690000}"/>
    <cellStyle name="Normal 3 3 2 3 5 2 2 3 2" xfId="28028" xr:uid="{00000000-0005-0000-0000-000096690000}"/>
    <cellStyle name="Normal 3 3 2 3 5 2 2 3 2 2" xfId="28029" xr:uid="{00000000-0005-0000-0000-000097690000}"/>
    <cellStyle name="Normal 3 3 2 3 5 2 2 3 3" xfId="28030" xr:uid="{00000000-0005-0000-0000-000098690000}"/>
    <cellStyle name="Normal 3 3 2 3 5 2 2 4" xfId="28031" xr:uid="{00000000-0005-0000-0000-000099690000}"/>
    <cellStyle name="Normal 3 3 2 3 5 2 2 4 2" xfId="28032" xr:uid="{00000000-0005-0000-0000-00009A690000}"/>
    <cellStyle name="Normal 3 3 2 3 5 2 2 5" xfId="28033" xr:uid="{00000000-0005-0000-0000-00009B690000}"/>
    <cellStyle name="Normal 3 3 2 3 5 2 3" xfId="28034" xr:uid="{00000000-0005-0000-0000-00009C690000}"/>
    <cellStyle name="Normal 3 3 2 3 5 2 3 2" xfId="28035" xr:uid="{00000000-0005-0000-0000-00009D690000}"/>
    <cellStyle name="Normal 3 3 2 3 5 2 3 2 2" xfId="28036" xr:uid="{00000000-0005-0000-0000-00009E690000}"/>
    <cellStyle name="Normal 3 3 2 3 5 2 3 2 2 2" xfId="28037" xr:uid="{00000000-0005-0000-0000-00009F690000}"/>
    <cellStyle name="Normal 3 3 2 3 5 2 3 2 3" xfId="28038" xr:uid="{00000000-0005-0000-0000-0000A0690000}"/>
    <cellStyle name="Normal 3 3 2 3 5 2 3 3" xfId="28039" xr:uid="{00000000-0005-0000-0000-0000A1690000}"/>
    <cellStyle name="Normal 3 3 2 3 5 2 3 3 2" xfId="28040" xr:uid="{00000000-0005-0000-0000-0000A2690000}"/>
    <cellStyle name="Normal 3 3 2 3 5 2 3 4" xfId="28041" xr:uid="{00000000-0005-0000-0000-0000A3690000}"/>
    <cellStyle name="Normal 3 3 2 3 5 2 4" xfId="28042" xr:uid="{00000000-0005-0000-0000-0000A4690000}"/>
    <cellStyle name="Normal 3 3 2 3 5 2 4 2" xfId="28043" xr:uid="{00000000-0005-0000-0000-0000A5690000}"/>
    <cellStyle name="Normal 3 3 2 3 5 2 4 2 2" xfId="28044" xr:uid="{00000000-0005-0000-0000-0000A6690000}"/>
    <cellStyle name="Normal 3 3 2 3 5 2 4 2 2 2" xfId="28045" xr:uid="{00000000-0005-0000-0000-0000A7690000}"/>
    <cellStyle name="Normal 3 3 2 3 5 2 4 2 3" xfId="28046" xr:uid="{00000000-0005-0000-0000-0000A8690000}"/>
    <cellStyle name="Normal 3 3 2 3 5 2 4 3" xfId="28047" xr:uid="{00000000-0005-0000-0000-0000A9690000}"/>
    <cellStyle name="Normal 3 3 2 3 5 2 4 3 2" xfId="28048" xr:uid="{00000000-0005-0000-0000-0000AA690000}"/>
    <cellStyle name="Normal 3 3 2 3 5 2 4 4" xfId="28049" xr:uid="{00000000-0005-0000-0000-0000AB690000}"/>
    <cellStyle name="Normal 3 3 2 3 5 2 5" xfId="28050" xr:uid="{00000000-0005-0000-0000-0000AC690000}"/>
    <cellStyle name="Normal 3 3 2 3 5 2 5 2" xfId="28051" xr:uid="{00000000-0005-0000-0000-0000AD690000}"/>
    <cellStyle name="Normal 3 3 2 3 5 2 5 2 2" xfId="28052" xr:uid="{00000000-0005-0000-0000-0000AE690000}"/>
    <cellStyle name="Normal 3 3 2 3 5 2 5 3" xfId="28053" xr:uid="{00000000-0005-0000-0000-0000AF690000}"/>
    <cellStyle name="Normal 3 3 2 3 5 2 6" xfId="28054" xr:uid="{00000000-0005-0000-0000-0000B0690000}"/>
    <cellStyle name="Normal 3 3 2 3 5 2 6 2" xfId="28055" xr:uid="{00000000-0005-0000-0000-0000B1690000}"/>
    <cellStyle name="Normal 3 3 2 3 5 2 7" xfId="28056" xr:uid="{00000000-0005-0000-0000-0000B2690000}"/>
    <cellStyle name="Normal 3 3 2 3 5 2 7 2" xfId="28057" xr:uid="{00000000-0005-0000-0000-0000B3690000}"/>
    <cellStyle name="Normal 3 3 2 3 5 2 8" xfId="28058" xr:uid="{00000000-0005-0000-0000-0000B4690000}"/>
    <cellStyle name="Normal 3 3 2 3 5 3" xfId="28059" xr:uid="{00000000-0005-0000-0000-0000B5690000}"/>
    <cellStyle name="Normal 3 3 2 3 5 3 2" xfId="28060" xr:uid="{00000000-0005-0000-0000-0000B6690000}"/>
    <cellStyle name="Normal 3 3 2 3 5 3 2 2" xfId="28061" xr:uid="{00000000-0005-0000-0000-0000B7690000}"/>
    <cellStyle name="Normal 3 3 2 3 5 3 2 2 2" xfId="28062" xr:uid="{00000000-0005-0000-0000-0000B8690000}"/>
    <cellStyle name="Normal 3 3 2 3 5 3 2 2 2 2" xfId="28063" xr:uid="{00000000-0005-0000-0000-0000B9690000}"/>
    <cellStyle name="Normal 3 3 2 3 5 3 2 2 3" xfId="28064" xr:uid="{00000000-0005-0000-0000-0000BA690000}"/>
    <cellStyle name="Normal 3 3 2 3 5 3 2 3" xfId="28065" xr:uid="{00000000-0005-0000-0000-0000BB690000}"/>
    <cellStyle name="Normal 3 3 2 3 5 3 2 3 2" xfId="28066" xr:uid="{00000000-0005-0000-0000-0000BC690000}"/>
    <cellStyle name="Normal 3 3 2 3 5 3 2 4" xfId="28067" xr:uid="{00000000-0005-0000-0000-0000BD690000}"/>
    <cellStyle name="Normal 3 3 2 3 5 3 3" xfId="28068" xr:uid="{00000000-0005-0000-0000-0000BE690000}"/>
    <cellStyle name="Normal 3 3 2 3 5 3 3 2" xfId="28069" xr:uid="{00000000-0005-0000-0000-0000BF690000}"/>
    <cellStyle name="Normal 3 3 2 3 5 3 3 2 2" xfId="28070" xr:uid="{00000000-0005-0000-0000-0000C0690000}"/>
    <cellStyle name="Normal 3 3 2 3 5 3 3 3" xfId="28071" xr:uid="{00000000-0005-0000-0000-0000C1690000}"/>
    <cellStyle name="Normal 3 3 2 3 5 3 4" xfId="28072" xr:uid="{00000000-0005-0000-0000-0000C2690000}"/>
    <cellStyle name="Normal 3 3 2 3 5 3 4 2" xfId="28073" xr:uid="{00000000-0005-0000-0000-0000C3690000}"/>
    <cellStyle name="Normal 3 3 2 3 5 3 5" xfId="28074" xr:uid="{00000000-0005-0000-0000-0000C4690000}"/>
    <cellStyle name="Normal 3 3 2 3 5 4" xfId="28075" xr:uid="{00000000-0005-0000-0000-0000C5690000}"/>
    <cellStyle name="Normal 3 3 2 3 5 4 2" xfId="28076" xr:uid="{00000000-0005-0000-0000-0000C6690000}"/>
    <cellStyle name="Normal 3 3 2 3 5 4 2 2" xfId="28077" xr:uid="{00000000-0005-0000-0000-0000C7690000}"/>
    <cellStyle name="Normal 3 3 2 3 5 4 2 2 2" xfId="28078" xr:uid="{00000000-0005-0000-0000-0000C8690000}"/>
    <cellStyle name="Normal 3 3 2 3 5 4 2 3" xfId="28079" xr:uid="{00000000-0005-0000-0000-0000C9690000}"/>
    <cellStyle name="Normal 3 3 2 3 5 4 3" xfId="28080" xr:uid="{00000000-0005-0000-0000-0000CA690000}"/>
    <cellStyle name="Normal 3 3 2 3 5 4 3 2" xfId="28081" xr:uid="{00000000-0005-0000-0000-0000CB690000}"/>
    <cellStyle name="Normal 3 3 2 3 5 4 4" xfId="28082" xr:uid="{00000000-0005-0000-0000-0000CC690000}"/>
    <cellStyle name="Normal 3 3 2 3 5 5" xfId="28083" xr:uid="{00000000-0005-0000-0000-0000CD690000}"/>
    <cellStyle name="Normal 3 3 2 3 5 5 2" xfId="28084" xr:uid="{00000000-0005-0000-0000-0000CE690000}"/>
    <cellStyle name="Normal 3 3 2 3 5 5 2 2" xfId="28085" xr:uid="{00000000-0005-0000-0000-0000CF690000}"/>
    <cellStyle name="Normal 3 3 2 3 5 5 2 2 2" xfId="28086" xr:uid="{00000000-0005-0000-0000-0000D0690000}"/>
    <cellStyle name="Normal 3 3 2 3 5 5 2 3" xfId="28087" xr:uid="{00000000-0005-0000-0000-0000D1690000}"/>
    <cellStyle name="Normal 3 3 2 3 5 5 3" xfId="28088" xr:uid="{00000000-0005-0000-0000-0000D2690000}"/>
    <cellStyle name="Normal 3 3 2 3 5 5 3 2" xfId="28089" xr:uid="{00000000-0005-0000-0000-0000D3690000}"/>
    <cellStyle name="Normal 3 3 2 3 5 5 4" xfId="28090" xr:uid="{00000000-0005-0000-0000-0000D4690000}"/>
    <cellStyle name="Normal 3 3 2 3 5 6" xfId="28091" xr:uid="{00000000-0005-0000-0000-0000D5690000}"/>
    <cellStyle name="Normal 3 3 2 3 5 6 2" xfId="28092" xr:uid="{00000000-0005-0000-0000-0000D6690000}"/>
    <cellStyle name="Normal 3 3 2 3 5 6 2 2" xfId="28093" xr:uid="{00000000-0005-0000-0000-0000D7690000}"/>
    <cellStyle name="Normal 3 3 2 3 5 6 3" xfId="28094" xr:uid="{00000000-0005-0000-0000-0000D8690000}"/>
    <cellStyle name="Normal 3 3 2 3 5 7" xfId="28095" xr:uid="{00000000-0005-0000-0000-0000D9690000}"/>
    <cellStyle name="Normal 3 3 2 3 5 7 2" xfId="28096" xr:uid="{00000000-0005-0000-0000-0000DA690000}"/>
    <cellStyle name="Normal 3 3 2 3 5 8" xfId="28097" xr:uid="{00000000-0005-0000-0000-0000DB690000}"/>
    <cellStyle name="Normal 3 3 2 3 5 8 2" xfId="28098" xr:uid="{00000000-0005-0000-0000-0000DC690000}"/>
    <cellStyle name="Normal 3 3 2 3 5 9" xfId="28099" xr:uid="{00000000-0005-0000-0000-0000DD690000}"/>
    <cellStyle name="Normal 3 3 2 3 6" xfId="28100" xr:uid="{00000000-0005-0000-0000-0000DE690000}"/>
    <cellStyle name="Normal 3 3 2 3 6 2" xfId="28101" xr:uid="{00000000-0005-0000-0000-0000DF690000}"/>
    <cellStyle name="Normal 3 3 2 3 6 2 2" xfId="28102" xr:uid="{00000000-0005-0000-0000-0000E0690000}"/>
    <cellStyle name="Normal 3 3 2 3 6 2 2 2" xfId="28103" xr:uid="{00000000-0005-0000-0000-0000E1690000}"/>
    <cellStyle name="Normal 3 3 2 3 6 2 2 2 2" xfId="28104" xr:uid="{00000000-0005-0000-0000-0000E2690000}"/>
    <cellStyle name="Normal 3 3 2 3 6 2 2 2 2 2" xfId="28105" xr:uid="{00000000-0005-0000-0000-0000E3690000}"/>
    <cellStyle name="Normal 3 3 2 3 6 2 2 2 3" xfId="28106" xr:uid="{00000000-0005-0000-0000-0000E4690000}"/>
    <cellStyle name="Normal 3 3 2 3 6 2 2 3" xfId="28107" xr:uid="{00000000-0005-0000-0000-0000E5690000}"/>
    <cellStyle name="Normal 3 3 2 3 6 2 2 3 2" xfId="28108" xr:uid="{00000000-0005-0000-0000-0000E6690000}"/>
    <cellStyle name="Normal 3 3 2 3 6 2 2 4" xfId="28109" xr:uid="{00000000-0005-0000-0000-0000E7690000}"/>
    <cellStyle name="Normal 3 3 2 3 6 2 3" xfId="28110" xr:uid="{00000000-0005-0000-0000-0000E8690000}"/>
    <cellStyle name="Normal 3 3 2 3 6 2 3 2" xfId="28111" xr:uid="{00000000-0005-0000-0000-0000E9690000}"/>
    <cellStyle name="Normal 3 3 2 3 6 2 3 2 2" xfId="28112" xr:uid="{00000000-0005-0000-0000-0000EA690000}"/>
    <cellStyle name="Normal 3 3 2 3 6 2 3 3" xfId="28113" xr:uid="{00000000-0005-0000-0000-0000EB690000}"/>
    <cellStyle name="Normal 3 3 2 3 6 2 4" xfId="28114" xr:uid="{00000000-0005-0000-0000-0000EC690000}"/>
    <cellStyle name="Normal 3 3 2 3 6 2 4 2" xfId="28115" xr:uid="{00000000-0005-0000-0000-0000ED690000}"/>
    <cellStyle name="Normal 3 3 2 3 6 2 5" xfId="28116" xr:uid="{00000000-0005-0000-0000-0000EE690000}"/>
    <cellStyle name="Normal 3 3 2 3 6 3" xfId="28117" xr:uid="{00000000-0005-0000-0000-0000EF690000}"/>
    <cellStyle name="Normal 3 3 2 3 6 3 2" xfId="28118" xr:uid="{00000000-0005-0000-0000-0000F0690000}"/>
    <cellStyle name="Normal 3 3 2 3 6 3 2 2" xfId="28119" xr:uid="{00000000-0005-0000-0000-0000F1690000}"/>
    <cellStyle name="Normal 3 3 2 3 6 3 2 2 2" xfId="28120" xr:uid="{00000000-0005-0000-0000-0000F2690000}"/>
    <cellStyle name="Normal 3 3 2 3 6 3 2 3" xfId="28121" xr:uid="{00000000-0005-0000-0000-0000F3690000}"/>
    <cellStyle name="Normal 3 3 2 3 6 3 3" xfId="28122" xr:uid="{00000000-0005-0000-0000-0000F4690000}"/>
    <cellStyle name="Normal 3 3 2 3 6 3 3 2" xfId="28123" xr:uid="{00000000-0005-0000-0000-0000F5690000}"/>
    <cellStyle name="Normal 3 3 2 3 6 3 4" xfId="28124" xr:uid="{00000000-0005-0000-0000-0000F6690000}"/>
    <cellStyle name="Normal 3 3 2 3 6 4" xfId="28125" xr:uid="{00000000-0005-0000-0000-0000F7690000}"/>
    <cellStyle name="Normal 3 3 2 3 6 4 2" xfId="28126" xr:uid="{00000000-0005-0000-0000-0000F8690000}"/>
    <cellStyle name="Normal 3 3 2 3 6 4 2 2" xfId="28127" xr:uid="{00000000-0005-0000-0000-0000F9690000}"/>
    <cellStyle name="Normal 3 3 2 3 6 4 2 2 2" xfId="28128" xr:uid="{00000000-0005-0000-0000-0000FA690000}"/>
    <cellStyle name="Normal 3 3 2 3 6 4 2 3" xfId="28129" xr:uid="{00000000-0005-0000-0000-0000FB690000}"/>
    <cellStyle name="Normal 3 3 2 3 6 4 3" xfId="28130" xr:uid="{00000000-0005-0000-0000-0000FC690000}"/>
    <cellStyle name="Normal 3 3 2 3 6 4 3 2" xfId="28131" xr:uid="{00000000-0005-0000-0000-0000FD690000}"/>
    <cellStyle name="Normal 3 3 2 3 6 4 4" xfId="28132" xr:uid="{00000000-0005-0000-0000-0000FE690000}"/>
    <cellStyle name="Normal 3 3 2 3 6 5" xfId="28133" xr:uid="{00000000-0005-0000-0000-0000FF690000}"/>
    <cellStyle name="Normal 3 3 2 3 6 5 2" xfId="28134" xr:uid="{00000000-0005-0000-0000-0000006A0000}"/>
    <cellStyle name="Normal 3 3 2 3 6 5 2 2" xfId="28135" xr:uid="{00000000-0005-0000-0000-0000016A0000}"/>
    <cellStyle name="Normal 3 3 2 3 6 5 3" xfId="28136" xr:uid="{00000000-0005-0000-0000-0000026A0000}"/>
    <cellStyle name="Normal 3 3 2 3 6 6" xfId="28137" xr:uid="{00000000-0005-0000-0000-0000036A0000}"/>
    <cellStyle name="Normal 3 3 2 3 6 6 2" xfId="28138" xr:uid="{00000000-0005-0000-0000-0000046A0000}"/>
    <cellStyle name="Normal 3 3 2 3 6 7" xfId="28139" xr:uid="{00000000-0005-0000-0000-0000056A0000}"/>
    <cellStyle name="Normal 3 3 2 3 6 7 2" xfId="28140" xr:uid="{00000000-0005-0000-0000-0000066A0000}"/>
    <cellStyle name="Normal 3 3 2 3 6 8" xfId="28141" xr:uid="{00000000-0005-0000-0000-0000076A0000}"/>
    <cellStyle name="Normal 3 3 2 3 7" xfId="28142" xr:uid="{00000000-0005-0000-0000-0000086A0000}"/>
    <cellStyle name="Normal 3 3 2 3 7 2" xfId="28143" xr:uid="{00000000-0005-0000-0000-0000096A0000}"/>
    <cellStyle name="Normal 3 3 2 3 7 2 2" xfId="28144" xr:uid="{00000000-0005-0000-0000-00000A6A0000}"/>
    <cellStyle name="Normal 3 3 2 3 7 2 2 2" xfId="28145" xr:uid="{00000000-0005-0000-0000-00000B6A0000}"/>
    <cellStyle name="Normal 3 3 2 3 7 2 2 2 2" xfId="28146" xr:uid="{00000000-0005-0000-0000-00000C6A0000}"/>
    <cellStyle name="Normal 3 3 2 3 7 2 2 2 2 2" xfId="28147" xr:uid="{00000000-0005-0000-0000-00000D6A0000}"/>
    <cellStyle name="Normal 3 3 2 3 7 2 2 2 3" xfId="28148" xr:uid="{00000000-0005-0000-0000-00000E6A0000}"/>
    <cellStyle name="Normal 3 3 2 3 7 2 2 3" xfId="28149" xr:uid="{00000000-0005-0000-0000-00000F6A0000}"/>
    <cellStyle name="Normal 3 3 2 3 7 2 2 3 2" xfId="28150" xr:uid="{00000000-0005-0000-0000-0000106A0000}"/>
    <cellStyle name="Normal 3 3 2 3 7 2 2 4" xfId="28151" xr:uid="{00000000-0005-0000-0000-0000116A0000}"/>
    <cellStyle name="Normal 3 3 2 3 7 2 3" xfId="28152" xr:uid="{00000000-0005-0000-0000-0000126A0000}"/>
    <cellStyle name="Normal 3 3 2 3 7 2 3 2" xfId="28153" xr:uid="{00000000-0005-0000-0000-0000136A0000}"/>
    <cellStyle name="Normal 3 3 2 3 7 2 3 2 2" xfId="28154" xr:uid="{00000000-0005-0000-0000-0000146A0000}"/>
    <cellStyle name="Normal 3 3 2 3 7 2 3 3" xfId="28155" xr:uid="{00000000-0005-0000-0000-0000156A0000}"/>
    <cellStyle name="Normal 3 3 2 3 7 2 4" xfId="28156" xr:uid="{00000000-0005-0000-0000-0000166A0000}"/>
    <cellStyle name="Normal 3 3 2 3 7 2 4 2" xfId="28157" xr:uid="{00000000-0005-0000-0000-0000176A0000}"/>
    <cellStyle name="Normal 3 3 2 3 7 2 5" xfId="28158" xr:uid="{00000000-0005-0000-0000-0000186A0000}"/>
    <cellStyle name="Normal 3 3 2 3 7 3" xfId="28159" xr:uid="{00000000-0005-0000-0000-0000196A0000}"/>
    <cellStyle name="Normal 3 3 2 3 7 3 2" xfId="28160" xr:uid="{00000000-0005-0000-0000-00001A6A0000}"/>
    <cellStyle name="Normal 3 3 2 3 7 3 2 2" xfId="28161" xr:uid="{00000000-0005-0000-0000-00001B6A0000}"/>
    <cellStyle name="Normal 3 3 2 3 7 3 2 2 2" xfId="28162" xr:uid="{00000000-0005-0000-0000-00001C6A0000}"/>
    <cellStyle name="Normal 3 3 2 3 7 3 2 3" xfId="28163" xr:uid="{00000000-0005-0000-0000-00001D6A0000}"/>
    <cellStyle name="Normal 3 3 2 3 7 3 3" xfId="28164" xr:uid="{00000000-0005-0000-0000-00001E6A0000}"/>
    <cellStyle name="Normal 3 3 2 3 7 3 3 2" xfId="28165" xr:uid="{00000000-0005-0000-0000-00001F6A0000}"/>
    <cellStyle name="Normal 3 3 2 3 7 3 4" xfId="28166" xr:uid="{00000000-0005-0000-0000-0000206A0000}"/>
    <cellStyle name="Normal 3 3 2 3 7 4" xfId="28167" xr:uid="{00000000-0005-0000-0000-0000216A0000}"/>
    <cellStyle name="Normal 3 3 2 3 7 4 2" xfId="28168" xr:uid="{00000000-0005-0000-0000-0000226A0000}"/>
    <cellStyle name="Normal 3 3 2 3 7 4 2 2" xfId="28169" xr:uid="{00000000-0005-0000-0000-0000236A0000}"/>
    <cellStyle name="Normal 3 3 2 3 7 4 3" xfId="28170" xr:uid="{00000000-0005-0000-0000-0000246A0000}"/>
    <cellStyle name="Normal 3 3 2 3 7 5" xfId="28171" xr:uid="{00000000-0005-0000-0000-0000256A0000}"/>
    <cellStyle name="Normal 3 3 2 3 7 5 2" xfId="28172" xr:uid="{00000000-0005-0000-0000-0000266A0000}"/>
    <cellStyle name="Normal 3 3 2 3 7 6" xfId="28173" xr:uid="{00000000-0005-0000-0000-0000276A0000}"/>
    <cellStyle name="Normal 3 3 2 3 8" xfId="28174" xr:uid="{00000000-0005-0000-0000-0000286A0000}"/>
    <cellStyle name="Normal 3 3 2 3 8 2" xfId="28175" xr:uid="{00000000-0005-0000-0000-0000296A0000}"/>
    <cellStyle name="Normal 3 3 2 3 8 2 2" xfId="28176" xr:uid="{00000000-0005-0000-0000-00002A6A0000}"/>
    <cellStyle name="Normal 3 3 2 3 8 2 2 2" xfId="28177" xr:uid="{00000000-0005-0000-0000-00002B6A0000}"/>
    <cellStyle name="Normal 3 3 2 3 8 2 2 2 2" xfId="28178" xr:uid="{00000000-0005-0000-0000-00002C6A0000}"/>
    <cellStyle name="Normal 3 3 2 3 8 2 2 2 2 2" xfId="28179" xr:uid="{00000000-0005-0000-0000-00002D6A0000}"/>
    <cellStyle name="Normal 3 3 2 3 8 2 2 2 3" xfId="28180" xr:uid="{00000000-0005-0000-0000-00002E6A0000}"/>
    <cellStyle name="Normal 3 3 2 3 8 2 2 3" xfId="28181" xr:uid="{00000000-0005-0000-0000-00002F6A0000}"/>
    <cellStyle name="Normal 3 3 2 3 8 2 2 3 2" xfId="28182" xr:uid="{00000000-0005-0000-0000-0000306A0000}"/>
    <cellStyle name="Normal 3 3 2 3 8 2 2 4" xfId="28183" xr:uid="{00000000-0005-0000-0000-0000316A0000}"/>
    <cellStyle name="Normal 3 3 2 3 8 2 3" xfId="28184" xr:uid="{00000000-0005-0000-0000-0000326A0000}"/>
    <cellStyle name="Normal 3 3 2 3 8 2 3 2" xfId="28185" xr:uid="{00000000-0005-0000-0000-0000336A0000}"/>
    <cellStyle name="Normal 3 3 2 3 8 2 3 2 2" xfId="28186" xr:uid="{00000000-0005-0000-0000-0000346A0000}"/>
    <cellStyle name="Normal 3 3 2 3 8 2 3 3" xfId="28187" xr:uid="{00000000-0005-0000-0000-0000356A0000}"/>
    <cellStyle name="Normal 3 3 2 3 8 2 4" xfId="28188" xr:uid="{00000000-0005-0000-0000-0000366A0000}"/>
    <cellStyle name="Normal 3 3 2 3 8 2 4 2" xfId="28189" xr:uid="{00000000-0005-0000-0000-0000376A0000}"/>
    <cellStyle name="Normal 3 3 2 3 8 2 5" xfId="28190" xr:uid="{00000000-0005-0000-0000-0000386A0000}"/>
    <cellStyle name="Normal 3 3 2 3 8 3" xfId="28191" xr:uid="{00000000-0005-0000-0000-0000396A0000}"/>
    <cellStyle name="Normal 3 3 2 3 8 3 2" xfId="28192" xr:uid="{00000000-0005-0000-0000-00003A6A0000}"/>
    <cellStyle name="Normal 3 3 2 3 8 3 2 2" xfId="28193" xr:uid="{00000000-0005-0000-0000-00003B6A0000}"/>
    <cellStyle name="Normal 3 3 2 3 8 3 2 2 2" xfId="28194" xr:uid="{00000000-0005-0000-0000-00003C6A0000}"/>
    <cellStyle name="Normal 3 3 2 3 8 3 2 3" xfId="28195" xr:uid="{00000000-0005-0000-0000-00003D6A0000}"/>
    <cellStyle name="Normal 3 3 2 3 8 3 3" xfId="28196" xr:uid="{00000000-0005-0000-0000-00003E6A0000}"/>
    <cellStyle name="Normal 3 3 2 3 8 3 3 2" xfId="28197" xr:uid="{00000000-0005-0000-0000-00003F6A0000}"/>
    <cellStyle name="Normal 3 3 2 3 8 3 4" xfId="28198" xr:uid="{00000000-0005-0000-0000-0000406A0000}"/>
    <cellStyle name="Normal 3 3 2 3 8 4" xfId="28199" xr:uid="{00000000-0005-0000-0000-0000416A0000}"/>
    <cellStyle name="Normal 3 3 2 3 8 4 2" xfId="28200" xr:uid="{00000000-0005-0000-0000-0000426A0000}"/>
    <cellStyle name="Normal 3 3 2 3 8 4 2 2" xfId="28201" xr:uid="{00000000-0005-0000-0000-0000436A0000}"/>
    <cellStyle name="Normal 3 3 2 3 8 4 3" xfId="28202" xr:uid="{00000000-0005-0000-0000-0000446A0000}"/>
    <cellStyle name="Normal 3 3 2 3 8 5" xfId="28203" xr:uid="{00000000-0005-0000-0000-0000456A0000}"/>
    <cellStyle name="Normal 3 3 2 3 8 5 2" xfId="28204" xr:uid="{00000000-0005-0000-0000-0000466A0000}"/>
    <cellStyle name="Normal 3 3 2 3 8 6" xfId="28205" xr:uid="{00000000-0005-0000-0000-0000476A0000}"/>
    <cellStyle name="Normal 3 3 2 3 9" xfId="28206" xr:uid="{00000000-0005-0000-0000-0000486A0000}"/>
    <cellStyle name="Normal 3 3 2 3 9 2" xfId="28207" xr:uid="{00000000-0005-0000-0000-0000496A0000}"/>
    <cellStyle name="Normal 3 3 2 3 9 2 2" xfId="28208" xr:uid="{00000000-0005-0000-0000-00004A6A0000}"/>
    <cellStyle name="Normal 3 3 2 3 9 2 2 2" xfId="28209" xr:uid="{00000000-0005-0000-0000-00004B6A0000}"/>
    <cellStyle name="Normal 3 3 2 3 9 2 2 2 2" xfId="28210" xr:uid="{00000000-0005-0000-0000-00004C6A0000}"/>
    <cellStyle name="Normal 3 3 2 3 9 2 2 3" xfId="28211" xr:uid="{00000000-0005-0000-0000-00004D6A0000}"/>
    <cellStyle name="Normal 3 3 2 3 9 2 3" xfId="28212" xr:uid="{00000000-0005-0000-0000-00004E6A0000}"/>
    <cellStyle name="Normal 3 3 2 3 9 2 3 2" xfId="28213" xr:uid="{00000000-0005-0000-0000-00004F6A0000}"/>
    <cellStyle name="Normal 3 3 2 3 9 2 4" xfId="28214" xr:uid="{00000000-0005-0000-0000-0000506A0000}"/>
    <cellStyle name="Normal 3 3 2 3 9 3" xfId="28215" xr:uid="{00000000-0005-0000-0000-0000516A0000}"/>
    <cellStyle name="Normal 3 3 2 3 9 3 2" xfId="28216" xr:uid="{00000000-0005-0000-0000-0000526A0000}"/>
    <cellStyle name="Normal 3 3 2 3 9 3 2 2" xfId="28217" xr:uid="{00000000-0005-0000-0000-0000536A0000}"/>
    <cellStyle name="Normal 3 3 2 3 9 3 3" xfId="28218" xr:uid="{00000000-0005-0000-0000-0000546A0000}"/>
    <cellStyle name="Normal 3 3 2 3 9 4" xfId="28219" xr:uid="{00000000-0005-0000-0000-0000556A0000}"/>
    <cellStyle name="Normal 3 3 2 3 9 4 2" xfId="28220" xr:uid="{00000000-0005-0000-0000-0000566A0000}"/>
    <cellStyle name="Normal 3 3 2 3 9 5" xfId="28221" xr:uid="{00000000-0005-0000-0000-0000576A0000}"/>
    <cellStyle name="Normal 3 3 2 3_T-straight with PEDs adjustor" xfId="28222" xr:uid="{00000000-0005-0000-0000-0000586A0000}"/>
    <cellStyle name="Normal 3 3 2 4" xfId="1280" xr:uid="{00000000-0005-0000-0000-0000596A0000}"/>
    <cellStyle name="Normal 3 3 2 4 10" xfId="28223" xr:uid="{00000000-0005-0000-0000-00005A6A0000}"/>
    <cellStyle name="Normal 3 3 2 4 11" xfId="28224" xr:uid="{00000000-0005-0000-0000-00005B6A0000}"/>
    <cellStyle name="Normal 3 3 2 4 2" xfId="28225" xr:uid="{00000000-0005-0000-0000-00005C6A0000}"/>
    <cellStyle name="Normal 3 3 2 4 2 10" xfId="28226" xr:uid="{00000000-0005-0000-0000-00005D6A0000}"/>
    <cellStyle name="Normal 3 3 2 4 2 2" xfId="28227" xr:uid="{00000000-0005-0000-0000-00005E6A0000}"/>
    <cellStyle name="Normal 3 3 2 4 2 2 2" xfId="28228" xr:uid="{00000000-0005-0000-0000-00005F6A0000}"/>
    <cellStyle name="Normal 3 3 2 4 2 2 2 2" xfId="28229" xr:uid="{00000000-0005-0000-0000-0000606A0000}"/>
    <cellStyle name="Normal 3 3 2 4 2 2 2 2 2" xfId="28230" xr:uid="{00000000-0005-0000-0000-0000616A0000}"/>
    <cellStyle name="Normal 3 3 2 4 2 2 2 2 2 2" xfId="28231" xr:uid="{00000000-0005-0000-0000-0000626A0000}"/>
    <cellStyle name="Normal 3 3 2 4 2 2 2 2 2 2 2" xfId="28232" xr:uid="{00000000-0005-0000-0000-0000636A0000}"/>
    <cellStyle name="Normal 3 3 2 4 2 2 2 2 2 3" xfId="28233" xr:uid="{00000000-0005-0000-0000-0000646A0000}"/>
    <cellStyle name="Normal 3 3 2 4 2 2 2 2 3" xfId="28234" xr:uid="{00000000-0005-0000-0000-0000656A0000}"/>
    <cellStyle name="Normal 3 3 2 4 2 2 2 2 3 2" xfId="28235" xr:uid="{00000000-0005-0000-0000-0000666A0000}"/>
    <cellStyle name="Normal 3 3 2 4 2 2 2 2 4" xfId="28236" xr:uid="{00000000-0005-0000-0000-0000676A0000}"/>
    <cellStyle name="Normal 3 3 2 4 2 2 2 3" xfId="28237" xr:uid="{00000000-0005-0000-0000-0000686A0000}"/>
    <cellStyle name="Normal 3 3 2 4 2 2 2 3 2" xfId="28238" xr:uid="{00000000-0005-0000-0000-0000696A0000}"/>
    <cellStyle name="Normal 3 3 2 4 2 2 2 3 2 2" xfId="28239" xr:uid="{00000000-0005-0000-0000-00006A6A0000}"/>
    <cellStyle name="Normal 3 3 2 4 2 2 2 3 3" xfId="28240" xr:uid="{00000000-0005-0000-0000-00006B6A0000}"/>
    <cellStyle name="Normal 3 3 2 4 2 2 2 4" xfId="28241" xr:uid="{00000000-0005-0000-0000-00006C6A0000}"/>
    <cellStyle name="Normal 3 3 2 4 2 2 2 4 2" xfId="28242" xr:uid="{00000000-0005-0000-0000-00006D6A0000}"/>
    <cellStyle name="Normal 3 3 2 4 2 2 2 5" xfId="28243" xr:uid="{00000000-0005-0000-0000-00006E6A0000}"/>
    <cellStyle name="Normal 3 3 2 4 2 2 3" xfId="28244" xr:uid="{00000000-0005-0000-0000-00006F6A0000}"/>
    <cellStyle name="Normal 3 3 2 4 2 2 3 2" xfId="28245" xr:uid="{00000000-0005-0000-0000-0000706A0000}"/>
    <cellStyle name="Normal 3 3 2 4 2 2 3 2 2" xfId="28246" xr:uid="{00000000-0005-0000-0000-0000716A0000}"/>
    <cellStyle name="Normal 3 3 2 4 2 2 3 2 2 2" xfId="28247" xr:uid="{00000000-0005-0000-0000-0000726A0000}"/>
    <cellStyle name="Normal 3 3 2 4 2 2 3 2 3" xfId="28248" xr:uid="{00000000-0005-0000-0000-0000736A0000}"/>
    <cellStyle name="Normal 3 3 2 4 2 2 3 3" xfId="28249" xr:uid="{00000000-0005-0000-0000-0000746A0000}"/>
    <cellStyle name="Normal 3 3 2 4 2 2 3 3 2" xfId="28250" xr:uid="{00000000-0005-0000-0000-0000756A0000}"/>
    <cellStyle name="Normal 3 3 2 4 2 2 3 4" xfId="28251" xr:uid="{00000000-0005-0000-0000-0000766A0000}"/>
    <cellStyle name="Normal 3 3 2 4 2 2 4" xfId="28252" xr:uid="{00000000-0005-0000-0000-0000776A0000}"/>
    <cellStyle name="Normal 3 3 2 4 2 2 4 2" xfId="28253" xr:uid="{00000000-0005-0000-0000-0000786A0000}"/>
    <cellStyle name="Normal 3 3 2 4 2 2 4 2 2" xfId="28254" xr:uid="{00000000-0005-0000-0000-0000796A0000}"/>
    <cellStyle name="Normal 3 3 2 4 2 2 4 2 2 2" xfId="28255" xr:uid="{00000000-0005-0000-0000-00007A6A0000}"/>
    <cellStyle name="Normal 3 3 2 4 2 2 4 2 3" xfId="28256" xr:uid="{00000000-0005-0000-0000-00007B6A0000}"/>
    <cellStyle name="Normal 3 3 2 4 2 2 4 3" xfId="28257" xr:uid="{00000000-0005-0000-0000-00007C6A0000}"/>
    <cellStyle name="Normal 3 3 2 4 2 2 4 3 2" xfId="28258" xr:uid="{00000000-0005-0000-0000-00007D6A0000}"/>
    <cellStyle name="Normal 3 3 2 4 2 2 4 4" xfId="28259" xr:uid="{00000000-0005-0000-0000-00007E6A0000}"/>
    <cellStyle name="Normal 3 3 2 4 2 2 5" xfId="28260" xr:uid="{00000000-0005-0000-0000-00007F6A0000}"/>
    <cellStyle name="Normal 3 3 2 4 2 2 5 2" xfId="28261" xr:uid="{00000000-0005-0000-0000-0000806A0000}"/>
    <cellStyle name="Normal 3 3 2 4 2 2 5 2 2" xfId="28262" xr:uid="{00000000-0005-0000-0000-0000816A0000}"/>
    <cellStyle name="Normal 3 3 2 4 2 2 5 3" xfId="28263" xr:uid="{00000000-0005-0000-0000-0000826A0000}"/>
    <cellStyle name="Normal 3 3 2 4 2 2 6" xfId="28264" xr:uid="{00000000-0005-0000-0000-0000836A0000}"/>
    <cellStyle name="Normal 3 3 2 4 2 2 6 2" xfId="28265" xr:uid="{00000000-0005-0000-0000-0000846A0000}"/>
    <cellStyle name="Normal 3 3 2 4 2 2 7" xfId="28266" xr:uid="{00000000-0005-0000-0000-0000856A0000}"/>
    <cellStyle name="Normal 3 3 2 4 2 2 7 2" xfId="28267" xr:uid="{00000000-0005-0000-0000-0000866A0000}"/>
    <cellStyle name="Normal 3 3 2 4 2 2 8" xfId="28268" xr:uid="{00000000-0005-0000-0000-0000876A0000}"/>
    <cellStyle name="Normal 3 3 2 4 2 3" xfId="28269" xr:uid="{00000000-0005-0000-0000-0000886A0000}"/>
    <cellStyle name="Normal 3 3 2 4 2 3 2" xfId="28270" xr:uid="{00000000-0005-0000-0000-0000896A0000}"/>
    <cellStyle name="Normal 3 3 2 4 2 3 2 2" xfId="28271" xr:uid="{00000000-0005-0000-0000-00008A6A0000}"/>
    <cellStyle name="Normal 3 3 2 4 2 3 2 2 2" xfId="28272" xr:uid="{00000000-0005-0000-0000-00008B6A0000}"/>
    <cellStyle name="Normal 3 3 2 4 2 3 2 2 2 2" xfId="28273" xr:uid="{00000000-0005-0000-0000-00008C6A0000}"/>
    <cellStyle name="Normal 3 3 2 4 2 3 2 2 3" xfId="28274" xr:uid="{00000000-0005-0000-0000-00008D6A0000}"/>
    <cellStyle name="Normal 3 3 2 4 2 3 2 3" xfId="28275" xr:uid="{00000000-0005-0000-0000-00008E6A0000}"/>
    <cellStyle name="Normal 3 3 2 4 2 3 2 3 2" xfId="28276" xr:uid="{00000000-0005-0000-0000-00008F6A0000}"/>
    <cellStyle name="Normal 3 3 2 4 2 3 2 4" xfId="28277" xr:uid="{00000000-0005-0000-0000-0000906A0000}"/>
    <cellStyle name="Normal 3 3 2 4 2 3 3" xfId="28278" xr:uid="{00000000-0005-0000-0000-0000916A0000}"/>
    <cellStyle name="Normal 3 3 2 4 2 3 3 2" xfId="28279" xr:uid="{00000000-0005-0000-0000-0000926A0000}"/>
    <cellStyle name="Normal 3 3 2 4 2 3 3 2 2" xfId="28280" xr:uid="{00000000-0005-0000-0000-0000936A0000}"/>
    <cellStyle name="Normal 3 3 2 4 2 3 3 3" xfId="28281" xr:uid="{00000000-0005-0000-0000-0000946A0000}"/>
    <cellStyle name="Normal 3 3 2 4 2 3 4" xfId="28282" xr:uid="{00000000-0005-0000-0000-0000956A0000}"/>
    <cellStyle name="Normal 3 3 2 4 2 3 4 2" xfId="28283" xr:uid="{00000000-0005-0000-0000-0000966A0000}"/>
    <cellStyle name="Normal 3 3 2 4 2 3 5" xfId="28284" xr:uid="{00000000-0005-0000-0000-0000976A0000}"/>
    <cellStyle name="Normal 3 3 2 4 2 4" xfId="28285" xr:uid="{00000000-0005-0000-0000-0000986A0000}"/>
    <cellStyle name="Normal 3 3 2 4 2 4 2" xfId="28286" xr:uid="{00000000-0005-0000-0000-0000996A0000}"/>
    <cellStyle name="Normal 3 3 2 4 2 4 2 2" xfId="28287" xr:uid="{00000000-0005-0000-0000-00009A6A0000}"/>
    <cellStyle name="Normal 3 3 2 4 2 4 2 2 2" xfId="28288" xr:uid="{00000000-0005-0000-0000-00009B6A0000}"/>
    <cellStyle name="Normal 3 3 2 4 2 4 2 3" xfId="28289" xr:uid="{00000000-0005-0000-0000-00009C6A0000}"/>
    <cellStyle name="Normal 3 3 2 4 2 4 3" xfId="28290" xr:uid="{00000000-0005-0000-0000-00009D6A0000}"/>
    <cellStyle name="Normal 3 3 2 4 2 4 3 2" xfId="28291" xr:uid="{00000000-0005-0000-0000-00009E6A0000}"/>
    <cellStyle name="Normal 3 3 2 4 2 4 4" xfId="28292" xr:uid="{00000000-0005-0000-0000-00009F6A0000}"/>
    <cellStyle name="Normal 3 3 2 4 2 5" xfId="28293" xr:uid="{00000000-0005-0000-0000-0000A06A0000}"/>
    <cellStyle name="Normal 3 3 2 4 2 5 2" xfId="28294" xr:uid="{00000000-0005-0000-0000-0000A16A0000}"/>
    <cellStyle name="Normal 3 3 2 4 2 5 2 2" xfId="28295" xr:uid="{00000000-0005-0000-0000-0000A26A0000}"/>
    <cellStyle name="Normal 3 3 2 4 2 5 2 2 2" xfId="28296" xr:uid="{00000000-0005-0000-0000-0000A36A0000}"/>
    <cellStyle name="Normal 3 3 2 4 2 5 2 3" xfId="28297" xr:uid="{00000000-0005-0000-0000-0000A46A0000}"/>
    <cellStyle name="Normal 3 3 2 4 2 5 3" xfId="28298" xr:uid="{00000000-0005-0000-0000-0000A56A0000}"/>
    <cellStyle name="Normal 3 3 2 4 2 5 3 2" xfId="28299" xr:uid="{00000000-0005-0000-0000-0000A66A0000}"/>
    <cellStyle name="Normal 3 3 2 4 2 5 4" xfId="28300" xr:uid="{00000000-0005-0000-0000-0000A76A0000}"/>
    <cellStyle name="Normal 3 3 2 4 2 6" xfId="28301" xr:uid="{00000000-0005-0000-0000-0000A86A0000}"/>
    <cellStyle name="Normal 3 3 2 4 2 6 2" xfId="28302" xr:uid="{00000000-0005-0000-0000-0000A96A0000}"/>
    <cellStyle name="Normal 3 3 2 4 2 6 2 2" xfId="28303" xr:uid="{00000000-0005-0000-0000-0000AA6A0000}"/>
    <cellStyle name="Normal 3 3 2 4 2 6 3" xfId="28304" xr:uid="{00000000-0005-0000-0000-0000AB6A0000}"/>
    <cellStyle name="Normal 3 3 2 4 2 7" xfId="28305" xr:uid="{00000000-0005-0000-0000-0000AC6A0000}"/>
    <cellStyle name="Normal 3 3 2 4 2 7 2" xfId="28306" xr:uid="{00000000-0005-0000-0000-0000AD6A0000}"/>
    <cellStyle name="Normal 3 3 2 4 2 8" xfId="28307" xr:uid="{00000000-0005-0000-0000-0000AE6A0000}"/>
    <cellStyle name="Normal 3 3 2 4 2 8 2" xfId="28308" xr:uid="{00000000-0005-0000-0000-0000AF6A0000}"/>
    <cellStyle name="Normal 3 3 2 4 2 9" xfId="28309" xr:uid="{00000000-0005-0000-0000-0000B06A0000}"/>
    <cellStyle name="Normal 3 3 2 4 3" xfId="28310" xr:uid="{00000000-0005-0000-0000-0000B16A0000}"/>
    <cellStyle name="Normal 3 3 2 4 3 2" xfId="28311" xr:uid="{00000000-0005-0000-0000-0000B26A0000}"/>
    <cellStyle name="Normal 3 3 2 4 3 2 2" xfId="28312" xr:uid="{00000000-0005-0000-0000-0000B36A0000}"/>
    <cellStyle name="Normal 3 3 2 4 3 2 2 2" xfId="28313" xr:uid="{00000000-0005-0000-0000-0000B46A0000}"/>
    <cellStyle name="Normal 3 3 2 4 3 2 2 2 2" xfId="28314" xr:uid="{00000000-0005-0000-0000-0000B56A0000}"/>
    <cellStyle name="Normal 3 3 2 4 3 2 2 2 2 2" xfId="28315" xr:uid="{00000000-0005-0000-0000-0000B66A0000}"/>
    <cellStyle name="Normal 3 3 2 4 3 2 2 2 3" xfId="28316" xr:uid="{00000000-0005-0000-0000-0000B76A0000}"/>
    <cellStyle name="Normal 3 3 2 4 3 2 2 3" xfId="28317" xr:uid="{00000000-0005-0000-0000-0000B86A0000}"/>
    <cellStyle name="Normal 3 3 2 4 3 2 2 3 2" xfId="28318" xr:uid="{00000000-0005-0000-0000-0000B96A0000}"/>
    <cellStyle name="Normal 3 3 2 4 3 2 2 4" xfId="28319" xr:uid="{00000000-0005-0000-0000-0000BA6A0000}"/>
    <cellStyle name="Normal 3 3 2 4 3 2 3" xfId="28320" xr:uid="{00000000-0005-0000-0000-0000BB6A0000}"/>
    <cellStyle name="Normal 3 3 2 4 3 2 3 2" xfId="28321" xr:uid="{00000000-0005-0000-0000-0000BC6A0000}"/>
    <cellStyle name="Normal 3 3 2 4 3 2 3 2 2" xfId="28322" xr:uid="{00000000-0005-0000-0000-0000BD6A0000}"/>
    <cellStyle name="Normal 3 3 2 4 3 2 3 3" xfId="28323" xr:uid="{00000000-0005-0000-0000-0000BE6A0000}"/>
    <cellStyle name="Normal 3 3 2 4 3 2 4" xfId="28324" xr:uid="{00000000-0005-0000-0000-0000BF6A0000}"/>
    <cellStyle name="Normal 3 3 2 4 3 2 4 2" xfId="28325" xr:uid="{00000000-0005-0000-0000-0000C06A0000}"/>
    <cellStyle name="Normal 3 3 2 4 3 2 5" xfId="28326" xr:uid="{00000000-0005-0000-0000-0000C16A0000}"/>
    <cellStyle name="Normal 3 3 2 4 3 3" xfId="28327" xr:uid="{00000000-0005-0000-0000-0000C26A0000}"/>
    <cellStyle name="Normal 3 3 2 4 3 3 2" xfId="28328" xr:uid="{00000000-0005-0000-0000-0000C36A0000}"/>
    <cellStyle name="Normal 3 3 2 4 3 3 2 2" xfId="28329" xr:uid="{00000000-0005-0000-0000-0000C46A0000}"/>
    <cellStyle name="Normal 3 3 2 4 3 3 2 2 2" xfId="28330" xr:uid="{00000000-0005-0000-0000-0000C56A0000}"/>
    <cellStyle name="Normal 3 3 2 4 3 3 2 3" xfId="28331" xr:uid="{00000000-0005-0000-0000-0000C66A0000}"/>
    <cellStyle name="Normal 3 3 2 4 3 3 3" xfId="28332" xr:uid="{00000000-0005-0000-0000-0000C76A0000}"/>
    <cellStyle name="Normal 3 3 2 4 3 3 3 2" xfId="28333" xr:uid="{00000000-0005-0000-0000-0000C86A0000}"/>
    <cellStyle name="Normal 3 3 2 4 3 3 4" xfId="28334" xr:uid="{00000000-0005-0000-0000-0000C96A0000}"/>
    <cellStyle name="Normal 3 3 2 4 3 4" xfId="28335" xr:uid="{00000000-0005-0000-0000-0000CA6A0000}"/>
    <cellStyle name="Normal 3 3 2 4 3 4 2" xfId="28336" xr:uid="{00000000-0005-0000-0000-0000CB6A0000}"/>
    <cellStyle name="Normal 3 3 2 4 3 4 2 2" xfId="28337" xr:uid="{00000000-0005-0000-0000-0000CC6A0000}"/>
    <cellStyle name="Normal 3 3 2 4 3 4 2 2 2" xfId="28338" xr:uid="{00000000-0005-0000-0000-0000CD6A0000}"/>
    <cellStyle name="Normal 3 3 2 4 3 4 2 3" xfId="28339" xr:uid="{00000000-0005-0000-0000-0000CE6A0000}"/>
    <cellStyle name="Normal 3 3 2 4 3 4 3" xfId="28340" xr:uid="{00000000-0005-0000-0000-0000CF6A0000}"/>
    <cellStyle name="Normal 3 3 2 4 3 4 3 2" xfId="28341" xr:uid="{00000000-0005-0000-0000-0000D06A0000}"/>
    <cellStyle name="Normal 3 3 2 4 3 4 4" xfId="28342" xr:uid="{00000000-0005-0000-0000-0000D16A0000}"/>
    <cellStyle name="Normal 3 3 2 4 3 5" xfId="28343" xr:uid="{00000000-0005-0000-0000-0000D26A0000}"/>
    <cellStyle name="Normal 3 3 2 4 3 5 2" xfId="28344" xr:uid="{00000000-0005-0000-0000-0000D36A0000}"/>
    <cellStyle name="Normal 3 3 2 4 3 5 2 2" xfId="28345" xr:uid="{00000000-0005-0000-0000-0000D46A0000}"/>
    <cellStyle name="Normal 3 3 2 4 3 5 3" xfId="28346" xr:uid="{00000000-0005-0000-0000-0000D56A0000}"/>
    <cellStyle name="Normal 3 3 2 4 3 6" xfId="28347" xr:uid="{00000000-0005-0000-0000-0000D66A0000}"/>
    <cellStyle name="Normal 3 3 2 4 3 6 2" xfId="28348" xr:uid="{00000000-0005-0000-0000-0000D76A0000}"/>
    <cellStyle name="Normal 3 3 2 4 3 7" xfId="28349" xr:uid="{00000000-0005-0000-0000-0000D86A0000}"/>
    <cellStyle name="Normal 3 3 2 4 3 7 2" xfId="28350" xr:uid="{00000000-0005-0000-0000-0000D96A0000}"/>
    <cellStyle name="Normal 3 3 2 4 3 8" xfId="28351" xr:uid="{00000000-0005-0000-0000-0000DA6A0000}"/>
    <cellStyle name="Normal 3 3 2 4 4" xfId="28352" xr:uid="{00000000-0005-0000-0000-0000DB6A0000}"/>
    <cellStyle name="Normal 3 3 2 4 4 2" xfId="28353" xr:uid="{00000000-0005-0000-0000-0000DC6A0000}"/>
    <cellStyle name="Normal 3 3 2 4 4 2 2" xfId="28354" xr:uid="{00000000-0005-0000-0000-0000DD6A0000}"/>
    <cellStyle name="Normal 3 3 2 4 4 2 2 2" xfId="28355" xr:uid="{00000000-0005-0000-0000-0000DE6A0000}"/>
    <cellStyle name="Normal 3 3 2 4 4 2 2 2 2" xfId="28356" xr:uid="{00000000-0005-0000-0000-0000DF6A0000}"/>
    <cellStyle name="Normal 3 3 2 4 4 2 2 3" xfId="28357" xr:uid="{00000000-0005-0000-0000-0000E06A0000}"/>
    <cellStyle name="Normal 3 3 2 4 4 2 3" xfId="28358" xr:uid="{00000000-0005-0000-0000-0000E16A0000}"/>
    <cellStyle name="Normal 3 3 2 4 4 2 3 2" xfId="28359" xr:uid="{00000000-0005-0000-0000-0000E26A0000}"/>
    <cellStyle name="Normal 3 3 2 4 4 2 4" xfId="28360" xr:uid="{00000000-0005-0000-0000-0000E36A0000}"/>
    <cellStyle name="Normal 3 3 2 4 4 3" xfId="28361" xr:uid="{00000000-0005-0000-0000-0000E46A0000}"/>
    <cellStyle name="Normal 3 3 2 4 4 3 2" xfId="28362" xr:uid="{00000000-0005-0000-0000-0000E56A0000}"/>
    <cellStyle name="Normal 3 3 2 4 4 3 2 2" xfId="28363" xr:uid="{00000000-0005-0000-0000-0000E66A0000}"/>
    <cellStyle name="Normal 3 3 2 4 4 3 3" xfId="28364" xr:uid="{00000000-0005-0000-0000-0000E76A0000}"/>
    <cellStyle name="Normal 3 3 2 4 4 4" xfId="28365" xr:uid="{00000000-0005-0000-0000-0000E86A0000}"/>
    <cellStyle name="Normal 3 3 2 4 4 4 2" xfId="28366" xr:uid="{00000000-0005-0000-0000-0000E96A0000}"/>
    <cellStyle name="Normal 3 3 2 4 4 5" xfId="28367" xr:uid="{00000000-0005-0000-0000-0000EA6A0000}"/>
    <cellStyle name="Normal 3 3 2 4 5" xfId="28368" xr:uid="{00000000-0005-0000-0000-0000EB6A0000}"/>
    <cellStyle name="Normal 3 3 2 4 5 2" xfId="28369" xr:uid="{00000000-0005-0000-0000-0000EC6A0000}"/>
    <cellStyle name="Normal 3 3 2 4 5 2 2" xfId="28370" xr:uid="{00000000-0005-0000-0000-0000ED6A0000}"/>
    <cellStyle name="Normal 3 3 2 4 5 2 2 2" xfId="28371" xr:uid="{00000000-0005-0000-0000-0000EE6A0000}"/>
    <cellStyle name="Normal 3 3 2 4 5 2 3" xfId="28372" xr:uid="{00000000-0005-0000-0000-0000EF6A0000}"/>
    <cellStyle name="Normal 3 3 2 4 5 3" xfId="28373" xr:uid="{00000000-0005-0000-0000-0000F06A0000}"/>
    <cellStyle name="Normal 3 3 2 4 5 3 2" xfId="28374" xr:uid="{00000000-0005-0000-0000-0000F16A0000}"/>
    <cellStyle name="Normal 3 3 2 4 5 4" xfId="28375" xr:uid="{00000000-0005-0000-0000-0000F26A0000}"/>
    <cellStyle name="Normal 3 3 2 4 6" xfId="28376" xr:uid="{00000000-0005-0000-0000-0000F36A0000}"/>
    <cellStyle name="Normal 3 3 2 4 6 2" xfId="28377" xr:uid="{00000000-0005-0000-0000-0000F46A0000}"/>
    <cellStyle name="Normal 3 3 2 4 6 2 2" xfId="28378" xr:uid="{00000000-0005-0000-0000-0000F56A0000}"/>
    <cellStyle name="Normal 3 3 2 4 6 2 2 2" xfId="28379" xr:uid="{00000000-0005-0000-0000-0000F66A0000}"/>
    <cellStyle name="Normal 3 3 2 4 6 2 3" xfId="28380" xr:uid="{00000000-0005-0000-0000-0000F76A0000}"/>
    <cellStyle name="Normal 3 3 2 4 6 3" xfId="28381" xr:uid="{00000000-0005-0000-0000-0000F86A0000}"/>
    <cellStyle name="Normal 3 3 2 4 6 3 2" xfId="28382" xr:uid="{00000000-0005-0000-0000-0000F96A0000}"/>
    <cellStyle name="Normal 3 3 2 4 6 4" xfId="28383" xr:uid="{00000000-0005-0000-0000-0000FA6A0000}"/>
    <cellStyle name="Normal 3 3 2 4 7" xfId="28384" xr:uid="{00000000-0005-0000-0000-0000FB6A0000}"/>
    <cellStyle name="Normal 3 3 2 4 7 2" xfId="28385" xr:uid="{00000000-0005-0000-0000-0000FC6A0000}"/>
    <cellStyle name="Normal 3 3 2 4 7 2 2" xfId="28386" xr:uid="{00000000-0005-0000-0000-0000FD6A0000}"/>
    <cellStyle name="Normal 3 3 2 4 7 3" xfId="28387" xr:uid="{00000000-0005-0000-0000-0000FE6A0000}"/>
    <cellStyle name="Normal 3 3 2 4 8" xfId="28388" xr:uid="{00000000-0005-0000-0000-0000FF6A0000}"/>
    <cellStyle name="Normal 3 3 2 4 8 2" xfId="28389" xr:uid="{00000000-0005-0000-0000-0000006B0000}"/>
    <cellStyle name="Normal 3 3 2 4 9" xfId="28390" xr:uid="{00000000-0005-0000-0000-0000016B0000}"/>
    <cellStyle name="Normal 3 3 2 4 9 2" xfId="28391" xr:uid="{00000000-0005-0000-0000-0000026B0000}"/>
    <cellStyle name="Normal 3 3 2 5" xfId="28392" xr:uid="{00000000-0005-0000-0000-0000036B0000}"/>
    <cellStyle name="Normal 3 3 2 5 10" xfId="28393" xr:uid="{00000000-0005-0000-0000-0000046B0000}"/>
    <cellStyle name="Normal 3 3 2 5 11" xfId="28394" xr:uid="{00000000-0005-0000-0000-0000056B0000}"/>
    <cellStyle name="Normal 3 3 2 5 2" xfId="28395" xr:uid="{00000000-0005-0000-0000-0000066B0000}"/>
    <cellStyle name="Normal 3 3 2 5 2 10" xfId="28396" xr:uid="{00000000-0005-0000-0000-0000076B0000}"/>
    <cellStyle name="Normal 3 3 2 5 2 2" xfId="28397" xr:uid="{00000000-0005-0000-0000-0000086B0000}"/>
    <cellStyle name="Normal 3 3 2 5 2 2 2" xfId="28398" xr:uid="{00000000-0005-0000-0000-0000096B0000}"/>
    <cellStyle name="Normal 3 3 2 5 2 2 2 2" xfId="28399" xr:uid="{00000000-0005-0000-0000-00000A6B0000}"/>
    <cellStyle name="Normal 3 3 2 5 2 2 2 2 2" xfId="28400" xr:uid="{00000000-0005-0000-0000-00000B6B0000}"/>
    <cellStyle name="Normal 3 3 2 5 2 2 2 2 2 2" xfId="28401" xr:uid="{00000000-0005-0000-0000-00000C6B0000}"/>
    <cellStyle name="Normal 3 3 2 5 2 2 2 2 2 2 2" xfId="28402" xr:uid="{00000000-0005-0000-0000-00000D6B0000}"/>
    <cellStyle name="Normal 3 3 2 5 2 2 2 2 2 3" xfId="28403" xr:uid="{00000000-0005-0000-0000-00000E6B0000}"/>
    <cellStyle name="Normal 3 3 2 5 2 2 2 2 3" xfId="28404" xr:uid="{00000000-0005-0000-0000-00000F6B0000}"/>
    <cellStyle name="Normal 3 3 2 5 2 2 2 2 3 2" xfId="28405" xr:uid="{00000000-0005-0000-0000-0000106B0000}"/>
    <cellStyle name="Normal 3 3 2 5 2 2 2 2 4" xfId="28406" xr:uid="{00000000-0005-0000-0000-0000116B0000}"/>
    <cellStyle name="Normal 3 3 2 5 2 2 2 3" xfId="28407" xr:uid="{00000000-0005-0000-0000-0000126B0000}"/>
    <cellStyle name="Normal 3 3 2 5 2 2 2 3 2" xfId="28408" xr:uid="{00000000-0005-0000-0000-0000136B0000}"/>
    <cellStyle name="Normal 3 3 2 5 2 2 2 3 2 2" xfId="28409" xr:uid="{00000000-0005-0000-0000-0000146B0000}"/>
    <cellStyle name="Normal 3 3 2 5 2 2 2 3 3" xfId="28410" xr:uid="{00000000-0005-0000-0000-0000156B0000}"/>
    <cellStyle name="Normal 3 3 2 5 2 2 2 4" xfId="28411" xr:uid="{00000000-0005-0000-0000-0000166B0000}"/>
    <cellStyle name="Normal 3 3 2 5 2 2 2 4 2" xfId="28412" xr:uid="{00000000-0005-0000-0000-0000176B0000}"/>
    <cellStyle name="Normal 3 3 2 5 2 2 2 5" xfId="28413" xr:uid="{00000000-0005-0000-0000-0000186B0000}"/>
    <cellStyle name="Normal 3 3 2 5 2 2 3" xfId="28414" xr:uid="{00000000-0005-0000-0000-0000196B0000}"/>
    <cellStyle name="Normal 3 3 2 5 2 2 3 2" xfId="28415" xr:uid="{00000000-0005-0000-0000-00001A6B0000}"/>
    <cellStyle name="Normal 3 3 2 5 2 2 3 2 2" xfId="28416" xr:uid="{00000000-0005-0000-0000-00001B6B0000}"/>
    <cellStyle name="Normal 3 3 2 5 2 2 3 2 2 2" xfId="28417" xr:uid="{00000000-0005-0000-0000-00001C6B0000}"/>
    <cellStyle name="Normal 3 3 2 5 2 2 3 2 3" xfId="28418" xr:uid="{00000000-0005-0000-0000-00001D6B0000}"/>
    <cellStyle name="Normal 3 3 2 5 2 2 3 3" xfId="28419" xr:uid="{00000000-0005-0000-0000-00001E6B0000}"/>
    <cellStyle name="Normal 3 3 2 5 2 2 3 3 2" xfId="28420" xr:uid="{00000000-0005-0000-0000-00001F6B0000}"/>
    <cellStyle name="Normal 3 3 2 5 2 2 3 4" xfId="28421" xr:uid="{00000000-0005-0000-0000-0000206B0000}"/>
    <cellStyle name="Normal 3 3 2 5 2 2 4" xfId="28422" xr:uid="{00000000-0005-0000-0000-0000216B0000}"/>
    <cellStyle name="Normal 3 3 2 5 2 2 4 2" xfId="28423" xr:uid="{00000000-0005-0000-0000-0000226B0000}"/>
    <cellStyle name="Normal 3 3 2 5 2 2 4 2 2" xfId="28424" xr:uid="{00000000-0005-0000-0000-0000236B0000}"/>
    <cellStyle name="Normal 3 3 2 5 2 2 4 2 2 2" xfId="28425" xr:uid="{00000000-0005-0000-0000-0000246B0000}"/>
    <cellStyle name="Normal 3 3 2 5 2 2 4 2 3" xfId="28426" xr:uid="{00000000-0005-0000-0000-0000256B0000}"/>
    <cellStyle name="Normal 3 3 2 5 2 2 4 3" xfId="28427" xr:uid="{00000000-0005-0000-0000-0000266B0000}"/>
    <cellStyle name="Normal 3 3 2 5 2 2 4 3 2" xfId="28428" xr:uid="{00000000-0005-0000-0000-0000276B0000}"/>
    <cellStyle name="Normal 3 3 2 5 2 2 4 4" xfId="28429" xr:uid="{00000000-0005-0000-0000-0000286B0000}"/>
    <cellStyle name="Normal 3 3 2 5 2 2 5" xfId="28430" xr:uid="{00000000-0005-0000-0000-0000296B0000}"/>
    <cellStyle name="Normal 3 3 2 5 2 2 5 2" xfId="28431" xr:uid="{00000000-0005-0000-0000-00002A6B0000}"/>
    <cellStyle name="Normal 3 3 2 5 2 2 5 2 2" xfId="28432" xr:uid="{00000000-0005-0000-0000-00002B6B0000}"/>
    <cellStyle name="Normal 3 3 2 5 2 2 5 3" xfId="28433" xr:uid="{00000000-0005-0000-0000-00002C6B0000}"/>
    <cellStyle name="Normal 3 3 2 5 2 2 6" xfId="28434" xr:uid="{00000000-0005-0000-0000-00002D6B0000}"/>
    <cellStyle name="Normal 3 3 2 5 2 2 6 2" xfId="28435" xr:uid="{00000000-0005-0000-0000-00002E6B0000}"/>
    <cellStyle name="Normal 3 3 2 5 2 2 7" xfId="28436" xr:uid="{00000000-0005-0000-0000-00002F6B0000}"/>
    <cellStyle name="Normal 3 3 2 5 2 2 7 2" xfId="28437" xr:uid="{00000000-0005-0000-0000-0000306B0000}"/>
    <cellStyle name="Normal 3 3 2 5 2 2 8" xfId="28438" xr:uid="{00000000-0005-0000-0000-0000316B0000}"/>
    <cellStyle name="Normal 3 3 2 5 2 3" xfId="28439" xr:uid="{00000000-0005-0000-0000-0000326B0000}"/>
    <cellStyle name="Normal 3 3 2 5 2 3 2" xfId="28440" xr:uid="{00000000-0005-0000-0000-0000336B0000}"/>
    <cellStyle name="Normal 3 3 2 5 2 3 2 2" xfId="28441" xr:uid="{00000000-0005-0000-0000-0000346B0000}"/>
    <cellStyle name="Normal 3 3 2 5 2 3 2 2 2" xfId="28442" xr:uid="{00000000-0005-0000-0000-0000356B0000}"/>
    <cellStyle name="Normal 3 3 2 5 2 3 2 2 2 2" xfId="28443" xr:uid="{00000000-0005-0000-0000-0000366B0000}"/>
    <cellStyle name="Normal 3 3 2 5 2 3 2 2 3" xfId="28444" xr:uid="{00000000-0005-0000-0000-0000376B0000}"/>
    <cellStyle name="Normal 3 3 2 5 2 3 2 3" xfId="28445" xr:uid="{00000000-0005-0000-0000-0000386B0000}"/>
    <cellStyle name="Normal 3 3 2 5 2 3 2 3 2" xfId="28446" xr:uid="{00000000-0005-0000-0000-0000396B0000}"/>
    <cellStyle name="Normal 3 3 2 5 2 3 2 4" xfId="28447" xr:uid="{00000000-0005-0000-0000-00003A6B0000}"/>
    <cellStyle name="Normal 3 3 2 5 2 3 3" xfId="28448" xr:uid="{00000000-0005-0000-0000-00003B6B0000}"/>
    <cellStyle name="Normal 3 3 2 5 2 3 3 2" xfId="28449" xr:uid="{00000000-0005-0000-0000-00003C6B0000}"/>
    <cellStyle name="Normal 3 3 2 5 2 3 3 2 2" xfId="28450" xr:uid="{00000000-0005-0000-0000-00003D6B0000}"/>
    <cellStyle name="Normal 3 3 2 5 2 3 3 3" xfId="28451" xr:uid="{00000000-0005-0000-0000-00003E6B0000}"/>
    <cellStyle name="Normal 3 3 2 5 2 3 4" xfId="28452" xr:uid="{00000000-0005-0000-0000-00003F6B0000}"/>
    <cellStyle name="Normal 3 3 2 5 2 3 4 2" xfId="28453" xr:uid="{00000000-0005-0000-0000-0000406B0000}"/>
    <cellStyle name="Normal 3 3 2 5 2 3 5" xfId="28454" xr:uid="{00000000-0005-0000-0000-0000416B0000}"/>
    <cellStyle name="Normal 3 3 2 5 2 4" xfId="28455" xr:uid="{00000000-0005-0000-0000-0000426B0000}"/>
    <cellStyle name="Normal 3 3 2 5 2 4 2" xfId="28456" xr:uid="{00000000-0005-0000-0000-0000436B0000}"/>
    <cellStyle name="Normal 3 3 2 5 2 4 2 2" xfId="28457" xr:uid="{00000000-0005-0000-0000-0000446B0000}"/>
    <cellStyle name="Normal 3 3 2 5 2 4 2 2 2" xfId="28458" xr:uid="{00000000-0005-0000-0000-0000456B0000}"/>
    <cellStyle name="Normal 3 3 2 5 2 4 2 3" xfId="28459" xr:uid="{00000000-0005-0000-0000-0000466B0000}"/>
    <cellStyle name="Normal 3 3 2 5 2 4 3" xfId="28460" xr:uid="{00000000-0005-0000-0000-0000476B0000}"/>
    <cellStyle name="Normal 3 3 2 5 2 4 3 2" xfId="28461" xr:uid="{00000000-0005-0000-0000-0000486B0000}"/>
    <cellStyle name="Normal 3 3 2 5 2 4 4" xfId="28462" xr:uid="{00000000-0005-0000-0000-0000496B0000}"/>
    <cellStyle name="Normal 3 3 2 5 2 5" xfId="28463" xr:uid="{00000000-0005-0000-0000-00004A6B0000}"/>
    <cellStyle name="Normal 3 3 2 5 2 5 2" xfId="28464" xr:uid="{00000000-0005-0000-0000-00004B6B0000}"/>
    <cellStyle name="Normal 3 3 2 5 2 5 2 2" xfId="28465" xr:uid="{00000000-0005-0000-0000-00004C6B0000}"/>
    <cellStyle name="Normal 3 3 2 5 2 5 2 2 2" xfId="28466" xr:uid="{00000000-0005-0000-0000-00004D6B0000}"/>
    <cellStyle name="Normal 3 3 2 5 2 5 2 3" xfId="28467" xr:uid="{00000000-0005-0000-0000-00004E6B0000}"/>
    <cellStyle name="Normal 3 3 2 5 2 5 3" xfId="28468" xr:uid="{00000000-0005-0000-0000-00004F6B0000}"/>
    <cellStyle name="Normal 3 3 2 5 2 5 3 2" xfId="28469" xr:uid="{00000000-0005-0000-0000-0000506B0000}"/>
    <cellStyle name="Normal 3 3 2 5 2 5 4" xfId="28470" xr:uid="{00000000-0005-0000-0000-0000516B0000}"/>
    <cellStyle name="Normal 3 3 2 5 2 6" xfId="28471" xr:uid="{00000000-0005-0000-0000-0000526B0000}"/>
    <cellStyle name="Normal 3 3 2 5 2 6 2" xfId="28472" xr:uid="{00000000-0005-0000-0000-0000536B0000}"/>
    <cellStyle name="Normal 3 3 2 5 2 6 2 2" xfId="28473" xr:uid="{00000000-0005-0000-0000-0000546B0000}"/>
    <cellStyle name="Normal 3 3 2 5 2 6 3" xfId="28474" xr:uid="{00000000-0005-0000-0000-0000556B0000}"/>
    <cellStyle name="Normal 3 3 2 5 2 7" xfId="28475" xr:uid="{00000000-0005-0000-0000-0000566B0000}"/>
    <cellStyle name="Normal 3 3 2 5 2 7 2" xfId="28476" xr:uid="{00000000-0005-0000-0000-0000576B0000}"/>
    <cellStyle name="Normal 3 3 2 5 2 8" xfId="28477" xr:uid="{00000000-0005-0000-0000-0000586B0000}"/>
    <cellStyle name="Normal 3 3 2 5 2 8 2" xfId="28478" xr:uid="{00000000-0005-0000-0000-0000596B0000}"/>
    <cellStyle name="Normal 3 3 2 5 2 9" xfId="28479" xr:uid="{00000000-0005-0000-0000-00005A6B0000}"/>
    <cellStyle name="Normal 3 3 2 5 3" xfId="28480" xr:uid="{00000000-0005-0000-0000-00005B6B0000}"/>
    <cellStyle name="Normal 3 3 2 5 3 2" xfId="28481" xr:uid="{00000000-0005-0000-0000-00005C6B0000}"/>
    <cellStyle name="Normal 3 3 2 5 3 2 2" xfId="28482" xr:uid="{00000000-0005-0000-0000-00005D6B0000}"/>
    <cellStyle name="Normal 3 3 2 5 3 2 2 2" xfId="28483" xr:uid="{00000000-0005-0000-0000-00005E6B0000}"/>
    <cellStyle name="Normal 3 3 2 5 3 2 2 2 2" xfId="28484" xr:uid="{00000000-0005-0000-0000-00005F6B0000}"/>
    <cellStyle name="Normal 3 3 2 5 3 2 2 2 2 2" xfId="28485" xr:uid="{00000000-0005-0000-0000-0000606B0000}"/>
    <cellStyle name="Normal 3 3 2 5 3 2 2 2 3" xfId="28486" xr:uid="{00000000-0005-0000-0000-0000616B0000}"/>
    <cellStyle name="Normal 3 3 2 5 3 2 2 3" xfId="28487" xr:uid="{00000000-0005-0000-0000-0000626B0000}"/>
    <cellStyle name="Normal 3 3 2 5 3 2 2 3 2" xfId="28488" xr:uid="{00000000-0005-0000-0000-0000636B0000}"/>
    <cellStyle name="Normal 3 3 2 5 3 2 2 4" xfId="28489" xr:uid="{00000000-0005-0000-0000-0000646B0000}"/>
    <cellStyle name="Normal 3 3 2 5 3 2 3" xfId="28490" xr:uid="{00000000-0005-0000-0000-0000656B0000}"/>
    <cellStyle name="Normal 3 3 2 5 3 2 3 2" xfId="28491" xr:uid="{00000000-0005-0000-0000-0000666B0000}"/>
    <cellStyle name="Normal 3 3 2 5 3 2 3 2 2" xfId="28492" xr:uid="{00000000-0005-0000-0000-0000676B0000}"/>
    <cellStyle name="Normal 3 3 2 5 3 2 3 3" xfId="28493" xr:uid="{00000000-0005-0000-0000-0000686B0000}"/>
    <cellStyle name="Normal 3 3 2 5 3 2 4" xfId="28494" xr:uid="{00000000-0005-0000-0000-0000696B0000}"/>
    <cellStyle name="Normal 3 3 2 5 3 2 4 2" xfId="28495" xr:uid="{00000000-0005-0000-0000-00006A6B0000}"/>
    <cellStyle name="Normal 3 3 2 5 3 2 5" xfId="28496" xr:uid="{00000000-0005-0000-0000-00006B6B0000}"/>
    <cellStyle name="Normal 3 3 2 5 3 3" xfId="28497" xr:uid="{00000000-0005-0000-0000-00006C6B0000}"/>
    <cellStyle name="Normal 3 3 2 5 3 3 2" xfId="28498" xr:uid="{00000000-0005-0000-0000-00006D6B0000}"/>
    <cellStyle name="Normal 3 3 2 5 3 3 2 2" xfId="28499" xr:uid="{00000000-0005-0000-0000-00006E6B0000}"/>
    <cellStyle name="Normal 3 3 2 5 3 3 2 2 2" xfId="28500" xr:uid="{00000000-0005-0000-0000-00006F6B0000}"/>
    <cellStyle name="Normal 3 3 2 5 3 3 2 3" xfId="28501" xr:uid="{00000000-0005-0000-0000-0000706B0000}"/>
    <cellStyle name="Normal 3 3 2 5 3 3 3" xfId="28502" xr:uid="{00000000-0005-0000-0000-0000716B0000}"/>
    <cellStyle name="Normal 3 3 2 5 3 3 3 2" xfId="28503" xr:uid="{00000000-0005-0000-0000-0000726B0000}"/>
    <cellStyle name="Normal 3 3 2 5 3 3 4" xfId="28504" xr:uid="{00000000-0005-0000-0000-0000736B0000}"/>
    <cellStyle name="Normal 3 3 2 5 3 4" xfId="28505" xr:uid="{00000000-0005-0000-0000-0000746B0000}"/>
    <cellStyle name="Normal 3 3 2 5 3 4 2" xfId="28506" xr:uid="{00000000-0005-0000-0000-0000756B0000}"/>
    <cellStyle name="Normal 3 3 2 5 3 4 2 2" xfId="28507" xr:uid="{00000000-0005-0000-0000-0000766B0000}"/>
    <cellStyle name="Normal 3 3 2 5 3 4 2 2 2" xfId="28508" xr:uid="{00000000-0005-0000-0000-0000776B0000}"/>
    <cellStyle name="Normal 3 3 2 5 3 4 2 3" xfId="28509" xr:uid="{00000000-0005-0000-0000-0000786B0000}"/>
    <cellStyle name="Normal 3 3 2 5 3 4 3" xfId="28510" xr:uid="{00000000-0005-0000-0000-0000796B0000}"/>
    <cellStyle name="Normal 3 3 2 5 3 4 3 2" xfId="28511" xr:uid="{00000000-0005-0000-0000-00007A6B0000}"/>
    <cellStyle name="Normal 3 3 2 5 3 4 4" xfId="28512" xr:uid="{00000000-0005-0000-0000-00007B6B0000}"/>
    <cellStyle name="Normal 3 3 2 5 3 5" xfId="28513" xr:uid="{00000000-0005-0000-0000-00007C6B0000}"/>
    <cellStyle name="Normal 3 3 2 5 3 5 2" xfId="28514" xr:uid="{00000000-0005-0000-0000-00007D6B0000}"/>
    <cellStyle name="Normal 3 3 2 5 3 5 2 2" xfId="28515" xr:uid="{00000000-0005-0000-0000-00007E6B0000}"/>
    <cellStyle name="Normal 3 3 2 5 3 5 3" xfId="28516" xr:uid="{00000000-0005-0000-0000-00007F6B0000}"/>
    <cellStyle name="Normal 3 3 2 5 3 6" xfId="28517" xr:uid="{00000000-0005-0000-0000-0000806B0000}"/>
    <cellStyle name="Normal 3 3 2 5 3 6 2" xfId="28518" xr:uid="{00000000-0005-0000-0000-0000816B0000}"/>
    <cellStyle name="Normal 3 3 2 5 3 7" xfId="28519" xr:uid="{00000000-0005-0000-0000-0000826B0000}"/>
    <cellStyle name="Normal 3 3 2 5 3 7 2" xfId="28520" xr:uid="{00000000-0005-0000-0000-0000836B0000}"/>
    <cellStyle name="Normal 3 3 2 5 3 8" xfId="28521" xr:uid="{00000000-0005-0000-0000-0000846B0000}"/>
    <cellStyle name="Normal 3 3 2 5 4" xfId="28522" xr:uid="{00000000-0005-0000-0000-0000856B0000}"/>
    <cellStyle name="Normal 3 3 2 5 4 2" xfId="28523" xr:uid="{00000000-0005-0000-0000-0000866B0000}"/>
    <cellStyle name="Normal 3 3 2 5 4 2 2" xfId="28524" xr:uid="{00000000-0005-0000-0000-0000876B0000}"/>
    <cellStyle name="Normal 3 3 2 5 4 2 2 2" xfId="28525" xr:uid="{00000000-0005-0000-0000-0000886B0000}"/>
    <cellStyle name="Normal 3 3 2 5 4 2 2 2 2" xfId="28526" xr:uid="{00000000-0005-0000-0000-0000896B0000}"/>
    <cellStyle name="Normal 3 3 2 5 4 2 2 3" xfId="28527" xr:uid="{00000000-0005-0000-0000-00008A6B0000}"/>
    <cellStyle name="Normal 3 3 2 5 4 2 3" xfId="28528" xr:uid="{00000000-0005-0000-0000-00008B6B0000}"/>
    <cellStyle name="Normal 3 3 2 5 4 2 3 2" xfId="28529" xr:uid="{00000000-0005-0000-0000-00008C6B0000}"/>
    <cellStyle name="Normal 3 3 2 5 4 2 4" xfId="28530" xr:uid="{00000000-0005-0000-0000-00008D6B0000}"/>
    <cellStyle name="Normal 3 3 2 5 4 3" xfId="28531" xr:uid="{00000000-0005-0000-0000-00008E6B0000}"/>
    <cellStyle name="Normal 3 3 2 5 4 3 2" xfId="28532" xr:uid="{00000000-0005-0000-0000-00008F6B0000}"/>
    <cellStyle name="Normal 3 3 2 5 4 3 2 2" xfId="28533" xr:uid="{00000000-0005-0000-0000-0000906B0000}"/>
    <cellStyle name="Normal 3 3 2 5 4 3 3" xfId="28534" xr:uid="{00000000-0005-0000-0000-0000916B0000}"/>
    <cellStyle name="Normal 3 3 2 5 4 4" xfId="28535" xr:uid="{00000000-0005-0000-0000-0000926B0000}"/>
    <cellStyle name="Normal 3 3 2 5 4 4 2" xfId="28536" xr:uid="{00000000-0005-0000-0000-0000936B0000}"/>
    <cellStyle name="Normal 3 3 2 5 4 5" xfId="28537" xr:uid="{00000000-0005-0000-0000-0000946B0000}"/>
    <cellStyle name="Normal 3 3 2 5 5" xfId="28538" xr:uid="{00000000-0005-0000-0000-0000956B0000}"/>
    <cellStyle name="Normal 3 3 2 5 5 2" xfId="28539" xr:uid="{00000000-0005-0000-0000-0000966B0000}"/>
    <cellStyle name="Normal 3 3 2 5 5 2 2" xfId="28540" xr:uid="{00000000-0005-0000-0000-0000976B0000}"/>
    <cellStyle name="Normal 3 3 2 5 5 2 2 2" xfId="28541" xr:uid="{00000000-0005-0000-0000-0000986B0000}"/>
    <cellStyle name="Normal 3 3 2 5 5 2 3" xfId="28542" xr:uid="{00000000-0005-0000-0000-0000996B0000}"/>
    <cellStyle name="Normal 3 3 2 5 5 3" xfId="28543" xr:uid="{00000000-0005-0000-0000-00009A6B0000}"/>
    <cellStyle name="Normal 3 3 2 5 5 3 2" xfId="28544" xr:uid="{00000000-0005-0000-0000-00009B6B0000}"/>
    <cellStyle name="Normal 3 3 2 5 5 4" xfId="28545" xr:uid="{00000000-0005-0000-0000-00009C6B0000}"/>
    <cellStyle name="Normal 3 3 2 5 6" xfId="28546" xr:uid="{00000000-0005-0000-0000-00009D6B0000}"/>
    <cellStyle name="Normal 3 3 2 5 6 2" xfId="28547" xr:uid="{00000000-0005-0000-0000-00009E6B0000}"/>
    <cellStyle name="Normal 3 3 2 5 6 2 2" xfId="28548" xr:uid="{00000000-0005-0000-0000-00009F6B0000}"/>
    <cellStyle name="Normal 3 3 2 5 6 2 2 2" xfId="28549" xr:uid="{00000000-0005-0000-0000-0000A06B0000}"/>
    <cellStyle name="Normal 3 3 2 5 6 2 3" xfId="28550" xr:uid="{00000000-0005-0000-0000-0000A16B0000}"/>
    <cellStyle name="Normal 3 3 2 5 6 3" xfId="28551" xr:uid="{00000000-0005-0000-0000-0000A26B0000}"/>
    <cellStyle name="Normal 3 3 2 5 6 3 2" xfId="28552" xr:uid="{00000000-0005-0000-0000-0000A36B0000}"/>
    <cellStyle name="Normal 3 3 2 5 6 4" xfId="28553" xr:uid="{00000000-0005-0000-0000-0000A46B0000}"/>
    <cellStyle name="Normal 3 3 2 5 7" xfId="28554" xr:uid="{00000000-0005-0000-0000-0000A56B0000}"/>
    <cellStyle name="Normal 3 3 2 5 7 2" xfId="28555" xr:uid="{00000000-0005-0000-0000-0000A66B0000}"/>
    <cellStyle name="Normal 3 3 2 5 7 2 2" xfId="28556" xr:uid="{00000000-0005-0000-0000-0000A76B0000}"/>
    <cellStyle name="Normal 3 3 2 5 7 3" xfId="28557" xr:uid="{00000000-0005-0000-0000-0000A86B0000}"/>
    <cellStyle name="Normal 3 3 2 5 8" xfId="28558" xr:uid="{00000000-0005-0000-0000-0000A96B0000}"/>
    <cellStyle name="Normal 3 3 2 5 8 2" xfId="28559" xr:uid="{00000000-0005-0000-0000-0000AA6B0000}"/>
    <cellStyle name="Normal 3 3 2 5 9" xfId="28560" xr:uid="{00000000-0005-0000-0000-0000AB6B0000}"/>
    <cellStyle name="Normal 3 3 2 5 9 2" xfId="28561" xr:uid="{00000000-0005-0000-0000-0000AC6B0000}"/>
    <cellStyle name="Normal 3 3 2 6" xfId="28562" xr:uid="{00000000-0005-0000-0000-0000AD6B0000}"/>
    <cellStyle name="Normal 3 3 2 6 10" xfId="28563" xr:uid="{00000000-0005-0000-0000-0000AE6B0000}"/>
    <cellStyle name="Normal 3 3 2 6 11" xfId="28564" xr:uid="{00000000-0005-0000-0000-0000AF6B0000}"/>
    <cellStyle name="Normal 3 3 2 6 2" xfId="28565" xr:uid="{00000000-0005-0000-0000-0000B06B0000}"/>
    <cellStyle name="Normal 3 3 2 6 2 2" xfId="28566" xr:uid="{00000000-0005-0000-0000-0000B16B0000}"/>
    <cellStyle name="Normal 3 3 2 6 2 2 2" xfId="28567" xr:uid="{00000000-0005-0000-0000-0000B26B0000}"/>
    <cellStyle name="Normal 3 3 2 6 2 2 2 2" xfId="28568" xr:uid="{00000000-0005-0000-0000-0000B36B0000}"/>
    <cellStyle name="Normal 3 3 2 6 2 2 2 2 2" xfId="28569" xr:uid="{00000000-0005-0000-0000-0000B46B0000}"/>
    <cellStyle name="Normal 3 3 2 6 2 2 2 2 2 2" xfId="28570" xr:uid="{00000000-0005-0000-0000-0000B56B0000}"/>
    <cellStyle name="Normal 3 3 2 6 2 2 2 2 2 2 2" xfId="28571" xr:uid="{00000000-0005-0000-0000-0000B66B0000}"/>
    <cellStyle name="Normal 3 3 2 6 2 2 2 2 2 3" xfId="28572" xr:uid="{00000000-0005-0000-0000-0000B76B0000}"/>
    <cellStyle name="Normal 3 3 2 6 2 2 2 2 3" xfId="28573" xr:uid="{00000000-0005-0000-0000-0000B86B0000}"/>
    <cellStyle name="Normal 3 3 2 6 2 2 2 2 3 2" xfId="28574" xr:uid="{00000000-0005-0000-0000-0000B96B0000}"/>
    <cellStyle name="Normal 3 3 2 6 2 2 2 2 4" xfId="28575" xr:uid="{00000000-0005-0000-0000-0000BA6B0000}"/>
    <cellStyle name="Normal 3 3 2 6 2 2 2 3" xfId="28576" xr:uid="{00000000-0005-0000-0000-0000BB6B0000}"/>
    <cellStyle name="Normal 3 3 2 6 2 2 2 3 2" xfId="28577" xr:uid="{00000000-0005-0000-0000-0000BC6B0000}"/>
    <cellStyle name="Normal 3 3 2 6 2 2 2 3 2 2" xfId="28578" xr:uid="{00000000-0005-0000-0000-0000BD6B0000}"/>
    <cellStyle name="Normal 3 3 2 6 2 2 2 3 3" xfId="28579" xr:uid="{00000000-0005-0000-0000-0000BE6B0000}"/>
    <cellStyle name="Normal 3 3 2 6 2 2 2 4" xfId="28580" xr:uid="{00000000-0005-0000-0000-0000BF6B0000}"/>
    <cellStyle name="Normal 3 3 2 6 2 2 2 4 2" xfId="28581" xr:uid="{00000000-0005-0000-0000-0000C06B0000}"/>
    <cellStyle name="Normal 3 3 2 6 2 2 2 5" xfId="28582" xr:uid="{00000000-0005-0000-0000-0000C16B0000}"/>
    <cellStyle name="Normal 3 3 2 6 2 2 3" xfId="28583" xr:uid="{00000000-0005-0000-0000-0000C26B0000}"/>
    <cellStyle name="Normal 3 3 2 6 2 2 3 2" xfId="28584" xr:uid="{00000000-0005-0000-0000-0000C36B0000}"/>
    <cellStyle name="Normal 3 3 2 6 2 2 3 2 2" xfId="28585" xr:uid="{00000000-0005-0000-0000-0000C46B0000}"/>
    <cellStyle name="Normal 3 3 2 6 2 2 3 2 2 2" xfId="28586" xr:uid="{00000000-0005-0000-0000-0000C56B0000}"/>
    <cellStyle name="Normal 3 3 2 6 2 2 3 2 3" xfId="28587" xr:uid="{00000000-0005-0000-0000-0000C66B0000}"/>
    <cellStyle name="Normal 3 3 2 6 2 2 3 3" xfId="28588" xr:uid="{00000000-0005-0000-0000-0000C76B0000}"/>
    <cellStyle name="Normal 3 3 2 6 2 2 3 3 2" xfId="28589" xr:uid="{00000000-0005-0000-0000-0000C86B0000}"/>
    <cellStyle name="Normal 3 3 2 6 2 2 3 4" xfId="28590" xr:uid="{00000000-0005-0000-0000-0000C96B0000}"/>
    <cellStyle name="Normal 3 3 2 6 2 2 4" xfId="28591" xr:uid="{00000000-0005-0000-0000-0000CA6B0000}"/>
    <cellStyle name="Normal 3 3 2 6 2 2 4 2" xfId="28592" xr:uid="{00000000-0005-0000-0000-0000CB6B0000}"/>
    <cellStyle name="Normal 3 3 2 6 2 2 4 2 2" xfId="28593" xr:uid="{00000000-0005-0000-0000-0000CC6B0000}"/>
    <cellStyle name="Normal 3 3 2 6 2 2 4 2 2 2" xfId="28594" xr:uid="{00000000-0005-0000-0000-0000CD6B0000}"/>
    <cellStyle name="Normal 3 3 2 6 2 2 4 2 3" xfId="28595" xr:uid="{00000000-0005-0000-0000-0000CE6B0000}"/>
    <cellStyle name="Normal 3 3 2 6 2 2 4 3" xfId="28596" xr:uid="{00000000-0005-0000-0000-0000CF6B0000}"/>
    <cellStyle name="Normal 3 3 2 6 2 2 4 3 2" xfId="28597" xr:uid="{00000000-0005-0000-0000-0000D06B0000}"/>
    <cellStyle name="Normal 3 3 2 6 2 2 4 4" xfId="28598" xr:uid="{00000000-0005-0000-0000-0000D16B0000}"/>
    <cellStyle name="Normal 3 3 2 6 2 2 5" xfId="28599" xr:uid="{00000000-0005-0000-0000-0000D26B0000}"/>
    <cellStyle name="Normal 3 3 2 6 2 2 5 2" xfId="28600" xr:uid="{00000000-0005-0000-0000-0000D36B0000}"/>
    <cellStyle name="Normal 3 3 2 6 2 2 5 2 2" xfId="28601" xr:uid="{00000000-0005-0000-0000-0000D46B0000}"/>
    <cellStyle name="Normal 3 3 2 6 2 2 5 3" xfId="28602" xr:uid="{00000000-0005-0000-0000-0000D56B0000}"/>
    <cellStyle name="Normal 3 3 2 6 2 2 6" xfId="28603" xr:uid="{00000000-0005-0000-0000-0000D66B0000}"/>
    <cellStyle name="Normal 3 3 2 6 2 2 6 2" xfId="28604" xr:uid="{00000000-0005-0000-0000-0000D76B0000}"/>
    <cellStyle name="Normal 3 3 2 6 2 2 7" xfId="28605" xr:uid="{00000000-0005-0000-0000-0000D86B0000}"/>
    <cellStyle name="Normal 3 3 2 6 2 2 7 2" xfId="28606" xr:uid="{00000000-0005-0000-0000-0000D96B0000}"/>
    <cellStyle name="Normal 3 3 2 6 2 2 8" xfId="28607" xr:uid="{00000000-0005-0000-0000-0000DA6B0000}"/>
    <cellStyle name="Normal 3 3 2 6 2 3" xfId="28608" xr:uid="{00000000-0005-0000-0000-0000DB6B0000}"/>
    <cellStyle name="Normal 3 3 2 6 2 3 2" xfId="28609" xr:uid="{00000000-0005-0000-0000-0000DC6B0000}"/>
    <cellStyle name="Normal 3 3 2 6 2 3 2 2" xfId="28610" xr:uid="{00000000-0005-0000-0000-0000DD6B0000}"/>
    <cellStyle name="Normal 3 3 2 6 2 3 2 2 2" xfId="28611" xr:uid="{00000000-0005-0000-0000-0000DE6B0000}"/>
    <cellStyle name="Normal 3 3 2 6 2 3 2 2 2 2" xfId="28612" xr:uid="{00000000-0005-0000-0000-0000DF6B0000}"/>
    <cellStyle name="Normal 3 3 2 6 2 3 2 2 3" xfId="28613" xr:uid="{00000000-0005-0000-0000-0000E06B0000}"/>
    <cellStyle name="Normal 3 3 2 6 2 3 2 3" xfId="28614" xr:uid="{00000000-0005-0000-0000-0000E16B0000}"/>
    <cellStyle name="Normal 3 3 2 6 2 3 2 3 2" xfId="28615" xr:uid="{00000000-0005-0000-0000-0000E26B0000}"/>
    <cellStyle name="Normal 3 3 2 6 2 3 2 4" xfId="28616" xr:uid="{00000000-0005-0000-0000-0000E36B0000}"/>
    <cellStyle name="Normal 3 3 2 6 2 3 3" xfId="28617" xr:uid="{00000000-0005-0000-0000-0000E46B0000}"/>
    <cellStyle name="Normal 3 3 2 6 2 3 3 2" xfId="28618" xr:uid="{00000000-0005-0000-0000-0000E56B0000}"/>
    <cellStyle name="Normal 3 3 2 6 2 3 3 2 2" xfId="28619" xr:uid="{00000000-0005-0000-0000-0000E66B0000}"/>
    <cellStyle name="Normal 3 3 2 6 2 3 3 3" xfId="28620" xr:uid="{00000000-0005-0000-0000-0000E76B0000}"/>
    <cellStyle name="Normal 3 3 2 6 2 3 4" xfId="28621" xr:uid="{00000000-0005-0000-0000-0000E86B0000}"/>
    <cellStyle name="Normal 3 3 2 6 2 3 4 2" xfId="28622" xr:uid="{00000000-0005-0000-0000-0000E96B0000}"/>
    <cellStyle name="Normal 3 3 2 6 2 3 5" xfId="28623" xr:uid="{00000000-0005-0000-0000-0000EA6B0000}"/>
    <cellStyle name="Normal 3 3 2 6 2 4" xfId="28624" xr:uid="{00000000-0005-0000-0000-0000EB6B0000}"/>
    <cellStyle name="Normal 3 3 2 6 2 4 2" xfId="28625" xr:uid="{00000000-0005-0000-0000-0000EC6B0000}"/>
    <cellStyle name="Normal 3 3 2 6 2 4 2 2" xfId="28626" xr:uid="{00000000-0005-0000-0000-0000ED6B0000}"/>
    <cellStyle name="Normal 3 3 2 6 2 4 2 2 2" xfId="28627" xr:uid="{00000000-0005-0000-0000-0000EE6B0000}"/>
    <cellStyle name="Normal 3 3 2 6 2 4 2 3" xfId="28628" xr:uid="{00000000-0005-0000-0000-0000EF6B0000}"/>
    <cellStyle name="Normal 3 3 2 6 2 4 3" xfId="28629" xr:uid="{00000000-0005-0000-0000-0000F06B0000}"/>
    <cellStyle name="Normal 3 3 2 6 2 4 3 2" xfId="28630" xr:uid="{00000000-0005-0000-0000-0000F16B0000}"/>
    <cellStyle name="Normal 3 3 2 6 2 4 4" xfId="28631" xr:uid="{00000000-0005-0000-0000-0000F26B0000}"/>
    <cellStyle name="Normal 3 3 2 6 2 5" xfId="28632" xr:uid="{00000000-0005-0000-0000-0000F36B0000}"/>
    <cellStyle name="Normal 3 3 2 6 2 5 2" xfId="28633" xr:uid="{00000000-0005-0000-0000-0000F46B0000}"/>
    <cellStyle name="Normal 3 3 2 6 2 5 2 2" xfId="28634" xr:uid="{00000000-0005-0000-0000-0000F56B0000}"/>
    <cellStyle name="Normal 3 3 2 6 2 5 2 2 2" xfId="28635" xr:uid="{00000000-0005-0000-0000-0000F66B0000}"/>
    <cellStyle name="Normal 3 3 2 6 2 5 2 3" xfId="28636" xr:uid="{00000000-0005-0000-0000-0000F76B0000}"/>
    <cellStyle name="Normal 3 3 2 6 2 5 3" xfId="28637" xr:uid="{00000000-0005-0000-0000-0000F86B0000}"/>
    <cellStyle name="Normal 3 3 2 6 2 5 3 2" xfId="28638" xr:uid="{00000000-0005-0000-0000-0000F96B0000}"/>
    <cellStyle name="Normal 3 3 2 6 2 5 4" xfId="28639" xr:uid="{00000000-0005-0000-0000-0000FA6B0000}"/>
    <cellStyle name="Normal 3 3 2 6 2 6" xfId="28640" xr:uid="{00000000-0005-0000-0000-0000FB6B0000}"/>
    <cellStyle name="Normal 3 3 2 6 2 6 2" xfId="28641" xr:uid="{00000000-0005-0000-0000-0000FC6B0000}"/>
    <cellStyle name="Normal 3 3 2 6 2 6 2 2" xfId="28642" xr:uid="{00000000-0005-0000-0000-0000FD6B0000}"/>
    <cellStyle name="Normal 3 3 2 6 2 6 3" xfId="28643" xr:uid="{00000000-0005-0000-0000-0000FE6B0000}"/>
    <cellStyle name="Normal 3 3 2 6 2 7" xfId="28644" xr:uid="{00000000-0005-0000-0000-0000FF6B0000}"/>
    <cellStyle name="Normal 3 3 2 6 2 7 2" xfId="28645" xr:uid="{00000000-0005-0000-0000-0000006C0000}"/>
    <cellStyle name="Normal 3 3 2 6 2 8" xfId="28646" xr:uid="{00000000-0005-0000-0000-0000016C0000}"/>
    <cellStyle name="Normal 3 3 2 6 2 8 2" xfId="28647" xr:uid="{00000000-0005-0000-0000-0000026C0000}"/>
    <cellStyle name="Normal 3 3 2 6 2 9" xfId="28648" xr:uid="{00000000-0005-0000-0000-0000036C0000}"/>
    <cellStyle name="Normal 3 3 2 6 3" xfId="28649" xr:uid="{00000000-0005-0000-0000-0000046C0000}"/>
    <cellStyle name="Normal 3 3 2 6 3 2" xfId="28650" xr:uid="{00000000-0005-0000-0000-0000056C0000}"/>
    <cellStyle name="Normal 3 3 2 6 3 2 2" xfId="28651" xr:uid="{00000000-0005-0000-0000-0000066C0000}"/>
    <cellStyle name="Normal 3 3 2 6 3 2 2 2" xfId="28652" xr:uid="{00000000-0005-0000-0000-0000076C0000}"/>
    <cellStyle name="Normal 3 3 2 6 3 2 2 2 2" xfId="28653" xr:uid="{00000000-0005-0000-0000-0000086C0000}"/>
    <cellStyle name="Normal 3 3 2 6 3 2 2 2 2 2" xfId="28654" xr:uid="{00000000-0005-0000-0000-0000096C0000}"/>
    <cellStyle name="Normal 3 3 2 6 3 2 2 2 3" xfId="28655" xr:uid="{00000000-0005-0000-0000-00000A6C0000}"/>
    <cellStyle name="Normal 3 3 2 6 3 2 2 3" xfId="28656" xr:uid="{00000000-0005-0000-0000-00000B6C0000}"/>
    <cellStyle name="Normal 3 3 2 6 3 2 2 3 2" xfId="28657" xr:uid="{00000000-0005-0000-0000-00000C6C0000}"/>
    <cellStyle name="Normal 3 3 2 6 3 2 2 4" xfId="28658" xr:uid="{00000000-0005-0000-0000-00000D6C0000}"/>
    <cellStyle name="Normal 3 3 2 6 3 2 3" xfId="28659" xr:uid="{00000000-0005-0000-0000-00000E6C0000}"/>
    <cellStyle name="Normal 3 3 2 6 3 2 3 2" xfId="28660" xr:uid="{00000000-0005-0000-0000-00000F6C0000}"/>
    <cellStyle name="Normal 3 3 2 6 3 2 3 2 2" xfId="28661" xr:uid="{00000000-0005-0000-0000-0000106C0000}"/>
    <cellStyle name="Normal 3 3 2 6 3 2 3 3" xfId="28662" xr:uid="{00000000-0005-0000-0000-0000116C0000}"/>
    <cellStyle name="Normal 3 3 2 6 3 2 4" xfId="28663" xr:uid="{00000000-0005-0000-0000-0000126C0000}"/>
    <cellStyle name="Normal 3 3 2 6 3 2 4 2" xfId="28664" xr:uid="{00000000-0005-0000-0000-0000136C0000}"/>
    <cellStyle name="Normal 3 3 2 6 3 2 5" xfId="28665" xr:uid="{00000000-0005-0000-0000-0000146C0000}"/>
    <cellStyle name="Normal 3 3 2 6 3 3" xfId="28666" xr:uid="{00000000-0005-0000-0000-0000156C0000}"/>
    <cellStyle name="Normal 3 3 2 6 3 3 2" xfId="28667" xr:uid="{00000000-0005-0000-0000-0000166C0000}"/>
    <cellStyle name="Normal 3 3 2 6 3 3 2 2" xfId="28668" xr:uid="{00000000-0005-0000-0000-0000176C0000}"/>
    <cellStyle name="Normal 3 3 2 6 3 3 2 2 2" xfId="28669" xr:uid="{00000000-0005-0000-0000-0000186C0000}"/>
    <cellStyle name="Normal 3 3 2 6 3 3 2 3" xfId="28670" xr:uid="{00000000-0005-0000-0000-0000196C0000}"/>
    <cellStyle name="Normal 3 3 2 6 3 3 3" xfId="28671" xr:uid="{00000000-0005-0000-0000-00001A6C0000}"/>
    <cellStyle name="Normal 3 3 2 6 3 3 3 2" xfId="28672" xr:uid="{00000000-0005-0000-0000-00001B6C0000}"/>
    <cellStyle name="Normal 3 3 2 6 3 3 4" xfId="28673" xr:uid="{00000000-0005-0000-0000-00001C6C0000}"/>
    <cellStyle name="Normal 3 3 2 6 3 4" xfId="28674" xr:uid="{00000000-0005-0000-0000-00001D6C0000}"/>
    <cellStyle name="Normal 3 3 2 6 3 4 2" xfId="28675" xr:uid="{00000000-0005-0000-0000-00001E6C0000}"/>
    <cellStyle name="Normal 3 3 2 6 3 4 2 2" xfId="28676" xr:uid="{00000000-0005-0000-0000-00001F6C0000}"/>
    <cellStyle name="Normal 3 3 2 6 3 4 2 2 2" xfId="28677" xr:uid="{00000000-0005-0000-0000-0000206C0000}"/>
    <cellStyle name="Normal 3 3 2 6 3 4 2 3" xfId="28678" xr:uid="{00000000-0005-0000-0000-0000216C0000}"/>
    <cellStyle name="Normal 3 3 2 6 3 4 3" xfId="28679" xr:uid="{00000000-0005-0000-0000-0000226C0000}"/>
    <cellStyle name="Normal 3 3 2 6 3 4 3 2" xfId="28680" xr:uid="{00000000-0005-0000-0000-0000236C0000}"/>
    <cellStyle name="Normal 3 3 2 6 3 4 4" xfId="28681" xr:uid="{00000000-0005-0000-0000-0000246C0000}"/>
    <cellStyle name="Normal 3 3 2 6 3 5" xfId="28682" xr:uid="{00000000-0005-0000-0000-0000256C0000}"/>
    <cellStyle name="Normal 3 3 2 6 3 5 2" xfId="28683" xr:uid="{00000000-0005-0000-0000-0000266C0000}"/>
    <cellStyle name="Normal 3 3 2 6 3 5 2 2" xfId="28684" xr:uid="{00000000-0005-0000-0000-0000276C0000}"/>
    <cellStyle name="Normal 3 3 2 6 3 5 3" xfId="28685" xr:uid="{00000000-0005-0000-0000-0000286C0000}"/>
    <cellStyle name="Normal 3 3 2 6 3 6" xfId="28686" xr:uid="{00000000-0005-0000-0000-0000296C0000}"/>
    <cellStyle name="Normal 3 3 2 6 3 6 2" xfId="28687" xr:uid="{00000000-0005-0000-0000-00002A6C0000}"/>
    <cellStyle name="Normal 3 3 2 6 3 7" xfId="28688" xr:uid="{00000000-0005-0000-0000-00002B6C0000}"/>
    <cellStyle name="Normal 3 3 2 6 3 7 2" xfId="28689" xr:uid="{00000000-0005-0000-0000-00002C6C0000}"/>
    <cellStyle name="Normal 3 3 2 6 3 8" xfId="28690" xr:uid="{00000000-0005-0000-0000-00002D6C0000}"/>
    <cellStyle name="Normal 3 3 2 6 4" xfId="28691" xr:uid="{00000000-0005-0000-0000-00002E6C0000}"/>
    <cellStyle name="Normal 3 3 2 6 4 2" xfId="28692" xr:uid="{00000000-0005-0000-0000-00002F6C0000}"/>
    <cellStyle name="Normal 3 3 2 6 4 2 2" xfId="28693" xr:uid="{00000000-0005-0000-0000-0000306C0000}"/>
    <cellStyle name="Normal 3 3 2 6 4 2 2 2" xfId="28694" xr:uid="{00000000-0005-0000-0000-0000316C0000}"/>
    <cellStyle name="Normal 3 3 2 6 4 2 2 2 2" xfId="28695" xr:uid="{00000000-0005-0000-0000-0000326C0000}"/>
    <cellStyle name="Normal 3 3 2 6 4 2 2 3" xfId="28696" xr:uid="{00000000-0005-0000-0000-0000336C0000}"/>
    <cellStyle name="Normal 3 3 2 6 4 2 3" xfId="28697" xr:uid="{00000000-0005-0000-0000-0000346C0000}"/>
    <cellStyle name="Normal 3 3 2 6 4 2 3 2" xfId="28698" xr:uid="{00000000-0005-0000-0000-0000356C0000}"/>
    <cellStyle name="Normal 3 3 2 6 4 2 4" xfId="28699" xr:uid="{00000000-0005-0000-0000-0000366C0000}"/>
    <cellStyle name="Normal 3 3 2 6 4 3" xfId="28700" xr:uid="{00000000-0005-0000-0000-0000376C0000}"/>
    <cellStyle name="Normal 3 3 2 6 4 3 2" xfId="28701" xr:uid="{00000000-0005-0000-0000-0000386C0000}"/>
    <cellStyle name="Normal 3 3 2 6 4 3 2 2" xfId="28702" xr:uid="{00000000-0005-0000-0000-0000396C0000}"/>
    <cellStyle name="Normal 3 3 2 6 4 3 3" xfId="28703" xr:uid="{00000000-0005-0000-0000-00003A6C0000}"/>
    <cellStyle name="Normal 3 3 2 6 4 4" xfId="28704" xr:uid="{00000000-0005-0000-0000-00003B6C0000}"/>
    <cellStyle name="Normal 3 3 2 6 4 4 2" xfId="28705" xr:uid="{00000000-0005-0000-0000-00003C6C0000}"/>
    <cellStyle name="Normal 3 3 2 6 4 5" xfId="28706" xr:uid="{00000000-0005-0000-0000-00003D6C0000}"/>
    <cellStyle name="Normal 3 3 2 6 5" xfId="28707" xr:uid="{00000000-0005-0000-0000-00003E6C0000}"/>
    <cellStyle name="Normal 3 3 2 6 5 2" xfId="28708" xr:uid="{00000000-0005-0000-0000-00003F6C0000}"/>
    <cellStyle name="Normal 3 3 2 6 5 2 2" xfId="28709" xr:uid="{00000000-0005-0000-0000-0000406C0000}"/>
    <cellStyle name="Normal 3 3 2 6 5 2 2 2" xfId="28710" xr:uid="{00000000-0005-0000-0000-0000416C0000}"/>
    <cellStyle name="Normal 3 3 2 6 5 2 3" xfId="28711" xr:uid="{00000000-0005-0000-0000-0000426C0000}"/>
    <cellStyle name="Normal 3 3 2 6 5 3" xfId="28712" xr:uid="{00000000-0005-0000-0000-0000436C0000}"/>
    <cellStyle name="Normal 3 3 2 6 5 3 2" xfId="28713" xr:uid="{00000000-0005-0000-0000-0000446C0000}"/>
    <cellStyle name="Normal 3 3 2 6 5 4" xfId="28714" xr:uid="{00000000-0005-0000-0000-0000456C0000}"/>
    <cellStyle name="Normal 3 3 2 6 6" xfId="28715" xr:uid="{00000000-0005-0000-0000-0000466C0000}"/>
    <cellStyle name="Normal 3 3 2 6 6 2" xfId="28716" xr:uid="{00000000-0005-0000-0000-0000476C0000}"/>
    <cellStyle name="Normal 3 3 2 6 6 2 2" xfId="28717" xr:uid="{00000000-0005-0000-0000-0000486C0000}"/>
    <cellStyle name="Normal 3 3 2 6 6 2 2 2" xfId="28718" xr:uid="{00000000-0005-0000-0000-0000496C0000}"/>
    <cellStyle name="Normal 3 3 2 6 6 2 3" xfId="28719" xr:uid="{00000000-0005-0000-0000-00004A6C0000}"/>
    <cellStyle name="Normal 3 3 2 6 6 3" xfId="28720" xr:uid="{00000000-0005-0000-0000-00004B6C0000}"/>
    <cellStyle name="Normal 3 3 2 6 6 3 2" xfId="28721" xr:uid="{00000000-0005-0000-0000-00004C6C0000}"/>
    <cellStyle name="Normal 3 3 2 6 6 4" xfId="28722" xr:uid="{00000000-0005-0000-0000-00004D6C0000}"/>
    <cellStyle name="Normal 3 3 2 6 7" xfId="28723" xr:uid="{00000000-0005-0000-0000-00004E6C0000}"/>
    <cellStyle name="Normal 3 3 2 6 7 2" xfId="28724" xr:uid="{00000000-0005-0000-0000-00004F6C0000}"/>
    <cellStyle name="Normal 3 3 2 6 7 2 2" xfId="28725" xr:uid="{00000000-0005-0000-0000-0000506C0000}"/>
    <cellStyle name="Normal 3 3 2 6 7 3" xfId="28726" xr:uid="{00000000-0005-0000-0000-0000516C0000}"/>
    <cellStyle name="Normal 3 3 2 6 8" xfId="28727" xr:uid="{00000000-0005-0000-0000-0000526C0000}"/>
    <cellStyle name="Normal 3 3 2 6 8 2" xfId="28728" xr:uid="{00000000-0005-0000-0000-0000536C0000}"/>
    <cellStyle name="Normal 3 3 2 6 9" xfId="28729" xr:uid="{00000000-0005-0000-0000-0000546C0000}"/>
    <cellStyle name="Normal 3 3 2 6 9 2" xfId="28730" xr:uid="{00000000-0005-0000-0000-0000556C0000}"/>
    <cellStyle name="Normal 3 3 2 7" xfId="28731" xr:uid="{00000000-0005-0000-0000-0000566C0000}"/>
    <cellStyle name="Normal 3 3 2 7 2" xfId="28732" xr:uid="{00000000-0005-0000-0000-0000576C0000}"/>
    <cellStyle name="Normal 3 3 2 7 2 2" xfId="28733" xr:uid="{00000000-0005-0000-0000-0000586C0000}"/>
    <cellStyle name="Normal 3 3 2 7 2 2 2" xfId="28734" xr:uid="{00000000-0005-0000-0000-0000596C0000}"/>
    <cellStyle name="Normal 3 3 2 7 2 2 2 2" xfId="28735" xr:uid="{00000000-0005-0000-0000-00005A6C0000}"/>
    <cellStyle name="Normal 3 3 2 7 2 2 2 2 2" xfId="28736" xr:uid="{00000000-0005-0000-0000-00005B6C0000}"/>
    <cellStyle name="Normal 3 3 2 7 2 2 2 2 2 2" xfId="28737" xr:uid="{00000000-0005-0000-0000-00005C6C0000}"/>
    <cellStyle name="Normal 3 3 2 7 2 2 2 2 3" xfId="28738" xr:uid="{00000000-0005-0000-0000-00005D6C0000}"/>
    <cellStyle name="Normal 3 3 2 7 2 2 2 3" xfId="28739" xr:uid="{00000000-0005-0000-0000-00005E6C0000}"/>
    <cellStyle name="Normal 3 3 2 7 2 2 2 3 2" xfId="28740" xr:uid="{00000000-0005-0000-0000-00005F6C0000}"/>
    <cellStyle name="Normal 3 3 2 7 2 2 2 4" xfId="28741" xr:uid="{00000000-0005-0000-0000-0000606C0000}"/>
    <cellStyle name="Normal 3 3 2 7 2 2 3" xfId="28742" xr:uid="{00000000-0005-0000-0000-0000616C0000}"/>
    <cellStyle name="Normal 3 3 2 7 2 2 3 2" xfId="28743" xr:uid="{00000000-0005-0000-0000-0000626C0000}"/>
    <cellStyle name="Normal 3 3 2 7 2 2 3 2 2" xfId="28744" xr:uid="{00000000-0005-0000-0000-0000636C0000}"/>
    <cellStyle name="Normal 3 3 2 7 2 2 3 3" xfId="28745" xr:uid="{00000000-0005-0000-0000-0000646C0000}"/>
    <cellStyle name="Normal 3 3 2 7 2 2 4" xfId="28746" xr:uid="{00000000-0005-0000-0000-0000656C0000}"/>
    <cellStyle name="Normal 3 3 2 7 2 2 4 2" xfId="28747" xr:uid="{00000000-0005-0000-0000-0000666C0000}"/>
    <cellStyle name="Normal 3 3 2 7 2 2 5" xfId="28748" xr:uid="{00000000-0005-0000-0000-0000676C0000}"/>
    <cellStyle name="Normal 3 3 2 7 2 3" xfId="28749" xr:uid="{00000000-0005-0000-0000-0000686C0000}"/>
    <cellStyle name="Normal 3 3 2 7 2 3 2" xfId="28750" xr:uid="{00000000-0005-0000-0000-0000696C0000}"/>
    <cellStyle name="Normal 3 3 2 7 2 3 2 2" xfId="28751" xr:uid="{00000000-0005-0000-0000-00006A6C0000}"/>
    <cellStyle name="Normal 3 3 2 7 2 3 2 2 2" xfId="28752" xr:uid="{00000000-0005-0000-0000-00006B6C0000}"/>
    <cellStyle name="Normal 3 3 2 7 2 3 2 3" xfId="28753" xr:uid="{00000000-0005-0000-0000-00006C6C0000}"/>
    <cellStyle name="Normal 3 3 2 7 2 3 3" xfId="28754" xr:uid="{00000000-0005-0000-0000-00006D6C0000}"/>
    <cellStyle name="Normal 3 3 2 7 2 3 3 2" xfId="28755" xr:uid="{00000000-0005-0000-0000-00006E6C0000}"/>
    <cellStyle name="Normal 3 3 2 7 2 3 4" xfId="28756" xr:uid="{00000000-0005-0000-0000-00006F6C0000}"/>
    <cellStyle name="Normal 3 3 2 7 2 4" xfId="28757" xr:uid="{00000000-0005-0000-0000-0000706C0000}"/>
    <cellStyle name="Normal 3 3 2 7 2 4 2" xfId="28758" xr:uid="{00000000-0005-0000-0000-0000716C0000}"/>
    <cellStyle name="Normal 3 3 2 7 2 4 2 2" xfId="28759" xr:uid="{00000000-0005-0000-0000-0000726C0000}"/>
    <cellStyle name="Normal 3 3 2 7 2 4 2 2 2" xfId="28760" xr:uid="{00000000-0005-0000-0000-0000736C0000}"/>
    <cellStyle name="Normal 3 3 2 7 2 4 2 3" xfId="28761" xr:uid="{00000000-0005-0000-0000-0000746C0000}"/>
    <cellStyle name="Normal 3 3 2 7 2 4 3" xfId="28762" xr:uid="{00000000-0005-0000-0000-0000756C0000}"/>
    <cellStyle name="Normal 3 3 2 7 2 4 3 2" xfId="28763" xr:uid="{00000000-0005-0000-0000-0000766C0000}"/>
    <cellStyle name="Normal 3 3 2 7 2 4 4" xfId="28764" xr:uid="{00000000-0005-0000-0000-0000776C0000}"/>
    <cellStyle name="Normal 3 3 2 7 2 5" xfId="28765" xr:uid="{00000000-0005-0000-0000-0000786C0000}"/>
    <cellStyle name="Normal 3 3 2 7 2 5 2" xfId="28766" xr:uid="{00000000-0005-0000-0000-0000796C0000}"/>
    <cellStyle name="Normal 3 3 2 7 2 5 2 2" xfId="28767" xr:uid="{00000000-0005-0000-0000-00007A6C0000}"/>
    <cellStyle name="Normal 3 3 2 7 2 5 3" xfId="28768" xr:uid="{00000000-0005-0000-0000-00007B6C0000}"/>
    <cellStyle name="Normal 3 3 2 7 2 6" xfId="28769" xr:uid="{00000000-0005-0000-0000-00007C6C0000}"/>
    <cellStyle name="Normal 3 3 2 7 2 6 2" xfId="28770" xr:uid="{00000000-0005-0000-0000-00007D6C0000}"/>
    <cellStyle name="Normal 3 3 2 7 2 7" xfId="28771" xr:uid="{00000000-0005-0000-0000-00007E6C0000}"/>
    <cellStyle name="Normal 3 3 2 7 2 7 2" xfId="28772" xr:uid="{00000000-0005-0000-0000-00007F6C0000}"/>
    <cellStyle name="Normal 3 3 2 7 2 8" xfId="28773" xr:uid="{00000000-0005-0000-0000-0000806C0000}"/>
    <cellStyle name="Normal 3 3 2 7 3" xfId="28774" xr:uid="{00000000-0005-0000-0000-0000816C0000}"/>
    <cellStyle name="Normal 3 3 2 7 3 2" xfId="28775" xr:uid="{00000000-0005-0000-0000-0000826C0000}"/>
    <cellStyle name="Normal 3 3 2 7 3 2 2" xfId="28776" xr:uid="{00000000-0005-0000-0000-0000836C0000}"/>
    <cellStyle name="Normal 3 3 2 7 3 2 2 2" xfId="28777" xr:uid="{00000000-0005-0000-0000-0000846C0000}"/>
    <cellStyle name="Normal 3 3 2 7 3 2 2 2 2" xfId="28778" xr:uid="{00000000-0005-0000-0000-0000856C0000}"/>
    <cellStyle name="Normal 3 3 2 7 3 2 2 3" xfId="28779" xr:uid="{00000000-0005-0000-0000-0000866C0000}"/>
    <cellStyle name="Normal 3 3 2 7 3 2 3" xfId="28780" xr:uid="{00000000-0005-0000-0000-0000876C0000}"/>
    <cellStyle name="Normal 3 3 2 7 3 2 3 2" xfId="28781" xr:uid="{00000000-0005-0000-0000-0000886C0000}"/>
    <cellStyle name="Normal 3 3 2 7 3 2 4" xfId="28782" xr:uid="{00000000-0005-0000-0000-0000896C0000}"/>
    <cellStyle name="Normal 3 3 2 7 3 3" xfId="28783" xr:uid="{00000000-0005-0000-0000-00008A6C0000}"/>
    <cellStyle name="Normal 3 3 2 7 3 3 2" xfId="28784" xr:uid="{00000000-0005-0000-0000-00008B6C0000}"/>
    <cellStyle name="Normal 3 3 2 7 3 3 2 2" xfId="28785" xr:uid="{00000000-0005-0000-0000-00008C6C0000}"/>
    <cellStyle name="Normal 3 3 2 7 3 3 3" xfId="28786" xr:uid="{00000000-0005-0000-0000-00008D6C0000}"/>
    <cellStyle name="Normal 3 3 2 7 3 4" xfId="28787" xr:uid="{00000000-0005-0000-0000-00008E6C0000}"/>
    <cellStyle name="Normal 3 3 2 7 3 4 2" xfId="28788" xr:uid="{00000000-0005-0000-0000-00008F6C0000}"/>
    <cellStyle name="Normal 3 3 2 7 3 5" xfId="28789" xr:uid="{00000000-0005-0000-0000-0000906C0000}"/>
    <cellStyle name="Normal 3 3 2 7 4" xfId="28790" xr:uid="{00000000-0005-0000-0000-0000916C0000}"/>
    <cellStyle name="Normal 3 3 2 7 4 2" xfId="28791" xr:uid="{00000000-0005-0000-0000-0000926C0000}"/>
    <cellStyle name="Normal 3 3 2 7 4 2 2" xfId="28792" xr:uid="{00000000-0005-0000-0000-0000936C0000}"/>
    <cellStyle name="Normal 3 3 2 7 4 2 2 2" xfId="28793" xr:uid="{00000000-0005-0000-0000-0000946C0000}"/>
    <cellStyle name="Normal 3 3 2 7 4 2 3" xfId="28794" xr:uid="{00000000-0005-0000-0000-0000956C0000}"/>
    <cellStyle name="Normal 3 3 2 7 4 3" xfId="28795" xr:uid="{00000000-0005-0000-0000-0000966C0000}"/>
    <cellStyle name="Normal 3 3 2 7 4 3 2" xfId="28796" xr:uid="{00000000-0005-0000-0000-0000976C0000}"/>
    <cellStyle name="Normal 3 3 2 7 4 4" xfId="28797" xr:uid="{00000000-0005-0000-0000-0000986C0000}"/>
    <cellStyle name="Normal 3 3 2 7 5" xfId="28798" xr:uid="{00000000-0005-0000-0000-0000996C0000}"/>
    <cellStyle name="Normal 3 3 2 7 5 2" xfId="28799" xr:uid="{00000000-0005-0000-0000-00009A6C0000}"/>
    <cellStyle name="Normal 3 3 2 7 5 2 2" xfId="28800" xr:uid="{00000000-0005-0000-0000-00009B6C0000}"/>
    <cellStyle name="Normal 3 3 2 7 5 2 2 2" xfId="28801" xr:uid="{00000000-0005-0000-0000-00009C6C0000}"/>
    <cellStyle name="Normal 3 3 2 7 5 2 3" xfId="28802" xr:uid="{00000000-0005-0000-0000-00009D6C0000}"/>
    <cellStyle name="Normal 3 3 2 7 5 3" xfId="28803" xr:uid="{00000000-0005-0000-0000-00009E6C0000}"/>
    <cellStyle name="Normal 3 3 2 7 5 3 2" xfId="28804" xr:uid="{00000000-0005-0000-0000-00009F6C0000}"/>
    <cellStyle name="Normal 3 3 2 7 5 4" xfId="28805" xr:uid="{00000000-0005-0000-0000-0000A06C0000}"/>
    <cellStyle name="Normal 3 3 2 7 6" xfId="28806" xr:uid="{00000000-0005-0000-0000-0000A16C0000}"/>
    <cellStyle name="Normal 3 3 2 7 6 2" xfId="28807" xr:uid="{00000000-0005-0000-0000-0000A26C0000}"/>
    <cellStyle name="Normal 3 3 2 7 6 2 2" xfId="28808" xr:uid="{00000000-0005-0000-0000-0000A36C0000}"/>
    <cellStyle name="Normal 3 3 2 7 6 3" xfId="28809" xr:uid="{00000000-0005-0000-0000-0000A46C0000}"/>
    <cellStyle name="Normal 3 3 2 7 7" xfId="28810" xr:uid="{00000000-0005-0000-0000-0000A56C0000}"/>
    <cellStyle name="Normal 3 3 2 7 7 2" xfId="28811" xr:uid="{00000000-0005-0000-0000-0000A66C0000}"/>
    <cellStyle name="Normal 3 3 2 7 8" xfId="28812" xr:uid="{00000000-0005-0000-0000-0000A76C0000}"/>
    <cellStyle name="Normal 3 3 2 7 8 2" xfId="28813" xr:uid="{00000000-0005-0000-0000-0000A86C0000}"/>
    <cellStyle name="Normal 3 3 2 7 9" xfId="28814" xr:uid="{00000000-0005-0000-0000-0000A96C0000}"/>
    <cellStyle name="Normal 3 3 2 8" xfId="28815" xr:uid="{00000000-0005-0000-0000-0000AA6C0000}"/>
    <cellStyle name="Normal 3 3 2 8 2" xfId="28816" xr:uid="{00000000-0005-0000-0000-0000AB6C0000}"/>
    <cellStyle name="Normal 3 3 2 8 2 2" xfId="28817" xr:uid="{00000000-0005-0000-0000-0000AC6C0000}"/>
    <cellStyle name="Normal 3 3 2 8 2 2 2" xfId="28818" xr:uid="{00000000-0005-0000-0000-0000AD6C0000}"/>
    <cellStyle name="Normal 3 3 2 8 2 2 2 2" xfId="28819" xr:uid="{00000000-0005-0000-0000-0000AE6C0000}"/>
    <cellStyle name="Normal 3 3 2 8 2 2 2 2 2" xfId="28820" xr:uid="{00000000-0005-0000-0000-0000AF6C0000}"/>
    <cellStyle name="Normal 3 3 2 8 2 2 2 3" xfId="28821" xr:uid="{00000000-0005-0000-0000-0000B06C0000}"/>
    <cellStyle name="Normal 3 3 2 8 2 2 3" xfId="28822" xr:uid="{00000000-0005-0000-0000-0000B16C0000}"/>
    <cellStyle name="Normal 3 3 2 8 2 2 3 2" xfId="28823" xr:uid="{00000000-0005-0000-0000-0000B26C0000}"/>
    <cellStyle name="Normal 3 3 2 8 2 2 4" xfId="28824" xr:uid="{00000000-0005-0000-0000-0000B36C0000}"/>
    <cellStyle name="Normal 3 3 2 8 2 3" xfId="28825" xr:uid="{00000000-0005-0000-0000-0000B46C0000}"/>
    <cellStyle name="Normal 3 3 2 8 2 3 2" xfId="28826" xr:uid="{00000000-0005-0000-0000-0000B56C0000}"/>
    <cellStyle name="Normal 3 3 2 8 2 3 2 2" xfId="28827" xr:uid="{00000000-0005-0000-0000-0000B66C0000}"/>
    <cellStyle name="Normal 3 3 2 8 2 3 3" xfId="28828" xr:uid="{00000000-0005-0000-0000-0000B76C0000}"/>
    <cellStyle name="Normal 3 3 2 8 2 4" xfId="28829" xr:uid="{00000000-0005-0000-0000-0000B86C0000}"/>
    <cellStyle name="Normal 3 3 2 8 2 4 2" xfId="28830" xr:uid="{00000000-0005-0000-0000-0000B96C0000}"/>
    <cellStyle name="Normal 3 3 2 8 2 5" xfId="28831" xr:uid="{00000000-0005-0000-0000-0000BA6C0000}"/>
    <cellStyle name="Normal 3 3 2 8 3" xfId="28832" xr:uid="{00000000-0005-0000-0000-0000BB6C0000}"/>
    <cellStyle name="Normal 3 3 2 8 3 2" xfId="28833" xr:uid="{00000000-0005-0000-0000-0000BC6C0000}"/>
    <cellStyle name="Normal 3 3 2 8 3 2 2" xfId="28834" xr:uid="{00000000-0005-0000-0000-0000BD6C0000}"/>
    <cellStyle name="Normal 3 3 2 8 3 2 2 2" xfId="28835" xr:uid="{00000000-0005-0000-0000-0000BE6C0000}"/>
    <cellStyle name="Normal 3 3 2 8 3 2 3" xfId="28836" xr:uid="{00000000-0005-0000-0000-0000BF6C0000}"/>
    <cellStyle name="Normal 3 3 2 8 3 3" xfId="28837" xr:uid="{00000000-0005-0000-0000-0000C06C0000}"/>
    <cellStyle name="Normal 3 3 2 8 3 3 2" xfId="28838" xr:uid="{00000000-0005-0000-0000-0000C16C0000}"/>
    <cellStyle name="Normal 3 3 2 8 3 4" xfId="28839" xr:uid="{00000000-0005-0000-0000-0000C26C0000}"/>
    <cellStyle name="Normal 3 3 2 8 4" xfId="28840" xr:uid="{00000000-0005-0000-0000-0000C36C0000}"/>
    <cellStyle name="Normal 3 3 2 8 4 2" xfId="28841" xr:uid="{00000000-0005-0000-0000-0000C46C0000}"/>
    <cellStyle name="Normal 3 3 2 8 4 2 2" xfId="28842" xr:uid="{00000000-0005-0000-0000-0000C56C0000}"/>
    <cellStyle name="Normal 3 3 2 8 4 2 2 2" xfId="28843" xr:uid="{00000000-0005-0000-0000-0000C66C0000}"/>
    <cellStyle name="Normal 3 3 2 8 4 2 3" xfId="28844" xr:uid="{00000000-0005-0000-0000-0000C76C0000}"/>
    <cellStyle name="Normal 3 3 2 8 4 3" xfId="28845" xr:uid="{00000000-0005-0000-0000-0000C86C0000}"/>
    <cellStyle name="Normal 3 3 2 8 4 3 2" xfId="28846" xr:uid="{00000000-0005-0000-0000-0000C96C0000}"/>
    <cellStyle name="Normal 3 3 2 8 4 4" xfId="28847" xr:uid="{00000000-0005-0000-0000-0000CA6C0000}"/>
    <cellStyle name="Normal 3 3 2 8 5" xfId="28848" xr:uid="{00000000-0005-0000-0000-0000CB6C0000}"/>
    <cellStyle name="Normal 3 3 2 8 5 2" xfId="28849" xr:uid="{00000000-0005-0000-0000-0000CC6C0000}"/>
    <cellStyle name="Normal 3 3 2 8 5 2 2" xfId="28850" xr:uid="{00000000-0005-0000-0000-0000CD6C0000}"/>
    <cellStyle name="Normal 3 3 2 8 5 3" xfId="28851" xr:uid="{00000000-0005-0000-0000-0000CE6C0000}"/>
    <cellStyle name="Normal 3 3 2 8 6" xfId="28852" xr:uid="{00000000-0005-0000-0000-0000CF6C0000}"/>
    <cellStyle name="Normal 3 3 2 8 6 2" xfId="28853" xr:uid="{00000000-0005-0000-0000-0000D06C0000}"/>
    <cellStyle name="Normal 3 3 2 8 7" xfId="28854" xr:uid="{00000000-0005-0000-0000-0000D16C0000}"/>
    <cellStyle name="Normal 3 3 2 8 7 2" xfId="28855" xr:uid="{00000000-0005-0000-0000-0000D26C0000}"/>
    <cellStyle name="Normal 3 3 2 8 8" xfId="28856" xr:uid="{00000000-0005-0000-0000-0000D36C0000}"/>
    <cellStyle name="Normal 3 3 2 9" xfId="28857" xr:uid="{00000000-0005-0000-0000-0000D46C0000}"/>
    <cellStyle name="Normal 3 3 2 9 2" xfId="28858" xr:uid="{00000000-0005-0000-0000-0000D56C0000}"/>
    <cellStyle name="Normal 3 3 2 9 2 2" xfId="28859" xr:uid="{00000000-0005-0000-0000-0000D66C0000}"/>
    <cellStyle name="Normal 3 3 2 9 2 2 2" xfId="28860" xr:uid="{00000000-0005-0000-0000-0000D76C0000}"/>
    <cellStyle name="Normal 3 3 2 9 2 2 2 2" xfId="28861" xr:uid="{00000000-0005-0000-0000-0000D86C0000}"/>
    <cellStyle name="Normal 3 3 2 9 2 2 2 2 2" xfId="28862" xr:uid="{00000000-0005-0000-0000-0000D96C0000}"/>
    <cellStyle name="Normal 3 3 2 9 2 2 2 3" xfId="28863" xr:uid="{00000000-0005-0000-0000-0000DA6C0000}"/>
    <cellStyle name="Normal 3 3 2 9 2 2 3" xfId="28864" xr:uid="{00000000-0005-0000-0000-0000DB6C0000}"/>
    <cellStyle name="Normal 3 3 2 9 2 2 3 2" xfId="28865" xr:uid="{00000000-0005-0000-0000-0000DC6C0000}"/>
    <cellStyle name="Normal 3 3 2 9 2 2 4" xfId="28866" xr:uid="{00000000-0005-0000-0000-0000DD6C0000}"/>
    <cellStyle name="Normal 3 3 2 9 2 3" xfId="28867" xr:uid="{00000000-0005-0000-0000-0000DE6C0000}"/>
    <cellStyle name="Normal 3 3 2 9 2 3 2" xfId="28868" xr:uid="{00000000-0005-0000-0000-0000DF6C0000}"/>
    <cellStyle name="Normal 3 3 2 9 2 3 2 2" xfId="28869" xr:uid="{00000000-0005-0000-0000-0000E06C0000}"/>
    <cellStyle name="Normal 3 3 2 9 2 3 3" xfId="28870" xr:uid="{00000000-0005-0000-0000-0000E16C0000}"/>
    <cellStyle name="Normal 3 3 2 9 2 4" xfId="28871" xr:uid="{00000000-0005-0000-0000-0000E26C0000}"/>
    <cellStyle name="Normal 3 3 2 9 2 4 2" xfId="28872" xr:uid="{00000000-0005-0000-0000-0000E36C0000}"/>
    <cellStyle name="Normal 3 3 2 9 2 5" xfId="28873" xr:uid="{00000000-0005-0000-0000-0000E46C0000}"/>
    <cellStyle name="Normal 3 3 2 9 3" xfId="28874" xr:uid="{00000000-0005-0000-0000-0000E56C0000}"/>
    <cellStyle name="Normal 3 3 2 9 3 2" xfId="28875" xr:uid="{00000000-0005-0000-0000-0000E66C0000}"/>
    <cellStyle name="Normal 3 3 2 9 3 2 2" xfId="28876" xr:uid="{00000000-0005-0000-0000-0000E76C0000}"/>
    <cellStyle name="Normal 3 3 2 9 3 2 2 2" xfId="28877" xr:uid="{00000000-0005-0000-0000-0000E86C0000}"/>
    <cellStyle name="Normal 3 3 2 9 3 2 3" xfId="28878" xr:uid="{00000000-0005-0000-0000-0000E96C0000}"/>
    <cellStyle name="Normal 3 3 2 9 3 3" xfId="28879" xr:uid="{00000000-0005-0000-0000-0000EA6C0000}"/>
    <cellStyle name="Normal 3 3 2 9 3 3 2" xfId="28880" xr:uid="{00000000-0005-0000-0000-0000EB6C0000}"/>
    <cellStyle name="Normal 3 3 2 9 3 4" xfId="28881" xr:uid="{00000000-0005-0000-0000-0000EC6C0000}"/>
    <cellStyle name="Normal 3 3 2 9 4" xfId="28882" xr:uid="{00000000-0005-0000-0000-0000ED6C0000}"/>
    <cellStyle name="Normal 3 3 2 9 4 2" xfId="28883" xr:uid="{00000000-0005-0000-0000-0000EE6C0000}"/>
    <cellStyle name="Normal 3 3 2 9 4 2 2" xfId="28884" xr:uid="{00000000-0005-0000-0000-0000EF6C0000}"/>
    <cellStyle name="Normal 3 3 2 9 4 2 2 2" xfId="28885" xr:uid="{00000000-0005-0000-0000-0000F06C0000}"/>
    <cellStyle name="Normal 3 3 2 9 4 2 3" xfId="28886" xr:uid="{00000000-0005-0000-0000-0000F16C0000}"/>
    <cellStyle name="Normal 3 3 2 9 4 3" xfId="28887" xr:uid="{00000000-0005-0000-0000-0000F26C0000}"/>
    <cellStyle name="Normal 3 3 2 9 4 3 2" xfId="28888" xr:uid="{00000000-0005-0000-0000-0000F36C0000}"/>
    <cellStyle name="Normal 3 3 2 9 4 4" xfId="28889" xr:uid="{00000000-0005-0000-0000-0000F46C0000}"/>
    <cellStyle name="Normal 3 3 2 9 5" xfId="28890" xr:uid="{00000000-0005-0000-0000-0000F56C0000}"/>
    <cellStyle name="Normal 3 3 2 9 5 2" xfId="28891" xr:uid="{00000000-0005-0000-0000-0000F66C0000}"/>
    <cellStyle name="Normal 3 3 2 9 5 2 2" xfId="28892" xr:uid="{00000000-0005-0000-0000-0000F76C0000}"/>
    <cellStyle name="Normal 3 3 2 9 5 3" xfId="28893" xr:uid="{00000000-0005-0000-0000-0000F86C0000}"/>
    <cellStyle name="Normal 3 3 2 9 6" xfId="28894" xr:uid="{00000000-0005-0000-0000-0000F96C0000}"/>
    <cellStyle name="Normal 3 3 2 9 6 2" xfId="28895" xr:uid="{00000000-0005-0000-0000-0000FA6C0000}"/>
    <cellStyle name="Normal 3 3 2 9 7" xfId="28896" xr:uid="{00000000-0005-0000-0000-0000FB6C0000}"/>
    <cellStyle name="Normal 3 3 2 9 7 2" xfId="28897" xr:uid="{00000000-0005-0000-0000-0000FC6C0000}"/>
    <cellStyle name="Normal 3 3 2 9 8" xfId="28898" xr:uid="{00000000-0005-0000-0000-0000FD6C0000}"/>
    <cellStyle name="Normal 3 3 2_Sheet1" xfId="28899" xr:uid="{00000000-0005-0000-0000-0000FE6C0000}"/>
    <cellStyle name="Normal 3 3 20" xfId="28900" xr:uid="{00000000-0005-0000-0000-0000FF6C0000}"/>
    <cellStyle name="Normal 3 3 20 2" xfId="28901" xr:uid="{00000000-0005-0000-0000-0000006D0000}"/>
    <cellStyle name="Normal 3 3 20 3" xfId="28902" xr:uid="{00000000-0005-0000-0000-0000016D0000}"/>
    <cellStyle name="Normal 3 3 21" xfId="28903" xr:uid="{00000000-0005-0000-0000-0000026D0000}"/>
    <cellStyle name="Normal 3 3 3" xfId="1281" xr:uid="{00000000-0005-0000-0000-0000036D0000}"/>
    <cellStyle name="Normal 3 3 3 10" xfId="28904" xr:uid="{00000000-0005-0000-0000-0000046D0000}"/>
    <cellStyle name="Normal 3 3 3 10 2" xfId="28905" xr:uid="{00000000-0005-0000-0000-0000056D0000}"/>
    <cellStyle name="Normal 3 3 3 10 2 2" xfId="28906" xr:uid="{00000000-0005-0000-0000-0000066D0000}"/>
    <cellStyle name="Normal 3 3 3 10 2 2 2" xfId="28907" xr:uid="{00000000-0005-0000-0000-0000076D0000}"/>
    <cellStyle name="Normal 3 3 3 10 2 2 2 2" xfId="28908" xr:uid="{00000000-0005-0000-0000-0000086D0000}"/>
    <cellStyle name="Normal 3 3 3 10 2 2 2 2 2" xfId="28909" xr:uid="{00000000-0005-0000-0000-0000096D0000}"/>
    <cellStyle name="Normal 3 3 3 10 2 2 2 3" xfId="28910" xr:uid="{00000000-0005-0000-0000-00000A6D0000}"/>
    <cellStyle name="Normal 3 3 3 10 2 2 3" xfId="28911" xr:uid="{00000000-0005-0000-0000-00000B6D0000}"/>
    <cellStyle name="Normal 3 3 3 10 2 2 3 2" xfId="28912" xr:uid="{00000000-0005-0000-0000-00000C6D0000}"/>
    <cellStyle name="Normal 3 3 3 10 2 2 4" xfId="28913" xr:uid="{00000000-0005-0000-0000-00000D6D0000}"/>
    <cellStyle name="Normal 3 3 3 10 2 3" xfId="28914" xr:uid="{00000000-0005-0000-0000-00000E6D0000}"/>
    <cellStyle name="Normal 3 3 3 10 2 3 2" xfId="28915" xr:uid="{00000000-0005-0000-0000-00000F6D0000}"/>
    <cellStyle name="Normal 3 3 3 10 2 3 2 2" xfId="28916" xr:uid="{00000000-0005-0000-0000-0000106D0000}"/>
    <cellStyle name="Normal 3 3 3 10 2 3 3" xfId="28917" xr:uid="{00000000-0005-0000-0000-0000116D0000}"/>
    <cellStyle name="Normal 3 3 3 10 2 4" xfId="28918" xr:uid="{00000000-0005-0000-0000-0000126D0000}"/>
    <cellStyle name="Normal 3 3 3 10 2 4 2" xfId="28919" xr:uid="{00000000-0005-0000-0000-0000136D0000}"/>
    <cellStyle name="Normal 3 3 3 10 2 5" xfId="28920" xr:uid="{00000000-0005-0000-0000-0000146D0000}"/>
    <cellStyle name="Normal 3 3 3 10 3" xfId="28921" xr:uid="{00000000-0005-0000-0000-0000156D0000}"/>
    <cellStyle name="Normal 3 3 3 10 3 2" xfId="28922" xr:uid="{00000000-0005-0000-0000-0000166D0000}"/>
    <cellStyle name="Normal 3 3 3 10 3 2 2" xfId="28923" xr:uid="{00000000-0005-0000-0000-0000176D0000}"/>
    <cellStyle name="Normal 3 3 3 10 3 2 2 2" xfId="28924" xr:uid="{00000000-0005-0000-0000-0000186D0000}"/>
    <cellStyle name="Normal 3 3 3 10 3 2 3" xfId="28925" xr:uid="{00000000-0005-0000-0000-0000196D0000}"/>
    <cellStyle name="Normal 3 3 3 10 3 3" xfId="28926" xr:uid="{00000000-0005-0000-0000-00001A6D0000}"/>
    <cellStyle name="Normal 3 3 3 10 3 3 2" xfId="28927" xr:uid="{00000000-0005-0000-0000-00001B6D0000}"/>
    <cellStyle name="Normal 3 3 3 10 3 4" xfId="28928" xr:uid="{00000000-0005-0000-0000-00001C6D0000}"/>
    <cellStyle name="Normal 3 3 3 10 4" xfId="28929" xr:uid="{00000000-0005-0000-0000-00001D6D0000}"/>
    <cellStyle name="Normal 3 3 3 10 4 2" xfId="28930" xr:uid="{00000000-0005-0000-0000-00001E6D0000}"/>
    <cellStyle name="Normal 3 3 3 10 4 2 2" xfId="28931" xr:uid="{00000000-0005-0000-0000-00001F6D0000}"/>
    <cellStyle name="Normal 3 3 3 10 4 3" xfId="28932" xr:uid="{00000000-0005-0000-0000-0000206D0000}"/>
    <cellStyle name="Normal 3 3 3 10 5" xfId="28933" xr:uid="{00000000-0005-0000-0000-0000216D0000}"/>
    <cellStyle name="Normal 3 3 3 10 5 2" xfId="28934" xr:uid="{00000000-0005-0000-0000-0000226D0000}"/>
    <cellStyle name="Normal 3 3 3 10 6" xfId="28935" xr:uid="{00000000-0005-0000-0000-0000236D0000}"/>
    <cellStyle name="Normal 3 3 3 11" xfId="28936" xr:uid="{00000000-0005-0000-0000-0000246D0000}"/>
    <cellStyle name="Normal 3 3 3 11 2" xfId="28937" xr:uid="{00000000-0005-0000-0000-0000256D0000}"/>
    <cellStyle name="Normal 3 3 3 11 2 2" xfId="28938" xr:uid="{00000000-0005-0000-0000-0000266D0000}"/>
    <cellStyle name="Normal 3 3 3 11 2 2 2" xfId="28939" xr:uid="{00000000-0005-0000-0000-0000276D0000}"/>
    <cellStyle name="Normal 3 3 3 11 2 2 2 2" xfId="28940" xr:uid="{00000000-0005-0000-0000-0000286D0000}"/>
    <cellStyle name="Normal 3 3 3 11 2 2 3" xfId="28941" xr:uid="{00000000-0005-0000-0000-0000296D0000}"/>
    <cellStyle name="Normal 3 3 3 11 2 3" xfId="28942" xr:uid="{00000000-0005-0000-0000-00002A6D0000}"/>
    <cellStyle name="Normal 3 3 3 11 2 3 2" xfId="28943" xr:uid="{00000000-0005-0000-0000-00002B6D0000}"/>
    <cellStyle name="Normal 3 3 3 11 2 4" xfId="28944" xr:uid="{00000000-0005-0000-0000-00002C6D0000}"/>
    <cellStyle name="Normal 3 3 3 11 3" xfId="28945" xr:uid="{00000000-0005-0000-0000-00002D6D0000}"/>
    <cellStyle name="Normal 3 3 3 11 3 2" xfId="28946" xr:uid="{00000000-0005-0000-0000-00002E6D0000}"/>
    <cellStyle name="Normal 3 3 3 11 3 2 2" xfId="28947" xr:uid="{00000000-0005-0000-0000-00002F6D0000}"/>
    <cellStyle name="Normal 3 3 3 11 3 3" xfId="28948" xr:uid="{00000000-0005-0000-0000-0000306D0000}"/>
    <cellStyle name="Normal 3 3 3 11 4" xfId="28949" xr:uid="{00000000-0005-0000-0000-0000316D0000}"/>
    <cellStyle name="Normal 3 3 3 11 4 2" xfId="28950" xr:uid="{00000000-0005-0000-0000-0000326D0000}"/>
    <cellStyle name="Normal 3 3 3 11 5" xfId="28951" xr:uid="{00000000-0005-0000-0000-0000336D0000}"/>
    <cellStyle name="Normal 3 3 3 12" xfId="28952" xr:uid="{00000000-0005-0000-0000-0000346D0000}"/>
    <cellStyle name="Normal 3 3 3 12 2" xfId="28953" xr:uid="{00000000-0005-0000-0000-0000356D0000}"/>
    <cellStyle name="Normal 3 3 3 12 2 2" xfId="28954" xr:uid="{00000000-0005-0000-0000-0000366D0000}"/>
    <cellStyle name="Normal 3 3 3 12 2 2 2" xfId="28955" xr:uid="{00000000-0005-0000-0000-0000376D0000}"/>
    <cellStyle name="Normal 3 3 3 12 2 3" xfId="28956" xr:uid="{00000000-0005-0000-0000-0000386D0000}"/>
    <cellStyle name="Normal 3 3 3 12 3" xfId="28957" xr:uid="{00000000-0005-0000-0000-0000396D0000}"/>
    <cellStyle name="Normal 3 3 3 12 3 2" xfId="28958" xr:uid="{00000000-0005-0000-0000-00003A6D0000}"/>
    <cellStyle name="Normal 3 3 3 12 4" xfId="28959" xr:uid="{00000000-0005-0000-0000-00003B6D0000}"/>
    <cellStyle name="Normal 3 3 3 13" xfId="28960" xr:uid="{00000000-0005-0000-0000-00003C6D0000}"/>
    <cellStyle name="Normal 3 3 3 13 2" xfId="28961" xr:uid="{00000000-0005-0000-0000-00003D6D0000}"/>
    <cellStyle name="Normal 3 3 3 13 2 2" xfId="28962" xr:uid="{00000000-0005-0000-0000-00003E6D0000}"/>
    <cellStyle name="Normal 3 3 3 13 2 2 2" xfId="28963" xr:uid="{00000000-0005-0000-0000-00003F6D0000}"/>
    <cellStyle name="Normal 3 3 3 13 2 3" xfId="28964" xr:uid="{00000000-0005-0000-0000-0000406D0000}"/>
    <cellStyle name="Normal 3 3 3 13 3" xfId="28965" xr:uid="{00000000-0005-0000-0000-0000416D0000}"/>
    <cellStyle name="Normal 3 3 3 13 3 2" xfId="28966" xr:uid="{00000000-0005-0000-0000-0000426D0000}"/>
    <cellStyle name="Normal 3 3 3 13 4" xfId="28967" xr:uid="{00000000-0005-0000-0000-0000436D0000}"/>
    <cellStyle name="Normal 3 3 3 14" xfId="28968" xr:uid="{00000000-0005-0000-0000-0000446D0000}"/>
    <cellStyle name="Normal 3 3 3 14 2" xfId="28969" xr:uid="{00000000-0005-0000-0000-0000456D0000}"/>
    <cellStyle name="Normal 3 3 3 14 2 2" xfId="28970" xr:uid="{00000000-0005-0000-0000-0000466D0000}"/>
    <cellStyle name="Normal 3 3 3 14 2 2 2" xfId="28971" xr:uid="{00000000-0005-0000-0000-0000476D0000}"/>
    <cellStyle name="Normal 3 3 3 14 2 3" xfId="28972" xr:uid="{00000000-0005-0000-0000-0000486D0000}"/>
    <cellStyle name="Normal 3 3 3 14 3" xfId="28973" xr:uid="{00000000-0005-0000-0000-0000496D0000}"/>
    <cellStyle name="Normal 3 3 3 14 3 2" xfId="28974" xr:uid="{00000000-0005-0000-0000-00004A6D0000}"/>
    <cellStyle name="Normal 3 3 3 14 4" xfId="28975" xr:uid="{00000000-0005-0000-0000-00004B6D0000}"/>
    <cellStyle name="Normal 3 3 3 15" xfId="28976" xr:uid="{00000000-0005-0000-0000-00004C6D0000}"/>
    <cellStyle name="Normal 3 3 3 15 2" xfId="28977" xr:uid="{00000000-0005-0000-0000-00004D6D0000}"/>
    <cellStyle name="Normal 3 3 3 15 2 2" xfId="28978" xr:uid="{00000000-0005-0000-0000-00004E6D0000}"/>
    <cellStyle name="Normal 3 3 3 15 3" xfId="28979" xr:uid="{00000000-0005-0000-0000-00004F6D0000}"/>
    <cellStyle name="Normal 3 3 3 16" xfId="28980" xr:uid="{00000000-0005-0000-0000-0000506D0000}"/>
    <cellStyle name="Normal 3 3 3 16 2" xfId="28981" xr:uid="{00000000-0005-0000-0000-0000516D0000}"/>
    <cellStyle name="Normal 3 3 3 17" xfId="28982" xr:uid="{00000000-0005-0000-0000-0000526D0000}"/>
    <cellStyle name="Normal 3 3 3 17 2" xfId="28983" xr:uid="{00000000-0005-0000-0000-0000536D0000}"/>
    <cellStyle name="Normal 3 3 3 18" xfId="28984" xr:uid="{00000000-0005-0000-0000-0000546D0000}"/>
    <cellStyle name="Normal 3 3 3 19" xfId="28985" xr:uid="{00000000-0005-0000-0000-0000556D0000}"/>
    <cellStyle name="Normal 3 3 3 2" xfId="1282" xr:uid="{00000000-0005-0000-0000-0000566D0000}"/>
    <cellStyle name="Normal 3 3 3 2 10" xfId="28986" xr:uid="{00000000-0005-0000-0000-0000576D0000}"/>
    <cellStyle name="Normal 3 3 3 2 10 2" xfId="28987" xr:uid="{00000000-0005-0000-0000-0000586D0000}"/>
    <cellStyle name="Normal 3 3 3 2 10 2 2" xfId="28988" xr:uid="{00000000-0005-0000-0000-0000596D0000}"/>
    <cellStyle name="Normal 3 3 3 2 10 2 2 2" xfId="28989" xr:uid="{00000000-0005-0000-0000-00005A6D0000}"/>
    <cellStyle name="Normal 3 3 3 2 10 2 3" xfId="28990" xr:uid="{00000000-0005-0000-0000-00005B6D0000}"/>
    <cellStyle name="Normal 3 3 3 2 10 3" xfId="28991" xr:uid="{00000000-0005-0000-0000-00005C6D0000}"/>
    <cellStyle name="Normal 3 3 3 2 10 3 2" xfId="28992" xr:uid="{00000000-0005-0000-0000-00005D6D0000}"/>
    <cellStyle name="Normal 3 3 3 2 10 4" xfId="28993" xr:uid="{00000000-0005-0000-0000-00005E6D0000}"/>
    <cellStyle name="Normal 3 3 3 2 11" xfId="28994" xr:uid="{00000000-0005-0000-0000-00005F6D0000}"/>
    <cellStyle name="Normal 3 3 3 2 11 2" xfId="28995" xr:uid="{00000000-0005-0000-0000-0000606D0000}"/>
    <cellStyle name="Normal 3 3 3 2 11 2 2" xfId="28996" xr:uid="{00000000-0005-0000-0000-0000616D0000}"/>
    <cellStyle name="Normal 3 3 3 2 11 2 2 2" xfId="28997" xr:uid="{00000000-0005-0000-0000-0000626D0000}"/>
    <cellStyle name="Normal 3 3 3 2 11 2 3" xfId="28998" xr:uid="{00000000-0005-0000-0000-0000636D0000}"/>
    <cellStyle name="Normal 3 3 3 2 11 3" xfId="28999" xr:uid="{00000000-0005-0000-0000-0000646D0000}"/>
    <cellStyle name="Normal 3 3 3 2 11 3 2" xfId="29000" xr:uid="{00000000-0005-0000-0000-0000656D0000}"/>
    <cellStyle name="Normal 3 3 3 2 11 4" xfId="29001" xr:uid="{00000000-0005-0000-0000-0000666D0000}"/>
    <cellStyle name="Normal 3 3 3 2 12" xfId="29002" xr:uid="{00000000-0005-0000-0000-0000676D0000}"/>
    <cellStyle name="Normal 3 3 3 2 12 2" xfId="29003" xr:uid="{00000000-0005-0000-0000-0000686D0000}"/>
    <cellStyle name="Normal 3 3 3 2 12 2 2" xfId="29004" xr:uid="{00000000-0005-0000-0000-0000696D0000}"/>
    <cellStyle name="Normal 3 3 3 2 12 2 2 2" xfId="29005" xr:uid="{00000000-0005-0000-0000-00006A6D0000}"/>
    <cellStyle name="Normal 3 3 3 2 12 2 3" xfId="29006" xr:uid="{00000000-0005-0000-0000-00006B6D0000}"/>
    <cellStyle name="Normal 3 3 3 2 12 3" xfId="29007" xr:uid="{00000000-0005-0000-0000-00006C6D0000}"/>
    <cellStyle name="Normal 3 3 3 2 12 3 2" xfId="29008" xr:uid="{00000000-0005-0000-0000-00006D6D0000}"/>
    <cellStyle name="Normal 3 3 3 2 12 4" xfId="29009" xr:uid="{00000000-0005-0000-0000-00006E6D0000}"/>
    <cellStyle name="Normal 3 3 3 2 13" xfId="29010" xr:uid="{00000000-0005-0000-0000-00006F6D0000}"/>
    <cellStyle name="Normal 3 3 3 2 13 2" xfId="29011" xr:uid="{00000000-0005-0000-0000-0000706D0000}"/>
    <cellStyle name="Normal 3 3 3 2 13 2 2" xfId="29012" xr:uid="{00000000-0005-0000-0000-0000716D0000}"/>
    <cellStyle name="Normal 3 3 3 2 13 3" xfId="29013" xr:uid="{00000000-0005-0000-0000-0000726D0000}"/>
    <cellStyle name="Normal 3 3 3 2 14" xfId="29014" xr:uid="{00000000-0005-0000-0000-0000736D0000}"/>
    <cellStyle name="Normal 3 3 3 2 14 2" xfId="29015" xr:uid="{00000000-0005-0000-0000-0000746D0000}"/>
    <cellStyle name="Normal 3 3 3 2 15" xfId="29016" xr:uid="{00000000-0005-0000-0000-0000756D0000}"/>
    <cellStyle name="Normal 3 3 3 2 15 2" xfId="29017" xr:uid="{00000000-0005-0000-0000-0000766D0000}"/>
    <cellStyle name="Normal 3 3 3 2 16" xfId="29018" xr:uid="{00000000-0005-0000-0000-0000776D0000}"/>
    <cellStyle name="Normal 3 3 3 2 17" xfId="29019" xr:uid="{00000000-0005-0000-0000-0000786D0000}"/>
    <cellStyle name="Normal 3 3 3 2 2" xfId="1283" xr:uid="{00000000-0005-0000-0000-0000796D0000}"/>
    <cellStyle name="Normal 3 3 3 2 2 10" xfId="29020" xr:uid="{00000000-0005-0000-0000-00007A6D0000}"/>
    <cellStyle name="Normal 3 3 3 2 2 11" xfId="29021" xr:uid="{00000000-0005-0000-0000-00007B6D0000}"/>
    <cellStyle name="Normal 3 3 3 2 2 2" xfId="29022" xr:uid="{00000000-0005-0000-0000-00007C6D0000}"/>
    <cellStyle name="Normal 3 3 3 2 2 2 10" xfId="29023" xr:uid="{00000000-0005-0000-0000-00007D6D0000}"/>
    <cellStyle name="Normal 3 3 3 2 2 2 2" xfId="29024" xr:uid="{00000000-0005-0000-0000-00007E6D0000}"/>
    <cellStyle name="Normal 3 3 3 2 2 2 2 2" xfId="29025" xr:uid="{00000000-0005-0000-0000-00007F6D0000}"/>
    <cellStyle name="Normal 3 3 3 2 2 2 2 2 2" xfId="29026" xr:uid="{00000000-0005-0000-0000-0000806D0000}"/>
    <cellStyle name="Normal 3 3 3 2 2 2 2 2 2 2" xfId="29027" xr:uid="{00000000-0005-0000-0000-0000816D0000}"/>
    <cellStyle name="Normal 3 3 3 2 2 2 2 2 2 2 2" xfId="29028" xr:uid="{00000000-0005-0000-0000-0000826D0000}"/>
    <cellStyle name="Normal 3 3 3 2 2 2 2 2 2 2 2 2" xfId="29029" xr:uid="{00000000-0005-0000-0000-0000836D0000}"/>
    <cellStyle name="Normal 3 3 3 2 2 2 2 2 2 2 3" xfId="29030" xr:uid="{00000000-0005-0000-0000-0000846D0000}"/>
    <cellStyle name="Normal 3 3 3 2 2 2 2 2 2 3" xfId="29031" xr:uid="{00000000-0005-0000-0000-0000856D0000}"/>
    <cellStyle name="Normal 3 3 3 2 2 2 2 2 2 3 2" xfId="29032" xr:uid="{00000000-0005-0000-0000-0000866D0000}"/>
    <cellStyle name="Normal 3 3 3 2 2 2 2 2 2 4" xfId="29033" xr:uid="{00000000-0005-0000-0000-0000876D0000}"/>
    <cellStyle name="Normal 3 3 3 2 2 2 2 2 3" xfId="29034" xr:uid="{00000000-0005-0000-0000-0000886D0000}"/>
    <cellStyle name="Normal 3 3 3 2 2 2 2 2 3 2" xfId="29035" xr:uid="{00000000-0005-0000-0000-0000896D0000}"/>
    <cellStyle name="Normal 3 3 3 2 2 2 2 2 3 2 2" xfId="29036" xr:uid="{00000000-0005-0000-0000-00008A6D0000}"/>
    <cellStyle name="Normal 3 3 3 2 2 2 2 2 3 3" xfId="29037" xr:uid="{00000000-0005-0000-0000-00008B6D0000}"/>
    <cellStyle name="Normal 3 3 3 2 2 2 2 2 4" xfId="29038" xr:uid="{00000000-0005-0000-0000-00008C6D0000}"/>
    <cellStyle name="Normal 3 3 3 2 2 2 2 2 4 2" xfId="29039" xr:uid="{00000000-0005-0000-0000-00008D6D0000}"/>
    <cellStyle name="Normal 3 3 3 2 2 2 2 2 5" xfId="29040" xr:uid="{00000000-0005-0000-0000-00008E6D0000}"/>
    <cellStyle name="Normal 3 3 3 2 2 2 2 3" xfId="29041" xr:uid="{00000000-0005-0000-0000-00008F6D0000}"/>
    <cellStyle name="Normal 3 3 3 2 2 2 2 3 2" xfId="29042" xr:uid="{00000000-0005-0000-0000-0000906D0000}"/>
    <cellStyle name="Normal 3 3 3 2 2 2 2 3 2 2" xfId="29043" xr:uid="{00000000-0005-0000-0000-0000916D0000}"/>
    <cellStyle name="Normal 3 3 3 2 2 2 2 3 2 2 2" xfId="29044" xr:uid="{00000000-0005-0000-0000-0000926D0000}"/>
    <cellStyle name="Normal 3 3 3 2 2 2 2 3 2 3" xfId="29045" xr:uid="{00000000-0005-0000-0000-0000936D0000}"/>
    <cellStyle name="Normal 3 3 3 2 2 2 2 3 3" xfId="29046" xr:uid="{00000000-0005-0000-0000-0000946D0000}"/>
    <cellStyle name="Normal 3 3 3 2 2 2 2 3 3 2" xfId="29047" xr:uid="{00000000-0005-0000-0000-0000956D0000}"/>
    <cellStyle name="Normal 3 3 3 2 2 2 2 3 4" xfId="29048" xr:uid="{00000000-0005-0000-0000-0000966D0000}"/>
    <cellStyle name="Normal 3 3 3 2 2 2 2 4" xfId="29049" xr:uid="{00000000-0005-0000-0000-0000976D0000}"/>
    <cellStyle name="Normal 3 3 3 2 2 2 2 4 2" xfId="29050" xr:uid="{00000000-0005-0000-0000-0000986D0000}"/>
    <cellStyle name="Normal 3 3 3 2 2 2 2 4 2 2" xfId="29051" xr:uid="{00000000-0005-0000-0000-0000996D0000}"/>
    <cellStyle name="Normal 3 3 3 2 2 2 2 4 2 2 2" xfId="29052" xr:uid="{00000000-0005-0000-0000-00009A6D0000}"/>
    <cellStyle name="Normal 3 3 3 2 2 2 2 4 2 3" xfId="29053" xr:uid="{00000000-0005-0000-0000-00009B6D0000}"/>
    <cellStyle name="Normal 3 3 3 2 2 2 2 4 3" xfId="29054" xr:uid="{00000000-0005-0000-0000-00009C6D0000}"/>
    <cellStyle name="Normal 3 3 3 2 2 2 2 4 3 2" xfId="29055" xr:uid="{00000000-0005-0000-0000-00009D6D0000}"/>
    <cellStyle name="Normal 3 3 3 2 2 2 2 4 4" xfId="29056" xr:uid="{00000000-0005-0000-0000-00009E6D0000}"/>
    <cellStyle name="Normal 3 3 3 2 2 2 2 5" xfId="29057" xr:uid="{00000000-0005-0000-0000-00009F6D0000}"/>
    <cellStyle name="Normal 3 3 3 2 2 2 2 5 2" xfId="29058" xr:uid="{00000000-0005-0000-0000-0000A06D0000}"/>
    <cellStyle name="Normal 3 3 3 2 2 2 2 5 2 2" xfId="29059" xr:uid="{00000000-0005-0000-0000-0000A16D0000}"/>
    <cellStyle name="Normal 3 3 3 2 2 2 2 5 3" xfId="29060" xr:uid="{00000000-0005-0000-0000-0000A26D0000}"/>
    <cellStyle name="Normal 3 3 3 2 2 2 2 6" xfId="29061" xr:uid="{00000000-0005-0000-0000-0000A36D0000}"/>
    <cellStyle name="Normal 3 3 3 2 2 2 2 6 2" xfId="29062" xr:uid="{00000000-0005-0000-0000-0000A46D0000}"/>
    <cellStyle name="Normal 3 3 3 2 2 2 2 7" xfId="29063" xr:uid="{00000000-0005-0000-0000-0000A56D0000}"/>
    <cellStyle name="Normal 3 3 3 2 2 2 2 7 2" xfId="29064" xr:uid="{00000000-0005-0000-0000-0000A66D0000}"/>
    <cellStyle name="Normal 3 3 3 2 2 2 2 8" xfId="29065" xr:uid="{00000000-0005-0000-0000-0000A76D0000}"/>
    <cellStyle name="Normal 3 3 3 2 2 2 3" xfId="29066" xr:uid="{00000000-0005-0000-0000-0000A86D0000}"/>
    <cellStyle name="Normal 3 3 3 2 2 2 3 2" xfId="29067" xr:uid="{00000000-0005-0000-0000-0000A96D0000}"/>
    <cellStyle name="Normal 3 3 3 2 2 2 3 2 2" xfId="29068" xr:uid="{00000000-0005-0000-0000-0000AA6D0000}"/>
    <cellStyle name="Normal 3 3 3 2 2 2 3 2 2 2" xfId="29069" xr:uid="{00000000-0005-0000-0000-0000AB6D0000}"/>
    <cellStyle name="Normal 3 3 3 2 2 2 3 2 2 2 2" xfId="29070" xr:uid="{00000000-0005-0000-0000-0000AC6D0000}"/>
    <cellStyle name="Normal 3 3 3 2 2 2 3 2 2 3" xfId="29071" xr:uid="{00000000-0005-0000-0000-0000AD6D0000}"/>
    <cellStyle name="Normal 3 3 3 2 2 2 3 2 3" xfId="29072" xr:uid="{00000000-0005-0000-0000-0000AE6D0000}"/>
    <cellStyle name="Normal 3 3 3 2 2 2 3 2 3 2" xfId="29073" xr:uid="{00000000-0005-0000-0000-0000AF6D0000}"/>
    <cellStyle name="Normal 3 3 3 2 2 2 3 2 4" xfId="29074" xr:uid="{00000000-0005-0000-0000-0000B06D0000}"/>
    <cellStyle name="Normal 3 3 3 2 2 2 3 3" xfId="29075" xr:uid="{00000000-0005-0000-0000-0000B16D0000}"/>
    <cellStyle name="Normal 3 3 3 2 2 2 3 3 2" xfId="29076" xr:uid="{00000000-0005-0000-0000-0000B26D0000}"/>
    <cellStyle name="Normal 3 3 3 2 2 2 3 3 2 2" xfId="29077" xr:uid="{00000000-0005-0000-0000-0000B36D0000}"/>
    <cellStyle name="Normal 3 3 3 2 2 2 3 3 3" xfId="29078" xr:uid="{00000000-0005-0000-0000-0000B46D0000}"/>
    <cellStyle name="Normal 3 3 3 2 2 2 3 4" xfId="29079" xr:uid="{00000000-0005-0000-0000-0000B56D0000}"/>
    <cellStyle name="Normal 3 3 3 2 2 2 3 4 2" xfId="29080" xr:uid="{00000000-0005-0000-0000-0000B66D0000}"/>
    <cellStyle name="Normal 3 3 3 2 2 2 3 5" xfId="29081" xr:uid="{00000000-0005-0000-0000-0000B76D0000}"/>
    <cellStyle name="Normal 3 3 3 2 2 2 4" xfId="29082" xr:uid="{00000000-0005-0000-0000-0000B86D0000}"/>
    <cellStyle name="Normal 3 3 3 2 2 2 4 2" xfId="29083" xr:uid="{00000000-0005-0000-0000-0000B96D0000}"/>
    <cellStyle name="Normal 3 3 3 2 2 2 4 2 2" xfId="29084" xr:uid="{00000000-0005-0000-0000-0000BA6D0000}"/>
    <cellStyle name="Normal 3 3 3 2 2 2 4 2 2 2" xfId="29085" xr:uid="{00000000-0005-0000-0000-0000BB6D0000}"/>
    <cellStyle name="Normal 3 3 3 2 2 2 4 2 3" xfId="29086" xr:uid="{00000000-0005-0000-0000-0000BC6D0000}"/>
    <cellStyle name="Normal 3 3 3 2 2 2 4 3" xfId="29087" xr:uid="{00000000-0005-0000-0000-0000BD6D0000}"/>
    <cellStyle name="Normal 3 3 3 2 2 2 4 3 2" xfId="29088" xr:uid="{00000000-0005-0000-0000-0000BE6D0000}"/>
    <cellStyle name="Normal 3 3 3 2 2 2 4 4" xfId="29089" xr:uid="{00000000-0005-0000-0000-0000BF6D0000}"/>
    <cellStyle name="Normal 3 3 3 2 2 2 5" xfId="29090" xr:uid="{00000000-0005-0000-0000-0000C06D0000}"/>
    <cellStyle name="Normal 3 3 3 2 2 2 5 2" xfId="29091" xr:uid="{00000000-0005-0000-0000-0000C16D0000}"/>
    <cellStyle name="Normal 3 3 3 2 2 2 5 2 2" xfId="29092" xr:uid="{00000000-0005-0000-0000-0000C26D0000}"/>
    <cellStyle name="Normal 3 3 3 2 2 2 5 2 2 2" xfId="29093" xr:uid="{00000000-0005-0000-0000-0000C36D0000}"/>
    <cellStyle name="Normal 3 3 3 2 2 2 5 2 3" xfId="29094" xr:uid="{00000000-0005-0000-0000-0000C46D0000}"/>
    <cellStyle name="Normal 3 3 3 2 2 2 5 3" xfId="29095" xr:uid="{00000000-0005-0000-0000-0000C56D0000}"/>
    <cellStyle name="Normal 3 3 3 2 2 2 5 3 2" xfId="29096" xr:uid="{00000000-0005-0000-0000-0000C66D0000}"/>
    <cellStyle name="Normal 3 3 3 2 2 2 5 4" xfId="29097" xr:uid="{00000000-0005-0000-0000-0000C76D0000}"/>
    <cellStyle name="Normal 3 3 3 2 2 2 6" xfId="29098" xr:uid="{00000000-0005-0000-0000-0000C86D0000}"/>
    <cellStyle name="Normal 3 3 3 2 2 2 6 2" xfId="29099" xr:uid="{00000000-0005-0000-0000-0000C96D0000}"/>
    <cellStyle name="Normal 3 3 3 2 2 2 6 2 2" xfId="29100" xr:uid="{00000000-0005-0000-0000-0000CA6D0000}"/>
    <cellStyle name="Normal 3 3 3 2 2 2 6 3" xfId="29101" xr:uid="{00000000-0005-0000-0000-0000CB6D0000}"/>
    <cellStyle name="Normal 3 3 3 2 2 2 7" xfId="29102" xr:uid="{00000000-0005-0000-0000-0000CC6D0000}"/>
    <cellStyle name="Normal 3 3 3 2 2 2 7 2" xfId="29103" xr:uid="{00000000-0005-0000-0000-0000CD6D0000}"/>
    <cellStyle name="Normal 3 3 3 2 2 2 8" xfId="29104" xr:uid="{00000000-0005-0000-0000-0000CE6D0000}"/>
    <cellStyle name="Normal 3 3 3 2 2 2 8 2" xfId="29105" xr:uid="{00000000-0005-0000-0000-0000CF6D0000}"/>
    <cellStyle name="Normal 3 3 3 2 2 2 9" xfId="29106" xr:uid="{00000000-0005-0000-0000-0000D06D0000}"/>
    <cellStyle name="Normal 3 3 3 2 2 3" xfId="29107" xr:uid="{00000000-0005-0000-0000-0000D16D0000}"/>
    <cellStyle name="Normal 3 3 3 2 2 3 2" xfId="29108" xr:uid="{00000000-0005-0000-0000-0000D26D0000}"/>
    <cellStyle name="Normal 3 3 3 2 2 3 2 2" xfId="29109" xr:uid="{00000000-0005-0000-0000-0000D36D0000}"/>
    <cellStyle name="Normal 3 3 3 2 2 3 2 2 2" xfId="29110" xr:uid="{00000000-0005-0000-0000-0000D46D0000}"/>
    <cellStyle name="Normal 3 3 3 2 2 3 2 2 2 2" xfId="29111" xr:uid="{00000000-0005-0000-0000-0000D56D0000}"/>
    <cellStyle name="Normal 3 3 3 2 2 3 2 2 2 2 2" xfId="29112" xr:uid="{00000000-0005-0000-0000-0000D66D0000}"/>
    <cellStyle name="Normal 3 3 3 2 2 3 2 2 2 3" xfId="29113" xr:uid="{00000000-0005-0000-0000-0000D76D0000}"/>
    <cellStyle name="Normal 3 3 3 2 2 3 2 2 3" xfId="29114" xr:uid="{00000000-0005-0000-0000-0000D86D0000}"/>
    <cellStyle name="Normal 3 3 3 2 2 3 2 2 3 2" xfId="29115" xr:uid="{00000000-0005-0000-0000-0000D96D0000}"/>
    <cellStyle name="Normal 3 3 3 2 2 3 2 2 4" xfId="29116" xr:uid="{00000000-0005-0000-0000-0000DA6D0000}"/>
    <cellStyle name="Normal 3 3 3 2 2 3 2 3" xfId="29117" xr:uid="{00000000-0005-0000-0000-0000DB6D0000}"/>
    <cellStyle name="Normal 3 3 3 2 2 3 2 3 2" xfId="29118" xr:uid="{00000000-0005-0000-0000-0000DC6D0000}"/>
    <cellStyle name="Normal 3 3 3 2 2 3 2 3 2 2" xfId="29119" xr:uid="{00000000-0005-0000-0000-0000DD6D0000}"/>
    <cellStyle name="Normal 3 3 3 2 2 3 2 3 3" xfId="29120" xr:uid="{00000000-0005-0000-0000-0000DE6D0000}"/>
    <cellStyle name="Normal 3 3 3 2 2 3 2 4" xfId="29121" xr:uid="{00000000-0005-0000-0000-0000DF6D0000}"/>
    <cellStyle name="Normal 3 3 3 2 2 3 2 4 2" xfId="29122" xr:uid="{00000000-0005-0000-0000-0000E06D0000}"/>
    <cellStyle name="Normal 3 3 3 2 2 3 2 5" xfId="29123" xr:uid="{00000000-0005-0000-0000-0000E16D0000}"/>
    <cellStyle name="Normal 3 3 3 2 2 3 3" xfId="29124" xr:uid="{00000000-0005-0000-0000-0000E26D0000}"/>
    <cellStyle name="Normal 3 3 3 2 2 3 3 2" xfId="29125" xr:uid="{00000000-0005-0000-0000-0000E36D0000}"/>
    <cellStyle name="Normal 3 3 3 2 2 3 3 2 2" xfId="29126" xr:uid="{00000000-0005-0000-0000-0000E46D0000}"/>
    <cellStyle name="Normal 3 3 3 2 2 3 3 2 2 2" xfId="29127" xr:uid="{00000000-0005-0000-0000-0000E56D0000}"/>
    <cellStyle name="Normal 3 3 3 2 2 3 3 2 3" xfId="29128" xr:uid="{00000000-0005-0000-0000-0000E66D0000}"/>
    <cellStyle name="Normal 3 3 3 2 2 3 3 3" xfId="29129" xr:uid="{00000000-0005-0000-0000-0000E76D0000}"/>
    <cellStyle name="Normal 3 3 3 2 2 3 3 3 2" xfId="29130" xr:uid="{00000000-0005-0000-0000-0000E86D0000}"/>
    <cellStyle name="Normal 3 3 3 2 2 3 3 4" xfId="29131" xr:uid="{00000000-0005-0000-0000-0000E96D0000}"/>
    <cellStyle name="Normal 3 3 3 2 2 3 4" xfId="29132" xr:uid="{00000000-0005-0000-0000-0000EA6D0000}"/>
    <cellStyle name="Normal 3 3 3 2 2 3 4 2" xfId="29133" xr:uid="{00000000-0005-0000-0000-0000EB6D0000}"/>
    <cellStyle name="Normal 3 3 3 2 2 3 4 2 2" xfId="29134" xr:uid="{00000000-0005-0000-0000-0000EC6D0000}"/>
    <cellStyle name="Normal 3 3 3 2 2 3 4 2 2 2" xfId="29135" xr:uid="{00000000-0005-0000-0000-0000ED6D0000}"/>
    <cellStyle name="Normal 3 3 3 2 2 3 4 2 3" xfId="29136" xr:uid="{00000000-0005-0000-0000-0000EE6D0000}"/>
    <cellStyle name="Normal 3 3 3 2 2 3 4 3" xfId="29137" xr:uid="{00000000-0005-0000-0000-0000EF6D0000}"/>
    <cellStyle name="Normal 3 3 3 2 2 3 4 3 2" xfId="29138" xr:uid="{00000000-0005-0000-0000-0000F06D0000}"/>
    <cellStyle name="Normal 3 3 3 2 2 3 4 4" xfId="29139" xr:uid="{00000000-0005-0000-0000-0000F16D0000}"/>
    <cellStyle name="Normal 3 3 3 2 2 3 5" xfId="29140" xr:uid="{00000000-0005-0000-0000-0000F26D0000}"/>
    <cellStyle name="Normal 3 3 3 2 2 3 5 2" xfId="29141" xr:uid="{00000000-0005-0000-0000-0000F36D0000}"/>
    <cellStyle name="Normal 3 3 3 2 2 3 5 2 2" xfId="29142" xr:uid="{00000000-0005-0000-0000-0000F46D0000}"/>
    <cellStyle name="Normal 3 3 3 2 2 3 5 3" xfId="29143" xr:uid="{00000000-0005-0000-0000-0000F56D0000}"/>
    <cellStyle name="Normal 3 3 3 2 2 3 6" xfId="29144" xr:uid="{00000000-0005-0000-0000-0000F66D0000}"/>
    <cellStyle name="Normal 3 3 3 2 2 3 6 2" xfId="29145" xr:uid="{00000000-0005-0000-0000-0000F76D0000}"/>
    <cellStyle name="Normal 3 3 3 2 2 3 7" xfId="29146" xr:uid="{00000000-0005-0000-0000-0000F86D0000}"/>
    <cellStyle name="Normal 3 3 3 2 2 3 7 2" xfId="29147" xr:uid="{00000000-0005-0000-0000-0000F96D0000}"/>
    <cellStyle name="Normal 3 3 3 2 2 3 8" xfId="29148" xr:uid="{00000000-0005-0000-0000-0000FA6D0000}"/>
    <cellStyle name="Normal 3 3 3 2 2 4" xfId="29149" xr:uid="{00000000-0005-0000-0000-0000FB6D0000}"/>
    <cellStyle name="Normal 3 3 3 2 2 4 2" xfId="29150" xr:uid="{00000000-0005-0000-0000-0000FC6D0000}"/>
    <cellStyle name="Normal 3 3 3 2 2 4 2 2" xfId="29151" xr:uid="{00000000-0005-0000-0000-0000FD6D0000}"/>
    <cellStyle name="Normal 3 3 3 2 2 4 2 2 2" xfId="29152" xr:uid="{00000000-0005-0000-0000-0000FE6D0000}"/>
    <cellStyle name="Normal 3 3 3 2 2 4 2 2 2 2" xfId="29153" xr:uid="{00000000-0005-0000-0000-0000FF6D0000}"/>
    <cellStyle name="Normal 3 3 3 2 2 4 2 2 3" xfId="29154" xr:uid="{00000000-0005-0000-0000-0000006E0000}"/>
    <cellStyle name="Normal 3 3 3 2 2 4 2 3" xfId="29155" xr:uid="{00000000-0005-0000-0000-0000016E0000}"/>
    <cellStyle name="Normal 3 3 3 2 2 4 2 3 2" xfId="29156" xr:uid="{00000000-0005-0000-0000-0000026E0000}"/>
    <cellStyle name="Normal 3 3 3 2 2 4 2 4" xfId="29157" xr:uid="{00000000-0005-0000-0000-0000036E0000}"/>
    <cellStyle name="Normal 3 3 3 2 2 4 3" xfId="29158" xr:uid="{00000000-0005-0000-0000-0000046E0000}"/>
    <cellStyle name="Normal 3 3 3 2 2 4 3 2" xfId="29159" xr:uid="{00000000-0005-0000-0000-0000056E0000}"/>
    <cellStyle name="Normal 3 3 3 2 2 4 3 2 2" xfId="29160" xr:uid="{00000000-0005-0000-0000-0000066E0000}"/>
    <cellStyle name="Normal 3 3 3 2 2 4 3 3" xfId="29161" xr:uid="{00000000-0005-0000-0000-0000076E0000}"/>
    <cellStyle name="Normal 3 3 3 2 2 4 4" xfId="29162" xr:uid="{00000000-0005-0000-0000-0000086E0000}"/>
    <cellStyle name="Normal 3 3 3 2 2 4 4 2" xfId="29163" xr:uid="{00000000-0005-0000-0000-0000096E0000}"/>
    <cellStyle name="Normal 3 3 3 2 2 4 5" xfId="29164" xr:uid="{00000000-0005-0000-0000-00000A6E0000}"/>
    <cellStyle name="Normal 3 3 3 2 2 5" xfId="29165" xr:uid="{00000000-0005-0000-0000-00000B6E0000}"/>
    <cellStyle name="Normal 3 3 3 2 2 5 2" xfId="29166" xr:uid="{00000000-0005-0000-0000-00000C6E0000}"/>
    <cellStyle name="Normal 3 3 3 2 2 5 2 2" xfId="29167" xr:uid="{00000000-0005-0000-0000-00000D6E0000}"/>
    <cellStyle name="Normal 3 3 3 2 2 5 2 2 2" xfId="29168" xr:uid="{00000000-0005-0000-0000-00000E6E0000}"/>
    <cellStyle name="Normal 3 3 3 2 2 5 2 3" xfId="29169" xr:uid="{00000000-0005-0000-0000-00000F6E0000}"/>
    <cellStyle name="Normal 3 3 3 2 2 5 3" xfId="29170" xr:uid="{00000000-0005-0000-0000-0000106E0000}"/>
    <cellStyle name="Normal 3 3 3 2 2 5 3 2" xfId="29171" xr:uid="{00000000-0005-0000-0000-0000116E0000}"/>
    <cellStyle name="Normal 3 3 3 2 2 5 4" xfId="29172" xr:uid="{00000000-0005-0000-0000-0000126E0000}"/>
    <cellStyle name="Normal 3 3 3 2 2 6" xfId="29173" xr:uid="{00000000-0005-0000-0000-0000136E0000}"/>
    <cellStyle name="Normal 3 3 3 2 2 6 2" xfId="29174" xr:uid="{00000000-0005-0000-0000-0000146E0000}"/>
    <cellStyle name="Normal 3 3 3 2 2 6 2 2" xfId="29175" xr:uid="{00000000-0005-0000-0000-0000156E0000}"/>
    <cellStyle name="Normal 3 3 3 2 2 6 2 2 2" xfId="29176" xr:uid="{00000000-0005-0000-0000-0000166E0000}"/>
    <cellStyle name="Normal 3 3 3 2 2 6 2 3" xfId="29177" xr:uid="{00000000-0005-0000-0000-0000176E0000}"/>
    <cellStyle name="Normal 3 3 3 2 2 6 3" xfId="29178" xr:uid="{00000000-0005-0000-0000-0000186E0000}"/>
    <cellStyle name="Normal 3 3 3 2 2 6 3 2" xfId="29179" xr:uid="{00000000-0005-0000-0000-0000196E0000}"/>
    <cellStyle name="Normal 3 3 3 2 2 6 4" xfId="29180" xr:uid="{00000000-0005-0000-0000-00001A6E0000}"/>
    <cellStyle name="Normal 3 3 3 2 2 7" xfId="29181" xr:uid="{00000000-0005-0000-0000-00001B6E0000}"/>
    <cellStyle name="Normal 3 3 3 2 2 7 2" xfId="29182" xr:uid="{00000000-0005-0000-0000-00001C6E0000}"/>
    <cellStyle name="Normal 3 3 3 2 2 7 2 2" xfId="29183" xr:uid="{00000000-0005-0000-0000-00001D6E0000}"/>
    <cellStyle name="Normal 3 3 3 2 2 7 3" xfId="29184" xr:uid="{00000000-0005-0000-0000-00001E6E0000}"/>
    <cellStyle name="Normal 3 3 3 2 2 8" xfId="29185" xr:uid="{00000000-0005-0000-0000-00001F6E0000}"/>
    <cellStyle name="Normal 3 3 3 2 2 8 2" xfId="29186" xr:uid="{00000000-0005-0000-0000-0000206E0000}"/>
    <cellStyle name="Normal 3 3 3 2 2 9" xfId="29187" xr:uid="{00000000-0005-0000-0000-0000216E0000}"/>
    <cellStyle name="Normal 3 3 3 2 2 9 2" xfId="29188" xr:uid="{00000000-0005-0000-0000-0000226E0000}"/>
    <cellStyle name="Normal 3 3 3 2 3" xfId="29189" xr:uid="{00000000-0005-0000-0000-0000236E0000}"/>
    <cellStyle name="Normal 3 3 3 2 3 10" xfId="29190" xr:uid="{00000000-0005-0000-0000-0000246E0000}"/>
    <cellStyle name="Normal 3 3 3 2 3 11" xfId="29191" xr:uid="{00000000-0005-0000-0000-0000256E0000}"/>
    <cellStyle name="Normal 3 3 3 2 3 2" xfId="29192" xr:uid="{00000000-0005-0000-0000-0000266E0000}"/>
    <cellStyle name="Normal 3 3 3 2 3 2 10" xfId="29193" xr:uid="{00000000-0005-0000-0000-0000276E0000}"/>
    <cellStyle name="Normal 3 3 3 2 3 2 2" xfId="29194" xr:uid="{00000000-0005-0000-0000-0000286E0000}"/>
    <cellStyle name="Normal 3 3 3 2 3 2 2 2" xfId="29195" xr:uid="{00000000-0005-0000-0000-0000296E0000}"/>
    <cellStyle name="Normal 3 3 3 2 3 2 2 2 2" xfId="29196" xr:uid="{00000000-0005-0000-0000-00002A6E0000}"/>
    <cellStyle name="Normal 3 3 3 2 3 2 2 2 2 2" xfId="29197" xr:uid="{00000000-0005-0000-0000-00002B6E0000}"/>
    <cellStyle name="Normal 3 3 3 2 3 2 2 2 2 2 2" xfId="29198" xr:uid="{00000000-0005-0000-0000-00002C6E0000}"/>
    <cellStyle name="Normal 3 3 3 2 3 2 2 2 2 2 2 2" xfId="29199" xr:uid="{00000000-0005-0000-0000-00002D6E0000}"/>
    <cellStyle name="Normal 3 3 3 2 3 2 2 2 2 2 3" xfId="29200" xr:uid="{00000000-0005-0000-0000-00002E6E0000}"/>
    <cellStyle name="Normal 3 3 3 2 3 2 2 2 2 3" xfId="29201" xr:uid="{00000000-0005-0000-0000-00002F6E0000}"/>
    <cellStyle name="Normal 3 3 3 2 3 2 2 2 2 3 2" xfId="29202" xr:uid="{00000000-0005-0000-0000-0000306E0000}"/>
    <cellStyle name="Normal 3 3 3 2 3 2 2 2 2 4" xfId="29203" xr:uid="{00000000-0005-0000-0000-0000316E0000}"/>
    <cellStyle name="Normal 3 3 3 2 3 2 2 2 3" xfId="29204" xr:uid="{00000000-0005-0000-0000-0000326E0000}"/>
    <cellStyle name="Normal 3 3 3 2 3 2 2 2 3 2" xfId="29205" xr:uid="{00000000-0005-0000-0000-0000336E0000}"/>
    <cellStyle name="Normal 3 3 3 2 3 2 2 2 3 2 2" xfId="29206" xr:uid="{00000000-0005-0000-0000-0000346E0000}"/>
    <cellStyle name="Normal 3 3 3 2 3 2 2 2 3 3" xfId="29207" xr:uid="{00000000-0005-0000-0000-0000356E0000}"/>
    <cellStyle name="Normal 3 3 3 2 3 2 2 2 4" xfId="29208" xr:uid="{00000000-0005-0000-0000-0000366E0000}"/>
    <cellStyle name="Normal 3 3 3 2 3 2 2 2 4 2" xfId="29209" xr:uid="{00000000-0005-0000-0000-0000376E0000}"/>
    <cellStyle name="Normal 3 3 3 2 3 2 2 2 5" xfId="29210" xr:uid="{00000000-0005-0000-0000-0000386E0000}"/>
    <cellStyle name="Normal 3 3 3 2 3 2 2 3" xfId="29211" xr:uid="{00000000-0005-0000-0000-0000396E0000}"/>
    <cellStyle name="Normal 3 3 3 2 3 2 2 3 2" xfId="29212" xr:uid="{00000000-0005-0000-0000-00003A6E0000}"/>
    <cellStyle name="Normal 3 3 3 2 3 2 2 3 2 2" xfId="29213" xr:uid="{00000000-0005-0000-0000-00003B6E0000}"/>
    <cellStyle name="Normal 3 3 3 2 3 2 2 3 2 2 2" xfId="29214" xr:uid="{00000000-0005-0000-0000-00003C6E0000}"/>
    <cellStyle name="Normal 3 3 3 2 3 2 2 3 2 3" xfId="29215" xr:uid="{00000000-0005-0000-0000-00003D6E0000}"/>
    <cellStyle name="Normal 3 3 3 2 3 2 2 3 3" xfId="29216" xr:uid="{00000000-0005-0000-0000-00003E6E0000}"/>
    <cellStyle name="Normal 3 3 3 2 3 2 2 3 3 2" xfId="29217" xr:uid="{00000000-0005-0000-0000-00003F6E0000}"/>
    <cellStyle name="Normal 3 3 3 2 3 2 2 3 4" xfId="29218" xr:uid="{00000000-0005-0000-0000-0000406E0000}"/>
    <cellStyle name="Normal 3 3 3 2 3 2 2 4" xfId="29219" xr:uid="{00000000-0005-0000-0000-0000416E0000}"/>
    <cellStyle name="Normal 3 3 3 2 3 2 2 4 2" xfId="29220" xr:uid="{00000000-0005-0000-0000-0000426E0000}"/>
    <cellStyle name="Normal 3 3 3 2 3 2 2 4 2 2" xfId="29221" xr:uid="{00000000-0005-0000-0000-0000436E0000}"/>
    <cellStyle name="Normal 3 3 3 2 3 2 2 4 2 2 2" xfId="29222" xr:uid="{00000000-0005-0000-0000-0000446E0000}"/>
    <cellStyle name="Normal 3 3 3 2 3 2 2 4 2 3" xfId="29223" xr:uid="{00000000-0005-0000-0000-0000456E0000}"/>
    <cellStyle name="Normal 3 3 3 2 3 2 2 4 3" xfId="29224" xr:uid="{00000000-0005-0000-0000-0000466E0000}"/>
    <cellStyle name="Normal 3 3 3 2 3 2 2 4 3 2" xfId="29225" xr:uid="{00000000-0005-0000-0000-0000476E0000}"/>
    <cellStyle name="Normal 3 3 3 2 3 2 2 4 4" xfId="29226" xr:uid="{00000000-0005-0000-0000-0000486E0000}"/>
    <cellStyle name="Normal 3 3 3 2 3 2 2 5" xfId="29227" xr:uid="{00000000-0005-0000-0000-0000496E0000}"/>
    <cellStyle name="Normal 3 3 3 2 3 2 2 5 2" xfId="29228" xr:uid="{00000000-0005-0000-0000-00004A6E0000}"/>
    <cellStyle name="Normal 3 3 3 2 3 2 2 5 2 2" xfId="29229" xr:uid="{00000000-0005-0000-0000-00004B6E0000}"/>
    <cellStyle name="Normal 3 3 3 2 3 2 2 5 3" xfId="29230" xr:uid="{00000000-0005-0000-0000-00004C6E0000}"/>
    <cellStyle name="Normal 3 3 3 2 3 2 2 6" xfId="29231" xr:uid="{00000000-0005-0000-0000-00004D6E0000}"/>
    <cellStyle name="Normal 3 3 3 2 3 2 2 6 2" xfId="29232" xr:uid="{00000000-0005-0000-0000-00004E6E0000}"/>
    <cellStyle name="Normal 3 3 3 2 3 2 2 7" xfId="29233" xr:uid="{00000000-0005-0000-0000-00004F6E0000}"/>
    <cellStyle name="Normal 3 3 3 2 3 2 2 7 2" xfId="29234" xr:uid="{00000000-0005-0000-0000-0000506E0000}"/>
    <cellStyle name="Normal 3 3 3 2 3 2 2 8" xfId="29235" xr:uid="{00000000-0005-0000-0000-0000516E0000}"/>
    <cellStyle name="Normal 3 3 3 2 3 2 3" xfId="29236" xr:uid="{00000000-0005-0000-0000-0000526E0000}"/>
    <cellStyle name="Normal 3 3 3 2 3 2 3 2" xfId="29237" xr:uid="{00000000-0005-0000-0000-0000536E0000}"/>
    <cellStyle name="Normal 3 3 3 2 3 2 3 2 2" xfId="29238" xr:uid="{00000000-0005-0000-0000-0000546E0000}"/>
    <cellStyle name="Normal 3 3 3 2 3 2 3 2 2 2" xfId="29239" xr:uid="{00000000-0005-0000-0000-0000556E0000}"/>
    <cellStyle name="Normal 3 3 3 2 3 2 3 2 2 2 2" xfId="29240" xr:uid="{00000000-0005-0000-0000-0000566E0000}"/>
    <cellStyle name="Normal 3 3 3 2 3 2 3 2 2 3" xfId="29241" xr:uid="{00000000-0005-0000-0000-0000576E0000}"/>
    <cellStyle name="Normal 3 3 3 2 3 2 3 2 3" xfId="29242" xr:uid="{00000000-0005-0000-0000-0000586E0000}"/>
    <cellStyle name="Normal 3 3 3 2 3 2 3 2 3 2" xfId="29243" xr:uid="{00000000-0005-0000-0000-0000596E0000}"/>
    <cellStyle name="Normal 3 3 3 2 3 2 3 2 4" xfId="29244" xr:uid="{00000000-0005-0000-0000-00005A6E0000}"/>
    <cellStyle name="Normal 3 3 3 2 3 2 3 3" xfId="29245" xr:uid="{00000000-0005-0000-0000-00005B6E0000}"/>
    <cellStyle name="Normal 3 3 3 2 3 2 3 3 2" xfId="29246" xr:uid="{00000000-0005-0000-0000-00005C6E0000}"/>
    <cellStyle name="Normal 3 3 3 2 3 2 3 3 2 2" xfId="29247" xr:uid="{00000000-0005-0000-0000-00005D6E0000}"/>
    <cellStyle name="Normal 3 3 3 2 3 2 3 3 3" xfId="29248" xr:uid="{00000000-0005-0000-0000-00005E6E0000}"/>
    <cellStyle name="Normal 3 3 3 2 3 2 3 4" xfId="29249" xr:uid="{00000000-0005-0000-0000-00005F6E0000}"/>
    <cellStyle name="Normal 3 3 3 2 3 2 3 4 2" xfId="29250" xr:uid="{00000000-0005-0000-0000-0000606E0000}"/>
    <cellStyle name="Normal 3 3 3 2 3 2 3 5" xfId="29251" xr:uid="{00000000-0005-0000-0000-0000616E0000}"/>
    <cellStyle name="Normal 3 3 3 2 3 2 4" xfId="29252" xr:uid="{00000000-0005-0000-0000-0000626E0000}"/>
    <cellStyle name="Normal 3 3 3 2 3 2 4 2" xfId="29253" xr:uid="{00000000-0005-0000-0000-0000636E0000}"/>
    <cellStyle name="Normal 3 3 3 2 3 2 4 2 2" xfId="29254" xr:uid="{00000000-0005-0000-0000-0000646E0000}"/>
    <cellStyle name="Normal 3 3 3 2 3 2 4 2 2 2" xfId="29255" xr:uid="{00000000-0005-0000-0000-0000656E0000}"/>
    <cellStyle name="Normal 3 3 3 2 3 2 4 2 3" xfId="29256" xr:uid="{00000000-0005-0000-0000-0000666E0000}"/>
    <cellStyle name="Normal 3 3 3 2 3 2 4 3" xfId="29257" xr:uid="{00000000-0005-0000-0000-0000676E0000}"/>
    <cellStyle name="Normal 3 3 3 2 3 2 4 3 2" xfId="29258" xr:uid="{00000000-0005-0000-0000-0000686E0000}"/>
    <cellStyle name="Normal 3 3 3 2 3 2 4 4" xfId="29259" xr:uid="{00000000-0005-0000-0000-0000696E0000}"/>
    <cellStyle name="Normal 3 3 3 2 3 2 5" xfId="29260" xr:uid="{00000000-0005-0000-0000-00006A6E0000}"/>
    <cellStyle name="Normal 3 3 3 2 3 2 5 2" xfId="29261" xr:uid="{00000000-0005-0000-0000-00006B6E0000}"/>
    <cellStyle name="Normal 3 3 3 2 3 2 5 2 2" xfId="29262" xr:uid="{00000000-0005-0000-0000-00006C6E0000}"/>
    <cellStyle name="Normal 3 3 3 2 3 2 5 2 2 2" xfId="29263" xr:uid="{00000000-0005-0000-0000-00006D6E0000}"/>
    <cellStyle name="Normal 3 3 3 2 3 2 5 2 3" xfId="29264" xr:uid="{00000000-0005-0000-0000-00006E6E0000}"/>
    <cellStyle name="Normal 3 3 3 2 3 2 5 3" xfId="29265" xr:uid="{00000000-0005-0000-0000-00006F6E0000}"/>
    <cellStyle name="Normal 3 3 3 2 3 2 5 3 2" xfId="29266" xr:uid="{00000000-0005-0000-0000-0000706E0000}"/>
    <cellStyle name="Normal 3 3 3 2 3 2 5 4" xfId="29267" xr:uid="{00000000-0005-0000-0000-0000716E0000}"/>
    <cellStyle name="Normal 3 3 3 2 3 2 6" xfId="29268" xr:uid="{00000000-0005-0000-0000-0000726E0000}"/>
    <cellStyle name="Normal 3 3 3 2 3 2 6 2" xfId="29269" xr:uid="{00000000-0005-0000-0000-0000736E0000}"/>
    <cellStyle name="Normal 3 3 3 2 3 2 6 2 2" xfId="29270" xr:uid="{00000000-0005-0000-0000-0000746E0000}"/>
    <cellStyle name="Normal 3 3 3 2 3 2 6 3" xfId="29271" xr:uid="{00000000-0005-0000-0000-0000756E0000}"/>
    <cellStyle name="Normal 3 3 3 2 3 2 7" xfId="29272" xr:uid="{00000000-0005-0000-0000-0000766E0000}"/>
    <cellStyle name="Normal 3 3 3 2 3 2 7 2" xfId="29273" xr:uid="{00000000-0005-0000-0000-0000776E0000}"/>
    <cellStyle name="Normal 3 3 3 2 3 2 8" xfId="29274" xr:uid="{00000000-0005-0000-0000-0000786E0000}"/>
    <cellStyle name="Normal 3 3 3 2 3 2 8 2" xfId="29275" xr:uid="{00000000-0005-0000-0000-0000796E0000}"/>
    <cellStyle name="Normal 3 3 3 2 3 2 9" xfId="29276" xr:uid="{00000000-0005-0000-0000-00007A6E0000}"/>
    <cellStyle name="Normal 3 3 3 2 3 3" xfId="29277" xr:uid="{00000000-0005-0000-0000-00007B6E0000}"/>
    <cellStyle name="Normal 3 3 3 2 3 3 2" xfId="29278" xr:uid="{00000000-0005-0000-0000-00007C6E0000}"/>
    <cellStyle name="Normal 3 3 3 2 3 3 2 2" xfId="29279" xr:uid="{00000000-0005-0000-0000-00007D6E0000}"/>
    <cellStyle name="Normal 3 3 3 2 3 3 2 2 2" xfId="29280" xr:uid="{00000000-0005-0000-0000-00007E6E0000}"/>
    <cellStyle name="Normal 3 3 3 2 3 3 2 2 2 2" xfId="29281" xr:uid="{00000000-0005-0000-0000-00007F6E0000}"/>
    <cellStyle name="Normal 3 3 3 2 3 3 2 2 2 2 2" xfId="29282" xr:uid="{00000000-0005-0000-0000-0000806E0000}"/>
    <cellStyle name="Normal 3 3 3 2 3 3 2 2 2 3" xfId="29283" xr:uid="{00000000-0005-0000-0000-0000816E0000}"/>
    <cellStyle name="Normal 3 3 3 2 3 3 2 2 3" xfId="29284" xr:uid="{00000000-0005-0000-0000-0000826E0000}"/>
    <cellStyle name="Normal 3 3 3 2 3 3 2 2 3 2" xfId="29285" xr:uid="{00000000-0005-0000-0000-0000836E0000}"/>
    <cellStyle name="Normal 3 3 3 2 3 3 2 2 4" xfId="29286" xr:uid="{00000000-0005-0000-0000-0000846E0000}"/>
    <cellStyle name="Normal 3 3 3 2 3 3 2 3" xfId="29287" xr:uid="{00000000-0005-0000-0000-0000856E0000}"/>
    <cellStyle name="Normal 3 3 3 2 3 3 2 3 2" xfId="29288" xr:uid="{00000000-0005-0000-0000-0000866E0000}"/>
    <cellStyle name="Normal 3 3 3 2 3 3 2 3 2 2" xfId="29289" xr:uid="{00000000-0005-0000-0000-0000876E0000}"/>
    <cellStyle name="Normal 3 3 3 2 3 3 2 3 3" xfId="29290" xr:uid="{00000000-0005-0000-0000-0000886E0000}"/>
    <cellStyle name="Normal 3 3 3 2 3 3 2 4" xfId="29291" xr:uid="{00000000-0005-0000-0000-0000896E0000}"/>
    <cellStyle name="Normal 3 3 3 2 3 3 2 4 2" xfId="29292" xr:uid="{00000000-0005-0000-0000-00008A6E0000}"/>
    <cellStyle name="Normal 3 3 3 2 3 3 2 5" xfId="29293" xr:uid="{00000000-0005-0000-0000-00008B6E0000}"/>
    <cellStyle name="Normal 3 3 3 2 3 3 3" xfId="29294" xr:uid="{00000000-0005-0000-0000-00008C6E0000}"/>
    <cellStyle name="Normal 3 3 3 2 3 3 3 2" xfId="29295" xr:uid="{00000000-0005-0000-0000-00008D6E0000}"/>
    <cellStyle name="Normal 3 3 3 2 3 3 3 2 2" xfId="29296" xr:uid="{00000000-0005-0000-0000-00008E6E0000}"/>
    <cellStyle name="Normal 3 3 3 2 3 3 3 2 2 2" xfId="29297" xr:uid="{00000000-0005-0000-0000-00008F6E0000}"/>
    <cellStyle name="Normal 3 3 3 2 3 3 3 2 3" xfId="29298" xr:uid="{00000000-0005-0000-0000-0000906E0000}"/>
    <cellStyle name="Normal 3 3 3 2 3 3 3 3" xfId="29299" xr:uid="{00000000-0005-0000-0000-0000916E0000}"/>
    <cellStyle name="Normal 3 3 3 2 3 3 3 3 2" xfId="29300" xr:uid="{00000000-0005-0000-0000-0000926E0000}"/>
    <cellStyle name="Normal 3 3 3 2 3 3 3 4" xfId="29301" xr:uid="{00000000-0005-0000-0000-0000936E0000}"/>
    <cellStyle name="Normal 3 3 3 2 3 3 4" xfId="29302" xr:uid="{00000000-0005-0000-0000-0000946E0000}"/>
    <cellStyle name="Normal 3 3 3 2 3 3 4 2" xfId="29303" xr:uid="{00000000-0005-0000-0000-0000956E0000}"/>
    <cellStyle name="Normal 3 3 3 2 3 3 4 2 2" xfId="29304" xr:uid="{00000000-0005-0000-0000-0000966E0000}"/>
    <cellStyle name="Normal 3 3 3 2 3 3 4 2 2 2" xfId="29305" xr:uid="{00000000-0005-0000-0000-0000976E0000}"/>
    <cellStyle name="Normal 3 3 3 2 3 3 4 2 3" xfId="29306" xr:uid="{00000000-0005-0000-0000-0000986E0000}"/>
    <cellStyle name="Normal 3 3 3 2 3 3 4 3" xfId="29307" xr:uid="{00000000-0005-0000-0000-0000996E0000}"/>
    <cellStyle name="Normal 3 3 3 2 3 3 4 3 2" xfId="29308" xr:uid="{00000000-0005-0000-0000-00009A6E0000}"/>
    <cellStyle name="Normal 3 3 3 2 3 3 4 4" xfId="29309" xr:uid="{00000000-0005-0000-0000-00009B6E0000}"/>
    <cellStyle name="Normal 3 3 3 2 3 3 5" xfId="29310" xr:uid="{00000000-0005-0000-0000-00009C6E0000}"/>
    <cellStyle name="Normal 3 3 3 2 3 3 5 2" xfId="29311" xr:uid="{00000000-0005-0000-0000-00009D6E0000}"/>
    <cellStyle name="Normal 3 3 3 2 3 3 5 2 2" xfId="29312" xr:uid="{00000000-0005-0000-0000-00009E6E0000}"/>
    <cellStyle name="Normal 3 3 3 2 3 3 5 3" xfId="29313" xr:uid="{00000000-0005-0000-0000-00009F6E0000}"/>
    <cellStyle name="Normal 3 3 3 2 3 3 6" xfId="29314" xr:uid="{00000000-0005-0000-0000-0000A06E0000}"/>
    <cellStyle name="Normal 3 3 3 2 3 3 6 2" xfId="29315" xr:uid="{00000000-0005-0000-0000-0000A16E0000}"/>
    <cellStyle name="Normal 3 3 3 2 3 3 7" xfId="29316" xr:uid="{00000000-0005-0000-0000-0000A26E0000}"/>
    <cellStyle name="Normal 3 3 3 2 3 3 7 2" xfId="29317" xr:uid="{00000000-0005-0000-0000-0000A36E0000}"/>
    <cellStyle name="Normal 3 3 3 2 3 3 8" xfId="29318" xr:uid="{00000000-0005-0000-0000-0000A46E0000}"/>
    <cellStyle name="Normal 3 3 3 2 3 4" xfId="29319" xr:uid="{00000000-0005-0000-0000-0000A56E0000}"/>
    <cellStyle name="Normal 3 3 3 2 3 4 2" xfId="29320" xr:uid="{00000000-0005-0000-0000-0000A66E0000}"/>
    <cellStyle name="Normal 3 3 3 2 3 4 2 2" xfId="29321" xr:uid="{00000000-0005-0000-0000-0000A76E0000}"/>
    <cellStyle name="Normal 3 3 3 2 3 4 2 2 2" xfId="29322" xr:uid="{00000000-0005-0000-0000-0000A86E0000}"/>
    <cellStyle name="Normal 3 3 3 2 3 4 2 2 2 2" xfId="29323" xr:uid="{00000000-0005-0000-0000-0000A96E0000}"/>
    <cellStyle name="Normal 3 3 3 2 3 4 2 2 3" xfId="29324" xr:uid="{00000000-0005-0000-0000-0000AA6E0000}"/>
    <cellStyle name="Normal 3 3 3 2 3 4 2 3" xfId="29325" xr:uid="{00000000-0005-0000-0000-0000AB6E0000}"/>
    <cellStyle name="Normal 3 3 3 2 3 4 2 3 2" xfId="29326" xr:uid="{00000000-0005-0000-0000-0000AC6E0000}"/>
    <cellStyle name="Normal 3 3 3 2 3 4 2 4" xfId="29327" xr:uid="{00000000-0005-0000-0000-0000AD6E0000}"/>
    <cellStyle name="Normal 3 3 3 2 3 4 3" xfId="29328" xr:uid="{00000000-0005-0000-0000-0000AE6E0000}"/>
    <cellStyle name="Normal 3 3 3 2 3 4 3 2" xfId="29329" xr:uid="{00000000-0005-0000-0000-0000AF6E0000}"/>
    <cellStyle name="Normal 3 3 3 2 3 4 3 2 2" xfId="29330" xr:uid="{00000000-0005-0000-0000-0000B06E0000}"/>
    <cellStyle name="Normal 3 3 3 2 3 4 3 3" xfId="29331" xr:uid="{00000000-0005-0000-0000-0000B16E0000}"/>
    <cellStyle name="Normal 3 3 3 2 3 4 4" xfId="29332" xr:uid="{00000000-0005-0000-0000-0000B26E0000}"/>
    <cellStyle name="Normal 3 3 3 2 3 4 4 2" xfId="29333" xr:uid="{00000000-0005-0000-0000-0000B36E0000}"/>
    <cellStyle name="Normal 3 3 3 2 3 4 5" xfId="29334" xr:uid="{00000000-0005-0000-0000-0000B46E0000}"/>
    <cellStyle name="Normal 3 3 3 2 3 5" xfId="29335" xr:uid="{00000000-0005-0000-0000-0000B56E0000}"/>
    <cellStyle name="Normal 3 3 3 2 3 5 2" xfId="29336" xr:uid="{00000000-0005-0000-0000-0000B66E0000}"/>
    <cellStyle name="Normal 3 3 3 2 3 5 2 2" xfId="29337" xr:uid="{00000000-0005-0000-0000-0000B76E0000}"/>
    <cellStyle name="Normal 3 3 3 2 3 5 2 2 2" xfId="29338" xr:uid="{00000000-0005-0000-0000-0000B86E0000}"/>
    <cellStyle name="Normal 3 3 3 2 3 5 2 3" xfId="29339" xr:uid="{00000000-0005-0000-0000-0000B96E0000}"/>
    <cellStyle name="Normal 3 3 3 2 3 5 3" xfId="29340" xr:uid="{00000000-0005-0000-0000-0000BA6E0000}"/>
    <cellStyle name="Normal 3 3 3 2 3 5 3 2" xfId="29341" xr:uid="{00000000-0005-0000-0000-0000BB6E0000}"/>
    <cellStyle name="Normal 3 3 3 2 3 5 4" xfId="29342" xr:uid="{00000000-0005-0000-0000-0000BC6E0000}"/>
    <cellStyle name="Normal 3 3 3 2 3 6" xfId="29343" xr:uid="{00000000-0005-0000-0000-0000BD6E0000}"/>
    <cellStyle name="Normal 3 3 3 2 3 6 2" xfId="29344" xr:uid="{00000000-0005-0000-0000-0000BE6E0000}"/>
    <cellStyle name="Normal 3 3 3 2 3 6 2 2" xfId="29345" xr:uid="{00000000-0005-0000-0000-0000BF6E0000}"/>
    <cellStyle name="Normal 3 3 3 2 3 6 2 2 2" xfId="29346" xr:uid="{00000000-0005-0000-0000-0000C06E0000}"/>
    <cellStyle name="Normal 3 3 3 2 3 6 2 3" xfId="29347" xr:uid="{00000000-0005-0000-0000-0000C16E0000}"/>
    <cellStyle name="Normal 3 3 3 2 3 6 3" xfId="29348" xr:uid="{00000000-0005-0000-0000-0000C26E0000}"/>
    <cellStyle name="Normal 3 3 3 2 3 6 3 2" xfId="29349" xr:uid="{00000000-0005-0000-0000-0000C36E0000}"/>
    <cellStyle name="Normal 3 3 3 2 3 6 4" xfId="29350" xr:uid="{00000000-0005-0000-0000-0000C46E0000}"/>
    <cellStyle name="Normal 3 3 3 2 3 7" xfId="29351" xr:uid="{00000000-0005-0000-0000-0000C56E0000}"/>
    <cellStyle name="Normal 3 3 3 2 3 7 2" xfId="29352" xr:uid="{00000000-0005-0000-0000-0000C66E0000}"/>
    <cellStyle name="Normal 3 3 3 2 3 7 2 2" xfId="29353" xr:uid="{00000000-0005-0000-0000-0000C76E0000}"/>
    <cellStyle name="Normal 3 3 3 2 3 7 3" xfId="29354" xr:uid="{00000000-0005-0000-0000-0000C86E0000}"/>
    <cellStyle name="Normal 3 3 3 2 3 8" xfId="29355" xr:uid="{00000000-0005-0000-0000-0000C96E0000}"/>
    <cellStyle name="Normal 3 3 3 2 3 8 2" xfId="29356" xr:uid="{00000000-0005-0000-0000-0000CA6E0000}"/>
    <cellStyle name="Normal 3 3 3 2 3 9" xfId="29357" xr:uid="{00000000-0005-0000-0000-0000CB6E0000}"/>
    <cellStyle name="Normal 3 3 3 2 3 9 2" xfId="29358" xr:uid="{00000000-0005-0000-0000-0000CC6E0000}"/>
    <cellStyle name="Normal 3 3 3 2 4" xfId="29359" xr:uid="{00000000-0005-0000-0000-0000CD6E0000}"/>
    <cellStyle name="Normal 3 3 3 2 4 10" xfId="29360" xr:uid="{00000000-0005-0000-0000-0000CE6E0000}"/>
    <cellStyle name="Normal 3 3 3 2 4 11" xfId="29361" xr:uid="{00000000-0005-0000-0000-0000CF6E0000}"/>
    <cellStyle name="Normal 3 3 3 2 4 2" xfId="29362" xr:uid="{00000000-0005-0000-0000-0000D06E0000}"/>
    <cellStyle name="Normal 3 3 3 2 4 2 2" xfId="29363" xr:uid="{00000000-0005-0000-0000-0000D16E0000}"/>
    <cellStyle name="Normal 3 3 3 2 4 2 2 2" xfId="29364" xr:uid="{00000000-0005-0000-0000-0000D26E0000}"/>
    <cellStyle name="Normal 3 3 3 2 4 2 2 2 2" xfId="29365" xr:uid="{00000000-0005-0000-0000-0000D36E0000}"/>
    <cellStyle name="Normal 3 3 3 2 4 2 2 2 2 2" xfId="29366" xr:uid="{00000000-0005-0000-0000-0000D46E0000}"/>
    <cellStyle name="Normal 3 3 3 2 4 2 2 2 2 2 2" xfId="29367" xr:uid="{00000000-0005-0000-0000-0000D56E0000}"/>
    <cellStyle name="Normal 3 3 3 2 4 2 2 2 2 2 2 2" xfId="29368" xr:uid="{00000000-0005-0000-0000-0000D66E0000}"/>
    <cellStyle name="Normal 3 3 3 2 4 2 2 2 2 2 3" xfId="29369" xr:uid="{00000000-0005-0000-0000-0000D76E0000}"/>
    <cellStyle name="Normal 3 3 3 2 4 2 2 2 2 3" xfId="29370" xr:uid="{00000000-0005-0000-0000-0000D86E0000}"/>
    <cellStyle name="Normal 3 3 3 2 4 2 2 2 2 3 2" xfId="29371" xr:uid="{00000000-0005-0000-0000-0000D96E0000}"/>
    <cellStyle name="Normal 3 3 3 2 4 2 2 2 2 4" xfId="29372" xr:uid="{00000000-0005-0000-0000-0000DA6E0000}"/>
    <cellStyle name="Normal 3 3 3 2 4 2 2 2 3" xfId="29373" xr:uid="{00000000-0005-0000-0000-0000DB6E0000}"/>
    <cellStyle name="Normal 3 3 3 2 4 2 2 2 3 2" xfId="29374" xr:uid="{00000000-0005-0000-0000-0000DC6E0000}"/>
    <cellStyle name="Normal 3 3 3 2 4 2 2 2 3 2 2" xfId="29375" xr:uid="{00000000-0005-0000-0000-0000DD6E0000}"/>
    <cellStyle name="Normal 3 3 3 2 4 2 2 2 3 3" xfId="29376" xr:uid="{00000000-0005-0000-0000-0000DE6E0000}"/>
    <cellStyle name="Normal 3 3 3 2 4 2 2 2 4" xfId="29377" xr:uid="{00000000-0005-0000-0000-0000DF6E0000}"/>
    <cellStyle name="Normal 3 3 3 2 4 2 2 2 4 2" xfId="29378" xr:uid="{00000000-0005-0000-0000-0000E06E0000}"/>
    <cellStyle name="Normal 3 3 3 2 4 2 2 2 5" xfId="29379" xr:uid="{00000000-0005-0000-0000-0000E16E0000}"/>
    <cellStyle name="Normal 3 3 3 2 4 2 2 3" xfId="29380" xr:uid="{00000000-0005-0000-0000-0000E26E0000}"/>
    <cellStyle name="Normal 3 3 3 2 4 2 2 3 2" xfId="29381" xr:uid="{00000000-0005-0000-0000-0000E36E0000}"/>
    <cellStyle name="Normal 3 3 3 2 4 2 2 3 2 2" xfId="29382" xr:uid="{00000000-0005-0000-0000-0000E46E0000}"/>
    <cellStyle name="Normal 3 3 3 2 4 2 2 3 2 2 2" xfId="29383" xr:uid="{00000000-0005-0000-0000-0000E56E0000}"/>
    <cellStyle name="Normal 3 3 3 2 4 2 2 3 2 3" xfId="29384" xr:uid="{00000000-0005-0000-0000-0000E66E0000}"/>
    <cellStyle name="Normal 3 3 3 2 4 2 2 3 3" xfId="29385" xr:uid="{00000000-0005-0000-0000-0000E76E0000}"/>
    <cellStyle name="Normal 3 3 3 2 4 2 2 3 3 2" xfId="29386" xr:uid="{00000000-0005-0000-0000-0000E86E0000}"/>
    <cellStyle name="Normal 3 3 3 2 4 2 2 3 4" xfId="29387" xr:uid="{00000000-0005-0000-0000-0000E96E0000}"/>
    <cellStyle name="Normal 3 3 3 2 4 2 2 4" xfId="29388" xr:uid="{00000000-0005-0000-0000-0000EA6E0000}"/>
    <cellStyle name="Normal 3 3 3 2 4 2 2 4 2" xfId="29389" xr:uid="{00000000-0005-0000-0000-0000EB6E0000}"/>
    <cellStyle name="Normal 3 3 3 2 4 2 2 4 2 2" xfId="29390" xr:uid="{00000000-0005-0000-0000-0000EC6E0000}"/>
    <cellStyle name="Normal 3 3 3 2 4 2 2 4 2 2 2" xfId="29391" xr:uid="{00000000-0005-0000-0000-0000ED6E0000}"/>
    <cellStyle name="Normal 3 3 3 2 4 2 2 4 2 3" xfId="29392" xr:uid="{00000000-0005-0000-0000-0000EE6E0000}"/>
    <cellStyle name="Normal 3 3 3 2 4 2 2 4 3" xfId="29393" xr:uid="{00000000-0005-0000-0000-0000EF6E0000}"/>
    <cellStyle name="Normal 3 3 3 2 4 2 2 4 3 2" xfId="29394" xr:uid="{00000000-0005-0000-0000-0000F06E0000}"/>
    <cellStyle name="Normal 3 3 3 2 4 2 2 4 4" xfId="29395" xr:uid="{00000000-0005-0000-0000-0000F16E0000}"/>
    <cellStyle name="Normal 3 3 3 2 4 2 2 5" xfId="29396" xr:uid="{00000000-0005-0000-0000-0000F26E0000}"/>
    <cellStyle name="Normal 3 3 3 2 4 2 2 5 2" xfId="29397" xr:uid="{00000000-0005-0000-0000-0000F36E0000}"/>
    <cellStyle name="Normal 3 3 3 2 4 2 2 5 2 2" xfId="29398" xr:uid="{00000000-0005-0000-0000-0000F46E0000}"/>
    <cellStyle name="Normal 3 3 3 2 4 2 2 5 3" xfId="29399" xr:uid="{00000000-0005-0000-0000-0000F56E0000}"/>
    <cellStyle name="Normal 3 3 3 2 4 2 2 6" xfId="29400" xr:uid="{00000000-0005-0000-0000-0000F66E0000}"/>
    <cellStyle name="Normal 3 3 3 2 4 2 2 6 2" xfId="29401" xr:uid="{00000000-0005-0000-0000-0000F76E0000}"/>
    <cellStyle name="Normal 3 3 3 2 4 2 2 7" xfId="29402" xr:uid="{00000000-0005-0000-0000-0000F86E0000}"/>
    <cellStyle name="Normal 3 3 3 2 4 2 2 7 2" xfId="29403" xr:uid="{00000000-0005-0000-0000-0000F96E0000}"/>
    <cellStyle name="Normal 3 3 3 2 4 2 2 8" xfId="29404" xr:uid="{00000000-0005-0000-0000-0000FA6E0000}"/>
    <cellStyle name="Normal 3 3 3 2 4 2 3" xfId="29405" xr:uid="{00000000-0005-0000-0000-0000FB6E0000}"/>
    <cellStyle name="Normal 3 3 3 2 4 2 3 2" xfId="29406" xr:uid="{00000000-0005-0000-0000-0000FC6E0000}"/>
    <cellStyle name="Normal 3 3 3 2 4 2 3 2 2" xfId="29407" xr:uid="{00000000-0005-0000-0000-0000FD6E0000}"/>
    <cellStyle name="Normal 3 3 3 2 4 2 3 2 2 2" xfId="29408" xr:uid="{00000000-0005-0000-0000-0000FE6E0000}"/>
    <cellStyle name="Normal 3 3 3 2 4 2 3 2 2 2 2" xfId="29409" xr:uid="{00000000-0005-0000-0000-0000FF6E0000}"/>
    <cellStyle name="Normal 3 3 3 2 4 2 3 2 2 3" xfId="29410" xr:uid="{00000000-0005-0000-0000-0000006F0000}"/>
    <cellStyle name="Normal 3 3 3 2 4 2 3 2 3" xfId="29411" xr:uid="{00000000-0005-0000-0000-0000016F0000}"/>
    <cellStyle name="Normal 3 3 3 2 4 2 3 2 3 2" xfId="29412" xr:uid="{00000000-0005-0000-0000-0000026F0000}"/>
    <cellStyle name="Normal 3 3 3 2 4 2 3 2 4" xfId="29413" xr:uid="{00000000-0005-0000-0000-0000036F0000}"/>
    <cellStyle name="Normal 3 3 3 2 4 2 3 3" xfId="29414" xr:uid="{00000000-0005-0000-0000-0000046F0000}"/>
    <cellStyle name="Normal 3 3 3 2 4 2 3 3 2" xfId="29415" xr:uid="{00000000-0005-0000-0000-0000056F0000}"/>
    <cellStyle name="Normal 3 3 3 2 4 2 3 3 2 2" xfId="29416" xr:uid="{00000000-0005-0000-0000-0000066F0000}"/>
    <cellStyle name="Normal 3 3 3 2 4 2 3 3 3" xfId="29417" xr:uid="{00000000-0005-0000-0000-0000076F0000}"/>
    <cellStyle name="Normal 3 3 3 2 4 2 3 4" xfId="29418" xr:uid="{00000000-0005-0000-0000-0000086F0000}"/>
    <cellStyle name="Normal 3 3 3 2 4 2 3 4 2" xfId="29419" xr:uid="{00000000-0005-0000-0000-0000096F0000}"/>
    <cellStyle name="Normal 3 3 3 2 4 2 3 5" xfId="29420" xr:uid="{00000000-0005-0000-0000-00000A6F0000}"/>
    <cellStyle name="Normal 3 3 3 2 4 2 4" xfId="29421" xr:uid="{00000000-0005-0000-0000-00000B6F0000}"/>
    <cellStyle name="Normal 3 3 3 2 4 2 4 2" xfId="29422" xr:uid="{00000000-0005-0000-0000-00000C6F0000}"/>
    <cellStyle name="Normal 3 3 3 2 4 2 4 2 2" xfId="29423" xr:uid="{00000000-0005-0000-0000-00000D6F0000}"/>
    <cellStyle name="Normal 3 3 3 2 4 2 4 2 2 2" xfId="29424" xr:uid="{00000000-0005-0000-0000-00000E6F0000}"/>
    <cellStyle name="Normal 3 3 3 2 4 2 4 2 3" xfId="29425" xr:uid="{00000000-0005-0000-0000-00000F6F0000}"/>
    <cellStyle name="Normal 3 3 3 2 4 2 4 3" xfId="29426" xr:uid="{00000000-0005-0000-0000-0000106F0000}"/>
    <cellStyle name="Normal 3 3 3 2 4 2 4 3 2" xfId="29427" xr:uid="{00000000-0005-0000-0000-0000116F0000}"/>
    <cellStyle name="Normal 3 3 3 2 4 2 4 4" xfId="29428" xr:uid="{00000000-0005-0000-0000-0000126F0000}"/>
    <cellStyle name="Normal 3 3 3 2 4 2 5" xfId="29429" xr:uid="{00000000-0005-0000-0000-0000136F0000}"/>
    <cellStyle name="Normal 3 3 3 2 4 2 5 2" xfId="29430" xr:uid="{00000000-0005-0000-0000-0000146F0000}"/>
    <cellStyle name="Normal 3 3 3 2 4 2 5 2 2" xfId="29431" xr:uid="{00000000-0005-0000-0000-0000156F0000}"/>
    <cellStyle name="Normal 3 3 3 2 4 2 5 2 2 2" xfId="29432" xr:uid="{00000000-0005-0000-0000-0000166F0000}"/>
    <cellStyle name="Normal 3 3 3 2 4 2 5 2 3" xfId="29433" xr:uid="{00000000-0005-0000-0000-0000176F0000}"/>
    <cellStyle name="Normal 3 3 3 2 4 2 5 3" xfId="29434" xr:uid="{00000000-0005-0000-0000-0000186F0000}"/>
    <cellStyle name="Normal 3 3 3 2 4 2 5 3 2" xfId="29435" xr:uid="{00000000-0005-0000-0000-0000196F0000}"/>
    <cellStyle name="Normal 3 3 3 2 4 2 5 4" xfId="29436" xr:uid="{00000000-0005-0000-0000-00001A6F0000}"/>
    <cellStyle name="Normal 3 3 3 2 4 2 6" xfId="29437" xr:uid="{00000000-0005-0000-0000-00001B6F0000}"/>
    <cellStyle name="Normal 3 3 3 2 4 2 6 2" xfId="29438" xr:uid="{00000000-0005-0000-0000-00001C6F0000}"/>
    <cellStyle name="Normal 3 3 3 2 4 2 6 2 2" xfId="29439" xr:uid="{00000000-0005-0000-0000-00001D6F0000}"/>
    <cellStyle name="Normal 3 3 3 2 4 2 6 3" xfId="29440" xr:uid="{00000000-0005-0000-0000-00001E6F0000}"/>
    <cellStyle name="Normal 3 3 3 2 4 2 7" xfId="29441" xr:uid="{00000000-0005-0000-0000-00001F6F0000}"/>
    <cellStyle name="Normal 3 3 3 2 4 2 7 2" xfId="29442" xr:uid="{00000000-0005-0000-0000-0000206F0000}"/>
    <cellStyle name="Normal 3 3 3 2 4 2 8" xfId="29443" xr:uid="{00000000-0005-0000-0000-0000216F0000}"/>
    <cellStyle name="Normal 3 3 3 2 4 2 8 2" xfId="29444" xr:uid="{00000000-0005-0000-0000-0000226F0000}"/>
    <cellStyle name="Normal 3 3 3 2 4 2 9" xfId="29445" xr:uid="{00000000-0005-0000-0000-0000236F0000}"/>
    <cellStyle name="Normal 3 3 3 2 4 3" xfId="29446" xr:uid="{00000000-0005-0000-0000-0000246F0000}"/>
    <cellStyle name="Normal 3 3 3 2 4 3 2" xfId="29447" xr:uid="{00000000-0005-0000-0000-0000256F0000}"/>
    <cellStyle name="Normal 3 3 3 2 4 3 2 2" xfId="29448" xr:uid="{00000000-0005-0000-0000-0000266F0000}"/>
    <cellStyle name="Normal 3 3 3 2 4 3 2 2 2" xfId="29449" xr:uid="{00000000-0005-0000-0000-0000276F0000}"/>
    <cellStyle name="Normal 3 3 3 2 4 3 2 2 2 2" xfId="29450" xr:uid="{00000000-0005-0000-0000-0000286F0000}"/>
    <cellStyle name="Normal 3 3 3 2 4 3 2 2 2 2 2" xfId="29451" xr:uid="{00000000-0005-0000-0000-0000296F0000}"/>
    <cellStyle name="Normal 3 3 3 2 4 3 2 2 2 3" xfId="29452" xr:uid="{00000000-0005-0000-0000-00002A6F0000}"/>
    <cellStyle name="Normal 3 3 3 2 4 3 2 2 3" xfId="29453" xr:uid="{00000000-0005-0000-0000-00002B6F0000}"/>
    <cellStyle name="Normal 3 3 3 2 4 3 2 2 3 2" xfId="29454" xr:uid="{00000000-0005-0000-0000-00002C6F0000}"/>
    <cellStyle name="Normal 3 3 3 2 4 3 2 2 4" xfId="29455" xr:uid="{00000000-0005-0000-0000-00002D6F0000}"/>
    <cellStyle name="Normal 3 3 3 2 4 3 2 3" xfId="29456" xr:uid="{00000000-0005-0000-0000-00002E6F0000}"/>
    <cellStyle name="Normal 3 3 3 2 4 3 2 3 2" xfId="29457" xr:uid="{00000000-0005-0000-0000-00002F6F0000}"/>
    <cellStyle name="Normal 3 3 3 2 4 3 2 3 2 2" xfId="29458" xr:uid="{00000000-0005-0000-0000-0000306F0000}"/>
    <cellStyle name="Normal 3 3 3 2 4 3 2 3 3" xfId="29459" xr:uid="{00000000-0005-0000-0000-0000316F0000}"/>
    <cellStyle name="Normal 3 3 3 2 4 3 2 4" xfId="29460" xr:uid="{00000000-0005-0000-0000-0000326F0000}"/>
    <cellStyle name="Normal 3 3 3 2 4 3 2 4 2" xfId="29461" xr:uid="{00000000-0005-0000-0000-0000336F0000}"/>
    <cellStyle name="Normal 3 3 3 2 4 3 2 5" xfId="29462" xr:uid="{00000000-0005-0000-0000-0000346F0000}"/>
    <cellStyle name="Normal 3 3 3 2 4 3 3" xfId="29463" xr:uid="{00000000-0005-0000-0000-0000356F0000}"/>
    <cellStyle name="Normal 3 3 3 2 4 3 3 2" xfId="29464" xr:uid="{00000000-0005-0000-0000-0000366F0000}"/>
    <cellStyle name="Normal 3 3 3 2 4 3 3 2 2" xfId="29465" xr:uid="{00000000-0005-0000-0000-0000376F0000}"/>
    <cellStyle name="Normal 3 3 3 2 4 3 3 2 2 2" xfId="29466" xr:uid="{00000000-0005-0000-0000-0000386F0000}"/>
    <cellStyle name="Normal 3 3 3 2 4 3 3 2 3" xfId="29467" xr:uid="{00000000-0005-0000-0000-0000396F0000}"/>
    <cellStyle name="Normal 3 3 3 2 4 3 3 3" xfId="29468" xr:uid="{00000000-0005-0000-0000-00003A6F0000}"/>
    <cellStyle name="Normal 3 3 3 2 4 3 3 3 2" xfId="29469" xr:uid="{00000000-0005-0000-0000-00003B6F0000}"/>
    <cellStyle name="Normal 3 3 3 2 4 3 3 4" xfId="29470" xr:uid="{00000000-0005-0000-0000-00003C6F0000}"/>
    <cellStyle name="Normal 3 3 3 2 4 3 4" xfId="29471" xr:uid="{00000000-0005-0000-0000-00003D6F0000}"/>
    <cellStyle name="Normal 3 3 3 2 4 3 4 2" xfId="29472" xr:uid="{00000000-0005-0000-0000-00003E6F0000}"/>
    <cellStyle name="Normal 3 3 3 2 4 3 4 2 2" xfId="29473" xr:uid="{00000000-0005-0000-0000-00003F6F0000}"/>
    <cellStyle name="Normal 3 3 3 2 4 3 4 2 2 2" xfId="29474" xr:uid="{00000000-0005-0000-0000-0000406F0000}"/>
    <cellStyle name="Normal 3 3 3 2 4 3 4 2 3" xfId="29475" xr:uid="{00000000-0005-0000-0000-0000416F0000}"/>
    <cellStyle name="Normal 3 3 3 2 4 3 4 3" xfId="29476" xr:uid="{00000000-0005-0000-0000-0000426F0000}"/>
    <cellStyle name="Normal 3 3 3 2 4 3 4 3 2" xfId="29477" xr:uid="{00000000-0005-0000-0000-0000436F0000}"/>
    <cellStyle name="Normal 3 3 3 2 4 3 4 4" xfId="29478" xr:uid="{00000000-0005-0000-0000-0000446F0000}"/>
    <cellStyle name="Normal 3 3 3 2 4 3 5" xfId="29479" xr:uid="{00000000-0005-0000-0000-0000456F0000}"/>
    <cellStyle name="Normal 3 3 3 2 4 3 5 2" xfId="29480" xr:uid="{00000000-0005-0000-0000-0000466F0000}"/>
    <cellStyle name="Normal 3 3 3 2 4 3 5 2 2" xfId="29481" xr:uid="{00000000-0005-0000-0000-0000476F0000}"/>
    <cellStyle name="Normal 3 3 3 2 4 3 5 3" xfId="29482" xr:uid="{00000000-0005-0000-0000-0000486F0000}"/>
    <cellStyle name="Normal 3 3 3 2 4 3 6" xfId="29483" xr:uid="{00000000-0005-0000-0000-0000496F0000}"/>
    <cellStyle name="Normal 3 3 3 2 4 3 6 2" xfId="29484" xr:uid="{00000000-0005-0000-0000-00004A6F0000}"/>
    <cellStyle name="Normal 3 3 3 2 4 3 7" xfId="29485" xr:uid="{00000000-0005-0000-0000-00004B6F0000}"/>
    <cellStyle name="Normal 3 3 3 2 4 3 7 2" xfId="29486" xr:uid="{00000000-0005-0000-0000-00004C6F0000}"/>
    <cellStyle name="Normal 3 3 3 2 4 3 8" xfId="29487" xr:uid="{00000000-0005-0000-0000-00004D6F0000}"/>
    <cellStyle name="Normal 3 3 3 2 4 4" xfId="29488" xr:uid="{00000000-0005-0000-0000-00004E6F0000}"/>
    <cellStyle name="Normal 3 3 3 2 4 4 2" xfId="29489" xr:uid="{00000000-0005-0000-0000-00004F6F0000}"/>
    <cellStyle name="Normal 3 3 3 2 4 4 2 2" xfId="29490" xr:uid="{00000000-0005-0000-0000-0000506F0000}"/>
    <cellStyle name="Normal 3 3 3 2 4 4 2 2 2" xfId="29491" xr:uid="{00000000-0005-0000-0000-0000516F0000}"/>
    <cellStyle name="Normal 3 3 3 2 4 4 2 2 2 2" xfId="29492" xr:uid="{00000000-0005-0000-0000-0000526F0000}"/>
    <cellStyle name="Normal 3 3 3 2 4 4 2 2 3" xfId="29493" xr:uid="{00000000-0005-0000-0000-0000536F0000}"/>
    <cellStyle name="Normal 3 3 3 2 4 4 2 3" xfId="29494" xr:uid="{00000000-0005-0000-0000-0000546F0000}"/>
    <cellStyle name="Normal 3 3 3 2 4 4 2 3 2" xfId="29495" xr:uid="{00000000-0005-0000-0000-0000556F0000}"/>
    <cellStyle name="Normal 3 3 3 2 4 4 2 4" xfId="29496" xr:uid="{00000000-0005-0000-0000-0000566F0000}"/>
    <cellStyle name="Normal 3 3 3 2 4 4 3" xfId="29497" xr:uid="{00000000-0005-0000-0000-0000576F0000}"/>
    <cellStyle name="Normal 3 3 3 2 4 4 3 2" xfId="29498" xr:uid="{00000000-0005-0000-0000-0000586F0000}"/>
    <cellStyle name="Normal 3 3 3 2 4 4 3 2 2" xfId="29499" xr:uid="{00000000-0005-0000-0000-0000596F0000}"/>
    <cellStyle name="Normal 3 3 3 2 4 4 3 3" xfId="29500" xr:uid="{00000000-0005-0000-0000-00005A6F0000}"/>
    <cellStyle name="Normal 3 3 3 2 4 4 4" xfId="29501" xr:uid="{00000000-0005-0000-0000-00005B6F0000}"/>
    <cellStyle name="Normal 3 3 3 2 4 4 4 2" xfId="29502" xr:uid="{00000000-0005-0000-0000-00005C6F0000}"/>
    <cellStyle name="Normal 3 3 3 2 4 4 5" xfId="29503" xr:uid="{00000000-0005-0000-0000-00005D6F0000}"/>
    <cellStyle name="Normal 3 3 3 2 4 5" xfId="29504" xr:uid="{00000000-0005-0000-0000-00005E6F0000}"/>
    <cellStyle name="Normal 3 3 3 2 4 5 2" xfId="29505" xr:uid="{00000000-0005-0000-0000-00005F6F0000}"/>
    <cellStyle name="Normal 3 3 3 2 4 5 2 2" xfId="29506" xr:uid="{00000000-0005-0000-0000-0000606F0000}"/>
    <cellStyle name="Normal 3 3 3 2 4 5 2 2 2" xfId="29507" xr:uid="{00000000-0005-0000-0000-0000616F0000}"/>
    <cellStyle name="Normal 3 3 3 2 4 5 2 3" xfId="29508" xr:uid="{00000000-0005-0000-0000-0000626F0000}"/>
    <cellStyle name="Normal 3 3 3 2 4 5 3" xfId="29509" xr:uid="{00000000-0005-0000-0000-0000636F0000}"/>
    <cellStyle name="Normal 3 3 3 2 4 5 3 2" xfId="29510" xr:uid="{00000000-0005-0000-0000-0000646F0000}"/>
    <cellStyle name="Normal 3 3 3 2 4 5 4" xfId="29511" xr:uid="{00000000-0005-0000-0000-0000656F0000}"/>
    <cellStyle name="Normal 3 3 3 2 4 6" xfId="29512" xr:uid="{00000000-0005-0000-0000-0000666F0000}"/>
    <cellStyle name="Normal 3 3 3 2 4 6 2" xfId="29513" xr:uid="{00000000-0005-0000-0000-0000676F0000}"/>
    <cellStyle name="Normal 3 3 3 2 4 6 2 2" xfId="29514" xr:uid="{00000000-0005-0000-0000-0000686F0000}"/>
    <cellStyle name="Normal 3 3 3 2 4 6 2 2 2" xfId="29515" xr:uid="{00000000-0005-0000-0000-0000696F0000}"/>
    <cellStyle name="Normal 3 3 3 2 4 6 2 3" xfId="29516" xr:uid="{00000000-0005-0000-0000-00006A6F0000}"/>
    <cellStyle name="Normal 3 3 3 2 4 6 3" xfId="29517" xr:uid="{00000000-0005-0000-0000-00006B6F0000}"/>
    <cellStyle name="Normal 3 3 3 2 4 6 3 2" xfId="29518" xr:uid="{00000000-0005-0000-0000-00006C6F0000}"/>
    <cellStyle name="Normal 3 3 3 2 4 6 4" xfId="29519" xr:uid="{00000000-0005-0000-0000-00006D6F0000}"/>
    <cellStyle name="Normal 3 3 3 2 4 7" xfId="29520" xr:uid="{00000000-0005-0000-0000-00006E6F0000}"/>
    <cellStyle name="Normal 3 3 3 2 4 7 2" xfId="29521" xr:uid="{00000000-0005-0000-0000-00006F6F0000}"/>
    <cellStyle name="Normal 3 3 3 2 4 7 2 2" xfId="29522" xr:uid="{00000000-0005-0000-0000-0000706F0000}"/>
    <cellStyle name="Normal 3 3 3 2 4 7 3" xfId="29523" xr:uid="{00000000-0005-0000-0000-0000716F0000}"/>
    <cellStyle name="Normal 3 3 3 2 4 8" xfId="29524" xr:uid="{00000000-0005-0000-0000-0000726F0000}"/>
    <cellStyle name="Normal 3 3 3 2 4 8 2" xfId="29525" xr:uid="{00000000-0005-0000-0000-0000736F0000}"/>
    <cellStyle name="Normal 3 3 3 2 4 9" xfId="29526" xr:uid="{00000000-0005-0000-0000-0000746F0000}"/>
    <cellStyle name="Normal 3 3 3 2 4 9 2" xfId="29527" xr:uid="{00000000-0005-0000-0000-0000756F0000}"/>
    <cellStyle name="Normal 3 3 3 2 5" xfId="29528" xr:uid="{00000000-0005-0000-0000-0000766F0000}"/>
    <cellStyle name="Normal 3 3 3 2 5 2" xfId="29529" xr:uid="{00000000-0005-0000-0000-0000776F0000}"/>
    <cellStyle name="Normal 3 3 3 2 5 2 2" xfId="29530" xr:uid="{00000000-0005-0000-0000-0000786F0000}"/>
    <cellStyle name="Normal 3 3 3 2 5 2 2 2" xfId="29531" xr:uid="{00000000-0005-0000-0000-0000796F0000}"/>
    <cellStyle name="Normal 3 3 3 2 5 2 2 2 2" xfId="29532" xr:uid="{00000000-0005-0000-0000-00007A6F0000}"/>
    <cellStyle name="Normal 3 3 3 2 5 2 2 2 2 2" xfId="29533" xr:uid="{00000000-0005-0000-0000-00007B6F0000}"/>
    <cellStyle name="Normal 3 3 3 2 5 2 2 2 2 2 2" xfId="29534" xr:uid="{00000000-0005-0000-0000-00007C6F0000}"/>
    <cellStyle name="Normal 3 3 3 2 5 2 2 2 2 3" xfId="29535" xr:uid="{00000000-0005-0000-0000-00007D6F0000}"/>
    <cellStyle name="Normal 3 3 3 2 5 2 2 2 3" xfId="29536" xr:uid="{00000000-0005-0000-0000-00007E6F0000}"/>
    <cellStyle name="Normal 3 3 3 2 5 2 2 2 3 2" xfId="29537" xr:uid="{00000000-0005-0000-0000-00007F6F0000}"/>
    <cellStyle name="Normal 3 3 3 2 5 2 2 2 4" xfId="29538" xr:uid="{00000000-0005-0000-0000-0000806F0000}"/>
    <cellStyle name="Normal 3 3 3 2 5 2 2 3" xfId="29539" xr:uid="{00000000-0005-0000-0000-0000816F0000}"/>
    <cellStyle name="Normal 3 3 3 2 5 2 2 3 2" xfId="29540" xr:uid="{00000000-0005-0000-0000-0000826F0000}"/>
    <cellStyle name="Normal 3 3 3 2 5 2 2 3 2 2" xfId="29541" xr:uid="{00000000-0005-0000-0000-0000836F0000}"/>
    <cellStyle name="Normal 3 3 3 2 5 2 2 3 3" xfId="29542" xr:uid="{00000000-0005-0000-0000-0000846F0000}"/>
    <cellStyle name="Normal 3 3 3 2 5 2 2 4" xfId="29543" xr:uid="{00000000-0005-0000-0000-0000856F0000}"/>
    <cellStyle name="Normal 3 3 3 2 5 2 2 4 2" xfId="29544" xr:uid="{00000000-0005-0000-0000-0000866F0000}"/>
    <cellStyle name="Normal 3 3 3 2 5 2 2 5" xfId="29545" xr:uid="{00000000-0005-0000-0000-0000876F0000}"/>
    <cellStyle name="Normal 3 3 3 2 5 2 3" xfId="29546" xr:uid="{00000000-0005-0000-0000-0000886F0000}"/>
    <cellStyle name="Normal 3 3 3 2 5 2 3 2" xfId="29547" xr:uid="{00000000-0005-0000-0000-0000896F0000}"/>
    <cellStyle name="Normal 3 3 3 2 5 2 3 2 2" xfId="29548" xr:uid="{00000000-0005-0000-0000-00008A6F0000}"/>
    <cellStyle name="Normal 3 3 3 2 5 2 3 2 2 2" xfId="29549" xr:uid="{00000000-0005-0000-0000-00008B6F0000}"/>
    <cellStyle name="Normal 3 3 3 2 5 2 3 2 3" xfId="29550" xr:uid="{00000000-0005-0000-0000-00008C6F0000}"/>
    <cellStyle name="Normal 3 3 3 2 5 2 3 3" xfId="29551" xr:uid="{00000000-0005-0000-0000-00008D6F0000}"/>
    <cellStyle name="Normal 3 3 3 2 5 2 3 3 2" xfId="29552" xr:uid="{00000000-0005-0000-0000-00008E6F0000}"/>
    <cellStyle name="Normal 3 3 3 2 5 2 3 4" xfId="29553" xr:uid="{00000000-0005-0000-0000-00008F6F0000}"/>
    <cellStyle name="Normal 3 3 3 2 5 2 4" xfId="29554" xr:uid="{00000000-0005-0000-0000-0000906F0000}"/>
    <cellStyle name="Normal 3 3 3 2 5 2 4 2" xfId="29555" xr:uid="{00000000-0005-0000-0000-0000916F0000}"/>
    <cellStyle name="Normal 3 3 3 2 5 2 4 2 2" xfId="29556" xr:uid="{00000000-0005-0000-0000-0000926F0000}"/>
    <cellStyle name="Normal 3 3 3 2 5 2 4 2 2 2" xfId="29557" xr:uid="{00000000-0005-0000-0000-0000936F0000}"/>
    <cellStyle name="Normal 3 3 3 2 5 2 4 2 3" xfId="29558" xr:uid="{00000000-0005-0000-0000-0000946F0000}"/>
    <cellStyle name="Normal 3 3 3 2 5 2 4 3" xfId="29559" xr:uid="{00000000-0005-0000-0000-0000956F0000}"/>
    <cellStyle name="Normal 3 3 3 2 5 2 4 3 2" xfId="29560" xr:uid="{00000000-0005-0000-0000-0000966F0000}"/>
    <cellStyle name="Normal 3 3 3 2 5 2 4 4" xfId="29561" xr:uid="{00000000-0005-0000-0000-0000976F0000}"/>
    <cellStyle name="Normal 3 3 3 2 5 2 5" xfId="29562" xr:uid="{00000000-0005-0000-0000-0000986F0000}"/>
    <cellStyle name="Normal 3 3 3 2 5 2 5 2" xfId="29563" xr:uid="{00000000-0005-0000-0000-0000996F0000}"/>
    <cellStyle name="Normal 3 3 3 2 5 2 5 2 2" xfId="29564" xr:uid="{00000000-0005-0000-0000-00009A6F0000}"/>
    <cellStyle name="Normal 3 3 3 2 5 2 5 3" xfId="29565" xr:uid="{00000000-0005-0000-0000-00009B6F0000}"/>
    <cellStyle name="Normal 3 3 3 2 5 2 6" xfId="29566" xr:uid="{00000000-0005-0000-0000-00009C6F0000}"/>
    <cellStyle name="Normal 3 3 3 2 5 2 6 2" xfId="29567" xr:uid="{00000000-0005-0000-0000-00009D6F0000}"/>
    <cellStyle name="Normal 3 3 3 2 5 2 7" xfId="29568" xr:uid="{00000000-0005-0000-0000-00009E6F0000}"/>
    <cellStyle name="Normal 3 3 3 2 5 2 7 2" xfId="29569" xr:uid="{00000000-0005-0000-0000-00009F6F0000}"/>
    <cellStyle name="Normal 3 3 3 2 5 2 8" xfId="29570" xr:uid="{00000000-0005-0000-0000-0000A06F0000}"/>
    <cellStyle name="Normal 3 3 3 2 5 3" xfId="29571" xr:uid="{00000000-0005-0000-0000-0000A16F0000}"/>
    <cellStyle name="Normal 3 3 3 2 5 3 2" xfId="29572" xr:uid="{00000000-0005-0000-0000-0000A26F0000}"/>
    <cellStyle name="Normal 3 3 3 2 5 3 2 2" xfId="29573" xr:uid="{00000000-0005-0000-0000-0000A36F0000}"/>
    <cellStyle name="Normal 3 3 3 2 5 3 2 2 2" xfId="29574" xr:uid="{00000000-0005-0000-0000-0000A46F0000}"/>
    <cellStyle name="Normal 3 3 3 2 5 3 2 2 2 2" xfId="29575" xr:uid="{00000000-0005-0000-0000-0000A56F0000}"/>
    <cellStyle name="Normal 3 3 3 2 5 3 2 2 3" xfId="29576" xr:uid="{00000000-0005-0000-0000-0000A66F0000}"/>
    <cellStyle name="Normal 3 3 3 2 5 3 2 3" xfId="29577" xr:uid="{00000000-0005-0000-0000-0000A76F0000}"/>
    <cellStyle name="Normal 3 3 3 2 5 3 2 3 2" xfId="29578" xr:uid="{00000000-0005-0000-0000-0000A86F0000}"/>
    <cellStyle name="Normal 3 3 3 2 5 3 2 4" xfId="29579" xr:uid="{00000000-0005-0000-0000-0000A96F0000}"/>
    <cellStyle name="Normal 3 3 3 2 5 3 3" xfId="29580" xr:uid="{00000000-0005-0000-0000-0000AA6F0000}"/>
    <cellStyle name="Normal 3 3 3 2 5 3 3 2" xfId="29581" xr:uid="{00000000-0005-0000-0000-0000AB6F0000}"/>
    <cellStyle name="Normal 3 3 3 2 5 3 3 2 2" xfId="29582" xr:uid="{00000000-0005-0000-0000-0000AC6F0000}"/>
    <cellStyle name="Normal 3 3 3 2 5 3 3 3" xfId="29583" xr:uid="{00000000-0005-0000-0000-0000AD6F0000}"/>
    <cellStyle name="Normal 3 3 3 2 5 3 4" xfId="29584" xr:uid="{00000000-0005-0000-0000-0000AE6F0000}"/>
    <cellStyle name="Normal 3 3 3 2 5 3 4 2" xfId="29585" xr:uid="{00000000-0005-0000-0000-0000AF6F0000}"/>
    <cellStyle name="Normal 3 3 3 2 5 3 5" xfId="29586" xr:uid="{00000000-0005-0000-0000-0000B06F0000}"/>
    <cellStyle name="Normal 3 3 3 2 5 4" xfId="29587" xr:uid="{00000000-0005-0000-0000-0000B16F0000}"/>
    <cellStyle name="Normal 3 3 3 2 5 4 2" xfId="29588" xr:uid="{00000000-0005-0000-0000-0000B26F0000}"/>
    <cellStyle name="Normal 3 3 3 2 5 4 2 2" xfId="29589" xr:uid="{00000000-0005-0000-0000-0000B36F0000}"/>
    <cellStyle name="Normal 3 3 3 2 5 4 2 2 2" xfId="29590" xr:uid="{00000000-0005-0000-0000-0000B46F0000}"/>
    <cellStyle name="Normal 3 3 3 2 5 4 2 3" xfId="29591" xr:uid="{00000000-0005-0000-0000-0000B56F0000}"/>
    <cellStyle name="Normal 3 3 3 2 5 4 3" xfId="29592" xr:uid="{00000000-0005-0000-0000-0000B66F0000}"/>
    <cellStyle name="Normal 3 3 3 2 5 4 3 2" xfId="29593" xr:uid="{00000000-0005-0000-0000-0000B76F0000}"/>
    <cellStyle name="Normal 3 3 3 2 5 4 4" xfId="29594" xr:uid="{00000000-0005-0000-0000-0000B86F0000}"/>
    <cellStyle name="Normal 3 3 3 2 5 5" xfId="29595" xr:uid="{00000000-0005-0000-0000-0000B96F0000}"/>
    <cellStyle name="Normal 3 3 3 2 5 5 2" xfId="29596" xr:uid="{00000000-0005-0000-0000-0000BA6F0000}"/>
    <cellStyle name="Normal 3 3 3 2 5 5 2 2" xfId="29597" xr:uid="{00000000-0005-0000-0000-0000BB6F0000}"/>
    <cellStyle name="Normal 3 3 3 2 5 5 2 2 2" xfId="29598" xr:uid="{00000000-0005-0000-0000-0000BC6F0000}"/>
    <cellStyle name="Normal 3 3 3 2 5 5 2 3" xfId="29599" xr:uid="{00000000-0005-0000-0000-0000BD6F0000}"/>
    <cellStyle name="Normal 3 3 3 2 5 5 3" xfId="29600" xr:uid="{00000000-0005-0000-0000-0000BE6F0000}"/>
    <cellStyle name="Normal 3 3 3 2 5 5 3 2" xfId="29601" xr:uid="{00000000-0005-0000-0000-0000BF6F0000}"/>
    <cellStyle name="Normal 3 3 3 2 5 5 4" xfId="29602" xr:uid="{00000000-0005-0000-0000-0000C06F0000}"/>
    <cellStyle name="Normal 3 3 3 2 5 6" xfId="29603" xr:uid="{00000000-0005-0000-0000-0000C16F0000}"/>
    <cellStyle name="Normal 3 3 3 2 5 6 2" xfId="29604" xr:uid="{00000000-0005-0000-0000-0000C26F0000}"/>
    <cellStyle name="Normal 3 3 3 2 5 6 2 2" xfId="29605" xr:uid="{00000000-0005-0000-0000-0000C36F0000}"/>
    <cellStyle name="Normal 3 3 3 2 5 6 3" xfId="29606" xr:uid="{00000000-0005-0000-0000-0000C46F0000}"/>
    <cellStyle name="Normal 3 3 3 2 5 7" xfId="29607" xr:uid="{00000000-0005-0000-0000-0000C56F0000}"/>
    <cellStyle name="Normal 3 3 3 2 5 7 2" xfId="29608" xr:uid="{00000000-0005-0000-0000-0000C66F0000}"/>
    <cellStyle name="Normal 3 3 3 2 5 8" xfId="29609" xr:uid="{00000000-0005-0000-0000-0000C76F0000}"/>
    <cellStyle name="Normal 3 3 3 2 5 8 2" xfId="29610" xr:uid="{00000000-0005-0000-0000-0000C86F0000}"/>
    <cellStyle name="Normal 3 3 3 2 5 9" xfId="29611" xr:uid="{00000000-0005-0000-0000-0000C96F0000}"/>
    <cellStyle name="Normal 3 3 3 2 6" xfId="29612" xr:uid="{00000000-0005-0000-0000-0000CA6F0000}"/>
    <cellStyle name="Normal 3 3 3 2 6 2" xfId="29613" xr:uid="{00000000-0005-0000-0000-0000CB6F0000}"/>
    <cellStyle name="Normal 3 3 3 2 6 2 2" xfId="29614" xr:uid="{00000000-0005-0000-0000-0000CC6F0000}"/>
    <cellStyle name="Normal 3 3 3 2 6 2 2 2" xfId="29615" xr:uid="{00000000-0005-0000-0000-0000CD6F0000}"/>
    <cellStyle name="Normal 3 3 3 2 6 2 2 2 2" xfId="29616" xr:uid="{00000000-0005-0000-0000-0000CE6F0000}"/>
    <cellStyle name="Normal 3 3 3 2 6 2 2 2 2 2" xfId="29617" xr:uid="{00000000-0005-0000-0000-0000CF6F0000}"/>
    <cellStyle name="Normal 3 3 3 2 6 2 2 2 3" xfId="29618" xr:uid="{00000000-0005-0000-0000-0000D06F0000}"/>
    <cellStyle name="Normal 3 3 3 2 6 2 2 3" xfId="29619" xr:uid="{00000000-0005-0000-0000-0000D16F0000}"/>
    <cellStyle name="Normal 3 3 3 2 6 2 2 3 2" xfId="29620" xr:uid="{00000000-0005-0000-0000-0000D26F0000}"/>
    <cellStyle name="Normal 3 3 3 2 6 2 2 4" xfId="29621" xr:uid="{00000000-0005-0000-0000-0000D36F0000}"/>
    <cellStyle name="Normal 3 3 3 2 6 2 3" xfId="29622" xr:uid="{00000000-0005-0000-0000-0000D46F0000}"/>
    <cellStyle name="Normal 3 3 3 2 6 2 3 2" xfId="29623" xr:uid="{00000000-0005-0000-0000-0000D56F0000}"/>
    <cellStyle name="Normal 3 3 3 2 6 2 3 2 2" xfId="29624" xr:uid="{00000000-0005-0000-0000-0000D66F0000}"/>
    <cellStyle name="Normal 3 3 3 2 6 2 3 3" xfId="29625" xr:uid="{00000000-0005-0000-0000-0000D76F0000}"/>
    <cellStyle name="Normal 3 3 3 2 6 2 4" xfId="29626" xr:uid="{00000000-0005-0000-0000-0000D86F0000}"/>
    <cellStyle name="Normal 3 3 3 2 6 2 4 2" xfId="29627" xr:uid="{00000000-0005-0000-0000-0000D96F0000}"/>
    <cellStyle name="Normal 3 3 3 2 6 2 5" xfId="29628" xr:uid="{00000000-0005-0000-0000-0000DA6F0000}"/>
    <cellStyle name="Normal 3 3 3 2 6 3" xfId="29629" xr:uid="{00000000-0005-0000-0000-0000DB6F0000}"/>
    <cellStyle name="Normal 3 3 3 2 6 3 2" xfId="29630" xr:uid="{00000000-0005-0000-0000-0000DC6F0000}"/>
    <cellStyle name="Normal 3 3 3 2 6 3 2 2" xfId="29631" xr:uid="{00000000-0005-0000-0000-0000DD6F0000}"/>
    <cellStyle name="Normal 3 3 3 2 6 3 2 2 2" xfId="29632" xr:uid="{00000000-0005-0000-0000-0000DE6F0000}"/>
    <cellStyle name="Normal 3 3 3 2 6 3 2 3" xfId="29633" xr:uid="{00000000-0005-0000-0000-0000DF6F0000}"/>
    <cellStyle name="Normal 3 3 3 2 6 3 3" xfId="29634" xr:uid="{00000000-0005-0000-0000-0000E06F0000}"/>
    <cellStyle name="Normal 3 3 3 2 6 3 3 2" xfId="29635" xr:uid="{00000000-0005-0000-0000-0000E16F0000}"/>
    <cellStyle name="Normal 3 3 3 2 6 3 4" xfId="29636" xr:uid="{00000000-0005-0000-0000-0000E26F0000}"/>
    <cellStyle name="Normal 3 3 3 2 6 4" xfId="29637" xr:uid="{00000000-0005-0000-0000-0000E36F0000}"/>
    <cellStyle name="Normal 3 3 3 2 6 4 2" xfId="29638" xr:uid="{00000000-0005-0000-0000-0000E46F0000}"/>
    <cellStyle name="Normal 3 3 3 2 6 4 2 2" xfId="29639" xr:uid="{00000000-0005-0000-0000-0000E56F0000}"/>
    <cellStyle name="Normal 3 3 3 2 6 4 2 2 2" xfId="29640" xr:uid="{00000000-0005-0000-0000-0000E66F0000}"/>
    <cellStyle name="Normal 3 3 3 2 6 4 2 3" xfId="29641" xr:uid="{00000000-0005-0000-0000-0000E76F0000}"/>
    <cellStyle name="Normal 3 3 3 2 6 4 3" xfId="29642" xr:uid="{00000000-0005-0000-0000-0000E86F0000}"/>
    <cellStyle name="Normal 3 3 3 2 6 4 3 2" xfId="29643" xr:uid="{00000000-0005-0000-0000-0000E96F0000}"/>
    <cellStyle name="Normal 3 3 3 2 6 4 4" xfId="29644" xr:uid="{00000000-0005-0000-0000-0000EA6F0000}"/>
    <cellStyle name="Normal 3 3 3 2 6 5" xfId="29645" xr:uid="{00000000-0005-0000-0000-0000EB6F0000}"/>
    <cellStyle name="Normal 3 3 3 2 6 5 2" xfId="29646" xr:uid="{00000000-0005-0000-0000-0000EC6F0000}"/>
    <cellStyle name="Normal 3 3 3 2 6 5 2 2" xfId="29647" xr:uid="{00000000-0005-0000-0000-0000ED6F0000}"/>
    <cellStyle name="Normal 3 3 3 2 6 5 3" xfId="29648" xr:uid="{00000000-0005-0000-0000-0000EE6F0000}"/>
    <cellStyle name="Normal 3 3 3 2 6 6" xfId="29649" xr:uid="{00000000-0005-0000-0000-0000EF6F0000}"/>
    <cellStyle name="Normal 3 3 3 2 6 6 2" xfId="29650" xr:uid="{00000000-0005-0000-0000-0000F06F0000}"/>
    <cellStyle name="Normal 3 3 3 2 6 7" xfId="29651" xr:uid="{00000000-0005-0000-0000-0000F16F0000}"/>
    <cellStyle name="Normal 3 3 3 2 6 7 2" xfId="29652" xr:uid="{00000000-0005-0000-0000-0000F26F0000}"/>
    <cellStyle name="Normal 3 3 3 2 6 8" xfId="29653" xr:uid="{00000000-0005-0000-0000-0000F36F0000}"/>
    <cellStyle name="Normal 3 3 3 2 7" xfId="29654" xr:uid="{00000000-0005-0000-0000-0000F46F0000}"/>
    <cellStyle name="Normal 3 3 3 2 7 2" xfId="29655" xr:uid="{00000000-0005-0000-0000-0000F56F0000}"/>
    <cellStyle name="Normal 3 3 3 2 7 2 2" xfId="29656" xr:uid="{00000000-0005-0000-0000-0000F66F0000}"/>
    <cellStyle name="Normal 3 3 3 2 7 2 2 2" xfId="29657" xr:uid="{00000000-0005-0000-0000-0000F76F0000}"/>
    <cellStyle name="Normal 3 3 3 2 7 2 2 2 2" xfId="29658" xr:uid="{00000000-0005-0000-0000-0000F86F0000}"/>
    <cellStyle name="Normal 3 3 3 2 7 2 2 2 2 2" xfId="29659" xr:uid="{00000000-0005-0000-0000-0000F96F0000}"/>
    <cellStyle name="Normal 3 3 3 2 7 2 2 2 3" xfId="29660" xr:uid="{00000000-0005-0000-0000-0000FA6F0000}"/>
    <cellStyle name="Normal 3 3 3 2 7 2 2 3" xfId="29661" xr:uid="{00000000-0005-0000-0000-0000FB6F0000}"/>
    <cellStyle name="Normal 3 3 3 2 7 2 2 3 2" xfId="29662" xr:uid="{00000000-0005-0000-0000-0000FC6F0000}"/>
    <cellStyle name="Normal 3 3 3 2 7 2 2 4" xfId="29663" xr:uid="{00000000-0005-0000-0000-0000FD6F0000}"/>
    <cellStyle name="Normal 3 3 3 2 7 2 3" xfId="29664" xr:uid="{00000000-0005-0000-0000-0000FE6F0000}"/>
    <cellStyle name="Normal 3 3 3 2 7 2 3 2" xfId="29665" xr:uid="{00000000-0005-0000-0000-0000FF6F0000}"/>
    <cellStyle name="Normal 3 3 3 2 7 2 3 2 2" xfId="29666" xr:uid="{00000000-0005-0000-0000-000000700000}"/>
    <cellStyle name="Normal 3 3 3 2 7 2 3 3" xfId="29667" xr:uid="{00000000-0005-0000-0000-000001700000}"/>
    <cellStyle name="Normal 3 3 3 2 7 2 4" xfId="29668" xr:uid="{00000000-0005-0000-0000-000002700000}"/>
    <cellStyle name="Normal 3 3 3 2 7 2 4 2" xfId="29669" xr:uid="{00000000-0005-0000-0000-000003700000}"/>
    <cellStyle name="Normal 3 3 3 2 7 2 5" xfId="29670" xr:uid="{00000000-0005-0000-0000-000004700000}"/>
    <cellStyle name="Normal 3 3 3 2 7 3" xfId="29671" xr:uid="{00000000-0005-0000-0000-000005700000}"/>
    <cellStyle name="Normal 3 3 3 2 7 3 2" xfId="29672" xr:uid="{00000000-0005-0000-0000-000006700000}"/>
    <cellStyle name="Normal 3 3 3 2 7 3 2 2" xfId="29673" xr:uid="{00000000-0005-0000-0000-000007700000}"/>
    <cellStyle name="Normal 3 3 3 2 7 3 2 2 2" xfId="29674" xr:uid="{00000000-0005-0000-0000-000008700000}"/>
    <cellStyle name="Normal 3 3 3 2 7 3 2 3" xfId="29675" xr:uid="{00000000-0005-0000-0000-000009700000}"/>
    <cellStyle name="Normal 3 3 3 2 7 3 3" xfId="29676" xr:uid="{00000000-0005-0000-0000-00000A700000}"/>
    <cellStyle name="Normal 3 3 3 2 7 3 3 2" xfId="29677" xr:uid="{00000000-0005-0000-0000-00000B700000}"/>
    <cellStyle name="Normal 3 3 3 2 7 3 4" xfId="29678" xr:uid="{00000000-0005-0000-0000-00000C700000}"/>
    <cellStyle name="Normal 3 3 3 2 7 4" xfId="29679" xr:uid="{00000000-0005-0000-0000-00000D700000}"/>
    <cellStyle name="Normal 3 3 3 2 7 4 2" xfId="29680" xr:uid="{00000000-0005-0000-0000-00000E700000}"/>
    <cellStyle name="Normal 3 3 3 2 7 4 2 2" xfId="29681" xr:uid="{00000000-0005-0000-0000-00000F700000}"/>
    <cellStyle name="Normal 3 3 3 2 7 4 3" xfId="29682" xr:uid="{00000000-0005-0000-0000-000010700000}"/>
    <cellStyle name="Normal 3 3 3 2 7 5" xfId="29683" xr:uid="{00000000-0005-0000-0000-000011700000}"/>
    <cellStyle name="Normal 3 3 3 2 7 5 2" xfId="29684" xr:uid="{00000000-0005-0000-0000-000012700000}"/>
    <cellStyle name="Normal 3 3 3 2 7 6" xfId="29685" xr:uid="{00000000-0005-0000-0000-000013700000}"/>
    <cellStyle name="Normal 3 3 3 2 8" xfId="29686" xr:uid="{00000000-0005-0000-0000-000014700000}"/>
    <cellStyle name="Normal 3 3 3 2 8 2" xfId="29687" xr:uid="{00000000-0005-0000-0000-000015700000}"/>
    <cellStyle name="Normal 3 3 3 2 8 2 2" xfId="29688" xr:uid="{00000000-0005-0000-0000-000016700000}"/>
    <cellStyle name="Normal 3 3 3 2 8 2 2 2" xfId="29689" xr:uid="{00000000-0005-0000-0000-000017700000}"/>
    <cellStyle name="Normal 3 3 3 2 8 2 2 2 2" xfId="29690" xr:uid="{00000000-0005-0000-0000-000018700000}"/>
    <cellStyle name="Normal 3 3 3 2 8 2 2 2 2 2" xfId="29691" xr:uid="{00000000-0005-0000-0000-000019700000}"/>
    <cellStyle name="Normal 3 3 3 2 8 2 2 2 3" xfId="29692" xr:uid="{00000000-0005-0000-0000-00001A700000}"/>
    <cellStyle name="Normal 3 3 3 2 8 2 2 3" xfId="29693" xr:uid="{00000000-0005-0000-0000-00001B700000}"/>
    <cellStyle name="Normal 3 3 3 2 8 2 2 3 2" xfId="29694" xr:uid="{00000000-0005-0000-0000-00001C700000}"/>
    <cellStyle name="Normal 3 3 3 2 8 2 2 4" xfId="29695" xr:uid="{00000000-0005-0000-0000-00001D700000}"/>
    <cellStyle name="Normal 3 3 3 2 8 2 3" xfId="29696" xr:uid="{00000000-0005-0000-0000-00001E700000}"/>
    <cellStyle name="Normal 3 3 3 2 8 2 3 2" xfId="29697" xr:uid="{00000000-0005-0000-0000-00001F700000}"/>
    <cellStyle name="Normal 3 3 3 2 8 2 3 2 2" xfId="29698" xr:uid="{00000000-0005-0000-0000-000020700000}"/>
    <cellStyle name="Normal 3 3 3 2 8 2 3 3" xfId="29699" xr:uid="{00000000-0005-0000-0000-000021700000}"/>
    <cellStyle name="Normal 3 3 3 2 8 2 4" xfId="29700" xr:uid="{00000000-0005-0000-0000-000022700000}"/>
    <cellStyle name="Normal 3 3 3 2 8 2 4 2" xfId="29701" xr:uid="{00000000-0005-0000-0000-000023700000}"/>
    <cellStyle name="Normal 3 3 3 2 8 2 5" xfId="29702" xr:uid="{00000000-0005-0000-0000-000024700000}"/>
    <cellStyle name="Normal 3 3 3 2 8 3" xfId="29703" xr:uid="{00000000-0005-0000-0000-000025700000}"/>
    <cellStyle name="Normal 3 3 3 2 8 3 2" xfId="29704" xr:uid="{00000000-0005-0000-0000-000026700000}"/>
    <cellStyle name="Normal 3 3 3 2 8 3 2 2" xfId="29705" xr:uid="{00000000-0005-0000-0000-000027700000}"/>
    <cellStyle name="Normal 3 3 3 2 8 3 2 2 2" xfId="29706" xr:uid="{00000000-0005-0000-0000-000028700000}"/>
    <cellStyle name="Normal 3 3 3 2 8 3 2 3" xfId="29707" xr:uid="{00000000-0005-0000-0000-000029700000}"/>
    <cellStyle name="Normal 3 3 3 2 8 3 3" xfId="29708" xr:uid="{00000000-0005-0000-0000-00002A700000}"/>
    <cellStyle name="Normal 3 3 3 2 8 3 3 2" xfId="29709" xr:uid="{00000000-0005-0000-0000-00002B700000}"/>
    <cellStyle name="Normal 3 3 3 2 8 3 4" xfId="29710" xr:uid="{00000000-0005-0000-0000-00002C700000}"/>
    <cellStyle name="Normal 3 3 3 2 8 4" xfId="29711" xr:uid="{00000000-0005-0000-0000-00002D700000}"/>
    <cellStyle name="Normal 3 3 3 2 8 4 2" xfId="29712" xr:uid="{00000000-0005-0000-0000-00002E700000}"/>
    <cellStyle name="Normal 3 3 3 2 8 4 2 2" xfId="29713" xr:uid="{00000000-0005-0000-0000-00002F700000}"/>
    <cellStyle name="Normal 3 3 3 2 8 4 3" xfId="29714" xr:uid="{00000000-0005-0000-0000-000030700000}"/>
    <cellStyle name="Normal 3 3 3 2 8 5" xfId="29715" xr:uid="{00000000-0005-0000-0000-000031700000}"/>
    <cellStyle name="Normal 3 3 3 2 8 5 2" xfId="29716" xr:uid="{00000000-0005-0000-0000-000032700000}"/>
    <cellStyle name="Normal 3 3 3 2 8 6" xfId="29717" xr:uid="{00000000-0005-0000-0000-000033700000}"/>
    <cellStyle name="Normal 3 3 3 2 9" xfId="29718" xr:uid="{00000000-0005-0000-0000-000034700000}"/>
    <cellStyle name="Normal 3 3 3 2 9 2" xfId="29719" xr:uid="{00000000-0005-0000-0000-000035700000}"/>
    <cellStyle name="Normal 3 3 3 2 9 2 2" xfId="29720" xr:uid="{00000000-0005-0000-0000-000036700000}"/>
    <cellStyle name="Normal 3 3 3 2 9 2 2 2" xfId="29721" xr:uid="{00000000-0005-0000-0000-000037700000}"/>
    <cellStyle name="Normal 3 3 3 2 9 2 2 2 2" xfId="29722" xr:uid="{00000000-0005-0000-0000-000038700000}"/>
    <cellStyle name="Normal 3 3 3 2 9 2 2 3" xfId="29723" xr:uid="{00000000-0005-0000-0000-000039700000}"/>
    <cellStyle name="Normal 3 3 3 2 9 2 3" xfId="29724" xr:uid="{00000000-0005-0000-0000-00003A700000}"/>
    <cellStyle name="Normal 3 3 3 2 9 2 3 2" xfId="29725" xr:uid="{00000000-0005-0000-0000-00003B700000}"/>
    <cellStyle name="Normal 3 3 3 2 9 2 4" xfId="29726" xr:uid="{00000000-0005-0000-0000-00003C700000}"/>
    <cellStyle name="Normal 3 3 3 2 9 3" xfId="29727" xr:uid="{00000000-0005-0000-0000-00003D700000}"/>
    <cellStyle name="Normal 3 3 3 2 9 3 2" xfId="29728" xr:uid="{00000000-0005-0000-0000-00003E700000}"/>
    <cellStyle name="Normal 3 3 3 2 9 3 2 2" xfId="29729" xr:uid="{00000000-0005-0000-0000-00003F700000}"/>
    <cellStyle name="Normal 3 3 3 2 9 3 3" xfId="29730" xr:uid="{00000000-0005-0000-0000-000040700000}"/>
    <cellStyle name="Normal 3 3 3 2 9 4" xfId="29731" xr:uid="{00000000-0005-0000-0000-000041700000}"/>
    <cellStyle name="Normal 3 3 3 2 9 4 2" xfId="29732" xr:uid="{00000000-0005-0000-0000-000042700000}"/>
    <cellStyle name="Normal 3 3 3 2 9 5" xfId="29733" xr:uid="{00000000-0005-0000-0000-000043700000}"/>
    <cellStyle name="Normal 3 3 3 2_T-straight with PEDs adjustor" xfId="29734" xr:uid="{00000000-0005-0000-0000-000044700000}"/>
    <cellStyle name="Normal 3 3 3 3" xfId="1284" xr:uid="{00000000-0005-0000-0000-000045700000}"/>
    <cellStyle name="Normal 3 3 3 3 10" xfId="29735" xr:uid="{00000000-0005-0000-0000-000046700000}"/>
    <cellStyle name="Normal 3 3 3 3 11" xfId="29736" xr:uid="{00000000-0005-0000-0000-000047700000}"/>
    <cellStyle name="Normal 3 3 3 3 2" xfId="29737" xr:uid="{00000000-0005-0000-0000-000048700000}"/>
    <cellStyle name="Normal 3 3 3 3 2 10" xfId="29738" xr:uid="{00000000-0005-0000-0000-000049700000}"/>
    <cellStyle name="Normal 3 3 3 3 2 2" xfId="29739" xr:uid="{00000000-0005-0000-0000-00004A700000}"/>
    <cellStyle name="Normal 3 3 3 3 2 2 2" xfId="29740" xr:uid="{00000000-0005-0000-0000-00004B700000}"/>
    <cellStyle name="Normal 3 3 3 3 2 2 2 2" xfId="29741" xr:uid="{00000000-0005-0000-0000-00004C700000}"/>
    <cellStyle name="Normal 3 3 3 3 2 2 2 2 2" xfId="29742" xr:uid="{00000000-0005-0000-0000-00004D700000}"/>
    <cellStyle name="Normal 3 3 3 3 2 2 2 2 2 2" xfId="29743" xr:uid="{00000000-0005-0000-0000-00004E700000}"/>
    <cellStyle name="Normal 3 3 3 3 2 2 2 2 2 2 2" xfId="29744" xr:uid="{00000000-0005-0000-0000-00004F700000}"/>
    <cellStyle name="Normal 3 3 3 3 2 2 2 2 2 3" xfId="29745" xr:uid="{00000000-0005-0000-0000-000050700000}"/>
    <cellStyle name="Normal 3 3 3 3 2 2 2 2 3" xfId="29746" xr:uid="{00000000-0005-0000-0000-000051700000}"/>
    <cellStyle name="Normal 3 3 3 3 2 2 2 2 3 2" xfId="29747" xr:uid="{00000000-0005-0000-0000-000052700000}"/>
    <cellStyle name="Normal 3 3 3 3 2 2 2 2 4" xfId="29748" xr:uid="{00000000-0005-0000-0000-000053700000}"/>
    <cellStyle name="Normal 3 3 3 3 2 2 2 3" xfId="29749" xr:uid="{00000000-0005-0000-0000-000054700000}"/>
    <cellStyle name="Normal 3 3 3 3 2 2 2 3 2" xfId="29750" xr:uid="{00000000-0005-0000-0000-000055700000}"/>
    <cellStyle name="Normal 3 3 3 3 2 2 2 3 2 2" xfId="29751" xr:uid="{00000000-0005-0000-0000-000056700000}"/>
    <cellStyle name="Normal 3 3 3 3 2 2 2 3 3" xfId="29752" xr:uid="{00000000-0005-0000-0000-000057700000}"/>
    <cellStyle name="Normal 3 3 3 3 2 2 2 4" xfId="29753" xr:uid="{00000000-0005-0000-0000-000058700000}"/>
    <cellStyle name="Normal 3 3 3 3 2 2 2 4 2" xfId="29754" xr:uid="{00000000-0005-0000-0000-000059700000}"/>
    <cellStyle name="Normal 3 3 3 3 2 2 2 5" xfId="29755" xr:uid="{00000000-0005-0000-0000-00005A700000}"/>
    <cellStyle name="Normal 3 3 3 3 2 2 3" xfId="29756" xr:uid="{00000000-0005-0000-0000-00005B700000}"/>
    <cellStyle name="Normal 3 3 3 3 2 2 3 2" xfId="29757" xr:uid="{00000000-0005-0000-0000-00005C700000}"/>
    <cellStyle name="Normal 3 3 3 3 2 2 3 2 2" xfId="29758" xr:uid="{00000000-0005-0000-0000-00005D700000}"/>
    <cellStyle name="Normal 3 3 3 3 2 2 3 2 2 2" xfId="29759" xr:uid="{00000000-0005-0000-0000-00005E700000}"/>
    <cellStyle name="Normal 3 3 3 3 2 2 3 2 3" xfId="29760" xr:uid="{00000000-0005-0000-0000-00005F700000}"/>
    <cellStyle name="Normal 3 3 3 3 2 2 3 3" xfId="29761" xr:uid="{00000000-0005-0000-0000-000060700000}"/>
    <cellStyle name="Normal 3 3 3 3 2 2 3 3 2" xfId="29762" xr:uid="{00000000-0005-0000-0000-000061700000}"/>
    <cellStyle name="Normal 3 3 3 3 2 2 3 4" xfId="29763" xr:uid="{00000000-0005-0000-0000-000062700000}"/>
    <cellStyle name="Normal 3 3 3 3 2 2 4" xfId="29764" xr:uid="{00000000-0005-0000-0000-000063700000}"/>
    <cellStyle name="Normal 3 3 3 3 2 2 4 2" xfId="29765" xr:uid="{00000000-0005-0000-0000-000064700000}"/>
    <cellStyle name="Normal 3 3 3 3 2 2 4 2 2" xfId="29766" xr:uid="{00000000-0005-0000-0000-000065700000}"/>
    <cellStyle name="Normal 3 3 3 3 2 2 4 2 2 2" xfId="29767" xr:uid="{00000000-0005-0000-0000-000066700000}"/>
    <cellStyle name="Normal 3 3 3 3 2 2 4 2 3" xfId="29768" xr:uid="{00000000-0005-0000-0000-000067700000}"/>
    <cellStyle name="Normal 3 3 3 3 2 2 4 3" xfId="29769" xr:uid="{00000000-0005-0000-0000-000068700000}"/>
    <cellStyle name="Normal 3 3 3 3 2 2 4 3 2" xfId="29770" xr:uid="{00000000-0005-0000-0000-000069700000}"/>
    <cellStyle name="Normal 3 3 3 3 2 2 4 4" xfId="29771" xr:uid="{00000000-0005-0000-0000-00006A700000}"/>
    <cellStyle name="Normal 3 3 3 3 2 2 5" xfId="29772" xr:uid="{00000000-0005-0000-0000-00006B700000}"/>
    <cellStyle name="Normal 3 3 3 3 2 2 5 2" xfId="29773" xr:uid="{00000000-0005-0000-0000-00006C700000}"/>
    <cellStyle name="Normal 3 3 3 3 2 2 5 2 2" xfId="29774" xr:uid="{00000000-0005-0000-0000-00006D700000}"/>
    <cellStyle name="Normal 3 3 3 3 2 2 5 3" xfId="29775" xr:uid="{00000000-0005-0000-0000-00006E700000}"/>
    <cellStyle name="Normal 3 3 3 3 2 2 6" xfId="29776" xr:uid="{00000000-0005-0000-0000-00006F700000}"/>
    <cellStyle name="Normal 3 3 3 3 2 2 6 2" xfId="29777" xr:uid="{00000000-0005-0000-0000-000070700000}"/>
    <cellStyle name="Normal 3 3 3 3 2 2 7" xfId="29778" xr:uid="{00000000-0005-0000-0000-000071700000}"/>
    <cellStyle name="Normal 3 3 3 3 2 2 7 2" xfId="29779" xr:uid="{00000000-0005-0000-0000-000072700000}"/>
    <cellStyle name="Normal 3 3 3 3 2 2 8" xfId="29780" xr:uid="{00000000-0005-0000-0000-000073700000}"/>
    <cellStyle name="Normal 3 3 3 3 2 3" xfId="29781" xr:uid="{00000000-0005-0000-0000-000074700000}"/>
    <cellStyle name="Normal 3 3 3 3 2 3 2" xfId="29782" xr:uid="{00000000-0005-0000-0000-000075700000}"/>
    <cellStyle name="Normal 3 3 3 3 2 3 2 2" xfId="29783" xr:uid="{00000000-0005-0000-0000-000076700000}"/>
    <cellStyle name="Normal 3 3 3 3 2 3 2 2 2" xfId="29784" xr:uid="{00000000-0005-0000-0000-000077700000}"/>
    <cellStyle name="Normal 3 3 3 3 2 3 2 2 2 2" xfId="29785" xr:uid="{00000000-0005-0000-0000-000078700000}"/>
    <cellStyle name="Normal 3 3 3 3 2 3 2 2 3" xfId="29786" xr:uid="{00000000-0005-0000-0000-000079700000}"/>
    <cellStyle name="Normal 3 3 3 3 2 3 2 3" xfId="29787" xr:uid="{00000000-0005-0000-0000-00007A700000}"/>
    <cellStyle name="Normal 3 3 3 3 2 3 2 3 2" xfId="29788" xr:uid="{00000000-0005-0000-0000-00007B700000}"/>
    <cellStyle name="Normal 3 3 3 3 2 3 2 4" xfId="29789" xr:uid="{00000000-0005-0000-0000-00007C700000}"/>
    <cellStyle name="Normal 3 3 3 3 2 3 3" xfId="29790" xr:uid="{00000000-0005-0000-0000-00007D700000}"/>
    <cellStyle name="Normal 3 3 3 3 2 3 3 2" xfId="29791" xr:uid="{00000000-0005-0000-0000-00007E700000}"/>
    <cellStyle name="Normal 3 3 3 3 2 3 3 2 2" xfId="29792" xr:uid="{00000000-0005-0000-0000-00007F700000}"/>
    <cellStyle name="Normal 3 3 3 3 2 3 3 3" xfId="29793" xr:uid="{00000000-0005-0000-0000-000080700000}"/>
    <cellStyle name="Normal 3 3 3 3 2 3 4" xfId="29794" xr:uid="{00000000-0005-0000-0000-000081700000}"/>
    <cellStyle name="Normal 3 3 3 3 2 3 4 2" xfId="29795" xr:uid="{00000000-0005-0000-0000-000082700000}"/>
    <cellStyle name="Normal 3 3 3 3 2 3 5" xfId="29796" xr:uid="{00000000-0005-0000-0000-000083700000}"/>
    <cellStyle name="Normal 3 3 3 3 2 4" xfId="29797" xr:uid="{00000000-0005-0000-0000-000084700000}"/>
    <cellStyle name="Normal 3 3 3 3 2 4 2" xfId="29798" xr:uid="{00000000-0005-0000-0000-000085700000}"/>
    <cellStyle name="Normal 3 3 3 3 2 4 2 2" xfId="29799" xr:uid="{00000000-0005-0000-0000-000086700000}"/>
    <cellStyle name="Normal 3 3 3 3 2 4 2 2 2" xfId="29800" xr:uid="{00000000-0005-0000-0000-000087700000}"/>
    <cellStyle name="Normal 3 3 3 3 2 4 2 3" xfId="29801" xr:uid="{00000000-0005-0000-0000-000088700000}"/>
    <cellStyle name="Normal 3 3 3 3 2 4 3" xfId="29802" xr:uid="{00000000-0005-0000-0000-000089700000}"/>
    <cellStyle name="Normal 3 3 3 3 2 4 3 2" xfId="29803" xr:uid="{00000000-0005-0000-0000-00008A700000}"/>
    <cellStyle name="Normal 3 3 3 3 2 4 4" xfId="29804" xr:uid="{00000000-0005-0000-0000-00008B700000}"/>
    <cellStyle name="Normal 3 3 3 3 2 5" xfId="29805" xr:uid="{00000000-0005-0000-0000-00008C700000}"/>
    <cellStyle name="Normal 3 3 3 3 2 5 2" xfId="29806" xr:uid="{00000000-0005-0000-0000-00008D700000}"/>
    <cellStyle name="Normal 3 3 3 3 2 5 2 2" xfId="29807" xr:uid="{00000000-0005-0000-0000-00008E700000}"/>
    <cellStyle name="Normal 3 3 3 3 2 5 2 2 2" xfId="29808" xr:uid="{00000000-0005-0000-0000-00008F700000}"/>
    <cellStyle name="Normal 3 3 3 3 2 5 2 3" xfId="29809" xr:uid="{00000000-0005-0000-0000-000090700000}"/>
    <cellStyle name="Normal 3 3 3 3 2 5 3" xfId="29810" xr:uid="{00000000-0005-0000-0000-000091700000}"/>
    <cellStyle name="Normal 3 3 3 3 2 5 3 2" xfId="29811" xr:uid="{00000000-0005-0000-0000-000092700000}"/>
    <cellStyle name="Normal 3 3 3 3 2 5 4" xfId="29812" xr:uid="{00000000-0005-0000-0000-000093700000}"/>
    <cellStyle name="Normal 3 3 3 3 2 6" xfId="29813" xr:uid="{00000000-0005-0000-0000-000094700000}"/>
    <cellStyle name="Normal 3 3 3 3 2 6 2" xfId="29814" xr:uid="{00000000-0005-0000-0000-000095700000}"/>
    <cellStyle name="Normal 3 3 3 3 2 6 2 2" xfId="29815" xr:uid="{00000000-0005-0000-0000-000096700000}"/>
    <cellStyle name="Normal 3 3 3 3 2 6 3" xfId="29816" xr:uid="{00000000-0005-0000-0000-000097700000}"/>
    <cellStyle name="Normal 3 3 3 3 2 7" xfId="29817" xr:uid="{00000000-0005-0000-0000-000098700000}"/>
    <cellStyle name="Normal 3 3 3 3 2 7 2" xfId="29818" xr:uid="{00000000-0005-0000-0000-000099700000}"/>
    <cellStyle name="Normal 3 3 3 3 2 8" xfId="29819" xr:uid="{00000000-0005-0000-0000-00009A700000}"/>
    <cellStyle name="Normal 3 3 3 3 2 8 2" xfId="29820" xr:uid="{00000000-0005-0000-0000-00009B700000}"/>
    <cellStyle name="Normal 3 3 3 3 2 9" xfId="29821" xr:uid="{00000000-0005-0000-0000-00009C700000}"/>
    <cellStyle name="Normal 3 3 3 3 3" xfId="29822" xr:uid="{00000000-0005-0000-0000-00009D700000}"/>
    <cellStyle name="Normal 3 3 3 3 3 2" xfId="29823" xr:uid="{00000000-0005-0000-0000-00009E700000}"/>
    <cellStyle name="Normal 3 3 3 3 3 2 2" xfId="29824" xr:uid="{00000000-0005-0000-0000-00009F700000}"/>
    <cellStyle name="Normal 3 3 3 3 3 2 2 2" xfId="29825" xr:uid="{00000000-0005-0000-0000-0000A0700000}"/>
    <cellStyle name="Normal 3 3 3 3 3 2 2 2 2" xfId="29826" xr:uid="{00000000-0005-0000-0000-0000A1700000}"/>
    <cellStyle name="Normal 3 3 3 3 3 2 2 2 2 2" xfId="29827" xr:uid="{00000000-0005-0000-0000-0000A2700000}"/>
    <cellStyle name="Normal 3 3 3 3 3 2 2 2 3" xfId="29828" xr:uid="{00000000-0005-0000-0000-0000A3700000}"/>
    <cellStyle name="Normal 3 3 3 3 3 2 2 3" xfId="29829" xr:uid="{00000000-0005-0000-0000-0000A4700000}"/>
    <cellStyle name="Normal 3 3 3 3 3 2 2 3 2" xfId="29830" xr:uid="{00000000-0005-0000-0000-0000A5700000}"/>
    <cellStyle name="Normal 3 3 3 3 3 2 2 4" xfId="29831" xr:uid="{00000000-0005-0000-0000-0000A6700000}"/>
    <cellStyle name="Normal 3 3 3 3 3 2 3" xfId="29832" xr:uid="{00000000-0005-0000-0000-0000A7700000}"/>
    <cellStyle name="Normal 3 3 3 3 3 2 3 2" xfId="29833" xr:uid="{00000000-0005-0000-0000-0000A8700000}"/>
    <cellStyle name="Normal 3 3 3 3 3 2 3 2 2" xfId="29834" xr:uid="{00000000-0005-0000-0000-0000A9700000}"/>
    <cellStyle name="Normal 3 3 3 3 3 2 3 3" xfId="29835" xr:uid="{00000000-0005-0000-0000-0000AA700000}"/>
    <cellStyle name="Normal 3 3 3 3 3 2 4" xfId="29836" xr:uid="{00000000-0005-0000-0000-0000AB700000}"/>
    <cellStyle name="Normal 3 3 3 3 3 2 4 2" xfId="29837" xr:uid="{00000000-0005-0000-0000-0000AC700000}"/>
    <cellStyle name="Normal 3 3 3 3 3 2 5" xfId="29838" xr:uid="{00000000-0005-0000-0000-0000AD700000}"/>
    <cellStyle name="Normal 3 3 3 3 3 3" xfId="29839" xr:uid="{00000000-0005-0000-0000-0000AE700000}"/>
    <cellStyle name="Normal 3 3 3 3 3 3 2" xfId="29840" xr:uid="{00000000-0005-0000-0000-0000AF700000}"/>
    <cellStyle name="Normal 3 3 3 3 3 3 2 2" xfId="29841" xr:uid="{00000000-0005-0000-0000-0000B0700000}"/>
    <cellStyle name="Normal 3 3 3 3 3 3 2 2 2" xfId="29842" xr:uid="{00000000-0005-0000-0000-0000B1700000}"/>
    <cellStyle name="Normal 3 3 3 3 3 3 2 3" xfId="29843" xr:uid="{00000000-0005-0000-0000-0000B2700000}"/>
    <cellStyle name="Normal 3 3 3 3 3 3 3" xfId="29844" xr:uid="{00000000-0005-0000-0000-0000B3700000}"/>
    <cellStyle name="Normal 3 3 3 3 3 3 3 2" xfId="29845" xr:uid="{00000000-0005-0000-0000-0000B4700000}"/>
    <cellStyle name="Normal 3 3 3 3 3 3 4" xfId="29846" xr:uid="{00000000-0005-0000-0000-0000B5700000}"/>
    <cellStyle name="Normal 3 3 3 3 3 4" xfId="29847" xr:uid="{00000000-0005-0000-0000-0000B6700000}"/>
    <cellStyle name="Normal 3 3 3 3 3 4 2" xfId="29848" xr:uid="{00000000-0005-0000-0000-0000B7700000}"/>
    <cellStyle name="Normal 3 3 3 3 3 4 2 2" xfId="29849" xr:uid="{00000000-0005-0000-0000-0000B8700000}"/>
    <cellStyle name="Normal 3 3 3 3 3 4 2 2 2" xfId="29850" xr:uid="{00000000-0005-0000-0000-0000B9700000}"/>
    <cellStyle name="Normal 3 3 3 3 3 4 2 3" xfId="29851" xr:uid="{00000000-0005-0000-0000-0000BA700000}"/>
    <cellStyle name="Normal 3 3 3 3 3 4 3" xfId="29852" xr:uid="{00000000-0005-0000-0000-0000BB700000}"/>
    <cellStyle name="Normal 3 3 3 3 3 4 3 2" xfId="29853" xr:uid="{00000000-0005-0000-0000-0000BC700000}"/>
    <cellStyle name="Normal 3 3 3 3 3 4 4" xfId="29854" xr:uid="{00000000-0005-0000-0000-0000BD700000}"/>
    <cellStyle name="Normal 3 3 3 3 3 5" xfId="29855" xr:uid="{00000000-0005-0000-0000-0000BE700000}"/>
    <cellStyle name="Normal 3 3 3 3 3 5 2" xfId="29856" xr:uid="{00000000-0005-0000-0000-0000BF700000}"/>
    <cellStyle name="Normal 3 3 3 3 3 5 2 2" xfId="29857" xr:uid="{00000000-0005-0000-0000-0000C0700000}"/>
    <cellStyle name="Normal 3 3 3 3 3 5 3" xfId="29858" xr:uid="{00000000-0005-0000-0000-0000C1700000}"/>
    <cellStyle name="Normal 3 3 3 3 3 6" xfId="29859" xr:uid="{00000000-0005-0000-0000-0000C2700000}"/>
    <cellStyle name="Normal 3 3 3 3 3 6 2" xfId="29860" xr:uid="{00000000-0005-0000-0000-0000C3700000}"/>
    <cellStyle name="Normal 3 3 3 3 3 7" xfId="29861" xr:uid="{00000000-0005-0000-0000-0000C4700000}"/>
    <cellStyle name="Normal 3 3 3 3 3 7 2" xfId="29862" xr:uid="{00000000-0005-0000-0000-0000C5700000}"/>
    <cellStyle name="Normal 3 3 3 3 3 8" xfId="29863" xr:uid="{00000000-0005-0000-0000-0000C6700000}"/>
    <cellStyle name="Normal 3 3 3 3 4" xfId="29864" xr:uid="{00000000-0005-0000-0000-0000C7700000}"/>
    <cellStyle name="Normal 3 3 3 3 4 2" xfId="29865" xr:uid="{00000000-0005-0000-0000-0000C8700000}"/>
    <cellStyle name="Normal 3 3 3 3 4 2 2" xfId="29866" xr:uid="{00000000-0005-0000-0000-0000C9700000}"/>
    <cellStyle name="Normal 3 3 3 3 4 2 2 2" xfId="29867" xr:uid="{00000000-0005-0000-0000-0000CA700000}"/>
    <cellStyle name="Normal 3 3 3 3 4 2 2 2 2" xfId="29868" xr:uid="{00000000-0005-0000-0000-0000CB700000}"/>
    <cellStyle name="Normal 3 3 3 3 4 2 2 3" xfId="29869" xr:uid="{00000000-0005-0000-0000-0000CC700000}"/>
    <cellStyle name="Normal 3 3 3 3 4 2 3" xfId="29870" xr:uid="{00000000-0005-0000-0000-0000CD700000}"/>
    <cellStyle name="Normal 3 3 3 3 4 2 3 2" xfId="29871" xr:uid="{00000000-0005-0000-0000-0000CE700000}"/>
    <cellStyle name="Normal 3 3 3 3 4 2 4" xfId="29872" xr:uid="{00000000-0005-0000-0000-0000CF700000}"/>
    <cellStyle name="Normal 3 3 3 3 4 3" xfId="29873" xr:uid="{00000000-0005-0000-0000-0000D0700000}"/>
    <cellStyle name="Normal 3 3 3 3 4 3 2" xfId="29874" xr:uid="{00000000-0005-0000-0000-0000D1700000}"/>
    <cellStyle name="Normal 3 3 3 3 4 3 2 2" xfId="29875" xr:uid="{00000000-0005-0000-0000-0000D2700000}"/>
    <cellStyle name="Normal 3 3 3 3 4 3 3" xfId="29876" xr:uid="{00000000-0005-0000-0000-0000D3700000}"/>
    <cellStyle name="Normal 3 3 3 3 4 4" xfId="29877" xr:uid="{00000000-0005-0000-0000-0000D4700000}"/>
    <cellStyle name="Normal 3 3 3 3 4 4 2" xfId="29878" xr:uid="{00000000-0005-0000-0000-0000D5700000}"/>
    <cellStyle name="Normal 3 3 3 3 4 5" xfId="29879" xr:uid="{00000000-0005-0000-0000-0000D6700000}"/>
    <cellStyle name="Normal 3 3 3 3 5" xfId="29880" xr:uid="{00000000-0005-0000-0000-0000D7700000}"/>
    <cellStyle name="Normal 3 3 3 3 5 2" xfId="29881" xr:uid="{00000000-0005-0000-0000-0000D8700000}"/>
    <cellStyle name="Normal 3 3 3 3 5 2 2" xfId="29882" xr:uid="{00000000-0005-0000-0000-0000D9700000}"/>
    <cellStyle name="Normal 3 3 3 3 5 2 2 2" xfId="29883" xr:uid="{00000000-0005-0000-0000-0000DA700000}"/>
    <cellStyle name="Normal 3 3 3 3 5 2 3" xfId="29884" xr:uid="{00000000-0005-0000-0000-0000DB700000}"/>
    <cellStyle name="Normal 3 3 3 3 5 3" xfId="29885" xr:uid="{00000000-0005-0000-0000-0000DC700000}"/>
    <cellStyle name="Normal 3 3 3 3 5 3 2" xfId="29886" xr:uid="{00000000-0005-0000-0000-0000DD700000}"/>
    <cellStyle name="Normal 3 3 3 3 5 4" xfId="29887" xr:uid="{00000000-0005-0000-0000-0000DE700000}"/>
    <cellStyle name="Normal 3 3 3 3 6" xfId="29888" xr:uid="{00000000-0005-0000-0000-0000DF700000}"/>
    <cellStyle name="Normal 3 3 3 3 6 2" xfId="29889" xr:uid="{00000000-0005-0000-0000-0000E0700000}"/>
    <cellStyle name="Normal 3 3 3 3 6 2 2" xfId="29890" xr:uid="{00000000-0005-0000-0000-0000E1700000}"/>
    <cellStyle name="Normal 3 3 3 3 6 2 2 2" xfId="29891" xr:uid="{00000000-0005-0000-0000-0000E2700000}"/>
    <cellStyle name="Normal 3 3 3 3 6 2 3" xfId="29892" xr:uid="{00000000-0005-0000-0000-0000E3700000}"/>
    <cellStyle name="Normal 3 3 3 3 6 3" xfId="29893" xr:uid="{00000000-0005-0000-0000-0000E4700000}"/>
    <cellStyle name="Normal 3 3 3 3 6 3 2" xfId="29894" xr:uid="{00000000-0005-0000-0000-0000E5700000}"/>
    <cellStyle name="Normal 3 3 3 3 6 4" xfId="29895" xr:uid="{00000000-0005-0000-0000-0000E6700000}"/>
    <cellStyle name="Normal 3 3 3 3 7" xfId="29896" xr:uid="{00000000-0005-0000-0000-0000E7700000}"/>
    <cellStyle name="Normal 3 3 3 3 7 2" xfId="29897" xr:uid="{00000000-0005-0000-0000-0000E8700000}"/>
    <cellStyle name="Normal 3 3 3 3 7 2 2" xfId="29898" xr:uid="{00000000-0005-0000-0000-0000E9700000}"/>
    <cellStyle name="Normal 3 3 3 3 7 3" xfId="29899" xr:uid="{00000000-0005-0000-0000-0000EA700000}"/>
    <cellStyle name="Normal 3 3 3 3 8" xfId="29900" xr:uid="{00000000-0005-0000-0000-0000EB700000}"/>
    <cellStyle name="Normal 3 3 3 3 8 2" xfId="29901" xr:uid="{00000000-0005-0000-0000-0000EC700000}"/>
    <cellStyle name="Normal 3 3 3 3 9" xfId="29902" xr:uid="{00000000-0005-0000-0000-0000ED700000}"/>
    <cellStyle name="Normal 3 3 3 3 9 2" xfId="29903" xr:uid="{00000000-0005-0000-0000-0000EE700000}"/>
    <cellStyle name="Normal 3 3 3 4" xfId="29904" xr:uid="{00000000-0005-0000-0000-0000EF700000}"/>
    <cellStyle name="Normal 3 3 3 4 10" xfId="29905" xr:uid="{00000000-0005-0000-0000-0000F0700000}"/>
    <cellStyle name="Normal 3 3 3 4 11" xfId="29906" xr:uid="{00000000-0005-0000-0000-0000F1700000}"/>
    <cellStyle name="Normal 3 3 3 4 2" xfId="29907" xr:uid="{00000000-0005-0000-0000-0000F2700000}"/>
    <cellStyle name="Normal 3 3 3 4 2 10" xfId="29908" xr:uid="{00000000-0005-0000-0000-0000F3700000}"/>
    <cellStyle name="Normal 3 3 3 4 2 2" xfId="29909" xr:uid="{00000000-0005-0000-0000-0000F4700000}"/>
    <cellStyle name="Normal 3 3 3 4 2 2 2" xfId="29910" xr:uid="{00000000-0005-0000-0000-0000F5700000}"/>
    <cellStyle name="Normal 3 3 3 4 2 2 2 2" xfId="29911" xr:uid="{00000000-0005-0000-0000-0000F6700000}"/>
    <cellStyle name="Normal 3 3 3 4 2 2 2 2 2" xfId="29912" xr:uid="{00000000-0005-0000-0000-0000F7700000}"/>
    <cellStyle name="Normal 3 3 3 4 2 2 2 2 2 2" xfId="29913" xr:uid="{00000000-0005-0000-0000-0000F8700000}"/>
    <cellStyle name="Normal 3 3 3 4 2 2 2 2 2 2 2" xfId="29914" xr:uid="{00000000-0005-0000-0000-0000F9700000}"/>
    <cellStyle name="Normal 3 3 3 4 2 2 2 2 2 3" xfId="29915" xr:uid="{00000000-0005-0000-0000-0000FA700000}"/>
    <cellStyle name="Normal 3 3 3 4 2 2 2 2 3" xfId="29916" xr:uid="{00000000-0005-0000-0000-0000FB700000}"/>
    <cellStyle name="Normal 3 3 3 4 2 2 2 2 3 2" xfId="29917" xr:uid="{00000000-0005-0000-0000-0000FC700000}"/>
    <cellStyle name="Normal 3 3 3 4 2 2 2 2 4" xfId="29918" xr:uid="{00000000-0005-0000-0000-0000FD700000}"/>
    <cellStyle name="Normal 3 3 3 4 2 2 2 3" xfId="29919" xr:uid="{00000000-0005-0000-0000-0000FE700000}"/>
    <cellStyle name="Normal 3 3 3 4 2 2 2 3 2" xfId="29920" xr:uid="{00000000-0005-0000-0000-0000FF700000}"/>
    <cellStyle name="Normal 3 3 3 4 2 2 2 3 2 2" xfId="29921" xr:uid="{00000000-0005-0000-0000-000000710000}"/>
    <cellStyle name="Normal 3 3 3 4 2 2 2 3 3" xfId="29922" xr:uid="{00000000-0005-0000-0000-000001710000}"/>
    <cellStyle name="Normal 3 3 3 4 2 2 2 4" xfId="29923" xr:uid="{00000000-0005-0000-0000-000002710000}"/>
    <cellStyle name="Normal 3 3 3 4 2 2 2 4 2" xfId="29924" xr:uid="{00000000-0005-0000-0000-000003710000}"/>
    <cellStyle name="Normal 3 3 3 4 2 2 2 5" xfId="29925" xr:uid="{00000000-0005-0000-0000-000004710000}"/>
    <cellStyle name="Normal 3 3 3 4 2 2 3" xfId="29926" xr:uid="{00000000-0005-0000-0000-000005710000}"/>
    <cellStyle name="Normal 3 3 3 4 2 2 3 2" xfId="29927" xr:uid="{00000000-0005-0000-0000-000006710000}"/>
    <cellStyle name="Normal 3 3 3 4 2 2 3 2 2" xfId="29928" xr:uid="{00000000-0005-0000-0000-000007710000}"/>
    <cellStyle name="Normal 3 3 3 4 2 2 3 2 2 2" xfId="29929" xr:uid="{00000000-0005-0000-0000-000008710000}"/>
    <cellStyle name="Normal 3 3 3 4 2 2 3 2 3" xfId="29930" xr:uid="{00000000-0005-0000-0000-000009710000}"/>
    <cellStyle name="Normal 3 3 3 4 2 2 3 3" xfId="29931" xr:uid="{00000000-0005-0000-0000-00000A710000}"/>
    <cellStyle name="Normal 3 3 3 4 2 2 3 3 2" xfId="29932" xr:uid="{00000000-0005-0000-0000-00000B710000}"/>
    <cellStyle name="Normal 3 3 3 4 2 2 3 4" xfId="29933" xr:uid="{00000000-0005-0000-0000-00000C710000}"/>
    <cellStyle name="Normal 3 3 3 4 2 2 4" xfId="29934" xr:uid="{00000000-0005-0000-0000-00000D710000}"/>
    <cellStyle name="Normal 3 3 3 4 2 2 4 2" xfId="29935" xr:uid="{00000000-0005-0000-0000-00000E710000}"/>
    <cellStyle name="Normal 3 3 3 4 2 2 4 2 2" xfId="29936" xr:uid="{00000000-0005-0000-0000-00000F710000}"/>
    <cellStyle name="Normal 3 3 3 4 2 2 4 2 2 2" xfId="29937" xr:uid="{00000000-0005-0000-0000-000010710000}"/>
    <cellStyle name="Normal 3 3 3 4 2 2 4 2 3" xfId="29938" xr:uid="{00000000-0005-0000-0000-000011710000}"/>
    <cellStyle name="Normal 3 3 3 4 2 2 4 3" xfId="29939" xr:uid="{00000000-0005-0000-0000-000012710000}"/>
    <cellStyle name="Normal 3 3 3 4 2 2 4 3 2" xfId="29940" xr:uid="{00000000-0005-0000-0000-000013710000}"/>
    <cellStyle name="Normal 3 3 3 4 2 2 4 4" xfId="29941" xr:uid="{00000000-0005-0000-0000-000014710000}"/>
    <cellStyle name="Normal 3 3 3 4 2 2 5" xfId="29942" xr:uid="{00000000-0005-0000-0000-000015710000}"/>
    <cellStyle name="Normal 3 3 3 4 2 2 5 2" xfId="29943" xr:uid="{00000000-0005-0000-0000-000016710000}"/>
    <cellStyle name="Normal 3 3 3 4 2 2 5 2 2" xfId="29944" xr:uid="{00000000-0005-0000-0000-000017710000}"/>
    <cellStyle name="Normal 3 3 3 4 2 2 5 3" xfId="29945" xr:uid="{00000000-0005-0000-0000-000018710000}"/>
    <cellStyle name="Normal 3 3 3 4 2 2 6" xfId="29946" xr:uid="{00000000-0005-0000-0000-000019710000}"/>
    <cellStyle name="Normal 3 3 3 4 2 2 6 2" xfId="29947" xr:uid="{00000000-0005-0000-0000-00001A710000}"/>
    <cellStyle name="Normal 3 3 3 4 2 2 7" xfId="29948" xr:uid="{00000000-0005-0000-0000-00001B710000}"/>
    <cellStyle name="Normal 3 3 3 4 2 2 7 2" xfId="29949" xr:uid="{00000000-0005-0000-0000-00001C710000}"/>
    <cellStyle name="Normal 3 3 3 4 2 2 8" xfId="29950" xr:uid="{00000000-0005-0000-0000-00001D710000}"/>
    <cellStyle name="Normal 3 3 3 4 2 3" xfId="29951" xr:uid="{00000000-0005-0000-0000-00001E710000}"/>
    <cellStyle name="Normal 3 3 3 4 2 3 2" xfId="29952" xr:uid="{00000000-0005-0000-0000-00001F710000}"/>
    <cellStyle name="Normal 3 3 3 4 2 3 2 2" xfId="29953" xr:uid="{00000000-0005-0000-0000-000020710000}"/>
    <cellStyle name="Normal 3 3 3 4 2 3 2 2 2" xfId="29954" xr:uid="{00000000-0005-0000-0000-000021710000}"/>
    <cellStyle name="Normal 3 3 3 4 2 3 2 2 2 2" xfId="29955" xr:uid="{00000000-0005-0000-0000-000022710000}"/>
    <cellStyle name="Normal 3 3 3 4 2 3 2 2 3" xfId="29956" xr:uid="{00000000-0005-0000-0000-000023710000}"/>
    <cellStyle name="Normal 3 3 3 4 2 3 2 3" xfId="29957" xr:uid="{00000000-0005-0000-0000-000024710000}"/>
    <cellStyle name="Normal 3 3 3 4 2 3 2 3 2" xfId="29958" xr:uid="{00000000-0005-0000-0000-000025710000}"/>
    <cellStyle name="Normal 3 3 3 4 2 3 2 4" xfId="29959" xr:uid="{00000000-0005-0000-0000-000026710000}"/>
    <cellStyle name="Normal 3 3 3 4 2 3 3" xfId="29960" xr:uid="{00000000-0005-0000-0000-000027710000}"/>
    <cellStyle name="Normal 3 3 3 4 2 3 3 2" xfId="29961" xr:uid="{00000000-0005-0000-0000-000028710000}"/>
    <cellStyle name="Normal 3 3 3 4 2 3 3 2 2" xfId="29962" xr:uid="{00000000-0005-0000-0000-000029710000}"/>
    <cellStyle name="Normal 3 3 3 4 2 3 3 3" xfId="29963" xr:uid="{00000000-0005-0000-0000-00002A710000}"/>
    <cellStyle name="Normal 3 3 3 4 2 3 4" xfId="29964" xr:uid="{00000000-0005-0000-0000-00002B710000}"/>
    <cellStyle name="Normal 3 3 3 4 2 3 4 2" xfId="29965" xr:uid="{00000000-0005-0000-0000-00002C710000}"/>
    <cellStyle name="Normal 3 3 3 4 2 3 5" xfId="29966" xr:uid="{00000000-0005-0000-0000-00002D710000}"/>
    <cellStyle name="Normal 3 3 3 4 2 4" xfId="29967" xr:uid="{00000000-0005-0000-0000-00002E710000}"/>
    <cellStyle name="Normal 3 3 3 4 2 4 2" xfId="29968" xr:uid="{00000000-0005-0000-0000-00002F710000}"/>
    <cellStyle name="Normal 3 3 3 4 2 4 2 2" xfId="29969" xr:uid="{00000000-0005-0000-0000-000030710000}"/>
    <cellStyle name="Normal 3 3 3 4 2 4 2 2 2" xfId="29970" xr:uid="{00000000-0005-0000-0000-000031710000}"/>
    <cellStyle name="Normal 3 3 3 4 2 4 2 3" xfId="29971" xr:uid="{00000000-0005-0000-0000-000032710000}"/>
    <cellStyle name="Normal 3 3 3 4 2 4 3" xfId="29972" xr:uid="{00000000-0005-0000-0000-000033710000}"/>
    <cellStyle name="Normal 3 3 3 4 2 4 3 2" xfId="29973" xr:uid="{00000000-0005-0000-0000-000034710000}"/>
    <cellStyle name="Normal 3 3 3 4 2 4 4" xfId="29974" xr:uid="{00000000-0005-0000-0000-000035710000}"/>
    <cellStyle name="Normal 3 3 3 4 2 5" xfId="29975" xr:uid="{00000000-0005-0000-0000-000036710000}"/>
    <cellStyle name="Normal 3 3 3 4 2 5 2" xfId="29976" xr:uid="{00000000-0005-0000-0000-000037710000}"/>
    <cellStyle name="Normal 3 3 3 4 2 5 2 2" xfId="29977" xr:uid="{00000000-0005-0000-0000-000038710000}"/>
    <cellStyle name="Normal 3 3 3 4 2 5 2 2 2" xfId="29978" xr:uid="{00000000-0005-0000-0000-000039710000}"/>
    <cellStyle name="Normal 3 3 3 4 2 5 2 3" xfId="29979" xr:uid="{00000000-0005-0000-0000-00003A710000}"/>
    <cellStyle name="Normal 3 3 3 4 2 5 3" xfId="29980" xr:uid="{00000000-0005-0000-0000-00003B710000}"/>
    <cellStyle name="Normal 3 3 3 4 2 5 3 2" xfId="29981" xr:uid="{00000000-0005-0000-0000-00003C710000}"/>
    <cellStyle name="Normal 3 3 3 4 2 5 4" xfId="29982" xr:uid="{00000000-0005-0000-0000-00003D710000}"/>
    <cellStyle name="Normal 3 3 3 4 2 6" xfId="29983" xr:uid="{00000000-0005-0000-0000-00003E710000}"/>
    <cellStyle name="Normal 3 3 3 4 2 6 2" xfId="29984" xr:uid="{00000000-0005-0000-0000-00003F710000}"/>
    <cellStyle name="Normal 3 3 3 4 2 6 2 2" xfId="29985" xr:uid="{00000000-0005-0000-0000-000040710000}"/>
    <cellStyle name="Normal 3 3 3 4 2 6 3" xfId="29986" xr:uid="{00000000-0005-0000-0000-000041710000}"/>
    <cellStyle name="Normal 3 3 3 4 2 7" xfId="29987" xr:uid="{00000000-0005-0000-0000-000042710000}"/>
    <cellStyle name="Normal 3 3 3 4 2 7 2" xfId="29988" xr:uid="{00000000-0005-0000-0000-000043710000}"/>
    <cellStyle name="Normal 3 3 3 4 2 8" xfId="29989" xr:uid="{00000000-0005-0000-0000-000044710000}"/>
    <cellStyle name="Normal 3 3 3 4 2 8 2" xfId="29990" xr:uid="{00000000-0005-0000-0000-000045710000}"/>
    <cellStyle name="Normal 3 3 3 4 2 9" xfId="29991" xr:uid="{00000000-0005-0000-0000-000046710000}"/>
    <cellStyle name="Normal 3 3 3 4 3" xfId="29992" xr:uid="{00000000-0005-0000-0000-000047710000}"/>
    <cellStyle name="Normal 3 3 3 4 3 2" xfId="29993" xr:uid="{00000000-0005-0000-0000-000048710000}"/>
    <cellStyle name="Normal 3 3 3 4 3 2 2" xfId="29994" xr:uid="{00000000-0005-0000-0000-000049710000}"/>
    <cellStyle name="Normal 3 3 3 4 3 2 2 2" xfId="29995" xr:uid="{00000000-0005-0000-0000-00004A710000}"/>
    <cellStyle name="Normal 3 3 3 4 3 2 2 2 2" xfId="29996" xr:uid="{00000000-0005-0000-0000-00004B710000}"/>
    <cellStyle name="Normal 3 3 3 4 3 2 2 2 2 2" xfId="29997" xr:uid="{00000000-0005-0000-0000-00004C710000}"/>
    <cellStyle name="Normal 3 3 3 4 3 2 2 2 3" xfId="29998" xr:uid="{00000000-0005-0000-0000-00004D710000}"/>
    <cellStyle name="Normal 3 3 3 4 3 2 2 3" xfId="29999" xr:uid="{00000000-0005-0000-0000-00004E710000}"/>
    <cellStyle name="Normal 3 3 3 4 3 2 2 3 2" xfId="30000" xr:uid="{00000000-0005-0000-0000-00004F710000}"/>
    <cellStyle name="Normal 3 3 3 4 3 2 2 4" xfId="30001" xr:uid="{00000000-0005-0000-0000-000050710000}"/>
    <cellStyle name="Normal 3 3 3 4 3 2 3" xfId="30002" xr:uid="{00000000-0005-0000-0000-000051710000}"/>
    <cellStyle name="Normal 3 3 3 4 3 2 3 2" xfId="30003" xr:uid="{00000000-0005-0000-0000-000052710000}"/>
    <cellStyle name="Normal 3 3 3 4 3 2 3 2 2" xfId="30004" xr:uid="{00000000-0005-0000-0000-000053710000}"/>
    <cellStyle name="Normal 3 3 3 4 3 2 3 3" xfId="30005" xr:uid="{00000000-0005-0000-0000-000054710000}"/>
    <cellStyle name="Normal 3 3 3 4 3 2 4" xfId="30006" xr:uid="{00000000-0005-0000-0000-000055710000}"/>
    <cellStyle name="Normal 3 3 3 4 3 2 4 2" xfId="30007" xr:uid="{00000000-0005-0000-0000-000056710000}"/>
    <cellStyle name="Normal 3 3 3 4 3 2 5" xfId="30008" xr:uid="{00000000-0005-0000-0000-000057710000}"/>
    <cellStyle name="Normal 3 3 3 4 3 3" xfId="30009" xr:uid="{00000000-0005-0000-0000-000058710000}"/>
    <cellStyle name="Normal 3 3 3 4 3 3 2" xfId="30010" xr:uid="{00000000-0005-0000-0000-000059710000}"/>
    <cellStyle name="Normal 3 3 3 4 3 3 2 2" xfId="30011" xr:uid="{00000000-0005-0000-0000-00005A710000}"/>
    <cellStyle name="Normal 3 3 3 4 3 3 2 2 2" xfId="30012" xr:uid="{00000000-0005-0000-0000-00005B710000}"/>
    <cellStyle name="Normal 3 3 3 4 3 3 2 3" xfId="30013" xr:uid="{00000000-0005-0000-0000-00005C710000}"/>
    <cellStyle name="Normal 3 3 3 4 3 3 3" xfId="30014" xr:uid="{00000000-0005-0000-0000-00005D710000}"/>
    <cellStyle name="Normal 3 3 3 4 3 3 3 2" xfId="30015" xr:uid="{00000000-0005-0000-0000-00005E710000}"/>
    <cellStyle name="Normal 3 3 3 4 3 3 4" xfId="30016" xr:uid="{00000000-0005-0000-0000-00005F710000}"/>
    <cellStyle name="Normal 3 3 3 4 3 4" xfId="30017" xr:uid="{00000000-0005-0000-0000-000060710000}"/>
    <cellStyle name="Normal 3 3 3 4 3 4 2" xfId="30018" xr:uid="{00000000-0005-0000-0000-000061710000}"/>
    <cellStyle name="Normal 3 3 3 4 3 4 2 2" xfId="30019" xr:uid="{00000000-0005-0000-0000-000062710000}"/>
    <cellStyle name="Normal 3 3 3 4 3 4 2 2 2" xfId="30020" xr:uid="{00000000-0005-0000-0000-000063710000}"/>
    <cellStyle name="Normal 3 3 3 4 3 4 2 3" xfId="30021" xr:uid="{00000000-0005-0000-0000-000064710000}"/>
    <cellStyle name="Normal 3 3 3 4 3 4 3" xfId="30022" xr:uid="{00000000-0005-0000-0000-000065710000}"/>
    <cellStyle name="Normal 3 3 3 4 3 4 3 2" xfId="30023" xr:uid="{00000000-0005-0000-0000-000066710000}"/>
    <cellStyle name="Normal 3 3 3 4 3 4 4" xfId="30024" xr:uid="{00000000-0005-0000-0000-000067710000}"/>
    <cellStyle name="Normal 3 3 3 4 3 5" xfId="30025" xr:uid="{00000000-0005-0000-0000-000068710000}"/>
    <cellStyle name="Normal 3 3 3 4 3 5 2" xfId="30026" xr:uid="{00000000-0005-0000-0000-000069710000}"/>
    <cellStyle name="Normal 3 3 3 4 3 5 2 2" xfId="30027" xr:uid="{00000000-0005-0000-0000-00006A710000}"/>
    <cellStyle name="Normal 3 3 3 4 3 5 3" xfId="30028" xr:uid="{00000000-0005-0000-0000-00006B710000}"/>
    <cellStyle name="Normal 3 3 3 4 3 6" xfId="30029" xr:uid="{00000000-0005-0000-0000-00006C710000}"/>
    <cellStyle name="Normal 3 3 3 4 3 6 2" xfId="30030" xr:uid="{00000000-0005-0000-0000-00006D710000}"/>
    <cellStyle name="Normal 3 3 3 4 3 7" xfId="30031" xr:uid="{00000000-0005-0000-0000-00006E710000}"/>
    <cellStyle name="Normal 3 3 3 4 3 7 2" xfId="30032" xr:uid="{00000000-0005-0000-0000-00006F710000}"/>
    <cellStyle name="Normal 3 3 3 4 3 8" xfId="30033" xr:uid="{00000000-0005-0000-0000-000070710000}"/>
    <cellStyle name="Normal 3 3 3 4 4" xfId="30034" xr:uid="{00000000-0005-0000-0000-000071710000}"/>
    <cellStyle name="Normal 3 3 3 4 4 2" xfId="30035" xr:uid="{00000000-0005-0000-0000-000072710000}"/>
    <cellStyle name="Normal 3 3 3 4 4 2 2" xfId="30036" xr:uid="{00000000-0005-0000-0000-000073710000}"/>
    <cellStyle name="Normal 3 3 3 4 4 2 2 2" xfId="30037" xr:uid="{00000000-0005-0000-0000-000074710000}"/>
    <cellStyle name="Normal 3 3 3 4 4 2 2 2 2" xfId="30038" xr:uid="{00000000-0005-0000-0000-000075710000}"/>
    <cellStyle name="Normal 3 3 3 4 4 2 2 3" xfId="30039" xr:uid="{00000000-0005-0000-0000-000076710000}"/>
    <cellStyle name="Normal 3 3 3 4 4 2 3" xfId="30040" xr:uid="{00000000-0005-0000-0000-000077710000}"/>
    <cellStyle name="Normal 3 3 3 4 4 2 3 2" xfId="30041" xr:uid="{00000000-0005-0000-0000-000078710000}"/>
    <cellStyle name="Normal 3 3 3 4 4 2 4" xfId="30042" xr:uid="{00000000-0005-0000-0000-000079710000}"/>
    <cellStyle name="Normal 3 3 3 4 4 3" xfId="30043" xr:uid="{00000000-0005-0000-0000-00007A710000}"/>
    <cellStyle name="Normal 3 3 3 4 4 3 2" xfId="30044" xr:uid="{00000000-0005-0000-0000-00007B710000}"/>
    <cellStyle name="Normal 3 3 3 4 4 3 2 2" xfId="30045" xr:uid="{00000000-0005-0000-0000-00007C710000}"/>
    <cellStyle name="Normal 3 3 3 4 4 3 3" xfId="30046" xr:uid="{00000000-0005-0000-0000-00007D710000}"/>
    <cellStyle name="Normal 3 3 3 4 4 4" xfId="30047" xr:uid="{00000000-0005-0000-0000-00007E710000}"/>
    <cellStyle name="Normal 3 3 3 4 4 4 2" xfId="30048" xr:uid="{00000000-0005-0000-0000-00007F710000}"/>
    <cellStyle name="Normal 3 3 3 4 4 5" xfId="30049" xr:uid="{00000000-0005-0000-0000-000080710000}"/>
    <cellStyle name="Normal 3 3 3 4 5" xfId="30050" xr:uid="{00000000-0005-0000-0000-000081710000}"/>
    <cellStyle name="Normal 3 3 3 4 5 2" xfId="30051" xr:uid="{00000000-0005-0000-0000-000082710000}"/>
    <cellStyle name="Normal 3 3 3 4 5 2 2" xfId="30052" xr:uid="{00000000-0005-0000-0000-000083710000}"/>
    <cellStyle name="Normal 3 3 3 4 5 2 2 2" xfId="30053" xr:uid="{00000000-0005-0000-0000-000084710000}"/>
    <cellStyle name="Normal 3 3 3 4 5 2 3" xfId="30054" xr:uid="{00000000-0005-0000-0000-000085710000}"/>
    <cellStyle name="Normal 3 3 3 4 5 3" xfId="30055" xr:uid="{00000000-0005-0000-0000-000086710000}"/>
    <cellStyle name="Normal 3 3 3 4 5 3 2" xfId="30056" xr:uid="{00000000-0005-0000-0000-000087710000}"/>
    <cellStyle name="Normal 3 3 3 4 5 4" xfId="30057" xr:uid="{00000000-0005-0000-0000-000088710000}"/>
    <cellStyle name="Normal 3 3 3 4 6" xfId="30058" xr:uid="{00000000-0005-0000-0000-000089710000}"/>
    <cellStyle name="Normal 3 3 3 4 6 2" xfId="30059" xr:uid="{00000000-0005-0000-0000-00008A710000}"/>
    <cellStyle name="Normal 3 3 3 4 6 2 2" xfId="30060" xr:uid="{00000000-0005-0000-0000-00008B710000}"/>
    <cellStyle name="Normal 3 3 3 4 6 2 2 2" xfId="30061" xr:uid="{00000000-0005-0000-0000-00008C710000}"/>
    <cellStyle name="Normal 3 3 3 4 6 2 3" xfId="30062" xr:uid="{00000000-0005-0000-0000-00008D710000}"/>
    <cellStyle name="Normal 3 3 3 4 6 3" xfId="30063" xr:uid="{00000000-0005-0000-0000-00008E710000}"/>
    <cellStyle name="Normal 3 3 3 4 6 3 2" xfId="30064" xr:uid="{00000000-0005-0000-0000-00008F710000}"/>
    <cellStyle name="Normal 3 3 3 4 6 4" xfId="30065" xr:uid="{00000000-0005-0000-0000-000090710000}"/>
    <cellStyle name="Normal 3 3 3 4 7" xfId="30066" xr:uid="{00000000-0005-0000-0000-000091710000}"/>
    <cellStyle name="Normal 3 3 3 4 7 2" xfId="30067" xr:uid="{00000000-0005-0000-0000-000092710000}"/>
    <cellStyle name="Normal 3 3 3 4 7 2 2" xfId="30068" xr:uid="{00000000-0005-0000-0000-000093710000}"/>
    <cellStyle name="Normal 3 3 3 4 7 3" xfId="30069" xr:uid="{00000000-0005-0000-0000-000094710000}"/>
    <cellStyle name="Normal 3 3 3 4 8" xfId="30070" xr:uid="{00000000-0005-0000-0000-000095710000}"/>
    <cellStyle name="Normal 3 3 3 4 8 2" xfId="30071" xr:uid="{00000000-0005-0000-0000-000096710000}"/>
    <cellStyle name="Normal 3 3 3 4 9" xfId="30072" xr:uid="{00000000-0005-0000-0000-000097710000}"/>
    <cellStyle name="Normal 3 3 3 4 9 2" xfId="30073" xr:uid="{00000000-0005-0000-0000-000098710000}"/>
    <cellStyle name="Normal 3 3 3 5" xfId="30074" xr:uid="{00000000-0005-0000-0000-000099710000}"/>
    <cellStyle name="Normal 3 3 3 5 10" xfId="30075" xr:uid="{00000000-0005-0000-0000-00009A710000}"/>
    <cellStyle name="Normal 3 3 3 5 11" xfId="30076" xr:uid="{00000000-0005-0000-0000-00009B710000}"/>
    <cellStyle name="Normal 3 3 3 5 2" xfId="30077" xr:uid="{00000000-0005-0000-0000-00009C710000}"/>
    <cellStyle name="Normal 3 3 3 5 2 2" xfId="30078" xr:uid="{00000000-0005-0000-0000-00009D710000}"/>
    <cellStyle name="Normal 3 3 3 5 2 2 2" xfId="30079" xr:uid="{00000000-0005-0000-0000-00009E710000}"/>
    <cellStyle name="Normal 3 3 3 5 2 2 2 2" xfId="30080" xr:uid="{00000000-0005-0000-0000-00009F710000}"/>
    <cellStyle name="Normal 3 3 3 5 2 2 2 2 2" xfId="30081" xr:uid="{00000000-0005-0000-0000-0000A0710000}"/>
    <cellStyle name="Normal 3 3 3 5 2 2 2 2 2 2" xfId="30082" xr:uid="{00000000-0005-0000-0000-0000A1710000}"/>
    <cellStyle name="Normal 3 3 3 5 2 2 2 2 2 2 2" xfId="30083" xr:uid="{00000000-0005-0000-0000-0000A2710000}"/>
    <cellStyle name="Normal 3 3 3 5 2 2 2 2 2 3" xfId="30084" xr:uid="{00000000-0005-0000-0000-0000A3710000}"/>
    <cellStyle name="Normal 3 3 3 5 2 2 2 2 3" xfId="30085" xr:uid="{00000000-0005-0000-0000-0000A4710000}"/>
    <cellStyle name="Normal 3 3 3 5 2 2 2 2 3 2" xfId="30086" xr:uid="{00000000-0005-0000-0000-0000A5710000}"/>
    <cellStyle name="Normal 3 3 3 5 2 2 2 2 4" xfId="30087" xr:uid="{00000000-0005-0000-0000-0000A6710000}"/>
    <cellStyle name="Normal 3 3 3 5 2 2 2 3" xfId="30088" xr:uid="{00000000-0005-0000-0000-0000A7710000}"/>
    <cellStyle name="Normal 3 3 3 5 2 2 2 3 2" xfId="30089" xr:uid="{00000000-0005-0000-0000-0000A8710000}"/>
    <cellStyle name="Normal 3 3 3 5 2 2 2 3 2 2" xfId="30090" xr:uid="{00000000-0005-0000-0000-0000A9710000}"/>
    <cellStyle name="Normal 3 3 3 5 2 2 2 3 3" xfId="30091" xr:uid="{00000000-0005-0000-0000-0000AA710000}"/>
    <cellStyle name="Normal 3 3 3 5 2 2 2 4" xfId="30092" xr:uid="{00000000-0005-0000-0000-0000AB710000}"/>
    <cellStyle name="Normal 3 3 3 5 2 2 2 4 2" xfId="30093" xr:uid="{00000000-0005-0000-0000-0000AC710000}"/>
    <cellStyle name="Normal 3 3 3 5 2 2 2 5" xfId="30094" xr:uid="{00000000-0005-0000-0000-0000AD710000}"/>
    <cellStyle name="Normal 3 3 3 5 2 2 3" xfId="30095" xr:uid="{00000000-0005-0000-0000-0000AE710000}"/>
    <cellStyle name="Normal 3 3 3 5 2 2 3 2" xfId="30096" xr:uid="{00000000-0005-0000-0000-0000AF710000}"/>
    <cellStyle name="Normal 3 3 3 5 2 2 3 2 2" xfId="30097" xr:uid="{00000000-0005-0000-0000-0000B0710000}"/>
    <cellStyle name="Normal 3 3 3 5 2 2 3 2 2 2" xfId="30098" xr:uid="{00000000-0005-0000-0000-0000B1710000}"/>
    <cellStyle name="Normal 3 3 3 5 2 2 3 2 3" xfId="30099" xr:uid="{00000000-0005-0000-0000-0000B2710000}"/>
    <cellStyle name="Normal 3 3 3 5 2 2 3 3" xfId="30100" xr:uid="{00000000-0005-0000-0000-0000B3710000}"/>
    <cellStyle name="Normal 3 3 3 5 2 2 3 3 2" xfId="30101" xr:uid="{00000000-0005-0000-0000-0000B4710000}"/>
    <cellStyle name="Normal 3 3 3 5 2 2 3 4" xfId="30102" xr:uid="{00000000-0005-0000-0000-0000B5710000}"/>
    <cellStyle name="Normal 3 3 3 5 2 2 4" xfId="30103" xr:uid="{00000000-0005-0000-0000-0000B6710000}"/>
    <cellStyle name="Normal 3 3 3 5 2 2 4 2" xfId="30104" xr:uid="{00000000-0005-0000-0000-0000B7710000}"/>
    <cellStyle name="Normal 3 3 3 5 2 2 4 2 2" xfId="30105" xr:uid="{00000000-0005-0000-0000-0000B8710000}"/>
    <cellStyle name="Normal 3 3 3 5 2 2 4 2 2 2" xfId="30106" xr:uid="{00000000-0005-0000-0000-0000B9710000}"/>
    <cellStyle name="Normal 3 3 3 5 2 2 4 2 3" xfId="30107" xr:uid="{00000000-0005-0000-0000-0000BA710000}"/>
    <cellStyle name="Normal 3 3 3 5 2 2 4 3" xfId="30108" xr:uid="{00000000-0005-0000-0000-0000BB710000}"/>
    <cellStyle name="Normal 3 3 3 5 2 2 4 3 2" xfId="30109" xr:uid="{00000000-0005-0000-0000-0000BC710000}"/>
    <cellStyle name="Normal 3 3 3 5 2 2 4 4" xfId="30110" xr:uid="{00000000-0005-0000-0000-0000BD710000}"/>
    <cellStyle name="Normal 3 3 3 5 2 2 5" xfId="30111" xr:uid="{00000000-0005-0000-0000-0000BE710000}"/>
    <cellStyle name="Normal 3 3 3 5 2 2 5 2" xfId="30112" xr:uid="{00000000-0005-0000-0000-0000BF710000}"/>
    <cellStyle name="Normal 3 3 3 5 2 2 5 2 2" xfId="30113" xr:uid="{00000000-0005-0000-0000-0000C0710000}"/>
    <cellStyle name="Normal 3 3 3 5 2 2 5 3" xfId="30114" xr:uid="{00000000-0005-0000-0000-0000C1710000}"/>
    <cellStyle name="Normal 3 3 3 5 2 2 6" xfId="30115" xr:uid="{00000000-0005-0000-0000-0000C2710000}"/>
    <cellStyle name="Normal 3 3 3 5 2 2 6 2" xfId="30116" xr:uid="{00000000-0005-0000-0000-0000C3710000}"/>
    <cellStyle name="Normal 3 3 3 5 2 2 7" xfId="30117" xr:uid="{00000000-0005-0000-0000-0000C4710000}"/>
    <cellStyle name="Normal 3 3 3 5 2 2 7 2" xfId="30118" xr:uid="{00000000-0005-0000-0000-0000C5710000}"/>
    <cellStyle name="Normal 3 3 3 5 2 2 8" xfId="30119" xr:uid="{00000000-0005-0000-0000-0000C6710000}"/>
    <cellStyle name="Normal 3 3 3 5 2 3" xfId="30120" xr:uid="{00000000-0005-0000-0000-0000C7710000}"/>
    <cellStyle name="Normal 3 3 3 5 2 3 2" xfId="30121" xr:uid="{00000000-0005-0000-0000-0000C8710000}"/>
    <cellStyle name="Normal 3 3 3 5 2 3 2 2" xfId="30122" xr:uid="{00000000-0005-0000-0000-0000C9710000}"/>
    <cellStyle name="Normal 3 3 3 5 2 3 2 2 2" xfId="30123" xr:uid="{00000000-0005-0000-0000-0000CA710000}"/>
    <cellStyle name="Normal 3 3 3 5 2 3 2 2 2 2" xfId="30124" xr:uid="{00000000-0005-0000-0000-0000CB710000}"/>
    <cellStyle name="Normal 3 3 3 5 2 3 2 2 3" xfId="30125" xr:uid="{00000000-0005-0000-0000-0000CC710000}"/>
    <cellStyle name="Normal 3 3 3 5 2 3 2 3" xfId="30126" xr:uid="{00000000-0005-0000-0000-0000CD710000}"/>
    <cellStyle name="Normal 3 3 3 5 2 3 2 3 2" xfId="30127" xr:uid="{00000000-0005-0000-0000-0000CE710000}"/>
    <cellStyle name="Normal 3 3 3 5 2 3 2 4" xfId="30128" xr:uid="{00000000-0005-0000-0000-0000CF710000}"/>
    <cellStyle name="Normal 3 3 3 5 2 3 3" xfId="30129" xr:uid="{00000000-0005-0000-0000-0000D0710000}"/>
    <cellStyle name="Normal 3 3 3 5 2 3 3 2" xfId="30130" xr:uid="{00000000-0005-0000-0000-0000D1710000}"/>
    <cellStyle name="Normal 3 3 3 5 2 3 3 2 2" xfId="30131" xr:uid="{00000000-0005-0000-0000-0000D2710000}"/>
    <cellStyle name="Normal 3 3 3 5 2 3 3 3" xfId="30132" xr:uid="{00000000-0005-0000-0000-0000D3710000}"/>
    <cellStyle name="Normal 3 3 3 5 2 3 4" xfId="30133" xr:uid="{00000000-0005-0000-0000-0000D4710000}"/>
    <cellStyle name="Normal 3 3 3 5 2 3 4 2" xfId="30134" xr:uid="{00000000-0005-0000-0000-0000D5710000}"/>
    <cellStyle name="Normal 3 3 3 5 2 3 5" xfId="30135" xr:uid="{00000000-0005-0000-0000-0000D6710000}"/>
    <cellStyle name="Normal 3 3 3 5 2 4" xfId="30136" xr:uid="{00000000-0005-0000-0000-0000D7710000}"/>
    <cellStyle name="Normal 3 3 3 5 2 4 2" xfId="30137" xr:uid="{00000000-0005-0000-0000-0000D8710000}"/>
    <cellStyle name="Normal 3 3 3 5 2 4 2 2" xfId="30138" xr:uid="{00000000-0005-0000-0000-0000D9710000}"/>
    <cellStyle name="Normal 3 3 3 5 2 4 2 2 2" xfId="30139" xr:uid="{00000000-0005-0000-0000-0000DA710000}"/>
    <cellStyle name="Normal 3 3 3 5 2 4 2 3" xfId="30140" xr:uid="{00000000-0005-0000-0000-0000DB710000}"/>
    <cellStyle name="Normal 3 3 3 5 2 4 3" xfId="30141" xr:uid="{00000000-0005-0000-0000-0000DC710000}"/>
    <cellStyle name="Normal 3 3 3 5 2 4 3 2" xfId="30142" xr:uid="{00000000-0005-0000-0000-0000DD710000}"/>
    <cellStyle name="Normal 3 3 3 5 2 4 4" xfId="30143" xr:uid="{00000000-0005-0000-0000-0000DE710000}"/>
    <cellStyle name="Normal 3 3 3 5 2 5" xfId="30144" xr:uid="{00000000-0005-0000-0000-0000DF710000}"/>
    <cellStyle name="Normal 3 3 3 5 2 5 2" xfId="30145" xr:uid="{00000000-0005-0000-0000-0000E0710000}"/>
    <cellStyle name="Normal 3 3 3 5 2 5 2 2" xfId="30146" xr:uid="{00000000-0005-0000-0000-0000E1710000}"/>
    <cellStyle name="Normal 3 3 3 5 2 5 2 2 2" xfId="30147" xr:uid="{00000000-0005-0000-0000-0000E2710000}"/>
    <cellStyle name="Normal 3 3 3 5 2 5 2 3" xfId="30148" xr:uid="{00000000-0005-0000-0000-0000E3710000}"/>
    <cellStyle name="Normal 3 3 3 5 2 5 3" xfId="30149" xr:uid="{00000000-0005-0000-0000-0000E4710000}"/>
    <cellStyle name="Normal 3 3 3 5 2 5 3 2" xfId="30150" xr:uid="{00000000-0005-0000-0000-0000E5710000}"/>
    <cellStyle name="Normal 3 3 3 5 2 5 4" xfId="30151" xr:uid="{00000000-0005-0000-0000-0000E6710000}"/>
    <cellStyle name="Normal 3 3 3 5 2 6" xfId="30152" xr:uid="{00000000-0005-0000-0000-0000E7710000}"/>
    <cellStyle name="Normal 3 3 3 5 2 6 2" xfId="30153" xr:uid="{00000000-0005-0000-0000-0000E8710000}"/>
    <cellStyle name="Normal 3 3 3 5 2 6 2 2" xfId="30154" xr:uid="{00000000-0005-0000-0000-0000E9710000}"/>
    <cellStyle name="Normal 3 3 3 5 2 6 3" xfId="30155" xr:uid="{00000000-0005-0000-0000-0000EA710000}"/>
    <cellStyle name="Normal 3 3 3 5 2 7" xfId="30156" xr:uid="{00000000-0005-0000-0000-0000EB710000}"/>
    <cellStyle name="Normal 3 3 3 5 2 7 2" xfId="30157" xr:uid="{00000000-0005-0000-0000-0000EC710000}"/>
    <cellStyle name="Normal 3 3 3 5 2 8" xfId="30158" xr:uid="{00000000-0005-0000-0000-0000ED710000}"/>
    <cellStyle name="Normal 3 3 3 5 2 8 2" xfId="30159" xr:uid="{00000000-0005-0000-0000-0000EE710000}"/>
    <cellStyle name="Normal 3 3 3 5 2 9" xfId="30160" xr:uid="{00000000-0005-0000-0000-0000EF710000}"/>
    <cellStyle name="Normal 3 3 3 5 3" xfId="30161" xr:uid="{00000000-0005-0000-0000-0000F0710000}"/>
    <cellStyle name="Normal 3 3 3 5 3 2" xfId="30162" xr:uid="{00000000-0005-0000-0000-0000F1710000}"/>
    <cellStyle name="Normal 3 3 3 5 3 2 2" xfId="30163" xr:uid="{00000000-0005-0000-0000-0000F2710000}"/>
    <cellStyle name="Normal 3 3 3 5 3 2 2 2" xfId="30164" xr:uid="{00000000-0005-0000-0000-0000F3710000}"/>
    <cellStyle name="Normal 3 3 3 5 3 2 2 2 2" xfId="30165" xr:uid="{00000000-0005-0000-0000-0000F4710000}"/>
    <cellStyle name="Normal 3 3 3 5 3 2 2 2 2 2" xfId="30166" xr:uid="{00000000-0005-0000-0000-0000F5710000}"/>
    <cellStyle name="Normal 3 3 3 5 3 2 2 2 3" xfId="30167" xr:uid="{00000000-0005-0000-0000-0000F6710000}"/>
    <cellStyle name="Normal 3 3 3 5 3 2 2 3" xfId="30168" xr:uid="{00000000-0005-0000-0000-0000F7710000}"/>
    <cellStyle name="Normal 3 3 3 5 3 2 2 3 2" xfId="30169" xr:uid="{00000000-0005-0000-0000-0000F8710000}"/>
    <cellStyle name="Normal 3 3 3 5 3 2 2 4" xfId="30170" xr:uid="{00000000-0005-0000-0000-0000F9710000}"/>
    <cellStyle name="Normal 3 3 3 5 3 2 3" xfId="30171" xr:uid="{00000000-0005-0000-0000-0000FA710000}"/>
    <cellStyle name="Normal 3 3 3 5 3 2 3 2" xfId="30172" xr:uid="{00000000-0005-0000-0000-0000FB710000}"/>
    <cellStyle name="Normal 3 3 3 5 3 2 3 2 2" xfId="30173" xr:uid="{00000000-0005-0000-0000-0000FC710000}"/>
    <cellStyle name="Normal 3 3 3 5 3 2 3 3" xfId="30174" xr:uid="{00000000-0005-0000-0000-0000FD710000}"/>
    <cellStyle name="Normal 3 3 3 5 3 2 4" xfId="30175" xr:uid="{00000000-0005-0000-0000-0000FE710000}"/>
    <cellStyle name="Normal 3 3 3 5 3 2 4 2" xfId="30176" xr:uid="{00000000-0005-0000-0000-0000FF710000}"/>
    <cellStyle name="Normal 3 3 3 5 3 2 5" xfId="30177" xr:uid="{00000000-0005-0000-0000-000000720000}"/>
    <cellStyle name="Normal 3 3 3 5 3 3" xfId="30178" xr:uid="{00000000-0005-0000-0000-000001720000}"/>
    <cellStyle name="Normal 3 3 3 5 3 3 2" xfId="30179" xr:uid="{00000000-0005-0000-0000-000002720000}"/>
    <cellStyle name="Normal 3 3 3 5 3 3 2 2" xfId="30180" xr:uid="{00000000-0005-0000-0000-000003720000}"/>
    <cellStyle name="Normal 3 3 3 5 3 3 2 2 2" xfId="30181" xr:uid="{00000000-0005-0000-0000-000004720000}"/>
    <cellStyle name="Normal 3 3 3 5 3 3 2 3" xfId="30182" xr:uid="{00000000-0005-0000-0000-000005720000}"/>
    <cellStyle name="Normal 3 3 3 5 3 3 3" xfId="30183" xr:uid="{00000000-0005-0000-0000-000006720000}"/>
    <cellStyle name="Normal 3 3 3 5 3 3 3 2" xfId="30184" xr:uid="{00000000-0005-0000-0000-000007720000}"/>
    <cellStyle name="Normal 3 3 3 5 3 3 4" xfId="30185" xr:uid="{00000000-0005-0000-0000-000008720000}"/>
    <cellStyle name="Normal 3 3 3 5 3 4" xfId="30186" xr:uid="{00000000-0005-0000-0000-000009720000}"/>
    <cellStyle name="Normal 3 3 3 5 3 4 2" xfId="30187" xr:uid="{00000000-0005-0000-0000-00000A720000}"/>
    <cellStyle name="Normal 3 3 3 5 3 4 2 2" xfId="30188" xr:uid="{00000000-0005-0000-0000-00000B720000}"/>
    <cellStyle name="Normal 3 3 3 5 3 4 2 2 2" xfId="30189" xr:uid="{00000000-0005-0000-0000-00000C720000}"/>
    <cellStyle name="Normal 3 3 3 5 3 4 2 3" xfId="30190" xr:uid="{00000000-0005-0000-0000-00000D720000}"/>
    <cellStyle name="Normal 3 3 3 5 3 4 3" xfId="30191" xr:uid="{00000000-0005-0000-0000-00000E720000}"/>
    <cellStyle name="Normal 3 3 3 5 3 4 3 2" xfId="30192" xr:uid="{00000000-0005-0000-0000-00000F720000}"/>
    <cellStyle name="Normal 3 3 3 5 3 4 4" xfId="30193" xr:uid="{00000000-0005-0000-0000-000010720000}"/>
    <cellStyle name="Normal 3 3 3 5 3 5" xfId="30194" xr:uid="{00000000-0005-0000-0000-000011720000}"/>
    <cellStyle name="Normal 3 3 3 5 3 5 2" xfId="30195" xr:uid="{00000000-0005-0000-0000-000012720000}"/>
    <cellStyle name="Normal 3 3 3 5 3 5 2 2" xfId="30196" xr:uid="{00000000-0005-0000-0000-000013720000}"/>
    <cellStyle name="Normal 3 3 3 5 3 5 3" xfId="30197" xr:uid="{00000000-0005-0000-0000-000014720000}"/>
    <cellStyle name="Normal 3 3 3 5 3 6" xfId="30198" xr:uid="{00000000-0005-0000-0000-000015720000}"/>
    <cellStyle name="Normal 3 3 3 5 3 6 2" xfId="30199" xr:uid="{00000000-0005-0000-0000-000016720000}"/>
    <cellStyle name="Normal 3 3 3 5 3 7" xfId="30200" xr:uid="{00000000-0005-0000-0000-000017720000}"/>
    <cellStyle name="Normal 3 3 3 5 3 7 2" xfId="30201" xr:uid="{00000000-0005-0000-0000-000018720000}"/>
    <cellStyle name="Normal 3 3 3 5 3 8" xfId="30202" xr:uid="{00000000-0005-0000-0000-000019720000}"/>
    <cellStyle name="Normal 3 3 3 5 4" xfId="30203" xr:uid="{00000000-0005-0000-0000-00001A720000}"/>
    <cellStyle name="Normal 3 3 3 5 4 2" xfId="30204" xr:uid="{00000000-0005-0000-0000-00001B720000}"/>
    <cellStyle name="Normal 3 3 3 5 4 2 2" xfId="30205" xr:uid="{00000000-0005-0000-0000-00001C720000}"/>
    <cellStyle name="Normal 3 3 3 5 4 2 2 2" xfId="30206" xr:uid="{00000000-0005-0000-0000-00001D720000}"/>
    <cellStyle name="Normal 3 3 3 5 4 2 2 2 2" xfId="30207" xr:uid="{00000000-0005-0000-0000-00001E720000}"/>
    <cellStyle name="Normal 3 3 3 5 4 2 2 3" xfId="30208" xr:uid="{00000000-0005-0000-0000-00001F720000}"/>
    <cellStyle name="Normal 3 3 3 5 4 2 3" xfId="30209" xr:uid="{00000000-0005-0000-0000-000020720000}"/>
    <cellStyle name="Normal 3 3 3 5 4 2 3 2" xfId="30210" xr:uid="{00000000-0005-0000-0000-000021720000}"/>
    <cellStyle name="Normal 3 3 3 5 4 2 4" xfId="30211" xr:uid="{00000000-0005-0000-0000-000022720000}"/>
    <cellStyle name="Normal 3 3 3 5 4 3" xfId="30212" xr:uid="{00000000-0005-0000-0000-000023720000}"/>
    <cellStyle name="Normal 3 3 3 5 4 3 2" xfId="30213" xr:uid="{00000000-0005-0000-0000-000024720000}"/>
    <cellStyle name="Normal 3 3 3 5 4 3 2 2" xfId="30214" xr:uid="{00000000-0005-0000-0000-000025720000}"/>
    <cellStyle name="Normal 3 3 3 5 4 3 3" xfId="30215" xr:uid="{00000000-0005-0000-0000-000026720000}"/>
    <cellStyle name="Normal 3 3 3 5 4 4" xfId="30216" xr:uid="{00000000-0005-0000-0000-000027720000}"/>
    <cellStyle name="Normal 3 3 3 5 4 4 2" xfId="30217" xr:uid="{00000000-0005-0000-0000-000028720000}"/>
    <cellStyle name="Normal 3 3 3 5 4 5" xfId="30218" xr:uid="{00000000-0005-0000-0000-000029720000}"/>
    <cellStyle name="Normal 3 3 3 5 5" xfId="30219" xr:uid="{00000000-0005-0000-0000-00002A720000}"/>
    <cellStyle name="Normal 3 3 3 5 5 2" xfId="30220" xr:uid="{00000000-0005-0000-0000-00002B720000}"/>
    <cellStyle name="Normal 3 3 3 5 5 2 2" xfId="30221" xr:uid="{00000000-0005-0000-0000-00002C720000}"/>
    <cellStyle name="Normal 3 3 3 5 5 2 2 2" xfId="30222" xr:uid="{00000000-0005-0000-0000-00002D720000}"/>
    <cellStyle name="Normal 3 3 3 5 5 2 3" xfId="30223" xr:uid="{00000000-0005-0000-0000-00002E720000}"/>
    <cellStyle name="Normal 3 3 3 5 5 3" xfId="30224" xr:uid="{00000000-0005-0000-0000-00002F720000}"/>
    <cellStyle name="Normal 3 3 3 5 5 3 2" xfId="30225" xr:uid="{00000000-0005-0000-0000-000030720000}"/>
    <cellStyle name="Normal 3 3 3 5 5 4" xfId="30226" xr:uid="{00000000-0005-0000-0000-000031720000}"/>
    <cellStyle name="Normal 3 3 3 5 6" xfId="30227" xr:uid="{00000000-0005-0000-0000-000032720000}"/>
    <cellStyle name="Normal 3 3 3 5 6 2" xfId="30228" xr:uid="{00000000-0005-0000-0000-000033720000}"/>
    <cellStyle name="Normal 3 3 3 5 6 2 2" xfId="30229" xr:uid="{00000000-0005-0000-0000-000034720000}"/>
    <cellStyle name="Normal 3 3 3 5 6 2 2 2" xfId="30230" xr:uid="{00000000-0005-0000-0000-000035720000}"/>
    <cellStyle name="Normal 3 3 3 5 6 2 3" xfId="30231" xr:uid="{00000000-0005-0000-0000-000036720000}"/>
    <cellStyle name="Normal 3 3 3 5 6 3" xfId="30232" xr:uid="{00000000-0005-0000-0000-000037720000}"/>
    <cellStyle name="Normal 3 3 3 5 6 3 2" xfId="30233" xr:uid="{00000000-0005-0000-0000-000038720000}"/>
    <cellStyle name="Normal 3 3 3 5 6 4" xfId="30234" xr:uid="{00000000-0005-0000-0000-000039720000}"/>
    <cellStyle name="Normal 3 3 3 5 7" xfId="30235" xr:uid="{00000000-0005-0000-0000-00003A720000}"/>
    <cellStyle name="Normal 3 3 3 5 7 2" xfId="30236" xr:uid="{00000000-0005-0000-0000-00003B720000}"/>
    <cellStyle name="Normal 3 3 3 5 7 2 2" xfId="30237" xr:uid="{00000000-0005-0000-0000-00003C720000}"/>
    <cellStyle name="Normal 3 3 3 5 7 3" xfId="30238" xr:uid="{00000000-0005-0000-0000-00003D720000}"/>
    <cellStyle name="Normal 3 3 3 5 8" xfId="30239" xr:uid="{00000000-0005-0000-0000-00003E720000}"/>
    <cellStyle name="Normal 3 3 3 5 8 2" xfId="30240" xr:uid="{00000000-0005-0000-0000-00003F720000}"/>
    <cellStyle name="Normal 3 3 3 5 9" xfId="30241" xr:uid="{00000000-0005-0000-0000-000040720000}"/>
    <cellStyle name="Normal 3 3 3 5 9 2" xfId="30242" xr:uid="{00000000-0005-0000-0000-000041720000}"/>
    <cellStyle name="Normal 3 3 3 6" xfId="30243" xr:uid="{00000000-0005-0000-0000-000042720000}"/>
    <cellStyle name="Normal 3 3 3 6 2" xfId="30244" xr:uid="{00000000-0005-0000-0000-000043720000}"/>
    <cellStyle name="Normal 3 3 3 6 2 2" xfId="30245" xr:uid="{00000000-0005-0000-0000-000044720000}"/>
    <cellStyle name="Normal 3 3 3 6 2 2 2" xfId="30246" xr:uid="{00000000-0005-0000-0000-000045720000}"/>
    <cellStyle name="Normal 3 3 3 6 2 2 2 2" xfId="30247" xr:uid="{00000000-0005-0000-0000-000046720000}"/>
    <cellStyle name="Normal 3 3 3 6 2 2 2 2 2" xfId="30248" xr:uid="{00000000-0005-0000-0000-000047720000}"/>
    <cellStyle name="Normal 3 3 3 6 2 2 2 2 2 2" xfId="30249" xr:uid="{00000000-0005-0000-0000-000048720000}"/>
    <cellStyle name="Normal 3 3 3 6 2 2 2 2 3" xfId="30250" xr:uid="{00000000-0005-0000-0000-000049720000}"/>
    <cellStyle name="Normal 3 3 3 6 2 2 2 3" xfId="30251" xr:uid="{00000000-0005-0000-0000-00004A720000}"/>
    <cellStyle name="Normal 3 3 3 6 2 2 2 3 2" xfId="30252" xr:uid="{00000000-0005-0000-0000-00004B720000}"/>
    <cellStyle name="Normal 3 3 3 6 2 2 2 4" xfId="30253" xr:uid="{00000000-0005-0000-0000-00004C720000}"/>
    <cellStyle name="Normal 3 3 3 6 2 2 3" xfId="30254" xr:uid="{00000000-0005-0000-0000-00004D720000}"/>
    <cellStyle name="Normal 3 3 3 6 2 2 3 2" xfId="30255" xr:uid="{00000000-0005-0000-0000-00004E720000}"/>
    <cellStyle name="Normal 3 3 3 6 2 2 3 2 2" xfId="30256" xr:uid="{00000000-0005-0000-0000-00004F720000}"/>
    <cellStyle name="Normal 3 3 3 6 2 2 3 3" xfId="30257" xr:uid="{00000000-0005-0000-0000-000050720000}"/>
    <cellStyle name="Normal 3 3 3 6 2 2 4" xfId="30258" xr:uid="{00000000-0005-0000-0000-000051720000}"/>
    <cellStyle name="Normal 3 3 3 6 2 2 4 2" xfId="30259" xr:uid="{00000000-0005-0000-0000-000052720000}"/>
    <cellStyle name="Normal 3 3 3 6 2 2 5" xfId="30260" xr:uid="{00000000-0005-0000-0000-000053720000}"/>
    <cellStyle name="Normal 3 3 3 6 2 3" xfId="30261" xr:uid="{00000000-0005-0000-0000-000054720000}"/>
    <cellStyle name="Normal 3 3 3 6 2 3 2" xfId="30262" xr:uid="{00000000-0005-0000-0000-000055720000}"/>
    <cellStyle name="Normal 3 3 3 6 2 3 2 2" xfId="30263" xr:uid="{00000000-0005-0000-0000-000056720000}"/>
    <cellStyle name="Normal 3 3 3 6 2 3 2 2 2" xfId="30264" xr:uid="{00000000-0005-0000-0000-000057720000}"/>
    <cellStyle name="Normal 3 3 3 6 2 3 2 3" xfId="30265" xr:uid="{00000000-0005-0000-0000-000058720000}"/>
    <cellStyle name="Normal 3 3 3 6 2 3 3" xfId="30266" xr:uid="{00000000-0005-0000-0000-000059720000}"/>
    <cellStyle name="Normal 3 3 3 6 2 3 3 2" xfId="30267" xr:uid="{00000000-0005-0000-0000-00005A720000}"/>
    <cellStyle name="Normal 3 3 3 6 2 3 4" xfId="30268" xr:uid="{00000000-0005-0000-0000-00005B720000}"/>
    <cellStyle name="Normal 3 3 3 6 2 4" xfId="30269" xr:uid="{00000000-0005-0000-0000-00005C720000}"/>
    <cellStyle name="Normal 3 3 3 6 2 4 2" xfId="30270" xr:uid="{00000000-0005-0000-0000-00005D720000}"/>
    <cellStyle name="Normal 3 3 3 6 2 4 2 2" xfId="30271" xr:uid="{00000000-0005-0000-0000-00005E720000}"/>
    <cellStyle name="Normal 3 3 3 6 2 4 2 2 2" xfId="30272" xr:uid="{00000000-0005-0000-0000-00005F720000}"/>
    <cellStyle name="Normal 3 3 3 6 2 4 2 3" xfId="30273" xr:uid="{00000000-0005-0000-0000-000060720000}"/>
    <cellStyle name="Normal 3 3 3 6 2 4 3" xfId="30274" xr:uid="{00000000-0005-0000-0000-000061720000}"/>
    <cellStyle name="Normal 3 3 3 6 2 4 3 2" xfId="30275" xr:uid="{00000000-0005-0000-0000-000062720000}"/>
    <cellStyle name="Normal 3 3 3 6 2 4 4" xfId="30276" xr:uid="{00000000-0005-0000-0000-000063720000}"/>
    <cellStyle name="Normal 3 3 3 6 2 5" xfId="30277" xr:uid="{00000000-0005-0000-0000-000064720000}"/>
    <cellStyle name="Normal 3 3 3 6 2 5 2" xfId="30278" xr:uid="{00000000-0005-0000-0000-000065720000}"/>
    <cellStyle name="Normal 3 3 3 6 2 5 2 2" xfId="30279" xr:uid="{00000000-0005-0000-0000-000066720000}"/>
    <cellStyle name="Normal 3 3 3 6 2 5 3" xfId="30280" xr:uid="{00000000-0005-0000-0000-000067720000}"/>
    <cellStyle name="Normal 3 3 3 6 2 6" xfId="30281" xr:uid="{00000000-0005-0000-0000-000068720000}"/>
    <cellStyle name="Normal 3 3 3 6 2 6 2" xfId="30282" xr:uid="{00000000-0005-0000-0000-000069720000}"/>
    <cellStyle name="Normal 3 3 3 6 2 7" xfId="30283" xr:uid="{00000000-0005-0000-0000-00006A720000}"/>
    <cellStyle name="Normal 3 3 3 6 2 7 2" xfId="30284" xr:uid="{00000000-0005-0000-0000-00006B720000}"/>
    <cellStyle name="Normal 3 3 3 6 2 8" xfId="30285" xr:uid="{00000000-0005-0000-0000-00006C720000}"/>
    <cellStyle name="Normal 3 3 3 6 3" xfId="30286" xr:uid="{00000000-0005-0000-0000-00006D720000}"/>
    <cellStyle name="Normal 3 3 3 6 3 2" xfId="30287" xr:uid="{00000000-0005-0000-0000-00006E720000}"/>
    <cellStyle name="Normal 3 3 3 6 3 2 2" xfId="30288" xr:uid="{00000000-0005-0000-0000-00006F720000}"/>
    <cellStyle name="Normal 3 3 3 6 3 2 2 2" xfId="30289" xr:uid="{00000000-0005-0000-0000-000070720000}"/>
    <cellStyle name="Normal 3 3 3 6 3 2 2 2 2" xfId="30290" xr:uid="{00000000-0005-0000-0000-000071720000}"/>
    <cellStyle name="Normal 3 3 3 6 3 2 2 3" xfId="30291" xr:uid="{00000000-0005-0000-0000-000072720000}"/>
    <cellStyle name="Normal 3 3 3 6 3 2 3" xfId="30292" xr:uid="{00000000-0005-0000-0000-000073720000}"/>
    <cellStyle name="Normal 3 3 3 6 3 2 3 2" xfId="30293" xr:uid="{00000000-0005-0000-0000-000074720000}"/>
    <cellStyle name="Normal 3 3 3 6 3 2 4" xfId="30294" xr:uid="{00000000-0005-0000-0000-000075720000}"/>
    <cellStyle name="Normal 3 3 3 6 3 3" xfId="30295" xr:uid="{00000000-0005-0000-0000-000076720000}"/>
    <cellStyle name="Normal 3 3 3 6 3 3 2" xfId="30296" xr:uid="{00000000-0005-0000-0000-000077720000}"/>
    <cellStyle name="Normal 3 3 3 6 3 3 2 2" xfId="30297" xr:uid="{00000000-0005-0000-0000-000078720000}"/>
    <cellStyle name="Normal 3 3 3 6 3 3 3" xfId="30298" xr:uid="{00000000-0005-0000-0000-000079720000}"/>
    <cellStyle name="Normal 3 3 3 6 3 4" xfId="30299" xr:uid="{00000000-0005-0000-0000-00007A720000}"/>
    <cellStyle name="Normal 3 3 3 6 3 4 2" xfId="30300" xr:uid="{00000000-0005-0000-0000-00007B720000}"/>
    <cellStyle name="Normal 3 3 3 6 3 5" xfId="30301" xr:uid="{00000000-0005-0000-0000-00007C720000}"/>
    <cellStyle name="Normal 3 3 3 6 4" xfId="30302" xr:uid="{00000000-0005-0000-0000-00007D720000}"/>
    <cellStyle name="Normal 3 3 3 6 4 2" xfId="30303" xr:uid="{00000000-0005-0000-0000-00007E720000}"/>
    <cellStyle name="Normal 3 3 3 6 4 2 2" xfId="30304" xr:uid="{00000000-0005-0000-0000-00007F720000}"/>
    <cellStyle name="Normal 3 3 3 6 4 2 2 2" xfId="30305" xr:uid="{00000000-0005-0000-0000-000080720000}"/>
    <cellStyle name="Normal 3 3 3 6 4 2 3" xfId="30306" xr:uid="{00000000-0005-0000-0000-000081720000}"/>
    <cellStyle name="Normal 3 3 3 6 4 3" xfId="30307" xr:uid="{00000000-0005-0000-0000-000082720000}"/>
    <cellStyle name="Normal 3 3 3 6 4 3 2" xfId="30308" xr:uid="{00000000-0005-0000-0000-000083720000}"/>
    <cellStyle name="Normal 3 3 3 6 4 4" xfId="30309" xr:uid="{00000000-0005-0000-0000-000084720000}"/>
    <cellStyle name="Normal 3 3 3 6 5" xfId="30310" xr:uid="{00000000-0005-0000-0000-000085720000}"/>
    <cellStyle name="Normal 3 3 3 6 5 2" xfId="30311" xr:uid="{00000000-0005-0000-0000-000086720000}"/>
    <cellStyle name="Normal 3 3 3 6 5 2 2" xfId="30312" xr:uid="{00000000-0005-0000-0000-000087720000}"/>
    <cellStyle name="Normal 3 3 3 6 5 2 2 2" xfId="30313" xr:uid="{00000000-0005-0000-0000-000088720000}"/>
    <cellStyle name="Normal 3 3 3 6 5 2 3" xfId="30314" xr:uid="{00000000-0005-0000-0000-000089720000}"/>
    <cellStyle name="Normal 3 3 3 6 5 3" xfId="30315" xr:uid="{00000000-0005-0000-0000-00008A720000}"/>
    <cellStyle name="Normal 3 3 3 6 5 3 2" xfId="30316" xr:uid="{00000000-0005-0000-0000-00008B720000}"/>
    <cellStyle name="Normal 3 3 3 6 5 4" xfId="30317" xr:uid="{00000000-0005-0000-0000-00008C720000}"/>
    <cellStyle name="Normal 3 3 3 6 6" xfId="30318" xr:uid="{00000000-0005-0000-0000-00008D720000}"/>
    <cellStyle name="Normal 3 3 3 6 6 2" xfId="30319" xr:uid="{00000000-0005-0000-0000-00008E720000}"/>
    <cellStyle name="Normal 3 3 3 6 6 2 2" xfId="30320" xr:uid="{00000000-0005-0000-0000-00008F720000}"/>
    <cellStyle name="Normal 3 3 3 6 6 3" xfId="30321" xr:uid="{00000000-0005-0000-0000-000090720000}"/>
    <cellStyle name="Normal 3 3 3 6 7" xfId="30322" xr:uid="{00000000-0005-0000-0000-000091720000}"/>
    <cellStyle name="Normal 3 3 3 6 7 2" xfId="30323" xr:uid="{00000000-0005-0000-0000-000092720000}"/>
    <cellStyle name="Normal 3 3 3 6 8" xfId="30324" xr:uid="{00000000-0005-0000-0000-000093720000}"/>
    <cellStyle name="Normal 3 3 3 6 8 2" xfId="30325" xr:uid="{00000000-0005-0000-0000-000094720000}"/>
    <cellStyle name="Normal 3 3 3 6 9" xfId="30326" xr:uid="{00000000-0005-0000-0000-000095720000}"/>
    <cellStyle name="Normal 3 3 3 7" xfId="30327" xr:uid="{00000000-0005-0000-0000-000096720000}"/>
    <cellStyle name="Normal 3 3 3 7 2" xfId="30328" xr:uid="{00000000-0005-0000-0000-000097720000}"/>
    <cellStyle name="Normal 3 3 3 7 2 2" xfId="30329" xr:uid="{00000000-0005-0000-0000-000098720000}"/>
    <cellStyle name="Normal 3 3 3 7 2 2 2" xfId="30330" xr:uid="{00000000-0005-0000-0000-000099720000}"/>
    <cellStyle name="Normal 3 3 3 7 2 2 2 2" xfId="30331" xr:uid="{00000000-0005-0000-0000-00009A720000}"/>
    <cellStyle name="Normal 3 3 3 7 2 2 2 2 2" xfId="30332" xr:uid="{00000000-0005-0000-0000-00009B720000}"/>
    <cellStyle name="Normal 3 3 3 7 2 2 2 3" xfId="30333" xr:uid="{00000000-0005-0000-0000-00009C720000}"/>
    <cellStyle name="Normal 3 3 3 7 2 2 3" xfId="30334" xr:uid="{00000000-0005-0000-0000-00009D720000}"/>
    <cellStyle name="Normal 3 3 3 7 2 2 3 2" xfId="30335" xr:uid="{00000000-0005-0000-0000-00009E720000}"/>
    <cellStyle name="Normal 3 3 3 7 2 2 4" xfId="30336" xr:uid="{00000000-0005-0000-0000-00009F720000}"/>
    <cellStyle name="Normal 3 3 3 7 2 3" xfId="30337" xr:uid="{00000000-0005-0000-0000-0000A0720000}"/>
    <cellStyle name="Normal 3 3 3 7 2 3 2" xfId="30338" xr:uid="{00000000-0005-0000-0000-0000A1720000}"/>
    <cellStyle name="Normal 3 3 3 7 2 3 2 2" xfId="30339" xr:uid="{00000000-0005-0000-0000-0000A2720000}"/>
    <cellStyle name="Normal 3 3 3 7 2 3 3" xfId="30340" xr:uid="{00000000-0005-0000-0000-0000A3720000}"/>
    <cellStyle name="Normal 3 3 3 7 2 4" xfId="30341" xr:uid="{00000000-0005-0000-0000-0000A4720000}"/>
    <cellStyle name="Normal 3 3 3 7 2 4 2" xfId="30342" xr:uid="{00000000-0005-0000-0000-0000A5720000}"/>
    <cellStyle name="Normal 3 3 3 7 2 5" xfId="30343" xr:uid="{00000000-0005-0000-0000-0000A6720000}"/>
    <cellStyle name="Normal 3 3 3 7 3" xfId="30344" xr:uid="{00000000-0005-0000-0000-0000A7720000}"/>
    <cellStyle name="Normal 3 3 3 7 3 2" xfId="30345" xr:uid="{00000000-0005-0000-0000-0000A8720000}"/>
    <cellStyle name="Normal 3 3 3 7 3 2 2" xfId="30346" xr:uid="{00000000-0005-0000-0000-0000A9720000}"/>
    <cellStyle name="Normal 3 3 3 7 3 2 2 2" xfId="30347" xr:uid="{00000000-0005-0000-0000-0000AA720000}"/>
    <cellStyle name="Normal 3 3 3 7 3 2 3" xfId="30348" xr:uid="{00000000-0005-0000-0000-0000AB720000}"/>
    <cellStyle name="Normal 3 3 3 7 3 3" xfId="30349" xr:uid="{00000000-0005-0000-0000-0000AC720000}"/>
    <cellStyle name="Normal 3 3 3 7 3 3 2" xfId="30350" xr:uid="{00000000-0005-0000-0000-0000AD720000}"/>
    <cellStyle name="Normal 3 3 3 7 3 4" xfId="30351" xr:uid="{00000000-0005-0000-0000-0000AE720000}"/>
    <cellStyle name="Normal 3 3 3 7 4" xfId="30352" xr:uid="{00000000-0005-0000-0000-0000AF720000}"/>
    <cellStyle name="Normal 3 3 3 7 4 2" xfId="30353" xr:uid="{00000000-0005-0000-0000-0000B0720000}"/>
    <cellStyle name="Normal 3 3 3 7 4 2 2" xfId="30354" xr:uid="{00000000-0005-0000-0000-0000B1720000}"/>
    <cellStyle name="Normal 3 3 3 7 4 2 2 2" xfId="30355" xr:uid="{00000000-0005-0000-0000-0000B2720000}"/>
    <cellStyle name="Normal 3 3 3 7 4 2 3" xfId="30356" xr:uid="{00000000-0005-0000-0000-0000B3720000}"/>
    <cellStyle name="Normal 3 3 3 7 4 3" xfId="30357" xr:uid="{00000000-0005-0000-0000-0000B4720000}"/>
    <cellStyle name="Normal 3 3 3 7 4 3 2" xfId="30358" xr:uid="{00000000-0005-0000-0000-0000B5720000}"/>
    <cellStyle name="Normal 3 3 3 7 4 4" xfId="30359" xr:uid="{00000000-0005-0000-0000-0000B6720000}"/>
    <cellStyle name="Normal 3 3 3 7 5" xfId="30360" xr:uid="{00000000-0005-0000-0000-0000B7720000}"/>
    <cellStyle name="Normal 3 3 3 7 5 2" xfId="30361" xr:uid="{00000000-0005-0000-0000-0000B8720000}"/>
    <cellStyle name="Normal 3 3 3 7 5 2 2" xfId="30362" xr:uid="{00000000-0005-0000-0000-0000B9720000}"/>
    <cellStyle name="Normal 3 3 3 7 5 3" xfId="30363" xr:uid="{00000000-0005-0000-0000-0000BA720000}"/>
    <cellStyle name="Normal 3 3 3 7 6" xfId="30364" xr:uid="{00000000-0005-0000-0000-0000BB720000}"/>
    <cellStyle name="Normal 3 3 3 7 6 2" xfId="30365" xr:uid="{00000000-0005-0000-0000-0000BC720000}"/>
    <cellStyle name="Normal 3 3 3 7 7" xfId="30366" xr:uid="{00000000-0005-0000-0000-0000BD720000}"/>
    <cellStyle name="Normal 3 3 3 7 7 2" xfId="30367" xr:uid="{00000000-0005-0000-0000-0000BE720000}"/>
    <cellStyle name="Normal 3 3 3 7 8" xfId="30368" xr:uid="{00000000-0005-0000-0000-0000BF720000}"/>
    <cellStyle name="Normal 3 3 3 8" xfId="30369" xr:uid="{00000000-0005-0000-0000-0000C0720000}"/>
    <cellStyle name="Normal 3 3 3 8 2" xfId="30370" xr:uid="{00000000-0005-0000-0000-0000C1720000}"/>
    <cellStyle name="Normal 3 3 3 8 2 2" xfId="30371" xr:uid="{00000000-0005-0000-0000-0000C2720000}"/>
    <cellStyle name="Normal 3 3 3 8 2 2 2" xfId="30372" xr:uid="{00000000-0005-0000-0000-0000C3720000}"/>
    <cellStyle name="Normal 3 3 3 8 2 2 2 2" xfId="30373" xr:uid="{00000000-0005-0000-0000-0000C4720000}"/>
    <cellStyle name="Normal 3 3 3 8 2 2 2 2 2" xfId="30374" xr:uid="{00000000-0005-0000-0000-0000C5720000}"/>
    <cellStyle name="Normal 3 3 3 8 2 2 2 3" xfId="30375" xr:uid="{00000000-0005-0000-0000-0000C6720000}"/>
    <cellStyle name="Normal 3 3 3 8 2 2 3" xfId="30376" xr:uid="{00000000-0005-0000-0000-0000C7720000}"/>
    <cellStyle name="Normal 3 3 3 8 2 2 3 2" xfId="30377" xr:uid="{00000000-0005-0000-0000-0000C8720000}"/>
    <cellStyle name="Normal 3 3 3 8 2 2 4" xfId="30378" xr:uid="{00000000-0005-0000-0000-0000C9720000}"/>
    <cellStyle name="Normal 3 3 3 8 2 3" xfId="30379" xr:uid="{00000000-0005-0000-0000-0000CA720000}"/>
    <cellStyle name="Normal 3 3 3 8 2 3 2" xfId="30380" xr:uid="{00000000-0005-0000-0000-0000CB720000}"/>
    <cellStyle name="Normal 3 3 3 8 2 3 2 2" xfId="30381" xr:uid="{00000000-0005-0000-0000-0000CC720000}"/>
    <cellStyle name="Normal 3 3 3 8 2 3 3" xfId="30382" xr:uid="{00000000-0005-0000-0000-0000CD720000}"/>
    <cellStyle name="Normal 3 3 3 8 2 4" xfId="30383" xr:uid="{00000000-0005-0000-0000-0000CE720000}"/>
    <cellStyle name="Normal 3 3 3 8 2 4 2" xfId="30384" xr:uid="{00000000-0005-0000-0000-0000CF720000}"/>
    <cellStyle name="Normal 3 3 3 8 2 5" xfId="30385" xr:uid="{00000000-0005-0000-0000-0000D0720000}"/>
    <cellStyle name="Normal 3 3 3 8 3" xfId="30386" xr:uid="{00000000-0005-0000-0000-0000D1720000}"/>
    <cellStyle name="Normal 3 3 3 8 3 2" xfId="30387" xr:uid="{00000000-0005-0000-0000-0000D2720000}"/>
    <cellStyle name="Normal 3 3 3 8 3 2 2" xfId="30388" xr:uid="{00000000-0005-0000-0000-0000D3720000}"/>
    <cellStyle name="Normal 3 3 3 8 3 2 2 2" xfId="30389" xr:uid="{00000000-0005-0000-0000-0000D4720000}"/>
    <cellStyle name="Normal 3 3 3 8 3 2 3" xfId="30390" xr:uid="{00000000-0005-0000-0000-0000D5720000}"/>
    <cellStyle name="Normal 3 3 3 8 3 3" xfId="30391" xr:uid="{00000000-0005-0000-0000-0000D6720000}"/>
    <cellStyle name="Normal 3 3 3 8 3 3 2" xfId="30392" xr:uid="{00000000-0005-0000-0000-0000D7720000}"/>
    <cellStyle name="Normal 3 3 3 8 3 4" xfId="30393" xr:uid="{00000000-0005-0000-0000-0000D8720000}"/>
    <cellStyle name="Normal 3 3 3 8 4" xfId="30394" xr:uid="{00000000-0005-0000-0000-0000D9720000}"/>
    <cellStyle name="Normal 3 3 3 8 4 2" xfId="30395" xr:uid="{00000000-0005-0000-0000-0000DA720000}"/>
    <cellStyle name="Normal 3 3 3 8 4 2 2" xfId="30396" xr:uid="{00000000-0005-0000-0000-0000DB720000}"/>
    <cellStyle name="Normal 3 3 3 8 4 2 2 2" xfId="30397" xr:uid="{00000000-0005-0000-0000-0000DC720000}"/>
    <cellStyle name="Normal 3 3 3 8 4 2 3" xfId="30398" xr:uid="{00000000-0005-0000-0000-0000DD720000}"/>
    <cellStyle name="Normal 3 3 3 8 4 3" xfId="30399" xr:uid="{00000000-0005-0000-0000-0000DE720000}"/>
    <cellStyle name="Normal 3 3 3 8 4 3 2" xfId="30400" xr:uid="{00000000-0005-0000-0000-0000DF720000}"/>
    <cellStyle name="Normal 3 3 3 8 4 4" xfId="30401" xr:uid="{00000000-0005-0000-0000-0000E0720000}"/>
    <cellStyle name="Normal 3 3 3 8 5" xfId="30402" xr:uid="{00000000-0005-0000-0000-0000E1720000}"/>
    <cellStyle name="Normal 3 3 3 8 5 2" xfId="30403" xr:uid="{00000000-0005-0000-0000-0000E2720000}"/>
    <cellStyle name="Normal 3 3 3 8 5 2 2" xfId="30404" xr:uid="{00000000-0005-0000-0000-0000E3720000}"/>
    <cellStyle name="Normal 3 3 3 8 5 3" xfId="30405" xr:uid="{00000000-0005-0000-0000-0000E4720000}"/>
    <cellStyle name="Normal 3 3 3 8 6" xfId="30406" xr:uid="{00000000-0005-0000-0000-0000E5720000}"/>
    <cellStyle name="Normal 3 3 3 8 6 2" xfId="30407" xr:uid="{00000000-0005-0000-0000-0000E6720000}"/>
    <cellStyle name="Normal 3 3 3 8 7" xfId="30408" xr:uid="{00000000-0005-0000-0000-0000E7720000}"/>
    <cellStyle name="Normal 3 3 3 8 7 2" xfId="30409" xr:uid="{00000000-0005-0000-0000-0000E8720000}"/>
    <cellStyle name="Normal 3 3 3 8 8" xfId="30410" xr:uid="{00000000-0005-0000-0000-0000E9720000}"/>
    <cellStyle name="Normal 3 3 3 9" xfId="30411" xr:uid="{00000000-0005-0000-0000-0000EA720000}"/>
    <cellStyle name="Normal 3 3 3 9 2" xfId="30412" xr:uid="{00000000-0005-0000-0000-0000EB720000}"/>
    <cellStyle name="Normal 3 3 3 9 2 2" xfId="30413" xr:uid="{00000000-0005-0000-0000-0000EC720000}"/>
    <cellStyle name="Normal 3 3 3 9 2 2 2" xfId="30414" xr:uid="{00000000-0005-0000-0000-0000ED720000}"/>
    <cellStyle name="Normal 3 3 3 9 2 2 2 2" xfId="30415" xr:uid="{00000000-0005-0000-0000-0000EE720000}"/>
    <cellStyle name="Normal 3 3 3 9 2 2 2 2 2" xfId="30416" xr:uid="{00000000-0005-0000-0000-0000EF720000}"/>
    <cellStyle name="Normal 3 3 3 9 2 2 2 3" xfId="30417" xr:uid="{00000000-0005-0000-0000-0000F0720000}"/>
    <cellStyle name="Normal 3 3 3 9 2 2 3" xfId="30418" xr:uid="{00000000-0005-0000-0000-0000F1720000}"/>
    <cellStyle name="Normal 3 3 3 9 2 2 3 2" xfId="30419" xr:uid="{00000000-0005-0000-0000-0000F2720000}"/>
    <cellStyle name="Normal 3 3 3 9 2 2 4" xfId="30420" xr:uid="{00000000-0005-0000-0000-0000F3720000}"/>
    <cellStyle name="Normal 3 3 3 9 2 3" xfId="30421" xr:uid="{00000000-0005-0000-0000-0000F4720000}"/>
    <cellStyle name="Normal 3 3 3 9 2 3 2" xfId="30422" xr:uid="{00000000-0005-0000-0000-0000F5720000}"/>
    <cellStyle name="Normal 3 3 3 9 2 3 2 2" xfId="30423" xr:uid="{00000000-0005-0000-0000-0000F6720000}"/>
    <cellStyle name="Normal 3 3 3 9 2 3 3" xfId="30424" xr:uid="{00000000-0005-0000-0000-0000F7720000}"/>
    <cellStyle name="Normal 3 3 3 9 2 4" xfId="30425" xr:uid="{00000000-0005-0000-0000-0000F8720000}"/>
    <cellStyle name="Normal 3 3 3 9 2 4 2" xfId="30426" xr:uid="{00000000-0005-0000-0000-0000F9720000}"/>
    <cellStyle name="Normal 3 3 3 9 2 5" xfId="30427" xr:uid="{00000000-0005-0000-0000-0000FA720000}"/>
    <cellStyle name="Normal 3 3 3 9 3" xfId="30428" xr:uid="{00000000-0005-0000-0000-0000FB720000}"/>
    <cellStyle name="Normal 3 3 3 9 3 2" xfId="30429" xr:uid="{00000000-0005-0000-0000-0000FC720000}"/>
    <cellStyle name="Normal 3 3 3 9 3 2 2" xfId="30430" xr:uid="{00000000-0005-0000-0000-0000FD720000}"/>
    <cellStyle name="Normal 3 3 3 9 3 2 2 2" xfId="30431" xr:uid="{00000000-0005-0000-0000-0000FE720000}"/>
    <cellStyle name="Normal 3 3 3 9 3 2 3" xfId="30432" xr:uid="{00000000-0005-0000-0000-0000FF720000}"/>
    <cellStyle name="Normal 3 3 3 9 3 3" xfId="30433" xr:uid="{00000000-0005-0000-0000-000000730000}"/>
    <cellStyle name="Normal 3 3 3 9 3 3 2" xfId="30434" xr:uid="{00000000-0005-0000-0000-000001730000}"/>
    <cellStyle name="Normal 3 3 3 9 3 4" xfId="30435" xr:uid="{00000000-0005-0000-0000-000002730000}"/>
    <cellStyle name="Normal 3 3 3 9 4" xfId="30436" xr:uid="{00000000-0005-0000-0000-000003730000}"/>
    <cellStyle name="Normal 3 3 3 9 4 2" xfId="30437" xr:uid="{00000000-0005-0000-0000-000004730000}"/>
    <cellStyle name="Normal 3 3 3 9 4 2 2" xfId="30438" xr:uid="{00000000-0005-0000-0000-000005730000}"/>
    <cellStyle name="Normal 3 3 3 9 4 3" xfId="30439" xr:uid="{00000000-0005-0000-0000-000006730000}"/>
    <cellStyle name="Normal 3 3 3 9 5" xfId="30440" xr:uid="{00000000-0005-0000-0000-000007730000}"/>
    <cellStyle name="Normal 3 3 3 9 5 2" xfId="30441" xr:uid="{00000000-0005-0000-0000-000008730000}"/>
    <cellStyle name="Normal 3 3 3 9 6" xfId="30442" xr:uid="{00000000-0005-0000-0000-000009730000}"/>
    <cellStyle name="Normal 3 3 3_T-straight with PEDs adjustor" xfId="30443" xr:uid="{00000000-0005-0000-0000-00000A730000}"/>
    <cellStyle name="Normal 3 3 4" xfId="1285" xr:uid="{00000000-0005-0000-0000-00000B730000}"/>
    <cellStyle name="Normal 3 3 4 10" xfId="30444" xr:uid="{00000000-0005-0000-0000-00000C730000}"/>
    <cellStyle name="Normal 3 3 4 10 2" xfId="30445" xr:uid="{00000000-0005-0000-0000-00000D730000}"/>
    <cellStyle name="Normal 3 3 4 10 2 2" xfId="30446" xr:uid="{00000000-0005-0000-0000-00000E730000}"/>
    <cellStyle name="Normal 3 3 4 10 2 2 2" xfId="30447" xr:uid="{00000000-0005-0000-0000-00000F730000}"/>
    <cellStyle name="Normal 3 3 4 10 2 3" xfId="30448" xr:uid="{00000000-0005-0000-0000-000010730000}"/>
    <cellStyle name="Normal 3 3 4 10 3" xfId="30449" xr:uid="{00000000-0005-0000-0000-000011730000}"/>
    <cellStyle name="Normal 3 3 4 10 3 2" xfId="30450" xr:uid="{00000000-0005-0000-0000-000012730000}"/>
    <cellStyle name="Normal 3 3 4 10 4" xfId="30451" xr:uid="{00000000-0005-0000-0000-000013730000}"/>
    <cellStyle name="Normal 3 3 4 11" xfId="30452" xr:uid="{00000000-0005-0000-0000-000014730000}"/>
    <cellStyle name="Normal 3 3 4 11 2" xfId="30453" xr:uid="{00000000-0005-0000-0000-000015730000}"/>
    <cellStyle name="Normal 3 3 4 11 2 2" xfId="30454" xr:uid="{00000000-0005-0000-0000-000016730000}"/>
    <cellStyle name="Normal 3 3 4 11 2 2 2" xfId="30455" xr:uid="{00000000-0005-0000-0000-000017730000}"/>
    <cellStyle name="Normal 3 3 4 11 2 3" xfId="30456" xr:uid="{00000000-0005-0000-0000-000018730000}"/>
    <cellStyle name="Normal 3 3 4 11 3" xfId="30457" xr:uid="{00000000-0005-0000-0000-000019730000}"/>
    <cellStyle name="Normal 3 3 4 11 3 2" xfId="30458" xr:uid="{00000000-0005-0000-0000-00001A730000}"/>
    <cellStyle name="Normal 3 3 4 11 4" xfId="30459" xr:uid="{00000000-0005-0000-0000-00001B730000}"/>
    <cellStyle name="Normal 3 3 4 12" xfId="30460" xr:uid="{00000000-0005-0000-0000-00001C730000}"/>
    <cellStyle name="Normal 3 3 4 12 2" xfId="30461" xr:uid="{00000000-0005-0000-0000-00001D730000}"/>
    <cellStyle name="Normal 3 3 4 12 2 2" xfId="30462" xr:uid="{00000000-0005-0000-0000-00001E730000}"/>
    <cellStyle name="Normal 3 3 4 12 2 2 2" xfId="30463" xr:uid="{00000000-0005-0000-0000-00001F730000}"/>
    <cellStyle name="Normal 3 3 4 12 2 3" xfId="30464" xr:uid="{00000000-0005-0000-0000-000020730000}"/>
    <cellStyle name="Normal 3 3 4 12 3" xfId="30465" xr:uid="{00000000-0005-0000-0000-000021730000}"/>
    <cellStyle name="Normal 3 3 4 12 3 2" xfId="30466" xr:uid="{00000000-0005-0000-0000-000022730000}"/>
    <cellStyle name="Normal 3 3 4 12 4" xfId="30467" xr:uid="{00000000-0005-0000-0000-000023730000}"/>
    <cellStyle name="Normal 3 3 4 13" xfId="30468" xr:uid="{00000000-0005-0000-0000-000024730000}"/>
    <cellStyle name="Normal 3 3 4 13 2" xfId="30469" xr:uid="{00000000-0005-0000-0000-000025730000}"/>
    <cellStyle name="Normal 3 3 4 13 2 2" xfId="30470" xr:uid="{00000000-0005-0000-0000-000026730000}"/>
    <cellStyle name="Normal 3 3 4 13 3" xfId="30471" xr:uid="{00000000-0005-0000-0000-000027730000}"/>
    <cellStyle name="Normal 3 3 4 14" xfId="30472" xr:uid="{00000000-0005-0000-0000-000028730000}"/>
    <cellStyle name="Normal 3 3 4 14 2" xfId="30473" xr:uid="{00000000-0005-0000-0000-000029730000}"/>
    <cellStyle name="Normal 3 3 4 15" xfId="30474" xr:uid="{00000000-0005-0000-0000-00002A730000}"/>
    <cellStyle name="Normal 3 3 4 15 2" xfId="30475" xr:uid="{00000000-0005-0000-0000-00002B730000}"/>
    <cellStyle name="Normal 3 3 4 16" xfId="30476" xr:uid="{00000000-0005-0000-0000-00002C730000}"/>
    <cellStyle name="Normal 3 3 4 17" xfId="30477" xr:uid="{00000000-0005-0000-0000-00002D730000}"/>
    <cellStyle name="Normal 3 3 4 2" xfId="1286" xr:uid="{00000000-0005-0000-0000-00002E730000}"/>
    <cellStyle name="Normal 3 3 4 2 10" xfId="30478" xr:uid="{00000000-0005-0000-0000-00002F730000}"/>
    <cellStyle name="Normal 3 3 4 2 11" xfId="30479" xr:uid="{00000000-0005-0000-0000-000030730000}"/>
    <cellStyle name="Normal 3 3 4 2 2" xfId="30480" xr:uid="{00000000-0005-0000-0000-000031730000}"/>
    <cellStyle name="Normal 3 3 4 2 2 10" xfId="30481" xr:uid="{00000000-0005-0000-0000-000032730000}"/>
    <cellStyle name="Normal 3 3 4 2 2 2" xfId="30482" xr:uid="{00000000-0005-0000-0000-000033730000}"/>
    <cellStyle name="Normal 3 3 4 2 2 2 2" xfId="30483" xr:uid="{00000000-0005-0000-0000-000034730000}"/>
    <cellStyle name="Normal 3 3 4 2 2 2 2 2" xfId="30484" xr:uid="{00000000-0005-0000-0000-000035730000}"/>
    <cellStyle name="Normal 3 3 4 2 2 2 2 2 2" xfId="30485" xr:uid="{00000000-0005-0000-0000-000036730000}"/>
    <cellStyle name="Normal 3 3 4 2 2 2 2 2 2 2" xfId="30486" xr:uid="{00000000-0005-0000-0000-000037730000}"/>
    <cellStyle name="Normal 3 3 4 2 2 2 2 2 2 2 2" xfId="30487" xr:uid="{00000000-0005-0000-0000-000038730000}"/>
    <cellStyle name="Normal 3 3 4 2 2 2 2 2 2 3" xfId="30488" xr:uid="{00000000-0005-0000-0000-000039730000}"/>
    <cellStyle name="Normal 3 3 4 2 2 2 2 2 3" xfId="30489" xr:uid="{00000000-0005-0000-0000-00003A730000}"/>
    <cellStyle name="Normal 3 3 4 2 2 2 2 2 3 2" xfId="30490" xr:uid="{00000000-0005-0000-0000-00003B730000}"/>
    <cellStyle name="Normal 3 3 4 2 2 2 2 2 4" xfId="30491" xr:uid="{00000000-0005-0000-0000-00003C730000}"/>
    <cellStyle name="Normal 3 3 4 2 2 2 2 3" xfId="30492" xr:uid="{00000000-0005-0000-0000-00003D730000}"/>
    <cellStyle name="Normal 3 3 4 2 2 2 2 3 2" xfId="30493" xr:uid="{00000000-0005-0000-0000-00003E730000}"/>
    <cellStyle name="Normal 3 3 4 2 2 2 2 3 2 2" xfId="30494" xr:uid="{00000000-0005-0000-0000-00003F730000}"/>
    <cellStyle name="Normal 3 3 4 2 2 2 2 3 3" xfId="30495" xr:uid="{00000000-0005-0000-0000-000040730000}"/>
    <cellStyle name="Normal 3 3 4 2 2 2 2 4" xfId="30496" xr:uid="{00000000-0005-0000-0000-000041730000}"/>
    <cellStyle name="Normal 3 3 4 2 2 2 2 4 2" xfId="30497" xr:uid="{00000000-0005-0000-0000-000042730000}"/>
    <cellStyle name="Normal 3 3 4 2 2 2 2 5" xfId="30498" xr:uid="{00000000-0005-0000-0000-000043730000}"/>
    <cellStyle name="Normal 3 3 4 2 2 2 3" xfId="30499" xr:uid="{00000000-0005-0000-0000-000044730000}"/>
    <cellStyle name="Normal 3 3 4 2 2 2 3 2" xfId="30500" xr:uid="{00000000-0005-0000-0000-000045730000}"/>
    <cellStyle name="Normal 3 3 4 2 2 2 3 2 2" xfId="30501" xr:uid="{00000000-0005-0000-0000-000046730000}"/>
    <cellStyle name="Normal 3 3 4 2 2 2 3 2 2 2" xfId="30502" xr:uid="{00000000-0005-0000-0000-000047730000}"/>
    <cellStyle name="Normal 3 3 4 2 2 2 3 2 3" xfId="30503" xr:uid="{00000000-0005-0000-0000-000048730000}"/>
    <cellStyle name="Normal 3 3 4 2 2 2 3 3" xfId="30504" xr:uid="{00000000-0005-0000-0000-000049730000}"/>
    <cellStyle name="Normal 3 3 4 2 2 2 3 3 2" xfId="30505" xr:uid="{00000000-0005-0000-0000-00004A730000}"/>
    <cellStyle name="Normal 3 3 4 2 2 2 3 4" xfId="30506" xr:uid="{00000000-0005-0000-0000-00004B730000}"/>
    <cellStyle name="Normal 3 3 4 2 2 2 4" xfId="30507" xr:uid="{00000000-0005-0000-0000-00004C730000}"/>
    <cellStyle name="Normal 3 3 4 2 2 2 4 2" xfId="30508" xr:uid="{00000000-0005-0000-0000-00004D730000}"/>
    <cellStyle name="Normal 3 3 4 2 2 2 4 2 2" xfId="30509" xr:uid="{00000000-0005-0000-0000-00004E730000}"/>
    <cellStyle name="Normal 3 3 4 2 2 2 4 2 2 2" xfId="30510" xr:uid="{00000000-0005-0000-0000-00004F730000}"/>
    <cellStyle name="Normal 3 3 4 2 2 2 4 2 3" xfId="30511" xr:uid="{00000000-0005-0000-0000-000050730000}"/>
    <cellStyle name="Normal 3 3 4 2 2 2 4 3" xfId="30512" xr:uid="{00000000-0005-0000-0000-000051730000}"/>
    <cellStyle name="Normal 3 3 4 2 2 2 4 3 2" xfId="30513" xr:uid="{00000000-0005-0000-0000-000052730000}"/>
    <cellStyle name="Normal 3 3 4 2 2 2 4 4" xfId="30514" xr:uid="{00000000-0005-0000-0000-000053730000}"/>
    <cellStyle name="Normal 3 3 4 2 2 2 5" xfId="30515" xr:uid="{00000000-0005-0000-0000-000054730000}"/>
    <cellStyle name="Normal 3 3 4 2 2 2 5 2" xfId="30516" xr:uid="{00000000-0005-0000-0000-000055730000}"/>
    <cellStyle name="Normal 3 3 4 2 2 2 5 2 2" xfId="30517" xr:uid="{00000000-0005-0000-0000-000056730000}"/>
    <cellStyle name="Normal 3 3 4 2 2 2 5 3" xfId="30518" xr:uid="{00000000-0005-0000-0000-000057730000}"/>
    <cellStyle name="Normal 3 3 4 2 2 2 6" xfId="30519" xr:uid="{00000000-0005-0000-0000-000058730000}"/>
    <cellStyle name="Normal 3 3 4 2 2 2 6 2" xfId="30520" xr:uid="{00000000-0005-0000-0000-000059730000}"/>
    <cellStyle name="Normal 3 3 4 2 2 2 7" xfId="30521" xr:uid="{00000000-0005-0000-0000-00005A730000}"/>
    <cellStyle name="Normal 3 3 4 2 2 2 7 2" xfId="30522" xr:uid="{00000000-0005-0000-0000-00005B730000}"/>
    <cellStyle name="Normal 3 3 4 2 2 2 8" xfId="30523" xr:uid="{00000000-0005-0000-0000-00005C730000}"/>
    <cellStyle name="Normal 3 3 4 2 2 3" xfId="30524" xr:uid="{00000000-0005-0000-0000-00005D730000}"/>
    <cellStyle name="Normal 3 3 4 2 2 3 2" xfId="30525" xr:uid="{00000000-0005-0000-0000-00005E730000}"/>
    <cellStyle name="Normal 3 3 4 2 2 3 2 2" xfId="30526" xr:uid="{00000000-0005-0000-0000-00005F730000}"/>
    <cellStyle name="Normal 3 3 4 2 2 3 2 2 2" xfId="30527" xr:uid="{00000000-0005-0000-0000-000060730000}"/>
    <cellStyle name="Normal 3 3 4 2 2 3 2 2 2 2" xfId="30528" xr:uid="{00000000-0005-0000-0000-000061730000}"/>
    <cellStyle name="Normal 3 3 4 2 2 3 2 2 3" xfId="30529" xr:uid="{00000000-0005-0000-0000-000062730000}"/>
    <cellStyle name="Normal 3 3 4 2 2 3 2 3" xfId="30530" xr:uid="{00000000-0005-0000-0000-000063730000}"/>
    <cellStyle name="Normal 3 3 4 2 2 3 2 3 2" xfId="30531" xr:uid="{00000000-0005-0000-0000-000064730000}"/>
    <cellStyle name="Normal 3 3 4 2 2 3 2 4" xfId="30532" xr:uid="{00000000-0005-0000-0000-000065730000}"/>
    <cellStyle name="Normal 3 3 4 2 2 3 3" xfId="30533" xr:uid="{00000000-0005-0000-0000-000066730000}"/>
    <cellStyle name="Normal 3 3 4 2 2 3 3 2" xfId="30534" xr:uid="{00000000-0005-0000-0000-000067730000}"/>
    <cellStyle name="Normal 3 3 4 2 2 3 3 2 2" xfId="30535" xr:uid="{00000000-0005-0000-0000-000068730000}"/>
    <cellStyle name="Normal 3 3 4 2 2 3 3 3" xfId="30536" xr:uid="{00000000-0005-0000-0000-000069730000}"/>
    <cellStyle name="Normal 3 3 4 2 2 3 4" xfId="30537" xr:uid="{00000000-0005-0000-0000-00006A730000}"/>
    <cellStyle name="Normal 3 3 4 2 2 3 4 2" xfId="30538" xr:uid="{00000000-0005-0000-0000-00006B730000}"/>
    <cellStyle name="Normal 3 3 4 2 2 3 5" xfId="30539" xr:uid="{00000000-0005-0000-0000-00006C730000}"/>
    <cellStyle name="Normal 3 3 4 2 2 4" xfId="30540" xr:uid="{00000000-0005-0000-0000-00006D730000}"/>
    <cellStyle name="Normal 3 3 4 2 2 4 2" xfId="30541" xr:uid="{00000000-0005-0000-0000-00006E730000}"/>
    <cellStyle name="Normal 3 3 4 2 2 4 2 2" xfId="30542" xr:uid="{00000000-0005-0000-0000-00006F730000}"/>
    <cellStyle name="Normal 3 3 4 2 2 4 2 2 2" xfId="30543" xr:uid="{00000000-0005-0000-0000-000070730000}"/>
    <cellStyle name="Normal 3 3 4 2 2 4 2 3" xfId="30544" xr:uid="{00000000-0005-0000-0000-000071730000}"/>
    <cellStyle name="Normal 3 3 4 2 2 4 3" xfId="30545" xr:uid="{00000000-0005-0000-0000-000072730000}"/>
    <cellStyle name="Normal 3 3 4 2 2 4 3 2" xfId="30546" xr:uid="{00000000-0005-0000-0000-000073730000}"/>
    <cellStyle name="Normal 3 3 4 2 2 4 4" xfId="30547" xr:uid="{00000000-0005-0000-0000-000074730000}"/>
    <cellStyle name="Normal 3 3 4 2 2 5" xfId="30548" xr:uid="{00000000-0005-0000-0000-000075730000}"/>
    <cellStyle name="Normal 3 3 4 2 2 5 2" xfId="30549" xr:uid="{00000000-0005-0000-0000-000076730000}"/>
    <cellStyle name="Normal 3 3 4 2 2 5 2 2" xfId="30550" xr:uid="{00000000-0005-0000-0000-000077730000}"/>
    <cellStyle name="Normal 3 3 4 2 2 5 2 2 2" xfId="30551" xr:uid="{00000000-0005-0000-0000-000078730000}"/>
    <cellStyle name="Normal 3 3 4 2 2 5 2 3" xfId="30552" xr:uid="{00000000-0005-0000-0000-000079730000}"/>
    <cellStyle name="Normal 3 3 4 2 2 5 3" xfId="30553" xr:uid="{00000000-0005-0000-0000-00007A730000}"/>
    <cellStyle name="Normal 3 3 4 2 2 5 3 2" xfId="30554" xr:uid="{00000000-0005-0000-0000-00007B730000}"/>
    <cellStyle name="Normal 3 3 4 2 2 5 4" xfId="30555" xr:uid="{00000000-0005-0000-0000-00007C730000}"/>
    <cellStyle name="Normal 3 3 4 2 2 6" xfId="30556" xr:uid="{00000000-0005-0000-0000-00007D730000}"/>
    <cellStyle name="Normal 3 3 4 2 2 6 2" xfId="30557" xr:uid="{00000000-0005-0000-0000-00007E730000}"/>
    <cellStyle name="Normal 3 3 4 2 2 6 2 2" xfId="30558" xr:uid="{00000000-0005-0000-0000-00007F730000}"/>
    <cellStyle name="Normal 3 3 4 2 2 6 3" xfId="30559" xr:uid="{00000000-0005-0000-0000-000080730000}"/>
    <cellStyle name="Normal 3 3 4 2 2 7" xfId="30560" xr:uid="{00000000-0005-0000-0000-000081730000}"/>
    <cellStyle name="Normal 3 3 4 2 2 7 2" xfId="30561" xr:uid="{00000000-0005-0000-0000-000082730000}"/>
    <cellStyle name="Normal 3 3 4 2 2 8" xfId="30562" xr:uid="{00000000-0005-0000-0000-000083730000}"/>
    <cellStyle name="Normal 3 3 4 2 2 8 2" xfId="30563" xr:uid="{00000000-0005-0000-0000-000084730000}"/>
    <cellStyle name="Normal 3 3 4 2 2 9" xfId="30564" xr:uid="{00000000-0005-0000-0000-000085730000}"/>
    <cellStyle name="Normal 3 3 4 2 3" xfId="30565" xr:uid="{00000000-0005-0000-0000-000086730000}"/>
    <cellStyle name="Normal 3 3 4 2 3 2" xfId="30566" xr:uid="{00000000-0005-0000-0000-000087730000}"/>
    <cellStyle name="Normal 3 3 4 2 3 2 2" xfId="30567" xr:uid="{00000000-0005-0000-0000-000088730000}"/>
    <cellStyle name="Normal 3 3 4 2 3 2 2 2" xfId="30568" xr:uid="{00000000-0005-0000-0000-000089730000}"/>
    <cellStyle name="Normal 3 3 4 2 3 2 2 2 2" xfId="30569" xr:uid="{00000000-0005-0000-0000-00008A730000}"/>
    <cellStyle name="Normal 3 3 4 2 3 2 2 2 2 2" xfId="30570" xr:uid="{00000000-0005-0000-0000-00008B730000}"/>
    <cellStyle name="Normal 3 3 4 2 3 2 2 2 3" xfId="30571" xr:uid="{00000000-0005-0000-0000-00008C730000}"/>
    <cellStyle name="Normal 3 3 4 2 3 2 2 3" xfId="30572" xr:uid="{00000000-0005-0000-0000-00008D730000}"/>
    <cellStyle name="Normal 3 3 4 2 3 2 2 3 2" xfId="30573" xr:uid="{00000000-0005-0000-0000-00008E730000}"/>
    <cellStyle name="Normal 3 3 4 2 3 2 2 4" xfId="30574" xr:uid="{00000000-0005-0000-0000-00008F730000}"/>
    <cellStyle name="Normal 3 3 4 2 3 2 3" xfId="30575" xr:uid="{00000000-0005-0000-0000-000090730000}"/>
    <cellStyle name="Normal 3 3 4 2 3 2 3 2" xfId="30576" xr:uid="{00000000-0005-0000-0000-000091730000}"/>
    <cellStyle name="Normal 3 3 4 2 3 2 3 2 2" xfId="30577" xr:uid="{00000000-0005-0000-0000-000092730000}"/>
    <cellStyle name="Normal 3 3 4 2 3 2 3 3" xfId="30578" xr:uid="{00000000-0005-0000-0000-000093730000}"/>
    <cellStyle name="Normal 3 3 4 2 3 2 4" xfId="30579" xr:uid="{00000000-0005-0000-0000-000094730000}"/>
    <cellStyle name="Normal 3 3 4 2 3 2 4 2" xfId="30580" xr:uid="{00000000-0005-0000-0000-000095730000}"/>
    <cellStyle name="Normal 3 3 4 2 3 2 5" xfId="30581" xr:uid="{00000000-0005-0000-0000-000096730000}"/>
    <cellStyle name="Normal 3 3 4 2 3 3" xfId="30582" xr:uid="{00000000-0005-0000-0000-000097730000}"/>
    <cellStyle name="Normal 3 3 4 2 3 3 2" xfId="30583" xr:uid="{00000000-0005-0000-0000-000098730000}"/>
    <cellStyle name="Normal 3 3 4 2 3 3 2 2" xfId="30584" xr:uid="{00000000-0005-0000-0000-000099730000}"/>
    <cellStyle name="Normal 3 3 4 2 3 3 2 2 2" xfId="30585" xr:uid="{00000000-0005-0000-0000-00009A730000}"/>
    <cellStyle name="Normal 3 3 4 2 3 3 2 3" xfId="30586" xr:uid="{00000000-0005-0000-0000-00009B730000}"/>
    <cellStyle name="Normal 3 3 4 2 3 3 3" xfId="30587" xr:uid="{00000000-0005-0000-0000-00009C730000}"/>
    <cellStyle name="Normal 3 3 4 2 3 3 3 2" xfId="30588" xr:uid="{00000000-0005-0000-0000-00009D730000}"/>
    <cellStyle name="Normal 3 3 4 2 3 3 4" xfId="30589" xr:uid="{00000000-0005-0000-0000-00009E730000}"/>
    <cellStyle name="Normal 3 3 4 2 3 4" xfId="30590" xr:uid="{00000000-0005-0000-0000-00009F730000}"/>
    <cellStyle name="Normal 3 3 4 2 3 4 2" xfId="30591" xr:uid="{00000000-0005-0000-0000-0000A0730000}"/>
    <cellStyle name="Normal 3 3 4 2 3 4 2 2" xfId="30592" xr:uid="{00000000-0005-0000-0000-0000A1730000}"/>
    <cellStyle name="Normal 3 3 4 2 3 4 2 2 2" xfId="30593" xr:uid="{00000000-0005-0000-0000-0000A2730000}"/>
    <cellStyle name="Normal 3 3 4 2 3 4 2 3" xfId="30594" xr:uid="{00000000-0005-0000-0000-0000A3730000}"/>
    <cellStyle name="Normal 3 3 4 2 3 4 3" xfId="30595" xr:uid="{00000000-0005-0000-0000-0000A4730000}"/>
    <cellStyle name="Normal 3 3 4 2 3 4 3 2" xfId="30596" xr:uid="{00000000-0005-0000-0000-0000A5730000}"/>
    <cellStyle name="Normal 3 3 4 2 3 4 4" xfId="30597" xr:uid="{00000000-0005-0000-0000-0000A6730000}"/>
    <cellStyle name="Normal 3 3 4 2 3 5" xfId="30598" xr:uid="{00000000-0005-0000-0000-0000A7730000}"/>
    <cellStyle name="Normal 3 3 4 2 3 5 2" xfId="30599" xr:uid="{00000000-0005-0000-0000-0000A8730000}"/>
    <cellStyle name="Normal 3 3 4 2 3 5 2 2" xfId="30600" xr:uid="{00000000-0005-0000-0000-0000A9730000}"/>
    <cellStyle name="Normal 3 3 4 2 3 5 3" xfId="30601" xr:uid="{00000000-0005-0000-0000-0000AA730000}"/>
    <cellStyle name="Normal 3 3 4 2 3 6" xfId="30602" xr:uid="{00000000-0005-0000-0000-0000AB730000}"/>
    <cellStyle name="Normal 3 3 4 2 3 6 2" xfId="30603" xr:uid="{00000000-0005-0000-0000-0000AC730000}"/>
    <cellStyle name="Normal 3 3 4 2 3 7" xfId="30604" xr:uid="{00000000-0005-0000-0000-0000AD730000}"/>
    <cellStyle name="Normal 3 3 4 2 3 7 2" xfId="30605" xr:uid="{00000000-0005-0000-0000-0000AE730000}"/>
    <cellStyle name="Normal 3 3 4 2 3 8" xfId="30606" xr:uid="{00000000-0005-0000-0000-0000AF730000}"/>
    <cellStyle name="Normal 3 3 4 2 4" xfId="30607" xr:uid="{00000000-0005-0000-0000-0000B0730000}"/>
    <cellStyle name="Normal 3 3 4 2 4 2" xfId="30608" xr:uid="{00000000-0005-0000-0000-0000B1730000}"/>
    <cellStyle name="Normal 3 3 4 2 4 2 2" xfId="30609" xr:uid="{00000000-0005-0000-0000-0000B2730000}"/>
    <cellStyle name="Normal 3 3 4 2 4 2 2 2" xfId="30610" xr:uid="{00000000-0005-0000-0000-0000B3730000}"/>
    <cellStyle name="Normal 3 3 4 2 4 2 2 2 2" xfId="30611" xr:uid="{00000000-0005-0000-0000-0000B4730000}"/>
    <cellStyle name="Normal 3 3 4 2 4 2 2 3" xfId="30612" xr:uid="{00000000-0005-0000-0000-0000B5730000}"/>
    <cellStyle name="Normal 3 3 4 2 4 2 3" xfId="30613" xr:uid="{00000000-0005-0000-0000-0000B6730000}"/>
    <cellStyle name="Normal 3 3 4 2 4 2 3 2" xfId="30614" xr:uid="{00000000-0005-0000-0000-0000B7730000}"/>
    <cellStyle name="Normal 3 3 4 2 4 2 4" xfId="30615" xr:uid="{00000000-0005-0000-0000-0000B8730000}"/>
    <cellStyle name="Normal 3 3 4 2 4 3" xfId="30616" xr:uid="{00000000-0005-0000-0000-0000B9730000}"/>
    <cellStyle name="Normal 3 3 4 2 4 3 2" xfId="30617" xr:uid="{00000000-0005-0000-0000-0000BA730000}"/>
    <cellStyle name="Normal 3 3 4 2 4 3 2 2" xfId="30618" xr:uid="{00000000-0005-0000-0000-0000BB730000}"/>
    <cellStyle name="Normal 3 3 4 2 4 3 3" xfId="30619" xr:uid="{00000000-0005-0000-0000-0000BC730000}"/>
    <cellStyle name="Normal 3 3 4 2 4 4" xfId="30620" xr:uid="{00000000-0005-0000-0000-0000BD730000}"/>
    <cellStyle name="Normal 3 3 4 2 4 4 2" xfId="30621" xr:uid="{00000000-0005-0000-0000-0000BE730000}"/>
    <cellStyle name="Normal 3 3 4 2 4 5" xfId="30622" xr:uid="{00000000-0005-0000-0000-0000BF730000}"/>
    <cellStyle name="Normal 3 3 4 2 5" xfId="30623" xr:uid="{00000000-0005-0000-0000-0000C0730000}"/>
    <cellStyle name="Normal 3 3 4 2 5 2" xfId="30624" xr:uid="{00000000-0005-0000-0000-0000C1730000}"/>
    <cellStyle name="Normal 3 3 4 2 5 2 2" xfId="30625" xr:uid="{00000000-0005-0000-0000-0000C2730000}"/>
    <cellStyle name="Normal 3 3 4 2 5 2 2 2" xfId="30626" xr:uid="{00000000-0005-0000-0000-0000C3730000}"/>
    <cellStyle name="Normal 3 3 4 2 5 2 3" xfId="30627" xr:uid="{00000000-0005-0000-0000-0000C4730000}"/>
    <cellStyle name="Normal 3 3 4 2 5 3" xfId="30628" xr:uid="{00000000-0005-0000-0000-0000C5730000}"/>
    <cellStyle name="Normal 3 3 4 2 5 3 2" xfId="30629" xr:uid="{00000000-0005-0000-0000-0000C6730000}"/>
    <cellStyle name="Normal 3 3 4 2 5 4" xfId="30630" xr:uid="{00000000-0005-0000-0000-0000C7730000}"/>
    <cellStyle name="Normal 3 3 4 2 6" xfId="30631" xr:uid="{00000000-0005-0000-0000-0000C8730000}"/>
    <cellStyle name="Normal 3 3 4 2 6 2" xfId="30632" xr:uid="{00000000-0005-0000-0000-0000C9730000}"/>
    <cellStyle name="Normal 3 3 4 2 6 2 2" xfId="30633" xr:uid="{00000000-0005-0000-0000-0000CA730000}"/>
    <cellStyle name="Normal 3 3 4 2 6 2 2 2" xfId="30634" xr:uid="{00000000-0005-0000-0000-0000CB730000}"/>
    <cellStyle name="Normal 3 3 4 2 6 2 3" xfId="30635" xr:uid="{00000000-0005-0000-0000-0000CC730000}"/>
    <cellStyle name="Normal 3 3 4 2 6 3" xfId="30636" xr:uid="{00000000-0005-0000-0000-0000CD730000}"/>
    <cellStyle name="Normal 3 3 4 2 6 3 2" xfId="30637" xr:uid="{00000000-0005-0000-0000-0000CE730000}"/>
    <cellStyle name="Normal 3 3 4 2 6 4" xfId="30638" xr:uid="{00000000-0005-0000-0000-0000CF730000}"/>
    <cellStyle name="Normal 3 3 4 2 7" xfId="30639" xr:uid="{00000000-0005-0000-0000-0000D0730000}"/>
    <cellStyle name="Normal 3 3 4 2 7 2" xfId="30640" xr:uid="{00000000-0005-0000-0000-0000D1730000}"/>
    <cellStyle name="Normal 3 3 4 2 7 2 2" xfId="30641" xr:uid="{00000000-0005-0000-0000-0000D2730000}"/>
    <cellStyle name="Normal 3 3 4 2 7 3" xfId="30642" xr:uid="{00000000-0005-0000-0000-0000D3730000}"/>
    <cellStyle name="Normal 3 3 4 2 8" xfId="30643" xr:uid="{00000000-0005-0000-0000-0000D4730000}"/>
    <cellStyle name="Normal 3 3 4 2 8 2" xfId="30644" xr:uid="{00000000-0005-0000-0000-0000D5730000}"/>
    <cellStyle name="Normal 3 3 4 2 9" xfId="30645" xr:uid="{00000000-0005-0000-0000-0000D6730000}"/>
    <cellStyle name="Normal 3 3 4 2 9 2" xfId="30646" xr:uid="{00000000-0005-0000-0000-0000D7730000}"/>
    <cellStyle name="Normal 3 3 4 3" xfId="30647" xr:uid="{00000000-0005-0000-0000-0000D8730000}"/>
    <cellStyle name="Normal 3 3 4 3 10" xfId="30648" xr:uid="{00000000-0005-0000-0000-0000D9730000}"/>
    <cellStyle name="Normal 3 3 4 3 11" xfId="30649" xr:uid="{00000000-0005-0000-0000-0000DA730000}"/>
    <cellStyle name="Normal 3 3 4 3 2" xfId="30650" xr:uid="{00000000-0005-0000-0000-0000DB730000}"/>
    <cellStyle name="Normal 3 3 4 3 2 10" xfId="30651" xr:uid="{00000000-0005-0000-0000-0000DC730000}"/>
    <cellStyle name="Normal 3 3 4 3 2 2" xfId="30652" xr:uid="{00000000-0005-0000-0000-0000DD730000}"/>
    <cellStyle name="Normal 3 3 4 3 2 2 2" xfId="30653" xr:uid="{00000000-0005-0000-0000-0000DE730000}"/>
    <cellStyle name="Normal 3 3 4 3 2 2 2 2" xfId="30654" xr:uid="{00000000-0005-0000-0000-0000DF730000}"/>
    <cellStyle name="Normal 3 3 4 3 2 2 2 2 2" xfId="30655" xr:uid="{00000000-0005-0000-0000-0000E0730000}"/>
    <cellStyle name="Normal 3 3 4 3 2 2 2 2 2 2" xfId="30656" xr:uid="{00000000-0005-0000-0000-0000E1730000}"/>
    <cellStyle name="Normal 3 3 4 3 2 2 2 2 2 2 2" xfId="30657" xr:uid="{00000000-0005-0000-0000-0000E2730000}"/>
    <cellStyle name="Normal 3 3 4 3 2 2 2 2 2 3" xfId="30658" xr:uid="{00000000-0005-0000-0000-0000E3730000}"/>
    <cellStyle name="Normal 3 3 4 3 2 2 2 2 3" xfId="30659" xr:uid="{00000000-0005-0000-0000-0000E4730000}"/>
    <cellStyle name="Normal 3 3 4 3 2 2 2 2 3 2" xfId="30660" xr:uid="{00000000-0005-0000-0000-0000E5730000}"/>
    <cellStyle name="Normal 3 3 4 3 2 2 2 2 4" xfId="30661" xr:uid="{00000000-0005-0000-0000-0000E6730000}"/>
    <cellStyle name="Normal 3 3 4 3 2 2 2 3" xfId="30662" xr:uid="{00000000-0005-0000-0000-0000E7730000}"/>
    <cellStyle name="Normal 3 3 4 3 2 2 2 3 2" xfId="30663" xr:uid="{00000000-0005-0000-0000-0000E8730000}"/>
    <cellStyle name="Normal 3 3 4 3 2 2 2 3 2 2" xfId="30664" xr:uid="{00000000-0005-0000-0000-0000E9730000}"/>
    <cellStyle name="Normal 3 3 4 3 2 2 2 3 3" xfId="30665" xr:uid="{00000000-0005-0000-0000-0000EA730000}"/>
    <cellStyle name="Normal 3 3 4 3 2 2 2 4" xfId="30666" xr:uid="{00000000-0005-0000-0000-0000EB730000}"/>
    <cellStyle name="Normal 3 3 4 3 2 2 2 4 2" xfId="30667" xr:uid="{00000000-0005-0000-0000-0000EC730000}"/>
    <cellStyle name="Normal 3 3 4 3 2 2 2 5" xfId="30668" xr:uid="{00000000-0005-0000-0000-0000ED730000}"/>
    <cellStyle name="Normal 3 3 4 3 2 2 3" xfId="30669" xr:uid="{00000000-0005-0000-0000-0000EE730000}"/>
    <cellStyle name="Normal 3 3 4 3 2 2 3 2" xfId="30670" xr:uid="{00000000-0005-0000-0000-0000EF730000}"/>
    <cellStyle name="Normal 3 3 4 3 2 2 3 2 2" xfId="30671" xr:uid="{00000000-0005-0000-0000-0000F0730000}"/>
    <cellStyle name="Normal 3 3 4 3 2 2 3 2 2 2" xfId="30672" xr:uid="{00000000-0005-0000-0000-0000F1730000}"/>
    <cellStyle name="Normal 3 3 4 3 2 2 3 2 3" xfId="30673" xr:uid="{00000000-0005-0000-0000-0000F2730000}"/>
    <cellStyle name="Normal 3 3 4 3 2 2 3 3" xfId="30674" xr:uid="{00000000-0005-0000-0000-0000F3730000}"/>
    <cellStyle name="Normal 3 3 4 3 2 2 3 3 2" xfId="30675" xr:uid="{00000000-0005-0000-0000-0000F4730000}"/>
    <cellStyle name="Normal 3 3 4 3 2 2 3 4" xfId="30676" xr:uid="{00000000-0005-0000-0000-0000F5730000}"/>
    <cellStyle name="Normal 3 3 4 3 2 2 4" xfId="30677" xr:uid="{00000000-0005-0000-0000-0000F6730000}"/>
    <cellStyle name="Normal 3 3 4 3 2 2 4 2" xfId="30678" xr:uid="{00000000-0005-0000-0000-0000F7730000}"/>
    <cellStyle name="Normal 3 3 4 3 2 2 4 2 2" xfId="30679" xr:uid="{00000000-0005-0000-0000-0000F8730000}"/>
    <cellStyle name="Normal 3 3 4 3 2 2 4 2 2 2" xfId="30680" xr:uid="{00000000-0005-0000-0000-0000F9730000}"/>
    <cellStyle name="Normal 3 3 4 3 2 2 4 2 3" xfId="30681" xr:uid="{00000000-0005-0000-0000-0000FA730000}"/>
    <cellStyle name="Normal 3 3 4 3 2 2 4 3" xfId="30682" xr:uid="{00000000-0005-0000-0000-0000FB730000}"/>
    <cellStyle name="Normal 3 3 4 3 2 2 4 3 2" xfId="30683" xr:uid="{00000000-0005-0000-0000-0000FC730000}"/>
    <cellStyle name="Normal 3 3 4 3 2 2 4 4" xfId="30684" xr:uid="{00000000-0005-0000-0000-0000FD730000}"/>
    <cellStyle name="Normal 3 3 4 3 2 2 5" xfId="30685" xr:uid="{00000000-0005-0000-0000-0000FE730000}"/>
    <cellStyle name="Normal 3 3 4 3 2 2 5 2" xfId="30686" xr:uid="{00000000-0005-0000-0000-0000FF730000}"/>
    <cellStyle name="Normal 3 3 4 3 2 2 5 2 2" xfId="30687" xr:uid="{00000000-0005-0000-0000-000000740000}"/>
    <cellStyle name="Normal 3 3 4 3 2 2 5 3" xfId="30688" xr:uid="{00000000-0005-0000-0000-000001740000}"/>
    <cellStyle name="Normal 3 3 4 3 2 2 6" xfId="30689" xr:uid="{00000000-0005-0000-0000-000002740000}"/>
    <cellStyle name="Normal 3 3 4 3 2 2 6 2" xfId="30690" xr:uid="{00000000-0005-0000-0000-000003740000}"/>
    <cellStyle name="Normal 3 3 4 3 2 2 7" xfId="30691" xr:uid="{00000000-0005-0000-0000-000004740000}"/>
    <cellStyle name="Normal 3 3 4 3 2 2 7 2" xfId="30692" xr:uid="{00000000-0005-0000-0000-000005740000}"/>
    <cellStyle name="Normal 3 3 4 3 2 2 8" xfId="30693" xr:uid="{00000000-0005-0000-0000-000006740000}"/>
    <cellStyle name="Normal 3 3 4 3 2 3" xfId="30694" xr:uid="{00000000-0005-0000-0000-000007740000}"/>
    <cellStyle name="Normal 3 3 4 3 2 3 2" xfId="30695" xr:uid="{00000000-0005-0000-0000-000008740000}"/>
    <cellStyle name="Normal 3 3 4 3 2 3 2 2" xfId="30696" xr:uid="{00000000-0005-0000-0000-000009740000}"/>
    <cellStyle name="Normal 3 3 4 3 2 3 2 2 2" xfId="30697" xr:uid="{00000000-0005-0000-0000-00000A740000}"/>
    <cellStyle name="Normal 3 3 4 3 2 3 2 2 2 2" xfId="30698" xr:uid="{00000000-0005-0000-0000-00000B740000}"/>
    <cellStyle name="Normal 3 3 4 3 2 3 2 2 3" xfId="30699" xr:uid="{00000000-0005-0000-0000-00000C740000}"/>
    <cellStyle name="Normal 3 3 4 3 2 3 2 3" xfId="30700" xr:uid="{00000000-0005-0000-0000-00000D740000}"/>
    <cellStyle name="Normal 3 3 4 3 2 3 2 3 2" xfId="30701" xr:uid="{00000000-0005-0000-0000-00000E740000}"/>
    <cellStyle name="Normal 3 3 4 3 2 3 2 4" xfId="30702" xr:uid="{00000000-0005-0000-0000-00000F740000}"/>
    <cellStyle name="Normal 3 3 4 3 2 3 3" xfId="30703" xr:uid="{00000000-0005-0000-0000-000010740000}"/>
    <cellStyle name="Normal 3 3 4 3 2 3 3 2" xfId="30704" xr:uid="{00000000-0005-0000-0000-000011740000}"/>
    <cellStyle name="Normal 3 3 4 3 2 3 3 2 2" xfId="30705" xr:uid="{00000000-0005-0000-0000-000012740000}"/>
    <cellStyle name="Normal 3 3 4 3 2 3 3 3" xfId="30706" xr:uid="{00000000-0005-0000-0000-000013740000}"/>
    <cellStyle name="Normal 3 3 4 3 2 3 4" xfId="30707" xr:uid="{00000000-0005-0000-0000-000014740000}"/>
    <cellStyle name="Normal 3 3 4 3 2 3 4 2" xfId="30708" xr:uid="{00000000-0005-0000-0000-000015740000}"/>
    <cellStyle name="Normal 3 3 4 3 2 3 5" xfId="30709" xr:uid="{00000000-0005-0000-0000-000016740000}"/>
    <cellStyle name="Normal 3 3 4 3 2 4" xfId="30710" xr:uid="{00000000-0005-0000-0000-000017740000}"/>
    <cellStyle name="Normal 3 3 4 3 2 4 2" xfId="30711" xr:uid="{00000000-0005-0000-0000-000018740000}"/>
    <cellStyle name="Normal 3 3 4 3 2 4 2 2" xfId="30712" xr:uid="{00000000-0005-0000-0000-000019740000}"/>
    <cellStyle name="Normal 3 3 4 3 2 4 2 2 2" xfId="30713" xr:uid="{00000000-0005-0000-0000-00001A740000}"/>
    <cellStyle name="Normal 3 3 4 3 2 4 2 3" xfId="30714" xr:uid="{00000000-0005-0000-0000-00001B740000}"/>
    <cellStyle name="Normal 3 3 4 3 2 4 3" xfId="30715" xr:uid="{00000000-0005-0000-0000-00001C740000}"/>
    <cellStyle name="Normal 3 3 4 3 2 4 3 2" xfId="30716" xr:uid="{00000000-0005-0000-0000-00001D740000}"/>
    <cellStyle name="Normal 3 3 4 3 2 4 4" xfId="30717" xr:uid="{00000000-0005-0000-0000-00001E740000}"/>
    <cellStyle name="Normal 3 3 4 3 2 5" xfId="30718" xr:uid="{00000000-0005-0000-0000-00001F740000}"/>
    <cellStyle name="Normal 3 3 4 3 2 5 2" xfId="30719" xr:uid="{00000000-0005-0000-0000-000020740000}"/>
    <cellStyle name="Normal 3 3 4 3 2 5 2 2" xfId="30720" xr:uid="{00000000-0005-0000-0000-000021740000}"/>
    <cellStyle name="Normal 3 3 4 3 2 5 2 2 2" xfId="30721" xr:uid="{00000000-0005-0000-0000-000022740000}"/>
    <cellStyle name="Normal 3 3 4 3 2 5 2 3" xfId="30722" xr:uid="{00000000-0005-0000-0000-000023740000}"/>
    <cellStyle name="Normal 3 3 4 3 2 5 3" xfId="30723" xr:uid="{00000000-0005-0000-0000-000024740000}"/>
    <cellStyle name="Normal 3 3 4 3 2 5 3 2" xfId="30724" xr:uid="{00000000-0005-0000-0000-000025740000}"/>
    <cellStyle name="Normal 3 3 4 3 2 5 4" xfId="30725" xr:uid="{00000000-0005-0000-0000-000026740000}"/>
    <cellStyle name="Normal 3 3 4 3 2 6" xfId="30726" xr:uid="{00000000-0005-0000-0000-000027740000}"/>
    <cellStyle name="Normal 3 3 4 3 2 6 2" xfId="30727" xr:uid="{00000000-0005-0000-0000-000028740000}"/>
    <cellStyle name="Normal 3 3 4 3 2 6 2 2" xfId="30728" xr:uid="{00000000-0005-0000-0000-000029740000}"/>
    <cellStyle name="Normal 3 3 4 3 2 6 3" xfId="30729" xr:uid="{00000000-0005-0000-0000-00002A740000}"/>
    <cellStyle name="Normal 3 3 4 3 2 7" xfId="30730" xr:uid="{00000000-0005-0000-0000-00002B740000}"/>
    <cellStyle name="Normal 3 3 4 3 2 7 2" xfId="30731" xr:uid="{00000000-0005-0000-0000-00002C740000}"/>
    <cellStyle name="Normal 3 3 4 3 2 8" xfId="30732" xr:uid="{00000000-0005-0000-0000-00002D740000}"/>
    <cellStyle name="Normal 3 3 4 3 2 8 2" xfId="30733" xr:uid="{00000000-0005-0000-0000-00002E740000}"/>
    <cellStyle name="Normal 3 3 4 3 2 9" xfId="30734" xr:uid="{00000000-0005-0000-0000-00002F740000}"/>
    <cellStyle name="Normal 3 3 4 3 3" xfId="30735" xr:uid="{00000000-0005-0000-0000-000030740000}"/>
    <cellStyle name="Normal 3 3 4 3 3 2" xfId="30736" xr:uid="{00000000-0005-0000-0000-000031740000}"/>
    <cellStyle name="Normal 3 3 4 3 3 2 2" xfId="30737" xr:uid="{00000000-0005-0000-0000-000032740000}"/>
    <cellStyle name="Normal 3 3 4 3 3 2 2 2" xfId="30738" xr:uid="{00000000-0005-0000-0000-000033740000}"/>
    <cellStyle name="Normal 3 3 4 3 3 2 2 2 2" xfId="30739" xr:uid="{00000000-0005-0000-0000-000034740000}"/>
    <cellStyle name="Normal 3 3 4 3 3 2 2 2 2 2" xfId="30740" xr:uid="{00000000-0005-0000-0000-000035740000}"/>
    <cellStyle name="Normal 3 3 4 3 3 2 2 2 3" xfId="30741" xr:uid="{00000000-0005-0000-0000-000036740000}"/>
    <cellStyle name="Normal 3 3 4 3 3 2 2 3" xfId="30742" xr:uid="{00000000-0005-0000-0000-000037740000}"/>
    <cellStyle name="Normal 3 3 4 3 3 2 2 3 2" xfId="30743" xr:uid="{00000000-0005-0000-0000-000038740000}"/>
    <cellStyle name="Normal 3 3 4 3 3 2 2 4" xfId="30744" xr:uid="{00000000-0005-0000-0000-000039740000}"/>
    <cellStyle name="Normal 3 3 4 3 3 2 3" xfId="30745" xr:uid="{00000000-0005-0000-0000-00003A740000}"/>
    <cellStyle name="Normal 3 3 4 3 3 2 3 2" xfId="30746" xr:uid="{00000000-0005-0000-0000-00003B740000}"/>
    <cellStyle name="Normal 3 3 4 3 3 2 3 2 2" xfId="30747" xr:uid="{00000000-0005-0000-0000-00003C740000}"/>
    <cellStyle name="Normal 3 3 4 3 3 2 3 3" xfId="30748" xr:uid="{00000000-0005-0000-0000-00003D740000}"/>
    <cellStyle name="Normal 3 3 4 3 3 2 4" xfId="30749" xr:uid="{00000000-0005-0000-0000-00003E740000}"/>
    <cellStyle name="Normal 3 3 4 3 3 2 4 2" xfId="30750" xr:uid="{00000000-0005-0000-0000-00003F740000}"/>
    <cellStyle name="Normal 3 3 4 3 3 2 5" xfId="30751" xr:uid="{00000000-0005-0000-0000-000040740000}"/>
    <cellStyle name="Normal 3 3 4 3 3 3" xfId="30752" xr:uid="{00000000-0005-0000-0000-000041740000}"/>
    <cellStyle name="Normal 3 3 4 3 3 3 2" xfId="30753" xr:uid="{00000000-0005-0000-0000-000042740000}"/>
    <cellStyle name="Normal 3 3 4 3 3 3 2 2" xfId="30754" xr:uid="{00000000-0005-0000-0000-000043740000}"/>
    <cellStyle name="Normal 3 3 4 3 3 3 2 2 2" xfId="30755" xr:uid="{00000000-0005-0000-0000-000044740000}"/>
    <cellStyle name="Normal 3 3 4 3 3 3 2 3" xfId="30756" xr:uid="{00000000-0005-0000-0000-000045740000}"/>
    <cellStyle name="Normal 3 3 4 3 3 3 3" xfId="30757" xr:uid="{00000000-0005-0000-0000-000046740000}"/>
    <cellStyle name="Normal 3 3 4 3 3 3 3 2" xfId="30758" xr:uid="{00000000-0005-0000-0000-000047740000}"/>
    <cellStyle name="Normal 3 3 4 3 3 3 4" xfId="30759" xr:uid="{00000000-0005-0000-0000-000048740000}"/>
    <cellStyle name="Normal 3 3 4 3 3 4" xfId="30760" xr:uid="{00000000-0005-0000-0000-000049740000}"/>
    <cellStyle name="Normal 3 3 4 3 3 4 2" xfId="30761" xr:uid="{00000000-0005-0000-0000-00004A740000}"/>
    <cellStyle name="Normal 3 3 4 3 3 4 2 2" xfId="30762" xr:uid="{00000000-0005-0000-0000-00004B740000}"/>
    <cellStyle name="Normal 3 3 4 3 3 4 2 2 2" xfId="30763" xr:uid="{00000000-0005-0000-0000-00004C740000}"/>
    <cellStyle name="Normal 3 3 4 3 3 4 2 3" xfId="30764" xr:uid="{00000000-0005-0000-0000-00004D740000}"/>
    <cellStyle name="Normal 3 3 4 3 3 4 3" xfId="30765" xr:uid="{00000000-0005-0000-0000-00004E740000}"/>
    <cellStyle name="Normal 3 3 4 3 3 4 3 2" xfId="30766" xr:uid="{00000000-0005-0000-0000-00004F740000}"/>
    <cellStyle name="Normal 3 3 4 3 3 4 4" xfId="30767" xr:uid="{00000000-0005-0000-0000-000050740000}"/>
    <cellStyle name="Normal 3 3 4 3 3 5" xfId="30768" xr:uid="{00000000-0005-0000-0000-000051740000}"/>
    <cellStyle name="Normal 3 3 4 3 3 5 2" xfId="30769" xr:uid="{00000000-0005-0000-0000-000052740000}"/>
    <cellStyle name="Normal 3 3 4 3 3 5 2 2" xfId="30770" xr:uid="{00000000-0005-0000-0000-000053740000}"/>
    <cellStyle name="Normal 3 3 4 3 3 5 3" xfId="30771" xr:uid="{00000000-0005-0000-0000-000054740000}"/>
    <cellStyle name="Normal 3 3 4 3 3 6" xfId="30772" xr:uid="{00000000-0005-0000-0000-000055740000}"/>
    <cellStyle name="Normal 3 3 4 3 3 6 2" xfId="30773" xr:uid="{00000000-0005-0000-0000-000056740000}"/>
    <cellStyle name="Normal 3 3 4 3 3 7" xfId="30774" xr:uid="{00000000-0005-0000-0000-000057740000}"/>
    <cellStyle name="Normal 3 3 4 3 3 7 2" xfId="30775" xr:uid="{00000000-0005-0000-0000-000058740000}"/>
    <cellStyle name="Normal 3 3 4 3 3 8" xfId="30776" xr:uid="{00000000-0005-0000-0000-000059740000}"/>
    <cellStyle name="Normal 3 3 4 3 4" xfId="30777" xr:uid="{00000000-0005-0000-0000-00005A740000}"/>
    <cellStyle name="Normal 3 3 4 3 4 2" xfId="30778" xr:uid="{00000000-0005-0000-0000-00005B740000}"/>
    <cellStyle name="Normal 3 3 4 3 4 2 2" xfId="30779" xr:uid="{00000000-0005-0000-0000-00005C740000}"/>
    <cellStyle name="Normal 3 3 4 3 4 2 2 2" xfId="30780" xr:uid="{00000000-0005-0000-0000-00005D740000}"/>
    <cellStyle name="Normal 3 3 4 3 4 2 2 2 2" xfId="30781" xr:uid="{00000000-0005-0000-0000-00005E740000}"/>
    <cellStyle name="Normal 3 3 4 3 4 2 2 3" xfId="30782" xr:uid="{00000000-0005-0000-0000-00005F740000}"/>
    <cellStyle name="Normal 3 3 4 3 4 2 3" xfId="30783" xr:uid="{00000000-0005-0000-0000-000060740000}"/>
    <cellStyle name="Normal 3 3 4 3 4 2 3 2" xfId="30784" xr:uid="{00000000-0005-0000-0000-000061740000}"/>
    <cellStyle name="Normal 3 3 4 3 4 2 4" xfId="30785" xr:uid="{00000000-0005-0000-0000-000062740000}"/>
    <cellStyle name="Normal 3 3 4 3 4 3" xfId="30786" xr:uid="{00000000-0005-0000-0000-000063740000}"/>
    <cellStyle name="Normal 3 3 4 3 4 3 2" xfId="30787" xr:uid="{00000000-0005-0000-0000-000064740000}"/>
    <cellStyle name="Normal 3 3 4 3 4 3 2 2" xfId="30788" xr:uid="{00000000-0005-0000-0000-000065740000}"/>
    <cellStyle name="Normal 3 3 4 3 4 3 3" xfId="30789" xr:uid="{00000000-0005-0000-0000-000066740000}"/>
    <cellStyle name="Normal 3 3 4 3 4 4" xfId="30790" xr:uid="{00000000-0005-0000-0000-000067740000}"/>
    <cellStyle name="Normal 3 3 4 3 4 4 2" xfId="30791" xr:uid="{00000000-0005-0000-0000-000068740000}"/>
    <cellStyle name="Normal 3 3 4 3 4 5" xfId="30792" xr:uid="{00000000-0005-0000-0000-000069740000}"/>
    <cellStyle name="Normal 3 3 4 3 5" xfId="30793" xr:uid="{00000000-0005-0000-0000-00006A740000}"/>
    <cellStyle name="Normal 3 3 4 3 5 2" xfId="30794" xr:uid="{00000000-0005-0000-0000-00006B740000}"/>
    <cellStyle name="Normal 3 3 4 3 5 2 2" xfId="30795" xr:uid="{00000000-0005-0000-0000-00006C740000}"/>
    <cellStyle name="Normal 3 3 4 3 5 2 2 2" xfId="30796" xr:uid="{00000000-0005-0000-0000-00006D740000}"/>
    <cellStyle name="Normal 3 3 4 3 5 2 3" xfId="30797" xr:uid="{00000000-0005-0000-0000-00006E740000}"/>
    <cellStyle name="Normal 3 3 4 3 5 3" xfId="30798" xr:uid="{00000000-0005-0000-0000-00006F740000}"/>
    <cellStyle name="Normal 3 3 4 3 5 3 2" xfId="30799" xr:uid="{00000000-0005-0000-0000-000070740000}"/>
    <cellStyle name="Normal 3 3 4 3 5 4" xfId="30800" xr:uid="{00000000-0005-0000-0000-000071740000}"/>
    <cellStyle name="Normal 3 3 4 3 6" xfId="30801" xr:uid="{00000000-0005-0000-0000-000072740000}"/>
    <cellStyle name="Normal 3 3 4 3 6 2" xfId="30802" xr:uid="{00000000-0005-0000-0000-000073740000}"/>
    <cellStyle name="Normal 3 3 4 3 6 2 2" xfId="30803" xr:uid="{00000000-0005-0000-0000-000074740000}"/>
    <cellStyle name="Normal 3 3 4 3 6 2 2 2" xfId="30804" xr:uid="{00000000-0005-0000-0000-000075740000}"/>
    <cellStyle name="Normal 3 3 4 3 6 2 3" xfId="30805" xr:uid="{00000000-0005-0000-0000-000076740000}"/>
    <cellStyle name="Normal 3 3 4 3 6 3" xfId="30806" xr:uid="{00000000-0005-0000-0000-000077740000}"/>
    <cellStyle name="Normal 3 3 4 3 6 3 2" xfId="30807" xr:uid="{00000000-0005-0000-0000-000078740000}"/>
    <cellStyle name="Normal 3 3 4 3 6 4" xfId="30808" xr:uid="{00000000-0005-0000-0000-000079740000}"/>
    <cellStyle name="Normal 3 3 4 3 7" xfId="30809" xr:uid="{00000000-0005-0000-0000-00007A740000}"/>
    <cellStyle name="Normal 3 3 4 3 7 2" xfId="30810" xr:uid="{00000000-0005-0000-0000-00007B740000}"/>
    <cellStyle name="Normal 3 3 4 3 7 2 2" xfId="30811" xr:uid="{00000000-0005-0000-0000-00007C740000}"/>
    <cellStyle name="Normal 3 3 4 3 7 3" xfId="30812" xr:uid="{00000000-0005-0000-0000-00007D740000}"/>
    <cellStyle name="Normal 3 3 4 3 8" xfId="30813" xr:uid="{00000000-0005-0000-0000-00007E740000}"/>
    <cellStyle name="Normal 3 3 4 3 8 2" xfId="30814" xr:uid="{00000000-0005-0000-0000-00007F740000}"/>
    <cellStyle name="Normal 3 3 4 3 9" xfId="30815" xr:uid="{00000000-0005-0000-0000-000080740000}"/>
    <cellStyle name="Normal 3 3 4 3 9 2" xfId="30816" xr:uid="{00000000-0005-0000-0000-000081740000}"/>
    <cellStyle name="Normal 3 3 4 4" xfId="30817" xr:uid="{00000000-0005-0000-0000-000082740000}"/>
    <cellStyle name="Normal 3 3 4 4 10" xfId="30818" xr:uid="{00000000-0005-0000-0000-000083740000}"/>
    <cellStyle name="Normal 3 3 4 4 11" xfId="30819" xr:uid="{00000000-0005-0000-0000-000084740000}"/>
    <cellStyle name="Normal 3 3 4 4 2" xfId="30820" xr:uid="{00000000-0005-0000-0000-000085740000}"/>
    <cellStyle name="Normal 3 3 4 4 2 2" xfId="30821" xr:uid="{00000000-0005-0000-0000-000086740000}"/>
    <cellStyle name="Normal 3 3 4 4 2 2 2" xfId="30822" xr:uid="{00000000-0005-0000-0000-000087740000}"/>
    <cellStyle name="Normal 3 3 4 4 2 2 2 2" xfId="30823" xr:uid="{00000000-0005-0000-0000-000088740000}"/>
    <cellStyle name="Normal 3 3 4 4 2 2 2 2 2" xfId="30824" xr:uid="{00000000-0005-0000-0000-000089740000}"/>
    <cellStyle name="Normal 3 3 4 4 2 2 2 2 2 2" xfId="30825" xr:uid="{00000000-0005-0000-0000-00008A740000}"/>
    <cellStyle name="Normal 3 3 4 4 2 2 2 2 2 2 2" xfId="30826" xr:uid="{00000000-0005-0000-0000-00008B740000}"/>
    <cellStyle name="Normal 3 3 4 4 2 2 2 2 2 3" xfId="30827" xr:uid="{00000000-0005-0000-0000-00008C740000}"/>
    <cellStyle name="Normal 3 3 4 4 2 2 2 2 3" xfId="30828" xr:uid="{00000000-0005-0000-0000-00008D740000}"/>
    <cellStyle name="Normal 3 3 4 4 2 2 2 2 3 2" xfId="30829" xr:uid="{00000000-0005-0000-0000-00008E740000}"/>
    <cellStyle name="Normal 3 3 4 4 2 2 2 2 4" xfId="30830" xr:uid="{00000000-0005-0000-0000-00008F740000}"/>
    <cellStyle name="Normal 3 3 4 4 2 2 2 3" xfId="30831" xr:uid="{00000000-0005-0000-0000-000090740000}"/>
    <cellStyle name="Normal 3 3 4 4 2 2 2 3 2" xfId="30832" xr:uid="{00000000-0005-0000-0000-000091740000}"/>
    <cellStyle name="Normal 3 3 4 4 2 2 2 3 2 2" xfId="30833" xr:uid="{00000000-0005-0000-0000-000092740000}"/>
    <cellStyle name="Normal 3 3 4 4 2 2 2 3 3" xfId="30834" xr:uid="{00000000-0005-0000-0000-000093740000}"/>
    <cellStyle name="Normal 3 3 4 4 2 2 2 4" xfId="30835" xr:uid="{00000000-0005-0000-0000-000094740000}"/>
    <cellStyle name="Normal 3 3 4 4 2 2 2 4 2" xfId="30836" xr:uid="{00000000-0005-0000-0000-000095740000}"/>
    <cellStyle name="Normal 3 3 4 4 2 2 2 5" xfId="30837" xr:uid="{00000000-0005-0000-0000-000096740000}"/>
    <cellStyle name="Normal 3 3 4 4 2 2 3" xfId="30838" xr:uid="{00000000-0005-0000-0000-000097740000}"/>
    <cellStyle name="Normal 3 3 4 4 2 2 3 2" xfId="30839" xr:uid="{00000000-0005-0000-0000-000098740000}"/>
    <cellStyle name="Normal 3 3 4 4 2 2 3 2 2" xfId="30840" xr:uid="{00000000-0005-0000-0000-000099740000}"/>
    <cellStyle name="Normal 3 3 4 4 2 2 3 2 2 2" xfId="30841" xr:uid="{00000000-0005-0000-0000-00009A740000}"/>
    <cellStyle name="Normal 3 3 4 4 2 2 3 2 3" xfId="30842" xr:uid="{00000000-0005-0000-0000-00009B740000}"/>
    <cellStyle name="Normal 3 3 4 4 2 2 3 3" xfId="30843" xr:uid="{00000000-0005-0000-0000-00009C740000}"/>
    <cellStyle name="Normal 3 3 4 4 2 2 3 3 2" xfId="30844" xr:uid="{00000000-0005-0000-0000-00009D740000}"/>
    <cellStyle name="Normal 3 3 4 4 2 2 3 4" xfId="30845" xr:uid="{00000000-0005-0000-0000-00009E740000}"/>
    <cellStyle name="Normal 3 3 4 4 2 2 4" xfId="30846" xr:uid="{00000000-0005-0000-0000-00009F740000}"/>
    <cellStyle name="Normal 3 3 4 4 2 2 4 2" xfId="30847" xr:uid="{00000000-0005-0000-0000-0000A0740000}"/>
    <cellStyle name="Normal 3 3 4 4 2 2 4 2 2" xfId="30848" xr:uid="{00000000-0005-0000-0000-0000A1740000}"/>
    <cellStyle name="Normal 3 3 4 4 2 2 4 2 2 2" xfId="30849" xr:uid="{00000000-0005-0000-0000-0000A2740000}"/>
    <cellStyle name="Normal 3 3 4 4 2 2 4 2 3" xfId="30850" xr:uid="{00000000-0005-0000-0000-0000A3740000}"/>
    <cellStyle name="Normal 3 3 4 4 2 2 4 3" xfId="30851" xr:uid="{00000000-0005-0000-0000-0000A4740000}"/>
    <cellStyle name="Normal 3 3 4 4 2 2 4 3 2" xfId="30852" xr:uid="{00000000-0005-0000-0000-0000A5740000}"/>
    <cellStyle name="Normal 3 3 4 4 2 2 4 4" xfId="30853" xr:uid="{00000000-0005-0000-0000-0000A6740000}"/>
    <cellStyle name="Normal 3 3 4 4 2 2 5" xfId="30854" xr:uid="{00000000-0005-0000-0000-0000A7740000}"/>
    <cellStyle name="Normal 3 3 4 4 2 2 5 2" xfId="30855" xr:uid="{00000000-0005-0000-0000-0000A8740000}"/>
    <cellStyle name="Normal 3 3 4 4 2 2 5 2 2" xfId="30856" xr:uid="{00000000-0005-0000-0000-0000A9740000}"/>
    <cellStyle name="Normal 3 3 4 4 2 2 5 3" xfId="30857" xr:uid="{00000000-0005-0000-0000-0000AA740000}"/>
    <cellStyle name="Normal 3 3 4 4 2 2 6" xfId="30858" xr:uid="{00000000-0005-0000-0000-0000AB740000}"/>
    <cellStyle name="Normal 3 3 4 4 2 2 6 2" xfId="30859" xr:uid="{00000000-0005-0000-0000-0000AC740000}"/>
    <cellStyle name="Normal 3 3 4 4 2 2 7" xfId="30860" xr:uid="{00000000-0005-0000-0000-0000AD740000}"/>
    <cellStyle name="Normal 3 3 4 4 2 2 7 2" xfId="30861" xr:uid="{00000000-0005-0000-0000-0000AE740000}"/>
    <cellStyle name="Normal 3 3 4 4 2 2 8" xfId="30862" xr:uid="{00000000-0005-0000-0000-0000AF740000}"/>
    <cellStyle name="Normal 3 3 4 4 2 3" xfId="30863" xr:uid="{00000000-0005-0000-0000-0000B0740000}"/>
    <cellStyle name="Normal 3 3 4 4 2 3 2" xfId="30864" xr:uid="{00000000-0005-0000-0000-0000B1740000}"/>
    <cellStyle name="Normal 3 3 4 4 2 3 2 2" xfId="30865" xr:uid="{00000000-0005-0000-0000-0000B2740000}"/>
    <cellStyle name="Normal 3 3 4 4 2 3 2 2 2" xfId="30866" xr:uid="{00000000-0005-0000-0000-0000B3740000}"/>
    <cellStyle name="Normal 3 3 4 4 2 3 2 2 2 2" xfId="30867" xr:uid="{00000000-0005-0000-0000-0000B4740000}"/>
    <cellStyle name="Normal 3 3 4 4 2 3 2 2 3" xfId="30868" xr:uid="{00000000-0005-0000-0000-0000B5740000}"/>
    <cellStyle name="Normal 3 3 4 4 2 3 2 3" xfId="30869" xr:uid="{00000000-0005-0000-0000-0000B6740000}"/>
    <cellStyle name="Normal 3 3 4 4 2 3 2 3 2" xfId="30870" xr:uid="{00000000-0005-0000-0000-0000B7740000}"/>
    <cellStyle name="Normal 3 3 4 4 2 3 2 4" xfId="30871" xr:uid="{00000000-0005-0000-0000-0000B8740000}"/>
    <cellStyle name="Normal 3 3 4 4 2 3 3" xfId="30872" xr:uid="{00000000-0005-0000-0000-0000B9740000}"/>
    <cellStyle name="Normal 3 3 4 4 2 3 3 2" xfId="30873" xr:uid="{00000000-0005-0000-0000-0000BA740000}"/>
    <cellStyle name="Normal 3 3 4 4 2 3 3 2 2" xfId="30874" xr:uid="{00000000-0005-0000-0000-0000BB740000}"/>
    <cellStyle name="Normal 3 3 4 4 2 3 3 3" xfId="30875" xr:uid="{00000000-0005-0000-0000-0000BC740000}"/>
    <cellStyle name="Normal 3 3 4 4 2 3 4" xfId="30876" xr:uid="{00000000-0005-0000-0000-0000BD740000}"/>
    <cellStyle name="Normal 3 3 4 4 2 3 4 2" xfId="30877" xr:uid="{00000000-0005-0000-0000-0000BE740000}"/>
    <cellStyle name="Normal 3 3 4 4 2 3 5" xfId="30878" xr:uid="{00000000-0005-0000-0000-0000BF740000}"/>
    <cellStyle name="Normal 3 3 4 4 2 4" xfId="30879" xr:uid="{00000000-0005-0000-0000-0000C0740000}"/>
    <cellStyle name="Normal 3 3 4 4 2 4 2" xfId="30880" xr:uid="{00000000-0005-0000-0000-0000C1740000}"/>
    <cellStyle name="Normal 3 3 4 4 2 4 2 2" xfId="30881" xr:uid="{00000000-0005-0000-0000-0000C2740000}"/>
    <cellStyle name="Normal 3 3 4 4 2 4 2 2 2" xfId="30882" xr:uid="{00000000-0005-0000-0000-0000C3740000}"/>
    <cellStyle name="Normal 3 3 4 4 2 4 2 3" xfId="30883" xr:uid="{00000000-0005-0000-0000-0000C4740000}"/>
    <cellStyle name="Normal 3 3 4 4 2 4 3" xfId="30884" xr:uid="{00000000-0005-0000-0000-0000C5740000}"/>
    <cellStyle name="Normal 3 3 4 4 2 4 3 2" xfId="30885" xr:uid="{00000000-0005-0000-0000-0000C6740000}"/>
    <cellStyle name="Normal 3 3 4 4 2 4 4" xfId="30886" xr:uid="{00000000-0005-0000-0000-0000C7740000}"/>
    <cellStyle name="Normal 3 3 4 4 2 5" xfId="30887" xr:uid="{00000000-0005-0000-0000-0000C8740000}"/>
    <cellStyle name="Normal 3 3 4 4 2 5 2" xfId="30888" xr:uid="{00000000-0005-0000-0000-0000C9740000}"/>
    <cellStyle name="Normal 3 3 4 4 2 5 2 2" xfId="30889" xr:uid="{00000000-0005-0000-0000-0000CA740000}"/>
    <cellStyle name="Normal 3 3 4 4 2 5 2 2 2" xfId="30890" xr:uid="{00000000-0005-0000-0000-0000CB740000}"/>
    <cellStyle name="Normal 3 3 4 4 2 5 2 3" xfId="30891" xr:uid="{00000000-0005-0000-0000-0000CC740000}"/>
    <cellStyle name="Normal 3 3 4 4 2 5 3" xfId="30892" xr:uid="{00000000-0005-0000-0000-0000CD740000}"/>
    <cellStyle name="Normal 3 3 4 4 2 5 3 2" xfId="30893" xr:uid="{00000000-0005-0000-0000-0000CE740000}"/>
    <cellStyle name="Normal 3 3 4 4 2 5 4" xfId="30894" xr:uid="{00000000-0005-0000-0000-0000CF740000}"/>
    <cellStyle name="Normal 3 3 4 4 2 6" xfId="30895" xr:uid="{00000000-0005-0000-0000-0000D0740000}"/>
    <cellStyle name="Normal 3 3 4 4 2 6 2" xfId="30896" xr:uid="{00000000-0005-0000-0000-0000D1740000}"/>
    <cellStyle name="Normal 3 3 4 4 2 6 2 2" xfId="30897" xr:uid="{00000000-0005-0000-0000-0000D2740000}"/>
    <cellStyle name="Normal 3 3 4 4 2 6 3" xfId="30898" xr:uid="{00000000-0005-0000-0000-0000D3740000}"/>
    <cellStyle name="Normal 3 3 4 4 2 7" xfId="30899" xr:uid="{00000000-0005-0000-0000-0000D4740000}"/>
    <cellStyle name="Normal 3 3 4 4 2 7 2" xfId="30900" xr:uid="{00000000-0005-0000-0000-0000D5740000}"/>
    <cellStyle name="Normal 3 3 4 4 2 8" xfId="30901" xr:uid="{00000000-0005-0000-0000-0000D6740000}"/>
    <cellStyle name="Normal 3 3 4 4 2 8 2" xfId="30902" xr:uid="{00000000-0005-0000-0000-0000D7740000}"/>
    <cellStyle name="Normal 3 3 4 4 2 9" xfId="30903" xr:uid="{00000000-0005-0000-0000-0000D8740000}"/>
    <cellStyle name="Normal 3 3 4 4 3" xfId="30904" xr:uid="{00000000-0005-0000-0000-0000D9740000}"/>
    <cellStyle name="Normal 3 3 4 4 3 2" xfId="30905" xr:uid="{00000000-0005-0000-0000-0000DA740000}"/>
    <cellStyle name="Normal 3 3 4 4 3 2 2" xfId="30906" xr:uid="{00000000-0005-0000-0000-0000DB740000}"/>
    <cellStyle name="Normal 3 3 4 4 3 2 2 2" xfId="30907" xr:uid="{00000000-0005-0000-0000-0000DC740000}"/>
    <cellStyle name="Normal 3 3 4 4 3 2 2 2 2" xfId="30908" xr:uid="{00000000-0005-0000-0000-0000DD740000}"/>
    <cellStyle name="Normal 3 3 4 4 3 2 2 2 2 2" xfId="30909" xr:uid="{00000000-0005-0000-0000-0000DE740000}"/>
    <cellStyle name="Normal 3 3 4 4 3 2 2 2 3" xfId="30910" xr:uid="{00000000-0005-0000-0000-0000DF740000}"/>
    <cellStyle name="Normal 3 3 4 4 3 2 2 3" xfId="30911" xr:uid="{00000000-0005-0000-0000-0000E0740000}"/>
    <cellStyle name="Normal 3 3 4 4 3 2 2 3 2" xfId="30912" xr:uid="{00000000-0005-0000-0000-0000E1740000}"/>
    <cellStyle name="Normal 3 3 4 4 3 2 2 4" xfId="30913" xr:uid="{00000000-0005-0000-0000-0000E2740000}"/>
    <cellStyle name="Normal 3 3 4 4 3 2 3" xfId="30914" xr:uid="{00000000-0005-0000-0000-0000E3740000}"/>
    <cellStyle name="Normal 3 3 4 4 3 2 3 2" xfId="30915" xr:uid="{00000000-0005-0000-0000-0000E4740000}"/>
    <cellStyle name="Normal 3 3 4 4 3 2 3 2 2" xfId="30916" xr:uid="{00000000-0005-0000-0000-0000E5740000}"/>
    <cellStyle name="Normal 3 3 4 4 3 2 3 3" xfId="30917" xr:uid="{00000000-0005-0000-0000-0000E6740000}"/>
    <cellStyle name="Normal 3 3 4 4 3 2 4" xfId="30918" xr:uid="{00000000-0005-0000-0000-0000E7740000}"/>
    <cellStyle name="Normal 3 3 4 4 3 2 4 2" xfId="30919" xr:uid="{00000000-0005-0000-0000-0000E8740000}"/>
    <cellStyle name="Normal 3 3 4 4 3 2 5" xfId="30920" xr:uid="{00000000-0005-0000-0000-0000E9740000}"/>
    <cellStyle name="Normal 3 3 4 4 3 3" xfId="30921" xr:uid="{00000000-0005-0000-0000-0000EA740000}"/>
    <cellStyle name="Normal 3 3 4 4 3 3 2" xfId="30922" xr:uid="{00000000-0005-0000-0000-0000EB740000}"/>
    <cellStyle name="Normal 3 3 4 4 3 3 2 2" xfId="30923" xr:uid="{00000000-0005-0000-0000-0000EC740000}"/>
    <cellStyle name="Normal 3 3 4 4 3 3 2 2 2" xfId="30924" xr:uid="{00000000-0005-0000-0000-0000ED740000}"/>
    <cellStyle name="Normal 3 3 4 4 3 3 2 3" xfId="30925" xr:uid="{00000000-0005-0000-0000-0000EE740000}"/>
    <cellStyle name="Normal 3 3 4 4 3 3 3" xfId="30926" xr:uid="{00000000-0005-0000-0000-0000EF740000}"/>
    <cellStyle name="Normal 3 3 4 4 3 3 3 2" xfId="30927" xr:uid="{00000000-0005-0000-0000-0000F0740000}"/>
    <cellStyle name="Normal 3 3 4 4 3 3 4" xfId="30928" xr:uid="{00000000-0005-0000-0000-0000F1740000}"/>
    <cellStyle name="Normal 3 3 4 4 3 4" xfId="30929" xr:uid="{00000000-0005-0000-0000-0000F2740000}"/>
    <cellStyle name="Normal 3 3 4 4 3 4 2" xfId="30930" xr:uid="{00000000-0005-0000-0000-0000F3740000}"/>
    <cellStyle name="Normal 3 3 4 4 3 4 2 2" xfId="30931" xr:uid="{00000000-0005-0000-0000-0000F4740000}"/>
    <cellStyle name="Normal 3 3 4 4 3 4 2 2 2" xfId="30932" xr:uid="{00000000-0005-0000-0000-0000F5740000}"/>
    <cellStyle name="Normal 3 3 4 4 3 4 2 3" xfId="30933" xr:uid="{00000000-0005-0000-0000-0000F6740000}"/>
    <cellStyle name="Normal 3 3 4 4 3 4 3" xfId="30934" xr:uid="{00000000-0005-0000-0000-0000F7740000}"/>
    <cellStyle name="Normal 3 3 4 4 3 4 3 2" xfId="30935" xr:uid="{00000000-0005-0000-0000-0000F8740000}"/>
    <cellStyle name="Normal 3 3 4 4 3 4 4" xfId="30936" xr:uid="{00000000-0005-0000-0000-0000F9740000}"/>
    <cellStyle name="Normal 3 3 4 4 3 5" xfId="30937" xr:uid="{00000000-0005-0000-0000-0000FA740000}"/>
    <cellStyle name="Normal 3 3 4 4 3 5 2" xfId="30938" xr:uid="{00000000-0005-0000-0000-0000FB740000}"/>
    <cellStyle name="Normal 3 3 4 4 3 5 2 2" xfId="30939" xr:uid="{00000000-0005-0000-0000-0000FC740000}"/>
    <cellStyle name="Normal 3 3 4 4 3 5 3" xfId="30940" xr:uid="{00000000-0005-0000-0000-0000FD740000}"/>
    <cellStyle name="Normal 3 3 4 4 3 6" xfId="30941" xr:uid="{00000000-0005-0000-0000-0000FE740000}"/>
    <cellStyle name="Normal 3 3 4 4 3 6 2" xfId="30942" xr:uid="{00000000-0005-0000-0000-0000FF740000}"/>
    <cellStyle name="Normal 3 3 4 4 3 7" xfId="30943" xr:uid="{00000000-0005-0000-0000-000000750000}"/>
    <cellStyle name="Normal 3 3 4 4 3 7 2" xfId="30944" xr:uid="{00000000-0005-0000-0000-000001750000}"/>
    <cellStyle name="Normal 3 3 4 4 3 8" xfId="30945" xr:uid="{00000000-0005-0000-0000-000002750000}"/>
    <cellStyle name="Normal 3 3 4 4 4" xfId="30946" xr:uid="{00000000-0005-0000-0000-000003750000}"/>
    <cellStyle name="Normal 3 3 4 4 4 2" xfId="30947" xr:uid="{00000000-0005-0000-0000-000004750000}"/>
    <cellStyle name="Normal 3 3 4 4 4 2 2" xfId="30948" xr:uid="{00000000-0005-0000-0000-000005750000}"/>
    <cellStyle name="Normal 3 3 4 4 4 2 2 2" xfId="30949" xr:uid="{00000000-0005-0000-0000-000006750000}"/>
    <cellStyle name="Normal 3 3 4 4 4 2 2 2 2" xfId="30950" xr:uid="{00000000-0005-0000-0000-000007750000}"/>
    <cellStyle name="Normal 3 3 4 4 4 2 2 3" xfId="30951" xr:uid="{00000000-0005-0000-0000-000008750000}"/>
    <cellStyle name="Normal 3 3 4 4 4 2 3" xfId="30952" xr:uid="{00000000-0005-0000-0000-000009750000}"/>
    <cellStyle name="Normal 3 3 4 4 4 2 3 2" xfId="30953" xr:uid="{00000000-0005-0000-0000-00000A750000}"/>
    <cellStyle name="Normal 3 3 4 4 4 2 4" xfId="30954" xr:uid="{00000000-0005-0000-0000-00000B750000}"/>
    <cellStyle name="Normal 3 3 4 4 4 3" xfId="30955" xr:uid="{00000000-0005-0000-0000-00000C750000}"/>
    <cellStyle name="Normal 3 3 4 4 4 3 2" xfId="30956" xr:uid="{00000000-0005-0000-0000-00000D750000}"/>
    <cellStyle name="Normal 3 3 4 4 4 3 2 2" xfId="30957" xr:uid="{00000000-0005-0000-0000-00000E750000}"/>
    <cellStyle name="Normal 3 3 4 4 4 3 3" xfId="30958" xr:uid="{00000000-0005-0000-0000-00000F750000}"/>
    <cellStyle name="Normal 3 3 4 4 4 4" xfId="30959" xr:uid="{00000000-0005-0000-0000-000010750000}"/>
    <cellStyle name="Normal 3 3 4 4 4 4 2" xfId="30960" xr:uid="{00000000-0005-0000-0000-000011750000}"/>
    <cellStyle name="Normal 3 3 4 4 4 5" xfId="30961" xr:uid="{00000000-0005-0000-0000-000012750000}"/>
    <cellStyle name="Normal 3 3 4 4 5" xfId="30962" xr:uid="{00000000-0005-0000-0000-000013750000}"/>
    <cellStyle name="Normal 3 3 4 4 5 2" xfId="30963" xr:uid="{00000000-0005-0000-0000-000014750000}"/>
    <cellStyle name="Normal 3 3 4 4 5 2 2" xfId="30964" xr:uid="{00000000-0005-0000-0000-000015750000}"/>
    <cellStyle name="Normal 3 3 4 4 5 2 2 2" xfId="30965" xr:uid="{00000000-0005-0000-0000-000016750000}"/>
    <cellStyle name="Normal 3 3 4 4 5 2 3" xfId="30966" xr:uid="{00000000-0005-0000-0000-000017750000}"/>
    <cellStyle name="Normal 3 3 4 4 5 3" xfId="30967" xr:uid="{00000000-0005-0000-0000-000018750000}"/>
    <cellStyle name="Normal 3 3 4 4 5 3 2" xfId="30968" xr:uid="{00000000-0005-0000-0000-000019750000}"/>
    <cellStyle name="Normal 3 3 4 4 5 4" xfId="30969" xr:uid="{00000000-0005-0000-0000-00001A750000}"/>
    <cellStyle name="Normal 3 3 4 4 6" xfId="30970" xr:uid="{00000000-0005-0000-0000-00001B750000}"/>
    <cellStyle name="Normal 3 3 4 4 6 2" xfId="30971" xr:uid="{00000000-0005-0000-0000-00001C750000}"/>
    <cellStyle name="Normal 3 3 4 4 6 2 2" xfId="30972" xr:uid="{00000000-0005-0000-0000-00001D750000}"/>
    <cellStyle name="Normal 3 3 4 4 6 2 2 2" xfId="30973" xr:uid="{00000000-0005-0000-0000-00001E750000}"/>
    <cellStyle name="Normal 3 3 4 4 6 2 3" xfId="30974" xr:uid="{00000000-0005-0000-0000-00001F750000}"/>
    <cellStyle name="Normal 3 3 4 4 6 3" xfId="30975" xr:uid="{00000000-0005-0000-0000-000020750000}"/>
    <cellStyle name="Normal 3 3 4 4 6 3 2" xfId="30976" xr:uid="{00000000-0005-0000-0000-000021750000}"/>
    <cellStyle name="Normal 3 3 4 4 6 4" xfId="30977" xr:uid="{00000000-0005-0000-0000-000022750000}"/>
    <cellStyle name="Normal 3 3 4 4 7" xfId="30978" xr:uid="{00000000-0005-0000-0000-000023750000}"/>
    <cellStyle name="Normal 3 3 4 4 7 2" xfId="30979" xr:uid="{00000000-0005-0000-0000-000024750000}"/>
    <cellStyle name="Normal 3 3 4 4 7 2 2" xfId="30980" xr:uid="{00000000-0005-0000-0000-000025750000}"/>
    <cellStyle name="Normal 3 3 4 4 7 3" xfId="30981" xr:uid="{00000000-0005-0000-0000-000026750000}"/>
    <cellStyle name="Normal 3 3 4 4 8" xfId="30982" xr:uid="{00000000-0005-0000-0000-000027750000}"/>
    <cellStyle name="Normal 3 3 4 4 8 2" xfId="30983" xr:uid="{00000000-0005-0000-0000-000028750000}"/>
    <cellStyle name="Normal 3 3 4 4 9" xfId="30984" xr:uid="{00000000-0005-0000-0000-000029750000}"/>
    <cellStyle name="Normal 3 3 4 4 9 2" xfId="30985" xr:uid="{00000000-0005-0000-0000-00002A750000}"/>
    <cellStyle name="Normal 3 3 4 5" xfId="30986" xr:uid="{00000000-0005-0000-0000-00002B750000}"/>
    <cellStyle name="Normal 3 3 4 5 2" xfId="30987" xr:uid="{00000000-0005-0000-0000-00002C750000}"/>
    <cellStyle name="Normal 3 3 4 5 2 2" xfId="30988" xr:uid="{00000000-0005-0000-0000-00002D750000}"/>
    <cellStyle name="Normal 3 3 4 5 2 2 2" xfId="30989" xr:uid="{00000000-0005-0000-0000-00002E750000}"/>
    <cellStyle name="Normal 3 3 4 5 2 2 2 2" xfId="30990" xr:uid="{00000000-0005-0000-0000-00002F750000}"/>
    <cellStyle name="Normal 3 3 4 5 2 2 2 2 2" xfId="30991" xr:uid="{00000000-0005-0000-0000-000030750000}"/>
    <cellStyle name="Normal 3 3 4 5 2 2 2 2 2 2" xfId="30992" xr:uid="{00000000-0005-0000-0000-000031750000}"/>
    <cellStyle name="Normal 3 3 4 5 2 2 2 2 3" xfId="30993" xr:uid="{00000000-0005-0000-0000-000032750000}"/>
    <cellStyle name="Normal 3 3 4 5 2 2 2 3" xfId="30994" xr:uid="{00000000-0005-0000-0000-000033750000}"/>
    <cellStyle name="Normal 3 3 4 5 2 2 2 3 2" xfId="30995" xr:uid="{00000000-0005-0000-0000-000034750000}"/>
    <cellStyle name="Normal 3 3 4 5 2 2 2 4" xfId="30996" xr:uid="{00000000-0005-0000-0000-000035750000}"/>
    <cellStyle name="Normal 3 3 4 5 2 2 3" xfId="30997" xr:uid="{00000000-0005-0000-0000-000036750000}"/>
    <cellStyle name="Normal 3 3 4 5 2 2 3 2" xfId="30998" xr:uid="{00000000-0005-0000-0000-000037750000}"/>
    <cellStyle name="Normal 3 3 4 5 2 2 3 2 2" xfId="30999" xr:uid="{00000000-0005-0000-0000-000038750000}"/>
    <cellStyle name="Normal 3 3 4 5 2 2 3 3" xfId="31000" xr:uid="{00000000-0005-0000-0000-000039750000}"/>
    <cellStyle name="Normal 3 3 4 5 2 2 4" xfId="31001" xr:uid="{00000000-0005-0000-0000-00003A750000}"/>
    <cellStyle name="Normal 3 3 4 5 2 2 4 2" xfId="31002" xr:uid="{00000000-0005-0000-0000-00003B750000}"/>
    <cellStyle name="Normal 3 3 4 5 2 2 5" xfId="31003" xr:uid="{00000000-0005-0000-0000-00003C750000}"/>
    <cellStyle name="Normal 3 3 4 5 2 3" xfId="31004" xr:uid="{00000000-0005-0000-0000-00003D750000}"/>
    <cellStyle name="Normal 3 3 4 5 2 3 2" xfId="31005" xr:uid="{00000000-0005-0000-0000-00003E750000}"/>
    <cellStyle name="Normal 3 3 4 5 2 3 2 2" xfId="31006" xr:uid="{00000000-0005-0000-0000-00003F750000}"/>
    <cellStyle name="Normal 3 3 4 5 2 3 2 2 2" xfId="31007" xr:uid="{00000000-0005-0000-0000-000040750000}"/>
    <cellStyle name="Normal 3 3 4 5 2 3 2 3" xfId="31008" xr:uid="{00000000-0005-0000-0000-000041750000}"/>
    <cellStyle name="Normal 3 3 4 5 2 3 3" xfId="31009" xr:uid="{00000000-0005-0000-0000-000042750000}"/>
    <cellStyle name="Normal 3 3 4 5 2 3 3 2" xfId="31010" xr:uid="{00000000-0005-0000-0000-000043750000}"/>
    <cellStyle name="Normal 3 3 4 5 2 3 4" xfId="31011" xr:uid="{00000000-0005-0000-0000-000044750000}"/>
    <cellStyle name="Normal 3 3 4 5 2 4" xfId="31012" xr:uid="{00000000-0005-0000-0000-000045750000}"/>
    <cellStyle name="Normal 3 3 4 5 2 4 2" xfId="31013" xr:uid="{00000000-0005-0000-0000-000046750000}"/>
    <cellStyle name="Normal 3 3 4 5 2 4 2 2" xfId="31014" xr:uid="{00000000-0005-0000-0000-000047750000}"/>
    <cellStyle name="Normal 3 3 4 5 2 4 2 2 2" xfId="31015" xr:uid="{00000000-0005-0000-0000-000048750000}"/>
    <cellStyle name="Normal 3 3 4 5 2 4 2 3" xfId="31016" xr:uid="{00000000-0005-0000-0000-000049750000}"/>
    <cellStyle name="Normal 3 3 4 5 2 4 3" xfId="31017" xr:uid="{00000000-0005-0000-0000-00004A750000}"/>
    <cellStyle name="Normal 3 3 4 5 2 4 3 2" xfId="31018" xr:uid="{00000000-0005-0000-0000-00004B750000}"/>
    <cellStyle name="Normal 3 3 4 5 2 4 4" xfId="31019" xr:uid="{00000000-0005-0000-0000-00004C750000}"/>
    <cellStyle name="Normal 3 3 4 5 2 5" xfId="31020" xr:uid="{00000000-0005-0000-0000-00004D750000}"/>
    <cellStyle name="Normal 3 3 4 5 2 5 2" xfId="31021" xr:uid="{00000000-0005-0000-0000-00004E750000}"/>
    <cellStyle name="Normal 3 3 4 5 2 5 2 2" xfId="31022" xr:uid="{00000000-0005-0000-0000-00004F750000}"/>
    <cellStyle name="Normal 3 3 4 5 2 5 3" xfId="31023" xr:uid="{00000000-0005-0000-0000-000050750000}"/>
    <cellStyle name="Normal 3 3 4 5 2 6" xfId="31024" xr:uid="{00000000-0005-0000-0000-000051750000}"/>
    <cellStyle name="Normal 3 3 4 5 2 6 2" xfId="31025" xr:uid="{00000000-0005-0000-0000-000052750000}"/>
    <cellStyle name="Normal 3 3 4 5 2 7" xfId="31026" xr:uid="{00000000-0005-0000-0000-000053750000}"/>
    <cellStyle name="Normal 3 3 4 5 2 7 2" xfId="31027" xr:uid="{00000000-0005-0000-0000-000054750000}"/>
    <cellStyle name="Normal 3 3 4 5 2 8" xfId="31028" xr:uid="{00000000-0005-0000-0000-000055750000}"/>
    <cellStyle name="Normal 3 3 4 5 3" xfId="31029" xr:uid="{00000000-0005-0000-0000-000056750000}"/>
    <cellStyle name="Normal 3 3 4 5 3 2" xfId="31030" xr:uid="{00000000-0005-0000-0000-000057750000}"/>
    <cellStyle name="Normal 3 3 4 5 3 2 2" xfId="31031" xr:uid="{00000000-0005-0000-0000-000058750000}"/>
    <cellStyle name="Normal 3 3 4 5 3 2 2 2" xfId="31032" xr:uid="{00000000-0005-0000-0000-000059750000}"/>
    <cellStyle name="Normal 3 3 4 5 3 2 2 2 2" xfId="31033" xr:uid="{00000000-0005-0000-0000-00005A750000}"/>
    <cellStyle name="Normal 3 3 4 5 3 2 2 3" xfId="31034" xr:uid="{00000000-0005-0000-0000-00005B750000}"/>
    <cellStyle name="Normal 3 3 4 5 3 2 3" xfId="31035" xr:uid="{00000000-0005-0000-0000-00005C750000}"/>
    <cellStyle name="Normal 3 3 4 5 3 2 3 2" xfId="31036" xr:uid="{00000000-0005-0000-0000-00005D750000}"/>
    <cellStyle name="Normal 3 3 4 5 3 2 4" xfId="31037" xr:uid="{00000000-0005-0000-0000-00005E750000}"/>
    <cellStyle name="Normal 3 3 4 5 3 3" xfId="31038" xr:uid="{00000000-0005-0000-0000-00005F750000}"/>
    <cellStyle name="Normal 3 3 4 5 3 3 2" xfId="31039" xr:uid="{00000000-0005-0000-0000-000060750000}"/>
    <cellStyle name="Normal 3 3 4 5 3 3 2 2" xfId="31040" xr:uid="{00000000-0005-0000-0000-000061750000}"/>
    <cellStyle name="Normal 3 3 4 5 3 3 3" xfId="31041" xr:uid="{00000000-0005-0000-0000-000062750000}"/>
    <cellStyle name="Normal 3 3 4 5 3 4" xfId="31042" xr:uid="{00000000-0005-0000-0000-000063750000}"/>
    <cellStyle name="Normal 3 3 4 5 3 4 2" xfId="31043" xr:uid="{00000000-0005-0000-0000-000064750000}"/>
    <cellStyle name="Normal 3 3 4 5 3 5" xfId="31044" xr:uid="{00000000-0005-0000-0000-000065750000}"/>
    <cellStyle name="Normal 3 3 4 5 4" xfId="31045" xr:uid="{00000000-0005-0000-0000-000066750000}"/>
    <cellStyle name="Normal 3 3 4 5 4 2" xfId="31046" xr:uid="{00000000-0005-0000-0000-000067750000}"/>
    <cellStyle name="Normal 3 3 4 5 4 2 2" xfId="31047" xr:uid="{00000000-0005-0000-0000-000068750000}"/>
    <cellStyle name="Normal 3 3 4 5 4 2 2 2" xfId="31048" xr:uid="{00000000-0005-0000-0000-000069750000}"/>
    <cellStyle name="Normal 3 3 4 5 4 2 3" xfId="31049" xr:uid="{00000000-0005-0000-0000-00006A750000}"/>
    <cellStyle name="Normal 3 3 4 5 4 3" xfId="31050" xr:uid="{00000000-0005-0000-0000-00006B750000}"/>
    <cellStyle name="Normal 3 3 4 5 4 3 2" xfId="31051" xr:uid="{00000000-0005-0000-0000-00006C750000}"/>
    <cellStyle name="Normal 3 3 4 5 4 4" xfId="31052" xr:uid="{00000000-0005-0000-0000-00006D750000}"/>
    <cellStyle name="Normal 3 3 4 5 5" xfId="31053" xr:uid="{00000000-0005-0000-0000-00006E750000}"/>
    <cellStyle name="Normal 3 3 4 5 5 2" xfId="31054" xr:uid="{00000000-0005-0000-0000-00006F750000}"/>
    <cellStyle name="Normal 3 3 4 5 5 2 2" xfId="31055" xr:uid="{00000000-0005-0000-0000-000070750000}"/>
    <cellStyle name="Normal 3 3 4 5 5 2 2 2" xfId="31056" xr:uid="{00000000-0005-0000-0000-000071750000}"/>
    <cellStyle name="Normal 3 3 4 5 5 2 3" xfId="31057" xr:uid="{00000000-0005-0000-0000-000072750000}"/>
    <cellStyle name="Normal 3 3 4 5 5 3" xfId="31058" xr:uid="{00000000-0005-0000-0000-000073750000}"/>
    <cellStyle name="Normal 3 3 4 5 5 3 2" xfId="31059" xr:uid="{00000000-0005-0000-0000-000074750000}"/>
    <cellStyle name="Normal 3 3 4 5 5 4" xfId="31060" xr:uid="{00000000-0005-0000-0000-000075750000}"/>
    <cellStyle name="Normal 3 3 4 5 6" xfId="31061" xr:uid="{00000000-0005-0000-0000-000076750000}"/>
    <cellStyle name="Normal 3 3 4 5 6 2" xfId="31062" xr:uid="{00000000-0005-0000-0000-000077750000}"/>
    <cellStyle name="Normal 3 3 4 5 6 2 2" xfId="31063" xr:uid="{00000000-0005-0000-0000-000078750000}"/>
    <cellStyle name="Normal 3 3 4 5 6 3" xfId="31064" xr:uid="{00000000-0005-0000-0000-000079750000}"/>
    <cellStyle name="Normal 3 3 4 5 7" xfId="31065" xr:uid="{00000000-0005-0000-0000-00007A750000}"/>
    <cellStyle name="Normal 3 3 4 5 7 2" xfId="31066" xr:uid="{00000000-0005-0000-0000-00007B750000}"/>
    <cellStyle name="Normal 3 3 4 5 8" xfId="31067" xr:uid="{00000000-0005-0000-0000-00007C750000}"/>
    <cellStyle name="Normal 3 3 4 5 8 2" xfId="31068" xr:uid="{00000000-0005-0000-0000-00007D750000}"/>
    <cellStyle name="Normal 3 3 4 5 9" xfId="31069" xr:uid="{00000000-0005-0000-0000-00007E750000}"/>
    <cellStyle name="Normal 3 3 4 6" xfId="31070" xr:uid="{00000000-0005-0000-0000-00007F750000}"/>
    <cellStyle name="Normal 3 3 4 6 2" xfId="31071" xr:uid="{00000000-0005-0000-0000-000080750000}"/>
    <cellStyle name="Normal 3 3 4 6 2 2" xfId="31072" xr:uid="{00000000-0005-0000-0000-000081750000}"/>
    <cellStyle name="Normal 3 3 4 6 2 2 2" xfId="31073" xr:uid="{00000000-0005-0000-0000-000082750000}"/>
    <cellStyle name="Normal 3 3 4 6 2 2 2 2" xfId="31074" xr:uid="{00000000-0005-0000-0000-000083750000}"/>
    <cellStyle name="Normal 3 3 4 6 2 2 2 2 2" xfId="31075" xr:uid="{00000000-0005-0000-0000-000084750000}"/>
    <cellStyle name="Normal 3 3 4 6 2 2 2 3" xfId="31076" xr:uid="{00000000-0005-0000-0000-000085750000}"/>
    <cellStyle name="Normal 3 3 4 6 2 2 3" xfId="31077" xr:uid="{00000000-0005-0000-0000-000086750000}"/>
    <cellStyle name="Normal 3 3 4 6 2 2 3 2" xfId="31078" xr:uid="{00000000-0005-0000-0000-000087750000}"/>
    <cellStyle name="Normal 3 3 4 6 2 2 4" xfId="31079" xr:uid="{00000000-0005-0000-0000-000088750000}"/>
    <cellStyle name="Normal 3 3 4 6 2 3" xfId="31080" xr:uid="{00000000-0005-0000-0000-000089750000}"/>
    <cellStyle name="Normal 3 3 4 6 2 3 2" xfId="31081" xr:uid="{00000000-0005-0000-0000-00008A750000}"/>
    <cellStyle name="Normal 3 3 4 6 2 3 2 2" xfId="31082" xr:uid="{00000000-0005-0000-0000-00008B750000}"/>
    <cellStyle name="Normal 3 3 4 6 2 3 3" xfId="31083" xr:uid="{00000000-0005-0000-0000-00008C750000}"/>
    <cellStyle name="Normal 3 3 4 6 2 4" xfId="31084" xr:uid="{00000000-0005-0000-0000-00008D750000}"/>
    <cellStyle name="Normal 3 3 4 6 2 4 2" xfId="31085" xr:uid="{00000000-0005-0000-0000-00008E750000}"/>
    <cellStyle name="Normal 3 3 4 6 2 5" xfId="31086" xr:uid="{00000000-0005-0000-0000-00008F750000}"/>
    <cellStyle name="Normal 3 3 4 6 3" xfId="31087" xr:uid="{00000000-0005-0000-0000-000090750000}"/>
    <cellStyle name="Normal 3 3 4 6 3 2" xfId="31088" xr:uid="{00000000-0005-0000-0000-000091750000}"/>
    <cellStyle name="Normal 3 3 4 6 3 2 2" xfId="31089" xr:uid="{00000000-0005-0000-0000-000092750000}"/>
    <cellStyle name="Normal 3 3 4 6 3 2 2 2" xfId="31090" xr:uid="{00000000-0005-0000-0000-000093750000}"/>
    <cellStyle name="Normal 3 3 4 6 3 2 3" xfId="31091" xr:uid="{00000000-0005-0000-0000-000094750000}"/>
    <cellStyle name="Normal 3 3 4 6 3 3" xfId="31092" xr:uid="{00000000-0005-0000-0000-000095750000}"/>
    <cellStyle name="Normal 3 3 4 6 3 3 2" xfId="31093" xr:uid="{00000000-0005-0000-0000-000096750000}"/>
    <cellStyle name="Normal 3 3 4 6 3 4" xfId="31094" xr:uid="{00000000-0005-0000-0000-000097750000}"/>
    <cellStyle name="Normal 3 3 4 6 4" xfId="31095" xr:uid="{00000000-0005-0000-0000-000098750000}"/>
    <cellStyle name="Normal 3 3 4 6 4 2" xfId="31096" xr:uid="{00000000-0005-0000-0000-000099750000}"/>
    <cellStyle name="Normal 3 3 4 6 4 2 2" xfId="31097" xr:uid="{00000000-0005-0000-0000-00009A750000}"/>
    <cellStyle name="Normal 3 3 4 6 4 2 2 2" xfId="31098" xr:uid="{00000000-0005-0000-0000-00009B750000}"/>
    <cellStyle name="Normal 3 3 4 6 4 2 3" xfId="31099" xr:uid="{00000000-0005-0000-0000-00009C750000}"/>
    <cellStyle name="Normal 3 3 4 6 4 3" xfId="31100" xr:uid="{00000000-0005-0000-0000-00009D750000}"/>
    <cellStyle name="Normal 3 3 4 6 4 3 2" xfId="31101" xr:uid="{00000000-0005-0000-0000-00009E750000}"/>
    <cellStyle name="Normal 3 3 4 6 4 4" xfId="31102" xr:uid="{00000000-0005-0000-0000-00009F750000}"/>
    <cellStyle name="Normal 3 3 4 6 5" xfId="31103" xr:uid="{00000000-0005-0000-0000-0000A0750000}"/>
    <cellStyle name="Normal 3 3 4 6 5 2" xfId="31104" xr:uid="{00000000-0005-0000-0000-0000A1750000}"/>
    <cellStyle name="Normal 3 3 4 6 5 2 2" xfId="31105" xr:uid="{00000000-0005-0000-0000-0000A2750000}"/>
    <cellStyle name="Normal 3 3 4 6 5 3" xfId="31106" xr:uid="{00000000-0005-0000-0000-0000A3750000}"/>
    <cellStyle name="Normal 3 3 4 6 6" xfId="31107" xr:uid="{00000000-0005-0000-0000-0000A4750000}"/>
    <cellStyle name="Normal 3 3 4 6 6 2" xfId="31108" xr:uid="{00000000-0005-0000-0000-0000A5750000}"/>
    <cellStyle name="Normal 3 3 4 6 7" xfId="31109" xr:uid="{00000000-0005-0000-0000-0000A6750000}"/>
    <cellStyle name="Normal 3 3 4 6 7 2" xfId="31110" xr:uid="{00000000-0005-0000-0000-0000A7750000}"/>
    <cellStyle name="Normal 3 3 4 6 8" xfId="31111" xr:uid="{00000000-0005-0000-0000-0000A8750000}"/>
    <cellStyle name="Normal 3 3 4 7" xfId="31112" xr:uid="{00000000-0005-0000-0000-0000A9750000}"/>
    <cellStyle name="Normal 3 3 4 7 2" xfId="31113" xr:uid="{00000000-0005-0000-0000-0000AA750000}"/>
    <cellStyle name="Normal 3 3 4 7 2 2" xfId="31114" xr:uid="{00000000-0005-0000-0000-0000AB750000}"/>
    <cellStyle name="Normal 3 3 4 7 2 2 2" xfId="31115" xr:uid="{00000000-0005-0000-0000-0000AC750000}"/>
    <cellStyle name="Normal 3 3 4 7 2 2 2 2" xfId="31116" xr:uid="{00000000-0005-0000-0000-0000AD750000}"/>
    <cellStyle name="Normal 3 3 4 7 2 2 2 2 2" xfId="31117" xr:uid="{00000000-0005-0000-0000-0000AE750000}"/>
    <cellStyle name="Normal 3 3 4 7 2 2 2 3" xfId="31118" xr:uid="{00000000-0005-0000-0000-0000AF750000}"/>
    <cellStyle name="Normal 3 3 4 7 2 2 3" xfId="31119" xr:uid="{00000000-0005-0000-0000-0000B0750000}"/>
    <cellStyle name="Normal 3 3 4 7 2 2 3 2" xfId="31120" xr:uid="{00000000-0005-0000-0000-0000B1750000}"/>
    <cellStyle name="Normal 3 3 4 7 2 2 4" xfId="31121" xr:uid="{00000000-0005-0000-0000-0000B2750000}"/>
    <cellStyle name="Normal 3 3 4 7 2 3" xfId="31122" xr:uid="{00000000-0005-0000-0000-0000B3750000}"/>
    <cellStyle name="Normal 3 3 4 7 2 3 2" xfId="31123" xr:uid="{00000000-0005-0000-0000-0000B4750000}"/>
    <cellStyle name="Normal 3 3 4 7 2 3 2 2" xfId="31124" xr:uid="{00000000-0005-0000-0000-0000B5750000}"/>
    <cellStyle name="Normal 3 3 4 7 2 3 3" xfId="31125" xr:uid="{00000000-0005-0000-0000-0000B6750000}"/>
    <cellStyle name="Normal 3 3 4 7 2 4" xfId="31126" xr:uid="{00000000-0005-0000-0000-0000B7750000}"/>
    <cellStyle name="Normal 3 3 4 7 2 4 2" xfId="31127" xr:uid="{00000000-0005-0000-0000-0000B8750000}"/>
    <cellStyle name="Normal 3 3 4 7 2 5" xfId="31128" xr:uid="{00000000-0005-0000-0000-0000B9750000}"/>
    <cellStyle name="Normal 3 3 4 7 3" xfId="31129" xr:uid="{00000000-0005-0000-0000-0000BA750000}"/>
    <cellStyle name="Normal 3 3 4 7 3 2" xfId="31130" xr:uid="{00000000-0005-0000-0000-0000BB750000}"/>
    <cellStyle name="Normal 3 3 4 7 3 2 2" xfId="31131" xr:uid="{00000000-0005-0000-0000-0000BC750000}"/>
    <cellStyle name="Normal 3 3 4 7 3 2 2 2" xfId="31132" xr:uid="{00000000-0005-0000-0000-0000BD750000}"/>
    <cellStyle name="Normal 3 3 4 7 3 2 3" xfId="31133" xr:uid="{00000000-0005-0000-0000-0000BE750000}"/>
    <cellStyle name="Normal 3 3 4 7 3 3" xfId="31134" xr:uid="{00000000-0005-0000-0000-0000BF750000}"/>
    <cellStyle name="Normal 3 3 4 7 3 3 2" xfId="31135" xr:uid="{00000000-0005-0000-0000-0000C0750000}"/>
    <cellStyle name="Normal 3 3 4 7 3 4" xfId="31136" xr:uid="{00000000-0005-0000-0000-0000C1750000}"/>
    <cellStyle name="Normal 3 3 4 7 4" xfId="31137" xr:uid="{00000000-0005-0000-0000-0000C2750000}"/>
    <cellStyle name="Normal 3 3 4 7 4 2" xfId="31138" xr:uid="{00000000-0005-0000-0000-0000C3750000}"/>
    <cellStyle name="Normal 3 3 4 7 4 2 2" xfId="31139" xr:uid="{00000000-0005-0000-0000-0000C4750000}"/>
    <cellStyle name="Normal 3 3 4 7 4 3" xfId="31140" xr:uid="{00000000-0005-0000-0000-0000C5750000}"/>
    <cellStyle name="Normal 3 3 4 7 5" xfId="31141" xr:uid="{00000000-0005-0000-0000-0000C6750000}"/>
    <cellStyle name="Normal 3 3 4 7 5 2" xfId="31142" xr:uid="{00000000-0005-0000-0000-0000C7750000}"/>
    <cellStyle name="Normal 3 3 4 7 6" xfId="31143" xr:uid="{00000000-0005-0000-0000-0000C8750000}"/>
    <cellStyle name="Normal 3 3 4 8" xfId="31144" xr:uid="{00000000-0005-0000-0000-0000C9750000}"/>
    <cellStyle name="Normal 3 3 4 8 2" xfId="31145" xr:uid="{00000000-0005-0000-0000-0000CA750000}"/>
    <cellStyle name="Normal 3 3 4 8 2 2" xfId="31146" xr:uid="{00000000-0005-0000-0000-0000CB750000}"/>
    <cellStyle name="Normal 3 3 4 8 2 2 2" xfId="31147" xr:uid="{00000000-0005-0000-0000-0000CC750000}"/>
    <cellStyle name="Normal 3 3 4 8 2 2 2 2" xfId="31148" xr:uid="{00000000-0005-0000-0000-0000CD750000}"/>
    <cellStyle name="Normal 3 3 4 8 2 2 2 2 2" xfId="31149" xr:uid="{00000000-0005-0000-0000-0000CE750000}"/>
    <cellStyle name="Normal 3 3 4 8 2 2 2 3" xfId="31150" xr:uid="{00000000-0005-0000-0000-0000CF750000}"/>
    <cellStyle name="Normal 3 3 4 8 2 2 3" xfId="31151" xr:uid="{00000000-0005-0000-0000-0000D0750000}"/>
    <cellStyle name="Normal 3 3 4 8 2 2 3 2" xfId="31152" xr:uid="{00000000-0005-0000-0000-0000D1750000}"/>
    <cellStyle name="Normal 3 3 4 8 2 2 4" xfId="31153" xr:uid="{00000000-0005-0000-0000-0000D2750000}"/>
    <cellStyle name="Normal 3 3 4 8 2 3" xfId="31154" xr:uid="{00000000-0005-0000-0000-0000D3750000}"/>
    <cellStyle name="Normal 3 3 4 8 2 3 2" xfId="31155" xr:uid="{00000000-0005-0000-0000-0000D4750000}"/>
    <cellStyle name="Normal 3 3 4 8 2 3 2 2" xfId="31156" xr:uid="{00000000-0005-0000-0000-0000D5750000}"/>
    <cellStyle name="Normal 3 3 4 8 2 3 3" xfId="31157" xr:uid="{00000000-0005-0000-0000-0000D6750000}"/>
    <cellStyle name="Normal 3 3 4 8 2 4" xfId="31158" xr:uid="{00000000-0005-0000-0000-0000D7750000}"/>
    <cellStyle name="Normal 3 3 4 8 2 4 2" xfId="31159" xr:uid="{00000000-0005-0000-0000-0000D8750000}"/>
    <cellStyle name="Normal 3 3 4 8 2 5" xfId="31160" xr:uid="{00000000-0005-0000-0000-0000D9750000}"/>
    <cellStyle name="Normal 3 3 4 8 3" xfId="31161" xr:uid="{00000000-0005-0000-0000-0000DA750000}"/>
    <cellStyle name="Normal 3 3 4 8 3 2" xfId="31162" xr:uid="{00000000-0005-0000-0000-0000DB750000}"/>
    <cellStyle name="Normal 3 3 4 8 3 2 2" xfId="31163" xr:uid="{00000000-0005-0000-0000-0000DC750000}"/>
    <cellStyle name="Normal 3 3 4 8 3 2 2 2" xfId="31164" xr:uid="{00000000-0005-0000-0000-0000DD750000}"/>
    <cellStyle name="Normal 3 3 4 8 3 2 3" xfId="31165" xr:uid="{00000000-0005-0000-0000-0000DE750000}"/>
    <cellStyle name="Normal 3 3 4 8 3 3" xfId="31166" xr:uid="{00000000-0005-0000-0000-0000DF750000}"/>
    <cellStyle name="Normal 3 3 4 8 3 3 2" xfId="31167" xr:uid="{00000000-0005-0000-0000-0000E0750000}"/>
    <cellStyle name="Normal 3 3 4 8 3 4" xfId="31168" xr:uid="{00000000-0005-0000-0000-0000E1750000}"/>
    <cellStyle name="Normal 3 3 4 8 4" xfId="31169" xr:uid="{00000000-0005-0000-0000-0000E2750000}"/>
    <cellStyle name="Normal 3 3 4 8 4 2" xfId="31170" xr:uid="{00000000-0005-0000-0000-0000E3750000}"/>
    <cellStyle name="Normal 3 3 4 8 4 2 2" xfId="31171" xr:uid="{00000000-0005-0000-0000-0000E4750000}"/>
    <cellStyle name="Normal 3 3 4 8 4 3" xfId="31172" xr:uid="{00000000-0005-0000-0000-0000E5750000}"/>
    <cellStyle name="Normal 3 3 4 8 5" xfId="31173" xr:uid="{00000000-0005-0000-0000-0000E6750000}"/>
    <cellStyle name="Normal 3 3 4 8 5 2" xfId="31174" xr:uid="{00000000-0005-0000-0000-0000E7750000}"/>
    <cellStyle name="Normal 3 3 4 8 6" xfId="31175" xr:uid="{00000000-0005-0000-0000-0000E8750000}"/>
    <cellStyle name="Normal 3 3 4 9" xfId="31176" xr:uid="{00000000-0005-0000-0000-0000E9750000}"/>
    <cellStyle name="Normal 3 3 4 9 2" xfId="31177" xr:uid="{00000000-0005-0000-0000-0000EA750000}"/>
    <cellStyle name="Normal 3 3 4 9 2 2" xfId="31178" xr:uid="{00000000-0005-0000-0000-0000EB750000}"/>
    <cellStyle name="Normal 3 3 4 9 2 2 2" xfId="31179" xr:uid="{00000000-0005-0000-0000-0000EC750000}"/>
    <cellStyle name="Normal 3 3 4 9 2 2 2 2" xfId="31180" xr:uid="{00000000-0005-0000-0000-0000ED750000}"/>
    <cellStyle name="Normal 3 3 4 9 2 2 3" xfId="31181" xr:uid="{00000000-0005-0000-0000-0000EE750000}"/>
    <cellStyle name="Normal 3 3 4 9 2 3" xfId="31182" xr:uid="{00000000-0005-0000-0000-0000EF750000}"/>
    <cellStyle name="Normal 3 3 4 9 2 3 2" xfId="31183" xr:uid="{00000000-0005-0000-0000-0000F0750000}"/>
    <cellStyle name="Normal 3 3 4 9 2 4" xfId="31184" xr:uid="{00000000-0005-0000-0000-0000F1750000}"/>
    <cellStyle name="Normal 3 3 4 9 3" xfId="31185" xr:uid="{00000000-0005-0000-0000-0000F2750000}"/>
    <cellStyle name="Normal 3 3 4 9 3 2" xfId="31186" xr:uid="{00000000-0005-0000-0000-0000F3750000}"/>
    <cellStyle name="Normal 3 3 4 9 3 2 2" xfId="31187" xr:uid="{00000000-0005-0000-0000-0000F4750000}"/>
    <cellStyle name="Normal 3 3 4 9 3 3" xfId="31188" xr:uid="{00000000-0005-0000-0000-0000F5750000}"/>
    <cellStyle name="Normal 3 3 4 9 4" xfId="31189" xr:uid="{00000000-0005-0000-0000-0000F6750000}"/>
    <cellStyle name="Normal 3 3 4 9 4 2" xfId="31190" xr:uid="{00000000-0005-0000-0000-0000F7750000}"/>
    <cellStyle name="Normal 3 3 4 9 5" xfId="31191" xr:uid="{00000000-0005-0000-0000-0000F8750000}"/>
    <cellStyle name="Normal 3 3 4_T-straight with PEDs adjustor" xfId="31192" xr:uid="{00000000-0005-0000-0000-0000F9750000}"/>
    <cellStyle name="Normal 3 3 5" xfId="1287" xr:uid="{00000000-0005-0000-0000-0000FA750000}"/>
    <cellStyle name="Normal 3 3 5 10" xfId="31193" xr:uid="{00000000-0005-0000-0000-0000FB750000}"/>
    <cellStyle name="Normal 3 3 5 11" xfId="31194" xr:uid="{00000000-0005-0000-0000-0000FC750000}"/>
    <cellStyle name="Normal 3 3 5 2" xfId="31195" xr:uid="{00000000-0005-0000-0000-0000FD750000}"/>
    <cellStyle name="Normal 3 3 5 2 10" xfId="31196" xr:uid="{00000000-0005-0000-0000-0000FE750000}"/>
    <cellStyle name="Normal 3 3 5 2 2" xfId="31197" xr:uid="{00000000-0005-0000-0000-0000FF750000}"/>
    <cellStyle name="Normal 3 3 5 2 2 2" xfId="31198" xr:uid="{00000000-0005-0000-0000-000000760000}"/>
    <cellStyle name="Normal 3 3 5 2 2 2 2" xfId="31199" xr:uid="{00000000-0005-0000-0000-000001760000}"/>
    <cellStyle name="Normal 3 3 5 2 2 2 2 2" xfId="31200" xr:uid="{00000000-0005-0000-0000-000002760000}"/>
    <cellStyle name="Normal 3 3 5 2 2 2 2 2 2" xfId="31201" xr:uid="{00000000-0005-0000-0000-000003760000}"/>
    <cellStyle name="Normal 3 3 5 2 2 2 2 2 2 2" xfId="31202" xr:uid="{00000000-0005-0000-0000-000004760000}"/>
    <cellStyle name="Normal 3 3 5 2 2 2 2 2 3" xfId="31203" xr:uid="{00000000-0005-0000-0000-000005760000}"/>
    <cellStyle name="Normal 3 3 5 2 2 2 2 3" xfId="31204" xr:uid="{00000000-0005-0000-0000-000006760000}"/>
    <cellStyle name="Normal 3 3 5 2 2 2 2 3 2" xfId="31205" xr:uid="{00000000-0005-0000-0000-000007760000}"/>
    <cellStyle name="Normal 3 3 5 2 2 2 2 4" xfId="31206" xr:uid="{00000000-0005-0000-0000-000008760000}"/>
    <cellStyle name="Normal 3 3 5 2 2 2 3" xfId="31207" xr:uid="{00000000-0005-0000-0000-000009760000}"/>
    <cellStyle name="Normal 3 3 5 2 2 2 3 2" xfId="31208" xr:uid="{00000000-0005-0000-0000-00000A760000}"/>
    <cellStyle name="Normal 3 3 5 2 2 2 3 2 2" xfId="31209" xr:uid="{00000000-0005-0000-0000-00000B760000}"/>
    <cellStyle name="Normal 3 3 5 2 2 2 3 3" xfId="31210" xr:uid="{00000000-0005-0000-0000-00000C760000}"/>
    <cellStyle name="Normal 3 3 5 2 2 2 4" xfId="31211" xr:uid="{00000000-0005-0000-0000-00000D760000}"/>
    <cellStyle name="Normal 3 3 5 2 2 2 4 2" xfId="31212" xr:uid="{00000000-0005-0000-0000-00000E760000}"/>
    <cellStyle name="Normal 3 3 5 2 2 2 5" xfId="31213" xr:uid="{00000000-0005-0000-0000-00000F760000}"/>
    <cellStyle name="Normal 3 3 5 2 2 3" xfId="31214" xr:uid="{00000000-0005-0000-0000-000010760000}"/>
    <cellStyle name="Normal 3 3 5 2 2 3 2" xfId="31215" xr:uid="{00000000-0005-0000-0000-000011760000}"/>
    <cellStyle name="Normal 3 3 5 2 2 3 2 2" xfId="31216" xr:uid="{00000000-0005-0000-0000-000012760000}"/>
    <cellStyle name="Normal 3 3 5 2 2 3 2 2 2" xfId="31217" xr:uid="{00000000-0005-0000-0000-000013760000}"/>
    <cellStyle name="Normal 3 3 5 2 2 3 2 3" xfId="31218" xr:uid="{00000000-0005-0000-0000-000014760000}"/>
    <cellStyle name="Normal 3 3 5 2 2 3 3" xfId="31219" xr:uid="{00000000-0005-0000-0000-000015760000}"/>
    <cellStyle name="Normal 3 3 5 2 2 3 3 2" xfId="31220" xr:uid="{00000000-0005-0000-0000-000016760000}"/>
    <cellStyle name="Normal 3 3 5 2 2 3 4" xfId="31221" xr:uid="{00000000-0005-0000-0000-000017760000}"/>
    <cellStyle name="Normal 3 3 5 2 2 4" xfId="31222" xr:uid="{00000000-0005-0000-0000-000018760000}"/>
    <cellStyle name="Normal 3 3 5 2 2 4 2" xfId="31223" xr:uid="{00000000-0005-0000-0000-000019760000}"/>
    <cellStyle name="Normal 3 3 5 2 2 4 2 2" xfId="31224" xr:uid="{00000000-0005-0000-0000-00001A760000}"/>
    <cellStyle name="Normal 3 3 5 2 2 4 2 2 2" xfId="31225" xr:uid="{00000000-0005-0000-0000-00001B760000}"/>
    <cellStyle name="Normal 3 3 5 2 2 4 2 3" xfId="31226" xr:uid="{00000000-0005-0000-0000-00001C760000}"/>
    <cellStyle name="Normal 3 3 5 2 2 4 3" xfId="31227" xr:uid="{00000000-0005-0000-0000-00001D760000}"/>
    <cellStyle name="Normal 3 3 5 2 2 4 3 2" xfId="31228" xr:uid="{00000000-0005-0000-0000-00001E760000}"/>
    <cellStyle name="Normal 3 3 5 2 2 4 4" xfId="31229" xr:uid="{00000000-0005-0000-0000-00001F760000}"/>
    <cellStyle name="Normal 3 3 5 2 2 5" xfId="31230" xr:uid="{00000000-0005-0000-0000-000020760000}"/>
    <cellStyle name="Normal 3 3 5 2 2 5 2" xfId="31231" xr:uid="{00000000-0005-0000-0000-000021760000}"/>
    <cellStyle name="Normal 3 3 5 2 2 5 2 2" xfId="31232" xr:uid="{00000000-0005-0000-0000-000022760000}"/>
    <cellStyle name="Normal 3 3 5 2 2 5 3" xfId="31233" xr:uid="{00000000-0005-0000-0000-000023760000}"/>
    <cellStyle name="Normal 3 3 5 2 2 6" xfId="31234" xr:uid="{00000000-0005-0000-0000-000024760000}"/>
    <cellStyle name="Normal 3 3 5 2 2 6 2" xfId="31235" xr:uid="{00000000-0005-0000-0000-000025760000}"/>
    <cellStyle name="Normal 3 3 5 2 2 7" xfId="31236" xr:uid="{00000000-0005-0000-0000-000026760000}"/>
    <cellStyle name="Normal 3 3 5 2 2 7 2" xfId="31237" xr:uid="{00000000-0005-0000-0000-000027760000}"/>
    <cellStyle name="Normal 3 3 5 2 2 8" xfId="31238" xr:uid="{00000000-0005-0000-0000-000028760000}"/>
    <cellStyle name="Normal 3 3 5 2 3" xfId="31239" xr:uid="{00000000-0005-0000-0000-000029760000}"/>
    <cellStyle name="Normal 3 3 5 2 3 2" xfId="31240" xr:uid="{00000000-0005-0000-0000-00002A760000}"/>
    <cellStyle name="Normal 3 3 5 2 3 2 2" xfId="31241" xr:uid="{00000000-0005-0000-0000-00002B760000}"/>
    <cellStyle name="Normal 3 3 5 2 3 2 2 2" xfId="31242" xr:uid="{00000000-0005-0000-0000-00002C760000}"/>
    <cellStyle name="Normal 3 3 5 2 3 2 2 2 2" xfId="31243" xr:uid="{00000000-0005-0000-0000-00002D760000}"/>
    <cellStyle name="Normal 3 3 5 2 3 2 2 3" xfId="31244" xr:uid="{00000000-0005-0000-0000-00002E760000}"/>
    <cellStyle name="Normal 3 3 5 2 3 2 3" xfId="31245" xr:uid="{00000000-0005-0000-0000-00002F760000}"/>
    <cellStyle name="Normal 3 3 5 2 3 2 3 2" xfId="31246" xr:uid="{00000000-0005-0000-0000-000030760000}"/>
    <cellStyle name="Normal 3 3 5 2 3 2 4" xfId="31247" xr:uid="{00000000-0005-0000-0000-000031760000}"/>
    <cellStyle name="Normal 3 3 5 2 3 3" xfId="31248" xr:uid="{00000000-0005-0000-0000-000032760000}"/>
    <cellStyle name="Normal 3 3 5 2 3 3 2" xfId="31249" xr:uid="{00000000-0005-0000-0000-000033760000}"/>
    <cellStyle name="Normal 3 3 5 2 3 3 2 2" xfId="31250" xr:uid="{00000000-0005-0000-0000-000034760000}"/>
    <cellStyle name="Normal 3 3 5 2 3 3 3" xfId="31251" xr:uid="{00000000-0005-0000-0000-000035760000}"/>
    <cellStyle name="Normal 3 3 5 2 3 4" xfId="31252" xr:uid="{00000000-0005-0000-0000-000036760000}"/>
    <cellStyle name="Normal 3 3 5 2 3 4 2" xfId="31253" xr:uid="{00000000-0005-0000-0000-000037760000}"/>
    <cellStyle name="Normal 3 3 5 2 3 5" xfId="31254" xr:uid="{00000000-0005-0000-0000-000038760000}"/>
    <cellStyle name="Normal 3 3 5 2 4" xfId="31255" xr:uid="{00000000-0005-0000-0000-000039760000}"/>
    <cellStyle name="Normal 3 3 5 2 4 2" xfId="31256" xr:uid="{00000000-0005-0000-0000-00003A760000}"/>
    <cellStyle name="Normal 3 3 5 2 4 2 2" xfId="31257" xr:uid="{00000000-0005-0000-0000-00003B760000}"/>
    <cellStyle name="Normal 3 3 5 2 4 2 2 2" xfId="31258" xr:uid="{00000000-0005-0000-0000-00003C760000}"/>
    <cellStyle name="Normal 3 3 5 2 4 2 3" xfId="31259" xr:uid="{00000000-0005-0000-0000-00003D760000}"/>
    <cellStyle name="Normal 3 3 5 2 4 3" xfId="31260" xr:uid="{00000000-0005-0000-0000-00003E760000}"/>
    <cellStyle name="Normal 3 3 5 2 4 3 2" xfId="31261" xr:uid="{00000000-0005-0000-0000-00003F760000}"/>
    <cellStyle name="Normal 3 3 5 2 4 4" xfId="31262" xr:uid="{00000000-0005-0000-0000-000040760000}"/>
    <cellStyle name="Normal 3 3 5 2 5" xfId="31263" xr:uid="{00000000-0005-0000-0000-000041760000}"/>
    <cellStyle name="Normal 3 3 5 2 5 2" xfId="31264" xr:uid="{00000000-0005-0000-0000-000042760000}"/>
    <cellStyle name="Normal 3 3 5 2 5 2 2" xfId="31265" xr:uid="{00000000-0005-0000-0000-000043760000}"/>
    <cellStyle name="Normal 3 3 5 2 5 2 2 2" xfId="31266" xr:uid="{00000000-0005-0000-0000-000044760000}"/>
    <cellStyle name="Normal 3 3 5 2 5 2 3" xfId="31267" xr:uid="{00000000-0005-0000-0000-000045760000}"/>
    <cellStyle name="Normal 3 3 5 2 5 3" xfId="31268" xr:uid="{00000000-0005-0000-0000-000046760000}"/>
    <cellStyle name="Normal 3 3 5 2 5 3 2" xfId="31269" xr:uid="{00000000-0005-0000-0000-000047760000}"/>
    <cellStyle name="Normal 3 3 5 2 5 4" xfId="31270" xr:uid="{00000000-0005-0000-0000-000048760000}"/>
    <cellStyle name="Normal 3 3 5 2 6" xfId="31271" xr:uid="{00000000-0005-0000-0000-000049760000}"/>
    <cellStyle name="Normal 3 3 5 2 6 2" xfId="31272" xr:uid="{00000000-0005-0000-0000-00004A760000}"/>
    <cellStyle name="Normal 3 3 5 2 6 2 2" xfId="31273" xr:uid="{00000000-0005-0000-0000-00004B760000}"/>
    <cellStyle name="Normal 3 3 5 2 6 3" xfId="31274" xr:uid="{00000000-0005-0000-0000-00004C760000}"/>
    <cellStyle name="Normal 3 3 5 2 7" xfId="31275" xr:uid="{00000000-0005-0000-0000-00004D760000}"/>
    <cellStyle name="Normal 3 3 5 2 7 2" xfId="31276" xr:uid="{00000000-0005-0000-0000-00004E760000}"/>
    <cellStyle name="Normal 3 3 5 2 8" xfId="31277" xr:uid="{00000000-0005-0000-0000-00004F760000}"/>
    <cellStyle name="Normal 3 3 5 2 8 2" xfId="31278" xr:uid="{00000000-0005-0000-0000-000050760000}"/>
    <cellStyle name="Normal 3 3 5 2 9" xfId="31279" xr:uid="{00000000-0005-0000-0000-000051760000}"/>
    <cellStyle name="Normal 3 3 5 3" xfId="31280" xr:uid="{00000000-0005-0000-0000-000052760000}"/>
    <cellStyle name="Normal 3 3 5 3 2" xfId="31281" xr:uid="{00000000-0005-0000-0000-000053760000}"/>
    <cellStyle name="Normal 3 3 5 3 2 2" xfId="31282" xr:uid="{00000000-0005-0000-0000-000054760000}"/>
    <cellStyle name="Normal 3 3 5 3 2 2 2" xfId="31283" xr:uid="{00000000-0005-0000-0000-000055760000}"/>
    <cellStyle name="Normal 3 3 5 3 2 2 2 2" xfId="31284" xr:uid="{00000000-0005-0000-0000-000056760000}"/>
    <cellStyle name="Normal 3 3 5 3 2 2 2 2 2" xfId="31285" xr:uid="{00000000-0005-0000-0000-000057760000}"/>
    <cellStyle name="Normal 3 3 5 3 2 2 2 3" xfId="31286" xr:uid="{00000000-0005-0000-0000-000058760000}"/>
    <cellStyle name="Normal 3 3 5 3 2 2 3" xfId="31287" xr:uid="{00000000-0005-0000-0000-000059760000}"/>
    <cellStyle name="Normal 3 3 5 3 2 2 3 2" xfId="31288" xr:uid="{00000000-0005-0000-0000-00005A760000}"/>
    <cellStyle name="Normal 3 3 5 3 2 2 4" xfId="31289" xr:uid="{00000000-0005-0000-0000-00005B760000}"/>
    <cellStyle name="Normal 3 3 5 3 2 3" xfId="31290" xr:uid="{00000000-0005-0000-0000-00005C760000}"/>
    <cellStyle name="Normal 3 3 5 3 2 3 2" xfId="31291" xr:uid="{00000000-0005-0000-0000-00005D760000}"/>
    <cellStyle name="Normal 3 3 5 3 2 3 2 2" xfId="31292" xr:uid="{00000000-0005-0000-0000-00005E760000}"/>
    <cellStyle name="Normal 3 3 5 3 2 3 3" xfId="31293" xr:uid="{00000000-0005-0000-0000-00005F760000}"/>
    <cellStyle name="Normal 3 3 5 3 2 4" xfId="31294" xr:uid="{00000000-0005-0000-0000-000060760000}"/>
    <cellStyle name="Normal 3 3 5 3 2 4 2" xfId="31295" xr:uid="{00000000-0005-0000-0000-000061760000}"/>
    <cellStyle name="Normal 3 3 5 3 2 5" xfId="31296" xr:uid="{00000000-0005-0000-0000-000062760000}"/>
    <cellStyle name="Normal 3 3 5 3 3" xfId="31297" xr:uid="{00000000-0005-0000-0000-000063760000}"/>
    <cellStyle name="Normal 3 3 5 3 3 2" xfId="31298" xr:uid="{00000000-0005-0000-0000-000064760000}"/>
    <cellStyle name="Normal 3 3 5 3 3 2 2" xfId="31299" xr:uid="{00000000-0005-0000-0000-000065760000}"/>
    <cellStyle name="Normal 3 3 5 3 3 2 2 2" xfId="31300" xr:uid="{00000000-0005-0000-0000-000066760000}"/>
    <cellStyle name="Normal 3 3 5 3 3 2 3" xfId="31301" xr:uid="{00000000-0005-0000-0000-000067760000}"/>
    <cellStyle name="Normal 3 3 5 3 3 3" xfId="31302" xr:uid="{00000000-0005-0000-0000-000068760000}"/>
    <cellStyle name="Normal 3 3 5 3 3 3 2" xfId="31303" xr:uid="{00000000-0005-0000-0000-000069760000}"/>
    <cellStyle name="Normal 3 3 5 3 3 4" xfId="31304" xr:uid="{00000000-0005-0000-0000-00006A760000}"/>
    <cellStyle name="Normal 3 3 5 3 4" xfId="31305" xr:uid="{00000000-0005-0000-0000-00006B760000}"/>
    <cellStyle name="Normal 3 3 5 3 4 2" xfId="31306" xr:uid="{00000000-0005-0000-0000-00006C760000}"/>
    <cellStyle name="Normal 3 3 5 3 4 2 2" xfId="31307" xr:uid="{00000000-0005-0000-0000-00006D760000}"/>
    <cellStyle name="Normal 3 3 5 3 4 2 2 2" xfId="31308" xr:uid="{00000000-0005-0000-0000-00006E760000}"/>
    <cellStyle name="Normal 3 3 5 3 4 2 3" xfId="31309" xr:uid="{00000000-0005-0000-0000-00006F760000}"/>
    <cellStyle name="Normal 3 3 5 3 4 3" xfId="31310" xr:uid="{00000000-0005-0000-0000-000070760000}"/>
    <cellStyle name="Normal 3 3 5 3 4 3 2" xfId="31311" xr:uid="{00000000-0005-0000-0000-000071760000}"/>
    <cellStyle name="Normal 3 3 5 3 4 4" xfId="31312" xr:uid="{00000000-0005-0000-0000-000072760000}"/>
    <cellStyle name="Normal 3 3 5 3 5" xfId="31313" xr:uid="{00000000-0005-0000-0000-000073760000}"/>
    <cellStyle name="Normal 3 3 5 3 5 2" xfId="31314" xr:uid="{00000000-0005-0000-0000-000074760000}"/>
    <cellStyle name="Normal 3 3 5 3 5 2 2" xfId="31315" xr:uid="{00000000-0005-0000-0000-000075760000}"/>
    <cellStyle name="Normal 3 3 5 3 5 3" xfId="31316" xr:uid="{00000000-0005-0000-0000-000076760000}"/>
    <cellStyle name="Normal 3 3 5 3 6" xfId="31317" xr:uid="{00000000-0005-0000-0000-000077760000}"/>
    <cellStyle name="Normal 3 3 5 3 6 2" xfId="31318" xr:uid="{00000000-0005-0000-0000-000078760000}"/>
    <cellStyle name="Normal 3 3 5 3 7" xfId="31319" xr:uid="{00000000-0005-0000-0000-000079760000}"/>
    <cellStyle name="Normal 3 3 5 3 7 2" xfId="31320" xr:uid="{00000000-0005-0000-0000-00007A760000}"/>
    <cellStyle name="Normal 3 3 5 3 8" xfId="31321" xr:uid="{00000000-0005-0000-0000-00007B760000}"/>
    <cellStyle name="Normal 3 3 5 4" xfId="31322" xr:uid="{00000000-0005-0000-0000-00007C760000}"/>
    <cellStyle name="Normal 3 3 5 4 2" xfId="31323" xr:uid="{00000000-0005-0000-0000-00007D760000}"/>
    <cellStyle name="Normal 3 3 5 4 2 2" xfId="31324" xr:uid="{00000000-0005-0000-0000-00007E760000}"/>
    <cellStyle name="Normal 3 3 5 4 2 2 2" xfId="31325" xr:uid="{00000000-0005-0000-0000-00007F760000}"/>
    <cellStyle name="Normal 3 3 5 4 2 2 2 2" xfId="31326" xr:uid="{00000000-0005-0000-0000-000080760000}"/>
    <cellStyle name="Normal 3 3 5 4 2 2 3" xfId="31327" xr:uid="{00000000-0005-0000-0000-000081760000}"/>
    <cellStyle name="Normal 3 3 5 4 2 3" xfId="31328" xr:uid="{00000000-0005-0000-0000-000082760000}"/>
    <cellStyle name="Normal 3 3 5 4 2 3 2" xfId="31329" xr:uid="{00000000-0005-0000-0000-000083760000}"/>
    <cellStyle name="Normal 3 3 5 4 2 4" xfId="31330" xr:uid="{00000000-0005-0000-0000-000084760000}"/>
    <cellStyle name="Normal 3 3 5 4 3" xfId="31331" xr:uid="{00000000-0005-0000-0000-000085760000}"/>
    <cellStyle name="Normal 3 3 5 4 3 2" xfId="31332" xr:uid="{00000000-0005-0000-0000-000086760000}"/>
    <cellStyle name="Normal 3 3 5 4 3 2 2" xfId="31333" xr:uid="{00000000-0005-0000-0000-000087760000}"/>
    <cellStyle name="Normal 3 3 5 4 3 3" xfId="31334" xr:uid="{00000000-0005-0000-0000-000088760000}"/>
    <cellStyle name="Normal 3 3 5 4 4" xfId="31335" xr:uid="{00000000-0005-0000-0000-000089760000}"/>
    <cellStyle name="Normal 3 3 5 4 4 2" xfId="31336" xr:uid="{00000000-0005-0000-0000-00008A760000}"/>
    <cellStyle name="Normal 3 3 5 4 5" xfId="31337" xr:uid="{00000000-0005-0000-0000-00008B760000}"/>
    <cellStyle name="Normal 3 3 5 5" xfId="31338" xr:uid="{00000000-0005-0000-0000-00008C760000}"/>
    <cellStyle name="Normal 3 3 5 5 2" xfId="31339" xr:uid="{00000000-0005-0000-0000-00008D760000}"/>
    <cellStyle name="Normal 3 3 5 5 2 2" xfId="31340" xr:uid="{00000000-0005-0000-0000-00008E760000}"/>
    <cellStyle name="Normal 3 3 5 5 2 2 2" xfId="31341" xr:uid="{00000000-0005-0000-0000-00008F760000}"/>
    <cellStyle name="Normal 3 3 5 5 2 3" xfId="31342" xr:uid="{00000000-0005-0000-0000-000090760000}"/>
    <cellStyle name="Normal 3 3 5 5 3" xfId="31343" xr:uid="{00000000-0005-0000-0000-000091760000}"/>
    <cellStyle name="Normal 3 3 5 5 3 2" xfId="31344" xr:uid="{00000000-0005-0000-0000-000092760000}"/>
    <cellStyle name="Normal 3 3 5 5 4" xfId="31345" xr:uid="{00000000-0005-0000-0000-000093760000}"/>
    <cellStyle name="Normal 3 3 5 6" xfId="31346" xr:uid="{00000000-0005-0000-0000-000094760000}"/>
    <cellStyle name="Normal 3 3 5 6 2" xfId="31347" xr:uid="{00000000-0005-0000-0000-000095760000}"/>
    <cellStyle name="Normal 3 3 5 6 2 2" xfId="31348" xr:uid="{00000000-0005-0000-0000-000096760000}"/>
    <cellStyle name="Normal 3 3 5 6 2 2 2" xfId="31349" xr:uid="{00000000-0005-0000-0000-000097760000}"/>
    <cellStyle name="Normal 3 3 5 6 2 3" xfId="31350" xr:uid="{00000000-0005-0000-0000-000098760000}"/>
    <cellStyle name="Normal 3 3 5 6 3" xfId="31351" xr:uid="{00000000-0005-0000-0000-000099760000}"/>
    <cellStyle name="Normal 3 3 5 6 3 2" xfId="31352" xr:uid="{00000000-0005-0000-0000-00009A760000}"/>
    <cellStyle name="Normal 3 3 5 6 4" xfId="31353" xr:uid="{00000000-0005-0000-0000-00009B760000}"/>
    <cellStyle name="Normal 3 3 5 7" xfId="31354" xr:uid="{00000000-0005-0000-0000-00009C760000}"/>
    <cellStyle name="Normal 3 3 5 7 2" xfId="31355" xr:uid="{00000000-0005-0000-0000-00009D760000}"/>
    <cellStyle name="Normal 3 3 5 7 2 2" xfId="31356" xr:uid="{00000000-0005-0000-0000-00009E760000}"/>
    <cellStyle name="Normal 3 3 5 7 3" xfId="31357" xr:uid="{00000000-0005-0000-0000-00009F760000}"/>
    <cellStyle name="Normal 3 3 5 8" xfId="31358" xr:uid="{00000000-0005-0000-0000-0000A0760000}"/>
    <cellStyle name="Normal 3 3 5 8 2" xfId="31359" xr:uid="{00000000-0005-0000-0000-0000A1760000}"/>
    <cellStyle name="Normal 3 3 5 9" xfId="31360" xr:uid="{00000000-0005-0000-0000-0000A2760000}"/>
    <cellStyle name="Normal 3 3 5 9 2" xfId="31361" xr:uid="{00000000-0005-0000-0000-0000A3760000}"/>
    <cellStyle name="Normal 3 3 6" xfId="31362" xr:uid="{00000000-0005-0000-0000-0000A4760000}"/>
    <cellStyle name="Normal 3 3 6 10" xfId="31363" xr:uid="{00000000-0005-0000-0000-0000A5760000}"/>
    <cellStyle name="Normal 3 3 6 11" xfId="31364" xr:uid="{00000000-0005-0000-0000-0000A6760000}"/>
    <cellStyle name="Normal 3 3 6 2" xfId="31365" xr:uid="{00000000-0005-0000-0000-0000A7760000}"/>
    <cellStyle name="Normal 3 3 6 2 10" xfId="31366" xr:uid="{00000000-0005-0000-0000-0000A8760000}"/>
    <cellStyle name="Normal 3 3 6 2 2" xfId="31367" xr:uid="{00000000-0005-0000-0000-0000A9760000}"/>
    <cellStyle name="Normal 3 3 6 2 2 2" xfId="31368" xr:uid="{00000000-0005-0000-0000-0000AA760000}"/>
    <cellStyle name="Normal 3 3 6 2 2 2 2" xfId="31369" xr:uid="{00000000-0005-0000-0000-0000AB760000}"/>
    <cellStyle name="Normal 3 3 6 2 2 2 2 2" xfId="31370" xr:uid="{00000000-0005-0000-0000-0000AC760000}"/>
    <cellStyle name="Normal 3 3 6 2 2 2 2 2 2" xfId="31371" xr:uid="{00000000-0005-0000-0000-0000AD760000}"/>
    <cellStyle name="Normal 3 3 6 2 2 2 2 2 2 2" xfId="31372" xr:uid="{00000000-0005-0000-0000-0000AE760000}"/>
    <cellStyle name="Normal 3 3 6 2 2 2 2 2 3" xfId="31373" xr:uid="{00000000-0005-0000-0000-0000AF760000}"/>
    <cellStyle name="Normal 3 3 6 2 2 2 2 3" xfId="31374" xr:uid="{00000000-0005-0000-0000-0000B0760000}"/>
    <cellStyle name="Normal 3 3 6 2 2 2 2 3 2" xfId="31375" xr:uid="{00000000-0005-0000-0000-0000B1760000}"/>
    <cellStyle name="Normal 3 3 6 2 2 2 2 4" xfId="31376" xr:uid="{00000000-0005-0000-0000-0000B2760000}"/>
    <cellStyle name="Normal 3 3 6 2 2 2 3" xfId="31377" xr:uid="{00000000-0005-0000-0000-0000B3760000}"/>
    <cellStyle name="Normal 3 3 6 2 2 2 3 2" xfId="31378" xr:uid="{00000000-0005-0000-0000-0000B4760000}"/>
    <cellStyle name="Normal 3 3 6 2 2 2 3 2 2" xfId="31379" xr:uid="{00000000-0005-0000-0000-0000B5760000}"/>
    <cellStyle name="Normal 3 3 6 2 2 2 3 3" xfId="31380" xr:uid="{00000000-0005-0000-0000-0000B6760000}"/>
    <cellStyle name="Normal 3 3 6 2 2 2 4" xfId="31381" xr:uid="{00000000-0005-0000-0000-0000B7760000}"/>
    <cellStyle name="Normal 3 3 6 2 2 2 4 2" xfId="31382" xr:uid="{00000000-0005-0000-0000-0000B8760000}"/>
    <cellStyle name="Normal 3 3 6 2 2 2 5" xfId="31383" xr:uid="{00000000-0005-0000-0000-0000B9760000}"/>
    <cellStyle name="Normal 3 3 6 2 2 3" xfId="31384" xr:uid="{00000000-0005-0000-0000-0000BA760000}"/>
    <cellStyle name="Normal 3 3 6 2 2 3 2" xfId="31385" xr:uid="{00000000-0005-0000-0000-0000BB760000}"/>
    <cellStyle name="Normal 3 3 6 2 2 3 2 2" xfId="31386" xr:uid="{00000000-0005-0000-0000-0000BC760000}"/>
    <cellStyle name="Normal 3 3 6 2 2 3 2 2 2" xfId="31387" xr:uid="{00000000-0005-0000-0000-0000BD760000}"/>
    <cellStyle name="Normal 3 3 6 2 2 3 2 3" xfId="31388" xr:uid="{00000000-0005-0000-0000-0000BE760000}"/>
    <cellStyle name="Normal 3 3 6 2 2 3 3" xfId="31389" xr:uid="{00000000-0005-0000-0000-0000BF760000}"/>
    <cellStyle name="Normal 3 3 6 2 2 3 3 2" xfId="31390" xr:uid="{00000000-0005-0000-0000-0000C0760000}"/>
    <cellStyle name="Normal 3 3 6 2 2 3 4" xfId="31391" xr:uid="{00000000-0005-0000-0000-0000C1760000}"/>
    <cellStyle name="Normal 3 3 6 2 2 4" xfId="31392" xr:uid="{00000000-0005-0000-0000-0000C2760000}"/>
    <cellStyle name="Normal 3 3 6 2 2 4 2" xfId="31393" xr:uid="{00000000-0005-0000-0000-0000C3760000}"/>
    <cellStyle name="Normal 3 3 6 2 2 4 2 2" xfId="31394" xr:uid="{00000000-0005-0000-0000-0000C4760000}"/>
    <cellStyle name="Normal 3 3 6 2 2 4 2 2 2" xfId="31395" xr:uid="{00000000-0005-0000-0000-0000C5760000}"/>
    <cellStyle name="Normal 3 3 6 2 2 4 2 3" xfId="31396" xr:uid="{00000000-0005-0000-0000-0000C6760000}"/>
    <cellStyle name="Normal 3 3 6 2 2 4 3" xfId="31397" xr:uid="{00000000-0005-0000-0000-0000C7760000}"/>
    <cellStyle name="Normal 3 3 6 2 2 4 3 2" xfId="31398" xr:uid="{00000000-0005-0000-0000-0000C8760000}"/>
    <cellStyle name="Normal 3 3 6 2 2 4 4" xfId="31399" xr:uid="{00000000-0005-0000-0000-0000C9760000}"/>
    <cellStyle name="Normal 3 3 6 2 2 5" xfId="31400" xr:uid="{00000000-0005-0000-0000-0000CA760000}"/>
    <cellStyle name="Normal 3 3 6 2 2 5 2" xfId="31401" xr:uid="{00000000-0005-0000-0000-0000CB760000}"/>
    <cellStyle name="Normal 3 3 6 2 2 5 2 2" xfId="31402" xr:uid="{00000000-0005-0000-0000-0000CC760000}"/>
    <cellStyle name="Normal 3 3 6 2 2 5 3" xfId="31403" xr:uid="{00000000-0005-0000-0000-0000CD760000}"/>
    <cellStyle name="Normal 3 3 6 2 2 6" xfId="31404" xr:uid="{00000000-0005-0000-0000-0000CE760000}"/>
    <cellStyle name="Normal 3 3 6 2 2 6 2" xfId="31405" xr:uid="{00000000-0005-0000-0000-0000CF760000}"/>
    <cellStyle name="Normal 3 3 6 2 2 7" xfId="31406" xr:uid="{00000000-0005-0000-0000-0000D0760000}"/>
    <cellStyle name="Normal 3 3 6 2 2 7 2" xfId="31407" xr:uid="{00000000-0005-0000-0000-0000D1760000}"/>
    <cellStyle name="Normal 3 3 6 2 2 8" xfId="31408" xr:uid="{00000000-0005-0000-0000-0000D2760000}"/>
    <cellStyle name="Normal 3 3 6 2 3" xfId="31409" xr:uid="{00000000-0005-0000-0000-0000D3760000}"/>
    <cellStyle name="Normal 3 3 6 2 3 2" xfId="31410" xr:uid="{00000000-0005-0000-0000-0000D4760000}"/>
    <cellStyle name="Normal 3 3 6 2 3 2 2" xfId="31411" xr:uid="{00000000-0005-0000-0000-0000D5760000}"/>
    <cellStyle name="Normal 3 3 6 2 3 2 2 2" xfId="31412" xr:uid="{00000000-0005-0000-0000-0000D6760000}"/>
    <cellStyle name="Normal 3 3 6 2 3 2 2 2 2" xfId="31413" xr:uid="{00000000-0005-0000-0000-0000D7760000}"/>
    <cellStyle name="Normal 3 3 6 2 3 2 2 3" xfId="31414" xr:uid="{00000000-0005-0000-0000-0000D8760000}"/>
    <cellStyle name="Normal 3 3 6 2 3 2 3" xfId="31415" xr:uid="{00000000-0005-0000-0000-0000D9760000}"/>
    <cellStyle name="Normal 3 3 6 2 3 2 3 2" xfId="31416" xr:uid="{00000000-0005-0000-0000-0000DA760000}"/>
    <cellStyle name="Normal 3 3 6 2 3 2 4" xfId="31417" xr:uid="{00000000-0005-0000-0000-0000DB760000}"/>
    <cellStyle name="Normal 3 3 6 2 3 3" xfId="31418" xr:uid="{00000000-0005-0000-0000-0000DC760000}"/>
    <cellStyle name="Normal 3 3 6 2 3 3 2" xfId="31419" xr:uid="{00000000-0005-0000-0000-0000DD760000}"/>
    <cellStyle name="Normal 3 3 6 2 3 3 2 2" xfId="31420" xr:uid="{00000000-0005-0000-0000-0000DE760000}"/>
    <cellStyle name="Normal 3 3 6 2 3 3 3" xfId="31421" xr:uid="{00000000-0005-0000-0000-0000DF760000}"/>
    <cellStyle name="Normal 3 3 6 2 3 4" xfId="31422" xr:uid="{00000000-0005-0000-0000-0000E0760000}"/>
    <cellStyle name="Normal 3 3 6 2 3 4 2" xfId="31423" xr:uid="{00000000-0005-0000-0000-0000E1760000}"/>
    <cellStyle name="Normal 3 3 6 2 3 5" xfId="31424" xr:uid="{00000000-0005-0000-0000-0000E2760000}"/>
    <cellStyle name="Normal 3 3 6 2 4" xfId="31425" xr:uid="{00000000-0005-0000-0000-0000E3760000}"/>
    <cellStyle name="Normal 3 3 6 2 4 2" xfId="31426" xr:uid="{00000000-0005-0000-0000-0000E4760000}"/>
    <cellStyle name="Normal 3 3 6 2 4 2 2" xfId="31427" xr:uid="{00000000-0005-0000-0000-0000E5760000}"/>
    <cellStyle name="Normal 3 3 6 2 4 2 2 2" xfId="31428" xr:uid="{00000000-0005-0000-0000-0000E6760000}"/>
    <cellStyle name="Normal 3 3 6 2 4 2 3" xfId="31429" xr:uid="{00000000-0005-0000-0000-0000E7760000}"/>
    <cellStyle name="Normal 3 3 6 2 4 3" xfId="31430" xr:uid="{00000000-0005-0000-0000-0000E8760000}"/>
    <cellStyle name="Normal 3 3 6 2 4 3 2" xfId="31431" xr:uid="{00000000-0005-0000-0000-0000E9760000}"/>
    <cellStyle name="Normal 3 3 6 2 4 4" xfId="31432" xr:uid="{00000000-0005-0000-0000-0000EA760000}"/>
    <cellStyle name="Normal 3 3 6 2 5" xfId="31433" xr:uid="{00000000-0005-0000-0000-0000EB760000}"/>
    <cellStyle name="Normal 3 3 6 2 5 2" xfId="31434" xr:uid="{00000000-0005-0000-0000-0000EC760000}"/>
    <cellStyle name="Normal 3 3 6 2 5 2 2" xfId="31435" xr:uid="{00000000-0005-0000-0000-0000ED760000}"/>
    <cellStyle name="Normal 3 3 6 2 5 2 2 2" xfId="31436" xr:uid="{00000000-0005-0000-0000-0000EE760000}"/>
    <cellStyle name="Normal 3 3 6 2 5 2 3" xfId="31437" xr:uid="{00000000-0005-0000-0000-0000EF760000}"/>
    <cellStyle name="Normal 3 3 6 2 5 3" xfId="31438" xr:uid="{00000000-0005-0000-0000-0000F0760000}"/>
    <cellStyle name="Normal 3 3 6 2 5 3 2" xfId="31439" xr:uid="{00000000-0005-0000-0000-0000F1760000}"/>
    <cellStyle name="Normal 3 3 6 2 5 4" xfId="31440" xr:uid="{00000000-0005-0000-0000-0000F2760000}"/>
    <cellStyle name="Normal 3 3 6 2 6" xfId="31441" xr:uid="{00000000-0005-0000-0000-0000F3760000}"/>
    <cellStyle name="Normal 3 3 6 2 6 2" xfId="31442" xr:uid="{00000000-0005-0000-0000-0000F4760000}"/>
    <cellStyle name="Normal 3 3 6 2 6 2 2" xfId="31443" xr:uid="{00000000-0005-0000-0000-0000F5760000}"/>
    <cellStyle name="Normal 3 3 6 2 6 3" xfId="31444" xr:uid="{00000000-0005-0000-0000-0000F6760000}"/>
    <cellStyle name="Normal 3 3 6 2 7" xfId="31445" xr:uid="{00000000-0005-0000-0000-0000F7760000}"/>
    <cellStyle name="Normal 3 3 6 2 7 2" xfId="31446" xr:uid="{00000000-0005-0000-0000-0000F8760000}"/>
    <cellStyle name="Normal 3 3 6 2 8" xfId="31447" xr:uid="{00000000-0005-0000-0000-0000F9760000}"/>
    <cellStyle name="Normal 3 3 6 2 8 2" xfId="31448" xr:uid="{00000000-0005-0000-0000-0000FA760000}"/>
    <cellStyle name="Normal 3 3 6 2 9" xfId="31449" xr:uid="{00000000-0005-0000-0000-0000FB760000}"/>
    <cellStyle name="Normal 3 3 6 3" xfId="31450" xr:uid="{00000000-0005-0000-0000-0000FC760000}"/>
    <cellStyle name="Normal 3 3 6 3 2" xfId="31451" xr:uid="{00000000-0005-0000-0000-0000FD760000}"/>
    <cellStyle name="Normal 3 3 6 3 2 2" xfId="31452" xr:uid="{00000000-0005-0000-0000-0000FE760000}"/>
    <cellStyle name="Normal 3 3 6 3 2 2 2" xfId="31453" xr:uid="{00000000-0005-0000-0000-0000FF760000}"/>
    <cellStyle name="Normal 3 3 6 3 2 2 2 2" xfId="31454" xr:uid="{00000000-0005-0000-0000-000000770000}"/>
    <cellStyle name="Normal 3 3 6 3 2 2 2 2 2" xfId="31455" xr:uid="{00000000-0005-0000-0000-000001770000}"/>
    <cellStyle name="Normal 3 3 6 3 2 2 2 3" xfId="31456" xr:uid="{00000000-0005-0000-0000-000002770000}"/>
    <cellStyle name="Normal 3 3 6 3 2 2 3" xfId="31457" xr:uid="{00000000-0005-0000-0000-000003770000}"/>
    <cellStyle name="Normal 3 3 6 3 2 2 3 2" xfId="31458" xr:uid="{00000000-0005-0000-0000-000004770000}"/>
    <cellStyle name="Normal 3 3 6 3 2 2 4" xfId="31459" xr:uid="{00000000-0005-0000-0000-000005770000}"/>
    <cellStyle name="Normal 3 3 6 3 2 3" xfId="31460" xr:uid="{00000000-0005-0000-0000-000006770000}"/>
    <cellStyle name="Normal 3 3 6 3 2 3 2" xfId="31461" xr:uid="{00000000-0005-0000-0000-000007770000}"/>
    <cellStyle name="Normal 3 3 6 3 2 3 2 2" xfId="31462" xr:uid="{00000000-0005-0000-0000-000008770000}"/>
    <cellStyle name="Normal 3 3 6 3 2 3 3" xfId="31463" xr:uid="{00000000-0005-0000-0000-000009770000}"/>
    <cellStyle name="Normal 3 3 6 3 2 4" xfId="31464" xr:uid="{00000000-0005-0000-0000-00000A770000}"/>
    <cellStyle name="Normal 3 3 6 3 2 4 2" xfId="31465" xr:uid="{00000000-0005-0000-0000-00000B770000}"/>
    <cellStyle name="Normal 3 3 6 3 2 5" xfId="31466" xr:uid="{00000000-0005-0000-0000-00000C770000}"/>
    <cellStyle name="Normal 3 3 6 3 3" xfId="31467" xr:uid="{00000000-0005-0000-0000-00000D770000}"/>
    <cellStyle name="Normal 3 3 6 3 3 2" xfId="31468" xr:uid="{00000000-0005-0000-0000-00000E770000}"/>
    <cellStyle name="Normal 3 3 6 3 3 2 2" xfId="31469" xr:uid="{00000000-0005-0000-0000-00000F770000}"/>
    <cellStyle name="Normal 3 3 6 3 3 2 2 2" xfId="31470" xr:uid="{00000000-0005-0000-0000-000010770000}"/>
    <cellStyle name="Normal 3 3 6 3 3 2 3" xfId="31471" xr:uid="{00000000-0005-0000-0000-000011770000}"/>
    <cellStyle name="Normal 3 3 6 3 3 3" xfId="31472" xr:uid="{00000000-0005-0000-0000-000012770000}"/>
    <cellStyle name="Normal 3 3 6 3 3 3 2" xfId="31473" xr:uid="{00000000-0005-0000-0000-000013770000}"/>
    <cellStyle name="Normal 3 3 6 3 3 4" xfId="31474" xr:uid="{00000000-0005-0000-0000-000014770000}"/>
    <cellStyle name="Normal 3 3 6 3 4" xfId="31475" xr:uid="{00000000-0005-0000-0000-000015770000}"/>
    <cellStyle name="Normal 3 3 6 3 4 2" xfId="31476" xr:uid="{00000000-0005-0000-0000-000016770000}"/>
    <cellStyle name="Normal 3 3 6 3 4 2 2" xfId="31477" xr:uid="{00000000-0005-0000-0000-000017770000}"/>
    <cellStyle name="Normal 3 3 6 3 4 2 2 2" xfId="31478" xr:uid="{00000000-0005-0000-0000-000018770000}"/>
    <cellStyle name="Normal 3 3 6 3 4 2 3" xfId="31479" xr:uid="{00000000-0005-0000-0000-000019770000}"/>
    <cellStyle name="Normal 3 3 6 3 4 3" xfId="31480" xr:uid="{00000000-0005-0000-0000-00001A770000}"/>
    <cellStyle name="Normal 3 3 6 3 4 3 2" xfId="31481" xr:uid="{00000000-0005-0000-0000-00001B770000}"/>
    <cellStyle name="Normal 3 3 6 3 4 4" xfId="31482" xr:uid="{00000000-0005-0000-0000-00001C770000}"/>
    <cellStyle name="Normal 3 3 6 3 5" xfId="31483" xr:uid="{00000000-0005-0000-0000-00001D770000}"/>
    <cellStyle name="Normal 3 3 6 3 5 2" xfId="31484" xr:uid="{00000000-0005-0000-0000-00001E770000}"/>
    <cellStyle name="Normal 3 3 6 3 5 2 2" xfId="31485" xr:uid="{00000000-0005-0000-0000-00001F770000}"/>
    <cellStyle name="Normal 3 3 6 3 5 3" xfId="31486" xr:uid="{00000000-0005-0000-0000-000020770000}"/>
    <cellStyle name="Normal 3 3 6 3 6" xfId="31487" xr:uid="{00000000-0005-0000-0000-000021770000}"/>
    <cellStyle name="Normal 3 3 6 3 6 2" xfId="31488" xr:uid="{00000000-0005-0000-0000-000022770000}"/>
    <cellStyle name="Normal 3 3 6 3 7" xfId="31489" xr:uid="{00000000-0005-0000-0000-000023770000}"/>
    <cellStyle name="Normal 3 3 6 3 7 2" xfId="31490" xr:uid="{00000000-0005-0000-0000-000024770000}"/>
    <cellStyle name="Normal 3 3 6 3 8" xfId="31491" xr:uid="{00000000-0005-0000-0000-000025770000}"/>
    <cellStyle name="Normal 3 3 6 4" xfId="31492" xr:uid="{00000000-0005-0000-0000-000026770000}"/>
    <cellStyle name="Normal 3 3 6 4 2" xfId="31493" xr:uid="{00000000-0005-0000-0000-000027770000}"/>
    <cellStyle name="Normal 3 3 6 4 2 2" xfId="31494" xr:uid="{00000000-0005-0000-0000-000028770000}"/>
    <cellStyle name="Normal 3 3 6 4 2 2 2" xfId="31495" xr:uid="{00000000-0005-0000-0000-000029770000}"/>
    <cellStyle name="Normal 3 3 6 4 2 2 2 2" xfId="31496" xr:uid="{00000000-0005-0000-0000-00002A770000}"/>
    <cellStyle name="Normal 3 3 6 4 2 2 3" xfId="31497" xr:uid="{00000000-0005-0000-0000-00002B770000}"/>
    <cellStyle name="Normal 3 3 6 4 2 3" xfId="31498" xr:uid="{00000000-0005-0000-0000-00002C770000}"/>
    <cellStyle name="Normal 3 3 6 4 2 3 2" xfId="31499" xr:uid="{00000000-0005-0000-0000-00002D770000}"/>
    <cellStyle name="Normal 3 3 6 4 2 4" xfId="31500" xr:uid="{00000000-0005-0000-0000-00002E770000}"/>
    <cellStyle name="Normal 3 3 6 4 3" xfId="31501" xr:uid="{00000000-0005-0000-0000-00002F770000}"/>
    <cellStyle name="Normal 3 3 6 4 3 2" xfId="31502" xr:uid="{00000000-0005-0000-0000-000030770000}"/>
    <cellStyle name="Normal 3 3 6 4 3 2 2" xfId="31503" xr:uid="{00000000-0005-0000-0000-000031770000}"/>
    <cellStyle name="Normal 3 3 6 4 3 3" xfId="31504" xr:uid="{00000000-0005-0000-0000-000032770000}"/>
    <cellStyle name="Normal 3 3 6 4 4" xfId="31505" xr:uid="{00000000-0005-0000-0000-000033770000}"/>
    <cellStyle name="Normal 3 3 6 4 4 2" xfId="31506" xr:uid="{00000000-0005-0000-0000-000034770000}"/>
    <cellStyle name="Normal 3 3 6 4 5" xfId="31507" xr:uid="{00000000-0005-0000-0000-000035770000}"/>
    <cellStyle name="Normal 3 3 6 5" xfId="31508" xr:uid="{00000000-0005-0000-0000-000036770000}"/>
    <cellStyle name="Normal 3 3 6 5 2" xfId="31509" xr:uid="{00000000-0005-0000-0000-000037770000}"/>
    <cellStyle name="Normal 3 3 6 5 2 2" xfId="31510" xr:uid="{00000000-0005-0000-0000-000038770000}"/>
    <cellStyle name="Normal 3 3 6 5 2 2 2" xfId="31511" xr:uid="{00000000-0005-0000-0000-000039770000}"/>
    <cellStyle name="Normal 3 3 6 5 2 3" xfId="31512" xr:uid="{00000000-0005-0000-0000-00003A770000}"/>
    <cellStyle name="Normal 3 3 6 5 3" xfId="31513" xr:uid="{00000000-0005-0000-0000-00003B770000}"/>
    <cellStyle name="Normal 3 3 6 5 3 2" xfId="31514" xr:uid="{00000000-0005-0000-0000-00003C770000}"/>
    <cellStyle name="Normal 3 3 6 5 4" xfId="31515" xr:uid="{00000000-0005-0000-0000-00003D770000}"/>
    <cellStyle name="Normal 3 3 6 6" xfId="31516" xr:uid="{00000000-0005-0000-0000-00003E770000}"/>
    <cellStyle name="Normal 3 3 6 6 2" xfId="31517" xr:uid="{00000000-0005-0000-0000-00003F770000}"/>
    <cellStyle name="Normal 3 3 6 6 2 2" xfId="31518" xr:uid="{00000000-0005-0000-0000-000040770000}"/>
    <cellStyle name="Normal 3 3 6 6 2 2 2" xfId="31519" xr:uid="{00000000-0005-0000-0000-000041770000}"/>
    <cellStyle name="Normal 3 3 6 6 2 3" xfId="31520" xr:uid="{00000000-0005-0000-0000-000042770000}"/>
    <cellStyle name="Normal 3 3 6 6 3" xfId="31521" xr:uid="{00000000-0005-0000-0000-000043770000}"/>
    <cellStyle name="Normal 3 3 6 6 3 2" xfId="31522" xr:uid="{00000000-0005-0000-0000-000044770000}"/>
    <cellStyle name="Normal 3 3 6 6 4" xfId="31523" xr:uid="{00000000-0005-0000-0000-000045770000}"/>
    <cellStyle name="Normal 3 3 6 7" xfId="31524" xr:uid="{00000000-0005-0000-0000-000046770000}"/>
    <cellStyle name="Normal 3 3 6 7 2" xfId="31525" xr:uid="{00000000-0005-0000-0000-000047770000}"/>
    <cellStyle name="Normal 3 3 6 7 2 2" xfId="31526" xr:uid="{00000000-0005-0000-0000-000048770000}"/>
    <cellStyle name="Normal 3 3 6 7 3" xfId="31527" xr:uid="{00000000-0005-0000-0000-000049770000}"/>
    <cellStyle name="Normal 3 3 6 8" xfId="31528" xr:uid="{00000000-0005-0000-0000-00004A770000}"/>
    <cellStyle name="Normal 3 3 6 8 2" xfId="31529" xr:uid="{00000000-0005-0000-0000-00004B770000}"/>
    <cellStyle name="Normal 3 3 6 9" xfId="31530" xr:uid="{00000000-0005-0000-0000-00004C770000}"/>
    <cellStyle name="Normal 3 3 6 9 2" xfId="31531" xr:uid="{00000000-0005-0000-0000-00004D770000}"/>
    <cellStyle name="Normal 3 3 7" xfId="31532" xr:uid="{00000000-0005-0000-0000-00004E770000}"/>
    <cellStyle name="Normal 3 3 7 10" xfId="31533" xr:uid="{00000000-0005-0000-0000-00004F770000}"/>
    <cellStyle name="Normal 3 3 7 11" xfId="31534" xr:uid="{00000000-0005-0000-0000-000050770000}"/>
    <cellStyle name="Normal 3 3 7 2" xfId="31535" xr:uid="{00000000-0005-0000-0000-000051770000}"/>
    <cellStyle name="Normal 3 3 7 2 2" xfId="31536" xr:uid="{00000000-0005-0000-0000-000052770000}"/>
    <cellStyle name="Normal 3 3 7 2 2 2" xfId="31537" xr:uid="{00000000-0005-0000-0000-000053770000}"/>
    <cellStyle name="Normal 3 3 7 2 2 2 2" xfId="31538" xr:uid="{00000000-0005-0000-0000-000054770000}"/>
    <cellStyle name="Normal 3 3 7 2 2 2 2 2" xfId="31539" xr:uid="{00000000-0005-0000-0000-000055770000}"/>
    <cellStyle name="Normal 3 3 7 2 2 2 2 2 2" xfId="31540" xr:uid="{00000000-0005-0000-0000-000056770000}"/>
    <cellStyle name="Normal 3 3 7 2 2 2 2 2 2 2" xfId="31541" xr:uid="{00000000-0005-0000-0000-000057770000}"/>
    <cellStyle name="Normal 3 3 7 2 2 2 2 2 3" xfId="31542" xr:uid="{00000000-0005-0000-0000-000058770000}"/>
    <cellStyle name="Normal 3 3 7 2 2 2 2 3" xfId="31543" xr:uid="{00000000-0005-0000-0000-000059770000}"/>
    <cellStyle name="Normal 3 3 7 2 2 2 2 3 2" xfId="31544" xr:uid="{00000000-0005-0000-0000-00005A770000}"/>
    <cellStyle name="Normal 3 3 7 2 2 2 2 4" xfId="31545" xr:uid="{00000000-0005-0000-0000-00005B770000}"/>
    <cellStyle name="Normal 3 3 7 2 2 2 3" xfId="31546" xr:uid="{00000000-0005-0000-0000-00005C770000}"/>
    <cellStyle name="Normal 3 3 7 2 2 2 3 2" xfId="31547" xr:uid="{00000000-0005-0000-0000-00005D770000}"/>
    <cellStyle name="Normal 3 3 7 2 2 2 3 2 2" xfId="31548" xr:uid="{00000000-0005-0000-0000-00005E770000}"/>
    <cellStyle name="Normal 3 3 7 2 2 2 3 3" xfId="31549" xr:uid="{00000000-0005-0000-0000-00005F770000}"/>
    <cellStyle name="Normal 3 3 7 2 2 2 4" xfId="31550" xr:uid="{00000000-0005-0000-0000-000060770000}"/>
    <cellStyle name="Normal 3 3 7 2 2 2 4 2" xfId="31551" xr:uid="{00000000-0005-0000-0000-000061770000}"/>
    <cellStyle name="Normal 3 3 7 2 2 2 5" xfId="31552" xr:uid="{00000000-0005-0000-0000-000062770000}"/>
    <cellStyle name="Normal 3 3 7 2 2 3" xfId="31553" xr:uid="{00000000-0005-0000-0000-000063770000}"/>
    <cellStyle name="Normal 3 3 7 2 2 3 2" xfId="31554" xr:uid="{00000000-0005-0000-0000-000064770000}"/>
    <cellStyle name="Normal 3 3 7 2 2 3 2 2" xfId="31555" xr:uid="{00000000-0005-0000-0000-000065770000}"/>
    <cellStyle name="Normal 3 3 7 2 2 3 2 2 2" xfId="31556" xr:uid="{00000000-0005-0000-0000-000066770000}"/>
    <cellStyle name="Normal 3 3 7 2 2 3 2 3" xfId="31557" xr:uid="{00000000-0005-0000-0000-000067770000}"/>
    <cellStyle name="Normal 3 3 7 2 2 3 3" xfId="31558" xr:uid="{00000000-0005-0000-0000-000068770000}"/>
    <cellStyle name="Normal 3 3 7 2 2 3 3 2" xfId="31559" xr:uid="{00000000-0005-0000-0000-000069770000}"/>
    <cellStyle name="Normal 3 3 7 2 2 3 4" xfId="31560" xr:uid="{00000000-0005-0000-0000-00006A770000}"/>
    <cellStyle name="Normal 3 3 7 2 2 4" xfId="31561" xr:uid="{00000000-0005-0000-0000-00006B770000}"/>
    <cellStyle name="Normal 3 3 7 2 2 4 2" xfId="31562" xr:uid="{00000000-0005-0000-0000-00006C770000}"/>
    <cellStyle name="Normal 3 3 7 2 2 4 2 2" xfId="31563" xr:uid="{00000000-0005-0000-0000-00006D770000}"/>
    <cellStyle name="Normal 3 3 7 2 2 4 2 2 2" xfId="31564" xr:uid="{00000000-0005-0000-0000-00006E770000}"/>
    <cellStyle name="Normal 3 3 7 2 2 4 2 3" xfId="31565" xr:uid="{00000000-0005-0000-0000-00006F770000}"/>
    <cellStyle name="Normal 3 3 7 2 2 4 3" xfId="31566" xr:uid="{00000000-0005-0000-0000-000070770000}"/>
    <cellStyle name="Normal 3 3 7 2 2 4 3 2" xfId="31567" xr:uid="{00000000-0005-0000-0000-000071770000}"/>
    <cellStyle name="Normal 3 3 7 2 2 4 4" xfId="31568" xr:uid="{00000000-0005-0000-0000-000072770000}"/>
    <cellStyle name="Normal 3 3 7 2 2 5" xfId="31569" xr:uid="{00000000-0005-0000-0000-000073770000}"/>
    <cellStyle name="Normal 3 3 7 2 2 5 2" xfId="31570" xr:uid="{00000000-0005-0000-0000-000074770000}"/>
    <cellStyle name="Normal 3 3 7 2 2 5 2 2" xfId="31571" xr:uid="{00000000-0005-0000-0000-000075770000}"/>
    <cellStyle name="Normal 3 3 7 2 2 5 3" xfId="31572" xr:uid="{00000000-0005-0000-0000-000076770000}"/>
    <cellStyle name="Normal 3 3 7 2 2 6" xfId="31573" xr:uid="{00000000-0005-0000-0000-000077770000}"/>
    <cellStyle name="Normal 3 3 7 2 2 6 2" xfId="31574" xr:uid="{00000000-0005-0000-0000-000078770000}"/>
    <cellStyle name="Normal 3 3 7 2 2 7" xfId="31575" xr:uid="{00000000-0005-0000-0000-000079770000}"/>
    <cellStyle name="Normal 3 3 7 2 2 7 2" xfId="31576" xr:uid="{00000000-0005-0000-0000-00007A770000}"/>
    <cellStyle name="Normal 3 3 7 2 2 8" xfId="31577" xr:uid="{00000000-0005-0000-0000-00007B770000}"/>
    <cellStyle name="Normal 3 3 7 2 3" xfId="31578" xr:uid="{00000000-0005-0000-0000-00007C770000}"/>
    <cellStyle name="Normal 3 3 7 2 3 2" xfId="31579" xr:uid="{00000000-0005-0000-0000-00007D770000}"/>
    <cellStyle name="Normal 3 3 7 2 3 2 2" xfId="31580" xr:uid="{00000000-0005-0000-0000-00007E770000}"/>
    <cellStyle name="Normal 3 3 7 2 3 2 2 2" xfId="31581" xr:uid="{00000000-0005-0000-0000-00007F770000}"/>
    <cellStyle name="Normal 3 3 7 2 3 2 2 2 2" xfId="31582" xr:uid="{00000000-0005-0000-0000-000080770000}"/>
    <cellStyle name="Normal 3 3 7 2 3 2 2 3" xfId="31583" xr:uid="{00000000-0005-0000-0000-000081770000}"/>
    <cellStyle name="Normal 3 3 7 2 3 2 3" xfId="31584" xr:uid="{00000000-0005-0000-0000-000082770000}"/>
    <cellStyle name="Normal 3 3 7 2 3 2 3 2" xfId="31585" xr:uid="{00000000-0005-0000-0000-000083770000}"/>
    <cellStyle name="Normal 3 3 7 2 3 2 4" xfId="31586" xr:uid="{00000000-0005-0000-0000-000084770000}"/>
    <cellStyle name="Normal 3 3 7 2 3 3" xfId="31587" xr:uid="{00000000-0005-0000-0000-000085770000}"/>
    <cellStyle name="Normal 3 3 7 2 3 3 2" xfId="31588" xr:uid="{00000000-0005-0000-0000-000086770000}"/>
    <cellStyle name="Normal 3 3 7 2 3 3 2 2" xfId="31589" xr:uid="{00000000-0005-0000-0000-000087770000}"/>
    <cellStyle name="Normal 3 3 7 2 3 3 3" xfId="31590" xr:uid="{00000000-0005-0000-0000-000088770000}"/>
    <cellStyle name="Normal 3 3 7 2 3 4" xfId="31591" xr:uid="{00000000-0005-0000-0000-000089770000}"/>
    <cellStyle name="Normal 3 3 7 2 3 4 2" xfId="31592" xr:uid="{00000000-0005-0000-0000-00008A770000}"/>
    <cellStyle name="Normal 3 3 7 2 3 5" xfId="31593" xr:uid="{00000000-0005-0000-0000-00008B770000}"/>
    <cellStyle name="Normal 3 3 7 2 4" xfId="31594" xr:uid="{00000000-0005-0000-0000-00008C770000}"/>
    <cellStyle name="Normal 3 3 7 2 4 2" xfId="31595" xr:uid="{00000000-0005-0000-0000-00008D770000}"/>
    <cellStyle name="Normal 3 3 7 2 4 2 2" xfId="31596" xr:uid="{00000000-0005-0000-0000-00008E770000}"/>
    <cellStyle name="Normal 3 3 7 2 4 2 2 2" xfId="31597" xr:uid="{00000000-0005-0000-0000-00008F770000}"/>
    <cellStyle name="Normal 3 3 7 2 4 2 3" xfId="31598" xr:uid="{00000000-0005-0000-0000-000090770000}"/>
    <cellStyle name="Normal 3 3 7 2 4 3" xfId="31599" xr:uid="{00000000-0005-0000-0000-000091770000}"/>
    <cellStyle name="Normal 3 3 7 2 4 3 2" xfId="31600" xr:uid="{00000000-0005-0000-0000-000092770000}"/>
    <cellStyle name="Normal 3 3 7 2 4 4" xfId="31601" xr:uid="{00000000-0005-0000-0000-000093770000}"/>
    <cellStyle name="Normal 3 3 7 2 5" xfId="31602" xr:uid="{00000000-0005-0000-0000-000094770000}"/>
    <cellStyle name="Normal 3 3 7 2 5 2" xfId="31603" xr:uid="{00000000-0005-0000-0000-000095770000}"/>
    <cellStyle name="Normal 3 3 7 2 5 2 2" xfId="31604" xr:uid="{00000000-0005-0000-0000-000096770000}"/>
    <cellStyle name="Normal 3 3 7 2 5 2 2 2" xfId="31605" xr:uid="{00000000-0005-0000-0000-000097770000}"/>
    <cellStyle name="Normal 3 3 7 2 5 2 3" xfId="31606" xr:uid="{00000000-0005-0000-0000-000098770000}"/>
    <cellStyle name="Normal 3 3 7 2 5 3" xfId="31607" xr:uid="{00000000-0005-0000-0000-000099770000}"/>
    <cellStyle name="Normal 3 3 7 2 5 3 2" xfId="31608" xr:uid="{00000000-0005-0000-0000-00009A770000}"/>
    <cellStyle name="Normal 3 3 7 2 5 4" xfId="31609" xr:uid="{00000000-0005-0000-0000-00009B770000}"/>
    <cellStyle name="Normal 3 3 7 2 6" xfId="31610" xr:uid="{00000000-0005-0000-0000-00009C770000}"/>
    <cellStyle name="Normal 3 3 7 2 6 2" xfId="31611" xr:uid="{00000000-0005-0000-0000-00009D770000}"/>
    <cellStyle name="Normal 3 3 7 2 6 2 2" xfId="31612" xr:uid="{00000000-0005-0000-0000-00009E770000}"/>
    <cellStyle name="Normal 3 3 7 2 6 3" xfId="31613" xr:uid="{00000000-0005-0000-0000-00009F770000}"/>
    <cellStyle name="Normal 3 3 7 2 7" xfId="31614" xr:uid="{00000000-0005-0000-0000-0000A0770000}"/>
    <cellStyle name="Normal 3 3 7 2 7 2" xfId="31615" xr:uid="{00000000-0005-0000-0000-0000A1770000}"/>
    <cellStyle name="Normal 3 3 7 2 8" xfId="31616" xr:uid="{00000000-0005-0000-0000-0000A2770000}"/>
    <cellStyle name="Normal 3 3 7 2 8 2" xfId="31617" xr:uid="{00000000-0005-0000-0000-0000A3770000}"/>
    <cellStyle name="Normal 3 3 7 2 9" xfId="31618" xr:uid="{00000000-0005-0000-0000-0000A4770000}"/>
    <cellStyle name="Normal 3 3 7 3" xfId="31619" xr:uid="{00000000-0005-0000-0000-0000A5770000}"/>
    <cellStyle name="Normal 3 3 7 3 2" xfId="31620" xr:uid="{00000000-0005-0000-0000-0000A6770000}"/>
    <cellStyle name="Normal 3 3 7 3 2 2" xfId="31621" xr:uid="{00000000-0005-0000-0000-0000A7770000}"/>
    <cellStyle name="Normal 3 3 7 3 2 2 2" xfId="31622" xr:uid="{00000000-0005-0000-0000-0000A8770000}"/>
    <cellStyle name="Normal 3 3 7 3 2 2 2 2" xfId="31623" xr:uid="{00000000-0005-0000-0000-0000A9770000}"/>
    <cellStyle name="Normal 3 3 7 3 2 2 2 2 2" xfId="31624" xr:uid="{00000000-0005-0000-0000-0000AA770000}"/>
    <cellStyle name="Normal 3 3 7 3 2 2 2 3" xfId="31625" xr:uid="{00000000-0005-0000-0000-0000AB770000}"/>
    <cellStyle name="Normal 3 3 7 3 2 2 3" xfId="31626" xr:uid="{00000000-0005-0000-0000-0000AC770000}"/>
    <cellStyle name="Normal 3 3 7 3 2 2 3 2" xfId="31627" xr:uid="{00000000-0005-0000-0000-0000AD770000}"/>
    <cellStyle name="Normal 3 3 7 3 2 2 4" xfId="31628" xr:uid="{00000000-0005-0000-0000-0000AE770000}"/>
    <cellStyle name="Normal 3 3 7 3 2 3" xfId="31629" xr:uid="{00000000-0005-0000-0000-0000AF770000}"/>
    <cellStyle name="Normal 3 3 7 3 2 3 2" xfId="31630" xr:uid="{00000000-0005-0000-0000-0000B0770000}"/>
    <cellStyle name="Normal 3 3 7 3 2 3 2 2" xfId="31631" xr:uid="{00000000-0005-0000-0000-0000B1770000}"/>
    <cellStyle name="Normal 3 3 7 3 2 3 3" xfId="31632" xr:uid="{00000000-0005-0000-0000-0000B2770000}"/>
    <cellStyle name="Normal 3 3 7 3 2 4" xfId="31633" xr:uid="{00000000-0005-0000-0000-0000B3770000}"/>
    <cellStyle name="Normal 3 3 7 3 2 4 2" xfId="31634" xr:uid="{00000000-0005-0000-0000-0000B4770000}"/>
    <cellStyle name="Normal 3 3 7 3 2 5" xfId="31635" xr:uid="{00000000-0005-0000-0000-0000B5770000}"/>
    <cellStyle name="Normal 3 3 7 3 3" xfId="31636" xr:uid="{00000000-0005-0000-0000-0000B6770000}"/>
    <cellStyle name="Normal 3 3 7 3 3 2" xfId="31637" xr:uid="{00000000-0005-0000-0000-0000B7770000}"/>
    <cellStyle name="Normal 3 3 7 3 3 2 2" xfId="31638" xr:uid="{00000000-0005-0000-0000-0000B8770000}"/>
    <cellStyle name="Normal 3 3 7 3 3 2 2 2" xfId="31639" xr:uid="{00000000-0005-0000-0000-0000B9770000}"/>
    <cellStyle name="Normal 3 3 7 3 3 2 3" xfId="31640" xr:uid="{00000000-0005-0000-0000-0000BA770000}"/>
    <cellStyle name="Normal 3 3 7 3 3 3" xfId="31641" xr:uid="{00000000-0005-0000-0000-0000BB770000}"/>
    <cellStyle name="Normal 3 3 7 3 3 3 2" xfId="31642" xr:uid="{00000000-0005-0000-0000-0000BC770000}"/>
    <cellStyle name="Normal 3 3 7 3 3 4" xfId="31643" xr:uid="{00000000-0005-0000-0000-0000BD770000}"/>
    <cellStyle name="Normal 3 3 7 3 4" xfId="31644" xr:uid="{00000000-0005-0000-0000-0000BE770000}"/>
    <cellStyle name="Normal 3 3 7 3 4 2" xfId="31645" xr:uid="{00000000-0005-0000-0000-0000BF770000}"/>
    <cellStyle name="Normal 3 3 7 3 4 2 2" xfId="31646" xr:uid="{00000000-0005-0000-0000-0000C0770000}"/>
    <cellStyle name="Normal 3 3 7 3 4 2 2 2" xfId="31647" xr:uid="{00000000-0005-0000-0000-0000C1770000}"/>
    <cellStyle name="Normal 3 3 7 3 4 2 3" xfId="31648" xr:uid="{00000000-0005-0000-0000-0000C2770000}"/>
    <cellStyle name="Normal 3 3 7 3 4 3" xfId="31649" xr:uid="{00000000-0005-0000-0000-0000C3770000}"/>
    <cellStyle name="Normal 3 3 7 3 4 3 2" xfId="31650" xr:uid="{00000000-0005-0000-0000-0000C4770000}"/>
    <cellStyle name="Normal 3 3 7 3 4 4" xfId="31651" xr:uid="{00000000-0005-0000-0000-0000C5770000}"/>
    <cellStyle name="Normal 3 3 7 3 5" xfId="31652" xr:uid="{00000000-0005-0000-0000-0000C6770000}"/>
    <cellStyle name="Normal 3 3 7 3 5 2" xfId="31653" xr:uid="{00000000-0005-0000-0000-0000C7770000}"/>
    <cellStyle name="Normal 3 3 7 3 5 2 2" xfId="31654" xr:uid="{00000000-0005-0000-0000-0000C8770000}"/>
    <cellStyle name="Normal 3 3 7 3 5 3" xfId="31655" xr:uid="{00000000-0005-0000-0000-0000C9770000}"/>
    <cellStyle name="Normal 3 3 7 3 6" xfId="31656" xr:uid="{00000000-0005-0000-0000-0000CA770000}"/>
    <cellStyle name="Normal 3 3 7 3 6 2" xfId="31657" xr:uid="{00000000-0005-0000-0000-0000CB770000}"/>
    <cellStyle name="Normal 3 3 7 3 7" xfId="31658" xr:uid="{00000000-0005-0000-0000-0000CC770000}"/>
    <cellStyle name="Normal 3 3 7 3 7 2" xfId="31659" xr:uid="{00000000-0005-0000-0000-0000CD770000}"/>
    <cellStyle name="Normal 3 3 7 3 8" xfId="31660" xr:uid="{00000000-0005-0000-0000-0000CE770000}"/>
    <cellStyle name="Normal 3 3 7 4" xfId="31661" xr:uid="{00000000-0005-0000-0000-0000CF770000}"/>
    <cellStyle name="Normal 3 3 7 4 2" xfId="31662" xr:uid="{00000000-0005-0000-0000-0000D0770000}"/>
    <cellStyle name="Normal 3 3 7 4 2 2" xfId="31663" xr:uid="{00000000-0005-0000-0000-0000D1770000}"/>
    <cellStyle name="Normal 3 3 7 4 2 2 2" xfId="31664" xr:uid="{00000000-0005-0000-0000-0000D2770000}"/>
    <cellStyle name="Normal 3 3 7 4 2 2 2 2" xfId="31665" xr:uid="{00000000-0005-0000-0000-0000D3770000}"/>
    <cellStyle name="Normal 3 3 7 4 2 2 3" xfId="31666" xr:uid="{00000000-0005-0000-0000-0000D4770000}"/>
    <cellStyle name="Normal 3 3 7 4 2 3" xfId="31667" xr:uid="{00000000-0005-0000-0000-0000D5770000}"/>
    <cellStyle name="Normal 3 3 7 4 2 3 2" xfId="31668" xr:uid="{00000000-0005-0000-0000-0000D6770000}"/>
    <cellStyle name="Normal 3 3 7 4 2 4" xfId="31669" xr:uid="{00000000-0005-0000-0000-0000D7770000}"/>
    <cellStyle name="Normal 3 3 7 4 3" xfId="31670" xr:uid="{00000000-0005-0000-0000-0000D8770000}"/>
    <cellStyle name="Normal 3 3 7 4 3 2" xfId="31671" xr:uid="{00000000-0005-0000-0000-0000D9770000}"/>
    <cellStyle name="Normal 3 3 7 4 3 2 2" xfId="31672" xr:uid="{00000000-0005-0000-0000-0000DA770000}"/>
    <cellStyle name="Normal 3 3 7 4 3 3" xfId="31673" xr:uid="{00000000-0005-0000-0000-0000DB770000}"/>
    <cellStyle name="Normal 3 3 7 4 4" xfId="31674" xr:uid="{00000000-0005-0000-0000-0000DC770000}"/>
    <cellStyle name="Normal 3 3 7 4 4 2" xfId="31675" xr:uid="{00000000-0005-0000-0000-0000DD770000}"/>
    <cellStyle name="Normal 3 3 7 4 5" xfId="31676" xr:uid="{00000000-0005-0000-0000-0000DE770000}"/>
    <cellStyle name="Normal 3 3 7 5" xfId="31677" xr:uid="{00000000-0005-0000-0000-0000DF770000}"/>
    <cellStyle name="Normal 3 3 7 5 2" xfId="31678" xr:uid="{00000000-0005-0000-0000-0000E0770000}"/>
    <cellStyle name="Normal 3 3 7 5 2 2" xfId="31679" xr:uid="{00000000-0005-0000-0000-0000E1770000}"/>
    <cellStyle name="Normal 3 3 7 5 2 2 2" xfId="31680" xr:uid="{00000000-0005-0000-0000-0000E2770000}"/>
    <cellStyle name="Normal 3 3 7 5 2 3" xfId="31681" xr:uid="{00000000-0005-0000-0000-0000E3770000}"/>
    <cellStyle name="Normal 3 3 7 5 3" xfId="31682" xr:uid="{00000000-0005-0000-0000-0000E4770000}"/>
    <cellStyle name="Normal 3 3 7 5 3 2" xfId="31683" xr:uid="{00000000-0005-0000-0000-0000E5770000}"/>
    <cellStyle name="Normal 3 3 7 5 4" xfId="31684" xr:uid="{00000000-0005-0000-0000-0000E6770000}"/>
    <cellStyle name="Normal 3 3 7 6" xfId="31685" xr:uid="{00000000-0005-0000-0000-0000E7770000}"/>
    <cellStyle name="Normal 3 3 7 6 2" xfId="31686" xr:uid="{00000000-0005-0000-0000-0000E8770000}"/>
    <cellStyle name="Normal 3 3 7 6 2 2" xfId="31687" xr:uid="{00000000-0005-0000-0000-0000E9770000}"/>
    <cellStyle name="Normal 3 3 7 6 2 2 2" xfId="31688" xr:uid="{00000000-0005-0000-0000-0000EA770000}"/>
    <cellStyle name="Normal 3 3 7 6 2 3" xfId="31689" xr:uid="{00000000-0005-0000-0000-0000EB770000}"/>
    <cellStyle name="Normal 3 3 7 6 3" xfId="31690" xr:uid="{00000000-0005-0000-0000-0000EC770000}"/>
    <cellStyle name="Normal 3 3 7 6 3 2" xfId="31691" xr:uid="{00000000-0005-0000-0000-0000ED770000}"/>
    <cellStyle name="Normal 3 3 7 6 4" xfId="31692" xr:uid="{00000000-0005-0000-0000-0000EE770000}"/>
    <cellStyle name="Normal 3 3 7 7" xfId="31693" xr:uid="{00000000-0005-0000-0000-0000EF770000}"/>
    <cellStyle name="Normal 3 3 7 7 2" xfId="31694" xr:uid="{00000000-0005-0000-0000-0000F0770000}"/>
    <cellStyle name="Normal 3 3 7 7 2 2" xfId="31695" xr:uid="{00000000-0005-0000-0000-0000F1770000}"/>
    <cellStyle name="Normal 3 3 7 7 3" xfId="31696" xr:uid="{00000000-0005-0000-0000-0000F2770000}"/>
    <cellStyle name="Normal 3 3 7 8" xfId="31697" xr:uid="{00000000-0005-0000-0000-0000F3770000}"/>
    <cellStyle name="Normal 3 3 7 8 2" xfId="31698" xr:uid="{00000000-0005-0000-0000-0000F4770000}"/>
    <cellStyle name="Normal 3 3 7 9" xfId="31699" xr:uid="{00000000-0005-0000-0000-0000F5770000}"/>
    <cellStyle name="Normal 3 3 7 9 2" xfId="31700" xr:uid="{00000000-0005-0000-0000-0000F6770000}"/>
    <cellStyle name="Normal 3 3 8" xfId="31701" xr:uid="{00000000-0005-0000-0000-0000F7770000}"/>
    <cellStyle name="Normal 3 3 8 2" xfId="31702" xr:uid="{00000000-0005-0000-0000-0000F8770000}"/>
    <cellStyle name="Normal 3 3 8 2 2" xfId="31703" xr:uid="{00000000-0005-0000-0000-0000F9770000}"/>
    <cellStyle name="Normal 3 3 8 2 2 2" xfId="31704" xr:uid="{00000000-0005-0000-0000-0000FA770000}"/>
    <cellStyle name="Normal 3 3 8 2 2 2 2" xfId="31705" xr:uid="{00000000-0005-0000-0000-0000FB770000}"/>
    <cellStyle name="Normal 3 3 8 2 2 2 2 2" xfId="31706" xr:uid="{00000000-0005-0000-0000-0000FC770000}"/>
    <cellStyle name="Normal 3 3 8 2 2 2 2 2 2" xfId="31707" xr:uid="{00000000-0005-0000-0000-0000FD770000}"/>
    <cellStyle name="Normal 3 3 8 2 2 2 2 3" xfId="31708" xr:uid="{00000000-0005-0000-0000-0000FE770000}"/>
    <cellStyle name="Normal 3 3 8 2 2 2 3" xfId="31709" xr:uid="{00000000-0005-0000-0000-0000FF770000}"/>
    <cellStyle name="Normal 3 3 8 2 2 2 3 2" xfId="31710" xr:uid="{00000000-0005-0000-0000-000000780000}"/>
    <cellStyle name="Normal 3 3 8 2 2 2 4" xfId="31711" xr:uid="{00000000-0005-0000-0000-000001780000}"/>
    <cellStyle name="Normal 3 3 8 2 2 3" xfId="31712" xr:uid="{00000000-0005-0000-0000-000002780000}"/>
    <cellStyle name="Normal 3 3 8 2 2 3 2" xfId="31713" xr:uid="{00000000-0005-0000-0000-000003780000}"/>
    <cellStyle name="Normal 3 3 8 2 2 3 2 2" xfId="31714" xr:uid="{00000000-0005-0000-0000-000004780000}"/>
    <cellStyle name="Normal 3 3 8 2 2 3 3" xfId="31715" xr:uid="{00000000-0005-0000-0000-000005780000}"/>
    <cellStyle name="Normal 3 3 8 2 2 4" xfId="31716" xr:uid="{00000000-0005-0000-0000-000006780000}"/>
    <cellStyle name="Normal 3 3 8 2 2 4 2" xfId="31717" xr:uid="{00000000-0005-0000-0000-000007780000}"/>
    <cellStyle name="Normal 3 3 8 2 2 5" xfId="31718" xr:uid="{00000000-0005-0000-0000-000008780000}"/>
    <cellStyle name="Normal 3 3 8 2 3" xfId="31719" xr:uid="{00000000-0005-0000-0000-000009780000}"/>
    <cellStyle name="Normal 3 3 8 2 3 2" xfId="31720" xr:uid="{00000000-0005-0000-0000-00000A780000}"/>
    <cellStyle name="Normal 3 3 8 2 3 2 2" xfId="31721" xr:uid="{00000000-0005-0000-0000-00000B780000}"/>
    <cellStyle name="Normal 3 3 8 2 3 2 2 2" xfId="31722" xr:uid="{00000000-0005-0000-0000-00000C780000}"/>
    <cellStyle name="Normal 3 3 8 2 3 2 3" xfId="31723" xr:uid="{00000000-0005-0000-0000-00000D780000}"/>
    <cellStyle name="Normal 3 3 8 2 3 3" xfId="31724" xr:uid="{00000000-0005-0000-0000-00000E780000}"/>
    <cellStyle name="Normal 3 3 8 2 3 3 2" xfId="31725" xr:uid="{00000000-0005-0000-0000-00000F780000}"/>
    <cellStyle name="Normal 3 3 8 2 3 4" xfId="31726" xr:uid="{00000000-0005-0000-0000-000010780000}"/>
    <cellStyle name="Normal 3 3 8 2 4" xfId="31727" xr:uid="{00000000-0005-0000-0000-000011780000}"/>
    <cellStyle name="Normal 3 3 8 2 4 2" xfId="31728" xr:uid="{00000000-0005-0000-0000-000012780000}"/>
    <cellStyle name="Normal 3 3 8 2 4 2 2" xfId="31729" xr:uid="{00000000-0005-0000-0000-000013780000}"/>
    <cellStyle name="Normal 3 3 8 2 4 2 2 2" xfId="31730" xr:uid="{00000000-0005-0000-0000-000014780000}"/>
    <cellStyle name="Normal 3 3 8 2 4 2 3" xfId="31731" xr:uid="{00000000-0005-0000-0000-000015780000}"/>
    <cellStyle name="Normal 3 3 8 2 4 3" xfId="31732" xr:uid="{00000000-0005-0000-0000-000016780000}"/>
    <cellStyle name="Normal 3 3 8 2 4 3 2" xfId="31733" xr:uid="{00000000-0005-0000-0000-000017780000}"/>
    <cellStyle name="Normal 3 3 8 2 4 4" xfId="31734" xr:uid="{00000000-0005-0000-0000-000018780000}"/>
    <cellStyle name="Normal 3 3 8 2 5" xfId="31735" xr:uid="{00000000-0005-0000-0000-000019780000}"/>
    <cellStyle name="Normal 3 3 8 2 5 2" xfId="31736" xr:uid="{00000000-0005-0000-0000-00001A780000}"/>
    <cellStyle name="Normal 3 3 8 2 5 2 2" xfId="31737" xr:uid="{00000000-0005-0000-0000-00001B780000}"/>
    <cellStyle name="Normal 3 3 8 2 5 3" xfId="31738" xr:uid="{00000000-0005-0000-0000-00001C780000}"/>
    <cellStyle name="Normal 3 3 8 2 6" xfId="31739" xr:uid="{00000000-0005-0000-0000-00001D780000}"/>
    <cellStyle name="Normal 3 3 8 2 6 2" xfId="31740" xr:uid="{00000000-0005-0000-0000-00001E780000}"/>
    <cellStyle name="Normal 3 3 8 2 7" xfId="31741" xr:uid="{00000000-0005-0000-0000-00001F780000}"/>
    <cellStyle name="Normal 3 3 8 2 7 2" xfId="31742" xr:uid="{00000000-0005-0000-0000-000020780000}"/>
    <cellStyle name="Normal 3 3 8 2 8" xfId="31743" xr:uid="{00000000-0005-0000-0000-000021780000}"/>
    <cellStyle name="Normal 3 3 8 3" xfId="31744" xr:uid="{00000000-0005-0000-0000-000022780000}"/>
    <cellStyle name="Normal 3 3 8 3 2" xfId="31745" xr:uid="{00000000-0005-0000-0000-000023780000}"/>
    <cellStyle name="Normal 3 3 8 3 2 2" xfId="31746" xr:uid="{00000000-0005-0000-0000-000024780000}"/>
    <cellStyle name="Normal 3 3 8 3 2 2 2" xfId="31747" xr:uid="{00000000-0005-0000-0000-000025780000}"/>
    <cellStyle name="Normal 3 3 8 3 2 2 2 2" xfId="31748" xr:uid="{00000000-0005-0000-0000-000026780000}"/>
    <cellStyle name="Normal 3 3 8 3 2 2 3" xfId="31749" xr:uid="{00000000-0005-0000-0000-000027780000}"/>
    <cellStyle name="Normal 3 3 8 3 2 3" xfId="31750" xr:uid="{00000000-0005-0000-0000-000028780000}"/>
    <cellStyle name="Normal 3 3 8 3 2 3 2" xfId="31751" xr:uid="{00000000-0005-0000-0000-000029780000}"/>
    <cellStyle name="Normal 3 3 8 3 2 4" xfId="31752" xr:uid="{00000000-0005-0000-0000-00002A780000}"/>
    <cellStyle name="Normal 3 3 8 3 3" xfId="31753" xr:uid="{00000000-0005-0000-0000-00002B780000}"/>
    <cellStyle name="Normal 3 3 8 3 3 2" xfId="31754" xr:uid="{00000000-0005-0000-0000-00002C780000}"/>
    <cellStyle name="Normal 3 3 8 3 3 2 2" xfId="31755" xr:uid="{00000000-0005-0000-0000-00002D780000}"/>
    <cellStyle name="Normal 3 3 8 3 3 3" xfId="31756" xr:uid="{00000000-0005-0000-0000-00002E780000}"/>
    <cellStyle name="Normal 3 3 8 3 4" xfId="31757" xr:uid="{00000000-0005-0000-0000-00002F780000}"/>
    <cellStyle name="Normal 3 3 8 3 4 2" xfId="31758" xr:uid="{00000000-0005-0000-0000-000030780000}"/>
    <cellStyle name="Normal 3 3 8 3 5" xfId="31759" xr:uid="{00000000-0005-0000-0000-000031780000}"/>
    <cellStyle name="Normal 3 3 8 4" xfId="31760" xr:uid="{00000000-0005-0000-0000-000032780000}"/>
    <cellStyle name="Normal 3 3 8 4 2" xfId="31761" xr:uid="{00000000-0005-0000-0000-000033780000}"/>
    <cellStyle name="Normal 3 3 8 4 2 2" xfId="31762" xr:uid="{00000000-0005-0000-0000-000034780000}"/>
    <cellStyle name="Normal 3 3 8 4 2 2 2" xfId="31763" xr:uid="{00000000-0005-0000-0000-000035780000}"/>
    <cellStyle name="Normal 3 3 8 4 2 3" xfId="31764" xr:uid="{00000000-0005-0000-0000-000036780000}"/>
    <cellStyle name="Normal 3 3 8 4 3" xfId="31765" xr:uid="{00000000-0005-0000-0000-000037780000}"/>
    <cellStyle name="Normal 3 3 8 4 3 2" xfId="31766" xr:uid="{00000000-0005-0000-0000-000038780000}"/>
    <cellStyle name="Normal 3 3 8 4 4" xfId="31767" xr:uid="{00000000-0005-0000-0000-000039780000}"/>
    <cellStyle name="Normal 3 3 8 5" xfId="31768" xr:uid="{00000000-0005-0000-0000-00003A780000}"/>
    <cellStyle name="Normal 3 3 8 5 2" xfId="31769" xr:uid="{00000000-0005-0000-0000-00003B780000}"/>
    <cellStyle name="Normal 3 3 8 5 2 2" xfId="31770" xr:uid="{00000000-0005-0000-0000-00003C780000}"/>
    <cellStyle name="Normal 3 3 8 5 2 2 2" xfId="31771" xr:uid="{00000000-0005-0000-0000-00003D780000}"/>
    <cellStyle name="Normal 3 3 8 5 2 3" xfId="31772" xr:uid="{00000000-0005-0000-0000-00003E780000}"/>
    <cellStyle name="Normal 3 3 8 5 3" xfId="31773" xr:uid="{00000000-0005-0000-0000-00003F780000}"/>
    <cellStyle name="Normal 3 3 8 5 3 2" xfId="31774" xr:uid="{00000000-0005-0000-0000-000040780000}"/>
    <cellStyle name="Normal 3 3 8 5 4" xfId="31775" xr:uid="{00000000-0005-0000-0000-000041780000}"/>
    <cellStyle name="Normal 3 3 8 6" xfId="31776" xr:uid="{00000000-0005-0000-0000-000042780000}"/>
    <cellStyle name="Normal 3 3 8 6 2" xfId="31777" xr:uid="{00000000-0005-0000-0000-000043780000}"/>
    <cellStyle name="Normal 3 3 8 6 2 2" xfId="31778" xr:uid="{00000000-0005-0000-0000-000044780000}"/>
    <cellStyle name="Normal 3 3 8 6 3" xfId="31779" xr:uid="{00000000-0005-0000-0000-000045780000}"/>
    <cellStyle name="Normal 3 3 8 7" xfId="31780" xr:uid="{00000000-0005-0000-0000-000046780000}"/>
    <cellStyle name="Normal 3 3 8 7 2" xfId="31781" xr:uid="{00000000-0005-0000-0000-000047780000}"/>
    <cellStyle name="Normal 3 3 8 8" xfId="31782" xr:uid="{00000000-0005-0000-0000-000048780000}"/>
    <cellStyle name="Normal 3 3 8 8 2" xfId="31783" xr:uid="{00000000-0005-0000-0000-000049780000}"/>
    <cellStyle name="Normal 3 3 8 9" xfId="31784" xr:uid="{00000000-0005-0000-0000-00004A780000}"/>
    <cellStyle name="Normal 3 3 9" xfId="31785" xr:uid="{00000000-0005-0000-0000-00004B780000}"/>
    <cellStyle name="Normal 3 3 9 2" xfId="31786" xr:uid="{00000000-0005-0000-0000-00004C780000}"/>
    <cellStyle name="Normal 3 3 9 2 2" xfId="31787" xr:uid="{00000000-0005-0000-0000-00004D780000}"/>
    <cellStyle name="Normal 3 3 9 2 2 2" xfId="31788" xr:uid="{00000000-0005-0000-0000-00004E780000}"/>
    <cellStyle name="Normal 3 3 9 2 2 2 2" xfId="31789" xr:uid="{00000000-0005-0000-0000-00004F780000}"/>
    <cellStyle name="Normal 3 3 9 2 2 2 2 2" xfId="31790" xr:uid="{00000000-0005-0000-0000-000050780000}"/>
    <cellStyle name="Normal 3 3 9 2 2 2 3" xfId="31791" xr:uid="{00000000-0005-0000-0000-000051780000}"/>
    <cellStyle name="Normal 3 3 9 2 2 3" xfId="31792" xr:uid="{00000000-0005-0000-0000-000052780000}"/>
    <cellStyle name="Normal 3 3 9 2 2 3 2" xfId="31793" xr:uid="{00000000-0005-0000-0000-000053780000}"/>
    <cellStyle name="Normal 3 3 9 2 2 4" xfId="31794" xr:uid="{00000000-0005-0000-0000-000054780000}"/>
    <cellStyle name="Normal 3 3 9 2 3" xfId="31795" xr:uid="{00000000-0005-0000-0000-000055780000}"/>
    <cellStyle name="Normal 3 3 9 2 3 2" xfId="31796" xr:uid="{00000000-0005-0000-0000-000056780000}"/>
    <cellStyle name="Normal 3 3 9 2 3 2 2" xfId="31797" xr:uid="{00000000-0005-0000-0000-000057780000}"/>
    <cellStyle name="Normal 3 3 9 2 3 3" xfId="31798" xr:uid="{00000000-0005-0000-0000-000058780000}"/>
    <cellStyle name="Normal 3 3 9 2 4" xfId="31799" xr:uid="{00000000-0005-0000-0000-000059780000}"/>
    <cellStyle name="Normal 3 3 9 2 4 2" xfId="31800" xr:uid="{00000000-0005-0000-0000-00005A780000}"/>
    <cellStyle name="Normal 3 3 9 2 5" xfId="31801" xr:uid="{00000000-0005-0000-0000-00005B780000}"/>
    <cellStyle name="Normal 3 3 9 3" xfId="31802" xr:uid="{00000000-0005-0000-0000-00005C780000}"/>
    <cellStyle name="Normal 3 3 9 3 2" xfId="31803" xr:uid="{00000000-0005-0000-0000-00005D780000}"/>
    <cellStyle name="Normal 3 3 9 3 2 2" xfId="31804" xr:uid="{00000000-0005-0000-0000-00005E780000}"/>
    <cellStyle name="Normal 3 3 9 3 2 2 2" xfId="31805" xr:uid="{00000000-0005-0000-0000-00005F780000}"/>
    <cellStyle name="Normal 3 3 9 3 2 3" xfId="31806" xr:uid="{00000000-0005-0000-0000-000060780000}"/>
    <cellStyle name="Normal 3 3 9 3 3" xfId="31807" xr:uid="{00000000-0005-0000-0000-000061780000}"/>
    <cellStyle name="Normal 3 3 9 3 3 2" xfId="31808" xr:uid="{00000000-0005-0000-0000-000062780000}"/>
    <cellStyle name="Normal 3 3 9 3 4" xfId="31809" xr:uid="{00000000-0005-0000-0000-000063780000}"/>
    <cellStyle name="Normal 3 3 9 4" xfId="31810" xr:uid="{00000000-0005-0000-0000-000064780000}"/>
    <cellStyle name="Normal 3 3 9 4 2" xfId="31811" xr:uid="{00000000-0005-0000-0000-000065780000}"/>
    <cellStyle name="Normal 3 3 9 4 2 2" xfId="31812" xr:uid="{00000000-0005-0000-0000-000066780000}"/>
    <cellStyle name="Normal 3 3 9 4 2 2 2" xfId="31813" xr:uid="{00000000-0005-0000-0000-000067780000}"/>
    <cellStyle name="Normal 3 3 9 4 2 3" xfId="31814" xr:uid="{00000000-0005-0000-0000-000068780000}"/>
    <cellStyle name="Normal 3 3 9 4 3" xfId="31815" xr:uid="{00000000-0005-0000-0000-000069780000}"/>
    <cellStyle name="Normal 3 3 9 4 3 2" xfId="31816" xr:uid="{00000000-0005-0000-0000-00006A780000}"/>
    <cellStyle name="Normal 3 3 9 4 4" xfId="31817" xr:uid="{00000000-0005-0000-0000-00006B780000}"/>
    <cellStyle name="Normal 3 3 9 5" xfId="31818" xr:uid="{00000000-0005-0000-0000-00006C780000}"/>
    <cellStyle name="Normal 3 3 9 5 2" xfId="31819" xr:uid="{00000000-0005-0000-0000-00006D780000}"/>
    <cellStyle name="Normal 3 3 9 5 2 2" xfId="31820" xr:uid="{00000000-0005-0000-0000-00006E780000}"/>
    <cellStyle name="Normal 3 3 9 5 3" xfId="31821" xr:uid="{00000000-0005-0000-0000-00006F780000}"/>
    <cellStyle name="Normal 3 3 9 6" xfId="31822" xr:uid="{00000000-0005-0000-0000-000070780000}"/>
    <cellStyle name="Normal 3 3 9 6 2" xfId="31823" xr:uid="{00000000-0005-0000-0000-000071780000}"/>
    <cellStyle name="Normal 3 3 9 7" xfId="31824" xr:uid="{00000000-0005-0000-0000-000072780000}"/>
    <cellStyle name="Normal 3 3 9 7 2" xfId="31825" xr:uid="{00000000-0005-0000-0000-000073780000}"/>
    <cellStyle name="Normal 3 3 9 8" xfId="31826" xr:uid="{00000000-0005-0000-0000-000074780000}"/>
    <cellStyle name="Normal 3 3_Sheet1" xfId="31827" xr:uid="{00000000-0005-0000-0000-000075780000}"/>
    <cellStyle name="Normal 3 30" xfId="31828" xr:uid="{00000000-0005-0000-0000-000076780000}"/>
    <cellStyle name="Normal 3 31" xfId="31829" xr:uid="{00000000-0005-0000-0000-000077780000}"/>
    <cellStyle name="Normal 3 32" xfId="31830" xr:uid="{00000000-0005-0000-0000-000078780000}"/>
    <cellStyle name="Normal 3 33" xfId="31831" xr:uid="{00000000-0005-0000-0000-000079780000}"/>
    <cellStyle name="Normal 3 34" xfId="31832" xr:uid="{00000000-0005-0000-0000-00007A780000}"/>
    <cellStyle name="Normal 3 4" xfId="1288" xr:uid="{00000000-0005-0000-0000-00007B780000}"/>
    <cellStyle name="Normal 3 4 10" xfId="31833" xr:uid="{00000000-0005-0000-0000-00007C780000}"/>
    <cellStyle name="Normal 3 4 10 2" xfId="31834" xr:uid="{00000000-0005-0000-0000-00007D780000}"/>
    <cellStyle name="Normal 3 4 10 2 2" xfId="31835" xr:uid="{00000000-0005-0000-0000-00007E780000}"/>
    <cellStyle name="Normal 3 4 10 2 2 2" xfId="31836" xr:uid="{00000000-0005-0000-0000-00007F780000}"/>
    <cellStyle name="Normal 3 4 10 2 2 2 2" xfId="31837" xr:uid="{00000000-0005-0000-0000-000080780000}"/>
    <cellStyle name="Normal 3 4 10 2 2 2 2 2" xfId="31838" xr:uid="{00000000-0005-0000-0000-000081780000}"/>
    <cellStyle name="Normal 3 4 10 2 2 2 3" xfId="31839" xr:uid="{00000000-0005-0000-0000-000082780000}"/>
    <cellStyle name="Normal 3 4 10 2 2 3" xfId="31840" xr:uid="{00000000-0005-0000-0000-000083780000}"/>
    <cellStyle name="Normal 3 4 10 2 2 3 2" xfId="31841" xr:uid="{00000000-0005-0000-0000-000084780000}"/>
    <cellStyle name="Normal 3 4 10 2 2 4" xfId="31842" xr:uid="{00000000-0005-0000-0000-000085780000}"/>
    <cellStyle name="Normal 3 4 10 2 3" xfId="31843" xr:uid="{00000000-0005-0000-0000-000086780000}"/>
    <cellStyle name="Normal 3 4 10 2 3 2" xfId="31844" xr:uid="{00000000-0005-0000-0000-000087780000}"/>
    <cellStyle name="Normal 3 4 10 2 3 2 2" xfId="31845" xr:uid="{00000000-0005-0000-0000-000088780000}"/>
    <cellStyle name="Normal 3 4 10 2 3 3" xfId="31846" xr:uid="{00000000-0005-0000-0000-000089780000}"/>
    <cellStyle name="Normal 3 4 10 2 4" xfId="31847" xr:uid="{00000000-0005-0000-0000-00008A780000}"/>
    <cellStyle name="Normal 3 4 10 2 4 2" xfId="31848" xr:uid="{00000000-0005-0000-0000-00008B780000}"/>
    <cellStyle name="Normal 3 4 10 2 5" xfId="31849" xr:uid="{00000000-0005-0000-0000-00008C780000}"/>
    <cellStyle name="Normal 3 4 10 3" xfId="31850" xr:uid="{00000000-0005-0000-0000-00008D780000}"/>
    <cellStyle name="Normal 3 4 10 3 2" xfId="31851" xr:uid="{00000000-0005-0000-0000-00008E780000}"/>
    <cellStyle name="Normal 3 4 10 3 2 2" xfId="31852" xr:uid="{00000000-0005-0000-0000-00008F780000}"/>
    <cellStyle name="Normal 3 4 10 3 2 2 2" xfId="31853" xr:uid="{00000000-0005-0000-0000-000090780000}"/>
    <cellStyle name="Normal 3 4 10 3 2 3" xfId="31854" xr:uid="{00000000-0005-0000-0000-000091780000}"/>
    <cellStyle name="Normal 3 4 10 3 3" xfId="31855" xr:uid="{00000000-0005-0000-0000-000092780000}"/>
    <cellStyle name="Normal 3 4 10 3 3 2" xfId="31856" xr:uid="{00000000-0005-0000-0000-000093780000}"/>
    <cellStyle name="Normal 3 4 10 3 4" xfId="31857" xr:uid="{00000000-0005-0000-0000-000094780000}"/>
    <cellStyle name="Normal 3 4 10 4" xfId="31858" xr:uid="{00000000-0005-0000-0000-000095780000}"/>
    <cellStyle name="Normal 3 4 10 4 2" xfId="31859" xr:uid="{00000000-0005-0000-0000-000096780000}"/>
    <cellStyle name="Normal 3 4 10 4 2 2" xfId="31860" xr:uid="{00000000-0005-0000-0000-000097780000}"/>
    <cellStyle name="Normal 3 4 10 4 3" xfId="31861" xr:uid="{00000000-0005-0000-0000-000098780000}"/>
    <cellStyle name="Normal 3 4 10 5" xfId="31862" xr:uid="{00000000-0005-0000-0000-000099780000}"/>
    <cellStyle name="Normal 3 4 10 5 2" xfId="31863" xr:uid="{00000000-0005-0000-0000-00009A780000}"/>
    <cellStyle name="Normal 3 4 10 6" xfId="31864" xr:uid="{00000000-0005-0000-0000-00009B780000}"/>
    <cellStyle name="Normal 3 4 11" xfId="31865" xr:uid="{00000000-0005-0000-0000-00009C780000}"/>
    <cellStyle name="Normal 3 4 11 2" xfId="31866" xr:uid="{00000000-0005-0000-0000-00009D780000}"/>
    <cellStyle name="Normal 3 4 11 2 2" xfId="31867" xr:uid="{00000000-0005-0000-0000-00009E780000}"/>
    <cellStyle name="Normal 3 4 11 2 2 2" xfId="31868" xr:uid="{00000000-0005-0000-0000-00009F780000}"/>
    <cellStyle name="Normal 3 4 11 2 2 2 2" xfId="31869" xr:uid="{00000000-0005-0000-0000-0000A0780000}"/>
    <cellStyle name="Normal 3 4 11 2 2 2 2 2" xfId="31870" xr:uid="{00000000-0005-0000-0000-0000A1780000}"/>
    <cellStyle name="Normal 3 4 11 2 2 2 3" xfId="31871" xr:uid="{00000000-0005-0000-0000-0000A2780000}"/>
    <cellStyle name="Normal 3 4 11 2 2 3" xfId="31872" xr:uid="{00000000-0005-0000-0000-0000A3780000}"/>
    <cellStyle name="Normal 3 4 11 2 2 3 2" xfId="31873" xr:uid="{00000000-0005-0000-0000-0000A4780000}"/>
    <cellStyle name="Normal 3 4 11 2 2 4" xfId="31874" xr:uid="{00000000-0005-0000-0000-0000A5780000}"/>
    <cellStyle name="Normal 3 4 11 2 3" xfId="31875" xr:uid="{00000000-0005-0000-0000-0000A6780000}"/>
    <cellStyle name="Normal 3 4 11 2 3 2" xfId="31876" xr:uid="{00000000-0005-0000-0000-0000A7780000}"/>
    <cellStyle name="Normal 3 4 11 2 3 2 2" xfId="31877" xr:uid="{00000000-0005-0000-0000-0000A8780000}"/>
    <cellStyle name="Normal 3 4 11 2 3 3" xfId="31878" xr:uid="{00000000-0005-0000-0000-0000A9780000}"/>
    <cellStyle name="Normal 3 4 11 2 4" xfId="31879" xr:uid="{00000000-0005-0000-0000-0000AA780000}"/>
    <cellStyle name="Normal 3 4 11 2 4 2" xfId="31880" xr:uid="{00000000-0005-0000-0000-0000AB780000}"/>
    <cellStyle name="Normal 3 4 11 2 5" xfId="31881" xr:uid="{00000000-0005-0000-0000-0000AC780000}"/>
    <cellStyle name="Normal 3 4 11 3" xfId="31882" xr:uid="{00000000-0005-0000-0000-0000AD780000}"/>
    <cellStyle name="Normal 3 4 11 3 2" xfId="31883" xr:uid="{00000000-0005-0000-0000-0000AE780000}"/>
    <cellStyle name="Normal 3 4 11 3 2 2" xfId="31884" xr:uid="{00000000-0005-0000-0000-0000AF780000}"/>
    <cellStyle name="Normal 3 4 11 3 2 2 2" xfId="31885" xr:uid="{00000000-0005-0000-0000-0000B0780000}"/>
    <cellStyle name="Normal 3 4 11 3 2 3" xfId="31886" xr:uid="{00000000-0005-0000-0000-0000B1780000}"/>
    <cellStyle name="Normal 3 4 11 3 3" xfId="31887" xr:uid="{00000000-0005-0000-0000-0000B2780000}"/>
    <cellStyle name="Normal 3 4 11 3 3 2" xfId="31888" xr:uid="{00000000-0005-0000-0000-0000B3780000}"/>
    <cellStyle name="Normal 3 4 11 3 4" xfId="31889" xr:uid="{00000000-0005-0000-0000-0000B4780000}"/>
    <cellStyle name="Normal 3 4 11 4" xfId="31890" xr:uid="{00000000-0005-0000-0000-0000B5780000}"/>
    <cellStyle name="Normal 3 4 11 4 2" xfId="31891" xr:uid="{00000000-0005-0000-0000-0000B6780000}"/>
    <cellStyle name="Normal 3 4 11 4 2 2" xfId="31892" xr:uid="{00000000-0005-0000-0000-0000B7780000}"/>
    <cellStyle name="Normal 3 4 11 4 3" xfId="31893" xr:uid="{00000000-0005-0000-0000-0000B8780000}"/>
    <cellStyle name="Normal 3 4 11 5" xfId="31894" xr:uid="{00000000-0005-0000-0000-0000B9780000}"/>
    <cellStyle name="Normal 3 4 11 5 2" xfId="31895" xr:uid="{00000000-0005-0000-0000-0000BA780000}"/>
    <cellStyle name="Normal 3 4 11 6" xfId="31896" xr:uid="{00000000-0005-0000-0000-0000BB780000}"/>
    <cellStyle name="Normal 3 4 12" xfId="31897" xr:uid="{00000000-0005-0000-0000-0000BC780000}"/>
    <cellStyle name="Normal 3 4 12 2" xfId="31898" xr:uid="{00000000-0005-0000-0000-0000BD780000}"/>
    <cellStyle name="Normal 3 4 12 2 2" xfId="31899" xr:uid="{00000000-0005-0000-0000-0000BE780000}"/>
    <cellStyle name="Normal 3 4 12 2 2 2" xfId="31900" xr:uid="{00000000-0005-0000-0000-0000BF780000}"/>
    <cellStyle name="Normal 3 4 12 2 2 2 2" xfId="31901" xr:uid="{00000000-0005-0000-0000-0000C0780000}"/>
    <cellStyle name="Normal 3 4 12 2 2 3" xfId="31902" xr:uid="{00000000-0005-0000-0000-0000C1780000}"/>
    <cellStyle name="Normal 3 4 12 2 3" xfId="31903" xr:uid="{00000000-0005-0000-0000-0000C2780000}"/>
    <cellStyle name="Normal 3 4 12 2 3 2" xfId="31904" xr:uid="{00000000-0005-0000-0000-0000C3780000}"/>
    <cellStyle name="Normal 3 4 12 2 4" xfId="31905" xr:uid="{00000000-0005-0000-0000-0000C4780000}"/>
    <cellStyle name="Normal 3 4 12 3" xfId="31906" xr:uid="{00000000-0005-0000-0000-0000C5780000}"/>
    <cellStyle name="Normal 3 4 12 3 2" xfId="31907" xr:uid="{00000000-0005-0000-0000-0000C6780000}"/>
    <cellStyle name="Normal 3 4 12 3 2 2" xfId="31908" xr:uid="{00000000-0005-0000-0000-0000C7780000}"/>
    <cellStyle name="Normal 3 4 12 3 3" xfId="31909" xr:uid="{00000000-0005-0000-0000-0000C8780000}"/>
    <cellStyle name="Normal 3 4 12 4" xfId="31910" xr:uid="{00000000-0005-0000-0000-0000C9780000}"/>
    <cellStyle name="Normal 3 4 12 4 2" xfId="31911" xr:uid="{00000000-0005-0000-0000-0000CA780000}"/>
    <cellStyle name="Normal 3 4 12 5" xfId="31912" xr:uid="{00000000-0005-0000-0000-0000CB780000}"/>
    <cellStyle name="Normal 3 4 13" xfId="31913" xr:uid="{00000000-0005-0000-0000-0000CC780000}"/>
    <cellStyle name="Normal 3 4 13 2" xfId="31914" xr:uid="{00000000-0005-0000-0000-0000CD780000}"/>
    <cellStyle name="Normal 3 4 13 2 2" xfId="31915" xr:uid="{00000000-0005-0000-0000-0000CE780000}"/>
    <cellStyle name="Normal 3 4 13 2 2 2" xfId="31916" xr:uid="{00000000-0005-0000-0000-0000CF780000}"/>
    <cellStyle name="Normal 3 4 13 2 3" xfId="31917" xr:uid="{00000000-0005-0000-0000-0000D0780000}"/>
    <cellStyle name="Normal 3 4 13 3" xfId="31918" xr:uid="{00000000-0005-0000-0000-0000D1780000}"/>
    <cellStyle name="Normal 3 4 13 3 2" xfId="31919" xr:uid="{00000000-0005-0000-0000-0000D2780000}"/>
    <cellStyle name="Normal 3 4 13 4" xfId="31920" xr:uid="{00000000-0005-0000-0000-0000D3780000}"/>
    <cellStyle name="Normal 3 4 14" xfId="31921" xr:uid="{00000000-0005-0000-0000-0000D4780000}"/>
    <cellStyle name="Normal 3 4 14 2" xfId="31922" xr:uid="{00000000-0005-0000-0000-0000D5780000}"/>
    <cellStyle name="Normal 3 4 14 2 2" xfId="31923" xr:uid="{00000000-0005-0000-0000-0000D6780000}"/>
    <cellStyle name="Normal 3 4 14 2 2 2" xfId="31924" xr:uid="{00000000-0005-0000-0000-0000D7780000}"/>
    <cellStyle name="Normal 3 4 14 2 3" xfId="31925" xr:uid="{00000000-0005-0000-0000-0000D8780000}"/>
    <cellStyle name="Normal 3 4 14 3" xfId="31926" xr:uid="{00000000-0005-0000-0000-0000D9780000}"/>
    <cellStyle name="Normal 3 4 14 3 2" xfId="31927" xr:uid="{00000000-0005-0000-0000-0000DA780000}"/>
    <cellStyle name="Normal 3 4 14 4" xfId="31928" xr:uid="{00000000-0005-0000-0000-0000DB780000}"/>
    <cellStyle name="Normal 3 4 15" xfId="31929" xr:uid="{00000000-0005-0000-0000-0000DC780000}"/>
    <cellStyle name="Normal 3 4 15 2" xfId="31930" xr:uid="{00000000-0005-0000-0000-0000DD780000}"/>
    <cellStyle name="Normal 3 4 15 2 2" xfId="31931" xr:uid="{00000000-0005-0000-0000-0000DE780000}"/>
    <cellStyle name="Normal 3 4 15 2 2 2" xfId="31932" xr:uid="{00000000-0005-0000-0000-0000DF780000}"/>
    <cellStyle name="Normal 3 4 15 2 3" xfId="31933" xr:uid="{00000000-0005-0000-0000-0000E0780000}"/>
    <cellStyle name="Normal 3 4 15 3" xfId="31934" xr:uid="{00000000-0005-0000-0000-0000E1780000}"/>
    <cellStyle name="Normal 3 4 15 3 2" xfId="31935" xr:uid="{00000000-0005-0000-0000-0000E2780000}"/>
    <cellStyle name="Normal 3 4 15 4" xfId="31936" xr:uid="{00000000-0005-0000-0000-0000E3780000}"/>
    <cellStyle name="Normal 3 4 16" xfId="31937" xr:uid="{00000000-0005-0000-0000-0000E4780000}"/>
    <cellStyle name="Normal 3 4 16 2" xfId="31938" xr:uid="{00000000-0005-0000-0000-0000E5780000}"/>
    <cellStyle name="Normal 3 4 16 2 2" xfId="31939" xr:uid="{00000000-0005-0000-0000-0000E6780000}"/>
    <cellStyle name="Normal 3 4 16 3" xfId="31940" xr:uid="{00000000-0005-0000-0000-0000E7780000}"/>
    <cellStyle name="Normal 3 4 17" xfId="31941" xr:uid="{00000000-0005-0000-0000-0000E8780000}"/>
    <cellStyle name="Normal 3 4 17 2" xfId="31942" xr:uid="{00000000-0005-0000-0000-0000E9780000}"/>
    <cellStyle name="Normal 3 4 18" xfId="31943" xr:uid="{00000000-0005-0000-0000-0000EA780000}"/>
    <cellStyle name="Normal 3 4 18 2" xfId="31944" xr:uid="{00000000-0005-0000-0000-0000EB780000}"/>
    <cellStyle name="Normal 3 4 19" xfId="31945" xr:uid="{00000000-0005-0000-0000-0000EC780000}"/>
    <cellStyle name="Normal 3 4 2" xfId="1289" xr:uid="{00000000-0005-0000-0000-0000ED780000}"/>
    <cellStyle name="Normal 3 4 2 10" xfId="31946" xr:uid="{00000000-0005-0000-0000-0000EE780000}"/>
    <cellStyle name="Normal 3 4 2 10 2" xfId="31947" xr:uid="{00000000-0005-0000-0000-0000EF780000}"/>
    <cellStyle name="Normal 3 4 2 10 2 2" xfId="31948" xr:uid="{00000000-0005-0000-0000-0000F0780000}"/>
    <cellStyle name="Normal 3 4 2 10 2 2 2" xfId="31949" xr:uid="{00000000-0005-0000-0000-0000F1780000}"/>
    <cellStyle name="Normal 3 4 2 10 2 2 2 2" xfId="31950" xr:uid="{00000000-0005-0000-0000-0000F2780000}"/>
    <cellStyle name="Normal 3 4 2 10 2 2 2 2 2" xfId="31951" xr:uid="{00000000-0005-0000-0000-0000F3780000}"/>
    <cellStyle name="Normal 3 4 2 10 2 2 2 3" xfId="31952" xr:uid="{00000000-0005-0000-0000-0000F4780000}"/>
    <cellStyle name="Normal 3 4 2 10 2 2 3" xfId="31953" xr:uid="{00000000-0005-0000-0000-0000F5780000}"/>
    <cellStyle name="Normal 3 4 2 10 2 2 3 2" xfId="31954" xr:uid="{00000000-0005-0000-0000-0000F6780000}"/>
    <cellStyle name="Normal 3 4 2 10 2 2 4" xfId="31955" xr:uid="{00000000-0005-0000-0000-0000F7780000}"/>
    <cellStyle name="Normal 3 4 2 10 2 3" xfId="31956" xr:uid="{00000000-0005-0000-0000-0000F8780000}"/>
    <cellStyle name="Normal 3 4 2 10 2 3 2" xfId="31957" xr:uid="{00000000-0005-0000-0000-0000F9780000}"/>
    <cellStyle name="Normal 3 4 2 10 2 3 2 2" xfId="31958" xr:uid="{00000000-0005-0000-0000-0000FA780000}"/>
    <cellStyle name="Normal 3 4 2 10 2 3 3" xfId="31959" xr:uid="{00000000-0005-0000-0000-0000FB780000}"/>
    <cellStyle name="Normal 3 4 2 10 2 4" xfId="31960" xr:uid="{00000000-0005-0000-0000-0000FC780000}"/>
    <cellStyle name="Normal 3 4 2 10 2 4 2" xfId="31961" xr:uid="{00000000-0005-0000-0000-0000FD780000}"/>
    <cellStyle name="Normal 3 4 2 10 2 5" xfId="31962" xr:uid="{00000000-0005-0000-0000-0000FE780000}"/>
    <cellStyle name="Normal 3 4 2 10 3" xfId="31963" xr:uid="{00000000-0005-0000-0000-0000FF780000}"/>
    <cellStyle name="Normal 3 4 2 10 3 2" xfId="31964" xr:uid="{00000000-0005-0000-0000-000000790000}"/>
    <cellStyle name="Normal 3 4 2 10 3 2 2" xfId="31965" xr:uid="{00000000-0005-0000-0000-000001790000}"/>
    <cellStyle name="Normal 3 4 2 10 3 2 2 2" xfId="31966" xr:uid="{00000000-0005-0000-0000-000002790000}"/>
    <cellStyle name="Normal 3 4 2 10 3 2 3" xfId="31967" xr:uid="{00000000-0005-0000-0000-000003790000}"/>
    <cellStyle name="Normal 3 4 2 10 3 3" xfId="31968" xr:uid="{00000000-0005-0000-0000-000004790000}"/>
    <cellStyle name="Normal 3 4 2 10 3 3 2" xfId="31969" xr:uid="{00000000-0005-0000-0000-000005790000}"/>
    <cellStyle name="Normal 3 4 2 10 3 4" xfId="31970" xr:uid="{00000000-0005-0000-0000-000006790000}"/>
    <cellStyle name="Normal 3 4 2 10 4" xfId="31971" xr:uid="{00000000-0005-0000-0000-000007790000}"/>
    <cellStyle name="Normal 3 4 2 10 4 2" xfId="31972" xr:uid="{00000000-0005-0000-0000-000008790000}"/>
    <cellStyle name="Normal 3 4 2 10 4 2 2" xfId="31973" xr:uid="{00000000-0005-0000-0000-000009790000}"/>
    <cellStyle name="Normal 3 4 2 10 4 3" xfId="31974" xr:uid="{00000000-0005-0000-0000-00000A790000}"/>
    <cellStyle name="Normal 3 4 2 10 5" xfId="31975" xr:uid="{00000000-0005-0000-0000-00000B790000}"/>
    <cellStyle name="Normal 3 4 2 10 5 2" xfId="31976" xr:uid="{00000000-0005-0000-0000-00000C790000}"/>
    <cellStyle name="Normal 3 4 2 10 6" xfId="31977" xr:uid="{00000000-0005-0000-0000-00000D790000}"/>
    <cellStyle name="Normal 3 4 2 11" xfId="31978" xr:uid="{00000000-0005-0000-0000-00000E790000}"/>
    <cellStyle name="Normal 3 4 2 11 2" xfId="31979" xr:uid="{00000000-0005-0000-0000-00000F790000}"/>
    <cellStyle name="Normal 3 4 2 11 2 2" xfId="31980" xr:uid="{00000000-0005-0000-0000-000010790000}"/>
    <cellStyle name="Normal 3 4 2 11 2 2 2" xfId="31981" xr:uid="{00000000-0005-0000-0000-000011790000}"/>
    <cellStyle name="Normal 3 4 2 11 2 2 2 2" xfId="31982" xr:uid="{00000000-0005-0000-0000-000012790000}"/>
    <cellStyle name="Normal 3 4 2 11 2 2 3" xfId="31983" xr:uid="{00000000-0005-0000-0000-000013790000}"/>
    <cellStyle name="Normal 3 4 2 11 2 3" xfId="31984" xr:uid="{00000000-0005-0000-0000-000014790000}"/>
    <cellStyle name="Normal 3 4 2 11 2 3 2" xfId="31985" xr:uid="{00000000-0005-0000-0000-000015790000}"/>
    <cellStyle name="Normal 3 4 2 11 2 4" xfId="31986" xr:uid="{00000000-0005-0000-0000-000016790000}"/>
    <cellStyle name="Normal 3 4 2 11 3" xfId="31987" xr:uid="{00000000-0005-0000-0000-000017790000}"/>
    <cellStyle name="Normal 3 4 2 11 3 2" xfId="31988" xr:uid="{00000000-0005-0000-0000-000018790000}"/>
    <cellStyle name="Normal 3 4 2 11 3 2 2" xfId="31989" xr:uid="{00000000-0005-0000-0000-000019790000}"/>
    <cellStyle name="Normal 3 4 2 11 3 3" xfId="31990" xr:uid="{00000000-0005-0000-0000-00001A790000}"/>
    <cellStyle name="Normal 3 4 2 11 4" xfId="31991" xr:uid="{00000000-0005-0000-0000-00001B790000}"/>
    <cellStyle name="Normal 3 4 2 11 4 2" xfId="31992" xr:uid="{00000000-0005-0000-0000-00001C790000}"/>
    <cellStyle name="Normal 3 4 2 11 5" xfId="31993" xr:uid="{00000000-0005-0000-0000-00001D790000}"/>
    <cellStyle name="Normal 3 4 2 12" xfId="31994" xr:uid="{00000000-0005-0000-0000-00001E790000}"/>
    <cellStyle name="Normal 3 4 2 12 2" xfId="31995" xr:uid="{00000000-0005-0000-0000-00001F790000}"/>
    <cellStyle name="Normal 3 4 2 12 2 2" xfId="31996" xr:uid="{00000000-0005-0000-0000-000020790000}"/>
    <cellStyle name="Normal 3 4 2 12 2 2 2" xfId="31997" xr:uid="{00000000-0005-0000-0000-000021790000}"/>
    <cellStyle name="Normal 3 4 2 12 2 3" xfId="31998" xr:uid="{00000000-0005-0000-0000-000022790000}"/>
    <cellStyle name="Normal 3 4 2 12 3" xfId="31999" xr:uid="{00000000-0005-0000-0000-000023790000}"/>
    <cellStyle name="Normal 3 4 2 12 3 2" xfId="32000" xr:uid="{00000000-0005-0000-0000-000024790000}"/>
    <cellStyle name="Normal 3 4 2 12 4" xfId="32001" xr:uid="{00000000-0005-0000-0000-000025790000}"/>
    <cellStyle name="Normal 3 4 2 13" xfId="32002" xr:uid="{00000000-0005-0000-0000-000026790000}"/>
    <cellStyle name="Normal 3 4 2 13 2" xfId="32003" xr:uid="{00000000-0005-0000-0000-000027790000}"/>
    <cellStyle name="Normal 3 4 2 13 2 2" xfId="32004" xr:uid="{00000000-0005-0000-0000-000028790000}"/>
    <cellStyle name="Normal 3 4 2 13 2 2 2" xfId="32005" xr:uid="{00000000-0005-0000-0000-000029790000}"/>
    <cellStyle name="Normal 3 4 2 13 2 3" xfId="32006" xr:uid="{00000000-0005-0000-0000-00002A790000}"/>
    <cellStyle name="Normal 3 4 2 13 3" xfId="32007" xr:uid="{00000000-0005-0000-0000-00002B790000}"/>
    <cellStyle name="Normal 3 4 2 13 3 2" xfId="32008" xr:uid="{00000000-0005-0000-0000-00002C790000}"/>
    <cellStyle name="Normal 3 4 2 13 4" xfId="32009" xr:uid="{00000000-0005-0000-0000-00002D790000}"/>
    <cellStyle name="Normal 3 4 2 14" xfId="32010" xr:uid="{00000000-0005-0000-0000-00002E790000}"/>
    <cellStyle name="Normal 3 4 2 14 2" xfId="32011" xr:uid="{00000000-0005-0000-0000-00002F790000}"/>
    <cellStyle name="Normal 3 4 2 14 2 2" xfId="32012" xr:uid="{00000000-0005-0000-0000-000030790000}"/>
    <cellStyle name="Normal 3 4 2 14 2 2 2" xfId="32013" xr:uid="{00000000-0005-0000-0000-000031790000}"/>
    <cellStyle name="Normal 3 4 2 14 2 3" xfId="32014" xr:uid="{00000000-0005-0000-0000-000032790000}"/>
    <cellStyle name="Normal 3 4 2 14 3" xfId="32015" xr:uid="{00000000-0005-0000-0000-000033790000}"/>
    <cellStyle name="Normal 3 4 2 14 3 2" xfId="32016" xr:uid="{00000000-0005-0000-0000-000034790000}"/>
    <cellStyle name="Normal 3 4 2 14 4" xfId="32017" xr:uid="{00000000-0005-0000-0000-000035790000}"/>
    <cellStyle name="Normal 3 4 2 15" xfId="32018" xr:uid="{00000000-0005-0000-0000-000036790000}"/>
    <cellStyle name="Normal 3 4 2 15 2" xfId="32019" xr:uid="{00000000-0005-0000-0000-000037790000}"/>
    <cellStyle name="Normal 3 4 2 15 2 2" xfId="32020" xr:uid="{00000000-0005-0000-0000-000038790000}"/>
    <cellStyle name="Normal 3 4 2 15 3" xfId="32021" xr:uid="{00000000-0005-0000-0000-000039790000}"/>
    <cellStyle name="Normal 3 4 2 16" xfId="32022" xr:uid="{00000000-0005-0000-0000-00003A790000}"/>
    <cellStyle name="Normal 3 4 2 16 2" xfId="32023" xr:uid="{00000000-0005-0000-0000-00003B790000}"/>
    <cellStyle name="Normal 3 4 2 17" xfId="32024" xr:uid="{00000000-0005-0000-0000-00003C790000}"/>
    <cellStyle name="Normal 3 4 2 17 2" xfId="32025" xr:uid="{00000000-0005-0000-0000-00003D790000}"/>
    <cellStyle name="Normal 3 4 2 18" xfId="32026" xr:uid="{00000000-0005-0000-0000-00003E790000}"/>
    <cellStyle name="Normal 3 4 2 19" xfId="32027" xr:uid="{00000000-0005-0000-0000-00003F790000}"/>
    <cellStyle name="Normal 3 4 2 2" xfId="1290" xr:uid="{00000000-0005-0000-0000-000040790000}"/>
    <cellStyle name="Normal 3 4 2 2 10" xfId="32028" xr:uid="{00000000-0005-0000-0000-000041790000}"/>
    <cellStyle name="Normal 3 4 2 2 10 2" xfId="32029" xr:uid="{00000000-0005-0000-0000-000042790000}"/>
    <cellStyle name="Normal 3 4 2 2 10 2 2" xfId="32030" xr:uid="{00000000-0005-0000-0000-000043790000}"/>
    <cellStyle name="Normal 3 4 2 2 10 2 2 2" xfId="32031" xr:uid="{00000000-0005-0000-0000-000044790000}"/>
    <cellStyle name="Normal 3 4 2 2 10 2 3" xfId="32032" xr:uid="{00000000-0005-0000-0000-000045790000}"/>
    <cellStyle name="Normal 3 4 2 2 10 3" xfId="32033" xr:uid="{00000000-0005-0000-0000-000046790000}"/>
    <cellStyle name="Normal 3 4 2 2 10 3 2" xfId="32034" xr:uid="{00000000-0005-0000-0000-000047790000}"/>
    <cellStyle name="Normal 3 4 2 2 10 4" xfId="32035" xr:uid="{00000000-0005-0000-0000-000048790000}"/>
    <cellStyle name="Normal 3 4 2 2 11" xfId="32036" xr:uid="{00000000-0005-0000-0000-000049790000}"/>
    <cellStyle name="Normal 3 4 2 2 11 2" xfId="32037" xr:uid="{00000000-0005-0000-0000-00004A790000}"/>
    <cellStyle name="Normal 3 4 2 2 11 2 2" xfId="32038" xr:uid="{00000000-0005-0000-0000-00004B790000}"/>
    <cellStyle name="Normal 3 4 2 2 11 2 2 2" xfId="32039" xr:uid="{00000000-0005-0000-0000-00004C790000}"/>
    <cellStyle name="Normal 3 4 2 2 11 2 3" xfId="32040" xr:uid="{00000000-0005-0000-0000-00004D790000}"/>
    <cellStyle name="Normal 3 4 2 2 11 3" xfId="32041" xr:uid="{00000000-0005-0000-0000-00004E790000}"/>
    <cellStyle name="Normal 3 4 2 2 11 3 2" xfId="32042" xr:uid="{00000000-0005-0000-0000-00004F790000}"/>
    <cellStyle name="Normal 3 4 2 2 11 4" xfId="32043" xr:uid="{00000000-0005-0000-0000-000050790000}"/>
    <cellStyle name="Normal 3 4 2 2 12" xfId="32044" xr:uid="{00000000-0005-0000-0000-000051790000}"/>
    <cellStyle name="Normal 3 4 2 2 12 2" xfId="32045" xr:uid="{00000000-0005-0000-0000-000052790000}"/>
    <cellStyle name="Normal 3 4 2 2 12 2 2" xfId="32046" xr:uid="{00000000-0005-0000-0000-000053790000}"/>
    <cellStyle name="Normal 3 4 2 2 12 2 2 2" xfId="32047" xr:uid="{00000000-0005-0000-0000-000054790000}"/>
    <cellStyle name="Normal 3 4 2 2 12 2 3" xfId="32048" xr:uid="{00000000-0005-0000-0000-000055790000}"/>
    <cellStyle name="Normal 3 4 2 2 12 3" xfId="32049" xr:uid="{00000000-0005-0000-0000-000056790000}"/>
    <cellStyle name="Normal 3 4 2 2 12 3 2" xfId="32050" xr:uid="{00000000-0005-0000-0000-000057790000}"/>
    <cellStyle name="Normal 3 4 2 2 12 4" xfId="32051" xr:uid="{00000000-0005-0000-0000-000058790000}"/>
    <cellStyle name="Normal 3 4 2 2 13" xfId="32052" xr:uid="{00000000-0005-0000-0000-000059790000}"/>
    <cellStyle name="Normal 3 4 2 2 13 2" xfId="32053" xr:uid="{00000000-0005-0000-0000-00005A790000}"/>
    <cellStyle name="Normal 3 4 2 2 13 2 2" xfId="32054" xr:uid="{00000000-0005-0000-0000-00005B790000}"/>
    <cellStyle name="Normal 3 4 2 2 13 3" xfId="32055" xr:uid="{00000000-0005-0000-0000-00005C790000}"/>
    <cellStyle name="Normal 3 4 2 2 14" xfId="32056" xr:uid="{00000000-0005-0000-0000-00005D790000}"/>
    <cellStyle name="Normal 3 4 2 2 14 2" xfId="32057" xr:uid="{00000000-0005-0000-0000-00005E790000}"/>
    <cellStyle name="Normal 3 4 2 2 15" xfId="32058" xr:uid="{00000000-0005-0000-0000-00005F790000}"/>
    <cellStyle name="Normal 3 4 2 2 15 2" xfId="32059" xr:uid="{00000000-0005-0000-0000-000060790000}"/>
    <cellStyle name="Normal 3 4 2 2 16" xfId="32060" xr:uid="{00000000-0005-0000-0000-000061790000}"/>
    <cellStyle name="Normal 3 4 2 2 17" xfId="32061" xr:uid="{00000000-0005-0000-0000-000062790000}"/>
    <cellStyle name="Normal 3 4 2 2 2" xfId="1291" xr:uid="{00000000-0005-0000-0000-000063790000}"/>
    <cellStyle name="Normal 3 4 2 2 2 10" xfId="32062" xr:uid="{00000000-0005-0000-0000-000064790000}"/>
    <cellStyle name="Normal 3 4 2 2 2 11" xfId="32063" xr:uid="{00000000-0005-0000-0000-000065790000}"/>
    <cellStyle name="Normal 3 4 2 2 2 2" xfId="32064" xr:uid="{00000000-0005-0000-0000-000066790000}"/>
    <cellStyle name="Normal 3 4 2 2 2 2 10" xfId="32065" xr:uid="{00000000-0005-0000-0000-000067790000}"/>
    <cellStyle name="Normal 3 4 2 2 2 2 2" xfId="32066" xr:uid="{00000000-0005-0000-0000-000068790000}"/>
    <cellStyle name="Normal 3 4 2 2 2 2 2 2" xfId="32067" xr:uid="{00000000-0005-0000-0000-000069790000}"/>
    <cellStyle name="Normal 3 4 2 2 2 2 2 2 2" xfId="32068" xr:uid="{00000000-0005-0000-0000-00006A790000}"/>
    <cellStyle name="Normal 3 4 2 2 2 2 2 2 2 2" xfId="32069" xr:uid="{00000000-0005-0000-0000-00006B790000}"/>
    <cellStyle name="Normal 3 4 2 2 2 2 2 2 2 2 2" xfId="32070" xr:uid="{00000000-0005-0000-0000-00006C790000}"/>
    <cellStyle name="Normal 3 4 2 2 2 2 2 2 2 2 2 2" xfId="32071" xr:uid="{00000000-0005-0000-0000-00006D790000}"/>
    <cellStyle name="Normal 3 4 2 2 2 2 2 2 2 2 3" xfId="32072" xr:uid="{00000000-0005-0000-0000-00006E790000}"/>
    <cellStyle name="Normal 3 4 2 2 2 2 2 2 2 3" xfId="32073" xr:uid="{00000000-0005-0000-0000-00006F790000}"/>
    <cellStyle name="Normal 3 4 2 2 2 2 2 2 2 3 2" xfId="32074" xr:uid="{00000000-0005-0000-0000-000070790000}"/>
    <cellStyle name="Normal 3 4 2 2 2 2 2 2 2 4" xfId="32075" xr:uid="{00000000-0005-0000-0000-000071790000}"/>
    <cellStyle name="Normal 3 4 2 2 2 2 2 2 3" xfId="32076" xr:uid="{00000000-0005-0000-0000-000072790000}"/>
    <cellStyle name="Normal 3 4 2 2 2 2 2 2 3 2" xfId="32077" xr:uid="{00000000-0005-0000-0000-000073790000}"/>
    <cellStyle name="Normal 3 4 2 2 2 2 2 2 3 2 2" xfId="32078" xr:uid="{00000000-0005-0000-0000-000074790000}"/>
    <cellStyle name="Normal 3 4 2 2 2 2 2 2 3 3" xfId="32079" xr:uid="{00000000-0005-0000-0000-000075790000}"/>
    <cellStyle name="Normal 3 4 2 2 2 2 2 2 4" xfId="32080" xr:uid="{00000000-0005-0000-0000-000076790000}"/>
    <cellStyle name="Normal 3 4 2 2 2 2 2 2 4 2" xfId="32081" xr:uid="{00000000-0005-0000-0000-000077790000}"/>
    <cellStyle name="Normal 3 4 2 2 2 2 2 2 5" xfId="32082" xr:uid="{00000000-0005-0000-0000-000078790000}"/>
    <cellStyle name="Normal 3 4 2 2 2 2 2 3" xfId="32083" xr:uid="{00000000-0005-0000-0000-000079790000}"/>
    <cellStyle name="Normal 3 4 2 2 2 2 2 3 2" xfId="32084" xr:uid="{00000000-0005-0000-0000-00007A790000}"/>
    <cellStyle name="Normal 3 4 2 2 2 2 2 3 2 2" xfId="32085" xr:uid="{00000000-0005-0000-0000-00007B790000}"/>
    <cellStyle name="Normal 3 4 2 2 2 2 2 3 2 2 2" xfId="32086" xr:uid="{00000000-0005-0000-0000-00007C790000}"/>
    <cellStyle name="Normal 3 4 2 2 2 2 2 3 2 3" xfId="32087" xr:uid="{00000000-0005-0000-0000-00007D790000}"/>
    <cellStyle name="Normal 3 4 2 2 2 2 2 3 3" xfId="32088" xr:uid="{00000000-0005-0000-0000-00007E790000}"/>
    <cellStyle name="Normal 3 4 2 2 2 2 2 3 3 2" xfId="32089" xr:uid="{00000000-0005-0000-0000-00007F790000}"/>
    <cellStyle name="Normal 3 4 2 2 2 2 2 3 4" xfId="32090" xr:uid="{00000000-0005-0000-0000-000080790000}"/>
    <cellStyle name="Normal 3 4 2 2 2 2 2 4" xfId="32091" xr:uid="{00000000-0005-0000-0000-000081790000}"/>
    <cellStyle name="Normal 3 4 2 2 2 2 2 4 2" xfId="32092" xr:uid="{00000000-0005-0000-0000-000082790000}"/>
    <cellStyle name="Normal 3 4 2 2 2 2 2 4 2 2" xfId="32093" xr:uid="{00000000-0005-0000-0000-000083790000}"/>
    <cellStyle name="Normal 3 4 2 2 2 2 2 4 2 2 2" xfId="32094" xr:uid="{00000000-0005-0000-0000-000084790000}"/>
    <cellStyle name="Normal 3 4 2 2 2 2 2 4 2 3" xfId="32095" xr:uid="{00000000-0005-0000-0000-000085790000}"/>
    <cellStyle name="Normal 3 4 2 2 2 2 2 4 3" xfId="32096" xr:uid="{00000000-0005-0000-0000-000086790000}"/>
    <cellStyle name="Normal 3 4 2 2 2 2 2 4 3 2" xfId="32097" xr:uid="{00000000-0005-0000-0000-000087790000}"/>
    <cellStyle name="Normal 3 4 2 2 2 2 2 4 4" xfId="32098" xr:uid="{00000000-0005-0000-0000-000088790000}"/>
    <cellStyle name="Normal 3 4 2 2 2 2 2 5" xfId="32099" xr:uid="{00000000-0005-0000-0000-000089790000}"/>
    <cellStyle name="Normal 3 4 2 2 2 2 2 5 2" xfId="32100" xr:uid="{00000000-0005-0000-0000-00008A790000}"/>
    <cellStyle name="Normal 3 4 2 2 2 2 2 5 2 2" xfId="32101" xr:uid="{00000000-0005-0000-0000-00008B790000}"/>
    <cellStyle name="Normal 3 4 2 2 2 2 2 5 3" xfId="32102" xr:uid="{00000000-0005-0000-0000-00008C790000}"/>
    <cellStyle name="Normal 3 4 2 2 2 2 2 6" xfId="32103" xr:uid="{00000000-0005-0000-0000-00008D790000}"/>
    <cellStyle name="Normal 3 4 2 2 2 2 2 6 2" xfId="32104" xr:uid="{00000000-0005-0000-0000-00008E790000}"/>
    <cellStyle name="Normal 3 4 2 2 2 2 2 7" xfId="32105" xr:uid="{00000000-0005-0000-0000-00008F790000}"/>
    <cellStyle name="Normal 3 4 2 2 2 2 2 7 2" xfId="32106" xr:uid="{00000000-0005-0000-0000-000090790000}"/>
    <cellStyle name="Normal 3 4 2 2 2 2 2 8" xfId="32107" xr:uid="{00000000-0005-0000-0000-000091790000}"/>
    <cellStyle name="Normal 3 4 2 2 2 2 3" xfId="32108" xr:uid="{00000000-0005-0000-0000-000092790000}"/>
    <cellStyle name="Normal 3 4 2 2 2 2 3 2" xfId="32109" xr:uid="{00000000-0005-0000-0000-000093790000}"/>
    <cellStyle name="Normal 3 4 2 2 2 2 3 2 2" xfId="32110" xr:uid="{00000000-0005-0000-0000-000094790000}"/>
    <cellStyle name="Normal 3 4 2 2 2 2 3 2 2 2" xfId="32111" xr:uid="{00000000-0005-0000-0000-000095790000}"/>
    <cellStyle name="Normal 3 4 2 2 2 2 3 2 2 2 2" xfId="32112" xr:uid="{00000000-0005-0000-0000-000096790000}"/>
    <cellStyle name="Normal 3 4 2 2 2 2 3 2 2 3" xfId="32113" xr:uid="{00000000-0005-0000-0000-000097790000}"/>
    <cellStyle name="Normal 3 4 2 2 2 2 3 2 3" xfId="32114" xr:uid="{00000000-0005-0000-0000-000098790000}"/>
    <cellStyle name="Normal 3 4 2 2 2 2 3 2 3 2" xfId="32115" xr:uid="{00000000-0005-0000-0000-000099790000}"/>
    <cellStyle name="Normal 3 4 2 2 2 2 3 2 4" xfId="32116" xr:uid="{00000000-0005-0000-0000-00009A790000}"/>
    <cellStyle name="Normal 3 4 2 2 2 2 3 3" xfId="32117" xr:uid="{00000000-0005-0000-0000-00009B790000}"/>
    <cellStyle name="Normal 3 4 2 2 2 2 3 3 2" xfId="32118" xr:uid="{00000000-0005-0000-0000-00009C790000}"/>
    <cellStyle name="Normal 3 4 2 2 2 2 3 3 2 2" xfId="32119" xr:uid="{00000000-0005-0000-0000-00009D790000}"/>
    <cellStyle name="Normal 3 4 2 2 2 2 3 3 3" xfId="32120" xr:uid="{00000000-0005-0000-0000-00009E790000}"/>
    <cellStyle name="Normal 3 4 2 2 2 2 3 4" xfId="32121" xr:uid="{00000000-0005-0000-0000-00009F790000}"/>
    <cellStyle name="Normal 3 4 2 2 2 2 3 4 2" xfId="32122" xr:uid="{00000000-0005-0000-0000-0000A0790000}"/>
    <cellStyle name="Normal 3 4 2 2 2 2 3 5" xfId="32123" xr:uid="{00000000-0005-0000-0000-0000A1790000}"/>
    <cellStyle name="Normal 3 4 2 2 2 2 4" xfId="32124" xr:uid="{00000000-0005-0000-0000-0000A2790000}"/>
    <cellStyle name="Normal 3 4 2 2 2 2 4 2" xfId="32125" xr:uid="{00000000-0005-0000-0000-0000A3790000}"/>
    <cellStyle name="Normal 3 4 2 2 2 2 4 2 2" xfId="32126" xr:uid="{00000000-0005-0000-0000-0000A4790000}"/>
    <cellStyle name="Normal 3 4 2 2 2 2 4 2 2 2" xfId="32127" xr:uid="{00000000-0005-0000-0000-0000A5790000}"/>
    <cellStyle name="Normal 3 4 2 2 2 2 4 2 3" xfId="32128" xr:uid="{00000000-0005-0000-0000-0000A6790000}"/>
    <cellStyle name="Normal 3 4 2 2 2 2 4 3" xfId="32129" xr:uid="{00000000-0005-0000-0000-0000A7790000}"/>
    <cellStyle name="Normal 3 4 2 2 2 2 4 3 2" xfId="32130" xr:uid="{00000000-0005-0000-0000-0000A8790000}"/>
    <cellStyle name="Normal 3 4 2 2 2 2 4 4" xfId="32131" xr:uid="{00000000-0005-0000-0000-0000A9790000}"/>
    <cellStyle name="Normal 3 4 2 2 2 2 5" xfId="32132" xr:uid="{00000000-0005-0000-0000-0000AA790000}"/>
    <cellStyle name="Normal 3 4 2 2 2 2 5 2" xfId="32133" xr:uid="{00000000-0005-0000-0000-0000AB790000}"/>
    <cellStyle name="Normal 3 4 2 2 2 2 5 2 2" xfId="32134" xr:uid="{00000000-0005-0000-0000-0000AC790000}"/>
    <cellStyle name="Normal 3 4 2 2 2 2 5 2 2 2" xfId="32135" xr:uid="{00000000-0005-0000-0000-0000AD790000}"/>
    <cellStyle name="Normal 3 4 2 2 2 2 5 2 3" xfId="32136" xr:uid="{00000000-0005-0000-0000-0000AE790000}"/>
    <cellStyle name="Normal 3 4 2 2 2 2 5 3" xfId="32137" xr:uid="{00000000-0005-0000-0000-0000AF790000}"/>
    <cellStyle name="Normal 3 4 2 2 2 2 5 3 2" xfId="32138" xr:uid="{00000000-0005-0000-0000-0000B0790000}"/>
    <cellStyle name="Normal 3 4 2 2 2 2 5 4" xfId="32139" xr:uid="{00000000-0005-0000-0000-0000B1790000}"/>
    <cellStyle name="Normal 3 4 2 2 2 2 6" xfId="32140" xr:uid="{00000000-0005-0000-0000-0000B2790000}"/>
    <cellStyle name="Normal 3 4 2 2 2 2 6 2" xfId="32141" xr:uid="{00000000-0005-0000-0000-0000B3790000}"/>
    <cellStyle name="Normal 3 4 2 2 2 2 6 2 2" xfId="32142" xr:uid="{00000000-0005-0000-0000-0000B4790000}"/>
    <cellStyle name="Normal 3 4 2 2 2 2 6 3" xfId="32143" xr:uid="{00000000-0005-0000-0000-0000B5790000}"/>
    <cellStyle name="Normal 3 4 2 2 2 2 7" xfId="32144" xr:uid="{00000000-0005-0000-0000-0000B6790000}"/>
    <cellStyle name="Normal 3 4 2 2 2 2 7 2" xfId="32145" xr:uid="{00000000-0005-0000-0000-0000B7790000}"/>
    <cellStyle name="Normal 3 4 2 2 2 2 8" xfId="32146" xr:uid="{00000000-0005-0000-0000-0000B8790000}"/>
    <cellStyle name="Normal 3 4 2 2 2 2 8 2" xfId="32147" xr:uid="{00000000-0005-0000-0000-0000B9790000}"/>
    <cellStyle name="Normal 3 4 2 2 2 2 9" xfId="32148" xr:uid="{00000000-0005-0000-0000-0000BA790000}"/>
    <cellStyle name="Normal 3 4 2 2 2 3" xfId="32149" xr:uid="{00000000-0005-0000-0000-0000BB790000}"/>
    <cellStyle name="Normal 3 4 2 2 2 3 2" xfId="32150" xr:uid="{00000000-0005-0000-0000-0000BC790000}"/>
    <cellStyle name="Normal 3 4 2 2 2 3 2 2" xfId="32151" xr:uid="{00000000-0005-0000-0000-0000BD790000}"/>
    <cellStyle name="Normal 3 4 2 2 2 3 2 2 2" xfId="32152" xr:uid="{00000000-0005-0000-0000-0000BE790000}"/>
    <cellStyle name="Normal 3 4 2 2 2 3 2 2 2 2" xfId="32153" xr:uid="{00000000-0005-0000-0000-0000BF790000}"/>
    <cellStyle name="Normal 3 4 2 2 2 3 2 2 2 2 2" xfId="32154" xr:uid="{00000000-0005-0000-0000-0000C0790000}"/>
    <cellStyle name="Normal 3 4 2 2 2 3 2 2 2 3" xfId="32155" xr:uid="{00000000-0005-0000-0000-0000C1790000}"/>
    <cellStyle name="Normal 3 4 2 2 2 3 2 2 3" xfId="32156" xr:uid="{00000000-0005-0000-0000-0000C2790000}"/>
    <cellStyle name="Normal 3 4 2 2 2 3 2 2 3 2" xfId="32157" xr:uid="{00000000-0005-0000-0000-0000C3790000}"/>
    <cellStyle name="Normal 3 4 2 2 2 3 2 2 4" xfId="32158" xr:uid="{00000000-0005-0000-0000-0000C4790000}"/>
    <cellStyle name="Normal 3 4 2 2 2 3 2 3" xfId="32159" xr:uid="{00000000-0005-0000-0000-0000C5790000}"/>
    <cellStyle name="Normal 3 4 2 2 2 3 2 3 2" xfId="32160" xr:uid="{00000000-0005-0000-0000-0000C6790000}"/>
    <cellStyle name="Normal 3 4 2 2 2 3 2 3 2 2" xfId="32161" xr:uid="{00000000-0005-0000-0000-0000C7790000}"/>
    <cellStyle name="Normal 3 4 2 2 2 3 2 3 3" xfId="32162" xr:uid="{00000000-0005-0000-0000-0000C8790000}"/>
    <cellStyle name="Normal 3 4 2 2 2 3 2 4" xfId="32163" xr:uid="{00000000-0005-0000-0000-0000C9790000}"/>
    <cellStyle name="Normal 3 4 2 2 2 3 2 4 2" xfId="32164" xr:uid="{00000000-0005-0000-0000-0000CA790000}"/>
    <cellStyle name="Normal 3 4 2 2 2 3 2 5" xfId="32165" xr:uid="{00000000-0005-0000-0000-0000CB790000}"/>
    <cellStyle name="Normal 3 4 2 2 2 3 3" xfId="32166" xr:uid="{00000000-0005-0000-0000-0000CC790000}"/>
    <cellStyle name="Normal 3 4 2 2 2 3 3 2" xfId="32167" xr:uid="{00000000-0005-0000-0000-0000CD790000}"/>
    <cellStyle name="Normal 3 4 2 2 2 3 3 2 2" xfId="32168" xr:uid="{00000000-0005-0000-0000-0000CE790000}"/>
    <cellStyle name="Normal 3 4 2 2 2 3 3 2 2 2" xfId="32169" xr:uid="{00000000-0005-0000-0000-0000CF790000}"/>
    <cellStyle name="Normal 3 4 2 2 2 3 3 2 3" xfId="32170" xr:uid="{00000000-0005-0000-0000-0000D0790000}"/>
    <cellStyle name="Normal 3 4 2 2 2 3 3 3" xfId="32171" xr:uid="{00000000-0005-0000-0000-0000D1790000}"/>
    <cellStyle name="Normal 3 4 2 2 2 3 3 3 2" xfId="32172" xr:uid="{00000000-0005-0000-0000-0000D2790000}"/>
    <cellStyle name="Normal 3 4 2 2 2 3 3 4" xfId="32173" xr:uid="{00000000-0005-0000-0000-0000D3790000}"/>
    <cellStyle name="Normal 3 4 2 2 2 3 4" xfId="32174" xr:uid="{00000000-0005-0000-0000-0000D4790000}"/>
    <cellStyle name="Normal 3 4 2 2 2 3 4 2" xfId="32175" xr:uid="{00000000-0005-0000-0000-0000D5790000}"/>
    <cellStyle name="Normal 3 4 2 2 2 3 4 2 2" xfId="32176" xr:uid="{00000000-0005-0000-0000-0000D6790000}"/>
    <cellStyle name="Normal 3 4 2 2 2 3 4 2 2 2" xfId="32177" xr:uid="{00000000-0005-0000-0000-0000D7790000}"/>
    <cellStyle name="Normal 3 4 2 2 2 3 4 2 3" xfId="32178" xr:uid="{00000000-0005-0000-0000-0000D8790000}"/>
    <cellStyle name="Normal 3 4 2 2 2 3 4 3" xfId="32179" xr:uid="{00000000-0005-0000-0000-0000D9790000}"/>
    <cellStyle name="Normal 3 4 2 2 2 3 4 3 2" xfId="32180" xr:uid="{00000000-0005-0000-0000-0000DA790000}"/>
    <cellStyle name="Normal 3 4 2 2 2 3 4 4" xfId="32181" xr:uid="{00000000-0005-0000-0000-0000DB790000}"/>
    <cellStyle name="Normal 3 4 2 2 2 3 5" xfId="32182" xr:uid="{00000000-0005-0000-0000-0000DC790000}"/>
    <cellStyle name="Normal 3 4 2 2 2 3 5 2" xfId="32183" xr:uid="{00000000-0005-0000-0000-0000DD790000}"/>
    <cellStyle name="Normal 3 4 2 2 2 3 5 2 2" xfId="32184" xr:uid="{00000000-0005-0000-0000-0000DE790000}"/>
    <cellStyle name="Normal 3 4 2 2 2 3 5 3" xfId="32185" xr:uid="{00000000-0005-0000-0000-0000DF790000}"/>
    <cellStyle name="Normal 3 4 2 2 2 3 6" xfId="32186" xr:uid="{00000000-0005-0000-0000-0000E0790000}"/>
    <cellStyle name="Normal 3 4 2 2 2 3 6 2" xfId="32187" xr:uid="{00000000-0005-0000-0000-0000E1790000}"/>
    <cellStyle name="Normal 3 4 2 2 2 3 7" xfId="32188" xr:uid="{00000000-0005-0000-0000-0000E2790000}"/>
    <cellStyle name="Normal 3 4 2 2 2 3 7 2" xfId="32189" xr:uid="{00000000-0005-0000-0000-0000E3790000}"/>
    <cellStyle name="Normal 3 4 2 2 2 3 8" xfId="32190" xr:uid="{00000000-0005-0000-0000-0000E4790000}"/>
    <cellStyle name="Normal 3 4 2 2 2 4" xfId="32191" xr:uid="{00000000-0005-0000-0000-0000E5790000}"/>
    <cellStyle name="Normal 3 4 2 2 2 4 2" xfId="32192" xr:uid="{00000000-0005-0000-0000-0000E6790000}"/>
    <cellStyle name="Normal 3 4 2 2 2 4 2 2" xfId="32193" xr:uid="{00000000-0005-0000-0000-0000E7790000}"/>
    <cellStyle name="Normal 3 4 2 2 2 4 2 2 2" xfId="32194" xr:uid="{00000000-0005-0000-0000-0000E8790000}"/>
    <cellStyle name="Normal 3 4 2 2 2 4 2 2 2 2" xfId="32195" xr:uid="{00000000-0005-0000-0000-0000E9790000}"/>
    <cellStyle name="Normal 3 4 2 2 2 4 2 2 3" xfId="32196" xr:uid="{00000000-0005-0000-0000-0000EA790000}"/>
    <cellStyle name="Normal 3 4 2 2 2 4 2 3" xfId="32197" xr:uid="{00000000-0005-0000-0000-0000EB790000}"/>
    <cellStyle name="Normal 3 4 2 2 2 4 2 3 2" xfId="32198" xr:uid="{00000000-0005-0000-0000-0000EC790000}"/>
    <cellStyle name="Normal 3 4 2 2 2 4 2 4" xfId="32199" xr:uid="{00000000-0005-0000-0000-0000ED790000}"/>
    <cellStyle name="Normal 3 4 2 2 2 4 3" xfId="32200" xr:uid="{00000000-0005-0000-0000-0000EE790000}"/>
    <cellStyle name="Normal 3 4 2 2 2 4 3 2" xfId="32201" xr:uid="{00000000-0005-0000-0000-0000EF790000}"/>
    <cellStyle name="Normal 3 4 2 2 2 4 3 2 2" xfId="32202" xr:uid="{00000000-0005-0000-0000-0000F0790000}"/>
    <cellStyle name="Normal 3 4 2 2 2 4 3 3" xfId="32203" xr:uid="{00000000-0005-0000-0000-0000F1790000}"/>
    <cellStyle name="Normal 3 4 2 2 2 4 4" xfId="32204" xr:uid="{00000000-0005-0000-0000-0000F2790000}"/>
    <cellStyle name="Normal 3 4 2 2 2 4 4 2" xfId="32205" xr:uid="{00000000-0005-0000-0000-0000F3790000}"/>
    <cellStyle name="Normal 3 4 2 2 2 4 5" xfId="32206" xr:uid="{00000000-0005-0000-0000-0000F4790000}"/>
    <cellStyle name="Normal 3 4 2 2 2 5" xfId="32207" xr:uid="{00000000-0005-0000-0000-0000F5790000}"/>
    <cellStyle name="Normal 3 4 2 2 2 5 2" xfId="32208" xr:uid="{00000000-0005-0000-0000-0000F6790000}"/>
    <cellStyle name="Normal 3 4 2 2 2 5 2 2" xfId="32209" xr:uid="{00000000-0005-0000-0000-0000F7790000}"/>
    <cellStyle name="Normal 3 4 2 2 2 5 2 2 2" xfId="32210" xr:uid="{00000000-0005-0000-0000-0000F8790000}"/>
    <cellStyle name="Normal 3 4 2 2 2 5 2 3" xfId="32211" xr:uid="{00000000-0005-0000-0000-0000F9790000}"/>
    <cellStyle name="Normal 3 4 2 2 2 5 3" xfId="32212" xr:uid="{00000000-0005-0000-0000-0000FA790000}"/>
    <cellStyle name="Normal 3 4 2 2 2 5 3 2" xfId="32213" xr:uid="{00000000-0005-0000-0000-0000FB790000}"/>
    <cellStyle name="Normal 3 4 2 2 2 5 4" xfId="32214" xr:uid="{00000000-0005-0000-0000-0000FC790000}"/>
    <cellStyle name="Normal 3 4 2 2 2 6" xfId="32215" xr:uid="{00000000-0005-0000-0000-0000FD790000}"/>
    <cellStyle name="Normal 3 4 2 2 2 6 2" xfId="32216" xr:uid="{00000000-0005-0000-0000-0000FE790000}"/>
    <cellStyle name="Normal 3 4 2 2 2 6 2 2" xfId="32217" xr:uid="{00000000-0005-0000-0000-0000FF790000}"/>
    <cellStyle name="Normal 3 4 2 2 2 6 2 2 2" xfId="32218" xr:uid="{00000000-0005-0000-0000-0000007A0000}"/>
    <cellStyle name="Normal 3 4 2 2 2 6 2 3" xfId="32219" xr:uid="{00000000-0005-0000-0000-0000017A0000}"/>
    <cellStyle name="Normal 3 4 2 2 2 6 3" xfId="32220" xr:uid="{00000000-0005-0000-0000-0000027A0000}"/>
    <cellStyle name="Normal 3 4 2 2 2 6 3 2" xfId="32221" xr:uid="{00000000-0005-0000-0000-0000037A0000}"/>
    <cellStyle name="Normal 3 4 2 2 2 6 4" xfId="32222" xr:uid="{00000000-0005-0000-0000-0000047A0000}"/>
    <cellStyle name="Normal 3 4 2 2 2 7" xfId="32223" xr:uid="{00000000-0005-0000-0000-0000057A0000}"/>
    <cellStyle name="Normal 3 4 2 2 2 7 2" xfId="32224" xr:uid="{00000000-0005-0000-0000-0000067A0000}"/>
    <cellStyle name="Normal 3 4 2 2 2 7 2 2" xfId="32225" xr:uid="{00000000-0005-0000-0000-0000077A0000}"/>
    <cellStyle name="Normal 3 4 2 2 2 7 3" xfId="32226" xr:uid="{00000000-0005-0000-0000-0000087A0000}"/>
    <cellStyle name="Normal 3 4 2 2 2 8" xfId="32227" xr:uid="{00000000-0005-0000-0000-0000097A0000}"/>
    <cellStyle name="Normal 3 4 2 2 2 8 2" xfId="32228" xr:uid="{00000000-0005-0000-0000-00000A7A0000}"/>
    <cellStyle name="Normal 3 4 2 2 2 9" xfId="32229" xr:uid="{00000000-0005-0000-0000-00000B7A0000}"/>
    <cellStyle name="Normal 3 4 2 2 2 9 2" xfId="32230" xr:uid="{00000000-0005-0000-0000-00000C7A0000}"/>
    <cellStyle name="Normal 3 4 2 2 3" xfId="32231" xr:uid="{00000000-0005-0000-0000-00000D7A0000}"/>
    <cellStyle name="Normal 3 4 2 2 3 10" xfId="32232" xr:uid="{00000000-0005-0000-0000-00000E7A0000}"/>
    <cellStyle name="Normal 3 4 2 2 3 11" xfId="32233" xr:uid="{00000000-0005-0000-0000-00000F7A0000}"/>
    <cellStyle name="Normal 3 4 2 2 3 2" xfId="32234" xr:uid="{00000000-0005-0000-0000-0000107A0000}"/>
    <cellStyle name="Normal 3 4 2 2 3 2 10" xfId="32235" xr:uid="{00000000-0005-0000-0000-0000117A0000}"/>
    <cellStyle name="Normal 3 4 2 2 3 2 2" xfId="32236" xr:uid="{00000000-0005-0000-0000-0000127A0000}"/>
    <cellStyle name="Normal 3 4 2 2 3 2 2 2" xfId="32237" xr:uid="{00000000-0005-0000-0000-0000137A0000}"/>
    <cellStyle name="Normal 3 4 2 2 3 2 2 2 2" xfId="32238" xr:uid="{00000000-0005-0000-0000-0000147A0000}"/>
    <cellStyle name="Normal 3 4 2 2 3 2 2 2 2 2" xfId="32239" xr:uid="{00000000-0005-0000-0000-0000157A0000}"/>
    <cellStyle name="Normal 3 4 2 2 3 2 2 2 2 2 2" xfId="32240" xr:uid="{00000000-0005-0000-0000-0000167A0000}"/>
    <cellStyle name="Normal 3 4 2 2 3 2 2 2 2 2 2 2" xfId="32241" xr:uid="{00000000-0005-0000-0000-0000177A0000}"/>
    <cellStyle name="Normal 3 4 2 2 3 2 2 2 2 2 3" xfId="32242" xr:uid="{00000000-0005-0000-0000-0000187A0000}"/>
    <cellStyle name="Normal 3 4 2 2 3 2 2 2 2 3" xfId="32243" xr:uid="{00000000-0005-0000-0000-0000197A0000}"/>
    <cellStyle name="Normal 3 4 2 2 3 2 2 2 2 3 2" xfId="32244" xr:uid="{00000000-0005-0000-0000-00001A7A0000}"/>
    <cellStyle name="Normal 3 4 2 2 3 2 2 2 2 4" xfId="32245" xr:uid="{00000000-0005-0000-0000-00001B7A0000}"/>
    <cellStyle name="Normal 3 4 2 2 3 2 2 2 3" xfId="32246" xr:uid="{00000000-0005-0000-0000-00001C7A0000}"/>
    <cellStyle name="Normal 3 4 2 2 3 2 2 2 3 2" xfId="32247" xr:uid="{00000000-0005-0000-0000-00001D7A0000}"/>
    <cellStyle name="Normal 3 4 2 2 3 2 2 2 3 2 2" xfId="32248" xr:uid="{00000000-0005-0000-0000-00001E7A0000}"/>
    <cellStyle name="Normal 3 4 2 2 3 2 2 2 3 3" xfId="32249" xr:uid="{00000000-0005-0000-0000-00001F7A0000}"/>
    <cellStyle name="Normal 3 4 2 2 3 2 2 2 4" xfId="32250" xr:uid="{00000000-0005-0000-0000-0000207A0000}"/>
    <cellStyle name="Normal 3 4 2 2 3 2 2 2 4 2" xfId="32251" xr:uid="{00000000-0005-0000-0000-0000217A0000}"/>
    <cellStyle name="Normal 3 4 2 2 3 2 2 2 5" xfId="32252" xr:uid="{00000000-0005-0000-0000-0000227A0000}"/>
    <cellStyle name="Normal 3 4 2 2 3 2 2 3" xfId="32253" xr:uid="{00000000-0005-0000-0000-0000237A0000}"/>
    <cellStyle name="Normal 3 4 2 2 3 2 2 3 2" xfId="32254" xr:uid="{00000000-0005-0000-0000-0000247A0000}"/>
    <cellStyle name="Normal 3 4 2 2 3 2 2 3 2 2" xfId="32255" xr:uid="{00000000-0005-0000-0000-0000257A0000}"/>
    <cellStyle name="Normal 3 4 2 2 3 2 2 3 2 2 2" xfId="32256" xr:uid="{00000000-0005-0000-0000-0000267A0000}"/>
    <cellStyle name="Normal 3 4 2 2 3 2 2 3 2 3" xfId="32257" xr:uid="{00000000-0005-0000-0000-0000277A0000}"/>
    <cellStyle name="Normal 3 4 2 2 3 2 2 3 3" xfId="32258" xr:uid="{00000000-0005-0000-0000-0000287A0000}"/>
    <cellStyle name="Normal 3 4 2 2 3 2 2 3 3 2" xfId="32259" xr:uid="{00000000-0005-0000-0000-0000297A0000}"/>
    <cellStyle name="Normal 3 4 2 2 3 2 2 3 4" xfId="32260" xr:uid="{00000000-0005-0000-0000-00002A7A0000}"/>
    <cellStyle name="Normal 3 4 2 2 3 2 2 4" xfId="32261" xr:uid="{00000000-0005-0000-0000-00002B7A0000}"/>
    <cellStyle name="Normal 3 4 2 2 3 2 2 4 2" xfId="32262" xr:uid="{00000000-0005-0000-0000-00002C7A0000}"/>
    <cellStyle name="Normal 3 4 2 2 3 2 2 4 2 2" xfId="32263" xr:uid="{00000000-0005-0000-0000-00002D7A0000}"/>
    <cellStyle name="Normal 3 4 2 2 3 2 2 4 2 2 2" xfId="32264" xr:uid="{00000000-0005-0000-0000-00002E7A0000}"/>
    <cellStyle name="Normal 3 4 2 2 3 2 2 4 2 3" xfId="32265" xr:uid="{00000000-0005-0000-0000-00002F7A0000}"/>
    <cellStyle name="Normal 3 4 2 2 3 2 2 4 3" xfId="32266" xr:uid="{00000000-0005-0000-0000-0000307A0000}"/>
    <cellStyle name="Normal 3 4 2 2 3 2 2 4 3 2" xfId="32267" xr:uid="{00000000-0005-0000-0000-0000317A0000}"/>
    <cellStyle name="Normal 3 4 2 2 3 2 2 4 4" xfId="32268" xr:uid="{00000000-0005-0000-0000-0000327A0000}"/>
    <cellStyle name="Normal 3 4 2 2 3 2 2 5" xfId="32269" xr:uid="{00000000-0005-0000-0000-0000337A0000}"/>
    <cellStyle name="Normal 3 4 2 2 3 2 2 5 2" xfId="32270" xr:uid="{00000000-0005-0000-0000-0000347A0000}"/>
    <cellStyle name="Normal 3 4 2 2 3 2 2 5 2 2" xfId="32271" xr:uid="{00000000-0005-0000-0000-0000357A0000}"/>
    <cellStyle name="Normal 3 4 2 2 3 2 2 5 3" xfId="32272" xr:uid="{00000000-0005-0000-0000-0000367A0000}"/>
    <cellStyle name="Normal 3 4 2 2 3 2 2 6" xfId="32273" xr:uid="{00000000-0005-0000-0000-0000377A0000}"/>
    <cellStyle name="Normal 3 4 2 2 3 2 2 6 2" xfId="32274" xr:uid="{00000000-0005-0000-0000-0000387A0000}"/>
    <cellStyle name="Normal 3 4 2 2 3 2 2 7" xfId="32275" xr:uid="{00000000-0005-0000-0000-0000397A0000}"/>
    <cellStyle name="Normal 3 4 2 2 3 2 2 7 2" xfId="32276" xr:uid="{00000000-0005-0000-0000-00003A7A0000}"/>
    <cellStyle name="Normal 3 4 2 2 3 2 2 8" xfId="32277" xr:uid="{00000000-0005-0000-0000-00003B7A0000}"/>
    <cellStyle name="Normal 3 4 2 2 3 2 3" xfId="32278" xr:uid="{00000000-0005-0000-0000-00003C7A0000}"/>
    <cellStyle name="Normal 3 4 2 2 3 2 3 2" xfId="32279" xr:uid="{00000000-0005-0000-0000-00003D7A0000}"/>
    <cellStyle name="Normal 3 4 2 2 3 2 3 2 2" xfId="32280" xr:uid="{00000000-0005-0000-0000-00003E7A0000}"/>
    <cellStyle name="Normal 3 4 2 2 3 2 3 2 2 2" xfId="32281" xr:uid="{00000000-0005-0000-0000-00003F7A0000}"/>
    <cellStyle name="Normal 3 4 2 2 3 2 3 2 2 2 2" xfId="32282" xr:uid="{00000000-0005-0000-0000-0000407A0000}"/>
    <cellStyle name="Normal 3 4 2 2 3 2 3 2 2 3" xfId="32283" xr:uid="{00000000-0005-0000-0000-0000417A0000}"/>
    <cellStyle name="Normal 3 4 2 2 3 2 3 2 3" xfId="32284" xr:uid="{00000000-0005-0000-0000-0000427A0000}"/>
    <cellStyle name="Normal 3 4 2 2 3 2 3 2 3 2" xfId="32285" xr:uid="{00000000-0005-0000-0000-0000437A0000}"/>
    <cellStyle name="Normal 3 4 2 2 3 2 3 2 4" xfId="32286" xr:uid="{00000000-0005-0000-0000-0000447A0000}"/>
    <cellStyle name="Normal 3 4 2 2 3 2 3 3" xfId="32287" xr:uid="{00000000-0005-0000-0000-0000457A0000}"/>
    <cellStyle name="Normal 3 4 2 2 3 2 3 3 2" xfId="32288" xr:uid="{00000000-0005-0000-0000-0000467A0000}"/>
    <cellStyle name="Normal 3 4 2 2 3 2 3 3 2 2" xfId="32289" xr:uid="{00000000-0005-0000-0000-0000477A0000}"/>
    <cellStyle name="Normal 3 4 2 2 3 2 3 3 3" xfId="32290" xr:uid="{00000000-0005-0000-0000-0000487A0000}"/>
    <cellStyle name="Normal 3 4 2 2 3 2 3 4" xfId="32291" xr:uid="{00000000-0005-0000-0000-0000497A0000}"/>
    <cellStyle name="Normal 3 4 2 2 3 2 3 4 2" xfId="32292" xr:uid="{00000000-0005-0000-0000-00004A7A0000}"/>
    <cellStyle name="Normal 3 4 2 2 3 2 3 5" xfId="32293" xr:uid="{00000000-0005-0000-0000-00004B7A0000}"/>
    <cellStyle name="Normal 3 4 2 2 3 2 4" xfId="32294" xr:uid="{00000000-0005-0000-0000-00004C7A0000}"/>
    <cellStyle name="Normal 3 4 2 2 3 2 4 2" xfId="32295" xr:uid="{00000000-0005-0000-0000-00004D7A0000}"/>
    <cellStyle name="Normal 3 4 2 2 3 2 4 2 2" xfId="32296" xr:uid="{00000000-0005-0000-0000-00004E7A0000}"/>
    <cellStyle name="Normal 3 4 2 2 3 2 4 2 2 2" xfId="32297" xr:uid="{00000000-0005-0000-0000-00004F7A0000}"/>
    <cellStyle name="Normal 3 4 2 2 3 2 4 2 3" xfId="32298" xr:uid="{00000000-0005-0000-0000-0000507A0000}"/>
    <cellStyle name="Normal 3 4 2 2 3 2 4 3" xfId="32299" xr:uid="{00000000-0005-0000-0000-0000517A0000}"/>
    <cellStyle name="Normal 3 4 2 2 3 2 4 3 2" xfId="32300" xr:uid="{00000000-0005-0000-0000-0000527A0000}"/>
    <cellStyle name="Normal 3 4 2 2 3 2 4 4" xfId="32301" xr:uid="{00000000-0005-0000-0000-0000537A0000}"/>
    <cellStyle name="Normal 3 4 2 2 3 2 5" xfId="32302" xr:uid="{00000000-0005-0000-0000-0000547A0000}"/>
    <cellStyle name="Normal 3 4 2 2 3 2 5 2" xfId="32303" xr:uid="{00000000-0005-0000-0000-0000557A0000}"/>
    <cellStyle name="Normal 3 4 2 2 3 2 5 2 2" xfId="32304" xr:uid="{00000000-0005-0000-0000-0000567A0000}"/>
    <cellStyle name="Normal 3 4 2 2 3 2 5 2 2 2" xfId="32305" xr:uid="{00000000-0005-0000-0000-0000577A0000}"/>
    <cellStyle name="Normal 3 4 2 2 3 2 5 2 3" xfId="32306" xr:uid="{00000000-0005-0000-0000-0000587A0000}"/>
    <cellStyle name="Normal 3 4 2 2 3 2 5 3" xfId="32307" xr:uid="{00000000-0005-0000-0000-0000597A0000}"/>
    <cellStyle name="Normal 3 4 2 2 3 2 5 3 2" xfId="32308" xr:uid="{00000000-0005-0000-0000-00005A7A0000}"/>
    <cellStyle name="Normal 3 4 2 2 3 2 5 4" xfId="32309" xr:uid="{00000000-0005-0000-0000-00005B7A0000}"/>
    <cellStyle name="Normal 3 4 2 2 3 2 6" xfId="32310" xr:uid="{00000000-0005-0000-0000-00005C7A0000}"/>
    <cellStyle name="Normal 3 4 2 2 3 2 6 2" xfId="32311" xr:uid="{00000000-0005-0000-0000-00005D7A0000}"/>
    <cellStyle name="Normal 3 4 2 2 3 2 6 2 2" xfId="32312" xr:uid="{00000000-0005-0000-0000-00005E7A0000}"/>
    <cellStyle name="Normal 3 4 2 2 3 2 6 3" xfId="32313" xr:uid="{00000000-0005-0000-0000-00005F7A0000}"/>
    <cellStyle name="Normal 3 4 2 2 3 2 7" xfId="32314" xr:uid="{00000000-0005-0000-0000-0000607A0000}"/>
    <cellStyle name="Normal 3 4 2 2 3 2 7 2" xfId="32315" xr:uid="{00000000-0005-0000-0000-0000617A0000}"/>
    <cellStyle name="Normal 3 4 2 2 3 2 8" xfId="32316" xr:uid="{00000000-0005-0000-0000-0000627A0000}"/>
    <cellStyle name="Normal 3 4 2 2 3 2 8 2" xfId="32317" xr:uid="{00000000-0005-0000-0000-0000637A0000}"/>
    <cellStyle name="Normal 3 4 2 2 3 2 9" xfId="32318" xr:uid="{00000000-0005-0000-0000-0000647A0000}"/>
    <cellStyle name="Normal 3 4 2 2 3 3" xfId="32319" xr:uid="{00000000-0005-0000-0000-0000657A0000}"/>
    <cellStyle name="Normal 3 4 2 2 3 3 2" xfId="32320" xr:uid="{00000000-0005-0000-0000-0000667A0000}"/>
    <cellStyle name="Normal 3 4 2 2 3 3 2 2" xfId="32321" xr:uid="{00000000-0005-0000-0000-0000677A0000}"/>
    <cellStyle name="Normal 3 4 2 2 3 3 2 2 2" xfId="32322" xr:uid="{00000000-0005-0000-0000-0000687A0000}"/>
    <cellStyle name="Normal 3 4 2 2 3 3 2 2 2 2" xfId="32323" xr:uid="{00000000-0005-0000-0000-0000697A0000}"/>
    <cellStyle name="Normal 3 4 2 2 3 3 2 2 2 2 2" xfId="32324" xr:uid="{00000000-0005-0000-0000-00006A7A0000}"/>
    <cellStyle name="Normal 3 4 2 2 3 3 2 2 2 3" xfId="32325" xr:uid="{00000000-0005-0000-0000-00006B7A0000}"/>
    <cellStyle name="Normal 3 4 2 2 3 3 2 2 3" xfId="32326" xr:uid="{00000000-0005-0000-0000-00006C7A0000}"/>
    <cellStyle name="Normal 3 4 2 2 3 3 2 2 3 2" xfId="32327" xr:uid="{00000000-0005-0000-0000-00006D7A0000}"/>
    <cellStyle name="Normal 3 4 2 2 3 3 2 2 4" xfId="32328" xr:uid="{00000000-0005-0000-0000-00006E7A0000}"/>
    <cellStyle name="Normal 3 4 2 2 3 3 2 3" xfId="32329" xr:uid="{00000000-0005-0000-0000-00006F7A0000}"/>
    <cellStyle name="Normal 3 4 2 2 3 3 2 3 2" xfId="32330" xr:uid="{00000000-0005-0000-0000-0000707A0000}"/>
    <cellStyle name="Normal 3 4 2 2 3 3 2 3 2 2" xfId="32331" xr:uid="{00000000-0005-0000-0000-0000717A0000}"/>
    <cellStyle name="Normal 3 4 2 2 3 3 2 3 3" xfId="32332" xr:uid="{00000000-0005-0000-0000-0000727A0000}"/>
    <cellStyle name="Normal 3 4 2 2 3 3 2 4" xfId="32333" xr:uid="{00000000-0005-0000-0000-0000737A0000}"/>
    <cellStyle name="Normal 3 4 2 2 3 3 2 4 2" xfId="32334" xr:uid="{00000000-0005-0000-0000-0000747A0000}"/>
    <cellStyle name="Normal 3 4 2 2 3 3 2 5" xfId="32335" xr:uid="{00000000-0005-0000-0000-0000757A0000}"/>
    <cellStyle name="Normal 3 4 2 2 3 3 3" xfId="32336" xr:uid="{00000000-0005-0000-0000-0000767A0000}"/>
    <cellStyle name="Normal 3 4 2 2 3 3 3 2" xfId="32337" xr:uid="{00000000-0005-0000-0000-0000777A0000}"/>
    <cellStyle name="Normal 3 4 2 2 3 3 3 2 2" xfId="32338" xr:uid="{00000000-0005-0000-0000-0000787A0000}"/>
    <cellStyle name="Normal 3 4 2 2 3 3 3 2 2 2" xfId="32339" xr:uid="{00000000-0005-0000-0000-0000797A0000}"/>
    <cellStyle name="Normal 3 4 2 2 3 3 3 2 3" xfId="32340" xr:uid="{00000000-0005-0000-0000-00007A7A0000}"/>
    <cellStyle name="Normal 3 4 2 2 3 3 3 3" xfId="32341" xr:uid="{00000000-0005-0000-0000-00007B7A0000}"/>
    <cellStyle name="Normal 3 4 2 2 3 3 3 3 2" xfId="32342" xr:uid="{00000000-0005-0000-0000-00007C7A0000}"/>
    <cellStyle name="Normal 3 4 2 2 3 3 3 4" xfId="32343" xr:uid="{00000000-0005-0000-0000-00007D7A0000}"/>
    <cellStyle name="Normal 3 4 2 2 3 3 4" xfId="32344" xr:uid="{00000000-0005-0000-0000-00007E7A0000}"/>
    <cellStyle name="Normal 3 4 2 2 3 3 4 2" xfId="32345" xr:uid="{00000000-0005-0000-0000-00007F7A0000}"/>
    <cellStyle name="Normal 3 4 2 2 3 3 4 2 2" xfId="32346" xr:uid="{00000000-0005-0000-0000-0000807A0000}"/>
    <cellStyle name="Normal 3 4 2 2 3 3 4 2 2 2" xfId="32347" xr:uid="{00000000-0005-0000-0000-0000817A0000}"/>
    <cellStyle name="Normal 3 4 2 2 3 3 4 2 3" xfId="32348" xr:uid="{00000000-0005-0000-0000-0000827A0000}"/>
    <cellStyle name="Normal 3 4 2 2 3 3 4 3" xfId="32349" xr:uid="{00000000-0005-0000-0000-0000837A0000}"/>
    <cellStyle name="Normal 3 4 2 2 3 3 4 3 2" xfId="32350" xr:uid="{00000000-0005-0000-0000-0000847A0000}"/>
    <cellStyle name="Normal 3 4 2 2 3 3 4 4" xfId="32351" xr:uid="{00000000-0005-0000-0000-0000857A0000}"/>
    <cellStyle name="Normal 3 4 2 2 3 3 5" xfId="32352" xr:uid="{00000000-0005-0000-0000-0000867A0000}"/>
    <cellStyle name="Normal 3 4 2 2 3 3 5 2" xfId="32353" xr:uid="{00000000-0005-0000-0000-0000877A0000}"/>
    <cellStyle name="Normal 3 4 2 2 3 3 5 2 2" xfId="32354" xr:uid="{00000000-0005-0000-0000-0000887A0000}"/>
    <cellStyle name="Normal 3 4 2 2 3 3 5 3" xfId="32355" xr:uid="{00000000-0005-0000-0000-0000897A0000}"/>
    <cellStyle name="Normal 3 4 2 2 3 3 6" xfId="32356" xr:uid="{00000000-0005-0000-0000-00008A7A0000}"/>
    <cellStyle name="Normal 3 4 2 2 3 3 6 2" xfId="32357" xr:uid="{00000000-0005-0000-0000-00008B7A0000}"/>
    <cellStyle name="Normal 3 4 2 2 3 3 7" xfId="32358" xr:uid="{00000000-0005-0000-0000-00008C7A0000}"/>
    <cellStyle name="Normal 3 4 2 2 3 3 7 2" xfId="32359" xr:uid="{00000000-0005-0000-0000-00008D7A0000}"/>
    <cellStyle name="Normal 3 4 2 2 3 3 8" xfId="32360" xr:uid="{00000000-0005-0000-0000-00008E7A0000}"/>
    <cellStyle name="Normal 3 4 2 2 3 4" xfId="32361" xr:uid="{00000000-0005-0000-0000-00008F7A0000}"/>
    <cellStyle name="Normal 3 4 2 2 3 4 2" xfId="32362" xr:uid="{00000000-0005-0000-0000-0000907A0000}"/>
    <cellStyle name="Normal 3 4 2 2 3 4 2 2" xfId="32363" xr:uid="{00000000-0005-0000-0000-0000917A0000}"/>
    <cellStyle name="Normal 3 4 2 2 3 4 2 2 2" xfId="32364" xr:uid="{00000000-0005-0000-0000-0000927A0000}"/>
    <cellStyle name="Normal 3 4 2 2 3 4 2 2 2 2" xfId="32365" xr:uid="{00000000-0005-0000-0000-0000937A0000}"/>
    <cellStyle name="Normal 3 4 2 2 3 4 2 2 3" xfId="32366" xr:uid="{00000000-0005-0000-0000-0000947A0000}"/>
    <cellStyle name="Normal 3 4 2 2 3 4 2 3" xfId="32367" xr:uid="{00000000-0005-0000-0000-0000957A0000}"/>
    <cellStyle name="Normal 3 4 2 2 3 4 2 3 2" xfId="32368" xr:uid="{00000000-0005-0000-0000-0000967A0000}"/>
    <cellStyle name="Normal 3 4 2 2 3 4 2 4" xfId="32369" xr:uid="{00000000-0005-0000-0000-0000977A0000}"/>
    <cellStyle name="Normal 3 4 2 2 3 4 3" xfId="32370" xr:uid="{00000000-0005-0000-0000-0000987A0000}"/>
    <cellStyle name="Normal 3 4 2 2 3 4 3 2" xfId="32371" xr:uid="{00000000-0005-0000-0000-0000997A0000}"/>
    <cellStyle name="Normal 3 4 2 2 3 4 3 2 2" xfId="32372" xr:uid="{00000000-0005-0000-0000-00009A7A0000}"/>
    <cellStyle name="Normal 3 4 2 2 3 4 3 3" xfId="32373" xr:uid="{00000000-0005-0000-0000-00009B7A0000}"/>
    <cellStyle name="Normal 3 4 2 2 3 4 4" xfId="32374" xr:uid="{00000000-0005-0000-0000-00009C7A0000}"/>
    <cellStyle name="Normal 3 4 2 2 3 4 4 2" xfId="32375" xr:uid="{00000000-0005-0000-0000-00009D7A0000}"/>
    <cellStyle name="Normal 3 4 2 2 3 4 5" xfId="32376" xr:uid="{00000000-0005-0000-0000-00009E7A0000}"/>
    <cellStyle name="Normal 3 4 2 2 3 5" xfId="32377" xr:uid="{00000000-0005-0000-0000-00009F7A0000}"/>
    <cellStyle name="Normal 3 4 2 2 3 5 2" xfId="32378" xr:uid="{00000000-0005-0000-0000-0000A07A0000}"/>
    <cellStyle name="Normal 3 4 2 2 3 5 2 2" xfId="32379" xr:uid="{00000000-0005-0000-0000-0000A17A0000}"/>
    <cellStyle name="Normal 3 4 2 2 3 5 2 2 2" xfId="32380" xr:uid="{00000000-0005-0000-0000-0000A27A0000}"/>
    <cellStyle name="Normal 3 4 2 2 3 5 2 3" xfId="32381" xr:uid="{00000000-0005-0000-0000-0000A37A0000}"/>
    <cellStyle name="Normal 3 4 2 2 3 5 3" xfId="32382" xr:uid="{00000000-0005-0000-0000-0000A47A0000}"/>
    <cellStyle name="Normal 3 4 2 2 3 5 3 2" xfId="32383" xr:uid="{00000000-0005-0000-0000-0000A57A0000}"/>
    <cellStyle name="Normal 3 4 2 2 3 5 4" xfId="32384" xr:uid="{00000000-0005-0000-0000-0000A67A0000}"/>
    <cellStyle name="Normal 3 4 2 2 3 6" xfId="32385" xr:uid="{00000000-0005-0000-0000-0000A77A0000}"/>
    <cellStyle name="Normal 3 4 2 2 3 6 2" xfId="32386" xr:uid="{00000000-0005-0000-0000-0000A87A0000}"/>
    <cellStyle name="Normal 3 4 2 2 3 6 2 2" xfId="32387" xr:uid="{00000000-0005-0000-0000-0000A97A0000}"/>
    <cellStyle name="Normal 3 4 2 2 3 6 2 2 2" xfId="32388" xr:uid="{00000000-0005-0000-0000-0000AA7A0000}"/>
    <cellStyle name="Normal 3 4 2 2 3 6 2 3" xfId="32389" xr:uid="{00000000-0005-0000-0000-0000AB7A0000}"/>
    <cellStyle name="Normal 3 4 2 2 3 6 3" xfId="32390" xr:uid="{00000000-0005-0000-0000-0000AC7A0000}"/>
    <cellStyle name="Normal 3 4 2 2 3 6 3 2" xfId="32391" xr:uid="{00000000-0005-0000-0000-0000AD7A0000}"/>
    <cellStyle name="Normal 3 4 2 2 3 6 4" xfId="32392" xr:uid="{00000000-0005-0000-0000-0000AE7A0000}"/>
    <cellStyle name="Normal 3 4 2 2 3 7" xfId="32393" xr:uid="{00000000-0005-0000-0000-0000AF7A0000}"/>
    <cellStyle name="Normal 3 4 2 2 3 7 2" xfId="32394" xr:uid="{00000000-0005-0000-0000-0000B07A0000}"/>
    <cellStyle name="Normal 3 4 2 2 3 7 2 2" xfId="32395" xr:uid="{00000000-0005-0000-0000-0000B17A0000}"/>
    <cellStyle name="Normal 3 4 2 2 3 7 3" xfId="32396" xr:uid="{00000000-0005-0000-0000-0000B27A0000}"/>
    <cellStyle name="Normal 3 4 2 2 3 8" xfId="32397" xr:uid="{00000000-0005-0000-0000-0000B37A0000}"/>
    <cellStyle name="Normal 3 4 2 2 3 8 2" xfId="32398" xr:uid="{00000000-0005-0000-0000-0000B47A0000}"/>
    <cellStyle name="Normal 3 4 2 2 3 9" xfId="32399" xr:uid="{00000000-0005-0000-0000-0000B57A0000}"/>
    <cellStyle name="Normal 3 4 2 2 3 9 2" xfId="32400" xr:uid="{00000000-0005-0000-0000-0000B67A0000}"/>
    <cellStyle name="Normal 3 4 2 2 4" xfId="32401" xr:uid="{00000000-0005-0000-0000-0000B77A0000}"/>
    <cellStyle name="Normal 3 4 2 2 4 10" xfId="32402" xr:uid="{00000000-0005-0000-0000-0000B87A0000}"/>
    <cellStyle name="Normal 3 4 2 2 4 11" xfId="32403" xr:uid="{00000000-0005-0000-0000-0000B97A0000}"/>
    <cellStyle name="Normal 3 4 2 2 4 2" xfId="32404" xr:uid="{00000000-0005-0000-0000-0000BA7A0000}"/>
    <cellStyle name="Normal 3 4 2 2 4 2 2" xfId="32405" xr:uid="{00000000-0005-0000-0000-0000BB7A0000}"/>
    <cellStyle name="Normal 3 4 2 2 4 2 2 2" xfId="32406" xr:uid="{00000000-0005-0000-0000-0000BC7A0000}"/>
    <cellStyle name="Normal 3 4 2 2 4 2 2 2 2" xfId="32407" xr:uid="{00000000-0005-0000-0000-0000BD7A0000}"/>
    <cellStyle name="Normal 3 4 2 2 4 2 2 2 2 2" xfId="32408" xr:uid="{00000000-0005-0000-0000-0000BE7A0000}"/>
    <cellStyle name="Normal 3 4 2 2 4 2 2 2 2 2 2" xfId="32409" xr:uid="{00000000-0005-0000-0000-0000BF7A0000}"/>
    <cellStyle name="Normal 3 4 2 2 4 2 2 2 2 2 2 2" xfId="32410" xr:uid="{00000000-0005-0000-0000-0000C07A0000}"/>
    <cellStyle name="Normal 3 4 2 2 4 2 2 2 2 2 3" xfId="32411" xr:uid="{00000000-0005-0000-0000-0000C17A0000}"/>
    <cellStyle name="Normal 3 4 2 2 4 2 2 2 2 3" xfId="32412" xr:uid="{00000000-0005-0000-0000-0000C27A0000}"/>
    <cellStyle name="Normal 3 4 2 2 4 2 2 2 2 3 2" xfId="32413" xr:uid="{00000000-0005-0000-0000-0000C37A0000}"/>
    <cellStyle name="Normal 3 4 2 2 4 2 2 2 2 4" xfId="32414" xr:uid="{00000000-0005-0000-0000-0000C47A0000}"/>
    <cellStyle name="Normal 3 4 2 2 4 2 2 2 3" xfId="32415" xr:uid="{00000000-0005-0000-0000-0000C57A0000}"/>
    <cellStyle name="Normal 3 4 2 2 4 2 2 2 3 2" xfId="32416" xr:uid="{00000000-0005-0000-0000-0000C67A0000}"/>
    <cellStyle name="Normal 3 4 2 2 4 2 2 2 3 2 2" xfId="32417" xr:uid="{00000000-0005-0000-0000-0000C77A0000}"/>
    <cellStyle name="Normal 3 4 2 2 4 2 2 2 3 3" xfId="32418" xr:uid="{00000000-0005-0000-0000-0000C87A0000}"/>
    <cellStyle name="Normal 3 4 2 2 4 2 2 2 4" xfId="32419" xr:uid="{00000000-0005-0000-0000-0000C97A0000}"/>
    <cellStyle name="Normal 3 4 2 2 4 2 2 2 4 2" xfId="32420" xr:uid="{00000000-0005-0000-0000-0000CA7A0000}"/>
    <cellStyle name="Normal 3 4 2 2 4 2 2 2 5" xfId="32421" xr:uid="{00000000-0005-0000-0000-0000CB7A0000}"/>
    <cellStyle name="Normal 3 4 2 2 4 2 2 3" xfId="32422" xr:uid="{00000000-0005-0000-0000-0000CC7A0000}"/>
    <cellStyle name="Normal 3 4 2 2 4 2 2 3 2" xfId="32423" xr:uid="{00000000-0005-0000-0000-0000CD7A0000}"/>
    <cellStyle name="Normal 3 4 2 2 4 2 2 3 2 2" xfId="32424" xr:uid="{00000000-0005-0000-0000-0000CE7A0000}"/>
    <cellStyle name="Normal 3 4 2 2 4 2 2 3 2 2 2" xfId="32425" xr:uid="{00000000-0005-0000-0000-0000CF7A0000}"/>
    <cellStyle name="Normal 3 4 2 2 4 2 2 3 2 3" xfId="32426" xr:uid="{00000000-0005-0000-0000-0000D07A0000}"/>
    <cellStyle name="Normal 3 4 2 2 4 2 2 3 3" xfId="32427" xr:uid="{00000000-0005-0000-0000-0000D17A0000}"/>
    <cellStyle name="Normal 3 4 2 2 4 2 2 3 3 2" xfId="32428" xr:uid="{00000000-0005-0000-0000-0000D27A0000}"/>
    <cellStyle name="Normal 3 4 2 2 4 2 2 3 4" xfId="32429" xr:uid="{00000000-0005-0000-0000-0000D37A0000}"/>
    <cellStyle name="Normal 3 4 2 2 4 2 2 4" xfId="32430" xr:uid="{00000000-0005-0000-0000-0000D47A0000}"/>
    <cellStyle name="Normal 3 4 2 2 4 2 2 4 2" xfId="32431" xr:uid="{00000000-0005-0000-0000-0000D57A0000}"/>
    <cellStyle name="Normal 3 4 2 2 4 2 2 4 2 2" xfId="32432" xr:uid="{00000000-0005-0000-0000-0000D67A0000}"/>
    <cellStyle name="Normal 3 4 2 2 4 2 2 4 2 2 2" xfId="32433" xr:uid="{00000000-0005-0000-0000-0000D77A0000}"/>
    <cellStyle name="Normal 3 4 2 2 4 2 2 4 2 3" xfId="32434" xr:uid="{00000000-0005-0000-0000-0000D87A0000}"/>
    <cellStyle name="Normal 3 4 2 2 4 2 2 4 3" xfId="32435" xr:uid="{00000000-0005-0000-0000-0000D97A0000}"/>
    <cellStyle name="Normal 3 4 2 2 4 2 2 4 3 2" xfId="32436" xr:uid="{00000000-0005-0000-0000-0000DA7A0000}"/>
    <cellStyle name="Normal 3 4 2 2 4 2 2 4 4" xfId="32437" xr:uid="{00000000-0005-0000-0000-0000DB7A0000}"/>
    <cellStyle name="Normal 3 4 2 2 4 2 2 5" xfId="32438" xr:uid="{00000000-0005-0000-0000-0000DC7A0000}"/>
    <cellStyle name="Normal 3 4 2 2 4 2 2 5 2" xfId="32439" xr:uid="{00000000-0005-0000-0000-0000DD7A0000}"/>
    <cellStyle name="Normal 3 4 2 2 4 2 2 5 2 2" xfId="32440" xr:uid="{00000000-0005-0000-0000-0000DE7A0000}"/>
    <cellStyle name="Normal 3 4 2 2 4 2 2 5 3" xfId="32441" xr:uid="{00000000-0005-0000-0000-0000DF7A0000}"/>
    <cellStyle name="Normal 3 4 2 2 4 2 2 6" xfId="32442" xr:uid="{00000000-0005-0000-0000-0000E07A0000}"/>
    <cellStyle name="Normal 3 4 2 2 4 2 2 6 2" xfId="32443" xr:uid="{00000000-0005-0000-0000-0000E17A0000}"/>
    <cellStyle name="Normal 3 4 2 2 4 2 2 7" xfId="32444" xr:uid="{00000000-0005-0000-0000-0000E27A0000}"/>
    <cellStyle name="Normal 3 4 2 2 4 2 2 7 2" xfId="32445" xr:uid="{00000000-0005-0000-0000-0000E37A0000}"/>
    <cellStyle name="Normal 3 4 2 2 4 2 2 8" xfId="32446" xr:uid="{00000000-0005-0000-0000-0000E47A0000}"/>
    <cellStyle name="Normal 3 4 2 2 4 2 3" xfId="32447" xr:uid="{00000000-0005-0000-0000-0000E57A0000}"/>
    <cellStyle name="Normal 3 4 2 2 4 2 3 2" xfId="32448" xr:uid="{00000000-0005-0000-0000-0000E67A0000}"/>
    <cellStyle name="Normal 3 4 2 2 4 2 3 2 2" xfId="32449" xr:uid="{00000000-0005-0000-0000-0000E77A0000}"/>
    <cellStyle name="Normal 3 4 2 2 4 2 3 2 2 2" xfId="32450" xr:uid="{00000000-0005-0000-0000-0000E87A0000}"/>
    <cellStyle name="Normal 3 4 2 2 4 2 3 2 2 2 2" xfId="32451" xr:uid="{00000000-0005-0000-0000-0000E97A0000}"/>
    <cellStyle name="Normal 3 4 2 2 4 2 3 2 2 3" xfId="32452" xr:uid="{00000000-0005-0000-0000-0000EA7A0000}"/>
    <cellStyle name="Normal 3 4 2 2 4 2 3 2 3" xfId="32453" xr:uid="{00000000-0005-0000-0000-0000EB7A0000}"/>
    <cellStyle name="Normal 3 4 2 2 4 2 3 2 3 2" xfId="32454" xr:uid="{00000000-0005-0000-0000-0000EC7A0000}"/>
    <cellStyle name="Normal 3 4 2 2 4 2 3 2 4" xfId="32455" xr:uid="{00000000-0005-0000-0000-0000ED7A0000}"/>
    <cellStyle name="Normal 3 4 2 2 4 2 3 3" xfId="32456" xr:uid="{00000000-0005-0000-0000-0000EE7A0000}"/>
    <cellStyle name="Normal 3 4 2 2 4 2 3 3 2" xfId="32457" xr:uid="{00000000-0005-0000-0000-0000EF7A0000}"/>
    <cellStyle name="Normal 3 4 2 2 4 2 3 3 2 2" xfId="32458" xr:uid="{00000000-0005-0000-0000-0000F07A0000}"/>
    <cellStyle name="Normal 3 4 2 2 4 2 3 3 3" xfId="32459" xr:uid="{00000000-0005-0000-0000-0000F17A0000}"/>
    <cellStyle name="Normal 3 4 2 2 4 2 3 4" xfId="32460" xr:uid="{00000000-0005-0000-0000-0000F27A0000}"/>
    <cellStyle name="Normal 3 4 2 2 4 2 3 4 2" xfId="32461" xr:uid="{00000000-0005-0000-0000-0000F37A0000}"/>
    <cellStyle name="Normal 3 4 2 2 4 2 3 5" xfId="32462" xr:uid="{00000000-0005-0000-0000-0000F47A0000}"/>
    <cellStyle name="Normal 3 4 2 2 4 2 4" xfId="32463" xr:uid="{00000000-0005-0000-0000-0000F57A0000}"/>
    <cellStyle name="Normal 3 4 2 2 4 2 4 2" xfId="32464" xr:uid="{00000000-0005-0000-0000-0000F67A0000}"/>
    <cellStyle name="Normal 3 4 2 2 4 2 4 2 2" xfId="32465" xr:uid="{00000000-0005-0000-0000-0000F77A0000}"/>
    <cellStyle name="Normal 3 4 2 2 4 2 4 2 2 2" xfId="32466" xr:uid="{00000000-0005-0000-0000-0000F87A0000}"/>
    <cellStyle name="Normal 3 4 2 2 4 2 4 2 3" xfId="32467" xr:uid="{00000000-0005-0000-0000-0000F97A0000}"/>
    <cellStyle name="Normal 3 4 2 2 4 2 4 3" xfId="32468" xr:uid="{00000000-0005-0000-0000-0000FA7A0000}"/>
    <cellStyle name="Normal 3 4 2 2 4 2 4 3 2" xfId="32469" xr:uid="{00000000-0005-0000-0000-0000FB7A0000}"/>
    <cellStyle name="Normal 3 4 2 2 4 2 4 4" xfId="32470" xr:uid="{00000000-0005-0000-0000-0000FC7A0000}"/>
    <cellStyle name="Normal 3 4 2 2 4 2 5" xfId="32471" xr:uid="{00000000-0005-0000-0000-0000FD7A0000}"/>
    <cellStyle name="Normal 3 4 2 2 4 2 5 2" xfId="32472" xr:uid="{00000000-0005-0000-0000-0000FE7A0000}"/>
    <cellStyle name="Normal 3 4 2 2 4 2 5 2 2" xfId="32473" xr:uid="{00000000-0005-0000-0000-0000FF7A0000}"/>
    <cellStyle name="Normal 3 4 2 2 4 2 5 2 2 2" xfId="32474" xr:uid="{00000000-0005-0000-0000-0000007B0000}"/>
    <cellStyle name="Normal 3 4 2 2 4 2 5 2 3" xfId="32475" xr:uid="{00000000-0005-0000-0000-0000017B0000}"/>
    <cellStyle name="Normal 3 4 2 2 4 2 5 3" xfId="32476" xr:uid="{00000000-0005-0000-0000-0000027B0000}"/>
    <cellStyle name="Normal 3 4 2 2 4 2 5 3 2" xfId="32477" xr:uid="{00000000-0005-0000-0000-0000037B0000}"/>
    <cellStyle name="Normal 3 4 2 2 4 2 5 4" xfId="32478" xr:uid="{00000000-0005-0000-0000-0000047B0000}"/>
    <cellStyle name="Normal 3 4 2 2 4 2 6" xfId="32479" xr:uid="{00000000-0005-0000-0000-0000057B0000}"/>
    <cellStyle name="Normal 3 4 2 2 4 2 6 2" xfId="32480" xr:uid="{00000000-0005-0000-0000-0000067B0000}"/>
    <cellStyle name="Normal 3 4 2 2 4 2 6 2 2" xfId="32481" xr:uid="{00000000-0005-0000-0000-0000077B0000}"/>
    <cellStyle name="Normal 3 4 2 2 4 2 6 3" xfId="32482" xr:uid="{00000000-0005-0000-0000-0000087B0000}"/>
    <cellStyle name="Normal 3 4 2 2 4 2 7" xfId="32483" xr:uid="{00000000-0005-0000-0000-0000097B0000}"/>
    <cellStyle name="Normal 3 4 2 2 4 2 7 2" xfId="32484" xr:uid="{00000000-0005-0000-0000-00000A7B0000}"/>
    <cellStyle name="Normal 3 4 2 2 4 2 8" xfId="32485" xr:uid="{00000000-0005-0000-0000-00000B7B0000}"/>
    <cellStyle name="Normal 3 4 2 2 4 2 8 2" xfId="32486" xr:uid="{00000000-0005-0000-0000-00000C7B0000}"/>
    <cellStyle name="Normal 3 4 2 2 4 2 9" xfId="32487" xr:uid="{00000000-0005-0000-0000-00000D7B0000}"/>
    <cellStyle name="Normal 3 4 2 2 4 3" xfId="32488" xr:uid="{00000000-0005-0000-0000-00000E7B0000}"/>
    <cellStyle name="Normal 3 4 2 2 4 3 2" xfId="32489" xr:uid="{00000000-0005-0000-0000-00000F7B0000}"/>
    <cellStyle name="Normal 3 4 2 2 4 3 2 2" xfId="32490" xr:uid="{00000000-0005-0000-0000-0000107B0000}"/>
    <cellStyle name="Normal 3 4 2 2 4 3 2 2 2" xfId="32491" xr:uid="{00000000-0005-0000-0000-0000117B0000}"/>
    <cellStyle name="Normal 3 4 2 2 4 3 2 2 2 2" xfId="32492" xr:uid="{00000000-0005-0000-0000-0000127B0000}"/>
    <cellStyle name="Normal 3 4 2 2 4 3 2 2 2 2 2" xfId="32493" xr:uid="{00000000-0005-0000-0000-0000137B0000}"/>
    <cellStyle name="Normal 3 4 2 2 4 3 2 2 2 3" xfId="32494" xr:uid="{00000000-0005-0000-0000-0000147B0000}"/>
    <cellStyle name="Normal 3 4 2 2 4 3 2 2 3" xfId="32495" xr:uid="{00000000-0005-0000-0000-0000157B0000}"/>
    <cellStyle name="Normal 3 4 2 2 4 3 2 2 3 2" xfId="32496" xr:uid="{00000000-0005-0000-0000-0000167B0000}"/>
    <cellStyle name="Normal 3 4 2 2 4 3 2 2 4" xfId="32497" xr:uid="{00000000-0005-0000-0000-0000177B0000}"/>
    <cellStyle name="Normal 3 4 2 2 4 3 2 3" xfId="32498" xr:uid="{00000000-0005-0000-0000-0000187B0000}"/>
    <cellStyle name="Normal 3 4 2 2 4 3 2 3 2" xfId="32499" xr:uid="{00000000-0005-0000-0000-0000197B0000}"/>
    <cellStyle name="Normal 3 4 2 2 4 3 2 3 2 2" xfId="32500" xr:uid="{00000000-0005-0000-0000-00001A7B0000}"/>
    <cellStyle name="Normal 3 4 2 2 4 3 2 3 3" xfId="32501" xr:uid="{00000000-0005-0000-0000-00001B7B0000}"/>
    <cellStyle name="Normal 3 4 2 2 4 3 2 4" xfId="32502" xr:uid="{00000000-0005-0000-0000-00001C7B0000}"/>
    <cellStyle name="Normal 3 4 2 2 4 3 2 4 2" xfId="32503" xr:uid="{00000000-0005-0000-0000-00001D7B0000}"/>
    <cellStyle name="Normal 3 4 2 2 4 3 2 5" xfId="32504" xr:uid="{00000000-0005-0000-0000-00001E7B0000}"/>
    <cellStyle name="Normal 3 4 2 2 4 3 3" xfId="32505" xr:uid="{00000000-0005-0000-0000-00001F7B0000}"/>
    <cellStyle name="Normal 3 4 2 2 4 3 3 2" xfId="32506" xr:uid="{00000000-0005-0000-0000-0000207B0000}"/>
    <cellStyle name="Normal 3 4 2 2 4 3 3 2 2" xfId="32507" xr:uid="{00000000-0005-0000-0000-0000217B0000}"/>
    <cellStyle name="Normal 3 4 2 2 4 3 3 2 2 2" xfId="32508" xr:uid="{00000000-0005-0000-0000-0000227B0000}"/>
    <cellStyle name="Normal 3 4 2 2 4 3 3 2 3" xfId="32509" xr:uid="{00000000-0005-0000-0000-0000237B0000}"/>
    <cellStyle name="Normal 3 4 2 2 4 3 3 3" xfId="32510" xr:uid="{00000000-0005-0000-0000-0000247B0000}"/>
    <cellStyle name="Normal 3 4 2 2 4 3 3 3 2" xfId="32511" xr:uid="{00000000-0005-0000-0000-0000257B0000}"/>
    <cellStyle name="Normal 3 4 2 2 4 3 3 4" xfId="32512" xr:uid="{00000000-0005-0000-0000-0000267B0000}"/>
    <cellStyle name="Normal 3 4 2 2 4 3 4" xfId="32513" xr:uid="{00000000-0005-0000-0000-0000277B0000}"/>
    <cellStyle name="Normal 3 4 2 2 4 3 4 2" xfId="32514" xr:uid="{00000000-0005-0000-0000-0000287B0000}"/>
    <cellStyle name="Normal 3 4 2 2 4 3 4 2 2" xfId="32515" xr:uid="{00000000-0005-0000-0000-0000297B0000}"/>
    <cellStyle name="Normal 3 4 2 2 4 3 4 2 2 2" xfId="32516" xr:uid="{00000000-0005-0000-0000-00002A7B0000}"/>
    <cellStyle name="Normal 3 4 2 2 4 3 4 2 3" xfId="32517" xr:uid="{00000000-0005-0000-0000-00002B7B0000}"/>
    <cellStyle name="Normal 3 4 2 2 4 3 4 3" xfId="32518" xr:uid="{00000000-0005-0000-0000-00002C7B0000}"/>
    <cellStyle name="Normal 3 4 2 2 4 3 4 3 2" xfId="32519" xr:uid="{00000000-0005-0000-0000-00002D7B0000}"/>
    <cellStyle name="Normal 3 4 2 2 4 3 4 4" xfId="32520" xr:uid="{00000000-0005-0000-0000-00002E7B0000}"/>
    <cellStyle name="Normal 3 4 2 2 4 3 5" xfId="32521" xr:uid="{00000000-0005-0000-0000-00002F7B0000}"/>
    <cellStyle name="Normal 3 4 2 2 4 3 5 2" xfId="32522" xr:uid="{00000000-0005-0000-0000-0000307B0000}"/>
    <cellStyle name="Normal 3 4 2 2 4 3 5 2 2" xfId="32523" xr:uid="{00000000-0005-0000-0000-0000317B0000}"/>
    <cellStyle name="Normal 3 4 2 2 4 3 5 3" xfId="32524" xr:uid="{00000000-0005-0000-0000-0000327B0000}"/>
    <cellStyle name="Normal 3 4 2 2 4 3 6" xfId="32525" xr:uid="{00000000-0005-0000-0000-0000337B0000}"/>
    <cellStyle name="Normal 3 4 2 2 4 3 6 2" xfId="32526" xr:uid="{00000000-0005-0000-0000-0000347B0000}"/>
    <cellStyle name="Normal 3 4 2 2 4 3 7" xfId="32527" xr:uid="{00000000-0005-0000-0000-0000357B0000}"/>
    <cellStyle name="Normal 3 4 2 2 4 3 7 2" xfId="32528" xr:uid="{00000000-0005-0000-0000-0000367B0000}"/>
    <cellStyle name="Normal 3 4 2 2 4 3 8" xfId="32529" xr:uid="{00000000-0005-0000-0000-0000377B0000}"/>
    <cellStyle name="Normal 3 4 2 2 4 4" xfId="32530" xr:uid="{00000000-0005-0000-0000-0000387B0000}"/>
    <cellStyle name="Normal 3 4 2 2 4 4 2" xfId="32531" xr:uid="{00000000-0005-0000-0000-0000397B0000}"/>
    <cellStyle name="Normal 3 4 2 2 4 4 2 2" xfId="32532" xr:uid="{00000000-0005-0000-0000-00003A7B0000}"/>
    <cellStyle name="Normal 3 4 2 2 4 4 2 2 2" xfId="32533" xr:uid="{00000000-0005-0000-0000-00003B7B0000}"/>
    <cellStyle name="Normal 3 4 2 2 4 4 2 2 2 2" xfId="32534" xr:uid="{00000000-0005-0000-0000-00003C7B0000}"/>
    <cellStyle name="Normal 3 4 2 2 4 4 2 2 3" xfId="32535" xr:uid="{00000000-0005-0000-0000-00003D7B0000}"/>
    <cellStyle name="Normal 3 4 2 2 4 4 2 3" xfId="32536" xr:uid="{00000000-0005-0000-0000-00003E7B0000}"/>
    <cellStyle name="Normal 3 4 2 2 4 4 2 3 2" xfId="32537" xr:uid="{00000000-0005-0000-0000-00003F7B0000}"/>
    <cellStyle name="Normal 3 4 2 2 4 4 2 4" xfId="32538" xr:uid="{00000000-0005-0000-0000-0000407B0000}"/>
    <cellStyle name="Normal 3 4 2 2 4 4 3" xfId="32539" xr:uid="{00000000-0005-0000-0000-0000417B0000}"/>
    <cellStyle name="Normal 3 4 2 2 4 4 3 2" xfId="32540" xr:uid="{00000000-0005-0000-0000-0000427B0000}"/>
    <cellStyle name="Normal 3 4 2 2 4 4 3 2 2" xfId="32541" xr:uid="{00000000-0005-0000-0000-0000437B0000}"/>
    <cellStyle name="Normal 3 4 2 2 4 4 3 3" xfId="32542" xr:uid="{00000000-0005-0000-0000-0000447B0000}"/>
    <cellStyle name="Normal 3 4 2 2 4 4 4" xfId="32543" xr:uid="{00000000-0005-0000-0000-0000457B0000}"/>
    <cellStyle name="Normal 3 4 2 2 4 4 4 2" xfId="32544" xr:uid="{00000000-0005-0000-0000-0000467B0000}"/>
    <cellStyle name="Normal 3 4 2 2 4 4 5" xfId="32545" xr:uid="{00000000-0005-0000-0000-0000477B0000}"/>
    <cellStyle name="Normal 3 4 2 2 4 5" xfId="32546" xr:uid="{00000000-0005-0000-0000-0000487B0000}"/>
    <cellStyle name="Normal 3 4 2 2 4 5 2" xfId="32547" xr:uid="{00000000-0005-0000-0000-0000497B0000}"/>
    <cellStyle name="Normal 3 4 2 2 4 5 2 2" xfId="32548" xr:uid="{00000000-0005-0000-0000-00004A7B0000}"/>
    <cellStyle name="Normal 3 4 2 2 4 5 2 2 2" xfId="32549" xr:uid="{00000000-0005-0000-0000-00004B7B0000}"/>
    <cellStyle name="Normal 3 4 2 2 4 5 2 3" xfId="32550" xr:uid="{00000000-0005-0000-0000-00004C7B0000}"/>
    <cellStyle name="Normal 3 4 2 2 4 5 3" xfId="32551" xr:uid="{00000000-0005-0000-0000-00004D7B0000}"/>
    <cellStyle name="Normal 3 4 2 2 4 5 3 2" xfId="32552" xr:uid="{00000000-0005-0000-0000-00004E7B0000}"/>
    <cellStyle name="Normal 3 4 2 2 4 5 4" xfId="32553" xr:uid="{00000000-0005-0000-0000-00004F7B0000}"/>
    <cellStyle name="Normal 3 4 2 2 4 6" xfId="32554" xr:uid="{00000000-0005-0000-0000-0000507B0000}"/>
    <cellStyle name="Normal 3 4 2 2 4 6 2" xfId="32555" xr:uid="{00000000-0005-0000-0000-0000517B0000}"/>
    <cellStyle name="Normal 3 4 2 2 4 6 2 2" xfId="32556" xr:uid="{00000000-0005-0000-0000-0000527B0000}"/>
    <cellStyle name="Normal 3 4 2 2 4 6 2 2 2" xfId="32557" xr:uid="{00000000-0005-0000-0000-0000537B0000}"/>
    <cellStyle name="Normal 3 4 2 2 4 6 2 3" xfId="32558" xr:uid="{00000000-0005-0000-0000-0000547B0000}"/>
    <cellStyle name="Normal 3 4 2 2 4 6 3" xfId="32559" xr:uid="{00000000-0005-0000-0000-0000557B0000}"/>
    <cellStyle name="Normal 3 4 2 2 4 6 3 2" xfId="32560" xr:uid="{00000000-0005-0000-0000-0000567B0000}"/>
    <cellStyle name="Normal 3 4 2 2 4 6 4" xfId="32561" xr:uid="{00000000-0005-0000-0000-0000577B0000}"/>
    <cellStyle name="Normal 3 4 2 2 4 7" xfId="32562" xr:uid="{00000000-0005-0000-0000-0000587B0000}"/>
    <cellStyle name="Normal 3 4 2 2 4 7 2" xfId="32563" xr:uid="{00000000-0005-0000-0000-0000597B0000}"/>
    <cellStyle name="Normal 3 4 2 2 4 7 2 2" xfId="32564" xr:uid="{00000000-0005-0000-0000-00005A7B0000}"/>
    <cellStyle name="Normal 3 4 2 2 4 7 3" xfId="32565" xr:uid="{00000000-0005-0000-0000-00005B7B0000}"/>
    <cellStyle name="Normal 3 4 2 2 4 8" xfId="32566" xr:uid="{00000000-0005-0000-0000-00005C7B0000}"/>
    <cellStyle name="Normal 3 4 2 2 4 8 2" xfId="32567" xr:uid="{00000000-0005-0000-0000-00005D7B0000}"/>
    <cellStyle name="Normal 3 4 2 2 4 9" xfId="32568" xr:uid="{00000000-0005-0000-0000-00005E7B0000}"/>
    <cellStyle name="Normal 3 4 2 2 4 9 2" xfId="32569" xr:uid="{00000000-0005-0000-0000-00005F7B0000}"/>
    <cellStyle name="Normal 3 4 2 2 5" xfId="32570" xr:uid="{00000000-0005-0000-0000-0000607B0000}"/>
    <cellStyle name="Normal 3 4 2 2 5 2" xfId="32571" xr:uid="{00000000-0005-0000-0000-0000617B0000}"/>
    <cellStyle name="Normal 3 4 2 2 5 2 2" xfId="32572" xr:uid="{00000000-0005-0000-0000-0000627B0000}"/>
    <cellStyle name="Normal 3 4 2 2 5 2 2 2" xfId="32573" xr:uid="{00000000-0005-0000-0000-0000637B0000}"/>
    <cellStyle name="Normal 3 4 2 2 5 2 2 2 2" xfId="32574" xr:uid="{00000000-0005-0000-0000-0000647B0000}"/>
    <cellStyle name="Normal 3 4 2 2 5 2 2 2 2 2" xfId="32575" xr:uid="{00000000-0005-0000-0000-0000657B0000}"/>
    <cellStyle name="Normal 3 4 2 2 5 2 2 2 2 2 2" xfId="32576" xr:uid="{00000000-0005-0000-0000-0000667B0000}"/>
    <cellStyle name="Normal 3 4 2 2 5 2 2 2 2 3" xfId="32577" xr:uid="{00000000-0005-0000-0000-0000677B0000}"/>
    <cellStyle name="Normal 3 4 2 2 5 2 2 2 3" xfId="32578" xr:uid="{00000000-0005-0000-0000-0000687B0000}"/>
    <cellStyle name="Normal 3 4 2 2 5 2 2 2 3 2" xfId="32579" xr:uid="{00000000-0005-0000-0000-0000697B0000}"/>
    <cellStyle name="Normal 3 4 2 2 5 2 2 2 4" xfId="32580" xr:uid="{00000000-0005-0000-0000-00006A7B0000}"/>
    <cellStyle name="Normal 3 4 2 2 5 2 2 3" xfId="32581" xr:uid="{00000000-0005-0000-0000-00006B7B0000}"/>
    <cellStyle name="Normal 3 4 2 2 5 2 2 3 2" xfId="32582" xr:uid="{00000000-0005-0000-0000-00006C7B0000}"/>
    <cellStyle name="Normal 3 4 2 2 5 2 2 3 2 2" xfId="32583" xr:uid="{00000000-0005-0000-0000-00006D7B0000}"/>
    <cellStyle name="Normal 3 4 2 2 5 2 2 3 3" xfId="32584" xr:uid="{00000000-0005-0000-0000-00006E7B0000}"/>
    <cellStyle name="Normal 3 4 2 2 5 2 2 4" xfId="32585" xr:uid="{00000000-0005-0000-0000-00006F7B0000}"/>
    <cellStyle name="Normal 3 4 2 2 5 2 2 4 2" xfId="32586" xr:uid="{00000000-0005-0000-0000-0000707B0000}"/>
    <cellStyle name="Normal 3 4 2 2 5 2 2 5" xfId="32587" xr:uid="{00000000-0005-0000-0000-0000717B0000}"/>
    <cellStyle name="Normal 3 4 2 2 5 2 3" xfId="32588" xr:uid="{00000000-0005-0000-0000-0000727B0000}"/>
    <cellStyle name="Normal 3 4 2 2 5 2 3 2" xfId="32589" xr:uid="{00000000-0005-0000-0000-0000737B0000}"/>
    <cellStyle name="Normal 3 4 2 2 5 2 3 2 2" xfId="32590" xr:uid="{00000000-0005-0000-0000-0000747B0000}"/>
    <cellStyle name="Normal 3 4 2 2 5 2 3 2 2 2" xfId="32591" xr:uid="{00000000-0005-0000-0000-0000757B0000}"/>
    <cellStyle name="Normal 3 4 2 2 5 2 3 2 3" xfId="32592" xr:uid="{00000000-0005-0000-0000-0000767B0000}"/>
    <cellStyle name="Normal 3 4 2 2 5 2 3 3" xfId="32593" xr:uid="{00000000-0005-0000-0000-0000777B0000}"/>
    <cellStyle name="Normal 3 4 2 2 5 2 3 3 2" xfId="32594" xr:uid="{00000000-0005-0000-0000-0000787B0000}"/>
    <cellStyle name="Normal 3 4 2 2 5 2 3 4" xfId="32595" xr:uid="{00000000-0005-0000-0000-0000797B0000}"/>
    <cellStyle name="Normal 3 4 2 2 5 2 4" xfId="32596" xr:uid="{00000000-0005-0000-0000-00007A7B0000}"/>
    <cellStyle name="Normal 3 4 2 2 5 2 4 2" xfId="32597" xr:uid="{00000000-0005-0000-0000-00007B7B0000}"/>
    <cellStyle name="Normal 3 4 2 2 5 2 4 2 2" xfId="32598" xr:uid="{00000000-0005-0000-0000-00007C7B0000}"/>
    <cellStyle name="Normal 3 4 2 2 5 2 4 2 2 2" xfId="32599" xr:uid="{00000000-0005-0000-0000-00007D7B0000}"/>
    <cellStyle name="Normal 3 4 2 2 5 2 4 2 3" xfId="32600" xr:uid="{00000000-0005-0000-0000-00007E7B0000}"/>
    <cellStyle name="Normal 3 4 2 2 5 2 4 3" xfId="32601" xr:uid="{00000000-0005-0000-0000-00007F7B0000}"/>
    <cellStyle name="Normal 3 4 2 2 5 2 4 3 2" xfId="32602" xr:uid="{00000000-0005-0000-0000-0000807B0000}"/>
    <cellStyle name="Normal 3 4 2 2 5 2 4 4" xfId="32603" xr:uid="{00000000-0005-0000-0000-0000817B0000}"/>
    <cellStyle name="Normal 3 4 2 2 5 2 5" xfId="32604" xr:uid="{00000000-0005-0000-0000-0000827B0000}"/>
    <cellStyle name="Normal 3 4 2 2 5 2 5 2" xfId="32605" xr:uid="{00000000-0005-0000-0000-0000837B0000}"/>
    <cellStyle name="Normal 3 4 2 2 5 2 5 2 2" xfId="32606" xr:uid="{00000000-0005-0000-0000-0000847B0000}"/>
    <cellStyle name="Normal 3 4 2 2 5 2 5 3" xfId="32607" xr:uid="{00000000-0005-0000-0000-0000857B0000}"/>
    <cellStyle name="Normal 3 4 2 2 5 2 6" xfId="32608" xr:uid="{00000000-0005-0000-0000-0000867B0000}"/>
    <cellStyle name="Normal 3 4 2 2 5 2 6 2" xfId="32609" xr:uid="{00000000-0005-0000-0000-0000877B0000}"/>
    <cellStyle name="Normal 3 4 2 2 5 2 7" xfId="32610" xr:uid="{00000000-0005-0000-0000-0000887B0000}"/>
    <cellStyle name="Normal 3 4 2 2 5 2 7 2" xfId="32611" xr:uid="{00000000-0005-0000-0000-0000897B0000}"/>
    <cellStyle name="Normal 3 4 2 2 5 2 8" xfId="32612" xr:uid="{00000000-0005-0000-0000-00008A7B0000}"/>
    <cellStyle name="Normal 3 4 2 2 5 3" xfId="32613" xr:uid="{00000000-0005-0000-0000-00008B7B0000}"/>
    <cellStyle name="Normal 3 4 2 2 5 3 2" xfId="32614" xr:uid="{00000000-0005-0000-0000-00008C7B0000}"/>
    <cellStyle name="Normal 3 4 2 2 5 3 2 2" xfId="32615" xr:uid="{00000000-0005-0000-0000-00008D7B0000}"/>
    <cellStyle name="Normal 3 4 2 2 5 3 2 2 2" xfId="32616" xr:uid="{00000000-0005-0000-0000-00008E7B0000}"/>
    <cellStyle name="Normal 3 4 2 2 5 3 2 2 2 2" xfId="32617" xr:uid="{00000000-0005-0000-0000-00008F7B0000}"/>
    <cellStyle name="Normal 3 4 2 2 5 3 2 2 3" xfId="32618" xr:uid="{00000000-0005-0000-0000-0000907B0000}"/>
    <cellStyle name="Normal 3 4 2 2 5 3 2 3" xfId="32619" xr:uid="{00000000-0005-0000-0000-0000917B0000}"/>
    <cellStyle name="Normal 3 4 2 2 5 3 2 3 2" xfId="32620" xr:uid="{00000000-0005-0000-0000-0000927B0000}"/>
    <cellStyle name="Normal 3 4 2 2 5 3 2 4" xfId="32621" xr:uid="{00000000-0005-0000-0000-0000937B0000}"/>
    <cellStyle name="Normal 3 4 2 2 5 3 3" xfId="32622" xr:uid="{00000000-0005-0000-0000-0000947B0000}"/>
    <cellStyle name="Normal 3 4 2 2 5 3 3 2" xfId="32623" xr:uid="{00000000-0005-0000-0000-0000957B0000}"/>
    <cellStyle name="Normal 3 4 2 2 5 3 3 2 2" xfId="32624" xr:uid="{00000000-0005-0000-0000-0000967B0000}"/>
    <cellStyle name="Normal 3 4 2 2 5 3 3 3" xfId="32625" xr:uid="{00000000-0005-0000-0000-0000977B0000}"/>
    <cellStyle name="Normal 3 4 2 2 5 3 4" xfId="32626" xr:uid="{00000000-0005-0000-0000-0000987B0000}"/>
    <cellStyle name="Normal 3 4 2 2 5 3 4 2" xfId="32627" xr:uid="{00000000-0005-0000-0000-0000997B0000}"/>
    <cellStyle name="Normal 3 4 2 2 5 3 5" xfId="32628" xr:uid="{00000000-0005-0000-0000-00009A7B0000}"/>
    <cellStyle name="Normal 3 4 2 2 5 4" xfId="32629" xr:uid="{00000000-0005-0000-0000-00009B7B0000}"/>
    <cellStyle name="Normal 3 4 2 2 5 4 2" xfId="32630" xr:uid="{00000000-0005-0000-0000-00009C7B0000}"/>
    <cellStyle name="Normal 3 4 2 2 5 4 2 2" xfId="32631" xr:uid="{00000000-0005-0000-0000-00009D7B0000}"/>
    <cellStyle name="Normal 3 4 2 2 5 4 2 2 2" xfId="32632" xr:uid="{00000000-0005-0000-0000-00009E7B0000}"/>
    <cellStyle name="Normal 3 4 2 2 5 4 2 3" xfId="32633" xr:uid="{00000000-0005-0000-0000-00009F7B0000}"/>
    <cellStyle name="Normal 3 4 2 2 5 4 3" xfId="32634" xr:uid="{00000000-0005-0000-0000-0000A07B0000}"/>
    <cellStyle name="Normal 3 4 2 2 5 4 3 2" xfId="32635" xr:uid="{00000000-0005-0000-0000-0000A17B0000}"/>
    <cellStyle name="Normal 3 4 2 2 5 4 4" xfId="32636" xr:uid="{00000000-0005-0000-0000-0000A27B0000}"/>
    <cellStyle name="Normal 3 4 2 2 5 5" xfId="32637" xr:uid="{00000000-0005-0000-0000-0000A37B0000}"/>
    <cellStyle name="Normal 3 4 2 2 5 5 2" xfId="32638" xr:uid="{00000000-0005-0000-0000-0000A47B0000}"/>
    <cellStyle name="Normal 3 4 2 2 5 5 2 2" xfId="32639" xr:uid="{00000000-0005-0000-0000-0000A57B0000}"/>
    <cellStyle name="Normal 3 4 2 2 5 5 2 2 2" xfId="32640" xr:uid="{00000000-0005-0000-0000-0000A67B0000}"/>
    <cellStyle name="Normal 3 4 2 2 5 5 2 3" xfId="32641" xr:uid="{00000000-0005-0000-0000-0000A77B0000}"/>
    <cellStyle name="Normal 3 4 2 2 5 5 3" xfId="32642" xr:uid="{00000000-0005-0000-0000-0000A87B0000}"/>
    <cellStyle name="Normal 3 4 2 2 5 5 3 2" xfId="32643" xr:uid="{00000000-0005-0000-0000-0000A97B0000}"/>
    <cellStyle name="Normal 3 4 2 2 5 5 4" xfId="32644" xr:uid="{00000000-0005-0000-0000-0000AA7B0000}"/>
    <cellStyle name="Normal 3 4 2 2 5 6" xfId="32645" xr:uid="{00000000-0005-0000-0000-0000AB7B0000}"/>
    <cellStyle name="Normal 3 4 2 2 5 6 2" xfId="32646" xr:uid="{00000000-0005-0000-0000-0000AC7B0000}"/>
    <cellStyle name="Normal 3 4 2 2 5 6 2 2" xfId="32647" xr:uid="{00000000-0005-0000-0000-0000AD7B0000}"/>
    <cellStyle name="Normal 3 4 2 2 5 6 3" xfId="32648" xr:uid="{00000000-0005-0000-0000-0000AE7B0000}"/>
    <cellStyle name="Normal 3 4 2 2 5 7" xfId="32649" xr:uid="{00000000-0005-0000-0000-0000AF7B0000}"/>
    <cellStyle name="Normal 3 4 2 2 5 7 2" xfId="32650" xr:uid="{00000000-0005-0000-0000-0000B07B0000}"/>
    <cellStyle name="Normal 3 4 2 2 5 8" xfId="32651" xr:uid="{00000000-0005-0000-0000-0000B17B0000}"/>
    <cellStyle name="Normal 3 4 2 2 5 8 2" xfId="32652" xr:uid="{00000000-0005-0000-0000-0000B27B0000}"/>
    <cellStyle name="Normal 3 4 2 2 5 9" xfId="32653" xr:uid="{00000000-0005-0000-0000-0000B37B0000}"/>
    <cellStyle name="Normal 3 4 2 2 6" xfId="32654" xr:uid="{00000000-0005-0000-0000-0000B47B0000}"/>
    <cellStyle name="Normal 3 4 2 2 6 2" xfId="32655" xr:uid="{00000000-0005-0000-0000-0000B57B0000}"/>
    <cellStyle name="Normal 3 4 2 2 6 2 2" xfId="32656" xr:uid="{00000000-0005-0000-0000-0000B67B0000}"/>
    <cellStyle name="Normal 3 4 2 2 6 2 2 2" xfId="32657" xr:uid="{00000000-0005-0000-0000-0000B77B0000}"/>
    <cellStyle name="Normal 3 4 2 2 6 2 2 2 2" xfId="32658" xr:uid="{00000000-0005-0000-0000-0000B87B0000}"/>
    <cellStyle name="Normal 3 4 2 2 6 2 2 2 2 2" xfId="32659" xr:uid="{00000000-0005-0000-0000-0000B97B0000}"/>
    <cellStyle name="Normal 3 4 2 2 6 2 2 2 3" xfId="32660" xr:uid="{00000000-0005-0000-0000-0000BA7B0000}"/>
    <cellStyle name="Normal 3 4 2 2 6 2 2 3" xfId="32661" xr:uid="{00000000-0005-0000-0000-0000BB7B0000}"/>
    <cellStyle name="Normal 3 4 2 2 6 2 2 3 2" xfId="32662" xr:uid="{00000000-0005-0000-0000-0000BC7B0000}"/>
    <cellStyle name="Normal 3 4 2 2 6 2 2 4" xfId="32663" xr:uid="{00000000-0005-0000-0000-0000BD7B0000}"/>
    <cellStyle name="Normal 3 4 2 2 6 2 3" xfId="32664" xr:uid="{00000000-0005-0000-0000-0000BE7B0000}"/>
    <cellStyle name="Normal 3 4 2 2 6 2 3 2" xfId="32665" xr:uid="{00000000-0005-0000-0000-0000BF7B0000}"/>
    <cellStyle name="Normal 3 4 2 2 6 2 3 2 2" xfId="32666" xr:uid="{00000000-0005-0000-0000-0000C07B0000}"/>
    <cellStyle name="Normal 3 4 2 2 6 2 3 3" xfId="32667" xr:uid="{00000000-0005-0000-0000-0000C17B0000}"/>
    <cellStyle name="Normal 3 4 2 2 6 2 4" xfId="32668" xr:uid="{00000000-0005-0000-0000-0000C27B0000}"/>
    <cellStyle name="Normal 3 4 2 2 6 2 4 2" xfId="32669" xr:uid="{00000000-0005-0000-0000-0000C37B0000}"/>
    <cellStyle name="Normal 3 4 2 2 6 2 5" xfId="32670" xr:uid="{00000000-0005-0000-0000-0000C47B0000}"/>
    <cellStyle name="Normal 3 4 2 2 6 3" xfId="32671" xr:uid="{00000000-0005-0000-0000-0000C57B0000}"/>
    <cellStyle name="Normal 3 4 2 2 6 3 2" xfId="32672" xr:uid="{00000000-0005-0000-0000-0000C67B0000}"/>
    <cellStyle name="Normal 3 4 2 2 6 3 2 2" xfId="32673" xr:uid="{00000000-0005-0000-0000-0000C77B0000}"/>
    <cellStyle name="Normal 3 4 2 2 6 3 2 2 2" xfId="32674" xr:uid="{00000000-0005-0000-0000-0000C87B0000}"/>
    <cellStyle name="Normal 3 4 2 2 6 3 2 3" xfId="32675" xr:uid="{00000000-0005-0000-0000-0000C97B0000}"/>
    <cellStyle name="Normal 3 4 2 2 6 3 3" xfId="32676" xr:uid="{00000000-0005-0000-0000-0000CA7B0000}"/>
    <cellStyle name="Normal 3 4 2 2 6 3 3 2" xfId="32677" xr:uid="{00000000-0005-0000-0000-0000CB7B0000}"/>
    <cellStyle name="Normal 3 4 2 2 6 3 4" xfId="32678" xr:uid="{00000000-0005-0000-0000-0000CC7B0000}"/>
    <cellStyle name="Normal 3 4 2 2 6 4" xfId="32679" xr:uid="{00000000-0005-0000-0000-0000CD7B0000}"/>
    <cellStyle name="Normal 3 4 2 2 6 4 2" xfId="32680" xr:uid="{00000000-0005-0000-0000-0000CE7B0000}"/>
    <cellStyle name="Normal 3 4 2 2 6 4 2 2" xfId="32681" xr:uid="{00000000-0005-0000-0000-0000CF7B0000}"/>
    <cellStyle name="Normal 3 4 2 2 6 4 2 2 2" xfId="32682" xr:uid="{00000000-0005-0000-0000-0000D07B0000}"/>
    <cellStyle name="Normal 3 4 2 2 6 4 2 3" xfId="32683" xr:uid="{00000000-0005-0000-0000-0000D17B0000}"/>
    <cellStyle name="Normal 3 4 2 2 6 4 3" xfId="32684" xr:uid="{00000000-0005-0000-0000-0000D27B0000}"/>
    <cellStyle name="Normal 3 4 2 2 6 4 3 2" xfId="32685" xr:uid="{00000000-0005-0000-0000-0000D37B0000}"/>
    <cellStyle name="Normal 3 4 2 2 6 4 4" xfId="32686" xr:uid="{00000000-0005-0000-0000-0000D47B0000}"/>
    <cellStyle name="Normal 3 4 2 2 6 5" xfId="32687" xr:uid="{00000000-0005-0000-0000-0000D57B0000}"/>
    <cellStyle name="Normal 3 4 2 2 6 5 2" xfId="32688" xr:uid="{00000000-0005-0000-0000-0000D67B0000}"/>
    <cellStyle name="Normal 3 4 2 2 6 5 2 2" xfId="32689" xr:uid="{00000000-0005-0000-0000-0000D77B0000}"/>
    <cellStyle name="Normal 3 4 2 2 6 5 3" xfId="32690" xr:uid="{00000000-0005-0000-0000-0000D87B0000}"/>
    <cellStyle name="Normal 3 4 2 2 6 6" xfId="32691" xr:uid="{00000000-0005-0000-0000-0000D97B0000}"/>
    <cellStyle name="Normal 3 4 2 2 6 6 2" xfId="32692" xr:uid="{00000000-0005-0000-0000-0000DA7B0000}"/>
    <cellStyle name="Normal 3 4 2 2 6 7" xfId="32693" xr:uid="{00000000-0005-0000-0000-0000DB7B0000}"/>
    <cellStyle name="Normal 3 4 2 2 6 7 2" xfId="32694" xr:uid="{00000000-0005-0000-0000-0000DC7B0000}"/>
    <cellStyle name="Normal 3 4 2 2 6 8" xfId="32695" xr:uid="{00000000-0005-0000-0000-0000DD7B0000}"/>
    <cellStyle name="Normal 3 4 2 2 7" xfId="32696" xr:uid="{00000000-0005-0000-0000-0000DE7B0000}"/>
    <cellStyle name="Normal 3 4 2 2 7 2" xfId="32697" xr:uid="{00000000-0005-0000-0000-0000DF7B0000}"/>
    <cellStyle name="Normal 3 4 2 2 7 2 2" xfId="32698" xr:uid="{00000000-0005-0000-0000-0000E07B0000}"/>
    <cellStyle name="Normal 3 4 2 2 7 2 2 2" xfId="32699" xr:uid="{00000000-0005-0000-0000-0000E17B0000}"/>
    <cellStyle name="Normal 3 4 2 2 7 2 2 2 2" xfId="32700" xr:uid="{00000000-0005-0000-0000-0000E27B0000}"/>
    <cellStyle name="Normal 3 4 2 2 7 2 2 2 2 2" xfId="32701" xr:uid="{00000000-0005-0000-0000-0000E37B0000}"/>
    <cellStyle name="Normal 3 4 2 2 7 2 2 2 3" xfId="32702" xr:uid="{00000000-0005-0000-0000-0000E47B0000}"/>
    <cellStyle name="Normal 3 4 2 2 7 2 2 3" xfId="32703" xr:uid="{00000000-0005-0000-0000-0000E57B0000}"/>
    <cellStyle name="Normal 3 4 2 2 7 2 2 3 2" xfId="32704" xr:uid="{00000000-0005-0000-0000-0000E67B0000}"/>
    <cellStyle name="Normal 3 4 2 2 7 2 2 4" xfId="32705" xr:uid="{00000000-0005-0000-0000-0000E77B0000}"/>
    <cellStyle name="Normal 3 4 2 2 7 2 3" xfId="32706" xr:uid="{00000000-0005-0000-0000-0000E87B0000}"/>
    <cellStyle name="Normal 3 4 2 2 7 2 3 2" xfId="32707" xr:uid="{00000000-0005-0000-0000-0000E97B0000}"/>
    <cellStyle name="Normal 3 4 2 2 7 2 3 2 2" xfId="32708" xr:uid="{00000000-0005-0000-0000-0000EA7B0000}"/>
    <cellStyle name="Normal 3 4 2 2 7 2 3 3" xfId="32709" xr:uid="{00000000-0005-0000-0000-0000EB7B0000}"/>
    <cellStyle name="Normal 3 4 2 2 7 2 4" xfId="32710" xr:uid="{00000000-0005-0000-0000-0000EC7B0000}"/>
    <cellStyle name="Normal 3 4 2 2 7 2 4 2" xfId="32711" xr:uid="{00000000-0005-0000-0000-0000ED7B0000}"/>
    <cellStyle name="Normal 3 4 2 2 7 2 5" xfId="32712" xr:uid="{00000000-0005-0000-0000-0000EE7B0000}"/>
    <cellStyle name="Normal 3 4 2 2 7 3" xfId="32713" xr:uid="{00000000-0005-0000-0000-0000EF7B0000}"/>
    <cellStyle name="Normal 3 4 2 2 7 3 2" xfId="32714" xr:uid="{00000000-0005-0000-0000-0000F07B0000}"/>
    <cellStyle name="Normal 3 4 2 2 7 3 2 2" xfId="32715" xr:uid="{00000000-0005-0000-0000-0000F17B0000}"/>
    <cellStyle name="Normal 3 4 2 2 7 3 2 2 2" xfId="32716" xr:uid="{00000000-0005-0000-0000-0000F27B0000}"/>
    <cellStyle name="Normal 3 4 2 2 7 3 2 3" xfId="32717" xr:uid="{00000000-0005-0000-0000-0000F37B0000}"/>
    <cellStyle name="Normal 3 4 2 2 7 3 3" xfId="32718" xr:uid="{00000000-0005-0000-0000-0000F47B0000}"/>
    <cellStyle name="Normal 3 4 2 2 7 3 3 2" xfId="32719" xr:uid="{00000000-0005-0000-0000-0000F57B0000}"/>
    <cellStyle name="Normal 3 4 2 2 7 3 4" xfId="32720" xr:uid="{00000000-0005-0000-0000-0000F67B0000}"/>
    <cellStyle name="Normal 3 4 2 2 7 4" xfId="32721" xr:uid="{00000000-0005-0000-0000-0000F77B0000}"/>
    <cellStyle name="Normal 3 4 2 2 7 4 2" xfId="32722" xr:uid="{00000000-0005-0000-0000-0000F87B0000}"/>
    <cellStyle name="Normal 3 4 2 2 7 4 2 2" xfId="32723" xr:uid="{00000000-0005-0000-0000-0000F97B0000}"/>
    <cellStyle name="Normal 3 4 2 2 7 4 3" xfId="32724" xr:uid="{00000000-0005-0000-0000-0000FA7B0000}"/>
    <cellStyle name="Normal 3 4 2 2 7 5" xfId="32725" xr:uid="{00000000-0005-0000-0000-0000FB7B0000}"/>
    <cellStyle name="Normal 3 4 2 2 7 5 2" xfId="32726" xr:uid="{00000000-0005-0000-0000-0000FC7B0000}"/>
    <cellStyle name="Normal 3 4 2 2 7 6" xfId="32727" xr:uid="{00000000-0005-0000-0000-0000FD7B0000}"/>
    <cellStyle name="Normal 3 4 2 2 8" xfId="32728" xr:uid="{00000000-0005-0000-0000-0000FE7B0000}"/>
    <cellStyle name="Normal 3 4 2 2 8 2" xfId="32729" xr:uid="{00000000-0005-0000-0000-0000FF7B0000}"/>
    <cellStyle name="Normal 3 4 2 2 8 2 2" xfId="32730" xr:uid="{00000000-0005-0000-0000-0000007C0000}"/>
    <cellStyle name="Normal 3 4 2 2 8 2 2 2" xfId="32731" xr:uid="{00000000-0005-0000-0000-0000017C0000}"/>
    <cellStyle name="Normal 3 4 2 2 8 2 2 2 2" xfId="32732" xr:uid="{00000000-0005-0000-0000-0000027C0000}"/>
    <cellStyle name="Normal 3 4 2 2 8 2 2 2 2 2" xfId="32733" xr:uid="{00000000-0005-0000-0000-0000037C0000}"/>
    <cellStyle name="Normal 3 4 2 2 8 2 2 2 3" xfId="32734" xr:uid="{00000000-0005-0000-0000-0000047C0000}"/>
    <cellStyle name="Normal 3 4 2 2 8 2 2 3" xfId="32735" xr:uid="{00000000-0005-0000-0000-0000057C0000}"/>
    <cellStyle name="Normal 3 4 2 2 8 2 2 3 2" xfId="32736" xr:uid="{00000000-0005-0000-0000-0000067C0000}"/>
    <cellStyle name="Normal 3 4 2 2 8 2 2 4" xfId="32737" xr:uid="{00000000-0005-0000-0000-0000077C0000}"/>
    <cellStyle name="Normal 3 4 2 2 8 2 3" xfId="32738" xr:uid="{00000000-0005-0000-0000-0000087C0000}"/>
    <cellStyle name="Normal 3 4 2 2 8 2 3 2" xfId="32739" xr:uid="{00000000-0005-0000-0000-0000097C0000}"/>
    <cellStyle name="Normal 3 4 2 2 8 2 3 2 2" xfId="32740" xr:uid="{00000000-0005-0000-0000-00000A7C0000}"/>
    <cellStyle name="Normal 3 4 2 2 8 2 3 3" xfId="32741" xr:uid="{00000000-0005-0000-0000-00000B7C0000}"/>
    <cellStyle name="Normal 3 4 2 2 8 2 4" xfId="32742" xr:uid="{00000000-0005-0000-0000-00000C7C0000}"/>
    <cellStyle name="Normal 3 4 2 2 8 2 4 2" xfId="32743" xr:uid="{00000000-0005-0000-0000-00000D7C0000}"/>
    <cellStyle name="Normal 3 4 2 2 8 2 5" xfId="32744" xr:uid="{00000000-0005-0000-0000-00000E7C0000}"/>
    <cellStyle name="Normal 3 4 2 2 8 3" xfId="32745" xr:uid="{00000000-0005-0000-0000-00000F7C0000}"/>
    <cellStyle name="Normal 3 4 2 2 8 3 2" xfId="32746" xr:uid="{00000000-0005-0000-0000-0000107C0000}"/>
    <cellStyle name="Normal 3 4 2 2 8 3 2 2" xfId="32747" xr:uid="{00000000-0005-0000-0000-0000117C0000}"/>
    <cellStyle name="Normal 3 4 2 2 8 3 2 2 2" xfId="32748" xr:uid="{00000000-0005-0000-0000-0000127C0000}"/>
    <cellStyle name="Normal 3 4 2 2 8 3 2 3" xfId="32749" xr:uid="{00000000-0005-0000-0000-0000137C0000}"/>
    <cellStyle name="Normal 3 4 2 2 8 3 3" xfId="32750" xr:uid="{00000000-0005-0000-0000-0000147C0000}"/>
    <cellStyle name="Normal 3 4 2 2 8 3 3 2" xfId="32751" xr:uid="{00000000-0005-0000-0000-0000157C0000}"/>
    <cellStyle name="Normal 3 4 2 2 8 3 4" xfId="32752" xr:uid="{00000000-0005-0000-0000-0000167C0000}"/>
    <cellStyle name="Normal 3 4 2 2 8 4" xfId="32753" xr:uid="{00000000-0005-0000-0000-0000177C0000}"/>
    <cellStyle name="Normal 3 4 2 2 8 4 2" xfId="32754" xr:uid="{00000000-0005-0000-0000-0000187C0000}"/>
    <cellStyle name="Normal 3 4 2 2 8 4 2 2" xfId="32755" xr:uid="{00000000-0005-0000-0000-0000197C0000}"/>
    <cellStyle name="Normal 3 4 2 2 8 4 3" xfId="32756" xr:uid="{00000000-0005-0000-0000-00001A7C0000}"/>
    <cellStyle name="Normal 3 4 2 2 8 5" xfId="32757" xr:uid="{00000000-0005-0000-0000-00001B7C0000}"/>
    <cellStyle name="Normal 3 4 2 2 8 5 2" xfId="32758" xr:uid="{00000000-0005-0000-0000-00001C7C0000}"/>
    <cellStyle name="Normal 3 4 2 2 8 6" xfId="32759" xr:uid="{00000000-0005-0000-0000-00001D7C0000}"/>
    <cellStyle name="Normal 3 4 2 2 9" xfId="32760" xr:uid="{00000000-0005-0000-0000-00001E7C0000}"/>
    <cellStyle name="Normal 3 4 2 2 9 2" xfId="32761" xr:uid="{00000000-0005-0000-0000-00001F7C0000}"/>
    <cellStyle name="Normal 3 4 2 2 9 2 2" xfId="32762" xr:uid="{00000000-0005-0000-0000-0000207C0000}"/>
    <cellStyle name="Normal 3 4 2 2 9 2 2 2" xfId="32763" xr:uid="{00000000-0005-0000-0000-0000217C0000}"/>
    <cellStyle name="Normal 3 4 2 2 9 2 2 2 2" xfId="32764" xr:uid="{00000000-0005-0000-0000-0000227C0000}"/>
    <cellStyle name="Normal 3 4 2 2 9 2 2 3" xfId="32765" xr:uid="{00000000-0005-0000-0000-0000237C0000}"/>
    <cellStyle name="Normal 3 4 2 2 9 2 3" xfId="32766" xr:uid="{00000000-0005-0000-0000-0000247C0000}"/>
    <cellStyle name="Normal 3 4 2 2 9 2 3 2" xfId="32767" xr:uid="{00000000-0005-0000-0000-0000257C0000}"/>
    <cellStyle name="Normal 3 4 2 2 9 2 4" xfId="32768" xr:uid="{00000000-0005-0000-0000-0000267C0000}"/>
    <cellStyle name="Normal 3 4 2 2 9 3" xfId="32769" xr:uid="{00000000-0005-0000-0000-0000277C0000}"/>
    <cellStyle name="Normal 3 4 2 2 9 3 2" xfId="32770" xr:uid="{00000000-0005-0000-0000-0000287C0000}"/>
    <cellStyle name="Normal 3 4 2 2 9 3 2 2" xfId="32771" xr:uid="{00000000-0005-0000-0000-0000297C0000}"/>
    <cellStyle name="Normal 3 4 2 2 9 3 3" xfId="32772" xr:uid="{00000000-0005-0000-0000-00002A7C0000}"/>
    <cellStyle name="Normal 3 4 2 2 9 4" xfId="32773" xr:uid="{00000000-0005-0000-0000-00002B7C0000}"/>
    <cellStyle name="Normal 3 4 2 2 9 4 2" xfId="32774" xr:uid="{00000000-0005-0000-0000-00002C7C0000}"/>
    <cellStyle name="Normal 3 4 2 2 9 5" xfId="32775" xr:uid="{00000000-0005-0000-0000-00002D7C0000}"/>
    <cellStyle name="Normal 3 4 2 2_T-straight with PEDs adjustor" xfId="32776" xr:uid="{00000000-0005-0000-0000-00002E7C0000}"/>
    <cellStyle name="Normal 3 4 2 3" xfId="1292" xr:uid="{00000000-0005-0000-0000-00002F7C0000}"/>
    <cellStyle name="Normal 3 4 2 3 10" xfId="32777" xr:uid="{00000000-0005-0000-0000-0000307C0000}"/>
    <cellStyle name="Normal 3 4 2 3 11" xfId="32778" xr:uid="{00000000-0005-0000-0000-0000317C0000}"/>
    <cellStyle name="Normal 3 4 2 3 2" xfId="32779" xr:uid="{00000000-0005-0000-0000-0000327C0000}"/>
    <cellStyle name="Normal 3 4 2 3 2 10" xfId="32780" xr:uid="{00000000-0005-0000-0000-0000337C0000}"/>
    <cellStyle name="Normal 3 4 2 3 2 2" xfId="32781" xr:uid="{00000000-0005-0000-0000-0000347C0000}"/>
    <cellStyle name="Normal 3 4 2 3 2 2 2" xfId="32782" xr:uid="{00000000-0005-0000-0000-0000357C0000}"/>
    <cellStyle name="Normal 3 4 2 3 2 2 2 2" xfId="32783" xr:uid="{00000000-0005-0000-0000-0000367C0000}"/>
    <cellStyle name="Normal 3 4 2 3 2 2 2 2 2" xfId="32784" xr:uid="{00000000-0005-0000-0000-0000377C0000}"/>
    <cellStyle name="Normal 3 4 2 3 2 2 2 2 2 2" xfId="32785" xr:uid="{00000000-0005-0000-0000-0000387C0000}"/>
    <cellStyle name="Normal 3 4 2 3 2 2 2 2 2 2 2" xfId="32786" xr:uid="{00000000-0005-0000-0000-0000397C0000}"/>
    <cellStyle name="Normal 3 4 2 3 2 2 2 2 2 3" xfId="32787" xr:uid="{00000000-0005-0000-0000-00003A7C0000}"/>
    <cellStyle name="Normal 3 4 2 3 2 2 2 2 3" xfId="32788" xr:uid="{00000000-0005-0000-0000-00003B7C0000}"/>
    <cellStyle name="Normal 3 4 2 3 2 2 2 2 3 2" xfId="32789" xr:uid="{00000000-0005-0000-0000-00003C7C0000}"/>
    <cellStyle name="Normal 3 4 2 3 2 2 2 2 4" xfId="32790" xr:uid="{00000000-0005-0000-0000-00003D7C0000}"/>
    <cellStyle name="Normal 3 4 2 3 2 2 2 3" xfId="32791" xr:uid="{00000000-0005-0000-0000-00003E7C0000}"/>
    <cellStyle name="Normal 3 4 2 3 2 2 2 3 2" xfId="32792" xr:uid="{00000000-0005-0000-0000-00003F7C0000}"/>
    <cellStyle name="Normal 3 4 2 3 2 2 2 3 2 2" xfId="32793" xr:uid="{00000000-0005-0000-0000-0000407C0000}"/>
    <cellStyle name="Normal 3 4 2 3 2 2 2 3 3" xfId="32794" xr:uid="{00000000-0005-0000-0000-0000417C0000}"/>
    <cellStyle name="Normal 3 4 2 3 2 2 2 4" xfId="32795" xr:uid="{00000000-0005-0000-0000-0000427C0000}"/>
    <cellStyle name="Normal 3 4 2 3 2 2 2 4 2" xfId="32796" xr:uid="{00000000-0005-0000-0000-0000437C0000}"/>
    <cellStyle name="Normal 3 4 2 3 2 2 2 5" xfId="32797" xr:uid="{00000000-0005-0000-0000-0000447C0000}"/>
    <cellStyle name="Normal 3 4 2 3 2 2 3" xfId="32798" xr:uid="{00000000-0005-0000-0000-0000457C0000}"/>
    <cellStyle name="Normal 3 4 2 3 2 2 3 2" xfId="32799" xr:uid="{00000000-0005-0000-0000-0000467C0000}"/>
    <cellStyle name="Normal 3 4 2 3 2 2 3 2 2" xfId="32800" xr:uid="{00000000-0005-0000-0000-0000477C0000}"/>
    <cellStyle name="Normal 3 4 2 3 2 2 3 2 2 2" xfId="32801" xr:uid="{00000000-0005-0000-0000-0000487C0000}"/>
    <cellStyle name="Normal 3 4 2 3 2 2 3 2 3" xfId="32802" xr:uid="{00000000-0005-0000-0000-0000497C0000}"/>
    <cellStyle name="Normal 3 4 2 3 2 2 3 3" xfId="32803" xr:uid="{00000000-0005-0000-0000-00004A7C0000}"/>
    <cellStyle name="Normal 3 4 2 3 2 2 3 3 2" xfId="32804" xr:uid="{00000000-0005-0000-0000-00004B7C0000}"/>
    <cellStyle name="Normal 3 4 2 3 2 2 3 4" xfId="32805" xr:uid="{00000000-0005-0000-0000-00004C7C0000}"/>
    <cellStyle name="Normal 3 4 2 3 2 2 4" xfId="32806" xr:uid="{00000000-0005-0000-0000-00004D7C0000}"/>
    <cellStyle name="Normal 3 4 2 3 2 2 4 2" xfId="32807" xr:uid="{00000000-0005-0000-0000-00004E7C0000}"/>
    <cellStyle name="Normal 3 4 2 3 2 2 4 2 2" xfId="32808" xr:uid="{00000000-0005-0000-0000-00004F7C0000}"/>
    <cellStyle name="Normal 3 4 2 3 2 2 4 2 2 2" xfId="32809" xr:uid="{00000000-0005-0000-0000-0000507C0000}"/>
    <cellStyle name="Normal 3 4 2 3 2 2 4 2 3" xfId="32810" xr:uid="{00000000-0005-0000-0000-0000517C0000}"/>
    <cellStyle name="Normal 3 4 2 3 2 2 4 3" xfId="32811" xr:uid="{00000000-0005-0000-0000-0000527C0000}"/>
    <cellStyle name="Normal 3 4 2 3 2 2 4 3 2" xfId="32812" xr:uid="{00000000-0005-0000-0000-0000537C0000}"/>
    <cellStyle name="Normal 3 4 2 3 2 2 4 4" xfId="32813" xr:uid="{00000000-0005-0000-0000-0000547C0000}"/>
    <cellStyle name="Normal 3 4 2 3 2 2 5" xfId="32814" xr:uid="{00000000-0005-0000-0000-0000557C0000}"/>
    <cellStyle name="Normal 3 4 2 3 2 2 5 2" xfId="32815" xr:uid="{00000000-0005-0000-0000-0000567C0000}"/>
    <cellStyle name="Normal 3 4 2 3 2 2 5 2 2" xfId="32816" xr:uid="{00000000-0005-0000-0000-0000577C0000}"/>
    <cellStyle name="Normal 3 4 2 3 2 2 5 3" xfId="32817" xr:uid="{00000000-0005-0000-0000-0000587C0000}"/>
    <cellStyle name="Normal 3 4 2 3 2 2 6" xfId="32818" xr:uid="{00000000-0005-0000-0000-0000597C0000}"/>
    <cellStyle name="Normal 3 4 2 3 2 2 6 2" xfId="32819" xr:uid="{00000000-0005-0000-0000-00005A7C0000}"/>
    <cellStyle name="Normal 3 4 2 3 2 2 7" xfId="32820" xr:uid="{00000000-0005-0000-0000-00005B7C0000}"/>
    <cellStyle name="Normal 3 4 2 3 2 2 7 2" xfId="32821" xr:uid="{00000000-0005-0000-0000-00005C7C0000}"/>
    <cellStyle name="Normal 3 4 2 3 2 2 8" xfId="32822" xr:uid="{00000000-0005-0000-0000-00005D7C0000}"/>
    <cellStyle name="Normal 3 4 2 3 2 3" xfId="32823" xr:uid="{00000000-0005-0000-0000-00005E7C0000}"/>
    <cellStyle name="Normal 3 4 2 3 2 3 2" xfId="32824" xr:uid="{00000000-0005-0000-0000-00005F7C0000}"/>
    <cellStyle name="Normal 3 4 2 3 2 3 2 2" xfId="32825" xr:uid="{00000000-0005-0000-0000-0000607C0000}"/>
    <cellStyle name="Normal 3 4 2 3 2 3 2 2 2" xfId="32826" xr:uid="{00000000-0005-0000-0000-0000617C0000}"/>
    <cellStyle name="Normal 3 4 2 3 2 3 2 2 2 2" xfId="32827" xr:uid="{00000000-0005-0000-0000-0000627C0000}"/>
    <cellStyle name="Normal 3 4 2 3 2 3 2 2 3" xfId="32828" xr:uid="{00000000-0005-0000-0000-0000637C0000}"/>
    <cellStyle name="Normal 3 4 2 3 2 3 2 3" xfId="32829" xr:uid="{00000000-0005-0000-0000-0000647C0000}"/>
    <cellStyle name="Normal 3 4 2 3 2 3 2 3 2" xfId="32830" xr:uid="{00000000-0005-0000-0000-0000657C0000}"/>
    <cellStyle name="Normal 3 4 2 3 2 3 2 4" xfId="32831" xr:uid="{00000000-0005-0000-0000-0000667C0000}"/>
    <cellStyle name="Normal 3 4 2 3 2 3 3" xfId="32832" xr:uid="{00000000-0005-0000-0000-0000677C0000}"/>
    <cellStyle name="Normal 3 4 2 3 2 3 3 2" xfId="32833" xr:uid="{00000000-0005-0000-0000-0000687C0000}"/>
    <cellStyle name="Normal 3 4 2 3 2 3 3 2 2" xfId="32834" xr:uid="{00000000-0005-0000-0000-0000697C0000}"/>
    <cellStyle name="Normal 3 4 2 3 2 3 3 3" xfId="32835" xr:uid="{00000000-0005-0000-0000-00006A7C0000}"/>
    <cellStyle name="Normal 3 4 2 3 2 3 4" xfId="32836" xr:uid="{00000000-0005-0000-0000-00006B7C0000}"/>
    <cellStyle name="Normal 3 4 2 3 2 3 4 2" xfId="32837" xr:uid="{00000000-0005-0000-0000-00006C7C0000}"/>
    <cellStyle name="Normal 3 4 2 3 2 3 5" xfId="32838" xr:uid="{00000000-0005-0000-0000-00006D7C0000}"/>
    <cellStyle name="Normal 3 4 2 3 2 4" xfId="32839" xr:uid="{00000000-0005-0000-0000-00006E7C0000}"/>
    <cellStyle name="Normal 3 4 2 3 2 4 2" xfId="32840" xr:uid="{00000000-0005-0000-0000-00006F7C0000}"/>
    <cellStyle name="Normal 3 4 2 3 2 4 2 2" xfId="32841" xr:uid="{00000000-0005-0000-0000-0000707C0000}"/>
    <cellStyle name="Normal 3 4 2 3 2 4 2 2 2" xfId="32842" xr:uid="{00000000-0005-0000-0000-0000717C0000}"/>
    <cellStyle name="Normal 3 4 2 3 2 4 2 3" xfId="32843" xr:uid="{00000000-0005-0000-0000-0000727C0000}"/>
    <cellStyle name="Normal 3 4 2 3 2 4 3" xfId="32844" xr:uid="{00000000-0005-0000-0000-0000737C0000}"/>
    <cellStyle name="Normal 3 4 2 3 2 4 3 2" xfId="32845" xr:uid="{00000000-0005-0000-0000-0000747C0000}"/>
    <cellStyle name="Normal 3 4 2 3 2 4 4" xfId="32846" xr:uid="{00000000-0005-0000-0000-0000757C0000}"/>
    <cellStyle name="Normal 3 4 2 3 2 5" xfId="32847" xr:uid="{00000000-0005-0000-0000-0000767C0000}"/>
    <cellStyle name="Normal 3 4 2 3 2 5 2" xfId="32848" xr:uid="{00000000-0005-0000-0000-0000777C0000}"/>
    <cellStyle name="Normal 3 4 2 3 2 5 2 2" xfId="32849" xr:uid="{00000000-0005-0000-0000-0000787C0000}"/>
    <cellStyle name="Normal 3 4 2 3 2 5 2 2 2" xfId="32850" xr:uid="{00000000-0005-0000-0000-0000797C0000}"/>
    <cellStyle name="Normal 3 4 2 3 2 5 2 3" xfId="32851" xr:uid="{00000000-0005-0000-0000-00007A7C0000}"/>
    <cellStyle name="Normal 3 4 2 3 2 5 3" xfId="32852" xr:uid="{00000000-0005-0000-0000-00007B7C0000}"/>
    <cellStyle name="Normal 3 4 2 3 2 5 3 2" xfId="32853" xr:uid="{00000000-0005-0000-0000-00007C7C0000}"/>
    <cellStyle name="Normal 3 4 2 3 2 5 4" xfId="32854" xr:uid="{00000000-0005-0000-0000-00007D7C0000}"/>
    <cellStyle name="Normal 3 4 2 3 2 6" xfId="32855" xr:uid="{00000000-0005-0000-0000-00007E7C0000}"/>
    <cellStyle name="Normal 3 4 2 3 2 6 2" xfId="32856" xr:uid="{00000000-0005-0000-0000-00007F7C0000}"/>
    <cellStyle name="Normal 3 4 2 3 2 6 2 2" xfId="32857" xr:uid="{00000000-0005-0000-0000-0000807C0000}"/>
    <cellStyle name="Normal 3 4 2 3 2 6 3" xfId="32858" xr:uid="{00000000-0005-0000-0000-0000817C0000}"/>
    <cellStyle name="Normal 3 4 2 3 2 7" xfId="32859" xr:uid="{00000000-0005-0000-0000-0000827C0000}"/>
    <cellStyle name="Normal 3 4 2 3 2 7 2" xfId="32860" xr:uid="{00000000-0005-0000-0000-0000837C0000}"/>
    <cellStyle name="Normal 3 4 2 3 2 8" xfId="32861" xr:uid="{00000000-0005-0000-0000-0000847C0000}"/>
    <cellStyle name="Normal 3 4 2 3 2 8 2" xfId="32862" xr:uid="{00000000-0005-0000-0000-0000857C0000}"/>
    <cellStyle name="Normal 3 4 2 3 2 9" xfId="32863" xr:uid="{00000000-0005-0000-0000-0000867C0000}"/>
    <cellStyle name="Normal 3 4 2 3 3" xfId="32864" xr:uid="{00000000-0005-0000-0000-0000877C0000}"/>
    <cellStyle name="Normal 3 4 2 3 3 2" xfId="32865" xr:uid="{00000000-0005-0000-0000-0000887C0000}"/>
    <cellStyle name="Normal 3 4 2 3 3 2 2" xfId="32866" xr:uid="{00000000-0005-0000-0000-0000897C0000}"/>
    <cellStyle name="Normal 3 4 2 3 3 2 2 2" xfId="32867" xr:uid="{00000000-0005-0000-0000-00008A7C0000}"/>
    <cellStyle name="Normal 3 4 2 3 3 2 2 2 2" xfId="32868" xr:uid="{00000000-0005-0000-0000-00008B7C0000}"/>
    <cellStyle name="Normal 3 4 2 3 3 2 2 2 2 2" xfId="32869" xr:uid="{00000000-0005-0000-0000-00008C7C0000}"/>
    <cellStyle name="Normal 3 4 2 3 3 2 2 2 3" xfId="32870" xr:uid="{00000000-0005-0000-0000-00008D7C0000}"/>
    <cellStyle name="Normal 3 4 2 3 3 2 2 3" xfId="32871" xr:uid="{00000000-0005-0000-0000-00008E7C0000}"/>
    <cellStyle name="Normal 3 4 2 3 3 2 2 3 2" xfId="32872" xr:uid="{00000000-0005-0000-0000-00008F7C0000}"/>
    <cellStyle name="Normal 3 4 2 3 3 2 2 4" xfId="32873" xr:uid="{00000000-0005-0000-0000-0000907C0000}"/>
    <cellStyle name="Normal 3 4 2 3 3 2 3" xfId="32874" xr:uid="{00000000-0005-0000-0000-0000917C0000}"/>
    <cellStyle name="Normal 3 4 2 3 3 2 3 2" xfId="32875" xr:uid="{00000000-0005-0000-0000-0000927C0000}"/>
    <cellStyle name="Normal 3 4 2 3 3 2 3 2 2" xfId="32876" xr:uid="{00000000-0005-0000-0000-0000937C0000}"/>
    <cellStyle name="Normal 3 4 2 3 3 2 3 3" xfId="32877" xr:uid="{00000000-0005-0000-0000-0000947C0000}"/>
    <cellStyle name="Normal 3 4 2 3 3 2 4" xfId="32878" xr:uid="{00000000-0005-0000-0000-0000957C0000}"/>
    <cellStyle name="Normal 3 4 2 3 3 2 4 2" xfId="32879" xr:uid="{00000000-0005-0000-0000-0000967C0000}"/>
    <cellStyle name="Normal 3 4 2 3 3 2 5" xfId="32880" xr:uid="{00000000-0005-0000-0000-0000977C0000}"/>
    <cellStyle name="Normal 3 4 2 3 3 3" xfId="32881" xr:uid="{00000000-0005-0000-0000-0000987C0000}"/>
    <cellStyle name="Normal 3 4 2 3 3 3 2" xfId="32882" xr:uid="{00000000-0005-0000-0000-0000997C0000}"/>
    <cellStyle name="Normal 3 4 2 3 3 3 2 2" xfId="32883" xr:uid="{00000000-0005-0000-0000-00009A7C0000}"/>
    <cellStyle name="Normal 3 4 2 3 3 3 2 2 2" xfId="32884" xr:uid="{00000000-0005-0000-0000-00009B7C0000}"/>
    <cellStyle name="Normal 3 4 2 3 3 3 2 3" xfId="32885" xr:uid="{00000000-0005-0000-0000-00009C7C0000}"/>
    <cellStyle name="Normal 3 4 2 3 3 3 3" xfId="32886" xr:uid="{00000000-0005-0000-0000-00009D7C0000}"/>
    <cellStyle name="Normal 3 4 2 3 3 3 3 2" xfId="32887" xr:uid="{00000000-0005-0000-0000-00009E7C0000}"/>
    <cellStyle name="Normal 3 4 2 3 3 3 4" xfId="32888" xr:uid="{00000000-0005-0000-0000-00009F7C0000}"/>
    <cellStyle name="Normal 3 4 2 3 3 4" xfId="32889" xr:uid="{00000000-0005-0000-0000-0000A07C0000}"/>
    <cellStyle name="Normal 3 4 2 3 3 4 2" xfId="32890" xr:uid="{00000000-0005-0000-0000-0000A17C0000}"/>
    <cellStyle name="Normal 3 4 2 3 3 4 2 2" xfId="32891" xr:uid="{00000000-0005-0000-0000-0000A27C0000}"/>
    <cellStyle name="Normal 3 4 2 3 3 4 2 2 2" xfId="32892" xr:uid="{00000000-0005-0000-0000-0000A37C0000}"/>
    <cellStyle name="Normal 3 4 2 3 3 4 2 3" xfId="32893" xr:uid="{00000000-0005-0000-0000-0000A47C0000}"/>
    <cellStyle name="Normal 3 4 2 3 3 4 3" xfId="32894" xr:uid="{00000000-0005-0000-0000-0000A57C0000}"/>
    <cellStyle name="Normal 3 4 2 3 3 4 3 2" xfId="32895" xr:uid="{00000000-0005-0000-0000-0000A67C0000}"/>
    <cellStyle name="Normal 3 4 2 3 3 4 4" xfId="32896" xr:uid="{00000000-0005-0000-0000-0000A77C0000}"/>
    <cellStyle name="Normal 3 4 2 3 3 5" xfId="32897" xr:uid="{00000000-0005-0000-0000-0000A87C0000}"/>
    <cellStyle name="Normal 3 4 2 3 3 5 2" xfId="32898" xr:uid="{00000000-0005-0000-0000-0000A97C0000}"/>
    <cellStyle name="Normal 3 4 2 3 3 5 2 2" xfId="32899" xr:uid="{00000000-0005-0000-0000-0000AA7C0000}"/>
    <cellStyle name="Normal 3 4 2 3 3 5 3" xfId="32900" xr:uid="{00000000-0005-0000-0000-0000AB7C0000}"/>
    <cellStyle name="Normal 3 4 2 3 3 6" xfId="32901" xr:uid="{00000000-0005-0000-0000-0000AC7C0000}"/>
    <cellStyle name="Normal 3 4 2 3 3 6 2" xfId="32902" xr:uid="{00000000-0005-0000-0000-0000AD7C0000}"/>
    <cellStyle name="Normal 3 4 2 3 3 7" xfId="32903" xr:uid="{00000000-0005-0000-0000-0000AE7C0000}"/>
    <cellStyle name="Normal 3 4 2 3 3 7 2" xfId="32904" xr:uid="{00000000-0005-0000-0000-0000AF7C0000}"/>
    <cellStyle name="Normal 3 4 2 3 3 8" xfId="32905" xr:uid="{00000000-0005-0000-0000-0000B07C0000}"/>
    <cellStyle name="Normal 3 4 2 3 4" xfId="32906" xr:uid="{00000000-0005-0000-0000-0000B17C0000}"/>
    <cellStyle name="Normal 3 4 2 3 4 2" xfId="32907" xr:uid="{00000000-0005-0000-0000-0000B27C0000}"/>
    <cellStyle name="Normal 3 4 2 3 4 2 2" xfId="32908" xr:uid="{00000000-0005-0000-0000-0000B37C0000}"/>
    <cellStyle name="Normal 3 4 2 3 4 2 2 2" xfId="32909" xr:uid="{00000000-0005-0000-0000-0000B47C0000}"/>
    <cellStyle name="Normal 3 4 2 3 4 2 2 2 2" xfId="32910" xr:uid="{00000000-0005-0000-0000-0000B57C0000}"/>
    <cellStyle name="Normal 3 4 2 3 4 2 2 3" xfId="32911" xr:uid="{00000000-0005-0000-0000-0000B67C0000}"/>
    <cellStyle name="Normal 3 4 2 3 4 2 3" xfId="32912" xr:uid="{00000000-0005-0000-0000-0000B77C0000}"/>
    <cellStyle name="Normal 3 4 2 3 4 2 3 2" xfId="32913" xr:uid="{00000000-0005-0000-0000-0000B87C0000}"/>
    <cellStyle name="Normal 3 4 2 3 4 2 4" xfId="32914" xr:uid="{00000000-0005-0000-0000-0000B97C0000}"/>
    <cellStyle name="Normal 3 4 2 3 4 3" xfId="32915" xr:uid="{00000000-0005-0000-0000-0000BA7C0000}"/>
    <cellStyle name="Normal 3 4 2 3 4 3 2" xfId="32916" xr:uid="{00000000-0005-0000-0000-0000BB7C0000}"/>
    <cellStyle name="Normal 3 4 2 3 4 3 2 2" xfId="32917" xr:uid="{00000000-0005-0000-0000-0000BC7C0000}"/>
    <cellStyle name="Normal 3 4 2 3 4 3 3" xfId="32918" xr:uid="{00000000-0005-0000-0000-0000BD7C0000}"/>
    <cellStyle name="Normal 3 4 2 3 4 4" xfId="32919" xr:uid="{00000000-0005-0000-0000-0000BE7C0000}"/>
    <cellStyle name="Normal 3 4 2 3 4 4 2" xfId="32920" xr:uid="{00000000-0005-0000-0000-0000BF7C0000}"/>
    <cellStyle name="Normal 3 4 2 3 4 5" xfId="32921" xr:uid="{00000000-0005-0000-0000-0000C07C0000}"/>
    <cellStyle name="Normal 3 4 2 3 5" xfId="32922" xr:uid="{00000000-0005-0000-0000-0000C17C0000}"/>
    <cellStyle name="Normal 3 4 2 3 5 2" xfId="32923" xr:uid="{00000000-0005-0000-0000-0000C27C0000}"/>
    <cellStyle name="Normal 3 4 2 3 5 2 2" xfId="32924" xr:uid="{00000000-0005-0000-0000-0000C37C0000}"/>
    <cellStyle name="Normal 3 4 2 3 5 2 2 2" xfId="32925" xr:uid="{00000000-0005-0000-0000-0000C47C0000}"/>
    <cellStyle name="Normal 3 4 2 3 5 2 3" xfId="32926" xr:uid="{00000000-0005-0000-0000-0000C57C0000}"/>
    <cellStyle name="Normal 3 4 2 3 5 3" xfId="32927" xr:uid="{00000000-0005-0000-0000-0000C67C0000}"/>
    <cellStyle name="Normal 3 4 2 3 5 3 2" xfId="32928" xr:uid="{00000000-0005-0000-0000-0000C77C0000}"/>
    <cellStyle name="Normal 3 4 2 3 5 4" xfId="32929" xr:uid="{00000000-0005-0000-0000-0000C87C0000}"/>
    <cellStyle name="Normal 3 4 2 3 6" xfId="32930" xr:uid="{00000000-0005-0000-0000-0000C97C0000}"/>
    <cellStyle name="Normal 3 4 2 3 6 2" xfId="32931" xr:uid="{00000000-0005-0000-0000-0000CA7C0000}"/>
    <cellStyle name="Normal 3 4 2 3 6 2 2" xfId="32932" xr:uid="{00000000-0005-0000-0000-0000CB7C0000}"/>
    <cellStyle name="Normal 3 4 2 3 6 2 2 2" xfId="32933" xr:uid="{00000000-0005-0000-0000-0000CC7C0000}"/>
    <cellStyle name="Normal 3 4 2 3 6 2 3" xfId="32934" xr:uid="{00000000-0005-0000-0000-0000CD7C0000}"/>
    <cellStyle name="Normal 3 4 2 3 6 3" xfId="32935" xr:uid="{00000000-0005-0000-0000-0000CE7C0000}"/>
    <cellStyle name="Normal 3 4 2 3 6 3 2" xfId="32936" xr:uid="{00000000-0005-0000-0000-0000CF7C0000}"/>
    <cellStyle name="Normal 3 4 2 3 6 4" xfId="32937" xr:uid="{00000000-0005-0000-0000-0000D07C0000}"/>
    <cellStyle name="Normal 3 4 2 3 7" xfId="32938" xr:uid="{00000000-0005-0000-0000-0000D17C0000}"/>
    <cellStyle name="Normal 3 4 2 3 7 2" xfId="32939" xr:uid="{00000000-0005-0000-0000-0000D27C0000}"/>
    <cellStyle name="Normal 3 4 2 3 7 2 2" xfId="32940" xr:uid="{00000000-0005-0000-0000-0000D37C0000}"/>
    <cellStyle name="Normal 3 4 2 3 7 3" xfId="32941" xr:uid="{00000000-0005-0000-0000-0000D47C0000}"/>
    <cellStyle name="Normal 3 4 2 3 8" xfId="32942" xr:uid="{00000000-0005-0000-0000-0000D57C0000}"/>
    <cellStyle name="Normal 3 4 2 3 8 2" xfId="32943" xr:uid="{00000000-0005-0000-0000-0000D67C0000}"/>
    <cellStyle name="Normal 3 4 2 3 9" xfId="32944" xr:uid="{00000000-0005-0000-0000-0000D77C0000}"/>
    <cellStyle name="Normal 3 4 2 3 9 2" xfId="32945" xr:uid="{00000000-0005-0000-0000-0000D87C0000}"/>
    <cellStyle name="Normal 3 4 2 4" xfId="32946" xr:uid="{00000000-0005-0000-0000-0000D97C0000}"/>
    <cellStyle name="Normal 3 4 2 4 10" xfId="32947" xr:uid="{00000000-0005-0000-0000-0000DA7C0000}"/>
    <cellStyle name="Normal 3 4 2 4 11" xfId="32948" xr:uid="{00000000-0005-0000-0000-0000DB7C0000}"/>
    <cellStyle name="Normal 3 4 2 4 2" xfId="32949" xr:uid="{00000000-0005-0000-0000-0000DC7C0000}"/>
    <cellStyle name="Normal 3 4 2 4 2 10" xfId="32950" xr:uid="{00000000-0005-0000-0000-0000DD7C0000}"/>
    <cellStyle name="Normal 3 4 2 4 2 2" xfId="32951" xr:uid="{00000000-0005-0000-0000-0000DE7C0000}"/>
    <cellStyle name="Normal 3 4 2 4 2 2 2" xfId="32952" xr:uid="{00000000-0005-0000-0000-0000DF7C0000}"/>
    <cellStyle name="Normal 3 4 2 4 2 2 2 2" xfId="32953" xr:uid="{00000000-0005-0000-0000-0000E07C0000}"/>
    <cellStyle name="Normal 3 4 2 4 2 2 2 2 2" xfId="32954" xr:uid="{00000000-0005-0000-0000-0000E17C0000}"/>
    <cellStyle name="Normal 3 4 2 4 2 2 2 2 2 2" xfId="32955" xr:uid="{00000000-0005-0000-0000-0000E27C0000}"/>
    <cellStyle name="Normal 3 4 2 4 2 2 2 2 2 2 2" xfId="32956" xr:uid="{00000000-0005-0000-0000-0000E37C0000}"/>
    <cellStyle name="Normal 3 4 2 4 2 2 2 2 2 3" xfId="32957" xr:uid="{00000000-0005-0000-0000-0000E47C0000}"/>
    <cellStyle name="Normal 3 4 2 4 2 2 2 2 3" xfId="32958" xr:uid="{00000000-0005-0000-0000-0000E57C0000}"/>
    <cellStyle name="Normal 3 4 2 4 2 2 2 2 3 2" xfId="32959" xr:uid="{00000000-0005-0000-0000-0000E67C0000}"/>
    <cellStyle name="Normal 3 4 2 4 2 2 2 2 4" xfId="32960" xr:uid="{00000000-0005-0000-0000-0000E77C0000}"/>
    <cellStyle name="Normal 3 4 2 4 2 2 2 3" xfId="32961" xr:uid="{00000000-0005-0000-0000-0000E87C0000}"/>
    <cellStyle name="Normal 3 4 2 4 2 2 2 3 2" xfId="32962" xr:uid="{00000000-0005-0000-0000-0000E97C0000}"/>
    <cellStyle name="Normal 3 4 2 4 2 2 2 3 2 2" xfId="32963" xr:uid="{00000000-0005-0000-0000-0000EA7C0000}"/>
    <cellStyle name="Normal 3 4 2 4 2 2 2 3 3" xfId="32964" xr:uid="{00000000-0005-0000-0000-0000EB7C0000}"/>
    <cellStyle name="Normal 3 4 2 4 2 2 2 4" xfId="32965" xr:uid="{00000000-0005-0000-0000-0000EC7C0000}"/>
    <cellStyle name="Normal 3 4 2 4 2 2 2 4 2" xfId="32966" xr:uid="{00000000-0005-0000-0000-0000ED7C0000}"/>
    <cellStyle name="Normal 3 4 2 4 2 2 2 5" xfId="32967" xr:uid="{00000000-0005-0000-0000-0000EE7C0000}"/>
    <cellStyle name="Normal 3 4 2 4 2 2 3" xfId="32968" xr:uid="{00000000-0005-0000-0000-0000EF7C0000}"/>
    <cellStyle name="Normal 3 4 2 4 2 2 3 2" xfId="32969" xr:uid="{00000000-0005-0000-0000-0000F07C0000}"/>
    <cellStyle name="Normal 3 4 2 4 2 2 3 2 2" xfId="32970" xr:uid="{00000000-0005-0000-0000-0000F17C0000}"/>
    <cellStyle name="Normal 3 4 2 4 2 2 3 2 2 2" xfId="32971" xr:uid="{00000000-0005-0000-0000-0000F27C0000}"/>
    <cellStyle name="Normal 3 4 2 4 2 2 3 2 3" xfId="32972" xr:uid="{00000000-0005-0000-0000-0000F37C0000}"/>
    <cellStyle name="Normal 3 4 2 4 2 2 3 3" xfId="32973" xr:uid="{00000000-0005-0000-0000-0000F47C0000}"/>
    <cellStyle name="Normal 3 4 2 4 2 2 3 3 2" xfId="32974" xr:uid="{00000000-0005-0000-0000-0000F57C0000}"/>
    <cellStyle name="Normal 3 4 2 4 2 2 3 4" xfId="32975" xr:uid="{00000000-0005-0000-0000-0000F67C0000}"/>
    <cellStyle name="Normal 3 4 2 4 2 2 4" xfId="32976" xr:uid="{00000000-0005-0000-0000-0000F77C0000}"/>
    <cellStyle name="Normal 3 4 2 4 2 2 4 2" xfId="32977" xr:uid="{00000000-0005-0000-0000-0000F87C0000}"/>
    <cellStyle name="Normal 3 4 2 4 2 2 4 2 2" xfId="32978" xr:uid="{00000000-0005-0000-0000-0000F97C0000}"/>
    <cellStyle name="Normal 3 4 2 4 2 2 4 2 2 2" xfId="32979" xr:uid="{00000000-0005-0000-0000-0000FA7C0000}"/>
    <cellStyle name="Normal 3 4 2 4 2 2 4 2 3" xfId="32980" xr:uid="{00000000-0005-0000-0000-0000FB7C0000}"/>
    <cellStyle name="Normal 3 4 2 4 2 2 4 3" xfId="32981" xr:uid="{00000000-0005-0000-0000-0000FC7C0000}"/>
    <cellStyle name="Normal 3 4 2 4 2 2 4 3 2" xfId="32982" xr:uid="{00000000-0005-0000-0000-0000FD7C0000}"/>
    <cellStyle name="Normal 3 4 2 4 2 2 4 4" xfId="32983" xr:uid="{00000000-0005-0000-0000-0000FE7C0000}"/>
    <cellStyle name="Normal 3 4 2 4 2 2 5" xfId="32984" xr:uid="{00000000-0005-0000-0000-0000FF7C0000}"/>
    <cellStyle name="Normal 3 4 2 4 2 2 5 2" xfId="32985" xr:uid="{00000000-0005-0000-0000-0000007D0000}"/>
    <cellStyle name="Normal 3 4 2 4 2 2 5 2 2" xfId="32986" xr:uid="{00000000-0005-0000-0000-0000017D0000}"/>
    <cellStyle name="Normal 3 4 2 4 2 2 5 3" xfId="32987" xr:uid="{00000000-0005-0000-0000-0000027D0000}"/>
    <cellStyle name="Normal 3 4 2 4 2 2 6" xfId="32988" xr:uid="{00000000-0005-0000-0000-0000037D0000}"/>
    <cellStyle name="Normal 3 4 2 4 2 2 6 2" xfId="32989" xr:uid="{00000000-0005-0000-0000-0000047D0000}"/>
    <cellStyle name="Normal 3 4 2 4 2 2 7" xfId="32990" xr:uid="{00000000-0005-0000-0000-0000057D0000}"/>
    <cellStyle name="Normal 3 4 2 4 2 2 7 2" xfId="32991" xr:uid="{00000000-0005-0000-0000-0000067D0000}"/>
    <cellStyle name="Normal 3 4 2 4 2 2 8" xfId="32992" xr:uid="{00000000-0005-0000-0000-0000077D0000}"/>
    <cellStyle name="Normal 3 4 2 4 2 3" xfId="32993" xr:uid="{00000000-0005-0000-0000-0000087D0000}"/>
    <cellStyle name="Normal 3 4 2 4 2 3 2" xfId="32994" xr:uid="{00000000-0005-0000-0000-0000097D0000}"/>
    <cellStyle name="Normal 3 4 2 4 2 3 2 2" xfId="32995" xr:uid="{00000000-0005-0000-0000-00000A7D0000}"/>
    <cellStyle name="Normal 3 4 2 4 2 3 2 2 2" xfId="32996" xr:uid="{00000000-0005-0000-0000-00000B7D0000}"/>
    <cellStyle name="Normal 3 4 2 4 2 3 2 2 2 2" xfId="32997" xr:uid="{00000000-0005-0000-0000-00000C7D0000}"/>
    <cellStyle name="Normal 3 4 2 4 2 3 2 2 3" xfId="32998" xr:uid="{00000000-0005-0000-0000-00000D7D0000}"/>
    <cellStyle name="Normal 3 4 2 4 2 3 2 3" xfId="32999" xr:uid="{00000000-0005-0000-0000-00000E7D0000}"/>
    <cellStyle name="Normal 3 4 2 4 2 3 2 3 2" xfId="33000" xr:uid="{00000000-0005-0000-0000-00000F7D0000}"/>
    <cellStyle name="Normal 3 4 2 4 2 3 2 4" xfId="33001" xr:uid="{00000000-0005-0000-0000-0000107D0000}"/>
    <cellStyle name="Normal 3 4 2 4 2 3 3" xfId="33002" xr:uid="{00000000-0005-0000-0000-0000117D0000}"/>
    <cellStyle name="Normal 3 4 2 4 2 3 3 2" xfId="33003" xr:uid="{00000000-0005-0000-0000-0000127D0000}"/>
    <cellStyle name="Normal 3 4 2 4 2 3 3 2 2" xfId="33004" xr:uid="{00000000-0005-0000-0000-0000137D0000}"/>
    <cellStyle name="Normal 3 4 2 4 2 3 3 3" xfId="33005" xr:uid="{00000000-0005-0000-0000-0000147D0000}"/>
    <cellStyle name="Normal 3 4 2 4 2 3 4" xfId="33006" xr:uid="{00000000-0005-0000-0000-0000157D0000}"/>
    <cellStyle name="Normal 3 4 2 4 2 3 4 2" xfId="33007" xr:uid="{00000000-0005-0000-0000-0000167D0000}"/>
    <cellStyle name="Normal 3 4 2 4 2 3 5" xfId="33008" xr:uid="{00000000-0005-0000-0000-0000177D0000}"/>
    <cellStyle name="Normal 3 4 2 4 2 4" xfId="33009" xr:uid="{00000000-0005-0000-0000-0000187D0000}"/>
    <cellStyle name="Normal 3 4 2 4 2 4 2" xfId="33010" xr:uid="{00000000-0005-0000-0000-0000197D0000}"/>
    <cellStyle name="Normal 3 4 2 4 2 4 2 2" xfId="33011" xr:uid="{00000000-0005-0000-0000-00001A7D0000}"/>
    <cellStyle name="Normal 3 4 2 4 2 4 2 2 2" xfId="33012" xr:uid="{00000000-0005-0000-0000-00001B7D0000}"/>
    <cellStyle name="Normal 3 4 2 4 2 4 2 3" xfId="33013" xr:uid="{00000000-0005-0000-0000-00001C7D0000}"/>
    <cellStyle name="Normal 3 4 2 4 2 4 3" xfId="33014" xr:uid="{00000000-0005-0000-0000-00001D7D0000}"/>
    <cellStyle name="Normal 3 4 2 4 2 4 3 2" xfId="33015" xr:uid="{00000000-0005-0000-0000-00001E7D0000}"/>
    <cellStyle name="Normal 3 4 2 4 2 4 4" xfId="33016" xr:uid="{00000000-0005-0000-0000-00001F7D0000}"/>
    <cellStyle name="Normal 3 4 2 4 2 5" xfId="33017" xr:uid="{00000000-0005-0000-0000-0000207D0000}"/>
    <cellStyle name="Normal 3 4 2 4 2 5 2" xfId="33018" xr:uid="{00000000-0005-0000-0000-0000217D0000}"/>
    <cellStyle name="Normal 3 4 2 4 2 5 2 2" xfId="33019" xr:uid="{00000000-0005-0000-0000-0000227D0000}"/>
    <cellStyle name="Normal 3 4 2 4 2 5 2 2 2" xfId="33020" xr:uid="{00000000-0005-0000-0000-0000237D0000}"/>
    <cellStyle name="Normal 3 4 2 4 2 5 2 3" xfId="33021" xr:uid="{00000000-0005-0000-0000-0000247D0000}"/>
    <cellStyle name="Normal 3 4 2 4 2 5 3" xfId="33022" xr:uid="{00000000-0005-0000-0000-0000257D0000}"/>
    <cellStyle name="Normal 3 4 2 4 2 5 3 2" xfId="33023" xr:uid="{00000000-0005-0000-0000-0000267D0000}"/>
    <cellStyle name="Normal 3 4 2 4 2 5 4" xfId="33024" xr:uid="{00000000-0005-0000-0000-0000277D0000}"/>
    <cellStyle name="Normal 3 4 2 4 2 6" xfId="33025" xr:uid="{00000000-0005-0000-0000-0000287D0000}"/>
    <cellStyle name="Normal 3 4 2 4 2 6 2" xfId="33026" xr:uid="{00000000-0005-0000-0000-0000297D0000}"/>
    <cellStyle name="Normal 3 4 2 4 2 6 2 2" xfId="33027" xr:uid="{00000000-0005-0000-0000-00002A7D0000}"/>
    <cellStyle name="Normal 3 4 2 4 2 6 3" xfId="33028" xr:uid="{00000000-0005-0000-0000-00002B7D0000}"/>
    <cellStyle name="Normal 3 4 2 4 2 7" xfId="33029" xr:uid="{00000000-0005-0000-0000-00002C7D0000}"/>
    <cellStyle name="Normal 3 4 2 4 2 7 2" xfId="33030" xr:uid="{00000000-0005-0000-0000-00002D7D0000}"/>
    <cellStyle name="Normal 3 4 2 4 2 8" xfId="33031" xr:uid="{00000000-0005-0000-0000-00002E7D0000}"/>
    <cellStyle name="Normal 3 4 2 4 2 8 2" xfId="33032" xr:uid="{00000000-0005-0000-0000-00002F7D0000}"/>
    <cellStyle name="Normal 3 4 2 4 2 9" xfId="33033" xr:uid="{00000000-0005-0000-0000-0000307D0000}"/>
    <cellStyle name="Normal 3 4 2 4 3" xfId="33034" xr:uid="{00000000-0005-0000-0000-0000317D0000}"/>
    <cellStyle name="Normal 3 4 2 4 3 2" xfId="33035" xr:uid="{00000000-0005-0000-0000-0000327D0000}"/>
    <cellStyle name="Normal 3 4 2 4 3 2 2" xfId="33036" xr:uid="{00000000-0005-0000-0000-0000337D0000}"/>
    <cellStyle name="Normal 3 4 2 4 3 2 2 2" xfId="33037" xr:uid="{00000000-0005-0000-0000-0000347D0000}"/>
    <cellStyle name="Normal 3 4 2 4 3 2 2 2 2" xfId="33038" xr:uid="{00000000-0005-0000-0000-0000357D0000}"/>
    <cellStyle name="Normal 3 4 2 4 3 2 2 2 2 2" xfId="33039" xr:uid="{00000000-0005-0000-0000-0000367D0000}"/>
    <cellStyle name="Normal 3 4 2 4 3 2 2 2 3" xfId="33040" xr:uid="{00000000-0005-0000-0000-0000377D0000}"/>
    <cellStyle name="Normal 3 4 2 4 3 2 2 3" xfId="33041" xr:uid="{00000000-0005-0000-0000-0000387D0000}"/>
    <cellStyle name="Normal 3 4 2 4 3 2 2 3 2" xfId="33042" xr:uid="{00000000-0005-0000-0000-0000397D0000}"/>
    <cellStyle name="Normal 3 4 2 4 3 2 2 4" xfId="33043" xr:uid="{00000000-0005-0000-0000-00003A7D0000}"/>
    <cellStyle name="Normal 3 4 2 4 3 2 3" xfId="33044" xr:uid="{00000000-0005-0000-0000-00003B7D0000}"/>
    <cellStyle name="Normal 3 4 2 4 3 2 3 2" xfId="33045" xr:uid="{00000000-0005-0000-0000-00003C7D0000}"/>
    <cellStyle name="Normal 3 4 2 4 3 2 3 2 2" xfId="33046" xr:uid="{00000000-0005-0000-0000-00003D7D0000}"/>
    <cellStyle name="Normal 3 4 2 4 3 2 3 3" xfId="33047" xr:uid="{00000000-0005-0000-0000-00003E7D0000}"/>
    <cellStyle name="Normal 3 4 2 4 3 2 4" xfId="33048" xr:uid="{00000000-0005-0000-0000-00003F7D0000}"/>
    <cellStyle name="Normal 3 4 2 4 3 2 4 2" xfId="33049" xr:uid="{00000000-0005-0000-0000-0000407D0000}"/>
    <cellStyle name="Normal 3 4 2 4 3 2 5" xfId="33050" xr:uid="{00000000-0005-0000-0000-0000417D0000}"/>
    <cellStyle name="Normal 3 4 2 4 3 3" xfId="33051" xr:uid="{00000000-0005-0000-0000-0000427D0000}"/>
    <cellStyle name="Normal 3 4 2 4 3 3 2" xfId="33052" xr:uid="{00000000-0005-0000-0000-0000437D0000}"/>
    <cellStyle name="Normal 3 4 2 4 3 3 2 2" xfId="33053" xr:uid="{00000000-0005-0000-0000-0000447D0000}"/>
    <cellStyle name="Normal 3 4 2 4 3 3 2 2 2" xfId="33054" xr:uid="{00000000-0005-0000-0000-0000457D0000}"/>
    <cellStyle name="Normal 3 4 2 4 3 3 2 3" xfId="33055" xr:uid="{00000000-0005-0000-0000-0000467D0000}"/>
    <cellStyle name="Normal 3 4 2 4 3 3 3" xfId="33056" xr:uid="{00000000-0005-0000-0000-0000477D0000}"/>
    <cellStyle name="Normal 3 4 2 4 3 3 3 2" xfId="33057" xr:uid="{00000000-0005-0000-0000-0000487D0000}"/>
    <cellStyle name="Normal 3 4 2 4 3 3 4" xfId="33058" xr:uid="{00000000-0005-0000-0000-0000497D0000}"/>
    <cellStyle name="Normal 3 4 2 4 3 4" xfId="33059" xr:uid="{00000000-0005-0000-0000-00004A7D0000}"/>
    <cellStyle name="Normal 3 4 2 4 3 4 2" xfId="33060" xr:uid="{00000000-0005-0000-0000-00004B7D0000}"/>
    <cellStyle name="Normal 3 4 2 4 3 4 2 2" xfId="33061" xr:uid="{00000000-0005-0000-0000-00004C7D0000}"/>
    <cellStyle name="Normal 3 4 2 4 3 4 2 2 2" xfId="33062" xr:uid="{00000000-0005-0000-0000-00004D7D0000}"/>
    <cellStyle name="Normal 3 4 2 4 3 4 2 3" xfId="33063" xr:uid="{00000000-0005-0000-0000-00004E7D0000}"/>
    <cellStyle name="Normal 3 4 2 4 3 4 3" xfId="33064" xr:uid="{00000000-0005-0000-0000-00004F7D0000}"/>
    <cellStyle name="Normal 3 4 2 4 3 4 3 2" xfId="33065" xr:uid="{00000000-0005-0000-0000-0000507D0000}"/>
    <cellStyle name="Normal 3 4 2 4 3 4 4" xfId="33066" xr:uid="{00000000-0005-0000-0000-0000517D0000}"/>
    <cellStyle name="Normal 3 4 2 4 3 5" xfId="33067" xr:uid="{00000000-0005-0000-0000-0000527D0000}"/>
    <cellStyle name="Normal 3 4 2 4 3 5 2" xfId="33068" xr:uid="{00000000-0005-0000-0000-0000537D0000}"/>
    <cellStyle name="Normal 3 4 2 4 3 5 2 2" xfId="33069" xr:uid="{00000000-0005-0000-0000-0000547D0000}"/>
    <cellStyle name="Normal 3 4 2 4 3 5 3" xfId="33070" xr:uid="{00000000-0005-0000-0000-0000557D0000}"/>
    <cellStyle name="Normal 3 4 2 4 3 6" xfId="33071" xr:uid="{00000000-0005-0000-0000-0000567D0000}"/>
    <cellStyle name="Normal 3 4 2 4 3 6 2" xfId="33072" xr:uid="{00000000-0005-0000-0000-0000577D0000}"/>
    <cellStyle name="Normal 3 4 2 4 3 7" xfId="33073" xr:uid="{00000000-0005-0000-0000-0000587D0000}"/>
    <cellStyle name="Normal 3 4 2 4 3 7 2" xfId="33074" xr:uid="{00000000-0005-0000-0000-0000597D0000}"/>
    <cellStyle name="Normal 3 4 2 4 3 8" xfId="33075" xr:uid="{00000000-0005-0000-0000-00005A7D0000}"/>
    <cellStyle name="Normal 3 4 2 4 4" xfId="33076" xr:uid="{00000000-0005-0000-0000-00005B7D0000}"/>
    <cellStyle name="Normal 3 4 2 4 4 2" xfId="33077" xr:uid="{00000000-0005-0000-0000-00005C7D0000}"/>
    <cellStyle name="Normal 3 4 2 4 4 2 2" xfId="33078" xr:uid="{00000000-0005-0000-0000-00005D7D0000}"/>
    <cellStyle name="Normal 3 4 2 4 4 2 2 2" xfId="33079" xr:uid="{00000000-0005-0000-0000-00005E7D0000}"/>
    <cellStyle name="Normal 3 4 2 4 4 2 2 2 2" xfId="33080" xr:uid="{00000000-0005-0000-0000-00005F7D0000}"/>
    <cellStyle name="Normal 3 4 2 4 4 2 2 3" xfId="33081" xr:uid="{00000000-0005-0000-0000-0000607D0000}"/>
    <cellStyle name="Normal 3 4 2 4 4 2 3" xfId="33082" xr:uid="{00000000-0005-0000-0000-0000617D0000}"/>
    <cellStyle name="Normal 3 4 2 4 4 2 3 2" xfId="33083" xr:uid="{00000000-0005-0000-0000-0000627D0000}"/>
    <cellStyle name="Normal 3 4 2 4 4 2 4" xfId="33084" xr:uid="{00000000-0005-0000-0000-0000637D0000}"/>
    <cellStyle name="Normal 3 4 2 4 4 3" xfId="33085" xr:uid="{00000000-0005-0000-0000-0000647D0000}"/>
    <cellStyle name="Normal 3 4 2 4 4 3 2" xfId="33086" xr:uid="{00000000-0005-0000-0000-0000657D0000}"/>
    <cellStyle name="Normal 3 4 2 4 4 3 2 2" xfId="33087" xr:uid="{00000000-0005-0000-0000-0000667D0000}"/>
    <cellStyle name="Normal 3 4 2 4 4 3 3" xfId="33088" xr:uid="{00000000-0005-0000-0000-0000677D0000}"/>
    <cellStyle name="Normal 3 4 2 4 4 4" xfId="33089" xr:uid="{00000000-0005-0000-0000-0000687D0000}"/>
    <cellStyle name="Normal 3 4 2 4 4 4 2" xfId="33090" xr:uid="{00000000-0005-0000-0000-0000697D0000}"/>
    <cellStyle name="Normal 3 4 2 4 4 5" xfId="33091" xr:uid="{00000000-0005-0000-0000-00006A7D0000}"/>
    <cellStyle name="Normal 3 4 2 4 5" xfId="33092" xr:uid="{00000000-0005-0000-0000-00006B7D0000}"/>
    <cellStyle name="Normal 3 4 2 4 5 2" xfId="33093" xr:uid="{00000000-0005-0000-0000-00006C7D0000}"/>
    <cellStyle name="Normal 3 4 2 4 5 2 2" xfId="33094" xr:uid="{00000000-0005-0000-0000-00006D7D0000}"/>
    <cellStyle name="Normal 3 4 2 4 5 2 2 2" xfId="33095" xr:uid="{00000000-0005-0000-0000-00006E7D0000}"/>
    <cellStyle name="Normal 3 4 2 4 5 2 3" xfId="33096" xr:uid="{00000000-0005-0000-0000-00006F7D0000}"/>
    <cellStyle name="Normal 3 4 2 4 5 3" xfId="33097" xr:uid="{00000000-0005-0000-0000-0000707D0000}"/>
    <cellStyle name="Normal 3 4 2 4 5 3 2" xfId="33098" xr:uid="{00000000-0005-0000-0000-0000717D0000}"/>
    <cellStyle name="Normal 3 4 2 4 5 4" xfId="33099" xr:uid="{00000000-0005-0000-0000-0000727D0000}"/>
    <cellStyle name="Normal 3 4 2 4 6" xfId="33100" xr:uid="{00000000-0005-0000-0000-0000737D0000}"/>
    <cellStyle name="Normal 3 4 2 4 6 2" xfId="33101" xr:uid="{00000000-0005-0000-0000-0000747D0000}"/>
    <cellStyle name="Normal 3 4 2 4 6 2 2" xfId="33102" xr:uid="{00000000-0005-0000-0000-0000757D0000}"/>
    <cellStyle name="Normal 3 4 2 4 6 2 2 2" xfId="33103" xr:uid="{00000000-0005-0000-0000-0000767D0000}"/>
    <cellStyle name="Normal 3 4 2 4 6 2 3" xfId="33104" xr:uid="{00000000-0005-0000-0000-0000777D0000}"/>
    <cellStyle name="Normal 3 4 2 4 6 3" xfId="33105" xr:uid="{00000000-0005-0000-0000-0000787D0000}"/>
    <cellStyle name="Normal 3 4 2 4 6 3 2" xfId="33106" xr:uid="{00000000-0005-0000-0000-0000797D0000}"/>
    <cellStyle name="Normal 3 4 2 4 6 4" xfId="33107" xr:uid="{00000000-0005-0000-0000-00007A7D0000}"/>
    <cellStyle name="Normal 3 4 2 4 7" xfId="33108" xr:uid="{00000000-0005-0000-0000-00007B7D0000}"/>
    <cellStyle name="Normal 3 4 2 4 7 2" xfId="33109" xr:uid="{00000000-0005-0000-0000-00007C7D0000}"/>
    <cellStyle name="Normal 3 4 2 4 7 2 2" xfId="33110" xr:uid="{00000000-0005-0000-0000-00007D7D0000}"/>
    <cellStyle name="Normal 3 4 2 4 7 3" xfId="33111" xr:uid="{00000000-0005-0000-0000-00007E7D0000}"/>
    <cellStyle name="Normal 3 4 2 4 8" xfId="33112" xr:uid="{00000000-0005-0000-0000-00007F7D0000}"/>
    <cellStyle name="Normal 3 4 2 4 8 2" xfId="33113" xr:uid="{00000000-0005-0000-0000-0000807D0000}"/>
    <cellStyle name="Normal 3 4 2 4 9" xfId="33114" xr:uid="{00000000-0005-0000-0000-0000817D0000}"/>
    <cellStyle name="Normal 3 4 2 4 9 2" xfId="33115" xr:uid="{00000000-0005-0000-0000-0000827D0000}"/>
    <cellStyle name="Normal 3 4 2 5" xfId="33116" xr:uid="{00000000-0005-0000-0000-0000837D0000}"/>
    <cellStyle name="Normal 3 4 2 5 10" xfId="33117" xr:uid="{00000000-0005-0000-0000-0000847D0000}"/>
    <cellStyle name="Normal 3 4 2 5 11" xfId="33118" xr:uid="{00000000-0005-0000-0000-0000857D0000}"/>
    <cellStyle name="Normal 3 4 2 5 2" xfId="33119" xr:uid="{00000000-0005-0000-0000-0000867D0000}"/>
    <cellStyle name="Normal 3 4 2 5 2 2" xfId="33120" xr:uid="{00000000-0005-0000-0000-0000877D0000}"/>
    <cellStyle name="Normal 3 4 2 5 2 2 2" xfId="33121" xr:uid="{00000000-0005-0000-0000-0000887D0000}"/>
    <cellStyle name="Normal 3 4 2 5 2 2 2 2" xfId="33122" xr:uid="{00000000-0005-0000-0000-0000897D0000}"/>
    <cellStyle name="Normal 3 4 2 5 2 2 2 2 2" xfId="33123" xr:uid="{00000000-0005-0000-0000-00008A7D0000}"/>
    <cellStyle name="Normal 3 4 2 5 2 2 2 2 2 2" xfId="33124" xr:uid="{00000000-0005-0000-0000-00008B7D0000}"/>
    <cellStyle name="Normal 3 4 2 5 2 2 2 2 2 2 2" xfId="33125" xr:uid="{00000000-0005-0000-0000-00008C7D0000}"/>
    <cellStyle name="Normal 3 4 2 5 2 2 2 2 2 3" xfId="33126" xr:uid="{00000000-0005-0000-0000-00008D7D0000}"/>
    <cellStyle name="Normal 3 4 2 5 2 2 2 2 3" xfId="33127" xr:uid="{00000000-0005-0000-0000-00008E7D0000}"/>
    <cellStyle name="Normal 3 4 2 5 2 2 2 2 3 2" xfId="33128" xr:uid="{00000000-0005-0000-0000-00008F7D0000}"/>
    <cellStyle name="Normal 3 4 2 5 2 2 2 2 4" xfId="33129" xr:uid="{00000000-0005-0000-0000-0000907D0000}"/>
    <cellStyle name="Normal 3 4 2 5 2 2 2 3" xfId="33130" xr:uid="{00000000-0005-0000-0000-0000917D0000}"/>
    <cellStyle name="Normal 3 4 2 5 2 2 2 3 2" xfId="33131" xr:uid="{00000000-0005-0000-0000-0000927D0000}"/>
    <cellStyle name="Normal 3 4 2 5 2 2 2 3 2 2" xfId="33132" xr:uid="{00000000-0005-0000-0000-0000937D0000}"/>
    <cellStyle name="Normal 3 4 2 5 2 2 2 3 3" xfId="33133" xr:uid="{00000000-0005-0000-0000-0000947D0000}"/>
    <cellStyle name="Normal 3 4 2 5 2 2 2 4" xfId="33134" xr:uid="{00000000-0005-0000-0000-0000957D0000}"/>
    <cellStyle name="Normal 3 4 2 5 2 2 2 4 2" xfId="33135" xr:uid="{00000000-0005-0000-0000-0000967D0000}"/>
    <cellStyle name="Normal 3 4 2 5 2 2 2 5" xfId="33136" xr:uid="{00000000-0005-0000-0000-0000977D0000}"/>
    <cellStyle name="Normal 3 4 2 5 2 2 3" xfId="33137" xr:uid="{00000000-0005-0000-0000-0000987D0000}"/>
    <cellStyle name="Normal 3 4 2 5 2 2 3 2" xfId="33138" xr:uid="{00000000-0005-0000-0000-0000997D0000}"/>
    <cellStyle name="Normal 3 4 2 5 2 2 3 2 2" xfId="33139" xr:uid="{00000000-0005-0000-0000-00009A7D0000}"/>
    <cellStyle name="Normal 3 4 2 5 2 2 3 2 2 2" xfId="33140" xr:uid="{00000000-0005-0000-0000-00009B7D0000}"/>
    <cellStyle name="Normal 3 4 2 5 2 2 3 2 3" xfId="33141" xr:uid="{00000000-0005-0000-0000-00009C7D0000}"/>
    <cellStyle name="Normal 3 4 2 5 2 2 3 3" xfId="33142" xr:uid="{00000000-0005-0000-0000-00009D7D0000}"/>
    <cellStyle name="Normal 3 4 2 5 2 2 3 3 2" xfId="33143" xr:uid="{00000000-0005-0000-0000-00009E7D0000}"/>
    <cellStyle name="Normal 3 4 2 5 2 2 3 4" xfId="33144" xr:uid="{00000000-0005-0000-0000-00009F7D0000}"/>
    <cellStyle name="Normal 3 4 2 5 2 2 4" xfId="33145" xr:uid="{00000000-0005-0000-0000-0000A07D0000}"/>
    <cellStyle name="Normal 3 4 2 5 2 2 4 2" xfId="33146" xr:uid="{00000000-0005-0000-0000-0000A17D0000}"/>
    <cellStyle name="Normal 3 4 2 5 2 2 4 2 2" xfId="33147" xr:uid="{00000000-0005-0000-0000-0000A27D0000}"/>
    <cellStyle name="Normal 3 4 2 5 2 2 4 2 2 2" xfId="33148" xr:uid="{00000000-0005-0000-0000-0000A37D0000}"/>
    <cellStyle name="Normal 3 4 2 5 2 2 4 2 3" xfId="33149" xr:uid="{00000000-0005-0000-0000-0000A47D0000}"/>
    <cellStyle name="Normal 3 4 2 5 2 2 4 3" xfId="33150" xr:uid="{00000000-0005-0000-0000-0000A57D0000}"/>
    <cellStyle name="Normal 3 4 2 5 2 2 4 3 2" xfId="33151" xr:uid="{00000000-0005-0000-0000-0000A67D0000}"/>
    <cellStyle name="Normal 3 4 2 5 2 2 4 4" xfId="33152" xr:uid="{00000000-0005-0000-0000-0000A77D0000}"/>
    <cellStyle name="Normal 3 4 2 5 2 2 5" xfId="33153" xr:uid="{00000000-0005-0000-0000-0000A87D0000}"/>
    <cellStyle name="Normal 3 4 2 5 2 2 5 2" xfId="33154" xr:uid="{00000000-0005-0000-0000-0000A97D0000}"/>
    <cellStyle name="Normal 3 4 2 5 2 2 5 2 2" xfId="33155" xr:uid="{00000000-0005-0000-0000-0000AA7D0000}"/>
    <cellStyle name="Normal 3 4 2 5 2 2 5 3" xfId="33156" xr:uid="{00000000-0005-0000-0000-0000AB7D0000}"/>
    <cellStyle name="Normal 3 4 2 5 2 2 6" xfId="33157" xr:uid="{00000000-0005-0000-0000-0000AC7D0000}"/>
    <cellStyle name="Normal 3 4 2 5 2 2 6 2" xfId="33158" xr:uid="{00000000-0005-0000-0000-0000AD7D0000}"/>
    <cellStyle name="Normal 3 4 2 5 2 2 7" xfId="33159" xr:uid="{00000000-0005-0000-0000-0000AE7D0000}"/>
    <cellStyle name="Normal 3 4 2 5 2 2 7 2" xfId="33160" xr:uid="{00000000-0005-0000-0000-0000AF7D0000}"/>
    <cellStyle name="Normal 3 4 2 5 2 2 8" xfId="33161" xr:uid="{00000000-0005-0000-0000-0000B07D0000}"/>
    <cellStyle name="Normal 3 4 2 5 2 3" xfId="33162" xr:uid="{00000000-0005-0000-0000-0000B17D0000}"/>
    <cellStyle name="Normal 3 4 2 5 2 3 2" xfId="33163" xr:uid="{00000000-0005-0000-0000-0000B27D0000}"/>
    <cellStyle name="Normal 3 4 2 5 2 3 2 2" xfId="33164" xr:uid="{00000000-0005-0000-0000-0000B37D0000}"/>
    <cellStyle name="Normal 3 4 2 5 2 3 2 2 2" xfId="33165" xr:uid="{00000000-0005-0000-0000-0000B47D0000}"/>
    <cellStyle name="Normal 3 4 2 5 2 3 2 2 2 2" xfId="33166" xr:uid="{00000000-0005-0000-0000-0000B57D0000}"/>
    <cellStyle name="Normal 3 4 2 5 2 3 2 2 3" xfId="33167" xr:uid="{00000000-0005-0000-0000-0000B67D0000}"/>
    <cellStyle name="Normal 3 4 2 5 2 3 2 3" xfId="33168" xr:uid="{00000000-0005-0000-0000-0000B77D0000}"/>
    <cellStyle name="Normal 3 4 2 5 2 3 2 3 2" xfId="33169" xr:uid="{00000000-0005-0000-0000-0000B87D0000}"/>
    <cellStyle name="Normal 3 4 2 5 2 3 2 4" xfId="33170" xr:uid="{00000000-0005-0000-0000-0000B97D0000}"/>
    <cellStyle name="Normal 3 4 2 5 2 3 3" xfId="33171" xr:uid="{00000000-0005-0000-0000-0000BA7D0000}"/>
    <cellStyle name="Normal 3 4 2 5 2 3 3 2" xfId="33172" xr:uid="{00000000-0005-0000-0000-0000BB7D0000}"/>
    <cellStyle name="Normal 3 4 2 5 2 3 3 2 2" xfId="33173" xr:uid="{00000000-0005-0000-0000-0000BC7D0000}"/>
    <cellStyle name="Normal 3 4 2 5 2 3 3 3" xfId="33174" xr:uid="{00000000-0005-0000-0000-0000BD7D0000}"/>
    <cellStyle name="Normal 3 4 2 5 2 3 4" xfId="33175" xr:uid="{00000000-0005-0000-0000-0000BE7D0000}"/>
    <cellStyle name="Normal 3 4 2 5 2 3 4 2" xfId="33176" xr:uid="{00000000-0005-0000-0000-0000BF7D0000}"/>
    <cellStyle name="Normal 3 4 2 5 2 3 5" xfId="33177" xr:uid="{00000000-0005-0000-0000-0000C07D0000}"/>
    <cellStyle name="Normal 3 4 2 5 2 4" xfId="33178" xr:uid="{00000000-0005-0000-0000-0000C17D0000}"/>
    <cellStyle name="Normal 3 4 2 5 2 4 2" xfId="33179" xr:uid="{00000000-0005-0000-0000-0000C27D0000}"/>
    <cellStyle name="Normal 3 4 2 5 2 4 2 2" xfId="33180" xr:uid="{00000000-0005-0000-0000-0000C37D0000}"/>
    <cellStyle name="Normal 3 4 2 5 2 4 2 2 2" xfId="33181" xr:uid="{00000000-0005-0000-0000-0000C47D0000}"/>
    <cellStyle name="Normal 3 4 2 5 2 4 2 3" xfId="33182" xr:uid="{00000000-0005-0000-0000-0000C57D0000}"/>
    <cellStyle name="Normal 3 4 2 5 2 4 3" xfId="33183" xr:uid="{00000000-0005-0000-0000-0000C67D0000}"/>
    <cellStyle name="Normal 3 4 2 5 2 4 3 2" xfId="33184" xr:uid="{00000000-0005-0000-0000-0000C77D0000}"/>
    <cellStyle name="Normal 3 4 2 5 2 4 4" xfId="33185" xr:uid="{00000000-0005-0000-0000-0000C87D0000}"/>
    <cellStyle name="Normal 3 4 2 5 2 5" xfId="33186" xr:uid="{00000000-0005-0000-0000-0000C97D0000}"/>
    <cellStyle name="Normal 3 4 2 5 2 5 2" xfId="33187" xr:uid="{00000000-0005-0000-0000-0000CA7D0000}"/>
    <cellStyle name="Normal 3 4 2 5 2 5 2 2" xfId="33188" xr:uid="{00000000-0005-0000-0000-0000CB7D0000}"/>
    <cellStyle name="Normal 3 4 2 5 2 5 2 2 2" xfId="33189" xr:uid="{00000000-0005-0000-0000-0000CC7D0000}"/>
    <cellStyle name="Normal 3 4 2 5 2 5 2 3" xfId="33190" xr:uid="{00000000-0005-0000-0000-0000CD7D0000}"/>
    <cellStyle name="Normal 3 4 2 5 2 5 3" xfId="33191" xr:uid="{00000000-0005-0000-0000-0000CE7D0000}"/>
    <cellStyle name="Normal 3 4 2 5 2 5 3 2" xfId="33192" xr:uid="{00000000-0005-0000-0000-0000CF7D0000}"/>
    <cellStyle name="Normal 3 4 2 5 2 5 4" xfId="33193" xr:uid="{00000000-0005-0000-0000-0000D07D0000}"/>
    <cellStyle name="Normal 3 4 2 5 2 6" xfId="33194" xr:uid="{00000000-0005-0000-0000-0000D17D0000}"/>
    <cellStyle name="Normal 3 4 2 5 2 6 2" xfId="33195" xr:uid="{00000000-0005-0000-0000-0000D27D0000}"/>
    <cellStyle name="Normal 3 4 2 5 2 6 2 2" xfId="33196" xr:uid="{00000000-0005-0000-0000-0000D37D0000}"/>
    <cellStyle name="Normal 3 4 2 5 2 6 3" xfId="33197" xr:uid="{00000000-0005-0000-0000-0000D47D0000}"/>
    <cellStyle name="Normal 3 4 2 5 2 7" xfId="33198" xr:uid="{00000000-0005-0000-0000-0000D57D0000}"/>
    <cellStyle name="Normal 3 4 2 5 2 7 2" xfId="33199" xr:uid="{00000000-0005-0000-0000-0000D67D0000}"/>
    <cellStyle name="Normal 3 4 2 5 2 8" xfId="33200" xr:uid="{00000000-0005-0000-0000-0000D77D0000}"/>
    <cellStyle name="Normal 3 4 2 5 2 8 2" xfId="33201" xr:uid="{00000000-0005-0000-0000-0000D87D0000}"/>
    <cellStyle name="Normal 3 4 2 5 2 9" xfId="33202" xr:uid="{00000000-0005-0000-0000-0000D97D0000}"/>
    <cellStyle name="Normal 3 4 2 5 3" xfId="33203" xr:uid="{00000000-0005-0000-0000-0000DA7D0000}"/>
    <cellStyle name="Normal 3 4 2 5 3 2" xfId="33204" xr:uid="{00000000-0005-0000-0000-0000DB7D0000}"/>
    <cellStyle name="Normal 3 4 2 5 3 2 2" xfId="33205" xr:uid="{00000000-0005-0000-0000-0000DC7D0000}"/>
    <cellStyle name="Normal 3 4 2 5 3 2 2 2" xfId="33206" xr:uid="{00000000-0005-0000-0000-0000DD7D0000}"/>
    <cellStyle name="Normal 3 4 2 5 3 2 2 2 2" xfId="33207" xr:uid="{00000000-0005-0000-0000-0000DE7D0000}"/>
    <cellStyle name="Normal 3 4 2 5 3 2 2 2 2 2" xfId="33208" xr:uid="{00000000-0005-0000-0000-0000DF7D0000}"/>
    <cellStyle name="Normal 3 4 2 5 3 2 2 2 3" xfId="33209" xr:uid="{00000000-0005-0000-0000-0000E07D0000}"/>
    <cellStyle name="Normal 3 4 2 5 3 2 2 3" xfId="33210" xr:uid="{00000000-0005-0000-0000-0000E17D0000}"/>
    <cellStyle name="Normal 3 4 2 5 3 2 2 3 2" xfId="33211" xr:uid="{00000000-0005-0000-0000-0000E27D0000}"/>
    <cellStyle name="Normal 3 4 2 5 3 2 2 4" xfId="33212" xr:uid="{00000000-0005-0000-0000-0000E37D0000}"/>
    <cellStyle name="Normal 3 4 2 5 3 2 3" xfId="33213" xr:uid="{00000000-0005-0000-0000-0000E47D0000}"/>
    <cellStyle name="Normal 3 4 2 5 3 2 3 2" xfId="33214" xr:uid="{00000000-0005-0000-0000-0000E57D0000}"/>
    <cellStyle name="Normal 3 4 2 5 3 2 3 2 2" xfId="33215" xr:uid="{00000000-0005-0000-0000-0000E67D0000}"/>
    <cellStyle name="Normal 3 4 2 5 3 2 3 3" xfId="33216" xr:uid="{00000000-0005-0000-0000-0000E77D0000}"/>
    <cellStyle name="Normal 3 4 2 5 3 2 4" xfId="33217" xr:uid="{00000000-0005-0000-0000-0000E87D0000}"/>
    <cellStyle name="Normal 3 4 2 5 3 2 4 2" xfId="33218" xr:uid="{00000000-0005-0000-0000-0000E97D0000}"/>
    <cellStyle name="Normal 3 4 2 5 3 2 5" xfId="33219" xr:uid="{00000000-0005-0000-0000-0000EA7D0000}"/>
    <cellStyle name="Normal 3 4 2 5 3 3" xfId="33220" xr:uid="{00000000-0005-0000-0000-0000EB7D0000}"/>
    <cellStyle name="Normal 3 4 2 5 3 3 2" xfId="33221" xr:uid="{00000000-0005-0000-0000-0000EC7D0000}"/>
    <cellStyle name="Normal 3 4 2 5 3 3 2 2" xfId="33222" xr:uid="{00000000-0005-0000-0000-0000ED7D0000}"/>
    <cellStyle name="Normal 3 4 2 5 3 3 2 2 2" xfId="33223" xr:uid="{00000000-0005-0000-0000-0000EE7D0000}"/>
    <cellStyle name="Normal 3 4 2 5 3 3 2 3" xfId="33224" xr:uid="{00000000-0005-0000-0000-0000EF7D0000}"/>
    <cellStyle name="Normal 3 4 2 5 3 3 3" xfId="33225" xr:uid="{00000000-0005-0000-0000-0000F07D0000}"/>
    <cellStyle name="Normal 3 4 2 5 3 3 3 2" xfId="33226" xr:uid="{00000000-0005-0000-0000-0000F17D0000}"/>
    <cellStyle name="Normal 3 4 2 5 3 3 4" xfId="33227" xr:uid="{00000000-0005-0000-0000-0000F27D0000}"/>
    <cellStyle name="Normal 3 4 2 5 3 4" xfId="33228" xr:uid="{00000000-0005-0000-0000-0000F37D0000}"/>
    <cellStyle name="Normal 3 4 2 5 3 4 2" xfId="33229" xr:uid="{00000000-0005-0000-0000-0000F47D0000}"/>
    <cellStyle name="Normal 3 4 2 5 3 4 2 2" xfId="33230" xr:uid="{00000000-0005-0000-0000-0000F57D0000}"/>
    <cellStyle name="Normal 3 4 2 5 3 4 2 2 2" xfId="33231" xr:uid="{00000000-0005-0000-0000-0000F67D0000}"/>
    <cellStyle name="Normal 3 4 2 5 3 4 2 3" xfId="33232" xr:uid="{00000000-0005-0000-0000-0000F77D0000}"/>
    <cellStyle name="Normal 3 4 2 5 3 4 3" xfId="33233" xr:uid="{00000000-0005-0000-0000-0000F87D0000}"/>
    <cellStyle name="Normal 3 4 2 5 3 4 3 2" xfId="33234" xr:uid="{00000000-0005-0000-0000-0000F97D0000}"/>
    <cellStyle name="Normal 3 4 2 5 3 4 4" xfId="33235" xr:uid="{00000000-0005-0000-0000-0000FA7D0000}"/>
    <cellStyle name="Normal 3 4 2 5 3 5" xfId="33236" xr:uid="{00000000-0005-0000-0000-0000FB7D0000}"/>
    <cellStyle name="Normal 3 4 2 5 3 5 2" xfId="33237" xr:uid="{00000000-0005-0000-0000-0000FC7D0000}"/>
    <cellStyle name="Normal 3 4 2 5 3 5 2 2" xfId="33238" xr:uid="{00000000-0005-0000-0000-0000FD7D0000}"/>
    <cellStyle name="Normal 3 4 2 5 3 5 3" xfId="33239" xr:uid="{00000000-0005-0000-0000-0000FE7D0000}"/>
    <cellStyle name="Normal 3 4 2 5 3 6" xfId="33240" xr:uid="{00000000-0005-0000-0000-0000FF7D0000}"/>
    <cellStyle name="Normal 3 4 2 5 3 6 2" xfId="33241" xr:uid="{00000000-0005-0000-0000-0000007E0000}"/>
    <cellStyle name="Normal 3 4 2 5 3 7" xfId="33242" xr:uid="{00000000-0005-0000-0000-0000017E0000}"/>
    <cellStyle name="Normal 3 4 2 5 3 7 2" xfId="33243" xr:uid="{00000000-0005-0000-0000-0000027E0000}"/>
    <cellStyle name="Normal 3 4 2 5 3 8" xfId="33244" xr:uid="{00000000-0005-0000-0000-0000037E0000}"/>
    <cellStyle name="Normal 3 4 2 5 4" xfId="33245" xr:uid="{00000000-0005-0000-0000-0000047E0000}"/>
    <cellStyle name="Normal 3 4 2 5 4 2" xfId="33246" xr:uid="{00000000-0005-0000-0000-0000057E0000}"/>
    <cellStyle name="Normal 3 4 2 5 4 2 2" xfId="33247" xr:uid="{00000000-0005-0000-0000-0000067E0000}"/>
    <cellStyle name="Normal 3 4 2 5 4 2 2 2" xfId="33248" xr:uid="{00000000-0005-0000-0000-0000077E0000}"/>
    <cellStyle name="Normal 3 4 2 5 4 2 2 2 2" xfId="33249" xr:uid="{00000000-0005-0000-0000-0000087E0000}"/>
    <cellStyle name="Normal 3 4 2 5 4 2 2 3" xfId="33250" xr:uid="{00000000-0005-0000-0000-0000097E0000}"/>
    <cellStyle name="Normal 3 4 2 5 4 2 3" xfId="33251" xr:uid="{00000000-0005-0000-0000-00000A7E0000}"/>
    <cellStyle name="Normal 3 4 2 5 4 2 3 2" xfId="33252" xr:uid="{00000000-0005-0000-0000-00000B7E0000}"/>
    <cellStyle name="Normal 3 4 2 5 4 2 4" xfId="33253" xr:uid="{00000000-0005-0000-0000-00000C7E0000}"/>
    <cellStyle name="Normal 3 4 2 5 4 3" xfId="33254" xr:uid="{00000000-0005-0000-0000-00000D7E0000}"/>
    <cellStyle name="Normal 3 4 2 5 4 3 2" xfId="33255" xr:uid="{00000000-0005-0000-0000-00000E7E0000}"/>
    <cellStyle name="Normal 3 4 2 5 4 3 2 2" xfId="33256" xr:uid="{00000000-0005-0000-0000-00000F7E0000}"/>
    <cellStyle name="Normal 3 4 2 5 4 3 3" xfId="33257" xr:uid="{00000000-0005-0000-0000-0000107E0000}"/>
    <cellStyle name="Normal 3 4 2 5 4 4" xfId="33258" xr:uid="{00000000-0005-0000-0000-0000117E0000}"/>
    <cellStyle name="Normal 3 4 2 5 4 4 2" xfId="33259" xr:uid="{00000000-0005-0000-0000-0000127E0000}"/>
    <cellStyle name="Normal 3 4 2 5 4 5" xfId="33260" xr:uid="{00000000-0005-0000-0000-0000137E0000}"/>
    <cellStyle name="Normal 3 4 2 5 5" xfId="33261" xr:uid="{00000000-0005-0000-0000-0000147E0000}"/>
    <cellStyle name="Normal 3 4 2 5 5 2" xfId="33262" xr:uid="{00000000-0005-0000-0000-0000157E0000}"/>
    <cellStyle name="Normal 3 4 2 5 5 2 2" xfId="33263" xr:uid="{00000000-0005-0000-0000-0000167E0000}"/>
    <cellStyle name="Normal 3 4 2 5 5 2 2 2" xfId="33264" xr:uid="{00000000-0005-0000-0000-0000177E0000}"/>
    <cellStyle name="Normal 3 4 2 5 5 2 3" xfId="33265" xr:uid="{00000000-0005-0000-0000-0000187E0000}"/>
    <cellStyle name="Normal 3 4 2 5 5 3" xfId="33266" xr:uid="{00000000-0005-0000-0000-0000197E0000}"/>
    <cellStyle name="Normal 3 4 2 5 5 3 2" xfId="33267" xr:uid="{00000000-0005-0000-0000-00001A7E0000}"/>
    <cellStyle name="Normal 3 4 2 5 5 4" xfId="33268" xr:uid="{00000000-0005-0000-0000-00001B7E0000}"/>
    <cellStyle name="Normal 3 4 2 5 6" xfId="33269" xr:uid="{00000000-0005-0000-0000-00001C7E0000}"/>
    <cellStyle name="Normal 3 4 2 5 6 2" xfId="33270" xr:uid="{00000000-0005-0000-0000-00001D7E0000}"/>
    <cellStyle name="Normal 3 4 2 5 6 2 2" xfId="33271" xr:uid="{00000000-0005-0000-0000-00001E7E0000}"/>
    <cellStyle name="Normal 3 4 2 5 6 2 2 2" xfId="33272" xr:uid="{00000000-0005-0000-0000-00001F7E0000}"/>
    <cellStyle name="Normal 3 4 2 5 6 2 3" xfId="33273" xr:uid="{00000000-0005-0000-0000-0000207E0000}"/>
    <cellStyle name="Normal 3 4 2 5 6 3" xfId="33274" xr:uid="{00000000-0005-0000-0000-0000217E0000}"/>
    <cellStyle name="Normal 3 4 2 5 6 3 2" xfId="33275" xr:uid="{00000000-0005-0000-0000-0000227E0000}"/>
    <cellStyle name="Normal 3 4 2 5 6 4" xfId="33276" xr:uid="{00000000-0005-0000-0000-0000237E0000}"/>
    <cellStyle name="Normal 3 4 2 5 7" xfId="33277" xr:uid="{00000000-0005-0000-0000-0000247E0000}"/>
    <cellStyle name="Normal 3 4 2 5 7 2" xfId="33278" xr:uid="{00000000-0005-0000-0000-0000257E0000}"/>
    <cellStyle name="Normal 3 4 2 5 7 2 2" xfId="33279" xr:uid="{00000000-0005-0000-0000-0000267E0000}"/>
    <cellStyle name="Normal 3 4 2 5 7 3" xfId="33280" xr:uid="{00000000-0005-0000-0000-0000277E0000}"/>
    <cellStyle name="Normal 3 4 2 5 8" xfId="33281" xr:uid="{00000000-0005-0000-0000-0000287E0000}"/>
    <cellStyle name="Normal 3 4 2 5 8 2" xfId="33282" xr:uid="{00000000-0005-0000-0000-0000297E0000}"/>
    <cellStyle name="Normal 3 4 2 5 9" xfId="33283" xr:uid="{00000000-0005-0000-0000-00002A7E0000}"/>
    <cellStyle name="Normal 3 4 2 5 9 2" xfId="33284" xr:uid="{00000000-0005-0000-0000-00002B7E0000}"/>
    <cellStyle name="Normal 3 4 2 6" xfId="33285" xr:uid="{00000000-0005-0000-0000-00002C7E0000}"/>
    <cellStyle name="Normal 3 4 2 6 2" xfId="33286" xr:uid="{00000000-0005-0000-0000-00002D7E0000}"/>
    <cellStyle name="Normal 3 4 2 6 2 2" xfId="33287" xr:uid="{00000000-0005-0000-0000-00002E7E0000}"/>
    <cellStyle name="Normal 3 4 2 6 2 2 2" xfId="33288" xr:uid="{00000000-0005-0000-0000-00002F7E0000}"/>
    <cellStyle name="Normal 3 4 2 6 2 2 2 2" xfId="33289" xr:uid="{00000000-0005-0000-0000-0000307E0000}"/>
    <cellStyle name="Normal 3 4 2 6 2 2 2 2 2" xfId="33290" xr:uid="{00000000-0005-0000-0000-0000317E0000}"/>
    <cellStyle name="Normal 3 4 2 6 2 2 2 2 2 2" xfId="33291" xr:uid="{00000000-0005-0000-0000-0000327E0000}"/>
    <cellStyle name="Normal 3 4 2 6 2 2 2 2 3" xfId="33292" xr:uid="{00000000-0005-0000-0000-0000337E0000}"/>
    <cellStyle name="Normal 3 4 2 6 2 2 2 3" xfId="33293" xr:uid="{00000000-0005-0000-0000-0000347E0000}"/>
    <cellStyle name="Normal 3 4 2 6 2 2 2 3 2" xfId="33294" xr:uid="{00000000-0005-0000-0000-0000357E0000}"/>
    <cellStyle name="Normal 3 4 2 6 2 2 2 4" xfId="33295" xr:uid="{00000000-0005-0000-0000-0000367E0000}"/>
    <cellStyle name="Normal 3 4 2 6 2 2 3" xfId="33296" xr:uid="{00000000-0005-0000-0000-0000377E0000}"/>
    <cellStyle name="Normal 3 4 2 6 2 2 3 2" xfId="33297" xr:uid="{00000000-0005-0000-0000-0000387E0000}"/>
    <cellStyle name="Normal 3 4 2 6 2 2 3 2 2" xfId="33298" xr:uid="{00000000-0005-0000-0000-0000397E0000}"/>
    <cellStyle name="Normal 3 4 2 6 2 2 3 3" xfId="33299" xr:uid="{00000000-0005-0000-0000-00003A7E0000}"/>
    <cellStyle name="Normal 3 4 2 6 2 2 4" xfId="33300" xr:uid="{00000000-0005-0000-0000-00003B7E0000}"/>
    <cellStyle name="Normal 3 4 2 6 2 2 4 2" xfId="33301" xr:uid="{00000000-0005-0000-0000-00003C7E0000}"/>
    <cellStyle name="Normal 3 4 2 6 2 2 5" xfId="33302" xr:uid="{00000000-0005-0000-0000-00003D7E0000}"/>
    <cellStyle name="Normal 3 4 2 6 2 3" xfId="33303" xr:uid="{00000000-0005-0000-0000-00003E7E0000}"/>
    <cellStyle name="Normal 3 4 2 6 2 3 2" xfId="33304" xr:uid="{00000000-0005-0000-0000-00003F7E0000}"/>
    <cellStyle name="Normal 3 4 2 6 2 3 2 2" xfId="33305" xr:uid="{00000000-0005-0000-0000-0000407E0000}"/>
    <cellStyle name="Normal 3 4 2 6 2 3 2 2 2" xfId="33306" xr:uid="{00000000-0005-0000-0000-0000417E0000}"/>
    <cellStyle name="Normal 3 4 2 6 2 3 2 3" xfId="33307" xr:uid="{00000000-0005-0000-0000-0000427E0000}"/>
    <cellStyle name="Normal 3 4 2 6 2 3 3" xfId="33308" xr:uid="{00000000-0005-0000-0000-0000437E0000}"/>
    <cellStyle name="Normal 3 4 2 6 2 3 3 2" xfId="33309" xr:uid="{00000000-0005-0000-0000-0000447E0000}"/>
    <cellStyle name="Normal 3 4 2 6 2 3 4" xfId="33310" xr:uid="{00000000-0005-0000-0000-0000457E0000}"/>
    <cellStyle name="Normal 3 4 2 6 2 4" xfId="33311" xr:uid="{00000000-0005-0000-0000-0000467E0000}"/>
    <cellStyle name="Normal 3 4 2 6 2 4 2" xfId="33312" xr:uid="{00000000-0005-0000-0000-0000477E0000}"/>
    <cellStyle name="Normal 3 4 2 6 2 4 2 2" xfId="33313" xr:uid="{00000000-0005-0000-0000-0000487E0000}"/>
    <cellStyle name="Normal 3 4 2 6 2 4 2 2 2" xfId="33314" xr:uid="{00000000-0005-0000-0000-0000497E0000}"/>
    <cellStyle name="Normal 3 4 2 6 2 4 2 3" xfId="33315" xr:uid="{00000000-0005-0000-0000-00004A7E0000}"/>
    <cellStyle name="Normal 3 4 2 6 2 4 3" xfId="33316" xr:uid="{00000000-0005-0000-0000-00004B7E0000}"/>
    <cellStyle name="Normal 3 4 2 6 2 4 3 2" xfId="33317" xr:uid="{00000000-0005-0000-0000-00004C7E0000}"/>
    <cellStyle name="Normal 3 4 2 6 2 4 4" xfId="33318" xr:uid="{00000000-0005-0000-0000-00004D7E0000}"/>
    <cellStyle name="Normal 3 4 2 6 2 5" xfId="33319" xr:uid="{00000000-0005-0000-0000-00004E7E0000}"/>
    <cellStyle name="Normal 3 4 2 6 2 5 2" xfId="33320" xr:uid="{00000000-0005-0000-0000-00004F7E0000}"/>
    <cellStyle name="Normal 3 4 2 6 2 5 2 2" xfId="33321" xr:uid="{00000000-0005-0000-0000-0000507E0000}"/>
    <cellStyle name="Normal 3 4 2 6 2 5 3" xfId="33322" xr:uid="{00000000-0005-0000-0000-0000517E0000}"/>
    <cellStyle name="Normal 3 4 2 6 2 6" xfId="33323" xr:uid="{00000000-0005-0000-0000-0000527E0000}"/>
    <cellStyle name="Normal 3 4 2 6 2 6 2" xfId="33324" xr:uid="{00000000-0005-0000-0000-0000537E0000}"/>
    <cellStyle name="Normal 3 4 2 6 2 7" xfId="33325" xr:uid="{00000000-0005-0000-0000-0000547E0000}"/>
    <cellStyle name="Normal 3 4 2 6 2 7 2" xfId="33326" xr:uid="{00000000-0005-0000-0000-0000557E0000}"/>
    <cellStyle name="Normal 3 4 2 6 2 8" xfId="33327" xr:uid="{00000000-0005-0000-0000-0000567E0000}"/>
    <cellStyle name="Normal 3 4 2 6 3" xfId="33328" xr:uid="{00000000-0005-0000-0000-0000577E0000}"/>
    <cellStyle name="Normal 3 4 2 6 3 2" xfId="33329" xr:uid="{00000000-0005-0000-0000-0000587E0000}"/>
    <cellStyle name="Normal 3 4 2 6 3 2 2" xfId="33330" xr:uid="{00000000-0005-0000-0000-0000597E0000}"/>
    <cellStyle name="Normal 3 4 2 6 3 2 2 2" xfId="33331" xr:uid="{00000000-0005-0000-0000-00005A7E0000}"/>
    <cellStyle name="Normal 3 4 2 6 3 2 2 2 2" xfId="33332" xr:uid="{00000000-0005-0000-0000-00005B7E0000}"/>
    <cellStyle name="Normal 3 4 2 6 3 2 2 3" xfId="33333" xr:uid="{00000000-0005-0000-0000-00005C7E0000}"/>
    <cellStyle name="Normal 3 4 2 6 3 2 3" xfId="33334" xr:uid="{00000000-0005-0000-0000-00005D7E0000}"/>
    <cellStyle name="Normal 3 4 2 6 3 2 3 2" xfId="33335" xr:uid="{00000000-0005-0000-0000-00005E7E0000}"/>
    <cellStyle name="Normal 3 4 2 6 3 2 4" xfId="33336" xr:uid="{00000000-0005-0000-0000-00005F7E0000}"/>
    <cellStyle name="Normal 3 4 2 6 3 3" xfId="33337" xr:uid="{00000000-0005-0000-0000-0000607E0000}"/>
    <cellStyle name="Normal 3 4 2 6 3 3 2" xfId="33338" xr:uid="{00000000-0005-0000-0000-0000617E0000}"/>
    <cellStyle name="Normal 3 4 2 6 3 3 2 2" xfId="33339" xr:uid="{00000000-0005-0000-0000-0000627E0000}"/>
    <cellStyle name="Normal 3 4 2 6 3 3 3" xfId="33340" xr:uid="{00000000-0005-0000-0000-0000637E0000}"/>
    <cellStyle name="Normal 3 4 2 6 3 4" xfId="33341" xr:uid="{00000000-0005-0000-0000-0000647E0000}"/>
    <cellStyle name="Normal 3 4 2 6 3 4 2" xfId="33342" xr:uid="{00000000-0005-0000-0000-0000657E0000}"/>
    <cellStyle name="Normal 3 4 2 6 3 5" xfId="33343" xr:uid="{00000000-0005-0000-0000-0000667E0000}"/>
    <cellStyle name="Normal 3 4 2 6 4" xfId="33344" xr:uid="{00000000-0005-0000-0000-0000677E0000}"/>
    <cellStyle name="Normal 3 4 2 6 4 2" xfId="33345" xr:uid="{00000000-0005-0000-0000-0000687E0000}"/>
    <cellStyle name="Normal 3 4 2 6 4 2 2" xfId="33346" xr:uid="{00000000-0005-0000-0000-0000697E0000}"/>
    <cellStyle name="Normal 3 4 2 6 4 2 2 2" xfId="33347" xr:uid="{00000000-0005-0000-0000-00006A7E0000}"/>
    <cellStyle name="Normal 3 4 2 6 4 2 3" xfId="33348" xr:uid="{00000000-0005-0000-0000-00006B7E0000}"/>
    <cellStyle name="Normal 3 4 2 6 4 3" xfId="33349" xr:uid="{00000000-0005-0000-0000-00006C7E0000}"/>
    <cellStyle name="Normal 3 4 2 6 4 3 2" xfId="33350" xr:uid="{00000000-0005-0000-0000-00006D7E0000}"/>
    <cellStyle name="Normal 3 4 2 6 4 4" xfId="33351" xr:uid="{00000000-0005-0000-0000-00006E7E0000}"/>
    <cellStyle name="Normal 3 4 2 6 5" xfId="33352" xr:uid="{00000000-0005-0000-0000-00006F7E0000}"/>
    <cellStyle name="Normal 3 4 2 6 5 2" xfId="33353" xr:uid="{00000000-0005-0000-0000-0000707E0000}"/>
    <cellStyle name="Normal 3 4 2 6 5 2 2" xfId="33354" xr:uid="{00000000-0005-0000-0000-0000717E0000}"/>
    <cellStyle name="Normal 3 4 2 6 5 2 2 2" xfId="33355" xr:uid="{00000000-0005-0000-0000-0000727E0000}"/>
    <cellStyle name="Normal 3 4 2 6 5 2 3" xfId="33356" xr:uid="{00000000-0005-0000-0000-0000737E0000}"/>
    <cellStyle name="Normal 3 4 2 6 5 3" xfId="33357" xr:uid="{00000000-0005-0000-0000-0000747E0000}"/>
    <cellStyle name="Normal 3 4 2 6 5 3 2" xfId="33358" xr:uid="{00000000-0005-0000-0000-0000757E0000}"/>
    <cellStyle name="Normal 3 4 2 6 5 4" xfId="33359" xr:uid="{00000000-0005-0000-0000-0000767E0000}"/>
    <cellStyle name="Normal 3 4 2 6 6" xfId="33360" xr:uid="{00000000-0005-0000-0000-0000777E0000}"/>
    <cellStyle name="Normal 3 4 2 6 6 2" xfId="33361" xr:uid="{00000000-0005-0000-0000-0000787E0000}"/>
    <cellStyle name="Normal 3 4 2 6 6 2 2" xfId="33362" xr:uid="{00000000-0005-0000-0000-0000797E0000}"/>
    <cellStyle name="Normal 3 4 2 6 6 3" xfId="33363" xr:uid="{00000000-0005-0000-0000-00007A7E0000}"/>
    <cellStyle name="Normal 3 4 2 6 7" xfId="33364" xr:uid="{00000000-0005-0000-0000-00007B7E0000}"/>
    <cellStyle name="Normal 3 4 2 6 7 2" xfId="33365" xr:uid="{00000000-0005-0000-0000-00007C7E0000}"/>
    <cellStyle name="Normal 3 4 2 6 8" xfId="33366" xr:uid="{00000000-0005-0000-0000-00007D7E0000}"/>
    <cellStyle name="Normal 3 4 2 6 8 2" xfId="33367" xr:uid="{00000000-0005-0000-0000-00007E7E0000}"/>
    <cellStyle name="Normal 3 4 2 6 9" xfId="33368" xr:uid="{00000000-0005-0000-0000-00007F7E0000}"/>
    <cellStyle name="Normal 3 4 2 7" xfId="33369" xr:uid="{00000000-0005-0000-0000-0000807E0000}"/>
    <cellStyle name="Normal 3 4 2 7 2" xfId="33370" xr:uid="{00000000-0005-0000-0000-0000817E0000}"/>
    <cellStyle name="Normal 3 4 2 7 2 2" xfId="33371" xr:uid="{00000000-0005-0000-0000-0000827E0000}"/>
    <cellStyle name="Normal 3 4 2 7 2 2 2" xfId="33372" xr:uid="{00000000-0005-0000-0000-0000837E0000}"/>
    <cellStyle name="Normal 3 4 2 7 2 2 2 2" xfId="33373" xr:uid="{00000000-0005-0000-0000-0000847E0000}"/>
    <cellStyle name="Normal 3 4 2 7 2 2 2 2 2" xfId="33374" xr:uid="{00000000-0005-0000-0000-0000857E0000}"/>
    <cellStyle name="Normal 3 4 2 7 2 2 2 3" xfId="33375" xr:uid="{00000000-0005-0000-0000-0000867E0000}"/>
    <cellStyle name="Normal 3 4 2 7 2 2 3" xfId="33376" xr:uid="{00000000-0005-0000-0000-0000877E0000}"/>
    <cellStyle name="Normal 3 4 2 7 2 2 3 2" xfId="33377" xr:uid="{00000000-0005-0000-0000-0000887E0000}"/>
    <cellStyle name="Normal 3 4 2 7 2 2 4" xfId="33378" xr:uid="{00000000-0005-0000-0000-0000897E0000}"/>
    <cellStyle name="Normal 3 4 2 7 2 3" xfId="33379" xr:uid="{00000000-0005-0000-0000-00008A7E0000}"/>
    <cellStyle name="Normal 3 4 2 7 2 3 2" xfId="33380" xr:uid="{00000000-0005-0000-0000-00008B7E0000}"/>
    <cellStyle name="Normal 3 4 2 7 2 3 2 2" xfId="33381" xr:uid="{00000000-0005-0000-0000-00008C7E0000}"/>
    <cellStyle name="Normal 3 4 2 7 2 3 3" xfId="33382" xr:uid="{00000000-0005-0000-0000-00008D7E0000}"/>
    <cellStyle name="Normal 3 4 2 7 2 4" xfId="33383" xr:uid="{00000000-0005-0000-0000-00008E7E0000}"/>
    <cellStyle name="Normal 3 4 2 7 2 4 2" xfId="33384" xr:uid="{00000000-0005-0000-0000-00008F7E0000}"/>
    <cellStyle name="Normal 3 4 2 7 2 5" xfId="33385" xr:uid="{00000000-0005-0000-0000-0000907E0000}"/>
    <cellStyle name="Normal 3 4 2 7 3" xfId="33386" xr:uid="{00000000-0005-0000-0000-0000917E0000}"/>
    <cellStyle name="Normal 3 4 2 7 3 2" xfId="33387" xr:uid="{00000000-0005-0000-0000-0000927E0000}"/>
    <cellStyle name="Normal 3 4 2 7 3 2 2" xfId="33388" xr:uid="{00000000-0005-0000-0000-0000937E0000}"/>
    <cellStyle name="Normal 3 4 2 7 3 2 2 2" xfId="33389" xr:uid="{00000000-0005-0000-0000-0000947E0000}"/>
    <cellStyle name="Normal 3 4 2 7 3 2 3" xfId="33390" xr:uid="{00000000-0005-0000-0000-0000957E0000}"/>
    <cellStyle name="Normal 3 4 2 7 3 3" xfId="33391" xr:uid="{00000000-0005-0000-0000-0000967E0000}"/>
    <cellStyle name="Normal 3 4 2 7 3 3 2" xfId="33392" xr:uid="{00000000-0005-0000-0000-0000977E0000}"/>
    <cellStyle name="Normal 3 4 2 7 3 4" xfId="33393" xr:uid="{00000000-0005-0000-0000-0000987E0000}"/>
    <cellStyle name="Normal 3 4 2 7 4" xfId="33394" xr:uid="{00000000-0005-0000-0000-0000997E0000}"/>
    <cellStyle name="Normal 3 4 2 7 4 2" xfId="33395" xr:uid="{00000000-0005-0000-0000-00009A7E0000}"/>
    <cellStyle name="Normal 3 4 2 7 4 2 2" xfId="33396" xr:uid="{00000000-0005-0000-0000-00009B7E0000}"/>
    <cellStyle name="Normal 3 4 2 7 4 2 2 2" xfId="33397" xr:uid="{00000000-0005-0000-0000-00009C7E0000}"/>
    <cellStyle name="Normal 3 4 2 7 4 2 3" xfId="33398" xr:uid="{00000000-0005-0000-0000-00009D7E0000}"/>
    <cellStyle name="Normal 3 4 2 7 4 3" xfId="33399" xr:uid="{00000000-0005-0000-0000-00009E7E0000}"/>
    <cellStyle name="Normal 3 4 2 7 4 3 2" xfId="33400" xr:uid="{00000000-0005-0000-0000-00009F7E0000}"/>
    <cellStyle name="Normal 3 4 2 7 4 4" xfId="33401" xr:uid="{00000000-0005-0000-0000-0000A07E0000}"/>
    <cellStyle name="Normal 3 4 2 7 5" xfId="33402" xr:uid="{00000000-0005-0000-0000-0000A17E0000}"/>
    <cellStyle name="Normal 3 4 2 7 5 2" xfId="33403" xr:uid="{00000000-0005-0000-0000-0000A27E0000}"/>
    <cellStyle name="Normal 3 4 2 7 5 2 2" xfId="33404" xr:uid="{00000000-0005-0000-0000-0000A37E0000}"/>
    <cellStyle name="Normal 3 4 2 7 5 3" xfId="33405" xr:uid="{00000000-0005-0000-0000-0000A47E0000}"/>
    <cellStyle name="Normal 3 4 2 7 6" xfId="33406" xr:uid="{00000000-0005-0000-0000-0000A57E0000}"/>
    <cellStyle name="Normal 3 4 2 7 6 2" xfId="33407" xr:uid="{00000000-0005-0000-0000-0000A67E0000}"/>
    <cellStyle name="Normal 3 4 2 7 7" xfId="33408" xr:uid="{00000000-0005-0000-0000-0000A77E0000}"/>
    <cellStyle name="Normal 3 4 2 7 7 2" xfId="33409" xr:uid="{00000000-0005-0000-0000-0000A87E0000}"/>
    <cellStyle name="Normal 3 4 2 7 8" xfId="33410" xr:uid="{00000000-0005-0000-0000-0000A97E0000}"/>
    <cellStyle name="Normal 3 4 2 8" xfId="33411" xr:uid="{00000000-0005-0000-0000-0000AA7E0000}"/>
    <cellStyle name="Normal 3 4 2 8 2" xfId="33412" xr:uid="{00000000-0005-0000-0000-0000AB7E0000}"/>
    <cellStyle name="Normal 3 4 2 8 2 2" xfId="33413" xr:uid="{00000000-0005-0000-0000-0000AC7E0000}"/>
    <cellStyle name="Normal 3 4 2 8 2 2 2" xfId="33414" xr:uid="{00000000-0005-0000-0000-0000AD7E0000}"/>
    <cellStyle name="Normal 3 4 2 8 2 2 2 2" xfId="33415" xr:uid="{00000000-0005-0000-0000-0000AE7E0000}"/>
    <cellStyle name="Normal 3 4 2 8 2 2 2 2 2" xfId="33416" xr:uid="{00000000-0005-0000-0000-0000AF7E0000}"/>
    <cellStyle name="Normal 3 4 2 8 2 2 2 3" xfId="33417" xr:uid="{00000000-0005-0000-0000-0000B07E0000}"/>
    <cellStyle name="Normal 3 4 2 8 2 2 3" xfId="33418" xr:uid="{00000000-0005-0000-0000-0000B17E0000}"/>
    <cellStyle name="Normal 3 4 2 8 2 2 3 2" xfId="33419" xr:uid="{00000000-0005-0000-0000-0000B27E0000}"/>
    <cellStyle name="Normal 3 4 2 8 2 2 4" xfId="33420" xr:uid="{00000000-0005-0000-0000-0000B37E0000}"/>
    <cellStyle name="Normal 3 4 2 8 2 3" xfId="33421" xr:uid="{00000000-0005-0000-0000-0000B47E0000}"/>
    <cellStyle name="Normal 3 4 2 8 2 3 2" xfId="33422" xr:uid="{00000000-0005-0000-0000-0000B57E0000}"/>
    <cellStyle name="Normal 3 4 2 8 2 3 2 2" xfId="33423" xr:uid="{00000000-0005-0000-0000-0000B67E0000}"/>
    <cellStyle name="Normal 3 4 2 8 2 3 3" xfId="33424" xr:uid="{00000000-0005-0000-0000-0000B77E0000}"/>
    <cellStyle name="Normal 3 4 2 8 2 4" xfId="33425" xr:uid="{00000000-0005-0000-0000-0000B87E0000}"/>
    <cellStyle name="Normal 3 4 2 8 2 4 2" xfId="33426" xr:uid="{00000000-0005-0000-0000-0000B97E0000}"/>
    <cellStyle name="Normal 3 4 2 8 2 5" xfId="33427" xr:uid="{00000000-0005-0000-0000-0000BA7E0000}"/>
    <cellStyle name="Normal 3 4 2 8 3" xfId="33428" xr:uid="{00000000-0005-0000-0000-0000BB7E0000}"/>
    <cellStyle name="Normal 3 4 2 8 3 2" xfId="33429" xr:uid="{00000000-0005-0000-0000-0000BC7E0000}"/>
    <cellStyle name="Normal 3 4 2 8 3 2 2" xfId="33430" xr:uid="{00000000-0005-0000-0000-0000BD7E0000}"/>
    <cellStyle name="Normal 3 4 2 8 3 2 2 2" xfId="33431" xr:uid="{00000000-0005-0000-0000-0000BE7E0000}"/>
    <cellStyle name="Normal 3 4 2 8 3 2 3" xfId="33432" xr:uid="{00000000-0005-0000-0000-0000BF7E0000}"/>
    <cellStyle name="Normal 3 4 2 8 3 3" xfId="33433" xr:uid="{00000000-0005-0000-0000-0000C07E0000}"/>
    <cellStyle name="Normal 3 4 2 8 3 3 2" xfId="33434" xr:uid="{00000000-0005-0000-0000-0000C17E0000}"/>
    <cellStyle name="Normal 3 4 2 8 3 4" xfId="33435" xr:uid="{00000000-0005-0000-0000-0000C27E0000}"/>
    <cellStyle name="Normal 3 4 2 8 4" xfId="33436" xr:uid="{00000000-0005-0000-0000-0000C37E0000}"/>
    <cellStyle name="Normal 3 4 2 8 4 2" xfId="33437" xr:uid="{00000000-0005-0000-0000-0000C47E0000}"/>
    <cellStyle name="Normal 3 4 2 8 4 2 2" xfId="33438" xr:uid="{00000000-0005-0000-0000-0000C57E0000}"/>
    <cellStyle name="Normal 3 4 2 8 4 2 2 2" xfId="33439" xr:uid="{00000000-0005-0000-0000-0000C67E0000}"/>
    <cellStyle name="Normal 3 4 2 8 4 2 3" xfId="33440" xr:uid="{00000000-0005-0000-0000-0000C77E0000}"/>
    <cellStyle name="Normal 3 4 2 8 4 3" xfId="33441" xr:uid="{00000000-0005-0000-0000-0000C87E0000}"/>
    <cellStyle name="Normal 3 4 2 8 4 3 2" xfId="33442" xr:uid="{00000000-0005-0000-0000-0000C97E0000}"/>
    <cellStyle name="Normal 3 4 2 8 4 4" xfId="33443" xr:uid="{00000000-0005-0000-0000-0000CA7E0000}"/>
    <cellStyle name="Normal 3 4 2 8 5" xfId="33444" xr:uid="{00000000-0005-0000-0000-0000CB7E0000}"/>
    <cellStyle name="Normal 3 4 2 8 5 2" xfId="33445" xr:uid="{00000000-0005-0000-0000-0000CC7E0000}"/>
    <cellStyle name="Normal 3 4 2 8 5 2 2" xfId="33446" xr:uid="{00000000-0005-0000-0000-0000CD7E0000}"/>
    <cellStyle name="Normal 3 4 2 8 5 3" xfId="33447" xr:uid="{00000000-0005-0000-0000-0000CE7E0000}"/>
    <cellStyle name="Normal 3 4 2 8 6" xfId="33448" xr:uid="{00000000-0005-0000-0000-0000CF7E0000}"/>
    <cellStyle name="Normal 3 4 2 8 6 2" xfId="33449" xr:uid="{00000000-0005-0000-0000-0000D07E0000}"/>
    <cellStyle name="Normal 3 4 2 8 7" xfId="33450" xr:uid="{00000000-0005-0000-0000-0000D17E0000}"/>
    <cellStyle name="Normal 3 4 2 8 7 2" xfId="33451" xr:uid="{00000000-0005-0000-0000-0000D27E0000}"/>
    <cellStyle name="Normal 3 4 2 8 8" xfId="33452" xr:uid="{00000000-0005-0000-0000-0000D37E0000}"/>
    <cellStyle name="Normal 3 4 2 9" xfId="33453" xr:uid="{00000000-0005-0000-0000-0000D47E0000}"/>
    <cellStyle name="Normal 3 4 2 9 2" xfId="33454" xr:uid="{00000000-0005-0000-0000-0000D57E0000}"/>
    <cellStyle name="Normal 3 4 2 9 2 2" xfId="33455" xr:uid="{00000000-0005-0000-0000-0000D67E0000}"/>
    <cellStyle name="Normal 3 4 2 9 2 2 2" xfId="33456" xr:uid="{00000000-0005-0000-0000-0000D77E0000}"/>
    <cellStyle name="Normal 3 4 2 9 2 2 2 2" xfId="33457" xr:uid="{00000000-0005-0000-0000-0000D87E0000}"/>
    <cellStyle name="Normal 3 4 2 9 2 2 2 2 2" xfId="33458" xr:uid="{00000000-0005-0000-0000-0000D97E0000}"/>
    <cellStyle name="Normal 3 4 2 9 2 2 2 3" xfId="33459" xr:uid="{00000000-0005-0000-0000-0000DA7E0000}"/>
    <cellStyle name="Normal 3 4 2 9 2 2 3" xfId="33460" xr:uid="{00000000-0005-0000-0000-0000DB7E0000}"/>
    <cellStyle name="Normal 3 4 2 9 2 2 3 2" xfId="33461" xr:uid="{00000000-0005-0000-0000-0000DC7E0000}"/>
    <cellStyle name="Normal 3 4 2 9 2 2 4" xfId="33462" xr:uid="{00000000-0005-0000-0000-0000DD7E0000}"/>
    <cellStyle name="Normal 3 4 2 9 2 3" xfId="33463" xr:uid="{00000000-0005-0000-0000-0000DE7E0000}"/>
    <cellStyle name="Normal 3 4 2 9 2 3 2" xfId="33464" xr:uid="{00000000-0005-0000-0000-0000DF7E0000}"/>
    <cellStyle name="Normal 3 4 2 9 2 3 2 2" xfId="33465" xr:uid="{00000000-0005-0000-0000-0000E07E0000}"/>
    <cellStyle name="Normal 3 4 2 9 2 3 3" xfId="33466" xr:uid="{00000000-0005-0000-0000-0000E17E0000}"/>
    <cellStyle name="Normal 3 4 2 9 2 4" xfId="33467" xr:uid="{00000000-0005-0000-0000-0000E27E0000}"/>
    <cellStyle name="Normal 3 4 2 9 2 4 2" xfId="33468" xr:uid="{00000000-0005-0000-0000-0000E37E0000}"/>
    <cellStyle name="Normal 3 4 2 9 2 5" xfId="33469" xr:uid="{00000000-0005-0000-0000-0000E47E0000}"/>
    <cellStyle name="Normal 3 4 2 9 3" xfId="33470" xr:uid="{00000000-0005-0000-0000-0000E57E0000}"/>
    <cellStyle name="Normal 3 4 2 9 3 2" xfId="33471" xr:uid="{00000000-0005-0000-0000-0000E67E0000}"/>
    <cellStyle name="Normal 3 4 2 9 3 2 2" xfId="33472" xr:uid="{00000000-0005-0000-0000-0000E77E0000}"/>
    <cellStyle name="Normal 3 4 2 9 3 2 2 2" xfId="33473" xr:uid="{00000000-0005-0000-0000-0000E87E0000}"/>
    <cellStyle name="Normal 3 4 2 9 3 2 3" xfId="33474" xr:uid="{00000000-0005-0000-0000-0000E97E0000}"/>
    <cellStyle name="Normal 3 4 2 9 3 3" xfId="33475" xr:uid="{00000000-0005-0000-0000-0000EA7E0000}"/>
    <cellStyle name="Normal 3 4 2 9 3 3 2" xfId="33476" xr:uid="{00000000-0005-0000-0000-0000EB7E0000}"/>
    <cellStyle name="Normal 3 4 2 9 3 4" xfId="33477" xr:uid="{00000000-0005-0000-0000-0000EC7E0000}"/>
    <cellStyle name="Normal 3 4 2 9 4" xfId="33478" xr:uid="{00000000-0005-0000-0000-0000ED7E0000}"/>
    <cellStyle name="Normal 3 4 2 9 4 2" xfId="33479" xr:uid="{00000000-0005-0000-0000-0000EE7E0000}"/>
    <cellStyle name="Normal 3 4 2 9 4 2 2" xfId="33480" xr:uid="{00000000-0005-0000-0000-0000EF7E0000}"/>
    <cellStyle name="Normal 3 4 2 9 4 3" xfId="33481" xr:uid="{00000000-0005-0000-0000-0000F07E0000}"/>
    <cellStyle name="Normal 3 4 2 9 5" xfId="33482" xr:uid="{00000000-0005-0000-0000-0000F17E0000}"/>
    <cellStyle name="Normal 3 4 2 9 5 2" xfId="33483" xr:uid="{00000000-0005-0000-0000-0000F27E0000}"/>
    <cellStyle name="Normal 3 4 2 9 6" xfId="33484" xr:uid="{00000000-0005-0000-0000-0000F37E0000}"/>
    <cellStyle name="Normal 3 4 2_T-straight with PEDs adjustor" xfId="33485" xr:uid="{00000000-0005-0000-0000-0000F47E0000}"/>
    <cellStyle name="Normal 3 4 20" xfId="33486" xr:uid="{00000000-0005-0000-0000-0000F57E0000}"/>
    <cellStyle name="Normal 3 4 3" xfId="1293" xr:uid="{00000000-0005-0000-0000-0000F67E0000}"/>
    <cellStyle name="Normal 3 4 3 10" xfId="33487" xr:uid="{00000000-0005-0000-0000-0000F77E0000}"/>
    <cellStyle name="Normal 3 4 3 10 2" xfId="33488" xr:uid="{00000000-0005-0000-0000-0000F87E0000}"/>
    <cellStyle name="Normal 3 4 3 10 2 2" xfId="33489" xr:uid="{00000000-0005-0000-0000-0000F97E0000}"/>
    <cellStyle name="Normal 3 4 3 10 2 2 2" xfId="33490" xr:uid="{00000000-0005-0000-0000-0000FA7E0000}"/>
    <cellStyle name="Normal 3 4 3 10 2 3" xfId="33491" xr:uid="{00000000-0005-0000-0000-0000FB7E0000}"/>
    <cellStyle name="Normal 3 4 3 10 3" xfId="33492" xr:uid="{00000000-0005-0000-0000-0000FC7E0000}"/>
    <cellStyle name="Normal 3 4 3 10 3 2" xfId="33493" xr:uid="{00000000-0005-0000-0000-0000FD7E0000}"/>
    <cellStyle name="Normal 3 4 3 10 4" xfId="33494" xr:uid="{00000000-0005-0000-0000-0000FE7E0000}"/>
    <cellStyle name="Normal 3 4 3 11" xfId="33495" xr:uid="{00000000-0005-0000-0000-0000FF7E0000}"/>
    <cellStyle name="Normal 3 4 3 11 2" xfId="33496" xr:uid="{00000000-0005-0000-0000-0000007F0000}"/>
    <cellStyle name="Normal 3 4 3 11 2 2" xfId="33497" xr:uid="{00000000-0005-0000-0000-0000017F0000}"/>
    <cellStyle name="Normal 3 4 3 11 2 2 2" xfId="33498" xr:uid="{00000000-0005-0000-0000-0000027F0000}"/>
    <cellStyle name="Normal 3 4 3 11 2 3" xfId="33499" xr:uid="{00000000-0005-0000-0000-0000037F0000}"/>
    <cellStyle name="Normal 3 4 3 11 3" xfId="33500" xr:uid="{00000000-0005-0000-0000-0000047F0000}"/>
    <cellStyle name="Normal 3 4 3 11 3 2" xfId="33501" xr:uid="{00000000-0005-0000-0000-0000057F0000}"/>
    <cellStyle name="Normal 3 4 3 11 4" xfId="33502" xr:uid="{00000000-0005-0000-0000-0000067F0000}"/>
    <cellStyle name="Normal 3 4 3 12" xfId="33503" xr:uid="{00000000-0005-0000-0000-0000077F0000}"/>
    <cellStyle name="Normal 3 4 3 12 2" xfId="33504" xr:uid="{00000000-0005-0000-0000-0000087F0000}"/>
    <cellStyle name="Normal 3 4 3 12 2 2" xfId="33505" xr:uid="{00000000-0005-0000-0000-0000097F0000}"/>
    <cellStyle name="Normal 3 4 3 12 2 2 2" xfId="33506" xr:uid="{00000000-0005-0000-0000-00000A7F0000}"/>
    <cellStyle name="Normal 3 4 3 12 2 3" xfId="33507" xr:uid="{00000000-0005-0000-0000-00000B7F0000}"/>
    <cellStyle name="Normal 3 4 3 12 3" xfId="33508" xr:uid="{00000000-0005-0000-0000-00000C7F0000}"/>
    <cellStyle name="Normal 3 4 3 12 3 2" xfId="33509" xr:uid="{00000000-0005-0000-0000-00000D7F0000}"/>
    <cellStyle name="Normal 3 4 3 12 4" xfId="33510" xr:uid="{00000000-0005-0000-0000-00000E7F0000}"/>
    <cellStyle name="Normal 3 4 3 13" xfId="33511" xr:uid="{00000000-0005-0000-0000-00000F7F0000}"/>
    <cellStyle name="Normal 3 4 3 13 2" xfId="33512" xr:uid="{00000000-0005-0000-0000-0000107F0000}"/>
    <cellStyle name="Normal 3 4 3 13 2 2" xfId="33513" xr:uid="{00000000-0005-0000-0000-0000117F0000}"/>
    <cellStyle name="Normal 3 4 3 13 3" xfId="33514" xr:uid="{00000000-0005-0000-0000-0000127F0000}"/>
    <cellStyle name="Normal 3 4 3 14" xfId="33515" xr:uid="{00000000-0005-0000-0000-0000137F0000}"/>
    <cellStyle name="Normal 3 4 3 14 2" xfId="33516" xr:uid="{00000000-0005-0000-0000-0000147F0000}"/>
    <cellStyle name="Normal 3 4 3 15" xfId="33517" xr:uid="{00000000-0005-0000-0000-0000157F0000}"/>
    <cellStyle name="Normal 3 4 3 15 2" xfId="33518" xr:uid="{00000000-0005-0000-0000-0000167F0000}"/>
    <cellStyle name="Normal 3 4 3 16" xfId="33519" xr:uid="{00000000-0005-0000-0000-0000177F0000}"/>
    <cellStyle name="Normal 3 4 3 17" xfId="33520" xr:uid="{00000000-0005-0000-0000-0000187F0000}"/>
    <cellStyle name="Normal 3 4 3 2" xfId="1294" xr:uid="{00000000-0005-0000-0000-0000197F0000}"/>
    <cellStyle name="Normal 3 4 3 2 10" xfId="33521" xr:uid="{00000000-0005-0000-0000-00001A7F0000}"/>
    <cellStyle name="Normal 3 4 3 2 11" xfId="33522" xr:uid="{00000000-0005-0000-0000-00001B7F0000}"/>
    <cellStyle name="Normal 3 4 3 2 2" xfId="33523" xr:uid="{00000000-0005-0000-0000-00001C7F0000}"/>
    <cellStyle name="Normal 3 4 3 2 2 10" xfId="33524" xr:uid="{00000000-0005-0000-0000-00001D7F0000}"/>
    <cellStyle name="Normal 3 4 3 2 2 2" xfId="33525" xr:uid="{00000000-0005-0000-0000-00001E7F0000}"/>
    <cellStyle name="Normal 3 4 3 2 2 2 2" xfId="33526" xr:uid="{00000000-0005-0000-0000-00001F7F0000}"/>
    <cellStyle name="Normal 3 4 3 2 2 2 2 2" xfId="33527" xr:uid="{00000000-0005-0000-0000-0000207F0000}"/>
    <cellStyle name="Normal 3 4 3 2 2 2 2 2 2" xfId="33528" xr:uid="{00000000-0005-0000-0000-0000217F0000}"/>
    <cellStyle name="Normal 3 4 3 2 2 2 2 2 2 2" xfId="33529" xr:uid="{00000000-0005-0000-0000-0000227F0000}"/>
    <cellStyle name="Normal 3 4 3 2 2 2 2 2 2 2 2" xfId="33530" xr:uid="{00000000-0005-0000-0000-0000237F0000}"/>
    <cellStyle name="Normal 3 4 3 2 2 2 2 2 2 3" xfId="33531" xr:uid="{00000000-0005-0000-0000-0000247F0000}"/>
    <cellStyle name="Normal 3 4 3 2 2 2 2 2 3" xfId="33532" xr:uid="{00000000-0005-0000-0000-0000257F0000}"/>
    <cellStyle name="Normal 3 4 3 2 2 2 2 2 3 2" xfId="33533" xr:uid="{00000000-0005-0000-0000-0000267F0000}"/>
    <cellStyle name="Normal 3 4 3 2 2 2 2 2 4" xfId="33534" xr:uid="{00000000-0005-0000-0000-0000277F0000}"/>
    <cellStyle name="Normal 3 4 3 2 2 2 2 3" xfId="33535" xr:uid="{00000000-0005-0000-0000-0000287F0000}"/>
    <cellStyle name="Normal 3 4 3 2 2 2 2 3 2" xfId="33536" xr:uid="{00000000-0005-0000-0000-0000297F0000}"/>
    <cellStyle name="Normal 3 4 3 2 2 2 2 3 2 2" xfId="33537" xr:uid="{00000000-0005-0000-0000-00002A7F0000}"/>
    <cellStyle name="Normal 3 4 3 2 2 2 2 3 3" xfId="33538" xr:uid="{00000000-0005-0000-0000-00002B7F0000}"/>
    <cellStyle name="Normal 3 4 3 2 2 2 2 4" xfId="33539" xr:uid="{00000000-0005-0000-0000-00002C7F0000}"/>
    <cellStyle name="Normal 3 4 3 2 2 2 2 4 2" xfId="33540" xr:uid="{00000000-0005-0000-0000-00002D7F0000}"/>
    <cellStyle name="Normal 3 4 3 2 2 2 2 5" xfId="33541" xr:uid="{00000000-0005-0000-0000-00002E7F0000}"/>
    <cellStyle name="Normal 3 4 3 2 2 2 3" xfId="33542" xr:uid="{00000000-0005-0000-0000-00002F7F0000}"/>
    <cellStyle name="Normal 3 4 3 2 2 2 3 2" xfId="33543" xr:uid="{00000000-0005-0000-0000-0000307F0000}"/>
    <cellStyle name="Normal 3 4 3 2 2 2 3 2 2" xfId="33544" xr:uid="{00000000-0005-0000-0000-0000317F0000}"/>
    <cellStyle name="Normal 3 4 3 2 2 2 3 2 2 2" xfId="33545" xr:uid="{00000000-0005-0000-0000-0000327F0000}"/>
    <cellStyle name="Normal 3 4 3 2 2 2 3 2 3" xfId="33546" xr:uid="{00000000-0005-0000-0000-0000337F0000}"/>
    <cellStyle name="Normal 3 4 3 2 2 2 3 3" xfId="33547" xr:uid="{00000000-0005-0000-0000-0000347F0000}"/>
    <cellStyle name="Normal 3 4 3 2 2 2 3 3 2" xfId="33548" xr:uid="{00000000-0005-0000-0000-0000357F0000}"/>
    <cellStyle name="Normal 3 4 3 2 2 2 3 4" xfId="33549" xr:uid="{00000000-0005-0000-0000-0000367F0000}"/>
    <cellStyle name="Normal 3 4 3 2 2 2 4" xfId="33550" xr:uid="{00000000-0005-0000-0000-0000377F0000}"/>
    <cellStyle name="Normal 3 4 3 2 2 2 4 2" xfId="33551" xr:uid="{00000000-0005-0000-0000-0000387F0000}"/>
    <cellStyle name="Normal 3 4 3 2 2 2 4 2 2" xfId="33552" xr:uid="{00000000-0005-0000-0000-0000397F0000}"/>
    <cellStyle name="Normal 3 4 3 2 2 2 4 2 2 2" xfId="33553" xr:uid="{00000000-0005-0000-0000-00003A7F0000}"/>
    <cellStyle name="Normal 3 4 3 2 2 2 4 2 3" xfId="33554" xr:uid="{00000000-0005-0000-0000-00003B7F0000}"/>
    <cellStyle name="Normal 3 4 3 2 2 2 4 3" xfId="33555" xr:uid="{00000000-0005-0000-0000-00003C7F0000}"/>
    <cellStyle name="Normal 3 4 3 2 2 2 4 3 2" xfId="33556" xr:uid="{00000000-0005-0000-0000-00003D7F0000}"/>
    <cellStyle name="Normal 3 4 3 2 2 2 4 4" xfId="33557" xr:uid="{00000000-0005-0000-0000-00003E7F0000}"/>
    <cellStyle name="Normal 3 4 3 2 2 2 5" xfId="33558" xr:uid="{00000000-0005-0000-0000-00003F7F0000}"/>
    <cellStyle name="Normal 3 4 3 2 2 2 5 2" xfId="33559" xr:uid="{00000000-0005-0000-0000-0000407F0000}"/>
    <cellStyle name="Normal 3 4 3 2 2 2 5 2 2" xfId="33560" xr:uid="{00000000-0005-0000-0000-0000417F0000}"/>
    <cellStyle name="Normal 3 4 3 2 2 2 5 3" xfId="33561" xr:uid="{00000000-0005-0000-0000-0000427F0000}"/>
    <cellStyle name="Normal 3 4 3 2 2 2 6" xfId="33562" xr:uid="{00000000-0005-0000-0000-0000437F0000}"/>
    <cellStyle name="Normal 3 4 3 2 2 2 6 2" xfId="33563" xr:uid="{00000000-0005-0000-0000-0000447F0000}"/>
    <cellStyle name="Normal 3 4 3 2 2 2 7" xfId="33564" xr:uid="{00000000-0005-0000-0000-0000457F0000}"/>
    <cellStyle name="Normal 3 4 3 2 2 2 7 2" xfId="33565" xr:uid="{00000000-0005-0000-0000-0000467F0000}"/>
    <cellStyle name="Normal 3 4 3 2 2 2 8" xfId="33566" xr:uid="{00000000-0005-0000-0000-0000477F0000}"/>
    <cellStyle name="Normal 3 4 3 2 2 3" xfId="33567" xr:uid="{00000000-0005-0000-0000-0000487F0000}"/>
    <cellStyle name="Normal 3 4 3 2 2 3 2" xfId="33568" xr:uid="{00000000-0005-0000-0000-0000497F0000}"/>
    <cellStyle name="Normal 3 4 3 2 2 3 2 2" xfId="33569" xr:uid="{00000000-0005-0000-0000-00004A7F0000}"/>
    <cellStyle name="Normal 3 4 3 2 2 3 2 2 2" xfId="33570" xr:uid="{00000000-0005-0000-0000-00004B7F0000}"/>
    <cellStyle name="Normal 3 4 3 2 2 3 2 2 2 2" xfId="33571" xr:uid="{00000000-0005-0000-0000-00004C7F0000}"/>
    <cellStyle name="Normal 3 4 3 2 2 3 2 2 3" xfId="33572" xr:uid="{00000000-0005-0000-0000-00004D7F0000}"/>
    <cellStyle name="Normal 3 4 3 2 2 3 2 3" xfId="33573" xr:uid="{00000000-0005-0000-0000-00004E7F0000}"/>
    <cellStyle name="Normal 3 4 3 2 2 3 2 3 2" xfId="33574" xr:uid="{00000000-0005-0000-0000-00004F7F0000}"/>
    <cellStyle name="Normal 3 4 3 2 2 3 2 4" xfId="33575" xr:uid="{00000000-0005-0000-0000-0000507F0000}"/>
    <cellStyle name="Normal 3 4 3 2 2 3 3" xfId="33576" xr:uid="{00000000-0005-0000-0000-0000517F0000}"/>
    <cellStyle name="Normal 3 4 3 2 2 3 3 2" xfId="33577" xr:uid="{00000000-0005-0000-0000-0000527F0000}"/>
    <cellStyle name="Normal 3 4 3 2 2 3 3 2 2" xfId="33578" xr:uid="{00000000-0005-0000-0000-0000537F0000}"/>
    <cellStyle name="Normal 3 4 3 2 2 3 3 3" xfId="33579" xr:uid="{00000000-0005-0000-0000-0000547F0000}"/>
    <cellStyle name="Normal 3 4 3 2 2 3 4" xfId="33580" xr:uid="{00000000-0005-0000-0000-0000557F0000}"/>
    <cellStyle name="Normal 3 4 3 2 2 3 4 2" xfId="33581" xr:uid="{00000000-0005-0000-0000-0000567F0000}"/>
    <cellStyle name="Normal 3 4 3 2 2 3 5" xfId="33582" xr:uid="{00000000-0005-0000-0000-0000577F0000}"/>
    <cellStyle name="Normal 3 4 3 2 2 4" xfId="33583" xr:uid="{00000000-0005-0000-0000-0000587F0000}"/>
    <cellStyle name="Normal 3 4 3 2 2 4 2" xfId="33584" xr:uid="{00000000-0005-0000-0000-0000597F0000}"/>
    <cellStyle name="Normal 3 4 3 2 2 4 2 2" xfId="33585" xr:uid="{00000000-0005-0000-0000-00005A7F0000}"/>
    <cellStyle name="Normal 3 4 3 2 2 4 2 2 2" xfId="33586" xr:uid="{00000000-0005-0000-0000-00005B7F0000}"/>
    <cellStyle name="Normal 3 4 3 2 2 4 2 3" xfId="33587" xr:uid="{00000000-0005-0000-0000-00005C7F0000}"/>
    <cellStyle name="Normal 3 4 3 2 2 4 3" xfId="33588" xr:uid="{00000000-0005-0000-0000-00005D7F0000}"/>
    <cellStyle name="Normal 3 4 3 2 2 4 3 2" xfId="33589" xr:uid="{00000000-0005-0000-0000-00005E7F0000}"/>
    <cellStyle name="Normal 3 4 3 2 2 4 4" xfId="33590" xr:uid="{00000000-0005-0000-0000-00005F7F0000}"/>
    <cellStyle name="Normal 3 4 3 2 2 5" xfId="33591" xr:uid="{00000000-0005-0000-0000-0000607F0000}"/>
    <cellStyle name="Normal 3 4 3 2 2 5 2" xfId="33592" xr:uid="{00000000-0005-0000-0000-0000617F0000}"/>
    <cellStyle name="Normal 3 4 3 2 2 5 2 2" xfId="33593" xr:uid="{00000000-0005-0000-0000-0000627F0000}"/>
    <cellStyle name="Normal 3 4 3 2 2 5 2 2 2" xfId="33594" xr:uid="{00000000-0005-0000-0000-0000637F0000}"/>
    <cellStyle name="Normal 3 4 3 2 2 5 2 3" xfId="33595" xr:uid="{00000000-0005-0000-0000-0000647F0000}"/>
    <cellStyle name="Normal 3 4 3 2 2 5 3" xfId="33596" xr:uid="{00000000-0005-0000-0000-0000657F0000}"/>
    <cellStyle name="Normal 3 4 3 2 2 5 3 2" xfId="33597" xr:uid="{00000000-0005-0000-0000-0000667F0000}"/>
    <cellStyle name="Normal 3 4 3 2 2 5 4" xfId="33598" xr:uid="{00000000-0005-0000-0000-0000677F0000}"/>
    <cellStyle name="Normal 3 4 3 2 2 6" xfId="33599" xr:uid="{00000000-0005-0000-0000-0000687F0000}"/>
    <cellStyle name="Normal 3 4 3 2 2 6 2" xfId="33600" xr:uid="{00000000-0005-0000-0000-0000697F0000}"/>
    <cellStyle name="Normal 3 4 3 2 2 6 2 2" xfId="33601" xr:uid="{00000000-0005-0000-0000-00006A7F0000}"/>
    <cellStyle name="Normal 3 4 3 2 2 6 3" xfId="33602" xr:uid="{00000000-0005-0000-0000-00006B7F0000}"/>
    <cellStyle name="Normal 3 4 3 2 2 7" xfId="33603" xr:uid="{00000000-0005-0000-0000-00006C7F0000}"/>
    <cellStyle name="Normal 3 4 3 2 2 7 2" xfId="33604" xr:uid="{00000000-0005-0000-0000-00006D7F0000}"/>
    <cellStyle name="Normal 3 4 3 2 2 8" xfId="33605" xr:uid="{00000000-0005-0000-0000-00006E7F0000}"/>
    <cellStyle name="Normal 3 4 3 2 2 8 2" xfId="33606" xr:uid="{00000000-0005-0000-0000-00006F7F0000}"/>
    <cellStyle name="Normal 3 4 3 2 2 9" xfId="33607" xr:uid="{00000000-0005-0000-0000-0000707F0000}"/>
    <cellStyle name="Normal 3 4 3 2 3" xfId="33608" xr:uid="{00000000-0005-0000-0000-0000717F0000}"/>
    <cellStyle name="Normal 3 4 3 2 3 2" xfId="33609" xr:uid="{00000000-0005-0000-0000-0000727F0000}"/>
    <cellStyle name="Normal 3 4 3 2 3 2 2" xfId="33610" xr:uid="{00000000-0005-0000-0000-0000737F0000}"/>
    <cellStyle name="Normal 3 4 3 2 3 2 2 2" xfId="33611" xr:uid="{00000000-0005-0000-0000-0000747F0000}"/>
    <cellStyle name="Normal 3 4 3 2 3 2 2 2 2" xfId="33612" xr:uid="{00000000-0005-0000-0000-0000757F0000}"/>
    <cellStyle name="Normal 3 4 3 2 3 2 2 2 2 2" xfId="33613" xr:uid="{00000000-0005-0000-0000-0000767F0000}"/>
    <cellStyle name="Normal 3 4 3 2 3 2 2 2 3" xfId="33614" xr:uid="{00000000-0005-0000-0000-0000777F0000}"/>
    <cellStyle name="Normal 3 4 3 2 3 2 2 3" xfId="33615" xr:uid="{00000000-0005-0000-0000-0000787F0000}"/>
    <cellStyle name="Normal 3 4 3 2 3 2 2 3 2" xfId="33616" xr:uid="{00000000-0005-0000-0000-0000797F0000}"/>
    <cellStyle name="Normal 3 4 3 2 3 2 2 4" xfId="33617" xr:uid="{00000000-0005-0000-0000-00007A7F0000}"/>
    <cellStyle name="Normal 3 4 3 2 3 2 3" xfId="33618" xr:uid="{00000000-0005-0000-0000-00007B7F0000}"/>
    <cellStyle name="Normal 3 4 3 2 3 2 3 2" xfId="33619" xr:uid="{00000000-0005-0000-0000-00007C7F0000}"/>
    <cellStyle name="Normal 3 4 3 2 3 2 3 2 2" xfId="33620" xr:uid="{00000000-0005-0000-0000-00007D7F0000}"/>
    <cellStyle name="Normal 3 4 3 2 3 2 3 3" xfId="33621" xr:uid="{00000000-0005-0000-0000-00007E7F0000}"/>
    <cellStyle name="Normal 3 4 3 2 3 2 4" xfId="33622" xr:uid="{00000000-0005-0000-0000-00007F7F0000}"/>
    <cellStyle name="Normal 3 4 3 2 3 2 4 2" xfId="33623" xr:uid="{00000000-0005-0000-0000-0000807F0000}"/>
    <cellStyle name="Normal 3 4 3 2 3 2 5" xfId="33624" xr:uid="{00000000-0005-0000-0000-0000817F0000}"/>
    <cellStyle name="Normal 3 4 3 2 3 3" xfId="33625" xr:uid="{00000000-0005-0000-0000-0000827F0000}"/>
    <cellStyle name="Normal 3 4 3 2 3 3 2" xfId="33626" xr:uid="{00000000-0005-0000-0000-0000837F0000}"/>
    <cellStyle name="Normal 3 4 3 2 3 3 2 2" xfId="33627" xr:uid="{00000000-0005-0000-0000-0000847F0000}"/>
    <cellStyle name="Normal 3 4 3 2 3 3 2 2 2" xfId="33628" xr:uid="{00000000-0005-0000-0000-0000857F0000}"/>
    <cellStyle name="Normal 3 4 3 2 3 3 2 3" xfId="33629" xr:uid="{00000000-0005-0000-0000-0000867F0000}"/>
    <cellStyle name="Normal 3 4 3 2 3 3 3" xfId="33630" xr:uid="{00000000-0005-0000-0000-0000877F0000}"/>
    <cellStyle name="Normal 3 4 3 2 3 3 3 2" xfId="33631" xr:uid="{00000000-0005-0000-0000-0000887F0000}"/>
    <cellStyle name="Normal 3 4 3 2 3 3 4" xfId="33632" xr:uid="{00000000-0005-0000-0000-0000897F0000}"/>
    <cellStyle name="Normal 3 4 3 2 3 4" xfId="33633" xr:uid="{00000000-0005-0000-0000-00008A7F0000}"/>
    <cellStyle name="Normal 3 4 3 2 3 4 2" xfId="33634" xr:uid="{00000000-0005-0000-0000-00008B7F0000}"/>
    <cellStyle name="Normal 3 4 3 2 3 4 2 2" xfId="33635" xr:uid="{00000000-0005-0000-0000-00008C7F0000}"/>
    <cellStyle name="Normal 3 4 3 2 3 4 2 2 2" xfId="33636" xr:uid="{00000000-0005-0000-0000-00008D7F0000}"/>
    <cellStyle name="Normal 3 4 3 2 3 4 2 3" xfId="33637" xr:uid="{00000000-0005-0000-0000-00008E7F0000}"/>
    <cellStyle name="Normal 3 4 3 2 3 4 3" xfId="33638" xr:uid="{00000000-0005-0000-0000-00008F7F0000}"/>
    <cellStyle name="Normal 3 4 3 2 3 4 3 2" xfId="33639" xr:uid="{00000000-0005-0000-0000-0000907F0000}"/>
    <cellStyle name="Normal 3 4 3 2 3 4 4" xfId="33640" xr:uid="{00000000-0005-0000-0000-0000917F0000}"/>
    <cellStyle name="Normal 3 4 3 2 3 5" xfId="33641" xr:uid="{00000000-0005-0000-0000-0000927F0000}"/>
    <cellStyle name="Normal 3 4 3 2 3 5 2" xfId="33642" xr:uid="{00000000-0005-0000-0000-0000937F0000}"/>
    <cellStyle name="Normal 3 4 3 2 3 5 2 2" xfId="33643" xr:uid="{00000000-0005-0000-0000-0000947F0000}"/>
    <cellStyle name="Normal 3 4 3 2 3 5 3" xfId="33644" xr:uid="{00000000-0005-0000-0000-0000957F0000}"/>
    <cellStyle name="Normal 3 4 3 2 3 6" xfId="33645" xr:uid="{00000000-0005-0000-0000-0000967F0000}"/>
    <cellStyle name="Normal 3 4 3 2 3 6 2" xfId="33646" xr:uid="{00000000-0005-0000-0000-0000977F0000}"/>
    <cellStyle name="Normal 3 4 3 2 3 7" xfId="33647" xr:uid="{00000000-0005-0000-0000-0000987F0000}"/>
    <cellStyle name="Normal 3 4 3 2 3 7 2" xfId="33648" xr:uid="{00000000-0005-0000-0000-0000997F0000}"/>
    <cellStyle name="Normal 3 4 3 2 3 8" xfId="33649" xr:uid="{00000000-0005-0000-0000-00009A7F0000}"/>
    <cellStyle name="Normal 3 4 3 2 4" xfId="33650" xr:uid="{00000000-0005-0000-0000-00009B7F0000}"/>
    <cellStyle name="Normal 3 4 3 2 4 2" xfId="33651" xr:uid="{00000000-0005-0000-0000-00009C7F0000}"/>
    <cellStyle name="Normal 3 4 3 2 4 2 2" xfId="33652" xr:uid="{00000000-0005-0000-0000-00009D7F0000}"/>
    <cellStyle name="Normal 3 4 3 2 4 2 2 2" xfId="33653" xr:uid="{00000000-0005-0000-0000-00009E7F0000}"/>
    <cellStyle name="Normal 3 4 3 2 4 2 2 2 2" xfId="33654" xr:uid="{00000000-0005-0000-0000-00009F7F0000}"/>
    <cellStyle name="Normal 3 4 3 2 4 2 2 3" xfId="33655" xr:uid="{00000000-0005-0000-0000-0000A07F0000}"/>
    <cellStyle name="Normal 3 4 3 2 4 2 3" xfId="33656" xr:uid="{00000000-0005-0000-0000-0000A17F0000}"/>
    <cellStyle name="Normal 3 4 3 2 4 2 3 2" xfId="33657" xr:uid="{00000000-0005-0000-0000-0000A27F0000}"/>
    <cellStyle name="Normal 3 4 3 2 4 2 4" xfId="33658" xr:uid="{00000000-0005-0000-0000-0000A37F0000}"/>
    <cellStyle name="Normal 3 4 3 2 4 3" xfId="33659" xr:uid="{00000000-0005-0000-0000-0000A47F0000}"/>
    <cellStyle name="Normal 3 4 3 2 4 3 2" xfId="33660" xr:uid="{00000000-0005-0000-0000-0000A57F0000}"/>
    <cellStyle name="Normal 3 4 3 2 4 3 2 2" xfId="33661" xr:uid="{00000000-0005-0000-0000-0000A67F0000}"/>
    <cellStyle name="Normal 3 4 3 2 4 3 3" xfId="33662" xr:uid="{00000000-0005-0000-0000-0000A77F0000}"/>
    <cellStyle name="Normal 3 4 3 2 4 4" xfId="33663" xr:uid="{00000000-0005-0000-0000-0000A87F0000}"/>
    <cellStyle name="Normal 3 4 3 2 4 4 2" xfId="33664" xr:uid="{00000000-0005-0000-0000-0000A97F0000}"/>
    <cellStyle name="Normal 3 4 3 2 4 5" xfId="33665" xr:uid="{00000000-0005-0000-0000-0000AA7F0000}"/>
    <cellStyle name="Normal 3 4 3 2 5" xfId="33666" xr:uid="{00000000-0005-0000-0000-0000AB7F0000}"/>
    <cellStyle name="Normal 3 4 3 2 5 2" xfId="33667" xr:uid="{00000000-0005-0000-0000-0000AC7F0000}"/>
    <cellStyle name="Normal 3 4 3 2 5 2 2" xfId="33668" xr:uid="{00000000-0005-0000-0000-0000AD7F0000}"/>
    <cellStyle name="Normal 3 4 3 2 5 2 2 2" xfId="33669" xr:uid="{00000000-0005-0000-0000-0000AE7F0000}"/>
    <cellStyle name="Normal 3 4 3 2 5 2 3" xfId="33670" xr:uid="{00000000-0005-0000-0000-0000AF7F0000}"/>
    <cellStyle name="Normal 3 4 3 2 5 3" xfId="33671" xr:uid="{00000000-0005-0000-0000-0000B07F0000}"/>
    <cellStyle name="Normal 3 4 3 2 5 3 2" xfId="33672" xr:uid="{00000000-0005-0000-0000-0000B17F0000}"/>
    <cellStyle name="Normal 3 4 3 2 5 4" xfId="33673" xr:uid="{00000000-0005-0000-0000-0000B27F0000}"/>
    <cellStyle name="Normal 3 4 3 2 6" xfId="33674" xr:uid="{00000000-0005-0000-0000-0000B37F0000}"/>
    <cellStyle name="Normal 3 4 3 2 6 2" xfId="33675" xr:uid="{00000000-0005-0000-0000-0000B47F0000}"/>
    <cellStyle name="Normal 3 4 3 2 6 2 2" xfId="33676" xr:uid="{00000000-0005-0000-0000-0000B57F0000}"/>
    <cellStyle name="Normal 3 4 3 2 6 2 2 2" xfId="33677" xr:uid="{00000000-0005-0000-0000-0000B67F0000}"/>
    <cellStyle name="Normal 3 4 3 2 6 2 3" xfId="33678" xr:uid="{00000000-0005-0000-0000-0000B77F0000}"/>
    <cellStyle name="Normal 3 4 3 2 6 3" xfId="33679" xr:uid="{00000000-0005-0000-0000-0000B87F0000}"/>
    <cellStyle name="Normal 3 4 3 2 6 3 2" xfId="33680" xr:uid="{00000000-0005-0000-0000-0000B97F0000}"/>
    <cellStyle name="Normal 3 4 3 2 6 4" xfId="33681" xr:uid="{00000000-0005-0000-0000-0000BA7F0000}"/>
    <cellStyle name="Normal 3 4 3 2 7" xfId="33682" xr:uid="{00000000-0005-0000-0000-0000BB7F0000}"/>
    <cellStyle name="Normal 3 4 3 2 7 2" xfId="33683" xr:uid="{00000000-0005-0000-0000-0000BC7F0000}"/>
    <cellStyle name="Normal 3 4 3 2 7 2 2" xfId="33684" xr:uid="{00000000-0005-0000-0000-0000BD7F0000}"/>
    <cellStyle name="Normal 3 4 3 2 7 3" xfId="33685" xr:uid="{00000000-0005-0000-0000-0000BE7F0000}"/>
    <cellStyle name="Normal 3 4 3 2 8" xfId="33686" xr:uid="{00000000-0005-0000-0000-0000BF7F0000}"/>
    <cellStyle name="Normal 3 4 3 2 8 2" xfId="33687" xr:uid="{00000000-0005-0000-0000-0000C07F0000}"/>
    <cellStyle name="Normal 3 4 3 2 9" xfId="33688" xr:uid="{00000000-0005-0000-0000-0000C17F0000}"/>
    <cellStyle name="Normal 3 4 3 2 9 2" xfId="33689" xr:uid="{00000000-0005-0000-0000-0000C27F0000}"/>
    <cellStyle name="Normal 3 4 3 3" xfId="33690" xr:uid="{00000000-0005-0000-0000-0000C37F0000}"/>
    <cellStyle name="Normal 3 4 3 3 10" xfId="33691" xr:uid="{00000000-0005-0000-0000-0000C47F0000}"/>
    <cellStyle name="Normal 3 4 3 3 11" xfId="33692" xr:uid="{00000000-0005-0000-0000-0000C57F0000}"/>
    <cellStyle name="Normal 3 4 3 3 2" xfId="33693" xr:uid="{00000000-0005-0000-0000-0000C67F0000}"/>
    <cellStyle name="Normal 3 4 3 3 2 10" xfId="33694" xr:uid="{00000000-0005-0000-0000-0000C77F0000}"/>
    <cellStyle name="Normal 3 4 3 3 2 2" xfId="33695" xr:uid="{00000000-0005-0000-0000-0000C87F0000}"/>
    <cellStyle name="Normal 3 4 3 3 2 2 2" xfId="33696" xr:uid="{00000000-0005-0000-0000-0000C97F0000}"/>
    <cellStyle name="Normal 3 4 3 3 2 2 2 2" xfId="33697" xr:uid="{00000000-0005-0000-0000-0000CA7F0000}"/>
    <cellStyle name="Normal 3 4 3 3 2 2 2 2 2" xfId="33698" xr:uid="{00000000-0005-0000-0000-0000CB7F0000}"/>
    <cellStyle name="Normal 3 4 3 3 2 2 2 2 2 2" xfId="33699" xr:uid="{00000000-0005-0000-0000-0000CC7F0000}"/>
    <cellStyle name="Normal 3 4 3 3 2 2 2 2 2 2 2" xfId="33700" xr:uid="{00000000-0005-0000-0000-0000CD7F0000}"/>
    <cellStyle name="Normal 3 4 3 3 2 2 2 2 2 3" xfId="33701" xr:uid="{00000000-0005-0000-0000-0000CE7F0000}"/>
    <cellStyle name="Normal 3 4 3 3 2 2 2 2 3" xfId="33702" xr:uid="{00000000-0005-0000-0000-0000CF7F0000}"/>
    <cellStyle name="Normal 3 4 3 3 2 2 2 2 3 2" xfId="33703" xr:uid="{00000000-0005-0000-0000-0000D07F0000}"/>
    <cellStyle name="Normal 3 4 3 3 2 2 2 2 4" xfId="33704" xr:uid="{00000000-0005-0000-0000-0000D17F0000}"/>
    <cellStyle name="Normal 3 4 3 3 2 2 2 3" xfId="33705" xr:uid="{00000000-0005-0000-0000-0000D27F0000}"/>
    <cellStyle name="Normal 3 4 3 3 2 2 2 3 2" xfId="33706" xr:uid="{00000000-0005-0000-0000-0000D37F0000}"/>
    <cellStyle name="Normal 3 4 3 3 2 2 2 3 2 2" xfId="33707" xr:uid="{00000000-0005-0000-0000-0000D47F0000}"/>
    <cellStyle name="Normal 3 4 3 3 2 2 2 3 3" xfId="33708" xr:uid="{00000000-0005-0000-0000-0000D57F0000}"/>
    <cellStyle name="Normal 3 4 3 3 2 2 2 4" xfId="33709" xr:uid="{00000000-0005-0000-0000-0000D67F0000}"/>
    <cellStyle name="Normal 3 4 3 3 2 2 2 4 2" xfId="33710" xr:uid="{00000000-0005-0000-0000-0000D77F0000}"/>
    <cellStyle name="Normal 3 4 3 3 2 2 2 5" xfId="33711" xr:uid="{00000000-0005-0000-0000-0000D87F0000}"/>
    <cellStyle name="Normal 3 4 3 3 2 2 3" xfId="33712" xr:uid="{00000000-0005-0000-0000-0000D97F0000}"/>
    <cellStyle name="Normal 3 4 3 3 2 2 3 2" xfId="33713" xr:uid="{00000000-0005-0000-0000-0000DA7F0000}"/>
    <cellStyle name="Normal 3 4 3 3 2 2 3 2 2" xfId="33714" xr:uid="{00000000-0005-0000-0000-0000DB7F0000}"/>
    <cellStyle name="Normal 3 4 3 3 2 2 3 2 2 2" xfId="33715" xr:uid="{00000000-0005-0000-0000-0000DC7F0000}"/>
    <cellStyle name="Normal 3 4 3 3 2 2 3 2 3" xfId="33716" xr:uid="{00000000-0005-0000-0000-0000DD7F0000}"/>
    <cellStyle name="Normal 3 4 3 3 2 2 3 3" xfId="33717" xr:uid="{00000000-0005-0000-0000-0000DE7F0000}"/>
    <cellStyle name="Normal 3 4 3 3 2 2 3 3 2" xfId="33718" xr:uid="{00000000-0005-0000-0000-0000DF7F0000}"/>
    <cellStyle name="Normal 3 4 3 3 2 2 3 4" xfId="33719" xr:uid="{00000000-0005-0000-0000-0000E07F0000}"/>
    <cellStyle name="Normal 3 4 3 3 2 2 4" xfId="33720" xr:uid="{00000000-0005-0000-0000-0000E17F0000}"/>
    <cellStyle name="Normal 3 4 3 3 2 2 4 2" xfId="33721" xr:uid="{00000000-0005-0000-0000-0000E27F0000}"/>
    <cellStyle name="Normal 3 4 3 3 2 2 4 2 2" xfId="33722" xr:uid="{00000000-0005-0000-0000-0000E37F0000}"/>
    <cellStyle name="Normal 3 4 3 3 2 2 4 2 2 2" xfId="33723" xr:uid="{00000000-0005-0000-0000-0000E47F0000}"/>
    <cellStyle name="Normal 3 4 3 3 2 2 4 2 3" xfId="33724" xr:uid="{00000000-0005-0000-0000-0000E57F0000}"/>
    <cellStyle name="Normal 3 4 3 3 2 2 4 3" xfId="33725" xr:uid="{00000000-0005-0000-0000-0000E67F0000}"/>
    <cellStyle name="Normal 3 4 3 3 2 2 4 3 2" xfId="33726" xr:uid="{00000000-0005-0000-0000-0000E77F0000}"/>
    <cellStyle name="Normal 3 4 3 3 2 2 4 4" xfId="33727" xr:uid="{00000000-0005-0000-0000-0000E87F0000}"/>
    <cellStyle name="Normal 3 4 3 3 2 2 5" xfId="33728" xr:uid="{00000000-0005-0000-0000-0000E97F0000}"/>
    <cellStyle name="Normal 3 4 3 3 2 2 5 2" xfId="33729" xr:uid="{00000000-0005-0000-0000-0000EA7F0000}"/>
    <cellStyle name="Normal 3 4 3 3 2 2 5 2 2" xfId="33730" xr:uid="{00000000-0005-0000-0000-0000EB7F0000}"/>
    <cellStyle name="Normal 3 4 3 3 2 2 5 3" xfId="33731" xr:uid="{00000000-0005-0000-0000-0000EC7F0000}"/>
    <cellStyle name="Normal 3 4 3 3 2 2 6" xfId="33732" xr:uid="{00000000-0005-0000-0000-0000ED7F0000}"/>
    <cellStyle name="Normal 3 4 3 3 2 2 6 2" xfId="33733" xr:uid="{00000000-0005-0000-0000-0000EE7F0000}"/>
    <cellStyle name="Normal 3 4 3 3 2 2 7" xfId="33734" xr:uid="{00000000-0005-0000-0000-0000EF7F0000}"/>
    <cellStyle name="Normal 3 4 3 3 2 2 7 2" xfId="33735" xr:uid="{00000000-0005-0000-0000-0000F07F0000}"/>
    <cellStyle name="Normal 3 4 3 3 2 2 8" xfId="33736" xr:uid="{00000000-0005-0000-0000-0000F17F0000}"/>
    <cellStyle name="Normal 3 4 3 3 2 3" xfId="33737" xr:uid="{00000000-0005-0000-0000-0000F27F0000}"/>
    <cellStyle name="Normal 3 4 3 3 2 3 2" xfId="33738" xr:uid="{00000000-0005-0000-0000-0000F37F0000}"/>
    <cellStyle name="Normal 3 4 3 3 2 3 2 2" xfId="33739" xr:uid="{00000000-0005-0000-0000-0000F47F0000}"/>
    <cellStyle name="Normal 3 4 3 3 2 3 2 2 2" xfId="33740" xr:uid="{00000000-0005-0000-0000-0000F57F0000}"/>
    <cellStyle name="Normal 3 4 3 3 2 3 2 2 2 2" xfId="33741" xr:uid="{00000000-0005-0000-0000-0000F67F0000}"/>
    <cellStyle name="Normal 3 4 3 3 2 3 2 2 3" xfId="33742" xr:uid="{00000000-0005-0000-0000-0000F77F0000}"/>
    <cellStyle name="Normal 3 4 3 3 2 3 2 3" xfId="33743" xr:uid="{00000000-0005-0000-0000-0000F87F0000}"/>
    <cellStyle name="Normal 3 4 3 3 2 3 2 3 2" xfId="33744" xr:uid="{00000000-0005-0000-0000-0000F97F0000}"/>
    <cellStyle name="Normal 3 4 3 3 2 3 2 4" xfId="33745" xr:uid="{00000000-0005-0000-0000-0000FA7F0000}"/>
    <cellStyle name="Normal 3 4 3 3 2 3 3" xfId="33746" xr:uid="{00000000-0005-0000-0000-0000FB7F0000}"/>
    <cellStyle name="Normal 3 4 3 3 2 3 3 2" xfId="33747" xr:uid="{00000000-0005-0000-0000-0000FC7F0000}"/>
    <cellStyle name="Normal 3 4 3 3 2 3 3 2 2" xfId="33748" xr:uid="{00000000-0005-0000-0000-0000FD7F0000}"/>
    <cellStyle name="Normal 3 4 3 3 2 3 3 3" xfId="33749" xr:uid="{00000000-0005-0000-0000-0000FE7F0000}"/>
    <cellStyle name="Normal 3 4 3 3 2 3 4" xfId="33750" xr:uid="{00000000-0005-0000-0000-0000FF7F0000}"/>
    <cellStyle name="Normal 3 4 3 3 2 3 4 2" xfId="33751" xr:uid="{00000000-0005-0000-0000-000000800000}"/>
    <cellStyle name="Normal 3 4 3 3 2 3 5" xfId="33752" xr:uid="{00000000-0005-0000-0000-000001800000}"/>
    <cellStyle name="Normal 3 4 3 3 2 4" xfId="33753" xr:uid="{00000000-0005-0000-0000-000002800000}"/>
    <cellStyle name="Normal 3 4 3 3 2 4 2" xfId="33754" xr:uid="{00000000-0005-0000-0000-000003800000}"/>
    <cellStyle name="Normal 3 4 3 3 2 4 2 2" xfId="33755" xr:uid="{00000000-0005-0000-0000-000004800000}"/>
    <cellStyle name="Normal 3 4 3 3 2 4 2 2 2" xfId="33756" xr:uid="{00000000-0005-0000-0000-000005800000}"/>
    <cellStyle name="Normal 3 4 3 3 2 4 2 3" xfId="33757" xr:uid="{00000000-0005-0000-0000-000006800000}"/>
    <cellStyle name="Normal 3 4 3 3 2 4 3" xfId="33758" xr:uid="{00000000-0005-0000-0000-000007800000}"/>
    <cellStyle name="Normal 3 4 3 3 2 4 3 2" xfId="33759" xr:uid="{00000000-0005-0000-0000-000008800000}"/>
    <cellStyle name="Normal 3 4 3 3 2 4 4" xfId="33760" xr:uid="{00000000-0005-0000-0000-000009800000}"/>
    <cellStyle name="Normal 3 4 3 3 2 5" xfId="33761" xr:uid="{00000000-0005-0000-0000-00000A800000}"/>
    <cellStyle name="Normal 3 4 3 3 2 5 2" xfId="33762" xr:uid="{00000000-0005-0000-0000-00000B800000}"/>
    <cellStyle name="Normal 3 4 3 3 2 5 2 2" xfId="33763" xr:uid="{00000000-0005-0000-0000-00000C800000}"/>
    <cellStyle name="Normal 3 4 3 3 2 5 2 2 2" xfId="33764" xr:uid="{00000000-0005-0000-0000-00000D800000}"/>
    <cellStyle name="Normal 3 4 3 3 2 5 2 3" xfId="33765" xr:uid="{00000000-0005-0000-0000-00000E800000}"/>
    <cellStyle name="Normal 3 4 3 3 2 5 3" xfId="33766" xr:uid="{00000000-0005-0000-0000-00000F800000}"/>
    <cellStyle name="Normal 3 4 3 3 2 5 3 2" xfId="33767" xr:uid="{00000000-0005-0000-0000-000010800000}"/>
    <cellStyle name="Normal 3 4 3 3 2 5 4" xfId="33768" xr:uid="{00000000-0005-0000-0000-000011800000}"/>
    <cellStyle name="Normal 3 4 3 3 2 6" xfId="33769" xr:uid="{00000000-0005-0000-0000-000012800000}"/>
    <cellStyle name="Normal 3 4 3 3 2 6 2" xfId="33770" xr:uid="{00000000-0005-0000-0000-000013800000}"/>
    <cellStyle name="Normal 3 4 3 3 2 6 2 2" xfId="33771" xr:uid="{00000000-0005-0000-0000-000014800000}"/>
    <cellStyle name="Normal 3 4 3 3 2 6 3" xfId="33772" xr:uid="{00000000-0005-0000-0000-000015800000}"/>
    <cellStyle name="Normal 3 4 3 3 2 7" xfId="33773" xr:uid="{00000000-0005-0000-0000-000016800000}"/>
    <cellStyle name="Normal 3 4 3 3 2 7 2" xfId="33774" xr:uid="{00000000-0005-0000-0000-000017800000}"/>
    <cellStyle name="Normal 3 4 3 3 2 8" xfId="33775" xr:uid="{00000000-0005-0000-0000-000018800000}"/>
    <cellStyle name="Normal 3 4 3 3 2 8 2" xfId="33776" xr:uid="{00000000-0005-0000-0000-000019800000}"/>
    <cellStyle name="Normal 3 4 3 3 2 9" xfId="33777" xr:uid="{00000000-0005-0000-0000-00001A800000}"/>
    <cellStyle name="Normal 3 4 3 3 3" xfId="33778" xr:uid="{00000000-0005-0000-0000-00001B800000}"/>
    <cellStyle name="Normal 3 4 3 3 3 2" xfId="33779" xr:uid="{00000000-0005-0000-0000-00001C800000}"/>
    <cellStyle name="Normal 3 4 3 3 3 2 2" xfId="33780" xr:uid="{00000000-0005-0000-0000-00001D800000}"/>
    <cellStyle name="Normal 3 4 3 3 3 2 2 2" xfId="33781" xr:uid="{00000000-0005-0000-0000-00001E800000}"/>
    <cellStyle name="Normal 3 4 3 3 3 2 2 2 2" xfId="33782" xr:uid="{00000000-0005-0000-0000-00001F800000}"/>
    <cellStyle name="Normal 3 4 3 3 3 2 2 2 2 2" xfId="33783" xr:uid="{00000000-0005-0000-0000-000020800000}"/>
    <cellStyle name="Normal 3 4 3 3 3 2 2 2 3" xfId="33784" xr:uid="{00000000-0005-0000-0000-000021800000}"/>
    <cellStyle name="Normal 3 4 3 3 3 2 2 3" xfId="33785" xr:uid="{00000000-0005-0000-0000-000022800000}"/>
    <cellStyle name="Normal 3 4 3 3 3 2 2 3 2" xfId="33786" xr:uid="{00000000-0005-0000-0000-000023800000}"/>
    <cellStyle name="Normal 3 4 3 3 3 2 2 4" xfId="33787" xr:uid="{00000000-0005-0000-0000-000024800000}"/>
    <cellStyle name="Normal 3 4 3 3 3 2 3" xfId="33788" xr:uid="{00000000-0005-0000-0000-000025800000}"/>
    <cellStyle name="Normal 3 4 3 3 3 2 3 2" xfId="33789" xr:uid="{00000000-0005-0000-0000-000026800000}"/>
    <cellStyle name="Normal 3 4 3 3 3 2 3 2 2" xfId="33790" xr:uid="{00000000-0005-0000-0000-000027800000}"/>
    <cellStyle name="Normal 3 4 3 3 3 2 3 3" xfId="33791" xr:uid="{00000000-0005-0000-0000-000028800000}"/>
    <cellStyle name="Normal 3 4 3 3 3 2 4" xfId="33792" xr:uid="{00000000-0005-0000-0000-000029800000}"/>
    <cellStyle name="Normal 3 4 3 3 3 2 4 2" xfId="33793" xr:uid="{00000000-0005-0000-0000-00002A800000}"/>
    <cellStyle name="Normal 3 4 3 3 3 2 5" xfId="33794" xr:uid="{00000000-0005-0000-0000-00002B800000}"/>
    <cellStyle name="Normal 3 4 3 3 3 3" xfId="33795" xr:uid="{00000000-0005-0000-0000-00002C800000}"/>
    <cellStyle name="Normal 3 4 3 3 3 3 2" xfId="33796" xr:uid="{00000000-0005-0000-0000-00002D800000}"/>
    <cellStyle name="Normal 3 4 3 3 3 3 2 2" xfId="33797" xr:uid="{00000000-0005-0000-0000-00002E800000}"/>
    <cellStyle name="Normal 3 4 3 3 3 3 2 2 2" xfId="33798" xr:uid="{00000000-0005-0000-0000-00002F800000}"/>
    <cellStyle name="Normal 3 4 3 3 3 3 2 3" xfId="33799" xr:uid="{00000000-0005-0000-0000-000030800000}"/>
    <cellStyle name="Normal 3 4 3 3 3 3 3" xfId="33800" xr:uid="{00000000-0005-0000-0000-000031800000}"/>
    <cellStyle name="Normal 3 4 3 3 3 3 3 2" xfId="33801" xr:uid="{00000000-0005-0000-0000-000032800000}"/>
    <cellStyle name="Normal 3 4 3 3 3 3 4" xfId="33802" xr:uid="{00000000-0005-0000-0000-000033800000}"/>
    <cellStyle name="Normal 3 4 3 3 3 4" xfId="33803" xr:uid="{00000000-0005-0000-0000-000034800000}"/>
    <cellStyle name="Normal 3 4 3 3 3 4 2" xfId="33804" xr:uid="{00000000-0005-0000-0000-000035800000}"/>
    <cellStyle name="Normal 3 4 3 3 3 4 2 2" xfId="33805" xr:uid="{00000000-0005-0000-0000-000036800000}"/>
    <cellStyle name="Normal 3 4 3 3 3 4 2 2 2" xfId="33806" xr:uid="{00000000-0005-0000-0000-000037800000}"/>
    <cellStyle name="Normal 3 4 3 3 3 4 2 3" xfId="33807" xr:uid="{00000000-0005-0000-0000-000038800000}"/>
    <cellStyle name="Normal 3 4 3 3 3 4 3" xfId="33808" xr:uid="{00000000-0005-0000-0000-000039800000}"/>
    <cellStyle name="Normal 3 4 3 3 3 4 3 2" xfId="33809" xr:uid="{00000000-0005-0000-0000-00003A800000}"/>
    <cellStyle name="Normal 3 4 3 3 3 4 4" xfId="33810" xr:uid="{00000000-0005-0000-0000-00003B800000}"/>
    <cellStyle name="Normal 3 4 3 3 3 5" xfId="33811" xr:uid="{00000000-0005-0000-0000-00003C800000}"/>
    <cellStyle name="Normal 3 4 3 3 3 5 2" xfId="33812" xr:uid="{00000000-0005-0000-0000-00003D800000}"/>
    <cellStyle name="Normal 3 4 3 3 3 5 2 2" xfId="33813" xr:uid="{00000000-0005-0000-0000-00003E800000}"/>
    <cellStyle name="Normal 3 4 3 3 3 5 3" xfId="33814" xr:uid="{00000000-0005-0000-0000-00003F800000}"/>
    <cellStyle name="Normal 3 4 3 3 3 6" xfId="33815" xr:uid="{00000000-0005-0000-0000-000040800000}"/>
    <cellStyle name="Normal 3 4 3 3 3 6 2" xfId="33816" xr:uid="{00000000-0005-0000-0000-000041800000}"/>
    <cellStyle name="Normal 3 4 3 3 3 7" xfId="33817" xr:uid="{00000000-0005-0000-0000-000042800000}"/>
    <cellStyle name="Normal 3 4 3 3 3 7 2" xfId="33818" xr:uid="{00000000-0005-0000-0000-000043800000}"/>
    <cellStyle name="Normal 3 4 3 3 3 8" xfId="33819" xr:uid="{00000000-0005-0000-0000-000044800000}"/>
    <cellStyle name="Normal 3 4 3 3 4" xfId="33820" xr:uid="{00000000-0005-0000-0000-000045800000}"/>
    <cellStyle name="Normal 3 4 3 3 4 2" xfId="33821" xr:uid="{00000000-0005-0000-0000-000046800000}"/>
    <cellStyle name="Normal 3 4 3 3 4 2 2" xfId="33822" xr:uid="{00000000-0005-0000-0000-000047800000}"/>
    <cellStyle name="Normal 3 4 3 3 4 2 2 2" xfId="33823" xr:uid="{00000000-0005-0000-0000-000048800000}"/>
    <cellStyle name="Normal 3 4 3 3 4 2 2 2 2" xfId="33824" xr:uid="{00000000-0005-0000-0000-000049800000}"/>
    <cellStyle name="Normal 3 4 3 3 4 2 2 3" xfId="33825" xr:uid="{00000000-0005-0000-0000-00004A800000}"/>
    <cellStyle name="Normal 3 4 3 3 4 2 3" xfId="33826" xr:uid="{00000000-0005-0000-0000-00004B800000}"/>
    <cellStyle name="Normal 3 4 3 3 4 2 3 2" xfId="33827" xr:uid="{00000000-0005-0000-0000-00004C800000}"/>
    <cellStyle name="Normal 3 4 3 3 4 2 4" xfId="33828" xr:uid="{00000000-0005-0000-0000-00004D800000}"/>
    <cellStyle name="Normal 3 4 3 3 4 3" xfId="33829" xr:uid="{00000000-0005-0000-0000-00004E800000}"/>
    <cellStyle name="Normal 3 4 3 3 4 3 2" xfId="33830" xr:uid="{00000000-0005-0000-0000-00004F800000}"/>
    <cellStyle name="Normal 3 4 3 3 4 3 2 2" xfId="33831" xr:uid="{00000000-0005-0000-0000-000050800000}"/>
    <cellStyle name="Normal 3 4 3 3 4 3 3" xfId="33832" xr:uid="{00000000-0005-0000-0000-000051800000}"/>
    <cellStyle name="Normal 3 4 3 3 4 4" xfId="33833" xr:uid="{00000000-0005-0000-0000-000052800000}"/>
    <cellStyle name="Normal 3 4 3 3 4 4 2" xfId="33834" xr:uid="{00000000-0005-0000-0000-000053800000}"/>
    <cellStyle name="Normal 3 4 3 3 4 5" xfId="33835" xr:uid="{00000000-0005-0000-0000-000054800000}"/>
    <cellStyle name="Normal 3 4 3 3 5" xfId="33836" xr:uid="{00000000-0005-0000-0000-000055800000}"/>
    <cellStyle name="Normal 3 4 3 3 5 2" xfId="33837" xr:uid="{00000000-0005-0000-0000-000056800000}"/>
    <cellStyle name="Normal 3 4 3 3 5 2 2" xfId="33838" xr:uid="{00000000-0005-0000-0000-000057800000}"/>
    <cellStyle name="Normal 3 4 3 3 5 2 2 2" xfId="33839" xr:uid="{00000000-0005-0000-0000-000058800000}"/>
    <cellStyle name="Normal 3 4 3 3 5 2 3" xfId="33840" xr:uid="{00000000-0005-0000-0000-000059800000}"/>
    <cellStyle name="Normal 3 4 3 3 5 3" xfId="33841" xr:uid="{00000000-0005-0000-0000-00005A800000}"/>
    <cellStyle name="Normal 3 4 3 3 5 3 2" xfId="33842" xr:uid="{00000000-0005-0000-0000-00005B800000}"/>
    <cellStyle name="Normal 3 4 3 3 5 4" xfId="33843" xr:uid="{00000000-0005-0000-0000-00005C800000}"/>
    <cellStyle name="Normal 3 4 3 3 6" xfId="33844" xr:uid="{00000000-0005-0000-0000-00005D800000}"/>
    <cellStyle name="Normal 3 4 3 3 6 2" xfId="33845" xr:uid="{00000000-0005-0000-0000-00005E800000}"/>
    <cellStyle name="Normal 3 4 3 3 6 2 2" xfId="33846" xr:uid="{00000000-0005-0000-0000-00005F800000}"/>
    <cellStyle name="Normal 3 4 3 3 6 2 2 2" xfId="33847" xr:uid="{00000000-0005-0000-0000-000060800000}"/>
    <cellStyle name="Normal 3 4 3 3 6 2 3" xfId="33848" xr:uid="{00000000-0005-0000-0000-000061800000}"/>
    <cellStyle name="Normal 3 4 3 3 6 3" xfId="33849" xr:uid="{00000000-0005-0000-0000-000062800000}"/>
    <cellStyle name="Normal 3 4 3 3 6 3 2" xfId="33850" xr:uid="{00000000-0005-0000-0000-000063800000}"/>
    <cellStyle name="Normal 3 4 3 3 6 4" xfId="33851" xr:uid="{00000000-0005-0000-0000-000064800000}"/>
    <cellStyle name="Normal 3 4 3 3 7" xfId="33852" xr:uid="{00000000-0005-0000-0000-000065800000}"/>
    <cellStyle name="Normal 3 4 3 3 7 2" xfId="33853" xr:uid="{00000000-0005-0000-0000-000066800000}"/>
    <cellStyle name="Normal 3 4 3 3 7 2 2" xfId="33854" xr:uid="{00000000-0005-0000-0000-000067800000}"/>
    <cellStyle name="Normal 3 4 3 3 7 3" xfId="33855" xr:uid="{00000000-0005-0000-0000-000068800000}"/>
    <cellStyle name="Normal 3 4 3 3 8" xfId="33856" xr:uid="{00000000-0005-0000-0000-000069800000}"/>
    <cellStyle name="Normal 3 4 3 3 8 2" xfId="33857" xr:uid="{00000000-0005-0000-0000-00006A800000}"/>
    <cellStyle name="Normal 3 4 3 3 9" xfId="33858" xr:uid="{00000000-0005-0000-0000-00006B800000}"/>
    <cellStyle name="Normal 3 4 3 3 9 2" xfId="33859" xr:uid="{00000000-0005-0000-0000-00006C800000}"/>
    <cellStyle name="Normal 3 4 3 4" xfId="33860" xr:uid="{00000000-0005-0000-0000-00006D800000}"/>
    <cellStyle name="Normal 3 4 3 4 10" xfId="33861" xr:uid="{00000000-0005-0000-0000-00006E800000}"/>
    <cellStyle name="Normal 3 4 3 4 11" xfId="33862" xr:uid="{00000000-0005-0000-0000-00006F800000}"/>
    <cellStyle name="Normal 3 4 3 4 2" xfId="33863" xr:uid="{00000000-0005-0000-0000-000070800000}"/>
    <cellStyle name="Normal 3 4 3 4 2 2" xfId="33864" xr:uid="{00000000-0005-0000-0000-000071800000}"/>
    <cellStyle name="Normal 3 4 3 4 2 2 2" xfId="33865" xr:uid="{00000000-0005-0000-0000-000072800000}"/>
    <cellStyle name="Normal 3 4 3 4 2 2 2 2" xfId="33866" xr:uid="{00000000-0005-0000-0000-000073800000}"/>
    <cellStyle name="Normal 3 4 3 4 2 2 2 2 2" xfId="33867" xr:uid="{00000000-0005-0000-0000-000074800000}"/>
    <cellStyle name="Normal 3 4 3 4 2 2 2 2 2 2" xfId="33868" xr:uid="{00000000-0005-0000-0000-000075800000}"/>
    <cellStyle name="Normal 3 4 3 4 2 2 2 2 2 2 2" xfId="33869" xr:uid="{00000000-0005-0000-0000-000076800000}"/>
    <cellStyle name="Normal 3 4 3 4 2 2 2 2 2 3" xfId="33870" xr:uid="{00000000-0005-0000-0000-000077800000}"/>
    <cellStyle name="Normal 3 4 3 4 2 2 2 2 3" xfId="33871" xr:uid="{00000000-0005-0000-0000-000078800000}"/>
    <cellStyle name="Normal 3 4 3 4 2 2 2 2 3 2" xfId="33872" xr:uid="{00000000-0005-0000-0000-000079800000}"/>
    <cellStyle name="Normal 3 4 3 4 2 2 2 2 4" xfId="33873" xr:uid="{00000000-0005-0000-0000-00007A800000}"/>
    <cellStyle name="Normal 3 4 3 4 2 2 2 3" xfId="33874" xr:uid="{00000000-0005-0000-0000-00007B800000}"/>
    <cellStyle name="Normal 3 4 3 4 2 2 2 3 2" xfId="33875" xr:uid="{00000000-0005-0000-0000-00007C800000}"/>
    <cellStyle name="Normal 3 4 3 4 2 2 2 3 2 2" xfId="33876" xr:uid="{00000000-0005-0000-0000-00007D800000}"/>
    <cellStyle name="Normal 3 4 3 4 2 2 2 3 3" xfId="33877" xr:uid="{00000000-0005-0000-0000-00007E800000}"/>
    <cellStyle name="Normal 3 4 3 4 2 2 2 4" xfId="33878" xr:uid="{00000000-0005-0000-0000-00007F800000}"/>
    <cellStyle name="Normal 3 4 3 4 2 2 2 4 2" xfId="33879" xr:uid="{00000000-0005-0000-0000-000080800000}"/>
    <cellStyle name="Normal 3 4 3 4 2 2 2 5" xfId="33880" xr:uid="{00000000-0005-0000-0000-000081800000}"/>
    <cellStyle name="Normal 3 4 3 4 2 2 3" xfId="33881" xr:uid="{00000000-0005-0000-0000-000082800000}"/>
    <cellStyle name="Normal 3 4 3 4 2 2 3 2" xfId="33882" xr:uid="{00000000-0005-0000-0000-000083800000}"/>
    <cellStyle name="Normal 3 4 3 4 2 2 3 2 2" xfId="33883" xr:uid="{00000000-0005-0000-0000-000084800000}"/>
    <cellStyle name="Normal 3 4 3 4 2 2 3 2 2 2" xfId="33884" xr:uid="{00000000-0005-0000-0000-000085800000}"/>
    <cellStyle name="Normal 3 4 3 4 2 2 3 2 3" xfId="33885" xr:uid="{00000000-0005-0000-0000-000086800000}"/>
    <cellStyle name="Normal 3 4 3 4 2 2 3 3" xfId="33886" xr:uid="{00000000-0005-0000-0000-000087800000}"/>
    <cellStyle name="Normal 3 4 3 4 2 2 3 3 2" xfId="33887" xr:uid="{00000000-0005-0000-0000-000088800000}"/>
    <cellStyle name="Normal 3 4 3 4 2 2 3 4" xfId="33888" xr:uid="{00000000-0005-0000-0000-000089800000}"/>
    <cellStyle name="Normal 3 4 3 4 2 2 4" xfId="33889" xr:uid="{00000000-0005-0000-0000-00008A800000}"/>
    <cellStyle name="Normal 3 4 3 4 2 2 4 2" xfId="33890" xr:uid="{00000000-0005-0000-0000-00008B800000}"/>
    <cellStyle name="Normal 3 4 3 4 2 2 4 2 2" xfId="33891" xr:uid="{00000000-0005-0000-0000-00008C800000}"/>
    <cellStyle name="Normal 3 4 3 4 2 2 4 2 2 2" xfId="33892" xr:uid="{00000000-0005-0000-0000-00008D800000}"/>
    <cellStyle name="Normal 3 4 3 4 2 2 4 2 3" xfId="33893" xr:uid="{00000000-0005-0000-0000-00008E800000}"/>
    <cellStyle name="Normal 3 4 3 4 2 2 4 3" xfId="33894" xr:uid="{00000000-0005-0000-0000-00008F800000}"/>
    <cellStyle name="Normal 3 4 3 4 2 2 4 3 2" xfId="33895" xr:uid="{00000000-0005-0000-0000-000090800000}"/>
    <cellStyle name="Normal 3 4 3 4 2 2 4 4" xfId="33896" xr:uid="{00000000-0005-0000-0000-000091800000}"/>
    <cellStyle name="Normal 3 4 3 4 2 2 5" xfId="33897" xr:uid="{00000000-0005-0000-0000-000092800000}"/>
    <cellStyle name="Normal 3 4 3 4 2 2 5 2" xfId="33898" xr:uid="{00000000-0005-0000-0000-000093800000}"/>
    <cellStyle name="Normal 3 4 3 4 2 2 5 2 2" xfId="33899" xr:uid="{00000000-0005-0000-0000-000094800000}"/>
    <cellStyle name="Normal 3 4 3 4 2 2 5 3" xfId="33900" xr:uid="{00000000-0005-0000-0000-000095800000}"/>
    <cellStyle name="Normal 3 4 3 4 2 2 6" xfId="33901" xr:uid="{00000000-0005-0000-0000-000096800000}"/>
    <cellStyle name="Normal 3 4 3 4 2 2 6 2" xfId="33902" xr:uid="{00000000-0005-0000-0000-000097800000}"/>
    <cellStyle name="Normal 3 4 3 4 2 2 7" xfId="33903" xr:uid="{00000000-0005-0000-0000-000098800000}"/>
    <cellStyle name="Normal 3 4 3 4 2 2 7 2" xfId="33904" xr:uid="{00000000-0005-0000-0000-000099800000}"/>
    <cellStyle name="Normal 3 4 3 4 2 2 8" xfId="33905" xr:uid="{00000000-0005-0000-0000-00009A800000}"/>
    <cellStyle name="Normal 3 4 3 4 2 3" xfId="33906" xr:uid="{00000000-0005-0000-0000-00009B800000}"/>
    <cellStyle name="Normal 3 4 3 4 2 3 2" xfId="33907" xr:uid="{00000000-0005-0000-0000-00009C800000}"/>
    <cellStyle name="Normal 3 4 3 4 2 3 2 2" xfId="33908" xr:uid="{00000000-0005-0000-0000-00009D800000}"/>
    <cellStyle name="Normal 3 4 3 4 2 3 2 2 2" xfId="33909" xr:uid="{00000000-0005-0000-0000-00009E800000}"/>
    <cellStyle name="Normal 3 4 3 4 2 3 2 2 2 2" xfId="33910" xr:uid="{00000000-0005-0000-0000-00009F800000}"/>
    <cellStyle name="Normal 3 4 3 4 2 3 2 2 3" xfId="33911" xr:uid="{00000000-0005-0000-0000-0000A0800000}"/>
    <cellStyle name="Normal 3 4 3 4 2 3 2 3" xfId="33912" xr:uid="{00000000-0005-0000-0000-0000A1800000}"/>
    <cellStyle name="Normal 3 4 3 4 2 3 2 3 2" xfId="33913" xr:uid="{00000000-0005-0000-0000-0000A2800000}"/>
    <cellStyle name="Normal 3 4 3 4 2 3 2 4" xfId="33914" xr:uid="{00000000-0005-0000-0000-0000A3800000}"/>
    <cellStyle name="Normal 3 4 3 4 2 3 3" xfId="33915" xr:uid="{00000000-0005-0000-0000-0000A4800000}"/>
    <cellStyle name="Normal 3 4 3 4 2 3 3 2" xfId="33916" xr:uid="{00000000-0005-0000-0000-0000A5800000}"/>
    <cellStyle name="Normal 3 4 3 4 2 3 3 2 2" xfId="33917" xr:uid="{00000000-0005-0000-0000-0000A6800000}"/>
    <cellStyle name="Normal 3 4 3 4 2 3 3 3" xfId="33918" xr:uid="{00000000-0005-0000-0000-0000A7800000}"/>
    <cellStyle name="Normal 3 4 3 4 2 3 4" xfId="33919" xr:uid="{00000000-0005-0000-0000-0000A8800000}"/>
    <cellStyle name="Normal 3 4 3 4 2 3 4 2" xfId="33920" xr:uid="{00000000-0005-0000-0000-0000A9800000}"/>
    <cellStyle name="Normal 3 4 3 4 2 3 5" xfId="33921" xr:uid="{00000000-0005-0000-0000-0000AA800000}"/>
    <cellStyle name="Normal 3 4 3 4 2 4" xfId="33922" xr:uid="{00000000-0005-0000-0000-0000AB800000}"/>
    <cellStyle name="Normal 3 4 3 4 2 4 2" xfId="33923" xr:uid="{00000000-0005-0000-0000-0000AC800000}"/>
    <cellStyle name="Normal 3 4 3 4 2 4 2 2" xfId="33924" xr:uid="{00000000-0005-0000-0000-0000AD800000}"/>
    <cellStyle name="Normal 3 4 3 4 2 4 2 2 2" xfId="33925" xr:uid="{00000000-0005-0000-0000-0000AE800000}"/>
    <cellStyle name="Normal 3 4 3 4 2 4 2 3" xfId="33926" xr:uid="{00000000-0005-0000-0000-0000AF800000}"/>
    <cellStyle name="Normal 3 4 3 4 2 4 3" xfId="33927" xr:uid="{00000000-0005-0000-0000-0000B0800000}"/>
    <cellStyle name="Normal 3 4 3 4 2 4 3 2" xfId="33928" xr:uid="{00000000-0005-0000-0000-0000B1800000}"/>
    <cellStyle name="Normal 3 4 3 4 2 4 4" xfId="33929" xr:uid="{00000000-0005-0000-0000-0000B2800000}"/>
    <cellStyle name="Normal 3 4 3 4 2 5" xfId="33930" xr:uid="{00000000-0005-0000-0000-0000B3800000}"/>
    <cellStyle name="Normal 3 4 3 4 2 5 2" xfId="33931" xr:uid="{00000000-0005-0000-0000-0000B4800000}"/>
    <cellStyle name="Normal 3 4 3 4 2 5 2 2" xfId="33932" xr:uid="{00000000-0005-0000-0000-0000B5800000}"/>
    <cellStyle name="Normal 3 4 3 4 2 5 2 2 2" xfId="33933" xr:uid="{00000000-0005-0000-0000-0000B6800000}"/>
    <cellStyle name="Normal 3 4 3 4 2 5 2 3" xfId="33934" xr:uid="{00000000-0005-0000-0000-0000B7800000}"/>
    <cellStyle name="Normal 3 4 3 4 2 5 3" xfId="33935" xr:uid="{00000000-0005-0000-0000-0000B8800000}"/>
    <cellStyle name="Normal 3 4 3 4 2 5 3 2" xfId="33936" xr:uid="{00000000-0005-0000-0000-0000B9800000}"/>
    <cellStyle name="Normal 3 4 3 4 2 5 4" xfId="33937" xr:uid="{00000000-0005-0000-0000-0000BA800000}"/>
    <cellStyle name="Normal 3 4 3 4 2 6" xfId="33938" xr:uid="{00000000-0005-0000-0000-0000BB800000}"/>
    <cellStyle name="Normal 3 4 3 4 2 6 2" xfId="33939" xr:uid="{00000000-0005-0000-0000-0000BC800000}"/>
    <cellStyle name="Normal 3 4 3 4 2 6 2 2" xfId="33940" xr:uid="{00000000-0005-0000-0000-0000BD800000}"/>
    <cellStyle name="Normal 3 4 3 4 2 6 3" xfId="33941" xr:uid="{00000000-0005-0000-0000-0000BE800000}"/>
    <cellStyle name="Normal 3 4 3 4 2 7" xfId="33942" xr:uid="{00000000-0005-0000-0000-0000BF800000}"/>
    <cellStyle name="Normal 3 4 3 4 2 7 2" xfId="33943" xr:uid="{00000000-0005-0000-0000-0000C0800000}"/>
    <cellStyle name="Normal 3 4 3 4 2 8" xfId="33944" xr:uid="{00000000-0005-0000-0000-0000C1800000}"/>
    <cellStyle name="Normal 3 4 3 4 2 8 2" xfId="33945" xr:uid="{00000000-0005-0000-0000-0000C2800000}"/>
    <cellStyle name="Normal 3 4 3 4 2 9" xfId="33946" xr:uid="{00000000-0005-0000-0000-0000C3800000}"/>
    <cellStyle name="Normal 3 4 3 4 3" xfId="33947" xr:uid="{00000000-0005-0000-0000-0000C4800000}"/>
    <cellStyle name="Normal 3 4 3 4 3 2" xfId="33948" xr:uid="{00000000-0005-0000-0000-0000C5800000}"/>
    <cellStyle name="Normal 3 4 3 4 3 2 2" xfId="33949" xr:uid="{00000000-0005-0000-0000-0000C6800000}"/>
    <cellStyle name="Normal 3 4 3 4 3 2 2 2" xfId="33950" xr:uid="{00000000-0005-0000-0000-0000C7800000}"/>
    <cellStyle name="Normal 3 4 3 4 3 2 2 2 2" xfId="33951" xr:uid="{00000000-0005-0000-0000-0000C8800000}"/>
    <cellStyle name="Normal 3 4 3 4 3 2 2 2 2 2" xfId="33952" xr:uid="{00000000-0005-0000-0000-0000C9800000}"/>
    <cellStyle name="Normal 3 4 3 4 3 2 2 2 3" xfId="33953" xr:uid="{00000000-0005-0000-0000-0000CA800000}"/>
    <cellStyle name="Normal 3 4 3 4 3 2 2 3" xfId="33954" xr:uid="{00000000-0005-0000-0000-0000CB800000}"/>
    <cellStyle name="Normal 3 4 3 4 3 2 2 3 2" xfId="33955" xr:uid="{00000000-0005-0000-0000-0000CC800000}"/>
    <cellStyle name="Normal 3 4 3 4 3 2 2 4" xfId="33956" xr:uid="{00000000-0005-0000-0000-0000CD800000}"/>
    <cellStyle name="Normal 3 4 3 4 3 2 3" xfId="33957" xr:uid="{00000000-0005-0000-0000-0000CE800000}"/>
    <cellStyle name="Normal 3 4 3 4 3 2 3 2" xfId="33958" xr:uid="{00000000-0005-0000-0000-0000CF800000}"/>
    <cellStyle name="Normal 3 4 3 4 3 2 3 2 2" xfId="33959" xr:uid="{00000000-0005-0000-0000-0000D0800000}"/>
    <cellStyle name="Normal 3 4 3 4 3 2 3 3" xfId="33960" xr:uid="{00000000-0005-0000-0000-0000D1800000}"/>
    <cellStyle name="Normal 3 4 3 4 3 2 4" xfId="33961" xr:uid="{00000000-0005-0000-0000-0000D2800000}"/>
    <cellStyle name="Normal 3 4 3 4 3 2 4 2" xfId="33962" xr:uid="{00000000-0005-0000-0000-0000D3800000}"/>
    <cellStyle name="Normal 3 4 3 4 3 2 5" xfId="33963" xr:uid="{00000000-0005-0000-0000-0000D4800000}"/>
    <cellStyle name="Normal 3 4 3 4 3 3" xfId="33964" xr:uid="{00000000-0005-0000-0000-0000D5800000}"/>
    <cellStyle name="Normal 3 4 3 4 3 3 2" xfId="33965" xr:uid="{00000000-0005-0000-0000-0000D6800000}"/>
    <cellStyle name="Normal 3 4 3 4 3 3 2 2" xfId="33966" xr:uid="{00000000-0005-0000-0000-0000D7800000}"/>
    <cellStyle name="Normal 3 4 3 4 3 3 2 2 2" xfId="33967" xr:uid="{00000000-0005-0000-0000-0000D8800000}"/>
    <cellStyle name="Normal 3 4 3 4 3 3 2 3" xfId="33968" xr:uid="{00000000-0005-0000-0000-0000D9800000}"/>
    <cellStyle name="Normal 3 4 3 4 3 3 3" xfId="33969" xr:uid="{00000000-0005-0000-0000-0000DA800000}"/>
    <cellStyle name="Normal 3 4 3 4 3 3 3 2" xfId="33970" xr:uid="{00000000-0005-0000-0000-0000DB800000}"/>
    <cellStyle name="Normal 3 4 3 4 3 3 4" xfId="33971" xr:uid="{00000000-0005-0000-0000-0000DC800000}"/>
    <cellStyle name="Normal 3 4 3 4 3 4" xfId="33972" xr:uid="{00000000-0005-0000-0000-0000DD800000}"/>
    <cellStyle name="Normal 3 4 3 4 3 4 2" xfId="33973" xr:uid="{00000000-0005-0000-0000-0000DE800000}"/>
    <cellStyle name="Normal 3 4 3 4 3 4 2 2" xfId="33974" xr:uid="{00000000-0005-0000-0000-0000DF800000}"/>
    <cellStyle name="Normal 3 4 3 4 3 4 2 2 2" xfId="33975" xr:uid="{00000000-0005-0000-0000-0000E0800000}"/>
    <cellStyle name="Normal 3 4 3 4 3 4 2 3" xfId="33976" xr:uid="{00000000-0005-0000-0000-0000E1800000}"/>
    <cellStyle name="Normal 3 4 3 4 3 4 3" xfId="33977" xr:uid="{00000000-0005-0000-0000-0000E2800000}"/>
    <cellStyle name="Normal 3 4 3 4 3 4 3 2" xfId="33978" xr:uid="{00000000-0005-0000-0000-0000E3800000}"/>
    <cellStyle name="Normal 3 4 3 4 3 4 4" xfId="33979" xr:uid="{00000000-0005-0000-0000-0000E4800000}"/>
    <cellStyle name="Normal 3 4 3 4 3 5" xfId="33980" xr:uid="{00000000-0005-0000-0000-0000E5800000}"/>
    <cellStyle name="Normal 3 4 3 4 3 5 2" xfId="33981" xr:uid="{00000000-0005-0000-0000-0000E6800000}"/>
    <cellStyle name="Normal 3 4 3 4 3 5 2 2" xfId="33982" xr:uid="{00000000-0005-0000-0000-0000E7800000}"/>
    <cellStyle name="Normal 3 4 3 4 3 5 3" xfId="33983" xr:uid="{00000000-0005-0000-0000-0000E8800000}"/>
    <cellStyle name="Normal 3 4 3 4 3 6" xfId="33984" xr:uid="{00000000-0005-0000-0000-0000E9800000}"/>
    <cellStyle name="Normal 3 4 3 4 3 6 2" xfId="33985" xr:uid="{00000000-0005-0000-0000-0000EA800000}"/>
    <cellStyle name="Normal 3 4 3 4 3 7" xfId="33986" xr:uid="{00000000-0005-0000-0000-0000EB800000}"/>
    <cellStyle name="Normal 3 4 3 4 3 7 2" xfId="33987" xr:uid="{00000000-0005-0000-0000-0000EC800000}"/>
    <cellStyle name="Normal 3 4 3 4 3 8" xfId="33988" xr:uid="{00000000-0005-0000-0000-0000ED800000}"/>
    <cellStyle name="Normal 3 4 3 4 4" xfId="33989" xr:uid="{00000000-0005-0000-0000-0000EE800000}"/>
    <cellStyle name="Normal 3 4 3 4 4 2" xfId="33990" xr:uid="{00000000-0005-0000-0000-0000EF800000}"/>
    <cellStyle name="Normal 3 4 3 4 4 2 2" xfId="33991" xr:uid="{00000000-0005-0000-0000-0000F0800000}"/>
    <cellStyle name="Normal 3 4 3 4 4 2 2 2" xfId="33992" xr:uid="{00000000-0005-0000-0000-0000F1800000}"/>
    <cellStyle name="Normal 3 4 3 4 4 2 2 2 2" xfId="33993" xr:uid="{00000000-0005-0000-0000-0000F2800000}"/>
    <cellStyle name="Normal 3 4 3 4 4 2 2 3" xfId="33994" xr:uid="{00000000-0005-0000-0000-0000F3800000}"/>
    <cellStyle name="Normal 3 4 3 4 4 2 3" xfId="33995" xr:uid="{00000000-0005-0000-0000-0000F4800000}"/>
    <cellStyle name="Normal 3 4 3 4 4 2 3 2" xfId="33996" xr:uid="{00000000-0005-0000-0000-0000F5800000}"/>
    <cellStyle name="Normal 3 4 3 4 4 2 4" xfId="33997" xr:uid="{00000000-0005-0000-0000-0000F6800000}"/>
    <cellStyle name="Normal 3 4 3 4 4 3" xfId="33998" xr:uid="{00000000-0005-0000-0000-0000F7800000}"/>
    <cellStyle name="Normal 3 4 3 4 4 3 2" xfId="33999" xr:uid="{00000000-0005-0000-0000-0000F8800000}"/>
    <cellStyle name="Normal 3 4 3 4 4 3 2 2" xfId="34000" xr:uid="{00000000-0005-0000-0000-0000F9800000}"/>
    <cellStyle name="Normal 3 4 3 4 4 3 3" xfId="34001" xr:uid="{00000000-0005-0000-0000-0000FA800000}"/>
    <cellStyle name="Normal 3 4 3 4 4 4" xfId="34002" xr:uid="{00000000-0005-0000-0000-0000FB800000}"/>
    <cellStyle name="Normal 3 4 3 4 4 4 2" xfId="34003" xr:uid="{00000000-0005-0000-0000-0000FC800000}"/>
    <cellStyle name="Normal 3 4 3 4 4 5" xfId="34004" xr:uid="{00000000-0005-0000-0000-0000FD800000}"/>
    <cellStyle name="Normal 3 4 3 4 5" xfId="34005" xr:uid="{00000000-0005-0000-0000-0000FE800000}"/>
    <cellStyle name="Normal 3 4 3 4 5 2" xfId="34006" xr:uid="{00000000-0005-0000-0000-0000FF800000}"/>
    <cellStyle name="Normal 3 4 3 4 5 2 2" xfId="34007" xr:uid="{00000000-0005-0000-0000-000000810000}"/>
    <cellStyle name="Normal 3 4 3 4 5 2 2 2" xfId="34008" xr:uid="{00000000-0005-0000-0000-000001810000}"/>
    <cellStyle name="Normal 3 4 3 4 5 2 3" xfId="34009" xr:uid="{00000000-0005-0000-0000-000002810000}"/>
    <cellStyle name="Normal 3 4 3 4 5 3" xfId="34010" xr:uid="{00000000-0005-0000-0000-000003810000}"/>
    <cellStyle name="Normal 3 4 3 4 5 3 2" xfId="34011" xr:uid="{00000000-0005-0000-0000-000004810000}"/>
    <cellStyle name="Normal 3 4 3 4 5 4" xfId="34012" xr:uid="{00000000-0005-0000-0000-000005810000}"/>
    <cellStyle name="Normal 3 4 3 4 6" xfId="34013" xr:uid="{00000000-0005-0000-0000-000006810000}"/>
    <cellStyle name="Normal 3 4 3 4 6 2" xfId="34014" xr:uid="{00000000-0005-0000-0000-000007810000}"/>
    <cellStyle name="Normal 3 4 3 4 6 2 2" xfId="34015" xr:uid="{00000000-0005-0000-0000-000008810000}"/>
    <cellStyle name="Normal 3 4 3 4 6 2 2 2" xfId="34016" xr:uid="{00000000-0005-0000-0000-000009810000}"/>
    <cellStyle name="Normal 3 4 3 4 6 2 3" xfId="34017" xr:uid="{00000000-0005-0000-0000-00000A810000}"/>
    <cellStyle name="Normal 3 4 3 4 6 3" xfId="34018" xr:uid="{00000000-0005-0000-0000-00000B810000}"/>
    <cellStyle name="Normal 3 4 3 4 6 3 2" xfId="34019" xr:uid="{00000000-0005-0000-0000-00000C810000}"/>
    <cellStyle name="Normal 3 4 3 4 6 4" xfId="34020" xr:uid="{00000000-0005-0000-0000-00000D810000}"/>
    <cellStyle name="Normal 3 4 3 4 7" xfId="34021" xr:uid="{00000000-0005-0000-0000-00000E810000}"/>
    <cellStyle name="Normal 3 4 3 4 7 2" xfId="34022" xr:uid="{00000000-0005-0000-0000-00000F810000}"/>
    <cellStyle name="Normal 3 4 3 4 7 2 2" xfId="34023" xr:uid="{00000000-0005-0000-0000-000010810000}"/>
    <cellStyle name="Normal 3 4 3 4 7 3" xfId="34024" xr:uid="{00000000-0005-0000-0000-000011810000}"/>
    <cellStyle name="Normal 3 4 3 4 8" xfId="34025" xr:uid="{00000000-0005-0000-0000-000012810000}"/>
    <cellStyle name="Normal 3 4 3 4 8 2" xfId="34026" xr:uid="{00000000-0005-0000-0000-000013810000}"/>
    <cellStyle name="Normal 3 4 3 4 9" xfId="34027" xr:uid="{00000000-0005-0000-0000-000014810000}"/>
    <cellStyle name="Normal 3 4 3 4 9 2" xfId="34028" xr:uid="{00000000-0005-0000-0000-000015810000}"/>
    <cellStyle name="Normal 3 4 3 5" xfId="34029" xr:uid="{00000000-0005-0000-0000-000016810000}"/>
    <cellStyle name="Normal 3 4 3 5 2" xfId="34030" xr:uid="{00000000-0005-0000-0000-000017810000}"/>
    <cellStyle name="Normal 3 4 3 5 2 2" xfId="34031" xr:uid="{00000000-0005-0000-0000-000018810000}"/>
    <cellStyle name="Normal 3 4 3 5 2 2 2" xfId="34032" xr:uid="{00000000-0005-0000-0000-000019810000}"/>
    <cellStyle name="Normal 3 4 3 5 2 2 2 2" xfId="34033" xr:uid="{00000000-0005-0000-0000-00001A810000}"/>
    <cellStyle name="Normal 3 4 3 5 2 2 2 2 2" xfId="34034" xr:uid="{00000000-0005-0000-0000-00001B810000}"/>
    <cellStyle name="Normal 3 4 3 5 2 2 2 2 2 2" xfId="34035" xr:uid="{00000000-0005-0000-0000-00001C810000}"/>
    <cellStyle name="Normal 3 4 3 5 2 2 2 2 3" xfId="34036" xr:uid="{00000000-0005-0000-0000-00001D810000}"/>
    <cellStyle name="Normal 3 4 3 5 2 2 2 3" xfId="34037" xr:uid="{00000000-0005-0000-0000-00001E810000}"/>
    <cellStyle name="Normal 3 4 3 5 2 2 2 3 2" xfId="34038" xr:uid="{00000000-0005-0000-0000-00001F810000}"/>
    <cellStyle name="Normal 3 4 3 5 2 2 2 4" xfId="34039" xr:uid="{00000000-0005-0000-0000-000020810000}"/>
    <cellStyle name="Normal 3 4 3 5 2 2 3" xfId="34040" xr:uid="{00000000-0005-0000-0000-000021810000}"/>
    <cellStyle name="Normal 3 4 3 5 2 2 3 2" xfId="34041" xr:uid="{00000000-0005-0000-0000-000022810000}"/>
    <cellStyle name="Normal 3 4 3 5 2 2 3 2 2" xfId="34042" xr:uid="{00000000-0005-0000-0000-000023810000}"/>
    <cellStyle name="Normal 3 4 3 5 2 2 3 3" xfId="34043" xr:uid="{00000000-0005-0000-0000-000024810000}"/>
    <cellStyle name="Normal 3 4 3 5 2 2 4" xfId="34044" xr:uid="{00000000-0005-0000-0000-000025810000}"/>
    <cellStyle name="Normal 3 4 3 5 2 2 4 2" xfId="34045" xr:uid="{00000000-0005-0000-0000-000026810000}"/>
    <cellStyle name="Normal 3 4 3 5 2 2 5" xfId="34046" xr:uid="{00000000-0005-0000-0000-000027810000}"/>
    <cellStyle name="Normal 3 4 3 5 2 3" xfId="34047" xr:uid="{00000000-0005-0000-0000-000028810000}"/>
    <cellStyle name="Normal 3 4 3 5 2 3 2" xfId="34048" xr:uid="{00000000-0005-0000-0000-000029810000}"/>
    <cellStyle name="Normal 3 4 3 5 2 3 2 2" xfId="34049" xr:uid="{00000000-0005-0000-0000-00002A810000}"/>
    <cellStyle name="Normal 3 4 3 5 2 3 2 2 2" xfId="34050" xr:uid="{00000000-0005-0000-0000-00002B810000}"/>
    <cellStyle name="Normal 3 4 3 5 2 3 2 3" xfId="34051" xr:uid="{00000000-0005-0000-0000-00002C810000}"/>
    <cellStyle name="Normal 3 4 3 5 2 3 3" xfId="34052" xr:uid="{00000000-0005-0000-0000-00002D810000}"/>
    <cellStyle name="Normal 3 4 3 5 2 3 3 2" xfId="34053" xr:uid="{00000000-0005-0000-0000-00002E810000}"/>
    <cellStyle name="Normal 3 4 3 5 2 3 4" xfId="34054" xr:uid="{00000000-0005-0000-0000-00002F810000}"/>
    <cellStyle name="Normal 3 4 3 5 2 4" xfId="34055" xr:uid="{00000000-0005-0000-0000-000030810000}"/>
    <cellStyle name="Normal 3 4 3 5 2 4 2" xfId="34056" xr:uid="{00000000-0005-0000-0000-000031810000}"/>
    <cellStyle name="Normal 3 4 3 5 2 4 2 2" xfId="34057" xr:uid="{00000000-0005-0000-0000-000032810000}"/>
    <cellStyle name="Normal 3 4 3 5 2 4 2 2 2" xfId="34058" xr:uid="{00000000-0005-0000-0000-000033810000}"/>
    <cellStyle name="Normal 3 4 3 5 2 4 2 3" xfId="34059" xr:uid="{00000000-0005-0000-0000-000034810000}"/>
    <cellStyle name="Normal 3 4 3 5 2 4 3" xfId="34060" xr:uid="{00000000-0005-0000-0000-000035810000}"/>
    <cellStyle name="Normal 3 4 3 5 2 4 3 2" xfId="34061" xr:uid="{00000000-0005-0000-0000-000036810000}"/>
    <cellStyle name="Normal 3 4 3 5 2 4 4" xfId="34062" xr:uid="{00000000-0005-0000-0000-000037810000}"/>
    <cellStyle name="Normal 3 4 3 5 2 5" xfId="34063" xr:uid="{00000000-0005-0000-0000-000038810000}"/>
    <cellStyle name="Normal 3 4 3 5 2 5 2" xfId="34064" xr:uid="{00000000-0005-0000-0000-000039810000}"/>
    <cellStyle name="Normal 3 4 3 5 2 5 2 2" xfId="34065" xr:uid="{00000000-0005-0000-0000-00003A810000}"/>
    <cellStyle name="Normal 3 4 3 5 2 5 3" xfId="34066" xr:uid="{00000000-0005-0000-0000-00003B810000}"/>
    <cellStyle name="Normal 3 4 3 5 2 6" xfId="34067" xr:uid="{00000000-0005-0000-0000-00003C810000}"/>
    <cellStyle name="Normal 3 4 3 5 2 6 2" xfId="34068" xr:uid="{00000000-0005-0000-0000-00003D810000}"/>
    <cellStyle name="Normal 3 4 3 5 2 7" xfId="34069" xr:uid="{00000000-0005-0000-0000-00003E810000}"/>
    <cellStyle name="Normal 3 4 3 5 2 7 2" xfId="34070" xr:uid="{00000000-0005-0000-0000-00003F810000}"/>
    <cellStyle name="Normal 3 4 3 5 2 8" xfId="34071" xr:uid="{00000000-0005-0000-0000-000040810000}"/>
    <cellStyle name="Normal 3 4 3 5 3" xfId="34072" xr:uid="{00000000-0005-0000-0000-000041810000}"/>
    <cellStyle name="Normal 3 4 3 5 3 2" xfId="34073" xr:uid="{00000000-0005-0000-0000-000042810000}"/>
    <cellStyle name="Normal 3 4 3 5 3 2 2" xfId="34074" xr:uid="{00000000-0005-0000-0000-000043810000}"/>
    <cellStyle name="Normal 3 4 3 5 3 2 2 2" xfId="34075" xr:uid="{00000000-0005-0000-0000-000044810000}"/>
    <cellStyle name="Normal 3 4 3 5 3 2 2 2 2" xfId="34076" xr:uid="{00000000-0005-0000-0000-000045810000}"/>
    <cellStyle name="Normal 3 4 3 5 3 2 2 3" xfId="34077" xr:uid="{00000000-0005-0000-0000-000046810000}"/>
    <cellStyle name="Normal 3 4 3 5 3 2 3" xfId="34078" xr:uid="{00000000-0005-0000-0000-000047810000}"/>
    <cellStyle name="Normal 3 4 3 5 3 2 3 2" xfId="34079" xr:uid="{00000000-0005-0000-0000-000048810000}"/>
    <cellStyle name="Normal 3 4 3 5 3 2 4" xfId="34080" xr:uid="{00000000-0005-0000-0000-000049810000}"/>
    <cellStyle name="Normal 3 4 3 5 3 3" xfId="34081" xr:uid="{00000000-0005-0000-0000-00004A810000}"/>
    <cellStyle name="Normal 3 4 3 5 3 3 2" xfId="34082" xr:uid="{00000000-0005-0000-0000-00004B810000}"/>
    <cellStyle name="Normal 3 4 3 5 3 3 2 2" xfId="34083" xr:uid="{00000000-0005-0000-0000-00004C810000}"/>
    <cellStyle name="Normal 3 4 3 5 3 3 3" xfId="34084" xr:uid="{00000000-0005-0000-0000-00004D810000}"/>
    <cellStyle name="Normal 3 4 3 5 3 4" xfId="34085" xr:uid="{00000000-0005-0000-0000-00004E810000}"/>
    <cellStyle name="Normal 3 4 3 5 3 4 2" xfId="34086" xr:uid="{00000000-0005-0000-0000-00004F810000}"/>
    <cellStyle name="Normal 3 4 3 5 3 5" xfId="34087" xr:uid="{00000000-0005-0000-0000-000050810000}"/>
    <cellStyle name="Normal 3 4 3 5 4" xfId="34088" xr:uid="{00000000-0005-0000-0000-000051810000}"/>
    <cellStyle name="Normal 3 4 3 5 4 2" xfId="34089" xr:uid="{00000000-0005-0000-0000-000052810000}"/>
    <cellStyle name="Normal 3 4 3 5 4 2 2" xfId="34090" xr:uid="{00000000-0005-0000-0000-000053810000}"/>
    <cellStyle name="Normal 3 4 3 5 4 2 2 2" xfId="34091" xr:uid="{00000000-0005-0000-0000-000054810000}"/>
    <cellStyle name="Normal 3 4 3 5 4 2 3" xfId="34092" xr:uid="{00000000-0005-0000-0000-000055810000}"/>
    <cellStyle name="Normal 3 4 3 5 4 3" xfId="34093" xr:uid="{00000000-0005-0000-0000-000056810000}"/>
    <cellStyle name="Normal 3 4 3 5 4 3 2" xfId="34094" xr:uid="{00000000-0005-0000-0000-000057810000}"/>
    <cellStyle name="Normal 3 4 3 5 4 4" xfId="34095" xr:uid="{00000000-0005-0000-0000-000058810000}"/>
    <cellStyle name="Normal 3 4 3 5 5" xfId="34096" xr:uid="{00000000-0005-0000-0000-000059810000}"/>
    <cellStyle name="Normal 3 4 3 5 5 2" xfId="34097" xr:uid="{00000000-0005-0000-0000-00005A810000}"/>
    <cellStyle name="Normal 3 4 3 5 5 2 2" xfId="34098" xr:uid="{00000000-0005-0000-0000-00005B810000}"/>
    <cellStyle name="Normal 3 4 3 5 5 2 2 2" xfId="34099" xr:uid="{00000000-0005-0000-0000-00005C810000}"/>
    <cellStyle name="Normal 3 4 3 5 5 2 3" xfId="34100" xr:uid="{00000000-0005-0000-0000-00005D810000}"/>
    <cellStyle name="Normal 3 4 3 5 5 3" xfId="34101" xr:uid="{00000000-0005-0000-0000-00005E810000}"/>
    <cellStyle name="Normal 3 4 3 5 5 3 2" xfId="34102" xr:uid="{00000000-0005-0000-0000-00005F810000}"/>
    <cellStyle name="Normal 3 4 3 5 5 4" xfId="34103" xr:uid="{00000000-0005-0000-0000-000060810000}"/>
    <cellStyle name="Normal 3 4 3 5 6" xfId="34104" xr:uid="{00000000-0005-0000-0000-000061810000}"/>
    <cellStyle name="Normal 3 4 3 5 6 2" xfId="34105" xr:uid="{00000000-0005-0000-0000-000062810000}"/>
    <cellStyle name="Normal 3 4 3 5 6 2 2" xfId="34106" xr:uid="{00000000-0005-0000-0000-000063810000}"/>
    <cellStyle name="Normal 3 4 3 5 6 3" xfId="34107" xr:uid="{00000000-0005-0000-0000-000064810000}"/>
    <cellStyle name="Normal 3 4 3 5 7" xfId="34108" xr:uid="{00000000-0005-0000-0000-000065810000}"/>
    <cellStyle name="Normal 3 4 3 5 7 2" xfId="34109" xr:uid="{00000000-0005-0000-0000-000066810000}"/>
    <cellStyle name="Normal 3 4 3 5 8" xfId="34110" xr:uid="{00000000-0005-0000-0000-000067810000}"/>
    <cellStyle name="Normal 3 4 3 5 8 2" xfId="34111" xr:uid="{00000000-0005-0000-0000-000068810000}"/>
    <cellStyle name="Normal 3 4 3 5 9" xfId="34112" xr:uid="{00000000-0005-0000-0000-000069810000}"/>
    <cellStyle name="Normal 3 4 3 6" xfId="34113" xr:uid="{00000000-0005-0000-0000-00006A810000}"/>
    <cellStyle name="Normal 3 4 3 6 2" xfId="34114" xr:uid="{00000000-0005-0000-0000-00006B810000}"/>
    <cellStyle name="Normal 3 4 3 6 2 2" xfId="34115" xr:uid="{00000000-0005-0000-0000-00006C810000}"/>
    <cellStyle name="Normal 3 4 3 6 2 2 2" xfId="34116" xr:uid="{00000000-0005-0000-0000-00006D810000}"/>
    <cellStyle name="Normal 3 4 3 6 2 2 2 2" xfId="34117" xr:uid="{00000000-0005-0000-0000-00006E810000}"/>
    <cellStyle name="Normal 3 4 3 6 2 2 2 2 2" xfId="34118" xr:uid="{00000000-0005-0000-0000-00006F810000}"/>
    <cellStyle name="Normal 3 4 3 6 2 2 2 3" xfId="34119" xr:uid="{00000000-0005-0000-0000-000070810000}"/>
    <cellStyle name="Normal 3 4 3 6 2 2 3" xfId="34120" xr:uid="{00000000-0005-0000-0000-000071810000}"/>
    <cellStyle name="Normal 3 4 3 6 2 2 3 2" xfId="34121" xr:uid="{00000000-0005-0000-0000-000072810000}"/>
    <cellStyle name="Normal 3 4 3 6 2 2 4" xfId="34122" xr:uid="{00000000-0005-0000-0000-000073810000}"/>
    <cellStyle name="Normal 3 4 3 6 2 3" xfId="34123" xr:uid="{00000000-0005-0000-0000-000074810000}"/>
    <cellStyle name="Normal 3 4 3 6 2 3 2" xfId="34124" xr:uid="{00000000-0005-0000-0000-000075810000}"/>
    <cellStyle name="Normal 3 4 3 6 2 3 2 2" xfId="34125" xr:uid="{00000000-0005-0000-0000-000076810000}"/>
    <cellStyle name="Normal 3 4 3 6 2 3 3" xfId="34126" xr:uid="{00000000-0005-0000-0000-000077810000}"/>
    <cellStyle name="Normal 3 4 3 6 2 4" xfId="34127" xr:uid="{00000000-0005-0000-0000-000078810000}"/>
    <cellStyle name="Normal 3 4 3 6 2 4 2" xfId="34128" xr:uid="{00000000-0005-0000-0000-000079810000}"/>
    <cellStyle name="Normal 3 4 3 6 2 5" xfId="34129" xr:uid="{00000000-0005-0000-0000-00007A810000}"/>
    <cellStyle name="Normal 3 4 3 6 3" xfId="34130" xr:uid="{00000000-0005-0000-0000-00007B810000}"/>
    <cellStyle name="Normal 3 4 3 6 3 2" xfId="34131" xr:uid="{00000000-0005-0000-0000-00007C810000}"/>
    <cellStyle name="Normal 3 4 3 6 3 2 2" xfId="34132" xr:uid="{00000000-0005-0000-0000-00007D810000}"/>
    <cellStyle name="Normal 3 4 3 6 3 2 2 2" xfId="34133" xr:uid="{00000000-0005-0000-0000-00007E810000}"/>
    <cellStyle name="Normal 3 4 3 6 3 2 3" xfId="34134" xr:uid="{00000000-0005-0000-0000-00007F810000}"/>
    <cellStyle name="Normal 3 4 3 6 3 3" xfId="34135" xr:uid="{00000000-0005-0000-0000-000080810000}"/>
    <cellStyle name="Normal 3 4 3 6 3 3 2" xfId="34136" xr:uid="{00000000-0005-0000-0000-000081810000}"/>
    <cellStyle name="Normal 3 4 3 6 3 4" xfId="34137" xr:uid="{00000000-0005-0000-0000-000082810000}"/>
    <cellStyle name="Normal 3 4 3 6 4" xfId="34138" xr:uid="{00000000-0005-0000-0000-000083810000}"/>
    <cellStyle name="Normal 3 4 3 6 4 2" xfId="34139" xr:uid="{00000000-0005-0000-0000-000084810000}"/>
    <cellStyle name="Normal 3 4 3 6 4 2 2" xfId="34140" xr:uid="{00000000-0005-0000-0000-000085810000}"/>
    <cellStyle name="Normal 3 4 3 6 4 2 2 2" xfId="34141" xr:uid="{00000000-0005-0000-0000-000086810000}"/>
    <cellStyle name="Normal 3 4 3 6 4 2 3" xfId="34142" xr:uid="{00000000-0005-0000-0000-000087810000}"/>
    <cellStyle name="Normal 3 4 3 6 4 3" xfId="34143" xr:uid="{00000000-0005-0000-0000-000088810000}"/>
    <cellStyle name="Normal 3 4 3 6 4 3 2" xfId="34144" xr:uid="{00000000-0005-0000-0000-000089810000}"/>
    <cellStyle name="Normal 3 4 3 6 4 4" xfId="34145" xr:uid="{00000000-0005-0000-0000-00008A810000}"/>
    <cellStyle name="Normal 3 4 3 6 5" xfId="34146" xr:uid="{00000000-0005-0000-0000-00008B810000}"/>
    <cellStyle name="Normal 3 4 3 6 5 2" xfId="34147" xr:uid="{00000000-0005-0000-0000-00008C810000}"/>
    <cellStyle name="Normal 3 4 3 6 5 2 2" xfId="34148" xr:uid="{00000000-0005-0000-0000-00008D810000}"/>
    <cellStyle name="Normal 3 4 3 6 5 3" xfId="34149" xr:uid="{00000000-0005-0000-0000-00008E810000}"/>
    <cellStyle name="Normal 3 4 3 6 6" xfId="34150" xr:uid="{00000000-0005-0000-0000-00008F810000}"/>
    <cellStyle name="Normal 3 4 3 6 6 2" xfId="34151" xr:uid="{00000000-0005-0000-0000-000090810000}"/>
    <cellStyle name="Normal 3 4 3 6 7" xfId="34152" xr:uid="{00000000-0005-0000-0000-000091810000}"/>
    <cellStyle name="Normal 3 4 3 6 7 2" xfId="34153" xr:uid="{00000000-0005-0000-0000-000092810000}"/>
    <cellStyle name="Normal 3 4 3 6 8" xfId="34154" xr:uid="{00000000-0005-0000-0000-000093810000}"/>
    <cellStyle name="Normal 3 4 3 7" xfId="34155" xr:uid="{00000000-0005-0000-0000-000094810000}"/>
    <cellStyle name="Normal 3 4 3 7 2" xfId="34156" xr:uid="{00000000-0005-0000-0000-000095810000}"/>
    <cellStyle name="Normal 3 4 3 7 2 2" xfId="34157" xr:uid="{00000000-0005-0000-0000-000096810000}"/>
    <cellStyle name="Normal 3 4 3 7 2 2 2" xfId="34158" xr:uid="{00000000-0005-0000-0000-000097810000}"/>
    <cellStyle name="Normal 3 4 3 7 2 2 2 2" xfId="34159" xr:uid="{00000000-0005-0000-0000-000098810000}"/>
    <cellStyle name="Normal 3 4 3 7 2 2 2 2 2" xfId="34160" xr:uid="{00000000-0005-0000-0000-000099810000}"/>
    <cellStyle name="Normal 3 4 3 7 2 2 2 3" xfId="34161" xr:uid="{00000000-0005-0000-0000-00009A810000}"/>
    <cellStyle name="Normal 3 4 3 7 2 2 3" xfId="34162" xr:uid="{00000000-0005-0000-0000-00009B810000}"/>
    <cellStyle name="Normal 3 4 3 7 2 2 3 2" xfId="34163" xr:uid="{00000000-0005-0000-0000-00009C810000}"/>
    <cellStyle name="Normal 3 4 3 7 2 2 4" xfId="34164" xr:uid="{00000000-0005-0000-0000-00009D810000}"/>
    <cellStyle name="Normal 3 4 3 7 2 3" xfId="34165" xr:uid="{00000000-0005-0000-0000-00009E810000}"/>
    <cellStyle name="Normal 3 4 3 7 2 3 2" xfId="34166" xr:uid="{00000000-0005-0000-0000-00009F810000}"/>
    <cellStyle name="Normal 3 4 3 7 2 3 2 2" xfId="34167" xr:uid="{00000000-0005-0000-0000-0000A0810000}"/>
    <cellStyle name="Normal 3 4 3 7 2 3 3" xfId="34168" xr:uid="{00000000-0005-0000-0000-0000A1810000}"/>
    <cellStyle name="Normal 3 4 3 7 2 4" xfId="34169" xr:uid="{00000000-0005-0000-0000-0000A2810000}"/>
    <cellStyle name="Normal 3 4 3 7 2 4 2" xfId="34170" xr:uid="{00000000-0005-0000-0000-0000A3810000}"/>
    <cellStyle name="Normal 3 4 3 7 2 5" xfId="34171" xr:uid="{00000000-0005-0000-0000-0000A4810000}"/>
    <cellStyle name="Normal 3 4 3 7 3" xfId="34172" xr:uid="{00000000-0005-0000-0000-0000A5810000}"/>
    <cellStyle name="Normal 3 4 3 7 3 2" xfId="34173" xr:uid="{00000000-0005-0000-0000-0000A6810000}"/>
    <cellStyle name="Normal 3 4 3 7 3 2 2" xfId="34174" xr:uid="{00000000-0005-0000-0000-0000A7810000}"/>
    <cellStyle name="Normal 3 4 3 7 3 2 2 2" xfId="34175" xr:uid="{00000000-0005-0000-0000-0000A8810000}"/>
    <cellStyle name="Normal 3 4 3 7 3 2 3" xfId="34176" xr:uid="{00000000-0005-0000-0000-0000A9810000}"/>
    <cellStyle name="Normal 3 4 3 7 3 3" xfId="34177" xr:uid="{00000000-0005-0000-0000-0000AA810000}"/>
    <cellStyle name="Normal 3 4 3 7 3 3 2" xfId="34178" xr:uid="{00000000-0005-0000-0000-0000AB810000}"/>
    <cellStyle name="Normal 3 4 3 7 3 4" xfId="34179" xr:uid="{00000000-0005-0000-0000-0000AC810000}"/>
    <cellStyle name="Normal 3 4 3 7 4" xfId="34180" xr:uid="{00000000-0005-0000-0000-0000AD810000}"/>
    <cellStyle name="Normal 3 4 3 7 4 2" xfId="34181" xr:uid="{00000000-0005-0000-0000-0000AE810000}"/>
    <cellStyle name="Normal 3 4 3 7 4 2 2" xfId="34182" xr:uid="{00000000-0005-0000-0000-0000AF810000}"/>
    <cellStyle name="Normal 3 4 3 7 4 3" xfId="34183" xr:uid="{00000000-0005-0000-0000-0000B0810000}"/>
    <cellStyle name="Normal 3 4 3 7 5" xfId="34184" xr:uid="{00000000-0005-0000-0000-0000B1810000}"/>
    <cellStyle name="Normal 3 4 3 7 5 2" xfId="34185" xr:uid="{00000000-0005-0000-0000-0000B2810000}"/>
    <cellStyle name="Normal 3 4 3 7 6" xfId="34186" xr:uid="{00000000-0005-0000-0000-0000B3810000}"/>
    <cellStyle name="Normal 3 4 3 8" xfId="34187" xr:uid="{00000000-0005-0000-0000-0000B4810000}"/>
    <cellStyle name="Normal 3 4 3 8 2" xfId="34188" xr:uid="{00000000-0005-0000-0000-0000B5810000}"/>
    <cellStyle name="Normal 3 4 3 8 2 2" xfId="34189" xr:uid="{00000000-0005-0000-0000-0000B6810000}"/>
    <cellStyle name="Normal 3 4 3 8 2 2 2" xfId="34190" xr:uid="{00000000-0005-0000-0000-0000B7810000}"/>
    <cellStyle name="Normal 3 4 3 8 2 2 2 2" xfId="34191" xr:uid="{00000000-0005-0000-0000-0000B8810000}"/>
    <cellStyle name="Normal 3 4 3 8 2 2 2 2 2" xfId="34192" xr:uid="{00000000-0005-0000-0000-0000B9810000}"/>
    <cellStyle name="Normal 3 4 3 8 2 2 2 3" xfId="34193" xr:uid="{00000000-0005-0000-0000-0000BA810000}"/>
    <cellStyle name="Normal 3 4 3 8 2 2 3" xfId="34194" xr:uid="{00000000-0005-0000-0000-0000BB810000}"/>
    <cellStyle name="Normal 3 4 3 8 2 2 3 2" xfId="34195" xr:uid="{00000000-0005-0000-0000-0000BC810000}"/>
    <cellStyle name="Normal 3 4 3 8 2 2 4" xfId="34196" xr:uid="{00000000-0005-0000-0000-0000BD810000}"/>
    <cellStyle name="Normal 3 4 3 8 2 3" xfId="34197" xr:uid="{00000000-0005-0000-0000-0000BE810000}"/>
    <cellStyle name="Normal 3 4 3 8 2 3 2" xfId="34198" xr:uid="{00000000-0005-0000-0000-0000BF810000}"/>
    <cellStyle name="Normal 3 4 3 8 2 3 2 2" xfId="34199" xr:uid="{00000000-0005-0000-0000-0000C0810000}"/>
    <cellStyle name="Normal 3 4 3 8 2 3 3" xfId="34200" xr:uid="{00000000-0005-0000-0000-0000C1810000}"/>
    <cellStyle name="Normal 3 4 3 8 2 4" xfId="34201" xr:uid="{00000000-0005-0000-0000-0000C2810000}"/>
    <cellStyle name="Normal 3 4 3 8 2 4 2" xfId="34202" xr:uid="{00000000-0005-0000-0000-0000C3810000}"/>
    <cellStyle name="Normal 3 4 3 8 2 5" xfId="34203" xr:uid="{00000000-0005-0000-0000-0000C4810000}"/>
    <cellStyle name="Normal 3 4 3 8 3" xfId="34204" xr:uid="{00000000-0005-0000-0000-0000C5810000}"/>
    <cellStyle name="Normal 3 4 3 8 3 2" xfId="34205" xr:uid="{00000000-0005-0000-0000-0000C6810000}"/>
    <cellStyle name="Normal 3 4 3 8 3 2 2" xfId="34206" xr:uid="{00000000-0005-0000-0000-0000C7810000}"/>
    <cellStyle name="Normal 3 4 3 8 3 2 2 2" xfId="34207" xr:uid="{00000000-0005-0000-0000-0000C8810000}"/>
    <cellStyle name="Normal 3 4 3 8 3 2 3" xfId="34208" xr:uid="{00000000-0005-0000-0000-0000C9810000}"/>
    <cellStyle name="Normal 3 4 3 8 3 3" xfId="34209" xr:uid="{00000000-0005-0000-0000-0000CA810000}"/>
    <cellStyle name="Normal 3 4 3 8 3 3 2" xfId="34210" xr:uid="{00000000-0005-0000-0000-0000CB810000}"/>
    <cellStyle name="Normal 3 4 3 8 3 4" xfId="34211" xr:uid="{00000000-0005-0000-0000-0000CC810000}"/>
    <cellStyle name="Normal 3 4 3 8 4" xfId="34212" xr:uid="{00000000-0005-0000-0000-0000CD810000}"/>
    <cellStyle name="Normal 3 4 3 8 4 2" xfId="34213" xr:uid="{00000000-0005-0000-0000-0000CE810000}"/>
    <cellStyle name="Normal 3 4 3 8 4 2 2" xfId="34214" xr:uid="{00000000-0005-0000-0000-0000CF810000}"/>
    <cellStyle name="Normal 3 4 3 8 4 3" xfId="34215" xr:uid="{00000000-0005-0000-0000-0000D0810000}"/>
    <cellStyle name="Normal 3 4 3 8 5" xfId="34216" xr:uid="{00000000-0005-0000-0000-0000D1810000}"/>
    <cellStyle name="Normal 3 4 3 8 5 2" xfId="34217" xr:uid="{00000000-0005-0000-0000-0000D2810000}"/>
    <cellStyle name="Normal 3 4 3 8 6" xfId="34218" xr:uid="{00000000-0005-0000-0000-0000D3810000}"/>
    <cellStyle name="Normal 3 4 3 9" xfId="34219" xr:uid="{00000000-0005-0000-0000-0000D4810000}"/>
    <cellStyle name="Normal 3 4 3 9 2" xfId="34220" xr:uid="{00000000-0005-0000-0000-0000D5810000}"/>
    <cellStyle name="Normal 3 4 3 9 2 2" xfId="34221" xr:uid="{00000000-0005-0000-0000-0000D6810000}"/>
    <cellStyle name="Normal 3 4 3 9 2 2 2" xfId="34222" xr:uid="{00000000-0005-0000-0000-0000D7810000}"/>
    <cellStyle name="Normal 3 4 3 9 2 2 2 2" xfId="34223" xr:uid="{00000000-0005-0000-0000-0000D8810000}"/>
    <cellStyle name="Normal 3 4 3 9 2 2 3" xfId="34224" xr:uid="{00000000-0005-0000-0000-0000D9810000}"/>
    <cellStyle name="Normal 3 4 3 9 2 3" xfId="34225" xr:uid="{00000000-0005-0000-0000-0000DA810000}"/>
    <cellStyle name="Normal 3 4 3 9 2 3 2" xfId="34226" xr:uid="{00000000-0005-0000-0000-0000DB810000}"/>
    <cellStyle name="Normal 3 4 3 9 2 4" xfId="34227" xr:uid="{00000000-0005-0000-0000-0000DC810000}"/>
    <cellStyle name="Normal 3 4 3 9 3" xfId="34228" xr:uid="{00000000-0005-0000-0000-0000DD810000}"/>
    <cellStyle name="Normal 3 4 3 9 3 2" xfId="34229" xr:uid="{00000000-0005-0000-0000-0000DE810000}"/>
    <cellStyle name="Normal 3 4 3 9 3 2 2" xfId="34230" xr:uid="{00000000-0005-0000-0000-0000DF810000}"/>
    <cellStyle name="Normal 3 4 3 9 3 3" xfId="34231" xr:uid="{00000000-0005-0000-0000-0000E0810000}"/>
    <cellStyle name="Normal 3 4 3 9 4" xfId="34232" xr:uid="{00000000-0005-0000-0000-0000E1810000}"/>
    <cellStyle name="Normal 3 4 3 9 4 2" xfId="34233" xr:uid="{00000000-0005-0000-0000-0000E2810000}"/>
    <cellStyle name="Normal 3 4 3 9 5" xfId="34234" xr:uid="{00000000-0005-0000-0000-0000E3810000}"/>
    <cellStyle name="Normal 3 4 3_T-straight with PEDs adjustor" xfId="34235" xr:uid="{00000000-0005-0000-0000-0000E4810000}"/>
    <cellStyle name="Normal 3 4 4" xfId="1295" xr:uid="{00000000-0005-0000-0000-0000E5810000}"/>
    <cellStyle name="Normal 3 4 4 10" xfId="34236" xr:uid="{00000000-0005-0000-0000-0000E6810000}"/>
    <cellStyle name="Normal 3 4 4 11" xfId="34237" xr:uid="{00000000-0005-0000-0000-0000E7810000}"/>
    <cellStyle name="Normal 3 4 4 2" xfId="34238" xr:uid="{00000000-0005-0000-0000-0000E8810000}"/>
    <cellStyle name="Normal 3 4 4 2 10" xfId="34239" xr:uid="{00000000-0005-0000-0000-0000E9810000}"/>
    <cellStyle name="Normal 3 4 4 2 2" xfId="34240" xr:uid="{00000000-0005-0000-0000-0000EA810000}"/>
    <cellStyle name="Normal 3 4 4 2 2 2" xfId="34241" xr:uid="{00000000-0005-0000-0000-0000EB810000}"/>
    <cellStyle name="Normal 3 4 4 2 2 2 2" xfId="34242" xr:uid="{00000000-0005-0000-0000-0000EC810000}"/>
    <cellStyle name="Normal 3 4 4 2 2 2 2 2" xfId="34243" xr:uid="{00000000-0005-0000-0000-0000ED810000}"/>
    <cellStyle name="Normal 3 4 4 2 2 2 2 2 2" xfId="34244" xr:uid="{00000000-0005-0000-0000-0000EE810000}"/>
    <cellStyle name="Normal 3 4 4 2 2 2 2 2 2 2" xfId="34245" xr:uid="{00000000-0005-0000-0000-0000EF810000}"/>
    <cellStyle name="Normal 3 4 4 2 2 2 2 2 3" xfId="34246" xr:uid="{00000000-0005-0000-0000-0000F0810000}"/>
    <cellStyle name="Normal 3 4 4 2 2 2 2 3" xfId="34247" xr:uid="{00000000-0005-0000-0000-0000F1810000}"/>
    <cellStyle name="Normal 3 4 4 2 2 2 2 3 2" xfId="34248" xr:uid="{00000000-0005-0000-0000-0000F2810000}"/>
    <cellStyle name="Normal 3 4 4 2 2 2 2 4" xfId="34249" xr:uid="{00000000-0005-0000-0000-0000F3810000}"/>
    <cellStyle name="Normal 3 4 4 2 2 2 3" xfId="34250" xr:uid="{00000000-0005-0000-0000-0000F4810000}"/>
    <cellStyle name="Normal 3 4 4 2 2 2 3 2" xfId="34251" xr:uid="{00000000-0005-0000-0000-0000F5810000}"/>
    <cellStyle name="Normal 3 4 4 2 2 2 3 2 2" xfId="34252" xr:uid="{00000000-0005-0000-0000-0000F6810000}"/>
    <cellStyle name="Normal 3 4 4 2 2 2 3 3" xfId="34253" xr:uid="{00000000-0005-0000-0000-0000F7810000}"/>
    <cellStyle name="Normal 3 4 4 2 2 2 4" xfId="34254" xr:uid="{00000000-0005-0000-0000-0000F8810000}"/>
    <cellStyle name="Normal 3 4 4 2 2 2 4 2" xfId="34255" xr:uid="{00000000-0005-0000-0000-0000F9810000}"/>
    <cellStyle name="Normal 3 4 4 2 2 2 5" xfId="34256" xr:uid="{00000000-0005-0000-0000-0000FA810000}"/>
    <cellStyle name="Normal 3 4 4 2 2 3" xfId="34257" xr:uid="{00000000-0005-0000-0000-0000FB810000}"/>
    <cellStyle name="Normal 3 4 4 2 2 3 2" xfId="34258" xr:uid="{00000000-0005-0000-0000-0000FC810000}"/>
    <cellStyle name="Normal 3 4 4 2 2 3 2 2" xfId="34259" xr:uid="{00000000-0005-0000-0000-0000FD810000}"/>
    <cellStyle name="Normal 3 4 4 2 2 3 2 2 2" xfId="34260" xr:uid="{00000000-0005-0000-0000-0000FE810000}"/>
    <cellStyle name="Normal 3 4 4 2 2 3 2 3" xfId="34261" xr:uid="{00000000-0005-0000-0000-0000FF810000}"/>
    <cellStyle name="Normal 3 4 4 2 2 3 3" xfId="34262" xr:uid="{00000000-0005-0000-0000-000000820000}"/>
    <cellStyle name="Normal 3 4 4 2 2 3 3 2" xfId="34263" xr:uid="{00000000-0005-0000-0000-000001820000}"/>
    <cellStyle name="Normal 3 4 4 2 2 3 4" xfId="34264" xr:uid="{00000000-0005-0000-0000-000002820000}"/>
    <cellStyle name="Normal 3 4 4 2 2 4" xfId="34265" xr:uid="{00000000-0005-0000-0000-000003820000}"/>
    <cellStyle name="Normal 3 4 4 2 2 4 2" xfId="34266" xr:uid="{00000000-0005-0000-0000-000004820000}"/>
    <cellStyle name="Normal 3 4 4 2 2 4 2 2" xfId="34267" xr:uid="{00000000-0005-0000-0000-000005820000}"/>
    <cellStyle name="Normal 3 4 4 2 2 4 2 2 2" xfId="34268" xr:uid="{00000000-0005-0000-0000-000006820000}"/>
    <cellStyle name="Normal 3 4 4 2 2 4 2 3" xfId="34269" xr:uid="{00000000-0005-0000-0000-000007820000}"/>
    <cellStyle name="Normal 3 4 4 2 2 4 3" xfId="34270" xr:uid="{00000000-0005-0000-0000-000008820000}"/>
    <cellStyle name="Normal 3 4 4 2 2 4 3 2" xfId="34271" xr:uid="{00000000-0005-0000-0000-000009820000}"/>
    <cellStyle name="Normal 3 4 4 2 2 4 4" xfId="34272" xr:uid="{00000000-0005-0000-0000-00000A820000}"/>
    <cellStyle name="Normal 3 4 4 2 2 5" xfId="34273" xr:uid="{00000000-0005-0000-0000-00000B820000}"/>
    <cellStyle name="Normal 3 4 4 2 2 5 2" xfId="34274" xr:uid="{00000000-0005-0000-0000-00000C820000}"/>
    <cellStyle name="Normal 3 4 4 2 2 5 2 2" xfId="34275" xr:uid="{00000000-0005-0000-0000-00000D820000}"/>
    <cellStyle name="Normal 3 4 4 2 2 5 3" xfId="34276" xr:uid="{00000000-0005-0000-0000-00000E820000}"/>
    <cellStyle name="Normal 3 4 4 2 2 6" xfId="34277" xr:uid="{00000000-0005-0000-0000-00000F820000}"/>
    <cellStyle name="Normal 3 4 4 2 2 6 2" xfId="34278" xr:uid="{00000000-0005-0000-0000-000010820000}"/>
    <cellStyle name="Normal 3 4 4 2 2 7" xfId="34279" xr:uid="{00000000-0005-0000-0000-000011820000}"/>
    <cellStyle name="Normal 3 4 4 2 2 7 2" xfId="34280" xr:uid="{00000000-0005-0000-0000-000012820000}"/>
    <cellStyle name="Normal 3 4 4 2 2 8" xfId="34281" xr:uid="{00000000-0005-0000-0000-000013820000}"/>
    <cellStyle name="Normal 3 4 4 2 3" xfId="34282" xr:uid="{00000000-0005-0000-0000-000014820000}"/>
    <cellStyle name="Normal 3 4 4 2 3 2" xfId="34283" xr:uid="{00000000-0005-0000-0000-000015820000}"/>
    <cellStyle name="Normal 3 4 4 2 3 2 2" xfId="34284" xr:uid="{00000000-0005-0000-0000-000016820000}"/>
    <cellStyle name="Normal 3 4 4 2 3 2 2 2" xfId="34285" xr:uid="{00000000-0005-0000-0000-000017820000}"/>
    <cellStyle name="Normal 3 4 4 2 3 2 2 2 2" xfId="34286" xr:uid="{00000000-0005-0000-0000-000018820000}"/>
    <cellStyle name="Normal 3 4 4 2 3 2 2 3" xfId="34287" xr:uid="{00000000-0005-0000-0000-000019820000}"/>
    <cellStyle name="Normal 3 4 4 2 3 2 3" xfId="34288" xr:uid="{00000000-0005-0000-0000-00001A820000}"/>
    <cellStyle name="Normal 3 4 4 2 3 2 3 2" xfId="34289" xr:uid="{00000000-0005-0000-0000-00001B820000}"/>
    <cellStyle name="Normal 3 4 4 2 3 2 4" xfId="34290" xr:uid="{00000000-0005-0000-0000-00001C820000}"/>
    <cellStyle name="Normal 3 4 4 2 3 3" xfId="34291" xr:uid="{00000000-0005-0000-0000-00001D820000}"/>
    <cellStyle name="Normal 3 4 4 2 3 3 2" xfId="34292" xr:uid="{00000000-0005-0000-0000-00001E820000}"/>
    <cellStyle name="Normal 3 4 4 2 3 3 2 2" xfId="34293" xr:uid="{00000000-0005-0000-0000-00001F820000}"/>
    <cellStyle name="Normal 3 4 4 2 3 3 3" xfId="34294" xr:uid="{00000000-0005-0000-0000-000020820000}"/>
    <cellStyle name="Normal 3 4 4 2 3 4" xfId="34295" xr:uid="{00000000-0005-0000-0000-000021820000}"/>
    <cellStyle name="Normal 3 4 4 2 3 4 2" xfId="34296" xr:uid="{00000000-0005-0000-0000-000022820000}"/>
    <cellStyle name="Normal 3 4 4 2 3 5" xfId="34297" xr:uid="{00000000-0005-0000-0000-000023820000}"/>
    <cellStyle name="Normal 3 4 4 2 4" xfId="34298" xr:uid="{00000000-0005-0000-0000-000024820000}"/>
    <cellStyle name="Normal 3 4 4 2 4 2" xfId="34299" xr:uid="{00000000-0005-0000-0000-000025820000}"/>
    <cellStyle name="Normal 3 4 4 2 4 2 2" xfId="34300" xr:uid="{00000000-0005-0000-0000-000026820000}"/>
    <cellStyle name="Normal 3 4 4 2 4 2 2 2" xfId="34301" xr:uid="{00000000-0005-0000-0000-000027820000}"/>
    <cellStyle name="Normal 3 4 4 2 4 2 3" xfId="34302" xr:uid="{00000000-0005-0000-0000-000028820000}"/>
    <cellStyle name="Normal 3 4 4 2 4 3" xfId="34303" xr:uid="{00000000-0005-0000-0000-000029820000}"/>
    <cellStyle name="Normal 3 4 4 2 4 3 2" xfId="34304" xr:uid="{00000000-0005-0000-0000-00002A820000}"/>
    <cellStyle name="Normal 3 4 4 2 4 4" xfId="34305" xr:uid="{00000000-0005-0000-0000-00002B820000}"/>
    <cellStyle name="Normal 3 4 4 2 5" xfId="34306" xr:uid="{00000000-0005-0000-0000-00002C820000}"/>
    <cellStyle name="Normal 3 4 4 2 5 2" xfId="34307" xr:uid="{00000000-0005-0000-0000-00002D820000}"/>
    <cellStyle name="Normal 3 4 4 2 5 2 2" xfId="34308" xr:uid="{00000000-0005-0000-0000-00002E820000}"/>
    <cellStyle name="Normal 3 4 4 2 5 2 2 2" xfId="34309" xr:uid="{00000000-0005-0000-0000-00002F820000}"/>
    <cellStyle name="Normal 3 4 4 2 5 2 3" xfId="34310" xr:uid="{00000000-0005-0000-0000-000030820000}"/>
    <cellStyle name="Normal 3 4 4 2 5 3" xfId="34311" xr:uid="{00000000-0005-0000-0000-000031820000}"/>
    <cellStyle name="Normal 3 4 4 2 5 3 2" xfId="34312" xr:uid="{00000000-0005-0000-0000-000032820000}"/>
    <cellStyle name="Normal 3 4 4 2 5 4" xfId="34313" xr:uid="{00000000-0005-0000-0000-000033820000}"/>
    <cellStyle name="Normal 3 4 4 2 6" xfId="34314" xr:uid="{00000000-0005-0000-0000-000034820000}"/>
    <cellStyle name="Normal 3 4 4 2 6 2" xfId="34315" xr:uid="{00000000-0005-0000-0000-000035820000}"/>
    <cellStyle name="Normal 3 4 4 2 6 2 2" xfId="34316" xr:uid="{00000000-0005-0000-0000-000036820000}"/>
    <cellStyle name="Normal 3 4 4 2 6 3" xfId="34317" xr:uid="{00000000-0005-0000-0000-000037820000}"/>
    <cellStyle name="Normal 3 4 4 2 7" xfId="34318" xr:uid="{00000000-0005-0000-0000-000038820000}"/>
    <cellStyle name="Normal 3 4 4 2 7 2" xfId="34319" xr:uid="{00000000-0005-0000-0000-000039820000}"/>
    <cellStyle name="Normal 3 4 4 2 8" xfId="34320" xr:uid="{00000000-0005-0000-0000-00003A820000}"/>
    <cellStyle name="Normal 3 4 4 2 8 2" xfId="34321" xr:uid="{00000000-0005-0000-0000-00003B820000}"/>
    <cellStyle name="Normal 3 4 4 2 9" xfId="34322" xr:uid="{00000000-0005-0000-0000-00003C820000}"/>
    <cellStyle name="Normal 3 4 4 3" xfId="34323" xr:uid="{00000000-0005-0000-0000-00003D820000}"/>
    <cellStyle name="Normal 3 4 4 3 2" xfId="34324" xr:uid="{00000000-0005-0000-0000-00003E820000}"/>
    <cellStyle name="Normal 3 4 4 3 2 2" xfId="34325" xr:uid="{00000000-0005-0000-0000-00003F820000}"/>
    <cellStyle name="Normal 3 4 4 3 2 2 2" xfId="34326" xr:uid="{00000000-0005-0000-0000-000040820000}"/>
    <cellStyle name="Normal 3 4 4 3 2 2 2 2" xfId="34327" xr:uid="{00000000-0005-0000-0000-000041820000}"/>
    <cellStyle name="Normal 3 4 4 3 2 2 2 2 2" xfId="34328" xr:uid="{00000000-0005-0000-0000-000042820000}"/>
    <cellStyle name="Normal 3 4 4 3 2 2 2 3" xfId="34329" xr:uid="{00000000-0005-0000-0000-000043820000}"/>
    <cellStyle name="Normal 3 4 4 3 2 2 3" xfId="34330" xr:uid="{00000000-0005-0000-0000-000044820000}"/>
    <cellStyle name="Normal 3 4 4 3 2 2 3 2" xfId="34331" xr:uid="{00000000-0005-0000-0000-000045820000}"/>
    <cellStyle name="Normal 3 4 4 3 2 2 4" xfId="34332" xr:uid="{00000000-0005-0000-0000-000046820000}"/>
    <cellStyle name="Normal 3 4 4 3 2 3" xfId="34333" xr:uid="{00000000-0005-0000-0000-000047820000}"/>
    <cellStyle name="Normal 3 4 4 3 2 3 2" xfId="34334" xr:uid="{00000000-0005-0000-0000-000048820000}"/>
    <cellStyle name="Normal 3 4 4 3 2 3 2 2" xfId="34335" xr:uid="{00000000-0005-0000-0000-000049820000}"/>
    <cellStyle name="Normal 3 4 4 3 2 3 3" xfId="34336" xr:uid="{00000000-0005-0000-0000-00004A820000}"/>
    <cellStyle name="Normal 3 4 4 3 2 4" xfId="34337" xr:uid="{00000000-0005-0000-0000-00004B820000}"/>
    <cellStyle name="Normal 3 4 4 3 2 4 2" xfId="34338" xr:uid="{00000000-0005-0000-0000-00004C820000}"/>
    <cellStyle name="Normal 3 4 4 3 2 5" xfId="34339" xr:uid="{00000000-0005-0000-0000-00004D820000}"/>
    <cellStyle name="Normal 3 4 4 3 3" xfId="34340" xr:uid="{00000000-0005-0000-0000-00004E820000}"/>
    <cellStyle name="Normal 3 4 4 3 3 2" xfId="34341" xr:uid="{00000000-0005-0000-0000-00004F820000}"/>
    <cellStyle name="Normal 3 4 4 3 3 2 2" xfId="34342" xr:uid="{00000000-0005-0000-0000-000050820000}"/>
    <cellStyle name="Normal 3 4 4 3 3 2 2 2" xfId="34343" xr:uid="{00000000-0005-0000-0000-000051820000}"/>
    <cellStyle name="Normal 3 4 4 3 3 2 3" xfId="34344" xr:uid="{00000000-0005-0000-0000-000052820000}"/>
    <cellStyle name="Normal 3 4 4 3 3 3" xfId="34345" xr:uid="{00000000-0005-0000-0000-000053820000}"/>
    <cellStyle name="Normal 3 4 4 3 3 3 2" xfId="34346" xr:uid="{00000000-0005-0000-0000-000054820000}"/>
    <cellStyle name="Normal 3 4 4 3 3 4" xfId="34347" xr:uid="{00000000-0005-0000-0000-000055820000}"/>
    <cellStyle name="Normal 3 4 4 3 4" xfId="34348" xr:uid="{00000000-0005-0000-0000-000056820000}"/>
    <cellStyle name="Normal 3 4 4 3 4 2" xfId="34349" xr:uid="{00000000-0005-0000-0000-000057820000}"/>
    <cellStyle name="Normal 3 4 4 3 4 2 2" xfId="34350" xr:uid="{00000000-0005-0000-0000-000058820000}"/>
    <cellStyle name="Normal 3 4 4 3 4 2 2 2" xfId="34351" xr:uid="{00000000-0005-0000-0000-000059820000}"/>
    <cellStyle name="Normal 3 4 4 3 4 2 3" xfId="34352" xr:uid="{00000000-0005-0000-0000-00005A820000}"/>
    <cellStyle name="Normal 3 4 4 3 4 3" xfId="34353" xr:uid="{00000000-0005-0000-0000-00005B820000}"/>
    <cellStyle name="Normal 3 4 4 3 4 3 2" xfId="34354" xr:uid="{00000000-0005-0000-0000-00005C820000}"/>
    <cellStyle name="Normal 3 4 4 3 4 4" xfId="34355" xr:uid="{00000000-0005-0000-0000-00005D820000}"/>
    <cellStyle name="Normal 3 4 4 3 5" xfId="34356" xr:uid="{00000000-0005-0000-0000-00005E820000}"/>
    <cellStyle name="Normal 3 4 4 3 5 2" xfId="34357" xr:uid="{00000000-0005-0000-0000-00005F820000}"/>
    <cellStyle name="Normal 3 4 4 3 5 2 2" xfId="34358" xr:uid="{00000000-0005-0000-0000-000060820000}"/>
    <cellStyle name="Normal 3 4 4 3 5 3" xfId="34359" xr:uid="{00000000-0005-0000-0000-000061820000}"/>
    <cellStyle name="Normal 3 4 4 3 6" xfId="34360" xr:uid="{00000000-0005-0000-0000-000062820000}"/>
    <cellStyle name="Normal 3 4 4 3 6 2" xfId="34361" xr:uid="{00000000-0005-0000-0000-000063820000}"/>
    <cellStyle name="Normal 3 4 4 3 7" xfId="34362" xr:uid="{00000000-0005-0000-0000-000064820000}"/>
    <cellStyle name="Normal 3 4 4 3 7 2" xfId="34363" xr:uid="{00000000-0005-0000-0000-000065820000}"/>
    <cellStyle name="Normal 3 4 4 3 8" xfId="34364" xr:uid="{00000000-0005-0000-0000-000066820000}"/>
    <cellStyle name="Normal 3 4 4 4" xfId="34365" xr:uid="{00000000-0005-0000-0000-000067820000}"/>
    <cellStyle name="Normal 3 4 4 4 2" xfId="34366" xr:uid="{00000000-0005-0000-0000-000068820000}"/>
    <cellStyle name="Normal 3 4 4 4 2 2" xfId="34367" xr:uid="{00000000-0005-0000-0000-000069820000}"/>
    <cellStyle name="Normal 3 4 4 4 2 2 2" xfId="34368" xr:uid="{00000000-0005-0000-0000-00006A820000}"/>
    <cellStyle name="Normal 3 4 4 4 2 2 2 2" xfId="34369" xr:uid="{00000000-0005-0000-0000-00006B820000}"/>
    <cellStyle name="Normal 3 4 4 4 2 2 3" xfId="34370" xr:uid="{00000000-0005-0000-0000-00006C820000}"/>
    <cellStyle name="Normal 3 4 4 4 2 3" xfId="34371" xr:uid="{00000000-0005-0000-0000-00006D820000}"/>
    <cellStyle name="Normal 3 4 4 4 2 3 2" xfId="34372" xr:uid="{00000000-0005-0000-0000-00006E820000}"/>
    <cellStyle name="Normal 3 4 4 4 2 4" xfId="34373" xr:uid="{00000000-0005-0000-0000-00006F820000}"/>
    <cellStyle name="Normal 3 4 4 4 3" xfId="34374" xr:uid="{00000000-0005-0000-0000-000070820000}"/>
    <cellStyle name="Normal 3 4 4 4 3 2" xfId="34375" xr:uid="{00000000-0005-0000-0000-000071820000}"/>
    <cellStyle name="Normal 3 4 4 4 3 2 2" xfId="34376" xr:uid="{00000000-0005-0000-0000-000072820000}"/>
    <cellStyle name="Normal 3 4 4 4 3 3" xfId="34377" xr:uid="{00000000-0005-0000-0000-000073820000}"/>
    <cellStyle name="Normal 3 4 4 4 4" xfId="34378" xr:uid="{00000000-0005-0000-0000-000074820000}"/>
    <cellStyle name="Normal 3 4 4 4 4 2" xfId="34379" xr:uid="{00000000-0005-0000-0000-000075820000}"/>
    <cellStyle name="Normal 3 4 4 4 5" xfId="34380" xr:uid="{00000000-0005-0000-0000-000076820000}"/>
    <cellStyle name="Normal 3 4 4 5" xfId="34381" xr:uid="{00000000-0005-0000-0000-000077820000}"/>
    <cellStyle name="Normal 3 4 4 5 2" xfId="34382" xr:uid="{00000000-0005-0000-0000-000078820000}"/>
    <cellStyle name="Normal 3 4 4 5 2 2" xfId="34383" xr:uid="{00000000-0005-0000-0000-000079820000}"/>
    <cellStyle name="Normal 3 4 4 5 2 2 2" xfId="34384" xr:uid="{00000000-0005-0000-0000-00007A820000}"/>
    <cellStyle name="Normal 3 4 4 5 2 3" xfId="34385" xr:uid="{00000000-0005-0000-0000-00007B820000}"/>
    <cellStyle name="Normal 3 4 4 5 3" xfId="34386" xr:uid="{00000000-0005-0000-0000-00007C820000}"/>
    <cellStyle name="Normal 3 4 4 5 3 2" xfId="34387" xr:uid="{00000000-0005-0000-0000-00007D820000}"/>
    <cellStyle name="Normal 3 4 4 5 4" xfId="34388" xr:uid="{00000000-0005-0000-0000-00007E820000}"/>
    <cellStyle name="Normal 3 4 4 6" xfId="34389" xr:uid="{00000000-0005-0000-0000-00007F820000}"/>
    <cellStyle name="Normal 3 4 4 6 2" xfId="34390" xr:uid="{00000000-0005-0000-0000-000080820000}"/>
    <cellStyle name="Normal 3 4 4 6 2 2" xfId="34391" xr:uid="{00000000-0005-0000-0000-000081820000}"/>
    <cellStyle name="Normal 3 4 4 6 2 2 2" xfId="34392" xr:uid="{00000000-0005-0000-0000-000082820000}"/>
    <cellStyle name="Normal 3 4 4 6 2 3" xfId="34393" xr:uid="{00000000-0005-0000-0000-000083820000}"/>
    <cellStyle name="Normal 3 4 4 6 3" xfId="34394" xr:uid="{00000000-0005-0000-0000-000084820000}"/>
    <cellStyle name="Normal 3 4 4 6 3 2" xfId="34395" xr:uid="{00000000-0005-0000-0000-000085820000}"/>
    <cellStyle name="Normal 3 4 4 6 4" xfId="34396" xr:uid="{00000000-0005-0000-0000-000086820000}"/>
    <cellStyle name="Normal 3 4 4 7" xfId="34397" xr:uid="{00000000-0005-0000-0000-000087820000}"/>
    <cellStyle name="Normal 3 4 4 7 2" xfId="34398" xr:uid="{00000000-0005-0000-0000-000088820000}"/>
    <cellStyle name="Normal 3 4 4 7 2 2" xfId="34399" xr:uid="{00000000-0005-0000-0000-000089820000}"/>
    <cellStyle name="Normal 3 4 4 7 3" xfId="34400" xr:uid="{00000000-0005-0000-0000-00008A820000}"/>
    <cellStyle name="Normal 3 4 4 8" xfId="34401" xr:uid="{00000000-0005-0000-0000-00008B820000}"/>
    <cellStyle name="Normal 3 4 4 8 2" xfId="34402" xr:uid="{00000000-0005-0000-0000-00008C820000}"/>
    <cellStyle name="Normal 3 4 4 9" xfId="34403" xr:uid="{00000000-0005-0000-0000-00008D820000}"/>
    <cellStyle name="Normal 3 4 4 9 2" xfId="34404" xr:uid="{00000000-0005-0000-0000-00008E820000}"/>
    <cellStyle name="Normal 3 4 5" xfId="34405" xr:uid="{00000000-0005-0000-0000-00008F820000}"/>
    <cellStyle name="Normal 3 4 5 10" xfId="34406" xr:uid="{00000000-0005-0000-0000-000090820000}"/>
    <cellStyle name="Normal 3 4 5 11" xfId="34407" xr:uid="{00000000-0005-0000-0000-000091820000}"/>
    <cellStyle name="Normal 3 4 5 2" xfId="34408" xr:uid="{00000000-0005-0000-0000-000092820000}"/>
    <cellStyle name="Normal 3 4 5 2 10" xfId="34409" xr:uid="{00000000-0005-0000-0000-000093820000}"/>
    <cellStyle name="Normal 3 4 5 2 2" xfId="34410" xr:uid="{00000000-0005-0000-0000-000094820000}"/>
    <cellStyle name="Normal 3 4 5 2 2 2" xfId="34411" xr:uid="{00000000-0005-0000-0000-000095820000}"/>
    <cellStyle name="Normal 3 4 5 2 2 2 2" xfId="34412" xr:uid="{00000000-0005-0000-0000-000096820000}"/>
    <cellStyle name="Normal 3 4 5 2 2 2 2 2" xfId="34413" xr:uid="{00000000-0005-0000-0000-000097820000}"/>
    <cellStyle name="Normal 3 4 5 2 2 2 2 2 2" xfId="34414" xr:uid="{00000000-0005-0000-0000-000098820000}"/>
    <cellStyle name="Normal 3 4 5 2 2 2 2 2 2 2" xfId="34415" xr:uid="{00000000-0005-0000-0000-000099820000}"/>
    <cellStyle name="Normal 3 4 5 2 2 2 2 2 3" xfId="34416" xr:uid="{00000000-0005-0000-0000-00009A820000}"/>
    <cellStyle name="Normal 3 4 5 2 2 2 2 3" xfId="34417" xr:uid="{00000000-0005-0000-0000-00009B820000}"/>
    <cellStyle name="Normal 3 4 5 2 2 2 2 3 2" xfId="34418" xr:uid="{00000000-0005-0000-0000-00009C820000}"/>
    <cellStyle name="Normal 3 4 5 2 2 2 2 4" xfId="34419" xr:uid="{00000000-0005-0000-0000-00009D820000}"/>
    <cellStyle name="Normal 3 4 5 2 2 2 3" xfId="34420" xr:uid="{00000000-0005-0000-0000-00009E820000}"/>
    <cellStyle name="Normal 3 4 5 2 2 2 3 2" xfId="34421" xr:uid="{00000000-0005-0000-0000-00009F820000}"/>
    <cellStyle name="Normal 3 4 5 2 2 2 3 2 2" xfId="34422" xr:uid="{00000000-0005-0000-0000-0000A0820000}"/>
    <cellStyle name="Normal 3 4 5 2 2 2 3 3" xfId="34423" xr:uid="{00000000-0005-0000-0000-0000A1820000}"/>
    <cellStyle name="Normal 3 4 5 2 2 2 4" xfId="34424" xr:uid="{00000000-0005-0000-0000-0000A2820000}"/>
    <cellStyle name="Normal 3 4 5 2 2 2 4 2" xfId="34425" xr:uid="{00000000-0005-0000-0000-0000A3820000}"/>
    <cellStyle name="Normal 3 4 5 2 2 2 5" xfId="34426" xr:uid="{00000000-0005-0000-0000-0000A4820000}"/>
    <cellStyle name="Normal 3 4 5 2 2 3" xfId="34427" xr:uid="{00000000-0005-0000-0000-0000A5820000}"/>
    <cellStyle name="Normal 3 4 5 2 2 3 2" xfId="34428" xr:uid="{00000000-0005-0000-0000-0000A6820000}"/>
    <cellStyle name="Normal 3 4 5 2 2 3 2 2" xfId="34429" xr:uid="{00000000-0005-0000-0000-0000A7820000}"/>
    <cellStyle name="Normal 3 4 5 2 2 3 2 2 2" xfId="34430" xr:uid="{00000000-0005-0000-0000-0000A8820000}"/>
    <cellStyle name="Normal 3 4 5 2 2 3 2 3" xfId="34431" xr:uid="{00000000-0005-0000-0000-0000A9820000}"/>
    <cellStyle name="Normal 3 4 5 2 2 3 3" xfId="34432" xr:uid="{00000000-0005-0000-0000-0000AA820000}"/>
    <cellStyle name="Normal 3 4 5 2 2 3 3 2" xfId="34433" xr:uid="{00000000-0005-0000-0000-0000AB820000}"/>
    <cellStyle name="Normal 3 4 5 2 2 3 4" xfId="34434" xr:uid="{00000000-0005-0000-0000-0000AC820000}"/>
    <cellStyle name="Normal 3 4 5 2 2 4" xfId="34435" xr:uid="{00000000-0005-0000-0000-0000AD820000}"/>
    <cellStyle name="Normal 3 4 5 2 2 4 2" xfId="34436" xr:uid="{00000000-0005-0000-0000-0000AE820000}"/>
    <cellStyle name="Normal 3 4 5 2 2 4 2 2" xfId="34437" xr:uid="{00000000-0005-0000-0000-0000AF820000}"/>
    <cellStyle name="Normal 3 4 5 2 2 4 2 2 2" xfId="34438" xr:uid="{00000000-0005-0000-0000-0000B0820000}"/>
    <cellStyle name="Normal 3 4 5 2 2 4 2 3" xfId="34439" xr:uid="{00000000-0005-0000-0000-0000B1820000}"/>
    <cellStyle name="Normal 3 4 5 2 2 4 3" xfId="34440" xr:uid="{00000000-0005-0000-0000-0000B2820000}"/>
    <cellStyle name="Normal 3 4 5 2 2 4 3 2" xfId="34441" xr:uid="{00000000-0005-0000-0000-0000B3820000}"/>
    <cellStyle name="Normal 3 4 5 2 2 4 4" xfId="34442" xr:uid="{00000000-0005-0000-0000-0000B4820000}"/>
    <cellStyle name="Normal 3 4 5 2 2 5" xfId="34443" xr:uid="{00000000-0005-0000-0000-0000B5820000}"/>
    <cellStyle name="Normal 3 4 5 2 2 5 2" xfId="34444" xr:uid="{00000000-0005-0000-0000-0000B6820000}"/>
    <cellStyle name="Normal 3 4 5 2 2 5 2 2" xfId="34445" xr:uid="{00000000-0005-0000-0000-0000B7820000}"/>
    <cellStyle name="Normal 3 4 5 2 2 5 3" xfId="34446" xr:uid="{00000000-0005-0000-0000-0000B8820000}"/>
    <cellStyle name="Normal 3 4 5 2 2 6" xfId="34447" xr:uid="{00000000-0005-0000-0000-0000B9820000}"/>
    <cellStyle name="Normal 3 4 5 2 2 6 2" xfId="34448" xr:uid="{00000000-0005-0000-0000-0000BA820000}"/>
    <cellStyle name="Normal 3 4 5 2 2 7" xfId="34449" xr:uid="{00000000-0005-0000-0000-0000BB820000}"/>
    <cellStyle name="Normal 3 4 5 2 2 7 2" xfId="34450" xr:uid="{00000000-0005-0000-0000-0000BC820000}"/>
    <cellStyle name="Normal 3 4 5 2 2 8" xfId="34451" xr:uid="{00000000-0005-0000-0000-0000BD820000}"/>
    <cellStyle name="Normal 3 4 5 2 3" xfId="34452" xr:uid="{00000000-0005-0000-0000-0000BE820000}"/>
    <cellStyle name="Normal 3 4 5 2 3 2" xfId="34453" xr:uid="{00000000-0005-0000-0000-0000BF820000}"/>
    <cellStyle name="Normal 3 4 5 2 3 2 2" xfId="34454" xr:uid="{00000000-0005-0000-0000-0000C0820000}"/>
    <cellStyle name="Normal 3 4 5 2 3 2 2 2" xfId="34455" xr:uid="{00000000-0005-0000-0000-0000C1820000}"/>
    <cellStyle name="Normal 3 4 5 2 3 2 2 2 2" xfId="34456" xr:uid="{00000000-0005-0000-0000-0000C2820000}"/>
    <cellStyle name="Normal 3 4 5 2 3 2 2 3" xfId="34457" xr:uid="{00000000-0005-0000-0000-0000C3820000}"/>
    <cellStyle name="Normal 3 4 5 2 3 2 3" xfId="34458" xr:uid="{00000000-0005-0000-0000-0000C4820000}"/>
    <cellStyle name="Normal 3 4 5 2 3 2 3 2" xfId="34459" xr:uid="{00000000-0005-0000-0000-0000C5820000}"/>
    <cellStyle name="Normal 3 4 5 2 3 2 4" xfId="34460" xr:uid="{00000000-0005-0000-0000-0000C6820000}"/>
    <cellStyle name="Normal 3 4 5 2 3 3" xfId="34461" xr:uid="{00000000-0005-0000-0000-0000C7820000}"/>
    <cellStyle name="Normal 3 4 5 2 3 3 2" xfId="34462" xr:uid="{00000000-0005-0000-0000-0000C8820000}"/>
    <cellStyle name="Normal 3 4 5 2 3 3 2 2" xfId="34463" xr:uid="{00000000-0005-0000-0000-0000C9820000}"/>
    <cellStyle name="Normal 3 4 5 2 3 3 3" xfId="34464" xr:uid="{00000000-0005-0000-0000-0000CA820000}"/>
    <cellStyle name="Normal 3 4 5 2 3 4" xfId="34465" xr:uid="{00000000-0005-0000-0000-0000CB820000}"/>
    <cellStyle name="Normal 3 4 5 2 3 4 2" xfId="34466" xr:uid="{00000000-0005-0000-0000-0000CC820000}"/>
    <cellStyle name="Normal 3 4 5 2 3 5" xfId="34467" xr:uid="{00000000-0005-0000-0000-0000CD820000}"/>
    <cellStyle name="Normal 3 4 5 2 4" xfId="34468" xr:uid="{00000000-0005-0000-0000-0000CE820000}"/>
    <cellStyle name="Normal 3 4 5 2 4 2" xfId="34469" xr:uid="{00000000-0005-0000-0000-0000CF820000}"/>
    <cellStyle name="Normal 3 4 5 2 4 2 2" xfId="34470" xr:uid="{00000000-0005-0000-0000-0000D0820000}"/>
    <cellStyle name="Normal 3 4 5 2 4 2 2 2" xfId="34471" xr:uid="{00000000-0005-0000-0000-0000D1820000}"/>
    <cellStyle name="Normal 3 4 5 2 4 2 3" xfId="34472" xr:uid="{00000000-0005-0000-0000-0000D2820000}"/>
    <cellStyle name="Normal 3 4 5 2 4 3" xfId="34473" xr:uid="{00000000-0005-0000-0000-0000D3820000}"/>
    <cellStyle name="Normal 3 4 5 2 4 3 2" xfId="34474" xr:uid="{00000000-0005-0000-0000-0000D4820000}"/>
    <cellStyle name="Normal 3 4 5 2 4 4" xfId="34475" xr:uid="{00000000-0005-0000-0000-0000D5820000}"/>
    <cellStyle name="Normal 3 4 5 2 5" xfId="34476" xr:uid="{00000000-0005-0000-0000-0000D6820000}"/>
    <cellStyle name="Normal 3 4 5 2 5 2" xfId="34477" xr:uid="{00000000-0005-0000-0000-0000D7820000}"/>
    <cellStyle name="Normal 3 4 5 2 5 2 2" xfId="34478" xr:uid="{00000000-0005-0000-0000-0000D8820000}"/>
    <cellStyle name="Normal 3 4 5 2 5 2 2 2" xfId="34479" xr:uid="{00000000-0005-0000-0000-0000D9820000}"/>
    <cellStyle name="Normal 3 4 5 2 5 2 3" xfId="34480" xr:uid="{00000000-0005-0000-0000-0000DA820000}"/>
    <cellStyle name="Normal 3 4 5 2 5 3" xfId="34481" xr:uid="{00000000-0005-0000-0000-0000DB820000}"/>
    <cellStyle name="Normal 3 4 5 2 5 3 2" xfId="34482" xr:uid="{00000000-0005-0000-0000-0000DC820000}"/>
    <cellStyle name="Normal 3 4 5 2 5 4" xfId="34483" xr:uid="{00000000-0005-0000-0000-0000DD820000}"/>
    <cellStyle name="Normal 3 4 5 2 6" xfId="34484" xr:uid="{00000000-0005-0000-0000-0000DE820000}"/>
    <cellStyle name="Normal 3 4 5 2 6 2" xfId="34485" xr:uid="{00000000-0005-0000-0000-0000DF820000}"/>
    <cellStyle name="Normal 3 4 5 2 6 2 2" xfId="34486" xr:uid="{00000000-0005-0000-0000-0000E0820000}"/>
    <cellStyle name="Normal 3 4 5 2 6 3" xfId="34487" xr:uid="{00000000-0005-0000-0000-0000E1820000}"/>
    <cellStyle name="Normal 3 4 5 2 7" xfId="34488" xr:uid="{00000000-0005-0000-0000-0000E2820000}"/>
    <cellStyle name="Normal 3 4 5 2 7 2" xfId="34489" xr:uid="{00000000-0005-0000-0000-0000E3820000}"/>
    <cellStyle name="Normal 3 4 5 2 8" xfId="34490" xr:uid="{00000000-0005-0000-0000-0000E4820000}"/>
    <cellStyle name="Normal 3 4 5 2 8 2" xfId="34491" xr:uid="{00000000-0005-0000-0000-0000E5820000}"/>
    <cellStyle name="Normal 3 4 5 2 9" xfId="34492" xr:uid="{00000000-0005-0000-0000-0000E6820000}"/>
    <cellStyle name="Normal 3 4 5 3" xfId="34493" xr:uid="{00000000-0005-0000-0000-0000E7820000}"/>
    <cellStyle name="Normal 3 4 5 3 2" xfId="34494" xr:uid="{00000000-0005-0000-0000-0000E8820000}"/>
    <cellStyle name="Normal 3 4 5 3 2 2" xfId="34495" xr:uid="{00000000-0005-0000-0000-0000E9820000}"/>
    <cellStyle name="Normal 3 4 5 3 2 2 2" xfId="34496" xr:uid="{00000000-0005-0000-0000-0000EA820000}"/>
    <cellStyle name="Normal 3 4 5 3 2 2 2 2" xfId="34497" xr:uid="{00000000-0005-0000-0000-0000EB820000}"/>
    <cellStyle name="Normal 3 4 5 3 2 2 2 2 2" xfId="34498" xr:uid="{00000000-0005-0000-0000-0000EC820000}"/>
    <cellStyle name="Normal 3 4 5 3 2 2 2 3" xfId="34499" xr:uid="{00000000-0005-0000-0000-0000ED820000}"/>
    <cellStyle name="Normal 3 4 5 3 2 2 3" xfId="34500" xr:uid="{00000000-0005-0000-0000-0000EE820000}"/>
    <cellStyle name="Normal 3 4 5 3 2 2 3 2" xfId="34501" xr:uid="{00000000-0005-0000-0000-0000EF820000}"/>
    <cellStyle name="Normal 3 4 5 3 2 2 4" xfId="34502" xr:uid="{00000000-0005-0000-0000-0000F0820000}"/>
    <cellStyle name="Normal 3 4 5 3 2 3" xfId="34503" xr:uid="{00000000-0005-0000-0000-0000F1820000}"/>
    <cellStyle name="Normal 3 4 5 3 2 3 2" xfId="34504" xr:uid="{00000000-0005-0000-0000-0000F2820000}"/>
    <cellStyle name="Normal 3 4 5 3 2 3 2 2" xfId="34505" xr:uid="{00000000-0005-0000-0000-0000F3820000}"/>
    <cellStyle name="Normal 3 4 5 3 2 3 3" xfId="34506" xr:uid="{00000000-0005-0000-0000-0000F4820000}"/>
    <cellStyle name="Normal 3 4 5 3 2 4" xfId="34507" xr:uid="{00000000-0005-0000-0000-0000F5820000}"/>
    <cellStyle name="Normal 3 4 5 3 2 4 2" xfId="34508" xr:uid="{00000000-0005-0000-0000-0000F6820000}"/>
    <cellStyle name="Normal 3 4 5 3 2 5" xfId="34509" xr:uid="{00000000-0005-0000-0000-0000F7820000}"/>
    <cellStyle name="Normal 3 4 5 3 3" xfId="34510" xr:uid="{00000000-0005-0000-0000-0000F8820000}"/>
    <cellStyle name="Normal 3 4 5 3 3 2" xfId="34511" xr:uid="{00000000-0005-0000-0000-0000F9820000}"/>
    <cellStyle name="Normal 3 4 5 3 3 2 2" xfId="34512" xr:uid="{00000000-0005-0000-0000-0000FA820000}"/>
    <cellStyle name="Normal 3 4 5 3 3 2 2 2" xfId="34513" xr:uid="{00000000-0005-0000-0000-0000FB820000}"/>
    <cellStyle name="Normal 3 4 5 3 3 2 3" xfId="34514" xr:uid="{00000000-0005-0000-0000-0000FC820000}"/>
    <cellStyle name="Normal 3 4 5 3 3 3" xfId="34515" xr:uid="{00000000-0005-0000-0000-0000FD820000}"/>
    <cellStyle name="Normal 3 4 5 3 3 3 2" xfId="34516" xr:uid="{00000000-0005-0000-0000-0000FE820000}"/>
    <cellStyle name="Normal 3 4 5 3 3 4" xfId="34517" xr:uid="{00000000-0005-0000-0000-0000FF820000}"/>
    <cellStyle name="Normal 3 4 5 3 4" xfId="34518" xr:uid="{00000000-0005-0000-0000-000000830000}"/>
    <cellStyle name="Normal 3 4 5 3 4 2" xfId="34519" xr:uid="{00000000-0005-0000-0000-000001830000}"/>
    <cellStyle name="Normal 3 4 5 3 4 2 2" xfId="34520" xr:uid="{00000000-0005-0000-0000-000002830000}"/>
    <cellStyle name="Normal 3 4 5 3 4 2 2 2" xfId="34521" xr:uid="{00000000-0005-0000-0000-000003830000}"/>
    <cellStyle name="Normal 3 4 5 3 4 2 3" xfId="34522" xr:uid="{00000000-0005-0000-0000-000004830000}"/>
    <cellStyle name="Normal 3 4 5 3 4 3" xfId="34523" xr:uid="{00000000-0005-0000-0000-000005830000}"/>
    <cellStyle name="Normal 3 4 5 3 4 3 2" xfId="34524" xr:uid="{00000000-0005-0000-0000-000006830000}"/>
    <cellStyle name="Normal 3 4 5 3 4 4" xfId="34525" xr:uid="{00000000-0005-0000-0000-000007830000}"/>
    <cellStyle name="Normal 3 4 5 3 5" xfId="34526" xr:uid="{00000000-0005-0000-0000-000008830000}"/>
    <cellStyle name="Normal 3 4 5 3 5 2" xfId="34527" xr:uid="{00000000-0005-0000-0000-000009830000}"/>
    <cellStyle name="Normal 3 4 5 3 5 2 2" xfId="34528" xr:uid="{00000000-0005-0000-0000-00000A830000}"/>
    <cellStyle name="Normal 3 4 5 3 5 3" xfId="34529" xr:uid="{00000000-0005-0000-0000-00000B830000}"/>
    <cellStyle name="Normal 3 4 5 3 6" xfId="34530" xr:uid="{00000000-0005-0000-0000-00000C830000}"/>
    <cellStyle name="Normal 3 4 5 3 6 2" xfId="34531" xr:uid="{00000000-0005-0000-0000-00000D830000}"/>
    <cellStyle name="Normal 3 4 5 3 7" xfId="34532" xr:uid="{00000000-0005-0000-0000-00000E830000}"/>
    <cellStyle name="Normal 3 4 5 3 7 2" xfId="34533" xr:uid="{00000000-0005-0000-0000-00000F830000}"/>
    <cellStyle name="Normal 3 4 5 3 8" xfId="34534" xr:uid="{00000000-0005-0000-0000-000010830000}"/>
    <cellStyle name="Normal 3 4 5 4" xfId="34535" xr:uid="{00000000-0005-0000-0000-000011830000}"/>
    <cellStyle name="Normal 3 4 5 4 2" xfId="34536" xr:uid="{00000000-0005-0000-0000-000012830000}"/>
    <cellStyle name="Normal 3 4 5 4 2 2" xfId="34537" xr:uid="{00000000-0005-0000-0000-000013830000}"/>
    <cellStyle name="Normal 3 4 5 4 2 2 2" xfId="34538" xr:uid="{00000000-0005-0000-0000-000014830000}"/>
    <cellStyle name="Normal 3 4 5 4 2 2 2 2" xfId="34539" xr:uid="{00000000-0005-0000-0000-000015830000}"/>
    <cellStyle name="Normal 3 4 5 4 2 2 3" xfId="34540" xr:uid="{00000000-0005-0000-0000-000016830000}"/>
    <cellStyle name="Normal 3 4 5 4 2 3" xfId="34541" xr:uid="{00000000-0005-0000-0000-000017830000}"/>
    <cellStyle name="Normal 3 4 5 4 2 3 2" xfId="34542" xr:uid="{00000000-0005-0000-0000-000018830000}"/>
    <cellStyle name="Normal 3 4 5 4 2 4" xfId="34543" xr:uid="{00000000-0005-0000-0000-000019830000}"/>
    <cellStyle name="Normal 3 4 5 4 3" xfId="34544" xr:uid="{00000000-0005-0000-0000-00001A830000}"/>
    <cellStyle name="Normal 3 4 5 4 3 2" xfId="34545" xr:uid="{00000000-0005-0000-0000-00001B830000}"/>
    <cellStyle name="Normal 3 4 5 4 3 2 2" xfId="34546" xr:uid="{00000000-0005-0000-0000-00001C830000}"/>
    <cellStyle name="Normal 3 4 5 4 3 3" xfId="34547" xr:uid="{00000000-0005-0000-0000-00001D830000}"/>
    <cellStyle name="Normal 3 4 5 4 4" xfId="34548" xr:uid="{00000000-0005-0000-0000-00001E830000}"/>
    <cellStyle name="Normal 3 4 5 4 4 2" xfId="34549" xr:uid="{00000000-0005-0000-0000-00001F830000}"/>
    <cellStyle name="Normal 3 4 5 4 5" xfId="34550" xr:uid="{00000000-0005-0000-0000-000020830000}"/>
    <cellStyle name="Normal 3 4 5 5" xfId="34551" xr:uid="{00000000-0005-0000-0000-000021830000}"/>
    <cellStyle name="Normal 3 4 5 5 2" xfId="34552" xr:uid="{00000000-0005-0000-0000-000022830000}"/>
    <cellStyle name="Normal 3 4 5 5 2 2" xfId="34553" xr:uid="{00000000-0005-0000-0000-000023830000}"/>
    <cellStyle name="Normal 3 4 5 5 2 2 2" xfId="34554" xr:uid="{00000000-0005-0000-0000-000024830000}"/>
    <cellStyle name="Normal 3 4 5 5 2 3" xfId="34555" xr:uid="{00000000-0005-0000-0000-000025830000}"/>
    <cellStyle name="Normal 3 4 5 5 3" xfId="34556" xr:uid="{00000000-0005-0000-0000-000026830000}"/>
    <cellStyle name="Normal 3 4 5 5 3 2" xfId="34557" xr:uid="{00000000-0005-0000-0000-000027830000}"/>
    <cellStyle name="Normal 3 4 5 5 4" xfId="34558" xr:uid="{00000000-0005-0000-0000-000028830000}"/>
    <cellStyle name="Normal 3 4 5 6" xfId="34559" xr:uid="{00000000-0005-0000-0000-000029830000}"/>
    <cellStyle name="Normal 3 4 5 6 2" xfId="34560" xr:uid="{00000000-0005-0000-0000-00002A830000}"/>
    <cellStyle name="Normal 3 4 5 6 2 2" xfId="34561" xr:uid="{00000000-0005-0000-0000-00002B830000}"/>
    <cellStyle name="Normal 3 4 5 6 2 2 2" xfId="34562" xr:uid="{00000000-0005-0000-0000-00002C830000}"/>
    <cellStyle name="Normal 3 4 5 6 2 3" xfId="34563" xr:uid="{00000000-0005-0000-0000-00002D830000}"/>
    <cellStyle name="Normal 3 4 5 6 3" xfId="34564" xr:uid="{00000000-0005-0000-0000-00002E830000}"/>
    <cellStyle name="Normal 3 4 5 6 3 2" xfId="34565" xr:uid="{00000000-0005-0000-0000-00002F830000}"/>
    <cellStyle name="Normal 3 4 5 6 4" xfId="34566" xr:uid="{00000000-0005-0000-0000-000030830000}"/>
    <cellStyle name="Normal 3 4 5 7" xfId="34567" xr:uid="{00000000-0005-0000-0000-000031830000}"/>
    <cellStyle name="Normal 3 4 5 7 2" xfId="34568" xr:uid="{00000000-0005-0000-0000-000032830000}"/>
    <cellStyle name="Normal 3 4 5 7 2 2" xfId="34569" xr:uid="{00000000-0005-0000-0000-000033830000}"/>
    <cellStyle name="Normal 3 4 5 7 3" xfId="34570" xr:uid="{00000000-0005-0000-0000-000034830000}"/>
    <cellStyle name="Normal 3 4 5 8" xfId="34571" xr:uid="{00000000-0005-0000-0000-000035830000}"/>
    <cellStyle name="Normal 3 4 5 8 2" xfId="34572" xr:uid="{00000000-0005-0000-0000-000036830000}"/>
    <cellStyle name="Normal 3 4 5 9" xfId="34573" xr:uid="{00000000-0005-0000-0000-000037830000}"/>
    <cellStyle name="Normal 3 4 5 9 2" xfId="34574" xr:uid="{00000000-0005-0000-0000-000038830000}"/>
    <cellStyle name="Normal 3 4 6" xfId="34575" xr:uid="{00000000-0005-0000-0000-000039830000}"/>
    <cellStyle name="Normal 3 4 6 10" xfId="34576" xr:uid="{00000000-0005-0000-0000-00003A830000}"/>
    <cellStyle name="Normal 3 4 6 11" xfId="34577" xr:uid="{00000000-0005-0000-0000-00003B830000}"/>
    <cellStyle name="Normal 3 4 6 2" xfId="34578" xr:uid="{00000000-0005-0000-0000-00003C830000}"/>
    <cellStyle name="Normal 3 4 6 2 2" xfId="34579" xr:uid="{00000000-0005-0000-0000-00003D830000}"/>
    <cellStyle name="Normal 3 4 6 2 2 2" xfId="34580" xr:uid="{00000000-0005-0000-0000-00003E830000}"/>
    <cellStyle name="Normal 3 4 6 2 2 2 2" xfId="34581" xr:uid="{00000000-0005-0000-0000-00003F830000}"/>
    <cellStyle name="Normal 3 4 6 2 2 2 2 2" xfId="34582" xr:uid="{00000000-0005-0000-0000-000040830000}"/>
    <cellStyle name="Normal 3 4 6 2 2 2 2 2 2" xfId="34583" xr:uid="{00000000-0005-0000-0000-000041830000}"/>
    <cellStyle name="Normal 3 4 6 2 2 2 2 2 2 2" xfId="34584" xr:uid="{00000000-0005-0000-0000-000042830000}"/>
    <cellStyle name="Normal 3 4 6 2 2 2 2 2 3" xfId="34585" xr:uid="{00000000-0005-0000-0000-000043830000}"/>
    <cellStyle name="Normal 3 4 6 2 2 2 2 3" xfId="34586" xr:uid="{00000000-0005-0000-0000-000044830000}"/>
    <cellStyle name="Normal 3 4 6 2 2 2 2 3 2" xfId="34587" xr:uid="{00000000-0005-0000-0000-000045830000}"/>
    <cellStyle name="Normal 3 4 6 2 2 2 2 4" xfId="34588" xr:uid="{00000000-0005-0000-0000-000046830000}"/>
    <cellStyle name="Normal 3 4 6 2 2 2 3" xfId="34589" xr:uid="{00000000-0005-0000-0000-000047830000}"/>
    <cellStyle name="Normal 3 4 6 2 2 2 3 2" xfId="34590" xr:uid="{00000000-0005-0000-0000-000048830000}"/>
    <cellStyle name="Normal 3 4 6 2 2 2 3 2 2" xfId="34591" xr:uid="{00000000-0005-0000-0000-000049830000}"/>
    <cellStyle name="Normal 3 4 6 2 2 2 3 3" xfId="34592" xr:uid="{00000000-0005-0000-0000-00004A830000}"/>
    <cellStyle name="Normal 3 4 6 2 2 2 4" xfId="34593" xr:uid="{00000000-0005-0000-0000-00004B830000}"/>
    <cellStyle name="Normal 3 4 6 2 2 2 4 2" xfId="34594" xr:uid="{00000000-0005-0000-0000-00004C830000}"/>
    <cellStyle name="Normal 3 4 6 2 2 2 5" xfId="34595" xr:uid="{00000000-0005-0000-0000-00004D830000}"/>
    <cellStyle name="Normal 3 4 6 2 2 3" xfId="34596" xr:uid="{00000000-0005-0000-0000-00004E830000}"/>
    <cellStyle name="Normal 3 4 6 2 2 3 2" xfId="34597" xr:uid="{00000000-0005-0000-0000-00004F830000}"/>
    <cellStyle name="Normal 3 4 6 2 2 3 2 2" xfId="34598" xr:uid="{00000000-0005-0000-0000-000050830000}"/>
    <cellStyle name="Normal 3 4 6 2 2 3 2 2 2" xfId="34599" xr:uid="{00000000-0005-0000-0000-000051830000}"/>
    <cellStyle name="Normal 3 4 6 2 2 3 2 3" xfId="34600" xr:uid="{00000000-0005-0000-0000-000052830000}"/>
    <cellStyle name="Normal 3 4 6 2 2 3 3" xfId="34601" xr:uid="{00000000-0005-0000-0000-000053830000}"/>
    <cellStyle name="Normal 3 4 6 2 2 3 3 2" xfId="34602" xr:uid="{00000000-0005-0000-0000-000054830000}"/>
    <cellStyle name="Normal 3 4 6 2 2 3 4" xfId="34603" xr:uid="{00000000-0005-0000-0000-000055830000}"/>
    <cellStyle name="Normal 3 4 6 2 2 4" xfId="34604" xr:uid="{00000000-0005-0000-0000-000056830000}"/>
    <cellStyle name="Normal 3 4 6 2 2 4 2" xfId="34605" xr:uid="{00000000-0005-0000-0000-000057830000}"/>
    <cellStyle name="Normal 3 4 6 2 2 4 2 2" xfId="34606" xr:uid="{00000000-0005-0000-0000-000058830000}"/>
    <cellStyle name="Normal 3 4 6 2 2 4 2 2 2" xfId="34607" xr:uid="{00000000-0005-0000-0000-000059830000}"/>
    <cellStyle name="Normal 3 4 6 2 2 4 2 3" xfId="34608" xr:uid="{00000000-0005-0000-0000-00005A830000}"/>
    <cellStyle name="Normal 3 4 6 2 2 4 3" xfId="34609" xr:uid="{00000000-0005-0000-0000-00005B830000}"/>
    <cellStyle name="Normal 3 4 6 2 2 4 3 2" xfId="34610" xr:uid="{00000000-0005-0000-0000-00005C830000}"/>
    <cellStyle name="Normal 3 4 6 2 2 4 4" xfId="34611" xr:uid="{00000000-0005-0000-0000-00005D830000}"/>
    <cellStyle name="Normal 3 4 6 2 2 5" xfId="34612" xr:uid="{00000000-0005-0000-0000-00005E830000}"/>
    <cellStyle name="Normal 3 4 6 2 2 5 2" xfId="34613" xr:uid="{00000000-0005-0000-0000-00005F830000}"/>
    <cellStyle name="Normal 3 4 6 2 2 5 2 2" xfId="34614" xr:uid="{00000000-0005-0000-0000-000060830000}"/>
    <cellStyle name="Normal 3 4 6 2 2 5 3" xfId="34615" xr:uid="{00000000-0005-0000-0000-000061830000}"/>
    <cellStyle name="Normal 3 4 6 2 2 6" xfId="34616" xr:uid="{00000000-0005-0000-0000-000062830000}"/>
    <cellStyle name="Normal 3 4 6 2 2 6 2" xfId="34617" xr:uid="{00000000-0005-0000-0000-000063830000}"/>
    <cellStyle name="Normal 3 4 6 2 2 7" xfId="34618" xr:uid="{00000000-0005-0000-0000-000064830000}"/>
    <cellStyle name="Normal 3 4 6 2 2 7 2" xfId="34619" xr:uid="{00000000-0005-0000-0000-000065830000}"/>
    <cellStyle name="Normal 3 4 6 2 2 8" xfId="34620" xr:uid="{00000000-0005-0000-0000-000066830000}"/>
    <cellStyle name="Normal 3 4 6 2 3" xfId="34621" xr:uid="{00000000-0005-0000-0000-000067830000}"/>
    <cellStyle name="Normal 3 4 6 2 3 2" xfId="34622" xr:uid="{00000000-0005-0000-0000-000068830000}"/>
    <cellStyle name="Normal 3 4 6 2 3 2 2" xfId="34623" xr:uid="{00000000-0005-0000-0000-000069830000}"/>
    <cellStyle name="Normal 3 4 6 2 3 2 2 2" xfId="34624" xr:uid="{00000000-0005-0000-0000-00006A830000}"/>
    <cellStyle name="Normal 3 4 6 2 3 2 2 2 2" xfId="34625" xr:uid="{00000000-0005-0000-0000-00006B830000}"/>
    <cellStyle name="Normal 3 4 6 2 3 2 2 3" xfId="34626" xr:uid="{00000000-0005-0000-0000-00006C830000}"/>
    <cellStyle name="Normal 3 4 6 2 3 2 3" xfId="34627" xr:uid="{00000000-0005-0000-0000-00006D830000}"/>
    <cellStyle name="Normal 3 4 6 2 3 2 3 2" xfId="34628" xr:uid="{00000000-0005-0000-0000-00006E830000}"/>
    <cellStyle name="Normal 3 4 6 2 3 2 4" xfId="34629" xr:uid="{00000000-0005-0000-0000-00006F830000}"/>
    <cellStyle name="Normal 3 4 6 2 3 3" xfId="34630" xr:uid="{00000000-0005-0000-0000-000070830000}"/>
    <cellStyle name="Normal 3 4 6 2 3 3 2" xfId="34631" xr:uid="{00000000-0005-0000-0000-000071830000}"/>
    <cellStyle name="Normal 3 4 6 2 3 3 2 2" xfId="34632" xr:uid="{00000000-0005-0000-0000-000072830000}"/>
    <cellStyle name="Normal 3 4 6 2 3 3 3" xfId="34633" xr:uid="{00000000-0005-0000-0000-000073830000}"/>
    <cellStyle name="Normal 3 4 6 2 3 4" xfId="34634" xr:uid="{00000000-0005-0000-0000-000074830000}"/>
    <cellStyle name="Normal 3 4 6 2 3 4 2" xfId="34635" xr:uid="{00000000-0005-0000-0000-000075830000}"/>
    <cellStyle name="Normal 3 4 6 2 3 5" xfId="34636" xr:uid="{00000000-0005-0000-0000-000076830000}"/>
    <cellStyle name="Normal 3 4 6 2 4" xfId="34637" xr:uid="{00000000-0005-0000-0000-000077830000}"/>
    <cellStyle name="Normal 3 4 6 2 4 2" xfId="34638" xr:uid="{00000000-0005-0000-0000-000078830000}"/>
    <cellStyle name="Normal 3 4 6 2 4 2 2" xfId="34639" xr:uid="{00000000-0005-0000-0000-000079830000}"/>
    <cellStyle name="Normal 3 4 6 2 4 2 2 2" xfId="34640" xr:uid="{00000000-0005-0000-0000-00007A830000}"/>
    <cellStyle name="Normal 3 4 6 2 4 2 3" xfId="34641" xr:uid="{00000000-0005-0000-0000-00007B830000}"/>
    <cellStyle name="Normal 3 4 6 2 4 3" xfId="34642" xr:uid="{00000000-0005-0000-0000-00007C830000}"/>
    <cellStyle name="Normal 3 4 6 2 4 3 2" xfId="34643" xr:uid="{00000000-0005-0000-0000-00007D830000}"/>
    <cellStyle name="Normal 3 4 6 2 4 4" xfId="34644" xr:uid="{00000000-0005-0000-0000-00007E830000}"/>
    <cellStyle name="Normal 3 4 6 2 5" xfId="34645" xr:uid="{00000000-0005-0000-0000-00007F830000}"/>
    <cellStyle name="Normal 3 4 6 2 5 2" xfId="34646" xr:uid="{00000000-0005-0000-0000-000080830000}"/>
    <cellStyle name="Normal 3 4 6 2 5 2 2" xfId="34647" xr:uid="{00000000-0005-0000-0000-000081830000}"/>
    <cellStyle name="Normal 3 4 6 2 5 2 2 2" xfId="34648" xr:uid="{00000000-0005-0000-0000-000082830000}"/>
    <cellStyle name="Normal 3 4 6 2 5 2 3" xfId="34649" xr:uid="{00000000-0005-0000-0000-000083830000}"/>
    <cellStyle name="Normal 3 4 6 2 5 3" xfId="34650" xr:uid="{00000000-0005-0000-0000-000084830000}"/>
    <cellStyle name="Normal 3 4 6 2 5 3 2" xfId="34651" xr:uid="{00000000-0005-0000-0000-000085830000}"/>
    <cellStyle name="Normal 3 4 6 2 5 4" xfId="34652" xr:uid="{00000000-0005-0000-0000-000086830000}"/>
    <cellStyle name="Normal 3 4 6 2 6" xfId="34653" xr:uid="{00000000-0005-0000-0000-000087830000}"/>
    <cellStyle name="Normal 3 4 6 2 6 2" xfId="34654" xr:uid="{00000000-0005-0000-0000-000088830000}"/>
    <cellStyle name="Normal 3 4 6 2 6 2 2" xfId="34655" xr:uid="{00000000-0005-0000-0000-000089830000}"/>
    <cellStyle name="Normal 3 4 6 2 6 3" xfId="34656" xr:uid="{00000000-0005-0000-0000-00008A830000}"/>
    <cellStyle name="Normal 3 4 6 2 7" xfId="34657" xr:uid="{00000000-0005-0000-0000-00008B830000}"/>
    <cellStyle name="Normal 3 4 6 2 7 2" xfId="34658" xr:uid="{00000000-0005-0000-0000-00008C830000}"/>
    <cellStyle name="Normal 3 4 6 2 8" xfId="34659" xr:uid="{00000000-0005-0000-0000-00008D830000}"/>
    <cellStyle name="Normal 3 4 6 2 8 2" xfId="34660" xr:uid="{00000000-0005-0000-0000-00008E830000}"/>
    <cellStyle name="Normal 3 4 6 2 9" xfId="34661" xr:uid="{00000000-0005-0000-0000-00008F830000}"/>
    <cellStyle name="Normal 3 4 6 3" xfId="34662" xr:uid="{00000000-0005-0000-0000-000090830000}"/>
    <cellStyle name="Normal 3 4 6 3 2" xfId="34663" xr:uid="{00000000-0005-0000-0000-000091830000}"/>
    <cellStyle name="Normal 3 4 6 3 2 2" xfId="34664" xr:uid="{00000000-0005-0000-0000-000092830000}"/>
    <cellStyle name="Normal 3 4 6 3 2 2 2" xfId="34665" xr:uid="{00000000-0005-0000-0000-000093830000}"/>
    <cellStyle name="Normal 3 4 6 3 2 2 2 2" xfId="34666" xr:uid="{00000000-0005-0000-0000-000094830000}"/>
    <cellStyle name="Normal 3 4 6 3 2 2 2 2 2" xfId="34667" xr:uid="{00000000-0005-0000-0000-000095830000}"/>
    <cellStyle name="Normal 3 4 6 3 2 2 2 3" xfId="34668" xr:uid="{00000000-0005-0000-0000-000096830000}"/>
    <cellStyle name="Normal 3 4 6 3 2 2 3" xfId="34669" xr:uid="{00000000-0005-0000-0000-000097830000}"/>
    <cellStyle name="Normal 3 4 6 3 2 2 3 2" xfId="34670" xr:uid="{00000000-0005-0000-0000-000098830000}"/>
    <cellStyle name="Normal 3 4 6 3 2 2 4" xfId="34671" xr:uid="{00000000-0005-0000-0000-000099830000}"/>
    <cellStyle name="Normal 3 4 6 3 2 3" xfId="34672" xr:uid="{00000000-0005-0000-0000-00009A830000}"/>
    <cellStyle name="Normal 3 4 6 3 2 3 2" xfId="34673" xr:uid="{00000000-0005-0000-0000-00009B830000}"/>
    <cellStyle name="Normal 3 4 6 3 2 3 2 2" xfId="34674" xr:uid="{00000000-0005-0000-0000-00009C830000}"/>
    <cellStyle name="Normal 3 4 6 3 2 3 3" xfId="34675" xr:uid="{00000000-0005-0000-0000-00009D830000}"/>
    <cellStyle name="Normal 3 4 6 3 2 4" xfId="34676" xr:uid="{00000000-0005-0000-0000-00009E830000}"/>
    <cellStyle name="Normal 3 4 6 3 2 4 2" xfId="34677" xr:uid="{00000000-0005-0000-0000-00009F830000}"/>
    <cellStyle name="Normal 3 4 6 3 2 5" xfId="34678" xr:uid="{00000000-0005-0000-0000-0000A0830000}"/>
    <cellStyle name="Normal 3 4 6 3 3" xfId="34679" xr:uid="{00000000-0005-0000-0000-0000A1830000}"/>
    <cellStyle name="Normal 3 4 6 3 3 2" xfId="34680" xr:uid="{00000000-0005-0000-0000-0000A2830000}"/>
    <cellStyle name="Normal 3 4 6 3 3 2 2" xfId="34681" xr:uid="{00000000-0005-0000-0000-0000A3830000}"/>
    <cellStyle name="Normal 3 4 6 3 3 2 2 2" xfId="34682" xr:uid="{00000000-0005-0000-0000-0000A4830000}"/>
    <cellStyle name="Normal 3 4 6 3 3 2 3" xfId="34683" xr:uid="{00000000-0005-0000-0000-0000A5830000}"/>
    <cellStyle name="Normal 3 4 6 3 3 3" xfId="34684" xr:uid="{00000000-0005-0000-0000-0000A6830000}"/>
    <cellStyle name="Normal 3 4 6 3 3 3 2" xfId="34685" xr:uid="{00000000-0005-0000-0000-0000A7830000}"/>
    <cellStyle name="Normal 3 4 6 3 3 4" xfId="34686" xr:uid="{00000000-0005-0000-0000-0000A8830000}"/>
    <cellStyle name="Normal 3 4 6 3 4" xfId="34687" xr:uid="{00000000-0005-0000-0000-0000A9830000}"/>
    <cellStyle name="Normal 3 4 6 3 4 2" xfId="34688" xr:uid="{00000000-0005-0000-0000-0000AA830000}"/>
    <cellStyle name="Normal 3 4 6 3 4 2 2" xfId="34689" xr:uid="{00000000-0005-0000-0000-0000AB830000}"/>
    <cellStyle name="Normal 3 4 6 3 4 2 2 2" xfId="34690" xr:uid="{00000000-0005-0000-0000-0000AC830000}"/>
    <cellStyle name="Normal 3 4 6 3 4 2 3" xfId="34691" xr:uid="{00000000-0005-0000-0000-0000AD830000}"/>
    <cellStyle name="Normal 3 4 6 3 4 3" xfId="34692" xr:uid="{00000000-0005-0000-0000-0000AE830000}"/>
    <cellStyle name="Normal 3 4 6 3 4 3 2" xfId="34693" xr:uid="{00000000-0005-0000-0000-0000AF830000}"/>
    <cellStyle name="Normal 3 4 6 3 4 4" xfId="34694" xr:uid="{00000000-0005-0000-0000-0000B0830000}"/>
    <cellStyle name="Normal 3 4 6 3 5" xfId="34695" xr:uid="{00000000-0005-0000-0000-0000B1830000}"/>
    <cellStyle name="Normal 3 4 6 3 5 2" xfId="34696" xr:uid="{00000000-0005-0000-0000-0000B2830000}"/>
    <cellStyle name="Normal 3 4 6 3 5 2 2" xfId="34697" xr:uid="{00000000-0005-0000-0000-0000B3830000}"/>
    <cellStyle name="Normal 3 4 6 3 5 3" xfId="34698" xr:uid="{00000000-0005-0000-0000-0000B4830000}"/>
    <cellStyle name="Normal 3 4 6 3 6" xfId="34699" xr:uid="{00000000-0005-0000-0000-0000B5830000}"/>
    <cellStyle name="Normal 3 4 6 3 6 2" xfId="34700" xr:uid="{00000000-0005-0000-0000-0000B6830000}"/>
    <cellStyle name="Normal 3 4 6 3 7" xfId="34701" xr:uid="{00000000-0005-0000-0000-0000B7830000}"/>
    <cellStyle name="Normal 3 4 6 3 7 2" xfId="34702" xr:uid="{00000000-0005-0000-0000-0000B8830000}"/>
    <cellStyle name="Normal 3 4 6 3 8" xfId="34703" xr:uid="{00000000-0005-0000-0000-0000B9830000}"/>
    <cellStyle name="Normal 3 4 6 4" xfId="34704" xr:uid="{00000000-0005-0000-0000-0000BA830000}"/>
    <cellStyle name="Normal 3 4 6 4 2" xfId="34705" xr:uid="{00000000-0005-0000-0000-0000BB830000}"/>
    <cellStyle name="Normal 3 4 6 4 2 2" xfId="34706" xr:uid="{00000000-0005-0000-0000-0000BC830000}"/>
    <cellStyle name="Normal 3 4 6 4 2 2 2" xfId="34707" xr:uid="{00000000-0005-0000-0000-0000BD830000}"/>
    <cellStyle name="Normal 3 4 6 4 2 2 2 2" xfId="34708" xr:uid="{00000000-0005-0000-0000-0000BE830000}"/>
    <cellStyle name="Normal 3 4 6 4 2 2 3" xfId="34709" xr:uid="{00000000-0005-0000-0000-0000BF830000}"/>
    <cellStyle name="Normal 3 4 6 4 2 3" xfId="34710" xr:uid="{00000000-0005-0000-0000-0000C0830000}"/>
    <cellStyle name="Normal 3 4 6 4 2 3 2" xfId="34711" xr:uid="{00000000-0005-0000-0000-0000C1830000}"/>
    <cellStyle name="Normal 3 4 6 4 2 4" xfId="34712" xr:uid="{00000000-0005-0000-0000-0000C2830000}"/>
    <cellStyle name="Normal 3 4 6 4 3" xfId="34713" xr:uid="{00000000-0005-0000-0000-0000C3830000}"/>
    <cellStyle name="Normal 3 4 6 4 3 2" xfId="34714" xr:uid="{00000000-0005-0000-0000-0000C4830000}"/>
    <cellStyle name="Normal 3 4 6 4 3 2 2" xfId="34715" xr:uid="{00000000-0005-0000-0000-0000C5830000}"/>
    <cellStyle name="Normal 3 4 6 4 3 3" xfId="34716" xr:uid="{00000000-0005-0000-0000-0000C6830000}"/>
    <cellStyle name="Normal 3 4 6 4 4" xfId="34717" xr:uid="{00000000-0005-0000-0000-0000C7830000}"/>
    <cellStyle name="Normal 3 4 6 4 4 2" xfId="34718" xr:uid="{00000000-0005-0000-0000-0000C8830000}"/>
    <cellStyle name="Normal 3 4 6 4 5" xfId="34719" xr:uid="{00000000-0005-0000-0000-0000C9830000}"/>
    <cellStyle name="Normal 3 4 6 5" xfId="34720" xr:uid="{00000000-0005-0000-0000-0000CA830000}"/>
    <cellStyle name="Normal 3 4 6 5 2" xfId="34721" xr:uid="{00000000-0005-0000-0000-0000CB830000}"/>
    <cellStyle name="Normal 3 4 6 5 2 2" xfId="34722" xr:uid="{00000000-0005-0000-0000-0000CC830000}"/>
    <cellStyle name="Normal 3 4 6 5 2 2 2" xfId="34723" xr:uid="{00000000-0005-0000-0000-0000CD830000}"/>
    <cellStyle name="Normal 3 4 6 5 2 3" xfId="34724" xr:uid="{00000000-0005-0000-0000-0000CE830000}"/>
    <cellStyle name="Normal 3 4 6 5 3" xfId="34725" xr:uid="{00000000-0005-0000-0000-0000CF830000}"/>
    <cellStyle name="Normal 3 4 6 5 3 2" xfId="34726" xr:uid="{00000000-0005-0000-0000-0000D0830000}"/>
    <cellStyle name="Normal 3 4 6 5 4" xfId="34727" xr:uid="{00000000-0005-0000-0000-0000D1830000}"/>
    <cellStyle name="Normal 3 4 6 6" xfId="34728" xr:uid="{00000000-0005-0000-0000-0000D2830000}"/>
    <cellStyle name="Normal 3 4 6 6 2" xfId="34729" xr:uid="{00000000-0005-0000-0000-0000D3830000}"/>
    <cellStyle name="Normal 3 4 6 6 2 2" xfId="34730" xr:uid="{00000000-0005-0000-0000-0000D4830000}"/>
    <cellStyle name="Normal 3 4 6 6 2 2 2" xfId="34731" xr:uid="{00000000-0005-0000-0000-0000D5830000}"/>
    <cellStyle name="Normal 3 4 6 6 2 3" xfId="34732" xr:uid="{00000000-0005-0000-0000-0000D6830000}"/>
    <cellStyle name="Normal 3 4 6 6 3" xfId="34733" xr:uid="{00000000-0005-0000-0000-0000D7830000}"/>
    <cellStyle name="Normal 3 4 6 6 3 2" xfId="34734" xr:uid="{00000000-0005-0000-0000-0000D8830000}"/>
    <cellStyle name="Normal 3 4 6 6 4" xfId="34735" xr:uid="{00000000-0005-0000-0000-0000D9830000}"/>
    <cellStyle name="Normal 3 4 6 7" xfId="34736" xr:uid="{00000000-0005-0000-0000-0000DA830000}"/>
    <cellStyle name="Normal 3 4 6 7 2" xfId="34737" xr:uid="{00000000-0005-0000-0000-0000DB830000}"/>
    <cellStyle name="Normal 3 4 6 7 2 2" xfId="34738" xr:uid="{00000000-0005-0000-0000-0000DC830000}"/>
    <cellStyle name="Normal 3 4 6 7 3" xfId="34739" xr:uid="{00000000-0005-0000-0000-0000DD830000}"/>
    <cellStyle name="Normal 3 4 6 8" xfId="34740" xr:uid="{00000000-0005-0000-0000-0000DE830000}"/>
    <cellStyle name="Normal 3 4 6 8 2" xfId="34741" xr:uid="{00000000-0005-0000-0000-0000DF830000}"/>
    <cellStyle name="Normal 3 4 6 9" xfId="34742" xr:uid="{00000000-0005-0000-0000-0000E0830000}"/>
    <cellStyle name="Normal 3 4 6 9 2" xfId="34743" xr:uid="{00000000-0005-0000-0000-0000E1830000}"/>
    <cellStyle name="Normal 3 4 7" xfId="34744" xr:uid="{00000000-0005-0000-0000-0000E2830000}"/>
    <cellStyle name="Normal 3 4 7 2" xfId="34745" xr:uid="{00000000-0005-0000-0000-0000E3830000}"/>
    <cellStyle name="Normal 3 4 7 2 2" xfId="34746" xr:uid="{00000000-0005-0000-0000-0000E4830000}"/>
    <cellStyle name="Normal 3 4 7 2 2 2" xfId="34747" xr:uid="{00000000-0005-0000-0000-0000E5830000}"/>
    <cellStyle name="Normal 3 4 7 2 2 2 2" xfId="34748" xr:uid="{00000000-0005-0000-0000-0000E6830000}"/>
    <cellStyle name="Normal 3 4 7 2 2 2 2 2" xfId="34749" xr:uid="{00000000-0005-0000-0000-0000E7830000}"/>
    <cellStyle name="Normal 3 4 7 2 2 2 2 2 2" xfId="34750" xr:uid="{00000000-0005-0000-0000-0000E8830000}"/>
    <cellStyle name="Normal 3 4 7 2 2 2 2 3" xfId="34751" xr:uid="{00000000-0005-0000-0000-0000E9830000}"/>
    <cellStyle name="Normal 3 4 7 2 2 2 3" xfId="34752" xr:uid="{00000000-0005-0000-0000-0000EA830000}"/>
    <cellStyle name="Normal 3 4 7 2 2 2 3 2" xfId="34753" xr:uid="{00000000-0005-0000-0000-0000EB830000}"/>
    <cellStyle name="Normal 3 4 7 2 2 2 4" xfId="34754" xr:uid="{00000000-0005-0000-0000-0000EC830000}"/>
    <cellStyle name="Normal 3 4 7 2 2 3" xfId="34755" xr:uid="{00000000-0005-0000-0000-0000ED830000}"/>
    <cellStyle name="Normal 3 4 7 2 2 3 2" xfId="34756" xr:uid="{00000000-0005-0000-0000-0000EE830000}"/>
    <cellStyle name="Normal 3 4 7 2 2 3 2 2" xfId="34757" xr:uid="{00000000-0005-0000-0000-0000EF830000}"/>
    <cellStyle name="Normal 3 4 7 2 2 3 3" xfId="34758" xr:uid="{00000000-0005-0000-0000-0000F0830000}"/>
    <cellStyle name="Normal 3 4 7 2 2 4" xfId="34759" xr:uid="{00000000-0005-0000-0000-0000F1830000}"/>
    <cellStyle name="Normal 3 4 7 2 2 4 2" xfId="34760" xr:uid="{00000000-0005-0000-0000-0000F2830000}"/>
    <cellStyle name="Normal 3 4 7 2 2 5" xfId="34761" xr:uid="{00000000-0005-0000-0000-0000F3830000}"/>
    <cellStyle name="Normal 3 4 7 2 3" xfId="34762" xr:uid="{00000000-0005-0000-0000-0000F4830000}"/>
    <cellStyle name="Normal 3 4 7 2 3 2" xfId="34763" xr:uid="{00000000-0005-0000-0000-0000F5830000}"/>
    <cellStyle name="Normal 3 4 7 2 3 2 2" xfId="34764" xr:uid="{00000000-0005-0000-0000-0000F6830000}"/>
    <cellStyle name="Normal 3 4 7 2 3 2 2 2" xfId="34765" xr:uid="{00000000-0005-0000-0000-0000F7830000}"/>
    <cellStyle name="Normal 3 4 7 2 3 2 3" xfId="34766" xr:uid="{00000000-0005-0000-0000-0000F8830000}"/>
    <cellStyle name="Normal 3 4 7 2 3 3" xfId="34767" xr:uid="{00000000-0005-0000-0000-0000F9830000}"/>
    <cellStyle name="Normal 3 4 7 2 3 3 2" xfId="34768" xr:uid="{00000000-0005-0000-0000-0000FA830000}"/>
    <cellStyle name="Normal 3 4 7 2 3 4" xfId="34769" xr:uid="{00000000-0005-0000-0000-0000FB830000}"/>
    <cellStyle name="Normal 3 4 7 2 4" xfId="34770" xr:uid="{00000000-0005-0000-0000-0000FC830000}"/>
    <cellStyle name="Normal 3 4 7 2 4 2" xfId="34771" xr:uid="{00000000-0005-0000-0000-0000FD830000}"/>
    <cellStyle name="Normal 3 4 7 2 4 2 2" xfId="34772" xr:uid="{00000000-0005-0000-0000-0000FE830000}"/>
    <cellStyle name="Normal 3 4 7 2 4 2 2 2" xfId="34773" xr:uid="{00000000-0005-0000-0000-0000FF830000}"/>
    <cellStyle name="Normal 3 4 7 2 4 2 3" xfId="34774" xr:uid="{00000000-0005-0000-0000-000000840000}"/>
    <cellStyle name="Normal 3 4 7 2 4 3" xfId="34775" xr:uid="{00000000-0005-0000-0000-000001840000}"/>
    <cellStyle name="Normal 3 4 7 2 4 3 2" xfId="34776" xr:uid="{00000000-0005-0000-0000-000002840000}"/>
    <cellStyle name="Normal 3 4 7 2 4 4" xfId="34777" xr:uid="{00000000-0005-0000-0000-000003840000}"/>
    <cellStyle name="Normal 3 4 7 2 5" xfId="34778" xr:uid="{00000000-0005-0000-0000-000004840000}"/>
    <cellStyle name="Normal 3 4 7 2 5 2" xfId="34779" xr:uid="{00000000-0005-0000-0000-000005840000}"/>
    <cellStyle name="Normal 3 4 7 2 5 2 2" xfId="34780" xr:uid="{00000000-0005-0000-0000-000006840000}"/>
    <cellStyle name="Normal 3 4 7 2 5 3" xfId="34781" xr:uid="{00000000-0005-0000-0000-000007840000}"/>
    <cellStyle name="Normal 3 4 7 2 6" xfId="34782" xr:uid="{00000000-0005-0000-0000-000008840000}"/>
    <cellStyle name="Normal 3 4 7 2 6 2" xfId="34783" xr:uid="{00000000-0005-0000-0000-000009840000}"/>
    <cellStyle name="Normal 3 4 7 2 7" xfId="34784" xr:uid="{00000000-0005-0000-0000-00000A840000}"/>
    <cellStyle name="Normal 3 4 7 2 7 2" xfId="34785" xr:uid="{00000000-0005-0000-0000-00000B840000}"/>
    <cellStyle name="Normal 3 4 7 2 8" xfId="34786" xr:uid="{00000000-0005-0000-0000-00000C840000}"/>
    <cellStyle name="Normal 3 4 7 3" xfId="34787" xr:uid="{00000000-0005-0000-0000-00000D840000}"/>
    <cellStyle name="Normal 3 4 7 3 2" xfId="34788" xr:uid="{00000000-0005-0000-0000-00000E840000}"/>
    <cellStyle name="Normal 3 4 7 3 2 2" xfId="34789" xr:uid="{00000000-0005-0000-0000-00000F840000}"/>
    <cellStyle name="Normal 3 4 7 3 2 2 2" xfId="34790" xr:uid="{00000000-0005-0000-0000-000010840000}"/>
    <cellStyle name="Normal 3 4 7 3 2 2 2 2" xfId="34791" xr:uid="{00000000-0005-0000-0000-000011840000}"/>
    <cellStyle name="Normal 3 4 7 3 2 2 3" xfId="34792" xr:uid="{00000000-0005-0000-0000-000012840000}"/>
    <cellStyle name="Normal 3 4 7 3 2 3" xfId="34793" xr:uid="{00000000-0005-0000-0000-000013840000}"/>
    <cellStyle name="Normal 3 4 7 3 2 3 2" xfId="34794" xr:uid="{00000000-0005-0000-0000-000014840000}"/>
    <cellStyle name="Normal 3 4 7 3 2 4" xfId="34795" xr:uid="{00000000-0005-0000-0000-000015840000}"/>
    <cellStyle name="Normal 3 4 7 3 3" xfId="34796" xr:uid="{00000000-0005-0000-0000-000016840000}"/>
    <cellStyle name="Normal 3 4 7 3 3 2" xfId="34797" xr:uid="{00000000-0005-0000-0000-000017840000}"/>
    <cellStyle name="Normal 3 4 7 3 3 2 2" xfId="34798" xr:uid="{00000000-0005-0000-0000-000018840000}"/>
    <cellStyle name="Normal 3 4 7 3 3 3" xfId="34799" xr:uid="{00000000-0005-0000-0000-000019840000}"/>
    <cellStyle name="Normal 3 4 7 3 4" xfId="34800" xr:uid="{00000000-0005-0000-0000-00001A840000}"/>
    <cellStyle name="Normal 3 4 7 3 4 2" xfId="34801" xr:uid="{00000000-0005-0000-0000-00001B840000}"/>
    <cellStyle name="Normal 3 4 7 3 5" xfId="34802" xr:uid="{00000000-0005-0000-0000-00001C840000}"/>
    <cellStyle name="Normal 3 4 7 4" xfId="34803" xr:uid="{00000000-0005-0000-0000-00001D840000}"/>
    <cellStyle name="Normal 3 4 7 4 2" xfId="34804" xr:uid="{00000000-0005-0000-0000-00001E840000}"/>
    <cellStyle name="Normal 3 4 7 4 2 2" xfId="34805" xr:uid="{00000000-0005-0000-0000-00001F840000}"/>
    <cellStyle name="Normal 3 4 7 4 2 2 2" xfId="34806" xr:uid="{00000000-0005-0000-0000-000020840000}"/>
    <cellStyle name="Normal 3 4 7 4 2 3" xfId="34807" xr:uid="{00000000-0005-0000-0000-000021840000}"/>
    <cellStyle name="Normal 3 4 7 4 3" xfId="34808" xr:uid="{00000000-0005-0000-0000-000022840000}"/>
    <cellStyle name="Normal 3 4 7 4 3 2" xfId="34809" xr:uid="{00000000-0005-0000-0000-000023840000}"/>
    <cellStyle name="Normal 3 4 7 4 4" xfId="34810" xr:uid="{00000000-0005-0000-0000-000024840000}"/>
    <cellStyle name="Normal 3 4 7 5" xfId="34811" xr:uid="{00000000-0005-0000-0000-000025840000}"/>
    <cellStyle name="Normal 3 4 7 5 2" xfId="34812" xr:uid="{00000000-0005-0000-0000-000026840000}"/>
    <cellStyle name="Normal 3 4 7 5 2 2" xfId="34813" xr:uid="{00000000-0005-0000-0000-000027840000}"/>
    <cellStyle name="Normal 3 4 7 5 2 2 2" xfId="34814" xr:uid="{00000000-0005-0000-0000-000028840000}"/>
    <cellStyle name="Normal 3 4 7 5 2 3" xfId="34815" xr:uid="{00000000-0005-0000-0000-000029840000}"/>
    <cellStyle name="Normal 3 4 7 5 3" xfId="34816" xr:uid="{00000000-0005-0000-0000-00002A840000}"/>
    <cellStyle name="Normal 3 4 7 5 3 2" xfId="34817" xr:uid="{00000000-0005-0000-0000-00002B840000}"/>
    <cellStyle name="Normal 3 4 7 5 4" xfId="34818" xr:uid="{00000000-0005-0000-0000-00002C840000}"/>
    <cellStyle name="Normal 3 4 7 6" xfId="34819" xr:uid="{00000000-0005-0000-0000-00002D840000}"/>
    <cellStyle name="Normal 3 4 7 6 2" xfId="34820" xr:uid="{00000000-0005-0000-0000-00002E840000}"/>
    <cellStyle name="Normal 3 4 7 6 2 2" xfId="34821" xr:uid="{00000000-0005-0000-0000-00002F840000}"/>
    <cellStyle name="Normal 3 4 7 6 3" xfId="34822" xr:uid="{00000000-0005-0000-0000-000030840000}"/>
    <cellStyle name="Normal 3 4 7 7" xfId="34823" xr:uid="{00000000-0005-0000-0000-000031840000}"/>
    <cellStyle name="Normal 3 4 7 7 2" xfId="34824" xr:uid="{00000000-0005-0000-0000-000032840000}"/>
    <cellStyle name="Normal 3 4 7 8" xfId="34825" xr:uid="{00000000-0005-0000-0000-000033840000}"/>
    <cellStyle name="Normal 3 4 7 8 2" xfId="34826" xr:uid="{00000000-0005-0000-0000-000034840000}"/>
    <cellStyle name="Normal 3 4 7 9" xfId="34827" xr:uid="{00000000-0005-0000-0000-000035840000}"/>
    <cellStyle name="Normal 3 4 8" xfId="34828" xr:uid="{00000000-0005-0000-0000-000036840000}"/>
    <cellStyle name="Normal 3 4 8 2" xfId="34829" xr:uid="{00000000-0005-0000-0000-000037840000}"/>
    <cellStyle name="Normal 3 4 8 2 2" xfId="34830" xr:uid="{00000000-0005-0000-0000-000038840000}"/>
    <cellStyle name="Normal 3 4 8 2 2 2" xfId="34831" xr:uid="{00000000-0005-0000-0000-000039840000}"/>
    <cellStyle name="Normal 3 4 8 2 2 2 2" xfId="34832" xr:uid="{00000000-0005-0000-0000-00003A840000}"/>
    <cellStyle name="Normal 3 4 8 2 2 2 2 2" xfId="34833" xr:uid="{00000000-0005-0000-0000-00003B840000}"/>
    <cellStyle name="Normal 3 4 8 2 2 2 3" xfId="34834" xr:uid="{00000000-0005-0000-0000-00003C840000}"/>
    <cellStyle name="Normal 3 4 8 2 2 3" xfId="34835" xr:uid="{00000000-0005-0000-0000-00003D840000}"/>
    <cellStyle name="Normal 3 4 8 2 2 3 2" xfId="34836" xr:uid="{00000000-0005-0000-0000-00003E840000}"/>
    <cellStyle name="Normal 3 4 8 2 2 4" xfId="34837" xr:uid="{00000000-0005-0000-0000-00003F840000}"/>
    <cellStyle name="Normal 3 4 8 2 3" xfId="34838" xr:uid="{00000000-0005-0000-0000-000040840000}"/>
    <cellStyle name="Normal 3 4 8 2 3 2" xfId="34839" xr:uid="{00000000-0005-0000-0000-000041840000}"/>
    <cellStyle name="Normal 3 4 8 2 3 2 2" xfId="34840" xr:uid="{00000000-0005-0000-0000-000042840000}"/>
    <cellStyle name="Normal 3 4 8 2 3 3" xfId="34841" xr:uid="{00000000-0005-0000-0000-000043840000}"/>
    <cellStyle name="Normal 3 4 8 2 4" xfId="34842" xr:uid="{00000000-0005-0000-0000-000044840000}"/>
    <cellStyle name="Normal 3 4 8 2 4 2" xfId="34843" xr:uid="{00000000-0005-0000-0000-000045840000}"/>
    <cellStyle name="Normal 3 4 8 2 5" xfId="34844" xr:uid="{00000000-0005-0000-0000-000046840000}"/>
    <cellStyle name="Normal 3 4 8 3" xfId="34845" xr:uid="{00000000-0005-0000-0000-000047840000}"/>
    <cellStyle name="Normal 3 4 8 3 2" xfId="34846" xr:uid="{00000000-0005-0000-0000-000048840000}"/>
    <cellStyle name="Normal 3 4 8 3 2 2" xfId="34847" xr:uid="{00000000-0005-0000-0000-000049840000}"/>
    <cellStyle name="Normal 3 4 8 3 2 2 2" xfId="34848" xr:uid="{00000000-0005-0000-0000-00004A840000}"/>
    <cellStyle name="Normal 3 4 8 3 2 3" xfId="34849" xr:uid="{00000000-0005-0000-0000-00004B840000}"/>
    <cellStyle name="Normal 3 4 8 3 3" xfId="34850" xr:uid="{00000000-0005-0000-0000-00004C840000}"/>
    <cellStyle name="Normal 3 4 8 3 3 2" xfId="34851" xr:uid="{00000000-0005-0000-0000-00004D840000}"/>
    <cellStyle name="Normal 3 4 8 3 4" xfId="34852" xr:uid="{00000000-0005-0000-0000-00004E840000}"/>
    <cellStyle name="Normal 3 4 8 4" xfId="34853" xr:uid="{00000000-0005-0000-0000-00004F840000}"/>
    <cellStyle name="Normal 3 4 8 4 2" xfId="34854" xr:uid="{00000000-0005-0000-0000-000050840000}"/>
    <cellStyle name="Normal 3 4 8 4 2 2" xfId="34855" xr:uid="{00000000-0005-0000-0000-000051840000}"/>
    <cellStyle name="Normal 3 4 8 4 2 2 2" xfId="34856" xr:uid="{00000000-0005-0000-0000-000052840000}"/>
    <cellStyle name="Normal 3 4 8 4 2 3" xfId="34857" xr:uid="{00000000-0005-0000-0000-000053840000}"/>
    <cellStyle name="Normal 3 4 8 4 3" xfId="34858" xr:uid="{00000000-0005-0000-0000-000054840000}"/>
    <cellStyle name="Normal 3 4 8 4 3 2" xfId="34859" xr:uid="{00000000-0005-0000-0000-000055840000}"/>
    <cellStyle name="Normal 3 4 8 4 4" xfId="34860" xr:uid="{00000000-0005-0000-0000-000056840000}"/>
    <cellStyle name="Normal 3 4 8 5" xfId="34861" xr:uid="{00000000-0005-0000-0000-000057840000}"/>
    <cellStyle name="Normal 3 4 8 5 2" xfId="34862" xr:uid="{00000000-0005-0000-0000-000058840000}"/>
    <cellStyle name="Normal 3 4 8 5 2 2" xfId="34863" xr:uid="{00000000-0005-0000-0000-000059840000}"/>
    <cellStyle name="Normal 3 4 8 5 3" xfId="34864" xr:uid="{00000000-0005-0000-0000-00005A840000}"/>
    <cellStyle name="Normal 3 4 8 6" xfId="34865" xr:uid="{00000000-0005-0000-0000-00005B840000}"/>
    <cellStyle name="Normal 3 4 8 6 2" xfId="34866" xr:uid="{00000000-0005-0000-0000-00005C840000}"/>
    <cellStyle name="Normal 3 4 8 7" xfId="34867" xr:uid="{00000000-0005-0000-0000-00005D840000}"/>
    <cellStyle name="Normal 3 4 8 7 2" xfId="34868" xr:uid="{00000000-0005-0000-0000-00005E840000}"/>
    <cellStyle name="Normal 3 4 8 8" xfId="34869" xr:uid="{00000000-0005-0000-0000-00005F840000}"/>
    <cellStyle name="Normal 3 4 9" xfId="34870" xr:uid="{00000000-0005-0000-0000-000060840000}"/>
    <cellStyle name="Normal 3 4 9 2" xfId="34871" xr:uid="{00000000-0005-0000-0000-000061840000}"/>
    <cellStyle name="Normal 3 4 9 2 2" xfId="34872" xr:uid="{00000000-0005-0000-0000-000062840000}"/>
    <cellStyle name="Normal 3 4 9 2 2 2" xfId="34873" xr:uid="{00000000-0005-0000-0000-000063840000}"/>
    <cellStyle name="Normal 3 4 9 2 2 2 2" xfId="34874" xr:uid="{00000000-0005-0000-0000-000064840000}"/>
    <cellStyle name="Normal 3 4 9 2 2 2 2 2" xfId="34875" xr:uid="{00000000-0005-0000-0000-000065840000}"/>
    <cellStyle name="Normal 3 4 9 2 2 2 3" xfId="34876" xr:uid="{00000000-0005-0000-0000-000066840000}"/>
    <cellStyle name="Normal 3 4 9 2 2 3" xfId="34877" xr:uid="{00000000-0005-0000-0000-000067840000}"/>
    <cellStyle name="Normal 3 4 9 2 2 3 2" xfId="34878" xr:uid="{00000000-0005-0000-0000-000068840000}"/>
    <cellStyle name="Normal 3 4 9 2 2 4" xfId="34879" xr:uid="{00000000-0005-0000-0000-000069840000}"/>
    <cellStyle name="Normal 3 4 9 2 3" xfId="34880" xr:uid="{00000000-0005-0000-0000-00006A840000}"/>
    <cellStyle name="Normal 3 4 9 2 3 2" xfId="34881" xr:uid="{00000000-0005-0000-0000-00006B840000}"/>
    <cellStyle name="Normal 3 4 9 2 3 2 2" xfId="34882" xr:uid="{00000000-0005-0000-0000-00006C840000}"/>
    <cellStyle name="Normal 3 4 9 2 3 3" xfId="34883" xr:uid="{00000000-0005-0000-0000-00006D840000}"/>
    <cellStyle name="Normal 3 4 9 2 4" xfId="34884" xr:uid="{00000000-0005-0000-0000-00006E840000}"/>
    <cellStyle name="Normal 3 4 9 2 4 2" xfId="34885" xr:uid="{00000000-0005-0000-0000-00006F840000}"/>
    <cellStyle name="Normal 3 4 9 2 5" xfId="34886" xr:uid="{00000000-0005-0000-0000-000070840000}"/>
    <cellStyle name="Normal 3 4 9 3" xfId="34887" xr:uid="{00000000-0005-0000-0000-000071840000}"/>
    <cellStyle name="Normal 3 4 9 3 2" xfId="34888" xr:uid="{00000000-0005-0000-0000-000072840000}"/>
    <cellStyle name="Normal 3 4 9 3 2 2" xfId="34889" xr:uid="{00000000-0005-0000-0000-000073840000}"/>
    <cellStyle name="Normal 3 4 9 3 2 2 2" xfId="34890" xr:uid="{00000000-0005-0000-0000-000074840000}"/>
    <cellStyle name="Normal 3 4 9 3 2 3" xfId="34891" xr:uid="{00000000-0005-0000-0000-000075840000}"/>
    <cellStyle name="Normal 3 4 9 3 3" xfId="34892" xr:uid="{00000000-0005-0000-0000-000076840000}"/>
    <cellStyle name="Normal 3 4 9 3 3 2" xfId="34893" xr:uid="{00000000-0005-0000-0000-000077840000}"/>
    <cellStyle name="Normal 3 4 9 3 4" xfId="34894" xr:uid="{00000000-0005-0000-0000-000078840000}"/>
    <cellStyle name="Normal 3 4 9 4" xfId="34895" xr:uid="{00000000-0005-0000-0000-000079840000}"/>
    <cellStyle name="Normal 3 4 9 4 2" xfId="34896" xr:uid="{00000000-0005-0000-0000-00007A840000}"/>
    <cellStyle name="Normal 3 4 9 4 2 2" xfId="34897" xr:uid="{00000000-0005-0000-0000-00007B840000}"/>
    <cellStyle name="Normal 3 4 9 4 2 2 2" xfId="34898" xr:uid="{00000000-0005-0000-0000-00007C840000}"/>
    <cellStyle name="Normal 3 4 9 4 2 3" xfId="34899" xr:uid="{00000000-0005-0000-0000-00007D840000}"/>
    <cellStyle name="Normal 3 4 9 4 3" xfId="34900" xr:uid="{00000000-0005-0000-0000-00007E840000}"/>
    <cellStyle name="Normal 3 4 9 4 3 2" xfId="34901" xr:uid="{00000000-0005-0000-0000-00007F840000}"/>
    <cellStyle name="Normal 3 4 9 4 4" xfId="34902" xr:uid="{00000000-0005-0000-0000-000080840000}"/>
    <cellStyle name="Normal 3 4 9 5" xfId="34903" xr:uid="{00000000-0005-0000-0000-000081840000}"/>
    <cellStyle name="Normal 3 4 9 5 2" xfId="34904" xr:uid="{00000000-0005-0000-0000-000082840000}"/>
    <cellStyle name="Normal 3 4 9 5 2 2" xfId="34905" xr:uid="{00000000-0005-0000-0000-000083840000}"/>
    <cellStyle name="Normal 3 4 9 5 3" xfId="34906" xr:uid="{00000000-0005-0000-0000-000084840000}"/>
    <cellStyle name="Normal 3 4 9 6" xfId="34907" xr:uid="{00000000-0005-0000-0000-000085840000}"/>
    <cellStyle name="Normal 3 4 9 6 2" xfId="34908" xr:uid="{00000000-0005-0000-0000-000086840000}"/>
    <cellStyle name="Normal 3 4 9 7" xfId="34909" xr:uid="{00000000-0005-0000-0000-000087840000}"/>
    <cellStyle name="Normal 3 4 9 7 2" xfId="34910" xr:uid="{00000000-0005-0000-0000-000088840000}"/>
    <cellStyle name="Normal 3 4 9 8" xfId="34911" xr:uid="{00000000-0005-0000-0000-000089840000}"/>
    <cellStyle name="Normal 3 4_Sheet1" xfId="34912" xr:uid="{00000000-0005-0000-0000-00008A840000}"/>
    <cellStyle name="Normal 3 5" xfId="1296" xr:uid="{00000000-0005-0000-0000-00008B840000}"/>
    <cellStyle name="Normal 3 5 10" xfId="34913" xr:uid="{00000000-0005-0000-0000-00008C840000}"/>
    <cellStyle name="Normal 3 5 10 2" xfId="34914" xr:uid="{00000000-0005-0000-0000-00008D840000}"/>
    <cellStyle name="Normal 3 5 10 2 2" xfId="34915" xr:uid="{00000000-0005-0000-0000-00008E840000}"/>
    <cellStyle name="Normal 3 5 10 2 2 2" xfId="34916" xr:uid="{00000000-0005-0000-0000-00008F840000}"/>
    <cellStyle name="Normal 3 5 10 2 2 2 2" xfId="34917" xr:uid="{00000000-0005-0000-0000-000090840000}"/>
    <cellStyle name="Normal 3 5 10 2 2 2 2 2" xfId="34918" xr:uid="{00000000-0005-0000-0000-000091840000}"/>
    <cellStyle name="Normal 3 5 10 2 2 2 3" xfId="34919" xr:uid="{00000000-0005-0000-0000-000092840000}"/>
    <cellStyle name="Normal 3 5 10 2 2 3" xfId="34920" xr:uid="{00000000-0005-0000-0000-000093840000}"/>
    <cellStyle name="Normal 3 5 10 2 2 3 2" xfId="34921" xr:uid="{00000000-0005-0000-0000-000094840000}"/>
    <cellStyle name="Normal 3 5 10 2 2 4" xfId="34922" xr:uid="{00000000-0005-0000-0000-000095840000}"/>
    <cellStyle name="Normal 3 5 10 2 3" xfId="34923" xr:uid="{00000000-0005-0000-0000-000096840000}"/>
    <cellStyle name="Normal 3 5 10 2 3 2" xfId="34924" xr:uid="{00000000-0005-0000-0000-000097840000}"/>
    <cellStyle name="Normal 3 5 10 2 3 2 2" xfId="34925" xr:uid="{00000000-0005-0000-0000-000098840000}"/>
    <cellStyle name="Normal 3 5 10 2 3 3" xfId="34926" xr:uid="{00000000-0005-0000-0000-000099840000}"/>
    <cellStyle name="Normal 3 5 10 2 4" xfId="34927" xr:uid="{00000000-0005-0000-0000-00009A840000}"/>
    <cellStyle name="Normal 3 5 10 2 4 2" xfId="34928" xr:uid="{00000000-0005-0000-0000-00009B840000}"/>
    <cellStyle name="Normal 3 5 10 2 5" xfId="34929" xr:uid="{00000000-0005-0000-0000-00009C840000}"/>
    <cellStyle name="Normal 3 5 10 3" xfId="34930" xr:uid="{00000000-0005-0000-0000-00009D840000}"/>
    <cellStyle name="Normal 3 5 10 3 2" xfId="34931" xr:uid="{00000000-0005-0000-0000-00009E840000}"/>
    <cellStyle name="Normal 3 5 10 3 2 2" xfId="34932" xr:uid="{00000000-0005-0000-0000-00009F840000}"/>
    <cellStyle name="Normal 3 5 10 3 2 2 2" xfId="34933" xr:uid="{00000000-0005-0000-0000-0000A0840000}"/>
    <cellStyle name="Normal 3 5 10 3 2 3" xfId="34934" xr:uid="{00000000-0005-0000-0000-0000A1840000}"/>
    <cellStyle name="Normal 3 5 10 3 3" xfId="34935" xr:uid="{00000000-0005-0000-0000-0000A2840000}"/>
    <cellStyle name="Normal 3 5 10 3 3 2" xfId="34936" xr:uid="{00000000-0005-0000-0000-0000A3840000}"/>
    <cellStyle name="Normal 3 5 10 3 4" xfId="34937" xr:uid="{00000000-0005-0000-0000-0000A4840000}"/>
    <cellStyle name="Normal 3 5 10 4" xfId="34938" xr:uid="{00000000-0005-0000-0000-0000A5840000}"/>
    <cellStyle name="Normal 3 5 10 4 2" xfId="34939" xr:uid="{00000000-0005-0000-0000-0000A6840000}"/>
    <cellStyle name="Normal 3 5 10 4 2 2" xfId="34940" xr:uid="{00000000-0005-0000-0000-0000A7840000}"/>
    <cellStyle name="Normal 3 5 10 4 3" xfId="34941" xr:uid="{00000000-0005-0000-0000-0000A8840000}"/>
    <cellStyle name="Normal 3 5 10 5" xfId="34942" xr:uid="{00000000-0005-0000-0000-0000A9840000}"/>
    <cellStyle name="Normal 3 5 10 5 2" xfId="34943" xr:uid="{00000000-0005-0000-0000-0000AA840000}"/>
    <cellStyle name="Normal 3 5 10 6" xfId="34944" xr:uid="{00000000-0005-0000-0000-0000AB840000}"/>
    <cellStyle name="Normal 3 5 11" xfId="34945" xr:uid="{00000000-0005-0000-0000-0000AC840000}"/>
    <cellStyle name="Normal 3 5 11 2" xfId="34946" xr:uid="{00000000-0005-0000-0000-0000AD840000}"/>
    <cellStyle name="Normal 3 5 11 2 2" xfId="34947" xr:uid="{00000000-0005-0000-0000-0000AE840000}"/>
    <cellStyle name="Normal 3 5 11 2 2 2" xfId="34948" xr:uid="{00000000-0005-0000-0000-0000AF840000}"/>
    <cellStyle name="Normal 3 5 11 2 2 2 2" xfId="34949" xr:uid="{00000000-0005-0000-0000-0000B0840000}"/>
    <cellStyle name="Normal 3 5 11 2 2 3" xfId="34950" xr:uid="{00000000-0005-0000-0000-0000B1840000}"/>
    <cellStyle name="Normal 3 5 11 2 3" xfId="34951" xr:uid="{00000000-0005-0000-0000-0000B2840000}"/>
    <cellStyle name="Normal 3 5 11 2 3 2" xfId="34952" xr:uid="{00000000-0005-0000-0000-0000B3840000}"/>
    <cellStyle name="Normal 3 5 11 2 4" xfId="34953" xr:uid="{00000000-0005-0000-0000-0000B4840000}"/>
    <cellStyle name="Normal 3 5 11 3" xfId="34954" xr:uid="{00000000-0005-0000-0000-0000B5840000}"/>
    <cellStyle name="Normal 3 5 11 3 2" xfId="34955" xr:uid="{00000000-0005-0000-0000-0000B6840000}"/>
    <cellStyle name="Normal 3 5 11 3 2 2" xfId="34956" xr:uid="{00000000-0005-0000-0000-0000B7840000}"/>
    <cellStyle name="Normal 3 5 11 3 3" xfId="34957" xr:uid="{00000000-0005-0000-0000-0000B8840000}"/>
    <cellStyle name="Normal 3 5 11 4" xfId="34958" xr:uid="{00000000-0005-0000-0000-0000B9840000}"/>
    <cellStyle name="Normal 3 5 11 4 2" xfId="34959" xr:uid="{00000000-0005-0000-0000-0000BA840000}"/>
    <cellStyle name="Normal 3 5 11 5" xfId="34960" xr:uid="{00000000-0005-0000-0000-0000BB840000}"/>
    <cellStyle name="Normal 3 5 12" xfId="34961" xr:uid="{00000000-0005-0000-0000-0000BC840000}"/>
    <cellStyle name="Normal 3 5 12 2" xfId="34962" xr:uid="{00000000-0005-0000-0000-0000BD840000}"/>
    <cellStyle name="Normal 3 5 12 2 2" xfId="34963" xr:uid="{00000000-0005-0000-0000-0000BE840000}"/>
    <cellStyle name="Normal 3 5 12 2 2 2" xfId="34964" xr:uid="{00000000-0005-0000-0000-0000BF840000}"/>
    <cellStyle name="Normal 3 5 12 2 3" xfId="34965" xr:uid="{00000000-0005-0000-0000-0000C0840000}"/>
    <cellStyle name="Normal 3 5 12 3" xfId="34966" xr:uid="{00000000-0005-0000-0000-0000C1840000}"/>
    <cellStyle name="Normal 3 5 12 3 2" xfId="34967" xr:uid="{00000000-0005-0000-0000-0000C2840000}"/>
    <cellStyle name="Normal 3 5 12 4" xfId="34968" xr:uid="{00000000-0005-0000-0000-0000C3840000}"/>
    <cellStyle name="Normal 3 5 13" xfId="34969" xr:uid="{00000000-0005-0000-0000-0000C4840000}"/>
    <cellStyle name="Normal 3 5 13 2" xfId="34970" xr:uid="{00000000-0005-0000-0000-0000C5840000}"/>
    <cellStyle name="Normal 3 5 13 2 2" xfId="34971" xr:uid="{00000000-0005-0000-0000-0000C6840000}"/>
    <cellStyle name="Normal 3 5 13 2 2 2" xfId="34972" xr:uid="{00000000-0005-0000-0000-0000C7840000}"/>
    <cellStyle name="Normal 3 5 13 2 3" xfId="34973" xr:uid="{00000000-0005-0000-0000-0000C8840000}"/>
    <cellStyle name="Normal 3 5 13 3" xfId="34974" xr:uid="{00000000-0005-0000-0000-0000C9840000}"/>
    <cellStyle name="Normal 3 5 13 3 2" xfId="34975" xr:uid="{00000000-0005-0000-0000-0000CA840000}"/>
    <cellStyle name="Normal 3 5 13 4" xfId="34976" xr:uid="{00000000-0005-0000-0000-0000CB840000}"/>
    <cellStyle name="Normal 3 5 14" xfId="34977" xr:uid="{00000000-0005-0000-0000-0000CC840000}"/>
    <cellStyle name="Normal 3 5 14 2" xfId="34978" xr:uid="{00000000-0005-0000-0000-0000CD840000}"/>
    <cellStyle name="Normal 3 5 14 2 2" xfId="34979" xr:uid="{00000000-0005-0000-0000-0000CE840000}"/>
    <cellStyle name="Normal 3 5 14 2 2 2" xfId="34980" xr:uid="{00000000-0005-0000-0000-0000CF840000}"/>
    <cellStyle name="Normal 3 5 14 2 3" xfId="34981" xr:uid="{00000000-0005-0000-0000-0000D0840000}"/>
    <cellStyle name="Normal 3 5 14 3" xfId="34982" xr:uid="{00000000-0005-0000-0000-0000D1840000}"/>
    <cellStyle name="Normal 3 5 14 3 2" xfId="34983" xr:uid="{00000000-0005-0000-0000-0000D2840000}"/>
    <cellStyle name="Normal 3 5 14 4" xfId="34984" xr:uid="{00000000-0005-0000-0000-0000D3840000}"/>
    <cellStyle name="Normal 3 5 15" xfId="34985" xr:uid="{00000000-0005-0000-0000-0000D4840000}"/>
    <cellStyle name="Normal 3 5 15 2" xfId="34986" xr:uid="{00000000-0005-0000-0000-0000D5840000}"/>
    <cellStyle name="Normal 3 5 15 2 2" xfId="34987" xr:uid="{00000000-0005-0000-0000-0000D6840000}"/>
    <cellStyle name="Normal 3 5 15 3" xfId="34988" xr:uid="{00000000-0005-0000-0000-0000D7840000}"/>
    <cellStyle name="Normal 3 5 16" xfId="34989" xr:uid="{00000000-0005-0000-0000-0000D8840000}"/>
    <cellStyle name="Normal 3 5 16 2" xfId="34990" xr:uid="{00000000-0005-0000-0000-0000D9840000}"/>
    <cellStyle name="Normal 3 5 17" xfId="34991" xr:uid="{00000000-0005-0000-0000-0000DA840000}"/>
    <cellStyle name="Normal 3 5 17 2" xfId="34992" xr:uid="{00000000-0005-0000-0000-0000DB840000}"/>
    <cellStyle name="Normal 3 5 18" xfId="34993" xr:uid="{00000000-0005-0000-0000-0000DC840000}"/>
    <cellStyle name="Normal 3 5 19" xfId="34994" xr:uid="{00000000-0005-0000-0000-0000DD840000}"/>
    <cellStyle name="Normal 3 5 2" xfId="1297" xr:uid="{00000000-0005-0000-0000-0000DE840000}"/>
    <cellStyle name="Normal 3 5 2 10" xfId="34995" xr:uid="{00000000-0005-0000-0000-0000DF840000}"/>
    <cellStyle name="Normal 3 5 2 10 2" xfId="34996" xr:uid="{00000000-0005-0000-0000-0000E0840000}"/>
    <cellStyle name="Normal 3 5 2 10 2 2" xfId="34997" xr:uid="{00000000-0005-0000-0000-0000E1840000}"/>
    <cellStyle name="Normal 3 5 2 10 2 2 2" xfId="34998" xr:uid="{00000000-0005-0000-0000-0000E2840000}"/>
    <cellStyle name="Normal 3 5 2 10 2 3" xfId="34999" xr:uid="{00000000-0005-0000-0000-0000E3840000}"/>
    <cellStyle name="Normal 3 5 2 10 3" xfId="35000" xr:uid="{00000000-0005-0000-0000-0000E4840000}"/>
    <cellStyle name="Normal 3 5 2 10 3 2" xfId="35001" xr:uid="{00000000-0005-0000-0000-0000E5840000}"/>
    <cellStyle name="Normal 3 5 2 10 4" xfId="35002" xr:uid="{00000000-0005-0000-0000-0000E6840000}"/>
    <cellStyle name="Normal 3 5 2 11" xfId="35003" xr:uid="{00000000-0005-0000-0000-0000E7840000}"/>
    <cellStyle name="Normal 3 5 2 11 2" xfId="35004" xr:uid="{00000000-0005-0000-0000-0000E8840000}"/>
    <cellStyle name="Normal 3 5 2 11 2 2" xfId="35005" xr:uid="{00000000-0005-0000-0000-0000E9840000}"/>
    <cellStyle name="Normal 3 5 2 11 2 2 2" xfId="35006" xr:uid="{00000000-0005-0000-0000-0000EA840000}"/>
    <cellStyle name="Normal 3 5 2 11 2 3" xfId="35007" xr:uid="{00000000-0005-0000-0000-0000EB840000}"/>
    <cellStyle name="Normal 3 5 2 11 3" xfId="35008" xr:uid="{00000000-0005-0000-0000-0000EC840000}"/>
    <cellStyle name="Normal 3 5 2 11 3 2" xfId="35009" xr:uid="{00000000-0005-0000-0000-0000ED840000}"/>
    <cellStyle name="Normal 3 5 2 11 4" xfId="35010" xr:uid="{00000000-0005-0000-0000-0000EE840000}"/>
    <cellStyle name="Normal 3 5 2 12" xfId="35011" xr:uid="{00000000-0005-0000-0000-0000EF840000}"/>
    <cellStyle name="Normal 3 5 2 12 2" xfId="35012" xr:uid="{00000000-0005-0000-0000-0000F0840000}"/>
    <cellStyle name="Normal 3 5 2 12 2 2" xfId="35013" xr:uid="{00000000-0005-0000-0000-0000F1840000}"/>
    <cellStyle name="Normal 3 5 2 12 2 2 2" xfId="35014" xr:uid="{00000000-0005-0000-0000-0000F2840000}"/>
    <cellStyle name="Normal 3 5 2 12 2 3" xfId="35015" xr:uid="{00000000-0005-0000-0000-0000F3840000}"/>
    <cellStyle name="Normal 3 5 2 12 3" xfId="35016" xr:uid="{00000000-0005-0000-0000-0000F4840000}"/>
    <cellStyle name="Normal 3 5 2 12 3 2" xfId="35017" xr:uid="{00000000-0005-0000-0000-0000F5840000}"/>
    <cellStyle name="Normal 3 5 2 12 4" xfId="35018" xr:uid="{00000000-0005-0000-0000-0000F6840000}"/>
    <cellStyle name="Normal 3 5 2 13" xfId="35019" xr:uid="{00000000-0005-0000-0000-0000F7840000}"/>
    <cellStyle name="Normal 3 5 2 13 2" xfId="35020" xr:uid="{00000000-0005-0000-0000-0000F8840000}"/>
    <cellStyle name="Normal 3 5 2 13 2 2" xfId="35021" xr:uid="{00000000-0005-0000-0000-0000F9840000}"/>
    <cellStyle name="Normal 3 5 2 13 3" xfId="35022" xr:uid="{00000000-0005-0000-0000-0000FA840000}"/>
    <cellStyle name="Normal 3 5 2 14" xfId="35023" xr:uid="{00000000-0005-0000-0000-0000FB840000}"/>
    <cellStyle name="Normal 3 5 2 14 2" xfId="35024" xr:uid="{00000000-0005-0000-0000-0000FC840000}"/>
    <cellStyle name="Normal 3 5 2 15" xfId="35025" xr:uid="{00000000-0005-0000-0000-0000FD840000}"/>
    <cellStyle name="Normal 3 5 2 15 2" xfId="35026" xr:uid="{00000000-0005-0000-0000-0000FE840000}"/>
    <cellStyle name="Normal 3 5 2 16" xfId="35027" xr:uid="{00000000-0005-0000-0000-0000FF840000}"/>
    <cellStyle name="Normal 3 5 2 17" xfId="35028" xr:uid="{00000000-0005-0000-0000-000000850000}"/>
    <cellStyle name="Normal 3 5 2 2" xfId="1298" xr:uid="{00000000-0005-0000-0000-000001850000}"/>
    <cellStyle name="Normal 3 5 2 2 10" xfId="35029" xr:uid="{00000000-0005-0000-0000-000002850000}"/>
    <cellStyle name="Normal 3 5 2 2 11" xfId="35030" xr:uid="{00000000-0005-0000-0000-000003850000}"/>
    <cellStyle name="Normal 3 5 2 2 2" xfId="1299" xr:uid="{00000000-0005-0000-0000-000004850000}"/>
    <cellStyle name="Normal 3 5 2 2 2 10" xfId="35031" xr:uid="{00000000-0005-0000-0000-000005850000}"/>
    <cellStyle name="Normal 3 5 2 2 2 2" xfId="35032" xr:uid="{00000000-0005-0000-0000-000006850000}"/>
    <cellStyle name="Normal 3 5 2 2 2 2 2" xfId="35033" xr:uid="{00000000-0005-0000-0000-000007850000}"/>
    <cellStyle name="Normal 3 5 2 2 2 2 2 2" xfId="35034" xr:uid="{00000000-0005-0000-0000-000008850000}"/>
    <cellStyle name="Normal 3 5 2 2 2 2 2 2 2" xfId="35035" xr:uid="{00000000-0005-0000-0000-000009850000}"/>
    <cellStyle name="Normal 3 5 2 2 2 2 2 2 2 2" xfId="35036" xr:uid="{00000000-0005-0000-0000-00000A850000}"/>
    <cellStyle name="Normal 3 5 2 2 2 2 2 2 2 2 2" xfId="35037" xr:uid="{00000000-0005-0000-0000-00000B850000}"/>
    <cellStyle name="Normal 3 5 2 2 2 2 2 2 2 3" xfId="35038" xr:uid="{00000000-0005-0000-0000-00000C850000}"/>
    <cellStyle name="Normal 3 5 2 2 2 2 2 2 3" xfId="35039" xr:uid="{00000000-0005-0000-0000-00000D850000}"/>
    <cellStyle name="Normal 3 5 2 2 2 2 2 2 3 2" xfId="35040" xr:uid="{00000000-0005-0000-0000-00000E850000}"/>
    <cellStyle name="Normal 3 5 2 2 2 2 2 2 4" xfId="35041" xr:uid="{00000000-0005-0000-0000-00000F850000}"/>
    <cellStyle name="Normal 3 5 2 2 2 2 2 3" xfId="35042" xr:uid="{00000000-0005-0000-0000-000010850000}"/>
    <cellStyle name="Normal 3 5 2 2 2 2 2 3 2" xfId="35043" xr:uid="{00000000-0005-0000-0000-000011850000}"/>
    <cellStyle name="Normal 3 5 2 2 2 2 2 3 2 2" xfId="35044" xr:uid="{00000000-0005-0000-0000-000012850000}"/>
    <cellStyle name="Normal 3 5 2 2 2 2 2 3 3" xfId="35045" xr:uid="{00000000-0005-0000-0000-000013850000}"/>
    <cellStyle name="Normal 3 5 2 2 2 2 2 4" xfId="35046" xr:uid="{00000000-0005-0000-0000-000014850000}"/>
    <cellStyle name="Normal 3 5 2 2 2 2 2 4 2" xfId="35047" xr:uid="{00000000-0005-0000-0000-000015850000}"/>
    <cellStyle name="Normal 3 5 2 2 2 2 2 5" xfId="35048" xr:uid="{00000000-0005-0000-0000-000016850000}"/>
    <cellStyle name="Normal 3 5 2 2 2 2 3" xfId="35049" xr:uid="{00000000-0005-0000-0000-000017850000}"/>
    <cellStyle name="Normal 3 5 2 2 2 2 3 2" xfId="35050" xr:uid="{00000000-0005-0000-0000-000018850000}"/>
    <cellStyle name="Normal 3 5 2 2 2 2 3 2 2" xfId="35051" xr:uid="{00000000-0005-0000-0000-000019850000}"/>
    <cellStyle name="Normal 3 5 2 2 2 2 3 2 2 2" xfId="35052" xr:uid="{00000000-0005-0000-0000-00001A850000}"/>
    <cellStyle name="Normal 3 5 2 2 2 2 3 2 3" xfId="35053" xr:uid="{00000000-0005-0000-0000-00001B850000}"/>
    <cellStyle name="Normal 3 5 2 2 2 2 3 3" xfId="35054" xr:uid="{00000000-0005-0000-0000-00001C850000}"/>
    <cellStyle name="Normal 3 5 2 2 2 2 3 3 2" xfId="35055" xr:uid="{00000000-0005-0000-0000-00001D850000}"/>
    <cellStyle name="Normal 3 5 2 2 2 2 3 4" xfId="35056" xr:uid="{00000000-0005-0000-0000-00001E850000}"/>
    <cellStyle name="Normal 3 5 2 2 2 2 4" xfId="35057" xr:uid="{00000000-0005-0000-0000-00001F850000}"/>
    <cellStyle name="Normal 3 5 2 2 2 2 4 2" xfId="35058" xr:uid="{00000000-0005-0000-0000-000020850000}"/>
    <cellStyle name="Normal 3 5 2 2 2 2 4 2 2" xfId="35059" xr:uid="{00000000-0005-0000-0000-000021850000}"/>
    <cellStyle name="Normal 3 5 2 2 2 2 4 2 2 2" xfId="35060" xr:uid="{00000000-0005-0000-0000-000022850000}"/>
    <cellStyle name="Normal 3 5 2 2 2 2 4 2 3" xfId="35061" xr:uid="{00000000-0005-0000-0000-000023850000}"/>
    <cellStyle name="Normal 3 5 2 2 2 2 4 3" xfId="35062" xr:uid="{00000000-0005-0000-0000-000024850000}"/>
    <cellStyle name="Normal 3 5 2 2 2 2 4 3 2" xfId="35063" xr:uid="{00000000-0005-0000-0000-000025850000}"/>
    <cellStyle name="Normal 3 5 2 2 2 2 4 4" xfId="35064" xr:uid="{00000000-0005-0000-0000-000026850000}"/>
    <cellStyle name="Normal 3 5 2 2 2 2 5" xfId="35065" xr:uid="{00000000-0005-0000-0000-000027850000}"/>
    <cellStyle name="Normal 3 5 2 2 2 2 5 2" xfId="35066" xr:uid="{00000000-0005-0000-0000-000028850000}"/>
    <cellStyle name="Normal 3 5 2 2 2 2 5 2 2" xfId="35067" xr:uid="{00000000-0005-0000-0000-000029850000}"/>
    <cellStyle name="Normal 3 5 2 2 2 2 5 3" xfId="35068" xr:uid="{00000000-0005-0000-0000-00002A850000}"/>
    <cellStyle name="Normal 3 5 2 2 2 2 6" xfId="35069" xr:uid="{00000000-0005-0000-0000-00002B850000}"/>
    <cellStyle name="Normal 3 5 2 2 2 2 6 2" xfId="35070" xr:uid="{00000000-0005-0000-0000-00002C850000}"/>
    <cellStyle name="Normal 3 5 2 2 2 2 7" xfId="35071" xr:uid="{00000000-0005-0000-0000-00002D850000}"/>
    <cellStyle name="Normal 3 5 2 2 2 2 7 2" xfId="35072" xr:uid="{00000000-0005-0000-0000-00002E850000}"/>
    <cellStyle name="Normal 3 5 2 2 2 2 8" xfId="35073" xr:uid="{00000000-0005-0000-0000-00002F850000}"/>
    <cellStyle name="Normal 3 5 2 2 2 2 9" xfId="35074" xr:uid="{00000000-0005-0000-0000-000030850000}"/>
    <cellStyle name="Normal 3 5 2 2 2 3" xfId="35075" xr:uid="{00000000-0005-0000-0000-000031850000}"/>
    <cellStyle name="Normal 3 5 2 2 2 3 2" xfId="35076" xr:uid="{00000000-0005-0000-0000-000032850000}"/>
    <cellStyle name="Normal 3 5 2 2 2 3 2 2" xfId="35077" xr:uid="{00000000-0005-0000-0000-000033850000}"/>
    <cellStyle name="Normal 3 5 2 2 2 3 2 2 2" xfId="35078" xr:uid="{00000000-0005-0000-0000-000034850000}"/>
    <cellStyle name="Normal 3 5 2 2 2 3 2 2 2 2" xfId="35079" xr:uid="{00000000-0005-0000-0000-000035850000}"/>
    <cellStyle name="Normal 3 5 2 2 2 3 2 2 3" xfId="35080" xr:uid="{00000000-0005-0000-0000-000036850000}"/>
    <cellStyle name="Normal 3 5 2 2 2 3 2 3" xfId="35081" xr:uid="{00000000-0005-0000-0000-000037850000}"/>
    <cellStyle name="Normal 3 5 2 2 2 3 2 3 2" xfId="35082" xr:uid="{00000000-0005-0000-0000-000038850000}"/>
    <cellStyle name="Normal 3 5 2 2 2 3 2 4" xfId="35083" xr:uid="{00000000-0005-0000-0000-000039850000}"/>
    <cellStyle name="Normal 3 5 2 2 2 3 3" xfId="35084" xr:uid="{00000000-0005-0000-0000-00003A850000}"/>
    <cellStyle name="Normal 3 5 2 2 2 3 3 2" xfId="35085" xr:uid="{00000000-0005-0000-0000-00003B850000}"/>
    <cellStyle name="Normal 3 5 2 2 2 3 3 2 2" xfId="35086" xr:uid="{00000000-0005-0000-0000-00003C850000}"/>
    <cellStyle name="Normal 3 5 2 2 2 3 3 3" xfId="35087" xr:uid="{00000000-0005-0000-0000-00003D850000}"/>
    <cellStyle name="Normal 3 5 2 2 2 3 4" xfId="35088" xr:uid="{00000000-0005-0000-0000-00003E850000}"/>
    <cellStyle name="Normal 3 5 2 2 2 3 4 2" xfId="35089" xr:uid="{00000000-0005-0000-0000-00003F850000}"/>
    <cellStyle name="Normal 3 5 2 2 2 3 5" xfId="35090" xr:uid="{00000000-0005-0000-0000-000040850000}"/>
    <cellStyle name="Normal 3 5 2 2 2 4" xfId="35091" xr:uid="{00000000-0005-0000-0000-000041850000}"/>
    <cellStyle name="Normal 3 5 2 2 2 4 2" xfId="35092" xr:uid="{00000000-0005-0000-0000-000042850000}"/>
    <cellStyle name="Normal 3 5 2 2 2 4 2 2" xfId="35093" xr:uid="{00000000-0005-0000-0000-000043850000}"/>
    <cellStyle name="Normal 3 5 2 2 2 4 2 2 2" xfId="35094" xr:uid="{00000000-0005-0000-0000-000044850000}"/>
    <cellStyle name="Normal 3 5 2 2 2 4 2 3" xfId="35095" xr:uid="{00000000-0005-0000-0000-000045850000}"/>
    <cellStyle name="Normal 3 5 2 2 2 4 3" xfId="35096" xr:uid="{00000000-0005-0000-0000-000046850000}"/>
    <cellStyle name="Normal 3 5 2 2 2 4 3 2" xfId="35097" xr:uid="{00000000-0005-0000-0000-000047850000}"/>
    <cellStyle name="Normal 3 5 2 2 2 4 4" xfId="35098" xr:uid="{00000000-0005-0000-0000-000048850000}"/>
    <cellStyle name="Normal 3 5 2 2 2 5" xfId="35099" xr:uid="{00000000-0005-0000-0000-000049850000}"/>
    <cellStyle name="Normal 3 5 2 2 2 5 2" xfId="35100" xr:uid="{00000000-0005-0000-0000-00004A850000}"/>
    <cellStyle name="Normal 3 5 2 2 2 5 2 2" xfId="35101" xr:uid="{00000000-0005-0000-0000-00004B850000}"/>
    <cellStyle name="Normal 3 5 2 2 2 5 2 2 2" xfId="35102" xr:uid="{00000000-0005-0000-0000-00004C850000}"/>
    <cellStyle name="Normal 3 5 2 2 2 5 2 3" xfId="35103" xr:uid="{00000000-0005-0000-0000-00004D850000}"/>
    <cellStyle name="Normal 3 5 2 2 2 5 3" xfId="35104" xr:uid="{00000000-0005-0000-0000-00004E850000}"/>
    <cellStyle name="Normal 3 5 2 2 2 5 3 2" xfId="35105" xr:uid="{00000000-0005-0000-0000-00004F850000}"/>
    <cellStyle name="Normal 3 5 2 2 2 5 4" xfId="35106" xr:uid="{00000000-0005-0000-0000-000050850000}"/>
    <cellStyle name="Normal 3 5 2 2 2 6" xfId="35107" xr:uid="{00000000-0005-0000-0000-000051850000}"/>
    <cellStyle name="Normal 3 5 2 2 2 6 2" xfId="35108" xr:uid="{00000000-0005-0000-0000-000052850000}"/>
    <cellStyle name="Normal 3 5 2 2 2 6 2 2" xfId="35109" xr:uid="{00000000-0005-0000-0000-000053850000}"/>
    <cellStyle name="Normal 3 5 2 2 2 6 3" xfId="35110" xr:uid="{00000000-0005-0000-0000-000054850000}"/>
    <cellStyle name="Normal 3 5 2 2 2 7" xfId="35111" xr:uid="{00000000-0005-0000-0000-000055850000}"/>
    <cellStyle name="Normal 3 5 2 2 2 7 2" xfId="35112" xr:uid="{00000000-0005-0000-0000-000056850000}"/>
    <cellStyle name="Normal 3 5 2 2 2 8" xfId="35113" xr:uid="{00000000-0005-0000-0000-000057850000}"/>
    <cellStyle name="Normal 3 5 2 2 2 8 2" xfId="35114" xr:uid="{00000000-0005-0000-0000-000058850000}"/>
    <cellStyle name="Normal 3 5 2 2 2 9" xfId="35115" xr:uid="{00000000-0005-0000-0000-000059850000}"/>
    <cellStyle name="Normal 3 5 2 2 3" xfId="35116" xr:uid="{00000000-0005-0000-0000-00005A850000}"/>
    <cellStyle name="Normal 3 5 2 2 3 2" xfId="35117" xr:uid="{00000000-0005-0000-0000-00005B850000}"/>
    <cellStyle name="Normal 3 5 2 2 3 2 2" xfId="35118" xr:uid="{00000000-0005-0000-0000-00005C850000}"/>
    <cellStyle name="Normal 3 5 2 2 3 2 2 2" xfId="35119" xr:uid="{00000000-0005-0000-0000-00005D850000}"/>
    <cellStyle name="Normal 3 5 2 2 3 2 2 2 2" xfId="35120" xr:uid="{00000000-0005-0000-0000-00005E850000}"/>
    <cellStyle name="Normal 3 5 2 2 3 2 2 2 2 2" xfId="35121" xr:uid="{00000000-0005-0000-0000-00005F850000}"/>
    <cellStyle name="Normal 3 5 2 2 3 2 2 2 3" xfId="35122" xr:uid="{00000000-0005-0000-0000-000060850000}"/>
    <cellStyle name="Normal 3 5 2 2 3 2 2 3" xfId="35123" xr:uid="{00000000-0005-0000-0000-000061850000}"/>
    <cellStyle name="Normal 3 5 2 2 3 2 2 3 2" xfId="35124" xr:uid="{00000000-0005-0000-0000-000062850000}"/>
    <cellStyle name="Normal 3 5 2 2 3 2 2 4" xfId="35125" xr:uid="{00000000-0005-0000-0000-000063850000}"/>
    <cellStyle name="Normal 3 5 2 2 3 2 3" xfId="35126" xr:uid="{00000000-0005-0000-0000-000064850000}"/>
    <cellStyle name="Normal 3 5 2 2 3 2 3 2" xfId="35127" xr:uid="{00000000-0005-0000-0000-000065850000}"/>
    <cellStyle name="Normal 3 5 2 2 3 2 3 2 2" xfId="35128" xr:uid="{00000000-0005-0000-0000-000066850000}"/>
    <cellStyle name="Normal 3 5 2 2 3 2 3 3" xfId="35129" xr:uid="{00000000-0005-0000-0000-000067850000}"/>
    <cellStyle name="Normal 3 5 2 2 3 2 4" xfId="35130" xr:uid="{00000000-0005-0000-0000-000068850000}"/>
    <cellStyle name="Normal 3 5 2 2 3 2 4 2" xfId="35131" xr:uid="{00000000-0005-0000-0000-000069850000}"/>
    <cellStyle name="Normal 3 5 2 2 3 2 5" xfId="35132" xr:uid="{00000000-0005-0000-0000-00006A850000}"/>
    <cellStyle name="Normal 3 5 2 2 3 2 6" xfId="35133" xr:uid="{00000000-0005-0000-0000-00006B850000}"/>
    <cellStyle name="Normal 3 5 2 2 3 3" xfId="35134" xr:uid="{00000000-0005-0000-0000-00006C850000}"/>
    <cellStyle name="Normal 3 5 2 2 3 3 2" xfId="35135" xr:uid="{00000000-0005-0000-0000-00006D850000}"/>
    <cellStyle name="Normal 3 5 2 2 3 3 2 2" xfId="35136" xr:uid="{00000000-0005-0000-0000-00006E850000}"/>
    <cellStyle name="Normal 3 5 2 2 3 3 2 2 2" xfId="35137" xr:uid="{00000000-0005-0000-0000-00006F850000}"/>
    <cellStyle name="Normal 3 5 2 2 3 3 2 3" xfId="35138" xr:uid="{00000000-0005-0000-0000-000070850000}"/>
    <cellStyle name="Normal 3 5 2 2 3 3 3" xfId="35139" xr:uid="{00000000-0005-0000-0000-000071850000}"/>
    <cellStyle name="Normal 3 5 2 2 3 3 3 2" xfId="35140" xr:uid="{00000000-0005-0000-0000-000072850000}"/>
    <cellStyle name="Normal 3 5 2 2 3 3 4" xfId="35141" xr:uid="{00000000-0005-0000-0000-000073850000}"/>
    <cellStyle name="Normal 3 5 2 2 3 4" xfId="35142" xr:uid="{00000000-0005-0000-0000-000074850000}"/>
    <cellStyle name="Normal 3 5 2 2 3 4 2" xfId="35143" xr:uid="{00000000-0005-0000-0000-000075850000}"/>
    <cellStyle name="Normal 3 5 2 2 3 4 2 2" xfId="35144" xr:uid="{00000000-0005-0000-0000-000076850000}"/>
    <cellStyle name="Normal 3 5 2 2 3 4 2 2 2" xfId="35145" xr:uid="{00000000-0005-0000-0000-000077850000}"/>
    <cellStyle name="Normal 3 5 2 2 3 4 2 3" xfId="35146" xr:uid="{00000000-0005-0000-0000-000078850000}"/>
    <cellStyle name="Normal 3 5 2 2 3 4 3" xfId="35147" xr:uid="{00000000-0005-0000-0000-000079850000}"/>
    <cellStyle name="Normal 3 5 2 2 3 4 3 2" xfId="35148" xr:uid="{00000000-0005-0000-0000-00007A850000}"/>
    <cellStyle name="Normal 3 5 2 2 3 4 4" xfId="35149" xr:uid="{00000000-0005-0000-0000-00007B850000}"/>
    <cellStyle name="Normal 3 5 2 2 3 5" xfId="35150" xr:uid="{00000000-0005-0000-0000-00007C850000}"/>
    <cellStyle name="Normal 3 5 2 2 3 5 2" xfId="35151" xr:uid="{00000000-0005-0000-0000-00007D850000}"/>
    <cellStyle name="Normal 3 5 2 2 3 5 2 2" xfId="35152" xr:uid="{00000000-0005-0000-0000-00007E850000}"/>
    <cellStyle name="Normal 3 5 2 2 3 5 3" xfId="35153" xr:uid="{00000000-0005-0000-0000-00007F850000}"/>
    <cellStyle name="Normal 3 5 2 2 3 6" xfId="35154" xr:uid="{00000000-0005-0000-0000-000080850000}"/>
    <cellStyle name="Normal 3 5 2 2 3 6 2" xfId="35155" xr:uid="{00000000-0005-0000-0000-000081850000}"/>
    <cellStyle name="Normal 3 5 2 2 3 7" xfId="35156" xr:uid="{00000000-0005-0000-0000-000082850000}"/>
    <cellStyle name="Normal 3 5 2 2 3 7 2" xfId="35157" xr:uid="{00000000-0005-0000-0000-000083850000}"/>
    <cellStyle name="Normal 3 5 2 2 3 8" xfId="35158" xr:uid="{00000000-0005-0000-0000-000084850000}"/>
    <cellStyle name="Normal 3 5 2 2 3 9" xfId="35159" xr:uid="{00000000-0005-0000-0000-000085850000}"/>
    <cellStyle name="Normal 3 5 2 2 4" xfId="35160" xr:uid="{00000000-0005-0000-0000-000086850000}"/>
    <cellStyle name="Normal 3 5 2 2 4 2" xfId="35161" xr:uid="{00000000-0005-0000-0000-000087850000}"/>
    <cellStyle name="Normal 3 5 2 2 4 2 2" xfId="35162" xr:uid="{00000000-0005-0000-0000-000088850000}"/>
    <cellStyle name="Normal 3 5 2 2 4 2 2 2" xfId="35163" xr:uid="{00000000-0005-0000-0000-000089850000}"/>
    <cellStyle name="Normal 3 5 2 2 4 2 2 2 2" xfId="35164" xr:uid="{00000000-0005-0000-0000-00008A850000}"/>
    <cellStyle name="Normal 3 5 2 2 4 2 2 3" xfId="35165" xr:uid="{00000000-0005-0000-0000-00008B850000}"/>
    <cellStyle name="Normal 3 5 2 2 4 2 3" xfId="35166" xr:uid="{00000000-0005-0000-0000-00008C850000}"/>
    <cellStyle name="Normal 3 5 2 2 4 2 3 2" xfId="35167" xr:uid="{00000000-0005-0000-0000-00008D850000}"/>
    <cellStyle name="Normal 3 5 2 2 4 2 4" xfId="35168" xr:uid="{00000000-0005-0000-0000-00008E850000}"/>
    <cellStyle name="Normal 3 5 2 2 4 3" xfId="35169" xr:uid="{00000000-0005-0000-0000-00008F850000}"/>
    <cellStyle name="Normal 3 5 2 2 4 3 2" xfId="35170" xr:uid="{00000000-0005-0000-0000-000090850000}"/>
    <cellStyle name="Normal 3 5 2 2 4 3 2 2" xfId="35171" xr:uid="{00000000-0005-0000-0000-000091850000}"/>
    <cellStyle name="Normal 3 5 2 2 4 3 3" xfId="35172" xr:uid="{00000000-0005-0000-0000-000092850000}"/>
    <cellStyle name="Normal 3 5 2 2 4 4" xfId="35173" xr:uid="{00000000-0005-0000-0000-000093850000}"/>
    <cellStyle name="Normal 3 5 2 2 4 4 2" xfId="35174" xr:uid="{00000000-0005-0000-0000-000094850000}"/>
    <cellStyle name="Normal 3 5 2 2 4 5" xfId="35175" xr:uid="{00000000-0005-0000-0000-000095850000}"/>
    <cellStyle name="Normal 3 5 2 2 4 6" xfId="35176" xr:uid="{00000000-0005-0000-0000-000096850000}"/>
    <cellStyle name="Normal 3 5 2 2 5" xfId="35177" xr:uid="{00000000-0005-0000-0000-000097850000}"/>
    <cellStyle name="Normal 3 5 2 2 5 2" xfId="35178" xr:uid="{00000000-0005-0000-0000-000098850000}"/>
    <cellStyle name="Normal 3 5 2 2 5 2 2" xfId="35179" xr:uid="{00000000-0005-0000-0000-000099850000}"/>
    <cellStyle name="Normal 3 5 2 2 5 2 2 2" xfId="35180" xr:uid="{00000000-0005-0000-0000-00009A850000}"/>
    <cellStyle name="Normal 3 5 2 2 5 2 3" xfId="35181" xr:uid="{00000000-0005-0000-0000-00009B850000}"/>
    <cellStyle name="Normal 3 5 2 2 5 3" xfId="35182" xr:uid="{00000000-0005-0000-0000-00009C850000}"/>
    <cellStyle name="Normal 3 5 2 2 5 3 2" xfId="35183" xr:uid="{00000000-0005-0000-0000-00009D850000}"/>
    <cellStyle name="Normal 3 5 2 2 5 4" xfId="35184" xr:uid="{00000000-0005-0000-0000-00009E850000}"/>
    <cellStyle name="Normal 3 5 2 2 6" xfId="35185" xr:uid="{00000000-0005-0000-0000-00009F850000}"/>
    <cellStyle name="Normal 3 5 2 2 6 2" xfId="35186" xr:uid="{00000000-0005-0000-0000-0000A0850000}"/>
    <cellStyle name="Normal 3 5 2 2 6 2 2" xfId="35187" xr:uid="{00000000-0005-0000-0000-0000A1850000}"/>
    <cellStyle name="Normal 3 5 2 2 6 2 2 2" xfId="35188" xr:uid="{00000000-0005-0000-0000-0000A2850000}"/>
    <cellStyle name="Normal 3 5 2 2 6 2 3" xfId="35189" xr:uid="{00000000-0005-0000-0000-0000A3850000}"/>
    <cellStyle name="Normal 3 5 2 2 6 3" xfId="35190" xr:uid="{00000000-0005-0000-0000-0000A4850000}"/>
    <cellStyle name="Normal 3 5 2 2 6 3 2" xfId="35191" xr:uid="{00000000-0005-0000-0000-0000A5850000}"/>
    <cellStyle name="Normal 3 5 2 2 6 4" xfId="35192" xr:uid="{00000000-0005-0000-0000-0000A6850000}"/>
    <cellStyle name="Normal 3 5 2 2 7" xfId="35193" xr:uid="{00000000-0005-0000-0000-0000A7850000}"/>
    <cellStyle name="Normal 3 5 2 2 7 2" xfId="35194" xr:uid="{00000000-0005-0000-0000-0000A8850000}"/>
    <cellStyle name="Normal 3 5 2 2 7 2 2" xfId="35195" xr:uid="{00000000-0005-0000-0000-0000A9850000}"/>
    <cellStyle name="Normal 3 5 2 2 7 3" xfId="35196" xr:uid="{00000000-0005-0000-0000-0000AA850000}"/>
    <cellStyle name="Normal 3 5 2 2 8" xfId="35197" xr:uid="{00000000-0005-0000-0000-0000AB850000}"/>
    <cellStyle name="Normal 3 5 2 2 8 2" xfId="35198" xr:uid="{00000000-0005-0000-0000-0000AC850000}"/>
    <cellStyle name="Normal 3 5 2 2 9" xfId="35199" xr:uid="{00000000-0005-0000-0000-0000AD850000}"/>
    <cellStyle name="Normal 3 5 2 2 9 2" xfId="35200" xr:uid="{00000000-0005-0000-0000-0000AE850000}"/>
    <cellStyle name="Normal 3 5 2 2_T-straight with PEDs adjustor" xfId="35201" xr:uid="{00000000-0005-0000-0000-0000AF850000}"/>
    <cellStyle name="Normal 3 5 2 3" xfId="1300" xr:uid="{00000000-0005-0000-0000-0000B0850000}"/>
    <cellStyle name="Normal 3 5 2 3 10" xfId="35202" xr:uid="{00000000-0005-0000-0000-0000B1850000}"/>
    <cellStyle name="Normal 3 5 2 3 11" xfId="35203" xr:uid="{00000000-0005-0000-0000-0000B2850000}"/>
    <cellStyle name="Normal 3 5 2 3 2" xfId="35204" xr:uid="{00000000-0005-0000-0000-0000B3850000}"/>
    <cellStyle name="Normal 3 5 2 3 2 10" xfId="35205" xr:uid="{00000000-0005-0000-0000-0000B4850000}"/>
    <cellStyle name="Normal 3 5 2 3 2 2" xfId="35206" xr:uid="{00000000-0005-0000-0000-0000B5850000}"/>
    <cellStyle name="Normal 3 5 2 3 2 2 2" xfId="35207" xr:uid="{00000000-0005-0000-0000-0000B6850000}"/>
    <cellStyle name="Normal 3 5 2 3 2 2 2 2" xfId="35208" xr:uid="{00000000-0005-0000-0000-0000B7850000}"/>
    <cellStyle name="Normal 3 5 2 3 2 2 2 2 2" xfId="35209" xr:uid="{00000000-0005-0000-0000-0000B8850000}"/>
    <cellStyle name="Normal 3 5 2 3 2 2 2 2 2 2" xfId="35210" xr:uid="{00000000-0005-0000-0000-0000B9850000}"/>
    <cellStyle name="Normal 3 5 2 3 2 2 2 2 2 2 2" xfId="35211" xr:uid="{00000000-0005-0000-0000-0000BA850000}"/>
    <cellStyle name="Normal 3 5 2 3 2 2 2 2 2 3" xfId="35212" xr:uid="{00000000-0005-0000-0000-0000BB850000}"/>
    <cellStyle name="Normal 3 5 2 3 2 2 2 2 3" xfId="35213" xr:uid="{00000000-0005-0000-0000-0000BC850000}"/>
    <cellStyle name="Normal 3 5 2 3 2 2 2 2 3 2" xfId="35214" xr:uid="{00000000-0005-0000-0000-0000BD850000}"/>
    <cellStyle name="Normal 3 5 2 3 2 2 2 2 4" xfId="35215" xr:uid="{00000000-0005-0000-0000-0000BE850000}"/>
    <cellStyle name="Normal 3 5 2 3 2 2 2 3" xfId="35216" xr:uid="{00000000-0005-0000-0000-0000BF850000}"/>
    <cellStyle name="Normal 3 5 2 3 2 2 2 3 2" xfId="35217" xr:uid="{00000000-0005-0000-0000-0000C0850000}"/>
    <cellStyle name="Normal 3 5 2 3 2 2 2 3 2 2" xfId="35218" xr:uid="{00000000-0005-0000-0000-0000C1850000}"/>
    <cellStyle name="Normal 3 5 2 3 2 2 2 3 3" xfId="35219" xr:uid="{00000000-0005-0000-0000-0000C2850000}"/>
    <cellStyle name="Normal 3 5 2 3 2 2 2 4" xfId="35220" xr:uid="{00000000-0005-0000-0000-0000C3850000}"/>
    <cellStyle name="Normal 3 5 2 3 2 2 2 4 2" xfId="35221" xr:uid="{00000000-0005-0000-0000-0000C4850000}"/>
    <cellStyle name="Normal 3 5 2 3 2 2 2 5" xfId="35222" xr:uid="{00000000-0005-0000-0000-0000C5850000}"/>
    <cellStyle name="Normal 3 5 2 3 2 2 3" xfId="35223" xr:uid="{00000000-0005-0000-0000-0000C6850000}"/>
    <cellStyle name="Normal 3 5 2 3 2 2 3 2" xfId="35224" xr:uid="{00000000-0005-0000-0000-0000C7850000}"/>
    <cellStyle name="Normal 3 5 2 3 2 2 3 2 2" xfId="35225" xr:uid="{00000000-0005-0000-0000-0000C8850000}"/>
    <cellStyle name="Normal 3 5 2 3 2 2 3 2 2 2" xfId="35226" xr:uid="{00000000-0005-0000-0000-0000C9850000}"/>
    <cellStyle name="Normal 3 5 2 3 2 2 3 2 3" xfId="35227" xr:uid="{00000000-0005-0000-0000-0000CA850000}"/>
    <cellStyle name="Normal 3 5 2 3 2 2 3 3" xfId="35228" xr:uid="{00000000-0005-0000-0000-0000CB850000}"/>
    <cellStyle name="Normal 3 5 2 3 2 2 3 3 2" xfId="35229" xr:uid="{00000000-0005-0000-0000-0000CC850000}"/>
    <cellStyle name="Normal 3 5 2 3 2 2 3 4" xfId="35230" xr:uid="{00000000-0005-0000-0000-0000CD850000}"/>
    <cellStyle name="Normal 3 5 2 3 2 2 4" xfId="35231" xr:uid="{00000000-0005-0000-0000-0000CE850000}"/>
    <cellStyle name="Normal 3 5 2 3 2 2 4 2" xfId="35232" xr:uid="{00000000-0005-0000-0000-0000CF850000}"/>
    <cellStyle name="Normal 3 5 2 3 2 2 4 2 2" xfId="35233" xr:uid="{00000000-0005-0000-0000-0000D0850000}"/>
    <cellStyle name="Normal 3 5 2 3 2 2 4 2 2 2" xfId="35234" xr:uid="{00000000-0005-0000-0000-0000D1850000}"/>
    <cellStyle name="Normal 3 5 2 3 2 2 4 2 3" xfId="35235" xr:uid="{00000000-0005-0000-0000-0000D2850000}"/>
    <cellStyle name="Normal 3 5 2 3 2 2 4 3" xfId="35236" xr:uid="{00000000-0005-0000-0000-0000D3850000}"/>
    <cellStyle name="Normal 3 5 2 3 2 2 4 3 2" xfId="35237" xr:uid="{00000000-0005-0000-0000-0000D4850000}"/>
    <cellStyle name="Normal 3 5 2 3 2 2 4 4" xfId="35238" xr:uid="{00000000-0005-0000-0000-0000D5850000}"/>
    <cellStyle name="Normal 3 5 2 3 2 2 5" xfId="35239" xr:uid="{00000000-0005-0000-0000-0000D6850000}"/>
    <cellStyle name="Normal 3 5 2 3 2 2 5 2" xfId="35240" xr:uid="{00000000-0005-0000-0000-0000D7850000}"/>
    <cellStyle name="Normal 3 5 2 3 2 2 5 2 2" xfId="35241" xr:uid="{00000000-0005-0000-0000-0000D8850000}"/>
    <cellStyle name="Normal 3 5 2 3 2 2 5 3" xfId="35242" xr:uid="{00000000-0005-0000-0000-0000D9850000}"/>
    <cellStyle name="Normal 3 5 2 3 2 2 6" xfId="35243" xr:uid="{00000000-0005-0000-0000-0000DA850000}"/>
    <cellStyle name="Normal 3 5 2 3 2 2 6 2" xfId="35244" xr:uid="{00000000-0005-0000-0000-0000DB850000}"/>
    <cellStyle name="Normal 3 5 2 3 2 2 7" xfId="35245" xr:uid="{00000000-0005-0000-0000-0000DC850000}"/>
    <cellStyle name="Normal 3 5 2 3 2 2 7 2" xfId="35246" xr:uid="{00000000-0005-0000-0000-0000DD850000}"/>
    <cellStyle name="Normal 3 5 2 3 2 2 8" xfId="35247" xr:uid="{00000000-0005-0000-0000-0000DE850000}"/>
    <cellStyle name="Normal 3 5 2 3 2 3" xfId="35248" xr:uid="{00000000-0005-0000-0000-0000DF850000}"/>
    <cellStyle name="Normal 3 5 2 3 2 3 2" xfId="35249" xr:uid="{00000000-0005-0000-0000-0000E0850000}"/>
    <cellStyle name="Normal 3 5 2 3 2 3 2 2" xfId="35250" xr:uid="{00000000-0005-0000-0000-0000E1850000}"/>
    <cellStyle name="Normal 3 5 2 3 2 3 2 2 2" xfId="35251" xr:uid="{00000000-0005-0000-0000-0000E2850000}"/>
    <cellStyle name="Normal 3 5 2 3 2 3 2 2 2 2" xfId="35252" xr:uid="{00000000-0005-0000-0000-0000E3850000}"/>
    <cellStyle name="Normal 3 5 2 3 2 3 2 2 3" xfId="35253" xr:uid="{00000000-0005-0000-0000-0000E4850000}"/>
    <cellStyle name="Normal 3 5 2 3 2 3 2 3" xfId="35254" xr:uid="{00000000-0005-0000-0000-0000E5850000}"/>
    <cellStyle name="Normal 3 5 2 3 2 3 2 3 2" xfId="35255" xr:uid="{00000000-0005-0000-0000-0000E6850000}"/>
    <cellStyle name="Normal 3 5 2 3 2 3 2 4" xfId="35256" xr:uid="{00000000-0005-0000-0000-0000E7850000}"/>
    <cellStyle name="Normal 3 5 2 3 2 3 3" xfId="35257" xr:uid="{00000000-0005-0000-0000-0000E8850000}"/>
    <cellStyle name="Normal 3 5 2 3 2 3 3 2" xfId="35258" xr:uid="{00000000-0005-0000-0000-0000E9850000}"/>
    <cellStyle name="Normal 3 5 2 3 2 3 3 2 2" xfId="35259" xr:uid="{00000000-0005-0000-0000-0000EA850000}"/>
    <cellStyle name="Normal 3 5 2 3 2 3 3 3" xfId="35260" xr:uid="{00000000-0005-0000-0000-0000EB850000}"/>
    <cellStyle name="Normal 3 5 2 3 2 3 4" xfId="35261" xr:uid="{00000000-0005-0000-0000-0000EC850000}"/>
    <cellStyle name="Normal 3 5 2 3 2 3 4 2" xfId="35262" xr:uid="{00000000-0005-0000-0000-0000ED850000}"/>
    <cellStyle name="Normal 3 5 2 3 2 3 5" xfId="35263" xr:uid="{00000000-0005-0000-0000-0000EE850000}"/>
    <cellStyle name="Normal 3 5 2 3 2 4" xfId="35264" xr:uid="{00000000-0005-0000-0000-0000EF850000}"/>
    <cellStyle name="Normal 3 5 2 3 2 4 2" xfId="35265" xr:uid="{00000000-0005-0000-0000-0000F0850000}"/>
    <cellStyle name="Normal 3 5 2 3 2 4 2 2" xfId="35266" xr:uid="{00000000-0005-0000-0000-0000F1850000}"/>
    <cellStyle name="Normal 3 5 2 3 2 4 2 2 2" xfId="35267" xr:uid="{00000000-0005-0000-0000-0000F2850000}"/>
    <cellStyle name="Normal 3 5 2 3 2 4 2 3" xfId="35268" xr:uid="{00000000-0005-0000-0000-0000F3850000}"/>
    <cellStyle name="Normal 3 5 2 3 2 4 3" xfId="35269" xr:uid="{00000000-0005-0000-0000-0000F4850000}"/>
    <cellStyle name="Normal 3 5 2 3 2 4 3 2" xfId="35270" xr:uid="{00000000-0005-0000-0000-0000F5850000}"/>
    <cellStyle name="Normal 3 5 2 3 2 4 4" xfId="35271" xr:uid="{00000000-0005-0000-0000-0000F6850000}"/>
    <cellStyle name="Normal 3 5 2 3 2 5" xfId="35272" xr:uid="{00000000-0005-0000-0000-0000F7850000}"/>
    <cellStyle name="Normal 3 5 2 3 2 5 2" xfId="35273" xr:uid="{00000000-0005-0000-0000-0000F8850000}"/>
    <cellStyle name="Normal 3 5 2 3 2 5 2 2" xfId="35274" xr:uid="{00000000-0005-0000-0000-0000F9850000}"/>
    <cellStyle name="Normal 3 5 2 3 2 5 2 2 2" xfId="35275" xr:uid="{00000000-0005-0000-0000-0000FA850000}"/>
    <cellStyle name="Normal 3 5 2 3 2 5 2 3" xfId="35276" xr:uid="{00000000-0005-0000-0000-0000FB850000}"/>
    <cellStyle name="Normal 3 5 2 3 2 5 3" xfId="35277" xr:uid="{00000000-0005-0000-0000-0000FC850000}"/>
    <cellStyle name="Normal 3 5 2 3 2 5 3 2" xfId="35278" xr:uid="{00000000-0005-0000-0000-0000FD850000}"/>
    <cellStyle name="Normal 3 5 2 3 2 5 4" xfId="35279" xr:uid="{00000000-0005-0000-0000-0000FE850000}"/>
    <cellStyle name="Normal 3 5 2 3 2 6" xfId="35280" xr:uid="{00000000-0005-0000-0000-0000FF850000}"/>
    <cellStyle name="Normal 3 5 2 3 2 6 2" xfId="35281" xr:uid="{00000000-0005-0000-0000-000000860000}"/>
    <cellStyle name="Normal 3 5 2 3 2 6 2 2" xfId="35282" xr:uid="{00000000-0005-0000-0000-000001860000}"/>
    <cellStyle name="Normal 3 5 2 3 2 6 3" xfId="35283" xr:uid="{00000000-0005-0000-0000-000002860000}"/>
    <cellStyle name="Normal 3 5 2 3 2 7" xfId="35284" xr:uid="{00000000-0005-0000-0000-000003860000}"/>
    <cellStyle name="Normal 3 5 2 3 2 7 2" xfId="35285" xr:uid="{00000000-0005-0000-0000-000004860000}"/>
    <cellStyle name="Normal 3 5 2 3 2 8" xfId="35286" xr:uid="{00000000-0005-0000-0000-000005860000}"/>
    <cellStyle name="Normal 3 5 2 3 2 8 2" xfId="35287" xr:uid="{00000000-0005-0000-0000-000006860000}"/>
    <cellStyle name="Normal 3 5 2 3 2 9" xfId="35288" xr:uid="{00000000-0005-0000-0000-000007860000}"/>
    <cellStyle name="Normal 3 5 2 3 3" xfId="35289" xr:uid="{00000000-0005-0000-0000-000008860000}"/>
    <cellStyle name="Normal 3 5 2 3 3 2" xfId="35290" xr:uid="{00000000-0005-0000-0000-000009860000}"/>
    <cellStyle name="Normal 3 5 2 3 3 2 2" xfId="35291" xr:uid="{00000000-0005-0000-0000-00000A860000}"/>
    <cellStyle name="Normal 3 5 2 3 3 2 2 2" xfId="35292" xr:uid="{00000000-0005-0000-0000-00000B860000}"/>
    <cellStyle name="Normal 3 5 2 3 3 2 2 2 2" xfId="35293" xr:uid="{00000000-0005-0000-0000-00000C860000}"/>
    <cellStyle name="Normal 3 5 2 3 3 2 2 2 2 2" xfId="35294" xr:uid="{00000000-0005-0000-0000-00000D860000}"/>
    <cellStyle name="Normal 3 5 2 3 3 2 2 2 3" xfId="35295" xr:uid="{00000000-0005-0000-0000-00000E860000}"/>
    <cellStyle name="Normal 3 5 2 3 3 2 2 3" xfId="35296" xr:uid="{00000000-0005-0000-0000-00000F860000}"/>
    <cellStyle name="Normal 3 5 2 3 3 2 2 3 2" xfId="35297" xr:uid="{00000000-0005-0000-0000-000010860000}"/>
    <cellStyle name="Normal 3 5 2 3 3 2 2 4" xfId="35298" xr:uid="{00000000-0005-0000-0000-000011860000}"/>
    <cellStyle name="Normal 3 5 2 3 3 2 3" xfId="35299" xr:uid="{00000000-0005-0000-0000-000012860000}"/>
    <cellStyle name="Normal 3 5 2 3 3 2 3 2" xfId="35300" xr:uid="{00000000-0005-0000-0000-000013860000}"/>
    <cellStyle name="Normal 3 5 2 3 3 2 3 2 2" xfId="35301" xr:uid="{00000000-0005-0000-0000-000014860000}"/>
    <cellStyle name="Normal 3 5 2 3 3 2 3 3" xfId="35302" xr:uid="{00000000-0005-0000-0000-000015860000}"/>
    <cellStyle name="Normal 3 5 2 3 3 2 4" xfId="35303" xr:uid="{00000000-0005-0000-0000-000016860000}"/>
    <cellStyle name="Normal 3 5 2 3 3 2 4 2" xfId="35304" xr:uid="{00000000-0005-0000-0000-000017860000}"/>
    <cellStyle name="Normal 3 5 2 3 3 2 5" xfId="35305" xr:uid="{00000000-0005-0000-0000-000018860000}"/>
    <cellStyle name="Normal 3 5 2 3 3 3" xfId="35306" xr:uid="{00000000-0005-0000-0000-000019860000}"/>
    <cellStyle name="Normal 3 5 2 3 3 3 2" xfId="35307" xr:uid="{00000000-0005-0000-0000-00001A860000}"/>
    <cellStyle name="Normal 3 5 2 3 3 3 2 2" xfId="35308" xr:uid="{00000000-0005-0000-0000-00001B860000}"/>
    <cellStyle name="Normal 3 5 2 3 3 3 2 2 2" xfId="35309" xr:uid="{00000000-0005-0000-0000-00001C860000}"/>
    <cellStyle name="Normal 3 5 2 3 3 3 2 3" xfId="35310" xr:uid="{00000000-0005-0000-0000-00001D860000}"/>
    <cellStyle name="Normal 3 5 2 3 3 3 3" xfId="35311" xr:uid="{00000000-0005-0000-0000-00001E860000}"/>
    <cellStyle name="Normal 3 5 2 3 3 3 3 2" xfId="35312" xr:uid="{00000000-0005-0000-0000-00001F860000}"/>
    <cellStyle name="Normal 3 5 2 3 3 3 4" xfId="35313" xr:uid="{00000000-0005-0000-0000-000020860000}"/>
    <cellStyle name="Normal 3 5 2 3 3 4" xfId="35314" xr:uid="{00000000-0005-0000-0000-000021860000}"/>
    <cellStyle name="Normal 3 5 2 3 3 4 2" xfId="35315" xr:uid="{00000000-0005-0000-0000-000022860000}"/>
    <cellStyle name="Normal 3 5 2 3 3 4 2 2" xfId="35316" xr:uid="{00000000-0005-0000-0000-000023860000}"/>
    <cellStyle name="Normal 3 5 2 3 3 4 2 2 2" xfId="35317" xr:uid="{00000000-0005-0000-0000-000024860000}"/>
    <cellStyle name="Normal 3 5 2 3 3 4 2 3" xfId="35318" xr:uid="{00000000-0005-0000-0000-000025860000}"/>
    <cellStyle name="Normal 3 5 2 3 3 4 3" xfId="35319" xr:uid="{00000000-0005-0000-0000-000026860000}"/>
    <cellStyle name="Normal 3 5 2 3 3 4 3 2" xfId="35320" xr:uid="{00000000-0005-0000-0000-000027860000}"/>
    <cellStyle name="Normal 3 5 2 3 3 4 4" xfId="35321" xr:uid="{00000000-0005-0000-0000-000028860000}"/>
    <cellStyle name="Normal 3 5 2 3 3 5" xfId="35322" xr:uid="{00000000-0005-0000-0000-000029860000}"/>
    <cellStyle name="Normal 3 5 2 3 3 5 2" xfId="35323" xr:uid="{00000000-0005-0000-0000-00002A860000}"/>
    <cellStyle name="Normal 3 5 2 3 3 5 2 2" xfId="35324" xr:uid="{00000000-0005-0000-0000-00002B860000}"/>
    <cellStyle name="Normal 3 5 2 3 3 5 3" xfId="35325" xr:uid="{00000000-0005-0000-0000-00002C860000}"/>
    <cellStyle name="Normal 3 5 2 3 3 6" xfId="35326" xr:uid="{00000000-0005-0000-0000-00002D860000}"/>
    <cellStyle name="Normal 3 5 2 3 3 6 2" xfId="35327" xr:uid="{00000000-0005-0000-0000-00002E860000}"/>
    <cellStyle name="Normal 3 5 2 3 3 7" xfId="35328" xr:uid="{00000000-0005-0000-0000-00002F860000}"/>
    <cellStyle name="Normal 3 5 2 3 3 7 2" xfId="35329" xr:uid="{00000000-0005-0000-0000-000030860000}"/>
    <cellStyle name="Normal 3 5 2 3 3 8" xfId="35330" xr:uid="{00000000-0005-0000-0000-000031860000}"/>
    <cellStyle name="Normal 3 5 2 3 4" xfId="35331" xr:uid="{00000000-0005-0000-0000-000032860000}"/>
    <cellStyle name="Normal 3 5 2 3 4 2" xfId="35332" xr:uid="{00000000-0005-0000-0000-000033860000}"/>
    <cellStyle name="Normal 3 5 2 3 4 2 2" xfId="35333" xr:uid="{00000000-0005-0000-0000-000034860000}"/>
    <cellStyle name="Normal 3 5 2 3 4 2 2 2" xfId="35334" xr:uid="{00000000-0005-0000-0000-000035860000}"/>
    <cellStyle name="Normal 3 5 2 3 4 2 2 2 2" xfId="35335" xr:uid="{00000000-0005-0000-0000-000036860000}"/>
    <cellStyle name="Normal 3 5 2 3 4 2 2 3" xfId="35336" xr:uid="{00000000-0005-0000-0000-000037860000}"/>
    <cellStyle name="Normal 3 5 2 3 4 2 3" xfId="35337" xr:uid="{00000000-0005-0000-0000-000038860000}"/>
    <cellStyle name="Normal 3 5 2 3 4 2 3 2" xfId="35338" xr:uid="{00000000-0005-0000-0000-000039860000}"/>
    <cellStyle name="Normal 3 5 2 3 4 2 4" xfId="35339" xr:uid="{00000000-0005-0000-0000-00003A860000}"/>
    <cellStyle name="Normal 3 5 2 3 4 3" xfId="35340" xr:uid="{00000000-0005-0000-0000-00003B860000}"/>
    <cellStyle name="Normal 3 5 2 3 4 3 2" xfId="35341" xr:uid="{00000000-0005-0000-0000-00003C860000}"/>
    <cellStyle name="Normal 3 5 2 3 4 3 2 2" xfId="35342" xr:uid="{00000000-0005-0000-0000-00003D860000}"/>
    <cellStyle name="Normal 3 5 2 3 4 3 3" xfId="35343" xr:uid="{00000000-0005-0000-0000-00003E860000}"/>
    <cellStyle name="Normal 3 5 2 3 4 4" xfId="35344" xr:uid="{00000000-0005-0000-0000-00003F860000}"/>
    <cellStyle name="Normal 3 5 2 3 4 4 2" xfId="35345" xr:uid="{00000000-0005-0000-0000-000040860000}"/>
    <cellStyle name="Normal 3 5 2 3 4 5" xfId="35346" xr:uid="{00000000-0005-0000-0000-000041860000}"/>
    <cellStyle name="Normal 3 5 2 3 5" xfId="35347" xr:uid="{00000000-0005-0000-0000-000042860000}"/>
    <cellStyle name="Normal 3 5 2 3 5 2" xfId="35348" xr:uid="{00000000-0005-0000-0000-000043860000}"/>
    <cellStyle name="Normal 3 5 2 3 5 2 2" xfId="35349" xr:uid="{00000000-0005-0000-0000-000044860000}"/>
    <cellStyle name="Normal 3 5 2 3 5 2 2 2" xfId="35350" xr:uid="{00000000-0005-0000-0000-000045860000}"/>
    <cellStyle name="Normal 3 5 2 3 5 2 3" xfId="35351" xr:uid="{00000000-0005-0000-0000-000046860000}"/>
    <cellStyle name="Normal 3 5 2 3 5 3" xfId="35352" xr:uid="{00000000-0005-0000-0000-000047860000}"/>
    <cellStyle name="Normal 3 5 2 3 5 3 2" xfId="35353" xr:uid="{00000000-0005-0000-0000-000048860000}"/>
    <cellStyle name="Normal 3 5 2 3 5 4" xfId="35354" xr:uid="{00000000-0005-0000-0000-000049860000}"/>
    <cellStyle name="Normal 3 5 2 3 6" xfId="35355" xr:uid="{00000000-0005-0000-0000-00004A860000}"/>
    <cellStyle name="Normal 3 5 2 3 6 2" xfId="35356" xr:uid="{00000000-0005-0000-0000-00004B860000}"/>
    <cellStyle name="Normal 3 5 2 3 6 2 2" xfId="35357" xr:uid="{00000000-0005-0000-0000-00004C860000}"/>
    <cellStyle name="Normal 3 5 2 3 6 2 2 2" xfId="35358" xr:uid="{00000000-0005-0000-0000-00004D860000}"/>
    <cellStyle name="Normal 3 5 2 3 6 2 3" xfId="35359" xr:uid="{00000000-0005-0000-0000-00004E860000}"/>
    <cellStyle name="Normal 3 5 2 3 6 3" xfId="35360" xr:uid="{00000000-0005-0000-0000-00004F860000}"/>
    <cellStyle name="Normal 3 5 2 3 6 3 2" xfId="35361" xr:uid="{00000000-0005-0000-0000-000050860000}"/>
    <cellStyle name="Normal 3 5 2 3 6 4" xfId="35362" xr:uid="{00000000-0005-0000-0000-000051860000}"/>
    <cellStyle name="Normal 3 5 2 3 7" xfId="35363" xr:uid="{00000000-0005-0000-0000-000052860000}"/>
    <cellStyle name="Normal 3 5 2 3 7 2" xfId="35364" xr:uid="{00000000-0005-0000-0000-000053860000}"/>
    <cellStyle name="Normal 3 5 2 3 7 2 2" xfId="35365" xr:uid="{00000000-0005-0000-0000-000054860000}"/>
    <cellStyle name="Normal 3 5 2 3 7 3" xfId="35366" xr:uid="{00000000-0005-0000-0000-000055860000}"/>
    <cellStyle name="Normal 3 5 2 3 8" xfId="35367" xr:uid="{00000000-0005-0000-0000-000056860000}"/>
    <cellStyle name="Normal 3 5 2 3 8 2" xfId="35368" xr:uid="{00000000-0005-0000-0000-000057860000}"/>
    <cellStyle name="Normal 3 5 2 3 9" xfId="35369" xr:uid="{00000000-0005-0000-0000-000058860000}"/>
    <cellStyle name="Normal 3 5 2 3 9 2" xfId="35370" xr:uid="{00000000-0005-0000-0000-000059860000}"/>
    <cellStyle name="Normal 3 5 2 4" xfId="35371" xr:uid="{00000000-0005-0000-0000-00005A860000}"/>
    <cellStyle name="Normal 3 5 2 4 10" xfId="35372" xr:uid="{00000000-0005-0000-0000-00005B860000}"/>
    <cellStyle name="Normal 3 5 2 4 11" xfId="35373" xr:uid="{00000000-0005-0000-0000-00005C860000}"/>
    <cellStyle name="Normal 3 5 2 4 2" xfId="35374" xr:uid="{00000000-0005-0000-0000-00005D860000}"/>
    <cellStyle name="Normal 3 5 2 4 2 10" xfId="35375" xr:uid="{00000000-0005-0000-0000-00005E860000}"/>
    <cellStyle name="Normal 3 5 2 4 2 2" xfId="35376" xr:uid="{00000000-0005-0000-0000-00005F860000}"/>
    <cellStyle name="Normal 3 5 2 4 2 2 2" xfId="35377" xr:uid="{00000000-0005-0000-0000-000060860000}"/>
    <cellStyle name="Normal 3 5 2 4 2 2 2 2" xfId="35378" xr:uid="{00000000-0005-0000-0000-000061860000}"/>
    <cellStyle name="Normal 3 5 2 4 2 2 2 2 2" xfId="35379" xr:uid="{00000000-0005-0000-0000-000062860000}"/>
    <cellStyle name="Normal 3 5 2 4 2 2 2 2 2 2" xfId="35380" xr:uid="{00000000-0005-0000-0000-000063860000}"/>
    <cellStyle name="Normal 3 5 2 4 2 2 2 2 2 2 2" xfId="35381" xr:uid="{00000000-0005-0000-0000-000064860000}"/>
    <cellStyle name="Normal 3 5 2 4 2 2 2 2 2 3" xfId="35382" xr:uid="{00000000-0005-0000-0000-000065860000}"/>
    <cellStyle name="Normal 3 5 2 4 2 2 2 2 3" xfId="35383" xr:uid="{00000000-0005-0000-0000-000066860000}"/>
    <cellStyle name="Normal 3 5 2 4 2 2 2 2 3 2" xfId="35384" xr:uid="{00000000-0005-0000-0000-000067860000}"/>
    <cellStyle name="Normal 3 5 2 4 2 2 2 2 4" xfId="35385" xr:uid="{00000000-0005-0000-0000-000068860000}"/>
    <cellStyle name="Normal 3 5 2 4 2 2 2 3" xfId="35386" xr:uid="{00000000-0005-0000-0000-000069860000}"/>
    <cellStyle name="Normal 3 5 2 4 2 2 2 3 2" xfId="35387" xr:uid="{00000000-0005-0000-0000-00006A860000}"/>
    <cellStyle name="Normal 3 5 2 4 2 2 2 3 2 2" xfId="35388" xr:uid="{00000000-0005-0000-0000-00006B860000}"/>
    <cellStyle name="Normal 3 5 2 4 2 2 2 3 3" xfId="35389" xr:uid="{00000000-0005-0000-0000-00006C860000}"/>
    <cellStyle name="Normal 3 5 2 4 2 2 2 4" xfId="35390" xr:uid="{00000000-0005-0000-0000-00006D860000}"/>
    <cellStyle name="Normal 3 5 2 4 2 2 2 4 2" xfId="35391" xr:uid="{00000000-0005-0000-0000-00006E860000}"/>
    <cellStyle name="Normal 3 5 2 4 2 2 2 5" xfId="35392" xr:uid="{00000000-0005-0000-0000-00006F860000}"/>
    <cellStyle name="Normal 3 5 2 4 2 2 3" xfId="35393" xr:uid="{00000000-0005-0000-0000-000070860000}"/>
    <cellStyle name="Normal 3 5 2 4 2 2 3 2" xfId="35394" xr:uid="{00000000-0005-0000-0000-000071860000}"/>
    <cellStyle name="Normal 3 5 2 4 2 2 3 2 2" xfId="35395" xr:uid="{00000000-0005-0000-0000-000072860000}"/>
    <cellStyle name="Normal 3 5 2 4 2 2 3 2 2 2" xfId="35396" xr:uid="{00000000-0005-0000-0000-000073860000}"/>
    <cellStyle name="Normal 3 5 2 4 2 2 3 2 3" xfId="35397" xr:uid="{00000000-0005-0000-0000-000074860000}"/>
    <cellStyle name="Normal 3 5 2 4 2 2 3 3" xfId="35398" xr:uid="{00000000-0005-0000-0000-000075860000}"/>
    <cellStyle name="Normal 3 5 2 4 2 2 3 3 2" xfId="35399" xr:uid="{00000000-0005-0000-0000-000076860000}"/>
    <cellStyle name="Normal 3 5 2 4 2 2 3 4" xfId="35400" xr:uid="{00000000-0005-0000-0000-000077860000}"/>
    <cellStyle name="Normal 3 5 2 4 2 2 4" xfId="35401" xr:uid="{00000000-0005-0000-0000-000078860000}"/>
    <cellStyle name="Normal 3 5 2 4 2 2 4 2" xfId="35402" xr:uid="{00000000-0005-0000-0000-000079860000}"/>
    <cellStyle name="Normal 3 5 2 4 2 2 4 2 2" xfId="35403" xr:uid="{00000000-0005-0000-0000-00007A860000}"/>
    <cellStyle name="Normal 3 5 2 4 2 2 4 2 2 2" xfId="35404" xr:uid="{00000000-0005-0000-0000-00007B860000}"/>
    <cellStyle name="Normal 3 5 2 4 2 2 4 2 3" xfId="35405" xr:uid="{00000000-0005-0000-0000-00007C860000}"/>
    <cellStyle name="Normal 3 5 2 4 2 2 4 3" xfId="35406" xr:uid="{00000000-0005-0000-0000-00007D860000}"/>
    <cellStyle name="Normal 3 5 2 4 2 2 4 3 2" xfId="35407" xr:uid="{00000000-0005-0000-0000-00007E860000}"/>
    <cellStyle name="Normal 3 5 2 4 2 2 4 4" xfId="35408" xr:uid="{00000000-0005-0000-0000-00007F860000}"/>
    <cellStyle name="Normal 3 5 2 4 2 2 5" xfId="35409" xr:uid="{00000000-0005-0000-0000-000080860000}"/>
    <cellStyle name="Normal 3 5 2 4 2 2 5 2" xfId="35410" xr:uid="{00000000-0005-0000-0000-000081860000}"/>
    <cellStyle name="Normal 3 5 2 4 2 2 5 2 2" xfId="35411" xr:uid="{00000000-0005-0000-0000-000082860000}"/>
    <cellStyle name="Normal 3 5 2 4 2 2 5 3" xfId="35412" xr:uid="{00000000-0005-0000-0000-000083860000}"/>
    <cellStyle name="Normal 3 5 2 4 2 2 6" xfId="35413" xr:uid="{00000000-0005-0000-0000-000084860000}"/>
    <cellStyle name="Normal 3 5 2 4 2 2 6 2" xfId="35414" xr:uid="{00000000-0005-0000-0000-000085860000}"/>
    <cellStyle name="Normal 3 5 2 4 2 2 7" xfId="35415" xr:uid="{00000000-0005-0000-0000-000086860000}"/>
    <cellStyle name="Normal 3 5 2 4 2 2 7 2" xfId="35416" xr:uid="{00000000-0005-0000-0000-000087860000}"/>
    <cellStyle name="Normal 3 5 2 4 2 2 8" xfId="35417" xr:uid="{00000000-0005-0000-0000-000088860000}"/>
    <cellStyle name="Normal 3 5 2 4 2 3" xfId="35418" xr:uid="{00000000-0005-0000-0000-000089860000}"/>
    <cellStyle name="Normal 3 5 2 4 2 3 2" xfId="35419" xr:uid="{00000000-0005-0000-0000-00008A860000}"/>
    <cellStyle name="Normal 3 5 2 4 2 3 2 2" xfId="35420" xr:uid="{00000000-0005-0000-0000-00008B860000}"/>
    <cellStyle name="Normal 3 5 2 4 2 3 2 2 2" xfId="35421" xr:uid="{00000000-0005-0000-0000-00008C860000}"/>
    <cellStyle name="Normal 3 5 2 4 2 3 2 2 2 2" xfId="35422" xr:uid="{00000000-0005-0000-0000-00008D860000}"/>
    <cellStyle name="Normal 3 5 2 4 2 3 2 2 3" xfId="35423" xr:uid="{00000000-0005-0000-0000-00008E860000}"/>
    <cellStyle name="Normal 3 5 2 4 2 3 2 3" xfId="35424" xr:uid="{00000000-0005-0000-0000-00008F860000}"/>
    <cellStyle name="Normal 3 5 2 4 2 3 2 3 2" xfId="35425" xr:uid="{00000000-0005-0000-0000-000090860000}"/>
    <cellStyle name="Normal 3 5 2 4 2 3 2 4" xfId="35426" xr:uid="{00000000-0005-0000-0000-000091860000}"/>
    <cellStyle name="Normal 3 5 2 4 2 3 3" xfId="35427" xr:uid="{00000000-0005-0000-0000-000092860000}"/>
    <cellStyle name="Normal 3 5 2 4 2 3 3 2" xfId="35428" xr:uid="{00000000-0005-0000-0000-000093860000}"/>
    <cellStyle name="Normal 3 5 2 4 2 3 3 2 2" xfId="35429" xr:uid="{00000000-0005-0000-0000-000094860000}"/>
    <cellStyle name="Normal 3 5 2 4 2 3 3 3" xfId="35430" xr:uid="{00000000-0005-0000-0000-000095860000}"/>
    <cellStyle name="Normal 3 5 2 4 2 3 4" xfId="35431" xr:uid="{00000000-0005-0000-0000-000096860000}"/>
    <cellStyle name="Normal 3 5 2 4 2 3 4 2" xfId="35432" xr:uid="{00000000-0005-0000-0000-000097860000}"/>
    <cellStyle name="Normal 3 5 2 4 2 3 5" xfId="35433" xr:uid="{00000000-0005-0000-0000-000098860000}"/>
    <cellStyle name="Normal 3 5 2 4 2 4" xfId="35434" xr:uid="{00000000-0005-0000-0000-000099860000}"/>
    <cellStyle name="Normal 3 5 2 4 2 4 2" xfId="35435" xr:uid="{00000000-0005-0000-0000-00009A860000}"/>
    <cellStyle name="Normal 3 5 2 4 2 4 2 2" xfId="35436" xr:uid="{00000000-0005-0000-0000-00009B860000}"/>
    <cellStyle name="Normal 3 5 2 4 2 4 2 2 2" xfId="35437" xr:uid="{00000000-0005-0000-0000-00009C860000}"/>
    <cellStyle name="Normal 3 5 2 4 2 4 2 3" xfId="35438" xr:uid="{00000000-0005-0000-0000-00009D860000}"/>
    <cellStyle name="Normal 3 5 2 4 2 4 3" xfId="35439" xr:uid="{00000000-0005-0000-0000-00009E860000}"/>
    <cellStyle name="Normal 3 5 2 4 2 4 3 2" xfId="35440" xr:uid="{00000000-0005-0000-0000-00009F860000}"/>
    <cellStyle name="Normal 3 5 2 4 2 4 4" xfId="35441" xr:uid="{00000000-0005-0000-0000-0000A0860000}"/>
    <cellStyle name="Normal 3 5 2 4 2 5" xfId="35442" xr:uid="{00000000-0005-0000-0000-0000A1860000}"/>
    <cellStyle name="Normal 3 5 2 4 2 5 2" xfId="35443" xr:uid="{00000000-0005-0000-0000-0000A2860000}"/>
    <cellStyle name="Normal 3 5 2 4 2 5 2 2" xfId="35444" xr:uid="{00000000-0005-0000-0000-0000A3860000}"/>
    <cellStyle name="Normal 3 5 2 4 2 5 2 2 2" xfId="35445" xr:uid="{00000000-0005-0000-0000-0000A4860000}"/>
    <cellStyle name="Normal 3 5 2 4 2 5 2 3" xfId="35446" xr:uid="{00000000-0005-0000-0000-0000A5860000}"/>
    <cellStyle name="Normal 3 5 2 4 2 5 3" xfId="35447" xr:uid="{00000000-0005-0000-0000-0000A6860000}"/>
    <cellStyle name="Normal 3 5 2 4 2 5 3 2" xfId="35448" xr:uid="{00000000-0005-0000-0000-0000A7860000}"/>
    <cellStyle name="Normal 3 5 2 4 2 5 4" xfId="35449" xr:uid="{00000000-0005-0000-0000-0000A8860000}"/>
    <cellStyle name="Normal 3 5 2 4 2 6" xfId="35450" xr:uid="{00000000-0005-0000-0000-0000A9860000}"/>
    <cellStyle name="Normal 3 5 2 4 2 6 2" xfId="35451" xr:uid="{00000000-0005-0000-0000-0000AA860000}"/>
    <cellStyle name="Normal 3 5 2 4 2 6 2 2" xfId="35452" xr:uid="{00000000-0005-0000-0000-0000AB860000}"/>
    <cellStyle name="Normal 3 5 2 4 2 6 3" xfId="35453" xr:uid="{00000000-0005-0000-0000-0000AC860000}"/>
    <cellStyle name="Normal 3 5 2 4 2 7" xfId="35454" xr:uid="{00000000-0005-0000-0000-0000AD860000}"/>
    <cellStyle name="Normal 3 5 2 4 2 7 2" xfId="35455" xr:uid="{00000000-0005-0000-0000-0000AE860000}"/>
    <cellStyle name="Normal 3 5 2 4 2 8" xfId="35456" xr:uid="{00000000-0005-0000-0000-0000AF860000}"/>
    <cellStyle name="Normal 3 5 2 4 2 8 2" xfId="35457" xr:uid="{00000000-0005-0000-0000-0000B0860000}"/>
    <cellStyle name="Normal 3 5 2 4 2 9" xfId="35458" xr:uid="{00000000-0005-0000-0000-0000B1860000}"/>
    <cellStyle name="Normal 3 5 2 4 3" xfId="35459" xr:uid="{00000000-0005-0000-0000-0000B2860000}"/>
    <cellStyle name="Normal 3 5 2 4 3 2" xfId="35460" xr:uid="{00000000-0005-0000-0000-0000B3860000}"/>
    <cellStyle name="Normal 3 5 2 4 3 2 2" xfId="35461" xr:uid="{00000000-0005-0000-0000-0000B4860000}"/>
    <cellStyle name="Normal 3 5 2 4 3 2 2 2" xfId="35462" xr:uid="{00000000-0005-0000-0000-0000B5860000}"/>
    <cellStyle name="Normal 3 5 2 4 3 2 2 2 2" xfId="35463" xr:uid="{00000000-0005-0000-0000-0000B6860000}"/>
    <cellStyle name="Normal 3 5 2 4 3 2 2 2 2 2" xfId="35464" xr:uid="{00000000-0005-0000-0000-0000B7860000}"/>
    <cellStyle name="Normal 3 5 2 4 3 2 2 2 3" xfId="35465" xr:uid="{00000000-0005-0000-0000-0000B8860000}"/>
    <cellStyle name="Normal 3 5 2 4 3 2 2 3" xfId="35466" xr:uid="{00000000-0005-0000-0000-0000B9860000}"/>
    <cellStyle name="Normal 3 5 2 4 3 2 2 3 2" xfId="35467" xr:uid="{00000000-0005-0000-0000-0000BA860000}"/>
    <cellStyle name="Normal 3 5 2 4 3 2 2 4" xfId="35468" xr:uid="{00000000-0005-0000-0000-0000BB860000}"/>
    <cellStyle name="Normal 3 5 2 4 3 2 3" xfId="35469" xr:uid="{00000000-0005-0000-0000-0000BC860000}"/>
    <cellStyle name="Normal 3 5 2 4 3 2 3 2" xfId="35470" xr:uid="{00000000-0005-0000-0000-0000BD860000}"/>
    <cellStyle name="Normal 3 5 2 4 3 2 3 2 2" xfId="35471" xr:uid="{00000000-0005-0000-0000-0000BE860000}"/>
    <cellStyle name="Normal 3 5 2 4 3 2 3 3" xfId="35472" xr:uid="{00000000-0005-0000-0000-0000BF860000}"/>
    <cellStyle name="Normal 3 5 2 4 3 2 4" xfId="35473" xr:uid="{00000000-0005-0000-0000-0000C0860000}"/>
    <cellStyle name="Normal 3 5 2 4 3 2 4 2" xfId="35474" xr:uid="{00000000-0005-0000-0000-0000C1860000}"/>
    <cellStyle name="Normal 3 5 2 4 3 2 5" xfId="35475" xr:uid="{00000000-0005-0000-0000-0000C2860000}"/>
    <cellStyle name="Normal 3 5 2 4 3 3" xfId="35476" xr:uid="{00000000-0005-0000-0000-0000C3860000}"/>
    <cellStyle name="Normal 3 5 2 4 3 3 2" xfId="35477" xr:uid="{00000000-0005-0000-0000-0000C4860000}"/>
    <cellStyle name="Normal 3 5 2 4 3 3 2 2" xfId="35478" xr:uid="{00000000-0005-0000-0000-0000C5860000}"/>
    <cellStyle name="Normal 3 5 2 4 3 3 2 2 2" xfId="35479" xr:uid="{00000000-0005-0000-0000-0000C6860000}"/>
    <cellStyle name="Normal 3 5 2 4 3 3 2 3" xfId="35480" xr:uid="{00000000-0005-0000-0000-0000C7860000}"/>
    <cellStyle name="Normal 3 5 2 4 3 3 3" xfId="35481" xr:uid="{00000000-0005-0000-0000-0000C8860000}"/>
    <cellStyle name="Normal 3 5 2 4 3 3 3 2" xfId="35482" xr:uid="{00000000-0005-0000-0000-0000C9860000}"/>
    <cellStyle name="Normal 3 5 2 4 3 3 4" xfId="35483" xr:uid="{00000000-0005-0000-0000-0000CA860000}"/>
    <cellStyle name="Normal 3 5 2 4 3 4" xfId="35484" xr:uid="{00000000-0005-0000-0000-0000CB860000}"/>
    <cellStyle name="Normal 3 5 2 4 3 4 2" xfId="35485" xr:uid="{00000000-0005-0000-0000-0000CC860000}"/>
    <cellStyle name="Normal 3 5 2 4 3 4 2 2" xfId="35486" xr:uid="{00000000-0005-0000-0000-0000CD860000}"/>
    <cellStyle name="Normal 3 5 2 4 3 4 2 2 2" xfId="35487" xr:uid="{00000000-0005-0000-0000-0000CE860000}"/>
    <cellStyle name="Normal 3 5 2 4 3 4 2 3" xfId="35488" xr:uid="{00000000-0005-0000-0000-0000CF860000}"/>
    <cellStyle name="Normal 3 5 2 4 3 4 3" xfId="35489" xr:uid="{00000000-0005-0000-0000-0000D0860000}"/>
    <cellStyle name="Normal 3 5 2 4 3 4 3 2" xfId="35490" xr:uid="{00000000-0005-0000-0000-0000D1860000}"/>
    <cellStyle name="Normal 3 5 2 4 3 4 4" xfId="35491" xr:uid="{00000000-0005-0000-0000-0000D2860000}"/>
    <cellStyle name="Normal 3 5 2 4 3 5" xfId="35492" xr:uid="{00000000-0005-0000-0000-0000D3860000}"/>
    <cellStyle name="Normal 3 5 2 4 3 5 2" xfId="35493" xr:uid="{00000000-0005-0000-0000-0000D4860000}"/>
    <cellStyle name="Normal 3 5 2 4 3 5 2 2" xfId="35494" xr:uid="{00000000-0005-0000-0000-0000D5860000}"/>
    <cellStyle name="Normal 3 5 2 4 3 5 3" xfId="35495" xr:uid="{00000000-0005-0000-0000-0000D6860000}"/>
    <cellStyle name="Normal 3 5 2 4 3 6" xfId="35496" xr:uid="{00000000-0005-0000-0000-0000D7860000}"/>
    <cellStyle name="Normal 3 5 2 4 3 6 2" xfId="35497" xr:uid="{00000000-0005-0000-0000-0000D8860000}"/>
    <cellStyle name="Normal 3 5 2 4 3 7" xfId="35498" xr:uid="{00000000-0005-0000-0000-0000D9860000}"/>
    <cellStyle name="Normal 3 5 2 4 3 7 2" xfId="35499" xr:uid="{00000000-0005-0000-0000-0000DA860000}"/>
    <cellStyle name="Normal 3 5 2 4 3 8" xfId="35500" xr:uid="{00000000-0005-0000-0000-0000DB860000}"/>
    <cellStyle name="Normal 3 5 2 4 4" xfId="35501" xr:uid="{00000000-0005-0000-0000-0000DC860000}"/>
    <cellStyle name="Normal 3 5 2 4 4 2" xfId="35502" xr:uid="{00000000-0005-0000-0000-0000DD860000}"/>
    <cellStyle name="Normal 3 5 2 4 4 2 2" xfId="35503" xr:uid="{00000000-0005-0000-0000-0000DE860000}"/>
    <cellStyle name="Normal 3 5 2 4 4 2 2 2" xfId="35504" xr:uid="{00000000-0005-0000-0000-0000DF860000}"/>
    <cellStyle name="Normal 3 5 2 4 4 2 2 2 2" xfId="35505" xr:uid="{00000000-0005-0000-0000-0000E0860000}"/>
    <cellStyle name="Normal 3 5 2 4 4 2 2 3" xfId="35506" xr:uid="{00000000-0005-0000-0000-0000E1860000}"/>
    <cellStyle name="Normal 3 5 2 4 4 2 3" xfId="35507" xr:uid="{00000000-0005-0000-0000-0000E2860000}"/>
    <cellStyle name="Normal 3 5 2 4 4 2 3 2" xfId="35508" xr:uid="{00000000-0005-0000-0000-0000E3860000}"/>
    <cellStyle name="Normal 3 5 2 4 4 2 4" xfId="35509" xr:uid="{00000000-0005-0000-0000-0000E4860000}"/>
    <cellStyle name="Normal 3 5 2 4 4 3" xfId="35510" xr:uid="{00000000-0005-0000-0000-0000E5860000}"/>
    <cellStyle name="Normal 3 5 2 4 4 3 2" xfId="35511" xr:uid="{00000000-0005-0000-0000-0000E6860000}"/>
    <cellStyle name="Normal 3 5 2 4 4 3 2 2" xfId="35512" xr:uid="{00000000-0005-0000-0000-0000E7860000}"/>
    <cellStyle name="Normal 3 5 2 4 4 3 3" xfId="35513" xr:uid="{00000000-0005-0000-0000-0000E8860000}"/>
    <cellStyle name="Normal 3 5 2 4 4 4" xfId="35514" xr:uid="{00000000-0005-0000-0000-0000E9860000}"/>
    <cellStyle name="Normal 3 5 2 4 4 4 2" xfId="35515" xr:uid="{00000000-0005-0000-0000-0000EA860000}"/>
    <cellStyle name="Normal 3 5 2 4 4 5" xfId="35516" xr:uid="{00000000-0005-0000-0000-0000EB860000}"/>
    <cellStyle name="Normal 3 5 2 4 5" xfId="35517" xr:uid="{00000000-0005-0000-0000-0000EC860000}"/>
    <cellStyle name="Normal 3 5 2 4 5 2" xfId="35518" xr:uid="{00000000-0005-0000-0000-0000ED860000}"/>
    <cellStyle name="Normal 3 5 2 4 5 2 2" xfId="35519" xr:uid="{00000000-0005-0000-0000-0000EE860000}"/>
    <cellStyle name="Normal 3 5 2 4 5 2 2 2" xfId="35520" xr:uid="{00000000-0005-0000-0000-0000EF860000}"/>
    <cellStyle name="Normal 3 5 2 4 5 2 3" xfId="35521" xr:uid="{00000000-0005-0000-0000-0000F0860000}"/>
    <cellStyle name="Normal 3 5 2 4 5 3" xfId="35522" xr:uid="{00000000-0005-0000-0000-0000F1860000}"/>
    <cellStyle name="Normal 3 5 2 4 5 3 2" xfId="35523" xr:uid="{00000000-0005-0000-0000-0000F2860000}"/>
    <cellStyle name="Normal 3 5 2 4 5 4" xfId="35524" xr:uid="{00000000-0005-0000-0000-0000F3860000}"/>
    <cellStyle name="Normal 3 5 2 4 6" xfId="35525" xr:uid="{00000000-0005-0000-0000-0000F4860000}"/>
    <cellStyle name="Normal 3 5 2 4 6 2" xfId="35526" xr:uid="{00000000-0005-0000-0000-0000F5860000}"/>
    <cellStyle name="Normal 3 5 2 4 6 2 2" xfId="35527" xr:uid="{00000000-0005-0000-0000-0000F6860000}"/>
    <cellStyle name="Normal 3 5 2 4 6 2 2 2" xfId="35528" xr:uid="{00000000-0005-0000-0000-0000F7860000}"/>
    <cellStyle name="Normal 3 5 2 4 6 2 3" xfId="35529" xr:uid="{00000000-0005-0000-0000-0000F8860000}"/>
    <cellStyle name="Normal 3 5 2 4 6 3" xfId="35530" xr:uid="{00000000-0005-0000-0000-0000F9860000}"/>
    <cellStyle name="Normal 3 5 2 4 6 3 2" xfId="35531" xr:uid="{00000000-0005-0000-0000-0000FA860000}"/>
    <cellStyle name="Normal 3 5 2 4 6 4" xfId="35532" xr:uid="{00000000-0005-0000-0000-0000FB860000}"/>
    <cellStyle name="Normal 3 5 2 4 7" xfId="35533" xr:uid="{00000000-0005-0000-0000-0000FC860000}"/>
    <cellStyle name="Normal 3 5 2 4 7 2" xfId="35534" xr:uid="{00000000-0005-0000-0000-0000FD860000}"/>
    <cellStyle name="Normal 3 5 2 4 7 2 2" xfId="35535" xr:uid="{00000000-0005-0000-0000-0000FE860000}"/>
    <cellStyle name="Normal 3 5 2 4 7 3" xfId="35536" xr:uid="{00000000-0005-0000-0000-0000FF860000}"/>
    <cellStyle name="Normal 3 5 2 4 8" xfId="35537" xr:uid="{00000000-0005-0000-0000-000000870000}"/>
    <cellStyle name="Normal 3 5 2 4 8 2" xfId="35538" xr:uid="{00000000-0005-0000-0000-000001870000}"/>
    <cellStyle name="Normal 3 5 2 4 9" xfId="35539" xr:uid="{00000000-0005-0000-0000-000002870000}"/>
    <cellStyle name="Normal 3 5 2 4 9 2" xfId="35540" xr:uid="{00000000-0005-0000-0000-000003870000}"/>
    <cellStyle name="Normal 3 5 2 5" xfId="35541" xr:uid="{00000000-0005-0000-0000-000004870000}"/>
    <cellStyle name="Normal 3 5 2 5 10" xfId="35542" xr:uid="{00000000-0005-0000-0000-000005870000}"/>
    <cellStyle name="Normal 3 5 2 5 2" xfId="35543" xr:uid="{00000000-0005-0000-0000-000006870000}"/>
    <cellStyle name="Normal 3 5 2 5 2 2" xfId="35544" xr:uid="{00000000-0005-0000-0000-000007870000}"/>
    <cellStyle name="Normal 3 5 2 5 2 2 2" xfId="35545" xr:uid="{00000000-0005-0000-0000-000008870000}"/>
    <cellStyle name="Normal 3 5 2 5 2 2 2 2" xfId="35546" xr:uid="{00000000-0005-0000-0000-000009870000}"/>
    <cellStyle name="Normal 3 5 2 5 2 2 2 2 2" xfId="35547" xr:uid="{00000000-0005-0000-0000-00000A870000}"/>
    <cellStyle name="Normal 3 5 2 5 2 2 2 2 2 2" xfId="35548" xr:uid="{00000000-0005-0000-0000-00000B870000}"/>
    <cellStyle name="Normal 3 5 2 5 2 2 2 2 3" xfId="35549" xr:uid="{00000000-0005-0000-0000-00000C870000}"/>
    <cellStyle name="Normal 3 5 2 5 2 2 2 3" xfId="35550" xr:uid="{00000000-0005-0000-0000-00000D870000}"/>
    <cellStyle name="Normal 3 5 2 5 2 2 2 3 2" xfId="35551" xr:uid="{00000000-0005-0000-0000-00000E870000}"/>
    <cellStyle name="Normal 3 5 2 5 2 2 2 4" xfId="35552" xr:uid="{00000000-0005-0000-0000-00000F870000}"/>
    <cellStyle name="Normal 3 5 2 5 2 2 3" xfId="35553" xr:uid="{00000000-0005-0000-0000-000010870000}"/>
    <cellStyle name="Normal 3 5 2 5 2 2 3 2" xfId="35554" xr:uid="{00000000-0005-0000-0000-000011870000}"/>
    <cellStyle name="Normal 3 5 2 5 2 2 3 2 2" xfId="35555" xr:uid="{00000000-0005-0000-0000-000012870000}"/>
    <cellStyle name="Normal 3 5 2 5 2 2 3 3" xfId="35556" xr:uid="{00000000-0005-0000-0000-000013870000}"/>
    <cellStyle name="Normal 3 5 2 5 2 2 4" xfId="35557" xr:uid="{00000000-0005-0000-0000-000014870000}"/>
    <cellStyle name="Normal 3 5 2 5 2 2 4 2" xfId="35558" xr:uid="{00000000-0005-0000-0000-000015870000}"/>
    <cellStyle name="Normal 3 5 2 5 2 2 5" xfId="35559" xr:uid="{00000000-0005-0000-0000-000016870000}"/>
    <cellStyle name="Normal 3 5 2 5 2 3" xfId="35560" xr:uid="{00000000-0005-0000-0000-000017870000}"/>
    <cellStyle name="Normal 3 5 2 5 2 3 2" xfId="35561" xr:uid="{00000000-0005-0000-0000-000018870000}"/>
    <cellStyle name="Normal 3 5 2 5 2 3 2 2" xfId="35562" xr:uid="{00000000-0005-0000-0000-000019870000}"/>
    <cellStyle name="Normal 3 5 2 5 2 3 2 2 2" xfId="35563" xr:uid="{00000000-0005-0000-0000-00001A870000}"/>
    <cellStyle name="Normal 3 5 2 5 2 3 2 3" xfId="35564" xr:uid="{00000000-0005-0000-0000-00001B870000}"/>
    <cellStyle name="Normal 3 5 2 5 2 3 3" xfId="35565" xr:uid="{00000000-0005-0000-0000-00001C870000}"/>
    <cellStyle name="Normal 3 5 2 5 2 3 3 2" xfId="35566" xr:uid="{00000000-0005-0000-0000-00001D870000}"/>
    <cellStyle name="Normal 3 5 2 5 2 3 4" xfId="35567" xr:uid="{00000000-0005-0000-0000-00001E870000}"/>
    <cellStyle name="Normal 3 5 2 5 2 4" xfId="35568" xr:uid="{00000000-0005-0000-0000-00001F870000}"/>
    <cellStyle name="Normal 3 5 2 5 2 4 2" xfId="35569" xr:uid="{00000000-0005-0000-0000-000020870000}"/>
    <cellStyle name="Normal 3 5 2 5 2 4 2 2" xfId="35570" xr:uid="{00000000-0005-0000-0000-000021870000}"/>
    <cellStyle name="Normal 3 5 2 5 2 4 2 2 2" xfId="35571" xr:uid="{00000000-0005-0000-0000-000022870000}"/>
    <cellStyle name="Normal 3 5 2 5 2 4 2 3" xfId="35572" xr:uid="{00000000-0005-0000-0000-000023870000}"/>
    <cellStyle name="Normal 3 5 2 5 2 4 3" xfId="35573" xr:uid="{00000000-0005-0000-0000-000024870000}"/>
    <cellStyle name="Normal 3 5 2 5 2 4 3 2" xfId="35574" xr:uid="{00000000-0005-0000-0000-000025870000}"/>
    <cellStyle name="Normal 3 5 2 5 2 4 4" xfId="35575" xr:uid="{00000000-0005-0000-0000-000026870000}"/>
    <cellStyle name="Normal 3 5 2 5 2 5" xfId="35576" xr:uid="{00000000-0005-0000-0000-000027870000}"/>
    <cellStyle name="Normal 3 5 2 5 2 5 2" xfId="35577" xr:uid="{00000000-0005-0000-0000-000028870000}"/>
    <cellStyle name="Normal 3 5 2 5 2 5 2 2" xfId="35578" xr:uid="{00000000-0005-0000-0000-000029870000}"/>
    <cellStyle name="Normal 3 5 2 5 2 5 3" xfId="35579" xr:uid="{00000000-0005-0000-0000-00002A870000}"/>
    <cellStyle name="Normal 3 5 2 5 2 6" xfId="35580" xr:uid="{00000000-0005-0000-0000-00002B870000}"/>
    <cellStyle name="Normal 3 5 2 5 2 6 2" xfId="35581" xr:uid="{00000000-0005-0000-0000-00002C870000}"/>
    <cellStyle name="Normal 3 5 2 5 2 7" xfId="35582" xr:uid="{00000000-0005-0000-0000-00002D870000}"/>
    <cellStyle name="Normal 3 5 2 5 2 7 2" xfId="35583" xr:uid="{00000000-0005-0000-0000-00002E870000}"/>
    <cellStyle name="Normal 3 5 2 5 2 8" xfId="35584" xr:uid="{00000000-0005-0000-0000-00002F870000}"/>
    <cellStyle name="Normal 3 5 2 5 3" xfId="35585" xr:uid="{00000000-0005-0000-0000-000030870000}"/>
    <cellStyle name="Normal 3 5 2 5 3 2" xfId="35586" xr:uid="{00000000-0005-0000-0000-000031870000}"/>
    <cellStyle name="Normal 3 5 2 5 3 2 2" xfId="35587" xr:uid="{00000000-0005-0000-0000-000032870000}"/>
    <cellStyle name="Normal 3 5 2 5 3 2 2 2" xfId="35588" xr:uid="{00000000-0005-0000-0000-000033870000}"/>
    <cellStyle name="Normal 3 5 2 5 3 2 2 2 2" xfId="35589" xr:uid="{00000000-0005-0000-0000-000034870000}"/>
    <cellStyle name="Normal 3 5 2 5 3 2 2 3" xfId="35590" xr:uid="{00000000-0005-0000-0000-000035870000}"/>
    <cellStyle name="Normal 3 5 2 5 3 2 3" xfId="35591" xr:uid="{00000000-0005-0000-0000-000036870000}"/>
    <cellStyle name="Normal 3 5 2 5 3 2 3 2" xfId="35592" xr:uid="{00000000-0005-0000-0000-000037870000}"/>
    <cellStyle name="Normal 3 5 2 5 3 2 4" xfId="35593" xr:uid="{00000000-0005-0000-0000-000038870000}"/>
    <cellStyle name="Normal 3 5 2 5 3 3" xfId="35594" xr:uid="{00000000-0005-0000-0000-000039870000}"/>
    <cellStyle name="Normal 3 5 2 5 3 3 2" xfId="35595" xr:uid="{00000000-0005-0000-0000-00003A870000}"/>
    <cellStyle name="Normal 3 5 2 5 3 3 2 2" xfId="35596" xr:uid="{00000000-0005-0000-0000-00003B870000}"/>
    <cellStyle name="Normal 3 5 2 5 3 3 3" xfId="35597" xr:uid="{00000000-0005-0000-0000-00003C870000}"/>
    <cellStyle name="Normal 3 5 2 5 3 4" xfId="35598" xr:uid="{00000000-0005-0000-0000-00003D870000}"/>
    <cellStyle name="Normal 3 5 2 5 3 4 2" xfId="35599" xr:uid="{00000000-0005-0000-0000-00003E870000}"/>
    <cellStyle name="Normal 3 5 2 5 3 5" xfId="35600" xr:uid="{00000000-0005-0000-0000-00003F870000}"/>
    <cellStyle name="Normal 3 5 2 5 4" xfId="35601" xr:uid="{00000000-0005-0000-0000-000040870000}"/>
    <cellStyle name="Normal 3 5 2 5 4 2" xfId="35602" xr:uid="{00000000-0005-0000-0000-000041870000}"/>
    <cellStyle name="Normal 3 5 2 5 4 2 2" xfId="35603" xr:uid="{00000000-0005-0000-0000-000042870000}"/>
    <cellStyle name="Normal 3 5 2 5 4 2 2 2" xfId="35604" xr:uid="{00000000-0005-0000-0000-000043870000}"/>
    <cellStyle name="Normal 3 5 2 5 4 2 3" xfId="35605" xr:uid="{00000000-0005-0000-0000-000044870000}"/>
    <cellStyle name="Normal 3 5 2 5 4 3" xfId="35606" xr:uid="{00000000-0005-0000-0000-000045870000}"/>
    <cellStyle name="Normal 3 5 2 5 4 3 2" xfId="35607" xr:uid="{00000000-0005-0000-0000-000046870000}"/>
    <cellStyle name="Normal 3 5 2 5 4 4" xfId="35608" xr:uid="{00000000-0005-0000-0000-000047870000}"/>
    <cellStyle name="Normal 3 5 2 5 5" xfId="35609" xr:uid="{00000000-0005-0000-0000-000048870000}"/>
    <cellStyle name="Normal 3 5 2 5 5 2" xfId="35610" xr:uid="{00000000-0005-0000-0000-000049870000}"/>
    <cellStyle name="Normal 3 5 2 5 5 2 2" xfId="35611" xr:uid="{00000000-0005-0000-0000-00004A870000}"/>
    <cellStyle name="Normal 3 5 2 5 5 2 2 2" xfId="35612" xr:uid="{00000000-0005-0000-0000-00004B870000}"/>
    <cellStyle name="Normal 3 5 2 5 5 2 3" xfId="35613" xr:uid="{00000000-0005-0000-0000-00004C870000}"/>
    <cellStyle name="Normal 3 5 2 5 5 3" xfId="35614" xr:uid="{00000000-0005-0000-0000-00004D870000}"/>
    <cellStyle name="Normal 3 5 2 5 5 3 2" xfId="35615" xr:uid="{00000000-0005-0000-0000-00004E870000}"/>
    <cellStyle name="Normal 3 5 2 5 5 4" xfId="35616" xr:uid="{00000000-0005-0000-0000-00004F870000}"/>
    <cellStyle name="Normal 3 5 2 5 6" xfId="35617" xr:uid="{00000000-0005-0000-0000-000050870000}"/>
    <cellStyle name="Normal 3 5 2 5 6 2" xfId="35618" xr:uid="{00000000-0005-0000-0000-000051870000}"/>
    <cellStyle name="Normal 3 5 2 5 6 2 2" xfId="35619" xr:uid="{00000000-0005-0000-0000-000052870000}"/>
    <cellStyle name="Normal 3 5 2 5 6 3" xfId="35620" xr:uid="{00000000-0005-0000-0000-000053870000}"/>
    <cellStyle name="Normal 3 5 2 5 7" xfId="35621" xr:uid="{00000000-0005-0000-0000-000054870000}"/>
    <cellStyle name="Normal 3 5 2 5 7 2" xfId="35622" xr:uid="{00000000-0005-0000-0000-000055870000}"/>
    <cellStyle name="Normal 3 5 2 5 8" xfId="35623" xr:uid="{00000000-0005-0000-0000-000056870000}"/>
    <cellStyle name="Normal 3 5 2 5 8 2" xfId="35624" xr:uid="{00000000-0005-0000-0000-000057870000}"/>
    <cellStyle name="Normal 3 5 2 5 9" xfId="35625" xr:uid="{00000000-0005-0000-0000-000058870000}"/>
    <cellStyle name="Normal 3 5 2 6" xfId="35626" xr:uid="{00000000-0005-0000-0000-000059870000}"/>
    <cellStyle name="Normal 3 5 2 6 2" xfId="35627" xr:uid="{00000000-0005-0000-0000-00005A870000}"/>
    <cellStyle name="Normal 3 5 2 6 2 2" xfId="35628" xr:uid="{00000000-0005-0000-0000-00005B870000}"/>
    <cellStyle name="Normal 3 5 2 6 2 2 2" xfId="35629" xr:uid="{00000000-0005-0000-0000-00005C870000}"/>
    <cellStyle name="Normal 3 5 2 6 2 2 2 2" xfId="35630" xr:uid="{00000000-0005-0000-0000-00005D870000}"/>
    <cellStyle name="Normal 3 5 2 6 2 2 2 2 2" xfId="35631" xr:uid="{00000000-0005-0000-0000-00005E870000}"/>
    <cellStyle name="Normal 3 5 2 6 2 2 2 3" xfId="35632" xr:uid="{00000000-0005-0000-0000-00005F870000}"/>
    <cellStyle name="Normal 3 5 2 6 2 2 3" xfId="35633" xr:uid="{00000000-0005-0000-0000-000060870000}"/>
    <cellStyle name="Normal 3 5 2 6 2 2 3 2" xfId="35634" xr:uid="{00000000-0005-0000-0000-000061870000}"/>
    <cellStyle name="Normal 3 5 2 6 2 2 4" xfId="35635" xr:uid="{00000000-0005-0000-0000-000062870000}"/>
    <cellStyle name="Normal 3 5 2 6 2 3" xfId="35636" xr:uid="{00000000-0005-0000-0000-000063870000}"/>
    <cellStyle name="Normal 3 5 2 6 2 3 2" xfId="35637" xr:uid="{00000000-0005-0000-0000-000064870000}"/>
    <cellStyle name="Normal 3 5 2 6 2 3 2 2" xfId="35638" xr:uid="{00000000-0005-0000-0000-000065870000}"/>
    <cellStyle name="Normal 3 5 2 6 2 3 3" xfId="35639" xr:uid="{00000000-0005-0000-0000-000066870000}"/>
    <cellStyle name="Normal 3 5 2 6 2 4" xfId="35640" xr:uid="{00000000-0005-0000-0000-000067870000}"/>
    <cellStyle name="Normal 3 5 2 6 2 4 2" xfId="35641" xr:uid="{00000000-0005-0000-0000-000068870000}"/>
    <cellStyle name="Normal 3 5 2 6 2 5" xfId="35642" xr:uid="{00000000-0005-0000-0000-000069870000}"/>
    <cellStyle name="Normal 3 5 2 6 3" xfId="35643" xr:uid="{00000000-0005-0000-0000-00006A870000}"/>
    <cellStyle name="Normal 3 5 2 6 3 2" xfId="35644" xr:uid="{00000000-0005-0000-0000-00006B870000}"/>
    <cellStyle name="Normal 3 5 2 6 3 2 2" xfId="35645" xr:uid="{00000000-0005-0000-0000-00006C870000}"/>
    <cellStyle name="Normal 3 5 2 6 3 2 2 2" xfId="35646" xr:uid="{00000000-0005-0000-0000-00006D870000}"/>
    <cellStyle name="Normal 3 5 2 6 3 2 3" xfId="35647" xr:uid="{00000000-0005-0000-0000-00006E870000}"/>
    <cellStyle name="Normal 3 5 2 6 3 3" xfId="35648" xr:uid="{00000000-0005-0000-0000-00006F870000}"/>
    <cellStyle name="Normal 3 5 2 6 3 3 2" xfId="35649" xr:uid="{00000000-0005-0000-0000-000070870000}"/>
    <cellStyle name="Normal 3 5 2 6 3 4" xfId="35650" xr:uid="{00000000-0005-0000-0000-000071870000}"/>
    <cellStyle name="Normal 3 5 2 6 4" xfId="35651" xr:uid="{00000000-0005-0000-0000-000072870000}"/>
    <cellStyle name="Normal 3 5 2 6 4 2" xfId="35652" xr:uid="{00000000-0005-0000-0000-000073870000}"/>
    <cellStyle name="Normal 3 5 2 6 4 2 2" xfId="35653" xr:uid="{00000000-0005-0000-0000-000074870000}"/>
    <cellStyle name="Normal 3 5 2 6 4 2 2 2" xfId="35654" xr:uid="{00000000-0005-0000-0000-000075870000}"/>
    <cellStyle name="Normal 3 5 2 6 4 2 3" xfId="35655" xr:uid="{00000000-0005-0000-0000-000076870000}"/>
    <cellStyle name="Normal 3 5 2 6 4 3" xfId="35656" xr:uid="{00000000-0005-0000-0000-000077870000}"/>
    <cellStyle name="Normal 3 5 2 6 4 3 2" xfId="35657" xr:uid="{00000000-0005-0000-0000-000078870000}"/>
    <cellStyle name="Normal 3 5 2 6 4 4" xfId="35658" xr:uid="{00000000-0005-0000-0000-000079870000}"/>
    <cellStyle name="Normal 3 5 2 6 5" xfId="35659" xr:uid="{00000000-0005-0000-0000-00007A870000}"/>
    <cellStyle name="Normal 3 5 2 6 5 2" xfId="35660" xr:uid="{00000000-0005-0000-0000-00007B870000}"/>
    <cellStyle name="Normal 3 5 2 6 5 2 2" xfId="35661" xr:uid="{00000000-0005-0000-0000-00007C870000}"/>
    <cellStyle name="Normal 3 5 2 6 5 3" xfId="35662" xr:uid="{00000000-0005-0000-0000-00007D870000}"/>
    <cellStyle name="Normal 3 5 2 6 6" xfId="35663" xr:uid="{00000000-0005-0000-0000-00007E870000}"/>
    <cellStyle name="Normal 3 5 2 6 6 2" xfId="35664" xr:uid="{00000000-0005-0000-0000-00007F870000}"/>
    <cellStyle name="Normal 3 5 2 6 7" xfId="35665" xr:uid="{00000000-0005-0000-0000-000080870000}"/>
    <cellStyle name="Normal 3 5 2 6 7 2" xfId="35666" xr:uid="{00000000-0005-0000-0000-000081870000}"/>
    <cellStyle name="Normal 3 5 2 6 8" xfId="35667" xr:uid="{00000000-0005-0000-0000-000082870000}"/>
    <cellStyle name="Normal 3 5 2 7" xfId="35668" xr:uid="{00000000-0005-0000-0000-000083870000}"/>
    <cellStyle name="Normal 3 5 2 7 2" xfId="35669" xr:uid="{00000000-0005-0000-0000-000084870000}"/>
    <cellStyle name="Normal 3 5 2 7 2 2" xfId="35670" xr:uid="{00000000-0005-0000-0000-000085870000}"/>
    <cellStyle name="Normal 3 5 2 7 2 2 2" xfId="35671" xr:uid="{00000000-0005-0000-0000-000086870000}"/>
    <cellStyle name="Normal 3 5 2 7 2 2 2 2" xfId="35672" xr:uid="{00000000-0005-0000-0000-000087870000}"/>
    <cellStyle name="Normal 3 5 2 7 2 2 2 2 2" xfId="35673" xr:uid="{00000000-0005-0000-0000-000088870000}"/>
    <cellStyle name="Normal 3 5 2 7 2 2 2 3" xfId="35674" xr:uid="{00000000-0005-0000-0000-000089870000}"/>
    <cellStyle name="Normal 3 5 2 7 2 2 3" xfId="35675" xr:uid="{00000000-0005-0000-0000-00008A870000}"/>
    <cellStyle name="Normal 3 5 2 7 2 2 3 2" xfId="35676" xr:uid="{00000000-0005-0000-0000-00008B870000}"/>
    <cellStyle name="Normal 3 5 2 7 2 2 4" xfId="35677" xr:uid="{00000000-0005-0000-0000-00008C870000}"/>
    <cellStyle name="Normal 3 5 2 7 2 3" xfId="35678" xr:uid="{00000000-0005-0000-0000-00008D870000}"/>
    <cellStyle name="Normal 3 5 2 7 2 3 2" xfId="35679" xr:uid="{00000000-0005-0000-0000-00008E870000}"/>
    <cellStyle name="Normal 3 5 2 7 2 3 2 2" xfId="35680" xr:uid="{00000000-0005-0000-0000-00008F870000}"/>
    <cellStyle name="Normal 3 5 2 7 2 3 3" xfId="35681" xr:uid="{00000000-0005-0000-0000-000090870000}"/>
    <cellStyle name="Normal 3 5 2 7 2 4" xfId="35682" xr:uid="{00000000-0005-0000-0000-000091870000}"/>
    <cellStyle name="Normal 3 5 2 7 2 4 2" xfId="35683" xr:uid="{00000000-0005-0000-0000-000092870000}"/>
    <cellStyle name="Normal 3 5 2 7 2 5" xfId="35684" xr:uid="{00000000-0005-0000-0000-000093870000}"/>
    <cellStyle name="Normal 3 5 2 7 3" xfId="35685" xr:uid="{00000000-0005-0000-0000-000094870000}"/>
    <cellStyle name="Normal 3 5 2 7 3 2" xfId="35686" xr:uid="{00000000-0005-0000-0000-000095870000}"/>
    <cellStyle name="Normal 3 5 2 7 3 2 2" xfId="35687" xr:uid="{00000000-0005-0000-0000-000096870000}"/>
    <cellStyle name="Normal 3 5 2 7 3 2 2 2" xfId="35688" xr:uid="{00000000-0005-0000-0000-000097870000}"/>
    <cellStyle name="Normal 3 5 2 7 3 2 3" xfId="35689" xr:uid="{00000000-0005-0000-0000-000098870000}"/>
    <cellStyle name="Normal 3 5 2 7 3 3" xfId="35690" xr:uid="{00000000-0005-0000-0000-000099870000}"/>
    <cellStyle name="Normal 3 5 2 7 3 3 2" xfId="35691" xr:uid="{00000000-0005-0000-0000-00009A870000}"/>
    <cellStyle name="Normal 3 5 2 7 3 4" xfId="35692" xr:uid="{00000000-0005-0000-0000-00009B870000}"/>
    <cellStyle name="Normal 3 5 2 7 4" xfId="35693" xr:uid="{00000000-0005-0000-0000-00009C870000}"/>
    <cellStyle name="Normal 3 5 2 7 4 2" xfId="35694" xr:uid="{00000000-0005-0000-0000-00009D870000}"/>
    <cellStyle name="Normal 3 5 2 7 4 2 2" xfId="35695" xr:uid="{00000000-0005-0000-0000-00009E870000}"/>
    <cellStyle name="Normal 3 5 2 7 4 3" xfId="35696" xr:uid="{00000000-0005-0000-0000-00009F870000}"/>
    <cellStyle name="Normal 3 5 2 7 5" xfId="35697" xr:uid="{00000000-0005-0000-0000-0000A0870000}"/>
    <cellStyle name="Normal 3 5 2 7 5 2" xfId="35698" xr:uid="{00000000-0005-0000-0000-0000A1870000}"/>
    <cellStyle name="Normal 3 5 2 7 6" xfId="35699" xr:uid="{00000000-0005-0000-0000-0000A2870000}"/>
    <cellStyle name="Normal 3 5 2 8" xfId="35700" xr:uid="{00000000-0005-0000-0000-0000A3870000}"/>
    <cellStyle name="Normal 3 5 2 8 2" xfId="35701" xr:uid="{00000000-0005-0000-0000-0000A4870000}"/>
    <cellStyle name="Normal 3 5 2 8 2 2" xfId="35702" xr:uid="{00000000-0005-0000-0000-0000A5870000}"/>
    <cellStyle name="Normal 3 5 2 8 2 2 2" xfId="35703" xr:uid="{00000000-0005-0000-0000-0000A6870000}"/>
    <cellStyle name="Normal 3 5 2 8 2 2 2 2" xfId="35704" xr:uid="{00000000-0005-0000-0000-0000A7870000}"/>
    <cellStyle name="Normal 3 5 2 8 2 2 2 2 2" xfId="35705" xr:uid="{00000000-0005-0000-0000-0000A8870000}"/>
    <cellStyle name="Normal 3 5 2 8 2 2 2 3" xfId="35706" xr:uid="{00000000-0005-0000-0000-0000A9870000}"/>
    <cellStyle name="Normal 3 5 2 8 2 2 3" xfId="35707" xr:uid="{00000000-0005-0000-0000-0000AA870000}"/>
    <cellStyle name="Normal 3 5 2 8 2 2 3 2" xfId="35708" xr:uid="{00000000-0005-0000-0000-0000AB870000}"/>
    <cellStyle name="Normal 3 5 2 8 2 2 4" xfId="35709" xr:uid="{00000000-0005-0000-0000-0000AC870000}"/>
    <cellStyle name="Normal 3 5 2 8 2 3" xfId="35710" xr:uid="{00000000-0005-0000-0000-0000AD870000}"/>
    <cellStyle name="Normal 3 5 2 8 2 3 2" xfId="35711" xr:uid="{00000000-0005-0000-0000-0000AE870000}"/>
    <cellStyle name="Normal 3 5 2 8 2 3 2 2" xfId="35712" xr:uid="{00000000-0005-0000-0000-0000AF870000}"/>
    <cellStyle name="Normal 3 5 2 8 2 3 3" xfId="35713" xr:uid="{00000000-0005-0000-0000-0000B0870000}"/>
    <cellStyle name="Normal 3 5 2 8 2 4" xfId="35714" xr:uid="{00000000-0005-0000-0000-0000B1870000}"/>
    <cellStyle name="Normal 3 5 2 8 2 4 2" xfId="35715" xr:uid="{00000000-0005-0000-0000-0000B2870000}"/>
    <cellStyle name="Normal 3 5 2 8 2 5" xfId="35716" xr:uid="{00000000-0005-0000-0000-0000B3870000}"/>
    <cellStyle name="Normal 3 5 2 8 3" xfId="35717" xr:uid="{00000000-0005-0000-0000-0000B4870000}"/>
    <cellStyle name="Normal 3 5 2 8 3 2" xfId="35718" xr:uid="{00000000-0005-0000-0000-0000B5870000}"/>
    <cellStyle name="Normal 3 5 2 8 3 2 2" xfId="35719" xr:uid="{00000000-0005-0000-0000-0000B6870000}"/>
    <cellStyle name="Normal 3 5 2 8 3 2 2 2" xfId="35720" xr:uid="{00000000-0005-0000-0000-0000B7870000}"/>
    <cellStyle name="Normal 3 5 2 8 3 2 3" xfId="35721" xr:uid="{00000000-0005-0000-0000-0000B8870000}"/>
    <cellStyle name="Normal 3 5 2 8 3 3" xfId="35722" xr:uid="{00000000-0005-0000-0000-0000B9870000}"/>
    <cellStyle name="Normal 3 5 2 8 3 3 2" xfId="35723" xr:uid="{00000000-0005-0000-0000-0000BA870000}"/>
    <cellStyle name="Normal 3 5 2 8 3 4" xfId="35724" xr:uid="{00000000-0005-0000-0000-0000BB870000}"/>
    <cellStyle name="Normal 3 5 2 8 4" xfId="35725" xr:uid="{00000000-0005-0000-0000-0000BC870000}"/>
    <cellStyle name="Normal 3 5 2 8 4 2" xfId="35726" xr:uid="{00000000-0005-0000-0000-0000BD870000}"/>
    <cellStyle name="Normal 3 5 2 8 4 2 2" xfId="35727" xr:uid="{00000000-0005-0000-0000-0000BE870000}"/>
    <cellStyle name="Normal 3 5 2 8 4 3" xfId="35728" xr:uid="{00000000-0005-0000-0000-0000BF870000}"/>
    <cellStyle name="Normal 3 5 2 8 5" xfId="35729" xr:uid="{00000000-0005-0000-0000-0000C0870000}"/>
    <cellStyle name="Normal 3 5 2 8 5 2" xfId="35730" xr:uid="{00000000-0005-0000-0000-0000C1870000}"/>
    <cellStyle name="Normal 3 5 2 8 6" xfId="35731" xr:uid="{00000000-0005-0000-0000-0000C2870000}"/>
    <cellStyle name="Normal 3 5 2 9" xfId="35732" xr:uid="{00000000-0005-0000-0000-0000C3870000}"/>
    <cellStyle name="Normal 3 5 2 9 2" xfId="35733" xr:uid="{00000000-0005-0000-0000-0000C4870000}"/>
    <cellStyle name="Normal 3 5 2 9 2 2" xfId="35734" xr:uid="{00000000-0005-0000-0000-0000C5870000}"/>
    <cellStyle name="Normal 3 5 2 9 2 2 2" xfId="35735" xr:uid="{00000000-0005-0000-0000-0000C6870000}"/>
    <cellStyle name="Normal 3 5 2 9 2 2 2 2" xfId="35736" xr:uid="{00000000-0005-0000-0000-0000C7870000}"/>
    <cellStyle name="Normal 3 5 2 9 2 2 3" xfId="35737" xr:uid="{00000000-0005-0000-0000-0000C8870000}"/>
    <cellStyle name="Normal 3 5 2 9 2 3" xfId="35738" xr:uid="{00000000-0005-0000-0000-0000C9870000}"/>
    <cellStyle name="Normal 3 5 2 9 2 3 2" xfId="35739" xr:uid="{00000000-0005-0000-0000-0000CA870000}"/>
    <cellStyle name="Normal 3 5 2 9 2 4" xfId="35740" xr:uid="{00000000-0005-0000-0000-0000CB870000}"/>
    <cellStyle name="Normal 3 5 2 9 3" xfId="35741" xr:uid="{00000000-0005-0000-0000-0000CC870000}"/>
    <cellStyle name="Normal 3 5 2 9 3 2" xfId="35742" xr:uid="{00000000-0005-0000-0000-0000CD870000}"/>
    <cellStyle name="Normal 3 5 2 9 3 2 2" xfId="35743" xr:uid="{00000000-0005-0000-0000-0000CE870000}"/>
    <cellStyle name="Normal 3 5 2 9 3 3" xfId="35744" xr:uid="{00000000-0005-0000-0000-0000CF870000}"/>
    <cellStyle name="Normal 3 5 2 9 4" xfId="35745" xr:uid="{00000000-0005-0000-0000-0000D0870000}"/>
    <cellStyle name="Normal 3 5 2 9 4 2" xfId="35746" xr:uid="{00000000-0005-0000-0000-0000D1870000}"/>
    <cellStyle name="Normal 3 5 2 9 5" xfId="35747" xr:uid="{00000000-0005-0000-0000-0000D2870000}"/>
    <cellStyle name="Normal 3 5 2_T-straight with PEDs adjustor" xfId="35748" xr:uid="{00000000-0005-0000-0000-0000D3870000}"/>
    <cellStyle name="Normal 3 5 3" xfId="1301" xr:uid="{00000000-0005-0000-0000-0000D4870000}"/>
    <cellStyle name="Normal 3 5 3 10" xfId="35749" xr:uid="{00000000-0005-0000-0000-0000D5870000}"/>
    <cellStyle name="Normal 3 5 3 11" xfId="35750" xr:uid="{00000000-0005-0000-0000-0000D6870000}"/>
    <cellStyle name="Normal 3 5 3 2" xfId="1302" xr:uid="{00000000-0005-0000-0000-0000D7870000}"/>
    <cellStyle name="Normal 3 5 3 2 10" xfId="35751" xr:uid="{00000000-0005-0000-0000-0000D8870000}"/>
    <cellStyle name="Normal 3 5 3 2 2" xfId="35752" xr:uid="{00000000-0005-0000-0000-0000D9870000}"/>
    <cellStyle name="Normal 3 5 3 2 2 2" xfId="35753" xr:uid="{00000000-0005-0000-0000-0000DA870000}"/>
    <cellStyle name="Normal 3 5 3 2 2 2 2" xfId="35754" xr:uid="{00000000-0005-0000-0000-0000DB870000}"/>
    <cellStyle name="Normal 3 5 3 2 2 2 2 2" xfId="35755" xr:uid="{00000000-0005-0000-0000-0000DC870000}"/>
    <cellStyle name="Normal 3 5 3 2 2 2 2 2 2" xfId="35756" xr:uid="{00000000-0005-0000-0000-0000DD870000}"/>
    <cellStyle name="Normal 3 5 3 2 2 2 2 2 2 2" xfId="35757" xr:uid="{00000000-0005-0000-0000-0000DE870000}"/>
    <cellStyle name="Normal 3 5 3 2 2 2 2 2 3" xfId="35758" xr:uid="{00000000-0005-0000-0000-0000DF870000}"/>
    <cellStyle name="Normal 3 5 3 2 2 2 2 3" xfId="35759" xr:uid="{00000000-0005-0000-0000-0000E0870000}"/>
    <cellStyle name="Normal 3 5 3 2 2 2 2 3 2" xfId="35760" xr:uid="{00000000-0005-0000-0000-0000E1870000}"/>
    <cellStyle name="Normal 3 5 3 2 2 2 2 4" xfId="35761" xr:uid="{00000000-0005-0000-0000-0000E2870000}"/>
    <cellStyle name="Normal 3 5 3 2 2 2 3" xfId="35762" xr:uid="{00000000-0005-0000-0000-0000E3870000}"/>
    <cellStyle name="Normal 3 5 3 2 2 2 3 2" xfId="35763" xr:uid="{00000000-0005-0000-0000-0000E4870000}"/>
    <cellStyle name="Normal 3 5 3 2 2 2 3 2 2" xfId="35764" xr:uid="{00000000-0005-0000-0000-0000E5870000}"/>
    <cellStyle name="Normal 3 5 3 2 2 2 3 3" xfId="35765" xr:uid="{00000000-0005-0000-0000-0000E6870000}"/>
    <cellStyle name="Normal 3 5 3 2 2 2 4" xfId="35766" xr:uid="{00000000-0005-0000-0000-0000E7870000}"/>
    <cellStyle name="Normal 3 5 3 2 2 2 4 2" xfId="35767" xr:uid="{00000000-0005-0000-0000-0000E8870000}"/>
    <cellStyle name="Normal 3 5 3 2 2 2 5" xfId="35768" xr:uid="{00000000-0005-0000-0000-0000E9870000}"/>
    <cellStyle name="Normal 3 5 3 2 2 3" xfId="35769" xr:uid="{00000000-0005-0000-0000-0000EA870000}"/>
    <cellStyle name="Normal 3 5 3 2 2 3 2" xfId="35770" xr:uid="{00000000-0005-0000-0000-0000EB870000}"/>
    <cellStyle name="Normal 3 5 3 2 2 3 2 2" xfId="35771" xr:uid="{00000000-0005-0000-0000-0000EC870000}"/>
    <cellStyle name="Normal 3 5 3 2 2 3 2 2 2" xfId="35772" xr:uid="{00000000-0005-0000-0000-0000ED870000}"/>
    <cellStyle name="Normal 3 5 3 2 2 3 2 3" xfId="35773" xr:uid="{00000000-0005-0000-0000-0000EE870000}"/>
    <cellStyle name="Normal 3 5 3 2 2 3 3" xfId="35774" xr:uid="{00000000-0005-0000-0000-0000EF870000}"/>
    <cellStyle name="Normal 3 5 3 2 2 3 3 2" xfId="35775" xr:uid="{00000000-0005-0000-0000-0000F0870000}"/>
    <cellStyle name="Normal 3 5 3 2 2 3 4" xfId="35776" xr:uid="{00000000-0005-0000-0000-0000F1870000}"/>
    <cellStyle name="Normal 3 5 3 2 2 4" xfId="35777" xr:uid="{00000000-0005-0000-0000-0000F2870000}"/>
    <cellStyle name="Normal 3 5 3 2 2 4 2" xfId="35778" xr:uid="{00000000-0005-0000-0000-0000F3870000}"/>
    <cellStyle name="Normal 3 5 3 2 2 4 2 2" xfId="35779" xr:uid="{00000000-0005-0000-0000-0000F4870000}"/>
    <cellStyle name="Normal 3 5 3 2 2 4 2 2 2" xfId="35780" xr:uid="{00000000-0005-0000-0000-0000F5870000}"/>
    <cellStyle name="Normal 3 5 3 2 2 4 2 3" xfId="35781" xr:uid="{00000000-0005-0000-0000-0000F6870000}"/>
    <cellStyle name="Normal 3 5 3 2 2 4 3" xfId="35782" xr:uid="{00000000-0005-0000-0000-0000F7870000}"/>
    <cellStyle name="Normal 3 5 3 2 2 4 3 2" xfId="35783" xr:uid="{00000000-0005-0000-0000-0000F8870000}"/>
    <cellStyle name="Normal 3 5 3 2 2 4 4" xfId="35784" xr:uid="{00000000-0005-0000-0000-0000F9870000}"/>
    <cellStyle name="Normal 3 5 3 2 2 5" xfId="35785" xr:uid="{00000000-0005-0000-0000-0000FA870000}"/>
    <cellStyle name="Normal 3 5 3 2 2 5 2" xfId="35786" xr:uid="{00000000-0005-0000-0000-0000FB870000}"/>
    <cellStyle name="Normal 3 5 3 2 2 5 2 2" xfId="35787" xr:uid="{00000000-0005-0000-0000-0000FC870000}"/>
    <cellStyle name="Normal 3 5 3 2 2 5 3" xfId="35788" xr:uid="{00000000-0005-0000-0000-0000FD870000}"/>
    <cellStyle name="Normal 3 5 3 2 2 6" xfId="35789" xr:uid="{00000000-0005-0000-0000-0000FE870000}"/>
    <cellStyle name="Normal 3 5 3 2 2 6 2" xfId="35790" xr:uid="{00000000-0005-0000-0000-0000FF870000}"/>
    <cellStyle name="Normal 3 5 3 2 2 7" xfId="35791" xr:uid="{00000000-0005-0000-0000-000000880000}"/>
    <cellStyle name="Normal 3 5 3 2 2 7 2" xfId="35792" xr:uid="{00000000-0005-0000-0000-000001880000}"/>
    <cellStyle name="Normal 3 5 3 2 2 8" xfId="35793" xr:uid="{00000000-0005-0000-0000-000002880000}"/>
    <cellStyle name="Normal 3 5 3 2 2 9" xfId="35794" xr:uid="{00000000-0005-0000-0000-000003880000}"/>
    <cellStyle name="Normal 3 5 3 2 3" xfId="35795" xr:uid="{00000000-0005-0000-0000-000004880000}"/>
    <cellStyle name="Normal 3 5 3 2 3 2" xfId="35796" xr:uid="{00000000-0005-0000-0000-000005880000}"/>
    <cellStyle name="Normal 3 5 3 2 3 2 2" xfId="35797" xr:uid="{00000000-0005-0000-0000-000006880000}"/>
    <cellStyle name="Normal 3 5 3 2 3 2 2 2" xfId="35798" xr:uid="{00000000-0005-0000-0000-000007880000}"/>
    <cellStyle name="Normal 3 5 3 2 3 2 2 2 2" xfId="35799" xr:uid="{00000000-0005-0000-0000-000008880000}"/>
    <cellStyle name="Normal 3 5 3 2 3 2 2 3" xfId="35800" xr:uid="{00000000-0005-0000-0000-000009880000}"/>
    <cellStyle name="Normal 3 5 3 2 3 2 3" xfId="35801" xr:uid="{00000000-0005-0000-0000-00000A880000}"/>
    <cellStyle name="Normal 3 5 3 2 3 2 3 2" xfId="35802" xr:uid="{00000000-0005-0000-0000-00000B880000}"/>
    <cellStyle name="Normal 3 5 3 2 3 2 4" xfId="35803" xr:uid="{00000000-0005-0000-0000-00000C880000}"/>
    <cellStyle name="Normal 3 5 3 2 3 3" xfId="35804" xr:uid="{00000000-0005-0000-0000-00000D880000}"/>
    <cellStyle name="Normal 3 5 3 2 3 3 2" xfId="35805" xr:uid="{00000000-0005-0000-0000-00000E880000}"/>
    <cellStyle name="Normal 3 5 3 2 3 3 2 2" xfId="35806" xr:uid="{00000000-0005-0000-0000-00000F880000}"/>
    <cellStyle name="Normal 3 5 3 2 3 3 3" xfId="35807" xr:uid="{00000000-0005-0000-0000-000010880000}"/>
    <cellStyle name="Normal 3 5 3 2 3 4" xfId="35808" xr:uid="{00000000-0005-0000-0000-000011880000}"/>
    <cellStyle name="Normal 3 5 3 2 3 4 2" xfId="35809" xr:uid="{00000000-0005-0000-0000-000012880000}"/>
    <cellStyle name="Normal 3 5 3 2 3 5" xfId="35810" xr:uid="{00000000-0005-0000-0000-000013880000}"/>
    <cellStyle name="Normal 3 5 3 2 4" xfId="35811" xr:uid="{00000000-0005-0000-0000-000014880000}"/>
    <cellStyle name="Normal 3 5 3 2 4 2" xfId="35812" xr:uid="{00000000-0005-0000-0000-000015880000}"/>
    <cellStyle name="Normal 3 5 3 2 4 2 2" xfId="35813" xr:uid="{00000000-0005-0000-0000-000016880000}"/>
    <cellStyle name="Normal 3 5 3 2 4 2 2 2" xfId="35814" xr:uid="{00000000-0005-0000-0000-000017880000}"/>
    <cellStyle name="Normal 3 5 3 2 4 2 3" xfId="35815" xr:uid="{00000000-0005-0000-0000-000018880000}"/>
    <cellStyle name="Normal 3 5 3 2 4 3" xfId="35816" xr:uid="{00000000-0005-0000-0000-000019880000}"/>
    <cellStyle name="Normal 3 5 3 2 4 3 2" xfId="35817" xr:uid="{00000000-0005-0000-0000-00001A880000}"/>
    <cellStyle name="Normal 3 5 3 2 4 4" xfId="35818" xr:uid="{00000000-0005-0000-0000-00001B880000}"/>
    <cellStyle name="Normal 3 5 3 2 5" xfId="35819" xr:uid="{00000000-0005-0000-0000-00001C880000}"/>
    <cellStyle name="Normal 3 5 3 2 5 2" xfId="35820" xr:uid="{00000000-0005-0000-0000-00001D880000}"/>
    <cellStyle name="Normal 3 5 3 2 5 2 2" xfId="35821" xr:uid="{00000000-0005-0000-0000-00001E880000}"/>
    <cellStyle name="Normal 3 5 3 2 5 2 2 2" xfId="35822" xr:uid="{00000000-0005-0000-0000-00001F880000}"/>
    <cellStyle name="Normal 3 5 3 2 5 2 3" xfId="35823" xr:uid="{00000000-0005-0000-0000-000020880000}"/>
    <cellStyle name="Normal 3 5 3 2 5 3" xfId="35824" xr:uid="{00000000-0005-0000-0000-000021880000}"/>
    <cellStyle name="Normal 3 5 3 2 5 3 2" xfId="35825" xr:uid="{00000000-0005-0000-0000-000022880000}"/>
    <cellStyle name="Normal 3 5 3 2 5 4" xfId="35826" xr:uid="{00000000-0005-0000-0000-000023880000}"/>
    <cellStyle name="Normal 3 5 3 2 6" xfId="35827" xr:uid="{00000000-0005-0000-0000-000024880000}"/>
    <cellStyle name="Normal 3 5 3 2 6 2" xfId="35828" xr:uid="{00000000-0005-0000-0000-000025880000}"/>
    <cellStyle name="Normal 3 5 3 2 6 2 2" xfId="35829" xr:uid="{00000000-0005-0000-0000-000026880000}"/>
    <cellStyle name="Normal 3 5 3 2 6 3" xfId="35830" xr:uid="{00000000-0005-0000-0000-000027880000}"/>
    <cellStyle name="Normal 3 5 3 2 7" xfId="35831" xr:uid="{00000000-0005-0000-0000-000028880000}"/>
    <cellStyle name="Normal 3 5 3 2 7 2" xfId="35832" xr:uid="{00000000-0005-0000-0000-000029880000}"/>
    <cellStyle name="Normal 3 5 3 2 8" xfId="35833" xr:uid="{00000000-0005-0000-0000-00002A880000}"/>
    <cellStyle name="Normal 3 5 3 2 8 2" xfId="35834" xr:uid="{00000000-0005-0000-0000-00002B880000}"/>
    <cellStyle name="Normal 3 5 3 2 9" xfId="35835" xr:uid="{00000000-0005-0000-0000-00002C880000}"/>
    <cellStyle name="Normal 3 5 3 3" xfId="35836" xr:uid="{00000000-0005-0000-0000-00002D880000}"/>
    <cellStyle name="Normal 3 5 3 3 2" xfId="35837" xr:uid="{00000000-0005-0000-0000-00002E880000}"/>
    <cellStyle name="Normal 3 5 3 3 2 2" xfId="35838" xr:uid="{00000000-0005-0000-0000-00002F880000}"/>
    <cellStyle name="Normal 3 5 3 3 2 2 2" xfId="35839" xr:uid="{00000000-0005-0000-0000-000030880000}"/>
    <cellStyle name="Normal 3 5 3 3 2 2 2 2" xfId="35840" xr:uid="{00000000-0005-0000-0000-000031880000}"/>
    <cellStyle name="Normal 3 5 3 3 2 2 2 2 2" xfId="35841" xr:uid="{00000000-0005-0000-0000-000032880000}"/>
    <cellStyle name="Normal 3 5 3 3 2 2 2 3" xfId="35842" xr:uid="{00000000-0005-0000-0000-000033880000}"/>
    <cellStyle name="Normal 3 5 3 3 2 2 3" xfId="35843" xr:uid="{00000000-0005-0000-0000-000034880000}"/>
    <cellStyle name="Normal 3 5 3 3 2 2 3 2" xfId="35844" xr:uid="{00000000-0005-0000-0000-000035880000}"/>
    <cellStyle name="Normal 3 5 3 3 2 2 4" xfId="35845" xr:uid="{00000000-0005-0000-0000-000036880000}"/>
    <cellStyle name="Normal 3 5 3 3 2 3" xfId="35846" xr:uid="{00000000-0005-0000-0000-000037880000}"/>
    <cellStyle name="Normal 3 5 3 3 2 3 2" xfId="35847" xr:uid="{00000000-0005-0000-0000-000038880000}"/>
    <cellStyle name="Normal 3 5 3 3 2 3 2 2" xfId="35848" xr:uid="{00000000-0005-0000-0000-000039880000}"/>
    <cellStyle name="Normal 3 5 3 3 2 3 3" xfId="35849" xr:uid="{00000000-0005-0000-0000-00003A880000}"/>
    <cellStyle name="Normal 3 5 3 3 2 4" xfId="35850" xr:uid="{00000000-0005-0000-0000-00003B880000}"/>
    <cellStyle name="Normal 3 5 3 3 2 4 2" xfId="35851" xr:uid="{00000000-0005-0000-0000-00003C880000}"/>
    <cellStyle name="Normal 3 5 3 3 2 5" xfId="35852" xr:uid="{00000000-0005-0000-0000-00003D880000}"/>
    <cellStyle name="Normal 3 5 3 3 2 6" xfId="35853" xr:uid="{00000000-0005-0000-0000-00003E880000}"/>
    <cellStyle name="Normal 3 5 3 3 3" xfId="35854" xr:uid="{00000000-0005-0000-0000-00003F880000}"/>
    <cellStyle name="Normal 3 5 3 3 3 2" xfId="35855" xr:uid="{00000000-0005-0000-0000-000040880000}"/>
    <cellStyle name="Normal 3 5 3 3 3 2 2" xfId="35856" xr:uid="{00000000-0005-0000-0000-000041880000}"/>
    <cellStyle name="Normal 3 5 3 3 3 2 2 2" xfId="35857" xr:uid="{00000000-0005-0000-0000-000042880000}"/>
    <cellStyle name="Normal 3 5 3 3 3 2 3" xfId="35858" xr:uid="{00000000-0005-0000-0000-000043880000}"/>
    <cellStyle name="Normal 3 5 3 3 3 3" xfId="35859" xr:uid="{00000000-0005-0000-0000-000044880000}"/>
    <cellStyle name="Normal 3 5 3 3 3 3 2" xfId="35860" xr:uid="{00000000-0005-0000-0000-000045880000}"/>
    <cellStyle name="Normal 3 5 3 3 3 4" xfId="35861" xr:uid="{00000000-0005-0000-0000-000046880000}"/>
    <cellStyle name="Normal 3 5 3 3 4" xfId="35862" xr:uid="{00000000-0005-0000-0000-000047880000}"/>
    <cellStyle name="Normal 3 5 3 3 4 2" xfId="35863" xr:uid="{00000000-0005-0000-0000-000048880000}"/>
    <cellStyle name="Normal 3 5 3 3 4 2 2" xfId="35864" xr:uid="{00000000-0005-0000-0000-000049880000}"/>
    <cellStyle name="Normal 3 5 3 3 4 2 2 2" xfId="35865" xr:uid="{00000000-0005-0000-0000-00004A880000}"/>
    <cellStyle name="Normal 3 5 3 3 4 2 3" xfId="35866" xr:uid="{00000000-0005-0000-0000-00004B880000}"/>
    <cellStyle name="Normal 3 5 3 3 4 3" xfId="35867" xr:uid="{00000000-0005-0000-0000-00004C880000}"/>
    <cellStyle name="Normal 3 5 3 3 4 3 2" xfId="35868" xr:uid="{00000000-0005-0000-0000-00004D880000}"/>
    <cellStyle name="Normal 3 5 3 3 4 4" xfId="35869" xr:uid="{00000000-0005-0000-0000-00004E880000}"/>
    <cellStyle name="Normal 3 5 3 3 5" xfId="35870" xr:uid="{00000000-0005-0000-0000-00004F880000}"/>
    <cellStyle name="Normal 3 5 3 3 5 2" xfId="35871" xr:uid="{00000000-0005-0000-0000-000050880000}"/>
    <cellStyle name="Normal 3 5 3 3 5 2 2" xfId="35872" xr:uid="{00000000-0005-0000-0000-000051880000}"/>
    <cellStyle name="Normal 3 5 3 3 5 3" xfId="35873" xr:uid="{00000000-0005-0000-0000-000052880000}"/>
    <cellStyle name="Normal 3 5 3 3 6" xfId="35874" xr:uid="{00000000-0005-0000-0000-000053880000}"/>
    <cellStyle name="Normal 3 5 3 3 6 2" xfId="35875" xr:uid="{00000000-0005-0000-0000-000054880000}"/>
    <cellStyle name="Normal 3 5 3 3 7" xfId="35876" xr:uid="{00000000-0005-0000-0000-000055880000}"/>
    <cellStyle name="Normal 3 5 3 3 7 2" xfId="35877" xr:uid="{00000000-0005-0000-0000-000056880000}"/>
    <cellStyle name="Normal 3 5 3 3 8" xfId="35878" xr:uid="{00000000-0005-0000-0000-000057880000}"/>
    <cellStyle name="Normal 3 5 3 3 9" xfId="35879" xr:uid="{00000000-0005-0000-0000-000058880000}"/>
    <cellStyle name="Normal 3 5 3 4" xfId="35880" xr:uid="{00000000-0005-0000-0000-000059880000}"/>
    <cellStyle name="Normal 3 5 3 4 2" xfId="35881" xr:uid="{00000000-0005-0000-0000-00005A880000}"/>
    <cellStyle name="Normal 3 5 3 4 2 2" xfId="35882" xr:uid="{00000000-0005-0000-0000-00005B880000}"/>
    <cellStyle name="Normal 3 5 3 4 2 2 2" xfId="35883" xr:uid="{00000000-0005-0000-0000-00005C880000}"/>
    <cellStyle name="Normal 3 5 3 4 2 2 2 2" xfId="35884" xr:uid="{00000000-0005-0000-0000-00005D880000}"/>
    <cellStyle name="Normal 3 5 3 4 2 2 3" xfId="35885" xr:uid="{00000000-0005-0000-0000-00005E880000}"/>
    <cellStyle name="Normal 3 5 3 4 2 3" xfId="35886" xr:uid="{00000000-0005-0000-0000-00005F880000}"/>
    <cellStyle name="Normal 3 5 3 4 2 3 2" xfId="35887" xr:uid="{00000000-0005-0000-0000-000060880000}"/>
    <cellStyle name="Normal 3 5 3 4 2 4" xfId="35888" xr:uid="{00000000-0005-0000-0000-000061880000}"/>
    <cellStyle name="Normal 3 5 3 4 3" xfId="35889" xr:uid="{00000000-0005-0000-0000-000062880000}"/>
    <cellStyle name="Normal 3 5 3 4 3 2" xfId="35890" xr:uid="{00000000-0005-0000-0000-000063880000}"/>
    <cellStyle name="Normal 3 5 3 4 3 2 2" xfId="35891" xr:uid="{00000000-0005-0000-0000-000064880000}"/>
    <cellStyle name="Normal 3 5 3 4 3 3" xfId="35892" xr:uid="{00000000-0005-0000-0000-000065880000}"/>
    <cellStyle name="Normal 3 5 3 4 4" xfId="35893" xr:uid="{00000000-0005-0000-0000-000066880000}"/>
    <cellStyle name="Normal 3 5 3 4 4 2" xfId="35894" xr:uid="{00000000-0005-0000-0000-000067880000}"/>
    <cellStyle name="Normal 3 5 3 4 5" xfId="35895" xr:uid="{00000000-0005-0000-0000-000068880000}"/>
    <cellStyle name="Normal 3 5 3 4 6" xfId="35896" xr:uid="{00000000-0005-0000-0000-000069880000}"/>
    <cellStyle name="Normal 3 5 3 5" xfId="35897" xr:uid="{00000000-0005-0000-0000-00006A880000}"/>
    <cellStyle name="Normal 3 5 3 5 2" xfId="35898" xr:uid="{00000000-0005-0000-0000-00006B880000}"/>
    <cellStyle name="Normal 3 5 3 5 2 2" xfId="35899" xr:uid="{00000000-0005-0000-0000-00006C880000}"/>
    <cellStyle name="Normal 3 5 3 5 2 2 2" xfId="35900" xr:uid="{00000000-0005-0000-0000-00006D880000}"/>
    <cellStyle name="Normal 3 5 3 5 2 3" xfId="35901" xr:uid="{00000000-0005-0000-0000-00006E880000}"/>
    <cellStyle name="Normal 3 5 3 5 3" xfId="35902" xr:uid="{00000000-0005-0000-0000-00006F880000}"/>
    <cellStyle name="Normal 3 5 3 5 3 2" xfId="35903" xr:uid="{00000000-0005-0000-0000-000070880000}"/>
    <cellStyle name="Normal 3 5 3 5 4" xfId="35904" xr:uid="{00000000-0005-0000-0000-000071880000}"/>
    <cellStyle name="Normal 3 5 3 6" xfId="35905" xr:uid="{00000000-0005-0000-0000-000072880000}"/>
    <cellStyle name="Normal 3 5 3 6 2" xfId="35906" xr:uid="{00000000-0005-0000-0000-000073880000}"/>
    <cellStyle name="Normal 3 5 3 6 2 2" xfId="35907" xr:uid="{00000000-0005-0000-0000-000074880000}"/>
    <cellStyle name="Normal 3 5 3 6 2 2 2" xfId="35908" xr:uid="{00000000-0005-0000-0000-000075880000}"/>
    <cellStyle name="Normal 3 5 3 6 2 3" xfId="35909" xr:uid="{00000000-0005-0000-0000-000076880000}"/>
    <cellStyle name="Normal 3 5 3 6 3" xfId="35910" xr:uid="{00000000-0005-0000-0000-000077880000}"/>
    <cellStyle name="Normal 3 5 3 6 3 2" xfId="35911" xr:uid="{00000000-0005-0000-0000-000078880000}"/>
    <cellStyle name="Normal 3 5 3 6 4" xfId="35912" xr:uid="{00000000-0005-0000-0000-000079880000}"/>
    <cellStyle name="Normal 3 5 3 7" xfId="35913" xr:uid="{00000000-0005-0000-0000-00007A880000}"/>
    <cellStyle name="Normal 3 5 3 7 2" xfId="35914" xr:uid="{00000000-0005-0000-0000-00007B880000}"/>
    <cellStyle name="Normal 3 5 3 7 2 2" xfId="35915" xr:uid="{00000000-0005-0000-0000-00007C880000}"/>
    <cellStyle name="Normal 3 5 3 7 3" xfId="35916" xr:uid="{00000000-0005-0000-0000-00007D880000}"/>
    <cellStyle name="Normal 3 5 3 8" xfId="35917" xr:uid="{00000000-0005-0000-0000-00007E880000}"/>
    <cellStyle name="Normal 3 5 3 8 2" xfId="35918" xr:uid="{00000000-0005-0000-0000-00007F880000}"/>
    <cellStyle name="Normal 3 5 3 9" xfId="35919" xr:uid="{00000000-0005-0000-0000-000080880000}"/>
    <cellStyle name="Normal 3 5 3 9 2" xfId="35920" xr:uid="{00000000-0005-0000-0000-000081880000}"/>
    <cellStyle name="Normal 3 5 3_T-straight with PEDs adjustor" xfId="35921" xr:uid="{00000000-0005-0000-0000-000082880000}"/>
    <cellStyle name="Normal 3 5 4" xfId="1303" xr:uid="{00000000-0005-0000-0000-000083880000}"/>
    <cellStyle name="Normal 3 5 4 10" xfId="35922" xr:uid="{00000000-0005-0000-0000-000084880000}"/>
    <cellStyle name="Normal 3 5 4 11" xfId="35923" xr:uid="{00000000-0005-0000-0000-000085880000}"/>
    <cellStyle name="Normal 3 5 4 2" xfId="35924" xr:uid="{00000000-0005-0000-0000-000086880000}"/>
    <cellStyle name="Normal 3 5 4 2 10" xfId="35925" xr:uid="{00000000-0005-0000-0000-000087880000}"/>
    <cellStyle name="Normal 3 5 4 2 2" xfId="35926" xr:uid="{00000000-0005-0000-0000-000088880000}"/>
    <cellStyle name="Normal 3 5 4 2 2 2" xfId="35927" xr:uid="{00000000-0005-0000-0000-000089880000}"/>
    <cellStyle name="Normal 3 5 4 2 2 2 2" xfId="35928" xr:uid="{00000000-0005-0000-0000-00008A880000}"/>
    <cellStyle name="Normal 3 5 4 2 2 2 2 2" xfId="35929" xr:uid="{00000000-0005-0000-0000-00008B880000}"/>
    <cellStyle name="Normal 3 5 4 2 2 2 2 2 2" xfId="35930" xr:uid="{00000000-0005-0000-0000-00008C880000}"/>
    <cellStyle name="Normal 3 5 4 2 2 2 2 2 2 2" xfId="35931" xr:uid="{00000000-0005-0000-0000-00008D880000}"/>
    <cellStyle name="Normal 3 5 4 2 2 2 2 2 3" xfId="35932" xr:uid="{00000000-0005-0000-0000-00008E880000}"/>
    <cellStyle name="Normal 3 5 4 2 2 2 2 3" xfId="35933" xr:uid="{00000000-0005-0000-0000-00008F880000}"/>
    <cellStyle name="Normal 3 5 4 2 2 2 2 3 2" xfId="35934" xr:uid="{00000000-0005-0000-0000-000090880000}"/>
    <cellStyle name="Normal 3 5 4 2 2 2 2 4" xfId="35935" xr:uid="{00000000-0005-0000-0000-000091880000}"/>
    <cellStyle name="Normal 3 5 4 2 2 2 3" xfId="35936" xr:uid="{00000000-0005-0000-0000-000092880000}"/>
    <cellStyle name="Normal 3 5 4 2 2 2 3 2" xfId="35937" xr:uid="{00000000-0005-0000-0000-000093880000}"/>
    <cellStyle name="Normal 3 5 4 2 2 2 3 2 2" xfId="35938" xr:uid="{00000000-0005-0000-0000-000094880000}"/>
    <cellStyle name="Normal 3 5 4 2 2 2 3 3" xfId="35939" xr:uid="{00000000-0005-0000-0000-000095880000}"/>
    <cellStyle name="Normal 3 5 4 2 2 2 4" xfId="35940" xr:uid="{00000000-0005-0000-0000-000096880000}"/>
    <cellStyle name="Normal 3 5 4 2 2 2 4 2" xfId="35941" xr:uid="{00000000-0005-0000-0000-000097880000}"/>
    <cellStyle name="Normal 3 5 4 2 2 2 5" xfId="35942" xr:uid="{00000000-0005-0000-0000-000098880000}"/>
    <cellStyle name="Normal 3 5 4 2 2 3" xfId="35943" xr:uid="{00000000-0005-0000-0000-000099880000}"/>
    <cellStyle name="Normal 3 5 4 2 2 3 2" xfId="35944" xr:uid="{00000000-0005-0000-0000-00009A880000}"/>
    <cellStyle name="Normal 3 5 4 2 2 3 2 2" xfId="35945" xr:uid="{00000000-0005-0000-0000-00009B880000}"/>
    <cellStyle name="Normal 3 5 4 2 2 3 2 2 2" xfId="35946" xr:uid="{00000000-0005-0000-0000-00009C880000}"/>
    <cellStyle name="Normal 3 5 4 2 2 3 2 3" xfId="35947" xr:uid="{00000000-0005-0000-0000-00009D880000}"/>
    <cellStyle name="Normal 3 5 4 2 2 3 3" xfId="35948" xr:uid="{00000000-0005-0000-0000-00009E880000}"/>
    <cellStyle name="Normal 3 5 4 2 2 3 3 2" xfId="35949" xr:uid="{00000000-0005-0000-0000-00009F880000}"/>
    <cellStyle name="Normal 3 5 4 2 2 3 4" xfId="35950" xr:uid="{00000000-0005-0000-0000-0000A0880000}"/>
    <cellStyle name="Normal 3 5 4 2 2 4" xfId="35951" xr:uid="{00000000-0005-0000-0000-0000A1880000}"/>
    <cellStyle name="Normal 3 5 4 2 2 4 2" xfId="35952" xr:uid="{00000000-0005-0000-0000-0000A2880000}"/>
    <cellStyle name="Normal 3 5 4 2 2 4 2 2" xfId="35953" xr:uid="{00000000-0005-0000-0000-0000A3880000}"/>
    <cellStyle name="Normal 3 5 4 2 2 4 2 2 2" xfId="35954" xr:uid="{00000000-0005-0000-0000-0000A4880000}"/>
    <cellStyle name="Normal 3 5 4 2 2 4 2 3" xfId="35955" xr:uid="{00000000-0005-0000-0000-0000A5880000}"/>
    <cellStyle name="Normal 3 5 4 2 2 4 3" xfId="35956" xr:uid="{00000000-0005-0000-0000-0000A6880000}"/>
    <cellStyle name="Normal 3 5 4 2 2 4 3 2" xfId="35957" xr:uid="{00000000-0005-0000-0000-0000A7880000}"/>
    <cellStyle name="Normal 3 5 4 2 2 4 4" xfId="35958" xr:uid="{00000000-0005-0000-0000-0000A8880000}"/>
    <cellStyle name="Normal 3 5 4 2 2 5" xfId="35959" xr:uid="{00000000-0005-0000-0000-0000A9880000}"/>
    <cellStyle name="Normal 3 5 4 2 2 5 2" xfId="35960" xr:uid="{00000000-0005-0000-0000-0000AA880000}"/>
    <cellStyle name="Normal 3 5 4 2 2 5 2 2" xfId="35961" xr:uid="{00000000-0005-0000-0000-0000AB880000}"/>
    <cellStyle name="Normal 3 5 4 2 2 5 3" xfId="35962" xr:uid="{00000000-0005-0000-0000-0000AC880000}"/>
    <cellStyle name="Normal 3 5 4 2 2 6" xfId="35963" xr:uid="{00000000-0005-0000-0000-0000AD880000}"/>
    <cellStyle name="Normal 3 5 4 2 2 6 2" xfId="35964" xr:uid="{00000000-0005-0000-0000-0000AE880000}"/>
    <cellStyle name="Normal 3 5 4 2 2 7" xfId="35965" xr:uid="{00000000-0005-0000-0000-0000AF880000}"/>
    <cellStyle name="Normal 3 5 4 2 2 7 2" xfId="35966" xr:uid="{00000000-0005-0000-0000-0000B0880000}"/>
    <cellStyle name="Normal 3 5 4 2 2 8" xfId="35967" xr:uid="{00000000-0005-0000-0000-0000B1880000}"/>
    <cellStyle name="Normal 3 5 4 2 3" xfId="35968" xr:uid="{00000000-0005-0000-0000-0000B2880000}"/>
    <cellStyle name="Normal 3 5 4 2 3 2" xfId="35969" xr:uid="{00000000-0005-0000-0000-0000B3880000}"/>
    <cellStyle name="Normal 3 5 4 2 3 2 2" xfId="35970" xr:uid="{00000000-0005-0000-0000-0000B4880000}"/>
    <cellStyle name="Normal 3 5 4 2 3 2 2 2" xfId="35971" xr:uid="{00000000-0005-0000-0000-0000B5880000}"/>
    <cellStyle name="Normal 3 5 4 2 3 2 2 2 2" xfId="35972" xr:uid="{00000000-0005-0000-0000-0000B6880000}"/>
    <cellStyle name="Normal 3 5 4 2 3 2 2 3" xfId="35973" xr:uid="{00000000-0005-0000-0000-0000B7880000}"/>
    <cellStyle name="Normal 3 5 4 2 3 2 3" xfId="35974" xr:uid="{00000000-0005-0000-0000-0000B8880000}"/>
    <cellStyle name="Normal 3 5 4 2 3 2 3 2" xfId="35975" xr:uid="{00000000-0005-0000-0000-0000B9880000}"/>
    <cellStyle name="Normal 3 5 4 2 3 2 4" xfId="35976" xr:uid="{00000000-0005-0000-0000-0000BA880000}"/>
    <cellStyle name="Normal 3 5 4 2 3 3" xfId="35977" xr:uid="{00000000-0005-0000-0000-0000BB880000}"/>
    <cellStyle name="Normal 3 5 4 2 3 3 2" xfId="35978" xr:uid="{00000000-0005-0000-0000-0000BC880000}"/>
    <cellStyle name="Normal 3 5 4 2 3 3 2 2" xfId="35979" xr:uid="{00000000-0005-0000-0000-0000BD880000}"/>
    <cellStyle name="Normal 3 5 4 2 3 3 3" xfId="35980" xr:uid="{00000000-0005-0000-0000-0000BE880000}"/>
    <cellStyle name="Normal 3 5 4 2 3 4" xfId="35981" xr:uid="{00000000-0005-0000-0000-0000BF880000}"/>
    <cellStyle name="Normal 3 5 4 2 3 4 2" xfId="35982" xr:uid="{00000000-0005-0000-0000-0000C0880000}"/>
    <cellStyle name="Normal 3 5 4 2 3 5" xfId="35983" xr:uid="{00000000-0005-0000-0000-0000C1880000}"/>
    <cellStyle name="Normal 3 5 4 2 4" xfId="35984" xr:uid="{00000000-0005-0000-0000-0000C2880000}"/>
    <cellStyle name="Normal 3 5 4 2 4 2" xfId="35985" xr:uid="{00000000-0005-0000-0000-0000C3880000}"/>
    <cellStyle name="Normal 3 5 4 2 4 2 2" xfId="35986" xr:uid="{00000000-0005-0000-0000-0000C4880000}"/>
    <cellStyle name="Normal 3 5 4 2 4 2 2 2" xfId="35987" xr:uid="{00000000-0005-0000-0000-0000C5880000}"/>
    <cellStyle name="Normal 3 5 4 2 4 2 3" xfId="35988" xr:uid="{00000000-0005-0000-0000-0000C6880000}"/>
    <cellStyle name="Normal 3 5 4 2 4 3" xfId="35989" xr:uid="{00000000-0005-0000-0000-0000C7880000}"/>
    <cellStyle name="Normal 3 5 4 2 4 3 2" xfId="35990" xr:uid="{00000000-0005-0000-0000-0000C8880000}"/>
    <cellStyle name="Normal 3 5 4 2 4 4" xfId="35991" xr:uid="{00000000-0005-0000-0000-0000C9880000}"/>
    <cellStyle name="Normal 3 5 4 2 5" xfId="35992" xr:uid="{00000000-0005-0000-0000-0000CA880000}"/>
    <cellStyle name="Normal 3 5 4 2 5 2" xfId="35993" xr:uid="{00000000-0005-0000-0000-0000CB880000}"/>
    <cellStyle name="Normal 3 5 4 2 5 2 2" xfId="35994" xr:uid="{00000000-0005-0000-0000-0000CC880000}"/>
    <cellStyle name="Normal 3 5 4 2 5 2 2 2" xfId="35995" xr:uid="{00000000-0005-0000-0000-0000CD880000}"/>
    <cellStyle name="Normal 3 5 4 2 5 2 3" xfId="35996" xr:uid="{00000000-0005-0000-0000-0000CE880000}"/>
    <cellStyle name="Normal 3 5 4 2 5 3" xfId="35997" xr:uid="{00000000-0005-0000-0000-0000CF880000}"/>
    <cellStyle name="Normal 3 5 4 2 5 3 2" xfId="35998" xr:uid="{00000000-0005-0000-0000-0000D0880000}"/>
    <cellStyle name="Normal 3 5 4 2 5 4" xfId="35999" xr:uid="{00000000-0005-0000-0000-0000D1880000}"/>
    <cellStyle name="Normal 3 5 4 2 6" xfId="36000" xr:uid="{00000000-0005-0000-0000-0000D2880000}"/>
    <cellStyle name="Normal 3 5 4 2 6 2" xfId="36001" xr:uid="{00000000-0005-0000-0000-0000D3880000}"/>
    <cellStyle name="Normal 3 5 4 2 6 2 2" xfId="36002" xr:uid="{00000000-0005-0000-0000-0000D4880000}"/>
    <cellStyle name="Normal 3 5 4 2 6 3" xfId="36003" xr:uid="{00000000-0005-0000-0000-0000D5880000}"/>
    <cellStyle name="Normal 3 5 4 2 7" xfId="36004" xr:uid="{00000000-0005-0000-0000-0000D6880000}"/>
    <cellStyle name="Normal 3 5 4 2 7 2" xfId="36005" xr:uid="{00000000-0005-0000-0000-0000D7880000}"/>
    <cellStyle name="Normal 3 5 4 2 8" xfId="36006" xr:uid="{00000000-0005-0000-0000-0000D8880000}"/>
    <cellStyle name="Normal 3 5 4 2 8 2" xfId="36007" xr:uid="{00000000-0005-0000-0000-0000D9880000}"/>
    <cellStyle name="Normal 3 5 4 2 9" xfId="36008" xr:uid="{00000000-0005-0000-0000-0000DA880000}"/>
    <cellStyle name="Normal 3 5 4 3" xfId="36009" xr:uid="{00000000-0005-0000-0000-0000DB880000}"/>
    <cellStyle name="Normal 3 5 4 3 2" xfId="36010" xr:uid="{00000000-0005-0000-0000-0000DC880000}"/>
    <cellStyle name="Normal 3 5 4 3 2 2" xfId="36011" xr:uid="{00000000-0005-0000-0000-0000DD880000}"/>
    <cellStyle name="Normal 3 5 4 3 2 2 2" xfId="36012" xr:uid="{00000000-0005-0000-0000-0000DE880000}"/>
    <cellStyle name="Normal 3 5 4 3 2 2 2 2" xfId="36013" xr:uid="{00000000-0005-0000-0000-0000DF880000}"/>
    <cellStyle name="Normal 3 5 4 3 2 2 2 2 2" xfId="36014" xr:uid="{00000000-0005-0000-0000-0000E0880000}"/>
    <cellStyle name="Normal 3 5 4 3 2 2 2 3" xfId="36015" xr:uid="{00000000-0005-0000-0000-0000E1880000}"/>
    <cellStyle name="Normal 3 5 4 3 2 2 3" xfId="36016" xr:uid="{00000000-0005-0000-0000-0000E2880000}"/>
    <cellStyle name="Normal 3 5 4 3 2 2 3 2" xfId="36017" xr:uid="{00000000-0005-0000-0000-0000E3880000}"/>
    <cellStyle name="Normal 3 5 4 3 2 2 4" xfId="36018" xr:uid="{00000000-0005-0000-0000-0000E4880000}"/>
    <cellStyle name="Normal 3 5 4 3 2 3" xfId="36019" xr:uid="{00000000-0005-0000-0000-0000E5880000}"/>
    <cellStyle name="Normal 3 5 4 3 2 3 2" xfId="36020" xr:uid="{00000000-0005-0000-0000-0000E6880000}"/>
    <cellStyle name="Normal 3 5 4 3 2 3 2 2" xfId="36021" xr:uid="{00000000-0005-0000-0000-0000E7880000}"/>
    <cellStyle name="Normal 3 5 4 3 2 3 3" xfId="36022" xr:uid="{00000000-0005-0000-0000-0000E8880000}"/>
    <cellStyle name="Normal 3 5 4 3 2 4" xfId="36023" xr:uid="{00000000-0005-0000-0000-0000E9880000}"/>
    <cellStyle name="Normal 3 5 4 3 2 4 2" xfId="36024" xr:uid="{00000000-0005-0000-0000-0000EA880000}"/>
    <cellStyle name="Normal 3 5 4 3 2 5" xfId="36025" xr:uid="{00000000-0005-0000-0000-0000EB880000}"/>
    <cellStyle name="Normal 3 5 4 3 3" xfId="36026" xr:uid="{00000000-0005-0000-0000-0000EC880000}"/>
    <cellStyle name="Normal 3 5 4 3 3 2" xfId="36027" xr:uid="{00000000-0005-0000-0000-0000ED880000}"/>
    <cellStyle name="Normal 3 5 4 3 3 2 2" xfId="36028" xr:uid="{00000000-0005-0000-0000-0000EE880000}"/>
    <cellStyle name="Normal 3 5 4 3 3 2 2 2" xfId="36029" xr:uid="{00000000-0005-0000-0000-0000EF880000}"/>
    <cellStyle name="Normal 3 5 4 3 3 2 3" xfId="36030" xr:uid="{00000000-0005-0000-0000-0000F0880000}"/>
    <cellStyle name="Normal 3 5 4 3 3 3" xfId="36031" xr:uid="{00000000-0005-0000-0000-0000F1880000}"/>
    <cellStyle name="Normal 3 5 4 3 3 3 2" xfId="36032" xr:uid="{00000000-0005-0000-0000-0000F2880000}"/>
    <cellStyle name="Normal 3 5 4 3 3 4" xfId="36033" xr:uid="{00000000-0005-0000-0000-0000F3880000}"/>
    <cellStyle name="Normal 3 5 4 3 4" xfId="36034" xr:uid="{00000000-0005-0000-0000-0000F4880000}"/>
    <cellStyle name="Normal 3 5 4 3 4 2" xfId="36035" xr:uid="{00000000-0005-0000-0000-0000F5880000}"/>
    <cellStyle name="Normal 3 5 4 3 4 2 2" xfId="36036" xr:uid="{00000000-0005-0000-0000-0000F6880000}"/>
    <cellStyle name="Normal 3 5 4 3 4 2 2 2" xfId="36037" xr:uid="{00000000-0005-0000-0000-0000F7880000}"/>
    <cellStyle name="Normal 3 5 4 3 4 2 3" xfId="36038" xr:uid="{00000000-0005-0000-0000-0000F8880000}"/>
    <cellStyle name="Normal 3 5 4 3 4 3" xfId="36039" xr:uid="{00000000-0005-0000-0000-0000F9880000}"/>
    <cellStyle name="Normal 3 5 4 3 4 3 2" xfId="36040" xr:uid="{00000000-0005-0000-0000-0000FA880000}"/>
    <cellStyle name="Normal 3 5 4 3 4 4" xfId="36041" xr:uid="{00000000-0005-0000-0000-0000FB880000}"/>
    <cellStyle name="Normal 3 5 4 3 5" xfId="36042" xr:uid="{00000000-0005-0000-0000-0000FC880000}"/>
    <cellStyle name="Normal 3 5 4 3 5 2" xfId="36043" xr:uid="{00000000-0005-0000-0000-0000FD880000}"/>
    <cellStyle name="Normal 3 5 4 3 5 2 2" xfId="36044" xr:uid="{00000000-0005-0000-0000-0000FE880000}"/>
    <cellStyle name="Normal 3 5 4 3 5 3" xfId="36045" xr:uid="{00000000-0005-0000-0000-0000FF880000}"/>
    <cellStyle name="Normal 3 5 4 3 6" xfId="36046" xr:uid="{00000000-0005-0000-0000-000000890000}"/>
    <cellStyle name="Normal 3 5 4 3 6 2" xfId="36047" xr:uid="{00000000-0005-0000-0000-000001890000}"/>
    <cellStyle name="Normal 3 5 4 3 7" xfId="36048" xr:uid="{00000000-0005-0000-0000-000002890000}"/>
    <cellStyle name="Normal 3 5 4 3 7 2" xfId="36049" xr:uid="{00000000-0005-0000-0000-000003890000}"/>
    <cellStyle name="Normal 3 5 4 3 8" xfId="36050" xr:uid="{00000000-0005-0000-0000-000004890000}"/>
    <cellStyle name="Normal 3 5 4 4" xfId="36051" xr:uid="{00000000-0005-0000-0000-000005890000}"/>
    <cellStyle name="Normal 3 5 4 4 2" xfId="36052" xr:uid="{00000000-0005-0000-0000-000006890000}"/>
    <cellStyle name="Normal 3 5 4 4 2 2" xfId="36053" xr:uid="{00000000-0005-0000-0000-000007890000}"/>
    <cellStyle name="Normal 3 5 4 4 2 2 2" xfId="36054" xr:uid="{00000000-0005-0000-0000-000008890000}"/>
    <cellStyle name="Normal 3 5 4 4 2 2 2 2" xfId="36055" xr:uid="{00000000-0005-0000-0000-000009890000}"/>
    <cellStyle name="Normal 3 5 4 4 2 2 3" xfId="36056" xr:uid="{00000000-0005-0000-0000-00000A890000}"/>
    <cellStyle name="Normal 3 5 4 4 2 3" xfId="36057" xr:uid="{00000000-0005-0000-0000-00000B890000}"/>
    <cellStyle name="Normal 3 5 4 4 2 3 2" xfId="36058" xr:uid="{00000000-0005-0000-0000-00000C890000}"/>
    <cellStyle name="Normal 3 5 4 4 2 4" xfId="36059" xr:uid="{00000000-0005-0000-0000-00000D890000}"/>
    <cellStyle name="Normal 3 5 4 4 3" xfId="36060" xr:uid="{00000000-0005-0000-0000-00000E890000}"/>
    <cellStyle name="Normal 3 5 4 4 3 2" xfId="36061" xr:uid="{00000000-0005-0000-0000-00000F890000}"/>
    <cellStyle name="Normal 3 5 4 4 3 2 2" xfId="36062" xr:uid="{00000000-0005-0000-0000-000010890000}"/>
    <cellStyle name="Normal 3 5 4 4 3 3" xfId="36063" xr:uid="{00000000-0005-0000-0000-000011890000}"/>
    <cellStyle name="Normal 3 5 4 4 4" xfId="36064" xr:uid="{00000000-0005-0000-0000-000012890000}"/>
    <cellStyle name="Normal 3 5 4 4 4 2" xfId="36065" xr:uid="{00000000-0005-0000-0000-000013890000}"/>
    <cellStyle name="Normal 3 5 4 4 5" xfId="36066" xr:uid="{00000000-0005-0000-0000-000014890000}"/>
    <cellStyle name="Normal 3 5 4 5" xfId="36067" xr:uid="{00000000-0005-0000-0000-000015890000}"/>
    <cellStyle name="Normal 3 5 4 5 2" xfId="36068" xr:uid="{00000000-0005-0000-0000-000016890000}"/>
    <cellStyle name="Normal 3 5 4 5 2 2" xfId="36069" xr:uid="{00000000-0005-0000-0000-000017890000}"/>
    <cellStyle name="Normal 3 5 4 5 2 2 2" xfId="36070" xr:uid="{00000000-0005-0000-0000-000018890000}"/>
    <cellStyle name="Normal 3 5 4 5 2 3" xfId="36071" xr:uid="{00000000-0005-0000-0000-000019890000}"/>
    <cellStyle name="Normal 3 5 4 5 3" xfId="36072" xr:uid="{00000000-0005-0000-0000-00001A890000}"/>
    <cellStyle name="Normal 3 5 4 5 3 2" xfId="36073" xr:uid="{00000000-0005-0000-0000-00001B890000}"/>
    <cellStyle name="Normal 3 5 4 5 4" xfId="36074" xr:uid="{00000000-0005-0000-0000-00001C890000}"/>
    <cellStyle name="Normal 3 5 4 6" xfId="36075" xr:uid="{00000000-0005-0000-0000-00001D890000}"/>
    <cellStyle name="Normal 3 5 4 6 2" xfId="36076" xr:uid="{00000000-0005-0000-0000-00001E890000}"/>
    <cellStyle name="Normal 3 5 4 6 2 2" xfId="36077" xr:uid="{00000000-0005-0000-0000-00001F890000}"/>
    <cellStyle name="Normal 3 5 4 6 2 2 2" xfId="36078" xr:uid="{00000000-0005-0000-0000-000020890000}"/>
    <cellStyle name="Normal 3 5 4 6 2 3" xfId="36079" xr:uid="{00000000-0005-0000-0000-000021890000}"/>
    <cellStyle name="Normal 3 5 4 6 3" xfId="36080" xr:uid="{00000000-0005-0000-0000-000022890000}"/>
    <cellStyle name="Normal 3 5 4 6 3 2" xfId="36081" xr:uid="{00000000-0005-0000-0000-000023890000}"/>
    <cellStyle name="Normal 3 5 4 6 4" xfId="36082" xr:uid="{00000000-0005-0000-0000-000024890000}"/>
    <cellStyle name="Normal 3 5 4 7" xfId="36083" xr:uid="{00000000-0005-0000-0000-000025890000}"/>
    <cellStyle name="Normal 3 5 4 7 2" xfId="36084" xr:uid="{00000000-0005-0000-0000-000026890000}"/>
    <cellStyle name="Normal 3 5 4 7 2 2" xfId="36085" xr:uid="{00000000-0005-0000-0000-000027890000}"/>
    <cellStyle name="Normal 3 5 4 7 3" xfId="36086" xr:uid="{00000000-0005-0000-0000-000028890000}"/>
    <cellStyle name="Normal 3 5 4 8" xfId="36087" xr:uid="{00000000-0005-0000-0000-000029890000}"/>
    <cellStyle name="Normal 3 5 4 8 2" xfId="36088" xr:uid="{00000000-0005-0000-0000-00002A890000}"/>
    <cellStyle name="Normal 3 5 4 9" xfId="36089" xr:uid="{00000000-0005-0000-0000-00002B890000}"/>
    <cellStyle name="Normal 3 5 4 9 2" xfId="36090" xr:uid="{00000000-0005-0000-0000-00002C890000}"/>
    <cellStyle name="Normal 3 5 5" xfId="36091" xr:uid="{00000000-0005-0000-0000-00002D890000}"/>
    <cellStyle name="Normal 3 5 5 10" xfId="36092" xr:uid="{00000000-0005-0000-0000-00002E890000}"/>
    <cellStyle name="Normal 3 5 5 11" xfId="36093" xr:uid="{00000000-0005-0000-0000-00002F890000}"/>
    <cellStyle name="Normal 3 5 5 2" xfId="36094" xr:uid="{00000000-0005-0000-0000-000030890000}"/>
    <cellStyle name="Normal 3 5 5 2 10" xfId="36095" xr:uid="{00000000-0005-0000-0000-000031890000}"/>
    <cellStyle name="Normal 3 5 5 2 2" xfId="36096" xr:uid="{00000000-0005-0000-0000-000032890000}"/>
    <cellStyle name="Normal 3 5 5 2 2 2" xfId="36097" xr:uid="{00000000-0005-0000-0000-000033890000}"/>
    <cellStyle name="Normal 3 5 5 2 2 2 2" xfId="36098" xr:uid="{00000000-0005-0000-0000-000034890000}"/>
    <cellStyle name="Normal 3 5 5 2 2 2 2 2" xfId="36099" xr:uid="{00000000-0005-0000-0000-000035890000}"/>
    <cellStyle name="Normal 3 5 5 2 2 2 2 2 2" xfId="36100" xr:uid="{00000000-0005-0000-0000-000036890000}"/>
    <cellStyle name="Normal 3 5 5 2 2 2 2 2 2 2" xfId="36101" xr:uid="{00000000-0005-0000-0000-000037890000}"/>
    <cellStyle name="Normal 3 5 5 2 2 2 2 2 3" xfId="36102" xr:uid="{00000000-0005-0000-0000-000038890000}"/>
    <cellStyle name="Normal 3 5 5 2 2 2 2 3" xfId="36103" xr:uid="{00000000-0005-0000-0000-000039890000}"/>
    <cellStyle name="Normal 3 5 5 2 2 2 2 3 2" xfId="36104" xr:uid="{00000000-0005-0000-0000-00003A890000}"/>
    <cellStyle name="Normal 3 5 5 2 2 2 2 4" xfId="36105" xr:uid="{00000000-0005-0000-0000-00003B890000}"/>
    <cellStyle name="Normal 3 5 5 2 2 2 3" xfId="36106" xr:uid="{00000000-0005-0000-0000-00003C890000}"/>
    <cellStyle name="Normal 3 5 5 2 2 2 3 2" xfId="36107" xr:uid="{00000000-0005-0000-0000-00003D890000}"/>
    <cellStyle name="Normal 3 5 5 2 2 2 3 2 2" xfId="36108" xr:uid="{00000000-0005-0000-0000-00003E890000}"/>
    <cellStyle name="Normal 3 5 5 2 2 2 3 3" xfId="36109" xr:uid="{00000000-0005-0000-0000-00003F890000}"/>
    <cellStyle name="Normal 3 5 5 2 2 2 4" xfId="36110" xr:uid="{00000000-0005-0000-0000-000040890000}"/>
    <cellStyle name="Normal 3 5 5 2 2 2 4 2" xfId="36111" xr:uid="{00000000-0005-0000-0000-000041890000}"/>
    <cellStyle name="Normal 3 5 5 2 2 2 5" xfId="36112" xr:uid="{00000000-0005-0000-0000-000042890000}"/>
    <cellStyle name="Normal 3 5 5 2 2 3" xfId="36113" xr:uid="{00000000-0005-0000-0000-000043890000}"/>
    <cellStyle name="Normal 3 5 5 2 2 3 2" xfId="36114" xr:uid="{00000000-0005-0000-0000-000044890000}"/>
    <cellStyle name="Normal 3 5 5 2 2 3 2 2" xfId="36115" xr:uid="{00000000-0005-0000-0000-000045890000}"/>
    <cellStyle name="Normal 3 5 5 2 2 3 2 2 2" xfId="36116" xr:uid="{00000000-0005-0000-0000-000046890000}"/>
    <cellStyle name="Normal 3 5 5 2 2 3 2 3" xfId="36117" xr:uid="{00000000-0005-0000-0000-000047890000}"/>
    <cellStyle name="Normal 3 5 5 2 2 3 3" xfId="36118" xr:uid="{00000000-0005-0000-0000-000048890000}"/>
    <cellStyle name="Normal 3 5 5 2 2 3 3 2" xfId="36119" xr:uid="{00000000-0005-0000-0000-000049890000}"/>
    <cellStyle name="Normal 3 5 5 2 2 3 4" xfId="36120" xr:uid="{00000000-0005-0000-0000-00004A890000}"/>
    <cellStyle name="Normal 3 5 5 2 2 4" xfId="36121" xr:uid="{00000000-0005-0000-0000-00004B890000}"/>
    <cellStyle name="Normal 3 5 5 2 2 4 2" xfId="36122" xr:uid="{00000000-0005-0000-0000-00004C890000}"/>
    <cellStyle name="Normal 3 5 5 2 2 4 2 2" xfId="36123" xr:uid="{00000000-0005-0000-0000-00004D890000}"/>
    <cellStyle name="Normal 3 5 5 2 2 4 2 2 2" xfId="36124" xr:uid="{00000000-0005-0000-0000-00004E890000}"/>
    <cellStyle name="Normal 3 5 5 2 2 4 2 3" xfId="36125" xr:uid="{00000000-0005-0000-0000-00004F890000}"/>
    <cellStyle name="Normal 3 5 5 2 2 4 3" xfId="36126" xr:uid="{00000000-0005-0000-0000-000050890000}"/>
    <cellStyle name="Normal 3 5 5 2 2 4 3 2" xfId="36127" xr:uid="{00000000-0005-0000-0000-000051890000}"/>
    <cellStyle name="Normal 3 5 5 2 2 4 4" xfId="36128" xr:uid="{00000000-0005-0000-0000-000052890000}"/>
    <cellStyle name="Normal 3 5 5 2 2 5" xfId="36129" xr:uid="{00000000-0005-0000-0000-000053890000}"/>
    <cellStyle name="Normal 3 5 5 2 2 5 2" xfId="36130" xr:uid="{00000000-0005-0000-0000-000054890000}"/>
    <cellStyle name="Normal 3 5 5 2 2 5 2 2" xfId="36131" xr:uid="{00000000-0005-0000-0000-000055890000}"/>
    <cellStyle name="Normal 3 5 5 2 2 5 3" xfId="36132" xr:uid="{00000000-0005-0000-0000-000056890000}"/>
    <cellStyle name="Normal 3 5 5 2 2 6" xfId="36133" xr:uid="{00000000-0005-0000-0000-000057890000}"/>
    <cellStyle name="Normal 3 5 5 2 2 6 2" xfId="36134" xr:uid="{00000000-0005-0000-0000-000058890000}"/>
    <cellStyle name="Normal 3 5 5 2 2 7" xfId="36135" xr:uid="{00000000-0005-0000-0000-000059890000}"/>
    <cellStyle name="Normal 3 5 5 2 2 7 2" xfId="36136" xr:uid="{00000000-0005-0000-0000-00005A890000}"/>
    <cellStyle name="Normal 3 5 5 2 2 8" xfId="36137" xr:uid="{00000000-0005-0000-0000-00005B890000}"/>
    <cellStyle name="Normal 3 5 5 2 3" xfId="36138" xr:uid="{00000000-0005-0000-0000-00005C890000}"/>
    <cellStyle name="Normal 3 5 5 2 3 2" xfId="36139" xr:uid="{00000000-0005-0000-0000-00005D890000}"/>
    <cellStyle name="Normal 3 5 5 2 3 2 2" xfId="36140" xr:uid="{00000000-0005-0000-0000-00005E890000}"/>
    <cellStyle name="Normal 3 5 5 2 3 2 2 2" xfId="36141" xr:uid="{00000000-0005-0000-0000-00005F890000}"/>
    <cellStyle name="Normal 3 5 5 2 3 2 2 2 2" xfId="36142" xr:uid="{00000000-0005-0000-0000-000060890000}"/>
    <cellStyle name="Normal 3 5 5 2 3 2 2 3" xfId="36143" xr:uid="{00000000-0005-0000-0000-000061890000}"/>
    <cellStyle name="Normal 3 5 5 2 3 2 3" xfId="36144" xr:uid="{00000000-0005-0000-0000-000062890000}"/>
    <cellStyle name="Normal 3 5 5 2 3 2 3 2" xfId="36145" xr:uid="{00000000-0005-0000-0000-000063890000}"/>
    <cellStyle name="Normal 3 5 5 2 3 2 4" xfId="36146" xr:uid="{00000000-0005-0000-0000-000064890000}"/>
    <cellStyle name="Normal 3 5 5 2 3 3" xfId="36147" xr:uid="{00000000-0005-0000-0000-000065890000}"/>
    <cellStyle name="Normal 3 5 5 2 3 3 2" xfId="36148" xr:uid="{00000000-0005-0000-0000-000066890000}"/>
    <cellStyle name="Normal 3 5 5 2 3 3 2 2" xfId="36149" xr:uid="{00000000-0005-0000-0000-000067890000}"/>
    <cellStyle name="Normal 3 5 5 2 3 3 3" xfId="36150" xr:uid="{00000000-0005-0000-0000-000068890000}"/>
    <cellStyle name="Normal 3 5 5 2 3 4" xfId="36151" xr:uid="{00000000-0005-0000-0000-000069890000}"/>
    <cellStyle name="Normal 3 5 5 2 3 4 2" xfId="36152" xr:uid="{00000000-0005-0000-0000-00006A890000}"/>
    <cellStyle name="Normal 3 5 5 2 3 5" xfId="36153" xr:uid="{00000000-0005-0000-0000-00006B890000}"/>
    <cellStyle name="Normal 3 5 5 2 4" xfId="36154" xr:uid="{00000000-0005-0000-0000-00006C890000}"/>
    <cellStyle name="Normal 3 5 5 2 4 2" xfId="36155" xr:uid="{00000000-0005-0000-0000-00006D890000}"/>
    <cellStyle name="Normal 3 5 5 2 4 2 2" xfId="36156" xr:uid="{00000000-0005-0000-0000-00006E890000}"/>
    <cellStyle name="Normal 3 5 5 2 4 2 2 2" xfId="36157" xr:uid="{00000000-0005-0000-0000-00006F890000}"/>
    <cellStyle name="Normal 3 5 5 2 4 2 3" xfId="36158" xr:uid="{00000000-0005-0000-0000-000070890000}"/>
    <cellStyle name="Normal 3 5 5 2 4 3" xfId="36159" xr:uid="{00000000-0005-0000-0000-000071890000}"/>
    <cellStyle name="Normal 3 5 5 2 4 3 2" xfId="36160" xr:uid="{00000000-0005-0000-0000-000072890000}"/>
    <cellStyle name="Normal 3 5 5 2 4 4" xfId="36161" xr:uid="{00000000-0005-0000-0000-000073890000}"/>
    <cellStyle name="Normal 3 5 5 2 5" xfId="36162" xr:uid="{00000000-0005-0000-0000-000074890000}"/>
    <cellStyle name="Normal 3 5 5 2 5 2" xfId="36163" xr:uid="{00000000-0005-0000-0000-000075890000}"/>
    <cellStyle name="Normal 3 5 5 2 5 2 2" xfId="36164" xr:uid="{00000000-0005-0000-0000-000076890000}"/>
    <cellStyle name="Normal 3 5 5 2 5 2 2 2" xfId="36165" xr:uid="{00000000-0005-0000-0000-000077890000}"/>
    <cellStyle name="Normal 3 5 5 2 5 2 3" xfId="36166" xr:uid="{00000000-0005-0000-0000-000078890000}"/>
    <cellStyle name="Normal 3 5 5 2 5 3" xfId="36167" xr:uid="{00000000-0005-0000-0000-000079890000}"/>
    <cellStyle name="Normal 3 5 5 2 5 3 2" xfId="36168" xr:uid="{00000000-0005-0000-0000-00007A890000}"/>
    <cellStyle name="Normal 3 5 5 2 5 4" xfId="36169" xr:uid="{00000000-0005-0000-0000-00007B890000}"/>
    <cellStyle name="Normal 3 5 5 2 6" xfId="36170" xr:uid="{00000000-0005-0000-0000-00007C890000}"/>
    <cellStyle name="Normal 3 5 5 2 6 2" xfId="36171" xr:uid="{00000000-0005-0000-0000-00007D890000}"/>
    <cellStyle name="Normal 3 5 5 2 6 2 2" xfId="36172" xr:uid="{00000000-0005-0000-0000-00007E890000}"/>
    <cellStyle name="Normal 3 5 5 2 6 3" xfId="36173" xr:uid="{00000000-0005-0000-0000-00007F890000}"/>
    <cellStyle name="Normal 3 5 5 2 7" xfId="36174" xr:uid="{00000000-0005-0000-0000-000080890000}"/>
    <cellStyle name="Normal 3 5 5 2 7 2" xfId="36175" xr:uid="{00000000-0005-0000-0000-000081890000}"/>
    <cellStyle name="Normal 3 5 5 2 8" xfId="36176" xr:uid="{00000000-0005-0000-0000-000082890000}"/>
    <cellStyle name="Normal 3 5 5 2 8 2" xfId="36177" xr:uid="{00000000-0005-0000-0000-000083890000}"/>
    <cellStyle name="Normal 3 5 5 2 9" xfId="36178" xr:uid="{00000000-0005-0000-0000-000084890000}"/>
    <cellStyle name="Normal 3 5 5 3" xfId="36179" xr:uid="{00000000-0005-0000-0000-000085890000}"/>
    <cellStyle name="Normal 3 5 5 3 2" xfId="36180" xr:uid="{00000000-0005-0000-0000-000086890000}"/>
    <cellStyle name="Normal 3 5 5 3 2 2" xfId="36181" xr:uid="{00000000-0005-0000-0000-000087890000}"/>
    <cellStyle name="Normal 3 5 5 3 2 2 2" xfId="36182" xr:uid="{00000000-0005-0000-0000-000088890000}"/>
    <cellStyle name="Normal 3 5 5 3 2 2 2 2" xfId="36183" xr:uid="{00000000-0005-0000-0000-000089890000}"/>
    <cellStyle name="Normal 3 5 5 3 2 2 2 2 2" xfId="36184" xr:uid="{00000000-0005-0000-0000-00008A890000}"/>
    <cellStyle name="Normal 3 5 5 3 2 2 2 3" xfId="36185" xr:uid="{00000000-0005-0000-0000-00008B890000}"/>
    <cellStyle name="Normal 3 5 5 3 2 2 3" xfId="36186" xr:uid="{00000000-0005-0000-0000-00008C890000}"/>
    <cellStyle name="Normal 3 5 5 3 2 2 3 2" xfId="36187" xr:uid="{00000000-0005-0000-0000-00008D890000}"/>
    <cellStyle name="Normal 3 5 5 3 2 2 4" xfId="36188" xr:uid="{00000000-0005-0000-0000-00008E890000}"/>
    <cellStyle name="Normal 3 5 5 3 2 3" xfId="36189" xr:uid="{00000000-0005-0000-0000-00008F890000}"/>
    <cellStyle name="Normal 3 5 5 3 2 3 2" xfId="36190" xr:uid="{00000000-0005-0000-0000-000090890000}"/>
    <cellStyle name="Normal 3 5 5 3 2 3 2 2" xfId="36191" xr:uid="{00000000-0005-0000-0000-000091890000}"/>
    <cellStyle name="Normal 3 5 5 3 2 3 3" xfId="36192" xr:uid="{00000000-0005-0000-0000-000092890000}"/>
    <cellStyle name="Normal 3 5 5 3 2 4" xfId="36193" xr:uid="{00000000-0005-0000-0000-000093890000}"/>
    <cellStyle name="Normal 3 5 5 3 2 4 2" xfId="36194" xr:uid="{00000000-0005-0000-0000-000094890000}"/>
    <cellStyle name="Normal 3 5 5 3 2 5" xfId="36195" xr:uid="{00000000-0005-0000-0000-000095890000}"/>
    <cellStyle name="Normal 3 5 5 3 3" xfId="36196" xr:uid="{00000000-0005-0000-0000-000096890000}"/>
    <cellStyle name="Normal 3 5 5 3 3 2" xfId="36197" xr:uid="{00000000-0005-0000-0000-000097890000}"/>
    <cellStyle name="Normal 3 5 5 3 3 2 2" xfId="36198" xr:uid="{00000000-0005-0000-0000-000098890000}"/>
    <cellStyle name="Normal 3 5 5 3 3 2 2 2" xfId="36199" xr:uid="{00000000-0005-0000-0000-000099890000}"/>
    <cellStyle name="Normal 3 5 5 3 3 2 3" xfId="36200" xr:uid="{00000000-0005-0000-0000-00009A890000}"/>
    <cellStyle name="Normal 3 5 5 3 3 3" xfId="36201" xr:uid="{00000000-0005-0000-0000-00009B890000}"/>
    <cellStyle name="Normal 3 5 5 3 3 3 2" xfId="36202" xr:uid="{00000000-0005-0000-0000-00009C890000}"/>
    <cellStyle name="Normal 3 5 5 3 3 4" xfId="36203" xr:uid="{00000000-0005-0000-0000-00009D890000}"/>
    <cellStyle name="Normal 3 5 5 3 4" xfId="36204" xr:uid="{00000000-0005-0000-0000-00009E890000}"/>
    <cellStyle name="Normal 3 5 5 3 4 2" xfId="36205" xr:uid="{00000000-0005-0000-0000-00009F890000}"/>
    <cellStyle name="Normal 3 5 5 3 4 2 2" xfId="36206" xr:uid="{00000000-0005-0000-0000-0000A0890000}"/>
    <cellStyle name="Normal 3 5 5 3 4 2 2 2" xfId="36207" xr:uid="{00000000-0005-0000-0000-0000A1890000}"/>
    <cellStyle name="Normal 3 5 5 3 4 2 3" xfId="36208" xr:uid="{00000000-0005-0000-0000-0000A2890000}"/>
    <cellStyle name="Normal 3 5 5 3 4 3" xfId="36209" xr:uid="{00000000-0005-0000-0000-0000A3890000}"/>
    <cellStyle name="Normal 3 5 5 3 4 3 2" xfId="36210" xr:uid="{00000000-0005-0000-0000-0000A4890000}"/>
    <cellStyle name="Normal 3 5 5 3 4 4" xfId="36211" xr:uid="{00000000-0005-0000-0000-0000A5890000}"/>
    <cellStyle name="Normal 3 5 5 3 5" xfId="36212" xr:uid="{00000000-0005-0000-0000-0000A6890000}"/>
    <cellStyle name="Normal 3 5 5 3 5 2" xfId="36213" xr:uid="{00000000-0005-0000-0000-0000A7890000}"/>
    <cellStyle name="Normal 3 5 5 3 5 2 2" xfId="36214" xr:uid="{00000000-0005-0000-0000-0000A8890000}"/>
    <cellStyle name="Normal 3 5 5 3 5 3" xfId="36215" xr:uid="{00000000-0005-0000-0000-0000A9890000}"/>
    <cellStyle name="Normal 3 5 5 3 6" xfId="36216" xr:uid="{00000000-0005-0000-0000-0000AA890000}"/>
    <cellStyle name="Normal 3 5 5 3 6 2" xfId="36217" xr:uid="{00000000-0005-0000-0000-0000AB890000}"/>
    <cellStyle name="Normal 3 5 5 3 7" xfId="36218" xr:uid="{00000000-0005-0000-0000-0000AC890000}"/>
    <cellStyle name="Normal 3 5 5 3 7 2" xfId="36219" xr:uid="{00000000-0005-0000-0000-0000AD890000}"/>
    <cellStyle name="Normal 3 5 5 3 8" xfId="36220" xr:uid="{00000000-0005-0000-0000-0000AE890000}"/>
    <cellStyle name="Normal 3 5 5 4" xfId="36221" xr:uid="{00000000-0005-0000-0000-0000AF890000}"/>
    <cellStyle name="Normal 3 5 5 4 2" xfId="36222" xr:uid="{00000000-0005-0000-0000-0000B0890000}"/>
    <cellStyle name="Normal 3 5 5 4 2 2" xfId="36223" xr:uid="{00000000-0005-0000-0000-0000B1890000}"/>
    <cellStyle name="Normal 3 5 5 4 2 2 2" xfId="36224" xr:uid="{00000000-0005-0000-0000-0000B2890000}"/>
    <cellStyle name="Normal 3 5 5 4 2 2 2 2" xfId="36225" xr:uid="{00000000-0005-0000-0000-0000B3890000}"/>
    <cellStyle name="Normal 3 5 5 4 2 2 3" xfId="36226" xr:uid="{00000000-0005-0000-0000-0000B4890000}"/>
    <cellStyle name="Normal 3 5 5 4 2 3" xfId="36227" xr:uid="{00000000-0005-0000-0000-0000B5890000}"/>
    <cellStyle name="Normal 3 5 5 4 2 3 2" xfId="36228" xr:uid="{00000000-0005-0000-0000-0000B6890000}"/>
    <cellStyle name="Normal 3 5 5 4 2 4" xfId="36229" xr:uid="{00000000-0005-0000-0000-0000B7890000}"/>
    <cellStyle name="Normal 3 5 5 4 3" xfId="36230" xr:uid="{00000000-0005-0000-0000-0000B8890000}"/>
    <cellStyle name="Normal 3 5 5 4 3 2" xfId="36231" xr:uid="{00000000-0005-0000-0000-0000B9890000}"/>
    <cellStyle name="Normal 3 5 5 4 3 2 2" xfId="36232" xr:uid="{00000000-0005-0000-0000-0000BA890000}"/>
    <cellStyle name="Normal 3 5 5 4 3 3" xfId="36233" xr:uid="{00000000-0005-0000-0000-0000BB890000}"/>
    <cellStyle name="Normal 3 5 5 4 4" xfId="36234" xr:uid="{00000000-0005-0000-0000-0000BC890000}"/>
    <cellStyle name="Normal 3 5 5 4 4 2" xfId="36235" xr:uid="{00000000-0005-0000-0000-0000BD890000}"/>
    <cellStyle name="Normal 3 5 5 4 5" xfId="36236" xr:uid="{00000000-0005-0000-0000-0000BE890000}"/>
    <cellStyle name="Normal 3 5 5 5" xfId="36237" xr:uid="{00000000-0005-0000-0000-0000BF890000}"/>
    <cellStyle name="Normal 3 5 5 5 2" xfId="36238" xr:uid="{00000000-0005-0000-0000-0000C0890000}"/>
    <cellStyle name="Normal 3 5 5 5 2 2" xfId="36239" xr:uid="{00000000-0005-0000-0000-0000C1890000}"/>
    <cellStyle name="Normal 3 5 5 5 2 2 2" xfId="36240" xr:uid="{00000000-0005-0000-0000-0000C2890000}"/>
    <cellStyle name="Normal 3 5 5 5 2 3" xfId="36241" xr:uid="{00000000-0005-0000-0000-0000C3890000}"/>
    <cellStyle name="Normal 3 5 5 5 3" xfId="36242" xr:uid="{00000000-0005-0000-0000-0000C4890000}"/>
    <cellStyle name="Normal 3 5 5 5 3 2" xfId="36243" xr:uid="{00000000-0005-0000-0000-0000C5890000}"/>
    <cellStyle name="Normal 3 5 5 5 4" xfId="36244" xr:uid="{00000000-0005-0000-0000-0000C6890000}"/>
    <cellStyle name="Normal 3 5 5 6" xfId="36245" xr:uid="{00000000-0005-0000-0000-0000C7890000}"/>
    <cellStyle name="Normal 3 5 5 6 2" xfId="36246" xr:uid="{00000000-0005-0000-0000-0000C8890000}"/>
    <cellStyle name="Normal 3 5 5 6 2 2" xfId="36247" xr:uid="{00000000-0005-0000-0000-0000C9890000}"/>
    <cellStyle name="Normal 3 5 5 6 2 2 2" xfId="36248" xr:uid="{00000000-0005-0000-0000-0000CA890000}"/>
    <cellStyle name="Normal 3 5 5 6 2 3" xfId="36249" xr:uid="{00000000-0005-0000-0000-0000CB890000}"/>
    <cellStyle name="Normal 3 5 5 6 3" xfId="36250" xr:uid="{00000000-0005-0000-0000-0000CC890000}"/>
    <cellStyle name="Normal 3 5 5 6 3 2" xfId="36251" xr:uid="{00000000-0005-0000-0000-0000CD890000}"/>
    <cellStyle name="Normal 3 5 5 6 4" xfId="36252" xr:uid="{00000000-0005-0000-0000-0000CE890000}"/>
    <cellStyle name="Normal 3 5 5 7" xfId="36253" xr:uid="{00000000-0005-0000-0000-0000CF890000}"/>
    <cellStyle name="Normal 3 5 5 7 2" xfId="36254" xr:uid="{00000000-0005-0000-0000-0000D0890000}"/>
    <cellStyle name="Normal 3 5 5 7 2 2" xfId="36255" xr:uid="{00000000-0005-0000-0000-0000D1890000}"/>
    <cellStyle name="Normal 3 5 5 7 3" xfId="36256" xr:uid="{00000000-0005-0000-0000-0000D2890000}"/>
    <cellStyle name="Normal 3 5 5 8" xfId="36257" xr:uid="{00000000-0005-0000-0000-0000D3890000}"/>
    <cellStyle name="Normal 3 5 5 8 2" xfId="36258" xr:uid="{00000000-0005-0000-0000-0000D4890000}"/>
    <cellStyle name="Normal 3 5 5 9" xfId="36259" xr:uid="{00000000-0005-0000-0000-0000D5890000}"/>
    <cellStyle name="Normal 3 5 5 9 2" xfId="36260" xr:uid="{00000000-0005-0000-0000-0000D6890000}"/>
    <cellStyle name="Normal 3 5 6" xfId="36261" xr:uid="{00000000-0005-0000-0000-0000D7890000}"/>
    <cellStyle name="Normal 3 5 6 10" xfId="36262" xr:uid="{00000000-0005-0000-0000-0000D8890000}"/>
    <cellStyle name="Normal 3 5 6 2" xfId="36263" xr:uid="{00000000-0005-0000-0000-0000D9890000}"/>
    <cellStyle name="Normal 3 5 6 2 2" xfId="36264" xr:uid="{00000000-0005-0000-0000-0000DA890000}"/>
    <cellStyle name="Normal 3 5 6 2 2 2" xfId="36265" xr:uid="{00000000-0005-0000-0000-0000DB890000}"/>
    <cellStyle name="Normal 3 5 6 2 2 2 2" xfId="36266" xr:uid="{00000000-0005-0000-0000-0000DC890000}"/>
    <cellStyle name="Normal 3 5 6 2 2 2 2 2" xfId="36267" xr:uid="{00000000-0005-0000-0000-0000DD890000}"/>
    <cellStyle name="Normal 3 5 6 2 2 2 2 2 2" xfId="36268" xr:uid="{00000000-0005-0000-0000-0000DE890000}"/>
    <cellStyle name="Normal 3 5 6 2 2 2 2 3" xfId="36269" xr:uid="{00000000-0005-0000-0000-0000DF890000}"/>
    <cellStyle name="Normal 3 5 6 2 2 2 3" xfId="36270" xr:uid="{00000000-0005-0000-0000-0000E0890000}"/>
    <cellStyle name="Normal 3 5 6 2 2 2 3 2" xfId="36271" xr:uid="{00000000-0005-0000-0000-0000E1890000}"/>
    <cellStyle name="Normal 3 5 6 2 2 2 4" xfId="36272" xr:uid="{00000000-0005-0000-0000-0000E2890000}"/>
    <cellStyle name="Normal 3 5 6 2 2 3" xfId="36273" xr:uid="{00000000-0005-0000-0000-0000E3890000}"/>
    <cellStyle name="Normal 3 5 6 2 2 3 2" xfId="36274" xr:uid="{00000000-0005-0000-0000-0000E4890000}"/>
    <cellStyle name="Normal 3 5 6 2 2 3 2 2" xfId="36275" xr:uid="{00000000-0005-0000-0000-0000E5890000}"/>
    <cellStyle name="Normal 3 5 6 2 2 3 3" xfId="36276" xr:uid="{00000000-0005-0000-0000-0000E6890000}"/>
    <cellStyle name="Normal 3 5 6 2 2 4" xfId="36277" xr:uid="{00000000-0005-0000-0000-0000E7890000}"/>
    <cellStyle name="Normal 3 5 6 2 2 4 2" xfId="36278" xr:uid="{00000000-0005-0000-0000-0000E8890000}"/>
    <cellStyle name="Normal 3 5 6 2 2 5" xfId="36279" xr:uid="{00000000-0005-0000-0000-0000E9890000}"/>
    <cellStyle name="Normal 3 5 6 2 3" xfId="36280" xr:uid="{00000000-0005-0000-0000-0000EA890000}"/>
    <cellStyle name="Normal 3 5 6 2 3 2" xfId="36281" xr:uid="{00000000-0005-0000-0000-0000EB890000}"/>
    <cellStyle name="Normal 3 5 6 2 3 2 2" xfId="36282" xr:uid="{00000000-0005-0000-0000-0000EC890000}"/>
    <cellStyle name="Normal 3 5 6 2 3 2 2 2" xfId="36283" xr:uid="{00000000-0005-0000-0000-0000ED890000}"/>
    <cellStyle name="Normal 3 5 6 2 3 2 3" xfId="36284" xr:uid="{00000000-0005-0000-0000-0000EE890000}"/>
    <cellStyle name="Normal 3 5 6 2 3 3" xfId="36285" xr:uid="{00000000-0005-0000-0000-0000EF890000}"/>
    <cellStyle name="Normal 3 5 6 2 3 3 2" xfId="36286" xr:uid="{00000000-0005-0000-0000-0000F0890000}"/>
    <cellStyle name="Normal 3 5 6 2 3 4" xfId="36287" xr:uid="{00000000-0005-0000-0000-0000F1890000}"/>
    <cellStyle name="Normal 3 5 6 2 4" xfId="36288" xr:uid="{00000000-0005-0000-0000-0000F2890000}"/>
    <cellStyle name="Normal 3 5 6 2 4 2" xfId="36289" xr:uid="{00000000-0005-0000-0000-0000F3890000}"/>
    <cellStyle name="Normal 3 5 6 2 4 2 2" xfId="36290" xr:uid="{00000000-0005-0000-0000-0000F4890000}"/>
    <cellStyle name="Normal 3 5 6 2 4 2 2 2" xfId="36291" xr:uid="{00000000-0005-0000-0000-0000F5890000}"/>
    <cellStyle name="Normal 3 5 6 2 4 2 3" xfId="36292" xr:uid="{00000000-0005-0000-0000-0000F6890000}"/>
    <cellStyle name="Normal 3 5 6 2 4 3" xfId="36293" xr:uid="{00000000-0005-0000-0000-0000F7890000}"/>
    <cellStyle name="Normal 3 5 6 2 4 3 2" xfId="36294" xr:uid="{00000000-0005-0000-0000-0000F8890000}"/>
    <cellStyle name="Normal 3 5 6 2 4 4" xfId="36295" xr:uid="{00000000-0005-0000-0000-0000F9890000}"/>
    <cellStyle name="Normal 3 5 6 2 5" xfId="36296" xr:uid="{00000000-0005-0000-0000-0000FA890000}"/>
    <cellStyle name="Normal 3 5 6 2 5 2" xfId="36297" xr:uid="{00000000-0005-0000-0000-0000FB890000}"/>
    <cellStyle name="Normal 3 5 6 2 5 2 2" xfId="36298" xr:uid="{00000000-0005-0000-0000-0000FC890000}"/>
    <cellStyle name="Normal 3 5 6 2 5 3" xfId="36299" xr:uid="{00000000-0005-0000-0000-0000FD890000}"/>
    <cellStyle name="Normal 3 5 6 2 6" xfId="36300" xr:uid="{00000000-0005-0000-0000-0000FE890000}"/>
    <cellStyle name="Normal 3 5 6 2 6 2" xfId="36301" xr:uid="{00000000-0005-0000-0000-0000FF890000}"/>
    <cellStyle name="Normal 3 5 6 2 7" xfId="36302" xr:uid="{00000000-0005-0000-0000-0000008A0000}"/>
    <cellStyle name="Normal 3 5 6 2 7 2" xfId="36303" xr:uid="{00000000-0005-0000-0000-0000018A0000}"/>
    <cellStyle name="Normal 3 5 6 2 8" xfId="36304" xr:uid="{00000000-0005-0000-0000-0000028A0000}"/>
    <cellStyle name="Normal 3 5 6 3" xfId="36305" xr:uid="{00000000-0005-0000-0000-0000038A0000}"/>
    <cellStyle name="Normal 3 5 6 3 2" xfId="36306" xr:uid="{00000000-0005-0000-0000-0000048A0000}"/>
    <cellStyle name="Normal 3 5 6 3 2 2" xfId="36307" xr:uid="{00000000-0005-0000-0000-0000058A0000}"/>
    <cellStyle name="Normal 3 5 6 3 2 2 2" xfId="36308" xr:uid="{00000000-0005-0000-0000-0000068A0000}"/>
    <cellStyle name="Normal 3 5 6 3 2 2 2 2" xfId="36309" xr:uid="{00000000-0005-0000-0000-0000078A0000}"/>
    <cellStyle name="Normal 3 5 6 3 2 2 3" xfId="36310" xr:uid="{00000000-0005-0000-0000-0000088A0000}"/>
    <cellStyle name="Normal 3 5 6 3 2 3" xfId="36311" xr:uid="{00000000-0005-0000-0000-0000098A0000}"/>
    <cellStyle name="Normal 3 5 6 3 2 3 2" xfId="36312" xr:uid="{00000000-0005-0000-0000-00000A8A0000}"/>
    <cellStyle name="Normal 3 5 6 3 2 4" xfId="36313" xr:uid="{00000000-0005-0000-0000-00000B8A0000}"/>
    <cellStyle name="Normal 3 5 6 3 3" xfId="36314" xr:uid="{00000000-0005-0000-0000-00000C8A0000}"/>
    <cellStyle name="Normal 3 5 6 3 3 2" xfId="36315" xr:uid="{00000000-0005-0000-0000-00000D8A0000}"/>
    <cellStyle name="Normal 3 5 6 3 3 2 2" xfId="36316" xr:uid="{00000000-0005-0000-0000-00000E8A0000}"/>
    <cellStyle name="Normal 3 5 6 3 3 3" xfId="36317" xr:uid="{00000000-0005-0000-0000-00000F8A0000}"/>
    <cellStyle name="Normal 3 5 6 3 4" xfId="36318" xr:uid="{00000000-0005-0000-0000-0000108A0000}"/>
    <cellStyle name="Normal 3 5 6 3 4 2" xfId="36319" xr:uid="{00000000-0005-0000-0000-0000118A0000}"/>
    <cellStyle name="Normal 3 5 6 3 5" xfId="36320" xr:uid="{00000000-0005-0000-0000-0000128A0000}"/>
    <cellStyle name="Normal 3 5 6 4" xfId="36321" xr:uid="{00000000-0005-0000-0000-0000138A0000}"/>
    <cellStyle name="Normal 3 5 6 4 2" xfId="36322" xr:uid="{00000000-0005-0000-0000-0000148A0000}"/>
    <cellStyle name="Normal 3 5 6 4 2 2" xfId="36323" xr:uid="{00000000-0005-0000-0000-0000158A0000}"/>
    <cellStyle name="Normal 3 5 6 4 2 2 2" xfId="36324" xr:uid="{00000000-0005-0000-0000-0000168A0000}"/>
    <cellStyle name="Normal 3 5 6 4 2 3" xfId="36325" xr:uid="{00000000-0005-0000-0000-0000178A0000}"/>
    <cellStyle name="Normal 3 5 6 4 3" xfId="36326" xr:uid="{00000000-0005-0000-0000-0000188A0000}"/>
    <cellStyle name="Normal 3 5 6 4 3 2" xfId="36327" xr:uid="{00000000-0005-0000-0000-0000198A0000}"/>
    <cellStyle name="Normal 3 5 6 4 4" xfId="36328" xr:uid="{00000000-0005-0000-0000-00001A8A0000}"/>
    <cellStyle name="Normal 3 5 6 5" xfId="36329" xr:uid="{00000000-0005-0000-0000-00001B8A0000}"/>
    <cellStyle name="Normal 3 5 6 5 2" xfId="36330" xr:uid="{00000000-0005-0000-0000-00001C8A0000}"/>
    <cellStyle name="Normal 3 5 6 5 2 2" xfId="36331" xr:uid="{00000000-0005-0000-0000-00001D8A0000}"/>
    <cellStyle name="Normal 3 5 6 5 2 2 2" xfId="36332" xr:uid="{00000000-0005-0000-0000-00001E8A0000}"/>
    <cellStyle name="Normal 3 5 6 5 2 3" xfId="36333" xr:uid="{00000000-0005-0000-0000-00001F8A0000}"/>
    <cellStyle name="Normal 3 5 6 5 3" xfId="36334" xr:uid="{00000000-0005-0000-0000-0000208A0000}"/>
    <cellStyle name="Normal 3 5 6 5 3 2" xfId="36335" xr:uid="{00000000-0005-0000-0000-0000218A0000}"/>
    <cellStyle name="Normal 3 5 6 5 4" xfId="36336" xr:uid="{00000000-0005-0000-0000-0000228A0000}"/>
    <cellStyle name="Normal 3 5 6 6" xfId="36337" xr:uid="{00000000-0005-0000-0000-0000238A0000}"/>
    <cellStyle name="Normal 3 5 6 6 2" xfId="36338" xr:uid="{00000000-0005-0000-0000-0000248A0000}"/>
    <cellStyle name="Normal 3 5 6 6 2 2" xfId="36339" xr:uid="{00000000-0005-0000-0000-0000258A0000}"/>
    <cellStyle name="Normal 3 5 6 6 3" xfId="36340" xr:uid="{00000000-0005-0000-0000-0000268A0000}"/>
    <cellStyle name="Normal 3 5 6 7" xfId="36341" xr:uid="{00000000-0005-0000-0000-0000278A0000}"/>
    <cellStyle name="Normal 3 5 6 7 2" xfId="36342" xr:uid="{00000000-0005-0000-0000-0000288A0000}"/>
    <cellStyle name="Normal 3 5 6 8" xfId="36343" xr:uid="{00000000-0005-0000-0000-0000298A0000}"/>
    <cellStyle name="Normal 3 5 6 8 2" xfId="36344" xr:uid="{00000000-0005-0000-0000-00002A8A0000}"/>
    <cellStyle name="Normal 3 5 6 9" xfId="36345" xr:uid="{00000000-0005-0000-0000-00002B8A0000}"/>
    <cellStyle name="Normal 3 5 7" xfId="36346" xr:uid="{00000000-0005-0000-0000-00002C8A0000}"/>
    <cellStyle name="Normal 3 5 7 2" xfId="36347" xr:uid="{00000000-0005-0000-0000-00002D8A0000}"/>
    <cellStyle name="Normal 3 5 7 2 2" xfId="36348" xr:uid="{00000000-0005-0000-0000-00002E8A0000}"/>
    <cellStyle name="Normal 3 5 7 2 2 2" xfId="36349" xr:uid="{00000000-0005-0000-0000-00002F8A0000}"/>
    <cellStyle name="Normal 3 5 7 2 2 2 2" xfId="36350" xr:uid="{00000000-0005-0000-0000-0000308A0000}"/>
    <cellStyle name="Normal 3 5 7 2 2 2 2 2" xfId="36351" xr:uid="{00000000-0005-0000-0000-0000318A0000}"/>
    <cellStyle name="Normal 3 5 7 2 2 2 3" xfId="36352" xr:uid="{00000000-0005-0000-0000-0000328A0000}"/>
    <cellStyle name="Normal 3 5 7 2 2 3" xfId="36353" xr:uid="{00000000-0005-0000-0000-0000338A0000}"/>
    <cellStyle name="Normal 3 5 7 2 2 3 2" xfId="36354" xr:uid="{00000000-0005-0000-0000-0000348A0000}"/>
    <cellStyle name="Normal 3 5 7 2 2 4" xfId="36355" xr:uid="{00000000-0005-0000-0000-0000358A0000}"/>
    <cellStyle name="Normal 3 5 7 2 3" xfId="36356" xr:uid="{00000000-0005-0000-0000-0000368A0000}"/>
    <cellStyle name="Normal 3 5 7 2 3 2" xfId="36357" xr:uid="{00000000-0005-0000-0000-0000378A0000}"/>
    <cellStyle name="Normal 3 5 7 2 3 2 2" xfId="36358" xr:uid="{00000000-0005-0000-0000-0000388A0000}"/>
    <cellStyle name="Normal 3 5 7 2 3 3" xfId="36359" xr:uid="{00000000-0005-0000-0000-0000398A0000}"/>
    <cellStyle name="Normal 3 5 7 2 4" xfId="36360" xr:uid="{00000000-0005-0000-0000-00003A8A0000}"/>
    <cellStyle name="Normal 3 5 7 2 4 2" xfId="36361" xr:uid="{00000000-0005-0000-0000-00003B8A0000}"/>
    <cellStyle name="Normal 3 5 7 2 5" xfId="36362" xr:uid="{00000000-0005-0000-0000-00003C8A0000}"/>
    <cellStyle name="Normal 3 5 7 3" xfId="36363" xr:uid="{00000000-0005-0000-0000-00003D8A0000}"/>
    <cellStyle name="Normal 3 5 7 3 2" xfId="36364" xr:uid="{00000000-0005-0000-0000-00003E8A0000}"/>
    <cellStyle name="Normal 3 5 7 3 2 2" xfId="36365" xr:uid="{00000000-0005-0000-0000-00003F8A0000}"/>
    <cellStyle name="Normal 3 5 7 3 2 2 2" xfId="36366" xr:uid="{00000000-0005-0000-0000-0000408A0000}"/>
    <cellStyle name="Normal 3 5 7 3 2 3" xfId="36367" xr:uid="{00000000-0005-0000-0000-0000418A0000}"/>
    <cellStyle name="Normal 3 5 7 3 3" xfId="36368" xr:uid="{00000000-0005-0000-0000-0000428A0000}"/>
    <cellStyle name="Normal 3 5 7 3 3 2" xfId="36369" xr:uid="{00000000-0005-0000-0000-0000438A0000}"/>
    <cellStyle name="Normal 3 5 7 3 4" xfId="36370" xr:uid="{00000000-0005-0000-0000-0000448A0000}"/>
    <cellStyle name="Normal 3 5 7 4" xfId="36371" xr:uid="{00000000-0005-0000-0000-0000458A0000}"/>
    <cellStyle name="Normal 3 5 7 4 2" xfId="36372" xr:uid="{00000000-0005-0000-0000-0000468A0000}"/>
    <cellStyle name="Normal 3 5 7 4 2 2" xfId="36373" xr:uid="{00000000-0005-0000-0000-0000478A0000}"/>
    <cellStyle name="Normal 3 5 7 4 2 2 2" xfId="36374" xr:uid="{00000000-0005-0000-0000-0000488A0000}"/>
    <cellStyle name="Normal 3 5 7 4 2 3" xfId="36375" xr:uid="{00000000-0005-0000-0000-0000498A0000}"/>
    <cellStyle name="Normal 3 5 7 4 3" xfId="36376" xr:uid="{00000000-0005-0000-0000-00004A8A0000}"/>
    <cellStyle name="Normal 3 5 7 4 3 2" xfId="36377" xr:uid="{00000000-0005-0000-0000-00004B8A0000}"/>
    <cellStyle name="Normal 3 5 7 4 4" xfId="36378" xr:uid="{00000000-0005-0000-0000-00004C8A0000}"/>
    <cellStyle name="Normal 3 5 7 5" xfId="36379" xr:uid="{00000000-0005-0000-0000-00004D8A0000}"/>
    <cellStyle name="Normal 3 5 7 5 2" xfId="36380" xr:uid="{00000000-0005-0000-0000-00004E8A0000}"/>
    <cellStyle name="Normal 3 5 7 5 2 2" xfId="36381" xr:uid="{00000000-0005-0000-0000-00004F8A0000}"/>
    <cellStyle name="Normal 3 5 7 5 3" xfId="36382" xr:uid="{00000000-0005-0000-0000-0000508A0000}"/>
    <cellStyle name="Normal 3 5 7 6" xfId="36383" xr:uid="{00000000-0005-0000-0000-0000518A0000}"/>
    <cellStyle name="Normal 3 5 7 6 2" xfId="36384" xr:uid="{00000000-0005-0000-0000-0000528A0000}"/>
    <cellStyle name="Normal 3 5 7 7" xfId="36385" xr:uid="{00000000-0005-0000-0000-0000538A0000}"/>
    <cellStyle name="Normal 3 5 7 7 2" xfId="36386" xr:uid="{00000000-0005-0000-0000-0000548A0000}"/>
    <cellStyle name="Normal 3 5 7 8" xfId="36387" xr:uid="{00000000-0005-0000-0000-0000558A0000}"/>
    <cellStyle name="Normal 3 5 8" xfId="36388" xr:uid="{00000000-0005-0000-0000-0000568A0000}"/>
    <cellStyle name="Normal 3 5 8 2" xfId="36389" xr:uid="{00000000-0005-0000-0000-0000578A0000}"/>
    <cellStyle name="Normal 3 5 8 2 2" xfId="36390" xr:uid="{00000000-0005-0000-0000-0000588A0000}"/>
    <cellStyle name="Normal 3 5 8 2 2 2" xfId="36391" xr:uid="{00000000-0005-0000-0000-0000598A0000}"/>
    <cellStyle name="Normal 3 5 8 2 2 2 2" xfId="36392" xr:uid="{00000000-0005-0000-0000-00005A8A0000}"/>
    <cellStyle name="Normal 3 5 8 2 2 2 2 2" xfId="36393" xr:uid="{00000000-0005-0000-0000-00005B8A0000}"/>
    <cellStyle name="Normal 3 5 8 2 2 2 3" xfId="36394" xr:uid="{00000000-0005-0000-0000-00005C8A0000}"/>
    <cellStyle name="Normal 3 5 8 2 2 3" xfId="36395" xr:uid="{00000000-0005-0000-0000-00005D8A0000}"/>
    <cellStyle name="Normal 3 5 8 2 2 3 2" xfId="36396" xr:uid="{00000000-0005-0000-0000-00005E8A0000}"/>
    <cellStyle name="Normal 3 5 8 2 2 4" xfId="36397" xr:uid="{00000000-0005-0000-0000-00005F8A0000}"/>
    <cellStyle name="Normal 3 5 8 2 3" xfId="36398" xr:uid="{00000000-0005-0000-0000-0000608A0000}"/>
    <cellStyle name="Normal 3 5 8 2 3 2" xfId="36399" xr:uid="{00000000-0005-0000-0000-0000618A0000}"/>
    <cellStyle name="Normal 3 5 8 2 3 2 2" xfId="36400" xr:uid="{00000000-0005-0000-0000-0000628A0000}"/>
    <cellStyle name="Normal 3 5 8 2 3 3" xfId="36401" xr:uid="{00000000-0005-0000-0000-0000638A0000}"/>
    <cellStyle name="Normal 3 5 8 2 4" xfId="36402" xr:uid="{00000000-0005-0000-0000-0000648A0000}"/>
    <cellStyle name="Normal 3 5 8 2 4 2" xfId="36403" xr:uid="{00000000-0005-0000-0000-0000658A0000}"/>
    <cellStyle name="Normal 3 5 8 2 5" xfId="36404" xr:uid="{00000000-0005-0000-0000-0000668A0000}"/>
    <cellStyle name="Normal 3 5 8 3" xfId="36405" xr:uid="{00000000-0005-0000-0000-0000678A0000}"/>
    <cellStyle name="Normal 3 5 8 3 2" xfId="36406" xr:uid="{00000000-0005-0000-0000-0000688A0000}"/>
    <cellStyle name="Normal 3 5 8 3 2 2" xfId="36407" xr:uid="{00000000-0005-0000-0000-0000698A0000}"/>
    <cellStyle name="Normal 3 5 8 3 2 2 2" xfId="36408" xr:uid="{00000000-0005-0000-0000-00006A8A0000}"/>
    <cellStyle name="Normal 3 5 8 3 2 3" xfId="36409" xr:uid="{00000000-0005-0000-0000-00006B8A0000}"/>
    <cellStyle name="Normal 3 5 8 3 3" xfId="36410" xr:uid="{00000000-0005-0000-0000-00006C8A0000}"/>
    <cellStyle name="Normal 3 5 8 3 3 2" xfId="36411" xr:uid="{00000000-0005-0000-0000-00006D8A0000}"/>
    <cellStyle name="Normal 3 5 8 3 4" xfId="36412" xr:uid="{00000000-0005-0000-0000-00006E8A0000}"/>
    <cellStyle name="Normal 3 5 8 4" xfId="36413" xr:uid="{00000000-0005-0000-0000-00006F8A0000}"/>
    <cellStyle name="Normal 3 5 8 4 2" xfId="36414" xr:uid="{00000000-0005-0000-0000-0000708A0000}"/>
    <cellStyle name="Normal 3 5 8 4 2 2" xfId="36415" xr:uid="{00000000-0005-0000-0000-0000718A0000}"/>
    <cellStyle name="Normal 3 5 8 4 2 2 2" xfId="36416" xr:uid="{00000000-0005-0000-0000-0000728A0000}"/>
    <cellStyle name="Normal 3 5 8 4 2 3" xfId="36417" xr:uid="{00000000-0005-0000-0000-0000738A0000}"/>
    <cellStyle name="Normal 3 5 8 4 3" xfId="36418" xr:uid="{00000000-0005-0000-0000-0000748A0000}"/>
    <cellStyle name="Normal 3 5 8 4 3 2" xfId="36419" xr:uid="{00000000-0005-0000-0000-0000758A0000}"/>
    <cellStyle name="Normal 3 5 8 4 4" xfId="36420" xr:uid="{00000000-0005-0000-0000-0000768A0000}"/>
    <cellStyle name="Normal 3 5 8 5" xfId="36421" xr:uid="{00000000-0005-0000-0000-0000778A0000}"/>
    <cellStyle name="Normal 3 5 8 5 2" xfId="36422" xr:uid="{00000000-0005-0000-0000-0000788A0000}"/>
    <cellStyle name="Normal 3 5 8 5 2 2" xfId="36423" xr:uid="{00000000-0005-0000-0000-0000798A0000}"/>
    <cellStyle name="Normal 3 5 8 5 3" xfId="36424" xr:uid="{00000000-0005-0000-0000-00007A8A0000}"/>
    <cellStyle name="Normal 3 5 8 6" xfId="36425" xr:uid="{00000000-0005-0000-0000-00007B8A0000}"/>
    <cellStyle name="Normal 3 5 8 6 2" xfId="36426" xr:uid="{00000000-0005-0000-0000-00007C8A0000}"/>
    <cellStyle name="Normal 3 5 8 7" xfId="36427" xr:uid="{00000000-0005-0000-0000-00007D8A0000}"/>
    <cellStyle name="Normal 3 5 8 7 2" xfId="36428" xr:uid="{00000000-0005-0000-0000-00007E8A0000}"/>
    <cellStyle name="Normal 3 5 8 8" xfId="36429" xr:uid="{00000000-0005-0000-0000-00007F8A0000}"/>
    <cellStyle name="Normal 3 5 9" xfId="36430" xr:uid="{00000000-0005-0000-0000-0000808A0000}"/>
    <cellStyle name="Normal 3 5 9 2" xfId="36431" xr:uid="{00000000-0005-0000-0000-0000818A0000}"/>
    <cellStyle name="Normal 3 5 9 2 2" xfId="36432" xr:uid="{00000000-0005-0000-0000-0000828A0000}"/>
    <cellStyle name="Normal 3 5 9 2 2 2" xfId="36433" xr:uid="{00000000-0005-0000-0000-0000838A0000}"/>
    <cellStyle name="Normal 3 5 9 2 2 2 2" xfId="36434" xr:uid="{00000000-0005-0000-0000-0000848A0000}"/>
    <cellStyle name="Normal 3 5 9 2 2 2 2 2" xfId="36435" xr:uid="{00000000-0005-0000-0000-0000858A0000}"/>
    <cellStyle name="Normal 3 5 9 2 2 2 3" xfId="36436" xr:uid="{00000000-0005-0000-0000-0000868A0000}"/>
    <cellStyle name="Normal 3 5 9 2 2 3" xfId="36437" xr:uid="{00000000-0005-0000-0000-0000878A0000}"/>
    <cellStyle name="Normal 3 5 9 2 2 3 2" xfId="36438" xr:uid="{00000000-0005-0000-0000-0000888A0000}"/>
    <cellStyle name="Normal 3 5 9 2 2 4" xfId="36439" xr:uid="{00000000-0005-0000-0000-0000898A0000}"/>
    <cellStyle name="Normal 3 5 9 2 3" xfId="36440" xr:uid="{00000000-0005-0000-0000-00008A8A0000}"/>
    <cellStyle name="Normal 3 5 9 2 3 2" xfId="36441" xr:uid="{00000000-0005-0000-0000-00008B8A0000}"/>
    <cellStyle name="Normal 3 5 9 2 3 2 2" xfId="36442" xr:uid="{00000000-0005-0000-0000-00008C8A0000}"/>
    <cellStyle name="Normal 3 5 9 2 3 3" xfId="36443" xr:uid="{00000000-0005-0000-0000-00008D8A0000}"/>
    <cellStyle name="Normal 3 5 9 2 4" xfId="36444" xr:uid="{00000000-0005-0000-0000-00008E8A0000}"/>
    <cellStyle name="Normal 3 5 9 2 4 2" xfId="36445" xr:uid="{00000000-0005-0000-0000-00008F8A0000}"/>
    <cellStyle name="Normal 3 5 9 2 5" xfId="36446" xr:uid="{00000000-0005-0000-0000-0000908A0000}"/>
    <cellStyle name="Normal 3 5 9 3" xfId="36447" xr:uid="{00000000-0005-0000-0000-0000918A0000}"/>
    <cellStyle name="Normal 3 5 9 3 2" xfId="36448" xr:uid="{00000000-0005-0000-0000-0000928A0000}"/>
    <cellStyle name="Normal 3 5 9 3 2 2" xfId="36449" xr:uid="{00000000-0005-0000-0000-0000938A0000}"/>
    <cellStyle name="Normal 3 5 9 3 2 2 2" xfId="36450" xr:uid="{00000000-0005-0000-0000-0000948A0000}"/>
    <cellStyle name="Normal 3 5 9 3 2 3" xfId="36451" xr:uid="{00000000-0005-0000-0000-0000958A0000}"/>
    <cellStyle name="Normal 3 5 9 3 3" xfId="36452" xr:uid="{00000000-0005-0000-0000-0000968A0000}"/>
    <cellStyle name="Normal 3 5 9 3 3 2" xfId="36453" xr:uid="{00000000-0005-0000-0000-0000978A0000}"/>
    <cellStyle name="Normal 3 5 9 3 4" xfId="36454" xr:uid="{00000000-0005-0000-0000-0000988A0000}"/>
    <cellStyle name="Normal 3 5 9 4" xfId="36455" xr:uid="{00000000-0005-0000-0000-0000998A0000}"/>
    <cellStyle name="Normal 3 5 9 4 2" xfId="36456" xr:uid="{00000000-0005-0000-0000-00009A8A0000}"/>
    <cellStyle name="Normal 3 5 9 4 2 2" xfId="36457" xr:uid="{00000000-0005-0000-0000-00009B8A0000}"/>
    <cellStyle name="Normal 3 5 9 4 3" xfId="36458" xr:uid="{00000000-0005-0000-0000-00009C8A0000}"/>
    <cellStyle name="Normal 3 5 9 5" xfId="36459" xr:uid="{00000000-0005-0000-0000-00009D8A0000}"/>
    <cellStyle name="Normal 3 5 9 5 2" xfId="36460" xr:uid="{00000000-0005-0000-0000-00009E8A0000}"/>
    <cellStyle name="Normal 3 5 9 6" xfId="36461" xr:uid="{00000000-0005-0000-0000-00009F8A0000}"/>
    <cellStyle name="Normal 3 5_T-straight with PEDs adjustor" xfId="36462" xr:uid="{00000000-0005-0000-0000-0000A08A0000}"/>
    <cellStyle name="Normal 3 6" xfId="1304" xr:uid="{00000000-0005-0000-0000-0000A18A0000}"/>
    <cellStyle name="Normal 3 6 10" xfId="36463" xr:uid="{00000000-0005-0000-0000-0000A28A0000}"/>
    <cellStyle name="Normal 3 6 10 2" xfId="36464" xr:uid="{00000000-0005-0000-0000-0000A38A0000}"/>
    <cellStyle name="Normal 3 6 10 2 2" xfId="36465" xr:uid="{00000000-0005-0000-0000-0000A48A0000}"/>
    <cellStyle name="Normal 3 6 10 2 2 2" xfId="36466" xr:uid="{00000000-0005-0000-0000-0000A58A0000}"/>
    <cellStyle name="Normal 3 6 10 2 3" xfId="36467" xr:uid="{00000000-0005-0000-0000-0000A68A0000}"/>
    <cellStyle name="Normal 3 6 10 3" xfId="36468" xr:uid="{00000000-0005-0000-0000-0000A78A0000}"/>
    <cellStyle name="Normal 3 6 10 3 2" xfId="36469" xr:uid="{00000000-0005-0000-0000-0000A88A0000}"/>
    <cellStyle name="Normal 3 6 10 4" xfId="36470" xr:uid="{00000000-0005-0000-0000-0000A98A0000}"/>
    <cellStyle name="Normal 3 6 11" xfId="36471" xr:uid="{00000000-0005-0000-0000-0000AA8A0000}"/>
    <cellStyle name="Normal 3 6 11 2" xfId="36472" xr:uid="{00000000-0005-0000-0000-0000AB8A0000}"/>
    <cellStyle name="Normal 3 6 11 2 2" xfId="36473" xr:uid="{00000000-0005-0000-0000-0000AC8A0000}"/>
    <cellStyle name="Normal 3 6 11 2 2 2" xfId="36474" xr:uid="{00000000-0005-0000-0000-0000AD8A0000}"/>
    <cellStyle name="Normal 3 6 11 2 3" xfId="36475" xr:uid="{00000000-0005-0000-0000-0000AE8A0000}"/>
    <cellStyle name="Normal 3 6 11 3" xfId="36476" xr:uid="{00000000-0005-0000-0000-0000AF8A0000}"/>
    <cellStyle name="Normal 3 6 11 3 2" xfId="36477" xr:uid="{00000000-0005-0000-0000-0000B08A0000}"/>
    <cellStyle name="Normal 3 6 11 4" xfId="36478" xr:uid="{00000000-0005-0000-0000-0000B18A0000}"/>
    <cellStyle name="Normal 3 6 12" xfId="36479" xr:uid="{00000000-0005-0000-0000-0000B28A0000}"/>
    <cellStyle name="Normal 3 6 12 2" xfId="36480" xr:uid="{00000000-0005-0000-0000-0000B38A0000}"/>
    <cellStyle name="Normal 3 6 12 2 2" xfId="36481" xr:uid="{00000000-0005-0000-0000-0000B48A0000}"/>
    <cellStyle name="Normal 3 6 12 2 2 2" xfId="36482" xr:uid="{00000000-0005-0000-0000-0000B58A0000}"/>
    <cellStyle name="Normal 3 6 12 2 3" xfId="36483" xr:uid="{00000000-0005-0000-0000-0000B68A0000}"/>
    <cellStyle name="Normal 3 6 12 3" xfId="36484" xr:uid="{00000000-0005-0000-0000-0000B78A0000}"/>
    <cellStyle name="Normal 3 6 12 3 2" xfId="36485" xr:uid="{00000000-0005-0000-0000-0000B88A0000}"/>
    <cellStyle name="Normal 3 6 12 4" xfId="36486" xr:uid="{00000000-0005-0000-0000-0000B98A0000}"/>
    <cellStyle name="Normal 3 6 13" xfId="36487" xr:uid="{00000000-0005-0000-0000-0000BA8A0000}"/>
    <cellStyle name="Normal 3 6 13 2" xfId="36488" xr:uid="{00000000-0005-0000-0000-0000BB8A0000}"/>
    <cellStyle name="Normal 3 6 13 2 2" xfId="36489" xr:uid="{00000000-0005-0000-0000-0000BC8A0000}"/>
    <cellStyle name="Normal 3 6 13 3" xfId="36490" xr:uid="{00000000-0005-0000-0000-0000BD8A0000}"/>
    <cellStyle name="Normal 3 6 14" xfId="36491" xr:uid="{00000000-0005-0000-0000-0000BE8A0000}"/>
    <cellStyle name="Normal 3 6 14 2" xfId="36492" xr:uid="{00000000-0005-0000-0000-0000BF8A0000}"/>
    <cellStyle name="Normal 3 6 15" xfId="36493" xr:uid="{00000000-0005-0000-0000-0000C08A0000}"/>
    <cellStyle name="Normal 3 6 15 2" xfId="36494" xr:uid="{00000000-0005-0000-0000-0000C18A0000}"/>
    <cellStyle name="Normal 3 6 16" xfId="36495" xr:uid="{00000000-0005-0000-0000-0000C28A0000}"/>
    <cellStyle name="Normal 3 6 17" xfId="36496" xr:uid="{00000000-0005-0000-0000-0000C38A0000}"/>
    <cellStyle name="Normal 3 6 2" xfId="1305" xr:uid="{00000000-0005-0000-0000-0000C48A0000}"/>
    <cellStyle name="Normal 3 6 2 10" xfId="36497" xr:uid="{00000000-0005-0000-0000-0000C58A0000}"/>
    <cellStyle name="Normal 3 6 2 11" xfId="36498" xr:uid="{00000000-0005-0000-0000-0000C68A0000}"/>
    <cellStyle name="Normal 3 6 2 2" xfId="1306" xr:uid="{00000000-0005-0000-0000-0000C78A0000}"/>
    <cellStyle name="Normal 3 6 2 2 10" xfId="36499" xr:uid="{00000000-0005-0000-0000-0000C88A0000}"/>
    <cellStyle name="Normal 3 6 2 2 2" xfId="1307" xr:uid="{00000000-0005-0000-0000-0000C98A0000}"/>
    <cellStyle name="Normal 3 6 2 2 2 2" xfId="36500" xr:uid="{00000000-0005-0000-0000-0000CA8A0000}"/>
    <cellStyle name="Normal 3 6 2 2 2 2 2" xfId="36501" xr:uid="{00000000-0005-0000-0000-0000CB8A0000}"/>
    <cellStyle name="Normal 3 6 2 2 2 2 2 2" xfId="36502" xr:uid="{00000000-0005-0000-0000-0000CC8A0000}"/>
    <cellStyle name="Normal 3 6 2 2 2 2 2 2 2" xfId="36503" xr:uid="{00000000-0005-0000-0000-0000CD8A0000}"/>
    <cellStyle name="Normal 3 6 2 2 2 2 2 2 2 2" xfId="36504" xr:uid="{00000000-0005-0000-0000-0000CE8A0000}"/>
    <cellStyle name="Normal 3 6 2 2 2 2 2 2 3" xfId="36505" xr:uid="{00000000-0005-0000-0000-0000CF8A0000}"/>
    <cellStyle name="Normal 3 6 2 2 2 2 2 3" xfId="36506" xr:uid="{00000000-0005-0000-0000-0000D08A0000}"/>
    <cellStyle name="Normal 3 6 2 2 2 2 2 3 2" xfId="36507" xr:uid="{00000000-0005-0000-0000-0000D18A0000}"/>
    <cellStyle name="Normal 3 6 2 2 2 2 2 4" xfId="36508" xr:uid="{00000000-0005-0000-0000-0000D28A0000}"/>
    <cellStyle name="Normal 3 6 2 2 2 2 3" xfId="36509" xr:uid="{00000000-0005-0000-0000-0000D38A0000}"/>
    <cellStyle name="Normal 3 6 2 2 2 2 3 2" xfId="36510" xr:uid="{00000000-0005-0000-0000-0000D48A0000}"/>
    <cellStyle name="Normal 3 6 2 2 2 2 3 2 2" xfId="36511" xr:uid="{00000000-0005-0000-0000-0000D58A0000}"/>
    <cellStyle name="Normal 3 6 2 2 2 2 3 3" xfId="36512" xr:uid="{00000000-0005-0000-0000-0000D68A0000}"/>
    <cellStyle name="Normal 3 6 2 2 2 2 4" xfId="36513" xr:uid="{00000000-0005-0000-0000-0000D78A0000}"/>
    <cellStyle name="Normal 3 6 2 2 2 2 4 2" xfId="36514" xr:uid="{00000000-0005-0000-0000-0000D88A0000}"/>
    <cellStyle name="Normal 3 6 2 2 2 2 5" xfId="36515" xr:uid="{00000000-0005-0000-0000-0000D98A0000}"/>
    <cellStyle name="Normal 3 6 2 2 2 2 6" xfId="36516" xr:uid="{00000000-0005-0000-0000-0000DA8A0000}"/>
    <cellStyle name="Normal 3 6 2 2 2 3" xfId="36517" xr:uid="{00000000-0005-0000-0000-0000DB8A0000}"/>
    <cellStyle name="Normal 3 6 2 2 2 3 2" xfId="36518" xr:uid="{00000000-0005-0000-0000-0000DC8A0000}"/>
    <cellStyle name="Normal 3 6 2 2 2 3 2 2" xfId="36519" xr:uid="{00000000-0005-0000-0000-0000DD8A0000}"/>
    <cellStyle name="Normal 3 6 2 2 2 3 2 2 2" xfId="36520" xr:uid="{00000000-0005-0000-0000-0000DE8A0000}"/>
    <cellStyle name="Normal 3 6 2 2 2 3 2 3" xfId="36521" xr:uid="{00000000-0005-0000-0000-0000DF8A0000}"/>
    <cellStyle name="Normal 3 6 2 2 2 3 3" xfId="36522" xr:uid="{00000000-0005-0000-0000-0000E08A0000}"/>
    <cellStyle name="Normal 3 6 2 2 2 3 3 2" xfId="36523" xr:uid="{00000000-0005-0000-0000-0000E18A0000}"/>
    <cellStyle name="Normal 3 6 2 2 2 3 4" xfId="36524" xr:uid="{00000000-0005-0000-0000-0000E28A0000}"/>
    <cellStyle name="Normal 3 6 2 2 2 4" xfId="36525" xr:uid="{00000000-0005-0000-0000-0000E38A0000}"/>
    <cellStyle name="Normal 3 6 2 2 2 4 2" xfId="36526" xr:uid="{00000000-0005-0000-0000-0000E48A0000}"/>
    <cellStyle name="Normal 3 6 2 2 2 4 2 2" xfId="36527" xr:uid="{00000000-0005-0000-0000-0000E58A0000}"/>
    <cellStyle name="Normal 3 6 2 2 2 4 2 2 2" xfId="36528" xr:uid="{00000000-0005-0000-0000-0000E68A0000}"/>
    <cellStyle name="Normal 3 6 2 2 2 4 2 3" xfId="36529" xr:uid="{00000000-0005-0000-0000-0000E78A0000}"/>
    <cellStyle name="Normal 3 6 2 2 2 4 3" xfId="36530" xr:uid="{00000000-0005-0000-0000-0000E88A0000}"/>
    <cellStyle name="Normal 3 6 2 2 2 4 3 2" xfId="36531" xr:uid="{00000000-0005-0000-0000-0000E98A0000}"/>
    <cellStyle name="Normal 3 6 2 2 2 4 4" xfId="36532" xr:uid="{00000000-0005-0000-0000-0000EA8A0000}"/>
    <cellStyle name="Normal 3 6 2 2 2 5" xfId="36533" xr:uid="{00000000-0005-0000-0000-0000EB8A0000}"/>
    <cellStyle name="Normal 3 6 2 2 2 5 2" xfId="36534" xr:uid="{00000000-0005-0000-0000-0000EC8A0000}"/>
    <cellStyle name="Normal 3 6 2 2 2 5 2 2" xfId="36535" xr:uid="{00000000-0005-0000-0000-0000ED8A0000}"/>
    <cellStyle name="Normal 3 6 2 2 2 5 3" xfId="36536" xr:uid="{00000000-0005-0000-0000-0000EE8A0000}"/>
    <cellStyle name="Normal 3 6 2 2 2 6" xfId="36537" xr:uid="{00000000-0005-0000-0000-0000EF8A0000}"/>
    <cellStyle name="Normal 3 6 2 2 2 6 2" xfId="36538" xr:uid="{00000000-0005-0000-0000-0000F08A0000}"/>
    <cellStyle name="Normal 3 6 2 2 2 7" xfId="36539" xr:uid="{00000000-0005-0000-0000-0000F18A0000}"/>
    <cellStyle name="Normal 3 6 2 2 2 7 2" xfId="36540" xr:uid="{00000000-0005-0000-0000-0000F28A0000}"/>
    <cellStyle name="Normal 3 6 2 2 2 8" xfId="36541" xr:uid="{00000000-0005-0000-0000-0000F38A0000}"/>
    <cellStyle name="Normal 3 6 2 2 2 9" xfId="36542" xr:uid="{00000000-0005-0000-0000-0000F48A0000}"/>
    <cellStyle name="Normal 3 6 2 2 3" xfId="36543" xr:uid="{00000000-0005-0000-0000-0000F58A0000}"/>
    <cellStyle name="Normal 3 6 2 2 3 2" xfId="36544" xr:uid="{00000000-0005-0000-0000-0000F68A0000}"/>
    <cellStyle name="Normal 3 6 2 2 3 2 2" xfId="36545" xr:uid="{00000000-0005-0000-0000-0000F78A0000}"/>
    <cellStyle name="Normal 3 6 2 2 3 2 2 2" xfId="36546" xr:uid="{00000000-0005-0000-0000-0000F88A0000}"/>
    <cellStyle name="Normal 3 6 2 2 3 2 2 2 2" xfId="36547" xr:uid="{00000000-0005-0000-0000-0000F98A0000}"/>
    <cellStyle name="Normal 3 6 2 2 3 2 2 3" xfId="36548" xr:uid="{00000000-0005-0000-0000-0000FA8A0000}"/>
    <cellStyle name="Normal 3 6 2 2 3 2 3" xfId="36549" xr:uid="{00000000-0005-0000-0000-0000FB8A0000}"/>
    <cellStyle name="Normal 3 6 2 2 3 2 3 2" xfId="36550" xr:uid="{00000000-0005-0000-0000-0000FC8A0000}"/>
    <cellStyle name="Normal 3 6 2 2 3 2 4" xfId="36551" xr:uid="{00000000-0005-0000-0000-0000FD8A0000}"/>
    <cellStyle name="Normal 3 6 2 2 3 2 5" xfId="36552" xr:uid="{00000000-0005-0000-0000-0000FE8A0000}"/>
    <cellStyle name="Normal 3 6 2 2 3 3" xfId="36553" xr:uid="{00000000-0005-0000-0000-0000FF8A0000}"/>
    <cellStyle name="Normal 3 6 2 2 3 3 2" xfId="36554" xr:uid="{00000000-0005-0000-0000-0000008B0000}"/>
    <cellStyle name="Normal 3 6 2 2 3 3 2 2" xfId="36555" xr:uid="{00000000-0005-0000-0000-0000018B0000}"/>
    <cellStyle name="Normal 3 6 2 2 3 3 3" xfId="36556" xr:uid="{00000000-0005-0000-0000-0000028B0000}"/>
    <cellStyle name="Normal 3 6 2 2 3 4" xfId="36557" xr:uid="{00000000-0005-0000-0000-0000038B0000}"/>
    <cellStyle name="Normal 3 6 2 2 3 4 2" xfId="36558" xr:uid="{00000000-0005-0000-0000-0000048B0000}"/>
    <cellStyle name="Normal 3 6 2 2 3 5" xfId="36559" xr:uid="{00000000-0005-0000-0000-0000058B0000}"/>
    <cellStyle name="Normal 3 6 2 2 3 6" xfId="36560" xr:uid="{00000000-0005-0000-0000-0000068B0000}"/>
    <cellStyle name="Normal 3 6 2 2 4" xfId="36561" xr:uid="{00000000-0005-0000-0000-0000078B0000}"/>
    <cellStyle name="Normal 3 6 2 2 4 2" xfId="36562" xr:uid="{00000000-0005-0000-0000-0000088B0000}"/>
    <cellStyle name="Normal 3 6 2 2 4 2 2" xfId="36563" xr:uid="{00000000-0005-0000-0000-0000098B0000}"/>
    <cellStyle name="Normal 3 6 2 2 4 2 2 2" xfId="36564" xr:uid="{00000000-0005-0000-0000-00000A8B0000}"/>
    <cellStyle name="Normal 3 6 2 2 4 2 3" xfId="36565" xr:uid="{00000000-0005-0000-0000-00000B8B0000}"/>
    <cellStyle name="Normal 3 6 2 2 4 3" xfId="36566" xr:uid="{00000000-0005-0000-0000-00000C8B0000}"/>
    <cellStyle name="Normal 3 6 2 2 4 3 2" xfId="36567" xr:uid="{00000000-0005-0000-0000-00000D8B0000}"/>
    <cellStyle name="Normal 3 6 2 2 4 4" xfId="36568" xr:uid="{00000000-0005-0000-0000-00000E8B0000}"/>
    <cellStyle name="Normal 3 6 2 2 4 5" xfId="36569" xr:uid="{00000000-0005-0000-0000-00000F8B0000}"/>
    <cellStyle name="Normal 3 6 2 2 5" xfId="36570" xr:uid="{00000000-0005-0000-0000-0000108B0000}"/>
    <cellStyle name="Normal 3 6 2 2 5 2" xfId="36571" xr:uid="{00000000-0005-0000-0000-0000118B0000}"/>
    <cellStyle name="Normal 3 6 2 2 5 2 2" xfId="36572" xr:uid="{00000000-0005-0000-0000-0000128B0000}"/>
    <cellStyle name="Normal 3 6 2 2 5 2 2 2" xfId="36573" xr:uid="{00000000-0005-0000-0000-0000138B0000}"/>
    <cellStyle name="Normal 3 6 2 2 5 2 3" xfId="36574" xr:uid="{00000000-0005-0000-0000-0000148B0000}"/>
    <cellStyle name="Normal 3 6 2 2 5 3" xfId="36575" xr:uid="{00000000-0005-0000-0000-0000158B0000}"/>
    <cellStyle name="Normal 3 6 2 2 5 3 2" xfId="36576" xr:uid="{00000000-0005-0000-0000-0000168B0000}"/>
    <cellStyle name="Normal 3 6 2 2 5 4" xfId="36577" xr:uid="{00000000-0005-0000-0000-0000178B0000}"/>
    <cellStyle name="Normal 3 6 2 2 6" xfId="36578" xr:uid="{00000000-0005-0000-0000-0000188B0000}"/>
    <cellStyle name="Normal 3 6 2 2 6 2" xfId="36579" xr:uid="{00000000-0005-0000-0000-0000198B0000}"/>
    <cellStyle name="Normal 3 6 2 2 6 2 2" xfId="36580" xr:uid="{00000000-0005-0000-0000-00001A8B0000}"/>
    <cellStyle name="Normal 3 6 2 2 6 3" xfId="36581" xr:uid="{00000000-0005-0000-0000-00001B8B0000}"/>
    <cellStyle name="Normal 3 6 2 2 7" xfId="36582" xr:uid="{00000000-0005-0000-0000-00001C8B0000}"/>
    <cellStyle name="Normal 3 6 2 2 7 2" xfId="36583" xr:uid="{00000000-0005-0000-0000-00001D8B0000}"/>
    <cellStyle name="Normal 3 6 2 2 8" xfId="36584" xr:uid="{00000000-0005-0000-0000-00001E8B0000}"/>
    <cellStyle name="Normal 3 6 2 2 8 2" xfId="36585" xr:uid="{00000000-0005-0000-0000-00001F8B0000}"/>
    <cellStyle name="Normal 3 6 2 2 9" xfId="36586" xr:uid="{00000000-0005-0000-0000-0000208B0000}"/>
    <cellStyle name="Normal 3 6 2 2_T-straight with PEDs adjustor" xfId="36587" xr:uid="{00000000-0005-0000-0000-0000218B0000}"/>
    <cellStyle name="Normal 3 6 2 3" xfId="1308" xr:uid="{00000000-0005-0000-0000-0000228B0000}"/>
    <cellStyle name="Normal 3 6 2 3 2" xfId="36588" xr:uid="{00000000-0005-0000-0000-0000238B0000}"/>
    <cellStyle name="Normal 3 6 2 3 2 2" xfId="36589" xr:uid="{00000000-0005-0000-0000-0000248B0000}"/>
    <cellStyle name="Normal 3 6 2 3 2 2 2" xfId="36590" xr:uid="{00000000-0005-0000-0000-0000258B0000}"/>
    <cellStyle name="Normal 3 6 2 3 2 2 2 2" xfId="36591" xr:uid="{00000000-0005-0000-0000-0000268B0000}"/>
    <cellStyle name="Normal 3 6 2 3 2 2 2 2 2" xfId="36592" xr:uid="{00000000-0005-0000-0000-0000278B0000}"/>
    <cellStyle name="Normal 3 6 2 3 2 2 2 3" xfId="36593" xr:uid="{00000000-0005-0000-0000-0000288B0000}"/>
    <cellStyle name="Normal 3 6 2 3 2 2 3" xfId="36594" xr:uid="{00000000-0005-0000-0000-0000298B0000}"/>
    <cellStyle name="Normal 3 6 2 3 2 2 3 2" xfId="36595" xr:uid="{00000000-0005-0000-0000-00002A8B0000}"/>
    <cellStyle name="Normal 3 6 2 3 2 2 4" xfId="36596" xr:uid="{00000000-0005-0000-0000-00002B8B0000}"/>
    <cellStyle name="Normal 3 6 2 3 2 3" xfId="36597" xr:uid="{00000000-0005-0000-0000-00002C8B0000}"/>
    <cellStyle name="Normal 3 6 2 3 2 3 2" xfId="36598" xr:uid="{00000000-0005-0000-0000-00002D8B0000}"/>
    <cellStyle name="Normal 3 6 2 3 2 3 2 2" xfId="36599" xr:uid="{00000000-0005-0000-0000-00002E8B0000}"/>
    <cellStyle name="Normal 3 6 2 3 2 3 3" xfId="36600" xr:uid="{00000000-0005-0000-0000-00002F8B0000}"/>
    <cellStyle name="Normal 3 6 2 3 2 4" xfId="36601" xr:uid="{00000000-0005-0000-0000-0000308B0000}"/>
    <cellStyle name="Normal 3 6 2 3 2 4 2" xfId="36602" xr:uid="{00000000-0005-0000-0000-0000318B0000}"/>
    <cellStyle name="Normal 3 6 2 3 2 5" xfId="36603" xr:uid="{00000000-0005-0000-0000-0000328B0000}"/>
    <cellStyle name="Normal 3 6 2 3 2 6" xfId="36604" xr:uid="{00000000-0005-0000-0000-0000338B0000}"/>
    <cellStyle name="Normal 3 6 2 3 3" xfId="36605" xr:uid="{00000000-0005-0000-0000-0000348B0000}"/>
    <cellStyle name="Normal 3 6 2 3 3 2" xfId="36606" xr:uid="{00000000-0005-0000-0000-0000358B0000}"/>
    <cellStyle name="Normal 3 6 2 3 3 2 2" xfId="36607" xr:uid="{00000000-0005-0000-0000-0000368B0000}"/>
    <cellStyle name="Normal 3 6 2 3 3 2 2 2" xfId="36608" xr:uid="{00000000-0005-0000-0000-0000378B0000}"/>
    <cellStyle name="Normal 3 6 2 3 3 2 3" xfId="36609" xr:uid="{00000000-0005-0000-0000-0000388B0000}"/>
    <cellStyle name="Normal 3 6 2 3 3 3" xfId="36610" xr:uid="{00000000-0005-0000-0000-0000398B0000}"/>
    <cellStyle name="Normal 3 6 2 3 3 3 2" xfId="36611" xr:uid="{00000000-0005-0000-0000-00003A8B0000}"/>
    <cellStyle name="Normal 3 6 2 3 3 4" xfId="36612" xr:uid="{00000000-0005-0000-0000-00003B8B0000}"/>
    <cellStyle name="Normal 3 6 2 3 4" xfId="36613" xr:uid="{00000000-0005-0000-0000-00003C8B0000}"/>
    <cellStyle name="Normal 3 6 2 3 4 2" xfId="36614" xr:uid="{00000000-0005-0000-0000-00003D8B0000}"/>
    <cellStyle name="Normal 3 6 2 3 4 2 2" xfId="36615" xr:uid="{00000000-0005-0000-0000-00003E8B0000}"/>
    <cellStyle name="Normal 3 6 2 3 4 2 2 2" xfId="36616" xr:uid="{00000000-0005-0000-0000-00003F8B0000}"/>
    <cellStyle name="Normal 3 6 2 3 4 2 3" xfId="36617" xr:uid="{00000000-0005-0000-0000-0000408B0000}"/>
    <cellStyle name="Normal 3 6 2 3 4 3" xfId="36618" xr:uid="{00000000-0005-0000-0000-0000418B0000}"/>
    <cellStyle name="Normal 3 6 2 3 4 3 2" xfId="36619" xr:uid="{00000000-0005-0000-0000-0000428B0000}"/>
    <cellStyle name="Normal 3 6 2 3 4 4" xfId="36620" xr:uid="{00000000-0005-0000-0000-0000438B0000}"/>
    <cellStyle name="Normal 3 6 2 3 5" xfId="36621" xr:uid="{00000000-0005-0000-0000-0000448B0000}"/>
    <cellStyle name="Normal 3 6 2 3 5 2" xfId="36622" xr:uid="{00000000-0005-0000-0000-0000458B0000}"/>
    <cellStyle name="Normal 3 6 2 3 5 2 2" xfId="36623" xr:uid="{00000000-0005-0000-0000-0000468B0000}"/>
    <cellStyle name="Normal 3 6 2 3 5 3" xfId="36624" xr:uid="{00000000-0005-0000-0000-0000478B0000}"/>
    <cellStyle name="Normal 3 6 2 3 6" xfId="36625" xr:uid="{00000000-0005-0000-0000-0000488B0000}"/>
    <cellStyle name="Normal 3 6 2 3 6 2" xfId="36626" xr:uid="{00000000-0005-0000-0000-0000498B0000}"/>
    <cellStyle name="Normal 3 6 2 3 7" xfId="36627" xr:uid="{00000000-0005-0000-0000-00004A8B0000}"/>
    <cellStyle name="Normal 3 6 2 3 7 2" xfId="36628" xr:uid="{00000000-0005-0000-0000-00004B8B0000}"/>
    <cellStyle name="Normal 3 6 2 3 8" xfId="36629" xr:uid="{00000000-0005-0000-0000-00004C8B0000}"/>
    <cellStyle name="Normal 3 6 2 3 9" xfId="36630" xr:uid="{00000000-0005-0000-0000-00004D8B0000}"/>
    <cellStyle name="Normal 3 6 2 4" xfId="36631" xr:uid="{00000000-0005-0000-0000-00004E8B0000}"/>
    <cellStyle name="Normal 3 6 2 4 2" xfId="36632" xr:uid="{00000000-0005-0000-0000-00004F8B0000}"/>
    <cellStyle name="Normal 3 6 2 4 2 2" xfId="36633" xr:uid="{00000000-0005-0000-0000-0000508B0000}"/>
    <cellStyle name="Normal 3 6 2 4 2 2 2" xfId="36634" xr:uid="{00000000-0005-0000-0000-0000518B0000}"/>
    <cellStyle name="Normal 3 6 2 4 2 2 2 2" xfId="36635" xr:uid="{00000000-0005-0000-0000-0000528B0000}"/>
    <cellStyle name="Normal 3 6 2 4 2 2 3" xfId="36636" xr:uid="{00000000-0005-0000-0000-0000538B0000}"/>
    <cellStyle name="Normal 3 6 2 4 2 3" xfId="36637" xr:uid="{00000000-0005-0000-0000-0000548B0000}"/>
    <cellStyle name="Normal 3 6 2 4 2 3 2" xfId="36638" xr:uid="{00000000-0005-0000-0000-0000558B0000}"/>
    <cellStyle name="Normal 3 6 2 4 2 4" xfId="36639" xr:uid="{00000000-0005-0000-0000-0000568B0000}"/>
    <cellStyle name="Normal 3 6 2 4 2 5" xfId="36640" xr:uid="{00000000-0005-0000-0000-0000578B0000}"/>
    <cellStyle name="Normal 3 6 2 4 3" xfId="36641" xr:uid="{00000000-0005-0000-0000-0000588B0000}"/>
    <cellStyle name="Normal 3 6 2 4 3 2" xfId="36642" xr:uid="{00000000-0005-0000-0000-0000598B0000}"/>
    <cellStyle name="Normal 3 6 2 4 3 2 2" xfId="36643" xr:uid="{00000000-0005-0000-0000-00005A8B0000}"/>
    <cellStyle name="Normal 3 6 2 4 3 3" xfId="36644" xr:uid="{00000000-0005-0000-0000-00005B8B0000}"/>
    <cellStyle name="Normal 3 6 2 4 4" xfId="36645" xr:uid="{00000000-0005-0000-0000-00005C8B0000}"/>
    <cellStyle name="Normal 3 6 2 4 4 2" xfId="36646" xr:uid="{00000000-0005-0000-0000-00005D8B0000}"/>
    <cellStyle name="Normal 3 6 2 4 5" xfId="36647" xr:uid="{00000000-0005-0000-0000-00005E8B0000}"/>
    <cellStyle name="Normal 3 6 2 4 6" xfId="36648" xr:uid="{00000000-0005-0000-0000-00005F8B0000}"/>
    <cellStyle name="Normal 3 6 2 5" xfId="36649" xr:uid="{00000000-0005-0000-0000-0000608B0000}"/>
    <cellStyle name="Normal 3 6 2 5 2" xfId="36650" xr:uid="{00000000-0005-0000-0000-0000618B0000}"/>
    <cellStyle name="Normal 3 6 2 5 2 2" xfId="36651" xr:uid="{00000000-0005-0000-0000-0000628B0000}"/>
    <cellStyle name="Normal 3 6 2 5 2 2 2" xfId="36652" xr:uid="{00000000-0005-0000-0000-0000638B0000}"/>
    <cellStyle name="Normal 3 6 2 5 2 3" xfId="36653" xr:uid="{00000000-0005-0000-0000-0000648B0000}"/>
    <cellStyle name="Normal 3 6 2 5 3" xfId="36654" xr:uid="{00000000-0005-0000-0000-0000658B0000}"/>
    <cellStyle name="Normal 3 6 2 5 3 2" xfId="36655" xr:uid="{00000000-0005-0000-0000-0000668B0000}"/>
    <cellStyle name="Normal 3 6 2 5 4" xfId="36656" xr:uid="{00000000-0005-0000-0000-0000678B0000}"/>
    <cellStyle name="Normal 3 6 2 5 5" xfId="36657" xr:uid="{00000000-0005-0000-0000-0000688B0000}"/>
    <cellStyle name="Normal 3 6 2 6" xfId="36658" xr:uid="{00000000-0005-0000-0000-0000698B0000}"/>
    <cellStyle name="Normal 3 6 2 6 2" xfId="36659" xr:uid="{00000000-0005-0000-0000-00006A8B0000}"/>
    <cellStyle name="Normal 3 6 2 6 2 2" xfId="36660" xr:uid="{00000000-0005-0000-0000-00006B8B0000}"/>
    <cellStyle name="Normal 3 6 2 6 2 2 2" xfId="36661" xr:uid="{00000000-0005-0000-0000-00006C8B0000}"/>
    <cellStyle name="Normal 3 6 2 6 2 3" xfId="36662" xr:uid="{00000000-0005-0000-0000-00006D8B0000}"/>
    <cellStyle name="Normal 3 6 2 6 3" xfId="36663" xr:uid="{00000000-0005-0000-0000-00006E8B0000}"/>
    <cellStyle name="Normal 3 6 2 6 3 2" xfId="36664" xr:uid="{00000000-0005-0000-0000-00006F8B0000}"/>
    <cellStyle name="Normal 3 6 2 6 4" xfId="36665" xr:uid="{00000000-0005-0000-0000-0000708B0000}"/>
    <cellStyle name="Normal 3 6 2 7" xfId="36666" xr:uid="{00000000-0005-0000-0000-0000718B0000}"/>
    <cellStyle name="Normal 3 6 2 7 2" xfId="36667" xr:uid="{00000000-0005-0000-0000-0000728B0000}"/>
    <cellStyle name="Normal 3 6 2 7 2 2" xfId="36668" xr:uid="{00000000-0005-0000-0000-0000738B0000}"/>
    <cellStyle name="Normal 3 6 2 7 3" xfId="36669" xr:uid="{00000000-0005-0000-0000-0000748B0000}"/>
    <cellStyle name="Normal 3 6 2 8" xfId="36670" xr:uid="{00000000-0005-0000-0000-0000758B0000}"/>
    <cellStyle name="Normal 3 6 2 8 2" xfId="36671" xr:uid="{00000000-0005-0000-0000-0000768B0000}"/>
    <cellStyle name="Normal 3 6 2 9" xfId="36672" xr:uid="{00000000-0005-0000-0000-0000778B0000}"/>
    <cellStyle name="Normal 3 6 2 9 2" xfId="36673" xr:uid="{00000000-0005-0000-0000-0000788B0000}"/>
    <cellStyle name="Normal 3 6 2_T-straight with PEDs adjustor" xfId="36674" xr:uid="{00000000-0005-0000-0000-0000798B0000}"/>
    <cellStyle name="Normal 3 6 3" xfId="1309" xr:uid="{00000000-0005-0000-0000-00007A8B0000}"/>
    <cellStyle name="Normal 3 6 3 10" xfId="36675" xr:uid="{00000000-0005-0000-0000-00007B8B0000}"/>
    <cellStyle name="Normal 3 6 3 11" xfId="36676" xr:uid="{00000000-0005-0000-0000-00007C8B0000}"/>
    <cellStyle name="Normal 3 6 3 2" xfId="1310" xr:uid="{00000000-0005-0000-0000-00007D8B0000}"/>
    <cellStyle name="Normal 3 6 3 2 10" xfId="36677" xr:uid="{00000000-0005-0000-0000-00007E8B0000}"/>
    <cellStyle name="Normal 3 6 3 2 2" xfId="36678" xr:uid="{00000000-0005-0000-0000-00007F8B0000}"/>
    <cellStyle name="Normal 3 6 3 2 2 2" xfId="36679" xr:uid="{00000000-0005-0000-0000-0000808B0000}"/>
    <cellStyle name="Normal 3 6 3 2 2 2 2" xfId="36680" xr:uid="{00000000-0005-0000-0000-0000818B0000}"/>
    <cellStyle name="Normal 3 6 3 2 2 2 2 2" xfId="36681" xr:uid="{00000000-0005-0000-0000-0000828B0000}"/>
    <cellStyle name="Normal 3 6 3 2 2 2 2 2 2" xfId="36682" xr:uid="{00000000-0005-0000-0000-0000838B0000}"/>
    <cellStyle name="Normal 3 6 3 2 2 2 2 2 2 2" xfId="36683" xr:uid="{00000000-0005-0000-0000-0000848B0000}"/>
    <cellStyle name="Normal 3 6 3 2 2 2 2 2 3" xfId="36684" xr:uid="{00000000-0005-0000-0000-0000858B0000}"/>
    <cellStyle name="Normal 3 6 3 2 2 2 2 3" xfId="36685" xr:uid="{00000000-0005-0000-0000-0000868B0000}"/>
    <cellStyle name="Normal 3 6 3 2 2 2 2 3 2" xfId="36686" xr:uid="{00000000-0005-0000-0000-0000878B0000}"/>
    <cellStyle name="Normal 3 6 3 2 2 2 2 4" xfId="36687" xr:uid="{00000000-0005-0000-0000-0000888B0000}"/>
    <cellStyle name="Normal 3 6 3 2 2 2 3" xfId="36688" xr:uid="{00000000-0005-0000-0000-0000898B0000}"/>
    <cellStyle name="Normal 3 6 3 2 2 2 3 2" xfId="36689" xr:uid="{00000000-0005-0000-0000-00008A8B0000}"/>
    <cellStyle name="Normal 3 6 3 2 2 2 3 2 2" xfId="36690" xr:uid="{00000000-0005-0000-0000-00008B8B0000}"/>
    <cellStyle name="Normal 3 6 3 2 2 2 3 3" xfId="36691" xr:uid="{00000000-0005-0000-0000-00008C8B0000}"/>
    <cellStyle name="Normal 3 6 3 2 2 2 4" xfId="36692" xr:uid="{00000000-0005-0000-0000-00008D8B0000}"/>
    <cellStyle name="Normal 3 6 3 2 2 2 4 2" xfId="36693" xr:uid="{00000000-0005-0000-0000-00008E8B0000}"/>
    <cellStyle name="Normal 3 6 3 2 2 2 5" xfId="36694" xr:uid="{00000000-0005-0000-0000-00008F8B0000}"/>
    <cellStyle name="Normal 3 6 3 2 2 3" xfId="36695" xr:uid="{00000000-0005-0000-0000-0000908B0000}"/>
    <cellStyle name="Normal 3 6 3 2 2 3 2" xfId="36696" xr:uid="{00000000-0005-0000-0000-0000918B0000}"/>
    <cellStyle name="Normal 3 6 3 2 2 3 2 2" xfId="36697" xr:uid="{00000000-0005-0000-0000-0000928B0000}"/>
    <cellStyle name="Normal 3 6 3 2 2 3 2 2 2" xfId="36698" xr:uid="{00000000-0005-0000-0000-0000938B0000}"/>
    <cellStyle name="Normal 3 6 3 2 2 3 2 3" xfId="36699" xr:uid="{00000000-0005-0000-0000-0000948B0000}"/>
    <cellStyle name="Normal 3 6 3 2 2 3 3" xfId="36700" xr:uid="{00000000-0005-0000-0000-0000958B0000}"/>
    <cellStyle name="Normal 3 6 3 2 2 3 3 2" xfId="36701" xr:uid="{00000000-0005-0000-0000-0000968B0000}"/>
    <cellStyle name="Normal 3 6 3 2 2 3 4" xfId="36702" xr:uid="{00000000-0005-0000-0000-0000978B0000}"/>
    <cellStyle name="Normal 3 6 3 2 2 4" xfId="36703" xr:uid="{00000000-0005-0000-0000-0000988B0000}"/>
    <cellStyle name="Normal 3 6 3 2 2 4 2" xfId="36704" xr:uid="{00000000-0005-0000-0000-0000998B0000}"/>
    <cellStyle name="Normal 3 6 3 2 2 4 2 2" xfId="36705" xr:uid="{00000000-0005-0000-0000-00009A8B0000}"/>
    <cellStyle name="Normal 3 6 3 2 2 4 2 2 2" xfId="36706" xr:uid="{00000000-0005-0000-0000-00009B8B0000}"/>
    <cellStyle name="Normal 3 6 3 2 2 4 2 3" xfId="36707" xr:uid="{00000000-0005-0000-0000-00009C8B0000}"/>
    <cellStyle name="Normal 3 6 3 2 2 4 3" xfId="36708" xr:uid="{00000000-0005-0000-0000-00009D8B0000}"/>
    <cellStyle name="Normal 3 6 3 2 2 4 3 2" xfId="36709" xr:uid="{00000000-0005-0000-0000-00009E8B0000}"/>
    <cellStyle name="Normal 3 6 3 2 2 4 4" xfId="36710" xr:uid="{00000000-0005-0000-0000-00009F8B0000}"/>
    <cellStyle name="Normal 3 6 3 2 2 5" xfId="36711" xr:uid="{00000000-0005-0000-0000-0000A08B0000}"/>
    <cellStyle name="Normal 3 6 3 2 2 5 2" xfId="36712" xr:uid="{00000000-0005-0000-0000-0000A18B0000}"/>
    <cellStyle name="Normal 3 6 3 2 2 5 2 2" xfId="36713" xr:uid="{00000000-0005-0000-0000-0000A28B0000}"/>
    <cellStyle name="Normal 3 6 3 2 2 5 3" xfId="36714" xr:uid="{00000000-0005-0000-0000-0000A38B0000}"/>
    <cellStyle name="Normal 3 6 3 2 2 6" xfId="36715" xr:uid="{00000000-0005-0000-0000-0000A48B0000}"/>
    <cellStyle name="Normal 3 6 3 2 2 6 2" xfId="36716" xr:uid="{00000000-0005-0000-0000-0000A58B0000}"/>
    <cellStyle name="Normal 3 6 3 2 2 7" xfId="36717" xr:uid="{00000000-0005-0000-0000-0000A68B0000}"/>
    <cellStyle name="Normal 3 6 3 2 2 7 2" xfId="36718" xr:uid="{00000000-0005-0000-0000-0000A78B0000}"/>
    <cellStyle name="Normal 3 6 3 2 2 8" xfId="36719" xr:uid="{00000000-0005-0000-0000-0000A88B0000}"/>
    <cellStyle name="Normal 3 6 3 2 2 9" xfId="36720" xr:uid="{00000000-0005-0000-0000-0000A98B0000}"/>
    <cellStyle name="Normal 3 6 3 2 3" xfId="36721" xr:uid="{00000000-0005-0000-0000-0000AA8B0000}"/>
    <cellStyle name="Normal 3 6 3 2 3 2" xfId="36722" xr:uid="{00000000-0005-0000-0000-0000AB8B0000}"/>
    <cellStyle name="Normal 3 6 3 2 3 2 2" xfId="36723" xr:uid="{00000000-0005-0000-0000-0000AC8B0000}"/>
    <cellStyle name="Normal 3 6 3 2 3 2 2 2" xfId="36724" xr:uid="{00000000-0005-0000-0000-0000AD8B0000}"/>
    <cellStyle name="Normal 3 6 3 2 3 2 2 2 2" xfId="36725" xr:uid="{00000000-0005-0000-0000-0000AE8B0000}"/>
    <cellStyle name="Normal 3 6 3 2 3 2 2 3" xfId="36726" xr:uid="{00000000-0005-0000-0000-0000AF8B0000}"/>
    <cellStyle name="Normal 3 6 3 2 3 2 3" xfId="36727" xr:uid="{00000000-0005-0000-0000-0000B08B0000}"/>
    <cellStyle name="Normal 3 6 3 2 3 2 3 2" xfId="36728" xr:uid="{00000000-0005-0000-0000-0000B18B0000}"/>
    <cellStyle name="Normal 3 6 3 2 3 2 4" xfId="36729" xr:uid="{00000000-0005-0000-0000-0000B28B0000}"/>
    <cellStyle name="Normal 3 6 3 2 3 3" xfId="36730" xr:uid="{00000000-0005-0000-0000-0000B38B0000}"/>
    <cellStyle name="Normal 3 6 3 2 3 3 2" xfId="36731" xr:uid="{00000000-0005-0000-0000-0000B48B0000}"/>
    <cellStyle name="Normal 3 6 3 2 3 3 2 2" xfId="36732" xr:uid="{00000000-0005-0000-0000-0000B58B0000}"/>
    <cellStyle name="Normal 3 6 3 2 3 3 3" xfId="36733" xr:uid="{00000000-0005-0000-0000-0000B68B0000}"/>
    <cellStyle name="Normal 3 6 3 2 3 4" xfId="36734" xr:uid="{00000000-0005-0000-0000-0000B78B0000}"/>
    <cellStyle name="Normal 3 6 3 2 3 4 2" xfId="36735" xr:uid="{00000000-0005-0000-0000-0000B88B0000}"/>
    <cellStyle name="Normal 3 6 3 2 3 5" xfId="36736" xr:uid="{00000000-0005-0000-0000-0000B98B0000}"/>
    <cellStyle name="Normal 3 6 3 2 4" xfId="36737" xr:uid="{00000000-0005-0000-0000-0000BA8B0000}"/>
    <cellStyle name="Normal 3 6 3 2 4 2" xfId="36738" xr:uid="{00000000-0005-0000-0000-0000BB8B0000}"/>
    <cellStyle name="Normal 3 6 3 2 4 2 2" xfId="36739" xr:uid="{00000000-0005-0000-0000-0000BC8B0000}"/>
    <cellStyle name="Normal 3 6 3 2 4 2 2 2" xfId="36740" xr:uid="{00000000-0005-0000-0000-0000BD8B0000}"/>
    <cellStyle name="Normal 3 6 3 2 4 2 3" xfId="36741" xr:uid="{00000000-0005-0000-0000-0000BE8B0000}"/>
    <cellStyle name="Normal 3 6 3 2 4 3" xfId="36742" xr:uid="{00000000-0005-0000-0000-0000BF8B0000}"/>
    <cellStyle name="Normal 3 6 3 2 4 3 2" xfId="36743" xr:uid="{00000000-0005-0000-0000-0000C08B0000}"/>
    <cellStyle name="Normal 3 6 3 2 4 4" xfId="36744" xr:uid="{00000000-0005-0000-0000-0000C18B0000}"/>
    <cellStyle name="Normal 3 6 3 2 5" xfId="36745" xr:uid="{00000000-0005-0000-0000-0000C28B0000}"/>
    <cellStyle name="Normal 3 6 3 2 5 2" xfId="36746" xr:uid="{00000000-0005-0000-0000-0000C38B0000}"/>
    <cellStyle name="Normal 3 6 3 2 5 2 2" xfId="36747" xr:uid="{00000000-0005-0000-0000-0000C48B0000}"/>
    <cellStyle name="Normal 3 6 3 2 5 2 2 2" xfId="36748" xr:uid="{00000000-0005-0000-0000-0000C58B0000}"/>
    <cellStyle name="Normal 3 6 3 2 5 2 3" xfId="36749" xr:uid="{00000000-0005-0000-0000-0000C68B0000}"/>
    <cellStyle name="Normal 3 6 3 2 5 3" xfId="36750" xr:uid="{00000000-0005-0000-0000-0000C78B0000}"/>
    <cellStyle name="Normal 3 6 3 2 5 3 2" xfId="36751" xr:uid="{00000000-0005-0000-0000-0000C88B0000}"/>
    <cellStyle name="Normal 3 6 3 2 5 4" xfId="36752" xr:uid="{00000000-0005-0000-0000-0000C98B0000}"/>
    <cellStyle name="Normal 3 6 3 2 6" xfId="36753" xr:uid="{00000000-0005-0000-0000-0000CA8B0000}"/>
    <cellStyle name="Normal 3 6 3 2 6 2" xfId="36754" xr:uid="{00000000-0005-0000-0000-0000CB8B0000}"/>
    <cellStyle name="Normal 3 6 3 2 6 2 2" xfId="36755" xr:uid="{00000000-0005-0000-0000-0000CC8B0000}"/>
    <cellStyle name="Normal 3 6 3 2 6 3" xfId="36756" xr:uid="{00000000-0005-0000-0000-0000CD8B0000}"/>
    <cellStyle name="Normal 3 6 3 2 7" xfId="36757" xr:uid="{00000000-0005-0000-0000-0000CE8B0000}"/>
    <cellStyle name="Normal 3 6 3 2 7 2" xfId="36758" xr:uid="{00000000-0005-0000-0000-0000CF8B0000}"/>
    <cellStyle name="Normal 3 6 3 2 8" xfId="36759" xr:uid="{00000000-0005-0000-0000-0000D08B0000}"/>
    <cellStyle name="Normal 3 6 3 2 8 2" xfId="36760" xr:uid="{00000000-0005-0000-0000-0000D18B0000}"/>
    <cellStyle name="Normal 3 6 3 2 9" xfId="36761" xr:uid="{00000000-0005-0000-0000-0000D28B0000}"/>
    <cellStyle name="Normal 3 6 3 3" xfId="36762" xr:uid="{00000000-0005-0000-0000-0000D38B0000}"/>
    <cellStyle name="Normal 3 6 3 3 2" xfId="36763" xr:uid="{00000000-0005-0000-0000-0000D48B0000}"/>
    <cellStyle name="Normal 3 6 3 3 2 2" xfId="36764" xr:uid="{00000000-0005-0000-0000-0000D58B0000}"/>
    <cellStyle name="Normal 3 6 3 3 2 2 2" xfId="36765" xr:uid="{00000000-0005-0000-0000-0000D68B0000}"/>
    <cellStyle name="Normal 3 6 3 3 2 2 2 2" xfId="36766" xr:uid="{00000000-0005-0000-0000-0000D78B0000}"/>
    <cellStyle name="Normal 3 6 3 3 2 2 2 2 2" xfId="36767" xr:uid="{00000000-0005-0000-0000-0000D88B0000}"/>
    <cellStyle name="Normal 3 6 3 3 2 2 2 3" xfId="36768" xr:uid="{00000000-0005-0000-0000-0000D98B0000}"/>
    <cellStyle name="Normal 3 6 3 3 2 2 3" xfId="36769" xr:uid="{00000000-0005-0000-0000-0000DA8B0000}"/>
    <cellStyle name="Normal 3 6 3 3 2 2 3 2" xfId="36770" xr:uid="{00000000-0005-0000-0000-0000DB8B0000}"/>
    <cellStyle name="Normal 3 6 3 3 2 2 4" xfId="36771" xr:uid="{00000000-0005-0000-0000-0000DC8B0000}"/>
    <cellStyle name="Normal 3 6 3 3 2 3" xfId="36772" xr:uid="{00000000-0005-0000-0000-0000DD8B0000}"/>
    <cellStyle name="Normal 3 6 3 3 2 3 2" xfId="36773" xr:uid="{00000000-0005-0000-0000-0000DE8B0000}"/>
    <cellStyle name="Normal 3 6 3 3 2 3 2 2" xfId="36774" xr:uid="{00000000-0005-0000-0000-0000DF8B0000}"/>
    <cellStyle name="Normal 3 6 3 3 2 3 3" xfId="36775" xr:uid="{00000000-0005-0000-0000-0000E08B0000}"/>
    <cellStyle name="Normal 3 6 3 3 2 4" xfId="36776" xr:uid="{00000000-0005-0000-0000-0000E18B0000}"/>
    <cellStyle name="Normal 3 6 3 3 2 4 2" xfId="36777" xr:uid="{00000000-0005-0000-0000-0000E28B0000}"/>
    <cellStyle name="Normal 3 6 3 3 2 5" xfId="36778" xr:uid="{00000000-0005-0000-0000-0000E38B0000}"/>
    <cellStyle name="Normal 3 6 3 3 2 6" xfId="36779" xr:uid="{00000000-0005-0000-0000-0000E48B0000}"/>
    <cellStyle name="Normal 3 6 3 3 3" xfId="36780" xr:uid="{00000000-0005-0000-0000-0000E58B0000}"/>
    <cellStyle name="Normal 3 6 3 3 3 2" xfId="36781" xr:uid="{00000000-0005-0000-0000-0000E68B0000}"/>
    <cellStyle name="Normal 3 6 3 3 3 2 2" xfId="36782" xr:uid="{00000000-0005-0000-0000-0000E78B0000}"/>
    <cellStyle name="Normal 3 6 3 3 3 2 2 2" xfId="36783" xr:uid="{00000000-0005-0000-0000-0000E88B0000}"/>
    <cellStyle name="Normal 3 6 3 3 3 2 3" xfId="36784" xr:uid="{00000000-0005-0000-0000-0000E98B0000}"/>
    <cellStyle name="Normal 3 6 3 3 3 3" xfId="36785" xr:uid="{00000000-0005-0000-0000-0000EA8B0000}"/>
    <cellStyle name="Normal 3 6 3 3 3 3 2" xfId="36786" xr:uid="{00000000-0005-0000-0000-0000EB8B0000}"/>
    <cellStyle name="Normal 3 6 3 3 3 4" xfId="36787" xr:uid="{00000000-0005-0000-0000-0000EC8B0000}"/>
    <cellStyle name="Normal 3 6 3 3 4" xfId="36788" xr:uid="{00000000-0005-0000-0000-0000ED8B0000}"/>
    <cellStyle name="Normal 3 6 3 3 4 2" xfId="36789" xr:uid="{00000000-0005-0000-0000-0000EE8B0000}"/>
    <cellStyle name="Normal 3 6 3 3 4 2 2" xfId="36790" xr:uid="{00000000-0005-0000-0000-0000EF8B0000}"/>
    <cellStyle name="Normal 3 6 3 3 4 2 2 2" xfId="36791" xr:uid="{00000000-0005-0000-0000-0000F08B0000}"/>
    <cellStyle name="Normal 3 6 3 3 4 2 3" xfId="36792" xr:uid="{00000000-0005-0000-0000-0000F18B0000}"/>
    <cellStyle name="Normal 3 6 3 3 4 3" xfId="36793" xr:uid="{00000000-0005-0000-0000-0000F28B0000}"/>
    <cellStyle name="Normal 3 6 3 3 4 3 2" xfId="36794" xr:uid="{00000000-0005-0000-0000-0000F38B0000}"/>
    <cellStyle name="Normal 3 6 3 3 4 4" xfId="36795" xr:uid="{00000000-0005-0000-0000-0000F48B0000}"/>
    <cellStyle name="Normal 3 6 3 3 5" xfId="36796" xr:uid="{00000000-0005-0000-0000-0000F58B0000}"/>
    <cellStyle name="Normal 3 6 3 3 5 2" xfId="36797" xr:uid="{00000000-0005-0000-0000-0000F68B0000}"/>
    <cellStyle name="Normal 3 6 3 3 5 2 2" xfId="36798" xr:uid="{00000000-0005-0000-0000-0000F78B0000}"/>
    <cellStyle name="Normal 3 6 3 3 5 3" xfId="36799" xr:uid="{00000000-0005-0000-0000-0000F88B0000}"/>
    <cellStyle name="Normal 3 6 3 3 6" xfId="36800" xr:uid="{00000000-0005-0000-0000-0000F98B0000}"/>
    <cellStyle name="Normal 3 6 3 3 6 2" xfId="36801" xr:uid="{00000000-0005-0000-0000-0000FA8B0000}"/>
    <cellStyle name="Normal 3 6 3 3 7" xfId="36802" xr:uid="{00000000-0005-0000-0000-0000FB8B0000}"/>
    <cellStyle name="Normal 3 6 3 3 7 2" xfId="36803" xr:uid="{00000000-0005-0000-0000-0000FC8B0000}"/>
    <cellStyle name="Normal 3 6 3 3 8" xfId="36804" xr:uid="{00000000-0005-0000-0000-0000FD8B0000}"/>
    <cellStyle name="Normal 3 6 3 3 9" xfId="36805" xr:uid="{00000000-0005-0000-0000-0000FE8B0000}"/>
    <cellStyle name="Normal 3 6 3 4" xfId="36806" xr:uid="{00000000-0005-0000-0000-0000FF8B0000}"/>
    <cellStyle name="Normal 3 6 3 4 2" xfId="36807" xr:uid="{00000000-0005-0000-0000-0000008C0000}"/>
    <cellStyle name="Normal 3 6 3 4 2 2" xfId="36808" xr:uid="{00000000-0005-0000-0000-0000018C0000}"/>
    <cellStyle name="Normal 3 6 3 4 2 2 2" xfId="36809" xr:uid="{00000000-0005-0000-0000-0000028C0000}"/>
    <cellStyle name="Normal 3 6 3 4 2 2 2 2" xfId="36810" xr:uid="{00000000-0005-0000-0000-0000038C0000}"/>
    <cellStyle name="Normal 3 6 3 4 2 2 3" xfId="36811" xr:uid="{00000000-0005-0000-0000-0000048C0000}"/>
    <cellStyle name="Normal 3 6 3 4 2 3" xfId="36812" xr:uid="{00000000-0005-0000-0000-0000058C0000}"/>
    <cellStyle name="Normal 3 6 3 4 2 3 2" xfId="36813" xr:uid="{00000000-0005-0000-0000-0000068C0000}"/>
    <cellStyle name="Normal 3 6 3 4 2 4" xfId="36814" xr:uid="{00000000-0005-0000-0000-0000078C0000}"/>
    <cellStyle name="Normal 3 6 3 4 3" xfId="36815" xr:uid="{00000000-0005-0000-0000-0000088C0000}"/>
    <cellStyle name="Normal 3 6 3 4 3 2" xfId="36816" xr:uid="{00000000-0005-0000-0000-0000098C0000}"/>
    <cellStyle name="Normal 3 6 3 4 3 2 2" xfId="36817" xr:uid="{00000000-0005-0000-0000-00000A8C0000}"/>
    <cellStyle name="Normal 3 6 3 4 3 3" xfId="36818" xr:uid="{00000000-0005-0000-0000-00000B8C0000}"/>
    <cellStyle name="Normal 3 6 3 4 4" xfId="36819" xr:uid="{00000000-0005-0000-0000-00000C8C0000}"/>
    <cellStyle name="Normal 3 6 3 4 4 2" xfId="36820" xr:uid="{00000000-0005-0000-0000-00000D8C0000}"/>
    <cellStyle name="Normal 3 6 3 4 5" xfId="36821" xr:uid="{00000000-0005-0000-0000-00000E8C0000}"/>
    <cellStyle name="Normal 3 6 3 4 6" xfId="36822" xr:uid="{00000000-0005-0000-0000-00000F8C0000}"/>
    <cellStyle name="Normal 3 6 3 5" xfId="36823" xr:uid="{00000000-0005-0000-0000-0000108C0000}"/>
    <cellStyle name="Normal 3 6 3 5 2" xfId="36824" xr:uid="{00000000-0005-0000-0000-0000118C0000}"/>
    <cellStyle name="Normal 3 6 3 5 2 2" xfId="36825" xr:uid="{00000000-0005-0000-0000-0000128C0000}"/>
    <cellStyle name="Normal 3 6 3 5 2 2 2" xfId="36826" xr:uid="{00000000-0005-0000-0000-0000138C0000}"/>
    <cellStyle name="Normal 3 6 3 5 2 3" xfId="36827" xr:uid="{00000000-0005-0000-0000-0000148C0000}"/>
    <cellStyle name="Normal 3 6 3 5 3" xfId="36828" xr:uid="{00000000-0005-0000-0000-0000158C0000}"/>
    <cellStyle name="Normal 3 6 3 5 3 2" xfId="36829" xr:uid="{00000000-0005-0000-0000-0000168C0000}"/>
    <cellStyle name="Normal 3 6 3 5 4" xfId="36830" xr:uid="{00000000-0005-0000-0000-0000178C0000}"/>
    <cellStyle name="Normal 3 6 3 6" xfId="36831" xr:uid="{00000000-0005-0000-0000-0000188C0000}"/>
    <cellStyle name="Normal 3 6 3 6 2" xfId="36832" xr:uid="{00000000-0005-0000-0000-0000198C0000}"/>
    <cellStyle name="Normal 3 6 3 6 2 2" xfId="36833" xr:uid="{00000000-0005-0000-0000-00001A8C0000}"/>
    <cellStyle name="Normal 3 6 3 6 2 2 2" xfId="36834" xr:uid="{00000000-0005-0000-0000-00001B8C0000}"/>
    <cellStyle name="Normal 3 6 3 6 2 3" xfId="36835" xr:uid="{00000000-0005-0000-0000-00001C8C0000}"/>
    <cellStyle name="Normal 3 6 3 6 3" xfId="36836" xr:uid="{00000000-0005-0000-0000-00001D8C0000}"/>
    <cellStyle name="Normal 3 6 3 6 3 2" xfId="36837" xr:uid="{00000000-0005-0000-0000-00001E8C0000}"/>
    <cellStyle name="Normal 3 6 3 6 4" xfId="36838" xr:uid="{00000000-0005-0000-0000-00001F8C0000}"/>
    <cellStyle name="Normal 3 6 3 7" xfId="36839" xr:uid="{00000000-0005-0000-0000-0000208C0000}"/>
    <cellStyle name="Normal 3 6 3 7 2" xfId="36840" xr:uid="{00000000-0005-0000-0000-0000218C0000}"/>
    <cellStyle name="Normal 3 6 3 7 2 2" xfId="36841" xr:uid="{00000000-0005-0000-0000-0000228C0000}"/>
    <cellStyle name="Normal 3 6 3 7 3" xfId="36842" xr:uid="{00000000-0005-0000-0000-0000238C0000}"/>
    <cellStyle name="Normal 3 6 3 8" xfId="36843" xr:uid="{00000000-0005-0000-0000-0000248C0000}"/>
    <cellStyle name="Normal 3 6 3 8 2" xfId="36844" xr:uid="{00000000-0005-0000-0000-0000258C0000}"/>
    <cellStyle name="Normal 3 6 3 9" xfId="36845" xr:uid="{00000000-0005-0000-0000-0000268C0000}"/>
    <cellStyle name="Normal 3 6 3 9 2" xfId="36846" xr:uid="{00000000-0005-0000-0000-0000278C0000}"/>
    <cellStyle name="Normal 3 6 3_T-straight with PEDs adjustor" xfId="36847" xr:uid="{00000000-0005-0000-0000-0000288C0000}"/>
    <cellStyle name="Normal 3 6 4" xfId="1311" xr:uid="{00000000-0005-0000-0000-0000298C0000}"/>
    <cellStyle name="Normal 3 6 4 10" xfId="36848" xr:uid="{00000000-0005-0000-0000-00002A8C0000}"/>
    <cellStyle name="Normal 3 6 4 11" xfId="36849" xr:uid="{00000000-0005-0000-0000-00002B8C0000}"/>
    <cellStyle name="Normal 3 6 4 2" xfId="36850" xr:uid="{00000000-0005-0000-0000-00002C8C0000}"/>
    <cellStyle name="Normal 3 6 4 2 10" xfId="36851" xr:uid="{00000000-0005-0000-0000-00002D8C0000}"/>
    <cellStyle name="Normal 3 6 4 2 2" xfId="36852" xr:uid="{00000000-0005-0000-0000-00002E8C0000}"/>
    <cellStyle name="Normal 3 6 4 2 2 2" xfId="36853" xr:uid="{00000000-0005-0000-0000-00002F8C0000}"/>
    <cellStyle name="Normal 3 6 4 2 2 2 2" xfId="36854" xr:uid="{00000000-0005-0000-0000-0000308C0000}"/>
    <cellStyle name="Normal 3 6 4 2 2 2 2 2" xfId="36855" xr:uid="{00000000-0005-0000-0000-0000318C0000}"/>
    <cellStyle name="Normal 3 6 4 2 2 2 2 2 2" xfId="36856" xr:uid="{00000000-0005-0000-0000-0000328C0000}"/>
    <cellStyle name="Normal 3 6 4 2 2 2 2 2 2 2" xfId="36857" xr:uid="{00000000-0005-0000-0000-0000338C0000}"/>
    <cellStyle name="Normal 3 6 4 2 2 2 2 2 3" xfId="36858" xr:uid="{00000000-0005-0000-0000-0000348C0000}"/>
    <cellStyle name="Normal 3 6 4 2 2 2 2 3" xfId="36859" xr:uid="{00000000-0005-0000-0000-0000358C0000}"/>
    <cellStyle name="Normal 3 6 4 2 2 2 2 3 2" xfId="36860" xr:uid="{00000000-0005-0000-0000-0000368C0000}"/>
    <cellStyle name="Normal 3 6 4 2 2 2 2 4" xfId="36861" xr:uid="{00000000-0005-0000-0000-0000378C0000}"/>
    <cellStyle name="Normal 3 6 4 2 2 2 3" xfId="36862" xr:uid="{00000000-0005-0000-0000-0000388C0000}"/>
    <cellStyle name="Normal 3 6 4 2 2 2 3 2" xfId="36863" xr:uid="{00000000-0005-0000-0000-0000398C0000}"/>
    <cellStyle name="Normal 3 6 4 2 2 2 3 2 2" xfId="36864" xr:uid="{00000000-0005-0000-0000-00003A8C0000}"/>
    <cellStyle name="Normal 3 6 4 2 2 2 3 3" xfId="36865" xr:uid="{00000000-0005-0000-0000-00003B8C0000}"/>
    <cellStyle name="Normal 3 6 4 2 2 2 4" xfId="36866" xr:uid="{00000000-0005-0000-0000-00003C8C0000}"/>
    <cellStyle name="Normal 3 6 4 2 2 2 4 2" xfId="36867" xr:uid="{00000000-0005-0000-0000-00003D8C0000}"/>
    <cellStyle name="Normal 3 6 4 2 2 2 5" xfId="36868" xr:uid="{00000000-0005-0000-0000-00003E8C0000}"/>
    <cellStyle name="Normal 3 6 4 2 2 3" xfId="36869" xr:uid="{00000000-0005-0000-0000-00003F8C0000}"/>
    <cellStyle name="Normal 3 6 4 2 2 3 2" xfId="36870" xr:uid="{00000000-0005-0000-0000-0000408C0000}"/>
    <cellStyle name="Normal 3 6 4 2 2 3 2 2" xfId="36871" xr:uid="{00000000-0005-0000-0000-0000418C0000}"/>
    <cellStyle name="Normal 3 6 4 2 2 3 2 2 2" xfId="36872" xr:uid="{00000000-0005-0000-0000-0000428C0000}"/>
    <cellStyle name="Normal 3 6 4 2 2 3 2 3" xfId="36873" xr:uid="{00000000-0005-0000-0000-0000438C0000}"/>
    <cellStyle name="Normal 3 6 4 2 2 3 3" xfId="36874" xr:uid="{00000000-0005-0000-0000-0000448C0000}"/>
    <cellStyle name="Normal 3 6 4 2 2 3 3 2" xfId="36875" xr:uid="{00000000-0005-0000-0000-0000458C0000}"/>
    <cellStyle name="Normal 3 6 4 2 2 3 4" xfId="36876" xr:uid="{00000000-0005-0000-0000-0000468C0000}"/>
    <cellStyle name="Normal 3 6 4 2 2 4" xfId="36877" xr:uid="{00000000-0005-0000-0000-0000478C0000}"/>
    <cellStyle name="Normal 3 6 4 2 2 4 2" xfId="36878" xr:uid="{00000000-0005-0000-0000-0000488C0000}"/>
    <cellStyle name="Normal 3 6 4 2 2 4 2 2" xfId="36879" xr:uid="{00000000-0005-0000-0000-0000498C0000}"/>
    <cellStyle name="Normal 3 6 4 2 2 4 2 2 2" xfId="36880" xr:uid="{00000000-0005-0000-0000-00004A8C0000}"/>
    <cellStyle name="Normal 3 6 4 2 2 4 2 3" xfId="36881" xr:uid="{00000000-0005-0000-0000-00004B8C0000}"/>
    <cellStyle name="Normal 3 6 4 2 2 4 3" xfId="36882" xr:uid="{00000000-0005-0000-0000-00004C8C0000}"/>
    <cellStyle name="Normal 3 6 4 2 2 4 3 2" xfId="36883" xr:uid="{00000000-0005-0000-0000-00004D8C0000}"/>
    <cellStyle name="Normal 3 6 4 2 2 4 4" xfId="36884" xr:uid="{00000000-0005-0000-0000-00004E8C0000}"/>
    <cellStyle name="Normal 3 6 4 2 2 5" xfId="36885" xr:uid="{00000000-0005-0000-0000-00004F8C0000}"/>
    <cellStyle name="Normal 3 6 4 2 2 5 2" xfId="36886" xr:uid="{00000000-0005-0000-0000-0000508C0000}"/>
    <cellStyle name="Normal 3 6 4 2 2 5 2 2" xfId="36887" xr:uid="{00000000-0005-0000-0000-0000518C0000}"/>
    <cellStyle name="Normal 3 6 4 2 2 5 3" xfId="36888" xr:uid="{00000000-0005-0000-0000-0000528C0000}"/>
    <cellStyle name="Normal 3 6 4 2 2 6" xfId="36889" xr:uid="{00000000-0005-0000-0000-0000538C0000}"/>
    <cellStyle name="Normal 3 6 4 2 2 6 2" xfId="36890" xr:uid="{00000000-0005-0000-0000-0000548C0000}"/>
    <cellStyle name="Normal 3 6 4 2 2 7" xfId="36891" xr:uid="{00000000-0005-0000-0000-0000558C0000}"/>
    <cellStyle name="Normal 3 6 4 2 2 7 2" xfId="36892" xr:uid="{00000000-0005-0000-0000-0000568C0000}"/>
    <cellStyle name="Normal 3 6 4 2 2 8" xfId="36893" xr:uid="{00000000-0005-0000-0000-0000578C0000}"/>
    <cellStyle name="Normal 3 6 4 2 3" xfId="36894" xr:uid="{00000000-0005-0000-0000-0000588C0000}"/>
    <cellStyle name="Normal 3 6 4 2 3 2" xfId="36895" xr:uid="{00000000-0005-0000-0000-0000598C0000}"/>
    <cellStyle name="Normal 3 6 4 2 3 2 2" xfId="36896" xr:uid="{00000000-0005-0000-0000-00005A8C0000}"/>
    <cellStyle name="Normal 3 6 4 2 3 2 2 2" xfId="36897" xr:uid="{00000000-0005-0000-0000-00005B8C0000}"/>
    <cellStyle name="Normal 3 6 4 2 3 2 2 2 2" xfId="36898" xr:uid="{00000000-0005-0000-0000-00005C8C0000}"/>
    <cellStyle name="Normal 3 6 4 2 3 2 2 3" xfId="36899" xr:uid="{00000000-0005-0000-0000-00005D8C0000}"/>
    <cellStyle name="Normal 3 6 4 2 3 2 3" xfId="36900" xr:uid="{00000000-0005-0000-0000-00005E8C0000}"/>
    <cellStyle name="Normal 3 6 4 2 3 2 3 2" xfId="36901" xr:uid="{00000000-0005-0000-0000-00005F8C0000}"/>
    <cellStyle name="Normal 3 6 4 2 3 2 4" xfId="36902" xr:uid="{00000000-0005-0000-0000-0000608C0000}"/>
    <cellStyle name="Normal 3 6 4 2 3 3" xfId="36903" xr:uid="{00000000-0005-0000-0000-0000618C0000}"/>
    <cellStyle name="Normal 3 6 4 2 3 3 2" xfId="36904" xr:uid="{00000000-0005-0000-0000-0000628C0000}"/>
    <cellStyle name="Normal 3 6 4 2 3 3 2 2" xfId="36905" xr:uid="{00000000-0005-0000-0000-0000638C0000}"/>
    <cellStyle name="Normal 3 6 4 2 3 3 3" xfId="36906" xr:uid="{00000000-0005-0000-0000-0000648C0000}"/>
    <cellStyle name="Normal 3 6 4 2 3 4" xfId="36907" xr:uid="{00000000-0005-0000-0000-0000658C0000}"/>
    <cellStyle name="Normal 3 6 4 2 3 4 2" xfId="36908" xr:uid="{00000000-0005-0000-0000-0000668C0000}"/>
    <cellStyle name="Normal 3 6 4 2 3 5" xfId="36909" xr:uid="{00000000-0005-0000-0000-0000678C0000}"/>
    <cellStyle name="Normal 3 6 4 2 4" xfId="36910" xr:uid="{00000000-0005-0000-0000-0000688C0000}"/>
    <cellStyle name="Normal 3 6 4 2 4 2" xfId="36911" xr:uid="{00000000-0005-0000-0000-0000698C0000}"/>
    <cellStyle name="Normal 3 6 4 2 4 2 2" xfId="36912" xr:uid="{00000000-0005-0000-0000-00006A8C0000}"/>
    <cellStyle name="Normal 3 6 4 2 4 2 2 2" xfId="36913" xr:uid="{00000000-0005-0000-0000-00006B8C0000}"/>
    <cellStyle name="Normal 3 6 4 2 4 2 3" xfId="36914" xr:uid="{00000000-0005-0000-0000-00006C8C0000}"/>
    <cellStyle name="Normal 3 6 4 2 4 3" xfId="36915" xr:uid="{00000000-0005-0000-0000-00006D8C0000}"/>
    <cellStyle name="Normal 3 6 4 2 4 3 2" xfId="36916" xr:uid="{00000000-0005-0000-0000-00006E8C0000}"/>
    <cellStyle name="Normal 3 6 4 2 4 4" xfId="36917" xr:uid="{00000000-0005-0000-0000-00006F8C0000}"/>
    <cellStyle name="Normal 3 6 4 2 5" xfId="36918" xr:uid="{00000000-0005-0000-0000-0000708C0000}"/>
    <cellStyle name="Normal 3 6 4 2 5 2" xfId="36919" xr:uid="{00000000-0005-0000-0000-0000718C0000}"/>
    <cellStyle name="Normal 3 6 4 2 5 2 2" xfId="36920" xr:uid="{00000000-0005-0000-0000-0000728C0000}"/>
    <cellStyle name="Normal 3 6 4 2 5 2 2 2" xfId="36921" xr:uid="{00000000-0005-0000-0000-0000738C0000}"/>
    <cellStyle name="Normal 3 6 4 2 5 2 3" xfId="36922" xr:uid="{00000000-0005-0000-0000-0000748C0000}"/>
    <cellStyle name="Normal 3 6 4 2 5 3" xfId="36923" xr:uid="{00000000-0005-0000-0000-0000758C0000}"/>
    <cellStyle name="Normal 3 6 4 2 5 3 2" xfId="36924" xr:uid="{00000000-0005-0000-0000-0000768C0000}"/>
    <cellStyle name="Normal 3 6 4 2 5 4" xfId="36925" xr:uid="{00000000-0005-0000-0000-0000778C0000}"/>
    <cellStyle name="Normal 3 6 4 2 6" xfId="36926" xr:uid="{00000000-0005-0000-0000-0000788C0000}"/>
    <cellStyle name="Normal 3 6 4 2 6 2" xfId="36927" xr:uid="{00000000-0005-0000-0000-0000798C0000}"/>
    <cellStyle name="Normal 3 6 4 2 6 2 2" xfId="36928" xr:uid="{00000000-0005-0000-0000-00007A8C0000}"/>
    <cellStyle name="Normal 3 6 4 2 6 3" xfId="36929" xr:uid="{00000000-0005-0000-0000-00007B8C0000}"/>
    <cellStyle name="Normal 3 6 4 2 7" xfId="36930" xr:uid="{00000000-0005-0000-0000-00007C8C0000}"/>
    <cellStyle name="Normal 3 6 4 2 7 2" xfId="36931" xr:uid="{00000000-0005-0000-0000-00007D8C0000}"/>
    <cellStyle name="Normal 3 6 4 2 8" xfId="36932" xr:uid="{00000000-0005-0000-0000-00007E8C0000}"/>
    <cellStyle name="Normal 3 6 4 2 8 2" xfId="36933" xr:uid="{00000000-0005-0000-0000-00007F8C0000}"/>
    <cellStyle name="Normal 3 6 4 2 9" xfId="36934" xr:uid="{00000000-0005-0000-0000-0000808C0000}"/>
    <cellStyle name="Normal 3 6 4 3" xfId="36935" xr:uid="{00000000-0005-0000-0000-0000818C0000}"/>
    <cellStyle name="Normal 3 6 4 3 2" xfId="36936" xr:uid="{00000000-0005-0000-0000-0000828C0000}"/>
    <cellStyle name="Normal 3 6 4 3 2 2" xfId="36937" xr:uid="{00000000-0005-0000-0000-0000838C0000}"/>
    <cellStyle name="Normal 3 6 4 3 2 2 2" xfId="36938" xr:uid="{00000000-0005-0000-0000-0000848C0000}"/>
    <cellStyle name="Normal 3 6 4 3 2 2 2 2" xfId="36939" xr:uid="{00000000-0005-0000-0000-0000858C0000}"/>
    <cellStyle name="Normal 3 6 4 3 2 2 2 2 2" xfId="36940" xr:uid="{00000000-0005-0000-0000-0000868C0000}"/>
    <cellStyle name="Normal 3 6 4 3 2 2 2 3" xfId="36941" xr:uid="{00000000-0005-0000-0000-0000878C0000}"/>
    <cellStyle name="Normal 3 6 4 3 2 2 3" xfId="36942" xr:uid="{00000000-0005-0000-0000-0000888C0000}"/>
    <cellStyle name="Normal 3 6 4 3 2 2 3 2" xfId="36943" xr:uid="{00000000-0005-0000-0000-0000898C0000}"/>
    <cellStyle name="Normal 3 6 4 3 2 2 4" xfId="36944" xr:uid="{00000000-0005-0000-0000-00008A8C0000}"/>
    <cellStyle name="Normal 3 6 4 3 2 3" xfId="36945" xr:uid="{00000000-0005-0000-0000-00008B8C0000}"/>
    <cellStyle name="Normal 3 6 4 3 2 3 2" xfId="36946" xr:uid="{00000000-0005-0000-0000-00008C8C0000}"/>
    <cellStyle name="Normal 3 6 4 3 2 3 2 2" xfId="36947" xr:uid="{00000000-0005-0000-0000-00008D8C0000}"/>
    <cellStyle name="Normal 3 6 4 3 2 3 3" xfId="36948" xr:uid="{00000000-0005-0000-0000-00008E8C0000}"/>
    <cellStyle name="Normal 3 6 4 3 2 4" xfId="36949" xr:uid="{00000000-0005-0000-0000-00008F8C0000}"/>
    <cellStyle name="Normal 3 6 4 3 2 4 2" xfId="36950" xr:uid="{00000000-0005-0000-0000-0000908C0000}"/>
    <cellStyle name="Normal 3 6 4 3 2 5" xfId="36951" xr:uid="{00000000-0005-0000-0000-0000918C0000}"/>
    <cellStyle name="Normal 3 6 4 3 3" xfId="36952" xr:uid="{00000000-0005-0000-0000-0000928C0000}"/>
    <cellStyle name="Normal 3 6 4 3 3 2" xfId="36953" xr:uid="{00000000-0005-0000-0000-0000938C0000}"/>
    <cellStyle name="Normal 3 6 4 3 3 2 2" xfId="36954" xr:uid="{00000000-0005-0000-0000-0000948C0000}"/>
    <cellStyle name="Normal 3 6 4 3 3 2 2 2" xfId="36955" xr:uid="{00000000-0005-0000-0000-0000958C0000}"/>
    <cellStyle name="Normal 3 6 4 3 3 2 3" xfId="36956" xr:uid="{00000000-0005-0000-0000-0000968C0000}"/>
    <cellStyle name="Normal 3 6 4 3 3 3" xfId="36957" xr:uid="{00000000-0005-0000-0000-0000978C0000}"/>
    <cellStyle name="Normal 3 6 4 3 3 3 2" xfId="36958" xr:uid="{00000000-0005-0000-0000-0000988C0000}"/>
    <cellStyle name="Normal 3 6 4 3 3 4" xfId="36959" xr:uid="{00000000-0005-0000-0000-0000998C0000}"/>
    <cellStyle name="Normal 3 6 4 3 4" xfId="36960" xr:uid="{00000000-0005-0000-0000-00009A8C0000}"/>
    <cellStyle name="Normal 3 6 4 3 4 2" xfId="36961" xr:uid="{00000000-0005-0000-0000-00009B8C0000}"/>
    <cellStyle name="Normal 3 6 4 3 4 2 2" xfId="36962" xr:uid="{00000000-0005-0000-0000-00009C8C0000}"/>
    <cellStyle name="Normal 3 6 4 3 4 2 2 2" xfId="36963" xr:uid="{00000000-0005-0000-0000-00009D8C0000}"/>
    <cellStyle name="Normal 3 6 4 3 4 2 3" xfId="36964" xr:uid="{00000000-0005-0000-0000-00009E8C0000}"/>
    <cellStyle name="Normal 3 6 4 3 4 3" xfId="36965" xr:uid="{00000000-0005-0000-0000-00009F8C0000}"/>
    <cellStyle name="Normal 3 6 4 3 4 3 2" xfId="36966" xr:uid="{00000000-0005-0000-0000-0000A08C0000}"/>
    <cellStyle name="Normal 3 6 4 3 4 4" xfId="36967" xr:uid="{00000000-0005-0000-0000-0000A18C0000}"/>
    <cellStyle name="Normal 3 6 4 3 5" xfId="36968" xr:uid="{00000000-0005-0000-0000-0000A28C0000}"/>
    <cellStyle name="Normal 3 6 4 3 5 2" xfId="36969" xr:uid="{00000000-0005-0000-0000-0000A38C0000}"/>
    <cellStyle name="Normal 3 6 4 3 5 2 2" xfId="36970" xr:uid="{00000000-0005-0000-0000-0000A48C0000}"/>
    <cellStyle name="Normal 3 6 4 3 5 3" xfId="36971" xr:uid="{00000000-0005-0000-0000-0000A58C0000}"/>
    <cellStyle name="Normal 3 6 4 3 6" xfId="36972" xr:uid="{00000000-0005-0000-0000-0000A68C0000}"/>
    <cellStyle name="Normal 3 6 4 3 6 2" xfId="36973" xr:uid="{00000000-0005-0000-0000-0000A78C0000}"/>
    <cellStyle name="Normal 3 6 4 3 7" xfId="36974" xr:uid="{00000000-0005-0000-0000-0000A88C0000}"/>
    <cellStyle name="Normal 3 6 4 3 7 2" xfId="36975" xr:uid="{00000000-0005-0000-0000-0000A98C0000}"/>
    <cellStyle name="Normal 3 6 4 3 8" xfId="36976" xr:uid="{00000000-0005-0000-0000-0000AA8C0000}"/>
    <cellStyle name="Normal 3 6 4 4" xfId="36977" xr:uid="{00000000-0005-0000-0000-0000AB8C0000}"/>
    <cellStyle name="Normal 3 6 4 4 2" xfId="36978" xr:uid="{00000000-0005-0000-0000-0000AC8C0000}"/>
    <cellStyle name="Normal 3 6 4 4 2 2" xfId="36979" xr:uid="{00000000-0005-0000-0000-0000AD8C0000}"/>
    <cellStyle name="Normal 3 6 4 4 2 2 2" xfId="36980" xr:uid="{00000000-0005-0000-0000-0000AE8C0000}"/>
    <cellStyle name="Normal 3 6 4 4 2 2 2 2" xfId="36981" xr:uid="{00000000-0005-0000-0000-0000AF8C0000}"/>
    <cellStyle name="Normal 3 6 4 4 2 2 3" xfId="36982" xr:uid="{00000000-0005-0000-0000-0000B08C0000}"/>
    <cellStyle name="Normal 3 6 4 4 2 3" xfId="36983" xr:uid="{00000000-0005-0000-0000-0000B18C0000}"/>
    <cellStyle name="Normal 3 6 4 4 2 3 2" xfId="36984" xr:uid="{00000000-0005-0000-0000-0000B28C0000}"/>
    <cellStyle name="Normal 3 6 4 4 2 4" xfId="36985" xr:uid="{00000000-0005-0000-0000-0000B38C0000}"/>
    <cellStyle name="Normal 3 6 4 4 3" xfId="36986" xr:uid="{00000000-0005-0000-0000-0000B48C0000}"/>
    <cellStyle name="Normal 3 6 4 4 3 2" xfId="36987" xr:uid="{00000000-0005-0000-0000-0000B58C0000}"/>
    <cellStyle name="Normal 3 6 4 4 3 2 2" xfId="36988" xr:uid="{00000000-0005-0000-0000-0000B68C0000}"/>
    <cellStyle name="Normal 3 6 4 4 3 3" xfId="36989" xr:uid="{00000000-0005-0000-0000-0000B78C0000}"/>
    <cellStyle name="Normal 3 6 4 4 4" xfId="36990" xr:uid="{00000000-0005-0000-0000-0000B88C0000}"/>
    <cellStyle name="Normal 3 6 4 4 4 2" xfId="36991" xr:uid="{00000000-0005-0000-0000-0000B98C0000}"/>
    <cellStyle name="Normal 3 6 4 4 5" xfId="36992" xr:uid="{00000000-0005-0000-0000-0000BA8C0000}"/>
    <cellStyle name="Normal 3 6 4 5" xfId="36993" xr:uid="{00000000-0005-0000-0000-0000BB8C0000}"/>
    <cellStyle name="Normal 3 6 4 5 2" xfId="36994" xr:uid="{00000000-0005-0000-0000-0000BC8C0000}"/>
    <cellStyle name="Normal 3 6 4 5 2 2" xfId="36995" xr:uid="{00000000-0005-0000-0000-0000BD8C0000}"/>
    <cellStyle name="Normal 3 6 4 5 2 2 2" xfId="36996" xr:uid="{00000000-0005-0000-0000-0000BE8C0000}"/>
    <cellStyle name="Normal 3 6 4 5 2 3" xfId="36997" xr:uid="{00000000-0005-0000-0000-0000BF8C0000}"/>
    <cellStyle name="Normal 3 6 4 5 3" xfId="36998" xr:uid="{00000000-0005-0000-0000-0000C08C0000}"/>
    <cellStyle name="Normal 3 6 4 5 3 2" xfId="36999" xr:uid="{00000000-0005-0000-0000-0000C18C0000}"/>
    <cellStyle name="Normal 3 6 4 5 4" xfId="37000" xr:uid="{00000000-0005-0000-0000-0000C28C0000}"/>
    <cellStyle name="Normal 3 6 4 6" xfId="37001" xr:uid="{00000000-0005-0000-0000-0000C38C0000}"/>
    <cellStyle name="Normal 3 6 4 6 2" xfId="37002" xr:uid="{00000000-0005-0000-0000-0000C48C0000}"/>
    <cellStyle name="Normal 3 6 4 6 2 2" xfId="37003" xr:uid="{00000000-0005-0000-0000-0000C58C0000}"/>
    <cellStyle name="Normal 3 6 4 6 2 2 2" xfId="37004" xr:uid="{00000000-0005-0000-0000-0000C68C0000}"/>
    <cellStyle name="Normal 3 6 4 6 2 3" xfId="37005" xr:uid="{00000000-0005-0000-0000-0000C78C0000}"/>
    <cellStyle name="Normal 3 6 4 6 3" xfId="37006" xr:uid="{00000000-0005-0000-0000-0000C88C0000}"/>
    <cellStyle name="Normal 3 6 4 6 3 2" xfId="37007" xr:uid="{00000000-0005-0000-0000-0000C98C0000}"/>
    <cellStyle name="Normal 3 6 4 6 4" xfId="37008" xr:uid="{00000000-0005-0000-0000-0000CA8C0000}"/>
    <cellStyle name="Normal 3 6 4 7" xfId="37009" xr:uid="{00000000-0005-0000-0000-0000CB8C0000}"/>
    <cellStyle name="Normal 3 6 4 7 2" xfId="37010" xr:uid="{00000000-0005-0000-0000-0000CC8C0000}"/>
    <cellStyle name="Normal 3 6 4 7 2 2" xfId="37011" xr:uid="{00000000-0005-0000-0000-0000CD8C0000}"/>
    <cellStyle name="Normal 3 6 4 7 3" xfId="37012" xr:uid="{00000000-0005-0000-0000-0000CE8C0000}"/>
    <cellStyle name="Normal 3 6 4 8" xfId="37013" xr:uid="{00000000-0005-0000-0000-0000CF8C0000}"/>
    <cellStyle name="Normal 3 6 4 8 2" xfId="37014" xr:uid="{00000000-0005-0000-0000-0000D08C0000}"/>
    <cellStyle name="Normal 3 6 4 9" xfId="37015" xr:uid="{00000000-0005-0000-0000-0000D18C0000}"/>
    <cellStyle name="Normal 3 6 4 9 2" xfId="37016" xr:uid="{00000000-0005-0000-0000-0000D28C0000}"/>
    <cellStyle name="Normal 3 6 5" xfId="37017" xr:uid="{00000000-0005-0000-0000-0000D38C0000}"/>
    <cellStyle name="Normal 3 6 5 10" xfId="37018" xr:uid="{00000000-0005-0000-0000-0000D48C0000}"/>
    <cellStyle name="Normal 3 6 5 2" xfId="37019" xr:uid="{00000000-0005-0000-0000-0000D58C0000}"/>
    <cellStyle name="Normal 3 6 5 2 2" xfId="37020" xr:uid="{00000000-0005-0000-0000-0000D68C0000}"/>
    <cellStyle name="Normal 3 6 5 2 2 2" xfId="37021" xr:uid="{00000000-0005-0000-0000-0000D78C0000}"/>
    <cellStyle name="Normal 3 6 5 2 2 2 2" xfId="37022" xr:uid="{00000000-0005-0000-0000-0000D88C0000}"/>
    <cellStyle name="Normal 3 6 5 2 2 2 2 2" xfId="37023" xr:uid="{00000000-0005-0000-0000-0000D98C0000}"/>
    <cellStyle name="Normal 3 6 5 2 2 2 2 2 2" xfId="37024" xr:uid="{00000000-0005-0000-0000-0000DA8C0000}"/>
    <cellStyle name="Normal 3 6 5 2 2 2 2 3" xfId="37025" xr:uid="{00000000-0005-0000-0000-0000DB8C0000}"/>
    <cellStyle name="Normal 3 6 5 2 2 2 3" xfId="37026" xr:uid="{00000000-0005-0000-0000-0000DC8C0000}"/>
    <cellStyle name="Normal 3 6 5 2 2 2 3 2" xfId="37027" xr:uid="{00000000-0005-0000-0000-0000DD8C0000}"/>
    <cellStyle name="Normal 3 6 5 2 2 2 4" xfId="37028" xr:uid="{00000000-0005-0000-0000-0000DE8C0000}"/>
    <cellStyle name="Normal 3 6 5 2 2 3" xfId="37029" xr:uid="{00000000-0005-0000-0000-0000DF8C0000}"/>
    <cellStyle name="Normal 3 6 5 2 2 3 2" xfId="37030" xr:uid="{00000000-0005-0000-0000-0000E08C0000}"/>
    <cellStyle name="Normal 3 6 5 2 2 3 2 2" xfId="37031" xr:uid="{00000000-0005-0000-0000-0000E18C0000}"/>
    <cellStyle name="Normal 3 6 5 2 2 3 3" xfId="37032" xr:uid="{00000000-0005-0000-0000-0000E28C0000}"/>
    <cellStyle name="Normal 3 6 5 2 2 4" xfId="37033" xr:uid="{00000000-0005-0000-0000-0000E38C0000}"/>
    <cellStyle name="Normal 3 6 5 2 2 4 2" xfId="37034" xr:uid="{00000000-0005-0000-0000-0000E48C0000}"/>
    <cellStyle name="Normal 3 6 5 2 2 5" xfId="37035" xr:uid="{00000000-0005-0000-0000-0000E58C0000}"/>
    <cellStyle name="Normal 3 6 5 2 3" xfId="37036" xr:uid="{00000000-0005-0000-0000-0000E68C0000}"/>
    <cellStyle name="Normal 3 6 5 2 3 2" xfId="37037" xr:uid="{00000000-0005-0000-0000-0000E78C0000}"/>
    <cellStyle name="Normal 3 6 5 2 3 2 2" xfId="37038" xr:uid="{00000000-0005-0000-0000-0000E88C0000}"/>
    <cellStyle name="Normal 3 6 5 2 3 2 2 2" xfId="37039" xr:uid="{00000000-0005-0000-0000-0000E98C0000}"/>
    <cellStyle name="Normal 3 6 5 2 3 2 3" xfId="37040" xr:uid="{00000000-0005-0000-0000-0000EA8C0000}"/>
    <cellStyle name="Normal 3 6 5 2 3 3" xfId="37041" xr:uid="{00000000-0005-0000-0000-0000EB8C0000}"/>
    <cellStyle name="Normal 3 6 5 2 3 3 2" xfId="37042" xr:uid="{00000000-0005-0000-0000-0000EC8C0000}"/>
    <cellStyle name="Normal 3 6 5 2 3 4" xfId="37043" xr:uid="{00000000-0005-0000-0000-0000ED8C0000}"/>
    <cellStyle name="Normal 3 6 5 2 4" xfId="37044" xr:uid="{00000000-0005-0000-0000-0000EE8C0000}"/>
    <cellStyle name="Normal 3 6 5 2 4 2" xfId="37045" xr:uid="{00000000-0005-0000-0000-0000EF8C0000}"/>
    <cellStyle name="Normal 3 6 5 2 4 2 2" xfId="37046" xr:uid="{00000000-0005-0000-0000-0000F08C0000}"/>
    <cellStyle name="Normal 3 6 5 2 4 2 2 2" xfId="37047" xr:uid="{00000000-0005-0000-0000-0000F18C0000}"/>
    <cellStyle name="Normal 3 6 5 2 4 2 3" xfId="37048" xr:uid="{00000000-0005-0000-0000-0000F28C0000}"/>
    <cellStyle name="Normal 3 6 5 2 4 3" xfId="37049" xr:uid="{00000000-0005-0000-0000-0000F38C0000}"/>
    <cellStyle name="Normal 3 6 5 2 4 3 2" xfId="37050" xr:uid="{00000000-0005-0000-0000-0000F48C0000}"/>
    <cellStyle name="Normal 3 6 5 2 4 4" xfId="37051" xr:uid="{00000000-0005-0000-0000-0000F58C0000}"/>
    <cellStyle name="Normal 3 6 5 2 5" xfId="37052" xr:uid="{00000000-0005-0000-0000-0000F68C0000}"/>
    <cellStyle name="Normal 3 6 5 2 5 2" xfId="37053" xr:uid="{00000000-0005-0000-0000-0000F78C0000}"/>
    <cellStyle name="Normal 3 6 5 2 5 2 2" xfId="37054" xr:uid="{00000000-0005-0000-0000-0000F88C0000}"/>
    <cellStyle name="Normal 3 6 5 2 5 3" xfId="37055" xr:uid="{00000000-0005-0000-0000-0000F98C0000}"/>
    <cellStyle name="Normal 3 6 5 2 6" xfId="37056" xr:uid="{00000000-0005-0000-0000-0000FA8C0000}"/>
    <cellStyle name="Normal 3 6 5 2 6 2" xfId="37057" xr:uid="{00000000-0005-0000-0000-0000FB8C0000}"/>
    <cellStyle name="Normal 3 6 5 2 7" xfId="37058" xr:uid="{00000000-0005-0000-0000-0000FC8C0000}"/>
    <cellStyle name="Normal 3 6 5 2 7 2" xfId="37059" xr:uid="{00000000-0005-0000-0000-0000FD8C0000}"/>
    <cellStyle name="Normal 3 6 5 2 8" xfId="37060" xr:uid="{00000000-0005-0000-0000-0000FE8C0000}"/>
    <cellStyle name="Normal 3 6 5 2 9" xfId="37061" xr:uid="{00000000-0005-0000-0000-0000FF8C0000}"/>
    <cellStyle name="Normal 3 6 5 3" xfId="37062" xr:uid="{00000000-0005-0000-0000-0000008D0000}"/>
    <cellStyle name="Normal 3 6 5 3 2" xfId="37063" xr:uid="{00000000-0005-0000-0000-0000018D0000}"/>
    <cellStyle name="Normal 3 6 5 3 2 2" xfId="37064" xr:uid="{00000000-0005-0000-0000-0000028D0000}"/>
    <cellStyle name="Normal 3 6 5 3 2 2 2" xfId="37065" xr:uid="{00000000-0005-0000-0000-0000038D0000}"/>
    <cellStyle name="Normal 3 6 5 3 2 2 2 2" xfId="37066" xr:uid="{00000000-0005-0000-0000-0000048D0000}"/>
    <cellStyle name="Normal 3 6 5 3 2 2 3" xfId="37067" xr:uid="{00000000-0005-0000-0000-0000058D0000}"/>
    <cellStyle name="Normal 3 6 5 3 2 3" xfId="37068" xr:uid="{00000000-0005-0000-0000-0000068D0000}"/>
    <cellStyle name="Normal 3 6 5 3 2 3 2" xfId="37069" xr:uid="{00000000-0005-0000-0000-0000078D0000}"/>
    <cellStyle name="Normal 3 6 5 3 2 4" xfId="37070" xr:uid="{00000000-0005-0000-0000-0000088D0000}"/>
    <cellStyle name="Normal 3 6 5 3 3" xfId="37071" xr:uid="{00000000-0005-0000-0000-0000098D0000}"/>
    <cellStyle name="Normal 3 6 5 3 3 2" xfId="37072" xr:uid="{00000000-0005-0000-0000-00000A8D0000}"/>
    <cellStyle name="Normal 3 6 5 3 3 2 2" xfId="37073" xr:uid="{00000000-0005-0000-0000-00000B8D0000}"/>
    <cellStyle name="Normal 3 6 5 3 3 3" xfId="37074" xr:uid="{00000000-0005-0000-0000-00000C8D0000}"/>
    <cellStyle name="Normal 3 6 5 3 4" xfId="37075" xr:uid="{00000000-0005-0000-0000-00000D8D0000}"/>
    <cellStyle name="Normal 3 6 5 3 4 2" xfId="37076" xr:uid="{00000000-0005-0000-0000-00000E8D0000}"/>
    <cellStyle name="Normal 3 6 5 3 5" xfId="37077" xr:uid="{00000000-0005-0000-0000-00000F8D0000}"/>
    <cellStyle name="Normal 3 6 5 4" xfId="37078" xr:uid="{00000000-0005-0000-0000-0000108D0000}"/>
    <cellStyle name="Normal 3 6 5 4 2" xfId="37079" xr:uid="{00000000-0005-0000-0000-0000118D0000}"/>
    <cellStyle name="Normal 3 6 5 4 2 2" xfId="37080" xr:uid="{00000000-0005-0000-0000-0000128D0000}"/>
    <cellStyle name="Normal 3 6 5 4 2 2 2" xfId="37081" xr:uid="{00000000-0005-0000-0000-0000138D0000}"/>
    <cellStyle name="Normal 3 6 5 4 2 3" xfId="37082" xr:uid="{00000000-0005-0000-0000-0000148D0000}"/>
    <cellStyle name="Normal 3 6 5 4 3" xfId="37083" xr:uid="{00000000-0005-0000-0000-0000158D0000}"/>
    <cellStyle name="Normal 3 6 5 4 3 2" xfId="37084" xr:uid="{00000000-0005-0000-0000-0000168D0000}"/>
    <cellStyle name="Normal 3 6 5 4 4" xfId="37085" xr:uid="{00000000-0005-0000-0000-0000178D0000}"/>
    <cellStyle name="Normal 3 6 5 5" xfId="37086" xr:uid="{00000000-0005-0000-0000-0000188D0000}"/>
    <cellStyle name="Normal 3 6 5 5 2" xfId="37087" xr:uid="{00000000-0005-0000-0000-0000198D0000}"/>
    <cellStyle name="Normal 3 6 5 5 2 2" xfId="37088" xr:uid="{00000000-0005-0000-0000-00001A8D0000}"/>
    <cellStyle name="Normal 3 6 5 5 2 2 2" xfId="37089" xr:uid="{00000000-0005-0000-0000-00001B8D0000}"/>
    <cellStyle name="Normal 3 6 5 5 2 3" xfId="37090" xr:uid="{00000000-0005-0000-0000-00001C8D0000}"/>
    <cellStyle name="Normal 3 6 5 5 3" xfId="37091" xr:uid="{00000000-0005-0000-0000-00001D8D0000}"/>
    <cellStyle name="Normal 3 6 5 5 3 2" xfId="37092" xr:uid="{00000000-0005-0000-0000-00001E8D0000}"/>
    <cellStyle name="Normal 3 6 5 5 4" xfId="37093" xr:uid="{00000000-0005-0000-0000-00001F8D0000}"/>
    <cellStyle name="Normal 3 6 5 6" xfId="37094" xr:uid="{00000000-0005-0000-0000-0000208D0000}"/>
    <cellStyle name="Normal 3 6 5 6 2" xfId="37095" xr:uid="{00000000-0005-0000-0000-0000218D0000}"/>
    <cellStyle name="Normal 3 6 5 6 2 2" xfId="37096" xr:uid="{00000000-0005-0000-0000-0000228D0000}"/>
    <cellStyle name="Normal 3 6 5 6 3" xfId="37097" xr:uid="{00000000-0005-0000-0000-0000238D0000}"/>
    <cellStyle name="Normal 3 6 5 7" xfId="37098" xr:uid="{00000000-0005-0000-0000-0000248D0000}"/>
    <cellStyle name="Normal 3 6 5 7 2" xfId="37099" xr:uid="{00000000-0005-0000-0000-0000258D0000}"/>
    <cellStyle name="Normal 3 6 5 8" xfId="37100" xr:uid="{00000000-0005-0000-0000-0000268D0000}"/>
    <cellStyle name="Normal 3 6 5 8 2" xfId="37101" xr:uid="{00000000-0005-0000-0000-0000278D0000}"/>
    <cellStyle name="Normal 3 6 5 9" xfId="37102" xr:uid="{00000000-0005-0000-0000-0000288D0000}"/>
    <cellStyle name="Normal 3 6 6" xfId="37103" xr:uid="{00000000-0005-0000-0000-0000298D0000}"/>
    <cellStyle name="Normal 3 6 6 2" xfId="37104" xr:uid="{00000000-0005-0000-0000-00002A8D0000}"/>
    <cellStyle name="Normal 3 6 6 2 2" xfId="37105" xr:uid="{00000000-0005-0000-0000-00002B8D0000}"/>
    <cellStyle name="Normal 3 6 6 2 2 2" xfId="37106" xr:uid="{00000000-0005-0000-0000-00002C8D0000}"/>
    <cellStyle name="Normal 3 6 6 2 2 2 2" xfId="37107" xr:uid="{00000000-0005-0000-0000-00002D8D0000}"/>
    <cellStyle name="Normal 3 6 6 2 2 2 2 2" xfId="37108" xr:uid="{00000000-0005-0000-0000-00002E8D0000}"/>
    <cellStyle name="Normal 3 6 6 2 2 2 3" xfId="37109" xr:uid="{00000000-0005-0000-0000-00002F8D0000}"/>
    <cellStyle name="Normal 3 6 6 2 2 3" xfId="37110" xr:uid="{00000000-0005-0000-0000-0000308D0000}"/>
    <cellStyle name="Normal 3 6 6 2 2 3 2" xfId="37111" xr:uid="{00000000-0005-0000-0000-0000318D0000}"/>
    <cellStyle name="Normal 3 6 6 2 2 4" xfId="37112" xr:uid="{00000000-0005-0000-0000-0000328D0000}"/>
    <cellStyle name="Normal 3 6 6 2 3" xfId="37113" xr:uid="{00000000-0005-0000-0000-0000338D0000}"/>
    <cellStyle name="Normal 3 6 6 2 3 2" xfId="37114" xr:uid="{00000000-0005-0000-0000-0000348D0000}"/>
    <cellStyle name="Normal 3 6 6 2 3 2 2" xfId="37115" xr:uid="{00000000-0005-0000-0000-0000358D0000}"/>
    <cellStyle name="Normal 3 6 6 2 3 3" xfId="37116" xr:uid="{00000000-0005-0000-0000-0000368D0000}"/>
    <cellStyle name="Normal 3 6 6 2 4" xfId="37117" xr:uid="{00000000-0005-0000-0000-0000378D0000}"/>
    <cellStyle name="Normal 3 6 6 2 4 2" xfId="37118" xr:uid="{00000000-0005-0000-0000-0000388D0000}"/>
    <cellStyle name="Normal 3 6 6 2 5" xfId="37119" xr:uid="{00000000-0005-0000-0000-0000398D0000}"/>
    <cellStyle name="Normal 3 6 6 3" xfId="37120" xr:uid="{00000000-0005-0000-0000-00003A8D0000}"/>
    <cellStyle name="Normal 3 6 6 3 2" xfId="37121" xr:uid="{00000000-0005-0000-0000-00003B8D0000}"/>
    <cellStyle name="Normal 3 6 6 3 2 2" xfId="37122" xr:uid="{00000000-0005-0000-0000-00003C8D0000}"/>
    <cellStyle name="Normal 3 6 6 3 2 2 2" xfId="37123" xr:uid="{00000000-0005-0000-0000-00003D8D0000}"/>
    <cellStyle name="Normal 3 6 6 3 2 3" xfId="37124" xr:uid="{00000000-0005-0000-0000-00003E8D0000}"/>
    <cellStyle name="Normal 3 6 6 3 3" xfId="37125" xr:uid="{00000000-0005-0000-0000-00003F8D0000}"/>
    <cellStyle name="Normal 3 6 6 3 3 2" xfId="37126" xr:uid="{00000000-0005-0000-0000-0000408D0000}"/>
    <cellStyle name="Normal 3 6 6 3 4" xfId="37127" xr:uid="{00000000-0005-0000-0000-0000418D0000}"/>
    <cellStyle name="Normal 3 6 6 4" xfId="37128" xr:uid="{00000000-0005-0000-0000-0000428D0000}"/>
    <cellStyle name="Normal 3 6 6 4 2" xfId="37129" xr:uid="{00000000-0005-0000-0000-0000438D0000}"/>
    <cellStyle name="Normal 3 6 6 4 2 2" xfId="37130" xr:uid="{00000000-0005-0000-0000-0000448D0000}"/>
    <cellStyle name="Normal 3 6 6 4 2 2 2" xfId="37131" xr:uid="{00000000-0005-0000-0000-0000458D0000}"/>
    <cellStyle name="Normal 3 6 6 4 2 3" xfId="37132" xr:uid="{00000000-0005-0000-0000-0000468D0000}"/>
    <cellStyle name="Normal 3 6 6 4 3" xfId="37133" xr:uid="{00000000-0005-0000-0000-0000478D0000}"/>
    <cellStyle name="Normal 3 6 6 4 3 2" xfId="37134" xr:uid="{00000000-0005-0000-0000-0000488D0000}"/>
    <cellStyle name="Normal 3 6 6 4 4" xfId="37135" xr:uid="{00000000-0005-0000-0000-0000498D0000}"/>
    <cellStyle name="Normal 3 6 6 5" xfId="37136" xr:uid="{00000000-0005-0000-0000-00004A8D0000}"/>
    <cellStyle name="Normal 3 6 6 5 2" xfId="37137" xr:uid="{00000000-0005-0000-0000-00004B8D0000}"/>
    <cellStyle name="Normal 3 6 6 5 2 2" xfId="37138" xr:uid="{00000000-0005-0000-0000-00004C8D0000}"/>
    <cellStyle name="Normal 3 6 6 5 3" xfId="37139" xr:uid="{00000000-0005-0000-0000-00004D8D0000}"/>
    <cellStyle name="Normal 3 6 6 6" xfId="37140" xr:uid="{00000000-0005-0000-0000-00004E8D0000}"/>
    <cellStyle name="Normal 3 6 6 6 2" xfId="37141" xr:uid="{00000000-0005-0000-0000-00004F8D0000}"/>
    <cellStyle name="Normal 3 6 6 7" xfId="37142" xr:uid="{00000000-0005-0000-0000-0000508D0000}"/>
    <cellStyle name="Normal 3 6 6 7 2" xfId="37143" xr:uid="{00000000-0005-0000-0000-0000518D0000}"/>
    <cellStyle name="Normal 3 6 6 8" xfId="37144" xr:uid="{00000000-0005-0000-0000-0000528D0000}"/>
    <cellStyle name="Normal 3 6 6 9" xfId="37145" xr:uid="{00000000-0005-0000-0000-0000538D0000}"/>
    <cellStyle name="Normal 3 6 7" xfId="37146" xr:uid="{00000000-0005-0000-0000-0000548D0000}"/>
    <cellStyle name="Normal 3 6 7 2" xfId="37147" xr:uid="{00000000-0005-0000-0000-0000558D0000}"/>
    <cellStyle name="Normal 3 6 7 2 2" xfId="37148" xr:uid="{00000000-0005-0000-0000-0000568D0000}"/>
    <cellStyle name="Normal 3 6 7 2 2 2" xfId="37149" xr:uid="{00000000-0005-0000-0000-0000578D0000}"/>
    <cellStyle name="Normal 3 6 7 2 2 2 2" xfId="37150" xr:uid="{00000000-0005-0000-0000-0000588D0000}"/>
    <cellStyle name="Normal 3 6 7 2 2 2 2 2" xfId="37151" xr:uid="{00000000-0005-0000-0000-0000598D0000}"/>
    <cellStyle name="Normal 3 6 7 2 2 2 3" xfId="37152" xr:uid="{00000000-0005-0000-0000-00005A8D0000}"/>
    <cellStyle name="Normal 3 6 7 2 2 3" xfId="37153" xr:uid="{00000000-0005-0000-0000-00005B8D0000}"/>
    <cellStyle name="Normal 3 6 7 2 2 3 2" xfId="37154" xr:uid="{00000000-0005-0000-0000-00005C8D0000}"/>
    <cellStyle name="Normal 3 6 7 2 2 4" xfId="37155" xr:uid="{00000000-0005-0000-0000-00005D8D0000}"/>
    <cellStyle name="Normal 3 6 7 2 3" xfId="37156" xr:uid="{00000000-0005-0000-0000-00005E8D0000}"/>
    <cellStyle name="Normal 3 6 7 2 3 2" xfId="37157" xr:uid="{00000000-0005-0000-0000-00005F8D0000}"/>
    <cellStyle name="Normal 3 6 7 2 3 2 2" xfId="37158" xr:uid="{00000000-0005-0000-0000-0000608D0000}"/>
    <cellStyle name="Normal 3 6 7 2 3 3" xfId="37159" xr:uid="{00000000-0005-0000-0000-0000618D0000}"/>
    <cellStyle name="Normal 3 6 7 2 4" xfId="37160" xr:uid="{00000000-0005-0000-0000-0000628D0000}"/>
    <cellStyle name="Normal 3 6 7 2 4 2" xfId="37161" xr:uid="{00000000-0005-0000-0000-0000638D0000}"/>
    <cellStyle name="Normal 3 6 7 2 5" xfId="37162" xr:uid="{00000000-0005-0000-0000-0000648D0000}"/>
    <cellStyle name="Normal 3 6 7 3" xfId="37163" xr:uid="{00000000-0005-0000-0000-0000658D0000}"/>
    <cellStyle name="Normal 3 6 7 3 2" xfId="37164" xr:uid="{00000000-0005-0000-0000-0000668D0000}"/>
    <cellStyle name="Normal 3 6 7 3 2 2" xfId="37165" xr:uid="{00000000-0005-0000-0000-0000678D0000}"/>
    <cellStyle name="Normal 3 6 7 3 2 2 2" xfId="37166" xr:uid="{00000000-0005-0000-0000-0000688D0000}"/>
    <cellStyle name="Normal 3 6 7 3 2 3" xfId="37167" xr:uid="{00000000-0005-0000-0000-0000698D0000}"/>
    <cellStyle name="Normal 3 6 7 3 3" xfId="37168" xr:uid="{00000000-0005-0000-0000-00006A8D0000}"/>
    <cellStyle name="Normal 3 6 7 3 3 2" xfId="37169" xr:uid="{00000000-0005-0000-0000-00006B8D0000}"/>
    <cellStyle name="Normal 3 6 7 3 4" xfId="37170" xr:uid="{00000000-0005-0000-0000-00006C8D0000}"/>
    <cellStyle name="Normal 3 6 7 4" xfId="37171" xr:uid="{00000000-0005-0000-0000-00006D8D0000}"/>
    <cellStyle name="Normal 3 6 7 4 2" xfId="37172" xr:uid="{00000000-0005-0000-0000-00006E8D0000}"/>
    <cellStyle name="Normal 3 6 7 4 2 2" xfId="37173" xr:uid="{00000000-0005-0000-0000-00006F8D0000}"/>
    <cellStyle name="Normal 3 6 7 4 3" xfId="37174" xr:uid="{00000000-0005-0000-0000-0000708D0000}"/>
    <cellStyle name="Normal 3 6 7 5" xfId="37175" xr:uid="{00000000-0005-0000-0000-0000718D0000}"/>
    <cellStyle name="Normal 3 6 7 5 2" xfId="37176" xr:uid="{00000000-0005-0000-0000-0000728D0000}"/>
    <cellStyle name="Normal 3 6 7 6" xfId="37177" xr:uid="{00000000-0005-0000-0000-0000738D0000}"/>
    <cellStyle name="Normal 3 6 8" xfId="37178" xr:uid="{00000000-0005-0000-0000-0000748D0000}"/>
    <cellStyle name="Normal 3 6 8 2" xfId="37179" xr:uid="{00000000-0005-0000-0000-0000758D0000}"/>
    <cellStyle name="Normal 3 6 8 2 2" xfId="37180" xr:uid="{00000000-0005-0000-0000-0000768D0000}"/>
    <cellStyle name="Normal 3 6 8 2 2 2" xfId="37181" xr:uid="{00000000-0005-0000-0000-0000778D0000}"/>
    <cellStyle name="Normal 3 6 8 2 2 2 2" xfId="37182" xr:uid="{00000000-0005-0000-0000-0000788D0000}"/>
    <cellStyle name="Normal 3 6 8 2 2 2 2 2" xfId="37183" xr:uid="{00000000-0005-0000-0000-0000798D0000}"/>
    <cellStyle name="Normal 3 6 8 2 2 2 3" xfId="37184" xr:uid="{00000000-0005-0000-0000-00007A8D0000}"/>
    <cellStyle name="Normal 3 6 8 2 2 3" xfId="37185" xr:uid="{00000000-0005-0000-0000-00007B8D0000}"/>
    <cellStyle name="Normal 3 6 8 2 2 3 2" xfId="37186" xr:uid="{00000000-0005-0000-0000-00007C8D0000}"/>
    <cellStyle name="Normal 3 6 8 2 2 4" xfId="37187" xr:uid="{00000000-0005-0000-0000-00007D8D0000}"/>
    <cellStyle name="Normal 3 6 8 2 3" xfId="37188" xr:uid="{00000000-0005-0000-0000-00007E8D0000}"/>
    <cellStyle name="Normal 3 6 8 2 3 2" xfId="37189" xr:uid="{00000000-0005-0000-0000-00007F8D0000}"/>
    <cellStyle name="Normal 3 6 8 2 3 2 2" xfId="37190" xr:uid="{00000000-0005-0000-0000-0000808D0000}"/>
    <cellStyle name="Normal 3 6 8 2 3 3" xfId="37191" xr:uid="{00000000-0005-0000-0000-0000818D0000}"/>
    <cellStyle name="Normal 3 6 8 2 4" xfId="37192" xr:uid="{00000000-0005-0000-0000-0000828D0000}"/>
    <cellStyle name="Normal 3 6 8 2 4 2" xfId="37193" xr:uid="{00000000-0005-0000-0000-0000838D0000}"/>
    <cellStyle name="Normal 3 6 8 2 5" xfId="37194" xr:uid="{00000000-0005-0000-0000-0000848D0000}"/>
    <cellStyle name="Normal 3 6 8 3" xfId="37195" xr:uid="{00000000-0005-0000-0000-0000858D0000}"/>
    <cellStyle name="Normal 3 6 8 3 2" xfId="37196" xr:uid="{00000000-0005-0000-0000-0000868D0000}"/>
    <cellStyle name="Normal 3 6 8 3 2 2" xfId="37197" xr:uid="{00000000-0005-0000-0000-0000878D0000}"/>
    <cellStyle name="Normal 3 6 8 3 2 2 2" xfId="37198" xr:uid="{00000000-0005-0000-0000-0000888D0000}"/>
    <cellStyle name="Normal 3 6 8 3 2 3" xfId="37199" xr:uid="{00000000-0005-0000-0000-0000898D0000}"/>
    <cellStyle name="Normal 3 6 8 3 3" xfId="37200" xr:uid="{00000000-0005-0000-0000-00008A8D0000}"/>
    <cellStyle name="Normal 3 6 8 3 3 2" xfId="37201" xr:uid="{00000000-0005-0000-0000-00008B8D0000}"/>
    <cellStyle name="Normal 3 6 8 3 4" xfId="37202" xr:uid="{00000000-0005-0000-0000-00008C8D0000}"/>
    <cellStyle name="Normal 3 6 8 4" xfId="37203" xr:uid="{00000000-0005-0000-0000-00008D8D0000}"/>
    <cellStyle name="Normal 3 6 8 4 2" xfId="37204" xr:uid="{00000000-0005-0000-0000-00008E8D0000}"/>
    <cellStyle name="Normal 3 6 8 4 2 2" xfId="37205" xr:uid="{00000000-0005-0000-0000-00008F8D0000}"/>
    <cellStyle name="Normal 3 6 8 4 3" xfId="37206" xr:uid="{00000000-0005-0000-0000-0000908D0000}"/>
    <cellStyle name="Normal 3 6 8 5" xfId="37207" xr:uid="{00000000-0005-0000-0000-0000918D0000}"/>
    <cellStyle name="Normal 3 6 8 5 2" xfId="37208" xr:uid="{00000000-0005-0000-0000-0000928D0000}"/>
    <cellStyle name="Normal 3 6 8 6" xfId="37209" xr:uid="{00000000-0005-0000-0000-0000938D0000}"/>
    <cellStyle name="Normal 3 6 9" xfId="37210" xr:uid="{00000000-0005-0000-0000-0000948D0000}"/>
    <cellStyle name="Normal 3 6 9 2" xfId="37211" xr:uid="{00000000-0005-0000-0000-0000958D0000}"/>
    <cellStyle name="Normal 3 6 9 2 2" xfId="37212" xr:uid="{00000000-0005-0000-0000-0000968D0000}"/>
    <cellStyle name="Normal 3 6 9 2 2 2" xfId="37213" xr:uid="{00000000-0005-0000-0000-0000978D0000}"/>
    <cellStyle name="Normal 3 6 9 2 2 2 2" xfId="37214" xr:uid="{00000000-0005-0000-0000-0000988D0000}"/>
    <cellStyle name="Normal 3 6 9 2 2 3" xfId="37215" xr:uid="{00000000-0005-0000-0000-0000998D0000}"/>
    <cellStyle name="Normal 3 6 9 2 3" xfId="37216" xr:uid="{00000000-0005-0000-0000-00009A8D0000}"/>
    <cellStyle name="Normal 3 6 9 2 3 2" xfId="37217" xr:uid="{00000000-0005-0000-0000-00009B8D0000}"/>
    <cellStyle name="Normal 3 6 9 2 4" xfId="37218" xr:uid="{00000000-0005-0000-0000-00009C8D0000}"/>
    <cellStyle name="Normal 3 6 9 3" xfId="37219" xr:uid="{00000000-0005-0000-0000-00009D8D0000}"/>
    <cellStyle name="Normal 3 6 9 3 2" xfId="37220" xr:uid="{00000000-0005-0000-0000-00009E8D0000}"/>
    <cellStyle name="Normal 3 6 9 3 2 2" xfId="37221" xr:uid="{00000000-0005-0000-0000-00009F8D0000}"/>
    <cellStyle name="Normal 3 6 9 3 3" xfId="37222" xr:uid="{00000000-0005-0000-0000-0000A08D0000}"/>
    <cellStyle name="Normal 3 6 9 4" xfId="37223" xr:uid="{00000000-0005-0000-0000-0000A18D0000}"/>
    <cellStyle name="Normal 3 6 9 4 2" xfId="37224" xr:uid="{00000000-0005-0000-0000-0000A28D0000}"/>
    <cellStyle name="Normal 3 6 9 5" xfId="37225" xr:uid="{00000000-0005-0000-0000-0000A38D0000}"/>
    <cellStyle name="Normal 3 6_T-straight with PEDs adjustor" xfId="37226" xr:uid="{00000000-0005-0000-0000-0000A48D0000}"/>
    <cellStyle name="Normal 3 7" xfId="1312" xr:uid="{00000000-0005-0000-0000-0000A58D0000}"/>
    <cellStyle name="Normal 3 7 10" xfId="37227" xr:uid="{00000000-0005-0000-0000-0000A68D0000}"/>
    <cellStyle name="Normal 3 7 11" xfId="37228" xr:uid="{00000000-0005-0000-0000-0000A78D0000}"/>
    <cellStyle name="Normal 3 7 2" xfId="1313" xr:uid="{00000000-0005-0000-0000-0000A88D0000}"/>
    <cellStyle name="Normal 3 7 2 10" xfId="37229" xr:uid="{00000000-0005-0000-0000-0000A98D0000}"/>
    <cellStyle name="Normal 3 7 2 2" xfId="1314" xr:uid="{00000000-0005-0000-0000-0000AA8D0000}"/>
    <cellStyle name="Normal 3 7 2 2 2" xfId="37230" xr:uid="{00000000-0005-0000-0000-0000AB8D0000}"/>
    <cellStyle name="Normal 3 7 2 2 2 2" xfId="37231" xr:uid="{00000000-0005-0000-0000-0000AC8D0000}"/>
    <cellStyle name="Normal 3 7 2 2 2 2 2" xfId="37232" xr:uid="{00000000-0005-0000-0000-0000AD8D0000}"/>
    <cellStyle name="Normal 3 7 2 2 2 2 2 2" xfId="37233" xr:uid="{00000000-0005-0000-0000-0000AE8D0000}"/>
    <cellStyle name="Normal 3 7 2 2 2 2 2 2 2" xfId="37234" xr:uid="{00000000-0005-0000-0000-0000AF8D0000}"/>
    <cellStyle name="Normal 3 7 2 2 2 2 2 3" xfId="37235" xr:uid="{00000000-0005-0000-0000-0000B08D0000}"/>
    <cellStyle name="Normal 3 7 2 2 2 2 3" xfId="37236" xr:uid="{00000000-0005-0000-0000-0000B18D0000}"/>
    <cellStyle name="Normal 3 7 2 2 2 2 3 2" xfId="37237" xr:uid="{00000000-0005-0000-0000-0000B28D0000}"/>
    <cellStyle name="Normal 3 7 2 2 2 2 4" xfId="37238" xr:uid="{00000000-0005-0000-0000-0000B38D0000}"/>
    <cellStyle name="Normal 3 7 2 2 2 3" xfId="37239" xr:uid="{00000000-0005-0000-0000-0000B48D0000}"/>
    <cellStyle name="Normal 3 7 2 2 2 3 2" xfId="37240" xr:uid="{00000000-0005-0000-0000-0000B58D0000}"/>
    <cellStyle name="Normal 3 7 2 2 2 3 2 2" xfId="37241" xr:uid="{00000000-0005-0000-0000-0000B68D0000}"/>
    <cellStyle name="Normal 3 7 2 2 2 3 3" xfId="37242" xr:uid="{00000000-0005-0000-0000-0000B78D0000}"/>
    <cellStyle name="Normal 3 7 2 2 2 4" xfId="37243" xr:uid="{00000000-0005-0000-0000-0000B88D0000}"/>
    <cellStyle name="Normal 3 7 2 2 2 4 2" xfId="37244" xr:uid="{00000000-0005-0000-0000-0000B98D0000}"/>
    <cellStyle name="Normal 3 7 2 2 2 5" xfId="37245" xr:uid="{00000000-0005-0000-0000-0000BA8D0000}"/>
    <cellStyle name="Normal 3 7 2 2 2 6" xfId="37246" xr:uid="{00000000-0005-0000-0000-0000BB8D0000}"/>
    <cellStyle name="Normal 3 7 2 2 3" xfId="37247" xr:uid="{00000000-0005-0000-0000-0000BC8D0000}"/>
    <cellStyle name="Normal 3 7 2 2 3 2" xfId="37248" xr:uid="{00000000-0005-0000-0000-0000BD8D0000}"/>
    <cellStyle name="Normal 3 7 2 2 3 2 2" xfId="37249" xr:uid="{00000000-0005-0000-0000-0000BE8D0000}"/>
    <cellStyle name="Normal 3 7 2 2 3 2 2 2" xfId="37250" xr:uid="{00000000-0005-0000-0000-0000BF8D0000}"/>
    <cellStyle name="Normal 3 7 2 2 3 2 3" xfId="37251" xr:uid="{00000000-0005-0000-0000-0000C08D0000}"/>
    <cellStyle name="Normal 3 7 2 2 3 3" xfId="37252" xr:uid="{00000000-0005-0000-0000-0000C18D0000}"/>
    <cellStyle name="Normal 3 7 2 2 3 3 2" xfId="37253" xr:uid="{00000000-0005-0000-0000-0000C28D0000}"/>
    <cellStyle name="Normal 3 7 2 2 3 4" xfId="37254" xr:uid="{00000000-0005-0000-0000-0000C38D0000}"/>
    <cellStyle name="Normal 3 7 2 2 4" xfId="37255" xr:uid="{00000000-0005-0000-0000-0000C48D0000}"/>
    <cellStyle name="Normal 3 7 2 2 4 2" xfId="37256" xr:uid="{00000000-0005-0000-0000-0000C58D0000}"/>
    <cellStyle name="Normal 3 7 2 2 4 2 2" xfId="37257" xr:uid="{00000000-0005-0000-0000-0000C68D0000}"/>
    <cellStyle name="Normal 3 7 2 2 4 2 2 2" xfId="37258" xr:uid="{00000000-0005-0000-0000-0000C78D0000}"/>
    <cellStyle name="Normal 3 7 2 2 4 2 3" xfId="37259" xr:uid="{00000000-0005-0000-0000-0000C88D0000}"/>
    <cellStyle name="Normal 3 7 2 2 4 3" xfId="37260" xr:uid="{00000000-0005-0000-0000-0000C98D0000}"/>
    <cellStyle name="Normal 3 7 2 2 4 3 2" xfId="37261" xr:uid="{00000000-0005-0000-0000-0000CA8D0000}"/>
    <cellStyle name="Normal 3 7 2 2 4 4" xfId="37262" xr:uid="{00000000-0005-0000-0000-0000CB8D0000}"/>
    <cellStyle name="Normal 3 7 2 2 5" xfId="37263" xr:uid="{00000000-0005-0000-0000-0000CC8D0000}"/>
    <cellStyle name="Normal 3 7 2 2 5 2" xfId="37264" xr:uid="{00000000-0005-0000-0000-0000CD8D0000}"/>
    <cellStyle name="Normal 3 7 2 2 5 2 2" xfId="37265" xr:uid="{00000000-0005-0000-0000-0000CE8D0000}"/>
    <cellStyle name="Normal 3 7 2 2 5 3" xfId="37266" xr:uid="{00000000-0005-0000-0000-0000CF8D0000}"/>
    <cellStyle name="Normal 3 7 2 2 6" xfId="37267" xr:uid="{00000000-0005-0000-0000-0000D08D0000}"/>
    <cellStyle name="Normal 3 7 2 2 6 2" xfId="37268" xr:uid="{00000000-0005-0000-0000-0000D18D0000}"/>
    <cellStyle name="Normal 3 7 2 2 7" xfId="37269" xr:uid="{00000000-0005-0000-0000-0000D28D0000}"/>
    <cellStyle name="Normal 3 7 2 2 7 2" xfId="37270" xr:uid="{00000000-0005-0000-0000-0000D38D0000}"/>
    <cellStyle name="Normal 3 7 2 2 8" xfId="37271" xr:uid="{00000000-0005-0000-0000-0000D48D0000}"/>
    <cellStyle name="Normal 3 7 2 2 9" xfId="37272" xr:uid="{00000000-0005-0000-0000-0000D58D0000}"/>
    <cellStyle name="Normal 3 7 2 3" xfId="37273" xr:uid="{00000000-0005-0000-0000-0000D68D0000}"/>
    <cellStyle name="Normal 3 7 2 3 2" xfId="37274" xr:uid="{00000000-0005-0000-0000-0000D78D0000}"/>
    <cellStyle name="Normal 3 7 2 3 2 2" xfId="37275" xr:uid="{00000000-0005-0000-0000-0000D88D0000}"/>
    <cellStyle name="Normal 3 7 2 3 2 2 2" xfId="37276" xr:uid="{00000000-0005-0000-0000-0000D98D0000}"/>
    <cellStyle name="Normal 3 7 2 3 2 2 2 2" xfId="37277" xr:uid="{00000000-0005-0000-0000-0000DA8D0000}"/>
    <cellStyle name="Normal 3 7 2 3 2 2 3" xfId="37278" xr:uid="{00000000-0005-0000-0000-0000DB8D0000}"/>
    <cellStyle name="Normal 3 7 2 3 2 3" xfId="37279" xr:uid="{00000000-0005-0000-0000-0000DC8D0000}"/>
    <cellStyle name="Normal 3 7 2 3 2 3 2" xfId="37280" xr:uid="{00000000-0005-0000-0000-0000DD8D0000}"/>
    <cellStyle name="Normal 3 7 2 3 2 4" xfId="37281" xr:uid="{00000000-0005-0000-0000-0000DE8D0000}"/>
    <cellStyle name="Normal 3 7 2 3 2 5" xfId="37282" xr:uid="{00000000-0005-0000-0000-0000DF8D0000}"/>
    <cellStyle name="Normal 3 7 2 3 3" xfId="37283" xr:uid="{00000000-0005-0000-0000-0000E08D0000}"/>
    <cellStyle name="Normal 3 7 2 3 3 2" xfId="37284" xr:uid="{00000000-0005-0000-0000-0000E18D0000}"/>
    <cellStyle name="Normal 3 7 2 3 3 2 2" xfId="37285" xr:uid="{00000000-0005-0000-0000-0000E28D0000}"/>
    <cellStyle name="Normal 3 7 2 3 3 3" xfId="37286" xr:uid="{00000000-0005-0000-0000-0000E38D0000}"/>
    <cellStyle name="Normal 3 7 2 3 4" xfId="37287" xr:uid="{00000000-0005-0000-0000-0000E48D0000}"/>
    <cellStyle name="Normal 3 7 2 3 4 2" xfId="37288" xr:uid="{00000000-0005-0000-0000-0000E58D0000}"/>
    <cellStyle name="Normal 3 7 2 3 5" xfId="37289" xr:uid="{00000000-0005-0000-0000-0000E68D0000}"/>
    <cellStyle name="Normal 3 7 2 3 6" xfId="37290" xr:uid="{00000000-0005-0000-0000-0000E78D0000}"/>
    <cellStyle name="Normal 3 7 2 4" xfId="37291" xr:uid="{00000000-0005-0000-0000-0000E88D0000}"/>
    <cellStyle name="Normal 3 7 2 4 2" xfId="37292" xr:uid="{00000000-0005-0000-0000-0000E98D0000}"/>
    <cellStyle name="Normal 3 7 2 4 2 2" xfId="37293" xr:uid="{00000000-0005-0000-0000-0000EA8D0000}"/>
    <cellStyle name="Normal 3 7 2 4 2 2 2" xfId="37294" xr:uid="{00000000-0005-0000-0000-0000EB8D0000}"/>
    <cellStyle name="Normal 3 7 2 4 2 3" xfId="37295" xr:uid="{00000000-0005-0000-0000-0000EC8D0000}"/>
    <cellStyle name="Normal 3 7 2 4 3" xfId="37296" xr:uid="{00000000-0005-0000-0000-0000ED8D0000}"/>
    <cellStyle name="Normal 3 7 2 4 3 2" xfId="37297" xr:uid="{00000000-0005-0000-0000-0000EE8D0000}"/>
    <cellStyle name="Normal 3 7 2 4 4" xfId="37298" xr:uid="{00000000-0005-0000-0000-0000EF8D0000}"/>
    <cellStyle name="Normal 3 7 2 4 5" xfId="37299" xr:uid="{00000000-0005-0000-0000-0000F08D0000}"/>
    <cellStyle name="Normal 3 7 2 5" xfId="37300" xr:uid="{00000000-0005-0000-0000-0000F18D0000}"/>
    <cellStyle name="Normal 3 7 2 5 2" xfId="37301" xr:uid="{00000000-0005-0000-0000-0000F28D0000}"/>
    <cellStyle name="Normal 3 7 2 5 2 2" xfId="37302" xr:uid="{00000000-0005-0000-0000-0000F38D0000}"/>
    <cellStyle name="Normal 3 7 2 5 2 2 2" xfId="37303" xr:uid="{00000000-0005-0000-0000-0000F48D0000}"/>
    <cellStyle name="Normal 3 7 2 5 2 3" xfId="37304" xr:uid="{00000000-0005-0000-0000-0000F58D0000}"/>
    <cellStyle name="Normal 3 7 2 5 3" xfId="37305" xr:uid="{00000000-0005-0000-0000-0000F68D0000}"/>
    <cellStyle name="Normal 3 7 2 5 3 2" xfId="37306" xr:uid="{00000000-0005-0000-0000-0000F78D0000}"/>
    <cellStyle name="Normal 3 7 2 5 4" xfId="37307" xr:uid="{00000000-0005-0000-0000-0000F88D0000}"/>
    <cellStyle name="Normal 3 7 2 6" xfId="37308" xr:uid="{00000000-0005-0000-0000-0000F98D0000}"/>
    <cellStyle name="Normal 3 7 2 6 2" xfId="37309" xr:uid="{00000000-0005-0000-0000-0000FA8D0000}"/>
    <cellStyle name="Normal 3 7 2 6 2 2" xfId="37310" xr:uid="{00000000-0005-0000-0000-0000FB8D0000}"/>
    <cellStyle name="Normal 3 7 2 6 3" xfId="37311" xr:uid="{00000000-0005-0000-0000-0000FC8D0000}"/>
    <cellStyle name="Normal 3 7 2 7" xfId="37312" xr:uid="{00000000-0005-0000-0000-0000FD8D0000}"/>
    <cellStyle name="Normal 3 7 2 7 2" xfId="37313" xr:uid="{00000000-0005-0000-0000-0000FE8D0000}"/>
    <cellStyle name="Normal 3 7 2 8" xfId="37314" xr:uid="{00000000-0005-0000-0000-0000FF8D0000}"/>
    <cellStyle name="Normal 3 7 2 8 2" xfId="37315" xr:uid="{00000000-0005-0000-0000-0000008E0000}"/>
    <cellStyle name="Normal 3 7 2 9" xfId="37316" xr:uid="{00000000-0005-0000-0000-0000018E0000}"/>
    <cellStyle name="Normal 3 7 2_T-straight with PEDs adjustor" xfId="37317" xr:uid="{00000000-0005-0000-0000-0000028E0000}"/>
    <cellStyle name="Normal 3 7 3" xfId="1315" xr:uid="{00000000-0005-0000-0000-0000038E0000}"/>
    <cellStyle name="Normal 3 7 3 2" xfId="37318" xr:uid="{00000000-0005-0000-0000-0000048E0000}"/>
    <cellStyle name="Normal 3 7 3 2 2" xfId="37319" xr:uid="{00000000-0005-0000-0000-0000058E0000}"/>
    <cellStyle name="Normal 3 7 3 2 2 2" xfId="37320" xr:uid="{00000000-0005-0000-0000-0000068E0000}"/>
    <cellStyle name="Normal 3 7 3 2 2 2 2" xfId="37321" xr:uid="{00000000-0005-0000-0000-0000078E0000}"/>
    <cellStyle name="Normal 3 7 3 2 2 2 2 2" xfId="37322" xr:uid="{00000000-0005-0000-0000-0000088E0000}"/>
    <cellStyle name="Normal 3 7 3 2 2 2 3" xfId="37323" xr:uid="{00000000-0005-0000-0000-0000098E0000}"/>
    <cellStyle name="Normal 3 7 3 2 2 3" xfId="37324" xr:uid="{00000000-0005-0000-0000-00000A8E0000}"/>
    <cellStyle name="Normal 3 7 3 2 2 3 2" xfId="37325" xr:uid="{00000000-0005-0000-0000-00000B8E0000}"/>
    <cellStyle name="Normal 3 7 3 2 2 4" xfId="37326" xr:uid="{00000000-0005-0000-0000-00000C8E0000}"/>
    <cellStyle name="Normal 3 7 3 2 3" xfId="37327" xr:uid="{00000000-0005-0000-0000-00000D8E0000}"/>
    <cellStyle name="Normal 3 7 3 2 3 2" xfId="37328" xr:uid="{00000000-0005-0000-0000-00000E8E0000}"/>
    <cellStyle name="Normal 3 7 3 2 3 2 2" xfId="37329" xr:uid="{00000000-0005-0000-0000-00000F8E0000}"/>
    <cellStyle name="Normal 3 7 3 2 3 3" xfId="37330" xr:uid="{00000000-0005-0000-0000-0000108E0000}"/>
    <cellStyle name="Normal 3 7 3 2 4" xfId="37331" xr:uid="{00000000-0005-0000-0000-0000118E0000}"/>
    <cellStyle name="Normal 3 7 3 2 4 2" xfId="37332" xr:uid="{00000000-0005-0000-0000-0000128E0000}"/>
    <cellStyle name="Normal 3 7 3 2 5" xfId="37333" xr:uid="{00000000-0005-0000-0000-0000138E0000}"/>
    <cellStyle name="Normal 3 7 3 2 6" xfId="37334" xr:uid="{00000000-0005-0000-0000-0000148E0000}"/>
    <cellStyle name="Normal 3 7 3 3" xfId="37335" xr:uid="{00000000-0005-0000-0000-0000158E0000}"/>
    <cellStyle name="Normal 3 7 3 3 2" xfId="37336" xr:uid="{00000000-0005-0000-0000-0000168E0000}"/>
    <cellStyle name="Normal 3 7 3 3 2 2" xfId="37337" xr:uid="{00000000-0005-0000-0000-0000178E0000}"/>
    <cellStyle name="Normal 3 7 3 3 2 2 2" xfId="37338" xr:uid="{00000000-0005-0000-0000-0000188E0000}"/>
    <cellStyle name="Normal 3 7 3 3 2 3" xfId="37339" xr:uid="{00000000-0005-0000-0000-0000198E0000}"/>
    <cellStyle name="Normal 3 7 3 3 3" xfId="37340" xr:uid="{00000000-0005-0000-0000-00001A8E0000}"/>
    <cellStyle name="Normal 3 7 3 3 3 2" xfId="37341" xr:uid="{00000000-0005-0000-0000-00001B8E0000}"/>
    <cellStyle name="Normal 3 7 3 3 4" xfId="37342" xr:uid="{00000000-0005-0000-0000-00001C8E0000}"/>
    <cellStyle name="Normal 3 7 3 4" xfId="37343" xr:uid="{00000000-0005-0000-0000-00001D8E0000}"/>
    <cellStyle name="Normal 3 7 3 4 2" xfId="37344" xr:uid="{00000000-0005-0000-0000-00001E8E0000}"/>
    <cellStyle name="Normal 3 7 3 4 2 2" xfId="37345" xr:uid="{00000000-0005-0000-0000-00001F8E0000}"/>
    <cellStyle name="Normal 3 7 3 4 2 2 2" xfId="37346" xr:uid="{00000000-0005-0000-0000-0000208E0000}"/>
    <cellStyle name="Normal 3 7 3 4 2 3" xfId="37347" xr:uid="{00000000-0005-0000-0000-0000218E0000}"/>
    <cellStyle name="Normal 3 7 3 4 3" xfId="37348" xr:uid="{00000000-0005-0000-0000-0000228E0000}"/>
    <cellStyle name="Normal 3 7 3 4 3 2" xfId="37349" xr:uid="{00000000-0005-0000-0000-0000238E0000}"/>
    <cellStyle name="Normal 3 7 3 4 4" xfId="37350" xr:uid="{00000000-0005-0000-0000-0000248E0000}"/>
    <cellStyle name="Normal 3 7 3 5" xfId="37351" xr:uid="{00000000-0005-0000-0000-0000258E0000}"/>
    <cellStyle name="Normal 3 7 3 5 2" xfId="37352" xr:uid="{00000000-0005-0000-0000-0000268E0000}"/>
    <cellStyle name="Normal 3 7 3 5 2 2" xfId="37353" xr:uid="{00000000-0005-0000-0000-0000278E0000}"/>
    <cellStyle name="Normal 3 7 3 5 3" xfId="37354" xr:uid="{00000000-0005-0000-0000-0000288E0000}"/>
    <cellStyle name="Normal 3 7 3 6" xfId="37355" xr:uid="{00000000-0005-0000-0000-0000298E0000}"/>
    <cellStyle name="Normal 3 7 3 6 2" xfId="37356" xr:uid="{00000000-0005-0000-0000-00002A8E0000}"/>
    <cellStyle name="Normal 3 7 3 7" xfId="37357" xr:uid="{00000000-0005-0000-0000-00002B8E0000}"/>
    <cellStyle name="Normal 3 7 3 7 2" xfId="37358" xr:uid="{00000000-0005-0000-0000-00002C8E0000}"/>
    <cellStyle name="Normal 3 7 3 8" xfId="37359" xr:uid="{00000000-0005-0000-0000-00002D8E0000}"/>
    <cellStyle name="Normal 3 7 3 9" xfId="37360" xr:uid="{00000000-0005-0000-0000-00002E8E0000}"/>
    <cellStyle name="Normal 3 7 4" xfId="37361" xr:uid="{00000000-0005-0000-0000-00002F8E0000}"/>
    <cellStyle name="Normal 3 7 4 2" xfId="37362" xr:uid="{00000000-0005-0000-0000-0000308E0000}"/>
    <cellStyle name="Normal 3 7 4 2 2" xfId="37363" xr:uid="{00000000-0005-0000-0000-0000318E0000}"/>
    <cellStyle name="Normal 3 7 4 2 2 2" xfId="37364" xr:uid="{00000000-0005-0000-0000-0000328E0000}"/>
    <cellStyle name="Normal 3 7 4 2 2 2 2" xfId="37365" xr:uid="{00000000-0005-0000-0000-0000338E0000}"/>
    <cellStyle name="Normal 3 7 4 2 2 3" xfId="37366" xr:uid="{00000000-0005-0000-0000-0000348E0000}"/>
    <cellStyle name="Normal 3 7 4 2 3" xfId="37367" xr:uid="{00000000-0005-0000-0000-0000358E0000}"/>
    <cellStyle name="Normal 3 7 4 2 3 2" xfId="37368" xr:uid="{00000000-0005-0000-0000-0000368E0000}"/>
    <cellStyle name="Normal 3 7 4 2 4" xfId="37369" xr:uid="{00000000-0005-0000-0000-0000378E0000}"/>
    <cellStyle name="Normal 3 7 4 2 5" xfId="37370" xr:uid="{00000000-0005-0000-0000-0000388E0000}"/>
    <cellStyle name="Normal 3 7 4 3" xfId="37371" xr:uid="{00000000-0005-0000-0000-0000398E0000}"/>
    <cellStyle name="Normal 3 7 4 3 2" xfId="37372" xr:uid="{00000000-0005-0000-0000-00003A8E0000}"/>
    <cellStyle name="Normal 3 7 4 3 2 2" xfId="37373" xr:uid="{00000000-0005-0000-0000-00003B8E0000}"/>
    <cellStyle name="Normal 3 7 4 3 3" xfId="37374" xr:uid="{00000000-0005-0000-0000-00003C8E0000}"/>
    <cellStyle name="Normal 3 7 4 4" xfId="37375" xr:uid="{00000000-0005-0000-0000-00003D8E0000}"/>
    <cellStyle name="Normal 3 7 4 4 2" xfId="37376" xr:uid="{00000000-0005-0000-0000-00003E8E0000}"/>
    <cellStyle name="Normal 3 7 4 5" xfId="37377" xr:uid="{00000000-0005-0000-0000-00003F8E0000}"/>
    <cellStyle name="Normal 3 7 4 6" xfId="37378" xr:uid="{00000000-0005-0000-0000-0000408E0000}"/>
    <cellStyle name="Normal 3 7 5" xfId="37379" xr:uid="{00000000-0005-0000-0000-0000418E0000}"/>
    <cellStyle name="Normal 3 7 5 2" xfId="37380" xr:uid="{00000000-0005-0000-0000-0000428E0000}"/>
    <cellStyle name="Normal 3 7 5 2 2" xfId="37381" xr:uid="{00000000-0005-0000-0000-0000438E0000}"/>
    <cellStyle name="Normal 3 7 5 2 2 2" xfId="37382" xr:uid="{00000000-0005-0000-0000-0000448E0000}"/>
    <cellStyle name="Normal 3 7 5 2 3" xfId="37383" xr:uid="{00000000-0005-0000-0000-0000458E0000}"/>
    <cellStyle name="Normal 3 7 5 3" xfId="37384" xr:uid="{00000000-0005-0000-0000-0000468E0000}"/>
    <cellStyle name="Normal 3 7 5 3 2" xfId="37385" xr:uid="{00000000-0005-0000-0000-0000478E0000}"/>
    <cellStyle name="Normal 3 7 5 4" xfId="37386" xr:uid="{00000000-0005-0000-0000-0000488E0000}"/>
    <cellStyle name="Normal 3 7 5 5" xfId="37387" xr:uid="{00000000-0005-0000-0000-0000498E0000}"/>
    <cellStyle name="Normal 3 7 6" xfId="37388" xr:uid="{00000000-0005-0000-0000-00004A8E0000}"/>
    <cellStyle name="Normal 3 7 6 2" xfId="37389" xr:uid="{00000000-0005-0000-0000-00004B8E0000}"/>
    <cellStyle name="Normal 3 7 6 2 2" xfId="37390" xr:uid="{00000000-0005-0000-0000-00004C8E0000}"/>
    <cellStyle name="Normal 3 7 6 2 2 2" xfId="37391" xr:uid="{00000000-0005-0000-0000-00004D8E0000}"/>
    <cellStyle name="Normal 3 7 6 2 3" xfId="37392" xr:uid="{00000000-0005-0000-0000-00004E8E0000}"/>
    <cellStyle name="Normal 3 7 6 3" xfId="37393" xr:uid="{00000000-0005-0000-0000-00004F8E0000}"/>
    <cellStyle name="Normal 3 7 6 3 2" xfId="37394" xr:uid="{00000000-0005-0000-0000-0000508E0000}"/>
    <cellStyle name="Normal 3 7 6 4" xfId="37395" xr:uid="{00000000-0005-0000-0000-0000518E0000}"/>
    <cellStyle name="Normal 3 7 7" xfId="37396" xr:uid="{00000000-0005-0000-0000-0000528E0000}"/>
    <cellStyle name="Normal 3 7 7 2" xfId="37397" xr:uid="{00000000-0005-0000-0000-0000538E0000}"/>
    <cellStyle name="Normal 3 7 7 2 2" xfId="37398" xr:uid="{00000000-0005-0000-0000-0000548E0000}"/>
    <cellStyle name="Normal 3 7 7 3" xfId="37399" xr:uid="{00000000-0005-0000-0000-0000558E0000}"/>
    <cellStyle name="Normal 3 7 8" xfId="37400" xr:uid="{00000000-0005-0000-0000-0000568E0000}"/>
    <cellStyle name="Normal 3 7 8 2" xfId="37401" xr:uid="{00000000-0005-0000-0000-0000578E0000}"/>
    <cellStyle name="Normal 3 7 9" xfId="37402" xr:uid="{00000000-0005-0000-0000-0000588E0000}"/>
    <cellStyle name="Normal 3 7 9 2" xfId="37403" xr:uid="{00000000-0005-0000-0000-0000598E0000}"/>
    <cellStyle name="Normal 3 7_T-straight with PEDs adjustor" xfId="37404" xr:uid="{00000000-0005-0000-0000-00005A8E0000}"/>
    <cellStyle name="Normal 3 8" xfId="1316" xr:uid="{00000000-0005-0000-0000-00005B8E0000}"/>
    <cellStyle name="Normal 3 8 10" xfId="37405" xr:uid="{00000000-0005-0000-0000-00005C8E0000}"/>
    <cellStyle name="Normal 3 8 11" xfId="37406" xr:uid="{00000000-0005-0000-0000-00005D8E0000}"/>
    <cellStyle name="Normal 3 8 2" xfId="1317" xr:uid="{00000000-0005-0000-0000-00005E8E0000}"/>
    <cellStyle name="Normal 3 8 2 10" xfId="37407" xr:uid="{00000000-0005-0000-0000-00005F8E0000}"/>
    <cellStyle name="Normal 3 8 2 2" xfId="37408" xr:uid="{00000000-0005-0000-0000-0000608E0000}"/>
    <cellStyle name="Normal 3 8 2 2 2" xfId="37409" xr:uid="{00000000-0005-0000-0000-0000618E0000}"/>
    <cellStyle name="Normal 3 8 2 2 2 2" xfId="37410" xr:uid="{00000000-0005-0000-0000-0000628E0000}"/>
    <cellStyle name="Normal 3 8 2 2 2 2 2" xfId="37411" xr:uid="{00000000-0005-0000-0000-0000638E0000}"/>
    <cellStyle name="Normal 3 8 2 2 2 2 2 2" xfId="37412" xr:uid="{00000000-0005-0000-0000-0000648E0000}"/>
    <cellStyle name="Normal 3 8 2 2 2 2 2 2 2" xfId="37413" xr:uid="{00000000-0005-0000-0000-0000658E0000}"/>
    <cellStyle name="Normal 3 8 2 2 2 2 2 3" xfId="37414" xr:uid="{00000000-0005-0000-0000-0000668E0000}"/>
    <cellStyle name="Normal 3 8 2 2 2 2 3" xfId="37415" xr:uid="{00000000-0005-0000-0000-0000678E0000}"/>
    <cellStyle name="Normal 3 8 2 2 2 2 3 2" xfId="37416" xr:uid="{00000000-0005-0000-0000-0000688E0000}"/>
    <cellStyle name="Normal 3 8 2 2 2 2 4" xfId="37417" xr:uid="{00000000-0005-0000-0000-0000698E0000}"/>
    <cellStyle name="Normal 3 8 2 2 2 3" xfId="37418" xr:uid="{00000000-0005-0000-0000-00006A8E0000}"/>
    <cellStyle name="Normal 3 8 2 2 2 3 2" xfId="37419" xr:uid="{00000000-0005-0000-0000-00006B8E0000}"/>
    <cellStyle name="Normal 3 8 2 2 2 3 2 2" xfId="37420" xr:uid="{00000000-0005-0000-0000-00006C8E0000}"/>
    <cellStyle name="Normal 3 8 2 2 2 3 3" xfId="37421" xr:uid="{00000000-0005-0000-0000-00006D8E0000}"/>
    <cellStyle name="Normal 3 8 2 2 2 4" xfId="37422" xr:uid="{00000000-0005-0000-0000-00006E8E0000}"/>
    <cellStyle name="Normal 3 8 2 2 2 4 2" xfId="37423" xr:uid="{00000000-0005-0000-0000-00006F8E0000}"/>
    <cellStyle name="Normal 3 8 2 2 2 5" xfId="37424" xr:uid="{00000000-0005-0000-0000-0000708E0000}"/>
    <cellStyle name="Normal 3 8 2 2 3" xfId="37425" xr:uid="{00000000-0005-0000-0000-0000718E0000}"/>
    <cellStyle name="Normal 3 8 2 2 3 2" xfId="37426" xr:uid="{00000000-0005-0000-0000-0000728E0000}"/>
    <cellStyle name="Normal 3 8 2 2 3 2 2" xfId="37427" xr:uid="{00000000-0005-0000-0000-0000738E0000}"/>
    <cellStyle name="Normal 3 8 2 2 3 2 2 2" xfId="37428" xr:uid="{00000000-0005-0000-0000-0000748E0000}"/>
    <cellStyle name="Normal 3 8 2 2 3 2 3" xfId="37429" xr:uid="{00000000-0005-0000-0000-0000758E0000}"/>
    <cellStyle name="Normal 3 8 2 2 3 3" xfId="37430" xr:uid="{00000000-0005-0000-0000-0000768E0000}"/>
    <cellStyle name="Normal 3 8 2 2 3 3 2" xfId="37431" xr:uid="{00000000-0005-0000-0000-0000778E0000}"/>
    <cellStyle name="Normal 3 8 2 2 3 4" xfId="37432" xr:uid="{00000000-0005-0000-0000-0000788E0000}"/>
    <cellStyle name="Normal 3 8 2 2 4" xfId="37433" xr:uid="{00000000-0005-0000-0000-0000798E0000}"/>
    <cellStyle name="Normal 3 8 2 2 4 2" xfId="37434" xr:uid="{00000000-0005-0000-0000-00007A8E0000}"/>
    <cellStyle name="Normal 3 8 2 2 4 2 2" xfId="37435" xr:uid="{00000000-0005-0000-0000-00007B8E0000}"/>
    <cellStyle name="Normal 3 8 2 2 4 2 2 2" xfId="37436" xr:uid="{00000000-0005-0000-0000-00007C8E0000}"/>
    <cellStyle name="Normal 3 8 2 2 4 2 3" xfId="37437" xr:uid="{00000000-0005-0000-0000-00007D8E0000}"/>
    <cellStyle name="Normal 3 8 2 2 4 3" xfId="37438" xr:uid="{00000000-0005-0000-0000-00007E8E0000}"/>
    <cellStyle name="Normal 3 8 2 2 4 3 2" xfId="37439" xr:uid="{00000000-0005-0000-0000-00007F8E0000}"/>
    <cellStyle name="Normal 3 8 2 2 4 4" xfId="37440" xr:uid="{00000000-0005-0000-0000-0000808E0000}"/>
    <cellStyle name="Normal 3 8 2 2 5" xfId="37441" xr:uid="{00000000-0005-0000-0000-0000818E0000}"/>
    <cellStyle name="Normal 3 8 2 2 5 2" xfId="37442" xr:uid="{00000000-0005-0000-0000-0000828E0000}"/>
    <cellStyle name="Normal 3 8 2 2 5 2 2" xfId="37443" xr:uid="{00000000-0005-0000-0000-0000838E0000}"/>
    <cellStyle name="Normal 3 8 2 2 5 3" xfId="37444" xr:uid="{00000000-0005-0000-0000-0000848E0000}"/>
    <cellStyle name="Normal 3 8 2 2 6" xfId="37445" xr:uid="{00000000-0005-0000-0000-0000858E0000}"/>
    <cellStyle name="Normal 3 8 2 2 6 2" xfId="37446" xr:uid="{00000000-0005-0000-0000-0000868E0000}"/>
    <cellStyle name="Normal 3 8 2 2 7" xfId="37447" xr:uid="{00000000-0005-0000-0000-0000878E0000}"/>
    <cellStyle name="Normal 3 8 2 2 7 2" xfId="37448" xr:uid="{00000000-0005-0000-0000-0000888E0000}"/>
    <cellStyle name="Normal 3 8 2 2 8" xfId="37449" xr:uid="{00000000-0005-0000-0000-0000898E0000}"/>
    <cellStyle name="Normal 3 8 2 2 9" xfId="37450" xr:uid="{00000000-0005-0000-0000-00008A8E0000}"/>
    <cellStyle name="Normal 3 8 2 3" xfId="37451" xr:uid="{00000000-0005-0000-0000-00008B8E0000}"/>
    <cellStyle name="Normal 3 8 2 3 2" xfId="37452" xr:uid="{00000000-0005-0000-0000-00008C8E0000}"/>
    <cellStyle name="Normal 3 8 2 3 2 2" xfId="37453" xr:uid="{00000000-0005-0000-0000-00008D8E0000}"/>
    <cellStyle name="Normal 3 8 2 3 2 2 2" xfId="37454" xr:uid="{00000000-0005-0000-0000-00008E8E0000}"/>
    <cellStyle name="Normal 3 8 2 3 2 2 2 2" xfId="37455" xr:uid="{00000000-0005-0000-0000-00008F8E0000}"/>
    <cellStyle name="Normal 3 8 2 3 2 2 3" xfId="37456" xr:uid="{00000000-0005-0000-0000-0000908E0000}"/>
    <cellStyle name="Normal 3 8 2 3 2 3" xfId="37457" xr:uid="{00000000-0005-0000-0000-0000918E0000}"/>
    <cellStyle name="Normal 3 8 2 3 2 3 2" xfId="37458" xr:uid="{00000000-0005-0000-0000-0000928E0000}"/>
    <cellStyle name="Normal 3 8 2 3 2 4" xfId="37459" xr:uid="{00000000-0005-0000-0000-0000938E0000}"/>
    <cellStyle name="Normal 3 8 2 3 3" xfId="37460" xr:uid="{00000000-0005-0000-0000-0000948E0000}"/>
    <cellStyle name="Normal 3 8 2 3 3 2" xfId="37461" xr:uid="{00000000-0005-0000-0000-0000958E0000}"/>
    <cellStyle name="Normal 3 8 2 3 3 2 2" xfId="37462" xr:uid="{00000000-0005-0000-0000-0000968E0000}"/>
    <cellStyle name="Normal 3 8 2 3 3 3" xfId="37463" xr:uid="{00000000-0005-0000-0000-0000978E0000}"/>
    <cellStyle name="Normal 3 8 2 3 4" xfId="37464" xr:uid="{00000000-0005-0000-0000-0000988E0000}"/>
    <cellStyle name="Normal 3 8 2 3 4 2" xfId="37465" xr:uid="{00000000-0005-0000-0000-0000998E0000}"/>
    <cellStyle name="Normal 3 8 2 3 5" xfId="37466" xr:uid="{00000000-0005-0000-0000-00009A8E0000}"/>
    <cellStyle name="Normal 3 8 2 4" xfId="37467" xr:uid="{00000000-0005-0000-0000-00009B8E0000}"/>
    <cellStyle name="Normal 3 8 2 4 2" xfId="37468" xr:uid="{00000000-0005-0000-0000-00009C8E0000}"/>
    <cellStyle name="Normal 3 8 2 4 2 2" xfId="37469" xr:uid="{00000000-0005-0000-0000-00009D8E0000}"/>
    <cellStyle name="Normal 3 8 2 4 2 2 2" xfId="37470" xr:uid="{00000000-0005-0000-0000-00009E8E0000}"/>
    <cellStyle name="Normal 3 8 2 4 2 3" xfId="37471" xr:uid="{00000000-0005-0000-0000-00009F8E0000}"/>
    <cellStyle name="Normal 3 8 2 4 3" xfId="37472" xr:uid="{00000000-0005-0000-0000-0000A08E0000}"/>
    <cellStyle name="Normal 3 8 2 4 3 2" xfId="37473" xr:uid="{00000000-0005-0000-0000-0000A18E0000}"/>
    <cellStyle name="Normal 3 8 2 4 4" xfId="37474" xr:uid="{00000000-0005-0000-0000-0000A28E0000}"/>
    <cellStyle name="Normal 3 8 2 5" xfId="37475" xr:uid="{00000000-0005-0000-0000-0000A38E0000}"/>
    <cellStyle name="Normal 3 8 2 5 2" xfId="37476" xr:uid="{00000000-0005-0000-0000-0000A48E0000}"/>
    <cellStyle name="Normal 3 8 2 5 2 2" xfId="37477" xr:uid="{00000000-0005-0000-0000-0000A58E0000}"/>
    <cellStyle name="Normal 3 8 2 5 2 2 2" xfId="37478" xr:uid="{00000000-0005-0000-0000-0000A68E0000}"/>
    <cellStyle name="Normal 3 8 2 5 2 3" xfId="37479" xr:uid="{00000000-0005-0000-0000-0000A78E0000}"/>
    <cellStyle name="Normal 3 8 2 5 3" xfId="37480" xr:uid="{00000000-0005-0000-0000-0000A88E0000}"/>
    <cellStyle name="Normal 3 8 2 5 3 2" xfId="37481" xr:uid="{00000000-0005-0000-0000-0000A98E0000}"/>
    <cellStyle name="Normal 3 8 2 5 4" xfId="37482" xr:uid="{00000000-0005-0000-0000-0000AA8E0000}"/>
    <cellStyle name="Normal 3 8 2 6" xfId="37483" xr:uid="{00000000-0005-0000-0000-0000AB8E0000}"/>
    <cellStyle name="Normal 3 8 2 6 2" xfId="37484" xr:uid="{00000000-0005-0000-0000-0000AC8E0000}"/>
    <cellStyle name="Normal 3 8 2 6 2 2" xfId="37485" xr:uid="{00000000-0005-0000-0000-0000AD8E0000}"/>
    <cellStyle name="Normal 3 8 2 6 3" xfId="37486" xr:uid="{00000000-0005-0000-0000-0000AE8E0000}"/>
    <cellStyle name="Normal 3 8 2 7" xfId="37487" xr:uid="{00000000-0005-0000-0000-0000AF8E0000}"/>
    <cellStyle name="Normal 3 8 2 7 2" xfId="37488" xr:uid="{00000000-0005-0000-0000-0000B08E0000}"/>
    <cellStyle name="Normal 3 8 2 8" xfId="37489" xr:uid="{00000000-0005-0000-0000-0000B18E0000}"/>
    <cellStyle name="Normal 3 8 2 8 2" xfId="37490" xr:uid="{00000000-0005-0000-0000-0000B28E0000}"/>
    <cellStyle name="Normal 3 8 2 9" xfId="37491" xr:uid="{00000000-0005-0000-0000-0000B38E0000}"/>
    <cellStyle name="Normal 3 8 3" xfId="37492" xr:uid="{00000000-0005-0000-0000-0000B48E0000}"/>
    <cellStyle name="Normal 3 8 3 2" xfId="37493" xr:uid="{00000000-0005-0000-0000-0000B58E0000}"/>
    <cellStyle name="Normal 3 8 3 2 2" xfId="37494" xr:uid="{00000000-0005-0000-0000-0000B68E0000}"/>
    <cellStyle name="Normal 3 8 3 2 2 2" xfId="37495" xr:uid="{00000000-0005-0000-0000-0000B78E0000}"/>
    <cellStyle name="Normal 3 8 3 2 2 2 2" xfId="37496" xr:uid="{00000000-0005-0000-0000-0000B88E0000}"/>
    <cellStyle name="Normal 3 8 3 2 2 2 2 2" xfId="37497" xr:uid="{00000000-0005-0000-0000-0000B98E0000}"/>
    <cellStyle name="Normal 3 8 3 2 2 2 3" xfId="37498" xr:uid="{00000000-0005-0000-0000-0000BA8E0000}"/>
    <cellStyle name="Normal 3 8 3 2 2 3" xfId="37499" xr:uid="{00000000-0005-0000-0000-0000BB8E0000}"/>
    <cellStyle name="Normal 3 8 3 2 2 3 2" xfId="37500" xr:uid="{00000000-0005-0000-0000-0000BC8E0000}"/>
    <cellStyle name="Normal 3 8 3 2 2 4" xfId="37501" xr:uid="{00000000-0005-0000-0000-0000BD8E0000}"/>
    <cellStyle name="Normal 3 8 3 2 3" xfId="37502" xr:uid="{00000000-0005-0000-0000-0000BE8E0000}"/>
    <cellStyle name="Normal 3 8 3 2 3 2" xfId="37503" xr:uid="{00000000-0005-0000-0000-0000BF8E0000}"/>
    <cellStyle name="Normal 3 8 3 2 3 2 2" xfId="37504" xr:uid="{00000000-0005-0000-0000-0000C08E0000}"/>
    <cellStyle name="Normal 3 8 3 2 3 3" xfId="37505" xr:uid="{00000000-0005-0000-0000-0000C18E0000}"/>
    <cellStyle name="Normal 3 8 3 2 4" xfId="37506" xr:uid="{00000000-0005-0000-0000-0000C28E0000}"/>
    <cellStyle name="Normal 3 8 3 2 4 2" xfId="37507" xr:uid="{00000000-0005-0000-0000-0000C38E0000}"/>
    <cellStyle name="Normal 3 8 3 2 5" xfId="37508" xr:uid="{00000000-0005-0000-0000-0000C48E0000}"/>
    <cellStyle name="Normal 3 8 3 2 6" xfId="37509" xr:uid="{00000000-0005-0000-0000-0000C58E0000}"/>
    <cellStyle name="Normal 3 8 3 3" xfId="37510" xr:uid="{00000000-0005-0000-0000-0000C68E0000}"/>
    <cellStyle name="Normal 3 8 3 3 2" xfId="37511" xr:uid="{00000000-0005-0000-0000-0000C78E0000}"/>
    <cellStyle name="Normal 3 8 3 3 2 2" xfId="37512" xr:uid="{00000000-0005-0000-0000-0000C88E0000}"/>
    <cellStyle name="Normal 3 8 3 3 2 2 2" xfId="37513" xr:uid="{00000000-0005-0000-0000-0000C98E0000}"/>
    <cellStyle name="Normal 3 8 3 3 2 3" xfId="37514" xr:uid="{00000000-0005-0000-0000-0000CA8E0000}"/>
    <cellStyle name="Normal 3 8 3 3 3" xfId="37515" xr:uid="{00000000-0005-0000-0000-0000CB8E0000}"/>
    <cellStyle name="Normal 3 8 3 3 3 2" xfId="37516" xr:uid="{00000000-0005-0000-0000-0000CC8E0000}"/>
    <cellStyle name="Normal 3 8 3 3 4" xfId="37517" xr:uid="{00000000-0005-0000-0000-0000CD8E0000}"/>
    <cellStyle name="Normal 3 8 3 4" xfId="37518" xr:uid="{00000000-0005-0000-0000-0000CE8E0000}"/>
    <cellStyle name="Normal 3 8 3 4 2" xfId="37519" xr:uid="{00000000-0005-0000-0000-0000CF8E0000}"/>
    <cellStyle name="Normal 3 8 3 4 2 2" xfId="37520" xr:uid="{00000000-0005-0000-0000-0000D08E0000}"/>
    <cellStyle name="Normal 3 8 3 4 2 2 2" xfId="37521" xr:uid="{00000000-0005-0000-0000-0000D18E0000}"/>
    <cellStyle name="Normal 3 8 3 4 2 3" xfId="37522" xr:uid="{00000000-0005-0000-0000-0000D28E0000}"/>
    <cellStyle name="Normal 3 8 3 4 3" xfId="37523" xr:uid="{00000000-0005-0000-0000-0000D38E0000}"/>
    <cellStyle name="Normal 3 8 3 4 3 2" xfId="37524" xr:uid="{00000000-0005-0000-0000-0000D48E0000}"/>
    <cellStyle name="Normal 3 8 3 4 4" xfId="37525" xr:uid="{00000000-0005-0000-0000-0000D58E0000}"/>
    <cellStyle name="Normal 3 8 3 5" xfId="37526" xr:uid="{00000000-0005-0000-0000-0000D68E0000}"/>
    <cellStyle name="Normal 3 8 3 5 2" xfId="37527" xr:uid="{00000000-0005-0000-0000-0000D78E0000}"/>
    <cellStyle name="Normal 3 8 3 5 2 2" xfId="37528" xr:uid="{00000000-0005-0000-0000-0000D88E0000}"/>
    <cellStyle name="Normal 3 8 3 5 3" xfId="37529" xr:uid="{00000000-0005-0000-0000-0000D98E0000}"/>
    <cellStyle name="Normal 3 8 3 6" xfId="37530" xr:uid="{00000000-0005-0000-0000-0000DA8E0000}"/>
    <cellStyle name="Normal 3 8 3 6 2" xfId="37531" xr:uid="{00000000-0005-0000-0000-0000DB8E0000}"/>
    <cellStyle name="Normal 3 8 3 7" xfId="37532" xr:uid="{00000000-0005-0000-0000-0000DC8E0000}"/>
    <cellStyle name="Normal 3 8 3 7 2" xfId="37533" xr:uid="{00000000-0005-0000-0000-0000DD8E0000}"/>
    <cellStyle name="Normal 3 8 3 8" xfId="37534" xr:uid="{00000000-0005-0000-0000-0000DE8E0000}"/>
    <cellStyle name="Normal 3 8 3 9" xfId="37535" xr:uid="{00000000-0005-0000-0000-0000DF8E0000}"/>
    <cellStyle name="Normal 3 8 4" xfId="37536" xr:uid="{00000000-0005-0000-0000-0000E08E0000}"/>
    <cellStyle name="Normal 3 8 4 2" xfId="37537" xr:uid="{00000000-0005-0000-0000-0000E18E0000}"/>
    <cellStyle name="Normal 3 8 4 2 2" xfId="37538" xr:uid="{00000000-0005-0000-0000-0000E28E0000}"/>
    <cellStyle name="Normal 3 8 4 2 2 2" xfId="37539" xr:uid="{00000000-0005-0000-0000-0000E38E0000}"/>
    <cellStyle name="Normal 3 8 4 2 2 2 2" xfId="37540" xr:uid="{00000000-0005-0000-0000-0000E48E0000}"/>
    <cellStyle name="Normal 3 8 4 2 2 3" xfId="37541" xr:uid="{00000000-0005-0000-0000-0000E58E0000}"/>
    <cellStyle name="Normal 3 8 4 2 3" xfId="37542" xr:uid="{00000000-0005-0000-0000-0000E68E0000}"/>
    <cellStyle name="Normal 3 8 4 2 3 2" xfId="37543" xr:uid="{00000000-0005-0000-0000-0000E78E0000}"/>
    <cellStyle name="Normal 3 8 4 2 4" xfId="37544" xr:uid="{00000000-0005-0000-0000-0000E88E0000}"/>
    <cellStyle name="Normal 3 8 4 3" xfId="37545" xr:uid="{00000000-0005-0000-0000-0000E98E0000}"/>
    <cellStyle name="Normal 3 8 4 3 2" xfId="37546" xr:uid="{00000000-0005-0000-0000-0000EA8E0000}"/>
    <cellStyle name="Normal 3 8 4 3 2 2" xfId="37547" xr:uid="{00000000-0005-0000-0000-0000EB8E0000}"/>
    <cellStyle name="Normal 3 8 4 3 3" xfId="37548" xr:uid="{00000000-0005-0000-0000-0000EC8E0000}"/>
    <cellStyle name="Normal 3 8 4 4" xfId="37549" xr:uid="{00000000-0005-0000-0000-0000ED8E0000}"/>
    <cellStyle name="Normal 3 8 4 4 2" xfId="37550" xr:uid="{00000000-0005-0000-0000-0000EE8E0000}"/>
    <cellStyle name="Normal 3 8 4 5" xfId="37551" xr:uid="{00000000-0005-0000-0000-0000EF8E0000}"/>
    <cellStyle name="Normal 3 8 4 6" xfId="37552" xr:uid="{00000000-0005-0000-0000-0000F08E0000}"/>
    <cellStyle name="Normal 3 8 5" xfId="37553" xr:uid="{00000000-0005-0000-0000-0000F18E0000}"/>
    <cellStyle name="Normal 3 8 5 2" xfId="37554" xr:uid="{00000000-0005-0000-0000-0000F28E0000}"/>
    <cellStyle name="Normal 3 8 5 2 2" xfId="37555" xr:uid="{00000000-0005-0000-0000-0000F38E0000}"/>
    <cellStyle name="Normal 3 8 5 2 2 2" xfId="37556" xr:uid="{00000000-0005-0000-0000-0000F48E0000}"/>
    <cellStyle name="Normal 3 8 5 2 3" xfId="37557" xr:uid="{00000000-0005-0000-0000-0000F58E0000}"/>
    <cellStyle name="Normal 3 8 5 3" xfId="37558" xr:uid="{00000000-0005-0000-0000-0000F68E0000}"/>
    <cellStyle name="Normal 3 8 5 3 2" xfId="37559" xr:uid="{00000000-0005-0000-0000-0000F78E0000}"/>
    <cellStyle name="Normal 3 8 5 4" xfId="37560" xr:uid="{00000000-0005-0000-0000-0000F88E0000}"/>
    <cellStyle name="Normal 3 8 6" xfId="37561" xr:uid="{00000000-0005-0000-0000-0000F98E0000}"/>
    <cellStyle name="Normal 3 8 6 2" xfId="37562" xr:uid="{00000000-0005-0000-0000-0000FA8E0000}"/>
    <cellStyle name="Normal 3 8 6 2 2" xfId="37563" xr:uid="{00000000-0005-0000-0000-0000FB8E0000}"/>
    <cellStyle name="Normal 3 8 6 2 2 2" xfId="37564" xr:uid="{00000000-0005-0000-0000-0000FC8E0000}"/>
    <cellStyle name="Normal 3 8 6 2 3" xfId="37565" xr:uid="{00000000-0005-0000-0000-0000FD8E0000}"/>
    <cellStyle name="Normal 3 8 6 3" xfId="37566" xr:uid="{00000000-0005-0000-0000-0000FE8E0000}"/>
    <cellStyle name="Normal 3 8 6 3 2" xfId="37567" xr:uid="{00000000-0005-0000-0000-0000FF8E0000}"/>
    <cellStyle name="Normal 3 8 6 4" xfId="37568" xr:uid="{00000000-0005-0000-0000-0000008F0000}"/>
    <cellStyle name="Normal 3 8 7" xfId="37569" xr:uid="{00000000-0005-0000-0000-0000018F0000}"/>
    <cellStyle name="Normal 3 8 7 2" xfId="37570" xr:uid="{00000000-0005-0000-0000-0000028F0000}"/>
    <cellStyle name="Normal 3 8 7 2 2" xfId="37571" xr:uid="{00000000-0005-0000-0000-0000038F0000}"/>
    <cellStyle name="Normal 3 8 7 3" xfId="37572" xr:uid="{00000000-0005-0000-0000-0000048F0000}"/>
    <cellStyle name="Normal 3 8 8" xfId="37573" xr:uid="{00000000-0005-0000-0000-0000058F0000}"/>
    <cellStyle name="Normal 3 8 8 2" xfId="37574" xr:uid="{00000000-0005-0000-0000-0000068F0000}"/>
    <cellStyle name="Normal 3 8 9" xfId="37575" xr:uid="{00000000-0005-0000-0000-0000078F0000}"/>
    <cellStyle name="Normal 3 8 9 2" xfId="37576" xr:uid="{00000000-0005-0000-0000-0000088F0000}"/>
    <cellStyle name="Normal 3 8_T-straight with PEDs adjustor" xfId="37577" xr:uid="{00000000-0005-0000-0000-0000098F0000}"/>
    <cellStyle name="Normal 3 9" xfId="1318" xr:uid="{00000000-0005-0000-0000-00000A8F0000}"/>
    <cellStyle name="Normal 3 9 10" xfId="37578" xr:uid="{00000000-0005-0000-0000-00000B8F0000}"/>
    <cellStyle name="Normal 3 9 2" xfId="1319" xr:uid="{00000000-0005-0000-0000-00000C8F0000}"/>
    <cellStyle name="Normal 3 9 2 2" xfId="37579" xr:uid="{00000000-0005-0000-0000-00000D8F0000}"/>
    <cellStyle name="Normal 3 9 2 2 2" xfId="37580" xr:uid="{00000000-0005-0000-0000-00000E8F0000}"/>
    <cellStyle name="Normal 3 9 2 2 2 2" xfId="37581" xr:uid="{00000000-0005-0000-0000-00000F8F0000}"/>
    <cellStyle name="Normal 3 9 2 2 2 2 2" xfId="37582" xr:uid="{00000000-0005-0000-0000-0000108F0000}"/>
    <cellStyle name="Normal 3 9 2 2 2 2 2 2" xfId="37583" xr:uid="{00000000-0005-0000-0000-0000118F0000}"/>
    <cellStyle name="Normal 3 9 2 2 2 2 2 2 2" xfId="37584" xr:uid="{00000000-0005-0000-0000-0000128F0000}"/>
    <cellStyle name="Normal 3 9 2 2 2 2 2 3" xfId="37585" xr:uid="{00000000-0005-0000-0000-0000138F0000}"/>
    <cellStyle name="Normal 3 9 2 2 2 2 3" xfId="37586" xr:uid="{00000000-0005-0000-0000-0000148F0000}"/>
    <cellStyle name="Normal 3 9 2 2 2 2 3 2" xfId="37587" xr:uid="{00000000-0005-0000-0000-0000158F0000}"/>
    <cellStyle name="Normal 3 9 2 2 2 2 4" xfId="37588" xr:uid="{00000000-0005-0000-0000-0000168F0000}"/>
    <cellStyle name="Normal 3 9 2 2 2 3" xfId="37589" xr:uid="{00000000-0005-0000-0000-0000178F0000}"/>
    <cellStyle name="Normal 3 9 2 2 2 3 2" xfId="37590" xr:uid="{00000000-0005-0000-0000-0000188F0000}"/>
    <cellStyle name="Normal 3 9 2 2 2 3 2 2" xfId="37591" xr:uid="{00000000-0005-0000-0000-0000198F0000}"/>
    <cellStyle name="Normal 3 9 2 2 2 3 3" xfId="37592" xr:uid="{00000000-0005-0000-0000-00001A8F0000}"/>
    <cellStyle name="Normal 3 9 2 2 2 4" xfId="37593" xr:uid="{00000000-0005-0000-0000-00001B8F0000}"/>
    <cellStyle name="Normal 3 9 2 2 2 4 2" xfId="37594" xr:uid="{00000000-0005-0000-0000-00001C8F0000}"/>
    <cellStyle name="Normal 3 9 2 2 2 5" xfId="37595" xr:uid="{00000000-0005-0000-0000-00001D8F0000}"/>
    <cellStyle name="Normal 3 9 2 2 3" xfId="37596" xr:uid="{00000000-0005-0000-0000-00001E8F0000}"/>
    <cellStyle name="Normal 3 9 2 2 3 2" xfId="37597" xr:uid="{00000000-0005-0000-0000-00001F8F0000}"/>
    <cellStyle name="Normal 3 9 2 2 3 2 2" xfId="37598" xr:uid="{00000000-0005-0000-0000-0000208F0000}"/>
    <cellStyle name="Normal 3 9 2 2 3 2 2 2" xfId="37599" xr:uid="{00000000-0005-0000-0000-0000218F0000}"/>
    <cellStyle name="Normal 3 9 2 2 3 2 3" xfId="37600" xr:uid="{00000000-0005-0000-0000-0000228F0000}"/>
    <cellStyle name="Normal 3 9 2 2 3 3" xfId="37601" xr:uid="{00000000-0005-0000-0000-0000238F0000}"/>
    <cellStyle name="Normal 3 9 2 2 3 3 2" xfId="37602" xr:uid="{00000000-0005-0000-0000-0000248F0000}"/>
    <cellStyle name="Normal 3 9 2 2 3 4" xfId="37603" xr:uid="{00000000-0005-0000-0000-0000258F0000}"/>
    <cellStyle name="Normal 3 9 2 2 4" xfId="37604" xr:uid="{00000000-0005-0000-0000-0000268F0000}"/>
    <cellStyle name="Normal 3 9 2 2 4 2" xfId="37605" xr:uid="{00000000-0005-0000-0000-0000278F0000}"/>
    <cellStyle name="Normal 3 9 2 2 4 2 2" xfId="37606" xr:uid="{00000000-0005-0000-0000-0000288F0000}"/>
    <cellStyle name="Normal 3 9 2 2 4 2 2 2" xfId="37607" xr:uid="{00000000-0005-0000-0000-0000298F0000}"/>
    <cellStyle name="Normal 3 9 2 2 4 2 3" xfId="37608" xr:uid="{00000000-0005-0000-0000-00002A8F0000}"/>
    <cellStyle name="Normal 3 9 2 2 4 3" xfId="37609" xr:uid="{00000000-0005-0000-0000-00002B8F0000}"/>
    <cellStyle name="Normal 3 9 2 2 4 3 2" xfId="37610" xr:uid="{00000000-0005-0000-0000-00002C8F0000}"/>
    <cellStyle name="Normal 3 9 2 2 4 4" xfId="37611" xr:uid="{00000000-0005-0000-0000-00002D8F0000}"/>
    <cellStyle name="Normal 3 9 2 2 5" xfId="37612" xr:uid="{00000000-0005-0000-0000-00002E8F0000}"/>
    <cellStyle name="Normal 3 9 2 2 5 2" xfId="37613" xr:uid="{00000000-0005-0000-0000-00002F8F0000}"/>
    <cellStyle name="Normal 3 9 2 2 5 2 2" xfId="37614" xr:uid="{00000000-0005-0000-0000-0000308F0000}"/>
    <cellStyle name="Normal 3 9 2 2 5 3" xfId="37615" xr:uid="{00000000-0005-0000-0000-0000318F0000}"/>
    <cellStyle name="Normal 3 9 2 2 6" xfId="37616" xr:uid="{00000000-0005-0000-0000-0000328F0000}"/>
    <cellStyle name="Normal 3 9 2 2 6 2" xfId="37617" xr:uid="{00000000-0005-0000-0000-0000338F0000}"/>
    <cellStyle name="Normal 3 9 2 2 7" xfId="37618" xr:uid="{00000000-0005-0000-0000-0000348F0000}"/>
    <cellStyle name="Normal 3 9 2 2 7 2" xfId="37619" xr:uid="{00000000-0005-0000-0000-0000358F0000}"/>
    <cellStyle name="Normal 3 9 2 2 8" xfId="37620" xr:uid="{00000000-0005-0000-0000-0000368F0000}"/>
    <cellStyle name="Normal 3 9 2 3" xfId="37621" xr:uid="{00000000-0005-0000-0000-0000378F0000}"/>
    <cellStyle name="Normal 3 9 2 3 2" xfId="37622" xr:uid="{00000000-0005-0000-0000-0000388F0000}"/>
    <cellStyle name="Normal 3 9 2 3 2 2" xfId="37623" xr:uid="{00000000-0005-0000-0000-0000398F0000}"/>
    <cellStyle name="Normal 3 9 2 3 2 2 2" xfId="37624" xr:uid="{00000000-0005-0000-0000-00003A8F0000}"/>
    <cellStyle name="Normal 3 9 2 3 2 2 2 2" xfId="37625" xr:uid="{00000000-0005-0000-0000-00003B8F0000}"/>
    <cellStyle name="Normal 3 9 2 3 2 2 3" xfId="37626" xr:uid="{00000000-0005-0000-0000-00003C8F0000}"/>
    <cellStyle name="Normal 3 9 2 3 2 3" xfId="37627" xr:uid="{00000000-0005-0000-0000-00003D8F0000}"/>
    <cellStyle name="Normal 3 9 2 3 2 3 2" xfId="37628" xr:uid="{00000000-0005-0000-0000-00003E8F0000}"/>
    <cellStyle name="Normal 3 9 2 3 2 4" xfId="37629" xr:uid="{00000000-0005-0000-0000-00003F8F0000}"/>
    <cellStyle name="Normal 3 9 2 3 3" xfId="37630" xr:uid="{00000000-0005-0000-0000-0000408F0000}"/>
    <cellStyle name="Normal 3 9 2 3 3 2" xfId="37631" xr:uid="{00000000-0005-0000-0000-0000418F0000}"/>
    <cellStyle name="Normal 3 9 2 3 3 2 2" xfId="37632" xr:uid="{00000000-0005-0000-0000-0000428F0000}"/>
    <cellStyle name="Normal 3 9 2 3 3 3" xfId="37633" xr:uid="{00000000-0005-0000-0000-0000438F0000}"/>
    <cellStyle name="Normal 3 9 2 3 4" xfId="37634" xr:uid="{00000000-0005-0000-0000-0000448F0000}"/>
    <cellStyle name="Normal 3 9 2 3 4 2" xfId="37635" xr:uid="{00000000-0005-0000-0000-0000458F0000}"/>
    <cellStyle name="Normal 3 9 2 3 5" xfId="37636" xr:uid="{00000000-0005-0000-0000-0000468F0000}"/>
    <cellStyle name="Normal 3 9 2 4" xfId="37637" xr:uid="{00000000-0005-0000-0000-0000478F0000}"/>
    <cellStyle name="Normal 3 9 2 4 2" xfId="37638" xr:uid="{00000000-0005-0000-0000-0000488F0000}"/>
    <cellStyle name="Normal 3 9 2 4 2 2" xfId="37639" xr:uid="{00000000-0005-0000-0000-0000498F0000}"/>
    <cellStyle name="Normal 3 9 2 4 2 2 2" xfId="37640" xr:uid="{00000000-0005-0000-0000-00004A8F0000}"/>
    <cellStyle name="Normal 3 9 2 4 2 3" xfId="37641" xr:uid="{00000000-0005-0000-0000-00004B8F0000}"/>
    <cellStyle name="Normal 3 9 2 4 3" xfId="37642" xr:uid="{00000000-0005-0000-0000-00004C8F0000}"/>
    <cellStyle name="Normal 3 9 2 4 3 2" xfId="37643" xr:uid="{00000000-0005-0000-0000-00004D8F0000}"/>
    <cellStyle name="Normal 3 9 2 4 4" xfId="37644" xr:uid="{00000000-0005-0000-0000-00004E8F0000}"/>
    <cellStyle name="Normal 3 9 2 5" xfId="37645" xr:uid="{00000000-0005-0000-0000-00004F8F0000}"/>
    <cellStyle name="Normal 3 9 2 5 2" xfId="37646" xr:uid="{00000000-0005-0000-0000-0000508F0000}"/>
    <cellStyle name="Normal 3 9 2 5 2 2" xfId="37647" xr:uid="{00000000-0005-0000-0000-0000518F0000}"/>
    <cellStyle name="Normal 3 9 2 5 2 2 2" xfId="37648" xr:uid="{00000000-0005-0000-0000-0000528F0000}"/>
    <cellStyle name="Normal 3 9 2 5 2 3" xfId="37649" xr:uid="{00000000-0005-0000-0000-0000538F0000}"/>
    <cellStyle name="Normal 3 9 2 5 3" xfId="37650" xr:uid="{00000000-0005-0000-0000-0000548F0000}"/>
    <cellStyle name="Normal 3 9 2 5 3 2" xfId="37651" xr:uid="{00000000-0005-0000-0000-0000558F0000}"/>
    <cellStyle name="Normal 3 9 2 5 4" xfId="37652" xr:uid="{00000000-0005-0000-0000-0000568F0000}"/>
    <cellStyle name="Normal 3 9 2 6" xfId="37653" xr:uid="{00000000-0005-0000-0000-0000578F0000}"/>
    <cellStyle name="Normal 3 9 2 6 2" xfId="37654" xr:uid="{00000000-0005-0000-0000-0000588F0000}"/>
    <cellStyle name="Normal 3 9 2 6 2 2" xfId="37655" xr:uid="{00000000-0005-0000-0000-0000598F0000}"/>
    <cellStyle name="Normal 3 9 2 6 3" xfId="37656" xr:uid="{00000000-0005-0000-0000-00005A8F0000}"/>
    <cellStyle name="Normal 3 9 2 7" xfId="37657" xr:uid="{00000000-0005-0000-0000-00005B8F0000}"/>
    <cellStyle name="Normal 3 9 2 7 2" xfId="37658" xr:uid="{00000000-0005-0000-0000-00005C8F0000}"/>
    <cellStyle name="Normal 3 9 2 8" xfId="37659" xr:uid="{00000000-0005-0000-0000-00005D8F0000}"/>
    <cellStyle name="Normal 3 9 2 8 2" xfId="37660" xr:uid="{00000000-0005-0000-0000-00005E8F0000}"/>
    <cellStyle name="Normal 3 9 2 9" xfId="37661" xr:uid="{00000000-0005-0000-0000-00005F8F0000}"/>
    <cellStyle name="Normal 3 9 3" xfId="37662" xr:uid="{00000000-0005-0000-0000-0000608F0000}"/>
    <cellStyle name="Normal 3 9 3 2" xfId="37663" xr:uid="{00000000-0005-0000-0000-0000618F0000}"/>
    <cellStyle name="Normal 3 9 3 2 2" xfId="37664" xr:uid="{00000000-0005-0000-0000-0000628F0000}"/>
    <cellStyle name="Normal 3 9 3 2 2 2" xfId="37665" xr:uid="{00000000-0005-0000-0000-0000638F0000}"/>
    <cellStyle name="Normal 3 9 3 2 2 2 2" xfId="37666" xr:uid="{00000000-0005-0000-0000-0000648F0000}"/>
    <cellStyle name="Normal 3 9 3 2 2 2 2 2" xfId="37667" xr:uid="{00000000-0005-0000-0000-0000658F0000}"/>
    <cellStyle name="Normal 3 9 3 2 2 2 3" xfId="37668" xr:uid="{00000000-0005-0000-0000-0000668F0000}"/>
    <cellStyle name="Normal 3 9 3 2 2 3" xfId="37669" xr:uid="{00000000-0005-0000-0000-0000678F0000}"/>
    <cellStyle name="Normal 3 9 3 2 2 3 2" xfId="37670" xr:uid="{00000000-0005-0000-0000-0000688F0000}"/>
    <cellStyle name="Normal 3 9 3 2 2 4" xfId="37671" xr:uid="{00000000-0005-0000-0000-0000698F0000}"/>
    <cellStyle name="Normal 3 9 3 2 3" xfId="37672" xr:uid="{00000000-0005-0000-0000-00006A8F0000}"/>
    <cellStyle name="Normal 3 9 3 2 3 2" xfId="37673" xr:uid="{00000000-0005-0000-0000-00006B8F0000}"/>
    <cellStyle name="Normal 3 9 3 2 3 2 2" xfId="37674" xr:uid="{00000000-0005-0000-0000-00006C8F0000}"/>
    <cellStyle name="Normal 3 9 3 2 3 3" xfId="37675" xr:uid="{00000000-0005-0000-0000-00006D8F0000}"/>
    <cellStyle name="Normal 3 9 3 2 4" xfId="37676" xr:uid="{00000000-0005-0000-0000-00006E8F0000}"/>
    <cellStyle name="Normal 3 9 3 2 4 2" xfId="37677" xr:uid="{00000000-0005-0000-0000-00006F8F0000}"/>
    <cellStyle name="Normal 3 9 3 2 5" xfId="37678" xr:uid="{00000000-0005-0000-0000-0000708F0000}"/>
    <cellStyle name="Normal 3 9 3 3" xfId="37679" xr:uid="{00000000-0005-0000-0000-0000718F0000}"/>
    <cellStyle name="Normal 3 9 3 3 2" xfId="37680" xr:uid="{00000000-0005-0000-0000-0000728F0000}"/>
    <cellStyle name="Normal 3 9 3 3 2 2" xfId="37681" xr:uid="{00000000-0005-0000-0000-0000738F0000}"/>
    <cellStyle name="Normal 3 9 3 3 2 2 2" xfId="37682" xr:uid="{00000000-0005-0000-0000-0000748F0000}"/>
    <cellStyle name="Normal 3 9 3 3 2 3" xfId="37683" xr:uid="{00000000-0005-0000-0000-0000758F0000}"/>
    <cellStyle name="Normal 3 9 3 3 3" xfId="37684" xr:uid="{00000000-0005-0000-0000-0000768F0000}"/>
    <cellStyle name="Normal 3 9 3 3 3 2" xfId="37685" xr:uid="{00000000-0005-0000-0000-0000778F0000}"/>
    <cellStyle name="Normal 3 9 3 3 4" xfId="37686" xr:uid="{00000000-0005-0000-0000-0000788F0000}"/>
    <cellStyle name="Normal 3 9 3 4" xfId="37687" xr:uid="{00000000-0005-0000-0000-0000798F0000}"/>
    <cellStyle name="Normal 3 9 3 4 2" xfId="37688" xr:uid="{00000000-0005-0000-0000-00007A8F0000}"/>
    <cellStyle name="Normal 3 9 3 4 2 2" xfId="37689" xr:uid="{00000000-0005-0000-0000-00007B8F0000}"/>
    <cellStyle name="Normal 3 9 3 4 2 2 2" xfId="37690" xr:uid="{00000000-0005-0000-0000-00007C8F0000}"/>
    <cellStyle name="Normal 3 9 3 4 2 3" xfId="37691" xr:uid="{00000000-0005-0000-0000-00007D8F0000}"/>
    <cellStyle name="Normal 3 9 3 4 3" xfId="37692" xr:uid="{00000000-0005-0000-0000-00007E8F0000}"/>
    <cellStyle name="Normal 3 9 3 4 3 2" xfId="37693" xr:uid="{00000000-0005-0000-0000-00007F8F0000}"/>
    <cellStyle name="Normal 3 9 3 4 4" xfId="37694" xr:uid="{00000000-0005-0000-0000-0000808F0000}"/>
    <cellStyle name="Normal 3 9 3 5" xfId="37695" xr:uid="{00000000-0005-0000-0000-0000818F0000}"/>
    <cellStyle name="Normal 3 9 3 5 2" xfId="37696" xr:uid="{00000000-0005-0000-0000-0000828F0000}"/>
    <cellStyle name="Normal 3 9 3 5 2 2" xfId="37697" xr:uid="{00000000-0005-0000-0000-0000838F0000}"/>
    <cellStyle name="Normal 3 9 3 5 3" xfId="37698" xr:uid="{00000000-0005-0000-0000-0000848F0000}"/>
    <cellStyle name="Normal 3 9 3 6" xfId="37699" xr:uid="{00000000-0005-0000-0000-0000858F0000}"/>
    <cellStyle name="Normal 3 9 3 6 2" xfId="37700" xr:uid="{00000000-0005-0000-0000-0000868F0000}"/>
    <cellStyle name="Normal 3 9 3 7" xfId="37701" xr:uid="{00000000-0005-0000-0000-0000878F0000}"/>
    <cellStyle name="Normal 3 9 3 7 2" xfId="37702" xr:uid="{00000000-0005-0000-0000-0000888F0000}"/>
    <cellStyle name="Normal 3 9 3 8" xfId="37703" xr:uid="{00000000-0005-0000-0000-0000898F0000}"/>
    <cellStyle name="Normal 3 9 4" xfId="37704" xr:uid="{00000000-0005-0000-0000-00008A8F0000}"/>
    <cellStyle name="Normal 3 9 4 2" xfId="37705" xr:uid="{00000000-0005-0000-0000-00008B8F0000}"/>
    <cellStyle name="Normal 3 9 4 2 2" xfId="37706" xr:uid="{00000000-0005-0000-0000-00008C8F0000}"/>
    <cellStyle name="Normal 3 9 4 2 2 2" xfId="37707" xr:uid="{00000000-0005-0000-0000-00008D8F0000}"/>
    <cellStyle name="Normal 3 9 4 2 2 2 2" xfId="37708" xr:uid="{00000000-0005-0000-0000-00008E8F0000}"/>
    <cellStyle name="Normal 3 9 4 2 2 3" xfId="37709" xr:uid="{00000000-0005-0000-0000-00008F8F0000}"/>
    <cellStyle name="Normal 3 9 4 2 3" xfId="37710" xr:uid="{00000000-0005-0000-0000-0000908F0000}"/>
    <cellStyle name="Normal 3 9 4 2 3 2" xfId="37711" xr:uid="{00000000-0005-0000-0000-0000918F0000}"/>
    <cellStyle name="Normal 3 9 4 2 4" xfId="37712" xr:uid="{00000000-0005-0000-0000-0000928F0000}"/>
    <cellStyle name="Normal 3 9 4 3" xfId="37713" xr:uid="{00000000-0005-0000-0000-0000938F0000}"/>
    <cellStyle name="Normal 3 9 4 3 2" xfId="37714" xr:uid="{00000000-0005-0000-0000-0000948F0000}"/>
    <cellStyle name="Normal 3 9 4 3 2 2" xfId="37715" xr:uid="{00000000-0005-0000-0000-0000958F0000}"/>
    <cellStyle name="Normal 3 9 4 3 3" xfId="37716" xr:uid="{00000000-0005-0000-0000-0000968F0000}"/>
    <cellStyle name="Normal 3 9 4 4" xfId="37717" xr:uid="{00000000-0005-0000-0000-0000978F0000}"/>
    <cellStyle name="Normal 3 9 4 4 2" xfId="37718" xr:uid="{00000000-0005-0000-0000-0000988F0000}"/>
    <cellStyle name="Normal 3 9 4 5" xfId="37719" xr:uid="{00000000-0005-0000-0000-0000998F0000}"/>
    <cellStyle name="Normal 3 9 5" xfId="37720" xr:uid="{00000000-0005-0000-0000-00009A8F0000}"/>
    <cellStyle name="Normal 3 9 5 2" xfId="37721" xr:uid="{00000000-0005-0000-0000-00009B8F0000}"/>
    <cellStyle name="Normal 3 9 5 2 2" xfId="37722" xr:uid="{00000000-0005-0000-0000-00009C8F0000}"/>
    <cellStyle name="Normal 3 9 5 2 2 2" xfId="37723" xr:uid="{00000000-0005-0000-0000-00009D8F0000}"/>
    <cellStyle name="Normal 3 9 5 2 3" xfId="37724" xr:uid="{00000000-0005-0000-0000-00009E8F0000}"/>
    <cellStyle name="Normal 3 9 5 3" xfId="37725" xr:uid="{00000000-0005-0000-0000-00009F8F0000}"/>
    <cellStyle name="Normal 3 9 5 3 2" xfId="37726" xr:uid="{00000000-0005-0000-0000-0000A08F0000}"/>
    <cellStyle name="Normal 3 9 5 4" xfId="37727" xr:uid="{00000000-0005-0000-0000-0000A18F0000}"/>
    <cellStyle name="Normal 3 9 6" xfId="37728" xr:uid="{00000000-0005-0000-0000-0000A28F0000}"/>
    <cellStyle name="Normal 3 9 6 2" xfId="37729" xr:uid="{00000000-0005-0000-0000-0000A38F0000}"/>
    <cellStyle name="Normal 3 9 6 2 2" xfId="37730" xr:uid="{00000000-0005-0000-0000-0000A48F0000}"/>
    <cellStyle name="Normal 3 9 6 2 2 2" xfId="37731" xr:uid="{00000000-0005-0000-0000-0000A58F0000}"/>
    <cellStyle name="Normal 3 9 6 2 3" xfId="37732" xr:uid="{00000000-0005-0000-0000-0000A68F0000}"/>
    <cellStyle name="Normal 3 9 6 3" xfId="37733" xr:uid="{00000000-0005-0000-0000-0000A78F0000}"/>
    <cellStyle name="Normal 3 9 6 3 2" xfId="37734" xr:uid="{00000000-0005-0000-0000-0000A88F0000}"/>
    <cellStyle name="Normal 3 9 6 4" xfId="37735" xr:uid="{00000000-0005-0000-0000-0000A98F0000}"/>
    <cellStyle name="Normal 3 9 7" xfId="37736" xr:uid="{00000000-0005-0000-0000-0000AA8F0000}"/>
    <cellStyle name="Normal 3 9 7 2" xfId="37737" xr:uid="{00000000-0005-0000-0000-0000AB8F0000}"/>
    <cellStyle name="Normal 3 9 7 2 2" xfId="37738" xr:uid="{00000000-0005-0000-0000-0000AC8F0000}"/>
    <cellStyle name="Normal 3 9 7 3" xfId="37739" xr:uid="{00000000-0005-0000-0000-0000AD8F0000}"/>
    <cellStyle name="Normal 3 9 8" xfId="37740" xr:uid="{00000000-0005-0000-0000-0000AE8F0000}"/>
    <cellStyle name="Normal 3 9 8 2" xfId="37741" xr:uid="{00000000-0005-0000-0000-0000AF8F0000}"/>
    <cellStyle name="Normal 3 9 9" xfId="37742" xr:uid="{00000000-0005-0000-0000-0000B08F0000}"/>
    <cellStyle name="Normal 3 9 9 2" xfId="37743" xr:uid="{00000000-0005-0000-0000-0000B18F0000}"/>
    <cellStyle name="Normal 3_Sheet1" xfId="1320" xr:uid="{00000000-0005-0000-0000-0000B28F0000}"/>
    <cellStyle name="Normal 30" xfId="1321" xr:uid="{00000000-0005-0000-0000-0000B38F0000}"/>
    <cellStyle name="Normal 30 2" xfId="37744" xr:uid="{00000000-0005-0000-0000-0000B48F0000}"/>
    <cellStyle name="Normal 30 2 2" xfId="37745" xr:uid="{00000000-0005-0000-0000-0000B58F0000}"/>
    <cellStyle name="Normal 30 3" xfId="37746" xr:uid="{00000000-0005-0000-0000-0000B68F0000}"/>
    <cellStyle name="Normal 31" xfId="1322" xr:uid="{00000000-0005-0000-0000-0000B78F0000}"/>
    <cellStyle name="Normal 31 2" xfId="37747" xr:uid="{00000000-0005-0000-0000-0000B88F0000}"/>
    <cellStyle name="Normal 31 2 2" xfId="37748" xr:uid="{00000000-0005-0000-0000-0000B98F0000}"/>
    <cellStyle name="Normal 31 3" xfId="37749" xr:uid="{00000000-0005-0000-0000-0000BA8F0000}"/>
    <cellStyle name="Normal 32" xfId="1323" xr:uid="{00000000-0005-0000-0000-0000BB8F0000}"/>
    <cellStyle name="Normal 32 2" xfId="37750" xr:uid="{00000000-0005-0000-0000-0000BC8F0000}"/>
    <cellStyle name="Normal 32 2 2" xfId="37751" xr:uid="{00000000-0005-0000-0000-0000BD8F0000}"/>
    <cellStyle name="Normal 32 3" xfId="37752" xr:uid="{00000000-0005-0000-0000-0000BE8F0000}"/>
    <cellStyle name="Normal 33" xfId="2279" xr:uid="{00000000-0005-0000-0000-0000BF8F0000}"/>
    <cellStyle name="Normal 33 2" xfId="37753" xr:uid="{00000000-0005-0000-0000-0000C08F0000}"/>
    <cellStyle name="Normal 33 2 2" xfId="37754" xr:uid="{00000000-0005-0000-0000-0000C18F0000}"/>
    <cellStyle name="Normal 33 3" xfId="37755" xr:uid="{00000000-0005-0000-0000-0000C28F0000}"/>
    <cellStyle name="Normal 34" xfId="1324" xr:uid="{00000000-0005-0000-0000-0000C38F0000}"/>
    <cellStyle name="Normal 34 2" xfId="37756" xr:uid="{00000000-0005-0000-0000-0000C48F0000}"/>
    <cellStyle name="Normal 34 2 2" xfId="37757" xr:uid="{00000000-0005-0000-0000-0000C58F0000}"/>
    <cellStyle name="Normal 34 3" xfId="37758" xr:uid="{00000000-0005-0000-0000-0000C68F0000}"/>
    <cellStyle name="Normal 35" xfId="37759" xr:uid="{00000000-0005-0000-0000-0000C78F0000}"/>
    <cellStyle name="Normal 35 2" xfId="37760" xr:uid="{00000000-0005-0000-0000-0000C88F0000}"/>
    <cellStyle name="Normal 35 2 2" xfId="37761" xr:uid="{00000000-0005-0000-0000-0000C98F0000}"/>
    <cellStyle name="Normal 35 3" xfId="37762" xr:uid="{00000000-0005-0000-0000-0000CA8F0000}"/>
    <cellStyle name="Normal 36" xfId="37763" xr:uid="{00000000-0005-0000-0000-0000CB8F0000}"/>
    <cellStyle name="Normal 36 2" xfId="37764" xr:uid="{00000000-0005-0000-0000-0000CC8F0000}"/>
    <cellStyle name="Normal 36 2 2" xfId="37765" xr:uid="{00000000-0005-0000-0000-0000CD8F0000}"/>
    <cellStyle name="Normal 36 3" xfId="37766" xr:uid="{00000000-0005-0000-0000-0000CE8F0000}"/>
    <cellStyle name="Normal 37" xfId="37767" xr:uid="{00000000-0005-0000-0000-0000CF8F0000}"/>
    <cellStyle name="Normal 37 2" xfId="37768" xr:uid="{00000000-0005-0000-0000-0000D08F0000}"/>
    <cellStyle name="Normal 37 2 2" xfId="37769" xr:uid="{00000000-0005-0000-0000-0000D18F0000}"/>
    <cellStyle name="Normal 37 3" xfId="37770" xr:uid="{00000000-0005-0000-0000-0000D28F0000}"/>
    <cellStyle name="Normal 38" xfId="37771" xr:uid="{00000000-0005-0000-0000-0000D38F0000}"/>
    <cellStyle name="Normal 38 2" xfId="37772" xr:uid="{00000000-0005-0000-0000-0000D48F0000}"/>
    <cellStyle name="Normal 38 2 2" xfId="37773" xr:uid="{00000000-0005-0000-0000-0000D58F0000}"/>
    <cellStyle name="Normal 38 3" xfId="37774" xr:uid="{00000000-0005-0000-0000-0000D68F0000}"/>
    <cellStyle name="Normal 39" xfId="37775" xr:uid="{00000000-0005-0000-0000-0000D78F0000}"/>
    <cellStyle name="Normal 39 2" xfId="37776" xr:uid="{00000000-0005-0000-0000-0000D88F0000}"/>
    <cellStyle name="Normal 39 2 2" xfId="37777" xr:uid="{00000000-0005-0000-0000-0000D98F0000}"/>
    <cellStyle name="Normal 39 3" xfId="37778" xr:uid="{00000000-0005-0000-0000-0000DA8F0000}"/>
    <cellStyle name="Normal 4" xfId="1325" xr:uid="{00000000-0005-0000-0000-0000DB8F0000}"/>
    <cellStyle name="Normal 4 2" xfId="1326" xr:uid="{00000000-0005-0000-0000-0000DC8F0000}"/>
    <cellStyle name="Normal 4 2 2" xfId="1327" xr:uid="{00000000-0005-0000-0000-0000DD8F0000}"/>
    <cellStyle name="Normal 4 2 2 2" xfId="37779" xr:uid="{00000000-0005-0000-0000-0000DE8F0000}"/>
    <cellStyle name="Normal 4 2 2 3" xfId="37780" xr:uid="{00000000-0005-0000-0000-0000DF8F0000}"/>
    <cellStyle name="Normal 4 2 3" xfId="37781" xr:uid="{00000000-0005-0000-0000-0000E08F0000}"/>
    <cellStyle name="Normal 4 2 4" xfId="37782" xr:uid="{00000000-0005-0000-0000-0000E18F0000}"/>
    <cellStyle name="Normal 4 3" xfId="1328" xr:uid="{00000000-0005-0000-0000-0000E28F0000}"/>
    <cellStyle name="Normal 4 3 2" xfId="1329" xr:uid="{00000000-0005-0000-0000-0000E38F0000}"/>
    <cellStyle name="Normal 4 3 2 2" xfId="1330" xr:uid="{00000000-0005-0000-0000-0000E48F0000}"/>
    <cellStyle name="Normal 4 3 2 2 2" xfId="37783" xr:uid="{00000000-0005-0000-0000-0000E58F0000}"/>
    <cellStyle name="Normal 4 3 2 2 3" xfId="37784" xr:uid="{00000000-0005-0000-0000-0000E68F0000}"/>
    <cellStyle name="Normal 4 3 2 3" xfId="37785" xr:uid="{00000000-0005-0000-0000-0000E78F0000}"/>
    <cellStyle name="Normal 4 3 2_T-straight with PEDs adjustor" xfId="37786" xr:uid="{00000000-0005-0000-0000-0000E88F0000}"/>
    <cellStyle name="Normal 4 3 3" xfId="1331" xr:uid="{00000000-0005-0000-0000-0000E98F0000}"/>
    <cellStyle name="Normal 4 3 3 2" xfId="37787" xr:uid="{00000000-0005-0000-0000-0000EA8F0000}"/>
    <cellStyle name="Normal 4 3 3 3" xfId="37788" xr:uid="{00000000-0005-0000-0000-0000EB8F0000}"/>
    <cellStyle name="Normal 4 3 4" xfId="37789" xr:uid="{00000000-0005-0000-0000-0000EC8F0000}"/>
    <cellStyle name="Normal 4 3_T-straight with PEDs adjustor" xfId="37790" xr:uid="{00000000-0005-0000-0000-0000ED8F0000}"/>
    <cellStyle name="Normal 4 4" xfId="1332" xr:uid="{00000000-0005-0000-0000-0000EE8F0000}"/>
    <cellStyle name="Normal 4 4 2" xfId="1333" xr:uid="{00000000-0005-0000-0000-0000EF8F0000}"/>
    <cellStyle name="Normal 4 4 2 2" xfId="1334" xr:uid="{00000000-0005-0000-0000-0000F08F0000}"/>
    <cellStyle name="Normal 4 4 2 2 2" xfId="37791" xr:uid="{00000000-0005-0000-0000-0000F18F0000}"/>
    <cellStyle name="Normal 4 4 2 2 3" xfId="37792" xr:uid="{00000000-0005-0000-0000-0000F28F0000}"/>
    <cellStyle name="Normal 4 4 2 3" xfId="37793" xr:uid="{00000000-0005-0000-0000-0000F38F0000}"/>
    <cellStyle name="Normal 4 4 2_T-straight with PEDs adjustor" xfId="37794" xr:uid="{00000000-0005-0000-0000-0000F48F0000}"/>
    <cellStyle name="Normal 4 4 3" xfId="1335" xr:uid="{00000000-0005-0000-0000-0000F58F0000}"/>
    <cellStyle name="Normal 4 4 3 2" xfId="37795" xr:uid="{00000000-0005-0000-0000-0000F68F0000}"/>
    <cellStyle name="Normal 4 4 3 3" xfId="37796" xr:uid="{00000000-0005-0000-0000-0000F78F0000}"/>
    <cellStyle name="Normal 4 4 4" xfId="37797" xr:uid="{00000000-0005-0000-0000-0000F88F0000}"/>
    <cellStyle name="Normal 4 4_T-straight with PEDs adjustor" xfId="37798" xr:uid="{00000000-0005-0000-0000-0000F98F0000}"/>
    <cellStyle name="Normal 4 5" xfId="1336" xr:uid="{00000000-0005-0000-0000-0000FA8F0000}"/>
    <cellStyle name="Normal 4 5 2" xfId="1337" xr:uid="{00000000-0005-0000-0000-0000FB8F0000}"/>
    <cellStyle name="Normal 4 5 3" xfId="1338" xr:uid="{00000000-0005-0000-0000-0000FC8F0000}"/>
    <cellStyle name="Normal 4 6" xfId="1339" xr:uid="{00000000-0005-0000-0000-0000FD8F0000}"/>
    <cellStyle name="Normal 4 6 2" xfId="37799" xr:uid="{00000000-0005-0000-0000-0000FE8F0000}"/>
    <cellStyle name="Normal 4 6 2 2" xfId="37800" xr:uid="{00000000-0005-0000-0000-0000FF8F0000}"/>
    <cellStyle name="Normal 4 6 2 2 2" xfId="37801" xr:uid="{00000000-0005-0000-0000-000000900000}"/>
    <cellStyle name="Normal 4 6 2 3" xfId="37802" xr:uid="{00000000-0005-0000-0000-000001900000}"/>
    <cellStyle name="Normal 4 6 3" xfId="37803" xr:uid="{00000000-0005-0000-0000-000002900000}"/>
    <cellStyle name="Normal 4 6 3 2" xfId="37804" xr:uid="{00000000-0005-0000-0000-000003900000}"/>
    <cellStyle name="Normal 4 6 4" xfId="37805" xr:uid="{00000000-0005-0000-0000-000004900000}"/>
    <cellStyle name="Normal 4 7" xfId="1340" xr:uid="{00000000-0005-0000-0000-000005900000}"/>
    <cellStyle name="Normal 4 7 2" xfId="37806" xr:uid="{00000000-0005-0000-0000-000006900000}"/>
    <cellStyle name="Normal 4 8" xfId="1341" xr:uid="{00000000-0005-0000-0000-000007900000}"/>
    <cellStyle name="Normal 4 8 2" xfId="37807" xr:uid="{00000000-0005-0000-0000-000008900000}"/>
    <cellStyle name="Normal 4 8 3" xfId="37808" xr:uid="{00000000-0005-0000-0000-000009900000}"/>
    <cellStyle name="Normal 4 9" xfId="37809" xr:uid="{00000000-0005-0000-0000-00000A900000}"/>
    <cellStyle name="Normal 4_Sheet1" xfId="37810" xr:uid="{00000000-0005-0000-0000-00000B900000}"/>
    <cellStyle name="Normal 40" xfId="37811" xr:uid="{00000000-0005-0000-0000-00000C900000}"/>
    <cellStyle name="Normal 40 2" xfId="37812" xr:uid="{00000000-0005-0000-0000-00000D900000}"/>
    <cellStyle name="Normal 40 2 2" xfId="37813" xr:uid="{00000000-0005-0000-0000-00000E900000}"/>
    <cellStyle name="Normal 40 3" xfId="37814" xr:uid="{00000000-0005-0000-0000-00000F900000}"/>
    <cellStyle name="Normal 41" xfId="37815" xr:uid="{00000000-0005-0000-0000-000010900000}"/>
    <cellStyle name="Normal 41 2" xfId="37816" xr:uid="{00000000-0005-0000-0000-000011900000}"/>
    <cellStyle name="Normal 41 2 2" xfId="37817" xr:uid="{00000000-0005-0000-0000-000012900000}"/>
    <cellStyle name="Normal 41 3" xfId="37818" xr:uid="{00000000-0005-0000-0000-000013900000}"/>
    <cellStyle name="Normal 42" xfId="37819" xr:uid="{00000000-0005-0000-0000-000014900000}"/>
    <cellStyle name="Normal 42 2" xfId="37820" xr:uid="{00000000-0005-0000-0000-000015900000}"/>
    <cellStyle name="Normal 42 2 2" xfId="37821" xr:uid="{00000000-0005-0000-0000-000016900000}"/>
    <cellStyle name="Normal 42 3" xfId="37822" xr:uid="{00000000-0005-0000-0000-000017900000}"/>
    <cellStyle name="Normal 42 4" xfId="37823" xr:uid="{00000000-0005-0000-0000-000018900000}"/>
    <cellStyle name="Normal 42 5" xfId="37824" xr:uid="{00000000-0005-0000-0000-000019900000}"/>
    <cellStyle name="Normal 43" xfId="37825" xr:uid="{00000000-0005-0000-0000-00001A900000}"/>
    <cellStyle name="Normal 43 2" xfId="37826" xr:uid="{00000000-0005-0000-0000-00001B900000}"/>
    <cellStyle name="Normal 43 2 2" xfId="37827" xr:uid="{00000000-0005-0000-0000-00001C900000}"/>
    <cellStyle name="Normal 43 3" xfId="37828" xr:uid="{00000000-0005-0000-0000-00001D900000}"/>
    <cellStyle name="Normal 44" xfId="37829" xr:uid="{00000000-0005-0000-0000-00001E900000}"/>
    <cellStyle name="Normal 44 2" xfId="37830" xr:uid="{00000000-0005-0000-0000-00001F900000}"/>
    <cellStyle name="Normal 44 2 2" xfId="37831" xr:uid="{00000000-0005-0000-0000-000020900000}"/>
    <cellStyle name="Normal 44 3" xfId="37832" xr:uid="{00000000-0005-0000-0000-000021900000}"/>
    <cellStyle name="Normal 45" xfId="37833" xr:uid="{00000000-0005-0000-0000-000022900000}"/>
    <cellStyle name="Normal 45 2" xfId="37834" xr:uid="{00000000-0005-0000-0000-000023900000}"/>
    <cellStyle name="Normal 45 2 2" xfId="37835" xr:uid="{00000000-0005-0000-0000-000024900000}"/>
    <cellStyle name="Normal 45 3" xfId="37836" xr:uid="{00000000-0005-0000-0000-000025900000}"/>
    <cellStyle name="Normal 46" xfId="37837" xr:uid="{00000000-0005-0000-0000-000026900000}"/>
    <cellStyle name="Normal 46 2" xfId="37838" xr:uid="{00000000-0005-0000-0000-000027900000}"/>
    <cellStyle name="Normal 46 2 2" xfId="37839" xr:uid="{00000000-0005-0000-0000-000028900000}"/>
    <cellStyle name="Normal 46 3" xfId="37840" xr:uid="{00000000-0005-0000-0000-000029900000}"/>
    <cellStyle name="Normal 47" xfId="37841" xr:uid="{00000000-0005-0000-0000-00002A900000}"/>
    <cellStyle name="Normal 47 2" xfId="37842" xr:uid="{00000000-0005-0000-0000-00002B900000}"/>
    <cellStyle name="Normal 47 2 2" xfId="37843" xr:uid="{00000000-0005-0000-0000-00002C900000}"/>
    <cellStyle name="Normal 47 3" xfId="37844" xr:uid="{00000000-0005-0000-0000-00002D900000}"/>
    <cellStyle name="Normal 48" xfId="37845" xr:uid="{00000000-0005-0000-0000-00002E900000}"/>
    <cellStyle name="Normal 48 2" xfId="37846" xr:uid="{00000000-0005-0000-0000-00002F900000}"/>
    <cellStyle name="Normal 49" xfId="37847" xr:uid="{00000000-0005-0000-0000-000030900000}"/>
    <cellStyle name="Normal 49 2" xfId="37848" xr:uid="{00000000-0005-0000-0000-000031900000}"/>
    <cellStyle name="Normal 5" xfId="1342" xr:uid="{00000000-0005-0000-0000-000032900000}"/>
    <cellStyle name="Normal 5 10" xfId="1343" xr:uid="{00000000-0005-0000-0000-000033900000}"/>
    <cellStyle name="Normal 5 10 2" xfId="37849" xr:uid="{00000000-0005-0000-0000-000034900000}"/>
    <cellStyle name="Normal 5 10 2 2" xfId="37850" xr:uid="{00000000-0005-0000-0000-000035900000}"/>
    <cellStyle name="Normal 5 10 2 2 2" xfId="37851" xr:uid="{00000000-0005-0000-0000-000036900000}"/>
    <cellStyle name="Normal 5 10 2 2 2 2" xfId="37852" xr:uid="{00000000-0005-0000-0000-000037900000}"/>
    <cellStyle name="Normal 5 10 2 2 2 2 2" xfId="37853" xr:uid="{00000000-0005-0000-0000-000038900000}"/>
    <cellStyle name="Normal 5 10 2 2 2 3" xfId="37854" xr:uid="{00000000-0005-0000-0000-000039900000}"/>
    <cellStyle name="Normal 5 10 2 2 3" xfId="37855" xr:uid="{00000000-0005-0000-0000-00003A900000}"/>
    <cellStyle name="Normal 5 10 2 2 3 2" xfId="37856" xr:uid="{00000000-0005-0000-0000-00003B900000}"/>
    <cellStyle name="Normal 5 10 2 2 4" xfId="37857" xr:uid="{00000000-0005-0000-0000-00003C900000}"/>
    <cellStyle name="Normal 5 10 2 3" xfId="37858" xr:uid="{00000000-0005-0000-0000-00003D900000}"/>
    <cellStyle name="Normal 5 10 2 3 2" xfId="37859" xr:uid="{00000000-0005-0000-0000-00003E900000}"/>
    <cellStyle name="Normal 5 10 2 3 2 2" xfId="37860" xr:uid="{00000000-0005-0000-0000-00003F900000}"/>
    <cellStyle name="Normal 5 10 2 3 3" xfId="37861" xr:uid="{00000000-0005-0000-0000-000040900000}"/>
    <cellStyle name="Normal 5 10 2 4" xfId="37862" xr:uid="{00000000-0005-0000-0000-000041900000}"/>
    <cellStyle name="Normal 5 10 2 4 2" xfId="37863" xr:uid="{00000000-0005-0000-0000-000042900000}"/>
    <cellStyle name="Normal 5 10 2 5" xfId="37864" xr:uid="{00000000-0005-0000-0000-000043900000}"/>
    <cellStyle name="Normal 5 10 3" xfId="37865" xr:uid="{00000000-0005-0000-0000-000044900000}"/>
    <cellStyle name="Normal 5 10 3 2" xfId="37866" xr:uid="{00000000-0005-0000-0000-000045900000}"/>
    <cellStyle name="Normal 5 10 3 2 2" xfId="37867" xr:uid="{00000000-0005-0000-0000-000046900000}"/>
    <cellStyle name="Normal 5 10 3 2 2 2" xfId="37868" xr:uid="{00000000-0005-0000-0000-000047900000}"/>
    <cellStyle name="Normal 5 10 3 2 3" xfId="37869" xr:uid="{00000000-0005-0000-0000-000048900000}"/>
    <cellStyle name="Normal 5 10 3 3" xfId="37870" xr:uid="{00000000-0005-0000-0000-000049900000}"/>
    <cellStyle name="Normal 5 10 3 3 2" xfId="37871" xr:uid="{00000000-0005-0000-0000-00004A900000}"/>
    <cellStyle name="Normal 5 10 3 4" xfId="37872" xr:uid="{00000000-0005-0000-0000-00004B900000}"/>
    <cellStyle name="Normal 5 10 4" xfId="37873" xr:uid="{00000000-0005-0000-0000-00004C900000}"/>
    <cellStyle name="Normal 5 10 4 2" xfId="37874" xr:uid="{00000000-0005-0000-0000-00004D900000}"/>
    <cellStyle name="Normal 5 10 4 2 2" xfId="37875" xr:uid="{00000000-0005-0000-0000-00004E900000}"/>
    <cellStyle name="Normal 5 10 4 3" xfId="37876" xr:uid="{00000000-0005-0000-0000-00004F900000}"/>
    <cellStyle name="Normal 5 10 5" xfId="37877" xr:uid="{00000000-0005-0000-0000-000050900000}"/>
    <cellStyle name="Normal 5 10 5 2" xfId="37878" xr:uid="{00000000-0005-0000-0000-000051900000}"/>
    <cellStyle name="Normal 5 10 6" xfId="37879" xr:uid="{00000000-0005-0000-0000-000052900000}"/>
    <cellStyle name="Normal 5 11" xfId="1344" xr:uid="{00000000-0005-0000-0000-000053900000}"/>
    <cellStyle name="Normal 5 11 2" xfId="1345" xr:uid="{00000000-0005-0000-0000-000054900000}"/>
    <cellStyle name="Normal 5 11 3" xfId="37880" xr:uid="{00000000-0005-0000-0000-000055900000}"/>
    <cellStyle name="Normal 5 12" xfId="37881" xr:uid="{00000000-0005-0000-0000-000056900000}"/>
    <cellStyle name="Normal 5 12 2" xfId="37882" xr:uid="{00000000-0005-0000-0000-000057900000}"/>
    <cellStyle name="Normal 5 12 2 2" xfId="37883" xr:uid="{00000000-0005-0000-0000-000058900000}"/>
    <cellStyle name="Normal 5 12 2 2 2" xfId="37884" xr:uid="{00000000-0005-0000-0000-000059900000}"/>
    <cellStyle name="Normal 5 12 2 2 2 2" xfId="37885" xr:uid="{00000000-0005-0000-0000-00005A900000}"/>
    <cellStyle name="Normal 5 12 2 2 3" xfId="37886" xr:uid="{00000000-0005-0000-0000-00005B900000}"/>
    <cellStyle name="Normal 5 12 2 3" xfId="37887" xr:uid="{00000000-0005-0000-0000-00005C900000}"/>
    <cellStyle name="Normal 5 12 2 3 2" xfId="37888" xr:uid="{00000000-0005-0000-0000-00005D900000}"/>
    <cellStyle name="Normal 5 12 2 4" xfId="37889" xr:uid="{00000000-0005-0000-0000-00005E900000}"/>
    <cellStyle name="Normal 5 12 3" xfId="37890" xr:uid="{00000000-0005-0000-0000-00005F900000}"/>
    <cellStyle name="Normal 5 12 3 2" xfId="37891" xr:uid="{00000000-0005-0000-0000-000060900000}"/>
    <cellStyle name="Normal 5 12 3 2 2" xfId="37892" xr:uid="{00000000-0005-0000-0000-000061900000}"/>
    <cellStyle name="Normal 5 12 3 3" xfId="37893" xr:uid="{00000000-0005-0000-0000-000062900000}"/>
    <cellStyle name="Normal 5 12 4" xfId="37894" xr:uid="{00000000-0005-0000-0000-000063900000}"/>
    <cellStyle name="Normal 5 12 4 2" xfId="37895" xr:uid="{00000000-0005-0000-0000-000064900000}"/>
    <cellStyle name="Normal 5 12 5" xfId="37896" xr:uid="{00000000-0005-0000-0000-000065900000}"/>
    <cellStyle name="Normal 5 13" xfId="37897" xr:uid="{00000000-0005-0000-0000-000066900000}"/>
    <cellStyle name="Normal 5 13 2" xfId="37898" xr:uid="{00000000-0005-0000-0000-000067900000}"/>
    <cellStyle name="Normal 5 13 2 2" xfId="37899" xr:uid="{00000000-0005-0000-0000-000068900000}"/>
    <cellStyle name="Normal 5 13 2 2 2" xfId="37900" xr:uid="{00000000-0005-0000-0000-000069900000}"/>
    <cellStyle name="Normal 5 13 2 3" xfId="37901" xr:uid="{00000000-0005-0000-0000-00006A900000}"/>
    <cellStyle name="Normal 5 13 3" xfId="37902" xr:uid="{00000000-0005-0000-0000-00006B900000}"/>
    <cellStyle name="Normal 5 13 3 2" xfId="37903" xr:uid="{00000000-0005-0000-0000-00006C900000}"/>
    <cellStyle name="Normal 5 13 4" xfId="37904" xr:uid="{00000000-0005-0000-0000-00006D900000}"/>
    <cellStyle name="Normal 5 14" xfId="37905" xr:uid="{00000000-0005-0000-0000-00006E900000}"/>
    <cellStyle name="Normal 5 14 2" xfId="37906" xr:uid="{00000000-0005-0000-0000-00006F900000}"/>
    <cellStyle name="Normal 5 15" xfId="37907" xr:uid="{00000000-0005-0000-0000-000070900000}"/>
    <cellStyle name="Normal 5 15 2" xfId="37908" xr:uid="{00000000-0005-0000-0000-000071900000}"/>
    <cellStyle name="Normal 5 15 2 2" xfId="37909" xr:uid="{00000000-0005-0000-0000-000072900000}"/>
    <cellStyle name="Normal 5 15 3" xfId="37910" xr:uid="{00000000-0005-0000-0000-000073900000}"/>
    <cellStyle name="Normal 5 16" xfId="37911" xr:uid="{00000000-0005-0000-0000-000074900000}"/>
    <cellStyle name="Normal 5 16 2" xfId="37912" xr:uid="{00000000-0005-0000-0000-000075900000}"/>
    <cellStyle name="Normal 5 17" xfId="37913" xr:uid="{00000000-0005-0000-0000-000076900000}"/>
    <cellStyle name="Normal 5 2" xfId="1346" xr:uid="{00000000-0005-0000-0000-000077900000}"/>
    <cellStyle name="Normal 5 2 10" xfId="37914" xr:uid="{00000000-0005-0000-0000-000078900000}"/>
    <cellStyle name="Normal 5 2 10 2" xfId="37915" xr:uid="{00000000-0005-0000-0000-000079900000}"/>
    <cellStyle name="Normal 5 2 10 2 2" xfId="37916" xr:uid="{00000000-0005-0000-0000-00007A900000}"/>
    <cellStyle name="Normal 5 2 10 2 2 2" xfId="37917" xr:uid="{00000000-0005-0000-0000-00007B900000}"/>
    <cellStyle name="Normal 5 2 10 2 2 2 2" xfId="37918" xr:uid="{00000000-0005-0000-0000-00007C900000}"/>
    <cellStyle name="Normal 5 2 10 2 2 2 2 2" xfId="37919" xr:uid="{00000000-0005-0000-0000-00007D900000}"/>
    <cellStyle name="Normal 5 2 10 2 2 2 3" xfId="37920" xr:uid="{00000000-0005-0000-0000-00007E900000}"/>
    <cellStyle name="Normal 5 2 10 2 2 3" xfId="37921" xr:uid="{00000000-0005-0000-0000-00007F900000}"/>
    <cellStyle name="Normal 5 2 10 2 2 3 2" xfId="37922" xr:uid="{00000000-0005-0000-0000-000080900000}"/>
    <cellStyle name="Normal 5 2 10 2 2 4" xfId="37923" xr:uid="{00000000-0005-0000-0000-000081900000}"/>
    <cellStyle name="Normal 5 2 10 2 3" xfId="37924" xr:uid="{00000000-0005-0000-0000-000082900000}"/>
    <cellStyle name="Normal 5 2 10 2 3 2" xfId="37925" xr:uid="{00000000-0005-0000-0000-000083900000}"/>
    <cellStyle name="Normal 5 2 10 2 3 2 2" xfId="37926" xr:uid="{00000000-0005-0000-0000-000084900000}"/>
    <cellStyle name="Normal 5 2 10 2 3 3" xfId="37927" xr:uid="{00000000-0005-0000-0000-000085900000}"/>
    <cellStyle name="Normal 5 2 10 2 4" xfId="37928" xr:uid="{00000000-0005-0000-0000-000086900000}"/>
    <cellStyle name="Normal 5 2 10 2 4 2" xfId="37929" xr:uid="{00000000-0005-0000-0000-000087900000}"/>
    <cellStyle name="Normal 5 2 10 2 5" xfId="37930" xr:uid="{00000000-0005-0000-0000-000088900000}"/>
    <cellStyle name="Normal 5 2 10 3" xfId="37931" xr:uid="{00000000-0005-0000-0000-000089900000}"/>
    <cellStyle name="Normal 5 2 10 3 2" xfId="37932" xr:uid="{00000000-0005-0000-0000-00008A900000}"/>
    <cellStyle name="Normal 5 2 10 3 2 2" xfId="37933" xr:uid="{00000000-0005-0000-0000-00008B900000}"/>
    <cellStyle name="Normal 5 2 10 3 2 2 2" xfId="37934" xr:uid="{00000000-0005-0000-0000-00008C900000}"/>
    <cellStyle name="Normal 5 2 10 3 2 3" xfId="37935" xr:uid="{00000000-0005-0000-0000-00008D900000}"/>
    <cellStyle name="Normal 5 2 10 3 3" xfId="37936" xr:uid="{00000000-0005-0000-0000-00008E900000}"/>
    <cellStyle name="Normal 5 2 10 3 3 2" xfId="37937" xr:uid="{00000000-0005-0000-0000-00008F900000}"/>
    <cellStyle name="Normal 5 2 10 3 4" xfId="37938" xr:uid="{00000000-0005-0000-0000-000090900000}"/>
    <cellStyle name="Normal 5 2 10 4" xfId="37939" xr:uid="{00000000-0005-0000-0000-000091900000}"/>
    <cellStyle name="Normal 5 2 10 4 2" xfId="37940" xr:uid="{00000000-0005-0000-0000-000092900000}"/>
    <cellStyle name="Normal 5 2 10 4 2 2" xfId="37941" xr:uid="{00000000-0005-0000-0000-000093900000}"/>
    <cellStyle name="Normal 5 2 10 4 2 2 2" xfId="37942" xr:uid="{00000000-0005-0000-0000-000094900000}"/>
    <cellStyle name="Normal 5 2 10 4 2 3" xfId="37943" xr:uid="{00000000-0005-0000-0000-000095900000}"/>
    <cellStyle name="Normal 5 2 10 4 3" xfId="37944" xr:uid="{00000000-0005-0000-0000-000096900000}"/>
    <cellStyle name="Normal 5 2 10 4 3 2" xfId="37945" xr:uid="{00000000-0005-0000-0000-000097900000}"/>
    <cellStyle name="Normal 5 2 10 4 4" xfId="37946" xr:uid="{00000000-0005-0000-0000-000098900000}"/>
    <cellStyle name="Normal 5 2 10 5" xfId="37947" xr:uid="{00000000-0005-0000-0000-000099900000}"/>
    <cellStyle name="Normal 5 2 10 5 2" xfId="37948" xr:uid="{00000000-0005-0000-0000-00009A900000}"/>
    <cellStyle name="Normal 5 2 10 5 2 2" xfId="37949" xr:uid="{00000000-0005-0000-0000-00009B900000}"/>
    <cellStyle name="Normal 5 2 10 5 3" xfId="37950" xr:uid="{00000000-0005-0000-0000-00009C900000}"/>
    <cellStyle name="Normal 5 2 10 6" xfId="37951" xr:uid="{00000000-0005-0000-0000-00009D900000}"/>
    <cellStyle name="Normal 5 2 10 6 2" xfId="37952" xr:uid="{00000000-0005-0000-0000-00009E900000}"/>
    <cellStyle name="Normal 5 2 10 7" xfId="37953" xr:uid="{00000000-0005-0000-0000-00009F900000}"/>
    <cellStyle name="Normal 5 2 10 7 2" xfId="37954" xr:uid="{00000000-0005-0000-0000-0000A0900000}"/>
    <cellStyle name="Normal 5 2 10 8" xfId="37955" xr:uid="{00000000-0005-0000-0000-0000A1900000}"/>
    <cellStyle name="Normal 5 2 11" xfId="37956" xr:uid="{00000000-0005-0000-0000-0000A2900000}"/>
    <cellStyle name="Normal 5 2 11 2" xfId="37957" xr:uid="{00000000-0005-0000-0000-0000A3900000}"/>
    <cellStyle name="Normal 5 2 11 2 2" xfId="37958" xr:uid="{00000000-0005-0000-0000-0000A4900000}"/>
    <cellStyle name="Normal 5 2 11 2 2 2" xfId="37959" xr:uid="{00000000-0005-0000-0000-0000A5900000}"/>
    <cellStyle name="Normal 5 2 11 2 2 2 2" xfId="37960" xr:uid="{00000000-0005-0000-0000-0000A6900000}"/>
    <cellStyle name="Normal 5 2 11 2 2 2 2 2" xfId="37961" xr:uid="{00000000-0005-0000-0000-0000A7900000}"/>
    <cellStyle name="Normal 5 2 11 2 2 2 3" xfId="37962" xr:uid="{00000000-0005-0000-0000-0000A8900000}"/>
    <cellStyle name="Normal 5 2 11 2 2 3" xfId="37963" xr:uid="{00000000-0005-0000-0000-0000A9900000}"/>
    <cellStyle name="Normal 5 2 11 2 2 3 2" xfId="37964" xr:uid="{00000000-0005-0000-0000-0000AA900000}"/>
    <cellStyle name="Normal 5 2 11 2 2 4" xfId="37965" xr:uid="{00000000-0005-0000-0000-0000AB900000}"/>
    <cellStyle name="Normal 5 2 11 2 3" xfId="37966" xr:uid="{00000000-0005-0000-0000-0000AC900000}"/>
    <cellStyle name="Normal 5 2 11 2 3 2" xfId="37967" xr:uid="{00000000-0005-0000-0000-0000AD900000}"/>
    <cellStyle name="Normal 5 2 11 2 3 2 2" xfId="37968" xr:uid="{00000000-0005-0000-0000-0000AE900000}"/>
    <cellStyle name="Normal 5 2 11 2 3 3" xfId="37969" xr:uid="{00000000-0005-0000-0000-0000AF900000}"/>
    <cellStyle name="Normal 5 2 11 2 4" xfId="37970" xr:uid="{00000000-0005-0000-0000-0000B0900000}"/>
    <cellStyle name="Normal 5 2 11 2 4 2" xfId="37971" xr:uid="{00000000-0005-0000-0000-0000B1900000}"/>
    <cellStyle name="Normal 5 2 11 2 5" xfId="37972" xr:uid="{00000000-0005-0000-0000-0000B2900000}"/>
    <cellStyle name="Normal 5 2 11 3" xfId="37973" xr:uid="{00000000-0005-0000-0000-0000B3900000}"/>
    <cellStyle name="Normal 5 2 11 3 2" xfId="37974" xr:uid="{00000000-0005-0000-0000-0000B4900000}"/>
    <cellStyle name="Normal 5 2 11 3 2 2" xfId="37975" xr:uid="{00000000-0005-0000-0000-0000B5900000}"/>
    <cellStyle name="Normal 5 2 11 3 2 2 2" xfId="37976" xr:uid="{00000000-0005-0000-0000-0000B6900000}"/>
    <cellStyle name="Normal 5 2 11 3 2 3" xfId="37977" xr:uid="{00000000-0005-0000-0000-0000B7900000}"/>
    <cellStyle name="Normal 5 2 11 3 3" xfId="37978" xr:uid="{00000000-0005-0000-0000-0000B8900000}"/>
    <cellStyle name="Normal 5 2 11 3 3 2" xfId="37979" xr:uid="{00000000-0005-0000-0000-0000B9900000}"/>
    <cellStyle name="Normal 5 2 11 3 4" xfId="37980" xr:uid="{00000000-0005-0000-0000-0000BA900000}"/>
    <cellStyle name="Normal 5 2 11 4" xfId="37981" xr:uid="{00000000-0005-0000-0000-0000BB900000}"/>
    <cellStyle name="Normal 5 2 11 4 2" xfId="37982" xr:uid="{00000000-0005-0000-0000-0000BC900000}"/>
    <cellStyle name="Normal 5 2 11 4 2 2" xfId="37983" xr:uid="{00000000-0005-0000-0000-0000BD900000}"/>
    <cellStyle name="Normal 5 2 11 4 3" xfId="37984" xr:uid="{00000000-0005-0000-0000-0000BE900000}"/>
    <cellStyle name="Normal 5 2 11 5" xfId="37985" xr:uid="{00000000-0005-0000-0000-0000BF900000}"/>
    <cellStyle name="Normal 5 2 11 5 2" xfId="37986" xr:uid="{00000000-0005-0000-0000-0000C0900000}"/>
    <cellStyle name="Normal 5 2 11 6" xfId="37987" xr:uid="{00000000-0005-0000-0000-0000C1900000}"/>
    <cellStyle name="Normal 5 2 12" xfId="37988" xr:uid="{00000000-0005-0000-0000-0000C2900000}"/>
    <cellStyle name="Normal 5 2 12 2" xfId="37989" xr:uid="{00000000-0005-0000-0000-0000C3900000}"/>
    <cellStyle name="Normal 5 2 12 2 2" xfId="37990" xr:uid="{00000000-0005-0000-0000-0000C4900000}"/>
    <cellStyle name="Normal 5 2 12 2 2 2" xfId="37991" xr:uid="{00000000-0005-0000-0000-0000C5900000}"/>
    <cellStyle name="Normal 5 2 12 2 2 2 2" xfId="37992" xr:uid="{00000000-0005-0000-0000-0000C6900000}"/>
    <cellStyle name="Normal 5 2 12 2 2 2 2 2" xfId="37993" xr:uid="{00000000-0005-0000-0000-0000C7900000}"/>
    <cellStyle name="Normal 5 2 12 2 2 2 3" xfId="37994" xr:uid="{00000000-0005-0000-0000-0000C8900000}"/>
    <cellStyle name="Normal 5 2 12 2 2 3" xfId="37995" xr:uid="{00000000-0005-0000-0000-0000C9900000}"/>
    <cellStyle name="Normal 5 2 12 2 2 3 2" xfId="37996" xr:uid="{00000000-0005-0000-0000-0000CA900000}"/>
    <cellStyle name="Normal 5 2 12 2 2 4" xfId="37997" xr:uid="{00000000-0005-0000-0000-0000CB900000}"/>
    <cellStyle name="Normal 5 2 12 2 3" xfId="37998" xr:uid="{00000000-0005-0000-0000-0000CC900000}"/>
    <cellStyle name="Normal 5 2 12 2 3 2" xfId="37999" xr:uid="{00000000-0005-0000-0000-0000CD900000}"/>
    <cellStyle name="Normal 5 2 12 2 3 2 2" xfId="38000" xr:uid="{00000000-0005-0000-0000-0000CE900000}"/>
    <cellStyle name="Normal 5 2 12 2 3 3" xfId="38001" xr:uid="{00000000-0005-0000-0000-0000CF900000}"/>
    <cellStyle name="Normal 5 2 12 2 4" xfId="38002" xr:uid="{00000000-0005-0000-0000-0000D0900000}"/>
    <cellStyle name="Normal 5 2 12 2 4 2" xfId="38003" xr:uid="{00000000-0005-0000-0000-0000D1900000}"/>
    <cellStyle name="Normal 5 2 12 2 5" xfId="38004" xr:uid="{00000000-0005-0000-0000-0000D2900000}"/>
    <cellStyle name="Normal 5 2 12 3" xfId="38005" xr:uid="{00000000-0005-0000-0000-0000D3900000}"/>
    <cellStyle name="Normal 5 2 12 3 2" xfId="38006" xr:uid="{00000000-0005-0000-0000-0000D4900000}"/>
    <cellStyle name="Normal 5 2 12 3 2 2" xfId="38007" xr:uid="{00000000-0005-0000-0000-0000D5900000}"/>
    <cellStyle name="Normal 5 2 12 3 2 2 2" xfId="38008" xr:uid="{00000000-0005-0000-0000-0000D6900000}"/>
    <cellStyle name="Normal 5 2 12 3 2 3" xfId="38009" xr:uid="{00000000-0005-0000-0000-0000D7900000}"/>
    <cellStyle name="Normal 5 2 12 3 3" xfId="38010" xr:uid="{00000000-0005-0000-0000-0000D8900000}"/>
    <cellStyle name="Normal 5 2 12 3 3 2" xfId="38011" xr:uid="{00000000-0005-0000-0000-0000D9900000}"/>
    <cellStyle name="Normal 5 2 12 3 4" xfId="38012" xr:uid="{00000000-0005-0000-0000-0000DA900000}"/>
    <cellStyle name="Normal 5 2 12 4" xfId="38013" xr:uid="{00000000-0005-0000-0000-0000DB900000}"/>
    <cellStyle name="Normal 5 2 12 4 2" xfId="38014" xr:uid="{00000000-0005-0000-0000-0000DC900000}"/>
    <cellStyle name="Normal 5 2 12 4 2 2" xfId="38015" xr:uid="{00000000-0005-0000-0000-0000DD900000}"/>
    <cellStyle name="Normal 5 2 12 4 3" xfId="38016" xr:uid="{00000000-0005-0000-0000-0000DE900000}"/>
    <cellStyle name="Normal 5 2 12 5" xfId="38017" xr:uid="{00000000-0005-0000-0000-0000DF900000}"/>
    <cellStyle name="Normal 5 2 12 5 2" xfId="38018" xr:uid="{00000000-0005-0000-0000-0000E0900000}"/>
    <cellStyle name="Normal 5 2 12 6" xfId="38019" xr:uid="{00000000-0005-0000-0000-0000E1900000}"/>
    <cellStyle name="Normal 5 2 13" xfId="38020" xr:uid="{00000000-0005-0000-0000-0000E2900000}"/>
    <cellStyle name="Normal 5 2 13 2" xfId="38021" xr:uid="{00000000-0005-0000-0000-0000E3900000}"/>
    <cellStyle name="Normal 5 2 13 2 2" xfId="38022" xr:uid="{00000000-0005-0000-0000-0000E4900000}"/>
    <cellStyle name="Normal 5 2 13 2 2 2" xfId="38023" xr:uid="{00000000-0005-0000-0000-0000E5900000}"/>
    <cellStyle name="Normal 5 2 13 2 2 2 2" xfId="38024" xr:uid="{00000000-0005-0000-0000-0000E6900000}"/>
    <cellStyle name="Normal 5 2 13 2 2 3" xfId="38025" xr:uid="{00000000-0005-0000-0000-0000E7900000}"/>
    <cellStyle name="Normal 5 2 13 2 3" xfId="38026" xr:uid="{00000000-0005-0000-0000-0000E8900000}"/>
    <cellStyle name="Normal 5 2 13 2 3 2" xfId="38027" xr:uid="{00000000-0005-0000-0000-0000E9900000}"/>
    <cellStyle name="Normal 5 2 13 2 4" xfId="38028" xr:uid="{00000000-0005-0000-0000-0000EA900000}"/>
    <cellStyle name="Normal 5 2 13 3" xfId="38029" xr:uid="{00000000-0005-0000-0000-0000EB900000}"/>
    <cellStyle name="Normal 5 2 13 3 2" xfId="38030" xr:uid="{00000000-0005-0000-0000-0000EC900000}"/>
    <cellStyle name="Normal 5 2 13 3 2 2" xfId="38031" xr:uid="{00000000-0005-0000-0000-0000ED900000}"/>
    <cellStyle name="Normal 5 2 13 3 3" xfId="38032" xr:uid="{00000000-0005-0000-0000-0000EE900000}"/>
    <cellStyle name="Normal 5 2 13 4" xfId="38033" xr:uid="{00000000-0005-0000-0000-0000EF900000}"/>
    <cellStyle name="Normal 5 2 13 4 2" xfId="38034" xr:uid="{00000000-0005-0000-0000-0000F0900000}"/>
    <cellStyle name="Normal 5 2 13 5" xfId="38035" xr:uid="{00000000-0005-0000-0000-0000F1900000}"/>
    <cellStyle name="Normal 5 2 14" xfId="38036" xr:uid="{00000000-0005-0000-0000-0000F2900000}"/>
    <cellStyle name="Normal 5 2 14 2" xfId="38037" xr:uid="{00000000-0005-0000-0000-0000F3900000}"/>
    <cellStyle name="Normal 5 2 14 2 2" xfId="38038" xr:uid="{00000000-0005-0000-0000-0000F4900000}"/>
    <cellStyle name="Normal 5 2 14 2 2 2" xfId="38039" xr:uid="{00000000-0005-0000-0000-0000F5900000}"/>
    <cellStyle name="Normal 5 2 14 2 3" xfId="38040" xr:uid="{00000000-0005-0000-0000-0000F6900000}"/>
    <cellStyle name="Normal 5 2 14 3" xfId="38041" xr:uid="{00000000-0005-0000-0000-0000F7900000}"/>
    <cellStyle name="Normal 5 2 14 3 2" xfId="38042" xr:uid="{00000000-0005-0000-0000-0000F8900000}"/>
    <cellStyle name="Normal 5 2 14 4" xfId="38043" xr:uid="{00000000-0005-0000-0000-0000F9900000}"/>
    <cellStyle name="Normal 5 2 15" xfId="38044" xr:uid="{00000000-0005-0000-0000-0000FA900000}"/>
    <cellStyle name="Normal 5 2 15 2" xfId="38045" xr:uid="{00000000-0005-0000-0000-0000FB900000}"/>
    <cellStyle name="Normal 5 2 15 2 2" xfId="38046" xr:uid="{00000000-0005-0000-0000-0000FC900000}"/>
    <cellStyle name="Normal 5 2 15 2 2 2" xfId="38047" xr:uid="{00000000-0005-0000-0000-0000FD900000}"/>
    <cellStyle name="Normal 5 2 15 2 3" xfId="38048" xr:uid="{00000000-0005-0000-0000-0000FE900000}"/>
    <cellStyle name="Normal 5 2 15 3" xfId="38049" xr:uid="{00000000-0005-0000-0000-0000FF900000}"/>
    <cellStyle name="Normal 5 2 15 3 2" xfId="38050" xr:uid="{00000000-0005-0000-0000-000000910000}"/>
    <cellStyle name="Normal 5 2 15 4" xfId="38051" xr:uid="{00000000-0005-0000-0000-000001910000}"/>
    <cellStyle name="Normal 5 2 16" xfId="38052" xr:uid="{00000000-0005-0000-0000-000002910000}"/>
    <cellStyle name="Normal 5 2 16 2" xfId="38053" xr:uid="{00000000-0005-0000-0000-000003910000}"/>
    <cellStyle name="Normal 5 2 16 2 2" xfId="38054" xr:uid="{00000000-0005-0000-0000-000004910000}"/>
    <cellStyle name="Normal 5 2 16 2 2 2" xfId="38055" xr:uid="{00000000-0005-0000-0000-000005910000}"/>
    <cellStyle name="Normal 5 2 16 2 3" xfId="38056" xr:uid="{00000000-0005-0000-0000-000006910000}"/>
    <cellStyle name="Normal 5 2 16 3" xfId="38057" xr:uid="{00000000-0005-0000-0000-000007910000}"/>
    <cellStyle name="Normal 5 2 16 3 2" xfId="38058" xr:uid="{00000000-0005-0000-0000-000008910000}"/>
    <cellStyle name="Normal 5 2 16 4" xfId="38059" xr:uid="{00000000-0005-0000-0000-000009910000}"/>
    <cellStyle name="Normal 5 2 17" xfId="38060" xr:uid="{00000000-0005-0000-0000-00000A910000}"/>
    <cellStyle name="Normal 5 2 17 2" xfId="38061" xr:uid="{00000000-0005-0000-0000-00000B910000}"/>
    <cellStyle name="Normal 5 2 17 2 2" xfId="38062" xr:uid="{00000000-0005-0000-0000-00000C910000}"/>
    <cellStyle name="Normal 5 2 17 3" xfId="38063" xr:uid="{00000000-0005-0000-0000-00000D910000}"/>
    <cellStyle name="Normal 5 2 18" xfId="38064" xr:uid="{00000000-0005-0000-0000-00000E910000}"/>
    <cellStyle name="Normal 5 2 18 2" xfId="38065" xr:uid="{00000000-0005-0000-0000-00000F910000}"/>
    <cellStyle name="Normal 5 2 19" xfId="38066" xr:uid="{00000000-0005-0000-0000-000010910000}"/>
    <cellStyle name="Normal 5 2 19 2" xfId="38067" xr:uid="{00000000-0005-0000-0000-000011910000}"/>
    <cellStyle name="Normal 5 2 2" xfId="1347" xr:uid="{00000000-0005-0000-0000-000012910000}"/>
    <cellStyle name="Normal 5 2 2 10" xfId="38068" xr:uid="{00000000-0005-0000-0000-000013910000}"/>
    <cellStyle name="Normal 5 2 2 10 2" xfId="38069" xr:uid="{00000000-0005-0000-0000-000014910000}"/>
    <cellStyle name="Normal 5 2 2 10 2 2" xfId="38070" xr:uid="{00000000-0005-0000-0000-000015910000}"/>
    <cellStyle name="Normal 5 2 2 10 2 2 2" xfId="38071" xr:uid="{00000000-0005-0000-0000-000016910000}"/>
    <cellStyle name="Normal 5 2 2 10 2 2 2 2" xfId="38072" xr:uid="{00000000-0005-0000-0000-000017910000}"/>
    <cellStyle name="Normal 5 2 2 10 2 2 2 2 2" xfId="38073" xr:uid="{00000000-0005-0000-0000-000018910000}"/>
    <cellStyle name="Normal 5 2 2 10 2 2 2 3" xfId="38074" xr:uid="{00000000-0005-0000-0000-000019910000}"/>
    <cellStyle name="Normal 5 2 2 10 2 2 3" xfId="38075" xr:uid="{00000000-0005-0000-0000-00001A910000}"/>
    <cellStyle name="Normal 5 2 2 10 2 2 3 2" xfId="38076" xr:uid="{00000000-0005-0000-0000-00001B910000}"/>
    <cellStyle name="Normal 5 2 2 10 2 2 4" xfId="38077" xr:uid="{00000000-0005-0000-0000-00001C910000}"/>
    <cellStyle name="Normal 5 2 2 10 2 3" xfId="38078" xr:uid="{00000000-0005-0000-0000-00001D910000}"/>
    <cellStyle name="Normal 5 2 2 10 2 3 2" xfId="38079" xr:uid="{00000000-0005-0000-0000-00001E910000}"/>
    <cellStyle name="Normal 5 2 2 10 2 3 2 2" xfId="38080" xr:uid="{00000000-0005-0000-0000-00001F910000}"/>
    <cellStyle name="Normal 5 2 2 10 2 3 3" xfId="38081" xr:uid="{00000000-0005-0000-0000-000020910000}"/>
    <cellStyle name="Normal 5 2 2 10 2 4" xfId="38082" xr:uid="{00000000-0005-0000-0000-000021910000}"/>
    <cellStyle name="Normal 5 2 2 10 2 4 2" xfId="38083" xr:uid="{00000000-0005-0000-0000-000022910000}"/>
    <cellStyle name="Normal 5 2 2 10 2 5" xfId="38084" xr:uid="{00000000-0005-0000-0000-000023910000}"/>
    <cellStyle name="Normal 5 2 2 10 3" xfId="38085" xr:uid="{00000000-0005-0000-0000-000024910000}"/>
    <cellStyle name="Normal 5 2 2 10 3 2" xfId="38086" xr:uid="{00000000-0005-0000-0000-000025910000}"/>
    <cellStyle name="Normal 5 2 2 10 3 2 2" xfId="38087" xr:uid="{00000000-0005-0000-0000-000026910000}"/>
    <cellStyle name="Normal 5 2 2 10 3 2 2 2" xfId="38088" xr:uid="{00000000-0005-0000-0000-000027910000}"/>
    <cellStyle name="Normal 5 2 2 10 3 2 3" xfId="38089" xr:uid="{00000000-0005-0000-0000-000028910000}"/>
    <cellStyle name="Normal 5 2 2 10 3 3" xfId="38090" xr:uid="{00000000-0005-0000-0000-000029910000}"/>
    <cellStyle name="Normal 5 2 2 10 3 3 2" xfId="38091" xr:uid="{00000000-0005-0000-0000-00002A910000}"/>
    <cellStyle name="Normal 5 2 2 10 3 4" xfId="38092" xr:uid="{00000000-0005-0000-0000-00002B910000}"/>
    <cellStyle name="Normal 5 2 2 10 4" xfId="38093" xr:uid="{00000000-0005-0000-0000-00002C910000}"/>
    <cellStyle name="Normal 5 2 2 10 4 2" xfId="38094" xr:uid="{00000000-0005-0000-0000-00002D910000}"/>
    <cellStyle name="Normal 5 2 2 10 4 2 2" xfId="38095" xr:uid="{00000000-0005-0000-0000-00002E910000}"/>
    <cellStyle name="Normal 5 2 2 10 4 3" xfId="38096" xr:uid="{00000000-0005-0000-0000-00002F910000}"/>
    <cellStyle name="Normal 5 2 2 10 5" xfId="38097" xr:uid="{00000000-0005-0000-0000-000030910000}"/>
    <cellStyle name="Normal 5 2 2 10 5 2" xfId="38098" xr:uid="{00000000-0005-0000-0000-000031910000}"/>
    <cellStyle name="Normal 5 2 2 10 6" xfId="38099" xr:uid="{00000000-0005-0000-0000-000032910000}"/>
    <cellStyle name="Normal 5 2 2 11" xfId="38100" xr:uid="{00000000-0005-0000-0000-000033910000}"/>
    <cellStyle name="Normal 5 2 2 11 2" xfId="38101" xr:uid="{00000000-0005-0000-0000-000034910000}"/>
    <cellStyle name="Normal 5 2 2 11 2 2" xfId="38102" xr:uid="{00000000-0005-0000-0000-000035910000}"/>
    <cellStyle name="Normal 5 2 2 11 2 2 2" xfId="38103" xr:uid="{00000000-0005-0000-0000-000036910000}"/>
    <cellStyle name="Normal 5 2 2 11 2 2 2 2" xfId="38104" xr:uid="{00000000-0005-0000-0000-000037910000}"/>
    <cellStyle name="Normal 5 2 2 11 2 2 2 2 2" xfId="38105" xr:uid="{00000000-0005-0000-0000-000038910000}"/>
    <cellStyle name="Normal 5 2 2 11 2 2 2 3" xfId="38106" xr:uid="{00000000-0005-0000-0000-000039910000}"/>
    <cellStyle name="Normal 5 2 2 11 2 2 3" xfId="38107" xr:uid="{00000000-0005-0000-0000-00003A910000}"/>
    <cellStyle name="Normal 5 2 2 11 2 2 3 2" xfId="38108" xr:uid="{00000000-0005-0000-0000-00003B910000}"/>
    <cellStyle name="Normal 5 2 2 11 2 2 4" xfId="38109" xr:uid="{00000000-0005-0000-0000-00003C910000}"/>
    <cellStyle name="Normal 5 2 2 11 2 3" xfId="38110" xr:uid="{00000000-0005-0000-0000-00003D910000}"/>
    <cellStyle name="Normal 5 2 2 11 2 3 2" xfId="38111" xr:uid="{00000000-0005-0000-0000-00003E910000}"/>
    <cellStyle name="Normal 5 2 2 11 2 3 2 2" xfId="38112" xr:uid="{00000000-0005-0000-0000-00003F910000}"/>
    <cellStyle name="Normal 5 2 2 11 2 3 3" xfId="38113" xr:uid="{00000000-0005-0000-0000-000040910000}"/>
    <cellStyle name="Normal 5 2 2 11 2 4" xfId="38114" xr:uid="{00000000-0005-0000-0000-000041910000}"/>
    <cellStyle name="Normal 5 2 2 11 2 4 2" xfId="38115" xr:uid="{00000000-0005-0000-0000-000042910000}"/>
    <cellStyle name="Normal 5 2 2 11 2 5" xfId="38116" xr:uid="{00000000-0005-0000-0000-000043910000}"/>
    <cellStyle name="Normal 5 2 2 11 3" xfId="38117" xr:uid="{00000000-0005-0000-0000-000044910000}"/>
    <cellStyle name="Normal 5 2 2 11 3 2" xfId="38118" xr:uid="{00000000-0005-0000-0000-000045910000}"/>
    <cellStyle name="Normal 5 2 2 11 3 2 2" xfId="38119" xr:uid="{00000000-0005-0000-0000-000046910000}"/>
    <cellStyle name="Normal 5 2 2 11 3 2 2 2" xfId="38120" xr:uid="{00000000-0005-0000-0000-000047910000}"/>
    <cellStyle name="Normal 5 2 2 11 3 2 3" xfId="38121" xr:uid="{00000000-0005-0000-0000-000048910000}"/>
    <cellStyle name="Normal 5 2 2 11 3 3" xfId="38122" xr:uid="{00000000-0005-0000-0000-000049910000}"/>
    <cellStyle name="Normal 5 2 2 11 3 3 2" xfId="38123" xr:uid="{00000000-0005-0000-0000-00004A910000}"/>
    <cellStyle name="Normal 5 2 2 11 3 4" xfId="38124" xr:uid="{00000000-0005-0000-0000-00004B910000}"/>
    <cellStyle name="Normal 5 2 2 11 4" xfId="38125" xr:uid="{00000000-0005-0000-0000-00004C910000}"/>
    <cellStyle name="Normal 5 2 2 11 4 2" xfId="38126" xr:uid="{00000000-0005-0000-0000-00004D910000}"/>
    <cellStyle name="Normal 5 2 2 11 4 2 2" xfId="38127" xr:uid="{00000000-0005-0000-0000-00004E910000}"/>
    <cellStyle name="Normal 5 2 2 11 4 3" xfId="38128" xr:uid="{00000000-0005-0000-0000-00004F910000}"/>
    <cellStyle name="Normal 5 2 2 11 5" xfId="38129" xr:uid="{00000000-0005-0000-0000-000050910000}"/>
    <cellStyle name="Normal 5 2 2 11 5 2" xfId="38130" xr:uid="{00000000-0005-0000-0000-000051910000}"/>
    <cellStyle name="Normal 5 2 2 11 6" xfId="38131" xr:uid="{00000000-0005-0000-0000-000052910000}"/>
    <cellStyle name="Normal 5 2 2 12" xfId="38132" xr:uid="{00000000-0005-0000-0000-000053910000}"/>
    <cellStyle name="Normal 5 2 2 12 2" xfId="38133" xr:uid="{00000000-0005-0000-0000-000054910000}"/>
    <cellStyle name="Normal 5 2 2 12 2 2" xfId="38134" xr:uid="{00000000-0005-0000-0000-000055910000}"/>
    <cellStyle name="Normal 5 2 2 12 2 2 2" xfId="38135" xr:uid="{00000000-0005-0000-0000-000056910000}"/>
    <cellStyle name="Normal 5 2 2 12 2 2 2 2" xfId="38136" xr:uid="{00000000-0005-0000-0000-000057910000}"/>
    <cellStyle name="Normal 5 2 2 12 2 2 3" xfId="38137" xr:uid="{00000000-0005-0000-0000-000058910000}"/>
    <cellStyle name="Normal 5 2 2 12 2 3" xfId="38138" xr:uid="{00000000-0005-0000-0000-000059910000}"/>
    <cellStyle name="Normal 5 2 2 12 2 3 2" xfId="38139" xr:uid="{00000000-0005-0000-0000-00005A910000}"/>
    <cellStyle name="Normal 5 2 2 12 2 4" xfId="38140" xr:uid="{00000000-0005-0000-0000-00005B910000}"/>
    <cellStyle name="Normal 5 2 2 12 3" xfId="38141" xr:uid="{00000000-0005-0000-0000-00005C910000}"/>
    <cellStyle name="Normal 5 2 2 12 3 2" xfId="38142" xr:uid="{00000000-0005-0000-0000-00005D910000}"/>
    <cellStyle name="Normal 5 2 2 12 3 2 2" xfId="38143" xr:uid="{00000000-0005-0000-0000-00005E910000}"/>
    <cellStyle name="Normal 5 2 2 12 3 3" xfId="38144" xr:uid="{00000000-0005-0000-0000-00005F910000}"/>
    <cellStyle name="Normal 5 2 2 12 4" xfId="38145" xr:uid="{00000000-0005-0000-0000-000060910000}"/>
    <cellStyle name="Normal 5 2 2 12 4 2" xfId="38146" xr:uid="{00000000-0005-0000-0000-000061910000}"/>
    <cellStyle name="Normal 5 2 2 12 5" xfId="38147" xr:uid="{00000000-0005-0000-0000-000062910000}"/>
    <cellStyle name="Normal 5 2 2 13" xfId="38148" xr:uid="{00000000-0005-0000-0000-000063910000}"/>
    <cellStyle name="Normal 5 2 2 13 2" xfId="38149" xr:uid="{00000000-0005-0000-0000-000064910000}"/>
    <cellStyle name="Normal 5 2 2 13 2 2" xfId="38150" xr:uid="{00000000-0005-0000-0000-000065910000}"/>
    <cellStyle name="Normal 5 2 2 13 2 2 2" xfId="38151" xr:uid="{00000000-0005-0000-0000-000066910000}"/>
    <cellStyle name="Normal 5 2 2 13 2 3" xfId="38152" xr:uid="{00000000-0005-0000-0000-000067910000}"/>
    <cellStyle name="Normal 5 2 2 13 3" xfId="38153" xr:uid="{00000000-0005-0000-0000-000068910000}"/>
    <cellStyle name="Normal 5 2 2 13 3 2" xfId="38154" xr:uid="{00000000-0005-0000-0000-000069910000}"/>
    <cellStyle name="Normal 5 2 2 13 4" xfId="38155" xr:uid="{00000000-0005-0000-0000-00006A910000}"/>
    <cellStyle name="Normal 5 2 2 14" xfId="38156" xr:uid="{00000000-0005-0000-0000-00006B910000}"/>
    <cellStyle name="Normal 5 2 2 14 2" xfId="38157" xr:uid="{00000000-0005-0000-0000-00006C910000}"/>
    <cellStyle name="Normal 5 2 2 14 2 2" xfId="38158" xr:uid="{00000000-0005-0000-0000-00006D910000}"/>
    <cellStyle name="Normal 5 2 2 14 2 2 2" xfId="38159" xr:uid="{00000000-0005-0000-0000-00006E910000}"/>
    <cellStyle name="Normal 5 2 2 14 2 3" xfId="38160" xr:uid="{00000000-0005-0000-0000-00006F910000}"/>
    <cellStyle name="Normal 5 2 2 14 3" xfId="38161" xr:uid="{00000000-0005-0000-0000-000070910000}"/>
    <cellStyle name="Normal 5 2 2 14 3 2" xfId="38162" xr:uid="{00000000-0005-0000-0000-000071910000}"/>
    <cellStyle name="Normal 5 2 2 14 4" xfId="38163" xr:uid="{00000000-0005-0000-0000-000072910000}"/>
    <cellStyle name="Normal 5 2 2 15" xfId="38164" xr:uid="{00000000-0005-0000-0000-000073910000}"/>
    <cellStyle name="Normal 5 2 2 15 2" xfId="38165" xr:uid="{00000000-0005-0000-0000-000074910000}"/>
    <cellStyle name="Normal 5 2 2 15 2 2" xfId="38166" xr:uid="{00000000-0005-0000-0000-000075910000}"/>
    <cellStyle name="Normal 5 2 2 15 2 2 2" xfId="38167" xr:uid="{00000000-0005-0000-0000-000076910000}"/>
    <cellStyle name="Normal 5 2 2 15 2 3" xfId="38168" xr:uid="{00000000-0005-0000-0000-000077910000}"/>
    <cellStyle name="Normal 5 2 2 15 3" xfId="38169" xr:uid="{00000000-0005-0000-0000-000078910000}"/>
    <cellStyle name="Normal 5 2 2 15 3 2" xfId="38170" xr:uid="{00000000-0005-0000-0000-000079910000}"/>
    <cellStyle name="Normal 5 2 2 15 4" xfId="38171" xr:uid="{00000000-0005-0000-0000-00007A910000}"/>
    <cellStyle name="Normal 5 2 2 16" xfId="38172" xr:uid="{00000000-0005-0000-0000-00007B910000}"/>
    <cellStyle name="Normal 5 2 2 16 2" xfId="38173" xr:uid="{00000000-0005-0000-0000-00007C910000}"/>
    <cellStyle name="Normal 5 2 2 16 2 2" xfId="38174" xr:uid="{00000000-0005-0000-0000-00007D910000}"/>
    <cellStyle name="Normal 5 2 2 16 3" xfId="38175" xr:uid="{00000000-0005-0000-0000-00007E910000}"/>
    <cellStyle name="Normal 5 2 2 17" xfId="38176" xr:uid="{00000000-0005-0000-0000-00007F910000}"/>
    <cellStyle name="Normal 5 2 2 17 2" xfId="38177" xr:uid="{00000000-0005-0000-0000-000080910000}"/>
    <cellStyle name="Normal 5 2 2 18" xfId="38178" xr:uid="{00000000-0005-0000-0000-000081910000}"/>
    <cellStyle name="Normal 5 2 2 18 2" xfId="38179" xr:uid="{00000000-0005-0000-0000-000082910000}"/>
    <cellStyle name="Normal 5 2 2 19" xfId="38180" xr:uid="{00000000-0005-0000-0000-000083910000}"/>
    <cellStyle name="Normal 5 2 2 2" xfId="1348" xr:uid="{00000000-0005-0000-0000-000084910000}"/>
    <cellStyle name="Normal 5 2 2 2 10" xfId="38181" xr:uid="{00000000-0005-0000-0000-000085910000}"/>
    <cellStyle name="Normal 5 2 2 2 10 2" xfId="38182" xr:uid="{00000000-0005-0000-0000-000086910000}"/>
    <cellStyle name="Normal 5 2 2 2 10 2 2" xfId="38183" xr:uid="{00000000-0005-0000-0000-000087910000}"/>
    <cellStyle name="Normal 5 2 2 2 10 2 2 2" xfId="38184" xr:uid="{00000000-0005-0000-0000-000088910000}"/>
    <cellStyle name="Normal 5 2 2 2 10 2 2 2 2" xfId="38185" xr:uid="{00000000-0005-0000-0000-000089910000}"/>
    <cellStyle name="Normal 5 2 2 2 10 2 2 2 2 2" xfId="38186" xr:uid="{00000000-0005-0000-0000-00008A910000}"/>
    <cellStyle name="Normal 5 2 2 2 10 2 2 2 3" xfId="38187" xr:uid="{00000000-0005-0000-0000-00008B910000}"/>
    <cellStyle name="Normal 5 2 2 2 10 2 2 3" xfId="38188" xr:uid="{00000000-0005-0000-0000-00008C910000}"/>
    <cellStyle name="Normal 5 2 2 2 10 2 2 3 2" xfId="38189" xr:uid="{00000000-0005-0000-0000-00008D910000}"/>
    <cellStyle name="Normal 5 2 2 2 10 2 2 4" xfId="38190" xr:uid="{00000000-0005-0000-0000-00008E910000}"/>
    <cellStyle name="Normal 5 2 2 2 10 2 3" xfId="38191" xr:uid="{00000000-0005-0000-0000-00008F910000}"/>
    <cellStyle name="Normal 5 2 2 2 10 2 3 2" xfId="38192" xr:uid="{00000000-0005-0000-0000-000090910000}"/>
    <cellStyle name="Normal 5 2 2 2 10 2 3 2 2" xfId="38193" xr:uid="{00000000-0005-0000-0000-000091910000}"/>
    <cellStyle name="Normal 5 2 2 2 10 2 3 3" xfId="38194" xr:uid="{00000000-0005-0000-0000-000092910000}"/>
    <cellStyle name="Normal 5 2 2 2 10 2 4" xfId="38195" xr:uid="{00000000-0005-0000-0000-000093910000}"/>
    <cellStyle name="Normal 5 2 2 2 10 2 4 2" xfId="38196" xr:uid="{00000000-0005-0000-0000-000094910000}"/>
    <cellStyle name="Normal 5 2 2 2 10 2 5" xfId="38197" xr:uid="{00000000-0005-0000-0000-000095910000}"/>
    <cellStyle name="Normal 5 2 2 2 10 3" xfId="38198" xr:uid="{00000000-0005-0000-0000-000096910000}"/>
    <cellStyle name="Normal 5 2 2 2 10 3 2" xfId="38199" xr:uid="{00000000-0005-0000-0000-000097910000}"/>
    <cellStyle name="Normal 5 2 2 2 10 3 2 2" xfId="38200" xr:uid="{00000000-0005-0000-0000-000098910000}"/>
    <cellStyle name="Normal 5 2 2 2 10 3 2 2 2" xfId="38201" xr:uid="{00000000-0005-0000-0000-000099910000}"/>
    <cellStyle name="Normal 5 2 2 2 10 3 2 3" xfId="38202" xr:uid="{00000000-0005-0000-0000-00009A910000}"/>
    <cellStyle name="Normal 5 2 2 2 10 3 3" xfId="38203" xr:uid="{00000000-0005-0000-0000-00009B910000}"/>
    <cellStyle name="Normal 5 2 2 2 10 3 3 2" xfId="38204" xr:uid="{00000000-0005-0000-0000-00009C910000}"/>
    <cellStyle name="Normal 5 2 2 2 10 3 4" xfId="38205" xr:uid="{00000000-0005-0000-0000-00009D910000}"/>
    <cellStyle name="Normal 5 2 2 2 10 4" xfId="38206" xr:uid="{00000000-0005-0000-0000-00009E910000}"/>
    <cellStyle name="Normal 5 2 2 2 10 4 2" xfId="38207" xr:uid="{00000000-0005-0000-0000-00009F910000}"/>
    <cellStyle name="Normal 5 2 2 2 10 4 2 2" xfId="38208" xr:uid="{00000000-0005-0000-0000-0000A0910000}"/>
    <cellStyle name="Normal 5 2 2 2 10 4 3" xfId="38209" xr:uid="{00000000-0005-0000-0000-0000A1910000}"/>
    <cellStyle name="Normal 5 2 2 2 10 5" xfId="38210" xr:uid="{00000000-0005-0000-0000-0000A2910000}"/>
    <cellStyle name="Normal 5 2 2 2 10 5 2" xfId="38211" xr:uid="{00000000-0005-0000-0000-0000A3910000}"/>
    <cellStyle name="Normal 5 2 2 2 10 6" xfId="38212" xr:uid="{00000000-0005-0000-0000-0000A4910000}"/>
    <cellStyle name="Normal 5 2 2 2 11" xfId="38213" xr:uid="{00000000-0005-0000-0000-0000A5910000}"/>
    <cellStyle name="Normal 5 2 2 2 11 2" xfId="38214" xr:uid="{00000000-0005-0000-0000-0000A6910000}"/>
    <cellStyle name="Normal 5 2 2 2 11 2 2" xfId="38215" xr:uid="{00000000-0005-0000-0000-0000A7910000}"/>
    <cellStyle name="Normal 5 2 2 2 11 2 2 2" xfId="38216" xr:uid="{00000000-0005-0000-0000-0000A8910000}"/>
    <cellStyle name="Normal 5 2 2 2 11 2 2 2 2" xfId="38217" xr:uid="{00000000-0005-0000-0000-0000A9910000}"/>
    <cellStyle name="Normal 5 2 2 2 11 2 2 3" xfId="38218" xr:uid="{00000000-0005-0000-0000-0000AA910000}"/>
    <cellStyle name="Normal 5 2 2 2 11 2 3" xfId="38219" xr:uid="{00000000-0005-0000-0000-0000AB910000}"/>
    <cellStyle name="Normal 5 2 2 2 11 2 3 2" xfId="38220" xr:uid="{00000000-0005-0000-0000-0000AC910000}"/>
    <cellStyle name="Normal 5 2 2 2 11 2 4" xfId="38221" xr:uid="{00000000-0005-0000-0000-0000AD910000}"/>
    <cellStyle name="Normal 5 2 2 2 11 3" xfId="38222" xr:uid="{00000000-0005-0000-0000-0000AE910000}"/>
    <cellStyle name="Normal 5 2 2 2 11 3 2" xfId="38223" xr:uid="{00000000-0005-0000-0000-0000AF910000}"/>
    <cellStyle name="Normal 5 2 2 2 11 3 2 2" xfId="38224" xr:uid="{00000000-0005-0000-0000-0000B0910000}"/>
    <cellStyle name="Normal 5 2 2 2 11 3 3" xfId="38225" xr:uid="{00000000-0005-0000-0000-0000B1910000}"/>
    <cellStyle name="Normal 5 2 2 2 11 4" xfId="38226" xr:uid="{00000000-0005-0000-0000-0000B2910000}"/>
    <cellStyle name="Normal 5 2 2 2 11 4 2" xfId="38227" xr:uid="{00000000-0005-0000-0000-0000B3910000}"/>
    <cellStyle name="Normal 5 2 2 2 11 5" xfId="38228" xr:uid="{00000000-0005-0000-0000-0000B4910000}"/>
    <cellStyle name="Normal 5 2 2 2 12" xfId="38229" xr:uid="{00000000-0005-0000-0000-0000B5910000}"/>
    <cellStyle name="Normal 5 2 2 2 12 2" xfId="38230" xr:uid="{00000000-0005-0000-0000-0000B6910000}"/>
    <cellStyle name="Normal 5 2 2 2 12 2 2" xfId="38231" xr:uid="{00000000-0005-0000-0000-0000B7910000}"/>
    <cellStyle name="Normal 5 2 2 2 12 2 2 2" xfId="38232" xr:uid="{00000000-0005-0000-0000-0000B8910000}"/>
    <cellStyle name="Normal 5 2 2 2 12 2 3" xfId="38233" xr:uid="{00000000-0005-0000-0000-0000B9910000}"/>
    <cellStyle name="Normal 5 2 2 2 12 3" xfId="38234" xr:uid="{00000000-0005-0000-0000-0000BA910000}"/>
    <cellStyle name="Normal 5 2 2 2 12 3 2" xfId="38235" xr:uid="{00000000-0005-0000-0000-0000BB910000}"/>
    <cellStyle name="Normal 5 2 2 2 12 4" xfId="38236" xr:uid="{00000000-0005-0000-0000-0000BC910000}"/>
    <cellStyle name="Normal 5 2 2 2 13" xfId="38237" xr:uid="{00000000-0005-0000-0000-0000BD910000}"/>
    <cellStyle name="Normal 5 2 2 2 13 2" xfId="38238" xr:uid="{00000000-0005-0000-0000-0000BE910000}"/>
    <cellStyle name="Normal 5 2 2 2 13 2 2" xfId="38239" xr:uid="{00000000-0005-0000-0000-0000BF910000}"/>
    <cellStyle name="Normal 5 2 2 2 13 2 2 2" xfId="38240" xr:uid="{00000000-0005-0000-0000-0000C0910000}"/>
    <cellStyle name="Normal 5 2 2 2 13 2 3" xfId="38241" xr:uid="{00000000-0005-0000-0000-0000C1910000}"/>
    <cellStyle name="Normal 5 2 2 2 13 3" xfId="38242" xr:uid="{00000000-0005-0000-0000-0000C2910000}"/>
    <cellStyle name="Normal 5 2 2 2 13 3 2" xfId="38243" xr:uid="{00000000-0005-0000-0000-0000C3910000}"/>
    <cellStyle name="Normal 5 2 2 2 13 4" xfId="38244" xr:uid="{00000000-0005-0000-0000-0000C4910000}"/>
    <cellStyle name="Normal 5 2 2 2 14" xfId="38245" xr:uid="{00000000-0005-0000-0000-0000C5910000}"/>
    <cellStyle name="Normal 5 2 2 2 14 2" xfId="38246" xr:uid="{00000000-0005-0000-0000-0000C6910000}"/>
    <cellStyle name="Normal 5 2 2 2 14 2 2" xfId="38247" xr:uid="{00000000-0005-0000-0000-0000C7910000}"/>
    <cellStyle name="Normal 5 2 2 2 14 2 2 2" xfId="38248" xr:uid="{00000000-0005-0000-0000-0000C8910000}"/>
    <cellStyle name="Normal 5 2 2 2 14 2 3" xfId="38249" xr:uid="{00000000-0005-0000-0000-0000C9910000}"/>
    <cellStyle name="Normal 5 2 2 2 14 3" xfId="38250" xr:uid="{00000000-0005-0000-0000-0000CA910000}"/>
    <cellStyle name="Normal 5 2 2 2 14 3 2" xfId="38251" xr:uid="{00000000-0005-0000-0000-0000CB910000}"/>
    <cellStyle name="Normal 5 2 2 2 14 4" xfId="38252" xr:uid="{00000000-0005-0000-0000-0000CC910000}"/>
    <cellStyle name="Normal 5 2 2 2 15" xfId="38253" xr:uid="{00000000-0005-0000-0000-0000CD910000}"/>
    <cellStyle name="Normal 5 2 2 2 15 2" xfId="38254" xr:uid="{00000000-0005-0000-0000-0000CE910000}"/>
    <cellStyle name="Normal 5 2 2 2 15 2 2" xfId="38255" xr:uid="{00000000-0005-0000-0000-0000CF910000}"/>
    <cellStyle name="Normal 5 2 2 2 15 3" xfId="38256" xr:uid="{00000000-0005-0000-0000-0000D0910000}"/>
    <cellStyle name="Normal 5 2 2 2 16" xfId="38257" xr:uid="{00000000-0005-0000-0000-0000D1910000}"/>
    <cellStyle name="Normal 5 2 2 2 16 2" xfId="38258" xr:uid="{00000000-0005-0000-0000-0000D2910000}"/>
    <cellStyle name="Normal 5 2 2 2 17" xfId="38259" xr:uid="{00000000-0005-0000-0000-0000D3910000}"/>
    <cellStyle name="Normal 5 2 2 2 17 2" xfId="38260" xr:uid="{00000000-0005-0000-0000-0000D4910000}"/>
    <cellStyle name="Normal 5 2 2 2 18" xfId="38261" xr:uid="{00000000-0005-0000-0000-0000D5910000}"/>
    <cellStyle name="Normal 5 2 2 2 19" xfId="38262" xr:uid="{00000000-0005-0000-0000-0000D6910000}"/>
    <cellStyle name="Normal 5 2 2 2 2" xfId="1349" xr:uid="{00000000-0005-0000-0000-0000D7910000}"/>
    <cellStyle name="Normal 5 2 2 2 2 10" xfId="38263" xr:uid="{00000000-0005-0000-0000-0000D8910000}"/>
    <cellStyle name="Normal 5 2 2 2 2 10 2" xfId="38264" xr:uid="{00000000-0005-0000-0000-0000D9910000}"/>
    <cellStyle name="Normal 5 2 2 2 2 10 2 2" xfId="38265" xr:uid="{00000000-0005-0000-0000-0000DA910000}"/>
    <cellStyle name="Normal 5 2 2 2 2 10 2 2 2" xfId="38266" xr:uid="{00000000-0005-0000-0000-0000DB910000}"/>
    <cellStyle name="Normal 5 2 2 2 2 10 2 3" xfId="38267" xr:uid="{00000000-0005-0000-0000-0000DC910000}"/>
    <cellStyle name="Normal 5 2 2 2 2 10 3" xfId="38268" xr:uid="{00000000-0005-0000-0000-0000DD910000}"/>
    <cellStyle name="Normal 5 2 2 2 2 10 3 2" xfId="38269" xr:uid="{00000000-0005-0000-0000-0000DE910000}"/>
    <cellStyle name="Normal 5 2 2 2 2 10 4" xfId="38270" xr:uid="{00000000-0005-0000-0000-0000DF910000}"/>
    <cellStyle name="Normal 5 2 2 2 2 11" xfId="38271" xr:uid="{00000000-0005-0000-0000-0000E0910000}"/>
    <cellStyle name="Normal 5 2 2 2 2 11 2" xfId="38272" xr:uid="{00000000-0005-0000-0000-0000E1910000}"/>
    <cellStyle name="Normal 5 2 2 2 2 11 2 2" xfId="38273" xr:uid="{00000000-0005-0000-0000-0000E2910000}"/>
    <cellStyle name="Normal 5 2 2 2 2 11 2 2 2" xfId="38274" xr:uid="{00000000-0005-0000-0000-0000E3910000}"/>
    <cellStyle name="Normal 5 2 2 2 2 11 2 3" xfId="38275" xr:uid="{00000000-0005-0000-0000-0000E4910000}"/>
    <cellStyle name="Normal 5 2 2 2 2 11 3" xfId="38276" xr:uid="{00000000-0005-0000-0000-0000E5910000}"/>
    <cellStyle name="Normal 5 2 2 2 2 11 3 2" xfId="38277" xr:uid="{00000000-0005-0000-0000-0000E6910000}"/>
    <cellStyle name="Normal 5 2 2 2 2 11 4" xfId="38278" xr:uid="{00000000-0005-0000-0000-0000E7910000}"/>
    <cellStyle name="Normal 5 2 2 2 2 12" xfId="38279" xr:uid="{00000000-0005-0000-0000-0000E8910000}"/>
    <cellStyle name="Normal 5 2 2 2 2 12 2" xfId="38280" xr:uid="{00000000-0005-0000-0000-0000E9910000}"/>
    <cellStyle name="Normal 5 2 2 2 2 12 2 2" xfId="38281" xr:uid="{00000000-0005-0000-0000-0000EA910000}"/>
    <cellStyle name="Normal 5 2 2 2 2 12 2 2 2" xfId="38282" xr:uid="{00000000-0005-0000-0000-0000EB910000}"/>
    <cellStyle name="Normal 5 2 2 2 2 12 2 3" xfId="38283" xr:uid="{00000000-0005-0000-0000-0000EC910000}"/>
    <cellStyle name="Normal 5 2 2 2 2 12 3" xfId="38284" xr:uid="{00000000-0005-0000-0000-0000ED910000}"/>
    <cellStyle name="Normal 5 2 2 2 2 12 3 2" xfId="38285" xr:uid="{00000000-0005-0000-0000-0000EE910000}"/>
    <cellStyle name="Normal 5 2 2 2 2 12 4" xfId="38286" xr:uid="{00000000-0005-0000-0000-0000EF910000}"/>
    <cellStyle name="Normal 5 2 2 2 2 13" xfId="38287" xr:uid="{00000000-0005-0000-0000-0000F0910000}"/>
    <cellStyle name="Normal 5 2 2 2 2 13 2" xfId="38288" xr:uid="{00000000-0005-0000-0000-0000F1910000}"/>
    <cellStyle name="Normal 5 2 2 2 2 13 2 2" xfId="38289" xr:uid="{00000000-0005-0000-0000-0000F2910000}"/>
    <cellStyle name="Normal 5 2 2 2 2 13 3" xfId="38290" xr:uid="{00000000-0005-0000-0000-0000F3910000}"/>
    <cellStyle name="Normal 5 2 2 2 2 14" xfId="38291" xr:uid="{00000000-0005-0000-0000-0000F4910000}"/>
    <cellStyle name="Normal 5 2 2 2 2 14 2" xfId="38292" xr:uid="{00000000-0005-0000-0000-0000F5910000}"/>
    <cellStyle name="Normal 5 2 2 2 2 15" xfId="38293" xr:uid="{00000000-0005-0000-0000-0000F6910000}"/>
    <cellStyle name="Normal 5 2 2 2 2 15 2" xfId="38294" xr:uid="{00000000-0005-0000-0000-0000F7910000}"/>
    <cellStyle name="Normal 5 2 2 2 2 16" xfId="38295" xr:uid="{00000000-0005-0000-0000-0000F8910000}"/>
    <cellStyle name="Normal 5 2 2 2 2 17" xfId="38296" xr:uid="{00000000-0005-0000-0000-0000F9910000}"/>
    <cellStyle name="Normal 5 2 2 2 2 2" xfId="1350" xr:uid="{00000000-0005-0000-0000-0000FA910000}"/>
    <cellStyle name="Normal 5 2 2 2 2 2 10" xfId="38297" xr:uid="{00000000-0005-0000-0000-0000FB910000}"/>
    <cellStyle name="Normal 5 2 2 2 2 2 11" xfId="38298" xr:uid="{00000000-0005-0000-0000-0000FC910000}"/>
    <cellStyle name="Normal 5 2 2 2 2 2 2" xfId="38299" xr:uid="{00000000-0005-0000-0000-0000FD910000}"/>
    <cellStyle name="Normal 5 2 2 2 2 2 2 10" xfId="38300" xr:uid="{00000000-0005-0000-0000-0000FE910000}"/>
    <cellStyle name="Normal 5 2 2 2 2 2 2 2" xfId="38301" xr:uid="{00000000-0005-0000-0000-0000FF910000}"/>
    <cellStyle name="Normal 5 2 2 2 2 2 2 2 2" xfId="38302" xr:uid="{00000000-0005-0000-0000-000000920000}"/>
    <cellStyle name="Normal 5 2 2 2 2 2 2 2 2 2" xfId="38303" xr:uid="{00000000-0005-0000-0000-000001920000}"/>
    <cellStyle name="Normal 5 2 2 2 2 2 2 2 2 2 2" xfId="38304" xr:uid="{00000000-0005-0000-0000-000002920000}"/>
    <cellStyle name="Normal 5 2 2 2 2 2 2 2 2 2 2 2" xfId="38305" xr:uid="{00000000-0005-0000-0000-000003920000}"/>
    <cellStyle name="Normal 5 2 2 2 2 2 2 2 2 2 2 2 2" xfId="38306" xr:uid="{00000000-0005-0000-0000-000004920000}"/>
    <cellStyle name="Normal 5 2 2 2 2 2 2 2 2 2 2 3" xfId="38307" xr:uid="{00000000-0005-0000-0000-000005920000}"/>
    <cellStyle name="Normal 5 2 2 2 2 2 2 2 2 2 3" xfId="38308" xr:uid="{00000000-0005-0000-0000-000006920000}"/>
    <cellStyle name="Normal 5 2 2 2 2 2 2 2 2 2 3 2" xfId="38309" xr:uid="{00000000-0005-0000-0000-000007920000}"/>
    <cellStyle name="Normal 5 2 2 2 2 2 2 2 2 2 4" xfId="38310" xr:uid="{00000000-0005-0000-0000-000008920000}"/>
    <cellStyle name="Normal 5 2 2 2 2 2 2 2 2 3" xfId="38311" xr:uid="{00000000-0005-0000-0000-000009920000}"/>
    <cellStyle name="Normal 5 2 2 2 2 2 2 2 2 3 2" xfId="38312" xr:uid="{00000000-0005-0000-0000-00000A920000}"/>
    <cellStyle name="Normal 5 2 2 2 2 2 2 2 2 3 2 2" xfId="38313" xr:uid="{00000000-0005-0000-0000-00000B920000}"/>
    <cellStyle name="Normal 5 2 2 2 2 2 2 2 2 3 3" xfId="38314" xr:uid="{00000000-0005-0000-0000-00000C920000}"/>
    <cellStyle name="Normal 5 2 2 2 2 2 2 2 2 4" xfId="38315" xr:uid="{00000000-0005-0000-0000-00000D920000}"/>
    <cellStyle name="Normal 5 2 2 2 2 2 2 2 2 4 2" xfId="38316" xr:uid="{00000000-0005-0000-0000-00000E920000}"/>
    <cellStyle name="Normal 5 2 2 2 2 2 2 2 2 5" xfId="38317" xr:uid="{00000000-0005-0000-0000-00000F920000}"/>
    <cellStyle name="Normal 5 2 2 2 2 2 2 2 3" xfId="38318" xr:uid="{00000000-0005-0000-0000-000010920000}"/>
    <cellStyle name="Normal 5 2 2 2 2 2 2 2 3 2" xfId="38319" xr:uid="{00000000-0005-0000-0000-000011920000}"/>
    <cellStyle name="Normal 5 2 2 2 2 2 2 2 3 2 2" xfId="38320" xr:uid="{00000000-0005-0000-0000-000012920000}"/>
    <cellStyle name="Normal 5 2 2 2 2 2 2 2 3 2 2 2" xfId="38321" xr:uid="{00000000-0005-0000-0000-000013920000}"/>
    <cellStyle name="Normal 5 2 2 2 2 2 2 2 3 2 3" xfId="38322" xr:uid="{00000000-0005-0000-0000-000014920000}"/>
    <cellStyle name="Normal 5 2 2 2 2 2 2 2 3 3" xfId="38323" xr:uid="{00000000-0005-0000-0000-000015920000}"/>
    <cellStyle name="Normal 5 2 2 2 2 2 2 2 3 3 2" xfId="38324" xr:uid="{00000000-0005-0000-0000-000016920000}"/>
    <cellStyle name="Normal 5 2 2 2 2 2 2 2 3 4" xfId="38325" xr:uid="{00000000-0005-0000-0000-000017920000}"/>
    <cellStyle name="Normal 5 2 2 2 2 2 2 2 4" xfId="38326" xr:uid="{00000000-0005-0000-0000-000018920000}"/>
    <cellStyle name="Normal 5 2 2 2 2 2 2 2 4 2" xfId="38327" xr:uid="{00000000-0005-0000-0000-000019920000}"/>
    <cellStyle name="Normal 5 2 2 2 2 2 2 2 4 2 2" xfId="38328" xr:uid="{00000000-0005-0000-0000-00001A920000}"/>
    <cellStyle name="Normal 5 2 2 2 2 2 2 2 4 2 2 2" xfId="38329" xr:uid="{00000000-0005-0000-0000-00001B920000}"/>
    <cellStyle name="Normal 5 2 2 2 2 2 2 2 4 2 3" xfId="38330" xr:uid="{00000000-0005-0000-0000-00001C920000}"/>
    <cellStyle name="Normal 5 2 2 2 2 2 2 2 4 3" xfId="38331" xr:uid="{00000000-0005-0000-0000-00001D920000}"/>
    <cellStyle name="Normal 5 2 2 2 2 2 2 2 4 3 2" xfId="38332" xr:uid="{00000000-0005-0000-0000-00001E920000}"/>
    <cellStyle name="Normal 5 2 2 2 2 2 2 2 4 4" xfId="38333" xr:uid="{00000000-0005-0000-0000-00001F920000}"/>
    <cellStyle name="Normal 5 2 2 2 2 2 2 2 5" xfId="38334" xr:uid="{00000000-0005-0000-0000-000020920000}"/>
    <cellStyle name="Normal 5 2 2 2 2 2 2 2 5 2" xfId="38335" xr:uid="{00000000-0005-0000-0000-000021920000}"/>
    <cellStyle name="Normal 5 2 2 2 2 2 2 2 5 2 2" xfId="38336" xr:uid="{00000000-0005-0000-0000-000022920000}"/>
    <cellStyle name="Normal 5 2 2 2 2 2 2 2 5 3" xfId="38337" xr:uid="{00000000-0005-0000-0000-000023920000}"/>
    <cellStyle name="Normal 5 2 2 2 2 2 2 2 6" xfId="38338" xr:uid="{00000000-0005-0000-0000-000024920000}"/>
    <cellStyle name="Normal 5 2 2 2 2 2 2 2 6 2" xfId="38339" xr:uid="{00000000-0005-0000-0000-000025920000}"/>
    <cellStyle name="Normal 5 2 2 2 2 2 2 2 7" xfId="38340" xr:uid="{00000000-0005-0000-0000-000026920000}"/>
    <cellStyle name="Normal 5 2 2 2 2 2 2 2 7 2" xfId="38341" xr:uid="{00000000-0005-0000-0000-000027920000}"/>
    <cellStyle name="Normal 5 2 2 2 2 2 2 2 8" xfId="38342" xr:uid="{00000000-0005-0000-0000-000028920000}"/>
    <cellStyle name="Normal 5 2 2 2 2 2 2 3" xfId="38343" xr:uid="{00000000-0005-0000-0000-000029920000}"/>
    <cellStyle name="Normal 5 2 2 2 2 2 2 3 2" xfId="38344" xr:uid="{00000000-0005-0000-0000-00002A920000}"/>
    <cellStyle name="Normal 5 2 2 2 2 2 2 3 2 2" xfId="38345" xr:uid="{00000000-0005-0000-0000-00002B920000}"/>
    <cellStyle name="Normal 5 2 2 2 2 2 2 3 2 2 2" xfId="38346" xr:uid="{00000000-0005-0000-0000-00002C920000}"/>
    <cellStyle name="Normal 5 2 2 2 2 2 2 3 2 2 2 2" xfId="38347" xr:uid="{00000000-0005-0000-0000-00002D920000}"/>
    <cellStyle name="Normal 5 2 2 2 2 2 2 3 2 2 3" xfId="38348" xr:uid="{00000000-0005-0000-0000-00002E920000}"/>
    <cellStyle name="Normal 5 2 2 2 2 2 2 3 2 3" xfId="38349" xr:uid="{00000000-0005-0000-0000-00002F920000}"/>
    <cellStyle name="Normal 5 2 2 2 2 2 2 3 2 3 2" xfId="38350" xr:uid="{00000000-0005-0000-0000-000030920000}"/>
    <cellStyle name="Normal 5 2 2 2 2 2 2 3 2 4" xfId="38351" xr:uid="{00000000-0005-0000-0000-000031920000}"/>
    <cellStyle name="Normal 5 2 2 2 2 2 2 3 3" xfId="38352" xr:uid="{00000000-0005-0000-0000-000032920000}"/>
    <cellStyle name="Normal 5 2 2 2 2 2 2 3 3 2" xfId="38353" xr:uid="{00000000-0005-0000-0000-000033920000}"/>
    <cellStyle name="Normal 5 2 2 2 2 2 2 3 3 2 2" xfId="38354" xr:uid="{00000000-0005-0000-0000-000034920000}"/>
    <cellStyle name="Normal 5 2 2 2 2 2 2 3 3 3" xfId="38355" xr:uid="{00000000-0005-0000-0000-000035920000}"/>
    <cellStyle name="Normal 5 2 2 2 2 2 2 3 4" xfId="38356" xr:uid="{00000000-0005-0000-0000-000036920000}"/>
    <cellStyle name="Normal 5 2 2 2 2 2 2 3 4 2" xfId="38357" xr:uid="{00000000-0005-0000-0000-000037920000}"/>
    <cellStyle name="Normal 5 2 2 2 2 2 2 3 5" xfId="38358" xr:uid="{00000000-0005-0000-0000-000038920000}"/>
    <cellStyle name="Normal 5 2 2 2 2 2 2 4" xfId="38359" xr:uid="{00000000-0005-0000-0000-000039920000}"/>
    <cellStyle name="Normal 5 2 2 2 2 2 2 4 2" xfId="38360" xr:uid="{00000000-0005-0000-0000-00003A920000}"/>
    <cellStyle name="Normal 5 2 2 2 2 2 2 4 2 2" xfId="38361" xr:uid="{00000000-0005-0000-0000-00003B920000}"/>
    <cellStyle name="Normal 5 2 2 2 2 2 2 4 2 2 2" xfId="38362" xr:uid="{00000000-0005-0000-0000-00003C920000}"/>
    <cellStyle name="Normal 5 2 2 2 2 2 2 4 2 3" xfId="38363" xr:uid="{00000000-0005-0000-0000-00003D920000}"/>
    <cellStyle name="Normal 5 2 2 2 2 2 2 4 3" xfId="38364" xr:uid="{00000000-0005-0000-0000-00003E920000}"/>
    <cellStyle name="Normal 5 2 2 2 2 2 2 4 3 2" xfId="38365" xr:uid="{00000000-0005-0000-0000-00003F920000}"/>
    <cellStyle name="Normal 5 2 2 2 2 2 2 4 4" xfId="38366" xr:uid="{00000000-0005-0000-0000-000040920000}"/>
    <cellStyle name="Normal 5 2 2 2 2 2 2 5" xfId="38367" xr:uid="{00000000-0005-0000-0000-000041920000}"/>
    <cellStyle name="Normal 5 2 2 2 2 2 2 5 2" xfId="38368" xr:uid="{00000000-0005-0000-0000-000042920000}"/>
    <cellStyle name="Normal 5 2 2 2 2 2 2 5 2 2" xfId="38369" xr:uid="{00000000-0005-0000-0000-000043920000}"/>
    <cellStyle name="Normal 5 2 2 2 2 2 2 5 2 2 2" xfId="38370" xr:uid="{00000000-0005-0000-0000-000044920000}"/>
    <cellStyle name="Normal 5 2 2 2 2 2 2 5 2 3" xfId="38371" xr:uid="{00000000-0005-0000-0000-000045920000}"/>
    <cellStyle name="Normal 5 2 2 2 2 2 2 5 3" xfId="38372" xr:uid="{00000000-0005-0000-0000-000046920000}"/>
    <cellStyle name="Normal 5 2 2 2 2 2 2 5 3 2" xfId="38373" xr:uid="{00000000-0005-0000-0000-000047920000}"/>
    <cellStyle name="Normal 5 2 2 2 2 2 2 5 4" xfId="38374" xr:uid="{00000000-0005-0000-0000-000048920000}"/>
    <cellStyle name="Normal 5 2 2 2 2 2 2 6" xfId="38375" xr:uid="{00000000-0005-0000-0000-000049920000}"/>
    <cellStyle name="Normal 5 2 2 2 2 2 2 6 2" xfId="38376" xr:uid="{00000000-0005-0000-0000-00004A920000}"/>
    <cellStyle name="Normal 5 2 2 2 2 2 2 6 2 2" xfId="38377" xr:uid="{00000000-0005-0000-0000-00004B920000}"/>
    <cellStyle name="Normal 5 2 2 2 2 2 2 6 3" xfId="38378" xr:uid="{00000000-0005-0000-0000-00004C920000}"/>
    <cellStyle name="Normal 5 2 2 2 2 2 2 7" xfId="38379" xr:uid="{00000000-0005-0000-0000-00004D920000}"/>
    <cellStyle name="Normal 5 2 2 2 2 2 2 7 2" xfId="38380" xr:uid="{00000000-0005-0000-0000-00004E920000}"/>
    <cellStyle name="Normal 5 2 2 2 2 2 2 8" xfId="38381" xr:uid="{00000000-0005-0000-0000-00004F920000}"/>
    <cellStyle name="Normal 5 2 2 2 2 2 2 8 2" xfId="38382" xr:uid="{00000000-0005-0000-0000-000050920000}"/>
    <cellStyle name="Normal 5 2 2 2 2 2 2 9" xfId="38383" xr:uid="{00000000-0005-0000-0000-000051920000}"/>
    <cellStyle name="Normal 5 2 2 2 2 2 3" xfId="38384" xr:uid="{00000000-0005-0000-0000-000052920000}"/>
    <cellStyle name="Normal 5 2 2 2 2 2 3 2" xfId="38385" xr:uid="{00000000-0005-0000-0000-000053920000}"/>
    <cellStyle name="Normal 5 2 2 2 2 2 3 2 2" xfId="38386" xr:uid="{00000000-0005-0000-0000-000054920000}"/>
    <cellStyle name="Normal 5 2 2 2 2 2 3 2 2 2" xfId="38387" xr:uid="{00000000-0005-0000-0000-000055920000}"/>
    <cellStyle name="Normal 5 2 2 2 2 2 3 2 2 2 2" xfId="38388" xr:uid="{00000000-0005-0000-0000-000056920000}"/>
    <cellStyle name="Normal 5 2 2 2 2 2 3 2 2 2 2 2" xfId="38389" xr:uid="{00000000-0005-0000-0000-000057920000}"/>
    <cellStyle name="Normal 5 2 2 2 2 2 3 2 2 2 3" xfId="38390" xr:uid="{00000000-0005-0000-0000-000058920000}"/>
    <cellStyle name="Normal 5 2 2 2 2 2 3 2 2 3" xfId="38391" xr:uid="{00000000-0005-0000-0000-000059920000}"/>
    <cellStyle name="Normal 5 2 2 2 2 2 3 2 2 3 2" xfId="38392" xr:uid="{00000000-0005-0000-0000-00005A920000}"/>
    <cellStyle name="Normal 5 2 2 2 2 2 3 2 2 4" xfId="38393" xr:uid="{00000000-0005-0000-0000-00005B920000}"/>
    <cellStyle name="Normal 5 2 2 2 2 2 3 2 3" xfId="38394" xr:uid="{00000000-0005-0000-0000-00005C920000}"/>
    <cellStyle name="Normal 5 2 2 2 2 2 3 2 3 2" xfId="38395" xr:uid="{00000000-0005-0000-0000-00005D920000}"/>
    <cellStyle name="Normal 5 2 2 2 2 2 3 2 3 2 2" xfId="38396" xr:uid="{00000000-0005-0000-0000-00005E920000}"/>
    <cellStyle name="Normal 5 2 2 2 2 2 3 2 3 3" xfId="38397" xr:uid="{00000000-0005-0000-0000-00005F920000}"/>
    <cellStyle name="Normal 5 2 2 2 2 2 3 2 4" xfId="38398" xr:uid="{00000000-0005-0000-0000-000060920000}"/>
    <cellStyle name="Normal 5 2 2 2 2 2 3 2 4 2" xfId="38399" xr:uid="{00000000-0005-0000-0000-000061920000}"/>
    <cellStyle name="Normal 5 2 2 2 2 2 3 2 5" xfId="38400" xr:uid="{00000000-0005-0000-0000-000062920000}"/>
    <cellStyle name="Normal 5 2 2 2 2 2 3 3" xfId="38401" xr:uid="{00000000-0005-0000-0000-000063920000}"/>
    <cellStyle name="Normal 5 2 2 2 2 2 3 3 2" xfId="38402" xr:uid="{00000000-0005-0000-0000-000064920000}"/>
    <cellStyle name="Normal 5 2 2 2 2 2 3 3 2 2" xfId="38403" xr:uid="{00000000-0005-0000-0000-000065920000}"/>
    <cellStyle name="Normal 5 2 2 2 2 2 3 3 2 2 2" xfId="38404" xr:uid="{00000000-0005-0000-0000-000066920000}"/>
    <cellStyle name="Normal 5 2 2 2 2 2 3 3 2 3" xfId="38405" xr:uid="{00000000-0005-0000-0000-000067920000}"/>
    <cellStyle name="Normal 5 2 2 2 2 2 3 3 3" xfId="38406" xr:uid="{00000000-0005-0000-0000-000068920000}"/>
    <cellStyle name="Normal 5 2 2 2 2 2 3 3 3 2" xfId="38407" xr:uid="{00000000-0005-0000-0000-000069920000}"/>
    <cellStyle name="Normal 5 2 2 2 2 2 3 3 4" xfId="38408" xr:uid="{00000000-0005-0000-0000-00006A920000}"/>
    <cellStyle name="Normal 5 2 2 2 2 2 3 4" xfId="38409" xr:uid="{00000000-0005-0000-0000-00006B920000}"/>
    <cellStyle name="Normal 5 2 2 2 2 2 3 4 2" xfId="38410" xr:uid="{00000000-0005-0000-0000-00006C920000}"/>
    <cellStyle name="Normal 5 2 2 2 2 2 3 4 2 2" xfId="38411" xr:uid="{00000000-0005-0000-0000-00006D920000}"/>
    <cellStyle name="Normal 5 2 2 2 2 2 3 4 2 2 2" xfId="38412" xr:uid="{00000000-0005-0000-0000-00006E920000}"/>
    <cellStyle name="Normal 5 2 2 2 2 2 3 4 2 3" xfId="38413" xr:uid="{00000000-0005-0000-0000-00006F920000}"/>
    <cellStyle name="Normal 5 2 2 2 2 2 3 4 3" xfId="38414" xr:uid="{00000000-0005-0000-0000-000070920000}"/>
    <cellStyle name="Normal 5 2 2 2 2 2 3 4 3 2" xfId="38415" xr:uid="{00000000-0005-0000-0000-000071920000}"/>
    <cellStyle name="Normal 5 2 2 2 2 2 3 4 4" xfId="38416" xr:uid="{00000000-0005-0000-0000-000072920000}"/>
    <cellStyle name="Normal 5 2 2 2 2 2 3 5" xfId="38417" xr:uid="{00000000-0005-0000-0000-000073920000}"/>
    <cellStyle name="Normal 5 2 2 2 2 2 3 5 2" xfId="38418" xr:uid="{00000000-0005-0000-0000-000074920000}"/>
    <cellStyle name="Normal 5 2 2 2 2 2 3 5 2 2" xfId="38419" xr:uid="{00000000-0005-0000-0000-000075920000}"/>
    <cellStyle name="Normal 5 2 2 2 2 2 3 5 3" xfId="38420" xr:uid="{00000000-0005-0000-0000-000076920000}"/>
    <cellStyle name="Normal 5 2 2 2 2 2 3 6" xfId="38421" xr:uid="{00000000-0005-0000-0000-000077920000}"/>
    <cellStyle name="Normal 5 2 2 2 2 2 3 6 2" xfId="38422" xr:uid="{00000000-0005-0000-0000-000078920000}"/>
    <cellStyle name="Normal 5 2 2 2 2 2 3 7" xfId="38423" xr:uid="{00000000-0005-0000-0000-000079920000}"/>
    <cellStyle name="Normal 5 2 2 2 2 2 3 7 2" xfId="38424" xr:uid="{00000000-0005-0000-0000-00007A920000}"/>
    <cellStyle name="Normal 5 2 2 2 2 2 3 8" xfId="38425" xr:uid="{00000000-0005-0000-0000-00007B920000}"/>
    <cellStyle name="Normal 5 2 2 2 2 2 4" xfId="38426" xr:uid="{00000000-0005-0000-0000-00007C920000}"/>
    <cellStyle name="Normal 5 2 2 2 2 2 4 2" xfId="38427" xr:uid="{00000000-0005-0000-0000-00007D920000}"/>
    <cellStyle name="Normal 5 2 2 2 2 2 4 2 2" xfId="38428" xr:uid="{00000000-0005-0000-0000-00007E920000}"/>
    <cellStyle name="Normal 5 2 2 2 2 2 4 2 2 2" xfId="38429" xr:uid="{00000000-0005-0000-0000-00007F920000}"/>
    <cellStyle name="Normal 5 2 2 2 2 2 4 2 2 2 2" xfId="38430" xr:uid="{00000000-0005-0000-0000-000080920000}"/>
    <cellStyle name="Normal 5 2 2 2 2 2 4 2 2 3" xfId="38431" xr:uid="{00000000-0005-0000-0000-000081920000}"/>
    <cellStyle name="Normal 5 2 2 2 2 2 4 2 3" xfId="38432" xr:uid="{00000000-0005-0000-0000-000082920000}"/>
    <cellStyle name="Normal 5 2 2 2 2 2 4 2 3 2" xfId="38433" xr:uid="{00000000-0005-0000-0000-000083920000}"/>
    <cellStyle name="Normal 5 2 2 2 2 2 4 2 4" xfId="38434" xr:uid="{00000000-0005-0000-0000-000084920000}"/>
    <cellStyle name="Normal 5 2 2 2 2 2 4 3" xfId="38435" xr:uid="{00000000-0005-0000-0000-000085920000}"/>
    <cellStyle name="Normal 5 2 2 2 2 2 4 3 2" xfId="38436" xr:uid="{00000000-0005-0000-0000-000086920000}"/>
    <cellStyle name="Normal 5 2 2 2 2 2 4 3 2 2" xfId="38437" xr:uid="{00000000-0005-0000-0000-000087920000}"/>
    <cellStyle name="Normal 5 2 2 2 2 2 4 3 3" xfId="38438" xr:uid="{00000000-0005-0000-0000-000088920000}"/>
    <cellStyle name="Normal 5 2 2 2 2 2 4 4" xfId="38439" xr:uid="{00000000-0005-0000-0000-000089920000}"/>
    <cellStyle name="Normal 5 2 2 2 2 2 4 4 2" xfId="38440" xr:uid="{00000000-0005-0000-0000-00008A920000}"/>
    <cellStyle name="Normal 5 2 2 2 2 2 4 5" xfId="38441" xr:uid="{00000000-0005-0000-0000-00008B920000}"/>
    <cellStyle name="Normal 5 2 2 2 2 2 5" xfId="38442" xr:uid="{00000000-0005-0000-0000-00008C920000}"/>
    <cellStyle name="Normal 5 2 2 2 2 2 5 2" xfId="38443" xr:uid="{00000000-0005-0000-0000-00008D920000}"/>
    <cellStyle name="Normal 5 2 2 2 2 2 5 2 2" xfId="38444" xr:uid="{00000000-0005-0000-0000-00008E920000}"/>
    <cellStyle name="Normal 5 2 2 2 2 2 5 2 2 2" xfId="38445" xr:uid="{00000000-0005-0000-0000-00008F920000}"/>
    <cellStyle name="Normal 5 2 2 2 2 2 5 2 3" xfId="38446" xr:uid="{00000000-0005-0000-0000-000090920000}"/>
    <cellStyle name="Normal 5 2 2 2 2 2 5 3" xfId="38447" xr:uid="{00000000-0005-0000-0000-000091920000}"/>
    <cellStyle name="Normal 5 2 2 2 2 2 5 3 2" xfId="38448" xr:uid="{00000000-0005-0000-0000-000092920000}"/>
    <cellStyle name="Normal 5 2 2 2 2 2 5 4" xfId="38449" xr:uid="{00000000-0005-0000-0000-000093920000}"/>
    <cellStyle name="Normal 5 2 2 2 2 2 6" xfId="38450" xr:uid="{00000000-0005-0000-0000-000094920000}"/>
    <cellStyle name="Normal 5 2 2 2 2 2 6 2" xfId="38451" xr:uid="{00000000-0005-0000-0000-000095920000}"/>
    <cellStyle name="Normal 5 2 2 2 2 2 6 2 2" xfId="38452" xr:uid="{00000000-0005-0000-0000-000096920000}"/>
    <cellStyle name="Normal 5 2 2 2 2 2 6 2 2 2" xfId="38453" xr:uid="{00000000-0005-0000-0000-000097920000}"/>
    <cellStyle name="Normal 5 2 2 2 2 2 6 2 3" xfId="38454" xr:uid="{00000000-0005-0000-0000-000098920000}"/>
    <cellStyle name="Normal 5 2 2 2 2 2 6 3" xfId="38455" xr:uid="{00000000-0005-0000-0000-000099920000}"/>
    <cellStyle name="Normal 5 2 2 2 2 2 6 3 2" xfId="38456" xr:uid="{00000000-0005-0000-0000-00009A920000}"/>
    <cellStyle name="Normal 5 2 2 2 2 2 6 4" xfId="38457" xr:uid="{00000000-0005-0000-0000-00009B920000}"/>
    <cellStyle name="Normal 5 2 2 2 2 2 7" xfId="38458" xr:uid="{00000000-0005-0000-0000-00009C920000}"/>
    <cellStyle name="Normal 5 2 2 2 2 2 7 2" xfId="38459" xr:uid="{00000000-0005-0000-0000-00009D920000}"/>
    <cellStyle name="Normal 5 2 2 2 2 2 7 2 2" xfId="38460" xr:uid="{00000000-0005-0000-0000-00009E920000}"/>
    <cellStyle name="Normal 5 2 2 2 2 2 7 3" xfId="38461" xr:uid="{00000000-0005-0000-0000-00009F920000}"/>
    <cellStyle name="Normal 5 2 2 2 2 2 8" xfId="38462" xr:uid="{00000000-0005-0000-0000-0000A0920000}"/>
    <cellStyle name="Normal 5 2 2 2 2 2 8 2" xfId="38463" xr:uid="{00000000-0005-0000-0000-0000A1920000}"/>
    <cellStyle name="Normal 5 2 2 2 2 2 9" xfId="38464" xr:uid="{00000000-0005-0000-0000-0000A2920000}"/>
    <cellStyle name="Normal 5 2 2 2 2 2 9 2" xfId="38465" xr:uid="{00000000-0005-0000-0000-0000A3920000}"/>
    <cellStyle name="Normal 5 2 2 2 2 3" xfId="38466" xr:uid="{00000000-0005-0000-0000-0000A4920000}"/>
    <cellStyle name="Normal 5 2 2 2 2 3 10" xfId="38467" xr:uid="{00000000-0005-0000-0000-0000A5920000}"/>
    <cellStyle name="Normal 5 2 2 2 2 3 11" xfId="38468" xr:uid="{00000000-0005-0000-0000-0000A6920000}"/>
    <cellStyle name="Normal 5 2 2 2 2 3 2" xfId="38469" xr:uid="{00000000-0005-0000-0000-0000A7920000}"/>
    <cellStyle name="Normal 5 2 2 2 2 3 2 10" xfId="38470" xr:uid="{00000000-0005-0000-0000-0000A8920000}"/>
    <cellStyle name="Normal 5 2 2 2 2 3 2 2" xfId="38471" xr:uid="{00000000-0005-0000-0000-0000A9920000}"/>
    <cellStyle name="Normal 5 2 2 2 2 3 2 2 2" xfId="38472" xr:uid="{00000000-0005-0000-0000-0000AA920000}"/>
    <cellStyle name="Normal 5 2 2 2 2 3 2 2 2 2" xfId="38473" xr:uid="{00000000-0005-0000-0000-0000AB920000}"/>
    <cellStyle name="Normal 5 2 2 2 2 3 2 2 2 2 2" xfId="38474" xr:uid="{00000000-0005-0000-0000-0000AC920000}"/>
    <cellStyle name="Normal 5 2 2 2 2 3 2 2 2 2 2 2" xfId="38475" xr:uid="{00000000-0005-0000-0000-0000AD920000}"/>
    <cellStyle name="Normal 5 2 2 2 2 3 2 2 2 2 2 2 2" xfId="38476" xr:uid="{00000000-0005-0000-0000-0000AE920000}"/>
    <cellStyle name="Normal 5 2 2 2 2 3 2 2 2 2 2 3" xfId="38477" xr:uid="{00000000-0005-0000-0000-0000AF920000}"/>
    <cellStyle name="Normal 5 2 2 2 2 3 2 2 2 2 3" xfId="38478" xr:uid="{00000000-0005-0000-0000-0000B0920000}"/>
    <cellStyle name="Normal 5 2 2 2 2 3 2 2 2 2 3 2" xfId="38479" xr:uid="{00000000-0005-0000-0000-0000B1920000}"/>
    <cellStyle name="Normal 5 2 2 2 2 3 2 2 2 2 4" xfId="38480" xr:uid="{00000000-0005-0000-0000-0000B2920000}"/>
    <cellStyle name="Normal 5 2 2 2 2 3 2 2 2 3" xfId="38481" xr:uid="{00000000-0005-0000-0000-0000B3920000}"/>
    <cellStyle name="Normal 5 2 2 2 2 3 2 2 2 3 2" xfId="38482" xr:uid="{00000000-0005-0000-0000-0000B4920000}"/>
    <cellStyle name="Normal 5 2 2 2 2 3 2 2 2 3 2 2" xfId="38483" xr:uid="{00000000-0005-0000-0000-0000B5920000}"/>
    <cellStyle name="Normal 5 2 2 2 2 3 2 2 2 3 3" xfId="38484" xr:uid="{00000000-0005-0000-0000-0000B6920000}"/>
    <cellStyle name="Normal 5 2 2 2 2 3 2 2 2 4" xfId="38485" xr:uid="{00000000-0005-0000-0000-0000B7920000}"/>
    <cellStyle name="Normal 5 2 2 2 2 3 2 2 2 4 2" xfId="38486" xr:uid="{00000000-0005-0000-0000-0000B8920000}"/>
    <cellStyle name="Normal 5 2 2 2 2 3 2 2 2 5" xfId="38487" xr:uid="{00000000-0005-0000-0000-0000B9920000}"/>
    <cellStyle name="Normal 5 2 2 2 2 3 2 2 3" xfId="38488" xr:uid="{00000000-0005-0000-0000-0000BA920000}"/>
    <cellStyle name="Normal 5 2 2 2 2 3 2 2 3 2" xfId="38489" xr:uid="{00000000-0005-0000-0000-0000BB920000}"/>
    <cellStyle name="Normal 5 2 2 2 2 3 2 2 3 2 2" xfId="38490" xr:uid="{00000000-0005-0000-0000-0000BC920000}"/>
    <cellStyle name="Normal 5 2 2 2 2 3 2 2 3 2 2 2" xfId="38491" xr:uid="{00000000-0005-0000-0000-0000BD920000}"/>
    <cellStyle name="Normal 5 2 2 2 2 3 2 2 3 2 3" xfId="38492" xr:uid="{00000000-0005-0000-0000-0000BE920000}"/>
    <cellStyle name="Normal 5 2 2 2 2 3 2 2 3 3" xfId="38493" xr:uid="{00000000-0005-0000-0000-0000BF920000}"/>
    <cellStyle name="Normal 5 2 2 2 2 3 2 2 3 3 2" xfId="38494" xr:uid="{00000000-0005-0000-0000-0000C0920000}"/>
    <cellStyle name="Normal 5 2 2 2 2 3 2 2 3 4" xfId="38495" xr:uid="{00000000-0005-0000-0000-0000C1920000}"/>
    <cellStyle name="Normal 5 2 2 2 2 3 2 2 4" xfId="38496" xr:uid="{00000000-0005-0000-0000-0000C2920000}"/>
    <cellStyle name="Normal 5 2 2 2 2 3 2 2 4 2" xfId="38497" xr:uid="{00000000-0005-0000-0000-0000C3920000}"/>
    <cellStyle name="Normal 5 2 2 2 2 3 2 2 4 2 2" xfId="38498" xr:uid="{00000000-0005-0000-0000-0000C4920000}"/>
    <cellStyle name="Normal 5 2 2 2 2 3 2 2 4 2 2 2" xfId="38499" xr:uid="{00000000-0005-0000-0000-0000C5920000}"/>
    <cellStyle name="Normal 5 2 2 2 2 3 2 2 4 2 3" xfId="38500" xr:uid="{00000000-0005-0000-0000-0000C6920000}"/>
    <cellStyle name="Normal 5 2 2 2 2 3 2 2 4 3" xfId="38501" xr:uid="{00000000-0005-0000-0000-0000C7920000}"/>
    <cellStyle name="Normal 5 2 2 2 2 3 2 2 4 3 2" xfId="38502" xr:uid="{00000000-0005-0000-0000-0000C8920000}"/>
    <cellStyle name="Normal 5 2 2 2 2 3 2 2 4 4" xfId="38503" xr:uid="{00000000-0005-0000-0000-0000C9920000}"/>
    <cellStyle name="Normal 5 2 2 2 2 3 2 2 5" xfId="38504" xr:uid="{00000000-0005-0000-0000-0000CA920000}"/>
    <cellStyle name="Normal 5 2 2 2 2 3 2 2 5 2" xfId="38505" xr:uid="{00000000-0005-0000-0000-0000CB920000}"/>
    <cellStyle name="Normal 5 2 2 2 2 3 2 2 5 2 2" xfId="38506" xr:uid="{00000000-0005-0000-0000-0000CC920000}"/>
    <cellStyle name="Normal 5 2 2 2 2 3 2 2 5 3" xfId="38507" xr:uid="{00000000-0005-0000-0000-0000CD920000}"/>
    <cellStyle name="Normal 5 2 2 2 2 3 2 2 6" xfId="38508" xr:uid="{00000000-0005-0000-0000-0000CE920000}"/>
    <cellStyle name="Normal 5 2 2 2 2 3 2 2 6 2" xfId="38509" xr:uid="{00000000-0005-0000-0000-0000CF920000}"/>
    <cellStyle name="Normal 5 2 2 2 2 3 2 2 7" xfId="38510" xr:uid="{00000000-0005-0000-0000-0000D0920000}"/>
    <cellStyle name="Normal 5 2 2 2 2 3 2 2 7 2" xfId="38511" xr:uid="{00000000-0005-0000-0000-0000D1920000}"/>
    <cellStyle name="Normal 5 2 2 2 2 3 2 2 8" xfId="38512" xr:uid="{00000000-0005-0000-0000-0000D2920000}"/>
    <cellStyle name="Normal 5 2 2 2 2 3 2 3" xfId="38513" xr:uid="{00000000-0005-0000-0000-0000D3920000}"/>
    <cellStyle name="Normal 5 2 2 2 2 3 2 3 2" xfId="38514" xr:uid="{00000000-0005-0000-0000-0000D4920000}"/>
    <cellStyle name="Normal 5 2 2 2 2 3 2 3 2 2" xfId="38515" xr:uid="{00000000-0005-0000-0000-0000D5920000}"/>
    <cellStyle name="Normal 5 2 2 2 2 3 2 3 2 2 2" xfId="38516" xr:uid="{00000000-0005-0000-0000-0000D6920000}"/>
    <cellStyle name="Normal 5 2 2 2 2 3 2 3 2 2 2 2" xfId="38517" xr:uid="{00000000-0005-0000-0000-0000D7920000}"/>
    <cellStyle name="Normal 5 2 2 2 2 3 2 3 2 2 3" xfId="38518" xr:uid="{00000000-0005-0000-0000-0000D8920000}"/>
    <cellStyle name="Normal 5 2 2 2 2 3 2 3 2 3" xfId="38519" xr:uid="{00000000-0005-0000-0000-0000D9920000}"/>
    <cellStyle name="Normal 5 2 2 2 2 3 2 3 2 3 2" xfId="38520" xr:uid="{00000000-0005-0000-0000-0000DA920000}"/>
    <cellStyle name="Normal 5 2 2 2 2 3 2 3 2 4" xfId="38521" xr:uid="{00000000-0005-0000-0000-0000DB920000}"/>
    <cellStyle name="Normal 5 2 2 2 2 3 2 3 3" xfId="38522" xr:uid="{00000000-0005-0000-0000-0000DC920000}"/>
    <cellStyle name="Normal 5 2 2 2 2 3 2 3 3 2" xfId="38523" xr:uid="{00000000-0005-0000-0000-0000DD920000}"/>
    <cellStyle name="Normal 5 2 2 2 2 3 2 3 3 2 2" xfId="38524" xr:uid="{00000000-0005-0000-0000-0000DE920000}"/>
    <cellStyle name="Normal 5 2 2 2 2 3 2 3 3 3" xfId="38525" xr:uid="{00000000-0005-0000-0000-0000DF920000}"/>
    <cellStyle name="Normal 5 2 2 2 2 3 2 3 4" xfId="38526" xr:uid="{00000000-0005-0000-0000-0000E0920000}"/>
    <cellStyle name="Normal 5 2 2 2 2 3 2 3 4 2" xfId="38527" xr:uid="{00000000-0005-0000-0000-0000E1920000}"/>
    <cellStyle name="Normal 5 2 2 2 2 3 2 3 5" xfId="38528" xr:uid="{00000000-0005-0000-0000-0000E2920000}"/>
    <cellStyle name="Normal 5 2 2 2 2 3 2 4" xfId="38529" xr:uid="{00000000-0005-0000-0000-0000E3920000}"/>
    <cellStyle name="Normal 5 2 2 2 2 3 2 4 2" xfId="38530" xr:uid="{00000000-0005-0000-0000-0000E4920000}"/>
    <cellStyle name="Normal 5 2 2 2 2 3 2 4 2 2" xfId="38531" xr:uid="{00000000-0005-0000-0000-0000E5920000}"/>
    <cellStyle name="Normal 5 2 2 2 2 3 2 4 2 2 2" xfId="38532" xr:uid="{00000000-0005-0000-0000-0000E6920000}"/>
    <cellStyle name="Normal 5 2 2 2 2 3 2 4 2 3" xfId="38533" xr:uid="{00000000-0005-0000-0000-0000E7920000}"/>
    <cellStyle name="Normal 5 2 2 2 2 3 2 4 3" xfId="38534" xr:uid="{00000000-0005-0000-0000-0000E8920000}"/>
    <cellStyle name="Normal 5 2 2 2 2 3 2 4 3 2" xfId="38535" xr:uid="{00000000-0005-0000-0000-0000E9920000}"/>
    <cellStyle name="Normal 5 2 2 2 2 3 2 4 4" xfId="38536" xr:uid="{00000000-0005-0000-0000-0000EA920000}"/>
    <cellStyle name="Normal 5 2 2 2 2 3 2 5" xfId="38537" xr:uid="{00000000-0005-0000-0000-0000EB920000}"/>
    <cellStyle name="Normal 5 2 2 2 2 3 2 5 2" xfId="38538" xr:uid="{00000000-0005-0000-0000-0000EC920000}"/>
    <cellStyle name="Normal 5 2 2 2 2 3 2 5 2 2" xfId="38539" xr:uid="{00000000-0005-0000-0000-0000ED920000}"/>
    <cellStyle name="Normal 5 2 2 2 2 3 2 5 2 2 2" xfId="38540" xr:uid="{00000000-0005-0000-0000-0000EE920000}"/>
    <cellStyle name="Normal 5 2 2 2 2 3 2 5 2 3" xfId="38541" xr:uid="{00000000-0005-0000-0000-0000EF920000}"/>
    <cellStyle name="Normal 5 2 2 2 2 3 2 5 3" xfId="38542" xr:uid="{00000000-0005-0000-0000-0000F0920000}"/>
    <cellStyle name="Normal 5 2 2 2 2 3 2 5 3 2" xfId="38543" xr:uid="{00000000-0005-0000-0000-0000F1920000}"/>
    <cellStyle name="Normal 5 2 2 2 2 3 2 5 4" xfId="38544" xr:uid="{00000000-0005-0000-0000-0000F2920000}"/>
    <cellStyle name="Normal 5 2 2 2 2 3 2 6" xfId="38545" xr:uid="{00000000-0005-0000-0000-0000F3920000}"/>
    <cellStyle name="Normal 5 2 2 2 2 3 2 6 2" xfId="38546" xr:uid="{00000000-0005-0000-0000-0000F4920000}"/>
    <cellStyle name="Normal 5 2 2 2 2 3 2 6 2 2" xfId="38547" xr:uid="{00000000-0005-0000-0000-0000F5920000}"/>
    <cellStyle name="Normal 5 2 2 2 2 3 2 6 3" xfId="38548" xr:uid="{00000000-0005-0000-0000-0000F6920000}"/>
    <cellStyle name="Normal 5 2 2 2 2 3 2 7" xfId="38549" xr:uid="{00000000-0005-0000-0000-0000F7920000}"/>
    <cellStyle name="Normal 5 2 2 2 2 3 2 7 2" xfId="38550" xr:uid="{00000000-0005-0000-0000-0000F8920000}"/>
    <cellStyle name="Normal 5 2 2 2 2 3 2 8" xfId="38551" xr:uid="{00000000-0005-0000-0000-0000F9920000}"/>
    <cellStyle name="Normal 5 2 2 2 2 3 2 8 2" xfId="38552" xr:uid="{00000000-0005-0000-0000-0000FA920000}"/>
    <cellStyle name="Normal 5 2 2 2 2 3 2 9" xfId="38553" xr:uid="{00000000-0005-0000-0000-0000FB920000}"/>
    <cellStyle name="Normal 5 2 2 2 2 3 3" xfId="38554" xr:uid="{00000000-0005-0000-0000-0000FC920000}"/>
    <cellStyle name="Normal 5 2 2 2 2 3 3 2" xfId="38555" xr:uid="{00000000-0005-0000-0000-0000FD920000}"/>
    <cellStyle name="Normal 5 2 2 2 2 3 3 2 2" xfId="38556" xr:uid="{00000000-0005-0000-0000-0000FE920000}"/>
    <cellStyle name="Normal 5 2 2 2 2 3 3 2 2 2" xfId="38557" xr:uid="{00000000-0005-0000-0000-0000FF920000}"/>
    <cellStyle name="Normal 5 2 2 2 2 3 3 2 2 2 2" xfId="38558" xr:uid="{00000000-0005-0000-0000-000000930000}"/>
    <cellStyle name="Normal 5 2 2 2 2 3 3 2 2 2 2 2" xfId="38559" xr:uid="{00000000-0005-0000-0000-000001930000}"/>
    <cellStyle name="Normal 5 2 2 2 2 3 3 2 2 2 3" xfId="38560" xr:uid="{00000000-0005-0000-0000-000002930000}"/>
    <cellStyle name="Normal 5 2 2 2 2 3 3 2 2 3" xfId="38561" xr:uid="{00000000-0005-0000-0000-000003930000}"/>
    <cellStyle name="Normal 5 2 2 2 2 3 3 2 2 3 2" xfId="38562" xr:uid="{00000000-0005-0000-0000-000004930000}"/>
    <cellStyle name="Normal 5 2 2 2 2 3 3 2 2 4" xfId="38563" xr:uid="{00000000-0005-0000-0000-000005930000}"/>
    <cellStyle name="Normal 5 2 2 2 2 3 3 2 3" xfId="38564" xr:uid="{00000000-0005-0000-0000-000006930000}"/>
    <cellStyle name="Normal 5 2 2 2 2 3 3 2 3 2" xfId="38565" xr:uid="{00000000-0005-0000-0000-000007930000}"/>
    <cellStyle name="Normal 5 2 2 2 2 3 3 2 3 2 2" xfId="38566" xr:uid="{00000000-0005-0000-0000-000008930000}"/>
    <cellStyle name="Normal 5 2 2 2 2 3 3 2 3 3" xfId="38567" xr:uid="{00000000-0005-0000-0000-000009930000}"/>
    <cellStyle name="Normal 5 2 2 2 2 3 3 2 4" xfId="38568" xr:uid="{00000000-0005-0000-0000-00000A930000}"/>
    <cellStyle name="Normal 5 2 2 2 2 3 3 2 4 2" xfId="38569" xr:uid="{00000000-0005-0000-0000-00000B930000}"/>
    <cellStyle name="Normal 5 2 2 2 2 3 3 2 5" xfId="38570" xr:uid="{00000000-0005-0000-0000-00000C930000}"/>
    <cellStyle name="Normal 5 2 2 2 2 3 3 3" xfId="38571" xr:uid="{00000000-0005-0000-0000-00000D930000}"/>
    <cellStyle name="Normal 5 2 2 2 2 3 3 3 2" xfId="38572" xr:uid="{00000000-0005-0000-0000-00000E930000}"/>
    <cellStyle name="Normal 5 2 2 2 2 3 3 3 2 2" xfId="38573" xr:uid="{00000000-0005-0000-0000-00000F930000}"/>
    <cellStyle name="Normal 5 2 2 2 2 3 3 3 2 2 2" xfId="38574" xr:uid="{00000000-0005-0000-0000-000010930000}"/>
    <cellStyle name="Normal 5 2 2 2 2 3 3 3 2 3" xfId="38575" xr:uid="{00000000-0005-0000-0000-000011930000}"/>
    <cellStyle name="Normal 5 2 2 2 2 3 3 3 3" xfId="38576" xr:uid="{00000000-0005-0000-0000-000012930000}"/>
    <cellStyle name="Normal 5 2 2 2 2 3 3 3 3 2" xfId="38577" xr:uid="{00000000-0005-0000-0000-000013930000}"/>
    <cellStyle name="Normal 5 2 2 2 2 3 3 3 4" xfId="38578" xr:uid="{00000000-0005-0000-0000-000014930000}"/>
    <cellStyle name="Normal 5 2 2 2 2 3 3 4" xfId="38579" xr:uid="{00000000-0005-0000-0000-000015930000}"/>
    <cellStyle name="Normal 5 2 2 2 2 3 3 4 2" xfId="38580" xr:uid="{00000000-0005-0000-0000-000016930000}"/>
    <cellStyle name="Normal 5 2 2 2 2 3 3 4 2 2" xfId="38581" xr:uid="{00000000-0005-0000-0000-000017930000}"/>
    <cellStyle name="Normal 5 2 2 2 2 3 3 4 2 2 2" xfId="38582" xr:uid="{00000000-0005-0000-0000-000018930000}"/>
    <cellStyle name="Normal 5 2 2 2 2 3 3 4 2 3" xfId="38583" xr:uid="{00000000-0005-0000-0000-000019930000}"/>
    <cellStyle name="Normal 5 2 2 2 2 3 3 4 3" xfId="38584" xr:uid="{00000000-0005-0000-0000-00001A930000}"/>
    <cellStyle name="Normal 5 2 2 2 2 3 3 4 3 2" xfId="38585" xr:uid="{00000000-0005-0000-0000-00001B930000}"/>
    <cellStyle name="Normal 5 2 2 2 2 3 3 4 4" xfId="38586" xr:uid="{00000000-0005-0000-0000-00001C930000}"/>
    <cellStyle name="Normal 5 2 2 2 2 3 3 5" xfId="38587" xr:uid="{00000000-0005-0000-0000-00001D930000}"/>
    <cellStyle name="Normal 5 2 2 2 2 3 3 5 2" xfId="38588" xr:uid="{00000000-0005-0000-0000-00001E930000}"/>
    <cellStyle name="Normal 5 2 2 2 2 3 3 5 2 2" xfId="38589" xr:uid="{00000000-0005-0000-0000-00001F930000}"/>
    <cellStyle name="Normal 5 2 2 2 2 3 3 5 3" xfId="38590" xr:uid="{00000000-0005-0000-0000-000020930000}"/>
    <cellStyle name="Normal 5 2 2 2 2 3 3 6" xfId="38591" xr:uid="{00000000-0005-0000-0000-000021930000}"/>
    <cellStyle name="Normal 5 2 2 2 2 3 3 6 2" xfId="38592" xr:uid="{00000000-0005-0000-0000-000022930000}"/>
    <cellStyle name="Normal 5 2 2 2 2 3 3 7" xfId="38593" xr:uid="{00000000-0005-0000-0000-000023930000}"/>
    <cellStyle name="Normal 5 2 2 2 2 3 3 7 2" xfId="38594" xr:uid="{00000000-0005-0000-0000-000024930000}"/>
    <cellStyle name="Normal 5 2 2 2 2 3 3 8" xfId="38595" xr:uid="{00000000-0005-0000-0000-000025930000}"/>
    <cellStyle name="Normal 5 2 2 2 2 3 4" xfId="38596" xr:uid="{00000000-0005-0000-0000-000026930000}"/>
    <cellStyle name="Normal 5 2 2 2 2 3 4 2" xfId="38597" xr:uid="{00000000-0005-0000-0000-000027930000}"/>
    <cellStyle name="Normal 5 2 2 2 2 3 4 2 2" xfId="38598" xr:uid="{00000000-0005-0000-0000-000028930000}"/>
    <cellStyle name="Normal 5 2 2 2 2 3 4 2 2 2" xfId="38599" xr:uid="{00000000-0005-0000-0000-000029930000}"/>
    <cellStyle name="Normal 5 2 2 2 2 3 4 2 2 2 2" xfId="38600" xr:uid="{00000000-0005-0000-0000-00002A930000}"/>
    <cellStyle name="Normal 5 2 2 2 2 3 4 2 2 3" xfId="38601" xr:uid="{00000000-0005-0000-0000-00002B930000}"/>
    <cellStyle name="Normal 5 2 2 2 2 3 4 2 3" xfId="38602" xr:uid="{00000000-0005-0000-0000-00002C930000}"/>
    <cellStyle name="Normal 5 2 2 2 2 3 4 2 3 2" xfId="38603" xr:uid="{00000000-0005-0000-0000-00002D930000}"/>
    <cellStyle name="Normal 5 2 2 2 2 3 4 2 4" xfId="38604" xr:uid="{00000000-0005-0000-0000-00002E930000}"/>
    <cellStyle name="Normal 5 2 2 2 2 3 4 3" xfId="38605" xr:uid="{00000000-0005-0000-0000-00002F930000}"/>
    <cellStyle name="Normal 5 2 2 2 2 3 4 3 2" xfId="38606" xr:uid="{00000000-0005-0000-0000-000030930000}"/>
    <cellStyle name="Normal 5 2 2 2 2 3 4 3 2 2" xfId="38607" xr:uid="{00000000-0005-0000-0000-000031930000}"/>
    <cellStyle name="Normal 5 2 2 2 2 3 4 3 3" xfId="38608" xr:uid="{00000000-0005-0000-0000-000032930000}"/>
    <cellStyle name="Normal 5 2 2 2 2 3 4 4" xfId="38609" xr:uid="{00000000-0005-0000-0000-000033930000}"/>
    <cellStyle name="Normal 5 2 2 2 2 3 4 4 2" xfId="38610" xr:uid="{00000000-0005-0000-0000-000034930000}"/>
    <cellStyle name="Normal 5 2 2 2 2 3 4 5" xfId="38611" xr:uid="{00000000-0005-0000-0000-000035930000}"/>
    <cellStyle name="Normal 5 2 2 2 2 3 5" xfId="38612" xr:uid="{00000000-0005-0000-0000-000036930000}"/>
    <cellStyle name="Normal 5 2 2 2 2 3 5 2" xfId="38613" xr:uid="{00000000-0005-0000-0000-000037930000}"/>
    <cellStyle name="Normal 5 2 2 2 2 3 5 2 2" xfId="38614" xr:uid="{00000000-0005-0000-0000-000038930000}"/>
    <cellStyle name="Normal 5 2 2 2 2 3 5 2 2 2" xfId="38615" xr:uid="{00000000-0005-0000-0000-000039930000}"/>
    <cellStyle name="Normal 5 2 2 2 2 3 5 2 3" xfId="38616" xr:uid="{00000000-0005-0000-0000-00003A930000}"/>
    <cellStyle name="Normal 5 2 2 2 2 3 5 3" xfId="38617" xr:uid="{00000000-0005-0000-0000-00003B930000}"/>
    <cellStyle name="Normal 5 2 2 2 2 3 5 3 2" xfId="38618" xr:uid="{00000000-0005-0000-0000-00003C930000}"/>
    <cellStyle name="Normal 5 2 2 2 2 3 5 4" xfId="38619" xr:uid="{00000000-0005-0000-0000-00003D930000}"/>
    <cellStyle name="Normal 5 2 2 2 2 3 6" xfId="38620" xr:uid="{00000000-0005-0000-0000-00003E930000}"/>
    <cellStyle name="Normal 5 2 2 2 2 3 6 2" xfId="38621" xr:uid="{00000000-0005-0000-0000-00003F930000}"/>
    <cellStyle name="Normal 5 2 2 2 2 3 6 2 2" xfId="38622" xr:uid="{00000000-0005-0000-0000-000040930000}"/>
    <cellStyle name="Normal 5 2 2 2 2 3 6 2 2 2" xfId="38623" xr:uid="{00000000-0005-0000-0000-000041930000}"/>
    <cellStyle name="Normal 5 2 2 2 2 3 6 2 3" xfId="38624" xr:uid="{00000000-0005-0000-0000-000042930000}"/>
    <cellStyle name="Normal 5 2 2 2 2 3 6 3" xfId="38625" xr:uid="{00000000-0005-0000-0000-000043930000}"/>
    <cellStyle name="Normal 5 2 2 2 2 3 6 3 2" xfId="38626" xr:uid="{00000000-0005-0000-0000-000044930000}"/>
    <cellStyle name="Normal 5 2 2 2 2 3 6 4" xfId="38627" xr:uid="{00000000-0005-0000-0000-000045930000}"/>
    <cellStyle name="Normal 5 2 2 2 2 3 7" xfId="38628" xr:uid="{00000000-0005-0000-0000-000046930000}"/>
    <cellStyle name="Normal 5 2 2 2 2 3 7 2" xfId="38629" xr:uid="{00000000-0005-0000-0000-000047930000}"/>
    <cellStyle name="Normal 5 2 2 2 2 3 7 2 2" xfId="38630" xr:uid="{00000000-0005-0000-0000-000048930000}"/>
    <cellStyle name="Normal 5 2 2 2 2 3 7 3" xfId="38631" xr:uid="{00000000-0005-0000-0000-000049930000}"/>
    <cellStyle name="Normal 5 2 2 2 2 3 8" xfId="38632" xr:uid="{00000000-0005-0000-0000-00004A930000}"/>
    <cellStyle name="Normal 5 2 2 2 2 3 8 2" xfId="38633" xr:uid="{00000000-0005-0000-0000-00004B930000}"/>
    <cellStyle name="Normal 5 2 2 2 2 3 9" xfId="38634" xr:uid="{00000000-0005-0000-0000-00004C930000}"/>
    <cellStyle name="Normal 5 2 2 2 2 3 9 2" xfId="38635" xr:uid="{00000000-0005-0000-0000-00004D930000}"/>
    <cellStyle name="Normal 5 2 2 2 2 4" xfId="38636" xr:uid="{00000000-0005-0000-0000-00004E930000}"/>
    <cellStyle name="Normal 5 2 2 2 2 4 10" xfId="38637" xr:uid="{00000000-0005-0000-0000-00004F930000}"/>
    <cellStyle name="Normal 5 2 2 2 2 4 11" xfId="38638" xr:uid="{00000000-0005-0000-0000-000050930000}"/>
    <cellStyle name="Normal 5 2 2 2 2 4 2" xfId="38639" xr:uid="{00000000-0005-0000-0000-000051930000}"/>
    <cellStyle name="Normal 5 2 2 2 2 4 2 2" xfId="38640" xr:uid="{00000000-0005-0000-0000-000052930000}"/>
    <cellStyle name="Normal 5 2 2 2 2 4 2 2 2" xfId="38641" xr:uid="{00000000-0005-0000-0000-000053930000}"/>
    <cellStyle name="Normal 5 2 2 2 2 4 2 2 2 2" xfId="38642" xr:uid="{00000000-0005-0000-0000-000054930000}"/>
    <cellStyle name="Normal 5 2 2 2 2 4 2 2 2 2 2" xfId="38643" xr:uid="{00000000-0005-0000-0000-000055930000}"/>
    <cellStyle name="Normal 5 2 2 2 2 4 2 2 2 2 2 2" xfId="38644" xr:uid="{00000000-0005-0000-0000-000056930000}"/>
    <cellStyle name="Normal 5 2 2 2 2 4 2 2 2 2 2 2 2" xfId="38645" xr:uid="{00000000-0005-0000-0000-000057930000}"/>
    <cellStyle name="Normal 5 2 2 2 2 4 2 2 2 2 2 3" xfId="38646" xr:uid="{00000000-0005-0000-0000-000058930000}"/>
    <cellStyle name="Normal 5 2 2 2 2 4 2 2 2 2 3" xfId="38647" xr:uid="{00000000-0005-0000-0000-000059930000}"/>
    <cellStyle name="Normal 5 2 2 2 2 4 2 2 2 2 3 2" xfId="38648" xr:uid="{00000000-0005-0000-0000-00005A930000}"/>
    <cellStyle name="Normal 5 2 2 2 2 4 2 2 2 2 4" xfId="38649" xr:uid="{00000000-0005-0000-0000-00005B930000}"/>
    <cellStyle name="Normal 5 2 2 2 2 4 2 2 2 3" xfId="38650" xr:uid="{00000000-0005-0000-0000-00005C930000}"/>
    <cellStyle name="Normal 5 2 2 2 2 4 2 2 2 3 2" xfId="38651" xr:uid="{00000000-0005-0000-0000-00005D930000}"/>
    <cellStyle name="Normal 5 2 2 2 2 4 2 2 2 3 2 2" xfId="38652" xr:uid="{00000000-0005-0000-0000-00005E930000}"/>
    <cellStyle name="Normal 5 2 2 2 2 4 2 2 2 3 3" xfId="38653" xr:uid="{00000000-0005-0000-0000-00005F930000}"/>
    <cellStyle name="Normal 5 2 2 2 2 4 2 2 2 4" xfId="38654" xr:uid="{00000000-0005-0000-0000-000060930000}"/>
    <cellStyle name="Normal 5 2 2 2 2 4 2 2 2 4 2" xfId="38655" xr:uid="{00000000-0005-0000-0000-000061930000}"/>
    <cellStyle name="Normal 5 2 2 2 2 4 2 2 2 5" xfId="38656" xr:uid="{00000000-0005-0000-0000-000062930000}"/>
    <cellStyle name="Normal 5 2 2 2 2 4 2 2 3" xfId="38657" xr:uid="{00000000-0005-0000-0000-000063930000}"/>
    <cellStyle name="Normal 5 2 2 2 2 4 2 2 3 2" xfId="38658" xr:uid="{00000000-0005-0000-0000-000064930000}"/>
    <cellStyle name="Normal 5 2 2 2 2 4 2 2 3 2 2" xfId="38659" xr:uid="{00000000-0005-0000-0000-000065930000}"/>
    <cellStyle name="Normal 5 2 2 2 2 4 2 2 3 2 2 2" xfId="38660" xr:uid="{00000000-0005-0000-0000-000066930000}"/>
    <cellStyle name="Normal 5 2 2 2 2 4 2 2 3 2 3" xfId="38661" xr:uid="{00000000-0005-0000-0000-000067930000}"/>
    <cellStyle name="Normal 5 2 2 2 2 4 2 2 3 3" xfId="38662" xr:uid="{00000000-0005-0000-0000-000068930000}"/>
    <cellStyle name="Normal 5 2 2 2 2 4 2 2 3 3 2" xfId="38663" xr:uid="{00000000-0005-0000-0000-000069930000}"/>
    <cellStyle name="Normal 5 2 2 2 2 4 2 2 3 4" xfId="38664" xr:uid="{00000000-0005-0000-0000-00006A930000}"/>
    <cellStyle name="Normal 5 2 2 2 2 4 2 2 4" xfId="38665" xr:uid="{00000000-0005-0000-0000-00006B930000}"/>
    <cellStyle name="Normal 5 2 2 2 2 4 2 2 4 2" xfId="38666" xr:uid="{00000000-0005-0000-0000-00006C930000}"/>
    <cellStyle name="Normal 5 2 2 2 2 4 2 2 4 2 2" xfId="38667" xr:uid="{00000000-0005-0000-0000-00006D930000}"/>
    <cellStyle name="Normal 5 2 2 2 2 4 2 2 4 2 2 2" xfId="38668" xr:uid="{00000000-0005-0000-0000-00006E930000}"/>
    <cellStyle name="Normal 5 2 2 2 2 4 2 2 4 2 3" xfId="38669" xr:uid="{00000000-0005-0000-0000-00006F930000}"/>
    <cellStyle name="Normal 5 2 2 2 2 4 2 2 4 3" xfId="38670" xr:uid="{00000000-0005-0000-0000-000070930000}"/>
    <cellStyle name="Normal 5 2 2 2 2 4 2 2 4 3 2" xfId="38671" xr:uid="{00000000-0005-0000-0000-000071930000}"/>
    <cellStyle name="Normal 5 2 2 2 2 4 2 2 4 4" xfId="38672" xr:uid="{00000000-0005-0000-0000-000072930000}"/>
    <cellStyle name="Normal 5 2 2 2 2 4 2 2 5" xfId="38673" xr:uid="{00000000-0005-0000-0000-000073930000}"/>
    <cellStyle name="Normal 5 2 2 2 2 4 2 2 5 2" xfId="38674" xr:uid="{00000000-0005-0000-0000-000074930000}"/>
    <cellStyle name="Normal 5 2 2 2 2 4 2 2 5 2 2" xfId="38675" xr:uid="{00000000-0005-0000-0000-000075930000}"/>
    <cellStyle name="Normal 5 2 2 2 2 4 2 2 5 3" xfId="38676" xr:uid="{00000000-0005-0000-0000-000076930000}"/>
    <cellStyle name="Normal 5 2 2 2 2 4 2 2 6" xfId="38677" xr:uid="{00000000-0005-0000-0000-000077930000}"/>
    <cellStyle name="Normal 5 2 2 2 2 4 2 2 6 2" xfId="38678" xr:uid="{00000000-0005-0000-0000-000078930000}"/>
    <cellStyle name="Normal 5 2 2 2 2 4 2 2 7" xfId="38679" xr:uid="{00000000-0005-0000-0000-000079930000}"/>
    <cellStyle name="Normal 5 2 2 2 2 4 2 2 7 2" xfId="38680" xr:uid="{00000000-0005-0000-0000-00007A930000}"/>
    <cellStyle name="Normal 5 2 2 2 2 4 2 2 8" xfId="38681" xr:uid="{00000000-0005-0000-0000-00007B930000}"/>
    <cellStyle name="Normal 5 2 2 2 2 4 2 3" xfId="38682" xr:uid="{00000000-0005-0000-0000-00007C930000}"/>
    <cellStyle name="Normal 5 2 2 2 2 4 2 3 2" xfId="38683" xr:uid="{00000000-0005-0000-0000-00007D930000}"/>
    <cellStyle name="Normal 5 2 2 2 2 4 2 3 2 2" xfId="38684" xr:uid="{00000000-0005-0000-0000-00007E930000}"/>
    <cellStyle name="Normal 5 2 2 2 2 4 2 3 2 2 2" xfId="38685" xr:uid="{00000000-0005-0000-0000-00007F930000}"/>
    <cellStyle name="Normal 5 2 2 2 2 4 2 3 2 2 2 2" xfId="38686" xr:uid="{00000000-0005-0000-0000-000080930000}"/>
    <cellStyle name="Normal 5 2 2 2 2 4 2 3 2 2 3" xfId="38687" xr:uid="{00000000-0005-0000-0000-000081930000}"/>
    <cellStyle name="Normal 5 2 2 2 2 4 2 3 2 3" xfId="38688" xr:uid="{00000000-0005-0000-0000-000082930000}"/>
    <cellStyle name="Normal 5 2 2 2 2 4 2 3 2 3 2" xfId="38689" xr:uid="{00000000-0005-0000-0000-000083930000}"/>
    <cellStyle name="Normal 5 2 2 2 2 4 2 3 2 4" xfId="38690" xr:uid="{00000000-0005-0000-0000-000084930000}"/>
    <cellStyle name="Normal 5 2 2 2 2 4 2 3 3" xfId="38691" xr:uid="{00000000-0005-0000-0000-000085930000}"/>
    <cellStyle name="Normal 5 2 2 2 2 4 2 3 3 2" xfId="38692" xr:uid="{00000000-0005-0000-0000-000086930000}"/>
    <cellStyle name="Normal 5 2 2 2 2 4 2 3 3 2 2" xfId="38693" xr:uid="{00000000-0005-0000-0000-000087930000}"/>
    <cellStyle name="Normal 5 2 2 2 2 4 2 3 3 3" xfId="38694" xr:uid="{00000000-0005-0000-0000-000088930000}"/>
    <cellStyle name="Normal 5 2 2 2 2 4 2 3 4" xfId="38695" xr:uid="{00000000-0005-0000-0000-000089930000}"/>
    <cellStyle name="Normal 5 2 2 2 2 4 2 3 4 2" xfId="38696" xr:uid="{00000000-0005-0000-0000-00008A930000}"/>
    <cellStyle name="Normal 5 2 2 2 2 4 2 3 5" xfId="38697" xr:uid="{00000000-0005-0000-0000-00008B930000}"/>
    <cellStyle name="Normal 5 2 2 2 2 4 2 4" xfId="38698" xr:uid="{00000000-0005-0000-0000-00008C930000}"/>
    <cellStyle name="Normal 5 2 2 2 2 4 2 4 2" xfId="38699" xr:uid="{00000000-0005-0000-0000-00008D930000}"/>
    <cellStyle name="Normal 5 2 2 2 2 4 2 4 2 2" xfId="38700" xr:uid="{00000000-0005-0000-0000-00008E930000}"/>
    <cellStyle name="Normal 5 2 2 2 2 4 2 4 2 2 2" xfId="38701" xr:uid="{00000000-0005-0000-0000-00008F930000}"/>
    <cellStyle name="Normal 5 2 2 2 2 4 2 4 2 3" xfId="38702" xr:uid="{00000000-0005-0000-0000-000090930000}"/>
    <cellStyle name="Normal 5 2 2 2 2 4 2 4 3" xfId="38703" xr:uid="{00000000-0005-0000-0000-000091930000}"/>
    <cellStyle name="Normal 5 2 2 2 2 4 2 4 3 2" xfId="38704" xr:uid="{00000000-0005-0000-0000-000092930000}"/>
    <cellStyle name="Normal 5 2 2 2 2 4 2 4 4" xfId="38705" xr:uid="{00000000-0005-0000-0000-000093930000}"/>
    <cellStyle name="Normal 5 2 2 2 2 4 2 5" xfId="38706" xr:uid="{00000000-0005-0000-0000-000094930000}"/>
    <cellStyle name="Normal 5 2 2 2 2 4 2 5 2" xfId="38707" xr:uid="{00000000-0005-0000-0000-000095930000}"/>
    <cellStyle name="Normal 5 2 2 2 2 4 2 5 2 2" xfId="38708" xr:uid="{00000000-0005-0000-0000-000096930000}"/>
    <cellStyle name="Normal 5 2 2 2 2 4 2 5 2 2 2" xfId="38709" xr:uid="{00000000-0005-0000-0000-000097930000}"/>
    <cellStyle name="Normal 5 2 2 2 2 4 2 5 2 3" xfId="38710" xr:uid="{00000000-0005-0000-0000-000098930000}"/>
    <cellStyle name="Normal 5 2 2 2 2 4 2 5 3" xfId="38711" xr:uid="{00000000-0005-0000-0000-000099930000}"/>
    <cellStyle name="Normal 5 2 2 2 2 4 2 5 3 2" xfId="38712" xr:uid="{00000000-0005-0000-0000-00009A930000}"/>
    <cellStyle name="Normal 5 2 2 2 2 4 2 5 4" xfId="38713" xr:uid="{00000000-0005-0000-0000-00009B930000}"/>
    <cellStyle name="Normal 5 2 2 2 2 4 2 6" xfId="38714" xr:uid="{00000000-0005-0000-0000-00009C930000}"/>
    <cellStyle name="Normal 5 2 2 2 2 4 2 6 2" xfId="38715" xr:uid="{00000000-0005-0000-0000-00009D930000}"/>
    <cellStyle name="Normal 5 2 2 2 2 4 2 6 2 2" xfId="38716" xr:uid="{00000000-0005-0000-0000-00009E930000}"/>
    <cellStyle name="Normal 5 2 2 2 2 4 2 6 3" xfId="38717" xr:uid="{00000000-0005-0000-0000-00009F930000}"/>
    <cellStyle name="Normal 5 2 2 2 2 4 2 7" xfId="38718" xr:uid="{00000000-0005-0000-0000-0000A0930000}"/>
    <cellStyle name="Normal 5 2 2 2 2 4 2 7 2" xfId="38719" xr:uid="{00000000-0005-0000-0000-0000A1930000}"/>
    <cellStyle name="Normal 5 2 2 2 2 4 2 8" xfId="38720" xr:uid="{00000000-0005-0000-0000-0000A2930000}"/>
    <cellStyle name="Normal 5 2 2 2 2 4 2 8 2" xfId="38721" xr:uid="{00000000-0005-0000-0000-0000A3930000}"/>
    <cellStyle name="Normal 5 2 2 2 2 4 2 9" xfId="38722" xr:uid="{00000000-0005-0000-0000-0000A4930000}"/>
    <cellStyle name="Normal 5 2 2 2 2 4 3" xfId="38723" xr:uid="{00000000-0005-0000-0000-0000A5930000}"/>
    <cellStyle name="Normal 5 2 2 2 2 4 3 2" xfId="38724" xr:uid="{00000000-0005-0000-0000-0000A6930000}"/>
    <cellStyle name="Normal 5 2 2 2 2 4 3 2 2" xfId="38725" xr:uid="{00000000-0005-0000-0000-0000A7930000}"/>
    <cellStyle name="Normal 5 2 2 2 2 4 3 2 2 2" xfId="38726" xr:uid="{00000000-0005-0000-0000-0000A8930000}"/>
    <cellStyle name="Normal 5 2 2 2 2 4 3 2 2 2 2" xfId="38727" xr:uid="{00000000-0005-0000-0000-0000A9930000}"/>
    <cellStyle name="Normal 5 2 2 2 2 4 3 2 2 2 2 2" xfId="38728" xr:uid="{00000000-0005-0000-0000-0000AA930000}"/>
    <cellStyle name="Normal 5 2 2 2 2 4 3 2 2 2 3" xfId="38729" xr:uid="{00000000-0005-0000-0000-0000AB930000}"/>
    <cellStyle name="Normal 5 2 2 2 2 4 3 2 2 3" xfId="38730" xr:uid="{00000000-0005-0000-0000-0000AC930000}"/>
    <cellStyle name="Normal 5 2 2 2 2 4 3 2 2 3 2" xfId="38731" xr:uid="{00000000-0005-0000-0000-0000AD930000}"/>
    <cellStyle name="Normal 5 2 2 2 2 4 3 2 2 4" xfId="38732" xr:uid="{00000000-0005-0000-0000-0000AE930000}"/>
    <cellStyle name="Normal 5 2 2 2 2 4 3 2 3" xfId="38733" xr:uid="{00000000-0005-0000-0000-0000AF930000}"/>
    <cellStyle name="Normal 5 2 2 2 2 4 3 2 3 2" xfId="38734" xr:uid="{00000000-0005-0000-0000-0000B0930000}"/>
    <cellStyle name="Normal 5 2 2 2 2 4 3 2 3 2 2" xfId="38735" xr:uid="{00000000-0005-0000-0000-0000B1930000}"/>
    <cellStyle name="Normal 5 2 2 2 2 4 3 2 3 3" xfId="38736" xr:uid="{00000000-0005-0000-0000-0000B2930000}"/>
    <cellStyle name="Normal 5 2 2 2 2 4 3 2 4" xfId="38737" xr:uid="{00000000-0005-0000-0000-0000B3930000}"/>
    <cellStyle name="Normal 5 2 2 2 2 4 3 2 4 2" xfId="38738" xr:uid="{00000000-0005-0000-0000-0000B4930000}"/>
    <cellStyle name="Normal 5 2 2 2 2 4 3 2 5" xfId="38739" xr:uid="{00000000-0005-0000-0000-0000B5930000}"/>
    <cellStyle name="Normal 5 2 2 2 2 4 3 3" xfId="38740" xr:uid="{00000000-0005-0000-0000-0000B6930000}"/>
    <cellStyle name="Normal 5 2 2 2 2 4 3 3 2" xfId="38741" xr:uid="{00000000-0005-0000-0000-0000B7930000}"/>
    <cellStyle name="Normal 5 2 2 2 2 4 3 3 2 2" xfId="38742" xr:uid="{00000000-0005-0000-0000-0000B8930000}"/>
    <cellStyle name="Normal 5 2 2 2 2 4 3 3 2 2 2" xfId="38743" xr:uid="{00000000-0005-0000-0000-0000B9930000}"/>
    <cellStyle name="Normal 5 2 2 2 2 4 3 3 2 3" xfId="38744" xr:uid="{00000000-0005-0000-0000-0000BA930000}"/>
    <cellStyle name="Normal 5 2 2 2 2 4 3 3 3" xfId="38745" xr:uid="{00000000-0005-0000-0000-0000BB930000}"/>
    <cellStyle name="Normal 5 2 2 2 2 4 3 3 3 2" xfId="38746" xr:uid="{00000000-0005-0000-0000-0000BC930000}"/>
    <cellStyle name="Normal 5 2 2 2 2 4 3 3 4" xfId="38747" xr:uid="{00000000-0005-0000-0000-0000BD930000}"/>
    <cellStyle name="Normal 5 2 2 2 2 4 3 4" xfId="38748" xr:uid="{00000000-0005-0000-0000-0000BE930000}"/>
    <cellStyle name="Normal 5 2 2 2 2 4 3 4 2" xfId="38749" xr:uid="{00000000-0005-0000-0000-0000BF930000}"/>
    <cellStyle name="Normal 5 2 2 2 2 4 3 4 2 2" xfId="38750" xr:uid="{00000000-0005-0000-0000-0000C0930000}"/>
    <cellStyle name="Normal 5 2 2 2 2 4 3 4 2 2 2" xfId="38751" xr:uid="{00000000-0005-0000-0000-0000C1930000}"/>
    <cellStyle name="Normal 5 2 2 2 2 4 3 4 2 3" xfId="38752" xr:uid="{00000000-0005-0000-0000-0000C2930000}"/>
    <cellStyle name="Normal 5 2 2 2 2 4 3 4 3" xfId="38753" xr:uid="{00000000-0005-0000-0000-0000C3930000}"/>
    <cellStyle name="Normal 5 2 2 2 2 4 3 4 3 2" xfId="38754" xr:uid="{00000000-0005-0000-0000-0000C4930000}"/>
    <cellStyle name="Normal 5 2 2 2 2 4 3 4 4" xfId="38755" xr:uid="{00000000-0005-0000-0000-0000C5930000}"/>
    <cellStyle name="Normal 5 2 2 2 2 4 3 5" xfId="38756" xr:uid="{00000000-0005-0000-0000-0000C6930000}"/>
    <cellStyle name="Normal 5 2 2 2 2 4 3 5 2" xfId="38757" xr:uid="{00000000-0005-0000-0000-0000C7930000}"/>
    <cellStyle name="Normal 5 2 2 2 2 4 3 5 2 2" xfId="38758" xr:uid="{00000000-0005-0000-0000-0000C8930000}"/>
    <cellStyle name="Normal 5 2 2 2 2 4 3 5 3" xfId="38759" xr:uid="{00000000-0005-0000-0000-0000C9930000}"/>
    <cellStyle name="Normal 5 2 2 2 2 4 3 6" xfId="38760" xr:uid="{00000000-0005-0000-0000-0000CA930000}"/>
    <cellStyle name="Normal 5 2 2 2 2 4 3 6 2" xfId="38761" xr:uid="{00000000-0005-0000-0000-0000CB930000}"/>
    <cellStyle name="Normal 5 2 2 2 2 4 3 7" xfId="38762" xr:uid="{00000000-0005-0000-0000-0000CC930000}"/>
    <cellStyle name="Normal 5 2 2 2 2 4 3 7 2" xfId="38763" xr:uid="{00000000-0005-0000-0000-0000CD930000}"/>
    <cellStyle name="Normal 5 2 2 2 2 4 3 8" xfId="38764" xr:uid="{00000000-0005-0000-0000-0000CE930000}"/>
    <cellStyle name="Normal 5 2 2 2 2 4 4" xfId="38765" xr:uid="{00000000-0005-0000-0000-0000CF930000}"/>
    <cellStyle name="Normal 5 2 2 2 2 4 4 2" xfId="38766" xr:uid="{00000000-0005-0000-0000-0000D0930000}"/>
    <cellStyle name="Normal 5 2 2 2 2 4 4 2 2" xfId="38767" xr:uid="{00000000-0005-0000-0000-0000D1930000}"/>
    <cellStyle name="Normal 5 2 2 2 2 4 4 2 2 2" xfId="38768" xr:uid="{00000000-0005-0000-0000-0000D2930000}"/>
    <cellStyle name="Normal 5 2 2 2 2 4 4 2 2 2 2" xfId="38769" xr:uid="{00000000-0005-0000-0000-0000D3930000}"/>
    <cellStyle name="Normal 5 2 2 2 2 4 4 2 2 3" xfId="38770" xr:uid="{00000000-0005-0000-0000-0000D4930000}"/>
    <cellStyle name="Normal 5 2 2 2 2 4 4 2 3" xfId="38771" xr:uid="{00000000-0005-0000-0000-0000D5930000}"/>
    <cellStyle name="Normal 5 2 2 2 2 4 4 2 3 2" xfId="38772" xr:uid="{00000000-0005-0000-0000-0000D6930000}"/>
    <cellStyle name="Normal 5 2 2 2 2 4 4 2 4" xfId="38773" xr:uid="{00000000-0005-0000-0000-0000D7930000}"/>
    <cellStyle name="Normal 5 2 2 2 2 4 4 3" xfId="38774" xr:uid="{00000000-0005-0000-0000-0000D8930000}"/>
    <cellStyle name="Normal 5 2 2 2 2 4 4 3 2" xfId="38775" xr:uid="{00000000-0005-0000-0000-0000D9930000}"/>
    <cellStyle name="Normal 5 2 2 2 2 4 4 3 2 2" xfId="38776" xr:uid="{00000000-0005-0000-0000-0000DA930000}"/>
    <cellStyle name="Normal 5 2 2 2 2 4 4 3 3" xfId="38777" xr:uid="{00000000-0005-0000-0000-0000DB930000}"/>
    <cellStyle name="Normal 5 2 2 2 2 4 4 4" xfId="38778" xr:uid="{00000000-0005-0000-0000-0000DC930000}"/>
    <cellStyle name="Normal 5 2 2 2 2 4 4 4 2" xfId="38779" xr:uid="{00000000-0005-0000-0000-0000DD930000}"/>
    <cellStyle name="Normal 5 2 2 2 2 4 4 5" xfId="38780" xr:uid="{00000000-0005-0000-0000-0000DE930000}"/>
    <cellStyle name="Normal 5 2 2 2 2 4 5" xfId="38781" xr:uid="{00000000-0005-0000-0000-0000DF930000}"/>
    <cellStyle name="Normal 5 2 2 2 2 4 5 2" xfId="38782" xr:uid="{00000000-0005-0000-0000-0000E0930000}"/>
    <cellStyle name="Normal 5 2 2 2 2 4 5 2 2" xfId="38783" xr:uid="{00000000-0005-0000-0000-0000E1930000}"/>
    <cellStyle name="Normal 5 2 2 2 2 4 5 2 2 2" xfId="38784" xr:uid="{00000000-0005-0000-0000-0000E2930000}"/>
    <cellStyle name="Normal 5 2 2 2 2 4 5 2 3" xfId="38785" xr:uid="{00000000-0005-0000-0000-0000E3930000}"/>
    <cellStyle name="Normal 5 2 2 2 2 4 5 3" xfId="38786" xr:uid="{00000000-0005-0000-0000-0000E4930000}"/>
    <cellStyle name="Normal 5 2 2 2 2 4 5 3 2" xfId="38787" xr:uid="{00000000-0005-0000-0000-0000E5930000}"/>
    <cellStyle name="Normal 5 2 2 2 2 4 5 4" xfId="38788" xr:uid="{00000000-0005-0000-0000-0000E6930000}"/>
    <cellStyle name="Normal 5 2 2 2 2 4 6" xfId="38789" xr:uid="{00000000-0005-0000-0000-0000E7930000}"/>
    <cellStyle name="Normal 5 2 2 2 2 4 6 2" xfId="38790" xr:uid="{00000000-0005-0000-0000-0000E8930000}"/>
    <cellStyle name="Normal 5 2 2 2 2 4 6 2 2" xfId="38791" xr:uid="{00000000-0005-0000-0000-0000E9930000}"/>
    <cellStyle name="Normal 5 2 2 2 2 4 6 2 2 2" xfId="38792" xr:uid="{00000000-0005-0000-0000-0000EA930000}"/>
    <cellStyle name="Normal 5 2 2 2 2 4 6 2 3" xfId="38793" xr:uid="{00000000-0005-0000-0000-0000EB930000}"/>
    <cellStyle name="Normal 5 2 2 2 2 4 6 3" xfId="38794" xr:uid="{00000000-0005-0000-0000-0000EC930000}"/>
    <cellStyle name="Normal 5 2 2 2 2 4 6 3 2" xfId="38795" xr:uid="{00000000-0005-0000-0000-0000ED930000}"/>
    <cellStyle name="Normal 5 2 2 2 2 4 6 4" xfId="38796" xr:uid="{00000000-0005-0000-0000-0000EE930000}"/>
    <cellStyle name="Normal 5 2 2 2 2 4 7" xfId="38797" xr:uid="{00000000-0005-0000-0000-0000EF930000}"/>
    <cellStyle name="Normal 5 2 2 2 2 4 7 2" xfId="38798" xr:uid="{00000000-0005-0000-0000-0000F0930000}"/>
    <cellStyle name="Normal 5 2 2 2 2 4 7 2 2" xfId="38799" xr:uid="{00000000-0005-0000-0000-0000F1930000}"/>
    <cellStyle name="Normal 5 2 2 2 2 4 7 3" xfId="38800" xr:uid="{00000000-0005-0000-0000-0000F2930000}"/>
    <cellStyle name="Normal 5 2 2 2 2 4 8" xfId="38801" xr:uid="{00000000-0005-0000-0000-0000F3930000}"/>
    <cellStyle name="Normal 5 2 2 2 2 4 8 2" xfId="38802" xr:uid="{00000000-0005-0000-0000-0000F4930000}"/>
    <cellStyle name="Normal 5 2 2 2 2 4 9" xfId="38803" xr:uid="{00000000-0005-0000-0000-0000F5930000}"/>
    <cellStyle name="Normal 5 2 2 2 2 4 9 2" xfId="38804" xr:uid="{00000000-0005-0000-0000-0000F6930000}"/>
    <cellStyle name="Normal 5 2 2 2 2 5" xfId="38805" xr:uid="{00000000-0005-0000-0000-0000F7930000}"/>
    <cellStyle name="Normal 5 2 2 2 2 5 2" xfId="38806" xr:uid="{00000000-0005-0000-0000-0000F8930000}"/>
    <cellStyle name="Normal 5 2 2 2 2 5 2 2" xfId="38807" xr:uid="{00000000-0005-0000-0000-0000F9930000}"/>
    <cellStyle name="Normal 5 2 2 2 2 5 2 2 2" xfId="38808" xr:uid="{00000000-0005-0000-0000-0000FA930000}"/>
    <cellStyle name="Normal 5 2 2 2 2 5 2 2 2 2" xfId="38809" xr:uid="{00000000-0005-0000-0000-0000FB930000}"/>
    <cellStyle name="Normal 5 2 2 2 2 5 2 2 2 2 2" xfId="38810" xr:uid="{00000000-0005-0000-0000-0000FC930000}"/>
    <cellStyle name="Normal 5 2 2 2 2 5 2 2 2 2 2 2" xfId="38811" xr:uid="{00000000-0005-0000-0000-0000FD930000}"/>
    <cellStyle name="Normal 5 2 2 2 2 5 2 2 2 2 3" xfId="38812" xr:uid="{00000000-0005-0000-0000-0000FE930000}"/>
    <cellStyle name="Normal 5 2 2 2 2 5 2 2 2 3" xfId="38813" xr:uid="{00000000-0005-0000-0000-0000FF930000}"/>
    <cellStyle name="Normal 5 2 2 2 2 5 2 2 2 3 2" xfId="38814" xr:uid="{00000000-0005-0000-0000-000000940000}"/>
    <cellStyle name="Normal 5 2 2 2 2 5 2 2 2 4" xfId="38815" xr:uid="{00000000-0005-0000-0000-000001940000}"/>
    <cellStyle name="Normal 5 2 2 2 2 5 2 2 3" xfId="38816" xr:uid="{00000000-0005-0000-0000-000002940000}"/>
    <cellStyle name="Normal 5 2 2 2 2 5 2 2 3 2" xfId="38817" xr:uid="{00000000-0005-0000-0000-000003940000}"/>
    <cellStyle name="Normal 5 2 2 2 2 5 2 2 3 2 2" xfId="38818" xr:uid="{00000000-0005-0000-0000-000004940000}"/>
    <cellStyle name="Normal 5 2 2 2 2 5 2 2 3 3" xfId="38819" xr:uid="{00000000-0005-0000-0000-000005940000}"/>
    <cellStyle name="Normal 5 2 2 2 2 5 2 2 4" xfId="38820" xr:uid="{00000000-0005-0000-0000-000006940000}"/>
    <cellStyle name="Normal 5 2 2 2 2 5 2 2 4 2" xfId="38821" xr:uid="{00000000-0005-0000-0000-000007940000}"/>
    <cellStyle name="Normal 5 2 2 2 2 5 2 2 5" xfId="38822" xr:uid="{00000000-0005-0000-0000-000008940000}"/>
    <cellStyle name="Normal 5 2 2 2 2 5 2 3" xfId="38823" xr:uid="{00000000-0005-0000-0000-000009940000}"/>
    <cellStyle name="Normal 5 2 2 2 2 5 2 3 2" xfId="38824" xr:uid="{00000000-0005-0000-0000-00000A940000}"/>
    <cellStyle name="Normal 5 2 2 2 2 5 2 3 2 2" xfId="38825" xr:uid="{00000000-0005-0000-0000-00000B940000}"/>
    <cellStyle name="Normal 5 2 2 2 2 5 2 3 2 2 2" xfId="38826" xr:uid="{00000000-0005-0000-0000-00000C940000}"/>
    <cellStyle name="Normal 5 2 2 2 2 5 2 3 2 3" xfId="38827" xr:uid="{00000000-0005-0000-0000-00000D940000}"/>
    <cellStyle name="Normal 5 2 2 2 2 5 2 3 3" xfId="38828" xr:uid="{00000000-0005-0000-0000-00000E940000}"/>
    <cellStyle name="Normal 5 2 2 2 2 5 2 3 3 2" xfId="38829" xr:uid="{00000000-0005-0000-0000-00000F940000}"/>
    <cellStyle name="Normal 5 2 2 2 2 5 2 3 4" xfId="38830" xr:uid="{00000000-0005-0000-0000-000010940000}"/>
    <cellStyle name="Normal 5 2 2 2 2 5 2 4" xfId="38831" xr:uid="{00000000-0005-0000-0000-000011940000}"/>
    <cellStyle name="Normal 5 2 2 2 2 5 2 4 2" xfId="38832" xr:uid="{00000000-0005-0000-0000-000012940000}"/>
    <cellStyle name="Normal 5 2 2 2 2 5 2 4 2 2" xfId="38833" xr:uid="{00000000-0005-0000-0000-000013940000}"/>
    <cellStyle name="Normal 5 2 2 2 2 5 2 4 2 2 2" xfId="38834" xr:uid="{00000000-0005-0000-0000-000014940000}"/>
    <cellStyle name="Normal 5 2 2 2 2 5 2 4 2 3" xfId="38835" xr:uid="{00000000-0005-0000-0000-000015940000}"/>
    <cellStyle name="Normal 5 2 2 2 2 5 2 4 3" xfId="38836" xr:uid="{00000000-0005-0000-0000-000016940000}"/>
    <cellStyle name="Normal 5 2 2 2 2 5 2 4 3 2" xfId="38837" xr:uid="{00000000-0005-0000-0000-000017940000}"/>
    <cellStyle name="Normal 5 2 2 2 2 5 2 4 4" xfId="38838" xr:uid="{00000000-0005-0000-0000-000018940000}"/>
    <cellStyle name="Normal 5 2 2 2 2 5 2 5" xfId="38839" xr:uid="{00000000-0005-0000-0000-000019940000}"/>
    <cellStyle name="Normal 5 2 2 2 2 5 2 5 2" xfId="38840" xr:uid="{00000000-0005-0000-0000-00001A940000}"/>
    <cellStyle name="Normal 5 2 2 2 2 5 2 5 2 2" xfId="38841" xr:uid="{00000000-0005-0000-0000-00001B940000}"/>
    <cellStyle name="Normal 5 2 2 2 2 5 2 5 3" xfId="38842" xr:uid="{00000000-0005-0000-0000-00001C940000}"/>
    <cellStyle name="Normal 5 2 2 2 2 5 2 6" xfId="38843" xr:uid="{00000000-0005-0000-0000-00001D940000}"/>
    <cellStyle name="Normal 5 2 2 2 2 5 2 6 2" xfId="38844" xr:uid="{00000000-0005-0000-0000-00001E940000}"/>
    <cellStyle name="Normal 5 2 2 2 2 5 2 7" xfId="38845" xr:uid="{00000000-0005-0000-0000-00001F940000}"/>
    <cellStyle name="Normal 5 2 2 2 2 5 2 7 2" xfId="38846" xr:uid="{00000000-0005-0000-0000-000020940000}"/>
    <cellStyle name="Normal 5 2 2 2 2 5 2 8" xfId="38847" xr:uid="{00000000-0005-0000-0000-000021940000}"/>
    <cellStyle name="Normal 5 2 2 2 2 5 3" xfId="38848" xr:uid="{00000000-0005-0000-0000-000022940000}"/>
    <cellStyle name="Normal 5 2 2 2 2 5 3 2" xfId="38849" xr:uid="{00000000-0005-0000-0000-000023940000}"/>
    <cellStyle name="Normal 5 2 2 2 2 5 3 2 2" xfId="38850" xr:uid="{00000000-0005-0000-0000-000024940000}"/>
    <cellStyle name="Normal 5 2 2 2 2 5 3 2 2 2" xfId="38851" xr:uid="{00000000-0005-0000-0000-000025940000}"/>
    <cellStyle name="Normal 5 2 2 2 2 5 3 2 2 2 2" xfId="38852" xr:uid="{00000000-0005-0000-0000-000026940000}"/>
    <cellStyle name="Normal 5 2 2 2 2 5 3 2 2 3" xfId="38853" xr:uid="{00000000-0005-0000-0000-000027940000}"/>
    <cellStyle name="Normal 5 2 2 2 2 5 3 2 3" xfId="38854" xr:uid="{00000000-0005-0000-0000-000028940000}"/>
    <cellStyle name="Normal 5 2 2 2 2 5 3 2 3 2" xfId="38855" xr:uid="{00000000-0005-0000-0000-000029940000}"/>
    <cellStyle name="Normal 5 2 2 2 2 5 3 2 4" xfId="38856" xr:uid="{00000000-0005-0000-0000-00002A940000}"/>
    <cellStyle name="Normal 5 2 2 2 2 5 3 3" xfId="38857" xr:uid="{00000000-0005-0000-0000-00002B940000}"/>
    <cellStyle name="Normal 5 2 2 2 2 5 3 3 2" xfId="38858" xr:uid="{00000000-0005-0000-0000-00002C940000}"/>
    <cellStyle name="Normal 5 2 2 2 2 5 3 3 2 2" xfId="38859" xr:uid="{00000000-0005-0000-0000-00002D940000}"/>
    <cellStyle name="Normal 5 2 2 2 2 5 3 3 3" xfId="38860" xr:uid="{00000000-0005-0000-0000-00002E940000}"/>
    <cellStyle name="Normal 5 2 2 2 2 5 3 4" xfId="38861" xr:uid="{00000000-0005-0000-0000-00002F940000}"/>
    <cellStyle name="Normal 5 2 2 2 2 5 3 4 2" xfId="38862" xr:uid="{00000000-0005-0000-0000-000030940000}"/>
    <cellStyle name="Normal 5 2 2 2 2 5 3 5" xfId="38863" xr:uid="{00000000-0005-0000-0000-000031940000}"/>
    <cellStyle name="Normal 5 2 2 2 2 5 4" xfId="38864" xr:uid="{00000000-0005-0000-0000-000032940000}"/>
    <cellStyle name="Normal 5 2 2 2 2 5 4 2" xfId="38865" xr:uid="{00000000-0005-0000-0000-000033940000}"/>
    <cellStyle name="Normal 5 2 2 2 2 5 4 2 2" xfId="38866" xr:uid="{00000000-0005-0000-0000-000034940000}"/>
    <cellStyle name="Normal 5 2 2 2 2 5 4 2 2 2" xfId="38867" xr:uid="{00000000-0005-0000-0000-000035940000}"/>
    <cellStyle name="Normal 5 2 2 2 2 5 4 2 3" xfId="38868" xr:uid="{00000000-0005-0000-0000-000036940000}"/>
    <cellStyle name="Normal 5 2 2 2 2 5 4 3" xfId="38869" xr:uid="{00000000-0005-0000-0000-000037940000}"/>
    <cellStyle name="Normal 5 2 2 2 2 5 4 3 2" xfId="38870" xr:uid="{00000000-0005-0000-0000-000038940000}"/>
    <cellStyle name="Normal 5 2 2 2 2 5 4 4" xfId="38871" xr:uid="{00000000-0005-0000-0000-000039940000}"/>
    <cellStyle name="Normal 5 2 2 2 2 5 5" xfId="38872" xr:uid="{00000000-0005-0000-0000-00003A940000}"/>
    <cellStyle name="Normal 5 2 2 2 2 5 5 2" xfId="38873" xr:uid="{00000000-0005-0000-0000-00003B940000}"/>
    <cellStyle name="Normal 5 2 2 2 2 5 5 2 2" xfId="38874" xr:uid="{00000000-0005-0000-0000-00003C940000}"/>
    <cellStyle name="Normal 5 2 2 2 2 5 5 2 2 2" xfId="38875" xr:uid="{00000000-0005-0000-0000-00003D940000}"/>
    <cellStyle name="Normal 5 2 2 2 2 5 5 2 3" xfId="38876" xr:uid="{00000000-0005-0000-0000-00003E940000}"/>
    <cellStyle name="Normal 5 2 2 2 2 5 5 3" xfId="38877" xr:uid="{00000000-0005-0000-0000-00003F940000}"/>
    <cellStyle name="Normal 5 2 2 2 2 5 5 3 2" xfId="38878" xr:uid="{00000000-0005-0000-0000-000040940000}"/>
    <cellStyle name="Normal 5 2 2 2 2 5 5 4" xfId="38879" xr:uid="{00000000-0005-0000-0000-000041940000}"/>
    <cellStyle name="Normal 5 2 2 2 2 5 6" xfId="38880" xr:uid="{00000000-0005-0000-0000-000042940000}"/>
    <cellStyle name="Normal 5 2 2 2 2 5 6 2" xfId="38881" xr:uid="{00000000-0005-0000-0000-000043940000}"/>
    <cellStyle name="Normal 5 2 2 2 2 5 6 2 2" xfId="38882" xr:uid="{00000000-0005-0000-0000-000044940000}"/>
    <cellStyle name="Normal 5 2 2 2 2 5 6 3" xfId="38883" xr:uid="{00000000-0005-0000-0000-000045940000}"/>
    <cellStyle name="Normal 5 2 2 2 2 5 7" xfId="38884" xr:uid="{00000000-0005-0000-0000-000046940000}"/>
    <cellStyle name="Normal 5 2 2 2 2 5 7 2" xfId="38885" xr:uid="{00000000-0005-0000-0000-000047940000}"/>
    <cellStyle name="Normal 5 2 2 2 2 5 8" xfId="38886" xr:uid="{00000000-0005-0000-0000-000048940000}"/>
    <cellStyle name="Normal 5 2 2 2 2 5 8 2" xfId="38887" xr:uid="{00000000-0005-0000-0000-000049940000}"/>
    <cellStyle name="Normal 5 2 2 2 2 5 9" xfId="38888" xr:uid="{00000000-0005-0000-0000-00004A940000}"/>
    <cellStyle name="Normal 5 2 2 2 2 6" xfId="38889" xr:uid="{00000000-0005-0000-0000-00004B940000}"/>
    <cellStyle name="Normal 5 2 2 2 2 6 2" xfId="38890" xr:uid="{00000000-0005-0000-0000-00004C940000}"/>
    <cellStyle name="Normal 5 2 2 2 2 6 2 2" xfId="38891" xr:uid="{00000000-0005-0000-0000-00004D940000}"/>
    <cellStyle name="Normal 5 2 2 2 2 6 2 2 2" xfId="38892" xr:uid="{00000000-0005-0000-0000-00004E940000}"/>
    <cellStyle name="Normal 5 2 2 2 2 6 2 2 2 2" xfId="38893" xr:uid="{00000000-0005-0000-0000-00004F940000}"/>
    <cellStyle name="Normal 5 2 2 2 2 6 2 2 2 2 2" xfId="38894" xr:uid="{00000000-0005-0000-0000-000050940000}"/>
    <cellStyle name="Normal 5 2 2 2 2 6 2 2 2 3" xfId="38895" xr:uid="{00000000-0005-0000-0000-000051940000}"/>
    <cellStyle name="Normal 5 2 2 2 2 6 2 2 3" xfId="38896" xr:uid="{00000000-0005-0000-0000-000052940000}"/>
    <cellStyle name="Normal 5 2 2 2 2 6 2 2 3 2" xfId="38897" xr:uid="{00000000-0005-0000-0000-000053940000}"/>
    <cellStyle name="Normal 5 2 2 2 2 6 2 2 4" xfId="38898" xr:uid="{00000000-0005-0000-0000-000054940000}"/>
    <cellStyle name="Normal 5 2 2 2 2 6 2 3" xfId="38899" xr:uid="{00000000-0005-0000-0000-000055940000}"/>
    <cellStyle name="Normal 5 2 2 2 2 6 2 3 2" xfId="38900" xr:uid="{00000000-0005-0000-0000-000056940000}"/>
    <cellStyle name="Normal 5 2 2 2 2 6 2 3 2 2" xfId="38901" xr:uid="{00000000-0005-0000-0000-000057940000}"/>
    <cellStyle name="Normal 5 2 2 2 2 6 2 3 3" xfId="38902" xr:uid="{00000000-0005-0000-0000-000058940000}"/>
    <cellStyle name="Normal 5 2 2 2 2 6 2 4" xfId="38903" xr:uid="{00000000-0005-0000-0000-000059940000}"/>
    <cellStyle name="Normal 5 2 2 2 2 6 2 4 2" xfId="38904" xr:uid="{00000000-0005-0000-0000-00005A940000}"/>
    <cellStyle name="Normal 5 2 2 2 2 6 2 5" xfId="38905" xr:uid="{00000000-0005-0000-0000-00005B940000}"/>
    <cellStyle name="Normal 5 2 2 2 2 6 3" xfId="38906" xr:uid="{00000000-0005-0000-0000-00005C940000}"/>
    <cellStyle name="Normal 5 2 2 2 2 6 3 2" xfId="38907" xr:uid="{00000000-0005-0000-0000-00005D940000}"/>
    <cellStyle name="Normal 5 2 2 2 2 6 3 2 2" xfId="38908" xr:uid="{00000000-0005-0000-0000-00005E940000}"/>
    <cellStyle name="Normal 5 2 2 2 2 6 3 2 2 2" xfId="38909" xr:uid="{00000000-0005-0000-0000-00005F940000}"/>
    <cellStyle name="Normal 5 2 2 2 2 6 3 2 3" xfId="38910" xr:uid="{00000000-0005-0000-0000-000060940000}"/>
    <cellStyle name="Normal 5 2 2 2 2 6 3 3" xfId="38911" xr:uid="{00000000-0005-0000-0000-000061940000}"/>
    <cellStyle name="Normal 5 2 2 2 2 6 3 3 2" xfId="38912" xr:uid="{00000000-0005-0000-0000-000062940000}"/>
    <cellStyle name="Normal 5 2 2 2 2 6 3 4" xfId="38913" xr:uid="{00000000-0005-0000-0000-000063940000}"/>
    <cellStyle name="Normal 5 2 2 2 2 6 4" xfId="38914" xr:uid="{00000000-0005-0000-0000-000064940000}"/>
    <cellStyle name="Normal 5 2 2 2 2 6 4 2" xfId="38915" xr:uid="{00000000-0005-0000-0000-000065940000}"/>
    <cellStyle name="Normal 5 2 2 2 2 6 4 2 2" xfId="38916" xr:uid="{00000000-0005-0000-0000-000066940000}"/>
    <cellStyle name="Normal 5 2 2 2 2 6 4 2 2 2" xfId="38917" xr:uid="{00000000-0005-0000-0000-000067940000}"/>
    <cellStyle name="Normal 5 2 2 2 2 6 4 2 3" xfId="38918" xr:uid="{00000000-0005-0000-0000-000068940000}"/>
    <cellStyle name="Normal 5 2 2 2 2 6 4 3" xfId="38919" xr:uid="{00000000-0005-0000-0000-000069940000}"/>
    <cellStyle name="Normal 5 2 2 2 2 6 4 3 2" xfId="38920" xr:uid="{00000000-0005-0000-0000-00006A940000}"/>
    <cellStyle name="Normal 5 2 2 2 2 6 4 4" xfId="38921" xr:uid="{00000000-0005-0000-0000-00006B940000}"/>
    <cellStyle name="Normal 5 2 2 2 2 6 5" xfId="38922" xr:uid="{00000000-0005-0000-0000-00006C940000}"/>
    <cellStyle name="Normal 5 2 2 2 2 6 5 2" xfId="38923" xr:uid="{00000000-0005-0000-0000-00006D940000}"/>
    <cellStyle name="Normal 5 2 2 2 2 6 5 2 2" xfId="38924" xr:uid="{00000000-0005-0000-0000-00006E940000}"/>
    <cellStyle name="Normal 5 2 2 2 2 6 5 3" xfId="38925" xr:uid="{00000000-0005-0000-0000-00006F940000}"/>
    <cellStyle name="Normal 5 2 2 2 2 6 6" xfId="38926" xr:uid="{00000000-0005-0000-0000-000070940000}"/>
    <cellStyle name="Normal 5 2 2 2 2 6 6 2" xfId="38927" xr:uid="{00000000-0005-0000-0000-000071940000}"/>
    <cellStyle name="Normal 5 2 2 2 2 6 7" xfId="38928" xr:uid="{00000000-0005-0000-0000-000072940000}"/>
    <cellStyle name="Normal 5 2 2 2 2 6 7 2" xfId="38929" xr:uid="{00000000-0005-0000-0000-000073940000}"/>
    <cellStyle name="Normal 5 2 2 2 2 6 8" xfId="38930" xr:uid="{00000000-0005-0000-0000-000074940000}"/>
    <cellStyle name="Normal 5 2 2 2 2 7" xfId="38931" xr:uid="{00000000-0005-0000-0000-000075940000}"/>
    <cellStyle name="Normal 5 2 2 2 2 7 2" xfId="38932" xr:uid="{00000000-0005-0000-0000-000076940000}"/>
    <cellStyle name="Normal 5 2 2 2 2 7 2 2" xfId="38933" xr:uid="{00000000-0005-0000-0000-000077940000}"/>
    <cellStyle name="Normal 5 2 2 2 2 7 2 2 2" xfId="38934" xr:uid="{00000000-0005-0000-0000-000078940000}"/>
    <cellStyle name="Normal 5 2 2 2 2 7 2 2 2 2" xfId="38935" xr:uid="{00000000-0005-0000-0000-000079940000}"/>
    <cellStyle name="Normal 5 2 2 2 2 7 2 2 2 2 2" xfId="38936" xr:uid="{00000000-0005-0000-0000-00007A940000}"/>
    <cellStyle name="Normal 5 2 2 2 2 7 2 2 2 3" xfId="38937" xr:uid="{00000000-0005-0000-0000-00007B940000}"/>
    <cellStyle name="Normal 5 2 2 2 2 7 2 2 3" xfId="38938" xr:uid="{00000000-0005-0000-0000-00007C940000}"/>
    <cellStyle name="Normal 5 2 2 2 2 7 2 2 3 2" xfId="38939" xr:uid="{00000000-0005-0000-0000-00007D940000}"/>
    <cellStyle name="Normal 5 2 2 2 2 7 2 2 4" xfId="38940" xr:uid="{00000000-0005-0000-0000-00007E940000}"/>
    <cellStyle name="Normal 5 2 2 2 2 7 2 3" xfId="38941" xr:uid="{00000000-0005-0000-0000-00007F940000}"/>
    <cellStyle name="Normal 5 2 2 2 2 7 2 3 2" xfId="38942" xr:uid="{00000000-0005-0000-0000-000080940000}"/>
    <cellStyle name="Normal 5 2 2 2 2 7 2 3 2 2" xfId="38943" xr:uid="{00000000-0005-0000-0000-000081940000}"/>
    <cellStyle name="Normal 5 2 2 2 2 7 2 3 3" xfId="38944" xr:uid="{00000000-0005-0000-0000-000082940000}"/>
    <cellStyle name="Normal 5 2 2 2 2 7 2 4" xfId="38945" xr:uid="{00000000-0005-0000-0000-000083940000}"/>
    <cellStyle name="Normal 5 2 2 2 2 7 2 4 2" xfId="38946" xr:uid="{00000000-0005-0000-0000-000084940000}"/>
    <cellStyle name="Normal 5 2 2 2 2 7 2 5" xfId="38947" xr:uid="{00000000-0005-0000-0000-000085940000}"/>
    <cellStyle name="Normal 5 2 2 2 2 7 3" xfId="38948" xr:uid="{00000000-0005-0000-0000-000086940000}"/>
    <cellStyle name="Normal 5 2 2 2 2 7 3 2" xfId="38949" xr:uid="{00000000-0005-0000-0000-000087940000}"/>
    <cellStyle name="Normal 5 2 2 2 2 7 3 2 2" xfId="38950" xr:uid="{00000000-0005-0000-0000-000088940000}"/>
    <cellStyle name="Normal 5 2 2 2 2 7 3 2 2 2" xfId="38951" xr:uid="{00000000-0005-0000-0000-000089940000}"/>
    <cellStyle name="Normal 5 2 2 2 2 7 3 2 3" xfId="38952" xr:uid="{00000000-0005-0000-0000-00008A940000}"/>
    <cellStyle name="Normal 5 2 2 2 2 7 3 3" xfId="38953" xr:uid="{00000000-0005-0000-0000-00008B940000}"/>
    <cellStyle name="Normal 5 2 2 2 2 7 3 3 2" xfId="38954" xr:uid="{00000000-0005-0000-0000-00008C940000}"/>
    <cellStyle name="Normal 5 2 2 2 2 7 3 4" xfId="38955" xr:uid="{00000000-0005-0000-0000-00008D940000}"/>
    <cellStyle name="Normal 5 2 2 2 2 7 4" xfId="38956" xr:uid="{00000000-0005-0000-0000-00008E940000}"/>
    <cellStyle name="Normal 5 2 2 2 2 7 4 2" xfId="38957" xr:uid="{00000000-0005-0000-0000-00008F940000}"/>
    <cellStyle name="Normal 5 2 2 2 2 7 4 2 2" xfId="38958" xr:uid="{00000000-0005-0000-0000-000090940000}"/>
    <cellStyle name="Normal 5 2 2 2 2 7 4 3" xfId="38959" xr:uid="{00000000-0005-0000-0000-000091940000}"/>
    <cellStyle name="Normal 5 2 2 2 2 7 5" xfId="38960" xr:uid="{00000000-0005-0000-0000-000092940000}"/>
    <cellStyle name="Normal 5 2 2 2 2 7 5 2" xfId="38961" xr:uid="{00000000-0005-0000-0000-000093940000}"/>
    <cellStyle name="Normal 5 2 2 2 2 7 6" xfId="38962" xr:uid="{00000000-0005-0000-0000-000094940000}"/>
    <cellStyle name="Normal 5 2 2 2 2 8" xfId="38963" xr:uid="{00000000-0005-0000-0000-000095940000}"/>
    <cellStyle name="Normal 5 2 2 2 2 8 2" xfId="38964" xr:uid="{00000000-0005-0000-0000-000096940000}"/>
    <cellStyle name="Normal 5 2 2 2 2 8 2 2" xfId="38965" xr:uid="{00000000-0005-0000-0000-000097940000}"/>
    <cellStyle name="Normal 5 2 2 2 2 8 2 2 2" xfId="38966" xr:uid="{00000000-0005-0000-0000-000098940000}"/>
    <cellStyle name="Normal 5 2 2 2 2 8 2 2 2 2" xfId="38967" xr:uid="{00000000-0005-0000-0000-000099940000}"/>
    <cellStyle name="Normal 5 2 2 2 2 8 2 2 2 2 2" xfId="38968" xr:uid="{00000000-0005-0000-0000-00009A940000}"/>
    <cellStyle name="Normal 5 2 2 2 2 8 2 2 2 3" xfId="38969" xr:uid="{00000000-0005-0000-0000-00009B940000}"/>
    <cellStyle name="Normal 5 2 2 2 2 8 2 2 3" xfId="38970" xr:uid="{00000000-0005-0000-0000-00009C940000}"/>
    <cellStyle name="Normal 5 2 2 2 2 8 2 2 3 2" xfId="38971" xr:uid="{00000000-0005-0000-0000-00009D940000}"/>
    <cellStyle name="Normal 5 2 2 2 2 8 2 2 4" xfId="38972" xr:uid="{00000000-0005-0000-0000-00009E940000}"/>
    <cellStyle name="Normal 5 2 2 2 2 8 2 3" xfId="38973" xr:uid="{00000000-0005-0000-0000-00009F940000}"/>
    <cellStyle name="Normal 5 2 2 2 2 8 2 3 2" xfId="38974" xr:uid="{00000000-0005-0000-0000-0000A0940000}"/>
    <cellStyle name="Normal 5 2 2 2 2 8 2 3 2 2" xfId="38975" xr:uid="{00000000-0005-0000-0000-0000A1940000}"/>
    <cellStyle name="Normal 5 2 2 2 2 8 2 3 3" xfId="38976" xr:uid="{00000000-0005-0000-0000-0000A2940000}"/>
    <cellStyle name="Normal 5 2 2 2 2 8 2 4" xfId="38977" xr:uid="{00000000-0005-0000-0000-0000A3940000}"/>
    <cellStyle name="Normal 5 2 2 2 2 8 2 4 2" xfId="38978" xr:uid="{00000000-0005-0000-0000-0000A4940000}"/>
    <cellStyle name="Normal 5 2 2 2 2 8 2 5" xfId="38979" xr:uid="{00000000-0005-0000-0000-0000A5940000}"/>
    <cellStyle name="Normal 5 2 2 2 2 8 3" xfId="38980" xr:uid="{00000000-0005-0000-0000-0000A6940000}"/>
    <cellStyle name="Normal 5 2 2 2 2 8 3 2" xfId="38981" xr:uid="{00000000-0005-0000-0000-0000A7940000}"/>
    <cellStyle name="Normal 5 2 2 2 2 8 3 2 2" xfId="38982" xr:uid="{00000000-0005-0000-0000-0000A8940000}"/>
    <cellStyle name="Normal 5 2 2 2 2 8 3 2 2 2" xfId="38983" xr:uid="{00000000-0005-0000-0000-0000A9940000}"/>
    <cellStyle name="Normal 5 2 2 2 2 8 3 2 3" xfId="38984" xr:uid="{00000000-0005-0000-0000-0000AA940000}"/>
    <cellStyle name="Normal 5 2 2 2 2 8 3 3" xfId="38985" xr:uid="{00000000-0005-0000-0000-0000AB940000}"/>
    <cellStyle name="Normal 5 2 2 2 2 8 3 3 2" xfId="38986" xr:uid="{00000000-0005-0000-0000-0000AC940000}"/>
    <cellStyle name="Normal 5 2 2 2 2 8 3 4" xfId="38987" xr:uid="{00000000-0005-0000-0000-0000AD940000}"/>
    <cellStyle name="Normal 5 2 2 2 2 8 4" xfId="38988" xr:uid="{00000000-0005-0000-0000-0000AE940000}"/>
    <cellStyle name="Normal 5 2 2 2 2 8 4 2" xfId="38989" xr:uid="{00000000-0005-0000-0000-0000AF940000}"/>
    <cellStyle name="Normal 5 2 2 2 2 8 4 2 2" xfId="38990" xr:uid="{00000000-0005-0000-0000-0000B0940000}"/>
    <cellStyle name="Normal 5 2 2 2 2 8 4 3" xfId="38991" xr:uid="{00000000-0005-0000-0000-0000B1940000}"/>
    <cellStyle name="Normal 5 2 2 2 2 8 5" xfId="38992" xr:uid="{00000000-0005-0000-0000-0000B2940000}"/>
    <cellStyle name="Normal 5 2 2 2 2 8 5 2" xfId="38993" xr:uid="{00000000-0005-0000-0000-0000B3940000}"/>
    <cellStyle name="Normal 5 2 2 2 2 8 6" xfId="38994" xr:uid="{00000000-0005-0000-0000-0000B4940000}"/>
    <cellStyle name="Normal 5 2 2 2 2 9" xfId="38995" xr:uid="{00000000-0005-0000-0000-0000B5940000}"/>
    <cellStyle name="Normal 5 2 2 2 2 9 2" xfId="38996" xr:uid="{00000000-0005-0000-0000-0000B6940000}"/>
    <cellStyle name="Normal 5 2 2 2 2 9 2 2" xfId="38997" xr:uid="{00000000-0005-0000-0000-0000B7940000}"/>
    <cellStyle name="Normal 5 2 2 2 2 9 2 2 2" xfId="38998" xr:uid="{00000000-0005-0000-0000-0000B8940000}"/>
    <cellStyle name="Normal 5 2 2 2 2 9 2 2 2 2" xfId="38999" xr:uid="{00000000-0005-0000-0000-0000B9940000}"/>
    <cellStyle name="Normal 5 2 2 2 2 9 2 2 3" xfId="39000" xr:uid="{00000000-0005-0000-0000-0000BA940000}"/>
    <cellStyle name="Normal 5 2 2 2 2 9 2 3" xfId="39001" xr:uid="{00000000-0005-0000-0000-0000BB940000}"/>
    <cellStyle name="Normal 5 2 2 2 2 9 2 3 2" xfId="39002" xr:uid="{00000000-0005-0000-0000-0000BC940000}"/>
    <cellStyle name="Normal 5 2 2 2 2 9 2 4" xfId="39003" xr:uid="{00000000-0005-0000-0000-0000BD940000}"/>
    <cellStyle name="Normal 5 2 2 2 2 9 3" xfId="39004" xr:uid="{00000000-0005-0000-0000-0000BE940000}"/>
    <cellStyle name="Normal 5 2 2 2 2 9 3 2" xfId="39005" xr:uid="{00000000-0005-0000-0000-0000BF940000}"/>
    <cellStyle name="Normal 5 2 2 2 2 9 3 2 2" xfId="39006" xr:uid="{00000000-0005-0000-0000-0000C0940000}"/>
    <cellStyle name="Normal 5 2 2 2 2 9 3 3" xfId="39007" xr:uid="{00000000-0005-0000-0000-0000C1940000}"/>
    <cellStyle name="Normal 5 2 2 2 2 9 4" xfId="39008" xr:uid="{00000000-0005-0000-0000-0000C2940000}"/>
    <cellStyle name="Normal 5 2 2 2 2 9 4 2" xfId="39009" xr:uid="{00000000-0005-0000-0000-0000C3940000}"/>
    <cellStyle name="Normal 5 2 2 2 2 9 5" xfId="39010" xr:uid="{00000000-0005-0000-0000-0000C4940000}"/>
    <cellStyle name="Normal 5 2 2 2 2_T-straight with PEDs adjustor" xfId="39011" xr:uid="{00000000-0005-0000-0000-0000C5940000}"/>
    <cellStyle name="Normal 5 2 2 2 3" xfId="1351" xr:uid="{00000000-0005-0000-0000-0000C6940000}"/>
    <cellStyle name="Normal 5 2 2 2 3 10" xfId="39012" xr:uid="{00000000-0005-0000-0000-0000C7940000}"/>
    <cellStyle name="Normal 5 2 2 2 3 11" xfId="39013" xr:uid="{00000000-0005-0000-0000-0000C8940000}"/>
    <cellStyle name="Normal 5 2 2 2 3 2" xfId="39014" xr:uid="{00000000-0005-0000-0000-0000C9940000}"/>
    <cellStyle name="Normal 5 2 2 2 3 2 10" xfId="39015" xr:uid="{00000000-0005-0000-0000-0000CA940000}"/>
    <cellStyle name="Normal 5 2 2 2 3 2 2" xfId="39016" xr:uid="{00000000-0005-0000-0000-0000CB940000}"/>
    <cellStyle name="Normal 5 2 2 2 3 2 2 2" xfId="39017" xr:uid="{00000000-0005-0000-0000-0000CC940000}"/>
    <cellStyle name="Normal 5 2 2 2 3 2 2 2 2" xfId="39018" xr:uid="{00000000-0005-0000-0000-0000CD940000}"/>
    <cellStyle name="Normal 5 2 2 2 3 2 2 2 2 2" xfId="39019" xr:uid="{00000000-0005-0000-0000-0000CE940000}"/>
    <cellStyle name="Normal 5 2 2 2 3 2 2 2 2 2 2" xfId="39020" xr:uid="{00000000-0005-0000-0000-0000CF940000}"/>
    <cellStyle name="Normal 5 2 2 2 3 2 2 2 2 2 2 2" xfId="39021" xr:uid="{00000000-0005-0000-0000-0000D0940000}"/>
    <cellStyle name="Normal 5 2 2 2 3 2 2 2 2 2 3" xfId="39022" xr:uid="{00000000-0005-0000-0000-0000D1940000}"/>
    <cellStyle name="Normal 5 2 2 2 3 2 2 2 2 3" xfId="39023" xr:uid="{00000000-0005-0000-0000-0000D2940000}"/>
    <cellStyle name="Normal 5 2 2 2 3 2 2 2 2 3 2" xfId="39024" xr:uid="{00000000-0005-0000-0000-0000D3940000}"/>
    <cellStyle name="Normal 5 2 2 2 3 2 2 2 2 4" xfId="39025" xr:uid="{00000000-0005-0000-0000-0000D4940000}"/>
    <cellStyle name="Normal 5 2 2 2 3 2 2 2 3" xfId="39026" xr:uid="{00000000-0005-0000-0000-0000D5940000}"/>
    <cellStyle name="Normal 5 2 2 2 3 2 2 2 3 2" xfId="39027" xr:uid="{00000000-0005-0000-0000-0000D6940000}"/>
    <cellStyle name="Normal 5 2 2 2 3 2 2 2 3 2 2" xfId="39028" xr:uid="{00000000-0005-0000-0000-0000D7940000}"/>
    <cellStyle name="Normal 5 2 2 2 3 2 2 2 3 3" xfId="39029" xr:uid="{00000000-0005-0000-0000-0000D8940000}"/>
    <cellStyle name="Normal 5 2 2 2 3 2 2 2 4" xfId="39030" xr:uid="{00000000-0005-0000-0000-0000D9940000}"/>
    <cellStyle name="Normal 5 2 2 2 3 2 2 2 4 2" xfId="39031" xr:uid="{00000000-0005-0000-0000-0000DA940000}"/>
    <cellStyle name="Normal 5 2 2 2 3 2 2 2 5" xfId="39032" xr:uid="{00000000-0005-0000-0000-0000DB940000}"/>
    <cellStyle name="Normal 5 2 2 2 3 2 2 3" xfId="39033" xr:uid="{00000000-0005-0000-0000-0000DC940000}"/>
    <cellStyle name="Normal 5 2 2 2 3 2 2 3 2" xfId="39034" xr:uid="{00000000-0005-0000-0000-0000DD940000}"/>
    <cellStyle name="Normal 5 2 2 2 3 2 2 3 2 2" xfId="39035" xr:uid="{00000000-0005-0000-0000-0000DE940000}"/>
    <cellStyle name="Normal 5 2 2 2 3 2 2 3 2 2 2" xfId="39036" xr:uid="{00000000-0005-0000-0000-0000DF940000}"/>
    <cellStyle name="Normal 5 2 2 2 3 2 2 3 2 3" xfId="39037" xr:uid="{00000000-0005-0000-0000-0000E0940000}"/>
    <cellStyle name="Normal 5 2 2 2 3 2 2 3 3" xfId="39038" xr:uid="{00000000-0005-0000-0000-0000E1940000}"/>
    <cellStyle name="Normal 5 2 2 2 3 2 2 3 3 2" xfId="39039" xr:uid="{00000000-0005-0000-0000-0000E2940000}"/>
    <cellStyle name="Normal 5 2 2 2 3 2 2 3 4" xfId="39040" xr:uid="{00000000-0005-0000-0000-0000E3940000}"/>
    <cellStyle name="Normal 5 2 2 2 3 2 2 4" xfId="39041" xr:uid="{00000000-0005-0000-0000-0000E4940000}"/>
    <cellStyle name="Normal 5 2 2 2 3 2 2 4 2" xfId="39042" xr:uid="{00000000-0005-0000-0000-0000E5940000}"/>
    <cellStyle name="Normal 5 2 2 2 3 2 2 4 2 2" xfId="39043" xr:uid="{00000000-0005-0000-0000-0000E6940000}"/>
    <cellStyle name="Normal 5 2 2 2 3 2 2 4 2 2 2" xfId="39044" xr:uid="{00000000-0005-0000-0000-0000E7940000}"/>
    <cellStyle name="Normal 5 2 2 2 3 2 2 4 2 3" xfId="39045" xr:uid="{00000000-0005-0000-0000-0000E8940000}"/>
    <cellStyle name="Normal 5 2 2 2 3 2 2 4 3" xfId="39046" xr:uid="{00000000-0005-0000-0000-0000E9940000}"/>
    <cellStyle name="Normal 5 2 2 2 3 2 2 4 3 2" xfId="39047" xr:uid="{00000000-0005-0000-0000-0000EA940000}"/>
    <cellStyle name="Normal 5 2 2 2 3 2 2 4 4" xfId="39048" xr:uid="{00000000-0005-0000-0000-0000EB940000}"/>
    <cellStyle name="Normal 5 2 2 2 3 2 2 5" xfId="39049" xr:uid="{00000000-0005-0000-0000-0000EC940000}"/>
    <cellStyle name="Normal 5 2 2 2 3 2 2 5 2" xfId="39050" xr:uid="{00000000-0005-0000-0000-0000ED940000}"/>
    <cellStyle name="Normal 5 2 2 2 3 2 2 5 2 2" xfId="39051" xr:uid="{00000000-0005-0000-0000-0000EE940000}"/>
    <cellStyle name="Normal 5 2 2 2 3 2 2 5 3" xfId="39052" xr:uid="{00000000-0005-0000-0000-0000EF940000}"/>
    <cellStyle name="Normal 5 2 2 2 3 2 2 6" xfId="39053" xr:uid="{00000000-0005-0000-0000-0000F0940000}"/>
    <cellStyle name="Normal 5 2 2 2 3 2 2 6 2" xfId="39054" xr:uid="{00000000-0005-0000-0000-0000F1940000}"/>
    <cellStyle name="Normal 5 2 2 2 3 2 2 7" xfId="39055" xr:uid="{00000000-0005-0000-0000-0000F2940000}"/>
    <cellStyle name="Normal 5 2 2 2 3 2 2 7 2" xfId="39056" xr:uid="{00000000-0005-0000-0000-0000F3940000}"/>
    <cellStyle name="Normal 5 2 2 2 3 2 2 8" xfId="39057" xr:uid="{00000000-0005-0000-0000-0000F4940000}"/>
    <cellStyle name="Normal 5 2 2 2 3 2 3" xfId="39058" xr:uid="{00000000-0005-0000-0000-0000F5940000}"/>
    <cellStyle name="Normal 5 2 2 2 3 2 3 2" xfId="39059" xr:uid="{00000000-0005-0000-0000-0000F6940000}"/>
    <cellStyle name="Normal 5 2 2 2 3 2 3 2 2" xfId="39060" xr:uid="{00000000-0005-0000-0000-0000F7940000}"/>
    <cellStyle name="Normal 5 2 2 2 3 2 3 2 2 2" xfId="39061" xr:uid="{00000000-0005-0000-0000-0000F8940000}"/>
    <cellStyle name="Normal 5 2 2 2 3 2 3 2 2 2 2" xfId="39062" xr:uid="{00000000-0005-0000-0000-0000F9940000}"/>
    <cellStyle name="Normal 5 2 2 2 3 2 3 2 2 3" xfId="39063" xr:uid="{00000000-0005-0000-0000-0000FA940000}"/>
    <cellStyle name="Normal 5 2 2 2 3 2 3 2 3" xfId="39064" xr:uid="{00000000-0005-0000-0000-0000FB940000}"/>
    <cellStyle name="Normal 5 2 2 2 3 2 3 2 3 2" xfId="39065" xr:uid="{00000000-0005-0000-0000-0000FC940000}"/>
    <cellStyle name="Normal 5 2 2 2 3 2 3 2 4" xfId="39066" xr:uid="{00000000-0005-0000-0000-0000FD940000}"/>
    <cellStyle name="Normal 5 2 2 2 3 2 3 3" xfId="39067" xr:uid="{00000000-0005-0000-0000-0000FE940000}"/>
    <cellStyle name="Normal 5 2 2 2 3 2 3 3 2" xfId="39068" xr:uid="{00000000-0005-0000-0000-0000FF940000}"/>
    <cellStyle name="Normal 5 2 2 2 3 2 3 3 2 2" xfId="39069" xr:uid="{00000000-0005-0000-0000-000000950000}"/>
    <cellStyle name="Normal 5 2 2 2 3 2 3 3 3" xfId="39070" xr:uid="{00000000-0005-0000-0000-000001950000}"/>
    <cellStyle name="Normal 5 2 2 2 3 2 3 4" xfId="39071" xr:uid="{00000000-0005-0000-0000-000002950000}"/>
    <cellStyle name="Normal 5 2 2 2 3 2 3 4 2" xfId="39072" xr:uid="{00000000-0005-0000-0000-000003950000}"/>
    <cellStyle name="Normal 5 2 2 2 3 2 3 5" xfId="39073" xr:uid="{00000000-0005-0000-0000-000004950000}"/>
    <cellStyle name="Normal 5 2 2 2 3 2 4" xfId="39074" xr:uid="{00000000-0005-0000-0000-000005950000}"/>
    <cellStyle name="Normal 5 2 2 2 3 2 4 2" xfId="39075" xr:uid="{00000000-0005-0000-0000-000006950000}"/>
    <cellStyle name="Normal 5 2 2 2 3 2 4 2 2" xfId="39076" xr:uid="{00000000-0005-0000-0000-000007950000}"/>
    <cellStyle name="Normal 5 2 2 2 3 2 4 2 2 2" xfId="39077" xr:uid="{00000000-0005-0000-0000-000008950000}"/>
    <cellStyle name="Normal 5 2 2 2 3 2 4 2 3" xfId="39078" xr:uid="{00000000-0005-0000-0000-000009950000}"/>
    <cellStyle name="Normal 5 2 2 2 3 2 4 3" xfId="39079" xr:uid="{00000000-0005-0000-0000-00000A950000}"/>
    <cellStyle name="Normal 5 2 2 2 3 2 4 3 2" xfId="39080" xr:uid="{00000000-0005-0000-0000-00000B950000}"/>
    <cellStyle name="Normal 5 2 2 2 3 2 4 4" xfId="39081" xr:uid="{00000000-0005-0000-0000-00000C950000}"/>
    <cellStyle name="Normal 5 2 2 2 3 2 5" xfId="39082" xr:uid="{00000000-0005-0000-0000-00000D950000}"/>
    <cellStyle name="Normal 5 2 2 2 3 2 5 2" xfId="39083" xr:uid="{00000000-0005-0000-0000-00000E950000}"/>
    <cellStyle name="Normal 5 2 2 2 3 2 5 2 2" xfId="39084" xr:uid="{00000000-0005-0000-0000-00000F950000}"/>
    <cellStyle name="Normal 5 2 2 2 3 2 5 2 2 2" xfId="39085" xr:uid="{00000000-0005-0000-0000-000010950000}"/>
    <cellStyle name="Normal 5 2 2 2 3 2 5 2 3" xfId="39086" xr:uid="{00000000-0005-0000-0000-000011950000}"/>
    <cellStyle name="Normal 5 2 2 2 3 2 5 3" xfId="39087" xr:uid="{00000000-0005-0000-0000-000012950000}"/>
    <cellStyle name="Normal 5 2 2 2 3 2 5 3 2" xfId="39088" xr:uid="{00000000-0005-0000-0000-000013950000}"/>
    <cellStyle name="Normal 5 2 2 2 3 2 5 4" xfId="39089" xr:uid="{00000000-0005-0000-0000-000014950000}"/>
    <cellStyle name="Normal 5 2 2 2 3 2 6" xfId="39090" xr:uid="{00000000-0005-0000-0000-000015950000}"/>
    <cellStyle name="Normal 5 2 2 2 3 2 6 2" xfId="39091" xr:uid="{00000000-0005-0000-0000-000016950000}"/>
    <cellStyle name="Normal 5 2 2 2 3 2 6 2 2" xfId="39092" xr:uid="{00000000-0005-0000-0000-000017950000}"/>
    <cellStyle name="Normal 5 2 2 2 3 2 6 3" xfId="39093" xr:uid="{00000000-0005-0000-0000-000018950000}"/>
    <cellStyle name="Normal 5 2 2 2 3 2 7" xfId="39094" xr:uid="{00000000-0005-0000-0000-000019950000}"/>
    <cellStyle name="Normal 5 2 2 2 3 2 7 2" xfId="39095" xr:uid="{00000000-0005-0000-0000-00001A950000}"/>
    <cellStyle name="Normal 5 2 2 2 3 2 8" xfId="39096" xr:uid="{00000000-0005-0000-0000-00001B950000}"/>
    <cellStyle name="Normal 5 2 2 2 3 2 8 2" xfId="39097" xr:uid="{00000000-0005-0000-0000-00001C950000}"/>
    <cellStyle name="Normal 5 2 2 2 3 2 9" xfId="39098" xr:uid="{00000000-0005-0000-0000-00001D950000}"/>
    <cellStyle name="Normal 5 2 2 2 3 3" xfId="39099" xr:uid="{00000000-0005-0000-0000-00001E950000}"/>
    <cellStyle name="Normal 5 2 2 2 3 3 2" xfId="39100" xr:uid="{00000000-0005-0000-0000-00001F950000}"/>
    <cellStyle name="Normal 5 2 2 2 3 3 2 2" xfId="39101" xr:uid="{00000000-0005-0000-0000-000020950000}"/>
    <cellStyle name="Normal 5 2 2 2 3 3 2 2 2" xfId="39102" xr:uid="{00000000-0005-0000-0000-000021950000}"/>
    <cellStyle name="Normal 5 2 2 2 3 3 2 2 2 2" xfId="39103" xr:uid="{00000000-0005-0000-0000-000022950000}"/>
    <cellStyle name="Normal 5 2 2 2 3 3 2 2 2 2 2" xfId="39104" xr:uid="{00000000-0005-0000-0000-000023950000}"/>
    <cellStyle name="Normal 5 2 2 2 3 3 2 2 2 3" xfId="39105" xr:uid="{00000000-0005-0000-0000-000024950000}"/>
    <cellStyle name="Normal 5 2 2 2 3 3 2 2 3" xfId="39106" xr:uid="{00000000-0005-0000-0000-000025950000}"/>
    <cellStyle name="Normal 5 2 2 2 3 3 2 2 3 2" xfId="39107" xr:uid="{00000000-0005-0000-0000-000026950000}"/>
    <cellStyle name="Normal 5 2 2 2 3 3 2 2 4" xfId="39108" xr:uid="{00000000-0005-0000-0000-000027950000}"/>
    <cellStyle name="Normal 5 2 2 2 3 3 2 3" xfId="39109" xr:uid="{00000000-0005-0000-0000-000028950000}"/>
    <cellStyle name="Normal 5 2 2 2 3 3 2 3 2" xfId="39110" xr:uid="{00000000-0005-0000-0000-000029950000}"/>
    <cellStyle name="Normal 5 2 2 2 3 3 2 3 2 2" xfId="39111" xr:uid="{00000000-0005-0000-0000-00002A950000}"/>
    <cellStyle name="Normal 5 2 2 2 3 3 2 3 3" xfId="39112" xr:uid="{00000000-0005-0000-0000-00002B950000}"/>
    <cellStyle name="Normal 5 2 2 2 3 3 2 4" xfId="39113" xr:uid="{00000000-0005-0000-0000-00002C950000}"/>
    <cellStyle name="Normal 5 2 2 2 3 3 2 4 2" xfId="39114" xr:uid="{00000000-0005-0000-0000-00002D950000}"/>
    <cellStyle name="Normal 5 2 2 2 3 3 2 5" xfId="39115" xr:uid="{00000000-0005-0000-0000-00002E950000}"/>
    <cellStyle name="Normal 5 2 2 2 3 3 3" xfId="39116" xr:uid="{00000000-0005-0000-0000-00002F950000}"/>
    <cellStyle name="Normal 5 2 2 2 3 3 3 2" xfId="39117" xr:uid="{00000000-0005-0000-0000-000030950000}"/>
    <cellStyle name="Normal 5 2 2 2 3 3 3 2 2" xfId="39118" xr:uid="{00000000-0005-0000-0000-000031950000}"/>
    <cellStyle name="Normal 5 2 2 2 3 3 3 2 2 2" xfId="39119" xr:uid="{00000000-0005-0000-0000-000032950000}"/>
    <cellStyle name="Normal 5 2 2 2 3 3 3 2 3" xfId="39120" xr:uid="{00000000-0005-0000-0000-000033950000}"/>
    <cellStyle name="Normal 5 2 2 2 3 3 3 3" xfId="39121" xr:uid="{00000000-0005-0000-0000-000034950000}"/>
    <cellStyle name="Normal 5 2 2 2 3 3 3 3 2" xfId="39122" xr:uid="{00000000-0005-0000-0000-000035950000}"/>
    <cellStyle name="Normal 5 2 2 2 3 3 3 4" xfId="39123" xr:uid="{00000000-0005-0000-0000-000036950000}"/>
    <cellStyle name="Normal 5 2 2 2 3 3 4" xfId="39124" xr:uid="{00000000-0005-0000-0000-000037950000}"/>
    <cellStyle name="Normal 5 2 2 2 3 3 4 2" xfId="39125" xr:uid="{00000000-0005-0000-0000-000038950000}"/>
    <cellStyle name="Normal 5 2 2 2 3 3 4 2 2" xfId="39126" xr:uid="{00000000-0005-0000-0000-000039950000}"/>
    <cellStyle name="Normal 5 2 2 2 3 3 4 2 2 2" xfId="39127" xr:uid="{00000000-0005-0000-0000-00003A950000}"/>
    <cellStyle name="Normal 5 2 2 2 3 3 4 2 3" xfId="39128" xr:uid="{00000000-0005-0000-0000-00003B950000}"/>
    <cellStyle name="Normal 5 2 2 2 3 3 4 3" xfId="39129" xr:uid="{00000000-0005-0000-0000-00003C950000}"/>
    <cellStyle name="Normal 5 2 2 2 3 3 4 3 2" xfId="39130" xr:uid="{00000000-0005-0000-0000-00003D950000}"/>
    <cellStyle name="Normal 5 2 2 2 3 3 4 4" xfId="39131" xr:uid="{00000000-0005-0000-0000-00003E950000}"/>
    <cellStyle name="Normal 5 2 2 2 3 3 5" xfId="39132" xr:uid="{00000000-0005-0000-0000-00003F950000}"/>
    <cellStyle name="Normal 5 2 2 2 3 3 5 2" xfId="39133" xr:uid="{00000000-0005-0000-0000-000040950000}"/>
    <cellStyle name="Normal 5 2 2 2 3 3 5 2 2" xfId="39134" xr:uid="{00000000-0005-0000-0000-000041950000}"/>
    <cellStyle name="Normal 5 2 2 2 3 3 5 3" xfId="39135" xr:uid="{00000000-0005-0000-0000-000042950000}"/>
    <cellStyle name="Normal 5 2 2 2 3 3 6" xfId="39136" xr:uid="{00000000-0005-0000-0000-000043950000}"/>
    <cellStyle name="Normal 5 2 2 2 3 3 6 2" xfId="39137" xr:uid="{00000000-0005-0000-0000-000044950000}"/>
    <cellStyle name="Normal 5 2 2 2 3 3 7" xfId="39138" xr:uid="{00000000-0005-0000-0000-000045950000}"/>
    <cellStyle name="Normal 5 2 2 2 3 3 7 2" xfId="39139" xr:uid="{00000000-0005-0000-0000-000046950000}"/>
    <cellStyle name="Normal 5 2 2 2 3 3 8" xfId="39140" xr:uid="{00000000-0005-0000-0000-000047950000}"/>
    <cellStyle name="Normal 5 2 2 2 3 4" xfId="39141" xr:uid="{00000000-0005-0000-0000-000048950000}"/>
    <cellStyle name="Normal 5 2 2 2 3 4 2" xfId="39142" xr:uid="{00000000-0005-0000-0000-000049950000}"/>
    <cellStyle name="Normal 5 2 2 2 3 4 2 2" xfId="39143" xr:uid="{00000000-0005-0000-0000-00004A950000}"/>
    <cellStyle name="Normal 5 2 2 2 3 4 2 2 2" xfId="39144" xr:uid="{00000000-0005-0000-0000-00004B950000}"/>
    <cellStyle name="Normal 5 2 2 2 3 4 2 2 2 2" xfId="39145" xr:uid="{00000000-0005-0000-0000-00004C950000}"/>
    <cellStyle name="Normal 5 2 2 2 3 4 2 2 3" xfId="39146" xr:uid="{00000000-0005-0000-0000-00004D950000}"/>
    <cellStyle name="Normal 5 2 2 2 3 4 2 3" xfId="39147" xr:uid="{00000000-0005-0000-0000-00004E950000}"/>
    <cellStyle name="Normal 5 2 2 2 3 4 2 3 2" xfId="39148" xr:uid="{00000000-0005-0000-0000-00004F950000}"/>
    <cellStyle name="Normal 5 2 2 2 3 4 2 4" xfId="39149" xr:uid="{00000000-0005-0000-0000-000050950000}"/>
    <cellStyle name="Normal 5 2 2 2 3 4 3" xfId="39150" xr:uid="{00000000-0005-0000-0000-000051950000}"/>
    <cellStyle name="Normal 5 2 2 2 3 4 3 2" xfId="39151" xr:uid="{00000000-0005-0000-0000-000052950000}"/>
    <cellStyle name="Normal 5 2 2 2 3 4 3 2 2" xfId="39152" xr:uid="{00000000-0005-0000-0000-000053950000}"/>
    <cellStyle name="Normal 5 2 2 2 3 4 3 3" xfId="39153" xr:uid="{00000000-0005-0000-0000-000054950000}"/>
    <cellStyle name="Normal 5 2 2 2 3 4 4" xfId="39154" xr:uid="{00000000-0005-0000-0000-000055950000}"/>
    <cellStyle name="Normal 5 2 2 2 3 4 4 2" xfId="39155" xr:uid="{00000000-0005-0000-0000-000056950000}"/>
    <cellStyle name="Normal 5 2 2 2 3 4 5" xfId="39156" xr:uid="{00000000-0005-0000-0000-000057950000}"/>
    <cellStyle name="Normal 5 2 2 2 3 5" xfId="39157" xr:uid="{00000000-0005-0000-0000-000058950000}"/>
    <cellStyle name="Normal 5 2 2 2 3 5 2" xfId="39158" xr:uid="{00000000-0005-0000-0000-000059950000}"/>
    <cellStyle name="Normal 5 2 2 2 3 5 2 2" xfId="39159" xr:uid="{00000000-0005-0000-0000-00005A950000}"/>
    <cellStyle name="Normal 5 2 2 2 3 5 2 2 2" xfId="39160" xr:uid="{00000000-0005-0000-0000-00005B950000}"/>
    <cellStyle name="Normal 5 2 2 2 3 5 2 3" xfId="39161" xr:uid="{00000000-0005-0000-0000-00005C950000}"/>
    <cellStyle name="Normal 5 2 2 2 3 5 3" xfId="39162" xr:uid="{00000000-0005-0000-0000-00005D950000}"/>
    <cellStyle name="Normal 5 2 2 2 3 5 3 2" xfId="39163" xr:uid="{00000000-0005-0000-0000-00005E950000}"/>
    <cellStyle name="Normal 5 2 2 2 3 5 4" xfId="39164" xr:uid="{00000000-0005-0000-0000-00005F950000}"/>
    <cellStyle name="Normal 5 2 2 2 3 6" xfId="39165" xr:uid="{00000000-0005-0000-0000-000060950000}"/>
    <cellStyle name="Normal 5 2 2 2 3 6 2" xfId="39166" xr:uid="{00000000-0005-0000-0000-000061950000}"/>
    <cellStyle name="Normal 5 2 2 2 3 6 2 2" xfId="39167" xr:uid="{00000000-0005-0000-0000-000062950000}"/>
    <cellStyle name="Normal 5 2 2 2 3 6 2 2 2" xfId="39168" xr:uid="{00000000-0005-0000-0000-000063950000}"/>
    <cellStyle name="Normal 5 2 2 2 3 6 2 3" xfId="39169" xr:uid="{00000000-0005-0000-0000-000064950000}"/>
    <cellStyle name="Normal 5 2 2 2 3 6 3" xfId="39170" xr:uid="{00000000-0005-0000-0000-000065950000}"/>
    <cellStyle name="Normal 5 2 2 2 3 6 3 2" xfId="39171" xr:uid="{00000000-0005-0000-0000-000066950000}"/>
    <cellStyle name="Normal 5 2 2 2 3 6 4" xfId="39172" xr:uid="{00000000-0005-0000-0000-000067950000}"/>
    <cellStyle name="Normal 5 2 2 2 3 7" xfId="39173" xr:uid="{00000000-0005-0000-0000-000068950000}"/>
    <cellStyle name="Normal 5 2 2 2 3 7 2" xfId="39174" xr:uid="{00000000-0005-0000-0000-000069950000}"/>
    <cellStyle name="Normal 5 2 2 2 3 7 2 2" xfId="39175" xr:uid="{00000000-0005-0000-0000-00006A950000}"/>
    <cellStyle name="Normal 5 2 2 2 3 7 3" xfId="39176" xr:uid="{00000000-0005-0000-0000-00006B950000}"/>
    <cellStyle name="Normal 5 2 2 2 3 8" xfId="39177" xr:uid="{00000000-0005-0000-0000-00006C950000}"/>
    <cellStyle name="Normal 5 2 2 2 3 8 2" xfId="39178" xr:uid="{00000000-0005-0000-0000-00006D950000}"/>
    <cellStyle name="Normal 5 2 2 2 3 9" xfId="39179" xr:uid="{00000000-0005-0000-0000-00006E950000}"/>
    <cellStyle name="Normal 5 2 2 2 3 9 2" xfId="39180" xr:uid="{00000000-0005-0000-0000-00006F950000}"/>
    <cellStyle name="Normal 5 2 2 2 4" xfId="39181" xr:uid="{00000000-0005-0000-0000-000070950000}"/>
    <cellStyle name="Normal 5 2 2 2 4 10" xfId="39182" xr:uid="{00000000-0005-0000-0000-000071950000}"/>
    <cellStyle name="Normal 5 2 2 2 4 11" xfId="39183" xr:uid="{00000000-0005-0000-0000-000072950000}"/>
    <cellStyle name="Normal 5 2 2 2 4 2" xfId="39184" xr:uid="{00000000-0005-0000-0000-000073950000}"/>
    <cellStyle name="Normal 5 2 2 2 4 2 10" xfId="39185" xr:uid="{00000000-0005-0000-0000-000074950000}"/>
    <cellStyle name="Normal 5 2 2 2 4 2 2" xfId="39186" xr:uid="{00000000-0005-0000-0000-000075950000}"/>
    <cellStyle name="Normal 5 2 2 2 4 2 2 2" xfId="39187" xr:uid="{00000000-0005-0000-0000-000076950000}"/>
    <cellStyle name="Normal 5 2 2 2 4 2 2 2 2" xfId="39188" xr:uid="{00000000-0005-0000-0000-000077950000}"/>
    <cellStyle name="Normal 5 2 2 2 4 2 2 2 2 2" xfId="39189" xr:uid="{00000000-0005-0000-0000-000078950000}"/>
    <cellStyle name="Normal 5 2 2 2 4 2 2 2 2 2 2" xfId="39190" xr:uid="{00000000-0005-0000-0000-000079950000}"/>
    <cellStyle name="Normal 5 2 2 2 4 2 2 2 2 2 2 2" xfId="39191" xr:uid="{00000000-0005-0000-0000-00007A950000}"/>
    <cellStyle name="Normal 5 2 2 2 4 2 2 2 2 2 3" xfId="39192" xr:uid="{00000000-0005-0000-0000-00007B950000}"/>
    <cellStyle name="Normal 5 2 2 2 4 2 2 2 2 3" xfId="39193" xr:uid="{00000000-0005-0000-0000-00007C950000}"/>
    <cellStyle name="Normal 5 2 2 2 4 2 2 2 2 3 2" xfId="39194" xr:uid="{00000000-0005-0000-0000-00007D950000}"/>
    <cellStyle name="Normal 5 2 2 2 4 2 2 2 2 4" xfId="39195" xr:uid="{00000000-0005-0000-0000-00007E950000}"/>
    <cellStyle name="Normal 5 2 2 2 4 2 2 2 3" xfId="39196" xr:uid="{00000000-0005-0000-0000-00007F950000}"/>
    <cellStyle name="Normal 5 2 2 2 4 2 2 2 3 2" xfId="39197" xr:uid="{00000000-0005-0000-0000-000080950000}"/>
    <cellStyle name="Normal 5 2 2 2 4 2 2 2 3 2 2" xfId="39198" xr:uid="{00000000-0005-0000-0000-000081950000}"/>
    <cellStyle name="Normal 5 2 2 2 4 2 2 2 3 3" xfId="39199" xr:uid="{00000000-0005-0000-0000-000082950000}"/>
    <cellStyle name="Normal 5 2 2 2 4 2 2 2 4" xfId="39200" xr:uid="{00000000-0005-0000-0000-000083950000}"/>
    <cellStyle name="Normal 5 2 2 2 4 2 2 2 4 2" xfId="39201" xr:uid="{00000000-0005-0000-0000-000084950000}"/>
    <cellStyle name="Normal 5 2 2 2 4 2 2 2 5" xfId="39202" xr:uid="{00000000-0005-0000-0000-000085950000}"/>
    <cellStyle name="Normal 5 2 2 2 4 2 2 3" xfId="39203" xr:uid="{00000000-0005-0000-0000-000086950000}"/>
    <cellStyle name="Normal 5 2 2 2 4 2 2 3 2" xfId="39204" xr:uid="{00000000-0005-0000-0000-000087950000}"/>
    <cellStyle name="Normal 5 2 2 2 4 2 2 3 2 2" xfId="39205" xr:uid="{00000000-0005-0000-0000-000088950000}"/>
    <cellStyle name="Normal 5 2 2 2 4 2 2 3 2 2 2" xfId="39206" xr:uid="{00000000-0005-0000-0000-000089950000}"/>
    <cellStyle name="Normal 5 2 2 2 4 2 2 3 2 3" xfId="39207" xr:uid="{00000000-0005-0000-0000-00008A950000}"/>
    <cellStyle name="Normal 5 2 2 2 4 2 2 3 3" xfId="39208" xr:uid="{00000000-0005-0000-0000-00008B950000}"/>
    <cellStyle name="Normal 5 2 2 2 4 2 2 3 3 2" xfId="39209" xr:uid="{00000000-0005-0000-0000-00008C950000}"/>
    <cellStyle name="Normal 5 2 2 2 4 2 2 3 4" xfId="39210" xr:uid="{00000000-0005-0000-0000-00008D950000}"/>
    <cellStyle name="Normal 5 2 2 2 4 2 2 4" xfId="39211" xr:uid="{00000000-0005-0000-0000-00008E950000}"/>
    <cellStyle name="Normal 5 2 2 2 4 2 2 4 2" xfId="39212" xr:uid="{00000000-0005-0000-0000-00008F950000}"/>
    <cellStyle name="Normal 5 2 2 2 4 2 2 4 2 2" xfId="39213" xr:uid="{00000000-0005-0000-0000-000090950000}"/>
    <cellStyle name="Normal 5 2 2 2 4 2 2 4 2 2 2" xfId="39214" xr:uid="{00000000-0005-0000-0000-000091950000}"/>
    <cellStyle name="Normal 5 2 2 2 4 2 2 4 2 3" xfId="39215" xr:uid="{00000000-0005-0000-0000-000092950000}"/>
    <cellStyle name="Normal 5 2 2 2 4 2 2 4 3" xfId="39216" xr:uid="{00000000-0005-0000-0000-000093950000}"/>
    <cellStyle name="Normal 5 2 2 2 4 2 2 4 3 2" xfId="39217" xr:uid="{00000000-0005-0000-0000-000094950000}"/>
    <cellStyle name="Normal 5 2 2 2 4 2 2 4 4" xfId="39218" xr:uid="{00000000-0005-0000-0000-000095950000}"/>
    <cellStyle name="Normal 5 2 2 2 4 2 2 5" xfId="39219" xr:uid="{00000000-0005-0000-0000-000096950000}"/>
    <cellStyle name="Normal 5 2 2 2 4 2 2 5 2" xfId="39220" xr:uid="{00000000-0005-0000-0000-000097950000}"/>
    <cellStyle name="Normal 5 2 2 2 4 2 2 5 2 2" xfId="39221" xr:uid="{00000000-0005-0000-0000-000098950000}"/>
    <cellStyle name="Normal 5 2 2 2 4 2 2 5 3" xfId="39222" xr:uid="{00000000-0005-0000-0000-000099950000}"/>
    <cellStyle name="Normal 5 2 2 2 4 2 2 6" xfId="39223" xr:uid="{00000000-0005-0000-0000-00009A950000}"/>
    <cellStyle name="Normal 5 2 2 2 4 2 2 6 2" xfId="39224" xr:uid="{00000000-0005-0000-0000-00009B950000}"/>
    <cellStyle name="Normal 5 2 2 2 4 2 2 7" xfId="39225" xr:uid="{00000000-0005-0000-0000-00009C950000}"/>
    <cellStyle name="Normal 5 2 2 2 4 2 2 7 2" xfId="39226" xr:uid="{00000000-0005-0000-0000-00009D950000}"/>
    <cellStyle name="Normal 5 2 2 2 4 2 2 8" xfId="39227" xr:uid="{00000000-0005-0000-0000-00009E950000}"/>
    <cellStyle name="Normal 5 2 2 2 4 2 3" xfId="39228" xr:uid="{00000000-0005-0000-0000-00009F950000}"/>
    <cellStyle name="Normal 5 2 2 2 4 2 3 2" xfId="39229" xr:uid="{00000000-0005-0000-0000-0000A0950000}"/>
    <cellStyle name="Normal 5 2 2 2 4 2 3 2 2" xfId="39230" xr:uid="{00000000-0005-0000-0000-0000A1950000}"/>
    <cellStyle name="Normal 5 2 2 2 4 2 3 2 2 2" xfId="39231" xr:uid="{00000000-0005-0000-0000-0000A2950000}"/>
    <cellStyle name="Normal 5 2 2 2 4 2 3 2 2 2 2" xfId="39232" xr:uid="{00000000-0005-0000-0000-0000A3950000}"/>
    <cellStyle name="Normal 5 2 2 2 4 2 3 2 2 3" xfId="39233" xr:uid="{00000000-0005-0000-0000-0000A4950000}"/>
    <cellStyle name="Normal 5 2 2 2 4 2 3 2 3" xfId="39234" xr:uid="{00000000-0005-0000-0000-0000A5950000}"/>
    <cellStyle name="Normal 5 2 2 2 4 2 3 2 3 2" xfId="39235" xr:uid="{00000000-0005-0000-0000-0000A6950000}"/>
    <cellStyle name="Normal 5 2 2 2 4 2 3 2 4" xfId="39236" xr:uid="{00000000-0005-0000-0000-0000A7950000}"/>
    <cellStyle name="Normal 5 2 2 2 4 2 3 3" xfId="39237" xr:uid="{00000000-0005-0000-0000-0000A8950000}"/>
    <cellStyle name="Normal 5 2 2 2 4 2 3 3 2" xfId="39238" xr:uid="{00000000-0005-0000-0000-0000A9950000}"/>
    <cellStyle name="Normal 5 2 2 2 4 2 3 3 2 2" xfId="39239" xr:uid="{00000000-0005-0000-0000-0000AA950000}"/>
    <cellStyle name="Normal 5 2 2 2 4 2 3 3 3" xfId="39240" xr:uid="{00000000-0005-0000-0000-0000AB950000}"/>
    <cellStyle name="Normal 5 2 2 2 4 2 3 4" xfId="39241" xr:uid="{00000000-0005-0000-0000-0000AC950000}"/>
    <cellStyle name="Normal 5 2 2 2 4 2 3 4 2" xfId="39242" xr:uid="{00000000-0005-0000-0000-0000AD950000}"/>
    <cellStyle name="Normal 5 2 2 2 4 2 3 5" xfId="39243" xr:uid="{00000000-0005-0000-0000-0000AE950000}"/>
    <cellStyle name="Normal 5 2 2 2 4 2 4" xfId="39244" xr:uid="{00000000-0005-0000-0000-0000AF950000}"/>
    <cellStyle name="Normal 5 2 2 2 4 2 4 2" xfId="39245" xr:uid="{00000000-0005-0000-0000-0000B0950000}"/>
    <cellStyle name="Normal 5 2 2 2 4 2 4 2 2" xfId="39246" xr:uid="{00000000-0005-0000-0000-0000B1950000}"/>
    <cellStyle name="Normal 5 2 2 2 4 2 4 2 2 2" xfId="39247" xr:uid="{00000000-0005-0000-0000-0000B2950000}"/>
    <cellStyle name="Normal 5 2 2 2 4 2 4 2 3" xfId="39248" xr:uid="{00000000-0005-0000-0000-0000B3950000}"/>
    <cellStyle name="Normal 5 2 2 2 4 2 4 3" xfId="39249" xr:uid="{00000000-0005-0000-0000-0000B4950000}"/>
    <cellStyle name="Normal 5 2 2 2 4 2 4 3 2" xfId="39250" xr:uid="{00000000-0005-0000-0000-0000B5950000}"/>
    <cellStyle name="Normal 5 2 2 2 4 2 4 4" xfId="39251" xr:uid="{00000000-0005-0000-0000-0000B6950000}"/>
    <cellStyle name="Normal 5 2 2 2 4 2 5" xfId="39252" xr:uid="{00000000-0005-0000-0000-0000B7950000}"/>
    <cellStyle name="Normal 5 2 2 2 4 2 5 2" xfId="39253" xr:uid="{00000000-0005-0000-0000-0000B8950000}"/>
    <cellStyle name="Normal 5 2 2 2 4 2 5 2 2" xfId="39254" xr:uid="{00000000-0005-0000-0000-0000B9950000}"/>
    <cellStyle name="Normal 5 2 2 2 4 2 5 2 2 2" xfId="39255" xr:uid="{00000000-0005-0000-0000-0000BA950000}"/>
    <cellStyle name="Normal 5 2 2 2 4 2 5 2 3" xfId="39256" xr:uid="{00000000-0005-0000-0000-0000BB950000}"/>
    <cellStyle name="Normal 5 2 2 2 4 2 5 3" xfId="39257" xr:uid="{00000000-0005-0000-0000-0000BC950000}"/>
    <cellStyle name="Normal 5 2 2 2 4 2 5 3 2" xfId="39258" xr:uid="{00000000-0005-0000-0000-0000BD950000}"/>
    <cellStyle name="Normal 5 2 2 2 4 2 5 4" xfId="39259" xr:uid="{00000000-0005-0000-0000-0000BE950000}"/>
    <cellStyle name="Normal 5 2 2 2 4 2 6" xfId="39260" xr:uid="{00000000-0005-0000-0000-0000BF950000}"/>
    <cellStyle name="Normal 5 2 2 2 4 2 6 2" xfId="39261" xr:uid="{00000000-0005-0000-0000-0000C0950000}"/>
    <cellStyle name="Normal 5 2 2 2 4 2 6 2 2" xfId="39262" xr:uid="{00000000-0005-0000-0000-0000C1950000}"/>
    <cellStyle name="Normal 5 2 2 2 4 2 6 3" xfId="39263" xr:uid="{00000000-0005-0000-0000-0000C2950000}"/>
    <cellStyle name="Normal 5 2 2 2 4 2 7" xfId="39264" xr:uid="{00000000-0005-0000-0000-0000C3950000}"/>
    <cellStyle name="Normal 5 2 2 2 4 2 7 2" xfId="39265" xr:uid="{00000000-0005-0000-0000-0000C4950000}"/>
    <cellStyle name="Normal 5 2 2 2 4 2 8" xfId="39266" xr:uid="{00000000-0005-0000-0000-0000C5950000}"/>
    <cellStyle name="Normal 5 2 2 2 4 2 8 2" xfId="39267" xr:uid="{00000000-0005-0000-0000-0000C6950000}"/>
    <cellStyle name="Normal 5 2 2 2 4 2 9" xfId="39268" xr:uid="{00000000-0005-0000-0000-0000C7950000}"/>
    <cellStyle name="Normal 5 2 2 2 4 3" xfId="39269" xr:uid="{00000000-0005-0000-0000-0000C8950000}"/>
    <cellStyle name="Normal 5 2 2 2 4 3 2" xfId="39270" xr:uid="{00000000-0005-0000-0000-0000C9950000}"/>
    <cellStyle name="Normal 5 2 2 2 4 3 2 2" xfId="39271" xr:uid="{00000000-0005-0000-0000-0000CA950000}"/>
    <cellStyle name="Normal 5 2 2 2 4 3 2 2 2" xfId="39272" xr:uid="{00000000-0005-0000-0000-0000CB950000}"/>
    <cellStyle name="Normal 5 2 2 2 4 3 2 2 2 2" xfId="39273" xr:uid="{00000000-0005-0000-0000-0000CC950000}"/>
    <cellStyle name="Normal 5 2 2 2 4 3 2 2 2 2 2" xfId="39274" xr:uid="{00000000-0005-0000-0000-0000CD950000}"/>
    <cellStyle name="Normal 5 2 2 2 4 3 2 2 2 3" xfId="39275" xr:uid="{00000000-0005-0000-0000-0000CE950000}"/>
    <cellStyle name="Normal 5 2 2 2 4 3 2 2 3" xfId="39276" xr:uid="{00000000-0005-0000-0000-0000CF950000}"/>
    <cellStyle name="Normal 5 2 2 2 4 3 2 2 3 2" xfId="39277" xr:uid="{00000000-0005-0000-0000-0000D0950000}"/>
    <cellStyle name="Normal 5 2 2 2 4 3 2 2 4" xfId="39278" xr:uid="{00000000-0005-0000-0000-0000D1950000}"/>
    <cellStyle name="Normal 5 2 2 2 4 3 2 3" xfId="39279" xr:uid="{00000000-0005-0000-0000-0000D2950000}"/>
    <cellStyle name="Normal 5 2 2 2 4 3 2 3 2" xfId="39280" xr:uid="{00000000-0005-0000-0000-0000D3950000}"/>
    <cellStyle name="Normal 5 2 2 2 4 3 2 3 2 2" xfId="39281" xr:uid="{00000000-0005-0000-0000-0000D4950000}"/>
    <cellStyle name="Normal 5 2 2 2 4 3 2 3 3" xfId="39282" xr:uid="{00000000-0005-0000-0000-0000D5950000}"/>
    <cellStyle name="Normal 5 2 2 2 4 3 2 4" xfId="39283" xr:uid="{00000000-0005-0000-0000-0000D6950000}"/>
    <cellStyle name="Normal 5 2 2 2 4 3 2 4 2" xfId="39284" xr:uid="{00000000-0005-0000-0000-0000D7950000}"/>
    <cellStyle name="Normal 5 2 2 2 4 3 2 5" xfId="39285" xr:uid="{00000000-0005-0000-0000-0000D8950000}"/>
    <cellStyle name="Normal 5 2 2 2 4 3 3" xfId="39286" xr:uid="{00000000-0005-0000-0000-0000D9950000}"/>
    <cellStyle name="Normal 5 2 2 2 4 3 3 2" xfId="39287" xr:uid="{00000000-0005-0000-0000-0000DA950000}"/>
    <cellStyle name="Normal 5 2 2 2 4 3 3 2 2" xfId="39288" xr:uid="{00000000-0005-0000-0000-0000DB950000}"/>
    <cellStyle name="Normal 5 2 2 2 4 3 3 2 2 2" xfId="39289" xr:uid="{00000000-0005-0000-0000-0000DC950000}"/>
    <cellStyle name="Normal 5 2 2 2 4 3 3 2 3" xfId="39290" xr:uid="{00000000-0005-0000-0000-0000DD950000}"/>
    <cellStyle name="Normal 5 2 2 2 4 3 3 3" xfId="39291" xr:uid="{00000000-0005-0000-0000-0000DE950000}"/>
    <cellStyle name="Normal 5 2 2 2 4 3 3 3 2" xfId="39292" xr:uid="{00000000-0005-0000-0000-0000DF950000}"/>
    <cellStyle name="Normal 5 2 2 2 4 3 3 4" xfId="39293" xr:uid="{00000000-0005-0000-0000-0000E0950000}"/>
    <cellStyle name="Normal 5 2 2 2 4 3 4" xfId="39294" xr:uid="{00000000-0005-0000-0000-0000E1950000}"/>
    <cellStyle name="Normal 5 2 2 2 4 3 4 2" xfId="39295" xr:uid="{00000000-0005-0000-0000-0000E2950000}"/>
    <cellStyle name="Normal 5 2 2 2 4 3 4 2 2" xfId="39296" xr:uid="{00000000-0005-0000-0000-0000E3950000}"/>
    <cellStyle name="Normal 5 2 2 2 4 3 4 2 2 2" xfId="39297" xr:uid="{00000000-0005-0000-0000-0000E4950000}"/>
    <cellStyle name="Normal 5 2 2 2 4 3 4 2 3" xfId="39298" xr:uid="{00000000-0005-0000-0000-0000E5950000}"/>
    <cellStyle name="Normal 5 2 2 2 4 3 4 3" xfId="39299" xr:uid="{00000000-0005-0000-0000-0000E6950000}"/>
    <cellStyle name="Normal 5 2 2 2 4 3 4 3 2" xfId="39300" xr:uid="{00000000-0005-0000-0000-0000E7950000}"/>
    <cellStyle name="Normal 5 2 2 2 4 3 4 4" xfId="39301" xr:uid="{00000000-0005-0000-0000-0000E8950000}"/>
    <cellStyle name="Normal 5 2 2 2 4 3 5" xfId="39302" xr:uid="{00000000-0005-0000-0000-0000E9950000}"/>
    <cellStyle name="Normal 5 2 2 2 4 3 5 2" xfId="39303" xr:uid="{00000000-0005-0000-0000-0000EA950000}"/>
    <cellStyle name="Normal 5 2 2 2 4 3 5 2 2" xfId="39304" xr:uid="{00000000-0005-0000-0000-0000EB950000}"/>
    <cellStyle name="Normal 5 2 2 2 4 3 5 3" xfId="39305" xr:uid="{00000000-0005-0000-0000-0000EC950000}"/>
    <cellStyle name="Normal 5 2 2 2 4 3 6" xfId="39306" xr:uid="{00000000-0005-0000-0000-0000ED950000}"/>
    <cellStyle name="Normal 5 2 2 2 4 3 6 2" xfId="39307" xr:uid="{00000000-0005-0000-0000-0000EE950000}"/>
    <cellStyle name="Normal 5 2 2 2 4 3 7" xfId="39308" xr:uid="{00000000-0005-0000-0000-0000EF950000}"/>
    <cellStyle name="Normal 5 2 2 2 4 3 7 2" xfId="39309" xr:uid="{00000000-0005-0000-0000-0000F0950000}"/>
    <cellStyle name="Normal 5 2 2 2 4 3 8" xfId="39310" xr:uid="{00000000-0005-0000-0000-0000F1950000}"/>
    <cellStyle name="Normal 5 2 2 2 4 4" xfId="39311" xr:uid="{00000000-0005-0000-0000-0000F2950000}"/>
    <cellStyle name="Normal 5 2 2 2 4 4 2" xfId="39312" xr:uid="{00000000-0005-0000-0000-0000F3950000}"/>
    <cellStyle name="Normal 5 2 2 2 4 4 2 2" xfId="39313" xr:uid="{00000000-0005-0000-0000-0000F4950000}"/>
    <cellStyle name="Normal 5 2 2 2 4 4 2 2 2" xfId="39314" xr:uid="{00000000-0005-0000-0000-0000F5950000}"/>
    <cellStyle name="Normal 5 2 2 2 4 4 2 2 2 2" xfId="39315" xr:uid="{00000000-0005-0000-0000-0000F6950000}"/>
    <cellStyle name="Normal 5 2 2 2 4 4 2 2 3" xfId="39316" xr:uid="{00000000-0005-0000-0000-0000F7950000}"/>
    <cellStyle name="Normal 5 2 2 2 4 4 2 3" xfId="39317" xr:uid="{00000000-0005-0000-0000-0000F8950000}"/>
    <cellStyle name="Normal 5 2 2 2 4 4 2 3 2" xfId="39318" xr:uid="{00000000-0005-0000-0000-0000F9950000}"/>
    <cellStyle name="Normal 5 2 2 2 4 4 2 4" xfId="39319" xr:uid="{00000000-0005-0000-0000-0000FA950000}"/>
    <cellStyle name="Normal 5 2 2 2 4 4 3" xfId="39320" xr:uid="{00000000-0005-0000-0000-0000FB950000}"/>
    <cellStyle name="Normal 5 2 2 2 4 4 3 2" xfId="39321" xr:uid="{00000000-0005-0000-0000-0000FC950000}"/>
    <cellStyle name="Normal 5 2 2 2 4 4 3 2 2" xfId="39322" xr:uid="{00000000-0005-0000-0000-0000FD950000}"/>
    <cellStyle name="Normal 5 2 2 2 4 4 3 3" xfId="39323" xr:uid="{00000000-0005-0000-0000-0000FE950000}"/>
    <cellStyle name="Normal 5 2 2 2 4 4 4" xfId="39324" xr:uid="{00000000-0005-0000-0000-0000FF950000}"/>
    <cellStyle name="Normal 5 2 2 2 4 4 4 2" xfId="39325" xr:uid="{00000000-0005-0000-0000-000000960000}"/>
    <cellStyle name="Normal 5 2 2 2 4 4 5" xfId="39326" xr:uid="{00000000-0005-0000-0000-000001960000}"/>
    <cellStyle name="Normal 5 2 2 2 4 5" xfId="39327" xr:uid="{00000000-0005-0000-0000-000002960000}"/>
    <cellStyle name="Normal 5 2 2 2 4 5 2" xfId="39328" xr:uid="{00000000-0005-0000-0000-000003960000}"/>
    <cellStyle name="Normal 5 2 2 2 4 5 2 2" xfId="39329" xr:uid="{00000000-0005-0000-0000-000004960000}"/>
    <cellStyle name="Normal 5 2 2 2 4 5 2 2 2" xfId="39330" xr:uid="{00000000-0005-0000-0000-000005960000}"/>
    <cellStyle name="Normal 5 2 2 2 4 5 2 3" xfId="39331" xr:uid="{00000000-0005-0000-0000-000006960000}"/>
    <cellStyle name="Normal 5 2 2 2 4 5 3" xfId="39332" xr:uid="{00000000-0005-0000-0000-000007960000}"/>
    <cellStyle name="Normal 5 2 2 2 4 5 3 2" xfId="39333" xr:uid="{00000000-0005-0000-0000-000008960000}"/>
    <cellStyle name="Normal 5 2 2 2 4 5 4" xfId="39334" xr:uid="{00000000-0005-0000-0000-000009960000}"/>
    <cellStyle name="Normal 5 2 2 2 4 6" xfId="39335" xr:uid="{00000000-0005-0000-0000-00000A960000}"/>
    <cellStyle name="Normal 5 2 2 2 4 6 2" xfId="39336" xr:uid="{00000000-0005-0000-0000-00000B960000}"/>
    <cellStyle name="Normal 5 2 2 2 4 6 2 2" xfId="39337" xr:uid="{00000000-0005-0000-0000-00000C960000}"/>
    <cellStyle name="Normal 5 2 2 2 4 6 2 2 2" xfId="39338" xr:uid="{00000000-0005-0000-0000-00000D960000}"/>
    <cellStyle name="Normal 5 2 2 2 4 6 2 3" xfId="39339" xr:uid="{00000000-0005-0000-0000-00000E960000}"/>
    <cellStyle name="Normal 5 2 2 2 4 6 3" xfId="39340" xr:uid="{00000000-0005-0000-0000-00000F960000}"/>
    <cellStyle name="Normal 5 2 2 2 4 6 3 2" xfId="39341" xr:uid="{00000000-0005-0000-0000-000010960000}"/>
    <cellStyle name="Normal 5 2 2 2 4 6 4" xfId="39342" xr:uid="{00000000-0005-0000-0000-000011960000}"/>
    <cellStyle name="Normal 5 2 2 2 4 7" xfId="39343" xr:uid="{00000000-0005-0000-0000-000012960000}"/>
    <cellStyle name="Normal 5 2 2 2 4 7 2" xfId="39344" xr:uid="{00000000-0005-0000-0000-000013960000}"/>
    <cellStyle name="Normal 5 2 2 2 4 7 2 2" xfId="39345" xr:uid="{00000000-0005-0000-0000-000014960000}"/>
    <cellStyle name="Normal 5 2 2 2 4 7 3" xfId="39346" xr:uid="{00000000-0005-0000-0000-000015960000}"/>
    <cellStyle name="Normal 5 2 2 2 4 8" xfId="39347" xr:uid="{00000000-0005-0000-0000-000016960000}"/>
    <cellStyle name="Normal 5 2 2 2 4 8 2" xfId="39348" xr:uid="{00000000-0005-0000-0000-000017960000}"/>
    <cellStyle name="Normal 5 2 2 2 4 9" xfId="39349" xr:uid="{00000000-0005-0000-0000-000018960000}"/>
    <cellStyle name="Normal 5 2 2 2 4 9 2" xfId="39350" xr:uid="{00000000-0005-0000-0000-000019960000}"/>
    <cellStyle name="Normal 5 2 2 2 5" xfId="39351" xr:uid="{00000000-0005-0000-0000-00001A960000}"/>
    <cellStyle name="Normal 5 2 2 2 5 10" xfId="39352" xr:uid="{00000000-0005-0000-0000-00001B960000}"/>
    <cellStyle name="Normal 5 2 2 2 5 11" xfId="39353" xr:uid="{00000000-0005-0000-0000-00001C960000}"/>
    <cellStyle name="Normal 5 2 2 2 5 2" xfId="39354" xr:uid="{00000000-0005-0000-0000-00001D960000}"/>
    <cellStyle name="Normal 5 2 2 2 5 2 2" xfId="39355" xr:uid="{00000000-0005-0000-0000-00001E960000}"/>
    <cellStyle name="Normal 5 2 2 2 5 2 2 2" xfId="39356" xr:uid="{00000000-0005-0000-0000-00001F960000}"/>
    <cellStyle name="Normal 5 2 2 2 5 2 2 2 2" xfId="39357" xr:uid="{00000000-0005-0000-0000-000020960000}"/>
    <cellStyle name="Normal 5 2 2 2 5 2 2 2 2 2" xfId="39358" xr:uid="{00000000-0005-0000-0000-000021960000}"/>
    <cellStyle name="Normal 5 2 2 2 5 2 2 2 2 2 2" xfId="39359" xr:uid="{00000000-0005-0000-0000-000022960000}"/>
    <cellStyle name="Normal 5 2 2 2 5 2 2 2 2 3" xfId="39360" xr:uid="{00000000-0005-0000-0000-000023960000}"/>
    <cellStyle name="Normal 5 2 2 2 5 2 2 2 2 3 2" xfId="39361" xr:uid="{00000000-0005-0000-0000-000024960000}"/>
    <cellStyle name="Normal 5 2 2 2 5 2 2 2 2 3 2 2" xfId="39362" xr:uid="{00000000-0005-0000-0000-000025960000}"/>
    <cellStyle name="Normal 5 2 2 2 5 2 2 2 2 3 3" xfId="39363" xr:uid="{00000000-0005-0000-0000-000026960000}"/>
    <cellStyle name="Normal 5 2 2 2 5 2 2 2 2 4" xfId="39364" xr:uid="{00000000-0005-0000-0000-000027960000}"/>
    <cellStyle name="Normal 5 2 2 2 5 2 2 2 3" xfId="39365" xr:uid="{00000000-0005-0000-0000-000028960000}"/>
    <cellStyle name="Normal 5 2 2 2 5 2 2 2 3 2" xfId="39366" xr:uid="{00000000-0005-0000-0000-000029960000}"/>
    <cellStyle name="Normal 5 2 2 2 5 2 2 2 4" xfId="39367" xr:uid="{00000000-0005-0000-0000-00002A960000}"/>
    <cellStyle name="Normal 5 2 2 2 5 2 2 2 4 2" xfId="39368" xr:uid="{00000000-0005-0000-0000-00002B960000}"/>
    <cellStyle name="Normal 5 2 2 2 5 2 2 2 4 2 2" xfId="39369" xr:uid="{00000000-0005-0000-0000-00002C960000}"/>
    <cellStyle name="Normal 5 2 2 2 5 2 2 2 4 3" xfId="39370" xr:uid="{00000000-0005-0000-0000-00002D960000}"/>
    <cellStyle name="Normal 5 2 2 2 5 2 2 2 5" xfId="39371" xr:uid="{00000000-0005-0000-0000-00002E960000}"/>
    <cellStyle name="Normal 5 2 2 2 5 2 2 3" xfId="39372" xr:uid="{00000000-0005-0000-0000-00002F960000}"/>
    <cellStyle name="Normal 5 2 2 2 5 2 2 3 2" xfId="39373" xr:uid="{00000000-0005-0000-0000-000030960000}"/>
    <cellStyle name="Normal 5 2 2 2 5 2 2 3 2 2" xfId="39374" xr:uid="{00000000-0005-0000-0000-000031960000}"/>
    <cellStyle name="Normal 5 2 2 2 5 2 2 3 3" xfId="39375" xr:uid="{00000000-0005-0000-0000-000032960000}"/>
    <cellStyle name="Normal 5 2 2 2 5 2 2 3 3 2" xfId="39376" xr:uid="{00000000-0005-0000-0000-000033960000}"/>
    <cellStyle name="Normal 5 2 2 2 5 2 2 3 3 2 2" xfId="39377" xr:uid="{00000000-0005-0000-0000-000034960000}"/>
    <cellStyle name="Normal 5 2 2 2 5 2 2 3 3 3" xfId="39378" xr:uid="{00000000-0005-0000-0000-000035960000}"/>
    <cellStyle name="Normal 5 2 2 2 5 2 2 3 4" xfId="39379" xr:uid="{00000000-0005-0000-0000-000036960000}"/>
    <cellStyle name="Normal 5 2 2 2 5 2 2 4" xfId="39380" xr:uid="{00000000-0005-0000-0000-000037960000}"/>
    <cellStyle name="Normal 5 2 2 2 5 2 2 4 2" xfId="39381" xr:uid="{00000000-0005-0000-0000-000038960000}"/>
    <cellStyle name="Normal 5 2 2 2 5 2 2 4 2 2" xfId="39382" xr:uid="{00000000-0005-0000-0000-000039960000}"/>
    <cellStyle name="Normal 5 2 2 2 5 2 2 4 3" xfId="39383" xr:uid="{00000000-0005-0000-0000-00003A960000}"/>
    <cellStyle name="Normal 5 2 2 2 5 2 2 4 3 2" xfId="39384" xr:uid="{00000000-0005-0000-0000-00003B960000}"/>
    <cellStyle name="Normal 5 2 2 2 5 2 2 4 3 2 2" xfId="39385" xr:uid="{00000000-0005-0000-0000-00003C960000}"/>
    <cellStyle name="Normal 5 2 2 2 5 2 2 4 3 3" xfId="39386" xr:uid="{00000000-0005-0000-0000-00003D960000}"/>
    <cellStyle name="Normal 5 2 2 2 5 2 2 4 4" xfId="39387" xr:uid="{00000000-0005-0000-0000-00003E960000}"/>
    <cellStyle name="Normal 5 2 2 2 5 2 2 5" xfId="39388" xr:uid="{00000000-0005-0000-0000-00003F960000}"/>
    <cellStyle name="Normal 5 2 2 2 5 2 2 5 2" xfId="39389" xr:uid="{00000000-0005-0000-0000-000040960000}"/>
    <cellStyle name="Normal 5 2 2 2 5 2 2 6" xfId="39390" xr:uid="{00000000-0005-0000-0000-000041960000}"/>
    <cellStyle name="Normal 5 2 2 2 5 2 2 6 2" xfId="39391" xr:uid="{00000000-0005-0000-0000-000042960000}"/>
    <cellStyle name="Normal 5 2 2 2 5 2 2 6 2 2" xfId="39392" xr:uid="{00000000-0005-0000-0000-000043960000}"/>
    <cellStyle name="Normal 5 2 2 2 5 2 2 6 3" xfId="39393" xr:uid="{00000000-0005-0000-0000-000044960000}"/>
    <cellStyle name="Normal 5 2 2 2 5 2 2 7" xfId="39394" xr:uid="{00000000-0005-0000-0000-000045960000}"/>
    <cellStyle name="Normal 5 2 2 2 5 2 2 7 2" xfId="39395" xr:uid="{00000000-0005-0000-0000-000046960000}"/>
    <cellStyle name="Normal 5 2 2 2 5 2 2 8" xfId="39396" xr:uid="{00000000-0005-0000-0000-000047960000}"/>
    <cellStyle name="Normal 5 2 2 2 5 2 3" xfId="39397" xr:uid="{00000000-0005-0000-0000-000048960000}"/>
    <cellStyle name="Normal 5 2 2 2 5 2 3 2" xfId="39398" xr:uid="{00000000-0005-0000-0000-000049960000}"/>
    <cellStyle name="Normal 5 2 2 2 5 2 3 2 2" xfId="39399" xr:uid="{00000000-0005-0000-0000-00004A960000}"/>
    <cellStyle name="Normal 5 2 2 2 5 2 3 2 2 2" xfId="39400" xr:uid="{00000000-0005-0000-0000-00004B960000}"/>
    <cellStyle name="Normal 5 2 2 2 5 2 3 2 3" xfId="39401" xr:uid="{00000000-0005-0000-0000-00004C960000}"/>
    <cellStyle name="Normal 5 2 2 2 5 2 3 2 3 2" xfId="39402" xr:uid="{00000000-0005-0000-0000-00004D960000}"/>
    <cellStyle name="Normal 5 2 2 2 5 2 3 2 3 2 2" xfId="39403" xr:uid="{00000000-0005-0000-0000-00004E960000}"/>
    <cellStyle name="Normal 5 2 2 2 5 2 3 2 3 3" xfId="39404" xr:uid="{00000000-0005-0000-0000-00004F960000}"/>
    <cellStyle name="Normal 5 2 2 2 5 2 3 2 4" xfId="39405" xr:uid="{00000000-0005-0000-0000-000050960000}"/>
    <cellStyle name="Normal 5 2 2 2 5 2 3 3" xfId="39406" xr:uid="{00000000-0005-0000-0000-000051960000}"/>
    <cellStyle name="Normal 5 2 2 2 5 2 3 3 2" xfId="39407" xr:uid="{00000000-0005-0000-0000-000052960000}"/>
    <cellStyle name="Normal 5 2 2 2 5 2 3 4" xfId="39408" xr:uid="{00000000-0005-0000-0000-000053960000}"/>
    <cellStyle name="Normal 5 2 2 2 5 2 3 4 2" xfId="39409" xr:uid="{00000000-0005-0000-0000-000054960000}"/>
    <cellStyle name="Normal 5 2 2 2 5 2 3 4 2 2" xfId="39410" xr:uid="{00000000-0005-0000-0000-000055960000}"/>
    <cellStyle name="Normal 5 2 2 2 5 2 3 4 3" xfId="39411" xr:uid="{00000000-0005-0000-0000-000056960000}"/>
    <cellStyle name="Normal 5 2 2 2 5 2 3 5" xfId="39412" xr:uid="{00000000-0005-0000-0000-000057960000}"/>
    <cellStyle name="Normal 5 2 2 2 5 2 4" xfId="39413" xr:uid="{00000000-0005-0000-0000-000058960000}"/>
    <cellStyle name="Normal 5 2 2 2 5 2 4 2" xfId="39414" xr:uid="{00000000-0005-0000-0000-000059960000}"/>
    <cellStyle name="Normal 5 2 2 2 5 2 4 2 2" xfId="39415" xr:uid="{00000000-0005-0000-0000-00005A960000}"/>
    <cellStyle name="Normal 5 2 2 2 5 2 4 3" xfId="39416" xr:uid="{00000000-0005-0000-0000-00005B960000}"/>
    <cellStyle name="Normal 5 2 2 2 5 2 4 3 2" xfId="39417" xr:uid="{00000000-0005-0000-0000-00005C960000}"/>
    <cellStyle name="Normal 5 2 2 2 5 2 4 3 2 2" xfId="39418" xr:uid="{00000000-0005-0000-0000-00005D960000}"/>
    <cellStyle name="Normal 5 2 2 2 5 2 4 3 3" xfId="39419" xr:uid="{00000000-0005-0000-0000-00005E960000}"/>
    <cellStyle name="Normal 5 2 2 2 5 2 4 4" xfId="39420" xr:uid="{00000000-0005-0000-0000-00005F960000}"/>
    <cellStyle name="Normal 5 2 2 2 5 2 5" xfId="39421" xr:uid="{00000000-0005-0000-0000-000060960000}"/>
    <cellStyle name="Normal 5 2 2 2 5 2 5 2" xfId="39422" xr:uid="{00000000-0005-0000-0000-000061960000}"/>
    <cellStyle name="Normal 5 2 2 2 5 2 5 2 2" xfId="39423" xr:uid="{00000000-0005-0000-0000-000062960000}"/>
    <cellStyle name="Normal 5 2 2 2 5 2 5 3" xfId="39424" xr:uid="{00000000-0005-0000-0000-000063960000}"/>
    <cellStyle name="Normal 5 2 2 2 5 2 5 3 2" xfId="39425" xr:uid="{00000000-0005-0000-0000-000064960000}"/>
    <cellStyle name="Normal 5 2 2 2 5 2 5 3 2 2" xfId="39426" xr:uid="{00000000-0005-0000-0000-000065960000}"/>
    <cellStyle name="Normal 5 2 2 2 5 2 5 3 3" xfId="39427" xr:uid="{00000000-0005-0000-0000-000066960000}"/>
    <cellStyle name="Normal 5 2 2 2 5 2 5 4" xfId="39428" xr:uid="{00000000-0005-0000-0000-000067960000}"/>
    <cellStyle name="Normal 5 2 2 2 5 2 6" xfId="39429" xr:uid="{00000000-0005-0000-0000-000068960000}"/>
    <cellStyle name="Normal 5 2 2 2 5 2 6 2" xfId="39430" xr:uid="{00000000-0005-0000-0000-000069960000}"/>
    <cellStyle name="Normal 5 2 2 2 5 2 7" xfId="39431" xr:uid="{00000000-0005-0000-0000-00006A960000}"/>
    <cellStyle name="Normal 5 2 2 2 5 2 7 2" xfId="39432" xr:uid="{00000000-0005-0000-0000-00006B960000}"/>
    <cellStyle name="Normal 5 2 2 2 5 2 7 2 2" xfId="39433" xr:uid="{00000000-0005-0000-0000-00006C960000}"/>
    <cellStyle name="Normal 5 2 2 2 5 2 7 3" xfId="39434" xr:uid="{00000000-0005-0000-0000-00006D960000}"/>
    <cellStyle name="Normal 5 2 2 2 5 2 8" xfId="39435" xr:uid="{00000000-0005-0000-0000-00006E960000}"/>
    <cellStyle name="Normal 5 2 2 2 5 2 8 2" xfId="39436" xr:uid="{00000000-0005-0000-0000-00006F960000}"/>
    <cellStyle name="Normal 5 2 2 2 5 2 9" xfId="39437" xr:uid="{00000000-0005-0000-0000-000070960000}"/>
    <cellStyle name="Normal 5 2 2 2 5 3" xfId="39438" xr:uid="{00000000-0005-0000-0000-000071960000}"/>
    <cellStyle name="Normal 5 2 2 2 5 3 2" xfId="39439" xr:uid="{00000000-0005-0000-0000-000072960000}"/>
    <cellStyle name="Normal 5 2 2 2 5 3 2 2" xfId="39440" xr:uid="{00000000-0005-0000-0000-000073960000}"/>
    <cellStyle name="Normal 5 2 2 2 5 3 2 2 2" xfId="39441" xr:uid="{00000000-0005-0000-0000-000074960000}"/>
    <cellStyle name="Normal 5 2 2 2 5 3 2 2 2 2" xfId="39442" xr:uid="{00000000-0005-0000-0000-000075960000}"/>
    <cellStyle name="Normal 5 2 2 2 5 3 2 2 3" xfId="39443" xr:uid="{00000000-0005-0000-0000-000076960000}"/>
    <cellStyle name="Normal 5 2 2 2 5 3 2 2 3 2" xfId="39444" xr:uid="{00000000-0005-0000-0000-000077960000}"/>
    <cellStyle name="Normal 5 2 2 2 5 3 2 2 3 2 2" xfId="39445" xr:uid="{00000000-0005-0000-0000-000078960000}"/>
    <cellStyle name="Normal 5 2 2 2 5 3 2 2 3 3" xfId="39446" xr:uid="{00000000-0005-0000-0000-000079960000}"/>
    <cellStyle name="Normal 5 2 2 2 5 3 2 2 4" xfId="39447" xr:uid="{00000000-0005-0000-0000-00007A960000}"/>
    <cellStyle name="Normal 5 2 2 2 5 3 2 3" xfId="39448" xr:uid="{00000000-0005-0000-0000-00007B960000}"/>
    <cellStyle name="Normal 5 2 2 2 5 3 2 3 2" xfId="39449" xr:uid="{00000000-0005-0000-0000-00007C960000}"/>
    <cellStyle name="Normal 5 2 2 2 5 3 2 4" xfId="39450" xr:uid="{00000000-0005-0000-0000-00007D960000}"/>
    <cellStyle name="Normal 5 2 2 2 5 3 2 4 2" xfId="39451" xr:uid="{00000000-0005-0000-0000-00007E960000}"/>
    <cellStyle name="Normal 5 2 2 2 5 3 2 4 2 2" xfId="39452" xr:uid="{00000000-0005-0000-0000-00007F960000}"/>
    <cellStyle name="Normal 5 2 2 2 5 3 2 4 3" xfId="39453" xr:uid="{00000000-0005-0000-0000-000080960000}"/>
    <cellStyle name="Normal 5 2 2 2 5 3 2 5" xfId="39454" xr:uid="{00000000-0005-0000-0000-000081960000}"/>
    <cellStyle name="Normal 5 2 2 2 5 3 3" xfId="39455" xr:uid="{00000000-0005-0000-0000-000082960000}"/>
    <cellStyle name="Normal 5 2 2 2 5 3 3 2" xfId="39456" xr:uid="{00000000-0005-0000-0000-000083960000}"/>
    <cellStyle name="Normal 5 2 2 2 5 3 3 2 2" xfId="39457" xr:uid="{00000000-0005-0000-0000-000084960000}"/>
    <cellStyle name="Normal 5 2 2 2 5 3 3 3" xfId="39458" xr:uid="{00000000-0005-0000-0000-000085960000}"/>
    <cellStyle name="Normal 5 2 2 2 5 3 3 3 2" xfId="39459" xr:uid="{00000000-0005-0000-0000-000086960000}"/>
    <cellStyle name="Normal 5 2 2 2 5 3 3 3 2 2" xfId="39460" xr:uid="{00000000-0005-0000-0000-000087960000}"/>
    <cellStyle name="Normal 5 2 2 2 5 3 3 3 3" xfId="39461" xr:uid="{00000000-0005-0000-0000-000088960000}"/>
    <cellStyle name="Normal 5 2 2 2 5 3 3 4" xfId="39462" xr:uid="{00000000-0005-0000-0000-000089960000}"/>
    <cellStyle name="Normal 5 2 2 2 5 3 4" xfId="39463" xr:uid="{00000000-0005-0000-0000-00008A960000}"/>
    <cellStyle name="Normal 5 2 2 2 5 3 4 2" xfId="39464" xr:uid="{00000000-0005-0000-0000-00008B960000}"/>
    <cellStyle name="Normal 5 2 2 2 5 3 4 2 2" xfId="39465" xr:uid="{00000000-0005-0000-0000-00008C960000}"/>
    <cellStyle name="Normal 5 2 2 2 5 3 4 3" xfId="39466" xr:uid="{00000000-0005-0000-0000-00008D960000}"/>
    <cellStyle name="Normal 5 2 2 2 5 3 4 3 2" xfId="39467" xr:uid="{00000000-0005-0000-0000-00008E960000}"/>
    <cellStyle name="Normal 5 2 2 2 5 3 4 3 2 2" xfId="39468" xr:uid="{00000000-0005-0000-0000-00008F960000}"/>
    <cellStyle name="Normal 5 2 2 2 5 3 4 3 3" xfId="39469" xr:uid="{00000000-0005-0000-0000-000090960000}"/>
    <cellStyle name="Normal 5 2 2 2 5 3 4 4" xfId="39470" xr:uid="{00000000-0005-0000-0000-000091960000}"/>
    <cellStyle name="Normal 5 2 2 2 5 3 5" xfId="39471" xr:uid="{00000000-0005-0000-0000-000092960000}"/>
    <cellStyle name="Normal 5 2 2 2 5 3 5 2" xfId="39472" xr:uid="{00000000-0005-0000-0000-000093960000}"/>
    <cellStyle name="Normal 5 2 2 2 5 3 6" xfId="39473" xr:uid="{00000000-0005-0000-0000-000094960000}"/>
    <cellStyle name="Normal 5 2 2 2 5 3 6 2" xfId="39474" xr:uid="{00000000-0005-0000-0000-000095960000}"/>
    <cellStyle name="Normal 5 2 2 2 5 3 6 2 2" xfId="39475" xr:uid="{00000000-0005-0000-0000-000096960000}"/>
    <cellStyle name="Normal 5 2 2 2 5 3 6 3" xfId="39476" xr:uid="{00000000-0005-0000-0000-000097960000}"/>
    <cellStyle name="Normal 5 2 2 2 5 3 7" xfId="39477" xr:uid="{00000000-0005-0000-0000-000098960000}"/>
    <cellStyle name="Normal 5 2 2 2 5 3 7 2" xfId="39478" xr:uid="{00000000-0005-0000-0000-000099960000}"/>
    <cellStyle name="Normal 5 2 2 2 5 3 8" xfId="39479" xr:uid="{00000000-0005-0000-0000-00009A960000}"/>
    <cellStyle name="Normal 5 2 2 2 5 4" xfId="39480" xr:uid="{00000000-0005-0000-0000-00009B960000}"/>
    <cellStyle name="Normal 5 2 2 2 5 4 2" xfId="39481" xr:uid="{00000000-0005-0000-0000-00009C960000}"/>
    <cellStyle name="Normal 5 2 2 2 5 4 2 2" xfId="39482" xr:uid="{00000000-0005-0000-0000-00009D960000}"/>
    <cellStyle name="Normal 5 2 2 2 5 4 2 2 2" xfId="39483" xr:uid="{00000000-0005-0000-0000-00009E960000}"/>
    <cellStyle name="Normal 5 2 2 2 5 4 2 3" xfId="39484" xr:uid="{00000000-0005-0000-0000-00009F960000}"/>
    <cellStyle name="Normal 5 2 2 2 5 4 2 3 2" xfId="39485" xr:uid="{00000000-0005-0000-0000-0000A0960000}"/>
    <cellStyle name="Normal 5 2 2 2 5 4 2 3 2 2" xfId="39486" xr:uid="{00000000-0005-0000-0000-0000A1960000}"/>
    <cellStyle name="Normal 5 2 2 2 5 4 2 3 3" xfId="39487" xr:uid="{00000000-0005-0000-0000-0000A2960000}"/>
    <cellStyle name="Normal 5 2 2 2 5 4 2 4" xfId="39488" xr:uid="{00000000-0005-0000-0000-0000A3960000}"/>
    <cellStyle name="Normal 5 2 2 2 5 4 3" xfId="39489" xr:uid="{00000000-0005-0000-0000-0000A4960000}"/>
    <cellStyle name="Normal 5 2 2 2 5 4 3 2" xfId="39490" xr:uid="{00000000-0005-0000-0000-0000A5960000}"/>
    <cellStyle name="Normal 5 2 2 2 5 4 4" xfId="39491" xr:uid="{00000000-0005-0000-0000-0000A6960000}"/>
    <cellStyle name="Normal 5 2 2 2 5 4 4 2" xfId="39492" xr:uid="{00000000-0005-0000-0000-0000A7960000}"/>
    <cellStyle name="Normal 5 2 2 2 5 4 4 2 2" xfId="39493" xr:uid="{00000000-0005-0000-0000-0000A8960000}"/>
    <cellStyle name="Normal 5 2 2 2 5 4 4 3" xfId="39494" xr:uid="{00000000-0005-0000-0000-0000A9960000}"/>
    <cellStyle name="Normal 5 2 2 2 5 4 5" xfId="39495" xr:uid="{00000000-0005-0000-0000-0000AA960000}"/>
    <cellStyle name="Normal 5 2 2 2 5 5" xfId="39496" xr:uid="{00000000-0005-0000-0000-0000AB960000}"/>
    <cellStyle name="Normal 5 2 2 2 5 5 2" xfId="39497" xr:uid="{00000000-0005-0000-0000-0000AC960000}"/>
    <cellStyle name="Normal 5 2 2 2 5 5 2 2" xfId="39498" xr:uid="{00000000-0005-0000-0000-0000AD960000}"/>
    <cellStyle name="Normal 5 2 2 2 5 5 3" xfId="39499" xr:uid="{00000000-0005-0000-0000-0000AE960000}"/>
    <cellStyle name="Normal 5 2 2 2 5 5 3 2" xfId="39500" xr:uid="{00000000-0005-0000-0000-0000AF960000}"/>
    <cellStyle name="Normal 5 2 2 2 5 5 3 2 2" xfId="39501" xr:uid="{00000000-0005-0000-0000-0000B0960000}"/>
    <cellStyle name="Normal 5 2 2 2 5 5 3 3" xfId="39502" xr:uid="{00000000-0005-0000-0000-0000B1960000}"/>
    <cellStyle name="Normal 5 2 2 2 5 5 4" xfId="39503" xr:uid="{00000000-0005-0000-0000-0000B2960000}"/>
    <cellStyle name="Normal 5 2 2 2 5 6" xfId="39504" xr:uid="{00000000-0005-0000-0000-0000B3960000}"/>
    <cellStyle name="Normal 5 2 2 2 5 6 2" xfId="39505" xr:uid="{00000000-0005-0000-0000-0000B4960000}"/>
    <cellStyle name="Normal 5 2 2 2 5 6 2 2" xfId="39506" xr:uid="{00000000-0005-0000-0000-0000B5960000}"/>
    <cellStyle name="Normal 5 2 2 2 5 6 3" xfId="39507" xr:uid="{00000000-0005-0000-0000-0000B6960000}"/>
    <cellStyle name="Normal 5 2 2 2 5 6 3 2" xfId="39508" xr:uid="{00000000-0005-0000-0000-0000B7960000}"/>
    <cellStyle name="Normal 5 2 2 2 5 6 3 2 2" xfId="39509" xr:uid="{00000000-0005-0000-0000-0000B8960000}"/>
    <cellStyle name="Normal 5 2 2 2 5 6 3 3" xfId="39510" xr:uid="{00000000-0005-0000-0000-0000B9960000}"/>
    <cellStyle name="Normal 5 2 2 2 5 6 4" xfId="39511" xr:uid="{00000000-0005-0000-0000-0000BA960000}"/>
    <cellStyle name="Normal 5 2 2 2 5 7" xfId="39512" xr:uid="{00000000-0005-0000-0000-0000BB960000}"/>
    <cellStyle name="Normal 5 2 2 2 5 7 2" xfId="39513" xr:uid="{00000000-0005-0000-0000-0000BC960000}"/>
    <cellStyle name="Normal 5 2 2 2 5 8" xfId="39514" xr:uid="{00000000-0005-0000-0000-0000BD960000}"/>
    <cellStyle name="Normal 5 2 2 2 5 8 2" xfId="39515" xr:uid="{00000000-0005-0000-0000-0000BE960000}"/>
    <cellStyle name="Normal 5 2 2 2 5 8 2 2" xfId="39516" xr:uid="{00000000-0005-0000-0000-0000BF960000}"/>
    <cellStyle name="Normal 5 2 2 2 5 8 3" xfId="39517" xr:uid="{00000000-0005-0000-0000-0000C0960000}"/>
    <cellStyle name="Normal 5 2 2 2 5 9" xfId="39518" xr:uid="{00000000-0005-0000-0000-0000C1960000}"/>
    <cellStyle name="Normal 5 2 2 2 5 9 2" xfId="39519" xr:uid="{00000000-0005-0000-0000-0000C2960000}"/>
    <cellStyle name="Normal 5 2 2 2 6" xfId="39520" xr:uid="{00000000-0005-0000-0000-0000C3960000}"/>
    <cellStyle name="Normal 5 2 2 2 6 2" xfId="39521" xr:uid="{00000000-0005-0000-0000-0000C4960000}"/>
    <cellStyle name="Normal 5 2 2 2 6 2 2" xfId="39522" xr:uid="{00000000-0005-0000-0000-0000C5960000}"/>
    <cellStyle name="Normal 5 2 2 2 6 2 2 2" xfId="39523" xr:uid="{00000000-0005-0000-0000-0000C6960000}"/>
    <cellStyle name="Normal 5 2 2 2 6 2 2 2 2" xfId="39524" xr:uid="{00000000-0005-0000-0000-0000C7960000}"/>
    <cellStyle name="Normal 5 2 2 2 6 2 2 2 2 2" xfId="39525" xr:uid="{00000000-0005-0000-0000-0000C8960000}"/>
    <cellStyle name="Normal 5 2 2 2 6 2 2 2 3" xfId="39526" xr:uid="{00000000-0005-0000-0000-0000C9960000}"/>
    <cellStyle name="Normal 5 2 2 2 6 2 2 2 3 2" xfId="39527" xr:uid="{00000000-0005-0000-0000-0000CA960000}"/>
    <cellStyle name="Normal 5 2 2 2 6 2 2 2 3 2 2" xfId="39528" xr:uid="{00000000-0005-0000-0000-0000CB960000}"/>
    <cellStyle name="Normal 5 2 2 2 6 2 2 2 3 3" xfId="39529" xr:uid="{00000000-0005-0000-0000-0000CC960000}"/>
    <cellStyle name="Normal 5 2 2 2 6 2 2 2 4" xfId="39530" xr:uid="{00000000-0005-0000-0000-0000CD960000}"/>
    <cellStyle name="Normal 5 2 2 2 6 2 2 3" xfId="39531" xr:uid="{00000000-0005-0000-0000-0000CE960000}"/>
    <cellStyle name="Normal 5 2 2 2 6 2 2 3 2" xfId="39532" xr:uid="{00000000-0005-0000-0000-0000CF960000}"/>
    <cellStyle name="Normal 5 2 2 2 6 2 2 4" xfId="39533" xr:uid="{00000000-0005-0000-0000-0000D0960000}"/>
    <cellStyle name="Normal 5 2 2 2 6 2 2 4 2" xfId="39534" xr:uid="{00000000-0005-0000-0000-0000D1960000}"/>
    <cellStyle name="Normal 5 2 2 2 6 2 2 4 2 2" xfId="39535" xr:uid="{00000000-0005-0000-0000-0000D2960000}"/>
    <cellStyle name="Normal 5 2 2 2 6 2 2 4 3" xfId="39536" xr:uid="{00000000-0005-0000-0000-0000D3960000}"/>
    <cellStyle name="Normal 5 2 2 2 6 2 2 5" xfId="39537" xr:uid="{00000000-0005-0000-0000-0000D4960000}"/>
    <cellStyle name="Normal 5 2 2 2 6 2 3" xfId="39538" xr:uid="{00000000-0005-0000-0000-0000D5960000}"/>
    <cellStyle name="Normal 5 2 2 2 6 2 3 2" xfId="39539" xr:uid="{00000000-0005-0000-0000-0000D6960000}"/>
    <cellStyle name="Normal 5 2 2 2 6 2 3 2 2" xfId="39540" xr:uid="{00000000-0005-0000-0000-0000D7960000}"/>
    <cellStyle name="Normal 5 2 2 2 6 2 3 3" xfId="39541" xr:uid="{00000000-0005-0000-0000-0000D8960000}"/>
    <cellStyle name="Normal 5 2 2 2 6 2 3 3 2" xfId="39542" xr:uid="{00000000-0005-0000-0000-0000D9960000}"/>
    <cellStyle name="Normal 5 2 2 2 6 2 3 3 2 2" xfId="39543" xr:uid="{00000000-0005-0000-0000-0000DA960000}"/>
    <cellStyle name="Normal 5 2 2 2 6 2 3 3 3" xfId="39544" xr:uid="{00000000-0005-0000-0000-0000DB960000}"/>
    <cellStyle name="Normal 5 2 2 2 6 2 3 4" xfId="39545" xr:uid="{00000000-0005-0000-0000-0000DC960000}"/>
    <cellStyle name="Normal 5 2 2 2 6 2 4" xfId="39546" xr:uid="{00000000-0005-0000-0000-0000DD960000}"/>
    <cellStyle name="Normal 5 2 2 2 6 2 4 2" xfId="39547" xr:uid="{00000000-0005-0000-0000-0000DE960000}"/>
    <cellStyle name="Normal 5 2 2 2 6 2 4 2 2" xfId="39548" xr:uid="{00000000-0005-0000-0000-0000DF960000}"/>
    <cellStyle name="Normal 5 2 2 2 6 2 4 3" xfId="39549" xr:uid="{00000000-0005-0000-0000-0000E0960000}"/>
    <cellStyle name="Normal 5 2 2 2 6 2 4 3 2" xfId="39550" xr:uid="{00000000-0005-0000-0000-0000E1960000}"/>
    <cellStyle name="Normal 5 2 2 2 6 2 4 3 2 2" xfId="39551" xr:uid="{00000000-0005-0000-0000-0000E2960000}"/>
    <cellStyle name="Normal 5 2 2 2 6 2 4 3 3" xfId="39552" xr:uid="{00000000-0005-0000-0000-0000E3960000}"/>
    <cellStyle name="Normal 5 2 2 2 6 2 4 4" xfId="39553" xr:uid="{00000000-0005-0000-0000-0000E4960000}"/>
    <cellStyle name="Normal 5 2 2 2 6 2 5" xfId="39554" xr:uid="{00000000-0005-0000-0000-0000E5960000}"/>
    <cellStyle name="Normal 5 2 2 2 6 2 5 2" xfId="39555" xr:uid="{00000000-0005-0000-0000-0000E6960000}"/>
    <cellStyle name="Normal 5 2 2 2 6 2 6" xfId="39556" xr:uid="{00000000-0005-0000-0000-0000E7960000}"/>
    <cellStyle name="Normal 5 2 2 2 6 2 6 2" xfId="39557" xr:uid="{00000000-0005-0000-0000-0000E8960000}"/>
    <cellStyle name="Normal 5 2 2 2 6 2 6 2 2" xfId="39558" xr:uid="{00000000-0005-0000-0000-0000E9960000}"/>
    <cellStyle name="Normal 5 2 2 2 6 2 6 3" xfId="39559" xr:uid="{00000000-0005-0000-0000-0000EA960000}"/>
    <cellStyle name="Normal 5 2 2 2 6 2 7" xfId="39560" xr:uid="{00000000-0005-0000-0000-0000EB960000}"/>
    <cellStyle name="Normal 5 2 2 2 6 2 7 2" xfId="39561" xr:uid="{00000000-0005-0000-0000-0000EC960000}"/>
    <cellStyle name="Normal 5 2 2 2 6 2 8" xfId="39562" xr:uid="{00000000-0005-0000-0000-0000ED960000}"/>
    <cellStyle name="Normal 5 2 2 2 6 3" xfId="39563" xr:uid="{00000000-0005-0000-0000-0000EE960000}"/>
    <cellStyle name="Normal 5 2 2 2 6 3 2" xfId="39564" xr:uid="{00000000-0005-0000-0000-0000EF960000}"/>
    <cellStyle name="Normal 5 2 2 2 6 3 2 2" xfId="39565" xr:uid="{00000000-0005-0000-0000-0000F0960000}"/>
    <cellStyle name="Normal 5 2 2 2 6 3 2 2 2" xfId="39566" xr:uid="{00000000-0005-0000-0000-0000F1960000}"/>
    <cellStyle name="Normal 5 2 2 2 6 3 2 3" xfId="39567" xr:uid="{00000000-0005-0000-0000-0000F2960000}"/>
    <cellStyle name="Normal 5 2 2 2 6 3 2 3 2" xfId="39568" xr:uid="{00000000-0005-0000-0000-0000F3960000}"/>
    <cellStyle name="Normal 5 2 2 2 6 3 2 3 2 2" xfId="39569" xr:uid="{00000000-0005-0000-0000-0000F4960000}"/>
    <cellStyle name="Normal 5 2 2 2 6 3 2 3 3" xfId="39570" xr:uid="{00000000-0005-0000-0000-0000F5960000}"/>
    <cellStyle name="Normal 5 2 2 2 6 3 2 4" xfId="39571" xr:uid="{00000000-0005-0000-0000-0000F6960000}"/>
    <cellStyle name="Normal 5 2 2 2 6 3 3" xfId="39572" xr:uid="{00000000-0005-0000-0000-0000F7960000}"/>
    <cellStyle name="Normal 5 2 2 2 6 3 3 2" xfId="39573" xr:uid="{00000000-0005-0000-0000-0000F8960000}"/>
    <cellStyle name="Normal 5 2 2 2 6 3 4" xfId="39574" xr:uid="{00000000-0005-0000-0000-0000F9960000}"/>
    <cellStyle name="Normal 5 2 2 2 6 3 4 2" xfId="39575" xr:uid="{00000000-0005-0000-0000-0000FA960000}"/>
    <cellStyle name="Normal 5 2 2 2 6 3 4 2 2" xfId="39576" xr:uid="{00000000-0005-0000-0000-0000FB960000}"/>
    <cellStyle name="Normal 5 2 2 2 6 3 4 3" xfId="39577" xr:uid="{00000000-0005-0000-0000-0000FC960000}"/>
    <cellStyle name="Normal 5 2 2 2 6 3 5" xfId="39578" xr:uid="{00000000-0005-0000-0000-0000FD960000}"/>
    <cellStyle name="Normal 5 2 2 2 6 4" xfId="39579" xr:uid="{00000000-0005-0000-0000-0000FE960000}"/>
    <cellStyle name="Normal 5 2 2 2 6 4 2" xfId="39580" xr:uid="{00000000-0005-0000-0000-0000FF960000}"/>
    <cellStyle name="Normal 5 2 2 2 6 4 2 2" xfId="39581" xr:uid="{00000000-0005-0000-0000-000000970000}"/>
    <cellStyle name="Normal 5 2 2 2 6 4 3" xfId="39582" xr:uid="{00000000-0005-0000-0000-000001970000}"/>
    <cellStyle name="Normal 5 2 2 2 6 4 3 2" xfId="39583" xr:uid="{00000000-0005-0000-0000-000002970000}"/>
    <cellStyle name="Normal 5 2 2 2 6 4 3 2 2" xfId="39584" xr:uid="{00000000-0005-0000-0000-000003970000}"/>
    <cellStyle name="Normal 5 2 2 2 6 4 3 3" xfId="39585" xr:uid="{00000000-0005-0000-0000-000004970000}"/>
    <cellStyle name="Normal 5 2 2 2 6 4 4" xfId="39586" xr:uid="{00000000-0005-0000-0000-000005970000}"/>
    <cellStyle name="Normal 5 2 2 2 6 5" xfId="39587" xr:uid="{00000000-0005-0000-0000-000006970000}"/>
    <cellStyle name="Normal 5 2 2 2 6 5 2" xfId="39588" xr:uid="{00000000-0005-0000-0000-000007970000}"/>
    <cellStyle name="Normal 5 2 2 2 6 5 2 2" xfId="39589" xr:uid="{00000000-0005-0000-0000-000008970000}"/>
    <cellStyle name="Normal 5 2 2 2 6 5 3" xfId="39590" xr:uid="{00000000-0005-0000-0000-000009970000}"/>
    <cellStyle name="Normal 5 2 2 2 6 5 3 2" xfId="39591" xr:uid="{00000000-0005-0000-0000-00000A970000}"/>
    <cellStyle name="Normal 5 2 2 2 6 5 3 2 2" xfId="39592" xr:uid="{00000000-0005-0000-0000-00000B970000}"/>
    <cellStyle name="Normal 5 2 2 2 6 5 3 3" xfId="39593" xr:uid="{00000000-0005-0000-0000-00000C970000}"/>
    <cellStyle name="Normal 5 2 2 2 6 5 4" xfId="39594" xr:uid="{00000000-0005-0000-0000-00000D970000}"/>
    <cellStyle name="Normal 5 2 2 2 6 6" xfId="39595" xr:uid="{00000000-0005-0000-0000-00000E970000}"/>
    <cellStyle name="Normal 5 2 2 2 6 6 2" xfId="39596" xr:uid="{00000000-0005-0000-0000-00000F970000}"/>
    <cellStyle name="Normal 5 2 2 2 6 7" xfId="39597" xr:uid="{00000000-0005-0000-0000-000010970000}"/>
    <cellStyle name="Normal 5 2 2 2 6 7 2" xfId="39598" xr:uid="{00000000-0005-0000-0000-000011970000}"/>
    <cellStyle name="Normal 5 2 2 2 6 7 2 2" xfId="39599" xr:uid="{00000000-0005-0000-0000-000012970000}"/>
    <cellStyle name="Normal 5 2 2 2 6 7 3" xfId="39600" xr:uid="{00000000-0005-0000-0000-000013970000}"/>
    <cellStyle name="Normal 5 2 2 2 6 8" xfId="39601" xr:uid="{00000000-0005-0000-0000-000014970000}"/>
    <cellStyle name="Normal 5 2 2 2 6 8 2" xfId="39602" xr:uid="{00000000-0005-0000-0000-000015970000}"/>
    <cellStyle name="Normal 5 2 2 2 6 9" xfId="39603" xr:uid="{00000000-0005-0000-0000-000016970000}"/>
    <cellStyle name="Normal 5 2 2 2 7" xfId="39604" xr:uid="{00000000-0005-0000-0000-000017970000}"/>
    <cellStyle name="Normal 5 2 2 2 7 2" xfId="39605" xr:uid="{00000000-0005-0000-0000-000018970000}"/>
    <cellStyle name="Normal 5 2 2 2 7 2 2" xfId="39606" xr:uid="{00000000-0005-0000-0000-000019970000}"/>
    <cellStyle name="Normal 5 2 2 2 7 2 2 2" xfId="39607" xr:uid="{00000000-0005-0000-0000-00001A970000}"/>
    <cellStyle name="Normal 5 2 2 2 7 2 2 2 2" xfId="39608" xr:uid="{00000000-0005-0000-0000-00001B970000}"/>
    <cellStyle name="Normal 5 2 2 2 7 2 2 3" xfId="39609" xr:uid="{00000000-0005-0000-0000-00001C970000}"/>
    <cellStyle name="Normal 5 2 2 2 7 2 2 3 2" xfId="39610" xr:uid="{00000000-0005-0000-0000-00001D970000}"/>
    <cellStyle name="Normal 5 2 2 2 7 2 2 3 2 2" xfId="39611" xr:uid="{00000000-0005-0000-0000-00001E970000}"/>
    <cellStyle name="Normal 5 2 2 2 7 2 2 3 3" xfId="39612" xr:uid="{00000000-0005-0000-0000-00001F970000}"/>
    <cellStyle name="Normal 5 2 2 2 7 2 2 4" xfId="39613" xr:uid="{00000000-0005-0000-0000-000020970000}"/>
    <cellStyle name="Normal 5 2 2 2 7 2 3" xfId="39614" xr:uid="{00000000-0005-0000-0000-000021970000}"/>
    <cellStyle name="Normal 5 2 2 2 7 2 3 2" xfId="39615" xr:uid="{00000000-0005-0000-0000-000022970000}"/>
    <cellStyle name="Normal 5 2 2 2 7 2 4" xfId="39616" xr:uid="{00000000-0005-0000-0000-000023970000}"/>
    <cellStyle name="Normal 5 2 2 2 7 2 4 2" xfId="39617" xr:uid="{00000000-0005-0000-0000-000024970000}"/>
    <cellStyle name="Normal 5 2 2 2 7 2 4 2 2" xfId="39618" xr:uid="{00000000-0005-0000-0000-000025970000}"/>
    <cellStyle name="Normal 5 2 2 2 7 2 4 3" xfId="39619" xr:uid="{00000000-0005-0000-0000-000026970000}"/>
    <cellStyle name="Normal 5 2 2 2 7 2 5" xfId="39620" xr:uid="{00000000-0005-0000-0000-000027970000}"/>
    <cellStyle name="Normal 5 2 2 2 7 3" xfId="39621" xr:uid="{00000000-0005-0000-0000-000028970000}"/>
    <cellStyle name="Normal 5 2 2 2 7 3 2" xfId="39622" xr:uid="{00000000-0005-0000-0000-000029970000}"/>
    <cellStyle name="Normal 5 2 2 2 7 3 2 2" xfId="39623" xr:uid="{00000000-0005-0000-0000-00002A970000}"/>
    <cellStyle name="Normal 5 2 2 2 7 3 3" xfId="39624" xr:uid="{00000000-0005-0000-0000-00002B970000}"/>
    <cellStyle name="Normal 5 2 2 2 7 3 3 2" xfId="39625" xr:uid="{00000000-0005-0000-0000-00002C970000}"/>
    <cellStyle name="Normal 5 2 2 2 7 3 3 2 2" xfId="39626" xr:uid="{00000000-0005-0000-0000-00002D970000}"/>
    <cellStyle name="Normal 5 2 2 2 7 3 3 3" xfId="39627" xr:uid="{00000000-0005-0000-0000-00002E970000}"/>
    <cellStyle name="Normal 5 2 2 2 7 3 4" xfId="39628" xr:uid="{00000000-0005-0000-0000-00002F970000}"/>
    <cellStyle name="Normal 5 2 2 2 7 4" xfId="39629" xr:uid="{00000000-0005-0000-0000-000030970000}"/>
    <cellStyle name="Normal 5 2 2 2 7 4 2" xfId="39630" xr:uid="{00000000-0005-0000-0000-000031970000}"/>
    <cellStyle name="Normal 5 2 2 2 7 4 2 2" xfId="39631" xr:uid="{00000000-0005-0000-0000-000032970000}"/>
    <cellStyle name="Normal 5 2 2 2 7 4 3" xfId="39632" xr:uid="{00000000-0005-0000-0000-000033970000}"/>
    <cellStyle name="Normal 5 2 2 2 7 4 3 2" xfId="39633" xr:uid="{00000000-0005-0000-0000-000034970000}"/>
    <cellStyle name="Normal 5 2 2 2 7 4 3 2 2" xfId="39634" xr:uid="{00000000-0005-0000-0000-000035970000}"/>
    <cellStyle name="Normal 5 2 2 2 7 4 3 3" xfId="39635" xr:uid="{00000000-0005-0000-0000-000036970000}"/>
    <cellStyle name="Normal 5 2 2 2 7 4 4" xfId="39636" xr:uid="{00000000-0005-0000-0000-000037970000}"/>
    <cellStyle name="Normal 5 2 2 2 7 5" xfId="39637" xr:uid="{00000000-0005-0000-0000-000038970000}"/>
    <cellStyle name="Normal 5 2 2 2 7 5 2" xfId="39638" xr:uid="{00000000-0005-0000-0000-000039970000}"/>
    <cellStyle name="Normal 5 2 2 2 7 6" xfId="39639" xr:uid="{00000000-0005-0000-0000-00003A970000}"/>
    <cellStyle name="Normal 5 2 2 2 7 6 2" xfId="39640" xr:uid="{00000000-0005-0000-0000-00003B970000}"/>
    <cellStyle name="Normal 5 2 2 2 7 6 2 2" xfId="39641" xr:uid="{00000000-0005-0000-0000-00003C970000}"/>
    <cellStyle name="Normal 5 2 2 2 7 6 3" xfId="39642" xr:uid="{00000000-0005-0000-0000-00003D970000}"/>
    <cellStyle name="Normal 5 2 2 2 7 7" xfId="39643" xr:uid="{00000000-0005-0000-0000-00003E970000}"/>
    <cellStyle name="Normal 5 2 2 2 7 7 2" xfId="39644" xr:uid="{00000000-0005-0000-0000-00003F970000}"/>
    <cellStyle name="Normal 5 2 2 2 7 8" xfId="39645" xr:uid="{00000000-0005-0000-0000-000040970000}"/>
    <cellStyle name="Normal 5 2 2 2 8" xfId="39646" xr:uid="{00000000-0005-0000-0000-000041970000}"/>
    <cellStyle name="Normal 5 2 2 2 8 2" xfId="39647" xr:uid="{00000000-0005-0000-0000-000042970000}"/>
    <cellStyle name="Normal 5 2 2 2 8 2 2" xfId="39648" xr:uid="{00000000-0005-0000-0000-000043970000}"/>
    <cellStyle name="Normal 5 2 2 2 8 2 2 2" xfId="39649" xr:uid="{00000000-0005-0000-0000-000044970000}"/>
    <cellStyle name="Normal 5 2 2 2 8 2 2 2 2" xfId="39650" xr:uid="{00000000-0005-0000-0000-000045970000}"/>
    <cellStyle name="Normal 5 2 2 2 8 2 2 3" xfId="39651" xr:uid="{00000000-0005-0000-0000-000046970000}"/>
    <cellStyle name="Normal 5 2 2 2 8 2 2 3 2" xfId="39652" xr:uid="{00000000-0005-0000-0000-000047970000}"/>
    <cellStyle name="Normal 5 2 2 2 8 2 2 3 2 2" xfId="39653" xr:uid="{00000000-0005-0000-0000-000048970000}"/>
    <cellStyle name="Normal 5 2 2 2 8 2 2 3 3" xfId="39654" xr:uid="{00000000-0005-0000-0000-000049970000}"/>
    <cellStyle name="Normal 5 2 2 2 8 2 2 4" xfId="39655" xr:uid="{00000000-0005-0000-0000-00004A970000}"/>
    <cellStyle name="Normal 5 2 2 2 8 2 3" xfId="39656" xr:uid="{00000000-0005-0000-0000-00004B970000}"/>
    <cellStyle name="Normal 5 2 2 2 8 2 3 2" xfId="39657" xr:uid="{00000000-0005-0000-0000-00004C970000}"/>
    <cellStyle name="Normal 5 2 2 2 8 2 4" xfId="39658" xr:uid="{00000000-0005-0000-0000-00004D970000}"/>
    <cellStyle name="Normal 5 2 2 2 8 2 4 2" xfId="39659" xr:uid="{00000000-0005-0000-0000-00004E970000}"/>
    <cellStyle name="Normal 5 2 2 2 8 2 4 2 2" xfId="39660" xr:uid="{00000000-0005-0000-0000-00004F970000}"/>
    <cellStyle name="Normal 5 2 2 2 8 2 4 3" xfId="39661" xr:uid="{00000000-0005-0000-0000-000050970000}"/>
    <cellStyle name="Normal 5 2 2 2 8 2 5" xfId="39662" xr:uid="{00000000-0005-0000-0000-000051970000}"/>
    <cellStyle name="Normal 5 2 2 2 8 3" xfId="39663" xr:uid="{00000000-0005-0000-0000-000052970000}"/>
    <cellStyle name="Normal 5 2 2 2 8 3 2" xfId="39664" xr:uid="{00000000-0005-0000-0000-000053970000}"/>
    <cellStyle name="Normal 5 2 2 2 8 3 2 2" xfId="39665" xr:uid="{00000000-0005-0000-0000-000054970000}"/>
    <cellStyle name="Normal 5 2 2 2 8 3 3" xfId="39666" xr:uid="{00000000-0005-0000-0000-000055970000}"/>
    <cellStyle name="Normal 5 2 2 2 8 3 3 2" xfId="39667" xr:uid="{00000000-0005-0000-0000-000056970000}"/>
    <cellStyle name="Normal 5 2 2 2 8 3 3 2 2" xfId="39668" xr:uid="{00000000-0005-0000-0000-000057970000}"/>
    <cellStyle name="Normal 5 2 2 2 8 3 3 3" xfId="39669" xr:uid="{00000000-0005-0000-0000-000058970000}"/>
    <cellStyle name="Normal 5 2 2 2 8 3 4" xfId="39670" xr:uid="{00000000-0005-0000-0000-000059970000}"/>
    <cellStyle name="Normal 5 2 2 2 8 4" xfId="39671" xr:uid="{00000000-0005-0000-0000-00005A970000}"/>
    <cellStyle name="Normal 5 2 2 2 8 4 2" xfId="39672" xr:uid="{00000000-0005-0000-0000-00005B970000}"/>
    <cellStyle name="Normal 5 2 2 2 8 4 2 2" xfId="39673" xr:uid="{00000000-0005-0000-0000-00005C970000}"/>
    <cellStyle name="Normal 5 2 2 2 8 4 3" xfId="39674" xr:uid="{00000000-0005-0000-0000-00005D970000}"/>
    <cellStyle name="Normal 5 2 2 2 8 4 3 2" xfId="39675" xr:uid="{00000000-0005-0000-0000-00005E970000}"/>
    <cellStyle name="Normal 5 2 2 2 8 4 3 2 2" xfId="39676" xr:uid="{00000000-0005-0000-0000-00005F970000}"/>
    <cellStyle name="Normal 5 2 2 2 8 4 3 3" xfId="39677" xr:uid="{00000000-0005-0000-0000-000060970000}"/>
    <cellStyle name="Normal 5 2 2 2 8 4 4" xfId="39678" xr:uid="{00000000-0005-0000-0000-000061970000}"/>
    <cellStyle name="Normal 5 2 2 2 8 5" xfId="39679" xr:uid="{00000000-0005-0000-0000-000062970000}"/>
    <cellStyle name="Normal 5 2 2 2 8 5 2" xfId="39680" xr:uid="{00000000-0005-0000-0000-000063970000}"/>
    <cellStyle name="Normal 5 2 2 2 8 6" xfId="39681" xr:uid="{00000000-0005-0000-0000-000064970000}"/>
    <cellStyle name="Normal 5 2 2 2 8 6 2" xfId="39682" xr:uid="{00000000-0005-0000-0000-000065970000}"/>
    <cellStyle name="Normal 5 2 2 2 8 6 2 2" xfId="39683" xr:uid="{00000000-0005-0000-0000-000066970000}"/>
    <cellStyle name="Normal 5 2 2 2 8 6 3" xfId="39684" xr:uid="{00000000-0005-0000-0000-000067970000}"/>
    <cellStyle name="Normal 5 2 2 2 8 7" xfId="39685" xr:uid="{00000000-0005-0000-0000-000068970000}"/>
    <cellStyle name="Normal 5 2 2 2 8 7 2" xfId="39686" xr:uid="{00000000-0005-0000-0000-000069970000}"/>
    <cellStyle name="Normal 5 2 2 2 8 8" xfId="39687" xr:uid="{00000000-0005-0000-0000-00006A970000}"/>
    <cellStyle name="Normal 5 2 2 2 9" xfId="39688" xr:uid="{00000000-0005-0000-0000-00006B970000}"/>
    <cellStyle name="Normal 5 2 2 2 9 2" xfId="39689" xr:uid="{00000000-0005-0000-0000-00006C970000}"/>
    <cellStyle name="Normal 5 2 2 2 9 2 2" xfId="39690" xr:uid="{00000000-0005-0000-0000-00006D970000}"/>
    <cellStyle name="Normal 5 2 2 2 9 2 2 2" xfId="39691" xr:uid="{00000000-0005-0000-0000-00006E970000}"/>
    <cellStyle name="Normal 5 2 2 2 9 2 2 2 2" xfId="39692" xr:uid="{00000000-0005-0000-0000-00006F970000}"/>
    <cellStyle name="Normal 5 2 2 2 9 2 2 3" xfId="39693" xr:uid="{00000000-0005-0000-0000-000070970000}"/>
    <cellStyle name="Normal 5 2 2 2 9 2 2 3 2" xfId="39694" xr:uid="{00000000-0005-0000-0000-000071970000}"/>
    <cellStyle name="Normal 5 2 2 2 9 2 2 3 2 2" xfId="39695" xr:uid="{00000000-0005-0000-0000-000072970000}"/>
    <cellStyle name="Normal 5 2 2 2 9 2 2 3 3" xfId="39696" xr:uid="{00000000-0005-0000-0000-000073970000}"/>
    <cellStyle name="Normal 5 2 2 2 9 2 2 4" xfId="39697" xr:uid="{00000000-0005-0000-0000-000074970000}"/>
    <cellStyle name="Normal 5 2 2 2 9 2 3" xfId="39698" xr:uid="{00000000-0005-0000-0000-000075970000}"/>
    <cellStyle name="Normal 5 2 2 2 9 2 3 2" xfId="39699" xr:uid="{00000000-0005-0000-0000-000076970000}"/>
    <cellStyle name="Normal 5 2 2 2 9 2 4" xfId="39700" xr:uid="{00000000-0005-0000-0000-000077970000}"/>
    <cellStyle name="Normal 5 2 2 2 9 2 4 2" xfId="39701" xr:uid="{00000000-0005-0000-0000-000078970000}"/>
    <cellStyle name="Normal 5 2 2 2 9 2 4 2 2" xfId="39702" xr:uid="{00000000-0005-0000-0000-000079970000}"/>
    <cellStyle name="Normal 5 2 2 2 9 2 4 3" xfId="39703" xr:uid="{00000000-0005-0000-0000-00007A970000}"/>
    <cellStyle name="Normal 5 2 2 2 9 2 5" xfId="39704" xr:uid="{00000000-0005-0000-0000-00007B970000}"/>
    <cellStyle name="Normal 5 2 2 2 9 3" xfId="39705" xr:uid="{00000000-0005-0000-0000-00007C970000}"/>
    <cellStyle name="Normal 5 2 2 2 9 3 2" xfId="39706" xr:uid="{00000000-0005-0000-0000-00007D970000}"/>
    <cellStyle name="Normal 5 2 2 2 9 3 2 2" xfId="39707" xr:uid="{00000000-0005-0000-0000-00007E970000}"/>
    <cellStyle name="Normal 5 2 2 2 9 3 3" xfId="39708" xr:uid="{00000000-0005-0000-0000-00007F970000}"/>
    <cellStyle name="Normal 5 2 2 2 9 3 3 2" xfId="39709" xr:uid="{00000000-0005-0000-0000-000080970000}"/>
    <cellStyle name="Normal 5 2 2 2 9 3 3 2 2" xfId="39710" xr:uid="{00000000-0005-0000-0000-000081970000}"/>
    <cellStyle name="Normal 5 2 2 2 9 3 3 3" xfId="39711" xr:uid="{00000000-0005-0000-0000-000082970000}"/>
    <cellStyle name="Normal 5 2 2 2 9 3 4" xfId="39712" xr:uid="{00000000-0005-0000-0000-000083970000}"/>
    <cellStyle name="Normal 5 2 2 2 9 4" xfId="39713" xr:uid="{00000000-0005-0000-0000-000084970000}"/>
    <cellStyle name="Normal 5 2 2 2 9 4 2" xfId="39714" xr:uid="{00000000-0005-0000-0000-000085970000}"/>
    <cellStyle name="Normal 5 2 2 2 9 5" xfId="39715" xr:uid="{00000000-0005-0000-0000-000086970000}"/>
    <cellStyle name="Normal 5 2 2 2 9 5 2" xfId="39716" xr:uid="{00000000-0005-0000-0000-000087970000}"/>
    <cellStyle name="Normal 5 2 2 2 9 5 2 2" xfId="39717" xr:uid="{00000000-0005-0000-0000-000088970000}"/>
    <cellStyle name="Normal 5 2 2 2 9 5 3" xfId="39718" xr:uid="{00000000-0005-0000-0000-000089970000}"/>
    <cellStyle name="Normal 5 2 2 2 9 6" xfId="39719" xr:uid="{00000000-0005-0000-0000-00008A970000}"/>
    <cellStyle name="Normal 5 2 2 2_T-straight with PEDs adjustor" xfId="39720" xr:uid="{00000000-0005-0000-0000-00008B970000}"/>
    <cellStyle name="Normal 5 2 2 20" xfId="39721" xr:uid="{00000000-0005-0000-0000-00008C970000}"/>
    <cellStyle name="Normal 5 2 2 3" xfId="1352" xr:uid="{00000000-0005-0000-0000-00008D970000}"/>
    <cellStyle name="Normal 5 2 2 3 10" xfId="39722" xr:uid="{00000000-0005-0000-0000-00008E970000}"/>
    <cellStyle name="Normal 5 2 2 3 10 2" xfId="39723" xr:uid="{00000000-0005-0000-0000-00008F970000}"/>
    <cellStyle name="Normal 5 2 2 3 10 2 2" xfId="39724" xr:uid="{00000000-0005-0000-0000-000090970000}"/>
    <cellStyle name="Normal 5 2 2 3 10 3" xfId="39725" xr:uid="{00000000-0005-0000-0000-000091970000}"/>
    <cellStyle name="Normal 5 2 2 3 10 3 2" xfId="39726" xr:uid="{00000000-0005-0000-0000-000092970000}"/>
    <cellStyle name="Normal 5 2 2 3 10 3 2 2" xfId="39727" xr:uid="{00000000-0005-0000-0000-000093970000}"/>
    <cellStyle name="Normal 5 2 2 3 10 3 3" xfId="39728" xr:uid="{00000000-0005-0000-0000-000094970000}"/>
    <cellStyle name="Normal 5 2 2 3 10 4" xfId="39729" xr:uid="{00000000-0005-0000-0000-000095970000}"/>
    <cellStyle name="Normal 5 2 2 3 11" xfId="39730" xr:uid="{00000000-0005-0000-0000-000096970000}"/>
    <cellStyle name="Normal 5 2 2 3 11 2" xfId="39731" xr:uid="{00000000-0005-0000-0000-000097970000}"/>
    <cellStyle name="Normal 5 2 2 3 11 2 2" xfId="39732" xr:uid="{00000000-0005-0000-0000-000098970000}"/>
    <cellStyle name="Normal 5 2 2 3 11 3" xfId="39733" xr:uid="{00000000-0005-0000-0000-000099970000}"/>
    <cellStyle name="Normal 5 2 2 3 11 3 2" xfId="39734" xr:uid="{00000000-0005-0000-0000-00009A970000}"/>
    <cellStyle name="Normal 5 2 2 3 11 3 2 2" xfId="39735" xr:uid="{00000000-0005-0000-0000-00009B970000}"/>
    <cellStyle name="Normal 5 2 2 3 11 3 3" xfId="39736" xr:uid="{00000000-0005-0000-0000-00009C970000}"/>
    <cellStyle name="Normal 5 2 2 3 11 4" xfId="39737" xr:uid="{00000000-0005-0000-0000-00009D970000}"/>
    <cellStyle name="Normal 5 2 2 3 12" xfId="39738" xr:uid="{00000000-0005-0000-0000-00009E970000}"/>
    <cellStyle name="Normal 5 2 2 3 12 2" xfId="39739" xr:uid="{00000000-0005-0000-0000-00009F970000}"/>
    <cellStyle name="Normal 5 2 2 3 12 2 2" xfId="39740" xr:uid="{00000000-0005-0000-0000-0000A0970000}"/>
    <cellStyle name="Normal 5 2 2 3 12 3" xfId="39741" xr:uid="{00000000-0005-0000-0000-0000A1970000}"/>
    <cellStyle name="Normal 5 2 2 3 12 3 2" xfId="39742" xr:uid="{00000000-0005-0000-0000-0000A2970000}"/>
    <cellStyle name="Normal 5 2 2 3 12 3 2 2" xfId="39743" xr:uid="{00000000-0005-0000-0000-0000A3970000}"/>
    <cellStyle name="Normal 5 2 2 3 12 3 3" xfId="39744" xr:uid="{00000000-0005-0000-0000-0000A4970000}"/>
    <cellStyle name="Normal 5 2 2 3 12 4" xfId="39745" xr:uid="{00000000-0005-0000-0000-0000A5970000}"/>
    <cellStyle name="Normal 5 2 2 3 13" xfId="39746" xr:uid="{00000000-0005-0000-0000-0000A6970000}"/>
    <cellStyle name="Normal 5 2 2 3 13 2" xfId="39747" xr:uid="{00000000-0005-0000-0000-0000A7970000}"/>
    <cellStyle name="Normal 5 2 2 3 13 2 2" xfId="39748" xr:uid="{00000000-0005-0000-0000-0000A8970000}"/>
    <cellStyle name="Normal 5 2 2 3 13 3" xfId="39749" xr:uid="{00000000-0005-0000-0000-0000A9970000}"/>
    <cellStyle name="Normal 5 2 2 3 14" xfId="39750" xr:uid="{00000000-0005-0000-0000-0000AA970000}"/>
    <cellStyle name="Normal 5 2 2 3 14 2" xfId="39751" xr:uid="{00000000-0005-0000-0000-0000AB970000}"/>
    <cellStyle name="Normal 5 2 2 3 15" xfId="39752" xr:uid="{00000000-0005-0000-0000-0000AC970000}"/>
    <cellStyle name="Normal 5 2 2 3 15 2" xfId="39753" xr:uid="{00000000-0005-0000-0000-0000AD970000}"/>
    <cellStyle name="Normal 5 2 2 3 16" xfId="39754" xr:uid="{00000000-0005-0000-0000-0000AE970000}"/>
    <cellStyle name="Normal 5 2 2 3 17" xfId="39755" xr:uid="{00000000-0005-0000-0000-0000AF970000}"/>
    <cellStyle name="Normal 5 2 2 3 2" xfId="1353" xr:uid="{00000000-0005-0000-0000-0000B0970000}"/>
    <cellStyle name="Normal 5 2 2 3 2 10" xfId="39756" xr:uid="{00000000-0005-0000-0000-0000B1970000}"/>
    <cellStyle name="Normal 5 2 2 3 2 11" xfId="39757" xr:uid="{00000000-0005-0000-0000-0000B2970000}"/>
    <cellStyle name="Normal 5 2 2 3 2 2" xfId="39758" xr:uid="{00000000-0005-0000-0000-0000B3970000}"/>
    <cellStyle name="Normal 5 2 2 3 2 2 10" xfId="39759" xr:uid="{00000000-0005-0000-0000-0000B4970000}"/>
    <cellStyle name="Normal 5 2 2 3 2 2 2" xfId="39760" xr:uid="{00000000-0005-0000-0000-0000B5970000}"/>
    <cellStyle name="Normal 5 2 2 3 2 2 2 2" xfId="39761" xr:uid="{00000000-0005-0000-0000-0000B6970000}"/>
    <cellStyle name="Normal 5 2 2 3 2 2 2 2 2" xfId="39762" xr:uid="{00000000-0005-0000-0000-0000B7970000}"/>
    <cellStyle name="Normal 5 2 2 3 2 2 2 2 2 2" xfId="39763" xr:uid="{00000000-0005-0000-0000-0000B8970000}"/>
    <cellStyle name="Normal 5 2 2 3 2 2 2 2 2 2 2" xfId="39764" xr:uid="{00000000-0005-0000-0000-0000B9970000}"/>
    <cellStyle name="Normal 5 2 2 3 2 2 2 2 2 3" xfId="39765" xr:uid="{00000000-0005-0000-0000-0000BA970000}"/>
    <cellStyle name="Normal 5 2 2 3 2 2 2 2 2 3 2" xfId="39766" xr:uid="{00000000-0005-0000-0000-0000BB970000}"/>
    <cellStyle name="Normal 5 2 2 3 2 2 2 2 2 3 2 2" xfId="39767" xr:uid="{00000000-0005-0000-0000-0000BC970000}"/>
    <cellStyle name="Normal 5 2 2 3 2 2 2 2 2 3 3" xfId="39768" xr:uid="{00000000-0005-0000-0000-0000BD970000}"/>
    <cellStyle name="Normal 5 2 2 3 2 2 2 2 2 4" xfId="39769" xr:uid="{00000000-0005-0000-0000-0000BE970000}"/>
    <cellStyle name="Normal 5 2 2 3 2 2 2 2 3" xfId="39770" xr:uid="{00000000-0005-0000-0000-0000BF970000}"/>
    <cellStyle name="Normal 5 2 2 3 2 2 2 2 3 2" xfId="39771" xr:uid="{00000000-0005-0000-0000-0000C0970000}"/>
    <cellStyle name="Normal 5 2 2 3 2 2 2 2 4" xfId="39772" xr:uid="{00000000-0005-0000-0000-0000C1970000}"/>
    <cellStyle name="Normal 5 2 2 3 2 2 2 2 4 2" xfId="39773" xr:uid="{00000000-0005-0000-0000-0000C2970000}"/>
    <cellStyle name="Normal 5 2 2 3 2 2 2 2 4 2 2" xfId="39774" xr:uid="{00000000-0005-0000-0000-0000C3970000}"/>
    <cellStyle name="Normal 5 2 2 3 2 2 2 2 4 3" xfId="39775" xr:uid="{00000000-0005-0000-0000-0000C4970000}"/>
    <cellStyle name="Normal 5 2 2 3 2 2 2 2 5" xfId="39776" xr:uid="{00000000-0005-0000-0000-0000C5970000}"/>
    <cellStyle name="Normal 5 2 2 3 2 2 2 3" xfId="39777" xr:uid="{00000000-0005-0000-0000-0000C6970000}"/>
    <cellStyle name="Normal 5 2 2 3 2 2 2 3 2" xfId="39778" xr:uid="{00000000-0005-0000-0000-0000C7970000}"/>
    <cellStyle name="Normal 5 2 2 3 2 2 2 3 2 2" xfId="39779" xr:uid="{00000000-0005-0000-0000-0000C8970000}"/>
    <cellStyle name="Normal 5 2 2 3 2 2 2 3 3" xfId="39780" xr:uid="{00000000-0005-0000-0000-0000C9970000}"/>
    <cellStyle name="Normal 5 2 2 3 2 2 2 3 3 2" xfId="39781" xr:uid="{00000000-0005-0000-0000-0000CA970000}"/>
    <cellStyle name="Normal 5 2 2 3 2 2 2 3 3 2 2" xfId="39782" xr:uid="{00000000-0005-0000-0000-0000CB970000}"/>
    <cellStyle name="Normal 5 2 2 3 2 2 2 3 3 3" xfId="39783" xr:uid="{00000000-0005-0000-0000-0000CC970000}"/>
    <cellStyle name="Normal 5 2 2 3 2 2 2 3 4" xfId="39784" xr:uid="{00000000-0005-0000-0000-0000CD970000}"/>
    <cellStyle name="Normal 5 2 2 3 2 2 2 4" xfId="39785" xr:uid="{00000000-0005-0000-0000-0000CE970000}"/>
    <cellStyle name="Normal 5 2 2 3 2 2 2 4 2" xfId="39786" xr:uid="{00000000-0005-0000-0000-0000CF970000}"/>
    <cellStyle name="Normal 5 2 2 3 2 2 2 4 2 2" xfId="39787" xr:uid="{00000000-0005-0000-0000-0000D0970000}"/>
    <cellStyle name="Normal 5 2 2 3 2 2 2 4 3" xfId="39788" xr:uid="{00000000-0005-0000-0000-0000D1970000}"/>
    <cellStyle name="Normal 5 2 2 3 2 2 2 4 3 2" xfId="39789" xr:uid="{00000000-0005-0000-0000-0000D2970000}"/>
    <cellStyle name="Normal 5 2 2 3 2 2 2 4 3 2 2" xfId="39790" xr:uid="{00000000-0005-0000-0000-0000D3970000}"/>
    <cellStyle name="Normal 5 2 2 3 2 2 2 4 3 3" xfId="39791" xr:uid="{00000000-0005-0000-0000-0000D4970000}"/>
    <cellStyle name="Normal 5 2 2 3 2 2 2 4 4" xfId="39792" xr:uid="{00000000-0005-0000-0000-0000D5970000}"/>
    <cellStyle name="Normal 5 2 2 3 2 2 2 5" xfId="39793" xr:uid="{00000000-0005-0000-0000-0000D6970000}"/>
    <cellStyle name="Normal 5 2 2 3 2 2 2 5 2" xfId="39794" xr:uid="{00000000-0005-0000-0000-0000D7970000}"/>
    <cellStyle name="Normal 5 2 2 3 2 2 2 6" xfId="39795" xr:uid="{00000000-0005-0000-0000-0000D8970000}"/>
    <cellStyle name="Normal 5 2 2 3 2 2 2 6 2" xfId="39796" xr:uid="{00000000-0005-0000-0000-0000D9970000}"/>
    <cellStyle name="Normal 5 2 2 3 2 2 2 6 2 2" xfId="39797" xr:uid="{00000000-0005-0000-0000-0000DA970000}"/>
    <cellStyle name="Normal 5 2 2 3 2 2 2 6 3" xfId="39798" xr:uid="{00000000-0005-0000-0000-0000DB970000}"/>
    <cellStyle name="Normal 5 2 2 3 2 2 2 7" xfId="39799" xr:uid="{00000000-0005-0000-0000-0000DC970000}"/>
    <cellStyle name="Normal 5 2 2 3 2 2 2 7 2" xfId="39800" xr:uid="{00000000-0005-0000-0000-0000DD970000}"/>
    <cellStyle name="Normal 5 2 2 3 2 2 2 8" xfId="39801" xr:uid="{00000000-0005-0000-0000-0000DE970000}"/>
    <cellStyle name="Normal 5 2 2 3 2 2 3" xfId="39802" xr:uid="{00000000-0005-0000-0000-0000DF970000}"/>
    <cellStyle name="Normal 5 2 2 3 2 2 3 2" xfId="39803" xr:uid="{00000000-0005-0000-0000-0000E0970000}"/>
    <cellStyle name="Normal 5 2 2 3 2 2 3 2 2" xfId="39804" xr:uid="{00000000-0005-0000-0000-0000E1970000}"/>
    <cellStyle name="Normal 5 2 2 3 2 2 3 2 2 2" xfId="39805" xr:uid="{00000000-0005-0000-0000-0000E2970000}"/>
    <cellStyle name="Normal 5 2 2 3 2 2 3 2 3" xfId="39806" xr:uid="{00000000-0005-0000-0000-0000E3970000}"/>
    <cellStyle name="Normal 5 2 2 3 2 2 3 2 3 2" xfId="39807" xr:uid="{00000000-0005-0000-0000-0000E4970000}"/>
    <cellStyle name="Normal 5 2 2 3 2 2 3 2 3 2 2" xfId="39808" xr:uid="{00000000-0005-0000-0000-0000E5970000}"/>
    <cellStyle name="Normal 5 2 2 3 2 2 3 2 3 3" xfId="39809" xr:uid="{00000000-0005-0000-0000-0000E6970000}"/>
    <cellStyle name="Normal 5 2 2 3 2 2 3 2 4" xfId="39810" xr:uid="{00000000-0005-0000-0000-0000E7970000}"/>
    <cellStyle name="Normal 5 2 2 3 2 2 3 3" xfId="39811" xr:uid="{00000000-0005-0000-0000-0000E8970000}"/>
    <cellStyle name="Normal 5 2 2 3 2 2 3 3 2" xfId="39812" xr:uid="{00000000-0005-0000-0000-0000E9970000}"/>
    <cellStyle name="Normal 5 2 2 3 2 2 3 4" xfId="39813" xr:uid="{00000000-0005-0000-0000-0000EA970000}"/>
    <cellStyle name="Normal 5 2 2 3 2 2 3 4 2" xfId="39814" xr:uid="{00000000-0005-0000-0000-0000EB970000}"/>
    <cellStyle name="Normal 5 2 2 3 2 2 3 4 2 2" xfId="39815" xr:uid="{00000000-0005-0000-0000-0000EC970000}"/>
    <cellStyle name="Normal 5 2 2 3 2 2 3 4 3" xfId="39816" xr:uid="{00000000-0005-0000-0000-0000ED970000}"/>
    <cellStyle name="Normal 5 2 2 3 2 2 3 5" xfId="39817" xr:uid="{00000000-0005-0000-0000-0000EE970000}"/>
    <cellStyle name="Normal 5 2 2 3 2 2 4" xfId="39818" xr:uid="{00000000-0005-0000-0000-0000EF970000}"/>
    <cellStyle name="Normal 5 2 2 3 2 2 4 2" xfId="39819" xr:uid="{00000000-0005-0000-0000-0000F0970000}"/>
    <cellStyle name="Normal 5 2 2 3 2 2 4 2 2" xfId="39820" xr:uid="{00000000-0005-0000-0000-0000F1970000}"/>
    <cellStyle name="Normal 5 2 2 3 2 2 4 3" xfId="39821" xr:uid="{00000000-0005-0000-0000-0000F2970000}"/>
    <cellStyle name="Normal 5 2 2 3 2 2 4 3 2" xfId="39822" xr:uid="{00000000-0005-0000-0000-0000F3970000}"/>
    <cellStyle name="Normal 5 2 2 3 2 2 4 3 2 2" xfId="39823" xr:uid="{00000000-0005-0000-0000-0000F4970000}"/>
    <cellStyle name="Normal 5 2 2 3 2 2 4 3 3" xfId="39824" xr:uid="{00000000-0005-0000-0000-0000F5970000}"/>
    <cellStyle name="Normal 5 2 2 3 2 2 4 4" xfId="39825" xr:uid="{00000000-0005-0000-0000-0000F6970000}"/>
    <cellStyle name="Normal 5 2 2 3 2 2 5" xfId="39826" xr:uid="{00000000-0005-0000-0000-0000F7970000}"/>
    <cellStyle name="Normal 5 2 2 3 2 2 5 2" xfId="39827" xr:uid="{00000000-0005-0000-0000-0000F8970000}"/>
    <cellStyle name="Normal 5 2 2 3 2 2 5 2 2" xfId="39828" xr:uid="{00000000-0005-0000-0000-0000F9970000}"/>
    <cellStyle name="Normal 5 2 2 3 2 2 5 3" xfId="39829" xr:uid="{00000000-0005-0000-0000-0000FA970000}"/>
    <cellStyle name="Normal 5 2 2 3 2 2 5 3 2" xfId="39830" xr:uid="{00000000-0005-0000-0000-0000FB970000}"/>
    <cellStyle name="Normal 5 2 2 3 2 2 5 3 2 2" xfId="39831" xr:uid="{00000000-0005-0000-0000-0000FC970000}"/>
    <cellStyle name="Normal 5 2 2 3 2 2 5 3 3" xfId="39832" xr:uid="{00000000-0005-0000-0000-0000FD970000}"/>
    <cellStyle name="Normal 5 2 2 3 2 2 5 4" xfId="39833" xr:uid="{00000000-0005-0000-0000-0000FE970000}"/>
    <cellStyle name="Normal 5 2 2 3 2 2 6" xfId="39834" xr:uid="{00000000-0005-0000-0000-0000FF970000}"/>
    <cellStyle name="Normal 5 2 2 3 2 2 6 2" xfId="39835" xr:uid="{00000000-0005-0000-0000-000000980000}"/>
    <cellStyle name="Normal 5 2 2 3 2 2 7" xfId="39836" xr:uid="{00000000-0005-0000-0000-000001980000}"/>
    <cellStyle name="Normal 5 2 2 3 2 2 7 2" xfId="39837" xr:uid="{00000000-0005-0000-0000-000002980000}"/>
    <cellStyle name="Normal 5 2 2 3 2 2 7 2 2" xfId="39838" xr:uid="{00000000-0005-0000-0000-000003980000}"/>
    <cellStyle name="Normal 5 2 2 3 2 2 7 3" xfId="39839" xr:uid="{00000000-0005-0000-0000-000004980000}"/>
    <cellStyle name="Normal 5 2 2 3 2 2 8" xfId="39840" xr:uid="{00000000-0005-0000-0000-000005980000}"/>
    <cellStyle name="Normal 5 2 2 3 2 2 8 2" xfId="39841" xr:uid="{00000000-0005-0000-0000-000006980000}"/>
    <cellStyle name="Normal 5 2 2 3 2 2 9" xfId="39842" xr:uid="{00000000-0005-0000-0000-000007980000}"/>
    <cellStyle name="Normal 5 2 2 3 2 3" xfId="39843" xr:uid="{00000000-0005-0000-0000-000008980000}"/>
    <cellStyle name="Normal 5 2 2 3 2 3 2" xfId="39844" xr:uid="{00000000-0005-0000-0000-000009980000}"/>
    <cellStyle name="Normal 5 2 2 3 2 3 2 2" xfId="39845" xr:uid="{00000000-0005-0000-0000-00000A980000}"/>
    <cellStyle name="Normal 5 2 2 3 2 3 2 2 2" xfId="39846" xr:uid="{00000000-0005-0000-0000-00000B980000}"/>
    <cellStyle name="Normal 5 2 2 3 2 3 2 2 2 2" xfId="39847" xr:uid="{00000000-0005-0000-0000-00000C980000}"/>
    <cellStyle name="Normal 5 2 2 3 2 3 2 2 3" xfId="39848" xr:uid="{00000000-0005-0000-0000-00000D980000}"/>
    <cellStyle name="Normal 5 2 2 3 2 3 2 2 3 2" xfId="39849" xr:uid="{00000000-0005-0000-0000-00000E980000}"/>
    <cellStyle name="Normal 5 2 2 3 2 3 2 2 3 2 2" xfId="39850" xr:uid="{00000000-0005-0000-0000-00000F980000}"/>
    <cellStyle name="Normal 5 2 2 3 2 3 2 2 3 3" xfId="39851" xr:uid="{00000000-0005-0000-0000-000010980000}"/>
    <cellStyle name="Normal 5 2 2 3 2 3 2 2 4" xfId="39852" xr:uid="{00000000-0005-0000-0000-000011980000}"/>
    <cellStyle name="Normal 5 2 2 3 2 3 2 3" xfId="39853" xr:uid="{00000000-0005-0000-0000-000012980000}"/>
    <cellStyle name="Normal 5 2 2 3 2 3 2 3 2" xfId="39854" xr:uid="{00000000-0005-0000-0000-000013980000}"/>
    <cellStyle name="Normal 5 2 2 3 2 3 2 4" xfId="39855" xr:uid="{00000000-0005-0000-0000-000014980000}"/>
    <cellStyle name="Normal 5 2 2 3 2 3 2 4 2" xfId="39856" xr:uid="{00000000-0005-0000-0000-000015980000}"/>
    <cellStyle name="Normal 5 2 2 3 2 3 2 4 2 2" xfId="39857" xr:uid="{00000000-0005-0000-0000-000016980000}"/>
    <cellStyle name="Normal 5 2 2 3 2 3 2 4 3" xfId="39858" xr:uid="{00000000-0005-0000-0000-000017980000}"/>
    <cellStyle name="Normal 5 2 2 3 2 3 2 5" xfId="39859" xr:uid="{00000000-0005-0000-0000-000018980000}"/>
    <cellStyle name="Normal 5 2 2 3 2 3 3" xfId="39860" xr:uid="{00000000-0005-0000-0000-000019980000}"/>
    <cellStyle name="Normal 5 2 2 3 2 3 3 2" xfId="39861" xr:uid="{00000000-0005-0000-0000-00001A980000}"/>
    <cellStyle name="Normal 5 2 2 3 2 3 3 2 2" xfId="39862" xr:uid="{00000000-0005-0000-0000-00001B980000}"/>
    <cellStyle name="Normal 5 2 2 3 2 3 3 3" xfId="39863" xr:uid="{00000000-0005-0000-0000-00001C980000}"/>
    <cellStyle name="Normal 5 2 2 3 2 3 3 3 2" xfId="39864" xr:uid="{00000000-0005-0000-0000-00001D980000}"/>
    <cellStyle name="Normal 5 2 2 3 2 3 3 3 2 2" xfId="39865" xr:uid="{00000000-0005-0000-0000-00001E980000}"/>
    <cellStyle name="Normal 5 2 2 3 2 3 3 3 3" xfId="39866" xr:uid="{00000000-0005-0000-0000-00001F980000}"/>
    <cellStyle name="Normal 5 2 2 3 2 3 3 4" xfId="39867" xr:uid="{00000000-0005-0000-0000-000020980000}"/>
    <cellStyle name="Normal 5 2 2 3 2 3 4" xfId="39868" xr:uid="{00000000-0005-0000-0000-000021980000}"/>
    <cellStyle name="Normal 5 2 2 3 2 3 4 2" xfId="39869" xr:uid="{00000000-0005-0000-0000-000022980000}"/>
    <cellStyle name="Normal 5 2 2 3 2 3 4 2 2" xfId="39870" xr:uid="{00000000-0005-0000-0000-000023980000}"/>
    <cellStyle name="Normal 5 2 2 3 2 3 4 3" xfId="39871" xr:uid="{00000000-0005-0000-0000-000024980000}"/>
    <cellStyle name="Normal 5 2 2 3 2 3 4 3 2" xfId="39872" xr:uid="{00000000-0005-0000-0000-000025980000}"/>
    <cellStyle name="Normal 5 2 2 3 2 3 4 3 2 2" xfId="39873" xr:uid="{00000000-0005-0000-0000-000026980000}"/>
    <cellStyle name="Normal 5 2 2 3 2 3 4 3 3" xfId="39874" xr:uid="{00000000-0005-0000-0000-000027980000}"/>
    <cellStyle name="Normal 5 2 2 3 2 3 4 4" xfId="39875" xr:uid="{00000000-0005-0000-0000-000028980000}"/>
    <cellStyle name="Normal 5 2 2 3 2 3 5" xfId="39876" xr:uid="{00000000-0005-0000-0000-000029980000}"/>
    <cellStyle name="Normal 5 2 2 3 2 3 5 2" xfId="39877" xr:uid="{00000000-0005-0000-0000-00002A980000}"/>
    <cellStyle name="Normal 5 2 2 3 2 3 6" xfId="39878" xr:uid="{00000000-0005-0000-0000-00002B980000}"/>
    <cellStyle name="Normal 5 2 2 3 2 3 6 2" xfId="39879" xr:uid="{00000000-0005-0000-0000-00002C980000}"/>
    <cellStyle name="Normal 5 2 2 3 2 3 6 2 2" xfId="39880" xr:uid="{00000000-0005-0000-0000-00002D980000}"/>
    <cellStyle name="Normal 5 2 2 3 2 3 6 3" xfId="39881" xr:uid="{00000000-0005-0000-0000-00002E980000}"/>
    <cellStyle name="Normal 5 2 2 3 2 3 7" xfId="39882" xr:uid="{00000000-0005-0000-0000-00002F980000}"/>
    <cellStyle name="Normal 5 2 2 3 2 3 7 2" xfId="39883" xr:uid="{00000000-0005-0000-0000-000030980000}"/>
    <cellStyle name="Normal 5 2 2 3 2 3 8" xfId="39884" xr:uid="{00000000-0005-0000-0000-000031980000}"/>
    <cellStyle name="Normal 5 2 2 3 2 4" xfId="39885" xr:uid="{00000000-0005-0000-0000-000032980000}"/>
    <cellStyle name="Normal 5 2 2 3 2 4 2" xfId="39886" xr:uid="{00000000-0005-0000-0000-000033980000}"/>
    <cellStyle name="Normal 5 2 2 3 2 4 2 2" xfId="39887" xr:uid="{00000000-0005-0000-0000-000034980000}"/>
    <cellStyle name="Normal 5 2 2 3 2 4 2 2 2" xfId="39888" xr:uid="{00000000-0005-0000-0000-000035980000}"/>
    <cellStyle name="Normal 5 2 2 3 2 4 2 3" xfId="39889" xr:uid="{00000000-0005-0000-0000-000036980000}"/>
    <cellStyle name="Normal 5 2 2 3 2 4 2 3 2" xfId="39890" xr:uid="{00000000-0005-0000-0000-000037980000}"/>
    <cellStyle name="Normal 5 2 2 3 2 4 2 3 2 2" xfId="39891" xr:uid="{00000000-0005-0000-0000-000038980000}"/>
    <cellStyle name="Normal 5 2 2 3 2 4 2 3 3" xfId="39892" xr:uid="{00000000-0005-0000-0000-000039980000}"/>
    <cellStyle name="Normal 5 2 2 3 2 4 2 4" xfId="39893" xr:uid="{00000000-0005-0000-0000-00003A980000}"/>
    <cellStyle name="Normal 5 2 2 3 2 4 3" xfId="39894" xr:uid="{00000000-0005-0000-0000-00003B980000}"/>
    <cellStyle name="Normal 5 2 2 3 2 4 3 2" xfId="39895" xr:uid="{00000000-0005-0000-0000-00003C980000}"/>
    <cellStyle name="Normal 5 2 2 3 2 4 4" xfId="39896" xr:uid="{00000000-0005-0000-0000-00003D980000}"/>
    <cellStyle name="Normal 5 2 2 3 2 4 4 2" xfId="39897" xr:uid="{00000000-0005-0000-0000-00003E980000}"/>
    <cellStyle name="Normal 5 2 2 3 2 4 4 2 2" xfId="39898" xr:uid="{00000000-0005-0000-0000-00003F980000}"/>
    <cellStyle name="Normal 5 2 2 3 2 4 4 3" xfId="39899" xr:uid="{00000000-0005-0000-0000-000040980000}"/>
    <cellStyle name="Normal 5 2 2 3 2 4 5" xfId="39900" xr:uid="{00000000-0005-0000-0000-000041980000}"/>
    <cellStyle name="Normal 5 2 2 3 2 5" xfId="39901" xr:uid="{00000000-0005-0000-0000-000042980000}"/>
    <cellStyle name="Normal 5 2 2 3 2 5 2" xfId="39902" xr:uid="{00000000-0005-0000-0000-000043980000}"/>
    <cellStyle name="Normal 5 2 2 3 2 5 2 2" xfId="39903" xr:uid="{00000000-0005-0000-0000-000044980000}"/>
    <cellStyle name="Normal 5 2 2 3 2 5 3" xfId="39904" xr:uid="{00000000-0005-0000-0000-000045980000}"/>
    <cellStyle name="Normal 5 2 2 3 2 5 3 2" xfId="39905" xr:uid="{00000000-0005-0000-0000-000046980000}"/>
    <cellStyle name="Normal 5 2 2 3 2 5 3 2 2" xfId="39906" xr:uid="{00000000-0005-0000-0000-000047980000}"/>
    <cellStyle name="Normal 5 2 2 3 2 5 3 3" xfId="39907" xr:uid="{00000000-0005-0000-0000-000048980000}"/>
    <cellStyle name="Normal 5 2 2 3 2 5 4" xfId="39908" xr:uid="{00000000-0005-0000-0000-000049980000}"/>
    <cellStyle name="Normal 5 2 2 3 2 6" xfId="39909" xr:uid="{00000000-0005-0000-0000-00004A980000}"/>
    <cellStyle name="Normal 5 2 2 3 2 6 2" xfId="39910" xr:uid="{00000000-0005-0000-0000-00004B980000}"/>
    <cellStyle name="Normal 5 2 2 3 2 6 2 2" xfId="39911" xr:uid="{00000000-0005-0000-0000-00004C980000}"/>
    <cellStyle name="Normal 5 2 2 3 2 6 3" xfId="39912" xr:uid="{00000000-0005-0000-0000-00004D980000}"/>
    <cellStyle name="Normal 5 2 2 3 2 6 3 2" xfId="39913" xr:uid="{00000000-0005-0000-0000-00004E980000}"/>
    <cellStyle name="Normal 5 2 2 3 2 6 3 2 2" xfId="39914" xr:uid="{00000000-0005-0000-0000-00004F980000}"/>
    <cellStyle name="Normal 5 2 2 3 2 6 3 3" xfId="39915" xr:uid="{00000000-0005-0000-0000-000050980000}"/>
    <cellStyle name="Normal 5 2 2 3 2 6 4" xfId="39916" xr:uid="{00000000-0005-0000-0000-000051980000}"/>
    <cellStyle name="Normal 5 2 2 3 2 7" xfId="39917" xr:uid="{00000000-0005-0000-0000-000052980000}"/>
    <cellStyle name="Normal 5 2 2 3 2 7 2" xfId="39918" xr:uid="{00000000-0005-0000-0000-000053980000}"/>
    <cellStyle name="Normal 5 2 2 3 2 8" xfId="39919" xr:uid="{00000000-0005-0000-0000-000054980000}"/>
    <cellStyle name="Normal 5 2 2 3 2 8 2" xfId="39920" xr:uid="{00000000-0005-0000-0000-000055980000}"/>
    <cellStyle name="Normal 5 2 2 3 2 8 2 2" xfId="39921" xr:uid="{00000000-0005-0000-0000-000056980000}"/>
    <cellStyle name="Normal 5 2 2 3 2 8 3" xfId="39922" xr:uid="{00000000-0005-0000-0000-000057980000}"/>
    <cellStyle name="Normal 5 2 2 3 2 9" xfId="39923" xr:uid="{00000000-0005-0000-0000-000058980000}"/>
    <cellStyle name="Normal 5 2 2 3 2 9 2" xfId="39924" xr:uid="{00000000-0005-0000-0000-000059980000}"/>
    <cellStyle name="Normal 5 2 2 3 3" xfId="39925" xr:uid="{00000000-0005-0000-0000-00005A980000}"/>
    <cellStyle name="Normal 5 2 2 3 3 10" xfId="39926" xr:uid="{00000000-0005-0000-0000-00005B980000}"/>
    <cellStyle name="Normal 5 2 2 3 3 11" xfId="39927" xr:uid="{00000000-0005-0000-0000-00005C980000}"/>
    <cellStyle name="Normal 5 2 2 3 3 2" xfId="39928" xr:uid="{00000000-0005-0000-0000-00005D980000}"/>
    <cellStyle name="Normal 5 2 2 3 3 2 10" xfId="39929" xr:uid="{00000000-0005-0000-0000-00005E980000}"/>
    <cellStyle name="Normal 5 2 2 3 3 2 2" xfId="39930" xr:uid="{00000000-0005-0000-0000-00005F980000}"/>
    <cellStyle name="Normal 5 2 2 3 3 2 2 2" xfId="39931" xr:uid="{00000000-0005-0000-0000-000060980000}"/>
    <cellStyle name="Normal 5 2 2 3 3 2 2 2 2" xfId="39932" xr:uid="{00000000-0005-0000-0000-000061980000}"/>
    <cellStyle name="Normal 5 2 2 3 3 2 2 2 2 2" xfId="39933" xr:uid="{00000000-0005-0000-0000-000062980000}"/>
    <cellStyle name="Normal 5 2 2 3 3 2 2 2 2 2 2" xfId="39934" xr:uid="{00000000-0005-0000-0000-000063980000}"/>
    <cellStyle name="Normal 5 2 2 3 3 2 2 2 2 3" xfId="39935" xr:uid="{00000000-0005-0000-0000-000064980000}"/>
    <cellStyle name="Normal 5 2 2 3 3 2 2 2 2 3 2" xfId="39936" xr:uid="{00000000-0005-0000-0000-000065980000}"/>
    <cellStyle name="Normal 5 2 2 3 3 2 2 2 2 3 2 2" xfId="39937" xr:uid="{00000000-0005-0000-0000-000066980000}"/>
    <cellStyle name="Normal 5 2 2 3 3 2 2 2 2 3 3" xfId="39938" xr:uid="{00000000-0005-0000-0000-000067980000}"/>
    <cellStyle name="Normal 5 2 2 3 3 2 2 2 2 4" xfId="39939" xr:uid="{00000000-0005-0000-0000-000068980000}"/>
    <cellStyle name="Normal 5 2 2 3 3 2 2 2 3" xfId="39940" xr:uid="{00000000-0005-0000-0000-000069980000}"/>
    <cellStyle name="Normal 5 2 2 3 3 2 2 2 3 2" xfId="39941" xr:uid="{00000000-0005-0000-0000-00006A980000}"/>
    <cellStyle name="Normal 5 2 2 3 3 2 2 2 4" xfId="39942" xr:uid="{00000000-0005-0000-0000-00006B980000}"/>
    <cellStyle name="Normal 5 2 2 3 3 2 2 2 4 2" xfId="39943" xr:uid="{00000000-0005-0000-0000-00006C980000}"/>
    <cellStyle name="Normal 5 2 2 3 3 2 2 2 4 2 2" xfId="39944" xr:uid="{00000000-0005-0000-0000-00006D980000}"/>
    <cellStyle name="Normal 5 2 2 3 3 2 2 2 4 3" xfId="39945" xr:uid="{00000000-0005-0000-0000-00006E980000}"/>
    <cellStyle name="Normal 5 2 2 3 3 2 2 2 5" xfId="39946" xr:uid="{00000000-0005-0000-0000-00006F980000}"/>
    <cellStyle name="Normal 5 2 2 3 3 2 2 3" xfId="39947" xr:uid="{00000000-0005-0000-0000-000070980000}"/>
    <cellStyle name="Normal 5 2 2 3 3 2 2 3 2" xfId="39948" xr:uid="{00000000-0005-0000-0000-000071980000}"/>
    <cellStyle name="Normal 5 2 2 3 3 2 2 3 2 2" xfId="39949" xr:uid="{00000000-0005-0000-0000-000072980000}"/>
    <cellStyle name="Normal 5 2 2 3 3 2 2 3 3" xfId="39950" xr:uid="{00000000-0005-0000-0000-000073980000}"/>
    <cellStyle name="Normal 5 2 2 3 3 2 2 3 3 2" xfId="39951" xr:uid="{00000000-0005-0000-0000-000074980000}"/>
    <cellStyle name="Normal 5 2 2 3 3 2 2 3 3 2 2" xfId="39952" xr:uid="{00000000-0005-0000-0000-000075980000}"/>
    <cellStyle name="Normal 5 2 2 3 3 2 2 3 3 3" xfId="39953" xr:uid="{00000000-0005-0000-0000-000076980000}"/>
    <cellStyle name="Normal 5 2 2 3 3 2 2 3 4" xfId="39954" xr:uid="{00000000-0005-0000-0000-000077980000}"/>
    <cellStyle name="Normal 5 2 2 3 3 2 2 4" xfId="39955" xr:uid="{00000000-0005-0000-0000-000078980000}"/>
    <cellStyle name="Normal 5 2 2 3 3 2 2 4 2" xfId="39956" xr:uid="{00000000-0005-0000-0000-000079980000}"/>
    <cellStyle name="Normal 5 2 2 3 3 2 2 4 2 2" xfId="39957" xr:uid="{00000000-0005-0000-0000-00007A980000}"/>
    <cellStyle name="Normal 5 2 2 3 3 2 2 4 3" xfId="39958" xr:uid="{00000000-0005-0000-0000-00007B980000}"/>
    <cellStyle name="Normal 5 2 2 3 3 2 2 4 3 2" xfId="39959" xr:uid="{00000000-0005-0000-0000-00007C980000}"/>
    <cellStyle name="Normal 5 2 2 3 3 2 2 4 3 2 2" xfId="39960" xr:uid="{00000000-0005-0000-0000-00007D980000}"/>
    <cellStyle name="Normal 5 2 2 3 3 2 2 4 3 3" xfId="39961" xr:uid="{00000000-0005-0000-0000-00007E980000}"/>
    <cellStyle name="Normal 5 2 2 3 3 2 2 4 4" xfId="39962" xr:uid="{00000000-0005-0000-0000-00007F980000}"/>
    <cellStyle name="Normal 5 2 2 3 3 2 2 5" xfId="39963" xr:uid="{00000000-0005-0000-0000-000080980000}"/>
    <cellStyle name="Normal 5 2 2 3 3 2 2 5 2" xfId="39964" xr:uid="{00000000-0005-0000-0000-000081980000}"/>
    <cellStyle name="Normal 5 2 2 3 3 2 2 6" xfId="39965" xr:uid="{00000000-0005-0000-0000-000082980000}"/>
    <cellStyle name="Normal 5 2 2 3 3 2 2 6 2" xfId="39966" xr:uid="{00000000-0005-0000-0000-000083980000}"/>
    <cellStyle name="Normal 5 2 2 3 3 2 2 6 2 2" xfId="39967" xr:uid="{00000000-0005-0000-0000-000084980000}"/>
    <cellStyle name="Normal 5 2 2 3 3 2 2 6 3" xfId="39968" xr:uid="{00000000-0005-0000-0000-000085980000}"/>
    <cellStyle name="Normal 5 2 2 3 3 2 2 7" xfId="39969" xr:uid="{00000000-0005-0000-0000-000086980000}"/>
    <cellStyle name="Normal 5 2 2 3 3 2 2 7 2" xfId="39970" xr:uid="{00000000-0005-0000-0000-000087980000}"/>
    <cellStyle name="Normal 5 2 2 3 3 2 2 8" xfId="39971" xr:uid="{00000000-0005-0000-0000-000088980000}"/>
    <cellStyle name="Normal 5 2 2 3 3 2 3" xfId="39972" xr:uid="{00000000-0005-0000-0000-000089980000}"/>
    <cellStyle name="Normal 5 2 2 3 3 2 3 2" xfId="39973" xr:uid="{00000000-0005-0000-0000-00008A980000}"/>
    <cellStyle name="Normal 5 2 2 3 3 2 3 2 2" xfId="39974" xr:uid="{00000000-0005-0000-0000-00008B980000}"/>
    <cellStyle name="Normal 5 2 2 3 3 2 3 2 2 2" xfId="39975" xr:uid="{00000000-0005-0000-0000-00008C980000}"/>
    <cellStyle name="Normal 5 2 2 3 3 2 3 2 3" xfId="39976" xr:uid="{00000000-0005-0000-0000-00008D980000}"/>
    <cellStyle name="Normal 5 2 2 3 3 2 3 2 3 2" xfId="39977" xr:uid="{00000000-0005-0000-0000-00008E980000}"/>
    <cellStyle name="Normal 5 2 2 3 3 2 3 2 3 2 2" xfId="39978" xr:uid="{00000000-0005-0000-0000-00008F980000}"/>
    <cellStyle name="Normal 5 2 2 3 3 2 3 2 3 3" xfId="39979" xr:uid="{00000000-0005-0000-0000-000090980000}"/>
    <cellStyle name="Normal 5 2 2 3 3 2 3 2 4" xfId="39980" xr:uid="{00000000-0005-0000-0000-000091980000}"/>
    <cellStyle name="Normal 5 2 2 3 3 2 3 3" xfId="39981" xr:uid="{00000000-0005-0000-0000-000092980000}"/>
    <cellStyle name="Normal 5 2 2 3 3 2 3 3 2" xfId="39982" xr:uid="{00000000-0005-0000-0000-000093980000}"/>
    <cellStyle name="Normal 5 2 2 3 3 2 3 4" xfId="39983" xr:uid="{00000000-0005-0000-0000-000094980000}"/>
    <cellStyle name="Normal 5 2 2 3 3 2 3 4 2" xfId="39984" xr:uid="{00000000-0005-0000-0000-000095980000}"/>
    <cellStyle name="Normal 5 2 2 3 3 2 3 4 2 2" xfId="39985" xr:uid="{00000000-0005-0000-0000-000096980000}"/>
    <cellStyle name="Normal 5 2 2 3 3 2 3 4 3" xfId="39986" xr:uid="{00000000-0005-0000-0000-000097980000}"/>
    <cellStyle name="Normal 5 2 2 3 3 2 3 5" xfId="39987" xr:uid="{00000000-0005-0000-0000-000098980000}"/>
    <cellStyle name="Normal 5 2 2 3 3 2 4" xfId="39988" xr:uid="{00000000-0005-0000-0000-000099980000}"/>
    <cellStyle name="Normal 5 2 2 3 3 2 4 2" xfId="39989" xr:uid="{00000000-0005-0000-0000-00009A980000}"/>
    <cellStyle name="Normal 5 2 2 3 3 2 4 2 2" xfId="39990" xr:uid="{00000000-0005-0000-0000-00009B980000}"/>
    <cellStyle name="Normal 5 2 2 3 3 2 4 3" xfId="39991" xr:uid="{00000000-0005-0000-0000-00009C980000}"/>
    <cellStyle name="Normal 5 2 2 3 3 2 4 3 2" xfId="39992" xr:uid="{00000000-0005-0000-0000-00009D980000}"/>
    <cellStyle name="Normal 5 2 2 3 3 2 4 3 2 2" xfId="39993" xr:uid="{00000000-0005-0000-0000-00009E980000}"/>
    <cellStyle name="Normal 5 2 2 3 3 2 4 3 3" xfId="39994" xr:uid="{00000000-0005-0000-0000-00009F980000}"/>
    <cellStyle name="Normal 5 2 2 3 3 2 4 4" xfId="39995" xr:uid="{00000000-0005-0000-0000-0000A0980000}"/>
    <cellStyle name="Normal 5 2 2 3 3 2 5" xfId="39996" xr:uid="{00000000-0005-0000-0000-0000A1980000}"/>
    <cellStyle name="Normal 5 2 2 3 3 2 5 2" xfId="39997" xr:uid="{00000000-0005-0000-0000-0000A2980000}"/>
    <cellStyle name="Normal 5 2 2 3 3 2 5 2 2" xfId="39998" xr:uid="{00000000-0005-0000-0000-0000A3980000}"/>
    <cellStyle name="Normal 5 2 2 3 3 2 5 3" xfId="39999" xr:uid="{00000000-0005-0000-0000-0000A4980000}"/>
    <cellStyle name="Normal 5 2 2 3 3 2 5 3 2" xfId="40000" xr:uid="{00000000-0005-0000-0000-0000A5980000}"/>
    <cellStyle name="Normal 5 2 2 3 3 2 5 3 2 2" xfId="40001" xr:uid="{00000000-0005-0000-0000-0000A6980000}"/>
    <cellStyle name="Normal 5 2 2 3 3 2 5 3 3" xfId="40002" xr:uid="{00000000-0005-0000-0000-0000A7980000}"/>
    <cellStyle name="Normal 5 2 2 3 3 2 5 4" xfId="40003" xr:uid="{00000000-0005-0000-0000-0000A8980000}"/>
    <cellStyle name="Normal 5 2 2 3 3 2 6" xfId="40004" xr:uid="{00000000-0005-0000-0000-0000A9980000}"/>
    <cellStyle name="Normal 5 2 2 3 3 2 6 2" xfId="40005" xr:uid="{00000000-0005-0000-0000-0000AA980000}"/>
    <cellStyle name="Normal 5 2 2 3 3 2 7" xfId="40006" xr:uid="{00000000-0005-0000-0000-0000AB980000}"/>
    <cellStyle name="Normal 5 2 2 3 3 2 7 2" xfId="40007" xr:uid="{00000000-0005-0000-0000-0000AC980000}"/>
    <cellStyle name="Normal 5 2 2 3 3 2 7 2 2" xfId="40008" xr:uid="{00000000-0005-0000-0000-0000AD980000}"/>
    <cellStyle name="Normal 5 2 2 3 3 2 7 3" xfId="40009" xr:uid="{00000000-0005-0000-0000-0000AE980000}"/>
    <cellStyle name="Normal 5 2 2 3 3 2 8" xfId="40010" xr:uid="{00000000-0005-0000-0000-0000AF980000}"/>
    <cellStyle name="Normal 5 2 2 3 3 2 8 2" xfId="40011" xr:uid="{00000000-0005-0000-0000-0000B0980000}"/>
    <cellStyle name="Normal 5 2 2 3 3 2 9" xfId="40012" xr:uid="{00000000-0005-0000-0000-0000B1980000}"/>
    <cellStyle name="Normal 5 2 2 3 3 3" xfId="40013" xr:uid="{00000000-0005-0000-0000-0000B2980000}"/>
    <cellStyle name="Normal 5 2 2 3 3 3 2" xfId="40014" xr:uid="{00000000-0005-0000-0000-0000B3980000}"/>
    <cellStyle name="Normal 5 2 2 3 3 3 2 2" xfId="40015" xr:uid="{00000000-0005-0000-0000-0000B4980000}"/>
    <cellStyle name="Normal 5 2 2 3 3 3 2 2 2" xfId="40016" xr:uid="{00000000-0005-0000-0000-0000B5980000}"/>
    <cellStyle name="Normal 5 2 2 3 3 3 2 2 2 2" xfId="40017" xr:uid="{00000000-0005-0000-0000-0000B6980000}"/>
    <cellStyle name="Normal 5 2 2 3 3 3 2 2 3" xfId="40018" xr:uid="{00000000-0005-0000-0000-0000B7980000}"/>
    <cellStyle name="Normal 5 2 2 3 3 3 2 2 3 2" xfId="40019" xr:uid="{00000000-0005-0000-0000-0000B8980000}"/>
    <cellStyle name="Normal 5 2 2 3 3 3 2 2 3 2 2" xfId="40020" xr:uid="{00000000-0005-0000-0000-0000B9980000}"/>
    <cellStyle name="Normal 5 2 2 3 3 3 2 2 3 3" xfId="40021" xr:uid="{00000000-0005-0000-0000-0000BA980000}"/>
    <cellStyle name="Normal 5 2 2 3 3 3 2 2 4" xfId="40022" xr:uid="{00000000-0005-0000-0000-0000BB980000}"/>
    <cellStyle name="Normal 5 2 2 3 3 3 2 3" xfId="40023" xr:uid="{00000000-0005-0000-0000-0000BC980000}"/>
    <cellStyle name="Normal 5 2 2 3 3 3 2 3 2" xfId="40024" xr:uid="{00000000-0005-0000-0000-0000BD980000}"/>
    <cellStyle name="Normal 5 2 2 3 3 3 2 4" xfId="40025" xr:uid="{00000000-0005-0000-0000-0000BE980000}"/>
    <cellStyle name="Normal 5 2 2 3 3 3 2 4 2" xfId="40026" xr:uid="{00000000-0005-0000-0000-0000BF980000}"/>
    <cellStyle name="Normal 5 2 2 3 3 3 2 4 2 2" xfId="40027" xr:uid="{00000000-0005-0000-0000-0000C0980000}"/>
    <cellStyle name="Normal 5 2 2 3 3 3 2 4 3" xfId="40028" xr:uid="{00000000-0005-0000-0000-0000C1980000}"/>
    <cellStyle name="Normal 5 2 2 3 3 3 2 5" xfId="40029" xr:uid="{00000000-0005-0000-0000-0000C2980000}"/>
    <cellStyle name="Normal 5 2 2 3 3 3 3" xfId="40030" xr:uid="{00000000-0005-0000-0000-0000C3980000}"/>
    <cellStyle name="Normal 5 2 2 3 3 3 3 2" xfId="40031" xr:uid="{00000000-0005-0000-0000-0000C4980000}"/>
    <cellStyle name="Normal 5 2 2 3 3 3 3 2 2" xfId="40032" xr:uid="{00000000-0005-0000-0000-0000C5980000}"/>
    <cellStyle name="Normal 5 2 2 3 3 3 3 3" xfId="40033" xr:uid="{00000000-0005-0000-0000-0000C6980000}"/>
    <cellStyle name="Normal 5 2 2 3 3 3 3 3 2" xfId="40034" xr:uid="{00000000-0005-0000-0000-0000C7980000}"/>
    <cellStyle name="Normal 5 2 2 3 3 3 3 3 2 2" xfId="40035" xr:uid="{00000000-0005-0000-0000-0000C8980000}"/>
    <cellStyle name="Normal 5 2 2 3 3 3 3 3 3" xfId="40036" xr:uid="{00000000-0005-0000-0000-0000C9980000}"/>
    <cellStyle name="Normal 5 2 2 3 3 3 3 4" xfId="40037" xr:uid="{00000000-0005-0000-0000-0000CA980000}"/>
    <cellStyle name="Normal 5 2 2 3 3 3 4" xfId="40038" xr:uid="{00000000-0005-0000-0000-0000CB980000}"/>
    <cellStyle name="Normal 5 2 2 3 3 3 4 2" xfId="40039" xr:uid="{00000000-0005-0000-0000-0000CC980000}"/>
    <cellStyle name="Normal 5 2 2 3 3 3 4 2 2" xfId="40040" xr:uid="{00000000-0005-0000-0000-0000CD980000}"/>
    <cellStyle name="Normal 5 2 2 3 3 3 4 3" xfId="40041" xr:uid="{00000000-0005-0000-0000-0000CE980000}"/>
    <cellStyle name="Normal 5 2 2 3 3 3 4 3 2" xfId="40042" xr:uid="{00000000-0005-0000-0000-0000CF980000}"/>
    <cellStyle name="Normal 5 2 2 3 3 3 4 3 2 2" xfId="40043" xr:uid="{00000000-0005-0000-0000-0000D0980000}"/>
    <cellStyle name="Normal 5 2 2 3 3 3 4 3 3" xfId="40044" xr:uid="{00000000-0005-0000-0000-0000D1980000}"/>
    <cellStyle name="Normal 5 2 2 3 3 3 4 4" xfId="40045" xr:uid="{00000000-0005-0000-0000-0000D2980000}"/>
    <cellStyle name="Normal 5 2 2 3 3 3 5" xfId="40046" xr:uid="{00000000-0005-0000-0000-0000D3980000}"/>
    <cellStyle name="Normal 5 2 2 3 3 3 5 2" xfId="40047" xr:uid="{00000000-0005-0000-0000-0000D4980000}"/>
    <cellStyle name="Normal 5 2 2 3 3 3 6" xfId="40048" xr:uid="{00000000-0005-0000-0000-0000D5980000}"/>
    <cellStyle name="Normal 5 2 2 3 3 3 6 2" xfId="40049" xr:uid="{00000000-0005-0000-0000-0000D6980000}"/>
    <cellStyle name="Normal 5 2 2 3 3 3 6 2 2" xfId="40050" xr:uid="{00000000-0005-0000-0000-0000D7980000}"/>
    <cellStyle name="Normal 5 2 2 3 3 3 6 3" xfId="40051" xr:uid="{00000000-0005-0000-0000-0000D8980000}"/>
    <cellStyle name="Normal 5 2 2 3 3 3 7" xfId="40052" xr:uid="{00000000-0005-0000-0000-0000D9980000}"/>
    <cellStyle name="Normal 5 2 2 3 3 3 7 2" xfId="40053" xr:uid="{00000000-0005-0000-0000-0000DA980000}"/>
    <cellStyle name="Normal 5 2 2 3 3 3 8" xfId="40054" xr:uid="{00000000-0005-0000-0000-0000DB980000}"/>
    <cellStyle name="Normal 5 2 2 3 3 4" xfId="40055" xr:uid="{00000000-0005-0000-0000-0000DC980000}"/>
    <cellStyle name="Normal 5 2 2 3 3 4 2" xfId="40056" xr:uid="{00000000-0005-0000-0000-0000DD980000}"/>
    <cellStyle name="Normal 5 2 2 3 3 4 2 2" xfId="40057" xr:uid="{00000000-0005-0000-0000-0000DE980000}"/>
    <cellStyle name="Normal 5 2 2 3 3 4 2 2 2" xfId="40058" xr:uid="{00000000-0005-0000-0000-0000DF980000}"/>
    <cellStyle name="Normal 5 2 2 3 3 4 2 3" xfId="40059" xr:uid="{00000000-0005-0000-0000-0000E0980000}"/>
    <cellStyle name="Normal 5 2 2 3 3 4 2 3 2" xfId="40060" xr:uid="{00000000-0005-0000-0000-0000E1980000}"/>
    <cellStyle name="Normal 5 2 2 3 3 4 2 3 2 2" xfId="40061" xr:uid="{00000000-0005-0000-0000-0000E2980000}"/>
    <cellStyle name="Normal 5 2 2 3 3 4 2 3 3" xfId="40062" xr:uid="{00000000-0005-0000-0000-0000E3980000}"/>
    <cellStyle name="Normal 5 2 2 3 3 4 2 4" xfId="40063" xr:uid="{00000000-0005-0000-0000-0000E4980000}"/>
    <cellStyle name="Normal 5 2 2 3 3 4 3" xfId="40064" xr:uid="{00000000-0005-0000-0000-0000E5980000}"/>
    <cellStyle name="Normal 5 2 2 3 3 4 3 2" xfId="40065" xr:uid="{00000000-0005-0000-0000-0000E6980000}"/>
    <cellStyle name="Normal 5 2 2 3 3 4 4" xfId="40066" xr:uid="{00000000-0005-0000-0000-0000E7980000}"/>
    <cellStyle name="Normal 5 2 2 3 3 4 4 2" xfId="40067" xr:uid="{00000000-0005-0000-0000-0000E8980000}"/>
    <cellStyle name="Normal 5 2 2 3 3 4 4 2 2" xfId="40068" xr:uid="{00000000-0005-0000-0000-0000E9980000}"/>
    <cellStyle name="Normal 5 2 2 3 3 4 4 3" xfId="40069" xr:uid="{00000000-0005-0000-0000-0000EA980000}"/>
    <cellStyle name="Normal 5 2 2 3 3 4 5" xfId="40070" xr:uid="{00000000-0005-0000-0000-0000EB980000}"/>
    <cellStyle name="Normal 5 2 2 3 3 5" xfId="40071" xr:uid="{00000000-0005-0000-0000-0000EC980000}"/>
    <cellStyle name="Normal 5 2 2 3 3 5 2" xfId="40072" xr:uid="{00000000-0005-0000-0000-0000ED980000}"/>
    <cellStyle name="Normal 5 2 2 3 3 5 2 2" xfId="40073" xr:uid="{00000000-0005-0000-0000-0000EE980000}"/>
    <cellStyle name="Normal 5 2 2 3 3 5 3" xfId="40074" xr:uid="{00000000-0005-0000-0000-0000EF980000}"/>
    <cellStyle name="Normal 5 2 2 3 3 5 3 2" xfId="40075" xr:uid="{00000000-0005-0000-0000-0000F0980000}"/>
    <cellStyle name="Normal 5 2 2 3 3 5 3 2 2" xfId="40076" xr:uid="{00000000-0005-0000-0000-0000F1980000}"/>
    <cellStyle name="Normal 5 2 2 3 3 5 3 3" xfId="40077" xr:uid="{00000000-0005-0000-0000-0000F2980000}"/>
    <cellStyle name="Normal 5 2 2 3 3 5 4" xfId="40078" xr:uid="{00000000-0005-0000-0000-0000F3980000}"/>
    <cellStyle name="Normal 5 2 2 3 3 6" xfId="40079" xr:uid="{00000000-0005-0000-0000-0000F4980000}"/>
    <cellStyle name="Normal 5 2 2 3 3 6 2" xfId="40080" xr:uid="{00000000-0005-0000-0000-0000F5980000}"/>
    <cellStyle name="Normal 5 2 2 3 3 6 2 2" xfId="40081" xr:uid="{00000000-0005-0000-0000-0000F6980000}"/>
    <cellStyle name="Normal 5 2 2 3 3 6 3" xfId="40082" xr:uid="{00000000-0005-0000-0000-0000F7980000}"/>
    <cellStyle name="Normal 5 2 2 3 3 6 3 2" xfId="40083" xr:uid="{00000000-0005-0000-0000-0000F8980000}"/>
    <cellStyle name="Normal 5 2 2 3 3 6 3 2 2" xfId="40084" xr:uid="{00000000-0005-0000-0000-0000F9980000}"/>
    <cellStyle name="Normal 5 2 2 3 3 6 3 3" xfId="40085" xr:uid="{00000000-0005-0000-0000-0000FA980000}"/>
    <cellStyle name="Normal 5 2 2 3 3 6 4" xfId="40086" xr:uid="{00000000-0005-0000-0000-0000FB980000}"/>
    <cellStyle name="Normal 5 2 2 3 3 7" xfId="40087" xr:uid="{00000000-0005-0000-0000-0000FC980000}"/>
    <cellStyle name="Normal 5 2 2 3 3 7 2" xfId="40088" xr:uid="{00000000-0005-0000-0000-0000FD980000}"/>
    <cellStyle name="Normal 5 2 2 3 3 8" xfId="40089" xr:uid="{00000000-0005-0000-0000-0000FE980000}"/>
    <cellStyle name="Normal 5 2 2 3 3 8 2" xfId="40090" xr:uid="{00000000-0005-0000-0000-0000FF980000}"/>
    <cellStyle name="Normal 5 2 2 3 3 8 2 2" xfId="40091" xr:uid="{00000000-0005-0000-0000-000000990000}"/>
    <cellStyle name="Normal 5 2 2 3 3 8 3" xfId="40092" xr:uid="{00000000-0005-0000-0000-000001990000}"/>
    <cellStyle name="Normal 5 2 2 3 3 9" xfId="40093" xr:uid="{00000000-0005-0000-0000-000002990000}"/>
    <cellStyle name="Normal 5 2 2 3 3 9 2" xfId="40094" xr:uid="{00000000-0005-0000-0000-000003990000}"/>
    <cellStyle name="Normal 5 2 2 3 4" xfId="40095" xr:uid="{00000000-0005-0000-0000-000004990000}"/>
    <cellStyle name="Normal 5 2 2 3 4 10" xfId="40096" xr:uid="{00000000-0005-0000-0000-000005990000}"/>
    <cellStyle name="Normal 5 2 2 3 4 11" xfId="40097" xr:uid="{00000000-0005-0000-0000-000006990000}"/>
    <cellStyle name="Normal 5 2 2 3 4 2" xfId="40098" xr:uid="{00000000-0005-0000-0000-000007990000}"/>
    <cellStyle name="Normal 5 2 2 3 4 2 2" xfId="40099" xr:uid="{00000000-0005-0000-0000-000008990000}"/>
    <cellStyle name="Normal 5 2 2 3 4 2 2 2" xfId="40100" xr:uid="{00000000-0005-0000-0000-000009990000}"/>
    <cellStyle name="Normal 5 2 2 3 4 2 2 2 2" xfId="40101" xr:uid="{00000000-0005-0000-0000-00000A990000}"/>
    <cellStyle name="Normal 5 2 2 3 4 2 2 2 2 2" xfId="40102" xr:uid="{00000000-0005-0000-0000-00000B990000}"/>
    <cellStyle name="Normal 5 2 2 3 4 2 2 2 2 2 2" xfId="40103" xr:uid="{00000000-0005-0000-0000-00000C990000}"/>
    <cellStyle name="Normal 5 2 2 3 4 2 2 2 2 3" xfId="40104" xr:uid="{00000000-0005-0000-0000-00000D990000}"/>
    <cellStyle name="Normal 5 2 2 3 4 2 2 2 2 3 2" xfId="40105" xr:uid="{00000000-0005-0000-0000-00000E990000}"/>
    <cellStyle name="Normal 5 2 2 3 4 2 2 2 2 3 2 2" xfId="40106" xr:uid="{00000000-0005-0000-0000-00000F990000}"/>
    <cellStyle name="Normal 5 2 2 3 4 2 2 2 2 3 3" xfId="40107" xr:uid="{00000000-0005-0000-0000-000010990000}"/>
    <cellStyle name="Normal 5 2 2 3 4 2 2 2 2 4" xfId="40108" xr:uid="{00000000-0005-0000-0000-000011990000}"/>
    <cellStyle name="Normal 5 2 2 3 4 2 2 2 3" xfId="40109" xr:uid="{00000000-0005-0000-0000-000012990000}"/>
    <cellStyle name="Normal 5 2 2 3 4 2 2 2 3 2" xfId="40110" xr:uid="{00000000-0005-0000-0000-000013990000}"/>
    <cellStyle name="Normal 5 2 2 3 4 2 2 2 4" xfId="40111" xr:uid="{00000000-0005-0000-0000-000014990000}"/>
    <cellStyle name="Normal 5 2 2 3 4 2 2 2 4 2" xfId="40112" xr:uid="{00000000-0005-0000-0000-000015990000}"/>
    <cellStyle name="Normal 5 2 2 3 4 2 2 2 4 2 2" xfId="40113" xr:uid="{00000000-0005-0000-0000-000016990000}"/>
    <cellStyle name="Normal 5 2 2 3 4 2 2 2 4 3" xfId="40114" xr:uid="{00000000-0005-0000-0000-000017990000}"/>
    <cellStyle name="Normal 5 2 2 3 4 2 2 2 5" xfId="40115" xr:uid="{00000000-0005-0000-0000-000018990000}"/>
    <cellStyle name="Normal 5 2 2 3 4 2 2 3" xfId="40116" xr:uid="{00000000-0005-0000-0000-000019990000}"/>
    <cellStyle name="Normal 5 2 2 3 4 2 2 3 2" xfId="40117" xr:uid="{00000000-0005-0000-0000-00001A990000}"/>
    <cellStyle name="Normal 5 2 2 3 4 2 2 3 2 2" xfId="40118" xr:uid="{00000000-0005-0000-0000-00001B990000}"/>
    <cellStyle name="Normal 5 2 2 3 4 2 2 3 3" xfId="40119" xr:uid="{00000000-0005-0000-0000-00001C990000}"/>
    <cellStyle name="Normal 5 2 2 3 4 2 2 3 3 2" xfId="40120" xr:uid="{00000000-0005-0000-0000-00001D990000}"/>
    <cellStyle name="Normal 5 2 2 3 4 2 2 3 3 2 2" xfId="40121" xr:uid="{00000000-0005-0000-0000-00001E990000}"/>
    <cellStyle name="Normal 5 2 2 3 4 2 2 3 3 3" xfId="40122" xr:uid="{00000000-0005-0000-0000-00001F990000}"/>
    <cellStyle name="Normal 5 2 2 3 4 2 2 3 4" xfId="40123" xr:uid="{00000000-0005-0000-0000-000020990000}"/>
    <cellStyle name="Normal 5 2 2 3 4 2 2 4" xfId="40124" xr:uid="{00000000-0005-0000-0000-000021990000}"/>
    <cellStyle name="Normal 5 2 2 3 4 2 2 4 2" xfId="40125" xr:uid="{00000000-0005-0000-0000-000022990000}"/>
    <cellStyle name="Normal 5 2 2 3 4 2 2 4 2 2" xfId="40126" xr:uid="{00000000-0005-0000-0000-000023990000}"/>
    <cellStyle name="Normal 5 2 2 3 4 2 2 4 3" xfId="40127" xr:uid="{00000000-0005-0000-0000-000024990000}"/>
    <cellStyle name="Normal 5 2 2 3 4 2 2 4 3 2" xfId="40128" xr:uid="{00000000-0005-0000-0000-000025990000}"/>
    <cellStyle name="Normal 5 2 2 3 4 2 2 4 3 2 2" xfId="40129" xr:uid="{00000000-0005-0000-0000-000026990000}"/>
    <cellStyle name="Normal 5 2 2 3 4 2 2 4 3 3" xfId="40130" xr:uid="{00000000-0005-0000-0000-000027990000}"/>
    <cellStyle name="Normal 5 2 2 3 4 2 2 4 4" xfId="40131" xr:uid="{00000000-0005-0000-0000-000028990000}"/>
    <cellStyle name="Normal 5 2 2 3 4 2 2 5" xfId="40132" xr:uid="{00000000-0005-0000-0000-000029990000}"/>
    <cellStyle name="Normal 5 2 2 3 4 2 2 5 2" xfId="40133" xr:uid="{00000000-0005-0000-0000-00002A990000}"/>
    <cellStyle name="Normal 5 2 2 3 4 2 2 6" xfId="40134" xr:uid="{00000000-0005-0000-0000-00002B990000}"/>
    <cellStyle name="Normal 5 2 2 3 4 2 2 6 2" xfId="40135" xr:uid="{00000000-0005-0000-0000-00002C990000}"/>
    <cellStyle name="Normal 5 2 2 3 4 2 2 6 2 2" xfId="40136" xr:uid="{00000000-0005-0000-0000-00002D990000}"/>
    <cellStyle name="Normal 5 2 2 3 4 2 2 6 3" xfId="40137" xr:uid="{00000000-0005-0000-0000-00002E990000}"/>
    <cellStyle name="Normal 5 2 2 3 4 2 2 7" xfId="40138" xr:uid="{00000000-0005-0000-0000-00002F990000}"/>
    <cellStyle name="Normal 5 2 2 3 4 2 2 7 2" xfId="40139" xr:uid="{00000000-0005-0000-0000-000030990000}"/>
    <cellStyle name="Normal 5 2 2 3 4 2 2 8" xfId="40140" xr:uid="{00000000-0005-0000-0000-000031990000}"/>
    <cellStyle name="Normal 5 2 2 3 4 2 3" xfId="40141" xr:uid="{00000000-0005-0000-0000-000032990000}"/>
    <cellStyle name="Normal 5 2 2 3 4 2 3 2" xfId="40142" xr:uid="{00000000-0005-0000-0000-000033990000}"/>
    <cellStyle name="Normal 5 2 2 3 4 2 3 2 2" xfId="40143" xr:uid="{00000000-0005-0000-0000-000034990000}"/>
    <cellStyle name="Normal 5 2 2 3 4 2 3 2 2 2" xfId="40144" xr:uid="{00000000-0005-0000-0000-000035990000}"/>
    <cellStyle name="Normal 5 2 2 3 4 2 3 2 3" xfId="40145" xr:uid="{00000000-0005-0000-0000-000036990000}"/>
    <cellStyle name="Normal 5 2 2 3 4 2 3 2 3 2" xfId="40146" xr:uid="{00000000-0005-0000-0000-000037990000}"/>
    <cellStyle name="Normal 5 2 2 3 4 2 3 2 3 2 2" xfId="40147" xr:uid="{00000000-0005-0000-0000-000038990000}"/>
    <cellStyle name="Normal 5 2 2 3 4 2 3 2 3 3" xfId="40148" xr:uid="{00000000-0005-0000-0000-000039990000}"/>
    <cellStyle name="Normal 5 2 2 3 4 2 3 2 4" xfId="40149" xr:uid="{00000000-0005-0000-0000-00003A990000}"/>
    <cellStyle name="Normal 5 2 2 3 4 2 3 3" xfId="40150" xr:uid="{00000000-0005-0000-0000-00003B990000}"/>
    <cellStyle name="Normal 5 2 2 3 4 2 3 3 2" xfId="40151" xr:uid="{00000000-0005-0000-0000-00003C990000}"/>
    <cellStyle name="Normal 5 2 2 3 4 2 3 4" xfId="40152" xr:uid="{00000000-0005-0000-0000-00003D990000}"/>
    <cellStyle name="Normal 5 2 2 3 4 2 3 4 2" xfId="40153" xr:uid="{00000000-0005-0000-0000-00003E990000}"/>
    <cellStyle name="Normal 5 2 2 3 4 2 3 4 2 2" xfId="40154" xr:uid="{00000000-0005-0000-0000-00003F990000}"/>
    <cellStyle name="Normal 5 2 2 3 4 2 3 4 3" xfId="40155" xr:uid="{00000000-0005-0000-0000-000040990000}"/>
    <cellStyle name="Normal 5 2 2 3 4 2 3 5" xfId="40156" xr:uid="{00000000-0005-0000-0000-000041990000}"/>
    <cellStyle name="Normal 5 2 2 3 4 2 4" xfId="40157" xr:uid="{00000000-0005-0000-0000-000042990000}"/>
    <cellStyle name="Normal 5 2 2 3 4 2 4 2" xfId="40158" xr:uid="{00000000-0005-0000-0000-000043990000}"/>
    <cellStyle name="Normal 5 2 2 3 4 2 4 2 2" xfId="40159" xr:uid="{00000000-0005-0000-0000-000044990000}"/>
    <cellStyle name="Normal 5 2 2 3 4 2 4 3" xfId="40160" xr:uid="{00000000-0005-0000-0000-000045990000}"/>
    <cellStyle name="Normal 5 2 2 3 4 2 4 3 2" xfId="40161" xr:uid="{00000000-0005-0000-0000-000046990000}"/>
    <cellStyle name="Normal 5 2 2 3 4 2 4 3 2 2" xfId="40162" xr:uid="{00000000-0005-0000-0000-000047990000}"/>
    <cellStyle name="Normal 5 2 2 3 4 2 4 3 3" xfId="40163" xr:uid="{00000000-0005-0000-0000-000048990000}"/>
    <cellStyle name="Normal 5 2 2 3 4 2 4 4" xfId="40164" xr:uid="{00000000-0005-0000-0000-000049990000}"/>
    <cellStyle name="Normal 5 2 2 3 4 2 5" xfId="40165" xr:uid="{00000000-0005-0000-0000-00004A990000}"/>
    <cellStyle name="Normal 5 2 2 3 4 2 5 2" xfId="40166" xr:uid="{00000000-0005-0000-0000-00004B990000}"/>
    <cellStyle name="Normal 5 2 2 3 4 2 5 2 2" xfId="40167" xr:uid="{00000000-0005-0000-0000-00004C990000}"/>
    <cellStyle name="Normal 5 2 2 3 4 2 5 3" xfId="40168" xr:uid="{00000000-0005-0000-0000-00004D990000}"/>
    <cellStyle name="Normal 5 2 2 3 4 2 5 3 2" xfId="40169" xr:uid="{00000000-0005-0000-0000-00004E990000}"/>
    <cellStyle name="Normal 5 2 2 3 4 2 5 3 2 2" xfId="40170" xr:uid="{00000000-0005-0000-0000-00004F990000}"/>
    <cellStyle name="Normal 5 2 2 3 4 2 5 3 3" xfId="40171" xr:uid="{00000000-0005-0000-0000-000050990000}"/>
    <cellStyle name="Normal 5 2 2 3 4 2 5 4" xfId="40172" xr:uid="{00000000-0005-0000-0000-000051990000}"/>
    <cellStyle name="Normal 5 2 2 3 4 2 6" xfId="40173" xr:uid="{00000000-0005-0000-0000-000052990000}"/>
    <cellStyle name="Normal 5 2 2 3 4 2 6 2" xfId="40174" xr:uid="{00000000-0005-0000-0000-000053990000}"/>
    <cellStyle name="Normal 5 2 2 3 4 2 7" xfId="40175" xr:uid="{00000000-0005-0000-0000-000054990000}"/>
    <cellStyle name="Normal 5 2 2 3 4 2 7 2" xfId="40176" xr:uid="{00000000-0005-0000-0000-000055990000}"/>
    <cellStyle name="Normal 5 2 2 3 4 2 7 2 2" xfId="40177" xr:uid="{00000000-0005-0000-0000-000056990000}"/>
    <cellStyle name="Normal 5 2 2 3 4 2 7 3" xfId="40178" xr:uid="{00000000-0005-0000-0000-000057990000}"/>
    <cellStyle name="Normal 5 2 2 3 4 2 8" xfId="40179" xr:uid="{00000000-0005-0000-0000-000058990000}"/>
    <cellStyle name="Normal 5 2 2 3 4 2 8 2" xfId="40180" xr:uid="{00000000-0005-0000-0000-000059990000}"/>
    <cellStyle name="Normal 5 2 2 3 4 2 9" xfId="40181" xr:uid="{00000000-0005-0000-0000-00005A990000}"/>
    <cellStyle name="Normal 5 2 2 3 4 3" xfId="40182" xr:uid="{00000000-0005-0000-0000-00005B990000}"/>
    <cellStyle name="Normal 5 2 2 3 4 3 2" xfId="40183" xr:uid="{00000000-0005-0000-0000-00005C990000}"/>
    <cellStyle name="Normal 5 2 2 3 4 3 2 2" xfId="40184" xr:uid="{00000000-0005-0000-0000-00005D990000}"/>
    <cellStyle name="Normal 5 2 2 3 4 3 2 2 2" xfId="40185" xr:uid="{00000000-0005-0000-0000-00005E990000}"/>
    <cellStyle name="Normal 5 2 2 3 4 3 2 2 2 2" xfId="40186" xr:uid="{00000000-0005-0000-0000-00005F990000}"/>
    <cellStyle name="Normal 5 2 2 3 4 3 2 2 3" xfId="40187" xr:uid="{00000000-0005-0000-0000-000060990000}"/>
    <cellStyle name="Normal 5 2 2 3 4 3 2 2 3 2" xfId="40188" xr:uid="{00000000-0005-0000-0000-000061990000}"/>
    <cellStyle name="Normal 5 2 2 3 4 3 2 2 3 2 2" xfId="40189" xr:uid="{00000000-0005-0000-0000-000062990000}"/>
    <cellStyle name="Normal 5 2 2 3 4 3 2 2 3 3" xfId="40190" xr:uid="{00000000-0005-0000-0000-000063990000}"/>
    <cellStyle name="Normal 5 2 2 3 4 3 2 2 4" xfId="40191" xr:uid="{00000000-0005-0000-0000-000064990000}"/>
    <cellStyle name="Normal 5 2 2 3 4 3 2 3" xfId="40192" xr:uid="{00000000-0005-0000-0000-000065990000}"/>
    <cellStyle name="Normal 5 2 2 3 4 3 2 3 2" xfId="40193" xr:uid="{00000000-0005-0000-0000-000066990000}"/>
    <cellStyle name="Normal 5 2 2 3 4 3 2 4" xfId="40194" xr:uid="{00000000-0005-0000-0000-000067990000}"/>
    <cellStyle name="Normal 5 2 2 3 4 3 2 4 2" xfId="40195" xr:uid="{00000000-0005-0000-0000-000068990000}"/>
    <cellStyle name="Normal 5 2 2 3 4 3 2 4 2 2" xfId="40196" xr:uid="{00000000-0005-0000-0000-000069990000}"/>
    <cellStyle name="Normal 5 2 2 3 4 3 2 4 3" xfId="40197" xr:uid="{00000000-0005-0000-0000-00006A990000}"/>
    <cellStyle name="Normal 5 2 2 3 4 3 2 5" xfId="40198" xr:uid="{00000000-0005-0000-0000-00006B990000}"/>
    <cellStyle name="Normal 5 2 2 3 4 3 3" xfId="40199" xr:uid="{00000000-0005-0000-0000-00006C990000}"/>
    <cellStyle name="Normal 5 2 2 3 4 3 3 2" xfId="40200" xr:uid="{00000000-0005-0000-0000-00006D990000}"/>
    <cellStyle name="Normal 5 2 2 3 4 3 3 2 2" xfId="40201" xr:uid="{00000000-0005-0000-0000-00006E990000}"/>
    <cellStyle name="Normal 5 2 2 3 4 3 3 3" xfId="40202" xr:uid="{00000000-0005-0000-0000-00006F990000}"/>
    <cellStyle name="Normal 5 2 2 3 4 3 3 3 2" xfId="40203" xr:uid="{00000000-0005-0000-0000-000070990000}"/>
    <cellStyle name="Normal 5 2 2 3 4 3 3 3 2 2" xfId="40204" xr:uid="{00000000-0005-0000-0000-000071990000}"/>
    <cellStyle name="Normal 5 2 2 3 4 3 3 3 3" xfId="40205" xr:uid="{00000000-0005-0000-0000-000072990000}"/>
    <cellStyle name="Normal 5 2 2 3 4 3 3 4" xfId="40206" xr:uid="{00000000-0005-0000-0000-000073990000}"/>
    <cellStyle name="Normal 5 2 2 3 4 3 4" xfId="40207" xr:uid="{00000000-0005-0000-0000-000074990000}"/>
    <cellStyle name="Normal 5 2 2 3 4 3 4 2" xfId="40208" xr:uid="{00000000-0005-0000-0000-000075990000}"/>
    <cellStyle name="Normal 5 2 2 3 4 3 4 2 2" xfId="40209" xr:uid="{00000000-0005-0000-0000-000076990000}"/>
    <cellStyle name="Normal 5 2 2 3 4 3 4 3" xfId="40210" xr:uid="{00000000-0005-0000-0000-000077990000}"/>
    <cellStyle name="Normal 5 2 2 3 4 3 4 3 2" xfId="40211" xr:uid="{00000000-0005-0000-0000-000078990000}"/>
    <cellStyle name="Normal 5 2 2 3 4 3 4 3 2 2" xfId="40212" xr:uid="{00000000-0005-0000-0000-000079990000}"/>
    <cellStyle name="Normal 5 2 2 3 4 3 4 3 3" xfId="40213" xr:uid="{00000000-0005-0000-0000-00007A990000}"/>
    <cellStyle name="Normal 5 2 2 3 4 3 4 4" xfId="40214" xr:uid="{00000000-0005-0000-0000-00007B990000}"/>
    <cellStyle name="Normal 5 2 2 3 4 3 5" xfId="40215" xr:uid="{00000000-0005-0000-0000-00007C990000}"/>
    <cellStyle name="Normal 5 2 2 3 4 3 5 2" xfId="40216" xr:uid="{00000000-0005-0000-0000-00007D990000}"/>
    <cellStyle name="Normal 5 2 2 3 4 3 6" xfId="40217" xr:uid="{00000000-0005-0000-0000-00007E990000}"/>
    <cellStyle name="Normal 5 2 2 3 4 3 6 2" xfId="40218" xr:uid="{00000000-0005-0000-0000-00007F990000}"/>
    <cellStyle name="Normal 5 2 2 3 4 3 6 2 2" xfId="40219" xr:uid="{00000000-0005-0000-0000-000080990000}"/>
    <cellStyle name="Normal 5 2 2 3 4 3 6 3" xfId="40220" xr:uid="{00000000-0005-0000-0000-000081990000}"/>
    <cellStyle name="Normal 5 2 2 3 4 3 7" xfId="40221" xr:uid="{00000000-0005-0000-0000-000082990000}"/>
    <cellStyle name="Normal 5 2 2 3 4 3 7 2" xfId="40222" xr:uid="{00000000-0005-0000-0000-000083990000}"/>
    <cellStyle name="Normal 5 2 2 3 4 3 8" xfId="40223" xr:uid="{00000000-0005-0000-0000-000084990000}"/>
    <cellStyle name="Normal 5 2 2 3 4 4" xfId="40224" xr:uid="{00000000-0005-0000-0000-000085990000}"/>
    <cellStyle name="Normal 5 2 2 3 4 4 2" xfId="40225" xr:uid="{00000000-0005-0000-0000-000086990000}"/>
    <cellStyle name="Normal 5 2 2 3 4 4 2 2" xfId="40226" xr:uid="{00000000-0005-0000-0000-000087990000}"/>
    <cellStyle name="Normal 5 2 2 3 4 4 2 2 2" xfId="40227" xr:uid="{00000000-0005-0000-0000-000088990000}"/>
    <cellStyle name="Normal 5 2 2 3 4 4 2 3" xfId="40228" xr:uid="{00000000-0005-0000-0000-000089990000}"/>
    <cellStyle name="Normal 5 2 2 3 4 4 2 3 2" xfId="40229" xr:uid="{00000000-0005-0000-0000-00008A990000}"/>
    <cellStyle name="Normal 5 2 2 3 4 4 2 3 2 2" xfId="40230" xr:uid="{00000000-0005-0000-0000-00008B990000}"/>
    <cellStyle name="Normal 5 2 2 3 4 4 2 3 3" xfId="40231" xr:uid="{00000000-0005-0000-0000-00008C990000}"/>
    <cellStyle name="Normal 5 2 2 3 4 4 2 4" xfId="40232" xr:uid="{00000000-0005-0000-0000-00008D990000}"/>
    <cellStyle name="Normal 5 2 2 3 4 4 3" xfId="40233" xr:uid="{00000000-0005-0000-0000-00008E990000}"/>
    <cellStyle name="Normal 5 2 2 3 4 4 3 2" xfId="40234" xr:uid="{00000000-0005-0000-0000-00008F990000}"/>
    <cellStyle name="Normal 5 2 2 3 4 4 4" xfId="40235" xr:uid="{00000000-0005-0000-0000-000090990000}"/>
    <cellStyle name="Normal 5 2 2 3 4 4 4 2" xfId="40236" xr:uid="{00000000-0005-0000-0000-000091990000}"/>
    <cellStyle name="Normal 5 2 2 3 4 4 4 2 2" xfId="40237" xr:uid="{00000000-0005-0000-0000-000092990000}"/>
    <cellStyle name="Normal 5 2 2 3 4 4 4 3" xfId="40238" xr:uid="{00000000-0005-0000-0000-000093990000}"/>
    <cellStyle name="Normal 5 2 2 3 4 4 5" xfId="40239" xr:uid="{00000000-0005-0000-0000-000094990000}"/>
    <cellStyle name="Normal 5 2 2 3 4 5" xfId="40240" xr:uid="{00000000-0005-0000-0000-000095990000}"/>
    <cellStyle name="Normal 5 2 2 3 4 5 2" xfId="40241" xr:uid="{00000000-0005-0000-0000-000096990000}"/>
    <cellStyle name="Normal 5 2 2 3 4 5 2 2" xfId="40242" xr:uid="{00000000-0005-0000-0000-000097990000}"/>
    <cellStyle name="Normal 5 2 2 3 4 5 3" xfId="40243" xr:uid="{00000000-0005-0000-0000-000098990000}"/>
    <cellStyle name="Normal 5 2 2 3 4 5 3 2" xfId="40244" xr:uid="{00000000-0005-0000-0000-000099990000}"/>
    <cellStyle name="Normal 5 2 2 3 4 5 3 2 2" xfId="40245" xr:uid="{00000000-0005-0000-0000-00009A990000}"/>
    <cellStyle name="Normal 5 2 2 3 4 5 3 3" xfId="40246" xr:uid="{00000000-0005-0000-0000-00009B990000}"/>
    <cellStyle name="Normal 5 2 2 3 4 5 4" xfId="40247" xr:uid="{00000000-0005-0000-0000-00009C990000}"/>
    <cellStyle name="Normal 5 2 2 3 4 6" xfId="40248" xr:uid="{00000000-0005-0000-0000-00009D990000}"/>
    <cellStyle name="Normal 5 2 2 3 4 6 2" xfId="40249" xr:uid="{00000000-0005-0000-0000-00009E990000}"/>
    <cellStyle name="Normal 5 2 2 3 4 6 2 2" xfId="40250" xr:uid="{00000000-0005-0000-0000-00009F990000}"/>
    <cellStyle name="Normal 5 2 2 3 4 6 3" xfId="40251" xr:uid="{00000000-0005-0000-0000-0000A0990000}"/>
    <cellStyle name="Normal 5 2 2 3 4 6 3 2" xfId="40252" xr:uid="{00000000-0005-0000-0000-0000A1990000}"/>
    <cellStyle name="Normal 5 2 2 3 4 6 3 2 2" xfId="40253" xr:uid="{00000000-0005-0000-0000-0000A2990000}"/>
    <cellStyle name="Normal 5 2 2 3 4 6 3 3" xfId="40254" xr:uid="{00000000-0005-0000-0000-0000A3990000}"/>
    <cellStyle name="Normal 5 2 2 3 4 6 4" xfId="40255" xr:uid="{00000000-0005-0000-0000-0000A4990000}"/>
    <cellStyle name="Normal 5 2 2 3 4 7" xfId="40256" xr:uid="{00000000-0005-0000-0000-0000A5990000}"/>
    <cellStyle name="Normal 5 2 2 3 4 7 2" xfId="40257" xr:uid="{00000000-0005-0000-0000-0000A6990000}"/>
    <cellStyle name="Normal 5 2 2 3 4 8" xfId="40258" xr:uid="{00000000-0005-0000-0000-0000A7990000}"/>
    <cellStyle name="Normal 5 2 2 3 4 8 2" xfId="40259" xr:uid="{00000000-0005-0000-0000-0000A8990000}"/>
    <cellStyle name="Normal 5 2 2 3 4 8 2 2" xfId="40260" xr:uid="{00000000-0005-0000-0000-0000A9990000}"/>
    <cellStyle name="Normal 5 2 2 3 4 8 3" xfId="40261" xr:uid="{00000000-0005-0000-0000-0000AA990000}"/>
    <cellStyle name="Normal 5 2 2 3 4 9" xfId="40262" xr:uid="{00000000-0005-0000-0000-0000AB990000}"/>
    <cellStyle name="Normal 5 2 2 3 4 9 2" xfId="40263" xr:uid="{00000000-0005-0000-0000-0000AC990000}"/>
    <cellStyle name="Normal 5 2 2 3 5" xfId="40264" xr:uid="{00000000-0005-0000-0000-0000AD990000}"/>
    <cellStyle name="Normal 5 2 2 3 5 2" xfId="40265" xr:uid="{00000000-0005-0000-0000-0000AE990000}"/>
    <cellStyle name="Normal 5 2 2 3 5 2 2" xfId="40266" xr:uid="{00000000-0005-0000-0000-0000AF990000}"/>
    <cellStyle name="Normal 5 2 2 3 5 2 2 2" xfId="40267" xr:uid="{00000000-0005-0000-0000-0000B0990000}"/>
    <cellStyle name="Normal 5 2 2 3 5 2 2 2 2" xfId="40268" xr:uid="{00000000-0005-0000-0000-0000B1990000}"/>
    <cellStyle name="Normal 5 2 2 3 5 2 2 2 2 2" xfId="40269" xr:uid="{00000000-0005-0000-0000-0000B2990000}"/>
    <cellStyle name="Normal 5 2 2 3 5 2 2 2 3" xfId="40270" xr:uid="{00000000-0005-0000-0000-0000B3990000}"/>
    <cellStyle name="Normal 5 2 2 3 5 2 2 2 3 2" xfId="40271" xr:uid="{00000000-0005-0000-0000-0000B4990000}"/>
    <cellStyle name="Normal 5 2 2 3 5 2 2 2 3 2 2" xfId="40272" xr:uid="{00000000-0005-0000-0000-0000B5990000}"/>
    <cellStyle name="Normal 5 2 2 3 5 2 2 2 3 3" xfId="40273" xr:uid="{00000000-0005-0000-0000-0000B6990000}"/>
    <cellStyle name="Normal 5 2 2 3 5 2 2 2 4" xfId="40274" xr:uid="{00000000-0005-0000-0000-0000B7990000}"/>
    <cellStyle name="Normal 5 2 2 3 5 2 2 3" xfId="40275" xr:uid="{00000000-0005-0000-0000-0000B8990000}"/>
    <cellStyle name="Normal 5 2 2 3 5 2 2 3 2" xfId="40276" xr:uid="{00000000-0005-0000-0000-0000B9990000}"/>
    <cellStyle name="Normal 5 2 2 3 5 2 2 4" xfId="40277" xr:uid="{00000000-0005-0000-0000-0000BA990000}"/>
    <cellStyle name="Normal 5 2 2 3 5 2 2 4 2" xfId="40278" xr:uid="{00000000-0005-0000-0000-0000BB990000}"/>
    <cellStyle name="Normal 5 2 2 3 5 2 2 4 2 2" xfId="40279" xr:uid="{00000000-0005-0000-0000-0000BC990000}"/>
    <cellStyle name="Normal 5 2 2 3 5 2 2 4 3" xfId="40280" xr:uid="{00000000-0005-0000-0000-0000BD990000}"/>
    <cellStyle name="Normal 5 2 2 3 5 2 2 5" xfId="40281" xr:uid="{00000000-0005-0000-0000-0000BE990000}"/>
    <cellStyle name="Normal 5 2 2 3 5 2 3" xfId="40282" xr:uid="{00000000-0005-0000-0000-0000BF990000}"/>
    <cellStyle name="Normal 5 2 2 3 5 2 3 2" xfId="40283" xr:uid="{00000000-0005-0000-0000-0000C0990000}"/>
    <cellStyle name="Normal 5 2 2 3 5 2 3 2 2" xfId="40284" xr:uid="{00000000-0005-0000-0000-0000C1990000}"/>
    <cellStyle name="Normal 5 2 2 3 5 2 3 3" xfId="40285" xr:uid="{00000000-0005-0000-0000-0000C2990000}"/>
    <cellStyle name="Normal 5 2 2 3 5 2 3 3 2" xfId="40286" xr:uid="{00000000-0005-0000-0000-0000C3990000}"/>
    <cellStyle name="Normal 5 2 2 3 5 2 3 3 2 2" xfId="40287" xr:uid="{00000000-0005-0000-0000-0000C4990000}"/>
    <cellStyle name="Normal 5 2 2 3 5 2 3 3 3" xfId="40288" xr:uid="{00000000-0005-0000-0000-0000C5990000}"/>
    <cellStyle name="Normal 5 2 2 3 5 2 3 4" xfId="40289" xr:uid="{00000000-0005-0000-0000-0000C6990000}"/>
    <cellStyle name="Normal 5 2 2 3 5 2 4" xfId="40290" xr:uid="{00000000-0005-0000-0000-0000C7990000}"/>
    <cellStyle name="Normal 5 2 2 3 5 2 4 2" xfId="40291" xr:uid="{00000000-0005-0000-0000-0000C8990000}"/>
    <cellStyle name="Normal 5 2 2 3 5 2 4 2 2" xfId="40292" xr:uid="{00000000-0005-0000-0000-0000C9990000}"/>
    <cellStyle name="Normal 5 2 2 3 5 2 4 3" xfId="40293" xr:uid="{00000000-0005-0000-0000-0000CA990000}"/>
    <cellStyle name="Normal 5 2 2 3 5 2 4 3 2" xfId="40294" xr:uid="{00000000-0005-0000-0000-0000CB990000}"/>
    <cellStyle name="Normal 5 2 2 3 5 2 4 3 2 2" xfId="40295" xr:uid="{00000000-0005-0000-0000-0000CC990000}"/>
    <cellStyle name="Normal 5 2 2 3 5 2 4 3 3" xfId="40296" xr:uid="{00000000-0005-0000-0000-0000CD990000}"/>
    <cellStyle name="Normal 5 2 2 3 5 2 4 4" xfId="40297" xr:uid="{00000000-0005-0000-0000-0000CE990000}"/>
    <cellStyle name="Normal 5 2 2 3 5 2 5" xfId="40298" xr:uid="{00000000-0005-0000-0000-0000CF990000}"/>
    <cellStyle name="Normal 5 2 2 3 5 2 5 2" xfId="40299" xr:uid="{00000000-0005-0000-0000-0000D0990000}"/>
    <cellStyle name="Normal 5 2 2 3 5 2 6" xfId="40300" xr:uid="{00000000-0005-0000-0000-0000D1990000}"/>
    <cellStyle name="Normal 5 2 2 3 5 2 6 2" xfId="40301" xr:uid="{00000000-0005-0000-0000-0000D2990000}"/>
    <cellStyle name="Normal 5 2 2 3 5 2 6 2 2" xfId="40302" xr:uid="{00000000-0005-0000-0000-0000D3990000}"/>
    <cellStyle name="Normal 5 2 2 3 5 2 6 3" xfId="40303" xr:uid="{00000000-0005-0000-0000-0000D4990000}"/>
    <cellStyle name="Normal 5 2 2 3 5 2 7" xfId="40304" xr:uid="{00000000-0005-0000-0000-0000D5990000}"/>
    <cellStyle name="Normal 5 2 2 3 5 2 7 2" xfId="40305" xr:uid="{00000000-0005-0000-0000-0000D6990000}"/>
    <cellStyle name="Normal 5 2 2 3 5 2 8" xfId="40306" xr:uid="{00000000-0005-0000-0000-0000D7990000}"/>
    <cellStyle name="Normal 5 2 2 3 5 3" xfId="40307" xr:uid="{00000000-0005-0000-0000-0000D8990000}"/>
    <cellStyle name="Normal 5 2 2 3 5 3 2" xfId="40308" xr:uid="{00000000-0005-0000-0000-0000D9990000}"/>
    <cellStyle name="Normal 5 2 2 3 5 3 2 2" xfId="40309" xr:uid="{00000000-0005-0000-0000-0000DA990000}"/>
    <cellStyle name="Normal 5 2 2 3 5 3 2 2 2" xfId="40310" xr:uid="{00000000-0005-0000-0000-0000DB990000}"/>
    <cellStyle name="Normal 5 2 2 3 5 3 2 3" xfId="40311" xr:uid="{00000000-0005-0000-0000-0000DC990000}"/>
    <cellStyle name="Normal 5 2 2 3 5 3 2 3 2" xfId="40312" xr:uid="{00000000-0005-0000-0000-0000DD990000}"/>
    <cellStyle name="Normal 5 2 2 3 5 3 2 3 2 2" xfId="40313" xr:uid="{00000000-0005-0000-0000-0000DE990000}"/>
    <cellStyle name="Normal 5 2 2 3 5 3 2 3 3" xfId="40314" xr:uid="{00000000-0005-0000-0000-0000DF990000}"/>
    <cellStyle name="Normal 5 2 2 3 5 3 2 4" xfId="40315" xr:uid="{00000000-0005-0000-0000-0000E0990000}"/>
    <cellStyle name="Normal 5 2 2 3 5 3 3" xfId="40316" xr:uid="{00000000-0005-0000-0000-0000E1990000}"/>
    <cellStyle name="Normal 5 2 2 3 5 3 3 2" xfId="40317" xr:uid="{00000000-0005-0000-0000-0000E2990000}"/>
    <cellStyle name="Normal 5 2 2 3 5 3 4" xfId="40318" xr:uid="{00000000-0005-0000-0000-0000E3990000}"/>
    <cellStyle name="Normal 5 2 2 3 5 3 4 2" xfId="40319" xr:uid="{00000000-0005-0000-0000-0000E4990000}"/>
    <cellStyle name="Normal 5 2 2 3 5 3 4 2 2" xfId="40320" xr:uid="{00000000-0005-0000-0000-0000E5990000}"/>
    <cellStyle name="Normal 5 2 2 3 5 3 4 3" xfId="40321" xr:uid="{00000000-0005-0000-0000-0000E6990000}"/>
    <cellStyle name="Normal 5 2 2 3 5 3 5" xfId="40322" xr:uid="{00000000-0005-0000-0000-0000E7990000}"/>
    <cellStyle name="Normal 5 2 2 3 5 4" xfId="40323" xr:uid="{00000000-0005-0000-0000-0000E8990000}"/>
    <cellStyle name="Normal 5 2 2 3 5 4 2" xfId="40324" xr:uid="{00000000-0005-0000-0000-0000E9990000}"/>
    <cellStyle name="Normal 5 2 2 3 5 4 2 2" xfId="40325" xr:uid="{00000000-0005-0000-0000-0000EA990000}"/>
    <cellStyle name="Normal 5 2 2 3 5 4 3" xfId="40326" xr:uid="{00000000-0005-0000-0000-0000EB990000}"/>
    <cellStyle name="Normal 5 2 2 3 5 4 3 2" xfId="40327" xr:uid="{00000000-0005-0000-0000-0000EC990000}"/>
    <cellStyle name="Normal 5 2 2 3 5 4 3 2 2" xfId="40328" xr:uid="{00000000-0005-0000-0000-0000ED990000}"/>
    <cellStyle name="Normal 5 2 2 3 5 4 3 3" xfId="40329" xr:uid="{00000000-0005-0000-0000-0000EE990000}"/>
    <cellStyle name="Normal 5 2 2 3 5 4 4" xfId="40330" xr:uid="{00000000-0005-0000-0000-0000EF990000}"/>
    <cellStyle name="Normal 5 2 2 3 5 5" xfId="40331" xr:uid="{00000000-0005-0000-0000-0000F0990000}"/>
    <cellStyle name="Normal 5 2 2 3 5 5 2" xfId="40332" xr:uid="{00000000-0005-0000-0000-0000F1990000}"/>
    <cellStyle name="Normal 5 2 2 3 5 5 2 2" xfId="40333" xr:uid="{00000000-0005-0000-0000-0000F2990000}"/>
    <cellStyle name="Normal 5 2 2 3 5 5 3" xfId="40334" xr:uid="{00000000-0005-0000-0000-0000F3990000}"/>
    <cellStyle name="Normal 5 2 2 3 5 5 3 2" xfId="40335" xr:uid="{00000000-0005-0000-0000-0000F4990000}"/>
    <cellStyle name="Normal 5 2 2 3 5 5 3 2 2" xfId="40336" xr:uid="{00000000-0005-0000-0000-0000F5990000}"/>
    <cellStyle name="Normal 5 2 2 3 5 5 3 3" xfId="40337" xr:uid="{00000000-0005-0000-0000-0000F6990000}"/>
    <cellStyle name="Normal 5 2 2 3 5 5 4" xfId="40338" xr:uid="{00000000-0005-0000-0000-0000F7990000}"/>
    <cellStyle name="Normal 5 2 2 3 5 6" xfId="40339" xr:uid="{00000000-0005-0000-0000-0000F8990000}"/>
    <cellStyle name="Normal 5 2 2 3 5 6 2" xfId="40340" xr:uid="{00000000-0005-0000-0000-0000F9990000}"/>
    <cellStyle name="Normal 5 2 2 3 5 7" xfId="40341" xr:uid="{00000000-0005-0000-0000-0000FA990000}"/>
    <cellStyle name="Normal 5 2 2 3 5 7 2" xfId="40342" xr:uid="{00000000-0005-0000-0000-0000FB990000}"/>
    <cellStyle name="Normal 5 2 2 3 5 7 2 2" xfId="40343" xr:uid="{00000000-0005-0000-0000-0000FC990000}"/>
    <cellStyle name="Normal 5 2 2 3 5 7 3" xfId="40344" xr:uid="{00000000-0005-0000-0000-0000FD990000}"/>
    <cellStyle name="Normal 5 2 2 3 5 8" xfId="40345" xr:uid="{00000000-0005-0000-0000-0000FE990000}"/>
    <cellStyle name="Normal 5 2 2 3 5 8 2" xfId="40346" xr:uid="{00000000-0005-0000-0000-0000FF990000}"/>
    <cellStyle name="Normal 5 2 2 3 5 9" xfId="40347" xr:uid="{00000000-0005-0000-0000-0000009A0000}"/>
    <cellStyle name="Normal 5 2 2 3 6" xfId="40348" xr:uid="{00000000-0005-0000-0000-0000019A0000}"/>
    <cellStyle name="Normal 5 2 2 3 6 2" xfId="40349" xr:uid="{00000000-0005-0000-0000-0000029A0000}"/>
    <cellStyle name="Normal 5 2 2 3 6 2 2" xfId="40350" xr:uid="{00000000-0005-0000-0000-0000039A0000}"/>
    <cellStyle name="Normal 5 2 2 3 6 2 2 2" xfId="40351" xr:uid="{00000000-0005-0000-0000-0000049A0000}"/>
    <cellStyle name="Normal 5 2 2 3 6 2 2 2 2" xfId="40352" xr:uid="{00000000-0005-0000-0000-0000059A0000}"/>
    <cellStyle name="Normal 5 2 2 3 6 2 2 3" xfId="40353" xr:uid="{00000000-0005-0000-0000-0000069A0000}"/>
    <cellStyle name="Normal 5 2 2 3 6 2 2 3 2" xfId="40354" xr:uid="{00000000-0005-0000-0000-0000079A0000}"/>
    <cellStyle name="Normal 5 2 2 3 6 2 2 3 2 2" xfId="40355" xr:uid="{00000000-0005-0000-0000-0000089A0000}"/>
    <cellStyle name="Normal 5 2 2 3 6 2 2 3 3" xfId="40356" xr:uid="{00000000-0005-0000-0000-0000099A0000}"/>
    <cellStyle name="Normal 5 2 2 3 6 2 2 4" xfId="40357" xr:uid="{00000000-0005-0000-0000-00000A9A0000}"/>
    <cellStyle name="Normal 5 2 2 3 6 2 3" xfId="40358" xr:uid="{00000000-0005-0000-0000-00000B9A0000}"/>
    <cellStyle name="Normal 5 2 2 3 6 2 3 2" xfId="40359" xr:uid="{00000000-0005-0000-0000-00000C9A0000}"/>
    <cellStyle name="Normal 5 2 2 3 6 2 4" xfId="40360" xr:uid="{00000000-0005-0000-0000-00000D9A0000}"/>
    <cellStyle name="Normal 5 2 2 3 6 2 4 2" xfId="40361" xr:uid="{00000000-0005-0000-0000-00000E9A0000}"/>
    <cellStyle name="Normal 5 2 2 3 6 2 4 2 2" xfId="40362" xr:uid="{00000000-0005-0000-0000-00000F9A0000}"/>
    <cellStyle name="Normal 5 2 2 3 6 2 4 3" xfId="40363" xr:uid="{00000000-0005-0000-0000-0000109A0000}"/>
    <cellStyle name="Normal 5 2 2 3 6 2 5" xfId="40364" xr:uid="{00000000-0005-0000-0000-0000119A0000}"/>
    <cellStyle name="Normal 5 2 2 3 6 3" xfId="40365" xr:uid="{00000000-0005-0000-0000-0000129A0000}"/>
    <cellStyle name="Normal 5 2 2 3 6 3 2" xfId="40366" xr:uid="{00000000-0005-0000-0000-0000139A0000}"/>
    <cellStyle name="Normal 5 2 2 3 6 3 2 2" xfId="40367" xr:uid="{00000000-0005-0000-0000-0000149A0000}"/>
    <cellStyle name="Normal 5 2 2 3 6 3 3" xfId="40368" xr:uid="{00000000-0005-0000-0000-0000159A0000}"/>
    <cellStyle name="Normal 5 2 2 3 6 3 3 2" xfId="40369" xr:uid="{00000000-0005-0000-0000-0000169A0000}"/>
    <cellStyle name="Normal 5 2 2 3 6 3 3 2 2" xfId="40370" xr:uid="{00000000-0005-0000-0000-0000179A0000}"/>
    <cellStyle name="Normal 5 2 2 3 6 3 3 3" xfId="40371" xr:uid="{00000000-0005-0000-0000-0000189A0000}"/>
    <cellStyle name="Normal 5 2 2 3 6 3 4" xfId="40372" xr:uid="{00000000-0005-0000-0000-0000199A0000}"/>
    <cellStyle name="Normal 5 2 2 3 6 4" xfId="40373" xr:uid="{00000000-0005-0000-0000-00001A9A0000}"/>
    <cellStyle name="Normal 5 2 2 3 6 4 2" xfId="40374" xr:uid="{00000000-0005-0000-0000-00001B9A0000}"/>
    <cellStyle name="Normal 5 2 2 3 6 4 2 2" xfId="40375" xr:uid="{00000000-0005-0000-0000-00001C9A0000}"/>
    <cellStyle name="Normal 5 2 2 3 6 4 3" xfId="40376" xr:uid="{00000000-0005-0000-0000-00001D9A0000}"/>
    <cellStyle name="Normal 5 2 2 3 6 4 3 2" xfId="40377" xr:uid="{00000000-0005-0000-0000-00001E9A0000}"/>
    <cellStyle name="Normal 5 2 2 3 6 4 3 2 2" xfId="40378" xr:uid="{00000000-0005-0000-0000-00001F9A0000}"/>
    <cellStyle name="Normal 5 2 2 3 6 4 3 3" xfId="40379" xr:uid="{00000000-0005-0000-0000-0000209A0000}"/>
    <cellStyle name="Normal 5 2 2 3 6 4 4" xfId="40380" xr:uid="{00000000-0005-0000-0000-0000219A0000}"/>
    <cellStyle name="Normal 5 2 2 3 6 5" xfId="40381" xr:uid="{00000000-0005-0000-0000-0000229A0000}"/>
    <cellStyle name="Normal 5 2 2 3 6 5 2" xfId="40382" xr:uid="{00000000-0005-0000-0000-0000239A0000}"/>
    <cellStyle name="Normal 5 2 2 3 6 6" xfId="40383" xr:uid="{00000000-0005-0000-0000-0000249A0000}"/>
    <cellStyle name="Normal 5 2 2 3 6 6 2" xfId="40384" xr:uid="{00000000-0005-0000-0000-0000259A0000}"/>
    <cellStyle name="Normal 5 2 2 3 6 6 2 2" xfId="40385" xr:uid="{00000000-0005-0000-0000-0000269A0000}"/>
    <cellStyle name="Normal 5 2 2 3 6 6 3" xfId="40386" xr:uid="{00000000-0005-0000-0000-0000279A0000}"/>
    <cellStyle name="Normal 5 2 2 3 6 7" xfId="40387" xr:uid="{00000000-0005-0000-0000-0000289A0000}"/>
    <cellStyle name="Normal 5 2 2 3 6 7 2" xfId="40388" xr:uid="{00000000-0005-0000-0000-0000299A0000}"/>
    <cellStyle name="Normal 5 2 2 3 6 8" xfId="40389" xr:uid="{00000000-0005-0000-0000-00002A9A0000}"/>
    <cellStyle name="Normal 5 2 2 3 7" xfId="40390" xr:uid="{00000000-0005-0000-0000-00002B9A0000}"/>
    <cellStyle name="Normal 5 2 2 3 7 2" xfId="40391" xr:uid="{00000000-0005-0000-0000-00002C9A0000}"/>
    <cellStyle name="Normal 5 2 2 3 7 2 2" xfId="40392" xr:uid="{00000000-0005-0000-0000-00002D9A0000}"/>
    <cellStyle name="Normal 5 2 2 3 7 2 2 2" xfId="40393" xr:uid="{00000000-0005-0000-0000-00002E9A0000}"/>
    <cellStyle name="Normal 5 2 2 3 7 2 2 2 2" xfId="40394" xr:uid="{00000000-0005-0000-0000-00002F9A0000}"/>
    <cellStyle name="Normal 5 2 2 3 7 2 2 3" xfId="40395" xr:uid="{00000000-0005-0000-0000-0000309A0000}"/>
    <cellStyle name="Normal 5 2 2 3 7 2 2 3 2" xfId="40396" xr:uid="{00000000-0005-0000-0000-0000319A0000}"/>
    <cellStyle name="Normal 5 2 2 3 7 2 2 3 2 2" xfId="40397" xr:uid="{00000000-0005-0000-0000-0000329A0000}"/>
    <cellStyle name="Normal 5 2 2 3 7 2 2 3 3" xfId="40398" xr:uid="{00000000-0005-0000-0000-0000339A0000}"/>
    <cellStyle name="Normal 5 2 2 3 7 2 2 4" xfId="40399" xr:uid="{00000000-0005-0000-0000-0000349A0000}"/>
    <cellStyle name="Normal 5 2 2 3 7 2 3" xfId="40400" xr:uid="{00000000-0005-0000-0000-0000359A0000}"/>
    <cellStyle name="Normal 5 2 2 3 7 2 3 2" xfId="40401" xr:uid="{00000000-0005-0000-0000-0000369A0000}"/>
    <cellStyle name="Normal 5 2 2 3 7 2 4" xfId="40402" xr:uid="{00000000-0005-0000-0000-0000379A0000}"/>
    <cellStyle name="Normal 5 2 2 3 7 2 4 2" xfId="40403" xr:uid="{00000000-0005-0000-0000-0000389A0000}"/>
    <cellStyle name="Normal 5 2 2 3 7 2 4 2 2" xfId="40404" xr:uid="{00000000-0005-0000-0000-0000399A0000}"/>
    <cellStyle name="Normal 5 2 2 3 7 2 4 3" xfId="40405" xr:uid="{00000000-0005-0000-0000-00003A9A0000}"/>
    <cellStyle name="Normal 5 2 2 3 7 2 5" xfId="40406" xr:uid="{00000000-0005-0000-0000-00003B9A0000}"/>
    <cellStyle name="Normal 5 2 2 3 7 3" xfId="40407" xr:uid="{00000000-0005-0000-0000-00003C9A0000}"/>
    <cellStyle name="Normal 5 2 2 3 7 3 2" xfId="40408" xr:uid="{00000000-0005-0000-0000-00003D9A0000}"/>
    <cellStyle name="Normal 5 2 2 3 7 3 2 2" xfId="40409" xr:uid="{00000000-0005-0000-0000-00003E9A0000}"/>
    <cellStyle name="Normal 5 2 2 3 7 3 3" xfId="40410" xr:uid="{00000000-0005-0000-0000-00003F9A0000}"/>
    <cellStyle name="Normal 5 2 2 3 7 3 3 2" xfId="40411" xr:uid="{00000000-0005-0000-0000-0000409A0000}"/>
    <cellStyle name="Normal 5 2 2 3 7 3 3 2 2" xfId="40412" xr:uid="{00000000-0005-0000-0000-0000419A0000}"/>
    <cellStyle name="Normal 5 2 2 3 7 3 3 3" xfId="40413" xr:uid="{00000000-0005-0000-0000-0000429A0000}"/>
    <cellStyle name="Normal 5 2 2 3 7 3 4" xfId="40414" xr:uid="{00000000-0005-0000-0000-0000439A0000}"/>
    <cellStyle name="Normal 5 2 2 3 7 4" xfId="40415" xr:uid="{00000000-0005-0000-0000-0000449A0000}"/>
    <cellStyle name="Normal 5 2 2 3 7 4 2" xfId="40416" xr:uid="{00000000-0005-0000-0000-0000459A0000}"/>
    <cellStyle name="Normal 5 2 2 3 7 5" xfId="40417" xr:uid="{00000000-0005-0000-0000-0000469A0000}"/>
    <cellStyle name="Normal 5 2 2 3 7 5 2" xfId="40418" xr:uid="{00000000-0005-0000-0000-0000479A0000}"/>
    <cellStyle name="Normal 5 2 2 3 7 5 2 2" xfId="40419" xr:uid="{00000000-0005-0000-0000-0000489A0000}"/>
    <cellStyle name="Normal 5 2 2 3 7 5 3" xfId="40420" xr:uid="{00000000-0005-0000-0000-0000499A0000}"/>
    <cellStyle name="Normal 5 2 2 3 7 6" xfId="40421" xr:uid="{00000000-0005-0000-0000-00004A9A0000}"/>
    <cellStyle name="Normal 5 2 2 3 8" xfId="40422" xr:uid="{00000000-0005-0000-0000-00004B9A0000}"/>
    <cellStyle name="Normal 5 2 2 3 8 2" xfId="40423" xr:uid="{00000000-0005-0000-0000-00004C9A0000}"/>
    <cellStyle name="Normal 5 2 2 3 8 2 2" xfId="40424" xr:uid="{00000000-0005-0000-0000-00004D9A0000}"/>
    <cellStyle name="Normal 5 2 2 3 8 2 2 2" xfId="40425" xr:uid="{00000000-0005-0000-0000-00004E9A0000}"/>
    <cellStyle name="Normal 5 2 2 3 8 2 2 2 2" xfId="40426" xr:uid="{00000000-0005-0000-0000-00004F9A0000}"/>
    <cellStyle name="Normal 5 2 2 3 8 2 2 3" xfId="40427" xr:uid="{00000000-0005-0000-0000-0000509A0000}"/>
    <cellStyle name="Normal 5 2 2 3 8 2 2 3 2" xfId="40428" xr:uid="{00000000-0005-0000-0000-0000519A0000}"/>
    <cellStyle name="Normal 5 2 2 3 8 2 2 3 2 2" xfId="40429" xr:uid="{00000000-0005-0000-0000-0000529A0000}"/>
    <cellStyle name="Normal 5 2 2 3 8 2 2 3 3" xfId="40430" xr:uid="{00000000-0005-0000-0000-0000539A0000}"/>
    <cellStyle name="Normal 5 2 2 3 8 2 2 4" xfId="40431" xr:uid="{00000000-0005-0000-0000-0000549A0000}"/>
    <cellStyle name="Normal 5 2 2 3 8 2 3" xfId="40432" xr:uid="{00000000-0005-0000-0000-0000559A0000}"/>
    <cellStyle name="Normal 5 2 2 3 8 2 3 2" xfId="40433" xr:uid="{00000000-0005-0000-0000-0000569A0000}"/>
    <cellStyle name="Normal 5 2 2 3 8 2 4" xfId="40434" xr:uid="{00000000-0005-0000-0000-0000579A0000}"/>
    <cellStyle name="Normal 5 2 2 3 8 2 4 2" xfId="40435" xr:uid="{00000000-0005-0000-0000-0000589A0000}"/>
    <cellStyle name="Normal 5 2 2 3 8 2 4 2 2" xfId="40436" xr:uid="{00000000-0005-0000-0000-0000599A0000}"/>
    <cellStyle name="Normal 5 2 2 3 8 2 4 3" xfId="40437" xr:uid="{00000000-0005-0000-0000-00005A9A0000}"/>
    <cellStyle name="Normal 5 2 2 3 8 2 5" xfId="40438" xr:uid="{00000000-0005-0000-0000-00005B9A0000}"/>
    <cellStyle name="Normal 5 2 2 3 8 3" xfId="40439" xr:uid="{00000000-0005-0000-0000-00005C9A0000}"/>
    <cellStyle name="Normal 5 2 2 3 8 3 2" xfId="40440" xr:uid="{00000000-0005-0000-0000-00005D9A0000}"/>
    <cellStyle name="Normal 5 2 2 3 8 3 2 2" xfId="40441" xr:uid="{00000000-0005-0000-0000-00005E9A0000}"/>
    <cellStyle name="Normal 5 2 2 3 8 3 3" xfId="40442" xr:uid="{00000000-0005-0000-0000-00005F9A0000}"/>
    <cellStyle name="Normal 5 2 2 3 8 3 3 2" xfId="40443" xr:uid="{00000000-0005-0000-0000-0000609A0000}"/>
    <cellStyle name="Normal 5 2 2 3 8 3 3 2 2" xfId="40444" xr:uid="{00000000-0005-0000-0000-0000619A0000}"/>
    <cellStyle name="Normal 5 2 2 3 8 3 3 3" xfId="40445" xr:uid="{00000000-0005-0000-0000-0000629A0000}"/>
    <cellStyle name="Normal 5 2 2 3 8 3 4" xfId="40446" xr:uid="{00000000-0005-0000-0000-0000639A0000}"/>
    <cellStyle name="Normal 5 2 2 3 8 4" xfId="40447" xr:uid="{00000000-0005-0000-0000-0000649A0000}"/>
    <cellStyle name="Normal 5 2 2 3 8 4 2" xfId="40448" xr:uid="{00000000-0005-0000-0000-0000659A0000}"/>
    <cellStyle name="Normal 5 2 2 3 8 5" xfId="40449" xr:uid="{00000000-0005-0000-0000-0000669A0000}"/>
    <cellStyle name="Normal 5 2 2 3 8 5 2" xfId="40450" xr:uid="{00000000-0005-0000-0000-0000679A0000}"/>
    <cellStyle name="Normal 5 2 2 3 8 5 2 2" xfId="40451" xr:uid="{00000000-0005-0000-0000-0000689A0000}"/>
    <cellStyle name="Normal 5 2 2 3 8 5 3" xfId="40452" xr:uid="{00000000-0005-0000-0000-0000699A0000}"/>
    <cellStyle name="Normal 5 2 2 3 8 6" xfId="40453" xr:uid="{00000000-0005-0000-0000-00006A9A0000}"/>
    <cellStyle name="Normal 5 2 2 3 9" xfId="40454" xr:uid="{00000000-0005-0000-0000-00006B9A0000}"/>
    <cellStyle name="Normal 5 2 2 3 9 2" xfId="40455" xr:uid="{00000000-0005-0000-0000-00006C9A0000}"/>
    <cellStyle name="Normal 5 2 2 3 9 2 2" xfId="40456" xr:uid="{00000000-0005-0000-0000-00006D9A0000}"/>
    <cellStyle name="Normal 5 2 2 3 9 2 2 2" xfId="40457" xr:uid="{00000000-0005-0000-0000-00006E9A0000}"/>
    <cellStyle name="Normal 5 2 2 3 9 2 3" xfId="40458" xr:uid="{00000000-0005-0000-0000-00006F9A0000}"/>
    <cellStyle name="Normal 5 2 2 3 9 2 3 2" xfId="40459" xr:uid="{00000000-0005-0000-0000-0000709A0000}"/>
    <cellStyle name="Normal 5 2 2 3 9 2 3 2 2" xfId="40460" xr:uid="{00000000-0005-0000-0000-0000719A0000}"/>
    <cellStyle name="Normal 5 2 2 3 9 2 3 3" xfId="40461" xr:uid="{00000000-0005-0000-0000-0000729A0000}"/>
    <cellStyle name="Normal 5 2 2 3 9 2 4" xfId="40462" xr:uid="{00000000-0005-0000-0000-0000739A0000}"/>
    <cellStyle name="Normal 5 2 2 3 9 3" xfId="40463" xr:uid="{00000000-0005-0000-0000-0000749A0000}"/>
    <cellStyle name="Normal 5 2 2 3 9 3 2" xfId="40464" xr:uid="{00000000-0005-0000-0000-0000759A0000}"/>
    <cellStyle name="Normal 5 2 2 3 9 4" xfId="40465" xr:uid="{00000000-0005-0000-0000-0000769A0000}"/>
    <cellStyle name="Normal 5 2 2 3 9 4 2" xfId="40466" xr:uid="{00000000-0005-0000-0000-0000779A0000}"/>
    <cellStyle name="Normal 5 2 2 3 9 4 2 2" xfId="40467" xr:uid="{00000000-0005-0000-0000-0000789A0000}"/>
    <cellStyle name="Normal 5 2 2 3 9 4 3" xfId="40468" xr:uid="{00000000-0005-0000-0000-0000799A0000}"/>
    <cellStyle name="Normal 5 2 2 3 9 5" xfId="40469" xr:uid="{00000000-0005-0000-0000-00007A9A0000}"/>
    <cellStyle name="Normal 5 2 2 3_T-straight with PEDs adjustor" xfId="40470" xr:uid="{00000000-0005-0000-0000-00007B9A0000}"/>
    <cellStyle name="Normal 5 2 2 4" xfId="1354" xr:uid="{00000000-0005-0000-0000-00007C9A0000}"/>
    <cellStyle name="Normal 5 2 2 4 10" xfId="40471" xr:uid="{00000000-0005-0000-0000-00007D9A0000}"/>
    <cellStyle name="Normal 5 2 2 4 11" xfId="40472" xr:uid="{00000000-0005-0000-0000-00007E9A0000}"/>
    <cellStyle name="Normal 5 2 2 4 2" xfId="40473" xr:uid="{00000000-0005-0000-0000-00007F9A0000}"/>
    <cellStyle name="Normal 5 2 2 4 2 10" xfId="40474" xr:uid="{00000000-0005-0000-0000-0000809A0000}"/>
    <cellStyle name="Normal 5 2 2 4 2 2" xfId="40475" xr:uid="{00000000-0005-0000-0000-0000819A0000}"/>
    <cellStyle name="Normal 5 2 2 4 2 2 2" xfId="40476" xr:uid="{00000000-0005-0000-0000-0000829A0000}"/>
    <cellStyle name="Normal 5 2 2 4 2 2 2 2" xfId="40477" xr:uid="{00000000-0005-0000-0000-0000839A0000}"/>
    <cellStyle name="Normal 5 2 2 4 2 2 2 2 2" xfId="40478" xr:uid="{00000000-0005-0000-0000-0000849A0000}"/>
    <cellStyle name="Normal 5 2 2 4 2 2 2 2 2 2" xfId="40479" xr:uid="{00000000-0005-0000-0000-0000859A0000}"/>
    <cellStyle name="Normal 5 2 2 4 2 2 2 2 3" xfId="40480" xr:uid="{00000000-0005-0000-0000-0000869A0000}"/>
    <cellStyle name="Normal 5 2 2 4 2 2 2 2 3 2" xfId="40481" xr:uid="{00000000-0005-0000-0000-0000879A0000}"/>
    <cellStyle name="Normal 5 2 2 4 2 2 2 2 3 2 2" xfId="40482" xr:uid="{00000000-0005-0000-0000-0000889A0000}"/>
    <cellStyle name="Normal 5 2 2 4 2 2 2 2 3 3" xfId="40483" xr:uid="{00000000-0005-0000-0000-0000899A0000}"/>
    <cellStyle name="Normal 5 2 2 4 2 2 2 2 4" xfId="40484" xr:uid="{00000000-0005-0000-0000-00008A9A0000}"/>
    <cellStyle name="Normal 5 2 2 4 2 2 2 3" xfId="40485" xr:uid="{00000000-0005-0000-0000-00008B9A0000}"/>
    <cellStyle name="Normal 5 2 2 4 2 2 2 3 2" xfId="40486" xr:uid="{00000000-0005-0000-0000-00008C9A0000}"/>
    <cellStyle name="Normal 5 2 2 4 2 2 2 4" xfId="40487" xr:uid="{00000000-0005-0000-0000-00008D9A0000}"/>
    <cellStyle name="Normal 5 2 2 4 2 2 2 4 2" xfId="40488" xr:uid="{00000000-0005-0000-0000-00008E9A0000}"/>
    <cellStyle name="Normal 5 2 2 4 2 2 2 4 2 2" xfId="40489" xr:uid="{00000000-0005-0000-0000-00008F9A0000}"/>
    <cellStyle name="Normal 5 2 2 4 2 2 2 4 3" xfId="40490" xr:uid="{00000000-0005-0000-0000-0000909A0000}"/>
    <cellStyle name="Normal 5 2 2 4 2 2 2 5" xfId="40491" xr:uid="{00000000-0005-0000-0000-0000919A0000}"/>
    <cellStyle name="Normal 5 2 2 4 2 2 3" xfId="40492" xr:uid="{00000000-0005-0000-0000-0000929A0000}"/>
    <cellStyle name="Normal 5 2 2 4 2 2 3 2" xfId="40493" xr:uid="{00000000-0005-0000-0000-0000939A0000}"/>
    <cellStyle name="Normal 5 2 2 4 2 2 3 2 2" xfId="40494" xr:uid="{00000000-0005-0000-0000-0000949A0000}"/>
    <cellStyle name="Normal 5 2 2 4 2 2 3 3" xfId="40495" xr:uid="{00000000-0005-0000-0000-0000959A0000}"/>
    <cellStyle name="Normal 5 2 2 4 2 2 3 3 2" xfId="40496" xr:uid="{00000000-0005-0000-0000-0000969A0000}"/>
    <cellStyle name="Normal 5 2 2 4 2 2 3 3 2 2" xfId="40497" xr:uid="{00000000-0005-0000-0000-0000979A0000}"/>
    <cellStyle name="Normal 5 2 2 4 2 2 3 3 3" xfId="40498" xr:uid="{00000000-0005-0000-0000-0000989A0000}"/>
    <cellStyle name="Normal 5 2 2 4 2 2 3 4" xfId="40499" xr:uid="{00000000-0005-0000-0000-0000999A0000}"/>
    <cellStyle name="Normal 5 2 2 4 2 2 4" xfId="40500" xr:uid="{00000000-0005-0000-0000-00009A9A0000}"/>
    <cellStyle name="Normal 5 2 2 4 2 2 4 2" xfId="40501" xr:uid="{00000000-0005-0000-0000-00009B9A0000}"/>
    <cellStyle name="Normal 5 2 2 4 2 2 4 2 2" xfId="40502" xr:uid="{00000000-0005-0000-0000-00009C9A0000}"/>
    <cellStyle name="Normal 5 2 2 4 2 2 4 3" xfId="40503" xr:uid="{00000000-0005-0000-0000-00009D9A0000}"/>
    <cellStyle name="Normal 5 2 2 4 2 2 4 3 2" xfId="40504" xr:uid="{00000000-0005-0000-0000-00009E9A0000}"/>
    <cellStyle name="Normal 5 2 2 4 2 2 4 3 2 2" xfId="40505" xr:uid="{00000000-0005-0000-0000-00009F9A0000}"/>
    <cellStyle name="Normal 5 2 2 4 2 2 4 3 3" xfId="40506" xr:uid="{00000000-0005-0000-0000-0000A09A0000}"/>
    <cellStyle name="Normal 5 2 2 4 2 2 4 4" xfId="40507" xr:uid="{00000000-0005-0000-0000-0000A19A0000}"/>
    <cellStyle name="Normal 5 2 2 4 2 2 5" xfId="40508" xr:uid="{00000000-0005-0000-0000-0000A29A0000}"/>
    <cellStyle name="Normal 5 2 2 4 2 2 5 2" xfId="40509" xr:uid="{00000000-0005-0000-0000-0000A39A0000}"/>
    <cellStyle name="Normal 5 2 2 4 2 2 6" xfId="40510" xr:uid="{00000000-0005-0000-0000-0000A49A0000}"/>
    <cellStyle name="Normal 5 2 2 4 2 2 6 2" xfId="40511" xr:uid="{00000000-0005-0000-0000-0000A59A0000}"/>
    <cellStyle name="Normal 5 2 2 4 2 2 6 2 2" xfId="40512" xr:uid="{00000000-0005-0000-0000-0000A69A0000}"/>
    <cellStyle name="Normal 5 2 2 4 2 2 6 3" xfId="40513" xr:uid="{00000000-0005-0000-0000-0000A79A0000}"/>
    <cellStyle name="Normal 5 2 2 4 2 2 7" xfId="40514" xr:uid="{00000000-0005-0000-0000-0000A89A0000}"/>
    <cellStyle name="Normal 5 2 2 4 2 2 7 2" xfId="40515" xr:uid="{00000000-0005-0000-0000-0000A99A0000}"/>
    <cellStyle name="Normal 5 2 2 4 2 2 8" xfId="40516" xr:uid="{00000000-0005-0000-0000-0000AA9A0000}"/>
    <cellStyle name="Normal 5 2 2 4 2 3" xfId="40517" xr:uid="{00000000-0005-0000-0000-0000AB9A0000}"/>
    <cellStyle name="Normal 5 2 2 4 2 3 2" xfId="40518" xr:uid="{00000000-0005-0000-0000-0000AC9A0000}"/>
    <cellStyle name="Normal 5 2 2 4 2 3 2 2" xfId="40519" xr:uid="{00000000-0005-0000-0000-0000AD9A0000}"/>
    <cellStyle name="Normal 5 2 2 4 2 3 2 2 2" xfId="40520" xr:uid="{00000000-0005-0000-0000-0000AE9A0000}"/>
    <cellStyle name="Normal 5 2 2 4 2 3 2 3" xfId="40521" xr:uid="{00000000-0005-0000-0000-0000AF9A0000}"/>
    <cellStyle name="Normal 5 2 2 4 2 3 2 3 2" xfId="40522" xr:uid="{00000000-0005-0000-0000-0000B09A0000}"/>
    <cellStyle name="Normal 5 2 2 4 2 3 2 3 2 2" xfId="40523" xr:uid="{00000000-0005-0000-0000-0000B19A0000}"/>
    <cellStyle name="Normal 5 2 2 4 2 3 2 3 3" xfId="40524" xr:uid="{00000000-0005-0000-0000-0000B29A0000}"/>
    <cellStyle name="Normal 5 2 2 4 2 3 2 4" xfId="40525" xr:uid="{00000000-0005-0000-0000-0000B39A0000}"/>
    <cellStyle name="Normal 5 2 2 4 2 3 3" xfId="40526" xr:uid="{00000000-0005-0000-0000-0000B49A0000}"/>
    <cellStyle name="Normal 5 2 2 4 2 3 3 2" xfId="40527" xr:uid="{00000000-0005-0000-0000-0000B59A0000}"/>
    <cellStyle name="Normal 5 2 2 4 2 3 4" xfId="40528" xr:uid="{00000000-0005-0000-0000-0000B69A0000}"/>
    <cellStyle name="Normal 5 2 2 4 2 3 4 2" xfId="40529" xr:uid="{00000000-0005-0000-0000-0000B79A0000}"/>
    <cellStyle name="Normal 5 2 2 4 2 3 4 2 2" xfId="40530" xr:uid="{00000000-0005-0000-0000-0000B89A0000}"/>
    <cellStyle name="Normal 5 2 2 4 2 3 4 3" xfId="40531" xr:uid="{00000000-0005-0000-0000-0000B99A0000}"/>
    <cellStyle name="Normal 5 2 2 4 2 3 5" xfId="40532" xr:uid="{00000000-0005-0000-0000-0000BA9A0000}"/>
    <cellStyle name="Normal 5 2 2 4 2 4" xfId="40533" xr:uid="{00000000-0005-0000-0000-0000BB9A0000}"/>
    <cellStyle name="Normal 5 2 2 4 2 4 2" xfId="40534" xr:uid="{00000000-0005-0000-0000-0000BC9A0000}"/>
    <cellStyle name="Normal 5 2 2 4 2 4 2 2" xfId="40535" xr:uid="{00000000-0005-0000-0000-0000BD9A0000}"/>
    <cellStyle name="Normal 5 2 2 4 2 4 3" xfId="40536" xr:uid="{00000000-0005-0000-0000-0000BE9A0000}"/>
    <cellStyle name="Normal 5 2 2 4 2 4 3 2" xfId="40537" xr:uid="{00000000-0005-0000-0000-0000BF9A0000}"/>
    <cellStyle name="Normal 5 2 2 4 2 4 3 2 2" xfId="40538" xr:uid="{00000000-0005-0000-0000-0000C09A0000}"/>
    <cellStyle name="Normal 5 2 2 4 2 4 3 3" xfId="40539" xr:uid="{00000000-0005-0000-0000-0000C19A0000}"/>
    <cellStyle name="Normal 5 2 2 4 2 4 4" xfId="40540" xr:uid="{00000000-0005-0000-0000-0000C29A0000}"/>
    <cellStyle name="Normal 5 2 2 4 2 5" xfId="40541" xr:uid="{00000000-0005-0000-0000-0000C39A0000}"/>
    <cellStyle name="Normal 5 2 2 4 2 5 2" xfId="40542" xr:uid="{00000000-0005-0000-0000-0000C49A0000}"/>
    <cellStyle name="Normal 5 2 2 4 2 5 2 2" xfId="40543" xr:uid="{00000000-0005-0000-0000-0000C59A0000}"/>
    <cellStyle name="Normal 5 2 2 4 2 5 3" xfId="40544" xr:uid="{00000000-0005-0000-0000-0000C69A0000}"/>
    <cellStyle name="Normal 5 2 2 4 2 5 3 2" xfId="40545" xr:uid="{00000000-0005-0000-0000-0000C79A0000}"/>
    <cellStyle name="Normal 5 2 2 4 2 5 3 2 2" xfId="40546" xr:uid="{00000000-0005-0000-0000-0000C89A0000}"/>
    <cellStyle name="Normal 5 2 2 4 2 5 3 3" xfId="40547" xr:uid="{00000000-0005-0000-0000-0000C99A0000}"/>
    <cellStyle name="Normal 5 2 2 4 2 5 4" xfId="40548" xr:uid="{00000000-0005-0000-0000-0000CA9A0000}"/>
    <cellStyle name="Normal 5 2 2 4 2 6" xfId="40549" xr:uid="{00000000-0005-0000-0000-0000CB9A0000}"/>
    <cellStyle name="Normal 5 2 2 4 2 6 2" xfId="40550" xr:uid="{00000000-0005-0000-0000-0000CC9A0000}"/>
    <cellStyle name="Normal 5 2 2 4 2 7" xfId="40551" xr:uid="{00000000-0005-0000-0000-0000CD9A0000}"/>
    <cellStyle name="Normal 5 2 2 4 2 7 2" xfId="40552" xr:uid="{00000000-0005-0000-0000-0000CE9A0000}"/>
    <cellStyle name="Normal 5 2 2 4 2 7 2 2" xfId="40553" xr:uid="{00000000-0005-0000-0000-0000CF9A0000}"/>
    <cellStyle name="Normal 5 2 2 4 2 7 3" xfId="40554" xr:uid="{00000000-0005-0000-0000-0000D09A0000}"/>
    <cellStyle name="Normal 5 2 2 4 2 8" xfId="40555" xr:uid="{00000000-0005-0000-0000-0000D19A0000}"/>
    <cellStyle name="Normal 5 2 2 4 2 8 2" xfId="40556" xr:uid="{00000000-0005-0000-0000-0000D29A0000}"/>
    <cellStyle name="Normal 5 2 2 4 2 9" xfId="40557" xr:uid="{00000000-0005-0000-0000-0000D39A0000}"/>
    <cellStyle name="Normal 5 2 2 4 3" xfId="40558" xr:uid="{00000000-0005-0000-0000-0000D49A0000}"/>
    <cellStyle name="Normal 5 2 2 4 3 2" xfId="40559" xr:uid="{00000000-0005-0000-0000-0000D59A0000}"/>
    <cellStyle name="Normal 5 2 2 4 3 2 2" xfId="40560" xr:uid="{00000000-0005-0000-0000-0000D69A0000}"/>
    <cellStyle name="Normal 5 2 2 4 3 2 2 2" xfId="40561" xr:uid="{00000000-0005-0000-0000-0000D79A0000}"/>
    <cellStyle name="Normal 5 2 2 4 3 2 2 2 2" xfId="40562" xr:uid="{00000000-0005-0000-0000-0000D89A0000}"/>
    <cellStyle name="Normal 5 2 2 4 3 2 2 3" xfId="40563" xr:uid="{00000000-0005-0000-0000-0000D99A0000}"/>
    <cellStyle name="Normal 5 2 2 4 3 2 2 3 2" xfId="40564" xr:uid="{00000000-0005-0000-0000-0000DA9A0000}"/>
    <cellStyle name="Normal 5 2 2 4 3 2 2 3 2 2" xfId="40565" xr:uid="{00000000-0005-0000-0000-0000DB9A0000}"/>
    <cellStyle name="Normal 5 2 2 4 3 2 2 3 3" xfId="40566" xr:uid="{00000000-0005-0000-0000-0000DC9A0000}"/>
    <cellStyle name="Normal 5 2 2 4 3 2 2 4" xfId="40567" xr:uid="{00000000-0005-0000-0000-0000DD9A0000}"/>
    <cellStyle name="Normal 5 2 2 4 3 2 3" xfId="40568" xr:uid="{00000000-0005-0000-0000-0000DE9A0000}"/>
    <cellStyle name="Normal 5 2 2 4 3 2 3 2" xfId="40569" xr:uid="{00000000-0005-0000-0000-0000DF9A0000}"/>
    <cellStyle name="Normal 5 2 2 4 3 2 4" xfId="40570" xr:uid="{00000000-0005-0000-0000-0000E09A0000}"/>
    <cellStyle name="Normal 5 2 2 4 3 2 4 2" xfId="40571" xr:uid="{00000000-0005-0000-0000-0000E19A0000}"/>
    <cellStyle name="Normal 5 2 2 4 3 2 4 2 2" xfId="40572" xr:uid="{00000000-0005-0000-0000-0000E29A0000}"/>
    <cellStyle name="Normal 5 2 2 4 3 2 4 3" xfId="40573" xr:uid="{00000000-0005-0000-0000-0000E39A0000}"/>
    <cellStyle name="Normal 5 2 2 4 3 2 5" xfId="40574" xr:uid="{00000000-0005-0000-0000-0000E49A0000}"/>
    <cellStyle name="Normal 5 2 2 4 3 3" xfId="40575" xr:uid="{00000000-0005-0000-0000-0000E59A0000}"/>
    <cellStyle name="Normal 5 2 2 4 3 3 2" xfId="40576" xr:uid="{00000000-0005-0000-0000-0000E69A0000}"/>
    <cellStyle name="Normal 5 2 2 4 3 3 2 2" xfId="40577" xr:uid="{00000000-0005-0000-0000-0000E79A0000}"/>
    <cellStyle name="Normal 5 2 2 4 3 3 3" xfId="40578" xr:uid="{00000000-0005-0000-0000-0000E89A0000}"/>
    <cellStyle name="Normal 5 2 2 4 3 3 3 2" xfId="40579" xr:uid="{00000000-0005-0000-0000-0000E99A0000}"/>
    <cellStyle name="Normal 5 2 2 4 3 3 3 2 2" xfId="40580" xr:uid="{00000000-0005-0000-0000-0000EA9A0000}"/>
    <cellStyle name="Normal 5 2 2 4 3 3 3 3" xfId="40581" xr:uid="{00000000-0005-0000-0000-0000EB9A0000}"/>
    <cellStyle name="Normal 5 2 2 4 3 3 4" xfId="40582" xr:uid="{00000000-0005-0000-0000-0000EC9A0000}"/>
    <cellStyle name="Normal 5 2 2 4 3 4" xfId="40583" xr:uid="{00000000-0005-0000-0000-0000ED9A0000}"/>
    <cellStyle name="Normal 5 2 2 4 3 4 2" xfId="40584" xr:uid="{00000000-0005-0000-0000-0000EE9A0000}"/>
    <cellStyle name="Normal 5 2 2 4 3 4 2 2" xfId="40585" xr:uid="{00000000-0005-0000-0000-0000EF9A0000}"/>
    <cellStyle name="Normal 5 2 2 4 3 4 3" xfId="40586" xr:uid="{00000000-0005-0000-0000-0000F09A0000}"/>
    <cellStyle name="Normal 5 2 2 4 3 4 3 2" xfId="40587" xr:uid="{00000000-0005-0000-0000-0000F19A0000}"/>
    <cellStyle name="Normal 5 2 2 4 3 4 3 2 2" xfId="40588" xr:uid="{00000000-0005-0000-0000-0000F29A0000}"/>
    <cellStyle name="Normal 5 2 2 4 3 4 3 3" xfId="40589" xr:uid="{00000000-0005-0000-0000-0000F39A0000}"/>
    <cellStyle name="Normal 5 2 2 4 3 4 4" xfId="40590" xr:uid="{00000000-0005-0000-0000-0000F49A0000}"/>
    <cellStyle name="Normal 5 2 2 4 3 5" xfId="40591" xr:uid="{00000000-0005-0000-0000-0000F59A0000}"/>
    <cellStyle name="Normal 5 2 2 4 3 5 2" xfId="40592" xr:uid="{00000000-0005-0000-0000-0000F69A0000}"/>
    <cellStyle name="Normal 5 2 2 4 3 6" xfId="40593" xr:uid="{00000000-0005-0000-0000-0000F79A0000}"/>
    <cellStyle name="Normal 5 2 2 4 3 6 2" xfId="40594" xr:uid="{00000000-0005-0000-0000-0000F89A0000}"/>
    <cellStyle name="Normal 5 2 2 4 3 6 2 2" xfId="40595" xr:uid="{00000000-0005-0000-0000-0000F99A0000}"/>
    <cellStyle name="Normal 5 2 2 4 3 6 3" xfId="40596" xr:uid="{00000000-0005-0000-0000-0000FA9A0000}"/>
    <cellStyle name="Normal 5 2 2 4 3 7" xfId="40597" xr:uid="{00000000-0005-0000-0000-0000FB9A0000}"/>
    <cellStyle name="Normal 5 2 2 4 3 7 2" xfId="40598" xr:uid="{00000000-0005-0000-0000-0000FC9A0000}"/>
    <cellStyle name="Normal 5 2 2 4 3 8" xfId="40599" xr:uid="{00000000-0005-0000-0000-0000FD9A0000}"/>
    <cellStyle name="Normal 5 2 2 4 4" xfId="40600" xr:uid="{00000000-0005-0000-0000-0000FE9A0000}"/>
    <cellStyle name="Normal 5 2 2 4 4 2" xfId="40601" xr:uid="{00000000-0005-0000-0000-0000FF9A0000}"/>
    <cellStyle name="Normal 5 2 2 4 4 2 2" xfId="40602" xr:uid="{00000000-0005-0000-0000-0000009B0000}"/>
    <cellStyle name="Normal 5 2 2 4 4 2 2 2" xfId="40603" xr:uid="{00000000-0005-0000-0000-0000019B0000}"/>
    <cellStyle name="Normal 5 2 2 4 4 2 3" xfId="40604" xr:uid="{00000000-0005-0000-0000-0000029B0000}"/>
    <cellStyle name="Normal 5 2 2 4 4 2 3 2" xfId="40605" xr:uid="{00000000-0005-0000-0000-0000039B0000}"/>
    <cellStyle name="Normal 5 2 2 4 4 2 3 2 2" xfId="40606" xr:uid="{00000000-0005-0000-0000-0000049B0000}"/>
    <cellStyle name="Normal 5 2 2 4 4 2 3 3" xfId="40607" xr:uid="{00000000-0005-0000-0000-0000059B0000}"/>
    <cellStyle name="Normal 5 2 2 4 4 2 4" xfId="40608" xr:uid="{00000000-0005-0000-0000-0000069B0000}"/>
    <cellStyle name="Normal 5 2 2 4 4 3" xfId="40609" xr:uid="{00000000-0005-0000-0000-0000079B0000}"/>
    <cellStyle name="Normal 5 2 2 4 4 3 2" xfId="40610" xr:uid="{00000000-0005-0000-0000-0000089B0000}"/>
    <cellStyle name="Normal 5 2 2 4 4 4" xfId="40611" xr:uid="{00000000-0005-0000-0000-0000099B0000}"/>
    <cellStyle name="Normal 5 2 2 4 4 4 2" xfId="40612" xr:uid="{00000000-0005-0000-0000-00000A9B0000}"/>
    <cellStyle name="Normal 5 2 2 4 4 4 2 2" xfId="40613" xr:uid="{00000000-0005-0000-0000-00000B9B0000}"/>
    <cellStyle name="Normal 5 2 2 4 4 4 3" xfId="40614" xr:uid="{00000000-0005-0000-0000-00000C9B0000}"/>
    <cellStyle name="Normal 5 2 2 4 4 5" xfId="40615" xr:uid="{00000000-0005-0000-0000-00000D9B0000}"/>
    <cellStyle name="Normal 5 2 2 4 5" xfId="40616" xr:uid="{00000000-0005-0000-0000-00000E9B0000}"/>
    <cellStyle name="Normal 5 2 2 4 5 2" xfId="40617" xr:uid="{00000000-0005-0000-0000-00000F9B0000}"/>
    <cellStyle name="Normal 5 2 2 4 5 2 2" xfId="40618" xr:uid="{00000000-0005-0000-0000-0000109B0000}"/>
    <cellStyle name="Normal 5 2 2 4 5 3" xfId="40619" xr:uid="{00000000-0005-0000-0000-0000119B0000}"/>
    <cellStyle name="Normal 5 2 2 4 5 3 2" xfId="40620" xr:uid="{00000000-0005-0000-0000-0000129B0000}"/>
    <cellStyle name="Normal 5 2 2 4 5 3 2 2" xfId="40621" xr:uid="{00000000-0005-0000-0000-0000139B0000}"/>
    <cellStyle name="Normal 5 2 2 4 5 3 3" xfId="40622" xr:uid="{00000000-0005-0000-0000-0000149B0000}"/>
    <cellStyle name="Normal 5 2 2 4 5 4" xfId="40623" xr:uid="{00000000-0005-0000-0000-0000159B0000}"/>
    <cellStyle name="Normal 5 2 2 4 6" xfId="40624" xr:uid="{00000000-0005-0000-0000-0000169B0000}"/>
    <cellStyle name="Normal 5 2 2 4 6 2" xfId="40625" xr:uid="{00000000-0005-0000-0000-0000179B0000}"/>
    <cellStyle name="Normal 5 2 2 4 6 2 2" xfId="40626" xr:uid="{00000000-0005-0000-0000-0000189B0000}"/>
    <cellStyle name="Normal 5 2 2 4 6 3" xfId="40627" xr:uid="{00000000-0005-0000-0000-0000199B0000}"/>
    <cellStyle name="Normal 5 2 2 4 6 3 2" xfId="40628" xr:uid="{00000000-0005-0000-0000-00001A9B0000}"/>
    <cellStyle name="Normal 5 2 2 4 6 3 2 2" xfId="40629" xr:uid="{00000000-0005-0000-0000-00001B9B0000}"/>
    <cellStyle name="Normal 5 2 2 4 6 3 3" xfId="40630" xr:uid="{00000000-0005-0000-0000-00001C9B0000}"/>
    <cellStyle name="Normal 5 2 2 4 6 4" xfId="40631" xr:uid="{00000000-0005-0000-0000-00001D9B0000}"/>
    <cellStyle name="Normal 5 2 2 4 7" xfId="40632" xr:uid="{00000000-0005-0000-0000-00001E9B0000}"/>
    <cellStyle name="Normal 5 2 2 4 7 2" xfId="40633" xr:uid="{00000000-0005-0000-0000-00001F9B0000}"/>
    <cellStyle name="Normal 5 2 2 4 8" xfId="40634" xr:uid="{00000000-0005-0000-0000-0000209B0000}"/>
    <cellStyle name="Normal 5 2 2 4 8 2" xfId="40635" xr:uid="{00000000-0005-0000-0000-0000219B0000}"/>
    <cellStyle name="Normal 5 2 2 4 8 2 2" xfId="40636" xr:uid="{00000000-0005-0000-0000-0000229B0000}"/>
    <cellStyle name="Normal 5 2 2 4 8 3" xfId="40637" xr:uid="{00000000-0005-0000-0000-0000239B0000}"/>
    <cellStyle name="Normal 5 2 2 4 9" xfId="40638" xr:uid="{00000000-0005-0000-0000-0000249B0000}"/>
    <cellStyle name="Normal 5 2 2 4 9 2" xfId="40639" xr:uid="{00000000-0005-0000-0000-0000259B0000}"/>
    <cellStyle name="Normal 5 2 2 5" xfId="40640" xr:uid="{00000000-0005-0000-0000-0000269B0000}"/>
    <cellStyle name="Normal 5 2 2 5 10" xfId="40641" xr:uid="{00000000-0005-0000-0000-0000279B0000}"/>
    <cellStyle name="Normal 5 2 2 5 11" xfId="40642" xr:uid="{00000000-0005-0000-0000-0000289B0000}"/>
    <cellStyle name="Normal 5 2 2 5 2" xfId="40643" xr:uid="{00000000-0005-0000-0000-0000299B0000}"/>
    <cellStyle name="Normal 5 2 2 5 2 10" xfId="40644" xr:uid="{00000000-0005-0000-0000-00002A9B0000}"/>
    <cellStyle name="Normal 5 2 2 5 2 2" xfId="40645" xr:uid="{00000000-0005-0000-0000-00002B9B0000}"/>
    <cellStyle name="Normal 5 2 2 5 2 2 2" xfId="40646" xr:uid="{00000000-0005-0000-0000-00002C9B0000}"/>
    <cellStyle name="Normal 5 2 2 5 2 2 2 2" xfId="40647" xr:uid="{00000000-0005-0000-0000-00002D9B0000}"/>
    <cellStyle name="Normal 5 2 2 5 2 2 2 2 2" xfId="40648" xr:uid="{00000000-0005-0000-0000-00002E9B0000}"/>
    <cellStyle name="Normal 5 2 2 5 2 2 2 2 2 2" xfId="40649" xr:uid="{00000000-0005-0000-0000-00002F9B0000}"/>
    <cellStyle name="Normal 5 2 2 5 2 2 2 2 3" xfId="40650" xr:uid="{00000000-0005-0000-0000-0000309B0000}"/>
    <cellStyle name="Normal 5 2 2 5 2 2 2 2 3 2" xfId="40651" xr:uid="{00000000-0005-0000-0000-0000319B0000}"/>
    <cellStyle name="Normal 5 2 2 5 2 2 2 2 3 2 2" xfId="40652" xr:uid="{00000000-0005-0000-0000-0000329B0000}"/>
    <cellStyle name="Normal 5 2 2 5 2 2 2 2 3 3" xfId="40653" xr:uid="{00000000-0005-0000-0000-0000339B0000}"/>
    <cellStyle name="Normal 5 2 2 5 2 2 2 2 4" xfId="40654" xr:uid="{00000000-0005-0000-0000-0000349B0000}"/>
    <cellStyle name="Normal 5 2 2 5 2 2 2 3" xfId="40655" xr:uid="{00000000-0005-0000-0000-0000359B0000}"/>
    <cellStyle name="Normal 5 2 2 5 2 2 2 3 2" xfId="40656" xr:uid="{00000000-0005-0000-0000-0000369B0000}"/>
    <cellStyle name="Normal 5 2 2 5 2 2 2 4" xfId="40657" xr:uid="{00000000-0005-0000-0000-0000379B0000}"/>
    <cellStyle name="Normal 5 2 2 5 2 2 2 4 2" xfId="40658" xr:uid="{00000000-0005-0000-0000-0000389B0000}"/>
    <cellStyle name="Normal 5 2 2 5 2 2 2 4 2 2" xfId="40659" xr:uid="{00000000-0005-0000-0000-0000399B0000}"/>
    <cellStyle name="Normal 5 2 2 5 2 2 2 4 3" xfId="40660" xr:uid="{00000000-0005-0000-0000-00003A9B0000}"/>
    <cellStyle name="Normal 5 2 2 5 2 2 2 5" xfId="40661" xr:uid="{00000000-0005-0000-0000-00003B9B0000}"/>
    <cellStyle name="Normal 5 2 2 5 2 2 3" xfId="40662" xr:uid="{00000000-0005-0000-0000-00003C9B0000}"/>
    <cellStyle name="Normal 5 2 2 5 2 2 3 2" xfId="40663" xr:uid="{00000000-0005-0000-0000-00003D9B0000}"/>
    <cellStyle name="Normal 5 2 2 5 2 2 3 2 2" xfId="40664" xr:uid="{00000000-0005-0000-0000-00003E9B0000}"/>
    <cellStyle name="Normal 5 2 2 5 2 2 3 3" xfId="40665" xr:uid="{00000000-0005-0000-0000-00003F9B0000}"/>
    <cellStyle name="Normal 5 2 2 5 2 2 3 3 2" xfId="40666" xr:uid="{00000000-0005-0000-0000-0000409B0000}"/>
    <cellStyle name="Normal 5 2 2 5 2 2 3 3 2 2" xfId="40667" xr:uid="{00000000-0005-0000-0000-0000419B0000}"/>
    <cellStyle name="Normal 5 2 2 5 2 2 3 3 3" xfId="40668" xr:uid="{00000000-0005-0000-0000-0000429B0000}"/>
    <cellStyle name="Normal 5 2 2 5 2 2 3 4" xfId="40669" xr:uid="{00000000-0005-0000-0000-0000439B0000}"/>
    <cellStyle name="Normal 5 2 2 5 2 2 4" xfId="40670" xr:uid="{00000000-0005-0000-0000-0000449B0000}"/>
    <cellStyle name="Normal 5 2 2 5 2 2 4 2" xfId="40671" xr:uid="{00000000-0005-0000-0000-0000459B0000}"/>
    <cellStyle name="Normal 5 2 2 5 2 2 4 2 2" xfId="40672" xr:uid="{00000000-0005-0000-0000-0000469B0000}"/>
    <cellStyle name="Normal 5 2 2 5 2 2 4 3" xfId="40673" xr:uid="{00000000-0005-0000-0000-0000479B0000}"/>
    <cellStyle name="Normal 5 2 2 5 2 2 4 3 2" xfId="40674" xr:uid="{00000000-0005-0000-0000-0000489B0000}"/>
    <cellStyle name="Normal 5 2 2 5 2 2 4 3 2 2" xfId="40675" xr:uid="{00000000-0005-0000-0000-0000499B0000}"/>
    <cellStyle name="Normal 5 2 2 5 2 2 4 3 3" xfId="40676" xr:uid="{00000000-0005-0000-0000-00004A9B0000}"/>
    <cellStyle name="Normal 5 2 2 5 2 2 4 4" xfId="40677" xr:uid="{00000000-0005-0000-0000-00004B9B0000}"/>
    <cellStyle name="Normal 5 2 2 5 2 2 5" xfId="40678" xr:uid="{00000000-0005-0000-0000-00004C9B0000}"/>
    <cellStyle name="Normal 5 2 2 5 2 2 5 2" xfId="40679" xr:uid="{00000000-0005-0000-0000-00004D9B0000}"/>
    <cellStyle name="Normal 5 2 2 5 2 2 6" xfId="40680" xr:uid="{00000000-0005-0000-0000-00004E9B0000}"/>
    <cellStyle name="Normal 5 2 2 5 2 2 6 2" xfId="40681" xr:uid="{00000000-0005-0000-0000-00004F9B0000}"/>
    <cellStyle name="Normal 5 2 2 5 2 2 6 2 2" xfId="40682" xr:uid="{00000000-0005-0000-0000-0000509B0000}"/>
    <cellStyle name="Normal 5 2 2 5 2 2 6 3" xfId="40683" xr:uid="{00000000-0005-0000-0000-0000519B0000}"/>
    <cellStyle name="Normal 5 2 2 5 2 2 7" xfId="40684" xr:uid="{00000000-0005-0000-0000-0000529B0000}"/>
    <cellStyle name="Normal 5 2 2 5 2 2 7 2" xfId="40685" xr:uid="{00000000-0005-0000-0000-0000539B0000}"/>
    <cellStyle name="Normal 5 2 2 5 2 2 8" xfId="40686" xr:uid="{00000000-0005-0000-0000-0000549B0000}"/>
    <cellStyle name="Normal 5 2 2 5 2 3" xfId="40687" xr:uid="{00000000-0005-0000-0000-0000559B0000}"/>
    <cellStyle name="Normal 5 2 2 5 2 3 2" xfId="40688" xr:uid="{00000000-0005-0000-0000-0000569B0000}"/>
    <cellStyle name="Normal 5 2 2 5 2 3 2 2" xfId="40689" xr:uid="{00000000-0005-0000-0000-0000579B0000}"/>
    <cellStyle name="Normal 5 2 2 5 2 3 2 2 2" xfId="40690" xr:uid="{00000000-0005-0000-0000-0000589B0000}"/>
    <cellStyle name="Normal 5 2 2 5 2 3 2 3" xfId="40691" xr:uid="{00000000-0005-0000-0000-0000599B0000}"/>
    <cellStyle name="Normal 5 2 2 5 2 3 2 3 2" xfId="40692" xr:uid="{00000000-0005-0000-0000-00005A9B0000}"/>
    <cellStyle name="Normal 5 2 2 5 2 3 2 3 2 2" xfId="40693" xr:uid="{00000000-0005-0000-0000-00005B9B0000}"/>
    <cellStyle name="Normal 5 2 2 5 2 3 2 3 3" xfId="40694" xr:uid="{00000000-0005-0000-0000-00005C9B0000}"/>
    <cellStyle name="Normal 5 2 2 5 2 3 2 4" xfId="40695" xr:uid="{00000000-0005-0000-0000-00005D9B0000}"/>
    <cellStyle name="Normal 5 2 2 5 2 3 3" xfId="40696" xr:uid="{00000000-0005-0000-0000-00005E9B0000}"/>
    <cellStyle name="Normal 5 2 2 5 2 3 3 2" xfId="40697" xr:uid="{00000000-0005-0000-0000-00005F9B0000}"/>
    <cellStyle name="Normal 5 2 2 5 2 3 4" xfId="40698" xr:uid="{00000000-0005-0000-0000-0000609B0000}"/>
    <cellStyle name="Normal 5 2 2 5 2 3 4 2" xfId="40699" xr:uid="{00000000-0005-0000-0000-0000619B0000}"/>
    <cellStyle name="Normal 5 2 2 5 2 3 4 2 2" xfId="40700" xr:uid="{00000000-0005-0000-0000-0000629B0000}"/>
    <cellStyle name="Normal 5 2 2 5 2 3 4 3" xfId="40701" xr:uid="{00000000-0005-0000-0000-0000639B0000}"/>
    <cellStyle name="Normal 5 2 2 5 2 3 5" xfId="40702" xr:uid="{00000000-0005-0000-0000-0000649B0000}"/>
    <cellStyle name="Normal 5 2 2 5 2 4" xfId="40703" xr:uid="{00000000-0005-0000-0000-0000659B0000}"/>
    <cellStyle name="Normal 5 2 2 5 2 4 2" xfId="40704" xr:uid="{00000000-0005-0000-0000-0000669B0000}"/>
    <cellStyle name="Normal 5 2 2 5 2 4 2 2" xfId="40705" xr:uid="{00000000-0005-0000-0000-0000679B0000}"/>
    <cellStyle name="Normal 5 2 2 5 2 4 3" xfId="40706" xr:uid="{00000000-0005-0000-0000-0000689B0000}"/>
    <cellStyle name="Normal 5 2 2 5 2 4 3 2" xfId="40707" xr:uid="{00000000-0005-0000-0000-0000699B0000}"/>
    <cellStyle name="Normal 5 2 2 5 2 4 3 2 2" xfId="40708" xr:uid="{00000000-0005-0000-0000-00006A9B0000}"/>
    <cellStyle name="Normal 5 2 2 5 2 4 3 3" xfId="40709" xr:uid="{00000000-0005-0000-0000-00006B9B0000}"/>
    <cellStyle name="Normal 5 2 2 5 2 4 4" xfId="40710" xr:uid="{00000000-0005-0000-0000-00006C9B0000}"/>
    <cellStyle name="Normal 5 2 2 5 2 5" xfId="40711" xr:uid="{00000000-0005-0000-0000-00006D9B0000}"/>
    <cellStyle name="Normal 5 2 2 5 2 5 2" xfId="40712" xr:uid="{00000000-0005-0000-0000-00006E9B0000}"/>
    <cellStyle name="Normal 5 2 2 5 2 5 2 2" xfId="40713" xr:uid="{00000000-0005-0000-0000-00006F9B0000}"/>
    <cellStyle name="Normal 5 2 2 5 2 5 3" xfId="40714" xr:uid="{00000000-0005-0000-0000-0000709B0000}"/>
    <cellStyle name="Normal 5 2 2 5 2 5 3 2" xfId="40715" xr:uid="{00000000-0005-0000-0000-0000719B0000}"/>
    <cellStyle name="Normal 5 2 2 5 2 5 3 2 2" xfId="40716" xr:uid="{00000000-0005-0000-0000-0000729B0000}"/>
    <cellStyle name="Normal 5 2 2 5 2 5 3 3" xfId="40717" xr:uid="{00000000-0005-0000-0000-0000739B0000}"/>
    <cellStyle name="Normal 5 2 2 5 2 5 4" xfId="40718" xr:uid="{00000000-0005-0000-0000-0000749B0000}"/>
    <cellStyle name="Normal 5 2 2 5 2 6" xfId="40719" xr:uid="{00000000-0005-0000-0000-0000759B0000}"/>
    <cellStyle name="Normal 5 2 2 5 2 6 2" xfId="40720" xr:uid="{00000000-0005-0000-0000-0000769B0000}"/>
    <cellStyle name="Normal 5 2 2 5 2 7" xfId="40721" xr:uid="{00000000-0005-0000-0000-0000779B0000}"/>
    <cellStyle name="Normal 5 2 2 5 2 7 2" xfId="40722" xr:uid="{00000000-0005-0000-0000-0000789B0000}"/>
    <cellStyle name="Normal 5 2 2 5 2 7 2 2" xfId="40723" xr:uid="{00000000-0005-0000-0000-0000799B0000}"/>
    <cellStyle name="Normal 5 2 2 5 2 7 3" xfId="40724" xr:uid="{00000000-0005-0000-0000-00007A9B0000}"/>
    <cellStyle name="Normal 5 2 2 5 2 8" xfId="40725" xr:uid="{00000000-0005-0000-0000-00007B9B0000}"/>
    <cellStyle name="Normal 5 2 2 5 2 8 2" xfId="40726" xr:uid="{00000000-0005-0000-0000-00007C9B0000}"/>
    <cellStyle name="Normal 5 2 2 5 2 9" xfId="40727" xr:uid="{00000000-0005-0000-0000-00007D9B0000}"/>
    <cellStyle name="Normal 5 2 2 5 3" xfId="40728" xr:uid="{00000000-0005-0000-0000-00007E9B0000}"/>
    <cellStyle name="Normal 5 2 2 5 3 2" xfId="40729" xr:uid="{00000000-0005-0000-0000-00007F9B0000}"/>
    <cellStyle name="Normal 5 2 2 5 3 2 2" xfId="40730" xr:uid="{00000000-0005-0000-0000-0000809B0000}"/>
    <cellStyle name="Normal 5 2 2 5 3 2 2 2" xfId="40731" xr:uid="{00000000-0005-0000-0000-0000819B0000}"/>
    <cellStyle name="Normal 5 2 2 5 3 2 2 2 2" xfId="40732" xr:uid="{00000000-0005-0000-0000-0000829B0000}"/>
    <cellStyle name="Normal 5 2 2 5 3 2 2 3" xfId="40733" xr:uid="{00000000-0005-0000-0000-0000839B0000}"/>
    <cellStyle name="Normal 5 2 2 5 3 2 2 3 2" xfId="40734" xr:uid="{00000000-0005-0000-0000-0000849B0000}"/>
    <cellStyle name="Normal 5 2 2 5 3 2 2 3 2 2" xfId="40735" xr:uid="{00000000-0005-0000-0000-0000859B0000}"/>
    <cellStyle name="Normal 5 2 2 5 3 2 2 3 3" xfId="40736" xr:uid="{00000000-0005-0000-0000-0000869B0000}"/>
    <cellStyle name="Normal 5 2 2 5 3 2 2 4" xfId="40737" xr:uid="{00000000-0005-0000-0000-0000879B0000}"/>
    <cellStyle name="Normal 5 2 2 5 3 2 3" xfId="40738" xr:uid="{00000000-0005-0000-0000-0000889B0000}"/>
    <cellStyle name="Normal 5 2 2 5 3 2 3 2" xfId="40739" xr:uid="{00000000-0005-0000-0000-0000899B0000}"/>
    <cellStyle name="Normal 5 2 2 5 3 2 4" xfId="40740" xr:uid="{00000000-0005-0000-0000-00008A9B0000}"/>
    <cellStyle name="Normal 5 2 2 5 3 2 4 2" xfId="40741" xr:uid="{00000000-0005-0000-0000-00008B9B0000}"/>
    <cellStyle name="Normal 5 2 2 5 3 2 4 2 2" xfId="40742" xr:uid="{00000000-0005-0000-0000-00008C9B0000}"/>
    <cellStyle name="Normal 5 2 2 5 3 2 4 3" xfId="40743" xr:uid="{00000000-0005-0000-0000-00008D9B0000}"/>
    <cellStyle name="Normal 5 2 2 5 3 2 5" xfId="40744" xr:uid="{00000000-0005-0000-0000-00008E9B0000}"/>
    <cellStyle name="Normal 5 2 2 5 3 3" xfId="40745" xr:uid="{00000000-0005-0000-0000-00008F9B0000}"/>
    <cellStyle name="Normal 5 2 2 5 3 3 2" xfId="40746" xr:uid="{00000000-0005-0000-0000-0000909B0000}"/>
    <cellStyle name="Normal 5 2 2 5 3 3 2 2" xfId="40747" xr:uid="{00000000-0005-0000-0000-0000919B0000}"/>
    <cellStyle name="Normal 5 2 2 5 3 3 3" xfId="40748" xr:uid="{00000000-0005-0000-0000-0000929B0000}"/>
    <cellStyle name="Normal 5 2 2 5 3 3 3 2" xfId="40749" xr:uid="{00000000-0005-0000-0000-0000939B0000}"/>
    <cellStyle name="Normal 5 2 2 5 3 3 3 2 2" xfId="40750" xr:uid="{00000000-0005-0000-0000-0000949B0000}"/>
    <cellStyle name="Normal 5 2 2 5 3 3 3 3" xfId="40751" xr:uid="{00000000-0005-0000-0000-0000959B0000}"/>
    <cellStyle name="Normal 5 2 2 5 3 3 4" xfId="40752" xr:uid="{00000000-0005-0000-0000-0000969B0000}"/>
    <cellStyle name="Normal 5 2 2 5 3 4" xfId="40753" xr:uid="{00000000-0005-0000-0000-0000979B0000}"/>
    <cellStyle name="Normal 5 2 2 5 3 4 2" xfId="40754" xr:uid="{00000000-0005-0000-0000-0000989B0000}"/>
    <cellStyle name="Normal 5 2 2 5 3 4 2 2" xfId="40755" xr:uid="{00000000-0005-0000-0000-0000999B0000}"/>
    <cellStyle name="Normal 5 2 2 5 3 4 3" xfId="40756" xr:uid="{00000000-0005-0000-0000-00009A9B0000}"/>
    <cellStyle name="Normal 5 2 2 5 3 4 3 2" xfId="40757" xr:uid="{00000000-0005-0000-0000-00009B9B0000}"/>
    <cellStyle name="Normal 5 2 2 5 3 4 3 2 2" xfId="40758" xr:uid="{00000000-0005-0000-0000-00009C9B0000}"/>
    <cellStyle name="Normal 5 2 2 5 3 4 3 3" xfId="40759" xr:uid="{00000000-0005-0000-0000-00009D9B0000}"/>
    <cellStyle name="Normal 5 2 2 5 3 4 4" xfId="40760" xr:uid="{00000000-0005-0000-0000-00009E9B0000}"/>
    <cellStyle name="Normal 5 2 2 5 3 5" xfId="40761" xr:uid="{00000000-0005-0000-0000-00009F9B0000}"/>
    <cellStyle name="Normal 5 2 2 5 3 5 2" xfId="40762" xr:uid="{00000000-0005-0000-0000-0000A09B0000}"/>
    <cellStyle name="Normal 5 2 2 5 3 6" xfId="40763" xr:uid="{00000000-0005-0000-0000-0000A19B0000}"/>
    <cellStyle name="Normal 5 2 2 5 3 6 2" xfId="40764" xr:uid="{00000000-0005-0000-0000-0000A29B0000}"/>
    <cellStyle name="Normal 5 2 2 5 3 6 2 2" xfId="40765" xr:uid="{00000000-0005-0000-0000-0000A39B0000}"/>
    <cellStyle name="Normal 5 2 2 5 3 6 3" xfId="40766" xr:uid="{00000000-0005-0000-0000-0000A49B0000}"/>
    <cellStyle name="Normal 5 2 2 5 3 7" xfId="40767" xr:uid="{00000000-0005-0000-0000-0000A59B0000}"/>
    <cellStyle name="Normal 5 2 2 5 3 7 2" xfId="40768" xr:uid="{00000000-0005-0000-0000-0000A69B0000}"/>
    <cellStyle name="Normal 5 2 2 5 3 8" xfId="40769" xr:uid="{00000000-0005-0000-0000-0000A79B0000}"/>
    <cellStyle name="Normal 5 2 2 5 4" xfId="40770" xr:uid="{00000000-0005-0000-0000-0000A89B0000}"/>
    <cellStyle name="Normal 5 2 2 5 4 2" xfId="40771" xr:uid="{00000000-0005-0000-0000-0000A99B0000}"/>
    <cellStyle name="Normal 5 2 2 5 4 2 2" xfId="40772" xr:uid="{00000000-0005-0000-0000-0000AA9B0000}"/>
    <cellStyle name="Normal 5 2 2 5 4 2 2 2" xfId="40773" xr:uid="{00000000-0005-0000-0000-0000AB9B0000}"/>
    <cellStyle name="Normal 5 2 2 5 4 2 3" xfId="40774" xr:uid="{00000000-0005-0000-0000-0000AC9B0000}"/>
    <cellStyle name="Normal 5 2 2 5 4 2 3 2" xfId="40775" xr:uid="{00000000-0005-0000-0000-0000AD9B0000}"/>
    <cellStyle name="Normal 5 2 2 5 4 2 3 2 2" xfId="40776" xr:uid="{00000000-0005-0000-0000-0000AE9B0000}"/>
    <cellStyle name="Normal 5 2 2 5 4 2 3 3" xfId="40777" xr:uid="{00000000-0005-0000-0000-0000AF9B0000}"/>
    <cellStyle name="Normal 5 2 2 5 4 2 4" xfId="40778" xr:uid="{00000000-0005-0000-0000-0000B09B0000}"/>
    <cellStyle name="Normal 5 2 2 5 4 3" xfId="40779" xr:uid="{00000000-0005-0000-0000-0000B19B0000}"/>
    <cellStyle name="Normal 5 2 2 5 4 3 2" xfId="40780" xr:uid="{00000000-0005-0000-0000-0000B29B0000}"/>
    <cellStyle name="Normal 5 2 2 5 4 4" xfId="40781" xr:uid="{00000000-0005-0000-0000-0000B39B0000}"/>
    <cellStyle name="Normal 5 2 2 5 4 4 2" xfId="40782" xr:uid="{00000000-0005-0000-0000-0000B49B0000}"/>
    <cellStyle name="Normal 5 2 2 5 4 4 2 2" xfId="40783" xr:uid="{00000000-0005-0000-0000-0000B59B0000}"/>
    <cellStyle name="Normal 5 2 2 5 4 4 3" xfId="40784" xr:uid="{00000000-0005-0000-0000-0000B69B0000}"/>
    <cellStyle name="Normal 5 2 2 5 4 5" xfId="40785" xr:uid="{00000000-0005-0000-0000-0000B79B0000}"/>
    <cellStyle name="Normal 5 2 2 5 5" xfId="40786" xr:uid="{00000000-0005-0000-0000-0000B89B0000}"/>
    <cellStyle name="Normal 5 2 2 5 5 2" xfId="40787" xr:uid="{00000000-0005-0000-0000-0000B99B0000}"/>
    <cellStyle name="Normal 5 2 2 5 5 2 2" xfId="40788" xr:uid="{00000000-0005-0000-0000-0000BA9B0000}"/>
    <cellStyle name="Normal 5 2 2 5 5 3" xfId="40789" xr:uid="{00000000-0005-0000-0000-0000BB9B0000}"/>
    <cellStyle name="Normal 5 2 2 5 5 3 2" xfId="40790" xr:uid="{00000000-0005-0000-0000-0000BC9B0000}"/>
    <cellStyle name="Normal 5 2 2 5 5 3 2 2" xfId="40791" xr:uid="{00000000-0005-0000-0000-0000BD9B0000}"/>
    <cellStyle name="Normal 5 2 2 5 5 3 3" xfId="40792" xr:uid="{00000000-0005-0000-0000-0000BE9B0000}"/>
    <cellStyle name="Normal 5 2 2 5 5 4" xfId="40793" xr:uid="{00000000-0005-0000-0000-0000BF9B0000}"/>
    <cellStyle name="Normal 5 2 2 5 6" xfId="40794" xr:uid="{00000000-0005-0000-0000-0000C09B0000}"/>
    <cellStyle name="Normal 5 2 2 5 6 2" xfId="40795" xr:uid="{00000000-0005-0000-0000-0000C19B0000}"/>
    <cellStyle name="Normal 5 2 2 5 6 2 2" xfId="40796" xr:uid="{00000000-0005-0000-0000-0000C29B0000}"/>
    <cellStyle name="Normal 5 2 2 5 6 3" xfId="40797" xr:uid="{00000000-0005-0000-0000-0000C39B0000}"/>
    <cellStyle name="Normal 5 2 2 5 6 3 2" xfId="40798" xr:uid="{00000000-0005-0000-0000-0000C49B0000}"/>
    <cellStyle name="Normal 5 2 2 5 6 3 2 2" xfId="40799" xr:uid="{00000000-0005-0000-0000-0000C59B0000}"/>
    <cellStyle name="Normal 5 2 2 5 6 3 3" xfId="40800" xr:uid="{00000000-0005-0000-0000-0000C69B0000}"/>
    <cellStyle name="Normal 5 2 2 5 6 4" xfId="40801" xr:uid="{00000000-0005-0000-0000-0000C79B0000}"/>
    <cellStyle name="Normal 5 2 2 5 7" xfId="40802" xr:uid="{00000000-0005-0000-0000-0000C89B0000}"/>
    <cellStyle name="Normal 5 2 2 5 7 2" xfId="40803" xr:uid="{00000000-0005-0000-0000-0000C99B0000}"/>
    <cellStyle name="Normal 5 2 2 5 8" xfId="40804" xr:uid="{00000000-0005-0000-0000-0000CA9B0000}"/>
    <cellStyle name="Normal 5 2 2 5 8 2" xfId="40805" xr:uid="{00000000-0005-0000-0000-0000CB9B0000}"/>
    <cellStyle name="Normal 5 2 2 5 8 2 2" xfId="40806" xr:uid="{00000000-0005-0000-0000-0000CC9B0000}"/>
    <cellStyle name="Normal 5 2 2 5 8 3" xfId="40807" xr:uid="{00000000-0005-0000-0000-0000CD9B0000}"/>
    <cellStyle name="Normal 5 2 2 5 9" xfId="40808" xr:uid="{00000000-0005-0000-0000-0000CE9B0000}"/>
    <cellStyle name="Normal 5 2 2 5 9 2" xfId="40809" xr:uid="{00000000-0005-0000-0000-0000CF9B0000}"/>
    <cellStyle name="Normal 5 2 2 6" xfId="40810" xr:uid="{00000000-0005-0000-0000-0000D09B0000}"/>
    <cellStyle name="Normal 5 2 2 6 10" xfId="40811" xr:uid="{00000000-0005-0000-0000-0000D19B0000}"/>
    <cellStyle name="Normal 5 2 2 6 11" xfId="40812" xr:uid="{00000000-0005-0000-0000-0000D29B0000}"/>
    <cellStyle name="Normal 5 2 2 6 2" xfId="40813" xr:uid="{00000000-0005-0000-0000-0000D39B0000}"/>
    <cellStyle name="Normal 5 2 2 6 2 2" xfId="40814" xr:uid="{00000000-0005-0000-0000-0000D49B0000}"/>
    <cellStyle name="Normal 5 2 2 6 2 2 2" xfId="40815" xr:uid="{00000000-0005-0000-0000-0000D59B0000}"/>
    <cellStyle name="Normal 5 2 2 6 2 2 2 2" xfId="40816" xr:uid="{00000000-0005-0000-0000-0000D69B0000}"/>
    <cellStyle name="Normal 5 2 2 6 2 2 2 2 2" xfId="40817" xr:uid="{00000000-0005-0000-0000-0000D79B0000}"/>
    <cellStyle name="Normal 5 2 2 6 2 2 2 2 2 2" xfId="40818" xr:uid="{00000000-0005-0000-0000-0000D89B0000}"/>
    <cellStyle name="Normal 5 2 2 6 2 2 2 2 3" xfId="40819" xr:uid="{00000000-0005-0000-0000-0000D99B0000}"/>
    <cellStyle name="Normal 5 2 2 6 2 2 2 2 3 2" xfId="40820" xr:uid="{00000000-0005-0000-0000-0000DA9B0000}"/>
    <cellStyle name="Normal 5 2 2 6 2 2 2 2 3 2 2" xfId="40821" xr:uid="{00000000-0005-0000-0000-0000DB9B0000}"/>
    <cellStyle name="Normal 5 2 2 6 2 2 2 2 3 3" xfId="40822" xr:uid="{00000000-0005-0000-0000-0000DC9B0000}"/>
    <cellStyle name="Normal 5 2 2 6 2 2 2 2 4" xfId="40823" xr:uid="{00000000-0005-0000-0000-0000DD9B0000}"/>
    <cellStyle name="Normal 5 2 2 6 2 2 2 3" xfId="40824" xr:uid="{00000000-0005-0000-0000-0000DE9B0000}"/>
    <cellStyle name="Normal 5 2 2 6 2 2 2 3 2" xfId="40825" xr:uid="{00000000-0005-0000-0000-0000DF9B0000}"/>
    <cellStyle name="Normal 5 2 2 6 2 2 2 4" xfId="40826" xr:uid="{00000000-0005-0000-0000-0000E09B0000}"/>
    <cellStyle name="Normal 5 2 2 6 2 2 2 4 2" xfId="40827" xr:uid="{00000000-0005-0000-0000-0000E19B0000}"/>
    <cellStyle name="Normal 5 2 2 6 2 2 2 4 2 2" xfId="40828" xr:uid="{00000000-0005-0000-0000-0000E29B0000}"/>
    <cellStyle name="Normal 5 2 2 6 2 2 2 4 3" xfId="40829" xr:uid="{00000000-0005-0000-0000-0000E39B0000}"/>
    <cellStyle name="Normal 5 2 2 6 2 2 2 5" xfId="40830" xr:uid="{00000000-0005-0000-0000-0000E49B0000}"/>
    <cellStyle name="Normal 5 2 2 6 2 2 3" xfId="40831" xr:uid="{00000000-0005-0000-0000-0000E59B0000}"/>
    <cellStyle name="Normal 5 2 2 6 2 2 3 2" xfId="40832" xr:uid="{00000000-0005-0000-0000-0000E69B0000}"/>
    <cellStyle name="Normal 5 2 2 6 2 2 3 2 2" xfId="40833" xr:uid="{00000000-0005-0000-0000-0000E79B0000}"/>
    <cellStyle name="Normal 5 2 2 6 2 2 3 3" xfId="40834" xr:uid="{00000000-0005-0000-0000-0000E89B0000}"/>
    <cellStyle name="Normal 5 2 2 6 2 2 3 3 2" xfId="40835" xr:uid="{00000000-0005-0000-0000-0000E99B0000}"/>
    <cellStyle name="Normal 5 2 2 6 2 2 3 3 2 2" xfId="40836" xr:uid="{00000000-0005-0000-0000-0000EA9B0000}"/>
    <cellStyle name="Normal 5 2 2 6 2 2 3 3 3" xfId="40837" xr:uid="{00000000-0005-0000-0000-0000EB9B0000}"/>
    <cellStyle name="Normal 5 2 2 6 2 2 3 4" xfId="40838" xr:uid="{00000000-0005-0000-0000-0000EC9B0000}"/>
    <cellStyle name="Normal 5 2 2 6 2 2 4" xfId="40839" xr:uid="{00000000-0005-0000-0000-0000ED9B0000}"/>
    <cellStyle name="Normal 5 2 2 6 2 2 4 2" xfId="40840" xr:uid="{00000000-0005-0000-0000-0000EE9B0000}"/>
    <cellStyle name="Normal 5 2 2 6 2 2 4 2 2" xfId="40841" xr:uid="{00000000-0005-0000-0000-0000EF9B0000}"/>
    <cellStyle name="Normal 5 2 2 6 2 2 4 3" xfId="40842" xr:uid="{00000000-0005-0000-0000-0000F09B0000}"/>
    <cellStyle name="Normal 5 2 2 6 2 2 4 3 2" xfId="40843" xr:uid="{00000000-0005-0000-0000-0000F19B0000}"/>
    <cellStyle name="Normal 5 2 2 6 2 2 4 3 2 2" xfId="40844" xr:uid="{00000000-0005-0000-0000-0000F29B0000}"/>
    <cellStyle name="Normal 5 2 2 6 2 2 4 3 3" xfId="40845" xr:uid="{00000000-0005-0000-0000-0000F39B0000}"/>
    <cellStyle name="Normal 5 2 2 6 2 2 4 4" xfId="40846" xr:uid="{00000000-0005-0000-0000-0000F49B0000}"/>
    <cellStyle name="Normal 5 2 2 6 2 2 5" xfId="40847" xr:uid="{00000000-0005-0000-0000-0000F59B0000}"/>
    <cellStyle name="Normal 5 2 2 6 2 2 5 2" xfId="40848" xr:uid="{00000000-0005-0000-0000-0000F69B0000}"/>
    <cellStyle name="Normal 5 2 2 6 2 2 6" xfId="40849" xr:uid="{00000000-0005-0000-0000-0000F79B0000}"/>
    <cellStyle name="Normal 5 2 2 6 2 2 6 2" xfId="40850" xr:uid="{00000000-0005-0000-0000-0000F89B0000}"/>
    <cellStyle name="Normal 5 2 2 6 2 2 6 2 2" xfId="40851" xr:uid="{00000000-0005-0000-0000-0000F99B0000}"/>
    <cellStyle name="Normal 5 2 2 6 2 2 6 3" xfId="40852" xr:uid="{00000000-0005-0000-0000-0000FA9B0000}"/>
    <cellStyle name="Normal 5 2 2 6 2 2 7" xfId="40853" xr:uid="{00000000-0005-0000-0000-0000FB9B0000}"/>
    <cellStyle name="Normal 5 2 2 6 2 2 7 2" xfId="40854" xr:uid="{00000000-0005-0000-0000-0000FC9B0000}"/>
    <cellStyle name="Normal 5 2 2 6 2 2 8" xfId="40855" xr:uid="{00000000-0005-0000-0000-0000FD9B0000}"/>
    <cellStyle name="Normal 5 2 2 6 2 3" xfId="40856" xr:uid="{00000000-0005-0000-0000-0000FE9B0000}"/>
    <cellStyle name="Normal 5 2 2 6 2 3 2" xfId="40857" xr:uid="{00000000-0005-0000-0000-0000FF9B0000}"/>
    <cellStyle name="Normal 5 2 2 6 2 3 2 2" xfId="40858" xr:uid="{00000000-0005-0000-0000-0000009C0000}"/>
    <cellStyle name="Normal 5 2 2 6 2 3 2 2 2" xfId="40859" xr:uid="{00000000-0005-0000-0000-0000019C0000}"/>
    <cellStyle name="Normal 5 2 2 6 2 3 2 3" xfId="40860" xr:uid="{00000000-0005-0000-0000-0000029C0000}"/>
    <cellStyle name="Normal 5 2 2 6 2 3 2 3 2" xfId="40861" xr:uid="{00000000-0005-0000-0000-0000039C0000}"/>
    <cellStyle name="Normal 5 2 2 6 2 3 2 3 2 2" xfId="40862" xr:uid="{00000000-0005-0000-0000-0000049C0000}"/>
    <cellStyle name="Normal 5 2 2 6 2 3 2 3 3" xfId="40863" xr:uid="{00000000-0005-0000-0000-0000059C0000}"/>
    <cellStyle name="Normal 5 2 2 6 2 3 2 4" xfId="40864" xr:uid="{00000000-0005-0000-0000-0000069C0000}"/>
    <cellStyle name="Normal 5 2 2 6 2 3 3" xfId="40865" xr:uid="{00000000-0005-0000-0000-0000079C0000}"/>
    <cellStyle name="Normal 5 2 2 6 2 3 3 2" xfId="40866" xr:uid="{00000000-0005-0000-0000-0000089C0000}"/>
    <cellStyle name="Normal 5 2 2 6 2 3 4" xfId="40867" xr:uid="{00000000-0005-0000-0000-0000099C0000}"/>
    <cellStyle name="Normal 5 2 2 6 2 3 4 2" xfId="40868" xr:uid="{00000000-0005-0000-0000-00000A9C0000}"/>
    <cellStyle name="Normal 5 2 2 6 2 3 4 2 2" xfId="40869" xr:uid="{00000000-0005-0000-0000-00000B9C0000}"/>
    <cellStyle name="Normal 5 2 2 6 2 3 4 3" xfId="40870" xr:uid="{00000000-0005-0000-0000-00000C9C0000}"/>
    <cellStyle name="Normal 5 2 2 6 2 3 5" xfId="40871" xr:uid="{00000000-0005-0000-0000-00000D9C0000}"/>
    <cellStyle name="Normal 5 2 2 6 2 4" xfId="40872" xr:uid="{00000000-0005-0000-0000-00000E9C0000}"/>
    <cellStyle name="Normal 5 2 2 6 2 4 2" xfId="40873" xr:uid="{00000000-0005-0000-0000-00000F9C0000}"/>
    <cellStyle name="Normal 5 2 2 6 2 4 2 2" xfId="40874" xr:uid="{00000000-0005-0000-0000-0000109C0000}"/>
    <cellStyle name="Normal 5 2 2 6 2 4 3" xfId="40875" xr:uid="{00000000-0005-0000-0000-0000119C0000}"/>
    <cellStyle name="Normal 5 2 2 6 2 4 3 2" xfId="40876" xr:uid="{00000000-0005-0000-0000-0000129C0000}"/>
    <cellStyle name="Normal 5 2 2 6 2 4 3 2 2" xfId="40877" xr:uid="{00000000-0005-0000-0000-0000139C0000}"/>
    <cellStyle name="Normal 5 2 2 6 2 4 3 3" xfId="40878" xr:uid="{00000000-0005-0000-0000-0000149C0000}"/>
    <cellStyle name="Normal 5 2 2 6 2 4 4" xfId="40879" xr:uid="{00000000-0005-0000-0000-0000159C0000}"/>
    <cellStyle name="Normal 5 2 2 6 2 5" xfId="40880" xr:uid="{00000000-0005-0000-0000-0000169C0000}"/>
    <cellStyle name="Normal 5 2 2 6 2 5 2" xfId="40881" xr:uid="{00000000-0005-0000-0000-0000179C0000}"/>
    <cellStyle name="Normal 5 2 2 6 2 5 2 2" xfId="40882" xr:uid="{00000000-0005-0000-0000-0000189C0000}"/>
    <cellStyle name="Normal 5 2 2 6 2 5 3" xfId="40883" xr:uid="{00000000-0005-0000-0000-0000199C0000}"/>
    <cellStyle name="Normal 5 2 2 6 2 5 3 2" xfId="40884" xr:uid="{00000000-0005-0000-0000-00001A9C0000}"/>
    <cellStyle name="Normal 5 2 2 6 2 5 3 2 2" xfId="40885" xr:uid="{00000000-0005-0000-0000-00001B9C0000}"/>
    <cellStyle name="Normal 5 2 2 6 2 5 3 3" xfId="40886" xr:uid="{00000000-0005-0000-0000-00001C9C0000}"/>
    <cellStyle name="Normal 5 2 2 6 2 5 4" xfId="40887" xr:uid="{00000000-0005-0000-0000-00001D9C0000}"/>
    <cellStyle name="Normal 5 2 2 6 2 6" xfId="40888" xr:uid="{00000000-0005-0000-0000-00001E9C0000}"/>
    <cellStyle name="Normal 5 2 2 6 2 6 2" xfId="40889" xr:uid="{00000000-0005-0000-0000-00001F9C0000}"/>
    <cellStyle name="Normal 5 2 2 6 2 7" xfId="40890" xr:uid="{00000000-0005-0000-0000-0000209C0000}"/>
    <cellStyle name="Normal 5 2 2 6 2 7 2" xfId="40891" xr:uid="{00000000-0005-0000-0000-0000219C0000}"/>
    <cellStyle name="Normal 5 2 2 6 2 7 2 2" xfId="40892" xr:uid="{00000000-0005-0000-0000-0000229C0000}"/>
    <cellStyle name="Normal 5 2 2 6 2 7 3" xfId="40893" xr:uid="{00000000-0005-0000-0000-0000239C0000}"/>
    <cellStyle name="Normal 5 2 2 6 2 8" xfId="40894" xr:uid="{00000000-0005-0000-0000-0000249C0000}"/>
    <cellStyle name="Normal 5 2 2 6 2 8 2" xfId="40895" xr:uid="{00000000-0005-0000-0000-0000259C0000}"/>
    <cellStyle name="Normal 5 2 2 6 2 9" xfId="40896" xr:uid="{00000000-0005-0000-0000-0000269C0000}"/>
    <cellStyle name="Normal 5 2 2 6 3" xfId="40897" xr:uid="{00000000-0005-0000-0000-0000279C0000}"/>
    <cellStyle name="Normal 5 2 2 6 3 2" xfId="40898" xr:uid="{00000000-0005-0000-0000-0000289C0000}"/>
    <cellStyle name="Normal 5 2 2 6 3 2 2" xfId="40899" xr:uid="{00000000-0005-0000-0000-0000299C0000}"/>
    <cellStyle name="Normal 5 2 2 6 3 2 2 2" xfId="40900" xr:uid="{00000000-0005-0000-0000-00002A9C0000}"/>
    <cellStyle name="Normal 5 2 2 6 3 2 2 2 2" xfId="40901" xr:uid="{00000000-0005-0000-0000-00002B9C0000}"/>
    <cellStyle name="Normal 5 2 2 6 3 2 2 3" xfId="40902" xr:uid="{00000000-0005-0000-0000-00002C9C0000}"/>
    <cellStyle name="Normal 5 2 2 6 3 2 2 3 2" xfId="40903" xr:uid="{00000000-0005-0000-0000-00002D9C0000}"/>
    <cellStyle name="Normal 5 2 2 6 3 2 2 3 2 2" xfId="40904" xr:uid="{00000000-0005-0000-0000-00002E9C0000}"/>
    <cellStyle name="Normal 5 2 2 6 3 2 2 3 3" xfId="40905" xr:uid="{00000000-0005-0000-0000-00002F9C0000}"/>
    <cellStyle name="Normal 5 2 2 6 3 2 2 4" xfId="40906" xr:uid="{00000000-0005-0000-0000-0000309C0000}"/>
    <cellStyle name="Normal 5 2 2 6 3 2 3" xfId="40907" xr:uid="{00000000-0005-0000-0000-0000319C0000}"/>
    <cellStyle name="Normal 5 2 2 6 3 2 3 2" xfId="40908" xr:uid="{00000000-0005-0000-0000-0000329C0000}"/>
    <cellStyle name="Normal 5 2 2 6 3 2 4" xfId="40909" xr:uid="{00000000-0005-0000-0000-0000339C0000}"/>
    <cellStyle name="Normal 5 2 2 6 3 2 4 2" xfId="40910" xr:uid="{00000000-0005-0000-0000-0000349C0000}"/>
    <cellStyle name="Normal 5 2 2 6 3 2 4 2 2" xfId="40911" xr:uid="{00000000-0005-0000-0000-0000359C0000}"/>
    <cellStyle name="Normal 5 2 2 6 3 2 4 3" xfId="40912" xr:uid="{00000000-0005-0000-0000-0000369C0000}"/>
    <cellStyle name="Normal 5 2 2 6 3 2 5" xfId="40913" xr:uid="{00000000-0005-0000-0000-0000379C0000}"/>
    <cellStyle name="Normal 5 2 2 6 3 3" xfId="40914" xr:uid="{00000000-0005-0000-0000-0000389C0000}"/>
    <cellStyle name="Normal 5 2 2 6 3 3 2" xfId="40915" xr:uid="{00000000-0005-0000-0000-0000399C0000}"/>
    <cellStyle name="Normal 5 2 2 6 3 3 2 2" xfId="40916" xr:uid="{00000000-0005-0000-0000-00003A9C0000}"/>
    <cellStyle name="Normal 5 2 2 6 3 3 3" xfId="40917" xr:uid="{00000000-0005-0000-0000-00003B9C0000}"/>
    <cellStyle name="Normal 5 2 2 6 3 3 3 2" xfId="40918" xr:uid="{00000000-0005-0000-0000-00003C9C0000}"/>
    <cellStyle name="Normal 5 2 2 6 3 3 3 2 2" xfId="40919" xr:uid="{00000000-0005-0000-0000-00003D9C0000}"/>
    <cellStyle name="Normal 5 2 2 6 3 3 3 3" xfId="40920" xr:uid="{00000000-0005-0000-0000-00003E9C0000}"/>
    <cellStyle name="Normal 5 2 2 6 3 3 4" xfId="40921" xr:uid="{00000000-0005-0000-0000-00003F9C0000}"/>
    <cellStyle name="Normal 5 2 2 6 3 4" xfId="40922" xr:uid="{00000000-0005-0000-0000-0000409C0000}"/>
    <cellStyle name="Normal 5 2 2 6 3 4 2" xfId="40923" xr:uid="{00000000-0005-0000-0000-0000419C0000}"/>
    <cellStyle name="Normal 5 2 2 6 3 4 2 2" xfId="40924" xr:uid="{00000000-0005-0000-0000-0000429C0000}"/>
    <cellStyle name="Normal 5 2 2 6 3 4 3" xfId="40925" xr:uid="{00000000-0005-0000-0000-0000439C0000}"/>
    <cellStyle name="Normal 5 2 2 6 3 4 3 2" xfId="40926" xr:uid="{00000000-0005-0000-0000-0000449C0000}"/>
    <cellStyle name="Normal 5 2 2 6 3 4 3 2 2" xfId="40927" xr:uid="{00000000-0005-0000-0000-0000459C0000}"/>
    <cellStyle name="Normal 5 2 2 6 3 4 3 3" xfId="40928" xr:uid="{00000000-0005-0000-0000-0000469C0000}"/>
    <cellStyle name="Normal 5 2 2 6 3 4 4" xfId="40929" xr:uid="{00000000-0005-0000-0000-0000479C0000}"/>
    <cellStyle name="Normal 5 2 2 6 3 5" xfId="40930" xr:uid="{00000000-0005-0000-0000-0000489C0000}"/>
    <cellStyle name="Normal 5 2 2 6 3 5 2" xfId="40931" xr:uid="{00000000-0005-0000-0000-0000499C0000}"/>
    <cellStyle name="Normal 5 2 2 6 3 6" xfId="40932" xr:uid="{00000000-0005-0000-0000-00004A9C0000}"/>
    <cellStyle name="Normal 5 2 2 6 3 6 2" xfId="40933" xr:uid="{00000000-0005-0000-0000-00004B9C0000}"/>
    <cellStyle name="Normal 5 2 2 6 3 6 2 2" xfId="40934" xr:uid="{00000000-0005-0000-0000-00004C9C0000}"/>
    <cellStyle name="Normal 5 2 2 6 3 6 3" xfId="40935" xr:uid="{00000000-0005-0000-0000-00004D9C0000}"/>
    <cellStyle name="Normal 5 2 2 6 3 7" xfId="40936" xr:uid="{00000000-0005-0000-0000-00004E9C0000}"/>
    <cellStyle name="Normal 5 2 2 6 3 7 2" xfId="40937" xr:uid="{00000000-0005-0000-0000-00004F9C0000}"/>
    <cellStyle name="Normal 5 2 2 6 3 8" xfId="40938" xr:uid="{00000000-0005-0000-0000-0000509C0000}"/>
    <cellStyle name="Normal 5 2 2 6 4" xfId="40939" xr:uid="{00000000-0005-0000-0000-0000519C0000}"/>
    <cellStyle name="Normal 5 2 2 6 4 2" xfId="40940" xr:uid="{00000000-0005-0000-0000-0000529C0000}"/>
    <cellStyle name="Normal 5 2 2 6 4 2 2" xfId="40941" xr:uid="{00000000-0005-0000-0000-0000539C0000}"/>
    <cellStyle name="Normal 5 2 2 6 4 2 2 2" xfId="40942" xr:uid="{00000000-0005-0000-0000-0000549C0000}"/>
    <cellStyle name="Normal 5 2 2 6 4 2 3" xfId="40943" xr:uid="{00000000-0005-0000-0000-0000559C0000}"/>
    <cellStyle name="Normal 5 2 2 6 4 2 3 2" xfId="40944" xr:uid="{00000000-0005-0000-0000-0000569C0000}"/>
    <cellStyle name="Normal 5 2 2 6 4 2 3 2 2" xfId="40945" xr:uid="{00000000-0005-0000-0000-0000579C0000}"/>
    <cellStyle name="Normal 5 2 2 6 4 2 3 3" xfId="40946" xr:uid="{00000000-0005-0000-0000-0000589C0000}"/>
    <cellStyle name="Normal 5 2 2 6 4 2 4" xfId="40947" xr:uid="{00000000-0005-0000-0000-0000599C0000}"/>
    <cellStyle name="Normal 5 2 2 6 4 3" xfId="40948" xr:uid="{00000000-0005-0000-0000-00005A9C0000}"/>
    <cellStyle name="Normal 5 2 2 6 4 3 2" xfId="40949" xr:uid="{00000000-0005-0000-0000-00005B9C0000}"/>
    <cellStyle name="Normal 5 2 2 6 4 4" xfId="40950" xr:uid="{00000000-0005-0000-0000-00005C9C0000}"/>
    <cellStyle name="Normal 5 2 2 6 4 4 2" xfId="40951" xr:uid="{00000000-0005-0000-0000-00005D9C0000}"/>
    <cellStyle name="Normal 5 2 2 6 4 4 2 2" xfId="40952" xr:uid="{00000000-0005-0000-0000-00005E9C0000}"/>
    <cellStyle name="Normal 5 2 2 6 4 4 3" xfId="40953" xr:uid="{00000000-0005-0000-0000-00005F9C0000}"/>
    <cellStyle name="Normal 5 2 2 6 4 5" xfId="40954" xr:uid="{00000000-0005-0000-0000-0000609C0000}"/>
    <cellStyle name="Normal 5 2 2 6 5" xfId="40955" xr:uid="{00000000-0005-0000-0000-0000619C0000}"/>
    <cellStyle name="Normal 5 2 2 6 5 2" xfId="40956" xr:uid="{00000000-0005-0000-0000-0000629C0000}"/>
    <cellStyle name="Normal 5 2 2 6 5 2 2" xfId="40957" xr:uid="{00000000-0005-0000-0000-0000639C0000}"/>
    <cellStyle name="Normal 5 2 2 6 5 3" xfId="40958" xr:uid="{00000000-0005-0000-0000-0000649C0000}"/>
    <cellStyle name="Normal 5 2 2 6 5 3 2" xfId="40959" xr:uid="{00000000-0005-0000-0000-0000659C0000}"/>
    <cellStyle name="Normal 5 2 2 6 5 3 2 2" xfId="40960" xr:uid="{00000000-0005-0000-0000-0000669C0000}"/>
    <cellStyle name="Normal 5 2 2 6 5 3 3" xfId="40961" xr:uid="{00000000-0005-0000-0000-0000679C0000}"/>
    <cellStyle name="Normal 5 2 2 6 5 4" xfId="40962" xr:uid="{00000000-0005-0000-0000-0000689C0000}"/>
    <cellStyle name="Normal 5 2 2 6 6" xfId="40963" xr:uid="{00000000-0005-0000-0000-0000699C0000}"/>
    <cellStyle name="Normal 5 2 2 6 6 2" xfId="40964" xr:uid="{00000000-0005-0000-0000-00006A9C0000}"/>
    <cellStyle name="Normal 5 2 2 6 6 2 2" xfId="40965" xr:uid="{00000000-0005-0000-0000-00006B9C0000}"/>
    <cellStyle name="Normal 5 2 2 6 6 3" xfId="40966" xr:uid="{00000000-0005-0000-0000-00006C9C0000}"/>
    <cellStyle name="Normal 5 2 2 6 6 3 2" xfId="40967" xr:uid="{00000000-0005-0000-0000-00006D9C0000}"/>
    <cellStyle name="Normal 5 2 2 6 6 3 2 2" xfId="40968" xr:uid="{00000000-0005-0000-0000-00006E9C0000}"/>
    <cellStyle name="Normal 5 2 2 6 6 3 3" xfId="40969" xr:uid="{00000000-0005-0000-0000-00006F9C0000}"/>
    <cellStyle name="Normal 5 2 2 6 6 4" xfId="40970" xr:uid="{00000000-0005-0000-0000-0000709C0000}"/>
    <cellStyle name="Normal 5 2 2 6 7" xfId="40971" xr:uid="{00000000-0005-0000-0000-0000719C0000}"/>
    <cellStyle name="Normal 5 2 2 6 7 2" xfId="40972" xr:uid="{00000000-0005-0000-0000-0000729C0000}"/>
    <cellStyle name="Normal 5 2 2 6 8" xfId="40973" xr:uid="{00000000-0005-0000-0000-0000739C0000}"/>
    <cellStyle name="Normal 5 2 2 6 8 2" xfId="40974" xr:uid="{00000000-0005-0000-0000-0000749C0000}"/>
    <cellStyle name="Normal 5 2 2 6 8 2 2" xfId="40975" xr:uid="{00000000-0005-0000-0000-0000759C0000}"/>
    <cellStyle name="Normal 5 2 2 6 8 3" xfId="40976" xr:uid="{00000000-0005-0000-0000-0000769C0000}"/>
    <cellStyle name="Normal 5 2 2 6 9" xfId="40977" xr:uid="{00000000-0005-0000-0000-0000779C0000}"/>
    <cellStyle name="Normal 5 2 2 6 9 2" xfId="40978" xr:uid="{00000000-0005-0000-0000-0000789C0000}"/>
    <cellStyle name="Normal 5 2 2 7" xfId="40979" xr:uid="{00000000-0005-0000-0000-0000799C0000}"/>
    <cellStyle name="Normal 5 2 2 7 2" xfId="40980" xr:uid="{00000000-0005-0000-0000-00007A9C0000}"/>
    <cellStyle name="Normal 5 2 2 7 2 2" xfId="40981" xr:uid="{00000000-0005-0000-0000-00007B9C0000}"/>
    <cellStyle name="Normal 5 2 2 7 2 2 2" xfId="40982" xr:uid="{00000000-0005-0000-0000-00007C9C0000}"/>
    <cellStyle name="Normal 5 2 2 7 2 2 2 2" xfId="40983" xr:uid="{00000000-0005-0000-0000-00007D9C0000}"/>
    <cellStyle name="Normal 5 2 2 7 2 2 2 2 2" xfId="40984" xr:uid="{00000000-0005-0000-0000-00007E9C0000}"/>
    <cellStyle name="Normal 5 2 2 7 2 2 2 3" xfId="40985" xr:uid="{00000000-0005-0000-0000-00007F9C0000}"/>
    <cellStyle name="Normal 5 2 2 7 2 2 2 3 2" xfId="40986" xr:uid="{00000000-0005-0000-0000-0000809C0000}"/>
    <cellStyle name="Normal 5 2 2 7 2 2 2 3 2 2" xfId="40987" xr:uid="{00000000-0005-0000-0000-0000819C0000}"/>
    <cellStyle name="Normal 5 2 2 7 2 2 2 3 3" xfId="40988" xr:uid="{00000000-0005-0000-0000-0000829C0000}"/>
    <cellStyle name="Normal 5 2 2 7 2 2 2 4" xfId="40989" xr:uid="{00000000-0005-0000-0000-0000839C0000}"/>
    <cellStyle name="Normal 5 2 2 7 2 2 3" xfId="40990" xr:uid="{00000000-0005-0000-0000-0000849C0000}"/>
    <cellStyle name="Normal 5 2 2 7 2 2 3 2" xfId="40991" xr:uid="{00000000-0005-0000-0000-0000859C0000}"/>
    <cellStyle name="Normal 5 2 2 7 2 2 4" xfId="40992" xr:uid="{00000000-0005-0000-0000-0000869C0000}"/>
    <cellStyle name="Normal 5 2 2 7 2 2 4 2" xfId="40993" xr:uid="{00000000-0005-0000-0000-0000879C0000}"/>
    <cellStyle name="Normal 5 2 2 7 2 2 4 2 2" xfId="40994" xr:uid="{00000000-0005-0000-0000-0000889C0000}"/>
    <cellStyle name="Normal 5 2 2 7 2 2 4 3" xfId="40995" xr:uid="{00000000-0005-0000-0000-0000899C0000}"/>
    <cellStyle name="Normal 5 2 2 7 2 2 5" xfId="40996" xr:uid="{00000000-0005-0000-0000-00008A9C0000}"/>
    <cellStyle name="Normal 5 2 2 7 2 3" xfId="40997" xr:uid="{00000000-0005-0000-0000-00008B9C0000}"/>
    <cellStyle name="Normal 5 2 2 7 2 3 2" xfId="40998" xr:uid="{00000000-0005-0000-0000-00008C9C0000}"/>
    <cellStyle name="Normal 5 2 2 7 2 3 2 2" xfId="40999" xr:uid="{00000000-0005-0000-0000-00008D9C0000}"/>
    <cellStyle name="Normal 5 2 2 7 2 3 3" xfId="41000" xr:uid="{00000000-0005-0000-0000-00008E9C0000}"/>
    <cellStyle name="Normal 5 2 2 7 2 3 3 2" xfId="41001" xr:uid="{00000000-0005-0000-0000-00008F9C0000}"/>
    <cellStyle name="Normal 5 2 2 7 2 3 3 2 2" xfId="41002" xr:uid="{00000000-0005-0000-0000-0000909C0000}"/>
    <cellStyle name="Normal 5 2 2 7 2 3 3 3" xfId="41003" xr:uid="{00000000-0005-0000-0000-0000919C0000}"/>
    <cellStyle name="Normal 5 2 2 7 2 3 4" xfId="41004" xr:uid="{00000000-0005-0000-0000-0000929C0000}"/>
    <cellStyle name="Normal 5 2 2 7 2 4" xfId="41005" xr:uid="{00000000-0005-0000-0000-0000939C0000}"/>
    <cellStyle name="Normal 5 2 2 7 2 4 2" xfId="41006" xr:uid="{00000000-0005-0000-0000-0000949C0000}"/>
    <cellStyle name="Normal 5 2 2 7 2 4 2 2" xfId="41007" xr:uid="{00000000-0005-0000-0000-0000959C0000}"/>
    <cellStyle name="Normal 5 2 2 7 2 4 3" xfId="41008" xr:uid="{00000000-0005-0000-0000-0000969C0000}"/>
    <cellStyle name="Normal 5 2 2 7 2 4 3 2" xfId="41009" xr:uid="{00000000-0005-0000-0000-0000979C0000}"/>
    <cellStyle name="Normal 5 2 2 7 2 4 3 2 2" xfId="41010" xr:uid="{00000000-0005-0000-0000-0000989C0000}"/>
    <cellStyle name="Normal 5 2 2 7 2 4 3 3" xfId="41011" xr:uid="{00000000-0005-0000-0000-0000999C0000}"/>
    <cellStyle name="Normal 5 2 2 7 2 4 4" xfId="41012" xr:uid="{00000000-0005-0000-0000-00009A9C0000}"/>
    <cellStyle name="Normal 5 2 2 7 2 5" xfId="41013" xr:uid="{00000000-0005-0000-0000-00009B9C0000}"/>
    <cellStyle name="Normal 5 2 2 7 2 5 2" xfId="41014" xr:uid="{00000000-0005-0000-0000-00009C9C0000}"/>
    <cellStyle name="Normal 5 2 2 7 2 6" xfId="41015" xr:uid="{00000000-0005-0000-0000-00009D9C0000}"/>
    <cellStyle name="Normal 5 2 2 7 2 6 2" xfId="41016" xr:uid="{00000000-0005-0000-0000-00009E9C0000}"/>
    <cellStyle name="Normal 5 2 2 7 2 6 2 2" xfId="41017" xr:uid="{00000000-0005-0000-0000-00009F9C0000}"/>
    <cellStyle name="Normal 5 2 2 7 2 6 3" xfId="41018" xr:uid="{00000000-0005-0000-0000-0000A09C0000}"/>
    <cellStyle name="Normal 5 2 2 7 2 7" xfId="41019" xr:uid="{00000000-0005-0000-0000-0000A19C0000}"/>
    <cellStyle name="Normal 5 2 2 7 2 7 2" xfId="41020" xr:uid="{00000000-0005-0000-0000-0000A29C0000}"/>
    <cellStyle name="Normal 5 2 2 7 2 8" xfId="41021" xr:uid="{00000000-0005-0000-0000-0000A39C0000}"/>
    <cellStyle name="Normal 5 2 2 7 3" xfId="41022" xr:uid="{00000000-0005-0000-0000-0000A49C0000}"/>
    <cellStyle name="Normal 5 2 2 7 3 2" xfId="41023" xr:uid="{00000000-0005-0000-0000-0000A59C0000}"/>
    <cellStyle name="Normal 5 2 2 7 3 2 2" xfId="41024" xr:uid="{00000000-0005-0000-0000-0000A69C0000}"/>
    <cellStyle name="Normal 5 2 2 7 3 2 2 2" xfId="41025" xr:uid="{00000000-0005-0000-0000-0000A79C0000}"/>
    <cellStyle name="Normal 5 2 2 7 3 2 3" xfId="41026" xr:uid="{00000000-0005-0000-0000-0000A89C0000}"/>
    <cellStyle name="Normal 5 2 2 7 3 2 3 2" xfId="41027" xr:uid="{00000000-0005-0000-0000-0000A99C0000}"/>
    <cellStyle name="Normal 5 2 2 7 3 2 3 2 2" xfId="41028" xr:uid="{00000000-0005-0000-0000-0000AA9C0000}"/>
    <cellStyle name="Normal 5 2 2 7 3 2 3 3" xfId="41029" xr:uid="{00000000-0005-0000-0000-0000AB9C0000}"/>
    <cellStyle name="Normal 5 2 2 7 3 2 4" xfId="41030" xr:uid="{00000000-0005-0000-0000-0000AC9C0000}"/>
    <cellStyle name="Normal 5 2 2 7 3 3" xfId="41031" xr:uid="{00000000-0005-0000-0000-0000AD9C0000}"/>
    <cellStyle name="Normal 5 2 2 7 3 3 2" xfId="41032" xr:uid="{00000000-0005-0000-0000-0000AE9C0000}"/>
    <cellStyle name="Normal 5 2 2 7 3 4" xfId="41033" xr:uid="{00000000-0005-0000-0000-0000AF9C0000}"/>
    <cellStyle name="Normal 5 2 2 7 3 4 2" xfId="41034" xr:uid="{00000000-0005-0000-0000-0000B09C0000}"/>
    <cellStyle name="Normal 5 2 2 7 3 4 2 2" xfId="41035" xr:uid="{00000000-0005-0000-0000-0000B19C0000}"/>
    <cellStyle name="Normal 5 2 2 7 3 4 3" xfId="41036" xr:uid="{00000000-0005-0000-0000-0000B29C0000}"/>
    <cellStyle name="Normal 5 2 2 7 3 5" xfId="41037" xr:uid="{00000000-0005-0000-0000-0000B39C0000}"/>
    <cellStyle name="Normal 5 2 2 7 4" xfId="41038" xr:uid="{00000000-0005-0000-0000-0000B49C0000}"/>
    <cellStyle name="Normal 5 2 2 7 4 2" xfId="41039" xr:uid="{00000000-0005-0000-0000-0000B59C0000}"/>
    <cellStyle name="Normal 5 2 2 7 4 2 2" xfId="41040" xr:uid="{00000000-0005-0000-0000-0000B69C0000}"/>
    <cellStyle name="Normal 5 2 2 7 4 3" xfId="41041" xr:uid="{00000000-0005-0000-0000-0000B79C0000}"/>
    <cellStyle name="Normal 5 2 2 7 4 3 2" xfId="41042" xr:uid="{00000000-0005-0000-0000-0000B89C0000}"/>
    <cellStyle name="Normal 5 2 2 7 4 3 2 2" xfId="41043" xr:uid="{00000000-0005-0000-0000-0000B99C0000}"/>
    <cellStyle name="Normal 5 2 2 7 4 3 3" xfId="41044" xr:uid="{00000000-0005-0000-0000-0000BA9C0000}"/>
    <cellStyle name="Normal 5 2 2 7 4 4" xfId="41045" xr:uid="{00000000-0005-0000-0000-0000BB9C0000}"/>
    <cellStyle name="Normal 5 2 2 7 5" xfId="41046" xr:uid="{00000000-0005-0000-0000-0000BC9C0000}"/>
    <cellStyle name="Normal 5 2 2 7 5 2" xfId="41047" xr:uid="{00000000-0005-0000-0000-0000BD9C0000}"/>
    <cellStyle name="Normal 5 2 2 7 5 2 2" xfId="41048" xr:uid="{00000000-0005-0000-0000-0000BE9C0000}"/>
    <cellStyle name="Normal 5 2 2 7 5 3" xfId="41049" xr:uid="{00000000-0005-0000-0000-0000BF9C0000}"/>
    <cellStyle name="Normal 5 2 2 7 5 3 2" xfId="41050" xr:uid="{00000000-0005-0000-0000-0000C09C0000}"/>
    <cellStyle name="Normal 5 2 2 7 5 3 2 2" xfId="41051" xr:uid="{00000000-0005-0000-0000-0000C19C0000}"/>
    <cellStyle name="Normal 5 2 2 7 5 3 3" xfId="41052" xr:uid="{00000000-0005-0000-0000-0000C29C0000}"/>
    <cellStyle name="Normal 5 2 2 7 5 4" xfId="41053" xr:uid="{00000000-0005-0000-0000-0000C39C0000}"/>
    <cellStyle name="Normal 5 2 2 7 6" xfId="41054" xr:uid="{00000000-0005-0000-0000-0000C49C0000}"/>
    <cellStyle name="Normal 5 2 2 7 6 2" xfId="41055" xr:uid="{00000000-0005-0000-0000-0000C59C0000}"/>
    <cellStyle name="Normal 5 2 2 7 7" xfId="41056" xr:uid="{00000000-0005-0000-0000-0000C69C0000}"/>
    <cellStyle name="Normal 5 2 2 7 7 2" xfId="41057" xr:uid="{00000000-0005-0000-0000-0000C79C0000}"/>
    <cellStyle name="Normal 5 2 2 7 7 2 2" xfId="41058" xr:uid="{00000000-0005-0000-0000-0000C89C0000}"/>
    <cellStyle name="Normal 5 2 2 7 7 3" xfId="41059" xr:uid="{00000000-0005-0000-0000-0000C99C0000}"/>
    <cellStyle name="Normal 5 2 2 7 8" xfId="41060" xr:uid="{00000000-0005-0000-0000-0000CA9C0000}"/>
    <cellStyle name="Normal 5 2 2 7 8 2" xfId="41061" xr:uid="{00000000-0005-0000-0000-0000CB9C0000}"/>
    <cellStyle name="Normal 5 2 2 7 9" xfId="41062" xr:uid="{00000000-0005-0000-0000-0000CC9C0000}"/>
    <cellStyle name="Normal 5 2 2 8" xfId="41063" xr:uid="{00000000-0005-0000-0000-0000CD9C0000}"/>
    <cellStyle name="Normal 5 2 2 8 2" xfId="41064" xr:uid="{00000000-0005-0000-0000-0000CE9C0000}"/>
    <cellStyle name="Normal 5 2 2 8 2 2" xfId="41065" xr:uid="{00000000-0005-0000-0000-0000CF9C0000}"/>
    <cellStyle name="Normal 5 2 2 8 2 2 2" xfId="41066" xr:uid="{00000000-0005-0000-0000-0000D09C0000}"/>
    <cellStyle name="Normal 5 2 2 8 2 2 2 2" xfId="41067" xr:uid="{00000000-0005-0000-0000-0000D19C0000}"/>
    <cellStyle name="Normal 5 2 2 8 2 2 3" xfId="41068" xr:uid="{00000000-0005-0000-0000-0000D29C0000}"/>
    <cellStyle name="Normal 5 2 2 8 2 2 3 2" xfId="41069" xr:uid="{00000000-0005-0000-0000-0000D39C0000}"/>
    <cellStyle name="Normal 5 2 2 8 2 2 3 2 2" xfId="41070" xr:uid="{00000000-0005-0000-0000-0000D49C0000}"/>
    <cellStyle name="Normal 5 2 2 8 2 2 3 3" xfId="41071" xr:uid="{00000000-0005-0000-0000-0000D59C0000}"/>
    <cellStyle name="Normal 5 2 2 8 2 2 4" xfId="41072" xr:uid="{00000000-0005-0000-0000-0000D69C0000}"/>
    <cellStyle name="Normal 5 2 2 8 2 3" xfId="41073" xr:uid="{00000000-0005-0000-0000-0000D79C0000}"/>
    <cellStyle name="Normal 5 2 2 8 2 3 2" xfId="41074" xr:uid="{00000000-0005-0000-0000-0000D89C0000}"/>
    <cellStyle name="Normal 5 2 2 8 2 4" xfId="41075" xr:uid="{00000000-0005-0000-0000-0000D99C0000}"/>
    <cellStyle name="Normal 5 2 2 8 2 4 2" xfId="41076" xr:uid="{00000000-0005-0000-0000-0000DA9C0000}"/>
    <cellStyle name="Normal 5 2 2 8 2 4 2 2" xfId="41077" xr:uid="{00000000-0005-0000-0000-0000DB9C0000}"/>
    <cellStyle name="Normal 5 2 2 8 2 4 3" xfId="41078" xr:uid="{00000000-0005-0000-0000-0000DC9C0000}"/>
    <cellStyle name="Normal 5 2 2 8 2 5" xfId="41079" xr:uid="{00000000-0005-0000-0000-0000DD9C0000}"/>
    <cellStyle name="Normal 5 2 2 8 3" xfId="41080" xr:uid="{00000000-0005-0000-0000-0000DE9C0000}"/>
    <cellStyle name="Normal 5 2 2 8 3 2" xfId="41081" xr:uid="{00000000-0005-0000-0000-0000DF9C0000}"/>
    <cellStyle name="Normal 5 2 2 8 3 2 2" xfId="41082" xr:uid="{00000000-0005-0000-0000-0000E09C0000}"/>
    <cellStyle name="Normal 5 2 2 8 3 3" xfId="41083" xr:uid="{00000000-0005-0000-0000-0000E19C0000}"/>
    <cellStyle name="Normal 5 2 2 8 3 3 2" xfId="41084" xr:uid="{00000000-0005-0000-0000-0000E29C0000}"/>
    <cellStyle name="Normal 5 2 2 8 3 3 2 2" xfId="41085" xr:uid="{00000000-0005-0000-0000-0000E39C0000}"/>
    <cellStyle name="Normal 5 2 2 8 3 3 3" xfId="41086" xr:uid="{00000000-0005-0000-0000-0000E49C0000}"/>
    <cellStyle name="Normal 5 2 2 8 3 4" xfId="41087" xr:uid="{00000000-0005-0000-0000-0000E59C0000}"/>
    <cellStyle name="Normal 5 2 2 8 4" xfId="41088" xr:uid="{00000000-0005-0000-0000-0000E69C0000}"/>
    <cellStyle name="Normal 5 2 2 8 4 2" xfId="41089" xr:uid="{00000000-0005-0000-0000-0000E79C0000}"/>
    <cellStyle name="Normal 5 2 2 8 4 2 2" xfId="41090" xr:uid="{00000000-0005-0000-0000-0000E89C0000}"/>
    <cellStyle name="Normal 5 2 2 8 4 3" xfId="41091" xr:uid="{00000000-0005-0000-0000-0000E99C0000}"/>
    <cellStyle name="Normal 5 2 2 8 4 3 2" xfId="41092" xr:uid="{00000000-0005-0000-0000-0000EA9C0000}"/>
    <cellStyle name="Normal 5 2 2 8 4 3 2 2" xfId="41093" xr:uid="{00000000-0005-0000-0000-0000EB9C0000}"/>
    <cellStyle name="Normal 5 2 2 8 4 3 3" xfId="41094" xr:uid="{00000000-0005-0000-0000-0000EC9C0000}"/>
    <cellStyle name="Normal 5 2 2 8 4 4" xfId="41095" xr:uid="{00000000-0005-0000-0000-0000ED9C0000}"/>
    <cellStyle name="Normal 5 2 2 8 5" xfId="41096" xr:uid="{00000000-0005-0000-0000-0000EE9C0000}"/>
    <cellStyle name="Normal 5 2 2 8 5 2" xfId="41097" xr:uid="{00000000-0005-0000-0000-0000EF9C0000}"/>
    <cellStyle name="Normal 5 2 2 8 6" xfId="41098" xr:uid="{00000000-0005-0000-0000-0000F09C0000}"/>
    <cellStyle name="Normal 5 2 2 8 6 2" xfId="41099" xr:uid="{00000000-0005-0000-0000-0000F19C0000}"/>
    <cellStyle name="Normal 5 2 2 8 6 2 2" xfId="41100" xr:uid="{00000000-0005-0000-0000-0000F29C0000}"/>
    <cellStyle name="Normal 5 2 2 8 6 3" xfId="41101" xr:uid="{00000000-0005-0000-0000-0000F39C0000}"/>
    <cellStyle name="Normal 5 2 2 8 7" xfId="41102" xr:uid="{00000000-0005-0000-0000-0000F49C0000}"/>
    <cellStyle name="Normal 5 2 2 8 7 2" xfId="41103" xr:uid="{00000000-0005-0000-0000-0000F59C0000}"/>
    <cellStyle name="Normal 5 2 2 8 8" xfId="41104" xr:uid="{00000000-0005-0000-0000-0000F69C0000}"/>
    <cellStyle name="Normal 5 2 2 9" xfId="41105" xr:uid="{00000000-0005-0000-0000-0000F79C0000}"/>
    <cellStyle name="Normal 5 2 2 9 2" xfId="41106" xr:uid="{00000000-0005-0000-0000-0000F89C0000}"/>
    <cellStyle name="Normal 5 2 2 9 2 2" xfId="41107" xr:uid="{00000000-0005-0000-0000-0000F99C0000}"/>
    <cellStyle name="Normal 5 2 2 9 2 2 2" xfId="41108" xr:uid="{00000000-0005-0000-0000-0000FA9C0000}"/>
    <cellStyle name="Normal 5 2 2 9 2 2 2 2" xfId="41109" xr:uid="{00000000-0005-0000-0000-0000FB9C0000}"/>
    <cellStyle name="Normal 5 2 2 9 2 2 3" xfId="41110" xr:uid="{00000000-0005-0000-0000-0000FC9C0000}"/>
    <cellStyle name="Normal 5 2 2 9 2 2 3 2" xfId="41111" xr:uid="{00000000-0005-0000-0000-0000FD9C0000}"/>
    <cellStyle name="Normal 5 2 2 9 2 2 3 2 2" xfId="41112" xr:uid="{00000000-0005-0000-0000-0000FE9C0000}"/>
    <cellStyle name="Normal 5 2 2 9 2 2 3 3" xfId="41113" xr:uid="{00000000-0005-0000-0000-0000FF9C0000}"/>
    <cellStyle name="Normal 5 2 2 9 2 2 4" xfId="41114" xr:uid="{00000000-0005-0000-0000-0000009D0000}"/>
    <cellStyle name="Normal 5 2 2 9 2 3" xfId="41115" xr:uid="{00000000-0005-0000-0000-0000019D0000}"/>
    <cellStyle name="Normal 5 2 2 9 2 3 2" xfId="41116" xr:uid="{00000000-0005-0000-0000-0000029D0000}"/>
    <cellStyle name="Normal 5 2 2 9 2 4" xfId="41117" xr:uid="{00000000-0005-0000-0000-0000039D0000}"/>
    <cellStyle name="Normal 5 2 2 9 2 4 2" xfId="41118" xr:uid="{00000000-0005-0000-0000-0000049D0000}"/>
    <cellStyle name="Normal 5 2 2 9 2 4 2 2" xfId="41119" xr:uid="{00000000-0005-0000-0000-0000059D0000}"/>
    <cellStyle name="Normal 5 2 2 9 2 4 3" xfId="41120" xr:uid="{00000000-0005-0000-0000-0000069D0000}"/>
    <cellStyle name="Normal 5 2 2 9 2 5" xfId="41121" xr:uid="{00000000-0005-0000-0000-0000079D0000}"/>
    <cellStyle name="Normal 5 2 2 9 3" xfId="41122" xr:uid="{00000000-0005-0000-0000-0000089D0000}"/>
    <cellStyle name="Normal 5 2 2 9 3 2" xfId="41123" xr:uid="{00000000-0005-0000-0000-0000099D0000}"/>
    <cellStyle name="Normal 5 2 2 9 3 2 2" xfId="41124" xr:uid="{00000000-0005-0000-0000-00000A9D0000}"/>
    <cellStyle name="Normal 5 2 2 9 3 3" xfId="41125" xr:uid="{00000000-0005-0000-0000-00000B9D0000}"/>
    <cellStyle name="Normal 5 2 2 9 3 3 2" xfId="41126" xr:uid="{00000000-0005-0000-0000-00000C9D0000}"/>
    <cellStyle name="Normal 5 2 2 9 3 3 2 2" xfId="41127" xr:uid="{00000000-0005-0000-0000-00000D9D0000}"/>
    <cellStyle name="Normal 5 2 2 9 3 3 3" xfId="41128" xr:uid="{00000000-0005-0000-0000-00000E9D0000}"/>
    <cellStyle name="Normal 5 2 2 9 3 4" xfId="41129" xr:uid="{00000000-0005-0000-0000-00000F9D0000}"/>
    <cellStyle name="Normal 5 2 2 9 4" xfId="41130" xr:uid="{00000000-0005-0000-0000-0000109D0000}"/>
    <cellStyle name="Normal 5 2 2 9 4 2" xfId="41131" xr:uid="{00000000-0005-0000-0000-0000119D0000}"/>
    <cellStyle name="Normal 5 2 2 9 4 2 2" xfId="41132" xr:uid="{00000000-0005-0000-0000-0000129D0000}"/>
    <cellStyle name="Normal 5 2 2 9 4 3" xfId="41133" xr:uid="{00000000-0005-0000-0000-0000139D0000}"/>
    <cellStyle name="Normal 5 2 2 9 4 3 2" xfId="41134" xr:uid="{00000000-0005-0000-0000-0000149D0000}"/>
    <cellStyle name="Normal 5 2 2 9 4 3 2 2" xfId="41135" xr:uid="{00000000-0005-0000-0000-0000159D0000}"/>
    <cellStyle name="Normal 5 2 2 9 4 3 3" xfId="41136" xr:uid="{00000000-0005-0000-0000-0000169D0000}"/>
    <cellStyle name="Normal 5 2 2 9 4 4" xfId="41137" xr:uid="{00000000-0005-0000-0000-0000179D0000}"/>
    <cellStyle name="Normal 5 2 2 9 5" xfId="41138" xr:uid="{00000000-0005-0000-0000-0000189D0000}"/>
    <cellStyle name="Normal 5 2 2 9 5 2" xfId="41139" xr:uid="{00000000-0005-0000-0000-0000199D0000}"/>
    <cellStyle name="Normal 5 2 2 9 6" xfId="41140" xr:uid="{00000000-0005-0000-0000-00001A9D0000}"/>
    <cellStyle name="Normal 5 2 2 9 6 2" xfId="41141" xr:uid="{00000000-0005-0000-0000-00001B9D0000}"/>
    <cellStyle name="Normal 5 2 2 9 6 2 2" xfId="41142" xr:uid="{00000000-0005-0000-0000-00001C9D0000}"/>
    <cellStyle name="Normal 5 2 2 9 6 3" xfId="41143" xr:uid="{00000000-0005-0000-0000-00001D9D0000}"/>
    <cellStyle name="Normal 5 2 2 9 7" xfId="41144" xr:uid="{00000000-0005-0000-0000-00001E9D0000}"/>
    <cellStyle name="Normal 5 2 2 9 7 2" xfId="41145" xr:uid="{00000000-0005-0000-0000-00001F9D0000}"/>
    <cellStyle name="Normal 5 2 2 9 8" xfId="41146" xr:uid="{00000000-0005-0000-0000-0000209D0000}"/>
    <cellStyle name="Normal 5 2 2_Sheet1" xfId="41147" xr:uid="{00000000-0005-0000-0000-0000219D0000}"/>
    <cellStyle name="Normal 5 2 20" xfId="41148" xr:uid="{00000000-0005-0000-0000-0000229D0000}"/>
    <cellStyle name="Normal 5 2 21" xfId="41149" xr:uid="{00000000-0005-0000-0000-0000239D0000}"/>
    <cellStyle name="Normal 5 2 3" xfId="1355" xr:uid="{00000000-0005-0000-0000-0000249D0000}"/>
    <cellStyle name="Normal 5 2 3 10" xfId="41150" xr:uid="{00000000-0005-0000-0000-0000259D0000}"/>
    <cellStyle name="Normal 5 2 3 10 2" xfId="41151" xr:uid="{00000000-0005-0000-0000-0000269D0000}"/>
    <cellStyle name="Normal 5 2 3 10 2 2" xfId="41152" xr:uid="{00000000-0005-0000-0000-0000279D0000}"/>
    <cellStyle name="Normal 5 2 3 10 2 2 2" xfId="41153" xr:uid="{00000000-0005-0000-0000-0000289D0000}"/>
    <cellStyle name="Normal 5 2 3 10 2 2 2 2" xfId="41154" xr:uid="{00000000-0005-0000-0000-0000299D0000}"/>
    <cellStyle name="Normal 5 2 3 10 2 2 3" xfId="41155" xr:uid="{00000000-0005-0000-0000-00002A9D0000}"/>
    <cellStyle name="Normal 5 2 3 10 2 2 3 2" xfId="41156" xr:uid="{00000000-0005-0000-0000-00002B9D0000}"/>
    <cellStyle name="Normal 5 2 3 10 2 2 3 2 2" xfId="41157" xr:uid="{00000000-0005-0000-0000-00002C9D0000}"/>
    <cellStyle name="Normal 5 2 3 10 2 2 3 3" xfId="41158" xr:uid="{00000000-0005-0000-0000-00002D9D0000}"/>
    <cellStyle name="Normal 5 2 3 10 2 2 4" xfId="41159" xr:uid="{00000000-0005-0000-0000-00002E9D0000}"/>
    <cellStyle name="Normal 5 2 3 10 2 3" xfId="41160" xr:uid="{00000000-0005-0000-0000-00002F9D0000}"/>
    <cellStyle name="Normal 5 2 3 10 2 3 2" xfId="41161" xr:uid="{00000000-0005-0000-0000-0000309D0000}"/>
    <cellStyle name="Normal 5 2 3 10 2 4" xfId="41162" xr:uid="{00000000-0005-0000-0000-0000319D0000}"/>
    <cellStyle name="Normal 5 2 3 10 2 4 2" xfId="41163" xr:uid="{00000000-0005-0000-0000-0000329D0000}"/>
    <cellStyle name="Normal 5 2 3 10 2 4 2 2" xfId="41164" xr:uid="{00000000-0005-0000-0000-0000339D0000}"/>
    <cellStyle name="Normal 5 2 3 10 2 4 3" xfId="41165" xr:uid="{00000000-0005-0000-0000-0000349D0000}"/>
    <cellStyle name="Normal 5 2 3 10 2 5" xfId="41166" xr:uid="{00000000-0005-0000-0000-0000359D0000}"/>
    <cellStyle name="Normal 5 2 3 10 3" xfId="41167" xr:uid="{00000000-0005-0000-0000-0000369D0000}"/>
    <cellStyle name="Normal 5 2 3 10 3 2" xfId="41168" xr:uid="{00000000-0005-0000-0000-0000379D0000}"/>
    <cellStyle name="Normal 5 2 3 10 3 2 2" xfId="41169" xr:uid="{00000000-0005-0000-0000-0000389D0000}"/>
    <cellStyle name="Normal 5 2 3 10 3 3" xfId="41170" xr:uid="{00000000-0005-0000-0000-0000399D0000}"/>
    <cellStyle name="Normal 5 2 3 10 3 3 2" xfId="41171" xr:uid="{00000000-0005-0000-0000-00003A9D0000}"/>
    <cellStyle name="Normal 5 2 3 10 3 3 2 2" xfId="41172" xr:uid="{00000000-0005-0000-0000-00003B9D0000}"/>
    <cellStyle name="Normal 5 2 3 10 3 3 3" xfId="41173" xr:uid="{00000000-0005-0000-0000-00003C9D0000}"/>
    <cellStyle name="Normal 5 2 3 10 3 4" xfId="41174" xr:uid="{00000000-0005-0000-0000-00003D9D0000}"/>
    <cellStyle name="Normal 5 2 3 10 4" xfId="41175" xr:uid="{00000000-0005-0000-0000-00003E9D0000}"/>
    <cellStyle name="Normal 5 2 3 10 4 2" xfId="41176" xr:uid="{00000000-0005-0000-0000-00003F9D0000}"/>
    <cellStyle name="Normal 5 2 3 10 5" xfId="41177" xr:uid="{00000000-0005-0000-0000-0000409D0000}"/>
    <cellStyle name="Normal 5 2 3 10 5 2" xfId="41178" xr:uid="{00000000-0005-0000-0000-0000419D0000}"/>
    <cellStyle name="Normal 5 2 3 10 5 2 2" xfId="41179" xr:uid="{00000000-0005-0000-0000-0000429D0000}"/>
    <cellStyle name="Normal 5 2 3 10 5 3" xfId="41180" xr:uid="{00000000-0005-0000-0000-0000439D0000}"/>
    <cellStyle name="Normal 5 2 3 10 6" xfId="41181" xr:uid="{00000000-0005-0000-0000-0000449D0000}"/>
    <cellStyle name="Normal 5 2 3 11" xfId="41182" xr:uid="{00000000-0005-0000-0000-0000459D0000}"/>
    <cellStyle name="Normal 5 2 3 11 2" xfId="41183" xr:uid="{00000000-0005-0000-0000-0000469D0000}"/>
    <cellStyle name="Normal 5 2 3 11 2 2" xfId="41184" xr:uid="{00000000-0005-0000-0000-0000479D0000}"/>
    <cellStyle name="Normal 5 2 3 11 2 2 2" xfId="41185" xr:uid="{00000000-0005-0000-0000-0000489D0000}"/>
    <cellStyle name="Normal 5 2 3 11 2 3" xfId="41186" xr:uid="{00000000-0005-0000-0000-0000499D0000}"/>
    <cellStyle name="Normal 5 2 3 11 2 3 2" xfId="41187" xr:uid="{00000000-0005-0000-0000-00004A9D0000}"/>
    <cellStyle name="Normal 5 2 3 11 2 3 2 2" xfId="41188" xr:uid="{00000000-0005-0000-0000-00004B9D0000}"/>
    <cellStyle name="Normal 5 2 3 11 2 3 3" xfId="41189" xr:uid="{00000000-0005-0000-0000-00004C9D0000}"/>
    <cellStyle name="Normal 5 2 3 11 2 4" xfId="41190" xr:uid="{00000000-0005-0000-0000-00004D9D0000}"/>
    <cellStyle name="Normal 5 2 3 11 3" xfId="41191" xr:uid="{00000000-0005-0000-0000-00004E9D0000}"/>
    <cellStyle name="Normal 5 2 3 11 3 2" xfId="41192" xr:uid="{00000000-0005-0000-0000-00004F9D0000}"/>
    <cellStyle name="Normal 5 2 3 11 4" xfId="41193" xr:uid="{00000000-0005-0000-0000-0000509D0000}"/>
    <cellStyle name="Normal 5 2 3 11 4 2" xfId="41194" xr:uid="{00000000-0005-0000-0000-0000519D0000}"/>
    <cellStyle name="Normal 5 2 3 11 4 2 2" xfId="41195" xr:uid="{00000000-0005-0000-0000-0000529D0000}"/>
    <cellStyle name="Normal 5 2 3 11 4 3" xfId="41196" xr:uid="{00000000-0005-0000-0000-0000539D0000}"/>
    <cellStyle name="Normal 5 2 3 11 5" xfId="41197" xr:uid="{00000000-0005-0000-0000-0000549D0000}"/>
    <cellStyle name="Normal 5 2 3 12" xfId="41198" xr:uid="{00000000-0005-0000-0000-0000559D0000}"/>
    <cellStyle name="Normal 5 2 3 12 2" xfId="41199" xr:uid="{00000000-0005-0000-0000-0000569D0000}"/>
    <cellStyle name="Normal 5 2 3 12 2 2" xfId="41200" xr:uid="{00000000-0005-0000-0000-0000579D0000}"/>
    <cellStyle name="Normal 5 2 3 12 3" xfId="41201" xr:uid="{00000000-0005-0000-0000-0000589D0000}"/>
    <cellStyle name="Normal 5 2 3 12 3 2" xfId="41202" xr:uid="{00000000-0005-0000-0000-0000599D0000}"/>
    <cellStyle name="Normal 5 2 3 12 3 2 2" xfId="41203" xr:uid="{00000000-0005-0000-0000-00005A9D0000}"/>
    <cellStyle name="Normal 5 2 3 12 3 3" xfId="41204" xr:uid="{00000000-0005-0000-0000-00005B9D0000}"/>
    <cellStyle name="Normal 5 2 3 12 4" xfId="41205" xr:uid="{00000000-0005-0000-0000-00005C9D0000}"/>
    <cellStyle name="Normal 5 2 3 13" xfId="41206" xr:uid="{00000000-0005-0000-0000-00005D9D0000}"/>
    <cellStyle name="Normal 5 2 3 13 2" xfId="41207" xr:uid="{00000000-0005-0000-0000-00005E9D0000}"/>
    <cellStyle name="Normal 5 2 3 13 2 2" xfId="41208" xr:uid="{00000000-0005-0000-0000-00005F9D0000}"/>
    <cellStyle name="Normal 5 2 3 13 3" xfId="41209" xr:uid="{00000000-0005-0000-0000-0000609D0000}"/>
    <cellStyle name="Normal 5 2 3 13 3 2" xfId="41210" xr:uid="{00000000-0005-0000-0000-0000619D0000}"/>
    <cellStyle name="Normal 5 2 3 13 3 2 2" xfId="41211" xr:uid="{00000000-0005-0000-0000-0000629D0000}"/>
    <cellStyle name="Normal 5 2 3 13 3 3" xfId="41212" xr:uid="{00000000-0005-0000-0000-0000639D0000}"/>
    <cellStyle name="Normal 5 2 3 13 4" xfId="41213" xr:uid="{00000000-0005-0000-0000-0000649D0000}"/>
    <cellStyle name="Normal 5 2 3 14" xfId="41214" xr:uid="{00000000-0005-0000-0000-0000659D0000}"/>
    <cellStyle name="Normal 5 2 3 14 2" xfId="41215" xr:uid="{00000000-0005-0000-0000-0000669D0000}"/>
    <cellStyle name="Normal 5 2 3 14 2 2" xfId="41216" xr:uid="{00000000-0005-0000-0000-0000679D0000}"/>
    <cellStyle name="Normal 5 2 3 14 3" xfId="41217" xr:uid="{00000000-0005-0000-0000-0000689D0000}"/>
    <cellStyle name="Normal 5 2 3 14 3 2" xfId="41218" xr:uid="{00000000-0005-0000-0000-0000699D0000}"/>
    <cellStyle name="Normal 5 2 3 14 3 2 2" xfId="41219" xr:uid="{00000000-0005-0000-0000-00006A9D0000}"/>
    <cellStyle name="Normal 5 2 3 14 3 3" xfId="41220" xr:uid="{00000000-0005-0000-0000-00006B9D0000}"/>
    <cellStyle name="Normal 5 2 3 14 4" xfId="41221" xr:uid="{00000000-0005-0000-0000-00006C9D0000}"/>
    <cellStyle name="Normal 5 2 3 15" xfId="41222" xr:uid="{00000000-0005-0000-0000-00006D9D0000}"/>
    <cellStyle name="Normal 5 2 3 15 2" xfId="41223" xr:uid="{00000000-0005-0000-0000-00006E9D0000}"/>
    <cellStyle name="Normal 5 2 3 15 2 2" xfId="41224" xr:uid="{00000000-0005-0000-0000-00006F9D0000}"/>
    <cellStyle name="Normal 5 2 3 15 3" xfId="41225" xr:uid="{00000000-0005-0000-0000-0000709D0000}"/>
    <cellStyle name="Normal 5 2 3 16" xfId="41226" xr:uid="{00000000-0005-0000-0000-0000719D0000}"/>
    <cellStyle name="Normal 5 2 3 16 2" xfId="41227" xr:uid="{00000000-0005-0000-0000-0000729D0000}"/>
    <cellStyle name="Normal 5 2 3 17" xfId="41228" xr:uid="{00000000-0005-0000-0000-0000739D0000}"/>
    <cellStyle name="Normal 5 2 3 17 2" xfId="41229" xr:uid="{00000000-0005-0000-0000-0000749D0000}"/>
    <cellStyle name="Normal 5 2 3 18" xfId="41230" xr:uid="{00000000-0005-0000-0000-0000759D0000}"/>
    <cellStyle name="Normal 5 2 3 19" xfId="41231" xr:uid="{00000000-0005-0000-0000-0000769D0000}"/>
    <cellStyle name="Normal 5 2 3 2" xfId="1356" xr:uid="{00000000-0005-0000-0000-0000779D0000}"/>
    <cellStyle name="Normal 5 2 3 2 10" xfId="41232" xr:uid="{00000000-0005-0000-0000-0000789D0000}"/>
    <cellStyle name="Normal 5 2 3 2 10 2" xfId="41233" xr:uid="{00000000-0005-0000-0000-0000799D0000}"/>
    <cellStyle name="Normal 5 2 3 2 10 2 2" xfId="41234" xr:uid="{00000000-0005-0000-0000-00007A9D0000}"/>
    <cellStyle name="Normal 5 2 3 2 10 3" xfId="41235" xr:uid="{00000000-0005-0000-0000-00007B9D0000}"/>
    <cellStyle name="Normal 5 2 3 2 10 3 2" xfId="41236" xr:uid="{00000000-0005-0000-0000-00007C9D0000}"/>
    <cellStyle name="Normal 5 2 3 2 10 3 2 2" xfId="41237" xr:uid="{00000000-0005-0000-0000-00007D9D0000}"/>
    <cellStyle name="Normal 5 2 3 2 10 3 3" xfId="41238" xr:uid="{00000000-0005-0000-0000-00007E9D0000}"/>
    <cellStyle name="Normal 5 2 3 2 10 4" xfId="41239" xr:uid="{00000000-0005-0000-0000-00007F9D0000}"/>
    <cellStyle name="Normal 5 2 3 2 11" xfId="41240" xr:uid="{00000000-0005-0000-0000-0000809D0000}"/>
    <cellStyle name="Normal 5 2 3 2 11 2" xfId="41241" xr:uid="{00000000-0005-0000-0000-0000819D0000}"/>
    <cellStyle name="Normal 5 2 3 2 11 2 2" xfId="41242" xr:uid="{00000000-0005-0000-0000-0000829D0000}"/>
    <cellStyle name="Normal 5 2 3 2 11 3" xfId="41243" xr:uid="{00000000-0005-0000-0000-0000839D0000}"/>
    <cellStyle name="Normal 5 2 3 2 11 3 2" xfId="41244" xr:uid="{00000000-0005-0000-0000-0000849D0000}"/>
    <cellStyle name="Normal 5 2 3 2 11 3 2 2" xfId="41245" xr:uid="{00000000-0005-0000-0000-0000859D0000}"/>
    <cellStyle name="Normal 5 2 3 2 11 3 3" xfId="41246" xr:uid="{00000000-0005-0000-0000-0000869D0000}"/>
    <cellStyle name="Normal 5 2 3 2 11 4" xfId="41247" xr:uid="{00000000-0005-0000-0000-0000879D0000}"/>
    <cellStyle name="Normal 5 2 3 2 12" xfId="41248" xr:uid="{00000000-0005-0000-0000-0000889D0000}"/>
    <cellStyle name="Normal 5 2 3 2 12 2" xfId="41249" xr:uid="{00000000-0005-0000-0000-0000899D0000}"/>
    <cellStyle name="Normal 5 2 3 2 12 2 2" xfId="41250" xr:uid="{00000000-0005-0000-0000-00008A9D0000}"/>
    <cellStyle name="Normal 5 2 3 2 12 3" xfId="41251" xr:uid="{00000000-0005-0000-0000-00008B9D0000}"/>
    <cellStyle name="Normal 5 2 3 2 12 3 2" xfId="41252" xr:uid="{00000000-0005-0000-0000-00008C9D0000}"/>
    <cellStyle name="Normal 5 2 3 2 12 3 2 2" xfId="41253" xr:uid="{00000000-0005-0000-0000-00008D9D0000}"/>
    <cellStyle name="Normal 5 2 3 2 12 3 3" xfId="41254" xr:uid="{00000000-0005-0000-0000-00008E9D0000}"/>
    <cellStyle name="Normal 5 2 3 2 12 4" xfId="41255" xr:uid="{00000000-0005-0000-0000-00008F9D0000}"/>
    <cellStyle name="Normal 5 2 3 2 13" xfId="41256" xr:uid="{00000000-0005-0000-0000-0000909D0000}"/>
    <cellStyle name="Normal 5 2 3 2 13 2" xfId="41257" xr:uid="{00000000-0005-0000-0000-0000919D0000}"/>
    <cellStyle name="Normal 5 2 3 2 13 2 2" xfId="41258" xr:uid="{00000000-0005-0000-0000-0000929D0000}"/>
    <cellStyle name="Normal 5 2 3 2 13 3" xfId="41259" xr:uid="{00000000-0005-0000-0000-0000939D0000}"/>
    <cellStyle name="Normal 5 2 3 2 14" xfId="41260" xr:uid="{00000000-0005-0000-0000-0000949D0000}"/>
    <cellStyle name="Normal 5 2 3 2 14 2" xfId="41261" xr:uid="{00000000-0005-0000-0000-0000959D0000}"/>
    <cellStyle name="Normal 5 2 3 2 15" xfId="41262" xr:uid="{00000000-0005-0000-0000-0000969D0000}"/>
    <cellStyle name="Normal 5 2 3 2 15 2" xfId="41263" xr:uid="{00000000-0005-0000-0000-0000979D0000}"/>
    <cellStyle name="Normal 5 2 3 2 16" xfId="41264" xr:uid="{00000000-0005-0000-0000-0000989D0000}"/>
    <cellStyle name="Normal 5 2 3 2 17" xfId="41265" xr:uid="{00000000-0005-0000-0000-0000999D0000}"/>
    <cellStyle name="Normal 5 2 3 2 2" xfId="1357" xr:uid="{00000000-0005-0000-0000-00009A9D0000}"/>
    <cellStyle name="Normal 5 2 3 2 2 10" xfId="41266" xr:uid="{00000000-0005-0000-0000-00009B9D0000}"/>
    <cellStyle name="Normal 5 2 3 2 2 11" xfId="41267" xr:uid="{00000000-0005-0000-0000-00009C9D0000}"/>
    <cellStyle name="Normal 5 2 3 2 2 2" xfId="41268" xr:uid="{00000000-0005-0000-0000-00009D9D0000}"/>
    <cellStyle name="Normal 5 2 3 2 2 2 10" xfId="41269" xr:uid="{00000000-0005-0000-0000-00009E9D0000}"/>
    <cellStyle name="Normal 5 2 3 2 2 2 2" xfId="41270" xr:uid="{00000000-0005-0000-0000-00009F9D0000}"/>
    <cellStyle name="Normal 5 2 3 2 2 2 2 2" xfId="41271" xr:uid="{00000000-0005-0000-0000-0000A09D0000}"/>
    <cellStyle name="Normal 5 2 3 2 2 2 2 2 2" xfId="41272" xr:uid="{00000000-0005-0000-0000-0000A19D0000}"/>
    <cellStyle name="Normal 5 2 3 2 2 2 2 2 2 2" xfId="41273" xr:uid="{00000000-0005-0000-0000-0000A29D0000}"/>
    <cellStyle name="Normal 5 2 3 2 2 2 2 2 2 2 2" xfId="41274" xr:uid="{00000000-0005-0000-0000-0000A39D0000}"/>
    <cellStyle name="Normal 5 2 3 2 2 2 2 2 2 3" xfId="41275" xr:uid="{00000000-0005-0000-0000-0000A49D0000}"/>
    <cellStyle name="Normal 5 2 3 2 2 2 2 2 2 3 2" xfId="41276" xr:uid="{00000000-0005-0000-0000-0000A59D0000}"/>
    <cellStyle name="Normal 5 2 3 2 2 2 2 2 2 3 2 2" xfId="41277" xr:uid="{00000000-0005-0000-0000-0000A69D0000}"/>
    <cellStyle name="Normal 5 2 3 2 2 2 2 2 2 3 3" xfId="41278" xr:uid="{00000000-0005-0000-0000-0000A79D0000}"/>
    <cellStyle name="Normal 5 2 3 2 2 2 2 2 2 4" xfId="41279" xr:uid="{00000000-0005-0000-0000-0000A89D0000}"/>
    <cellStyle name="Normal 5 2 3 2 2 2 2 2 3" xfId="41280" xr:uid="{00000000-0005-0000-0000-0000A99D0000}"/>
    <cellStyle name="Normal 5 2 3 2 2 2 2 2 3 2" xfId="41281" xr:uid="{00000000-0005-0000-0000-0000AA9D0000}"/>
    <cellStyle name="Normal 5 2 3 2 2 2 2 2 4" xfId="41282" xr:uid="{00000000-0005-0000-0000-0000AB9D0000}"/>
    <cellStyle name="Normal 5 2 3 2 2 2 2 2 4 2" xfId="41283" xr:uid="{00000000-0005-0000-0000-0000AC9D0000}"/>
    <cellStyle name="Normal 5 2 3 2 2 2 2 2 4 2 2" xfId="41284" xr:uid="{00000000-0005-0000-0000-0000AD9D0000}"/>
    <cellStyle name="Normal 5 2 3 2 2 2 2 2 4 3" xfId="41285" xr:uid="{00000000-0005-0000-0000-0000AE9D0000}"/>
    <cellStyle name="Normal 5 2 3 2 2 2 2 2 5" xfId="41286" xr:uid="{00000000-0005-0000-0000-0000AF9D0000}"/>
    <cellStyle name="Normal 5 2 3 2 2 2 2 3" xfId="41287" xr:uid="{00000000-0005-0000-0000-0000B09D0000}"/>
    <cellStyle name="Normal 5 2 3 2 2 2 2 3 2" xfId="41288" xr:uid="{00000000-0005-0000-0000-0000B19D0000}"/>
    <cellStyle name="Normal 5 2 3 2 2 2 2 3 2 2" xfId="41289" xr:uid="{00000000-0005-0000-0000-0000B29D0000}"/>
    <cellStyle name="Normal 5 2 3 2 2 2 2 3 3" xfId="41290" xr:uid="{00000000-0005-0000-0000-0000B39D0000}"/>
    <cellStyle name="Normal 5 2 3 2 2 2 2 3 3 2" xfId="41291" xr:uid="{00000000-0005-0000-0000-0000B49D0000}"/>
    <cellStyle name="Normal 5 2 3 2 2 2 2 3 3 2 2" xfId="41292" xr:uid="{00000000-0005-0000-0000-0000B59D0000}"/>
    <cellStyle name="Normal 5 2 3 2 2 2 2 3 3 3" xfId="41293" xr:uid="{00000000-0005-0000-0000-0000B69D0000}"/>
    <cellStyle name="Normal 5 2 3 2 2 2 2 3 4" xfId="41294" xr:uid="{00000000-0005-0000-0000-0000B79D0000}"/>
    <cellStyle name="Normal 5 2 3 2 2 2 2 4" xfId="41295" xr:uid="{00000000-0005-0000-0000-0000B89D0000}"/>
    <cellStyle name="Normal 5 2 3 2 2 2 2 4 2" xfId="41296" xr:uid="{00000000-0005-0000-0000-0000B99D0000}"/>
    <cellStyle name="Normal 5 2 3 2 2 2 2 4 2 2" xfId="41297" xr:uid="{00000000-0005-0000-0000-0000BA9D0000}"/>
    <cellStyle name="Normal 5 2 3 2 2 2 2 4 3" xfId="41298" xr:uid="{00000000-0005-0000-0000-0000BB9D0000}"/>
    <cellStyle name="Normal 5 2 3 2 2 2 2 4 3 2" xfId="41299" xr:uid="{00000000-0005-0000-0000-0000BC9D0000}"/>
    <cellStyle name="Normal 5 2 3 2 2 2 2 4 3 2 2" xfId="41300" xr:uid="{00000000-0005-0000-0000-0000BD9D0000}"/>
    <cellStyle name="Normal 5 2 3 2 2 2 2 4 3 3" xfId="41301" xr:uid="{00000000-0005-0000-0000-0000BE9D0000}"/>
    <cellStyle name="Normal 5 2 3 2 2 2 2 4 4" xfId="41302" xr:uid="{00000000-0005-0000-0000-0000BF9D0000}"/>
    <cellStyle name="Normal 5 2 3 2 2 2 2 5" xfId="41303" xr:uid="{00000000-0005-0000-0000-0000C09D0000}"/>
    <cellStyle name="Normal 5 2 3 2 2 2 2 5 2" xfId="41304" xr:uid="{00000000-0005-0000-0000-0000C19D0000}"/>
    <cellStyle name="Normal 5 2 3 2 2 2 2 6" xfId="41305" xr:uid="{00000000-0005-0000-0000-0000C29D0000}"/>
    <cellStyle name="Normal 5 2 3 2 2 2 2 6 2" xfId="41306" xr:uid="{00000000-0005-0000-0000-0000C39D0000}"/>
    <cellStyle name="Normal 5 2 3 2 2 2 2 6 2 2" xfId="41307" xr:uid="{00000000-0005-0000-0000-0000C49D0000}"/>
    <cellStyle name="Normal 5 2 3 2 2 2 2 6 3" xfId="41308" xr:uid="{00000000-0005-0000-0000-0000C59D0000}"/>
    <cellStyle name="Normal 5 2 3 2 2 2 2 7" xfId="41309" xr:uid="{00000000-0005-0000-0000-0000C69D0000}"/>
    <cellStyle name="Normal 5 2 3 2 2 2 2 7 2" xfId="41310" xr:uid="{00000000-0005-0000-0000-0000C79D0000}"/>
    <cellStyle name="Normal 5 2 3 2 2 2 2 8" xfId="41311" xr:uid="{00000000-0005-0000-0000-0000C89D0000}"/>
    <cellStyle name="Normal 5 2 3 2 2 2 3" xfId="41312" xr:uid="{00000000-0005-0000-0000-0000C99D0000}"/>
    <cellStyle name="Normal 5 2 3 2 2 2 3 2" xfId="41313" xr:uid="{00000000-0005-0000-0000-0000CA9D0000}"/>
    <cellStyle name="Normal 5 2 3 2 2 2 3 2 2" xfId="41314" xr:uid="{00000000-0005-0000-0000-0000CB9D0000}"/>
    <cellStyle name="Normal 5 2 3 2 2 2 3 2 2 2" xfId="41315" xr:uid="{00000000-0005-0000-0000-0000CC9D0000}"/>
    <cellStyle name="Normal 5 2 3 2 2 2 3 2 3" xfId="41316" xr:uid="{00000000-0005-0000-0000-0000CD9D0000}"/>
    <cellStyle name="Normal 5 2 3 2 2 2 3 2 3 2" xfId="41317" xr:uid="{00000000-0005-0000-0000-0000CE9D0000}"/>
    <cellStyle name="Normal 5 2 3 2 2 2 3 2 3 2 2" xfId="41318" xr:uid="{00000000-0005-0000-0000-0000CF9D0000}"/>
    <cellStyle name="Normal 5 2 3 2 2 2 3 2 3 3" xfId="41319" xr:uid="{00000000-0005-0000-0000-0000D09D0000}"/>
    <cellStyle name="Normal 5 2 3 2 2 2 3 2 4" xfId="41320" xr:uid="{00000000-0005-0000-0000-0000D19D0000}"/>
    <cellStyle name="Normal 5 2 3 2 2 2 3 3" xfId="41321" xr:uid="{00000000-0005-0000-0000-0000D29D0000}"/>
    <cellStyle name="Normal 5 2 3 2 2 2 3 3 2" xfId="41322" xr:uid="{00000000-0005-0000-0000-0000D39D0000}"/>
    <cellStyle name="Normal 5 2 3 2 2 2 3 4" xfId="41323" xr:uid="{00000000-0005-0000-0000-0000D49D0000}"/>
    <cellStyle name="Normal 5 2 3 2 2 2 3 4 2" xfId="41324" xr:uid="{00000000-0005-0000-0000-0000D59D0000}"/>
    <cellStyle name="Normal 5 2 3 2 2 2 3 4 2 2" xfId="41325" xr:uid="{00000000-0005-0000-0000-0000D69D0000}"/>
    <cellStyle name="Normal 5 2 3 2 2 2 3 4 3" xfId="41326" xr:uid="{00000000-0005-0000-0000-0000D79D0000}"/>
    <cellStyle name="Normal 5 2 3 2 2 2 3 5" xfId="41327" xr:uid="{00000000-0005-0000-0000-0000D89D0000}"/>
    <cellStyle name="Normal 5 2 3 2 2 2 4" xfId="41328" xr:uid="{00000000-0005-0000-0000-0000D99D0000}"/>
    <cellStyle name="Normal 5 2 3 2 2 2 4 2" xfId="41329" xr:uid="{00000000-0005-0000-0000-0000DA9D0000}"/>
    <cellStyle name="Normal 5 2 3 2 2 2 4 2 2" xfId="41330" xr:uid="{00000000-0005-0000-0000-0000DB9D0000}"/>
    <cellStyle name="Normal 5 2 3 2 2 2 4 3" xfId="41331" xr:uid="{00000000-0005-0000-0000-0000DC9D0000}"/>
    <cellStyle name="Normal 5 2 3 2 2 2 4 3 2" xfId="41332" xr:uid="{00000000-0005-0000-0000-0000DD9D0000}"/>
    <cellStyle name="Normal 5 2 3 2 2 2 4 3 2 2" xfId="41333" xr:uid="{00000000-0005-0000-0000-0000DE9D0000}"/>
    <cellStyle name="Normal 5 2 3 2 2 2 4 3 3" xfId="41334" xr:uid="{00000000-0005-0000-0000-0000DF9D0000}"/>
    <cellStyle name="Normal 5 2 3 2 2 2 4 4" xfId="41335" xr:uid="{00000000-0005-0000-0000-0000E09D0000}"/>
    <cellStyle name="Normal 5 2 3 2 2 2 5" xfId="41336" xr:uid="{00000000-0005-0000-0000-0000E19D0000}"/>
    <cellStyle name="Normal 5 2 3 2 2 2 5 2" xfId="41337" xr:uid="{00000000-0005-0000-0000-0000E29D0000}"/>
    <cellStyle name="Normal 5 2 3 2 2 2 5 2 2" xfId="41338" xr:uid="{00000000-0005-0000-0000-0000E39D0000}"/>
    <cellStyle name="Normal 5 2 3 2 2 2 5 3" xfId="41339" xr:uid="{00000000-0005-0000-0000-0000E49D0000}"/>
    <cellStyle name="Normal 5 2 3 2 2 2 5 3 2" xfId="41340" xr:uid="{00000000-0005-0000-0000-0000E59D0000}"/>
    <cellStyle name="Normal 5 2 3 2 2 2 5 3 2 2" xfId="41341" xr:uid="{00000000-0005-0000-0000-0000E69D0000}"/>
    <cellStyle name="Normal 5 2 3 2 2 2 5 3 3" xfId="41342" xr:uid="{00000000-0005-0000-0000-0000E79D0000}"/>
    <cellStyle name="Normal 5 2 3 2 2 2 5 4" xfId="41343" xr:uid="{00000000-0005-0000-0000-0000E89D0000}"/>
    <cellStyle name="Normal 5 2 3 2 2 2 6" xfId="41344" xr:uid="{00000000-0005-0000-0000-0000E99D0000}"/>
    <cellStyle name="Normal 5 2 3 2 2 2 6 2" xfId="41345" xr:uid="{00000000-0005-0000-0000-0000EA9D0000}"/>
    <cellStyle name="Normal 5 2 3 2 2 2 7" xfId="41346" xr:uid="{00000000-0005-0000-0000-0000EB9D0000}"/>
    <cellStyle name="Normal 5 2 3 2 2 2 7 2" xfId="41347" xr:uid="{00000000-0005-0000-0000-0000EC9D0000}"/>
    <cellStyle name="Normal 5 2 3 2 2 2 7 2 2" xfId="41348" xr:uid="{00000000-0005-0000-0000-0000ED9D0000}"/>
    <cellStyle name="Normal 5 2 3 2 2 2 7 3" xfId="41349" xr:uid="{00000000-0005-0000-0000-0000EE9D0000}"/>
    <cellStyle name="Normal 5 2 3 2 2 2 8" xfId="41350" xr:uid="{00000000-0005-0000-0000-0000EF9D0000}"/>
    <cellStyle name="Normal 5 2 3 2 2 2 8 2" xfId="41351" xr:uid="{00000000-0005-0000-0000-0000F09D0000}"/>
    <cellStyle name="Normal 5 2 3 2 2 2 9" xfId="41352" xr:uid="{00000000-0005-0000-0000-0000F19D0000}"/>
    <cellStyle name="Normal 5 2 3 2 2 3" xfId="41353" xr:uid="{00000000-0005-0000-0000-0000F29D0000}"/>
    <cellStyle name="Normal 5 2 3 2 2 3 2" xfId="41354" xr:uid="{00000000-0005-0000-0000-0000F39D0000}"/>
    <cellStyle name="Normal 5 2 3 2 2 3 2 2" xfId="41355" xr:uid="{00000000-0005-0000-0000-0000F49D0000}"/>
    <cellStyle name="Normal 5 2 3 2 2 3 2 2 2" xfId="41356" xr:uid="{00000000-0005-0000-0000-0000F59D0000}"/>
    <cellStyle name="Normal 5 2 3 2 2 3 2 2 2 2" xfId="41357" xr:uid="{00000000-0005-0000-0000-0000F69D0000}"/>
    <cellStyle name="Normal 5 2 3 2 2 3 2 2 3" xfId="41358" xr:uid="{00000000-0005-0000-0000-0000F79D0000}"/>
    <cellStyle name="Normal 5 2 3 2 2 3 2 2 3 2" xfId="41359" xr:uid="{00000000-0005-0000-0000-0000F89D0000}"/>
    <cellStyle name="Normal 5 2 3 2 2 3 2 2 3 2 2" xfId="41360" xr:uid="{00000000-0005-0000-0000-0000F99D0000}"/>
    <cellStyle name="Normal 5 2 3 2 2 3 2 2 3 3" xfId="41361" xr:uid="{00000000-0005-0000-0000-0000FA9D0000}"/>
    <cellStyle name="Normal 5 2 3 2 2 3 2 2 4" xfId="41362" xr:uid="{00000000-0005-0000-0000-0000FB9D0000}"/>
    <cellStyle name="Normal 5 2 3 2 2 3 2 3" xfId="41363" xr:uid="{00000000-0005-0000-0000-0000FC9D0000}"/>
    <cellStyle name="Normal 5 2 3 2 2 3 2 3 2" xfId="41364" xr:uid="{00000000-0005-0000-0000-0000FD9D0000}"/>
    <cellStyle name="Normal 5 2 3 2 2 3 2 4" xfId="41365" xr:uid="{00000000-0005-0000-0000-0000FE9D0000}"/>
    <cellStyle name="Normal 5 2 3 2 2 3 2 4 2" xfId="41366" xr:uid="{00000000-0005-0000-0000-0000FF9D0000}"/>
    <cellStyle name="Normal 5 2 3 2 2 3 2 4 2 2" xfId="41367" xr:uid="{00000000-0005-0000-0000-0000009E0000}"/>
    <cellStyle name="Normal 5 2 3 2 2 3 2 4 3" xfId="41368" xr:uid="{00000000-0005-0000-0000-0000019E0000}"/>
    <cellStyle name="Normal 5 2 3 2 2 3 2 5" xfId="41369" xr:uid="{00000000-0005-0000-0000-0000029E0000}"/>
    <cellStyle name="Normal 5 2 3 2 2 3 3" xfId="41370" xr:uid="{00000000-0005-0000-0000-0000039E0000}"/>
    <cellStyle name="Normal 5 2 3 2 2 3 3 2" xfId="41371" xr:uid="{00000000-0005-0000-0000-0000049E0000}"/>
    <cellStyle name="Normal 5 2 3 2 2 3 3 2 2" xfId="41372" xr:uid="{00000000-0005-0000-0000-0000059E0000}"/>
    <cellStyle name="Normal 5 2 3 2 2 3 3 3" xfId="41373" xr:uid="{00000000-0005-0000-0000-0000069E0000}"/>
    <cellStyle name="Normal 5 2 3 2 2 3 3 3 2" xfId="41374" xr:uid="{00000000-0005-0000-0000-0000079E0000}"/>
    <cellStyle name="Normal 5 2 3 2 2 3 3 3 2 2" xfId="41375" xr:uid="{00000000-0005-0000-0000-0000089E0000}"/>
    <cellStyle name="Normal 5 2 3 2 2 3 3 3 3" xfId="41376" xr:uid="{00000000-0005-0000-0000-0000099E0000}"/>
    <cellStyle name="Normal 5 2 3 2 2 3 3 4" xfId="41377" xr:uid="{00000000-0005-0000-0000-00000A9E0000}"/>
    <cellStyle name="Normal 5 2 3 2 2 3 4" xfId="41378" xr:uid="{00000000-0005-0000-0000-00000B9E0000}"/>
    <cellStyle name="Normal 5 2 3 2 2 3 4 2" xfId="41379" xr:uid="{00000000-0005-0000-0000-00000C9E0000}"/>
    <cellStyle name="Normal 5 2 3 2 2 3 4 2 2" xfId="41380" xr:uid="{00000000-0005-0000-0000-00000D9E0000}"/>
    <cellStyle name="Normal 5 2 3 2 2 3 4 3" xfId="41381" xr:uid="{00000000-0005-0000-0000-00000E9E0000}"/>
    <cellStyle name="Normal 5 2 3 2 2 3 4 3 2" xfId="41382" xr:uid="{00000000-0005-0000-0000-00000F9E0000}"/>
    <cellStyle name="Normal 5 2 3 2 2 3 4 3 2 2" xfId="41383" xr:uid="{00000000-0005-0000-0000-0000109E0000}"/>
    <cellStyle name="Normal 5 2 3 2 2 3 4 3 3" xfId="41384" xr:uid="{00000000-0005-0000-0000-0000119E0000}"/>
    <cellStyle name="Normal 5 2 3 2 2 3 4 4" xfId="41385" xr:uid="{00000000-0005-0000-0000-0000129E0000}"/>
    <cellStyle name="Normal 5 2 3 2 2 3 5" xfId="41386" xr:uid="{00000000-0005-0000-0000-0000139E0000}"/>
    <cellStyle name="Normal 5 2 3 2 2 3 5 2" xfId="41387" xr:uid="{00000000-0005-0000-0000-0000149E0000}"/>
    <cellStyle name="Normal 5 2 3 2 2 3 6" xfId="41388" xr:uid="{00000000-0005-0000-0000-0000159E0000}"/>
    <cellStyle name="Normal 5 2 3 2 2 3 6 2" xfId="41389" xr:uid="{00000000-0005-0000-0000-0000169E0000}"/>
    <cellStyle name="Normal 5 2 3 2 2 3 6 2 2" xfId="41390" xr:uid="{00000000-0005-0000-0000-0000179E0000}"/>
    <cellStyle name="Normal 5 2 3 2 2 3 6 3" xfId="41391" xr:uid="{00000000-0005-0000-0000-0000189E0000}"/>
    <cellStyle name="Normal 5 2 3 2 2 3 7" xfId="41392" xr:uid="{00000000-0005-0000-0000-0000199E0000}"/>
    <cellStyle name="Normal 5 2 3 2 2 3 7 2" xfId="41393" xr:uid="{00000000-0005-0000-0000-00001A9E0000}"/>
    <cellStyle name="Normal 5 2 3 2 2 3 8" xfId="41394" xr:uid="{00000000-0005-0000-0000-00001B9E0000}"/>
    <cellStyle name="Normal 5 2 3 2 2 4" xfId="41395" xr:uid="{00000000-0005-0000-0000-00001C9E0000}"/>
    <cellStyle name="Normal 5 2 3 2 2 4 2" xfId="41396" xr:uid="{00000000-0005-0000-0000-00001D9E0000}"/>
    <cellStyle name="Normal 5 2 3 2 2 4 2 2" xfId="41397" xr:uid="{00000000-0005-0000-0000-00001E9E0000}"/>
    <cellStyle name="Normal 5 2 3 2 2 4 2 2 2" xfId="41398" xr:uid="{00000000-0005-0000-0000-00001F9E0000}"/>
    <cellStyle name="Normal 5 2 3 2 2 4 2 3" xfId="41399" xr:uid="{00000000-0005-0000-0000-0000209E0000}"/>
    <cellStyle name="Normal 5 2 3 2 2 4 2 3 2" xfId="41400" xr:uid="{00000000-0005-0000-0000-0000219E0000}"/>
    <cellStyle name="Normal 5 2 3 2 2 4 2 3 2 2" xfId="41401" xr:uid="{00000000-0005-0000-0000-0000229E0000}"/>
    <cellStyle name="Normal 5 2 3 2 2 4 2 3 3" xfId="41402" xr:uid="{00000000-0005-0000-0000-0000239E0000}"/>
    <cellStyle name="Normal 5 2 3 2 2 4 2 4" xfId="41403" xr:uid="{00000000-0005-0000-0000-0000249E0000}"/>
    <cellStyle name="Normal 5 2 3 2 2 4 3" xfId="41404" xr:uid="{00000000-0005-0000-0000-0000259E0000}"/>
    <cellStyle name="Normal 5 2 3 2 2 4 3 2" xfId="41405" xr:uid="{00000000-0005-0000-0000-0000269E0000}"/>
    <cellStyle name="Normal 5 2 3 2 2 4 4" xfId="41406" xr:uid="{00000000-0005-0000-0000-0000279E0000}"/>
    <cellStyle name="Normal 5 2 3 2 2 4 4 2" xfId="41407" xr:uid="{00000000-0005-0000-0000-0000289E0000}"/>
    <cellStyle name="Normal 5 2 3 2 2 4 4 2 2" xfId="41408" xr:uid="{00000000-0005-0000-0000-0000299E0000}"/>
    <cellStyle name="Normal 5 2 3 2 2 4 4 3" xfId="41409" xr:uid="{00000000-0005-0000-0000-00002A9E0000}"/>
    <cellStyle name="Normal 5 2 3 2 2 4 5" xfId="41410" xr:uid="{00000000-0005-0000-0000-00002B9E0000}"/>
    <cellStyle name="Normal 5 2 3 2 2 5" xfId="41411" xr:uid="{00000000-0005-0000-0000-00002C9E0000}"/>
    <cellStyle name="Normal 5 2 3 2 2 5 2" xfId="41412" xr:uid="{00000000-0005-0000-0000-00002D9E0000}"/>
    <cellStyle name="Normal 5 2 3 2 2 5 2 2" xfId="41413" xr:uid="{00000000-0005-0000-0000-00002E9E0000}"/>
    <cellStyle name="Normal 5 2 3 2 2 5 3" xfId="41414" xr:uid="{00000000-0005-0000-0000-00002F9E0000}"/>
    <cellStyle name="Normal 5 2 3 2 2 5 3 2" xfId="41415" xr:uid="{00000000-0005-0000-0000-0000309E0000}"/>
    <cellStyle name="Normal 5 2 3 2 2 5 3 2 2" xfId="41416" xr:uid="{00000000-0005-0000-0000-0000319E0000}"/>
    <cellStyle name="Normal 5 2 3 2 2 5 3 3" xfId="41417" xr:uid="{00000000-0005-0000-0000-0000329E0000}"/>
    <cellStyle name="Normal 5 2 3 2 2 5 4" xfId="41418" xr:uid="{00000000-0005-0000-0000-0000339E0000}"/>
    <cellStyle name="Normal 5 2 3 2 2 6" xfId="41419" xr:uid="{00000000-0005-0000-0000-0000349E0000}"/>
    <cellStyle name="Normal 5 2 3 2 2 6 2" xfId="41420" xr:uid="{00000000-0005-0000-0000-0000359E0000}"/>
    <cellStyle name="Normal 5 2 3 2 2 6 2 2" xfId="41421" xr:uid="{00000000-0005-0000-0000-0000369E0000}"/>
    <cellStyle name="Normal 5 2 3 2 2 6 3" xfId="41422" xr:uid="{00000000-0005-0000-0000-0000379E0000}"/>
    <cellStyle name="Normal 5 2 3 2 2 6 3 2" xfId="41423" xr:uid="{00000000-0005-0000-0000-0000389E0000}"/>
    <cellStyle name="Normal 5 2 3 2 2 6 3 2 2" xfId="41424" xr:uid="{00000000-0005-0000-0000-0000399E0000}"/>
    <cellStyle name="Normal 5 2 3 2 2 6 3 3" xfId="41425" xr:uid="{00000000-0005-0000-0000-00003A9E0000}"/>
    <cellStyle name="Normal 5 2 3 2 2 6 4" xfId="41426" xr:uid="{00000000-0005-0000-0000-00003B9E0000}"/>
    <cellStyle name="Normal 5 2 3 2 2 7" xfId="41427" xr:uid="{00000000-0005-0000-0000-00003C9E0000}"/>
    <cellStyle name="Normal 5 2 3 2 2 7 2" xfId="41428" xr:uid="{00000000-0005-0000-0000-00003D9E0000}"/>
    <cellStyle name="Normal 5 2 3 2 2 8" xfId="41429" xr:uid="{00000000-0005-0000-0000-00003E9E0000}"/>
    <cellStyle name="Normal 5 2 3 2 2 8 2" xfId="41430" xr:uid="{00000000-0005-0000-0000-00003F9E0000}"/>
    <cellStyle name="Normal 5 2 3 2 2 8 2 2" xfId="41431" xr:uid="{00000000-0005-0000-0000-0000409E0000}"/>
    <cellStyle name="Normal 5 2 3 2 2 8 3" xfId="41432" xr:uid="{00000000-0005-0000-0000-0000419E0000}"/>
    <cellStyle name="Normal 5 2 3 2 2 9" xfId="41433" xr:uid="{00000000-0005-0000-0000-0000429E0000}"/>
    <cellStyle name="Normal 5 2 3 2 2 9 2" xfId="41434" xr:uid="{00000000-0005-0000-0000-0000439E0000}"/>
    <cellStyle name="Normal 5 2 3 2 3" xfId="41435" xr:uid="{00000000-0005-0000-0000-0000449E0000}"/>
    <cellStyle name="Normal 5 2 3 2 3 10" xfId="41436" xr:uid="{00000000-0005-0000-0000-0000459E0000}"/>
    <cellStyle name="Normal 5 2 3 2 3 11" xfId="41437" xr:uid="{00000000-0005-0000-0000-0000469E0000}"/>
    <cellStyle name="Normal 5 2 3 2 3 2" xfId="41438" xr:uid="{00000000-0005-0000-0000-0000479E0000}"/>
    <cellStyle name="Normal 5 2 3 2 3 2 10" xfId="41439" xr:uid="{00000000-0005-0000-0000-0000489E0000}"/>
    <cellStyle name="Normal 5 2 3 2 3 2 2" xfId="41440" xr:uid="{00000000-0005-0000-0000-0000499E0000}"/>
    <cellStyle name="Normal 5 2 3 2 3 2 2 2" xfId="41441" xr:uid="{00000000-0005-0000-0000-00004A9E0000}"/>
    <cellStyle name="Normal 5 2 3 2 3 2 2 2 2" xfId="41442" xr:uid="{00000000-0005-0000-0000-00004B9E0000}"/>
    <cellStyle name="Normal 5 2 3 2 3 2 2 2 2 2" xfId="41443" xr:uid="{00000000-0005-0000-0000-00004C9E0000}"/>
    <cellStyle name="Normal 5 2 3 2 3 2 2 2 2 2 2" xfId="41444" xr:uid="{00000000-0005-0000-0000-00004D9E0000}"/>
    <cellStyle name="Normal 5 2 3 2 3 2 2 2 2 3" xfId="41445" xr:uid="{00000000-0005-0000-0000-00004E9E0000}"/>
    <cellStyle name="Normal 5 2 3 2 3 2 2 2 2 3 2" xfId="41446" xr:uid="{00000000-0005-0000-0000-00004F9E0000}"/>
    <cellStyle name="Normal 5 2 3 2 3 2 2 2 2 3 2 2" xfId="41447" xr:uid="{00000000-0005-0000-0000-0000509E0000}"/>
    <cellStyle name="Normal 5 2 3 2 3 2 2 2 2 3 3" xfId="41448" xr:uid="{00000000-0005-0000-0000-0000519E0000}"/>
    <cellStyle name="Normal 5 2 3 2 3 2 2 2 2 4" xfId="41449" xr:uid="{00000000-0005-0000-0000-0000529E0000}"/>
    <cellStyle name="Normal 5 2 3 2 3 2 2 2 3" xfId="41450" xr:uid="{00000000-0005-0000-0000-0000539E0000}"/>
    <cellStyle name="Normal 5 2 3 2 3 2 2 2 3 2" xfId="41451" xr:uid="{00000000-0005-0000-0000-0000549E0000}"/>
    <cellStyle name="Normal 5 2 3 2 3 2 2 2 4" xfId="41452" xr:uid="{00000000-0005-0000-0000-0000559E0000}"/>
    <cellStyle name="Normal 5 2 3 2 3 2 2 2 4 2" xfId="41453" xr:uid="{00000000-0005-0000-0000-0000569E0000}"/>
    <cellStyle name="Normal 5 2 3 2 3 2 2 2 4 2 2" xfId="41454" xr:uid="{00000000-0005-0000-0000-0000579E0000}"/>
    <cellStyle name="Normal 5 2 3 2 3 2 2 2 4 3" xfId="41455" xr:uid="{00000000-0005-0000-0000-0000589E0000}"/>
    <cellStyle name="Normal 5 2 3 2 3 2 2 2 5" xfId="41456" xr:uid="{00000000-0005-0000-0000-0000599E0000}"/>
    <cellStyle name="Normal 5 2 3 2 3 2 2 3" xfId="41457" xr:uid="{00000000-0005-0000-0000-00005A9E0000}"/>
    <cellStyle name="Normal 5 2 3 2 3 2 2 3 2" xfId="41458" xr:uid="{00000000-0005-0000-0000-00005B9E0000}"/>
    <cellStyle name="Normal 5 2 3 2 3 2 2 3 2 2" xfId="41459" xr:uid="{00000000-0005-0000-0000-00005C9E0000}"/>
    <cellStyle name="Normal 5 2 3 2 3 2 2 3 3" xfId="41460" xr:uid="{00000000-0005-0000-0000-00005D9E0000}"/>
    <cellStyle name="Normal 5 2 3 2 3 2 2 3 3 2" xfId="41461" xr:uid="{00000000-0005-0000-0000-00005E9E0000}"/>
    <cellStyle name="Normal 5 2 3 2 3 2 2 3 3 2 2" xfId="41462" xr:uid="{00000000-0005-0000-0000-00005F9E0000}"/>
    <cellStyle name="Normal 5 2 3 2 3 2 2 3 3 3" xfId="41463" xr:uid="{00000000-0005-0000-0000-0000609E0000}"/>
    <cellStyle name="Normal 5 2 3 2 3 2 2 3 4" xfId="41464" xr:uid="{00000000-0005-0000-0000-0000619E0000}"/>
    <cellStyle name="Normal 5 2 3 2 3 2 2 4" xfId="41465" xr:uid="{00000000-0005-0000-0000-0000629E0000}"/>
    <cellStyle name="Normal 5 2 3 2 3 2 2 4 2" xfId="41466" xr:uid="{00000000-0005-0000-0000-0000639E0000}"/>
    <cellStyle name="Normal 5 2 3 2 3 2 2 4 2 2" xfId="41467" xr:uid="{00000000-0005-0000-0000-0000649E0000}"/>
    <cellStyle name="Normal 5 2 3 2 3 2 2 4 3" xfId="41468" xr:uid="{00000000-0005-0000-0000-0000659E0000}"/>
    <cellStyle name="Normal 5 2 3 2 3 2 2 4 3 2" xfId="41469" xr:uid="{00000000-0005-0000-0000-0000669E0000}"/>
    <cellStyle name="Normal 5 2 3 2 3 2 2 4 3 2 2" xfId="41470" xr:uid="{00000000-0005-0000-0000-0000679E0000}"/>
    <cellStyle name="Normal 5 2 3 2 3 2 2 4 3 3" xfId="41471" xr:uid="{00000000-0005-0000-0000-0000689E0000}"/>
    <cellStyle name="Normal 5 2 3 2 3 2 2 4 4" xfId="41472" xr:uid="{00000000-0005-0000-0000-0000699E0000}"/>
    <cellStyle name="Normal 5 2 3 2 3 2 2 5" xfId="41473" xr:uid="{00000000-0005-0000-0000-00006A9E0000}"/>
    <cellStyle name="Normal 5 2 3 2 3 2 2 5 2" xfId="41474" xr:uid="{00000000-0005-0000-0000-00006B9E0000}"/>
    <cellStyle name="Normal 5 2 3 2 3 2 2 6" xfId="41475" xr:uid="{00000000-0005-0000-0000-00006C9E0000}"/>
    <cellStyle name="Normal 5 2 3 2 3 2 2 6 2" xfId="41476" xr:uid="{00000000-0005-0000-0000-00006D9E0000}"/>
    <cellStyle name="Normal 5 2 3 2 3 2 2 6 2 2" xfId="41477" xr:uid="{00000000-0005-0000-0000-00006E9E0000}"/>
    <cellStyle name="Normal 5 2 3 2 3 2 2 6 3" xfId="41478" xr:uid="{00000000-0005-0000-0000-00006F9E0000}"/>
    <cellStyle name="Normal 5 2 3 2 3 2 2 7" xfId="41479" xr:uid="{00000000-0005-0000-0000-0000709E0000}"/>
    <cellStyle name="Normal 5 2 3 2 3 2 2 7 2" xfId="41480" xr:uid="{00000000-0005-0000-0000-0000719E0000}"/>
    <cellStyle name="Normal 5 2 3 2 3 2 2 8" xfId="41481" xr:uid="{00000000-0005-0000-0000-0000729E0000}"/>
    <cellStyle name="Normal 5 2 3 2 3 2 3" xfId="41482" xr:uid="{00000000-0005-0000-0000-0000739E0000}"/>
    <cellStyle name="Normal 5 2 3 2 3 2 3 2" xfId="41483" xr:uid="{00000000-0005-0000-0000-0000749E0000}"/>
    <cellStyle name="Normal 5 2 3 2 3 2 3 2 2" xfId="41484" xr:uid="{00000000-0005-0000-0000-0000759E0000}"/>
    <cellStyle name="Normal 5 2 3 2 3 2 3 2 2 2" xfId="41485" xr:uid="{00000000-0005-0000-0000-0000769E0000}"/>
    <cellStyle name="Normal 5 2 3 2 3 2 3 2 3" xfId="41486" xr:uid="{00000000-0005-0000-0000-0000779E0000}"/>
    <cellStyle name="Normal 5 2 3 2 3 2 3 2 3 2" xfId="41487" xr:uid="{00000000-0005-0000-0000-0000789E0000}"/>
    <cellStyle name="Normal 5 2 3 2 3 2 3 2 3 2 2" xfId="41488" xr:uid="{00000000-0005-0000-0000-0000799E0000}"/>
    <cellStyle name="Normal 5 2 3 2 3 2 3 2 3 3" xfId="41489" xr:uid="{00000000-0005-0000-0000-00007A9E0000}"/>
    <cellStyle name="Normal 5 2 3 2 3 2 3 2 4" xfId="41490" xr:uid="{00000000-0005-0000-0000-00007B9E0000}"/>
    <cellStyle name="Normal 5 2 3 2 3 2 3 3" xfId="41491" xr:uid="{00000000-0005-0000-0000-00007C9E0000}"/>
    <cellStyle name="Normal 5 2 3 2 3 2 3 3 2" xfId="41492" xr:uid="{00000000-0005-0000-0000-00007D9E0000}"/>
    <cellStyle name="Normal 5 2 3 2 3 2 3 4" xfId="41493" xr:uid="{00000000-0005-0000-0000-00007E9E0000}"/>
    <cellStyle name="Normal 5 2 3 2 3 2 3 4 2" xfId="41494" xr:uid="{00000000-0005-0000-0000-00007F9E0000}"/>
    <cellStyle name="Normal 5 2 3 2 3 2 3 4 2 2" xfId="41495" xr:uid="{00000000-0005-0000-0000-0000809E0000}"/>
    <cellStyle name="Normal 5 2 3 2 3 2 3 4 3" xfId="41496" xr:uid="{00000000-0005-0000-0000-0000819E0000}"/>
    <cellStyle name="Normal 5 2 3 2 3 2 3 5" xfId="41497" xr:uid="{00000000-0005-0000-0000-0000829E0000}"/>
    <cellStyle name="Normal 5 2 3 2 3 2 4" xfId="41498" xr:uid="{00000000-0005-0000-0000-0000839E0000}"/>
    <cellStyle name="Normal 5 2 3 2 3 2 4 2" xfId="41499" xr:uid="{00000000-0005-0000-0000-0000849E0000}"/>
    <cellStyle name="Normal 5 2 3 2 3 2 4 2 2" xfId="41500" xr:uid="{00000000-0005-0000-0000-0000859E0000}"/>
    <cellStyle name="Normal 5 2 3 2 3 2 4 3" xfId="41501" xr:uid="{00000000-0005-0000-0000-0000869E0000}"/>
    <cellStyle name="Normal 5 2 3 2 3 2 4 3 2" xfId="41502" xr:uid="{00000000-0005-0000-0000-0000879E0000}"/>
    <cellStyle name="Normal 5 2 3 2 3 2 4 3 2 2" xfId="41503" xr:uid="{00000000-0005-0000-0000-0000889E0000}"/>
    <cellStyle name="Normal 5 2 3 2 3 2 4 3 3" xfId="41504" xr:uid="{00000000-0005-0000-0000-0000899E0000}"/>
    <cellStyle name="Normal 5 2 3 2 3 2 4 4" xfId="41505" xr:uid="{00000000-0005-0000-0000-00008A9E0000}"/>
    <cellStyle name="Normal 5 2 3 2 3 2 5" xfId="41506" xr:uid="{00000000-0005-0000-0000-00008B9E0000}"/>
    <cellStyle name="Normal 5 2 3 2 3 2 5 2" xfId="41507" xr:uid="{00000000-0005-0000-0000-00008C9E0000}"/>
    <cellStyle name="Normal 5 2 3 2 3 2 5 2 2" xfId="41508" xr:uid="{00000000-0005-0000-0000-00008D9E0000}"/>
    <cellStyle name="Normal 5 2 3 2 3 2 5 3" xfId="41509" xr:uid="{00000000-0005-0000-0000-00008E9E0000}"/>
    <cellStyle name="Normal 5 2 3 2 3 2 5 3 2" xfId="41510" xr:uid="{00000000-0005-0000-0000-00008F9E0000}"/>
    <cellStyle name="Normal 5 2 3 2 3 2 5 3 2 2" xfId="41511" xr:uid="{00000000-0005-0000-0000-0000909E0000}"/>
    <cellStyle name="Normal 5 2 3 2 3 2 5 3 3" xfId="41512" xr:uid="{00000000-0005-0000-0000-0000919E0000}"/>
    <cellStyle name="Normal 5 2 3 2 3 2 5 4" xfId="41513" xr:uid="{00000000-0005-0000-0000-0000929E0000}"/>
    <cellStyle name="Normal 5 2 3 2 3 2 6" xfId="41514" xr:uid="{00000000-0005-0000-0000-0000939E0000}"/>
    <cellStyle name="Normal 5 2 3 2 3 2 6 2" xfId="41515" xr:uid="{00000000-0005-0000-0000-0000949E0000}"/>
    <cellStyle name="Normal 5 2 3 2 3 2 7" xfId="41516" xr:uid="{00000000-0005-0000-0000-0000959E0000}"/>
    <cellStyle name="Normal 5 2 3 2 3 2 7 2" xfId="41517" xr:uid="{00000000-0005-0000-0000-0000969E0000}"/>
    <cellStyle name="Normal 5 2 3 2 3 2 7 2 2" xfId="41518" xr:uid="{00000000-0005-0000-0000-0000979E0000}"/>
    <cellStyle name="Normal 5 2 3 2 3 2 7 3" xfId="41519" xr:uid="{00000000-0005-0000-0000-0000989E0000}"/>
    <cellStyle name="Normal 5 2 3 2 3 2 8" xfId="41520" xr:uid="{00000000-0005-0000-0000-0000999E0000}"/>
    <cellStyle name="Normal 5 2 3 2 3 2 8 2" xfId="41521" xr:uid="{00000000-0005-0000-0000-00009A9E0000}"/>
    <cellStyle name="Normal 5 2 3 2 3 2 9" xfId="41522" xr:uid="{00000000-0005-0000-0000-00009B9E0000}"/>
    <cellStyle name="Normal 5 2 3 2 3 3" xfId="41523" xr:uid="{00000000-0005-0000-0000-00009C9E0000}"/>
    <cellStyle name="Normal 5 2 3 2 3 3 2" xfId="41524" xr:uid="{00000000-0005-0000-0000-00009D9E0000}"/>
    <cellStyle name="Normal 5 2 3 2 3 3 2 2" xfId="41525" xr:uid="{00000000-0005-0000-0000-00009E9E0000}"/>
    <cellStyle name="Normal 5 2 3 2 3 3 2 2 2" xfId="41526" xr:uid="{00000000-0005-0000-0000-00009F9E0000}"/>
    <cellStyle name="Normal 5 2 3 2 3 3 2 2 2 2" xfId="41527" xr:uid="{00000000-0005-0000-0000-0000A09E0000}"/>
    <cellStyle name="Normal 5 2 3 2 3 3 2 2 3" xfId="41528" xr:uid="{00000000-0005-0000-0000-0000A19E0000}"/>
    <cellStyle name="Normal 5 2 3 2 3 3 2 2 3 2" xfId="41529" xr:uid="{00000000-0005-0000-0000-0000A29E0000}"/>
    <cellStyle name="Normal 5 2 3 2 3 3 2 2 3 2 2" xfId="41530" xr:uid="{00000000-0005-0000-0000-0000A39E0000}"/>
    <cellStyle name="Normal 5 2 3 2 3 3 2 2 3 3" xfId="41531" xr:uid="{00000000-0005-0000-0000-0000A49E0000}"/>
    <cellStyle name="Normal 5 2 3 2 3 3 2 2 4" xfId="41532" xr:uid="{00000000-0005-0000-0000-0000A59E0000}"/>
    <cellStyle name="Normal 5 2 3 2 3 3 2 3" xfId="41533" xr:uid="{00000000-0005-0000-0000-0000A69E0000}"/>
    <cellStyle name="Normal 5 2 3 2 3 3 2 3 2" xfId="41534" xr:uid="{00000000-0005-0000-0000-0000A79E0000}"/>
    <cellStyle name="Normal 5 2 3 2 3 3 2 4" xfId="41535" xr:uid="{00000000-0005-0000-0000-0000A89E0000}"/>
    <cellStyle name="Normal 5 2 3 2 3 3 2 4 2" xfId="41536" xr:uid="{00000000-0005-0000-0000-0000A99E0000}"/>
    <cellStyle name="Normal 5 2 3 2 3 3 2 4 2 2" xfId="41537" xr:uid="{00000000-0005-0000-0000-0000AA9E0000}"/>
    <cellStyle name="Normal 5 2 3 2 3 3 2 4 3" xfId="41538" xr:uid="{00000000-0005-0000-0000-0000AB9E0000}"/>
    <cellStyle name="Normal 5 2 3 2 3 3 2 5" xfId="41539" xr:uid="{00000000-0005-0000-0000-0000AC9E0000}"/>
    <cellStyle name="Normal 5 2 3 2 3 3 3" xfId="41540" xr:uid="{00000000-0005-0000-0000-0000AD9E0000}"/>
    <cellStyle name="Normal 5 2 3 2 3 3 3 2" xfId="41541" xr:uid="{00000000-0005-0000-0000-0000AE9E0000}"/>
    <cellStyle name="Normal 5 2 3 2 3 3 3 2 2" xfId="41542" xr:uid="{00000000-0005-0000-0000-0000AF9E0000}"/>
    <cellStyle name="Normal 5 2 3 2 3 3 3 3" xfId="41543" xr:uid="{00000000-0005-0000-0000-0000B09E0000}"/>
    <cellStyle name="Normal 5 2 3 2 3 3 3 3 2" xfId="41544" xr:uid="{00000000-0005-0000-0000-0000B19E0000}"/>
    <cellStyle name="Normal 5 2 3 2 3 3 3 3 2 2" xfId="41545" xr:uid="{00000000-0005-0000-0000-0000B29E0000}"/>
    <cellStyle name="Normal 5 2 3 2 3 3 3 3 3" xfId="41546" xr:uid="{00000000-0005-0000-0000-0000B39E0000}"/>
    <cellStyle name="Normal 5 2 3 2 3 3 3 4" xfId="41547" xr:uid="{00000000-0005-0000-0000-0000B49E0000}"/>
    <cellStyle name="Normal 5 2 3 2 3 3 4" xfId="41548" xr:uid="{00000000-0005-0000-0000-0000B59E0000}"/>
    <cellStyle name="Normal 5 2 3 2 3 3 4 2" xfId="41549" xr:uid="{00000000-0005-0000-0000-0000B69E0000}"/>
    <cellStyle name="Normal 5 2 3 2 3 3 4 2 2" xfId="41550" xr:uid="{00000000-0005-0000-0000-0000B79E0000}"/>
    <cellStyle name="Normal 5 2 3 2 3 3 4 3" xfId="41551" xr:uid="{00000000-0005-0000-0000-0000B89E0000}"/>
    <cellStyle name="Normal 5 2 3 2 3 3 4 3 2" xfId="41552" xr:uid="{00000000-0005-0000-0000-0000B99E0000}"/>
    <cellStyle name="Normal 5 2 3 2 3 3 4 3 2 2" xfId="41553" xr:uid="{00000000-0005-0000-0000-0000BA9E0000}"/>
    <cellStyle name="Normal 5 2 3 2 3 3 4 3 3" xfId="41554" xr:uid="{00000000-0005-0000-0000-0000BB9E0000}"/>
    <cellStyle name="Normal 5 2 3 2 3 3 4 4" xfId="41555" xr:uid="{00000000-0005-0000-0000-0000BC9E0000}"/>
    <cellStyle name="Normal 5 2 3 2 3 3 5" xfId="41556" xr:uid="{00000000-0005-0000-0000-0000BD9E0000}"/>
    <cellStyle name="Normal 5 2 3 2 3 3 5 2" xfId="41557" xr:uid="{00000000-0005-0000-0000-0000BE9E0000}"/>
    <cellStyle name="Normal 5 2 3 2 3 3 6" xfId="41558" xr:uid="{00000000-0005-0000-0000-0000BF9E0000}"/>
    <cellStyle name="Normal 5 2 3 2 3 3 6 2" xfId="41559" xr:uid="{00000000-0005-0000-0000-0000C09E0000}"/>
    <cellStyle name="Normal 5 2 3 2 3 3 6 2 2" xfId="41560" xr:uid="{00000000-0005-0000-0000-0000C19E0000}"/>
    <cellStyle name="Normal 5 2 3 2 3 3 6 3" xfId="41561" xr:uid="{00000000-0005-0000-0000-0000C29E0000}"/>
    <cellStyle name="Normal 5 2 3 2 3 3 7" xfId="41562" xr:uid="{00000000-0005-0000-0000-0000C39E0000}"/>
    <cellStyle name="Normal 5 2 3 2 3 3 7 2" xfId="41563" xr:uid="{00000000-0005-0000-0000-0000C49E0000}"/>
    <cellStyle name="Normal 5 2 3 2 3 3 8" xfId="41564" xr:uid="{00000000-0005-0000-0000-0000C59E0000}"/>
    <cellStyle name="Normal 5 2 3 2 3 4" xfId="41565" xr:uid="{00000000-0005-0000-0000-0000C69E0000}"/>
    <cellStyle name="Normal 5 2 3 2 3 4 2" xfId="41566" xr:uid="{00000000-0005-0000-0000-0000C79E0000}"/>
    <cellStyle name="Normal 5 2 3 2 3 4 2 2" xfId="41567" xr:uid="{00000000-0005-0000-0000-0000C89E0000}"/>
    <cellStyle name="Normal 5 2 3 2 3 4 2 2 2" xfId="41568" xr:uid="{00000000-0005-0000-0000-0000C99E0000}"/>
    <cellStyle name="Normal 5 2 3 2 3 4 2 3" xfId="41569" xr:uid="{00000000-0005-0000-0000-0000CA9E0000}"/>
    <cellStyle name="Normal 5 2 3 2 3 4 2 3 2" xfId="41570" xr:uid="{00000000-0005-0000-0000-0000CB9E0000}"/>
    <cellStyle name="Normal 5 2 3 2 3 4 2 3 2 2" xfId="41571" xr:uid="{00000000-0005-0000-0000-0000CC9E0000}"/>
    <cellStyle name="Normal 5 2 3 2 3 4 2 3 3" xfId="41572" xr:uid="{00000000-0005-0000-0000-0000CD9E0000}"/>
    <cellStyle name="Normal 5 2 3 2 3 4 2 4" xfId="41573" xr:uid="{00000000-0005-0000-0000-0000CE9E0000}"/>
    <cellStyle name="Normal 5 2 3 2 3 4 3" xfId="41574" xr:uid="{00000000-0005-0000-0000-0000CF9E0000}"/>
    <cellStyle name="Normal 5 2 3 2 3 4 3 2" xfId="41575" xr:uid="{00000000-0005-0000-0000-0000D09E0000}"/>
    <cellStyle name="Normal 5 2 3 2 3 4 4" xfId="41576" xr:uid="{00000000-0005-0000-0000-0000D19E0000}"/>
    <cellStyle name="Normal 5 2 3 2 3 4 4 2" xfId="41577" xr:uid="{00000000-0005-0000-0000-0000D29E0000}"/>
    <cellStyle name="Normal 5 2 3 2 3 4 4 2 2" xfId="41578" xr:uid="{00000000-0005-0000-0000-0000D39E0000}"/>
    <cellStyle name="Normal 5 2 3 2 3 4 4 3" xfId="41579" xr:uid="{00000000-0005-0000-0000-0000D49E0000}"/>
    <cellStyle name="Normal 5 2 3 2 3 4 5" xfId="41580" xr:uid="{00000000-0005-0000-0000-0000D59E0000}"/>
    <cellStyle name="Normal 5 2 3 2 3 5" xfId="41581" xr:uid="{00000000-0005-0000-0000-0000D69E0000}"/>
    <cellStyle name="Normal 5 2 3 2 3 5 2" xfId="41582" xr:uid="{00000000-0005-0000-0000-0000D79E0000}"/>
    <cellStyle name="Normal 5 2 3 2 3 5 2 2" xfId="41583" xr:uid="{00000000-0005-0000-0000-0000D89E0000}"/>
    <cellStyle name="Normal 5 2 3 2 3 5 3" xfId="41584" xr:uid="{00000000-0005-0000-0000-0000D99E0000}"/>
    <cellStyle name="Normal 5 2 3 2 3 5 3 2" xfId="41585" xr:uid="{00000000-0005-0000-0000-0000DA9E0000}"/>
    <cellStyle name="Normal 5 2 3 2 3 5 3 2 2" xfId="41586" xr:uid="{00000000-0005-0000-0000-0000DB9E0000}"/>
    <cellStyle name="Normal 5 2 3 2 3 5 3 3" xfId="41587" xr:uid="{00000000-0005-0000-0000-0000DC9E0000}"/>
    <cellStyle name="Normal 5 2 3 2 3 5 4" xfId="41588" xr:uid="{00000000-0005-0000-0000-0000DD9E0000}"/>
    <cellStyle name="Normal 5 2 3 2 3 6" xfId="41589" xr:uid="{00000000-0005-0000-0000-0000DE9E0000}"/>
    <cellStyle name="Normal 5 2 3 2 3 6 2" xfId="41590" xr:uid="{00000000-0005-0000-0000-0000DF9E0000}"/>
    <cellStyle name="Normal 5 2 3 2 3 6 2 2" xfId="41591" xr:uid="{00000000-0005-0000-0000-0000E09E0000}"/>
    <cellStyle name="Normal 5 2 3 2 3 6 3" xfId="41592" xr:uid="{00000000-0005-0000-0000-0000E19E0000}"/>
    <cellStyle name="Normal 5 2 3 2 3 6 3 2" xfId="41593" xr:uid="{00000000-0005-0000-0000-0000E29E0000}"/>
    <cellStyle name="Normal 5 2 3 2 3 6 3 2 2" xfId="41594" xr:uid="{00000000-0005-0000-0000-0000E39E0000}"/>
    <cellStyle name="Normal 5 2 3 2 3 6 3 3" xfId="41595" xr:uid="{00000000-0005-0000-0000-0000E49E0000}"/>
    <cellStyle name="Normal 5 2 3 2 3 6 4" xfId="41596" xr:uid="{00000000-0005-0000-0000-0000E59E0000}"/>
    <cellStyle name="Normal 5 2 3 2 3 7" xfId="41597" xr:uid="{00000000-0005-0000-0000-0000E69E0000}"/>
    <cellStyle name="Normal 5 2 3 2 3 7 2" xfId="41598" xr:uid="{00000000-0005-0000-0000-0000E79E0000}"/>
    <cellStyle name="Normal 5 2 3 2 3 8" xfId="41599" xr:uid="{00000000-0005-0000-0000-0000E89E0000}"/>
    <cellStyle name="Normal 5 2 3 2 3 8 2" xfId="41600" xr:uid="{00000000-0005-0000-0000-0000E99E0000}"/>
    <cellStyle name="Normal 5 2 3 2 3 8 2 2" xfId="41601" xr:uid="{00000000-0005-0000-0000-0000EA9E0000}"/>
    <cellStyle name="Normal 5 2 3 2 3 8 3" xfId="41602" xr:uid="{00000000-0005-0000-0000-0000EB9E0000}"/>
    <cellStyle name="Normal 5 2 3 2 3 9" xfId="41603" xr:uid="{00000000-0005-0000-0000-0000EC9E0000}"/>
    <cellStyle name="Normal 5 2 3 2 3 9 2" xfId="41604" xr:uid="{00000000-0005-0000-0000-0000ED9E0000}"/>
    <cellStyle name="Normal 5 2 3 2 4" xfId="41605" xr:uid="{00000000-0005-0000-0000-0000EE9E0000}"/>
    <cellStyle name="Normal 5 2 3 2 4 10" xfId="41606" xr:uid="{00000000-0005-0000-0000-0000EF9E0000}"/>
    <cellStyle name="Normal 5 2 3 2 4 11" xfId="41607" xr:uid="{00000000-0005-0000-0000-0000F09E0000}"/>
    <cellStyle name="Normal 5 2 3 2 4 2" xfId="41608" xr:uid="{00000000-0005-0000-0000-0000F19E0000}"/>
    <cellStyle name="Normal 5 2 3 2 4 2 2" xfId="41609" xr:uid="{00000000-0005-0000-0000-0000F29E0000}"/>
    <cellStyle name="Normal 5 2 3 2 4 2 2 2" xfId="41610" xr:uid="{00000000-0005-0000-0000-0000F39E0000}"/>
    <cellStyle name="Normal 5 2 3 2 4 2 2 2 2" xfId="41611" xr:uid="{00000000-0005-0000-0000-0000F49E0000}"/>
    <cellStyle name="Normal 5 2 3 2 4 2 2 2 2 2" xfId="41612" xr:uid="{00000000-0005-0000-0000-0000F59E0000}"/>
    <cellStyle name="Normal 5 2 3 2 4 2 2 2 2 2 2" xfId="41613" xr:uid="{00000000-0005-0000-0000-0000F69E0000}"/>
    <cellStyle name="Normal 5 2 3 2 4 2 2 2 2 3" xfId="41614" xr:uid="{00000000-0005-0000-0000-0000F79E0000}"/>
    <cellStyle name="Normal 5 2 3 2 4 2 2 2 2 3 2" xfId="41615" xr:uid="{00000000-0005-0000-0000-0000F89E0000}"/>
    <cellStyle name="Normal 5 2 3 2 4 2 2 2 2 3 2 2" xfId="41616" xr:uid="{00000000-0005-0000-0000-0000F99E0000}"/>
    <cellStyle name="Normal 5 2 3 2 4 2 2 2 2 3 3" xfId="41617" xr:uid="{00000000-0005-0000-0000-0000FA9E0000}"/>
    <cellStyle name="Normal 5 2 3 2 4 2 2 2 2 4" xfId="41618" xr:uid="{00000000-0005-0000-0000-0000FB9E0000}"/>
    <cellStyle name="Normal 5 2 3 2 4 2 2 2 3" xfId="41619" xr:uid="{00000000-0005-0000-0000-0000FC9E0000}"/>
    <cellStyle name="Normal 5 2 3 2 4 2 2 2 3 2" xfId="41620" xr:uid="{00000000-0005-0000-0000-0000FD9E0000}"/>
    <cellStyle name="Normal 5 2 3 2 4 2 2 2 4" xfId="41621" xr:uid="{00000000-0005-0000-0000-0000FE9E0000}"/>
    <cellStyle name="Normal 5 2 3 2 4 2 2 2 4 2" xfId="41622" xr:uid="{00000000-0005-0000-0000-0000FF9E0000}"/>
    <cellStyle name="Normal 5 2 3 2 4 2 2 2 4 2 2" xfId="41623" xr:uid="{00000000-0005-0000-0000-0000009F0000}"/>
    <cellStyle name="Normal 5 2 3 2 4 2 2 2 4 3" xfId="41624" xr:uid="{00000000-0005-0000-0000-0000019F0000}"/>
    <cellStyle name="Normal 5 2 3 2 4 2 2 2 5" xfId="41625" xr:uid="{00000000-0005-0000-0000-0000029F0000}"/>
    <cellStyle name="Normal 5 2 3 2 4 2 2 3" xfId="41626" xr:uid="{00000000-0005-0000-0000-0000039F0000}"/>
    <cellStyle name="Normal 5 2 3 2 4 2 2 3 2" xfId="41627" xr:uid="{00000000-0005-0000-0000-0000049F0000}"/>
    <cellStyle name="Normal 5 2 3 2 4 2 2 3 2 2" xfId="41628" xr:uid="{00000000-0005-0000-0000-0000059F0000}"/>
    <cellStyle name="Normal 5 2 3 2 4 2 2 3 3" xfId="41629" xr:uid="{00000000-0005-0000-0000-0000069F0000}"/>
    <cellStyle name="Normal 5 2 3 2 4 2 2 3 3 2" xfId="41630" xr:uid="{00000000-0005-0000-0000-0000079F0000}"/>
    <cellStyle name="Normal 5 2 3 2 4 2 2 3 3 2 2" xfId="41631" xr:uid="{00000000-0005-0000-0000-0000089F0000}"/>
    <cellStyle name="Normal 5 2 3 2 4 2 2 3 3 3" xfId="41632" xr:uid="{00000000-0005-0000-0000-0000099F0000}"/>
    <cellStyle name="Normal 5 2 3 2 4 2 2 3 4" xfId="41633" xr:uid="{00000000-0005-0000-0000-00000A9F0000}"/>
    <cellStyle name="Normal 5 2 3 2 4 2 2 4" xfId="41634" xr:uid="{00000000-0005-0000-0000-00000B9F0000}"/>
    <cellStyle name="Normal 5 2 3 2 4 2 2 4 2" xfId="41635" xr:uid="{00000000-0005-0000-0000-00000C9F0000}"/>
    <cellStyle name="Normal 5 2 3 2 4 2 2 4 2 2" xfId="41636" xr:uid="{00000000-0005-0000-0000-00000D9F0000}"/>
    <cellStyle name="Normal 5 2 3 2 4 2 2 4 3" xfId="41637" xr:uid="{00000000-0005-0000-0000-00000E9F0000}"/>
    <cellStyle name="Normal 5 2 3 2 4 2 2 4 3 2" xfId="41638" xr:uid="{00000000-0005-0000-0000-00000F9F0000}"/>
    <cellStyle name="Normal 5 2 3 2 4 2 2 4 3 2 2" xfId="41639" xr:uid="{00000000-0005-0000-0000-0000109F0000}"/>
    <cellStyle name="Normal 5 2 3 2 4 2 2 4 3 3" xfId="41640" xr:uid="{00000000-0005-0000-0000-0000119F0000}"/>
    <cellStyle name="Normal 5 2 3 2 4 2 2 4 4" xfId="41641" xr:uid="{00000000-0005-0000-0000-0000129F0000}"/>
    <cellStyle name="Normal 5 2 3 2 4 2 2 5" xfId="41642" xr:uid="{00000000-0005-0000-0000-0000139F0000}"/>
    <cellStyle name="Normal 5 2 3 2 4 2 2 5 2" xfId="41643" xr:uid="{00000000-0005-0000-0000-0000149F0000}"/>
    <cellStyle name="Normal 5 2 3 2 4 2 2 6" xfId="41644" xr:uid="{00000000-0005-0000-0000-0000159F0000}"/>
    <cellStyle name="Normal 5 2 3 2 4 2 2 6 2" xfId="41645" xr:uid="{00000000-0005-0000-0000-0000169F0000}"/>
    <cellStyle name="Normal 5 2 3 2 4 2 2 6 2 2" xfId="41646" xr:uid="{00000000-0005-0000-0000-0000179F0000}"/>
    <cellStyle name="Normal 5 2 3 2 4 2 2 6 3" xfId="41647" xr:uid="{00000000-0005-0000-0000-0000189F0000}"/>
    <cellStyle name="Normal 5 2 3 2 4 2 2 7" xfId="41648" xr:uid="{00000000-0005-0000-0000-0000199F0000}"/>
    <cellStyle name="Normal 5 2 3 2 4 2 2 7 2" xfId="41649" xr:uid="{00000000-0005-0000-0000-00001A9F0000}"/>
    <cellStyle name="Normal 5 2 3 2 4 2 2 8" xfId="41650" xr:uid="{00000000-0005-0000-0000-00001B9F0000}"/>
    <cellStyle name="Normal 5 2 3 2 4 2 3" xfId="41651" xr:uid="{00000000-0005-0000-0000-00001C9F0000}"/>
    <cellStyle name="Normal 5 2 3 2 4 2 3 2" xfId="41652" xr:uid="{00000000-0005-0000-0000-00001D9F0000}"/>
    <cellStyle name="Normal 5 2 3 2 4 2 3 2 2" xfId="41653" xr:uid="{00000000-0005-0000-0000-00001E9F0000}"/>
    <cellStyle name="Normal 5 2 3 2 4 2 3 2 2 2" xfId="41654" xr:uid="{00000000-0005-0000-0000-00001F9F0000}"/>
    <cellStyle name="Normal 5 2 3 2 4 2 3 2 3" xfId="41655" xr:uid="{00000000-0005-0000-0000-0000209F0000}"/>
    <cellStyle name="Normal 5 2 3 2 4 2 3 2 3 2" xfId="41656" xr:uid="{00000000-0005-0000-0000-0000219F0000}"/>
    <cellStyle name="Normal 5 2 3 2 4 2 3 2 3 2 2" xfId="41657" xr:uid="{00000000-0005-0000-0000-0000229F0000}"/>
    <cellStyle name="Normal 5 2 3 2 4 2 3 2 3 3" xfId="41658" xr:uid="{00000000-0005-0000-0000-0000239F0000}"/>
    <cellStyle name="Normal 5 2 3 2 4 2 3 2 4" xfId="41659" xr:uid="{00000000-0005-0000-0000-0000249F0000}"/>
    <cellStyle name="Normal 5 2 3 2 4 2 3 3" xfId="41660" xr:uid="{00000000-0005-0000-0000-0000259F0000}"/>
    <cellStyle name="Normal 5 2 3 2 4 2 3 3 2" xfId="41661" xr:uid="{00000000-0005-0000-0000-0000269F0000}"/>
    <cellStyle name="Normal 5 2 3 2 4 2 3 4" xfId="41662" xr:uid="{00000000-0005-0000-0000-0000279F0000}"/>
    <cellStyle name="Normal 5 2 3 2 4 2 3 4 2" xfId="41663" xr:uid="{00000000-0005-0000-0000-0000289F0000}"/>
    <cellStyle name="Normal 5 2 3 2 4 2 3 4 2 2" xfId="41664" xr:uid="{00000000-0005-0000-0000-0000299F0000}"/>
    <cellStyle name="Normal 5 2 3 2 4 2 3 4 3" xfId="41665" xr:uid="{00000000-0005-0000-0000-00002A9F0000}"/>
    <cellStyle name="Normal 5 2 3 2 4 2 3 5" xfId="41666" xr:uid="{00000000-0005-0000-0000-00002B9F0000}"/>
    <cellStyle name="Normal 5 2 3 2 4 2 4" xfId="41667" xr:uid="{00000000-0005-0000-0000-00002C9F0000}"/>
    <cellStyle name="Normal 5 2 3 2 4 2 4 2" xfId="41668" xr:uid="{00000000-0005-0000-0000-00002D9F0000}"/>
    <cellStyle name="Normal 5 2 3 2 4 2 4 2 2" xfId="41669" xr:uid="{00000000-0005-0000-0000-00002E9F0000}"/>
    <cellStyle name="Normal 5 2 3 2 4 2 4 3" xfId="41670" xr:uid="{00000000-0005-0000-0000-00002F9F0000}"/>
    <cellStyle name="Normal 5 2 3 2 4 2 4 3 2" xfId="41671" xr:uid="{00000000-0005-0000-0000-0000309F0000}"/>
    <cellStyle name="Normal 5 2 3 2 4 2 4 3 2 2" xfId="41672" xr:uid="{00000000-0005-0000-0000-0000319F0000}"/>
    <cellStyle name="Normal 5 2 3 2 4 2 4 3 3" xfId="41673" xr:uid="{00000000-0005-0000-0000-0000329F0000}"/>
    <cellStyle name="Normal 5 2 3 2 4 2 4 4" xfId="41674" xr:uid="{00000000-0005-0000-0000-0000339F0000}"/>
    <cellStyle name="Normal 5 2 3 2 4 2 5" xfId="41675" xr:uid="{00000000-0005-0000-0000-0000349F0000}"/>
    <cellStyle name="Normal 5 2 3 2 4 2 5 2" xfId="41676" xr:uid="{00000000-0005-0000-0000-0000359F0000}"/>
    <cellStyle name="Normal 5 2 3 2 4 2 5 2 2" xfId="41677" xr:uid="{00000000-0005-0000-0000-0000369F0000}"/>
    <cellStyle name="Normal 5 2 3 2 4 2 5 3" xfId="41678" xr:uid="{00000000-0005-0000-0000-0000379F0000}"/>
    <cellStyle name="Normal 5 2 3 2 4 2 5 3 2" xfId="41679" xr:uid="{00000000-0005-0000-0000-0000389F0000}"/>
    <cellStyle name="Normal 5 2 3 2 4 2 5 3 2 2" xfId="41680" xr:uid="{00000000-0005-0000-0000-0000399F0000}"/>
    <cellStyle name="Normal 5 2 3 2 4 2 5 3 3" xfId="41681" xr:uid="{00000000-0005-0000-0000-00003A9F0000}"/>
    <cellStyle name="Normal 5 2 3 2 4 2 5 4" xfId="41682" xr:uid="{00000000-0005-0000-0000-00003B9F0000}"/>
    <cellStyle name="Normal 5 2 3 2 4 2 6" xfId="41683" xr:uid="{00000000-0005-0000-0000-00003C9F0000}"/>
    <cellStyle name="Normal 5 2 3 2 4 2 6 2" xfId="41684" xr:uid="{00000000-0005-0000-0000-00003D9F0000}"/>
    <cellStyle name="Normal 5 2 3 2 4 2 7" xfId="41685" xr:uid="{00000000-0005-0000-0000-00003E9F0000}"/>
    <cellStyle name="Normal 5 2 3 2 4 2 7 2" xfId="41686" xr:uid="{00000000-0005-0000-0000-00003F9F0000}"/>
    <cellStyle name="Normal 5 2 3 2 4 2 7 2 2" xfId="41687" xr:uid="{00000000-0005-0000-0000-0000409F0000}"/>
    <cellStyle name="Normal 5 2 3 2 4 2 7 3" xfId="41688" xr:uid="{00000000-0005-0000-0000-0000419F0000}"/>
    <cellStyle name="Normal 5 2 3 2 4 2 8" xfId="41689" xr:uid="{00000000-0005-0000-0000-0000429F0000}"/>
    <cellStyle name="Normal 5 2 3 2 4 2 8 2" xfId="41690" xr:uid="{00000000-0005-0000-0000-0000439F0000}"/>
    <cellStyle name="Normal 5 2 3 2 4 2 9" xfId="41691" xr:uid="{00000000-0005-0000-0000-0000449F0000}"/>
    <cellStyle name="Normal 5 2 3 2 4 3" xfId="41692" xr:uid="{00000000-0005-0000-0000-0000459F0000}"/>
    <cellStyle name="Normal 5 2 3 2 4 3 2" xfId="41693" xr:uid="{00000000-0005-0000-0000-0000469F0000}"/>
    <cellStyle name="Normal 5 2 3 2 4 3 2 2" xfId="41694" xr:uid="{00000000-0005-0000-0000-0000479F0000}"/>
    <cellStyle name="Normal 5 2 3 2 4 3 2 2 2" xfId="41695" xr:uid="{00000000-0005-0000-0000-0000489F0000}"/>
    <cellStyle name="Normal 5 2 3 2 4 3 2 2 2 2" xfId="41696" xr:uid="{00000000-0005-0000-0000-0000499F0000}"/>
    <cellStyle name="Normal 5 2 3 2 4 3 2 2 3" xfId="41697" xr:uid="{00000000-0005-0000-0000-00004A9F0000}"/>
    <cellStyle name="Normal 5 2 3 2 4 3 2 2 3 2" xfId="41698" xr:uid="{00000000-0005-0000-0000-00004B9F0000}"/>
    <cellStyle name="Normal 5 2 3 2 4 3 2 2 3 2 2" xfId="41699" xr:uid="{00000000-0005-0000-0000-00004C9F0000}"/>
    <cellStyle name="Normal 5 2 3 2 4 3 2 2 3 3" xfId="41700" xr:uid="{00000000-0005-0000-0000-00004D9F0000}"/>
    <cellStyle name="Normal 5 2 3 2 4 3 2 2 4" xfId="41701" xr:uid="{00000000-0005-0000-0000-00004E9F0000}"/>
    <cellStyle name="Normal 5 2 3 2 4 3 2 3" xfId="41702" xr:uid="{00000000-0005-0000-0000-00004F9F0000}"/>
    <cellStyle name="Normal 5 2 3 2 4 3 2 3 2" xfId="41703" xr:uid="{00000000-0005-0000-0000-0000509F0000}"/>
    <cellStyle name="Normal 5 2 3 2 4 3 2 4" xfId="41704" xr:uid="{00000000-0005-0000-0000-0000519F0000}"/>
    <cellStyle name="Normal 5 2 3 2 4 3 2 4 2" xfId="41705" xr:uid="{00000000-0005-0000-0000-0000529F0000}"/>
    <cellStyle name="Normal 5 2 3 2 4 3 2 4 2 2" xfId="41706" xr:uid="{00000000-0005-0000-0000-0000539F0000}"/>
    <cellStyle name="Normal 5 2 3 2 4 3 2 4 3" xfId="41707" xr:uid="{00000000-0005-0000-0000-0000549F0000}"/>
    <cellStyle name="Normal 5 2 3 2 4 3 2 5" xfId="41708" xr:uid="{00000000-0005-0000-0000-0000559F0000}"/>
    <cellStyle name="Normal 5 2 3 2 4 3 3" xfId="41709" xr:uid="{00000000-0005-0000-0000-0000569F0000}"/>
    <cellStyle name="Normal 5 2 3 2 4 3 3 2" xfId="41710" xr:uid="{00000000-0005-0000-0000-0000579F0000}"/>
    <cellStyle name="Normal 5 2 3 2 4 3 3 2 2" xfId="41711" xr:uid="{00000000-0005-0000-0000-0000589F0000}"/>
    <cellStyle name="Normal 5 2 3 2 4 3 3 3" xfId="41712" xr:uid="{00000000-0005-0000-0000-0000599F0000}"/>
    <cellStyle name="Normal 5 2 3 2 4 3 3 3 2" xfId="41713" xr:uid="{00000000-0005-0000-0000-00005A9F0000}"/>
    <cellStyle name="Normal 5 2 3 2 4 3 3 3 2 2" xfId="41714" xr:uid="{00000000-0005-0000-0000-00005B9F0000}"/>
    <cellStyle name="Normal 5 2 3 2 4 3 3 3 3" xfId="41715" xr:uid="{00000000-0005-0000-0000-00005C9F0000}"/>
    <cellStyle name="Normal 5 2 3 2 4 3 3 4" xfId="41716" xr:uid="{00000000-0005-0000-0000-00005D9F0000}"/>
    <cellStyle name="Normal 5 2 3 2 4 3 4" xfId="41717" xr:uid="{00000000-0005-0000-0000-00005E9F0000}"/>
    <cellStyle name="Normal 5 2 3 2 4 3 4 2" xfId="41718" xr:uid="{00000000-0005-0000-0000-00005F9F0000}"/>
    <cellStyle name="Normal 5 2 3 2 4 3 4 2 2" xfId="41719" xr:uid="{00000000-0005-0000-0000-0000609F0000}"/>
    <cellStyle name="Normal 5 2 3 2 4 3 4 3" xfId="41720" xr:uid="{00000000-0005-0000-0000-0000619F0000}"/>
    <cellStyle name="Normal 5 2 3 2 4 3 4 3 2" xfId="41721" xr:uid="{00000000-0005-0000-0000-0000629F0000}"/>
    <cellStyle name="Normal 5 2 3 2 4 3 4 3 2 2" xfId="41722" xr:uid="{00000000-0005-0000-0000-0000639F0000}"/>
    <cellStyle name="Normal 5 2 3 2 4 3 4 3 3" xfId="41723" xr:uid="{00000000-0005-0000-0000-0000649F0000}"/>
    <cellStyle name="Normal 5 2 3 2 4 3 4 4" xfId="41724" xr:uid="{00000000-0005-0000-0000-0000659F0000}"/>
    <cellStyle name="Normal 5 2 3 2 4 3 5" xfId="41725" xr:uid="{00000000-0005-0000-0000-0000669F0000}"/>
    <cellStyle name="Normal 5 2 3 2 4 3 5 2" xfId="41726" xr:uid="{00000000-0005-0000-0000-0000679F0000}"/>
    <cellStyle name="Normal 5 2 3 2 4 3 6" xfId="41727" xr:uid="{00000000-0005-0000-0000-0000689F0000}"/>
    <cellStyle name="Normal 5 2 3 2 4 3 6 2" xfId="41728" xr:uid="{00000000-0005-0000-0000-0000699F0000}"/>
    <cellStyle name="Normal 5 2 3 2 4 3 6 2 2" xfId="41729" xr:uid="{00000000-0005-0000-0000-00006A9F0000}"/>
    <cellStyle name="Normal 5 2 3 2 4 3 6 3" xfId="41730" xr:uid="{00000000-0005-0000-0000-00006B9F0000}"/>
    <cellStyle name="Normal 5 2 3 2 4 3 7" xfId="41731" xr:uid="{00000000-0005-0000-0000-00006C9F0000}"/>
    <cellStyle name="Normal 5 2 3 2 4 3 7 2" xfId="41732" xr:uid="{00000000-0005-0000-0000-00006D9F0000}"/>
    <cellStyle name="Normal 5 2 3 2 4 3 8" xfId="41733" xr:uid="{00000000-0005-0000-0000-00006E9F0000}"/>
    <cellStyle name="Normal 5 2 3 2 4 4" xfId="41734" xr:uid="{00000000-0005-0000-0000-00006F9F0000}"/>
    <cellStyle name="Normal 5 2 3 2 4 4 2" xfId="41735" xr:uid="{00000000-0005-0000-0000-0000709F0000}"/>
    <cellStyle name="Normal 5 2 3 2 4 4 2 2" xfId="41736" xr:uid="{00000000-0005-0000-0000-0000719F0000}"/>
    <cellStyle name="Normal 5 2 3 2 4 4 2 2 2" xfId="41737" xr:uid="{00000000-0005-0000-0000-0000729F0000}"/>
    <cellStyle name="Normal 5 2 3 2 4 4 2 3" xfId="41738" xr:uid="{00000000-0005-0000-0000-0000739F0000}"/>
    <cellStyle name="Normal 5 2 3 2 4 4 2 3 2" xfId="41739" xr:uid="{00000000-0005-0000-0000-0000749F0000}"/>
    <cellStyle name="Normal 5 2 3 2 4 4 2 3 2 2" xfId="41740" xr:uid="{00000000-0005-0000-0000-0000759F0000}"/>
    <cellStyle name="Normal 5 2 3 2 4 4 2 3 3" xfId="41741" xr:uid="{00000000-0005-0000-0000-0000769F0000}"/>
    <cellStyle name="Normal 5 2 3 2 4 4 2 4" xfId="41742" xr:uid="{00000000-0005-0000-0000-0000779F0000}"/>
    <cellStyle name="Normal 5 2 3 2 4 4 3" xfId="41743" xr:uid="{00000000-0005-0000-0000-0000789F0000}"/>
    <cellStyle name="Normal 5 2 3 2 4 4 3 2" xfId="41744" xr:uid="{00000000-0005-0000-0000-0000799F0000}"/>
    <cellStyle name="Normal 5 2 3 2 4 4 4" xfId="41745" xr:uid="{00000000-0005-0000-0000-00007A9F0000}"/>
    <cellStyle name="Normal 5 2 3 2 4 4 4 2" xfId="41746" xr:uid="{00000000-0005-0000-0000-00007B9F0000}"/>
    <cellStyle name="Normal 5 2 3 2 4 4 4 2 2" xfId="41747" xr:uid="{00000000-0005-0000-0000-00007C9F0000}"/>
    <cellStyle name="Normal 5 2 3 2 4 4 4 3" xfId="41748" xr:uid="{00000000-0005-0000-0000-00007D9F0000}"/>
    <cellStyle name="Normal 5 2 3 2 4 4 5" xfId="41749" xr:uid="{00000000-0005-0000-0000-00007E9F0000}"/>
    <cellStyle name="Normal 5 2 3 2 4 5" xfId="41750" xr:uid="{00000000-0005-0000-0000-00007F9F0000}"/>
    <cellStyle name="Normal 5 2 3 2 4 5 2" xfId="41751" xr:uid="{00000000-0005-0000-0000-0000809F0000}"/>
    <cellStyle name="Normal 5 2 3 2 4 5 2 2" xfId="41752" xr:uid="{00000000-0005-0000-0000-0000819F0000}"/>
    <cellStyle name="Normal 5 2 3 2 4 5 3" xfId="41753" xr:uid="{00000000-0005-0000-0000-0000829F0000}"/>
    <cellStyle name="Normal 5 2 3 2 4 5 3 2" xfId="41754" xr:uid="{00000000-0005-0000-0000-0000839F0000}"/>
    <cellStyle name="Normal 5 2 3 2 4 5 3 2 2" xfId="41755" xr:uid="{00000000-0005-0000-0000-0000849F0000}"/>
    <cellStyle name="Normal 5 2 3 2 4 5 3 3" xfId="41756" xr:uid="{00000000-0005-0000-0000-0000859F0000}"/>
    <cellStyle name="Normal 5 2 3 2 4 5 4" xfId="41757" xr:uid="{00000000-0005-0000-0000-0000869F0000}"/>
    <cellStyle name="Normal 5 2 3 2 4 6" xfId="41758" xr:uid="{00000000-0005-0000-0000-0000879F0000}"/>
    <cellStyle name="Normal 5 2 3 2 4 6 2" xfId="41759" xr:uid="{00000000-0005-0000-0000-0000889F0000}"/>
    <cellStyle name="Normal 5 2 3 2 4 6 2 2" xfId="41760" xr:uid="{00000000-0005-0000-0000-0000899F0000}"/>
    <cellStyle name="Normal 5 2 3 2 4 6 3" xfId="41761" xr:uid="{00000000-0005-0000-0000-00008A9F0000}"/>
    <cellStyle name="Normal 5 2 3 2 4 6 3 2" xfId="41762" xr:uid="{00000000-0005-0000-0000-00008B9F0000}"/>
    <cellStyle name="Normal 5 2 3 2 4 6 3 2 2" xfId="41763" xr:uid="{00000000-0005-0000-0000-00008C9F0000}"/>
    <cellStyle name="Normal 5 2 3 2 4 6 3 3" xfId="41764" xr:uid="{00000000-0005-0000-0000-00008D9F0000}"/>
    <cellStyle name="Normal 5 2 3 2 4 6 4" xfId="41765" xr:uid="{00000000-0005-0000-0000-00008E9F0000}"/>
    <cellStyle name="Normal 5 2 3 2 4 7" xfId="41766" xr:uid="{00000000-0005-0000-0000-00008F9F0000}"/>
    <cellStyle name="Normal 5 2 3 2 4 7 2" xfId="41767" xr:uid="{00000000-0005-0000-0000-0000909F0000}"/>
    <cellStyle name="Normal 5 2 3 2 4 8" xfId="41768" xr:uid="{00000000-0005-0000-0000-0000919F0000}"/>
    <cellStyle name="Normal 5 2 3 2 4 8 2" xfId="41769" xr:uid="{00000000-0005-0000-0000-0000929F0000}"/>
    <cellStyle name="Normal 5 2 3 2 4 8 2 2" xfId="41770" xr:uid="{00000000-0005-0000-0000-0000939F0000}"/>
    <cellStyle name="Normal 5 2 3 2 4 8 3" xfId="41771" xr:uid="{00000000-0005-0000-0000-0000949F0000}"/>
    <cellStyle name="Normal 5 2 3 2 4 9" xfId="41772" xr:uid="{00000000-0005-0000-0000-0000959F0000}"/>
    <cellStyle name="Normal 5 2 3 2 4 9 2" xfId="41773" xr:uid="{00000000-0005-0000-0000-0000969F0000}"/>
    <cellStyle name="Normal 5 2 3 2 5" xfId="41774" xr:uid="{00000000-0005-0000-0000-0000979F0000}"/>
    <cellStyle name="Normal 5 2 3 2 5 2" xfId="41775" xr:uid="{00000000-0005-0000-0000-0000989F0000}"/>
    <cellStyle name="Normal 5 2 3 2 5 2 2" xfId="41776" xr:uid="{00000000-0005-0000-0000-0000999F0000}"/>
    <cellStyle name="Normal 5 2 3 2 5 2 2 2" xfId="41777" xr:uid="{00000000-0005-0000-0000-00009A9F0000}"/>
    <cellStyle name="Normal 5 2 3 2 5 2 2 2 2" xfId="41778" xr:uid="{00000000-0005-0000-0000-00009B9F0000}"/>
    <cellStyle name="Normal 5 2 3 2 5 2 2 2 2 2" xfId="41779" xr:uid="{00000000-0005-0000-0000-00009C9F0000}"/>
    <cellStyle name="Normal 5 2 3 2 5 2 2 2 3" xfId="41780" xr:uid="{00000000-0005-0000-0000-00009D9F0000}"/>
    <cellStyle name="Normal 5 2 3 2 5 2 2 2 3 2" xfId="41781" xr:uid="{00000000-0005-0000-0000-00009E9F0000}"/>
    <cellStyle name="Normal 5 2 3 2 5 2 2 2 3 2 2" xfId="41782" xr:uid="{00000000-0005-0000-0000-00009F9F0000}"/>
    <cellStyle name="Normal 5 2 3 2 5 2 2 2 3 3" xfId="41783" xr:uid="{00000000-0005-0000-0000-0000A09F0000}"/>
    <cellStyle name="Normal 5 2 3 2 5 2 2 2 4" xfId="41784" xr:uid="{00000000-0005-0000-0000-0000A19F0000}"/>
    <cellStyle name="Normal 5 2 3 2 5 2 2 3" xfId="41785" xr:uid="{00000000-0005-0000-0000-0000A29F0000}"/>
    <cellStyle name="Normal 5 2 3 2 5 2 2 3 2" xfId="41786" xr:uid="{00000000-0005-0000-0000-0000A39F0000}"/>
    <cellStyle name="Normal 5 2 3 2 5 2 2 4" xfId="41787" xr:uid="{00000000-0005-0000-0000-0000A49F0000}"/>
    <cellStyle name="Normal 5 2 3 2 5 2 2 4 2" xfId="41788" xr:uid="{00000000-0005-0000-0000-0000A59F0000}"/>
    <cellStyle name="Normal 5 2 3 2 5 2 2 4 2 2" xfId="41789" xr:uid="{00000000-0005-0000-0000-0000A69F0000}"/>
    <cellStyle name="Normal 5 2 3 2 5 2 2 4 3" xfId="41790" xr:uid="{00000000-0005-0000-0000-0000A79F0000}"/>
    <cellStyle name="Normal 5 2 3 2 5 2 2 5" xfId="41791" xr:uid="{00000000-0005-0000-0000-0000A89F0000}"/>
    <cellStyle name="Normal 5 2 3 2 5 2 3" xfId="41792" xr:uid="{00000000-0005-0000-0000-0000A99F0000}"/>
    <cellStyle name="Normal 5 2 3 2 5 2 3 2" xfId="41793" xr:uid="{00000000-0005-0000-0000-0000AA9F0000}"/>
    <cellStyle name="Normal 5 2 3 2 5 2 3 2 2" xfId="41794" xr:uid="{00000000-0005-0000-0000-0000AB9F0000}"/>
    <cellStyle name="Normal 5 2 3 2 5 2 3 3" xfId="41795" xr:uid="{00000000-0005-0000-0000-0000AC9F0000}"/>
    <cellStyle name="Normal 5 2 3 2 5 2 3 3 2" xfId="41796" xr:uid="{00000000-0005-0000-0000-0000AD9F0000}"/>
    <cellStyle name="Normal 5 2 3 2 5 2 3 3 2 2" xfId="41797" xr:uid="{00000000-0005-0000-0000-0000AE9F0000}"/>
    <cellStyle name="Normal 5 2 3 2 5 2 3 3 3" xfId="41798" xr:uid="{00000000-0005-0000-0000-0000AF9F0000}"/>
    <cellStyle name="Normal 5 2 3 2 5 2 3 4" xfId="41799" xr:uid="{00000000-0005-0000-0000-0000B09F0000}"/>
    <cellStyle name="Normal 5 2 3 2 5 2 4" xfId="41800" xr:uid="{00000000-0005-0000-0000-0000B19F0000}"/>
    <cellStyle name="Normal 5 2 3 2 5 2 4 2" xfId="41801" xr:uid="{00000000-0005-0000-0000-0000B29F0000}"/>
    <cellStyle name="Normal 5 2 3 2 5 2 4 2 2" xfId="41802" xr:uid="{00000000-0005-0000-0000-0000B39F0000}"/>
    <cellStyle name="Normal 5 2 3 2 5 2 4 3" xfId="41803" xr:uid="{00000000-0005-0000-0000-0000B49F0000}"/>
    <cellStyle name="Normal 5 2 3 2 5 2 4 3 2" xfId="41804" xr:uid="{00000000-0005-0000-0000-0000B59F0000}"/>
    <cellStyle name="Normal 5 2 3 2 5 2 4 3 2 2" xfId="41805" xr:uid="{00000000-0005-0000-0000-0000B69F0000}"/>
    <cellStyle name="Normal 5 2 3 2 5 2 4 3 3" xfId="41806" xr:uid="{00000000-0005-0000-0000-0000B79F0000}"/>
    <cellStyle name="Normal 5 2 3 2 5 2 4 4" xfId="41807" xr:uid="{00000000-0005-0000-0000-0000B89F0000}"/>
    <cellStyle name="Normal 5 2 3 2 5 2 5" xfId="41808" xr:uid="{00000000-0005-0000-0000-0000B99F0000}"/>
    <cellStyle name="Normal 5 2 3 2 5 2 5 2" xfId="41809" xr:uid="{00000000-0005-0000-0000-0000BA9F0000}"/>
    <cellStyle name="Normal 5 2 3 2 5 2 6" xfId="41810" xr:uid="{00000000-0005-0000-0000-0000BB9F0000}"/>
    <cellStyle name="Normal 5 2 3 2 5 2 6 2" xfId="41811" xr:uid="{00000000-0005-0000-0000-0000BC9F0000}"/>
    <cellStyle name="Normal 5 2 3 2 5 2 6 2 2" xfId="41812" xr:uid="{00000000-0005-0000-0000-0000BD9F0000}"/>
    <cellStyle name="Normal 5 2 3 2 5 2 6 3" xfId="41813" xr:uid="{00000000-0005-0000-0000-0000BE9F0000}"/>
    <cellStyle name="Normal 5 2 3 2 5 2 7" xfId="41814" xr:uid="{00000000-0005-0000-0000-0000BF9F0000}"/>
    <cellStyle name="Normal 5 2 3 2 5 2 7 2" xfId="41815" xr:uid="{00000000-0005-0000-0000-0000C09F0000}"/>
    <cellStyle name="Normal 5 2 3 2 5 2 8" xfId="41816" xr:uid="{00000000-0005-0000-0000-0000C19F0000}"/>
    <cellStyle name="Normal 5 2 3 2 5 3" xfId="41817" xr:uid="{00000000-0005-0000-0000-0000C29F0000}"/>
    <cellStyle name="Normal 5 2 3 2 5 3 2" xfId="41818" xr:uid="{00000000-0005-0000-0000-0000C39F0000}"/>
    <cellStyle name="Normal 5 2 3 2 5 3 2 2" xfId="41819" xr:uid="{00000000-0005-0000-0000-0000C49F0000}"/>
    <cellStyle name="Normal 5 2 3 2 5 3 2 2 2" xfId="41820" xr:uid="{00000000-0005-0000-0000-0000C59F0000}"/>
    <cellStyle name="Normal 5 2 3 2 5 3 2 3" xfId="41821" xr:uid="{00000000-0005-0000-0000-0000C69F0000}"/>
    <cellStyle name="Normal 5 2 3 2 5 3 2 3 2" xfId="41822" xr:uid="{00000000-0005-0000-0000-0000C79F0000}"/>
    <cellStyle name="Normal 5 2 3 2 5 3 2 3 2 2" xfId="41823" xr:uid="{00000000-0005-0000-0000-0000C89F0000}"/>
    <cellStyle name="Normal 5 2 3 2 5 3 2 3 3" xfId="41824" xr:uid="{00000000-0005-0000-0000-0000C99F0000}"/>
    <cellStyle name="Normal 5 2 3 2 5 3 2 4" xfId="41825" xr:uid="{00000000-0005-0000-0000-0000CA9F0000}"/>
    <cellStyle name="Normal 5 2 3 2 5 3 3" xfId="41826" xr:uid="{00000000-0005-0000-0000-0000CB9F0000}"/>
    <cellStyle name="Normal 5 2 3 2 5 3 3 2" xfId="41827" xr:uid="{00000000-0005-0000-0000-0000CC9F0000}"/>
    <cellStyle name="Normal 5 2 3 2 5 3 4" xfId="41828" xr:uid="{00000000-0005-0000-0000-0000CD9F0000}"/>
    <cellStyle name="Normal 5 2 3 2 5 3 4 2" xfId="41829" xr:uid="{00000000-0005-0000-0000-0000CE9F0000}"/>
    <cellStyle name="Normal 5 2 3 2 5 3 4 2 2" xfId="41830" xr:uid="{00000000-0005-0000-0000-0000CF9F0000}"/>
    <cellStyle name="Normal 5 2 3 2 5 3 4 3" xfId="41831" xr:uid="{00000000-0005-0000-0000-0000D09F0000}"/>
    <cellStyle name="Normal 5 2 3 2 5 3 5" xfId="41832" xr:uid="{00000000-0005-0000-0000-0000D19F0000}"/>
    <cellStyle name="Normal 5 2 3 2 5 4" xfId="41833" xr:uid="{00000000-0005-0000-0000-0000D29F0000}"/>
    <cellStyle name="Normal 5 2 3 2 5 4 2" xfId="41834" xr:uid="{00000000-0005-0000-0000-0000D39F0000}"/>
    <cellStyle name="Normal 5 2 3 2 5 4 2 2" xfId="41835" xr:uid="{00000000-0005-0000-0000-0000D49F0000}"/>
    <cellStyle name="Normal 5 2 3 2 5 4 3" xfId="41836" xr:uid="{00000000-0005-0000-0000-0000D59F0000}"/>
    <cellStyle name="Normal 5 2 3 2 5 4 3 2" xfId="41837" xr:uid="{00000000-0005-0000-0000-0000D69F0000}"/>
    <cellStyle name="Normal 5 2 3 2 5 4 3 2 2" xfId="41838" xr:uid="{00000000-0005-0000-0000-0000D79F0000}"/>
    <cellStyle name="Normal 5 2 3 2 5 4 3 3" xfId="41839" xr:uid="{00000000-0005-0000-0000-0000D89F0000}"/>
    <cellStyle name="Normal 5 2 3 2 5 4 4" xfId="41840" xr:uid="{00000000-0005-0000-0000-0000D99F0000}"/>
    <cellStyle name="Normal 5 2 3 2 5 5" xfId="41841" xr:uid="{00000000-0005-0000-0000-0000DA9F0000}"/>
    <cellStyle name="Normal 5 2 3 2 5 5 2" xfId="41842" xr:uid="{00000000-0005-0000-0000-0000DB9F0000}"/>
    <cellStyle name="Normal 5 2 3 2 5 5 2 2" xfId="41843" xr:uid="{00000000-0005-0000-0000-0000DC9F0000}"/>
    <cellStyle name="Normal 5 2 3 2 5 5 3" xfId="41844" xr:uid="{00000000-0005-0000-0000-0000DD9F0000}"/>
    <cellStyle name="Normal 5 2 3 2 5 5 3 2" xfId="41845" xr:uid="{00000000-0005-0000-0000-0000DE9F0000}"/>
    <cellStyle name="Normal 5 2 3 2 5 5 3 2 2" xfId="41846" xr:uid="{00000000-0005-0000-0000-0000DF9F0000}"/>
    <cellStyle name="Normal 5 2 3 2 5 5 3 3" xfId="41847" xr:uid="{00000000-0005-0000-0000-0000E09F0000}"/>
    <cellStyle name="Normal 5 2 3 2 5 5 4" xfId="41848" xr:uid="{00000000-0005-0000-0000-0000E19F0000}"/>
    <cellStyle name="Normal 5 2 3 2 5 6" xfId="41849" xr:uid="{00000000-0005-0000-0000-0000E29F0000}"/>
    <cellStyle name="Normal 5 2 3 2 5 6 2" xfId="41850" xr:uid="{00000000-0005-0000-0000-0000E39F0000}"/>
    <cellStyle name="Normal 5 2 3 2 5 7" xfId="41851" xr:uid="{00000000-0005-0000-0000-0000E49F0000}"/>
    <cellStyle name="Normal 5 2 3 2 5 7 2" xfId="41852" xr:uid="{00000000-0005-0000-0000-0000E59F0000}"/>
    <cellStyle name="Normal 5 2 3 2 5 7 2 2" xfId="41853" xr:uid="{00000000-0005-0000-0000-0000E69F0000}"/>
    <cellStyle name="Normal 5 2 3 2 5 7 3" xfId="41854" xr:uid="{00000000-0005-0000-0000-0000E79F0000}"/>
    <cellStyle name="Normal 5 2 3 2 5 8" xfId="41855" xr:uid="{00000000-0005-0000-0000-0000E89F0000}"/>
    <cellStyle name="Normal 5 2 3 2 5 8 2" xfId="41856" xr:uid="{00000000-0005-0000-0000-0000E99F0000}"/>
    <cellStyle name="Normal 5 2 3 2 5 9" xfId="41857" xr:uid="{00000000-0005-0000-0000-0000EA9F0000}"/>
    <cellStyle name="Normal 5 2 3 2 6" xfId="41858" xr:uid="{00000000-0005-0000-0000-0000EB9F0000}"/>
    <cellStyle name="Normal 5 2 3 2 6 2" xfId="41859" xr:uid="{00000000-0005-0000-0000-0000EC9F0000}"/>
    <cellStyle name="Normal 5 2 3 2 6 2 2" xfId="41860" xr:uid="{00000000-0005-0000-0000-0000ED9F0000}"/>
    <cellStyle name="Normal 5 2 3 2 6 2 2 2" xfId="41861" xr:uid="{00000000-0005-0000-0000-0000EE9F0000}"/>
    <cellStyle name="Normal 5 2 3 2 6 2 2 2 2" xfId="41862" xr:uid="{00000000-0005-0000-0000-0000EF9F0000}"/>
    <cellStyle name="Normal 5 2 3 2 6 2 2 3" xfId="41863" xr:uid="{00000000-0005-0000-0000-0000F09F0000}"/>
    <cellStyle name="Normal 5 2 3 2 6 2 2 3 2" xfId="41864" xr:uid="{00000000-0005-0000-0000-0000F19F0000}"/>
    <cellStyle name="Normal 5 2 3 2 6 2 2 3 2 2" xfId="41865" xr:uid="{00000000-0005-0000-0000-0000F29F0000}"/>
    <cellStyle name="Normal 5 2 3 2 6 2 2 3 3" xfId="41866" xr:uid="{00000000-0005-0000-0000-0000F39F0000}"/>
    <cellStyle name="Normal 5 2 3 2 6 2 2 4" xfId="41867" xr:uid="{00000000-0005-0000-0000-0000F49F0000}"/>
    <cellStyle name="Normal 5 2 3 2 6 2 3" xfId="41868" xr:uid="{00000000-0005-0000-0000-0000F59F0000}"/>
    <cellStyle name="Normal 5 2 3 2 6 2 3 2" xfId="41869" xr:uid="{00000000-0005-0000-0000-0000F69F0000}"/>
    <cellStyle name="Normal 5 2 3 2 6 2 4" xfId="41870" xr:uid="{00000000-0005-0000-0000-0000F79F0000}"/>
    <cellStyle name="Normal 5 2 3 2 6 2 4 2" xfId="41871" xr:uid="{00000000-0005-0000-0000-0000F89F0000}"/>
    <cellStyle name="Normal 5 2 3 2 6 2 4 2 2" xfId="41872" xr:uid="{00000000-0005-0000-0000-0000F99F0000}"/>
    <cellStyle name="Normal 5 2 3 2 6 2 4 3" xfId="41873" xr:uid="{00000000-0005-0000-0000-0000FA9F0000}"/>
    <cellStyle name="Normal 5 2 3 2 6 2 5" xfId="41874" xr:uid="{00000000-0005-0000-0000-0000FB9F0000}"/>
    <cellStyle name="Normal 5 2 3 2 6 3" xfId="41875" xr:uid="{00000000-0005-0000-0000-0000FC9F0000}"/>
    <cellStyle name="Normal 5 2 3 2 6 3 2" xfId="41876" xr:uid="{00000000-0005-0000-0000-0000FD9F0000}"/>
    <cellStyle name="Normal 5 2 3 2 6 3 2 2" xfId="41877" xr:uid="{00000000-0005-0000-0000-0000FE9F0000}"/>
    <cellStyle name="Normal 5 2 3 2 6 3 3" xfId="41878" xr:uid="{00000000-0005-0000-0000-0000FF9F0000}"/>
    <cellStyle name="Normal 5 2 3 2 6 3 3 2" xfId="41879" xr:uid="{00000000-0005-0000-0000-000000A00000}"/>
    <cellStyle name="Normal 5 2 3 2 6 3 3 2 2" xfId="41880" xr:uid="{00000000-0005-0000-0000-000001A00000}"/>
    <cellStyle name="Normal 5 2 3 2 6 3 3 3" xfId="41881" xr:uid="{00000000-0005-0000-0000-000002A00000}"/>
    <cellStyle name="Normal 5 2 3 2 6 3 4" xfId="41882" xr:uid="{00000000-0005-0000-0000-000003A00000}"/>
    <cellStyle name="Normal 5 2 3 2 6 4" xfId="41883" xr:uid="{00000000-0005-0000-0000-000004A00000}"/>
    <cellStyle name="Normal 5 2 3 2 6 4 2" xfId="41884" xr:uid="{00000000-0005-0000-0000-000005A00000}"/>
    <cellStyle name="Normal 5 2 3 2 6 4 2 2" xfId="41885" xr:uid="{00000000-0005-0000-0000-000006A00000}"/>
    <cellStyle name="Normal 5 2 3 2 6 4 3" xfId="41886" xr:uid="{00000000-0005-0000-0000-000007A00000}"/>
    <cellStyle name="Normal 5 2 3 2 6 4 3 2" xfId="41887" xr:uid="{00000000-0005-0000-0000-000008A00000}"/>
    <cellStyle name="Normal 5 2 3 2 6 4 3 2 2" xfId="41888" xr:uid="{00000000-0005-0000-0000-000009A00000}"/>
    <cellStyle name="Normal 5 2 3 2 6 4 3 3" xfId="41889" xr:uid="{00000000-0005-0000-0000-00000AA00000}"/>
    <cellStyle name="Normal 5 2 3 2 6 4 4" xfId="41890" xr:uid="{00000000-0005-0000-0000-00000BA00000}"/>
    <cellStyle name="Normal 5 2 3 2 6 5" xfId="41891" xr:uid="{00000000-0005-0000-0000-00000CA00000}"/>
    <cellStyle name="Normal 5 2 3 2 6 5 2" xfId="41892" xr:uid="{00000000-0005-0000-0000-00000DA00000}"/>
    <cellStyle name="Normal 5 2 3 2 6 6" xfId="41893" xr:uid="{00000000-0005-0000-0000-00000EA00000}"/>
    <cellStyle name="Normal 5 2 3 2 6 6 2" xfId="41894" xr:uid="{00000000-0005-0000-0000-00000FA00000}"/>
    <cellStyle name="Normal 5 2 3 2 6 6 2 2" xfId="41895" xr:uid="{00000000-0005-0000-0000-000010A00000}"/>
    <cellStyle name="Normal 5 2 3 2 6 6 3" xfId="41896" xr:uid="{00000000-0005-0000-0000-000011A00000}"/>
    <cellStyle name="Normal 5 2 3 2 6 7" xfId="41897" xr:uid="{00000000-0005-0000-0000-000012A00000}"/>
    <cellStyle name="Normal 5 2 3 2 6 7 2" xfId="41898" xr:uid="{00000000-0005-0000-0000-000013A00000}"/>
    <cellStyle name="Normal 5 2 3 2 6 8" xfId="41899" xr:uid="{00000000-0005-0000-0000-000014A00000}"/>
    <cellStyle name="Normal 5 2 3 2 7" xfId="41900" xr:uid="{00000000-0005-0000-0000-000015A00000}"/>
    <cellStyle name="Normal 5 2 3 2 7 2" xfId="41901" xr:uid="{00000000-0005-0000-0000-000016A00000}"/>
    <cellStyle name="Normal 5 2 3 2 7 2 2" xfId="41902" xr:uid="{00000000-0005-0000-0000-000017A00000}"/>
    <cellStyle name="Normal 5 2 3 2 7 2 2 2" xfId="41903" xr:uid="{00000000-0005-0000-0000-000018A00000}"/>
    <cellStyle name="Normal 5 2 3 2 7 2 2 2 2" xfId="41904" xr:uid="{00000000-0005-0000-0000-000019A00000}"/>
    <cellStyle name="Normal 5 2 3 2 7 2 2 3" xfId="41905" xr:uid="{00000000-0005-0000-0000-00001AA00000}"/>
    <cellStyle name="Normal 5 2 3 2 7 2 2 3 2" xfId="41906" xr:uid="{00000000-0005-0000-0000-00001BA00000}"/>
    <cellStyle name="Normal 5 2 3 2 7 2 2 3 2 2" xfId="41907" xr:uid="{00000000-0005-0000-0000-00001CA00000}"/>
    <cellStyle name="Normal 5 2 3 2 7 2 2 3 3" xfId="41908" xr:uid="{00000000-0005-0000-0000-00001DA00000}"/>
    <cellStyle name="Normal 5 2 3 2 7 2 2 4" xfId="41909" xr:uid="{00000000-0005-0000-0000-00001EA00000}"/>
    <cellStyle name="Normal 5 2 3 2 7 2 3" xfId="41910" xr:uid="{00000000-0005-0000-0000-00001FA00000}"/>
    <cellStyle name="Normal 5 2 3 2 7 2 3 2" xfId="41911" xr:uid="{00000000-0005-0000-0000-000020A00000}"/>
    <cellStyle name="Normal 5 2 3 2 7 2 4" xfId="41912" xr:uid="{00000000-0005-0000-0000-000021A00000}"/>
    <cellStyle name="Normal 5 2 3 2 7 2 4 2" xfId="41913" xr:uid="{00000000-0005-0000-0000-000022A00000}"/>
    <cellStyle name="Normal 5 2 3 2 7 2 4 2 2" xfId="41914" xr:uid="{00000000-0005-0000-0000-000023A00000}"/>
    <cellStyle name="Normal 5 2 3 2 7 2 4 3" xfId="41915" xr:uid="{00000000-0005-0000-0000-000024A00000}"/>
    <cellStyle name="Normal 5 2 3 2 7 2 5" xfId="41916" xr:uid="{00000000-0005-0000-0000-000025A00000}"/>
    <cellStyle name="Normal 5 2 3 2 7 3" xfId="41917" xr:uid="{00000000-0005-0000-0000-000026A00000}"/>
    <cellStyle name="Normal 5 2 3 2 7 3 2" xfId="41918" xr:uid="{00000000-0005-0000-0000-000027A00000}"/>
    <cellStyle name="Normal 5 2 3 2 7 3 2 2" xfId="41919" xr:uid="{00000000-0005-0000-0000-000028A00000}"/>
    <cellStyle name="Normal 5 2 3 2 7 3 3" xfId="41920" xr:uid="{00000000-0005-0000-0000-000029A00000}"/>
    <cellStyle name="Normal 5 2 3 2 7 3 3 2" xfId="41921" xr:uid="{00000000-0005-0000-0000-00002AA00000}"/>
    <cellStyle name="Normal 5 2 3 2 7 3 3 2 2" xfId="41922" xr:uid="{00000000-0005-0000-0000-00002BA00000}"/>
    <cellStyle name="Normal 5 2 3 2 7 3 3 3" xfId="41923" xr:uid="{00000000-0005-0000-0000-00002CA00000}"/>
    <cellStyle name="Normal 5 2 3 2 7 3 4" xfId="41924" xr:uid="{00000000-0005-0000-0000-00002DA00000}"/>
    <cellStyle name="Normal 5 2 3 2 7 4" xfId="41925" xr:uid="{00000000-0005-0000-0000-00002EA00000}"/>
    <cellStyle name="Normal 5 2 3 2 7 4 2" xfId="41926" xr:uid="{00000000-0005-0000-0000-00002FA00000}"/>
    <cellStyle name="Normal 5 2 3 2 7 5" xfId="41927" xr:uid="{00000000-0005-0000-0000-000030A00000}"/>
    <cellStyle name="Normal 5 2 3 2 7 5 2" xfId="41928" xr:uid="{00000000-0005-0000-0000-000031A00000}"/>
    <cellStyle name="Normal 5 2 3 2 7 5 2 2" xfId="41929" xr:uid="{00000000-0005-0000-0000-000032A00000}"/>
    <cellStyle name="Normal 5 2 3 2 7 5 3" xfId="41930" xr:uid="{00000000-0005-0000-0000-000033A00000}"/>
    <cellStyle name="Normal 5 2 3 2 7 6" xfId="41931" xr:uid="{00000000-0005-0000-0000-000034A00000}"/>
    <cellStyle name="Normal 5 2 3 2 8" xfId="41932" xr:uid="{00000000-0005-0000-0000-000035A00000}"/>
    <cellStyle name="Normal 5 2 3 2 8 2" xfId="41933" xr:uid="{00000000-0005-0000-0000-000036A00000}"/>
    <cellStyle name="Normal 5 2 3 2 8 2 2" xfId="41934" xr:uid="{00000000-0005-0000-0000-000037A00000}"/>
    <cellStyle name="Normal 5 2 3 2 8 2 2 2" xfId="41935" xr:uid="{00000000-0005-0000-0000-000038A00000}"/>
    <cellStyle name="Normal 5 2 3 2 8 2 2 2 2" xfId="41936" xr:uid="{00000000-0005-0000-0000-000039A00000}"/>
    <cellStyle name="Normal 5 2 3 2 8 2 2 3" xfId="41937" xr:uid="{00000000-0005-0000-0000-00003AA00000}"/>
    <cellStyle name="Normal 5 2 3 2 8 2 2 3 2" xfId="41938" xr:uid="{00000000-0005-0000-0000-00003BA00000}"/>
    <cellStyle name="Normal 5 2 3 2 8 2 2 3 2 2" xfId="41939" xr:uid="{00000000-0005-0000-0000-00003CA00000}"/>
    <cellStyle name="Normal 5 2 3 2 8 2 2 3 3" xfId="41940" xr:uid="{00000000-0005-0000-0000-00003DA00000}"/>
    <cellStyle name="Normal 5 2 3 2 8 2 2 4" xfId="41941" xr:uid="{00000000-0005-0000-0000-00003EA00000}"/>
    <cellStyle name="Normal 5 2 3 2 8 2 3" xfId="41942" xr:uid="{00000000-0005-0000-0000-00003FA00000}"/>
    <cellStyle name="Normal 5 2 3 2 8 2 3 2" xfId="41943" xr:uid="{00000000-0005-0000-0000-000040A00000}"/>
    <cellStyle name="Normal 5 2 3 2 8 2 4" xfId="41944" xr:uid="{00000000-0005-0000-0000-000041A00000}"/>
    <cellStyle name="Normal 5 2 3 2 8 2 4 2" xfId="41945" xr:uid="{00000000-0005-0000-0000-000042A00000}"/>
    <cellStyle name="Normal 5 2 3 2 8 2 4 2 2" xfId="41946" xr:uid="{00000000-0005-0000-0000-000043A00000}"/>
    <cellStyle name="Normal 5 2 3 2 8 2 4 3" xfId="41947" xr:uid="{00000000-0005-0000-0000-000044A00000}"/>
    <cellStyle name="Normal 5 2 3 2 8 2 5" xfId="41948" xr:uid="{00000000-0005-0000-0000-000045A00000}"/>
    <cellStyle name="Normal 5 2 3 2 8 3" xfId="41949" xr:uid="{00000000-0005-0000-0000-000046A00000}"/>
    <cellStyle name="Normal 5 2 3 2 8 3 2" xfId="41950" xr:uid="{00000000-0005-0000-0000-000047A00000}"/>
    <cellStyle name="Normal 5 2 3 2 8 3 2 2" xfId="41951" xr:uid="{00000000-0005-0000-0000-000048A00000}"/>
    <cellStyle name="Normal 5 2 3 2 8 3 3" xfId="41952" xr:uid="{00000000-0005-0000-0000-000049A00000}"/>
    <cellStyle name="Normal 5 2 3 2 8 3 3 2" xfId="41953" xr:uid="{00000000-0005-0000-0000-00004AA00000}"/>
    <cellStyle name="Normal 5 2 3 2 8 3 3 2 2" xfId="41954" xr:uid="{00000000-0005-0000-0000-00004BA00000}"/>
    <cellStyle name="Normal 5 2 3 2 8 3 3 3" xfId="41955" xr:uid="{00000000-0005-0000-0000-00004CA00000}"/>
    <cellStyle name="Normal 5 2 3 2 8 3 4" xfId="41956" xr:uid="{00000000-0005-0000-0000-00004DA00000}"/>
    <cellStyle name="Normal 5 2 3 2 8 4" xfId="41957" xr:uid="{00000000-0005-0000-0000-00004EA00000}"/>
    <cellStyle name="Normal 5 2 3 2 8 4 2" xfId="41958" xr:uid="{00000000-0005-0000-0000-00004FA00000}"/>
    <cellStyle name="Normal 5 2 3 2 8 5" xfId="41959" xr:uid="{00000000-0005-0000-0000-000050A00000}"/>
    <cellStyle name="Normal 5 2 3 2 8 5 2" xfId="41960" xr:uid="{00000000-0005-0000-0000-000051A00000}"/>
    <cellStyle name="Normal 5 2 3 2 8 5 2 2" xfId="41961" xr:uid="{00000000-0005-0000-0000-000052A00000}"/>
    <cellStyle name="Normal 5 2 3 2 8 5 3" xfId="41962" xr:uid="{00000000-0005-0000-0000-000053A00000}"/>
    <cellStyle name="Normal 5 2 3 2 8 6" xfId="41963" xr:uid="{00000000-0005-0000-0000-000054A00000}"/>
    <cellStyle name="Normal 5 2 3 2 9" xfId="41964" xr:uid="{00000000-0005-0000-0000-000055A00000}"/>
    <cellStyle name="Normal 5 2 3 2 9 2" xfId="41965" xr:uid="{00000000-0005-0000-0000-000056A00000}"/>
    <cellStyle name="Normal 5 2 3 2 9 2 2" xfId="41966" xr:uid="{00000000-0005-0000-0000-000057A00000}"/>
    <cellStyle name="Normal 5 2 3 2 9 2 2 2" xfId="41967" xr:uid="{00000000-0005-0000-0000-000058A00000}"/>
    <cellStyle name="Normal 5 2 3 2 9 2 3" xfId="41968" xr:uid="{00000000-0005-0000-0000-000059A00000}"/>
    <cellStyle name="Normal 5 2 3 2 9 2 3 2" xfId="41969" xr:uid="{00000000-0005-0000-0000-00005AA00000}"/>
    <cellStyle name="Normal 5 2 3 2 9 2 3 2 2" xfId="41970" xr:uid="{00000000-0005-0000-0000-00005BA00000}"/>
    <cellStyle name="Normal 5 2 3 2 9 2 3 3" xfId="41971" xr:uid="{00000000-0005-0000-0000-00005CA00000}"/>
    <cellStyle name="Normal 5 2 3 2 9 2 4" xfId="41972" xr:uid="{00000000-0005-0000-0000-00005DA00000}"/>
    <cellStyle name="Normal 5 2 3 2 9 3" xfId="41973" xr:uid="{00000000-0005-0000-0000-00005EA00000}"/>
    <cellStyle name="Normal 5 2 3 2 9 3 2" xfId="41974" xr:uid="{00000000-0005-0000-0000-00005FA00000}"/>
    <cellStyle name="Normal 5 2 3 2 9 4" xfId="41975" xr:uid="{00000000-0005-0000-0000-000060A00000}"/>
    <cellStyle name="Normal 5 2 3 2 9 4 2" xfId="41976" xr:uid="{00000000-0005-0000-0000-000061A00000}"/>
    <cellStyle name="Normal 5 2 3 2 9 4 2 2" xfId="41977" xr:uid="{00000000-0005-0000-0000-000062A00000}"/>
    <cellStyle name="Normal 5 2 3 2 9 4 3" xfId="41978" xr:uid="{00000000-0005-0000-0000-000063A00000}"/>
    <cellStyle name="Normal 5 2 3 2 9 5" xfId="41979" xr:uid="{00000000-0005-0000-0000-000064A00000}"/>
    <cellStyle name="Normal 5 2 3 2_T-straight with PEDs adjustor" xfId="41980" xr:uid="{00000000-0005-0000-0000-000065A00000}"/>
    <cellStyle name="Normal 5 2 3 3" xfId="1358" xr:uid="{00000000-0005-0000-0000-000066A00000}"/>
    <cellStyle name="Normal 5 2 3 3 10" xfId="41981" xr:uid="{00000000-0005-0000-0000-000067A00000}"/>
    <cellStyle name="Normal 5 2 3 3 11" xfId="41982" xr:uid="{00000000-0005-0000-0000-000068A00000}"/>
    <cellStyle name="Normal 5 2 3 3 2" xfId="41983" xr:uid="{00000000-0005-0000-0000-000069A00000}"/>
    <cellStyle name="Normal 5 2 3 3 2 10" xfId="41984" xr:uid="{00000000-0005-0000-0000-00006AA00000}"/>
    <cellStyle name="Normal 5 2 3 3 2 2" xfId="41985" xr:uid="{00000000-0005-0000-0000-00006BA00000}"/>
    <cellStyle name="Normal 5 2 3 3 2 2 2" xfId="41986" xr:uid="{00000000-0005-0000-0000-00006CA00000}"/>
    <cellStyle name="Normal 5 2 3 3 2 2 2 2" xfId="41987" xr:uid="{00000000-0005-0000-0000-00006DA00000}"/>
    <cellStyle name="Normal 5 2 3 3 2 2 2 2 2" xfId="41988" xr:uid="{00000000-0005-0000-0000-00006EA00000}"/>
    <cellStyle name="Normal 5 2 3 3 2 2 2 2 2 2" xfId="41989" xr:uid="{00000000-0005-0000-0000-00006FA00000}"/>
    <cellStyle name="Normal 5 2 3 3 2 2 2 2 3" xfId="41990" xr:uid="{00000000-0005-0000-0000-000070A00000}"/>
    <cellStyle name="Normal 5 2 3 3 2 2 2 2 3 2" xfId="41991" xr:uid="{00000000-0005-0000-0000-000071A00000}"/>
    <cellStyle name="Normal 5 2 3 3 2 2 2 2 3 2 2" xfId="41992" xr:uid="{00000000-0005-0000-0000-000072A00000}"/>
    <cellStyle name="Normal 5 2 3 3 2 2 2 2 3 3" xfId="41993" xr:uid="{00000000-0005-0000-0000-000073A00000}"/>
    <cellStyle name="Normal 5 2 3 3 2 2 2 2 4" xfId="41994" xr:uid="{00000000-0005-0000-0000-000074A00000}"/>
    <cellStyle name="Normal 5 2 3 3 2 2 2 3" xfId="41995" xr:uid="{00000000-0005-0000-0000-000075A00000}"/>
    <cellStyle name="Normal 5 2 3 3 2 2 2 3 2" xfId="41996" xr:uid="{00000000-0005-0000-0000-000076A00000}"/>
    <cellStyle name="Normal 5 2 3 3 2 2 2 4" xfId="41997" xr:uid="{00000000-0005-0000-0000-000077A00000}"/>
    <cellStyle name="Normal 5 2 3 3 2 2 2 4 2" xfId="41998" xr:uid="{00000000-0005-0000-0000-000078A00000}"/>
    <cellStyle name="Normal 5 2 3 3 2 2 2 4 2 2" xfId="41999" xr:uid="{00000000-0005-0000-0000-000079A00000}"/>
    <cellStyle name="Normal 5 2 3 3 2 2 2 4 3" xfId="42000" xr:uid="{00000000-0005-0000-0000-00007AA00000}"/>
    <cellStyle name="Normal 5 2 3 3 2 2 2 5" xfId="42001" xr:uid="{00000000-0005-0000-0000-00007BA00000}"/>
    <cellStyle name="Normal 5 2 3 3 2 2 3" xfId="42002" xr:uid="{00000000-0005-0000-0000-00007CA00000}"/>
    <cellStyle name="Normal 5 2 3 3 2 2 3 2" xfId="42003" xr:uid="{00000000-0005-0000-0000-00007DA00000}"/>
    <cellStyle name="Normal 5 2 3 3 2 2 3 2 2" xfId="42004" xr:uid="{00000000-0005-0000-0000-00007EA00000}"/>
    <cellStyle name="Normal 5 2 3 3 2 2 3 3" xfId="42005" xr:uid="{00000000-0005-0000-0000-00007FA00000}"/>
    <cellStyle name="Normal 5 2 3 3 2 2 3 3 2" xfId="42006" xr:uid="{00000000-0005-0000-0000-000080A00000}"/>
    <cellStyle name="Normal 5 2 3 3 2 2 3 3 2 2" xfId="42007" xr:uid="{00000000-0005-0000-0000-000081A00000}"/>
    <cellStyle name="Normal 5 2 3 3 2 2 3 3 3" xfId="42008" xr:uid="{00000000-0005-0000-0000-000082A00000}"/>
    <cellStyle name="Normal 5 2 3 3 2 2 3 4" xfId="42009" xr:uid="{00000000-0005-0000-0000-000083A00000}"/>
    <cellStyle name="Normal 5 2 3 3 2 2 4" xfId="42010" xr:uid="{00000000-0005-0000-0000-000084A00000}"/>
    <cellStyle name="Normal 5 2 3 3 2 2 4 2" xfId="42011" xr:uid="{00000000-0005-0000-0000-000085A00000}"/>
    <cellStyle name="Normal 5 2 3 3 2 2 4 2 2" xfId="42012" xr:uid="{00000000-0005-0000-0000-000086A00000}"/>
    <cellStyle name="Normal 5 2 3 3 2 2 4 3" xfId="42013" xr:uid="{00000000-0005-0000-0000-000087A00000}"/>
    <cellStyle name="Normal 5 2 3 3 2 2 4 3 2" xfId="42014" xr:uid="{00000000-0005-0000-0000-000088A00000}"/>
    <cellStyle name="Normal 5 2 3 3 2 2 4 3 2 2" xfId="42015" xr:uid="{00000000-0005-0000-0000-000089A00000}"/>
    <cellStyle name="Normal 5 2 3 3 2 2 4 3 3" xfId="42016" xr:uid="{00000000-0005-0000-0000-00008AA00000}"/>
    <cellStyle name="Normal 5 2 3 3 2 2 4 4" xfId="42017" xr:uid="{00000000-0005-0000-0000-00008BA00000}"/>
    <cellStyle name="Normal 5 2 3 3 2 2 5" xfId="42018" xr:uid="{00000000-0005-0000-0000-00008CA00000}"/>
    <cellStyle name="Normal 5 2 3 3 2 2 5 2" xfId="42019" xr:uid="{00000000-0005-0000-0000-00008DA00000}"/>
    <cellStyle name="Normal 5 2 3 3 2 2 6" xfId="42020" xr:uid="{00000000-0005-0000-0000-00008EA00000}"/>
    <cellStyle name="Normal 5 2 3 3 2 2 6 2" xfId="42021" xr:uid="{00000000-0005-0000-0000-00008FA00000}"/>
    <cellStyle name="Normal 5 2 3 3 2 2 6 2 2" xfId="42022" xr:uid="{00000000-0005-0000-0000-000090A00000}"/>
    <cellStyle name="Normal 5 2 3 3 2 2 6 3" xfId="42023" xr:uid="{00000000-0005-0000-0000-000091A00000}"/>
    <cellStyle name="Normal 5 2 3 3 2 2 7" xfId="42024" xr:uid="{00000000-0005-0000-0000-000092A00000}"/>
    <cellStyle name="Normal 5 2 3 3 2 2 7 2" xfId="42025" xr:uid="{00000000-0005-0000-0000-000093A00000}"/>
    <cellStyle name="Normal 5 2 3 3 2 2 8" xfId="42026" xr:uid="{00000000-0005-0000-0000-000094A00000}"/>
    <cellStyle name="Normal 5 2 3 3 2 3" xfId="42027" xr:uid="{00000000-0005-0000-0000-000095A00000}"/>
    <cellStyle name="Normal 5 2 3 3 2 3 2" xfId="42028" xr:uid="{00000000-0005-0000-0000-000096A00000}"/>
    <cellStyle name="Normal 5 2 3 3 2 3 2 2" xfId="42029" xr:uid="{00000000-0005-0000-0000-000097A00000}"/>
    <cellStyle name="Normal 5 2 3 3 2 3 2 2 2" xfId="42030" xr:uid="{00000000-0005-0000-0000-000098A00000}"/>
    <cellStyle name="Normal 5 2 3 3 2 3 2 3" xfId="42031" xr:uid="{00000000-0005-0000-0000-000099A00000}"/>
    <cellStyle name="Normal 5 2 3 3 2 3 2 3 2" xfId="42032" xr:uid="{00000000-0005-0000-0000-00009AA00000}"/>
    <cellStyle name="Normal 5 2 3 3 2 3 2 3 2 2" xfId="42033" xr:uid="{00000000-0005-0000-0000-00009BA00000}"/>
    <cellStyle name="Normal 5 2 3 3 2 3 2 3 3" xfId="42034" xr:uid="{00000000-0005-0000-0000-00009CA00000}"/>
    <cellStyle name="Normal 5 2 3 3 2 3 2 4" xfId="42035" xr:uid="{00000000-0005-0000-0000-00009DA00000}"/>
    <cellStyle name="Normal 5 2 3 3 2 3 3" xfId="42036" xr:uid="{00000000-0005-0000-0000-00009EA00000}"/>
    <cellStyle name="Normal 5 2 3 3 2 3 3 2" xfId="42037" xr:uid="{00000000-0005-0000-0000-00009FA00000}"/>
    <cellStyle name="Normal 5 2 3 3 2 3 4" xfId="42038" xr:uid="{00000000-0005-0000-0000-0000A0A00000}"/>
    <cellStyle name="Normal 5 2 3 3 2 3 4 2" xfId="42039" xr:uid="{00000000-0005-0000-0000-0000A1A00000}"/>
    <cellStyle name="Normal 5 2 3 3 2 3 4 2 2" xfId="42040" xr:uid="{00000000-0005-0000-0000-0000A2A00000}"/>
    <cellStyle name="Normal 5 2 3 3 2 3 4 3" xfId="42041" xr:uid="{00000000-0005-0000-0000-0000A3A00000}"/>
    <cellStyle name="Normal 5 2 3 3 2 3 5" xfId="42042" xr:uid="{00000000-0005-0000-0000-0000A4A00000}"/>
    <cellStyle name="Normal 5 2 3 3 2 4" xfId="42043" xr:uid="{00000000-0005-0000-0000-0000A5A00000}"/>
    <cellStyle name="Normal 5 2 3 3 2 4 2" xfId="42044" xr:uid="{00000000-0005-0000-0000-0000A6A00000}"/>
    <cellStyle name="Normal 5 2 3 3 2 4 2 2" xfId="42045" xr:uid="{00000000-0005-0000-0000-0000A7A00000}"/>
    <cellStyle name="Normal 5 2 3 3 2 4 3" xfId="42046" xr:uid="{00000000-0005-0000-0000-0000A8A00000}"/>
    <cellStyle name="Normal 5 2 3 3 2 4 3 2" xfId="42047" xr:uid="{00000000-0005-0000-0000-0000A9A00000}"/>
    <cellStyle name="Normal 5 2 3 3 2 4 3 2 2" xfId="42048" xr:uid="{00000000-0005-0000-0000-0000AAA00000}"/>
    <cellStyle name="Normal 5 2 3 3 2 4 3 3" xfId="42049" xr:uid="{00000000-0005-0000-0000-0000ABA00000}"/>
    <cellStyle name="Normal 5 2 3 3 2 4 4" xfId="42050" xr:uid="{00000000-0005-0000-0000-0000ACA00000}"/>
    <cellStyle name="Normal 5 2 3 3 2 5" xfId="42051" xr:uid="{00000000-0005-0000-0000-0000ADA00000}"/>
    <cellStyle name="Normal 5 2 3 3 2 5 2" xfId="42052" xr:uid="{00000000-0005-0000-0000-0000AEA00000}"/>
    <cellStyle name="Normal 5 2 3 3 2 5 2 2" xfId="42053" xr:uid="{00000000-0005-0000-0000-0000AFA00000}"/>
    <cellStyle name="Normal 5 2 3 3 2 5 3" xfId="42054" xr:uid="{00000000-0005-0000-0000-0000B0A00000}"/>
    <cellStyle name="Normal 5 2 3 3 2 5 3 2" xfId="42055" xr:uid="{00000000-0005-0000-0000-0000B1A00000}"/>
    <cellStyle name="Normal 5 2 3 3 2 5 3 2 2" xfId="42056" xr:uid="{00000000-0005-0000-0000-0000B2A00000}"/>
    <cellStyle name="Normal 5 2 3 3 2 5 3 3" xfId="42057" xr:uid="{00000000-0005-0000-0000-0000B3A00000}"/>
    <cellStyle name="Normal 5 2 3 3 2 5 4" xfId="42058" xr:uid="{00000000-0005-0000-0000-0000B4A00000}"/>
    <cellStyle name="Normal 5 2 3 3 2 6" xfId="42059" xr:uid="{00000000-0005-0000-0000-0000B5A00000}"/>
    <cellStyle name="Normal 5 2 3 3 2 6 2" xfId="42060" xr:uid="{00000000-0005-0000-0000-0000B6A00000}"/>
    <cellStyle name="Normal 5 2 3 3 2 7" xfId="42061" xr:uid="{00000000-0005-0000-0000-0000B7A00000}"/>
    <cellStyle name="Normal 5 2 3 3 2 7 2" xfId="42062" xr:uid="{00000000-0005-0000-0000-0000B8A00000}"/>
    <cellStyle name="Normal 5 2 3 3 2 7 2 2" xfId="42063" xr:uid="{00000000-0005-0000-0000-0000B9A00000}"/>
    <cellStyle name="Normal 5 2 3 3 2 7 3" xfId="42064" xr:uid="{00000000-0005-0000-0000-0000BAA00000}"/>
    <cellStyle name="Normal 5 2 3 3 2 8" xfId="42065" xr:uid="{00000000-0005-0000-0000-0000BBA00000}"/>
    <cellStyle name="Normal 5 2 3 3 2 8 2" xfId="42066" xr:uid="{00000000-0005-0000-0000-0000BCA00000}"/>
    <cellStyle name="Normal 5 2 3 3 2 9" xfId="42067" xr:uid="{00000000-0005-0000-0000-0000BDA00000}"/>
    <cellStyle name="Normal 5 2 3 3 3" xfId="42068" xr:uid="{00000000-0005-0000-0000-0000BEA00000}"/>
    <cellStyle name="Normal 5 2 3 3 3 2" xfId="42069" xr:uid="{00000000-0005-0000-0000-0000BFA00000}"/>
    <cellStyle name="Normal 5 2 3 3 3 2 2" xfId="42070" xr:uid="{00000000-0005-0000-0000-0000C0A00000}"/>
    <cellStyle name="Normal 5 2 3 3 3 2 2 2" xfId="42071" xr:uid="{00000000-0005-0000-0000-0000C1A00000}"/>
    <cellStyle name="Normal 5 2 3 3 3 2 2 2 2" xfId="42072" xr:uid="{00000000-0005-0000-0000-0000C2A00000}"/>
    <cellStyle name="Normal 5 2 3 3 3 2 2 3" xfId="42073" xr:uid="{00000000-0005-0000-0000-0000C3A00000}"/>
    <cellStyle name="Normal 5 2 3 3 3 2 2 3 2" xfId="42074" xr:uid="{00000000-0005-0000-0000-0000C4A00000}"/>
    <cellStyle name="Normal 5 2 3 3 3 2 2 3 2 2" xfId="42075" xr:uid="{00000000-0005-0000-0000-0000C5A00000}"/>
    <cellStyle name="Normal 5 2 3 3 3 2 2 3 3" xfId="42076" xr:uid="{00000000-0005-0000-0000-0000C6A00000}"/>
    <cellStyle name="Normal 5 2 3 3 3 2 2 4" xfId="42077" xr:uid="{00000000-0005-0000-0000-0000C7A00000}"/>
    <cellStyle name="Normal 5 2 3 3 3 2 3" xfId="42078" xr:uid="{00000000-0005-0000-0000-0000C8A00000}"/>
    <cellStyle name="Normal 5 2 3 3 3 2 3 2" xfId="42079" xr:uid="{00000000-0005-0000-0000-0000C9A00000}"/>
    <cellStyle name="Normal 5 2 3 3 3 2 4" xfId="42080" xr:uid="{00000000-0005-0000-0000-0000CAA00000}"/>
    <cellStyle name="Normal 5 2 3 3 3 2 4 2" xfId="42081" xr:uid="{00000000-0005-0000-0000-0000CBA00000}"/>
    <cellStyle name="Normal 5 2 3 3 3 2 4 2 2" xfId="42082" xr:uid="{00000000-0005-0000-0000-0000CCA00000}"/>
    <cellStyle name="Normal 5 2 3 3 3 2 4 3" xfId="42083" xr:uid="{00000000-0005-0000-0000-0000CDA00000}"/>
    <cellStyle name="Normal 5 2 3 3 3 2 5" xfId="42084" xr:uid="{00000000-0005-0000-0000-0000CEA00000}"/>
    <cellStyle name="Normal 5 2 3 3 3 3" xfId="42085" xr:uid="{00000000-0005-0000-0000-0000CFA00000}"/>
    <cellStyle name="Normal 5 2 3 3 3 3 2" xfId="42086" xr:uid="{00000000-0005-0000-0000-0000D0A00000}"/>
    <cellStyle name="Normal 5 2 3 3 3 3 2 2" xfId="42087" xr:uid="{00000000-0005-0000-0000-0000D1A00000}"/>
    <cellStyle name="Normal 5 2 3 3 3 3 3" xfId="42088" xr:uid="{00000000-0005-0000-0000-0000D2A00000}"/>
    <cellStyle name="Normal 5 2 3 3 3 3 3 2" xfId="42089" xr:uid="{00000000-0005-0000-0000-0000D3A00000}"/>
    <cellStyle name="Normal 5 2 3 3 3 3 3 2 2" xfId="42090" xr:uid="{00000000-0005-0000-0000-0000D4A00000}"/>
    <cellStyle name="Normal 5 2 3 3 3 3 3 3" xfId="42091" xr:uid="{00000000-0005-0000-0000-0000D5A00000}"/>
    <cellStyle name="Normal 5 2 3 3 3 3 4" xfId="42092" xr:uid="{00000000-0005-0000-0000-0000D6A00000}"/>
    <cellStyle name="Normal 5 2 3 3 3 4" xfId="42093" xr:uid="{00000000-0005-0000-0000-0000D7A00000}"/>
    <cellStyle name="Normal 5 2 3 3 3 4 2" xfId="42094" xr:uid="{00000000-0005-0000-0000-0000D8A00000}"/>
    <cellStyle name="Normal 5 2 3 3 3 4 2 2" xfId="42095" xr:uid="{00000000-0005-0000-0000-0000D9A00000}"/>
    <cellStyle name="Normal 5 2 3 3 3 4 3" xfId="42096" xr:uid="{00000000-0005-0000-0000-0000DAA00000}"/>
    <cellStyle name="Normal 5 2 3 3 3 4 3 2" xfId="42097" xr:uid="{00000000-0005-0000-0000-0000DBA00000}"/>
    <cellStyle name="Normal 5 2 3 3 3 4 3 2 2" xfId="42098" xr:uid="{00000000-0005-0000-0000-0000DCA00000}"/>
    <cellStyle name="Normal 5 2 3 3 3 4 3 3" xfId="42099" xr:uid="{00000000-0005-0000-0000-0000DDA00000}"/>
    <cellStyle name="Normal 5 2 3 3 3 4 4" xfId="42100" xr:uid="{00000000-0005-0000-0000-0000DEA00000}"/>
    <cellStyle name="Normal 5 2 3 3 3 5" xfId="42101" xr:uid="{00000000-0005-0000-0000-0000DFA00000}"/>
    <cellStyle name="Normal 5 2 3 3 3 5 2" xfId="42102" xr:uid="{00000000-0005-0000-0000-0000E0A00000}"/>
    <cellStyle name="Normal 5 2 3 3 3 6" xfId="42103" xr:uid="{00000000-0005-0000-0000-0000E1A00000}"/>
    <cellStyle name="Normal 5 2 3 3 3 6 2" xfId="42104" xr:uid="{00000000-0005-0000-0000-0000E2A00000}"/>
    <cellStyle name="Normal 5 2 3 3 3 6 2 2" xfId="42105" xr:uid="{00000000-0005-0000-0000-0000E3A00000}"/>
    <cellStyle name="Normal 5 2 3 3 3 6 3" xfId="42106" xr:uid="{00000000-0005-0000-0000-0000E4A00000}"/>
    <cellStyle name="Normal 5 2 3 3 3 7" xfId="42107" xr:uid="{00000000-0005-0000-0000-0000E5A00000}"/>
    <cellStyle name="Normal 5 2 3 3 3 7 2" xfId="42108" xr:uid="{00000000-0005-0000-0000-0000E6A00000}"/>
    <cellStyle name="Normal 5 2 3 3 3 8" xfId="42109" xr:uid="{00000000-0005-0000-0000-0000E7A00000}"/>
    <cellStyle name="Normal 5 2 3 3 4" xfId="42110" xr:uid="{00000000-0005-0000-0000-0000E8A00000}"/>
    <cellStyle name="Normal 5 2 3 3 4 2" xfId="42111" xr:uid="{00000000-0005-0000-0000-0000E9A00000}"/>
    <cellStyle name="Normal 5 2 3 3 4 2 2" xfId="42112" xr:uid="{00000000-0005-0000-0000-0000EAA00000}"/>
    <cellStyle name="Normal 5 2 3 3 4 2 2 2" xfId="42113" xr:uid="{00000000-0005-0000-0000-0000EBA00000}"/>
    <cellStyle name="Normal 5 2 3 3 4 2 3" xfId="42114" xr:uid="{00000000-0005-0000-0000-0000ECA00000}"/>
    <cellStyle name="Normal 5 2 3 3 4 2 3 2" xfId="42115" xr:uid="{00000000-0005-0000-0000-0000EDA00000}"/>
    <cellStyle name="Normal 5 2 3 3 4 2 3 2 2" xfId="42116" xr:uid="{00000000-0005-0000-0000-0000EEA00000}"/>
    <cellStyle name="Normal 5 2 3 3 4 2 3 3" xfId="42117" xr:uid="{00000000-0005-0000-0000-0000EFA00000}"/>
    <cellStyle name="Normal 5 2 3 3 4 2 4" xfId="42118" xr:uid="{00000000-0005-0000-0000-0000F0A00000}"/>
    <cellStyle name="Normal 5 2 3 3 4 3" xfId="42119" xr:uid="{00000000-0005-0000-0000-0000F1A00000}"/>
    <cellStyle name="Normal 5 2 3 3 4 3 2" xfId="42120" xr:uid="{00000000-0005-0000-0000-0000F2A00000}"/>
    <cellStyle name="Normal 5 2 3 3 4 4" xfId="42121" xr:uid="{00000000-0005-0000-0000-0000F3A00000}"/>
    <cellStyle name="Normal 5 2 3 3 4 4 2" xfId="42122" xr:uid="{00000000-0005-0000-0000-0000F4A00000}"/>
    <cellStyle name="Normal 5 2 3 3 4 4 2 2" xfId="42123" xr:uid="{00000000-0005-0000-0000-0000F5A00000}"/>
    <cellStyle name="Normal 5 2 3 3 4 4 3" xfId="42124" xr:uid="{00000000-0005-0000-0000-0000F6A00000}"/>
    <cellStyle name="Normal 5 2 3 3 4 5" xfId="42125" xr:uid="{00000000-0005-0000-0000-0000F7A00000}"/>
    <cellStyle name="Normal 5 2 3 3 5" xfId="42126" xr:uid="{00000000-0005-0000-0000-0000F8A00000}"/>
    <cellStyle name="Normal 5 2 3 3 5 2" xfId="42127" xr:uid="{00000000-0005-0000-0000-0000F9A00000}"/>
    <cellStyle name="Normal 5 2 3 3 5 2 2" xfId="42128" xr:uid="{00000000-0005-0000-0000-0000FAA00000}"/>
    <cellStyle name="Normal 5 2 3 3 5 3" xfId="42129" xr:uid="{00000000-0005-0000-0000-0000FBA00000}"/>
    <cellStyle name="Normal 5 2 3 3 5 3 2" xfId="42130" xr:uid="{00000000-0005-0000-0000-0000FCA00000}"/>
    <cellStyle name="Normal 5 2 3 3 5 3 2 2" xfId="42131" xr:uid="{00000000-0005-0000-0000-0000FDA00000}"/>
    <cellStyle name="Normal 5 2 3 3 5 3 3" xfId="42132" xr:uid="{00000000-0005-0000-0000-0000FEA00000}"/>
    <cellStyle name="Normal 5 2 3 3 5 4" xfId="42133" xr:uid="{00000000-0005-0000-0000-0000FFA00000}"/>
    <cellStyle name="Normal 5 2 3 3 6" xfId="42134" xr:uid="{00000000-0005-0000-0000-000000A10000}"/>
    <cellStyle name="Normal 5 2 3 3 6 2" xfId="42135" xr:uid="{00000000-0005-0000-0000-000001A10000}"/>
    <cellStyle name="Normal 5 2 3 3 6 2 2" xfId="42136" xr:uid="{00000000-0005-0000-0000-000002A10000}"/>
    <cellStyle name="Normal 5 2 3 3 6 3" xfId="42137" xr:uid="{00000000-0005-0000-0000-000003A10000}"/>
    <cellStyle name="Normal 5 2 3 3 6 3 2" xfId="42138" xr:uid="{00000000-0005-0000-0000-000004A10000}"/>
    <cellStyle name="Normal 5 2 3 3 6 3 2 2" xfId="42139" xr:uid="{00000000-0005-0000-0000-000005A10000}"/>
    <cellStyle name="Normal 5 2 3 3 6 3 3" xfId="42140" xr:uid="{00000000-0005-0000-0000-000006A10000}"/>
    <cellStyle name="Normal 5 2 3 3 6 4" xfId="42141" xr:uid="{00000000-0005-0000-0000-000007A10000}"/>
    <cellStyle name="Normal 5 2 3 3 7" xfId="42142" xr:uid="{00000000-0005-0000-0000-000008A10000}"/>
    <cellStyle name="Normal 5 2 3 3 7 2" xfId="42143" xr:uid="{00000000-0005-0000-0000-000009A10000}"/>
    <cellStyle name="Normal 5 2 3 3 8" xfId="42144" xr:uid="{00000000-0005-0000-0000-00000AA10000}"/>
    <cellStyle name="Normal 5 2 3 3 8 2" xfId="42145" xr:uid="{00000000-0005-0000-0000-00000BA10000}"/>
    <cellStyle name="Normal 5 2 3 3 8 2 2" xfId="42146" xr:uid="{00000000-0005-0000-0000-00000CA10000}"/>
    <cellStyle name="Normal 5 2 3 3 8 3" xfId="42147" xr:uid="{00000000-0005-0000-0000-00000DA10000}"/>
    <cellStyle name="Normal 5 2 3 3 9" xfId="42148" xr:uid="{00000000-0005-0000-0000-00000EA10000}"/>
    <cellStyle name="Normal 5 2 3 3 9 2" xfId="42149" xr:uid="{00000000-0005-0000-0000-00000FA10000}"/>
    <cellStyle name="Normal 5 2 3 4" xfId="42150" xr:uid="{00000000-0005-0000-0000-000010A10000}"/>
    <cellStyle name="Normal 5 2 3 4 10" xfId="42151" xr:uid="{00000000-0005-0000-0000-000011A10000}"/>
    <cellStyle name="Normal 5 2 3 4 11" xfId="42152" xr:uid="{00000000-0005-0000-0000-000012A10000}"/>
    <cellStyle name="Normal 5 2 3 4 2" xfId="42153" xr:uid="{00000000-0005-0000-0000-000013A10000}"/>
    <cellStyle name="Normal 5 2 3 4 2 10" xfId="42154" xr:uid="{00000000-0005-0000-0000-000014A10000}"/>
    <cellStyle name="Normal 5 2 3 4 2 2" xfId="42155" xr:uid="{00000000-0005-0000-0000-000015A10000}"/>
    <cellStyle name="Normal 5 2 3 4 2 2 2" xfId="42156" xr:uid="{00000000-0005-0000-0000-000016A10000}"/>
    <cellStyle name="Normal 5 2 3 4 2 2 2 2" xfId="42157" xr:uid="{00000000-0005-0000-0000-000017A10000}"/>
    <cellStyle name="Normal 5 2 3 4 2 2 2 2 2" xfId="42158" xr:uid="{00000000-0005-0000-0000-000018A10000}"/>
    <cellStyle name="Normal 5 2 3 4 2 2 2 2 2 2" xfId="42159" xr:uid="{00000000-0005-0000-0000-000019A10000}"/>
    <cellStyle name="Normal 5 2 3 4 2 2 2 2 3" xfId="42160" xr:uid="{00000000-0005-0000-0000-00001AA10000}"/>
    <cellStyle name="Normal 5 2 3 4 2 2 2 2 3 2" xfId="42161" xr:uid="{00000000-0005-0000-0000-00001BA10000}"/>
    <cellStyle name="Normal 5 2 3 4 2 2 2 2 3 2 2" xfId="42162" xr:uid="{00000000-0005-0000-0000-00001CA10000}"/>
    <cellStyle name="Normal 5 2 3 4 2 2 2 2 3 3" xfId="42163" xr:uid="{00000000-0005-0000-0000-00001DA10000}"/>
    <cellStyle name="Normal 5 2 3 4 2 2 2 2 4" xfId="42164" xr:uid="{00000000-0005-0000-0000-00001EA10000}"/>
    <cellStyle name="Normal 5 2 3 4 2 2 2 3" xfId="42165" xr:uid="{00000000-0005-0000-0000-00001FA10000}"/>
    <cellStyle name="Normal 5 2 3 4 2 2 2 3 2" xfId="42166" xr:uid="{00000000-0005-0000-0000-000020A10000}"/>
    <cellStyle name="Normal 5 2 3 4 2 2 2 4" xfId="42167" xr:uid="{00000000-0005-0000-0000-000021A10000}"/>
    <cellStyle name="Normal 5 2 3 4 2 2 2 4 2" xfId="42168" xr:uid="{00000000-0005-0000-0000-000022A10000}"/>
    <cellStyle name="Normal 5 2 3 4 2 2 2 4 2 2" xfId="42169" xr:uid="{00000000-0005-0000-0000-000023A10000}"/>
    <cellStyle name="Normal 5 2 3 4 2 2 2 4 3" xfId="42170" xr:uid="{00000000-0005-0000-0000-000024A10000}"/>
    <cellStyle name="Normal 5 2 3 4 2 2 2 5" xfId="42171" xr:uid="{00000000-0005-0000-0000-000025A10000}"/>
    <cellStyle name="Normal 5 2 3 4 2 2 3" xfId="42172" xr:uid="{00000000-0005-0000-0000-000026A10000}"/>
    <cellStyle name="Normal 5 2 3 4 2 2 3 2" xfId="42173" xr:uid="{00000000-0005-0000-0000-000027A10000}"/>
    <cellStyle name="Normal 5 2 3 4 2 2 3 2 2" xfId="42174" xr:uid="{00000000-0005-0000-0000-000028A10000}"/>
    <cellStyle name="Normal 5 2 3 4 2 2 3 3" xfId="42175" xr:uid="{00000000-0005-0000-0000-000029A10000}"/>
    <cellStyle name="Normal 5 2 3 4 2 2 3 3 2" xfId="42176" xr:uid="{00000000-0005-0000-0000-00002AA10000}"/>
    <cellStyle name="Normal 5 2 3 4 2 2 3 3 2 2" xfId="42177" xr:uid="{00000000-0005-0000-0000-00002BA10000}"/>
    <cellStyle name="Normal 5 2 3 4 2 2 3 3 3" xfId="42178" xr:uid="{00000000-0005-0000-0000-00002CA10000}"/>
    <cellStyle name="Normal 5 2 3 4 2 2 3 4" xfId="42179" xr:uid="{00000000-0005-0000-0000-00002DA10000}"/>
    <cellStyle name="Normal 5 2 3 4 2 2 4" xfId="42180" xr:uid="{00000000-0005-0000-0000-00002EA10000}"/>
    <cellStyle name="Normal 5 2 3 4 2 2 4 2" xfId="42181" xr:uid="{00000000-0005-0000-0000-00002FA10000}"/>
    <cellStyle name="Normal 5 2 3 4 2 2 4 2 2" xfId="42182" xr:uid="{00000000-0005-0000-0000-000030A10000}"/>
    <cellStyle name="Normal 5 2 3 4 2 2 4 3" xfId="42183" xr:uid="{00000000-0005-0000-0000-000031A10000}"/>
    <cellStyle name="Normal 5 2 3 4 2 2 4 3 2" xfId="42184" xr:uid="{00000000-0005-0000-0000-000032A10000}"/>
    <cellStyle name="Normal 5 2 3 4 2 2 4 3 2 2" xfId="42185" xr:uid="{00000000-0005-0000-0000-000033A10000}"/>
    <cellStyle name="Normal 5 2 3 4 2 2 4 3 3" xfId="42186" xr:uid="{00000000-0005-0000-0000-000034A10000}"/>
    <cellStyle name="Normal 5 2 3 4 2 2 4 4" xfId="42187" xr:uid="{00000000-0005-0000-0000-000035A10000}"/>
    <cellStyle name="Normal 5 2 3 4 2 2 5" xfId="42188" xr:uid="{00000000-0005-0000-0000-000036A10000}"/>
    <cellStyle name="Normal 5 2 3 4 2 2 5 2" xfId="42189" xr:uid="{00000000-0005-0000-0000-000037A10000}"/>
    <cellStyle name="Normal 5 2 3 4 2 2 6" xfId="42190" xr:uid="{00000000-0005-0000-0000-000038A10000}"/>
    <cellStyle name="Normal 5 2 3 4 2 2 6 2" xfId="42191" xr:uid="{00000000-0005-0000-0000-000039A10000}"/>
    <cellStyle name="Normal 5 2 3 4 2 2 6 2 2" xfId="42192" xr:uid="{00000000-0005-0000-0000-00003AA10000}"/>
    <cellStyle name="Normal 5 2 3 4 2 2 6 3" xfId="42193" xr:uid="{00000000-0005-0000-0000-00003BA10000}"/>
    <cellStyle name="Normal 5 2 3 4 2 2 7" xfId="42194" xr:uid="{00000000-0005-0000-0000-00003CA10000}"/>
    <cellStyle name="Normal 5 2 3 4 2 2 7 2" xfId="42195" xr:uid="{00000000-0005-0000-0000-00003DA10000}"/>
    <cellStyle name="Normal 5 2 3 4 2 2 8" xfId="42196" xr:uid="{00000000-0005-0000-0000-00003EA10000}"/>
    <cellStyle name="Normal 5 2 3 4 2 3" xfId="42197" xr:uid="{00000000-0005-0000-0000-00003FA10000}"/>
    <cellStyle name="Normal 5 2 3 4 2 3 2" xfId="42198" xr:uid="{00000000-0005-0000-0000-000040A10000}"/>
    <cellStyle name="Normal 5 2 3 4 2 3 2 2" xfId="42199" xr:uid="{00000000-0005-0000-0000-000041A10000}"/>
    <cellStyle name="Normal 5 2 3 4 2 3 2 2 2" xfId="42200" xr:uid="{00000000-0005-0000-0000-000042A10000}"/>
    <cellStyle name="Normal 5 2 3 4 2 3 2 3" xfId="42201" xr:uid="{00000000-0005-0000-0000-000043A10000}"/>
    <cellStyle name="Normal 5 2 3 4 2 3 2 3 2" xfId="42202" xr:uid="{00000000-0005-0000-0000-000044A10000}"/>
    <cellStyle name="Normal 5 2 3 4 2 3 2 3 2 2" xfId="42203" xr:uid="{00000000-0005-0000-0000-000045A10000}"/>
    <cellStyle name="Normal 5 2 3 4 2 3 2 3 3" xfId="42204" xr:uid="{00000000-0005-0000-0000-000046A10000}"/>
    <cellStyle name="Normal 5 2 3 4 2 3 2 4" xfId="42205" xr:uid="{00000000-0005-0000-0000-000047A10000}"/>
    <cellStyle name="Normal 5 2 3 4 2 3 3" xfId="42206" xr:uid="{00000000-0005-0000-0000-000048A10000}"/>
    <cellStyle name="Normal 5 2 3 4 2 3 3 2" xfId="42207" xr:uid="{00000000-0005-0000-0000-000049A10000}"/>
    <cellStyle name="Normal 5 2 3 4 2 3 4" xfId="42208" xr:uid="{00000000-0005-0000-0000-00004AA10000}"/>
    <cellStyle name="Normal 5 2 3 4 2 3 4 2" xfId="42209" xr:uid="{00000000-0005-0000-0000-00004BA10000}"/>
    <cellStyle name="Normal 5 2 3 4 2 3 4 2 2" xfId="42210" xr:uid="{00000000-0005-0000-0000-00004CA10000}"/>
    <cellStyle name="Normal 5 2 3 4 2 3 4 3" xfId="42211" xr:uid="{00000000-0005-0000-0000-00004DA10000}"/>
    <cellStyle name="Normal 5 2 3 4 2 3 5" xfId="42212" xr:uid="{00000000-0005-0000-0000-00004EA10000}"/>
    <cellStyle name="Normal 5 2 3 4 2 4" xfId="42213" xr:uid="{00000000-0005-0000-0000-00004FA10000}"/>
    <cellStyle name="Normal 5 2 3 4 2 4 2" xfId="42214" xr:uid="{00000000-0005-0000-0000-000050A10000}"/>
    <cellStyle name="Normal 5 2 3 4 2 4 2 2" xfId="42215" xr:uid="{00000000-0005-0000-0000-000051A10000}"/>
    <cellStyle name="Normal 5 2 3 4 2 4 3" xfId="42216" xr:uid="{00000000-0005-0000-0000-000052A10000}"/>
    <cellStyle name="Normal 5 2 3 4 2 4 3 2" xfId="42217" xr:uid="{00000000-0005-0000-0000-000053A10000}"/>
    <cellStyle name="Normal 5 2 3 4 2 4 3 2 2" xfId="42218" xr:uid="{00000000-0005-0000-0000-000054A10000}"/>
    <cellStyle name="Normal 5 2 3 4 2 4 3 3" xfId="42219" xr:uid="{00000000-0005-0000-0000-000055A10000}"/>
    <cellStyle name="Normal 5 2 3 4 2 4 4" xfId="42220" xr:uid="{00000000-0005-0000-0000-000056A10000}"/>
    <cellStyle name="Normal 5 2 3 4 2 5" xfId="42221" xr:uid="{00000000-0005-0000-0000-000057A10000}"/>
    <cellStyle name="Normal 5 2 3 4 2 5 2" xfId="42222" xr:uid="{00000000-0005-0000-0000-000058A10000}"/>
    <cellStyle name="Normal 5 2 3 4 2 5 2 2" xfId="42223" xr:uid="{00000000-0005-0000-0000-000059A10000}"/>
    <cellStyle name="Normal 5 2 3 4 2 5 3" xfId="42224" xr:uid="{00000000-0005-0000-0000-00005AA10000}"/>
    <cellStyle name="Normal 5 2 3 4 2 5 3 2" xfId="42225" xr:uid="{00000000-0005-0000-0000-00005BA10000}"/>
    <cellStyle name="Normal 5 2 3 4 2 5 3 2 2" xfId="42226" xr:uid="{00000000-0005-0000-0000-00005CA10000}"/>
    <cellStyle name="Normal 5 2 3 4 2 5 3 3" xfId="42227" xr:uid="{00000000-0005-0000-0000-00005DA10000}"/>
    <cellStyle name="Normal 5 2 3 4 2 5 4" xfId="42228" xr:uid="{00000000-0005-0000-0000-00005EA10000}"/>
    <cellStyle name="Normal 5 2 3 4 2 6" xfId="42229" xr:uid="{00000000-0005-0000-0000-00005FA10000}"/>
    <cellStyle name="Normal 5 2 3 4 2 6 2" xfId="42230" xr:uid="{00000000-0005-0000-0000-000060A10000}"/>
    <cellStyle name="Normal 5 2 3 4 2 7" xfId="42231" xr:uid="{00000000-0005-0000-0000-000061A10000}"/>
    <cellStyle name="Normal 5 2 3 4 2 7 2" xfId="42232" xr:uid="{00000000-0005-0000-0000-000062A10000}"/>
    <cellStyle name="Normal 5 2 3 4 2 7 2 2" xfId="42233" xr:uid="{00000000-0005-0000-0000-000063A10000}"/>
    <cellStyle name="Normal 5 2 3 4 2 7 3" xfId="42234" xr:uid="{00000000-0005-0000-0000-000064A10000}"/>
    <cellStyle name="Normal 5 2 3 4 2 8" xfId="42235" xr:uid="{00000000-0005-0000-0000-000065A10000}"/>
    <cellStyle name="Normal 5 2 3 4 2 8 2" xfId="42236" xr:uid="{00000000-0005-0000-0000-000066A10000}"/>
    <cellStyle name="Normal 5 2 3 4 2 9" xfId="42237" xr:uid="{00000000-0005-0000-0000-000067A10000}"/>
    <cellStyle name="Normal 5 2 3 4 3" xfId="42238" xr:uid="{00000000-0005-0000-0000-000068A10000}"/>
    <cellStyle name="Normal 5 2 3 4 3 2" xfId="42239" xr:uid="{00000000-0005-0000-0000-000069A10000}"/>
    <cellStyle name="Normal 5 2 3 4 3 2 2" xfId="42240" xr:uid="{00000000-0005-0000-0000-00006AA10000}"/>
    <cellStyle name="Normal 5 2 3 4 3 2 2 2" xfId="42241" xr:uid="{00000000-0005-0000-0000-00006BA10000}"/>
    <cellStyle name="Normal 5 2 3 4 3 2 2 2 2" xfId="42242" xr:uid="{00000000-0005-0000-0000-00006CA10000}"/>
    <cellStyle name="Normal 5 2 3 4 3 2 2 3" xfId="42243" xr:uid="{00000000-0005-0000-0000-00006DA10000}"/>
    <cellStyle name="Normal 5 2 3 4 3 2 2 3 2" xfId="42244" xr:uid="{00000000-0005-0000-0000-00006EA10000}"/>
    <cellStyle name="Normal 5 2 3 4 3 2 2 3 2 2" xfId="42245" xr:uid="{00000000-0005-0000-0000-00006FA10000}"/>
    <cellStyle name="Normal 5 2 3 4 3 2 2 3 3" xfId="42246" xr:uid="{00000000-0005-0000-0000-000070A10000}"/>
    <cellStyle name="Normal 5 2 3 4 3 2 2 4" xfId="42247" xr:uid="{00000000-0005-0000-0000-000071A10000}"/>
    <cellStyle name="Normal 5 2 3 4 3 2 3" xfId="42248" xr:uid="{00000000-0005-0000-0000-000072A10000}"/>
    <cellStyle name="Normal 5 2 3 4 3 2 3 2" xfId="42249" xr:uid="{00000000-0005-0000-0000-000073A10000}"/>
    <cellStyle name="Normal 5 2 3 4 3 2 4" xfId="42250" xr:uid="{00000000-0005-0000-0000-000074A10000}"/>
    <cellStyle name="Normal 5 2 3 4 3 2 4 2" xfId="42251" xr:uid="{00000000-0005-0000-0000-000075A10000}"/>
    <cellStyle name="Normal 5 2 3 4 3 2 4 2 2" xfId="42252" xr:uid="{00000000-0005-0000-0000-000076A10000}"/>
    <cellStyle name="Normal 5 2 3 4 3 2 4 3" xfId="42253" xr:uid="{00000000-0005-0000-0000-000077A10000}"/>
    <cellStyle name="Normal 5 2 3 4 3 2 5" xfId="42254" xr:uid="{00000000-0005-0000-0000-000078A10000}"/>
    <cellStyle name="Normal 5 2 3 4 3 3" xfId="42255" xr:uid="{00000000-0005-0000-0000-000079A10000}"/>
    <cellStyle name="Normal 5 2 3 4 3 3 2" xfId="42256" xr:uid="{00000000-0005-0000-0000-00007AA10000}"/>
    <cellStyle name="Normal 5 2 3 4 3 3 2 2" xfId="42257" xr:uid="{00000000-0005-0000-0000-00007BA10000}"/>
    <cellStyle name="Normal 5 2 3 4 3 3 3" xfId="42258" xr:uid="{00000000-0005-0000-0000-00007CA10000}"/>
    <cellStyle name="Normal 5 2 3 4 3 3 3 2" xfId="42259" xr:uid="{00000000-0005-0000-0000-00007DA10000}"/>
    <cellStyle name="Normal 5 2 3 4 3 3 3 2 2" xfId="42260" xr:uid="{00000000-0005-0000-0000-00007EA10000}"/>
    <cellStyle name="Normal 5 2 3 4 3 3 3 3" xfId="42261" xr:uid="{00000000-0005-0000-0000-00007FA10000}"/>
    <cellStyle name="Normal 5 2 3 4 3 3 4" xfId="42262" xr:uid="{00000000-0005-0000-0000-000080A10000}"/>
    <cellStyle name="Normal 5 2 3 4 3 4" xfId="42263" xr:uid="{00000000-0005-0000-0000-000081A10000}"/>
    <cellStyle name="Normal 5 2 3 4 3 4 2" xfId="42264" xr:uid="{00000000-0005-0000-0000-000082A10000}"/>
    <cellStyle name="Normal 5 2 3 4 3 4 2 2" xfId="42265" xr:uid="{00000000-0005-0000-0000-000083A10000}"/>
    <cellStyle name="Normal 5 2 3 4 3 4 3" xfId="42266" xr:uid="{00000000-0005-0000-0000-000084A10000}"/>
    <cellStyle name="Normal 5 2 3 4 3 4 3 2" xfId="42267" xr:uid="{00000000-0005-0000-0000-000085A10000}"/>
    <cellStyle name="Normal 5 2 3 4 3 4 3 2 2" xfId="42268" xr:uid="{00000000-0005-0000-0000-000086A10000}"/>
    <cellStyle name="Normal 5 2 3 4 3 4 3 3" xfId="42269" xr:uid="{00000000-0005-0000-0000-000087A10000}"/>
    <cellStyle name="Normal 5 2 3 4 3 4 4" xfId="42270" xr:uid="{00000000-0005-0000-0000-000088A10000}"/>
    <cellStyle name="Normal 5 2 3 4 3 5" xfId="42271" xr:uid="{00000000-0005-0000-0000-000089A10000}"/>
    <cellStyle name="Normal 5 2 3 4 3 5 2" xfId="42272" xr:uid="{00000000-0005-0000-0000-00008AA10000}"/>
    <cellStyle name="Normal 5 2 3 4 3 6" xfId="42273" xr:uid="{00000000-0005-0000-0000-00008BA10000}"/>
    <cellStyle name="Normal 5 2 3 4 3 6 2" xfId="42274" xr:uid="{00000000-0005-0000-0000-00008CA10000}"/>
    <cellStyle name="Normal 5 2 3 4 3 6 2 2" xfId="42275" xr:uid="{00000000-0005-0000-0000-00008DA10000}"/>
    <cellStyle name="Normal 5 2 3 4 3 6 3" xfId="42276" xr:uid="{00000000-0005-0000-0000-00008EA10000}"/>
    <cellStyle name="Normal 5 2 3 4 3 7" xfId="42277" xr:uid="{00000000-0005-0000-0000-00008FA10000}"/>
    <cellStyle name="Normal 5 2 3 4 3 7 2" xfId="42278" xr:uid="{00000000-0005-0000-0000-000090A10000}"/>
    <cellStyle name="Normal 5 2 3 4 3 8" xfId="42279" xr:uid="{00000000-0005-0000-0000-000091A10000}"/>
    <cellStyle name="Normal 5 2 3 4 4" xfId="42280" xr:uid="{00000000-0005-0000-0000-000092A10000}"/>
    <cellStyle name="Normal 5 2 3 4 4 2" xfId="42281" xr:uid="{00000000-0005-0000-0000-000093A10000}"/>
    <cellStyle name="Normal 5 2 3 4 4 2 2" xfId="42282" xr:uid="{00000000-0005-0000-0000-000094A10000}"/>
    <cellStyle name="Normal 5 2 3 4 4 2 2 2" xfId="42283" xr:uid="{00000000-0005-0000-0000-000095A10000}"/>
    <cellStyle name="Normal 5 2 3 4 4 2 3" xfId="42284" xr:uid="{00000000-0005-0000-0000-000096A10000}"/>
    <cellStyle name="Normal 5 2 3 4 4 2 3 2" xfId="42285" xr:uid="{00000000-0005-0000-0000-000097A10000}"/>
    <cellStyle name="Normal 5 2 3 4 4 2 3 2 2" xfId="42286" xr:uid="{00000000-0005-0000-0000-000098A10000}"/>
    <cellStyle name="Normal 5 2 3 4 4 2 3 3" xfId="42287" xr:uid="{00000000-0005-0000-0000-000099A10000}"/>
    <cellStyle name="Normal 5 2 3 4 4 2 4" xfId="42288" xr:uid="{00000000-0005-0000-0000-00009AA10000}"/>
    <cellStyle name="Normal 5 2 3 4 4 3" xfId="42289" xr:uid="{00000000-0005-0000-0000-00009BA10000}"/>
    <cellStyle name="Normal 5 2 3 4 4 3 2" xfId="42290" xr:uid="{00000000-0005-0000-0000-00009CA10000}"/>
    <cellStyle name="Normal 5 2 3 4 4 4" xfId="42291" xr:uid="{00000000-0005-0000-0000-00009DA10000}"/>
    <cellStyle name="Normal 5 2 3 4 4 4 2" xfId="42292" xr:uid="{00000000-0005-0000-0000-00009EA10000}"/>
    <cellStyle name="Normal 5 2 3 4 4 4 2 2" xfId="42293" xr:uid="{00000000-0005-0000-0000-00009FA10000}"/>
    <cellStyle name="Normal 5 2 3 4 4 4 3" xfId="42294" xr:uid="{00000000-0005-0000-0000-0000A0A10000}"/>
    <cellStyle name="Normal 5 2 3 4 4 5" xfId="42295" xr:uid="{00000000-0005-0000-0000-0000A1A10000}"/>
    <cellStyle name="Normal 5 2 3 4 5" xfId="42296" xr:uid="{00000000-0005-0000-0000-0000A2A10000}"/>
    <cellStyle name="Normal 5 2 3 4 5 2" xfId="42297" xr:uid="{00000000-0005-0000-0000-0000A3A10000}"/>
    <cellStyle name="Normal 5 2 3 4 5 2 2" xfId="42298" xr:uid="{00000000-0005-0000-0000-0000A4A10000}"/>
    <cellStyle name="Normal 5 2 3 4 5 3" xfId="42299" xr:uid="{00000000-0005-0000-0000-0000A5A10000}"/>
    <cellStyle name="Normal 5 2 3 4 5 3 2" xfId="42300" xr:uid="{00000000-0005-0000-0000-0000A6A10000}"/>
    <cellStyle name="Normal 5 2 3 4 5 3 2 2" xfId="42301" xr:uid="{00000000-0005-0000-0000-0000A7A10000}"/>
    <cellStyle name="Normal 5 2 3 4 5 3 3" xfId="42302" xr:uid="{00000000-0005-0000-0000-0000A8A10000}"/>
    <cellStyle name="Normal 5 2 3 4 5 4" xfId="42303" xr:uid="{00000000-0005-0000-0000-0000A9A10000}"/>
    <cellStyle name="Normal 5 2 3 4 6" xfId="42304" xr:uid="{00000000-0005-0000-0000-0000AAA10000}"/>
    <cellStyle name="Normal 5 2 3 4 6 2" xfId="42305" xr:uid="{00000000-0005-0000-0000-0000ABA10000}"/>
    <cellStyle name="Normal 5 2 3 4 6 2 2" xfId="42306" xr:uid="{00000000-0005-0000-0000-0000ACA10000}"/>
    <cellStyle name="Normal 5 2 3 4 6 3" xfId="42307" xr:uid="{00000000-0005-0000-0000-0000ADA10000}"/>
    <cellStyle name="Normal 5 2 3 4 6 3 2" xfId="42308" xr:uid="{00000000-0005-0000-0000-0000AEA10000}"/>
    <cellStyle name="Normal 5 2 3 4 6 3 2 2" xfId="42309" xr:uid="{00000000-0005-0000-0000-0000AFA10000}"/>
    <cellStyle name="Normal 5 2 3 4 6 3 3" xfId="42310" xr:uid="{00000000-0005-0000-0000-0000B0A10000}"/>
    <cellStyle name="Normal 5 2 3 4 6 4" xfId="42311" xr:uid="{00000000-0005-0000-0000-0000B1A10000}"/>
    <cellStyle name="Normal 5 2 3 4 7" xfId="42312" xr:uid="{00000000-0005-0000-0000-0000B2A10000}"/>
    <cellStyle name="Normal 5 2 3 4 7 2" xfId="42313" xr:uid="{00000000-0005-0000-0000-0000B3A10000}"/>
    <cellStyle name="Normal 5 2 3 4 8" xfId="42314" xr:uid="{00000000-0005-0000-0000-0000B4A10000}"/>
    <cellStyle name="Normal 5 2 3 4 8 2" xfId="42315" xr:uid="{00000000-0005-0000-0000-0000B5A10000}"/>
    <cellStyle name="Normal 5 2 3 4 8 2 2" xfId="42316" xr:uid="{00000000-0005-0000-0000-0000B6A10000}"/>
    <cellStyle name="Normal 5 2 3 4 8 3" xfId="42317" xr:uid="{00000000-0005-0000-0000-0000B7A10000}"/>
    <cellStyle name="Normal 5 2 3 4 9" xfId="42318" xr:uid="{00000000-0005-0000-0000-0000B8A10000}"/>
    <cellStyle name="Normal 5 2 3 4 9 2" xfId="42319" xr:uid="{00000000-0005-0000-0000-0000B9A10000}"/>
    <cellStyle name="Normal 5 2 3 5" xfId="42320" xr:uid="{00000000-0005-0000-0000-0000BAA10000}"/>
    <cellStyle name="Normal 5 2 3 5 10" xfId="42321" xr:uid="{00000000-0005-0000-0000-0000BBA10000}"/>
    <cellStyle name="Normal 5 2 3 5 11" xfId="42322" xr:uid="{00000000-0005-0000-0000-0000BCA10000}"/>
    <cellStyle name="Normal 5 2 3 5 2" xfId="42323" xr:uid="{00000000-0005-0000-0000-0000BDA10000}"/>
    <cellStyle name="Normal 5 2 3 5 2 2" xfId="42324" xr:uid="{00000000-0005-0000-0000-0000BEA10000}"/>
    <cellStyle name="Normal 5 2 3 5 2 2 2" xfId="42325" xr:uid="{00000000-0005-0000-0000-0000BFA10000}"/>
    <cellStyle name="Normal 5 2 3 5 2 2 2 2" xfId="42326" xr:uid="{00000000-0005-0000-0000-0000C0A10000}"/>
    <cellStyle name="Normal 5 2 3 5 2 2 2 2 2" xfId="42327" xr:uid="{00000000-0005-0000-0000-0000C1A10000}"/>
    <cellStyle name="Normal 5 2 3 5 2 2 2 2 2 2" xfId="42328" xr:uid="{00000000-0005-0000-0000-0000C2A10000}"/>
    <cellStyle name="Normal 5 2 3 5 2 2 2 2 3" xfId="42329" xr:uid="{00000000-0005-0000-0000-0000C3A10000}"/>
    <cellStyle name="Normal 5 2 3 5 2 2 2 2 3 2" xfId="42330" xr:uid="{00000000-0005-0000-0000-0000C4A10000}"/>
    <cellStyle name="Normal 5 2 3 5 2 2 2 2 3 2 2" xfId="42331" xr:uid="{00000000-0005-0000-0000-0000C5A10000}"/>
    <cellStyle name="Normal 5 2 3 5 2 2 2 2 3 3" xfId="42332" xr:uid="{00000000-0005-0000-0000-0000C6A10000}"/>
    <cellStyle name="Normal 5 2 3 5 2 2 2 2 4" xfId="42333" xr:uid="{00000000-0005-0000-0000-0000C7A10000}"/>
    <cellStyle name="Normal 5 2 3 5 2 2 2 3" xfId="42334" xr:uid="{00000000-0005-0000-0000-0000C8A10000}"/>
    <cellStyle name="Normal 5 2 3 5 2 2 2 3 2" xfId="42335" xr:uid="{00000000-0005-0000-0000-0000C9A10000}"/>
    <cellStyle name="Normal 5 2 3 5 2 2 2 4" xfId="42336" xr:uid="{00000000-0005-0000-0000-0000CAA10000}"/>
    <cellStyle name="Normal 5 2 3 5 2 2 2 4 2" xfId="42337" xr:uid="{00000000-0005-0000-0000-0000CBA10000}"/>
    <cellStyle name="Normal 5 2 3 5 2 2 2 4 2 2" xfId="42338" xr:uid="{00000000-0005-0000-0000-0000CCA10000}"/>
    <cellStyle name="Normal 5 2 3 5 2 2 2 4 3" xfId="42339" xr:uid="{00000000-0005-0000-0000-0000CDA10000}"/>
    <cellStyle name="Normal 5 2 3 5 2 2 2 5" xfId="42340" xr:uid="{00000000-0005-0000-0000-0000CEA10000}"/>
    <cellStyle name="Normal 5 2 3 5 2 2 3" xfId="42341" xr:uid="{00000000-0005-0000-0000-0000CFA10000}"/>
    <cellStyle name="Normal 5 2 3 5 2 2 3 2" xfId="42342" xr:uid="{00000000-0005-0000-0000-0000D0A10000}"/>
    <cellStyle name="Normal 5 2 3 5 2 2 3 2 2" xfId="42343" xr:uid="{00000000-0005-0000-0000-0000D1A10000}"/>
    <cellStyle name="Normal 5 2 3 5 2 2 3 3" xfId="42344" xr:uid="{00000000-0005-0000-0000-0000D2A10000}"/>
    <cellStyle name="Normal 5 2 3 5 2 2 3 3 2" xfId="42345" xr:uid="{00000000-0005-0000-0000-0000D3A10000}"/>
    <cellStyle name="Normal 5 2 3 5 2 2 3 3 2 2" xfId="42346" xr:uid="{00000000-0005-0000-0000-0000D4A10000}"/>
    <cellStyle name="Normal 5 2 3 5 2 2 3 3 3" xfId="42347" xr:uid="{00000000-0005-0000-0000-0000D5A10000}"/>
    <cellStyle name="Normal 5 2 3 5 2 2 3 4" xfId="42348" xr:uid="{00000000-0005-0000-0000-0000D6A10000}"/>
    <cellStyle name="Normal 5 2 3 5 2 2 4" xfId="42349" xr:uid="{00000000-0005-0000-0000-0000D7A10000}"/>
    <cellStyle name="Normal 5 2 3 5 2 2 4 2" xfId="42350" xr:uid="{00000000-0005-0000-0000-0000D8A10000}"/>
    <cellStyle name="Normal 5 2 3 5 2 2 4 2 2" xfId="42351" xr:uid="{00000000-0005-0000-0000-0000D9A10000}"/>
    <cellStyle name="Normal 5 2 3 5 2 2 4 3" xfId="42352" xr:uid="{00000000-0005-0000-0000-0000DAA10000}"/>
    <cellStyle name="Normal 5 2 3 5 2 2 4 3 2" xfId="42353" xr:uid="{00000000-0005-0000-0000-0000DBA10000}"/>
    <cellStyle name="Normal 5 2 3 5 2 2 4 3 2 2" xfId="42354" xr:uid="{00000000-0005-0000-0000-0000DCA10000}"/>
    <cellStyle name="Normal 5 2 3 5 2 2 4 3 3" xfId="42355" xr:uid="{00000000-0005-0000-0000-0000DDA10000}"/>
    <cellStyle name="Normal 5 2 3 5 2 2 4 4" xfId="42356" xr:uid="{00000000-0005-0000-0000-0000DEA10000}"/>
    <cellStyle name="Normal 5 2 3 5 2 2 5" xfId="42357" xr:uid="{00000000-0005-0000-0000-0000DFA10000}"/>
    <cellStyle name="Normal 5 2 3 5 2 2 5 2" xfId="42358" xr:uid="{00000000-0005-0000-0000-0000E0A10000}"/>
    <cellStyle name="Normal 5 2 3 5 2 2 6" xfId="42359" xr:uid="{00000000-0005-0000-0000-0000E1A10000}"/>
    <cellStyle name="Normal 5 2 3 5 2 2 6 2" xfId="42360" xr:uid="{00000000-0005-0000-0000-0000E2A10000}"/>
    <cellStyle name="Normal 5 2 3 5 2 2 6 2 2" xfId="42361" xr:uid="{00000000-0005-0000-0000-0000E3A10000}"/>
    <cellStyle name="Normal 5 2 3 5 2 2 6 3" xfId="42362" xr:uid="{00000000-0005-0000-0000-0000E4A10000}"/>
    <cellStyle name="Normal 5 2 3 5 2 2 7" xfId="42363" xr:uid="{00000000-0005-0000-0000-0000E5A10000}"/>
    <cellStyle name="Normal 5 2 3 5 2 2 7 2" xfId="42364" xr:uid="{00000000-0005-0000-0000-0000E6A10000}"/>
    <cellStyle name="Normal 5 2 3 5 2 2 8" xfId="42365" xr:uid="{00000000-0005-0000-0000-0000E7A10000}"/>
    <cellStyle name="Normal 5 2 3 5 2 3" xfId="42366" xr:uid="{00000000-0005-0000-0000-0000E8A10000}"/>
    <cellStyle name="Normal 5 2 3 5 2 3 2" xfId="42367" xr:uid="{00000000-0005-0000-0000-0000E9A10000}"/>
    <cellStyle name="Normal 5 2 3 5 2 3 2 2" xfId="42368" xr:uid="{00000000-0005-0000-0000-0000EAA10000}"/>
    <cellStyle name="Normal 5 2 3 5 2 3 2 2 2" xfId="42369" xr:uid="{00000000-0005-0000-0000-0000EBA10000}"/>
    <cellStyle name="Normal 5 2 3 5 2 3 2 3" xfId="42370" xr:uid="{00000000-0005-0000-0000-0000ECA10000}"/>
    <cellStyle name="Normal 5 2 3 5 2 3 2 3 2" xfId="42371" xr:uid="{00000000-0005-0000-0000-0000EDA10000}"/>
    <cellStyle name="Normal 5 2 3 5 2 3 2 3 2 2" xfId="42372" xr:uid="{00000000-0005-0000-0000-0000EEA10000}"/>
    <cellStyle name="Normal 5 2 3 5 2 3 2 3 3" xfId="42373" xr:uid="{00000000-0005-0000-0000-0000EFA10000}"/>
    <cellStyle name="Normal 5 2 3 5 2 3 2 4" xfId="42374" xr:uid="{00000000-0005-0000-0000-0000F0A10000}"/>
    <cellStyle name="Normal 5 2 3 5 2 3 3" xfId="42375" xr:uid="{00000000-0005-0000-0000-0000F1A10000}"/>
    <cellStyle name="Normal 5 2 3 5 2 3 3 2" xfId="42376" xr:uid="{00000000-0005-0000-0000-0000F2A10000}"/>
    <cellStyle name="Normal 5 2 3 5 2 3 4" xfId="42377" xr:uid="{00000000-0005-0000-0000-0000F3A10000}"/>
    <cellStyle name="Normal 5 2 3 5 2 3 4 2" xfId="42378" xr:uid="{00000000-0005-0000-0000-0000F4A10000}"/>
    <cellStyle name="Normal 5 2 3 5 2 3 4 2 2" xfId="42379" xr:uid="{00000000-0005-0000-0000-0000F5A10000}"/>
    <cellStyle name="Normal 5 2 3 5 2 3 4 3" xfId="42380" xr:uid="{00000000-0005-0000-0000-0000F6A10000}"/>
    <cellStyle name="Normal 5 2 3 5 2 3 5" xfId="42381" xr:uid="{00000000-0005-0000-0000-0000F7A10000}"/>
    <cellStyle name="Normal 5 2 3 5 2 4" xfId="42382" xr:uid="{00000000-0005-0000-0000-0000F8A10000}"/>
    <cellStyle name="Normal 5 2 3 5 2 4 2" xfId="42383" xr:uid="{00000000-0005-0000-0000-0000F9A10000}"/>
    <cellStyle name="Normal 5 2 3 5 2 4 2 2" xfId="42384" xr:uid="{00000000-0005-0000-0000-0000FAA10000}"/>
    <cellStyle name="Normal 5 2 3 5 2 4 3" xfId="42385" xr:uid="{00000000-0005-0000-0000-0000FBA10000}"/>
    <cellStyle name="Normal 5 2 3 5 2 4 3 2" xfId="42386" xr:uid="{00000000-0005-0000-0000-0000FCA10000}"/>
    <cellStyle name="Normal 5 2 3 5 2 4 3 2 2" xfId="42387" xr:uid="{00000000-0005-0000-0000-0000FDA10000}"/>
    <cellStyle name="Normal 5 2 3 5 2 4 3 3" xfId="42388" xr:uid="{00000000-0005-0000-0000-0000FEA10000}"/>
    <cellStyle name="Normal 5 2 3 5 2 4 4" xfId="42389" xr:uid="{00000000-0005-0000-0000-0000FFA10000}"/>
    <cellStyle name="Normal 5 2 3 5 2 5" xfId="42390" xr:uid="{00000000-0005-0000-0000-000000A20000}"/>
    <cellStyle name="Normal 5 2 3 5 2 5 2" xfId="42391" xr:uid="{00000000-0005-0000-0000-000001A20000}"/>
    <cellStyle name="Normal 5 2 3 5 2 5 2 2" xfId="42392" xr:uid="{00000000-0005-0000-0000-000002A20000}"/>
    <cellStyle name="Normal 5 2 3 5 2 5 3" xfId="42393" xr:uid="{00000000-0005-0000-0000-000003A20000}"/>
    <cellStyle name="Normal 5 2 3 5 2 5 3 2" xfId="42394" xr:uid="{00000000-0005-0000-0000-000004A20000}"/>
    <cellStyle name="Normal 5 2 3 5 2 5 3 2 2" xfId="42395" xr:uid="{00000000-0005-0000-0000-000005A20000}"/>
    <cellStyle name="Normal 5 2 3 5 2 5 3 3" xfId="42396" xr:uid="{00000000-0005-0000-0000-000006A20000}"/>
    <cellStyle name="Normal 5 2 3 5 2 5 4" xfId="42397" xr:uid="{00000000-0005-0000-0000-000007A20000}"/>
    <cellStyle name="Normal 5 2 3 5 2 6" xfId="42398" xr:uid="{00000000-0005-0000-0000-000008A20000}"/>
    <cellStyle name="Normal 5 2 3 5 2 6 2" xfId="42399" xr:uid="{00000000-0005-0000-0000-000009A20000}"/>
    <cellStyle name="Normal 5 2 3 5 2 7" xfId="42400" xr:uid="{00000000-0005-0000-0000-00000AA20000}"/>
    <cellStyle name="Normal 5 2 3 5 2 7 2" xfId="42401" xr:uid="{00000000-0005-0000-0000-00000BA20000}"/>
    <cellStyle name="Normal 5 2 3 5 2 7 2 2" xfId="42402" xr:uid="{00000000-0005-0000-0000-00000CA20000}"/>
    <cellStyle name="Normal 5 2 3 5 2 7 3" xfId="42403" xr:uid="{00000000-0005-0000-0000-00000DA20000}"/>
    <cellStyle name="Normal 5 2 3 5 2 8" xfId="42404" xr:uid="{00000000-0005-0000-0000-00000EA20000}"/>
    <cellStyle name="Normal 5 2 3 5 2 8 2" xfId="42405" xr:uid="{00000000-0005-0000-0000-00000FA20000}"/>
    <cellStyle name="Normal 5 2 3 5 2 9" xfId="42406" xr:uid="{00000000-0005-0000-0000-000010A20000}"/>
    <cellStyle name="Normal 5 2 3 5 3" xfId="42407" xr:uid="{00000000-0005-0000-0000-000011A20000}"/>
    <cellStyle name="Normal 5 2 3 5 3 2" xfId="42408" xr:uid="{00000000-0005-0000-0000-000012A20000}"/>
    <cellStyle name="Normal 5 2 3 5 3 2 2" xfId="42409" xr:uid="{00000000-0005-0000-0000-000013A20000}"/>
    <cellStyle name="Normal 5 2 3 5 3 2 2 2" xfId="42410" xr:uid="{00000000-0005-0000-0000-000014A20000}"/>
    <cellStyle name="Normal 5 2 3 5 3 2 2 2 2" xfId="42411" xr:uid="{00000000-0005-0000-0000-000015A20000}"/>
    <cellStyle name="Normal 5 2 3 5 3 2 2 3" xfId="42412" xr:uid="{00000000-0005-0000-0000-000016A20000}"/>
    <cellStyle name="Normal 5 2 3 5 3 2 2 3 2" xfId="42413" xr:uid="{00000000-0005-0000-0000-000017A20000}"/>
    <cellStyle name="Normal 5 2 3 5 3 2 2 3 2 2" xfId="42414" xr:uid="{00000000-0005-0000-0000-000018A20000}"/>
    <cellStyle name="Normal 5 2 3 5 3 2 2 3 3" xfId="42415" xr:uid="{00000000-0005-0000-0000-000019A20000}"/>
    <cellStyle name="Normal 5 2 3 5 3 2 2 4" xfId="42416" xr:uid="{00000000-0005-0000-0000-00001AA20000}"/>
    <cellStyle name="Normal 5 2 3 5 3 2 3" xfId="42417" xr:uid="{00000000-0005-0000-0000-00001BA20000}"/>
    <cellStyle name="Normal 5 2 3 5 3 2 3 2" xfId="42418" xr:uid="{00000000-0005-0000-0000-00001CA20000}"/>
    <cellStyle name="Normal 5 2 3 5 3 2 4" xfId="42419" xr:uid="{00000000-0005-0000-0000-00001DA20000}"/>
    <cellStyle name="Normal 5 2 3 5 3 2 4 2" xfId="42420" xr:uid="{00000000-0005-0000-0000-00001EA20000}"/>
    <cellStyle name="Normal 5 2 3 5 3 2 4 2 2" xfId="42421" xr:uid="{00000000-0005-0000-0000-00001FA20000}"/>
    <cellStyle name="Normal 5 2 3 5 3 2 4 3" xfId="42422" xr:uid="{00000000-0005-0000-0000-000020A20000}"/>
    <cellStyle name="Normal 5 2 3 5 3 2 5" xfId="42423" xr:uid="{00000000-0005-0000-0000-000021A20000}"/>
    <cellStyle name="Normal 5 2 3 5 3 3" xfId="42424" xr:uid="{00000000-0005-0000-0000-000022A20000}"/>
    <cellStyle name="Normal 5 2 3 5 3 3 2" xfId="42425" xr:uid="{00000000-0005-0000-0000-000023A20000}"/>
    <cellStyle name="Normal 5 2 3 5 3 3 2 2" xfId="42426" xr:uid="{00000000-0005-0000-0000-000024A20000}"/>
    <cellStyle name="Normal 5 2 3 5 3 3 3" xfId="42427" xr:uid="{00000000-0005-0000-0000-000025A20000}"/>
    <cellStyle name="Normal 5 2 3 5 3 3 3 2" xfId="42428" xr:uid="{00000000-0005-0000-0000-000026A20000}"/>
    <cellStyle name="Normal 5 2 3 5 3 3 3 2 2" xfId="42429" xr:uid="{00000000-0005-0000-0000-000027A20000}"/>
    <cellStyle name="Normal 5 2 3 5 3 3 3 3" xfId="42430" xr:uid="{00000000-0005-0000-0000-000028A20000}"/>
    <cellStyle name="Normal 5 2 3 5 3 3 4" xfId="42431" xr:uid="{00000000-0005-0000-0000-000029A20000}"/>
    <cellStyle name="Normal 5 2 3 5 3 4" xfId="42432" xr:uid="{00000000-0005-0000-0000-00002AA20000}"/>
    <cellStyle name="Normal 5 2 3 5 3 4 2" xfId="42433" xr:uid="{00000000-0005-0000-0000-00002BA20000}"/>
    <cellStyle name="Normal 5 2 3 5 3 4 2 2" xfId="42434" xr:uid="{00000000-0005-0000-0000-00002CA20000}"/>
    <cellStyle name="Normal 5 2 3 5 3 4 3" xfId="42435" xr:uid="{00000000-0005-0000-0000-00002DA20000}"/>
    <cellStyle name="Normal 5 2 3 5 3 4 3 2" xfId="42436" xr:uid="{00000000-0005-0000-0000-00002EA20000}"/>
    <cellStyle name="Normal 5 2 3 5 3 4 3 2 2" xfId="42437" xr:uid="{00000000-0005-0000-0000-00002FA20000}"/>
    <cellStyle name="Normal 5 2 3 5 3 4 3 3" xfId="42438" xr:uid="{00000000-0005-0000-0000-000030A20000}"/>
    <cellStyle name="Normal 5 2 3 5 3 4 4" xfId="42439" xr:uid="{00000000-0005-0000-0000-000031A20000}"/>
    <cellStyle name="Normal 5 2 3 5 3 5" xfId="42440" xr:uid="{00000000-0005-0000-0000-000032A20000}"/>
    <cellStyle name="Normal 5 2 3 5 3 5 2" xfId="42441" xr:uid="{00000000-0005-0000-0000-000033A20000}"/>
    <cellStyle name="Normal 5 2 3 5 3 6" xfId="42442" xr:uid="{00000000-0005-0000-0000-000034A20000}"/>
    <cellStyle name="Normal 5 2 3 5 3 6 2" xfId="42443" xr:uid="{00000000-0005-0000-0000-000035A20000}"/>
    <cellStyle name="Normal 5 2 3 5 3 6 2 2" xfId="42444" xr:uid="{00000000-0005-0000-0000-000036A20000}"/>
    <cellStyle name="Normal 5 2 3 5 3 6 3" xfId="42445" xr:uid="{00000000-0005-0000-0000-000037A20000}"/>
    <cellStyle name="Normal 5 2 3 5 3 7" xfId="42446" xr:uid="{00000000-0005-0000-0000-000038A20000}"/>
    <cellStyle name="Normal 5 2 3 5 3 7 2" xfId="42447" xr:uid="{00000000-0005-0000-0000-000039A20000}"/>
    <cellStyle name="Normal 5 2 3 5 3 8" xfId="42448" xr:uid="{00000000-0005-0000-0000-00003AA20000}"/>
    <cellStyle name="Normal 5 2 3 5 4" xfId="42449" xr:uid="{00000000-0005-0000-0000-00003BA20000}"/>
    <cellStyle name="Normal 5 2 3 5 4 2" xfId="42450" xr:uid="{00000000-0005-0000-0000-00003CA20000}"/>
    <cellStyle name="Normal 5 2 3 5 4 2 2" xfId="42451" xr:uid="{00000000-0005-0000-0000-00003DA20000}"/>
    <cellStyle name="Normal 5 2 3 5 4 2 2 2" xfId="42452" xr:uid="{00000000-0005-0000-0000-00003EA20000}"/>
    <cellStyle name="Normal 5 2 3 5 4 2 3" xfId="42453" xr:uid="{00000000-0005-0000-0000-00003FA20000}"/>
    <cellStyle name="Normal 5 2 3 5 4 2 3 2" xfId="42454" xr:uid="{00000000-0005-0000-0000-000040A20000}"/>
    <cellStyle name="Normal 5 2 3 5 4 2 3 2 2" xfId="42455" xr:uid="{00000000-0005-0000-0000-000041A20000}"/>
    <cellStyle name="Normal 5 2 3 5 4 2 3 3" xfId="42456" xr:uid="{00000000-0005-0000-0000-000042A20000}"/>
    <cellStyle name="Normal 5 2 3 5 4 2 4" xfId="42457" xr:uid="{00000000-0005-0000-0000-000043A20000}"/>
    <cellStyle name="Normal 5 2 3 5 4 3" xfId="42458" xr:uid="{00000000-0005-0000-0000-000044A20000}"/>
    <cellStyle name="Normal 5 2 3 5 4 3 2" xfId="42459" xr:uid="{00000000-0005-0000-0000-000045A20000}"/>
    <cellStyle name="Normal 5 2 3 5 4 4" xfId="42460" xr:uid="{00000000-0005-0000-0000-000046A20000}"/>
    <cellStyle name="Normal 5 2 3 5 4 4 2" xfId="42461" xr:uid="{00000000-0005-0000-0000-000047A20000}"/>
    <cellStyle name="Normal 5 2 3 5 4 4 2 2" xfId="42462" xr:uid="{00000000-0005-0000-0000-000048A20000}"/>
    <cellStyle name="Normal 5 2 3 5 4 4 3" xfId="42463" xr:uid="{00000000-0005-0000-0000-000049A20000}"/>
    <cellStyle name="Normal 5 2 3 5 4 5" xfId="42464" xr:uid="{00000000-0005-0000-0000-00004AA20000}"/>
    <cellStyle name="Normal 5 2 3 5 5" xfId="42465" xr:uid="{00000000-0005-0000-0000-00004BA20000}"/>
    <cellStyle name="Normal 5 2 3 5 5 2" xfId="42466" xr:uid="{00000000-0005-0000-0000-00004CA20000}"/>
    <cellStyle name="Normal 5 2 3 5 5 2 2" xfId="42467" xr:uid="{00000000-0005-0000-0000-00004DA20000}"/>
    <cellStyle name="Normal 5 2 3 5 5 3" xfId="42468" xr:uid="{00000000-0005-0000-0000-00004EA20000}"/>
    <cellStyle name="Normal 5 2 3 5 5 3 2" xfId="42469" xr:uid="{00000000-0005-0000-0000-00004FA20000}"/>
    <cellStyle name="Normal 5 2 3 5 5 3 2 2" xfId="42470" xr:uid="{00000000-0005-0000-0000-000050A20000}"/>
    <cellStyle name="Normal 5 2 3 5 5 3 3" xfId="42471" xr:uid="{00000000-0005-0000-0000-000051A20000}"/>
    <cellStyle name="Normal 5 2 3 5 5 4" xfId="42472" xr:uid="{00000000-0005-0000-0000-000052A20000}"/>
    <cellStyle name="Normal 5 2 3 5 6" xfId="42473" xr:uid="{00000000-0005-0000-0000-000053A20000}"/>
    <cellStyle name="Normal 5 2 3 5 6 2" xfId="42474" xr:uid="{00000000-0005-0000-0000-000054A20000}"/>
    <cellStyle name="Normal 5 2 3 5 6 2 2" xfId="42475" xr:uid="{00000000-0005-0000-0000-000055A20000}"/>
    <cellStyle name="Normal 5 2 3 5 6 3" xfId="42476" xr:uid="{00000000-0005-0000-0000-000056A20000}"/>
    <cellStyle name="Normal 5 2 3 5 6 3 2" xfId="42477" xr:uid="{00000000-0005-0000-0000-000057A20000}"/>
    <cellStyle name="Normal 5 2 3 5 6 3 2 2" xfId="42478" xr:uid="{00000000-0005-0000-0000-000058A20000}"/>
    <cellStyle name="Normal 5 2 3 5 6 3 3" xfId="42479" xr:uid="{00000000-0005-0000-0000-000059A20000}"/>
    <cellStyle name="Normal 5 2 3 5 6 4" xfId="42480" xr:uid="{00000000-0005-0000-0000-00005AA20000}"/>
    <cellStyle name="Normal 5 2 3 5 7" xfId="42481" xr:uid="{00000000-0005-0000-0000-00005BA20000}"/>
    <cellStyle name="Normal 5 2 3 5 7 2" xfId="42482" xr:uid="{00000000-0005-0000-0000-00005CA20000}"/>
    <cellStyle name="Normal 5 2 3 5 8" xfId="42483" xr:uid="{00000000-0005-0000-0000-00005DA20000}"/>
    <cellStyle name="Normal 5 2 3 5 8 2" xfId="42484" xr:uid="{00000000-0005-0000-0000-00005EA20000}"/>
    <cellStyle name="Normal 5 2 3 5 8 2 2" xfId="42485" xr:uid="{00000000-0005-0000-0000-00005FA20000}"/>
    <cellStyle name="Normal 5 2 3 5 8 3" xfId="42486" xr:uid="{00000000-0005-0000-0000-000060A20000}"/>
    <cellStyle name="Normal 5 2 3 5 9" xfId="42487" xr:uid="{00000000-0005-0000-0000-000061A20000}"/>
    <cellStyle name="Normal 5 2 3 5 9 2" xfId="42488" xr:uid="{00000000-0005-0000-0000-000062A20000}"/>
    <cellStyle name="Normal 5 2 3 6" xfId="42489" xr:uid="{00000000-0005-0000-0000-000063A20000}"/>
    <cellStyle name="Normal 5 2 3 6 2" xfId="42490" xr:uid="{00000000-0005-0000-0000-000064A20000}"/>
    <cellStyle name="Normal 5 2 3 6 2 2" xfId="42491" xr:uid="{00000000-0005-0000-0000-000065A20000}"/>
    <cellStyle name="Normal 5 2 3 6 2 2 2" xfId="42492" xr:uid="{00000000-0005-0000-0000-000066A20000}"/>
    <cellStyle name="Normal 5 2 3 6 2 2 2 2" xfId="42493" xr:uid="{00000000-0005-0000-0000-000067A20000}"/>
    <cellStyle name="Normal 5 2 3 6 2 2 2 2 2" xfId="42494" xr:uid="{00000000-0005-0000-0000-000068A20000}"/>
    <cellStyle name="Normal 5 2 3 6 2 2 2 3" xfId="42495" xr:uid="{00000000-0005-0000-0000-000069A20000}"/>
    <cellStyle name="Normal 5 2 3 6 2 2 2 3 2" xfId="42496" xr:uid="{00000000-0005-0000-0000-00006AA20000}"/>
    <cellStyle name="Normal 5 2 3 6 2 2 2 3 2 2" xfId="42497" xr:uid="{00000000-0005-0000-0000-00006BA20000}"/>
    <cellStyle name="Normal 5 2 3 6 2 2 2 3 3" xfId="42498" xr:uid="{00000000-0005-0000-0000-00006CA20000}"/>
    <cellStyle name="Normal 5 2 3 6 2 2 2 4" xfId="42499" xr:uid="{00000000-0005-0000-0000-00006DA20000}"/>
    <cellStyle name="Normal 5 2 3 6 2 2 3" xfId="42500" xr:uid="{00000000-0005-0000-0000-00006EA20000}"/>
    <cellStyle name="Normal 5 2 3 6 2 2 3 2" xfId="42501" xr:uid="{00000000-0005-0000-0000-00006FA20000}"/>
    <cellStyle name="Normal 5 2 3 6 2 2 4" xfId="42502" xr:uid="{00000000-0005-0000-0000-000070A20000}"/>
    <cellStyle name="Normal 5 2 3 6 2 2 4 2" xfId="42503" xr:uid="{00000000-0005-0000-0000-000071A20000}"/>
    <cellStyle name="Normal 5 2 3 6 2 2 4 2 2" xfId="42504" xr:uid="{00000000-0005-0000-0000-000072A20000}"/>
    <cellStyle name="Normal 5 2 3 6 2 2 4 3" xfId="42505" xr:uid="{00000000-0005-0000-0000-000073A20000}"/>
    <cellStyle name="Normal 5 2 3 6 2 2 5" xfId="42506" xr:uid="{00000000-0005-0000-0000-000074A20000}"/>
    <cellStyle name="Normal 5 2 3 6 2 3" xfId="42507" xr:uid="{00000000-0005-0000-0000-000075A20000}"/>
    <cellStyle name="Normal 5 2 3 6 2 3 2" xfId="42508" xr:uid="{00000000-0005-0000-0000-000076A20000}"/>
    <cellStyle name="Normal 5 2 3 6 2 3 2 2" xfId="42509" xr:uid="{00000000-0005-0000-0000-000077A20000}"/>
    <cellStyle name="Normal 5 2 3 6 2 3 3" xfId="42510" xr:uid="{00000000-0005-0000-0000-000078A20000}"/>
    <cellStyle name="Normal 5 2 3 6 2 3 3 2" xfId="42511" xr:uid="{00000000-0005-0000-0000-000079A20000}"/>
    <cellStyle name="Normal 5 2 3 6 2 3 3 2 2" xfId="42512" xr:uid="{00000000-0005-0000-0000-00007AA20000}"/>
    <cellStyle name="Normal 5 2 3 6 2 3 3 3" xfId="42513" xr:uid="{00000000-0005-0000-0000-00007BA20000}"/>
    <cellStyle name="Normal 5 2 3 6 2 3 4" xfId="42514" xr:uid="{00000000-0005-0000-0000-00007CA20000}"/>
    <cellStyle name="Normal 5 2 3 6 2 4" xfId="42515" xr:uid="{00000000-0005-0000-0000-00007DA20000}"/>
    <cellStyle name="Normal 5 2 3 6 2 4 2" xfId="42516" xr:uid="{00000000-0005-0000-0000-00007EA20000}"/>
    <cellStyle name="Normal 5 2 3 6 2 4 2 2" xfId="42517" xr:uid="{00000000-0005-0000-0000-00007FA20000}"/>
    <cellStyle name="Normal 5 2 3 6 2 4 3" xfId="42518" xr:uid="{00000000-0005-0000-0000-000080A20000}"/>
    <cellStyle name="Normal 5 2 3 6 2 4 3 2" xfId="42519" xr:uid="{00000000-0005-0000-0000-000081A20000}"/>
    <cellStyle name="Normal 5 2 3 6 2 4 3 2 2" xfId="42520" xr:uid="{00000000-0005-0000-0000-000082A20000}"/>
    <cellStyle name="Normal 5 2 3 6 2 4 3 3" xfId="42521" xr:uid="{00000000-0005-0000-0000-000083A20000}"/>
    <cellStyle name="Normal 5 2 3 6 2 4 4" xfId="42522" xr:uid="{00000000-0005-0000-0000-000084A20000}"/>
    <cellStyle name="Normal 5 2 3 6 2 5" xfId="42523" xr:uid="{00000000-0005-0000-0000-000085A20000}"/>
    <cellStyle name="Normal 5 2 3 6 2 5 2" xfId="42524" xr:uid="{00000000-0005-0000-0000-000086A20000}"/>
    <cellStyle name="Normal 5 2 3 6 2 6" xfId="42525" xr:uid="{00000000-0005-0000-0000-000087A20000}"/>
    <cellStyle name="Normal 5 2 3 6 2 6 2" xfId="42526" xr:uid="{00000000-0005-0000-0000-000088A20000}"/>
    <cellStyle name="Normal 5 2 3 6 2 6 2 2" xfId="42527" xr:uid="{00000000-0005-0000-0000-000089A20000}"/>
    <cellStyle name="Normal 5 2 3 6 2 6 3" xfId="42528" xr:uid="{00000000-0005-0000-0000-00008AA20000}"/>
    <cellStyle name="Normal 5 2 3 6 2 7" xfId="42529" xr:uid="{00000000-0005-0000-0000-00008BA20000}"/>
    <cellStyle name="Normal 5 2 3 6 2 7 2" xfId="42530" xr:uid="{00000000-0005-0000-0000-00008CA20000}"/>
    <cellStyle name="Normal 5 2 3 6 2 8" xfId="42531" xr:uid="{00000000-0005-0000-0000-00008DA20000}"/>
    <cellStyle name="Normal 5 2 3 6 3" xfId="42532" xr:uid="{00000000-0005-0000-0000-00008EA20000}"/>
    <cellStyle name="Normal 5 2 3 6 3 2" xfId="42533" xr:uid="{00000000-0005-0000-0000-00008FA20000}"/>
    <cellStyle name="Normal 5 2 3 6 3 2 2" xfId="42534" xr:uid="{00000000-0005-0000-0000-000090A20000}"/>
    <cellStyle name="Normal 5 2 3 6 3 2 2 2" xfId="42535" xr:uid="{00000000-0005-0000-0000-000091A20000}"/>
    <cellStyle name="Normal 5 2 3 6 3 2 3" xfId="42536" xr:uid="{00000000-0005-0000-0000-000092A20000}"/>
    <cellStyle name="Normal 5 2 3 6 3 2 3 2" xfId="42537" xr:uid="{00000000-0005-0000-0000-000093A20000}"/>
    <cellStyle name="Normal 5 2 3 6 3 2 3 2 2" xfId="42538" xr:uid="{00000000-0005-0000-0000-000094A20000}"/>
    <cellStyle name="Normal 5 2 3 6 3 2 3 3" xfId="42539" xr:uid="{00000000-0005-0000-0000-000095A20000}"/>
    <cellStyle name="Normal 5 2 3 6 3 2 4" xfId="42540" xr:uid="{00000000-0005-0000-0000-000096A20000}"/>
    <cellStyle name="Normal 5 2 3 6 3 3" xfId="42541" xr:uid="{00000000-0005-0000-0000-000097A20000}"/>
    <cellStyle name="Normal 5 2 3 6 3 3 2" xfId="42542" xr:uid="{00000000-0005-0000-0000-000098A20000}"/>
    <cellStyle name="Normal 5 2 3 6 3 4" xfId="42543" xr:uid="{00000000-0005-0000-0000-000099A20000}"/>
    <cellStyle name="Normal 5 2 3 6 3 4 2" xfId="42544" xr:uid="{00000000-0005-0000-0000-00009AA20000}"/>
    <cellStyle name="Normal 5 2 3 6 3 4 2 2" xfId="42545" xr:uid="{00000000-0005-0000-0000-00009BA20000}"/>
    <cellStyle name="Normal 5 2 3 6 3 4 3" xfId="42546" xr:uid="{00000000-0005-0000-0000-00009CA20000}"/>
    <cellStyle name="Normal 5 2 3 6 3 5" xfId="42547" xr:uid="{00000000-0005-0000-0000-00009DA20000}"/>
    <cellStyle name="Normal 5 2 3 6 4" xfId="42548" xr:uid="{00000000-0005-0000-0000-00009EA20000}"/>
    <cellStyle name="Normal 5 2 3 6 4 2" xfId="42549" xr:uid="{00000000-0005-0000-0000-00009FA20000}"/>
    <cellStyle name="Normal 5 2 3 6 4 2 2" xfId="42550" xr:uid="{00000000-0005-0000-0000-0000A0A20000}"/>
    <cellStyle name="Normal 5 2 3 6 4 3" xfId="42551" xr:uid="{00000000-0005-0000-0000-0000A1A20000}"/>
    <cellStyle name="Normal 5 2 3 6 4 3 2" xfId="42552" xr:uid="{00000000-0005-0000-0000-0000A2A20000}"/>
    <cellStyle name="Normal 5 2 3 6 4 3 2 2" xfId="42553" xr:uid="{00000000-0005-0000-0000-0000A3A20000}"/>
    <cellStyle name="Normal 5 2 3 6 4 3 3" xfId="42554" xr:uid="{00000000-0005-0000-0000-0000A4A20000}"/>
    <cellStyle name="Normal 5 2 3 6 4 4" xfId="42555" xr:uid="{00000000-0005-0000-0000-0000A5A20000}"/>
    <cellStyle name="Normal 5 2 3 6 5" xfId="42556" xr:uid="{00000000-0005-0000-0000-0000A6A20000}"/>
    <cellStyle name="Normal 5 2 3 6 5 2" xfId="42557" xr:uid="{00000000-0005-0000-0000-0000A7A20000}"/>
    <cellStyle name="Normal 5 2 3 6 5 2 2" xfId="42558" xr:uid="{00000000-0005-0000-0000-0000A8A20000}"/>
    <cellStyle name="Normal 5 2 3 6 5 3" xfId="42559" xr:uid="{00000000-0005-0000-0000-0000A9A20000}"/>
    <cellStyle name="Normal 5 2 3 6 5 3 2" xfId="42560" xr:uid="{00000000-0005-0000-0000-0000AAA20000}"/>
    <cellStyle name="Normal 5 2 3 6 5 3 2 2" xfId="42561" xr:uid="{00000000-0005-0000-0000-0000ABA20000}"/>
    <cellStyle name="Normal 5 2 3 6 5 3 3" xfId="42562" xr:uid="{00000000-0005-0000-0000-0000ACA20000}"/>
    <cellStyle name="Normal 5 2 3 6 5 4" xfId="42563" xr:uid="{00000000-0005-0000-0000-0000ADA20000}"/>
    <cellStyle name="Normal 5 2 3 6 6" xfId="42564" xr:uid="{00000000-0005-0000-0000-0000AEA20000}"/>
    <cellStyle name="Normal 5 2 3 6 6 2" xfId="42565" xr:uid="{00000000-0005-0000-0000-0000AFA20000}"/>
    <cellStyle name="Normal 5 2 3 6 7" xfId="42566" xr:uid="{00000000-0005-0000-0000-0000B0A20000}"/>
    <cellStyle name="Normal 5 2 3 6 7 2" xfId="42567" xr:uid="{00000000-0005-0000-0000-0000B1A20000}"/>
    <cellStyle name="Normal 5 2 3 6 7 2 2" xfId="42568" xr:uid="{00000000-0005-0000-0000-0000B2A20000}"/>
    <cellStyle name="Normal 5 2 3 6 7 3" xfId="42569" xr:uid="{00000000-0005-0000-0000-0000B3A20000}"/>
    <cellStyle name="Normal 5 2 3 6 8" xfId="42570" xr:uid="{00000000-0005-0000-0000-0000B4A20000}"/>
    <cellStyle name="Normal 5 2 3 6 8 2" xfId="42571" xr:uid="{00000000-0005-0000-0000-0000B5A20000}"/>
    <cellStyle name="Normal 5 2 3 6 9" xfId="42572" xr:uid="{00000000-0005-0000-0000-0000B6A20000}"/>
    <cellStyle name="Normal 5 2 3 7" xfId="42573" xr:uid="{00000000-0005-0000-0000-0000B7A20000}"/>
    <cellStyle name="Normal 5 2 3 7 2" xfId="42574" xr:uid="{00000000-0005-0000-0000-0000B8A20000}"/>
    <cellStyle name="Normal 5 2 3 7 2 2" xfId="42575" xr:uid="{00000000-0005-0000-0000-0000B9A20000}"/>
    <cellStyle name="Normal 5 2 3 7 2 2 2" xfId="42576" xr:uid="{00000000-0005-0000-0000-0000BAA20000}"/>
    <cellStyle name="Normal 5 2 3 7 2 2 2 2" xfId="42577" xr:uid="{00000000-0005-0000-0000-0000BBA20000}"/>
    <cellStyle name="Normal 5 2 3 7 2 2 3" xfId="42578" xr:uid="{00000000-0005-0000-0000-0000BCA20000}"/>
    <cellStyle name="Normal 5 2 3 7 2 2 3 2" xfId="42579" xr:uid="{00000000-0005-0000-0000-0000BDA20000}"/>
    <cellStyle name="Normal 5 2 3 7 2 2 3 2 2" xfId="42580" xr:uid="{00000000-0005-0000-0000-0000BEA20000}"/>
    <cellStyle name="Normal 5 2 3 7 2 2 3 3" xfId="42581" xr:uid="{00000000-0005-0000-0000-0000BFA20000}"/>
    <cellStyle name="Normal 5 2 3 7 2 2 4" xfId="42582" xr:uid="{00000000-0005-0000-0000-0000C0A20000}"/>
    <cellStyle name="Normal 5 2 3 7 2 3" xfId="42583" xr:uid="{00000000-0005-0000-0000-0000C1A20000}"/>
    <cellStyle name="Normal 5 2 3 7 2 3 2" xfId="42584" xr:uid="{00000000-0005-0000-0000-0000C2A20000}"/>
    <cellStyle name="Normal 5 2 3 7 2 4" xfId="42585" xr:uid="{00000000-0005-0000-0000-0000C3A20000}"/>
    <cellStyle name="Normal 5 2 3 7 2 4 2" xfId="42586" xr:uid="{00000000-0005-0000-0000-0000C4A20000}"/>
    <cellStyle name="Normal 5 2 3 7 2 4 2 2" xfId="42587" xr:uid="{00000000-0005-0000-0000-0000C5A20000}"/>
    <cellStyle name="Normal 5 2 3 7 2 4 3" xfId="42588" xr:uid="{00000000-0005-0000-0000-0000C6A20000}"/>
    <cellStyle name="Normal 5 2 3 7 2 5" xfId="42589" xr:uid="{00000000-0005-0000-0000-0000C7A20000}"/>
    <cellStyle name="Normal 5 2 3 7 3" xfId="42590" xr:uid="{00000000-0005-0000-0000-0000C8A20000}"/>
    <cellStyle name="Normal 5 2 3 7 3 2" xfId="42591" xr:uid="{00000000-0005-0000-0000-0000C9A20000}"/>
    <cellStyle name="Normal 5 2 3 7 3 2 2" xfId="42592" xr:uid="{00000000-0005-0000-0000-0000CAA20000}"/>
    <cellStyle name="Normal 5 2 3 7 3 3" xfId="42593" xr:uid="{00000000-0005-0000-0000-0000CBA20000}"/>
    <cellStyle name="Normal 5 2 3 7 3 3 2" xfId="42594" xr:uid="{00000000-0005-0000-0000-0000CCA20000}"/>
    <cellStyle name="Normal 5 2 3 7 3 3 2 2" xfId="42595" xr:uid="{00000000-0005-0000-0000-0000CDA20000}"/>
    <cellStyle name="Normal 5 2 3 7 3 3 3" xfId="42596" xr:uid="{00000000-0005-0000-0000-0000CEA20000}"/>
    <cellStyle name="Normal 5 2 3 7 3 4" xfId="42597" xr:uid="{00000000-0005-0000-0000-0000CFA20000}"/>
    <cellStyle name="Normal 5 2 3 7 4" xfId="42598" xr:uid="{00000000-0005-0000-0000-0000D0A20000}"/>
    <cellStyle name="Normal 5 2 3 7 4 2" xfId="42599" xr:uid="{00000000-0005-0000-0000-0000D1A20000}"/>
    <cellStyle name="Normal 5 2 3 7 4 2 2" xfId="42600" xr:uid="{00000000-0005-0000-0000-0000D2A20000}"/>
    <cellStyle name="Normal 5 2 3 7 4 3" xfId="42601" xr:uid="{00000000-0005-0000-0000-0000D3A20000}"/>
    <cellStyle name="Normal 5 2 3 7 4 3 2" xfId="42602" xr:uid="{00000000-0005-0000-0000-0000D4A20000}"/>
    <cellStyle name="Normal 5 2 3 7 4 3 2 2" xfId="42603" xr:uid="{00000000-0005-0000-0000-0000D5A20000}"/>
    <cellStyle name="Normal 5 2 3 7 4 3 3" xfId="42604" xr:uid="{00000000-0005-0000-0000-0000D6A20000}"/>
    <cellStyle name="Normal 5 2 3 7 4 4" xfId="42605" xr:uid="{00000000-0005-0000-0000-0000D7A20000}"/>
    <cellStyle name="Normal 5 2 3 7 5" xfId="42606" xr:uid="{00000000-0005-0000-0000-0000D8A20000}"/>
    <cellStyle name="Normal 5 2 3 7 5 2" xfId="42607" xr:uid="{00000000-0005-0000-0000-0000D9A20000}"/>
    <cellStyle name="Normal 5 2 3 7 6" xfId="42608" xr:uid="{00000000-0005-0000-0000-0000DAA20000}"/>
    <cellStyle name="Normal 5 2 3 7 6 2" xfId="42609" xr:uid="{00000000-0005-0000-0000-0000DBA20000}"/>
    <cellStyle name="Normal 5 2 3 7 6 2 2" xfId="42610" xr:uid="{00000000-0005-0000-0000-0000DCA20000}"/>
    <cellStyle name="Normal 5 2 3 7 6 3" xfId="42611" xr:uid="{00000000-0005-0000-0000-0000DDA20000}"/>
    <cellStyle name="Normal 5 2 3 7 7" xfId="42612" xr:uid="{00000000-0005-0000-0000-0000DEA20000}"/>
    <cellStyle name="Normal 5 2 3 7 7 2" xfId="42613" xr:uid="{00000000-0005-0000-0000-0000DFA20000}"/>
    <cellStyle name="Normal 5 2 3 7 8" xfId="42614" xr:uid="{00000000-0005-0000-0000-0000E0A20000}"/>
    <cellStyle name="Normal 5 2 3 8" xfId="42615" xr:uid="{00000000-0005-0000-0000-0000E1A20000}"/>
    <cellStyle name="Normal 5 2 3 8 2" xfId="42616" xr:uid="{00000000-0005-0000-0000-0000E2A20000}"/>
    <cellStyle name="Normal 5 2 3 8 2 2" xfId="42617" xr:uid="{00000000-0005-0000-0000-0000E3A20000}"/>
    <cellStyle name="Normal 5 2 3 8 2 2 2" xfId="42618" xr:uid="{00000000-0005-0000-0000-0000E4A20000}"/>
    <cellStyle name="Normal 5 2 3 8 2 2 2 2" xfId="42619" xr:uid="{00000000-0005-0000-0000-0000E5A20000}"/>
    <cellStyle name="Normal 5 2 3 8 2 2 3" xfId="42620" xr:uid="{00000000-0005-0000-0000-0000E6A20000}"/>
    <cellStyle name="Normal 5 2 3 8 2 2 3 2" xfId="42621" xr:uid="{00000000-0005-0000-0000-0000E7A20000}"/>
    <cellStyle name="Normal 5 2 3 8 2 2 3 2 2" xfId="42622" xr:uid="{00000000-0005-0000-0000-0000E8A20000}"/>
    <cellStyle name="Normal 5 2 3 8 2 2 3 3" xfId="42623" xr:uid="{00000000-0005-0000-0000-0000E9A20000}"/>
    <cellStyle name="Normal 5 2 3 8 2 2 4" xfId="42624" xr:uid="{00000000-0005-0000-0000-0000EAA20000}"/>
    <cellStyle name="Normal 5 2 3 8 2 3" xfId="42625" xr:uid="{00000000-0005-0000-0000-0000EBA20000}"/>
    <cellStyle name="Normal 5 2 3 8 2 3 2" xfId="42626" xr:uid="{00000000-0005-0000-0000-0000ECA20000}"/>
    <cellStyle name="Normal 5 2 3 8 2 4" xfId="42627" xr:uid="{00000000-0005-0000-0000-0000EDA20000}"/>
    <cellStyle name="Normal 5 2 3 8 2 4 2" xfId="42628" xr:uid="{00000000-0005-0000-0000-0000EEA20000}"/>
    <cellStyle name="Normal 5 2 3 8 2 4 2 2" xfId="42629" xr:uid="{00000000-0005-0000-0000-0000EFA20000}"/>
    <cellStyle name="Normal 5 2 3 8 2 4 3" xfId="42630" xr:uid="{00000000-0005-0000-0000-0000F0A20000}"/>
    <cellStyle name="Normal 5 2 3 8 2 5" xfId="42631" xr:uid="{00000000-0005-0000-0000-0000F1A20000}"/>
    <cellStyle name="Normal 5 2 3 8 3" xfId="42632" xr:uid="{00000000-0005-0000-0000-0000F2A20000}"/>
    <cellStyle name="Normal 5 2 3 8 3 2" xfId="42633" xr:uid="{00000000-0005-0000-0000-0000F3A20000}"/>
    <cellStyle name="Normal 5 2 3 8 3 2 2" xfId="42634" xr:uid="{00000000-0005-0000-0000-0000F4A20000}"/>
    <cellStyle name="Normal 5 2 3 8 3 3" xfId="42635" xr:uid="{00000000-0005-0000-0000-0000F5A20000}"/>
    <cellStyle name="Normal 5 2 3 8 3 3 2" xfId="42636" xr:uid="{00000000-0005-0000-0000-0000F6A20000}"/>
    <cellStyle name="Normal 5 2 3 8 3 3 2 2" xfId="42637" xr:uid="{00000000-0005-0000-0000-0000F7A20000}"/>
    <cellStyle name="Normal 5 2 3 8 3 3 3" xfId="42638" xr:uid="{00000000-0005-0000-0000-0000F8A20000}"/>
    <cellStyle name="Normal 5 2 3 8 3 4" xfId="42639" xr:uid="{00000000-0005-0000-0000-0000F9A20000}"/>
    <cellStyle name="Normal 5 2 3 8 4" xfId="42640" xr:uid="{00000000-0005-0000-0000-0000FAA20000}"/>
    <cellStyle name="Normal 5 2 3 8 4 2" xfId="42641" xr:uid="{00000000-0005-0000-0000-0000FBA20000}"/>
    <cellStyle name="Normal 5 2 3 8 4 2 2" xfId="42642" xr:uid="{00000000-0005-0000-0000-0000FCA20000}"/>
    <cellStyle name="Normal 5 2 3 8 4 3" xfId="42643" xr:uid="{00000000-0005-0000-0000-0000FDA20000}"/>
    <cellStyle name="Normal 5 2 3 8 4 3 2" xfId="42644" xr:uid="{00000000-0005-0000-0000-0000FEA20000}"/>
    <cellStyle name="Normal 5 2 3 8 4 3 2 2" xfId="42645" xr:uid="{00000000-0005-0000-0000-0000FFA20000}"/>
    <cellStyle name="Normal 5 2 3 8 4 3 3" xfId="42646" xr:uid="{00000000-0005-0000-0000-000000A30000}"/>
    <cellStyle name="Normal 5 2 3 8 4 4" xfId="42647" xr:uid="{00000000-0005-0000-0000-000001A30000}"/>
    <cellStyle name="Normal 5 2 3 8 5" xfId="42648" xr:uid="{00000000-0005-0000-0000-000002A30000}"/>
    <cellStyle name="Normal 5 2 3 8 5 2" xfId="42649" xr:uid="{00000000-0005-0000-0000-000003A30000}"/>
    <cellStyle name="Normal 5 2 3 8 6" xfId="42650" xr:uid="{00000000-0005-0000-0000-000004A30000}"/>
    <cellStyle name="Normal 5 2 3 8 6 2" xfId="42651" xr:uid="{00000000-0005-0000-0000-000005A30000}"/>
    <cellStyle name="Normal 5 2 3 8 6 2 2" xfId="42652" xr:uid="{00000000-0005-0000-0000-000006A30000}"/>
    <cellStyle name="Normal 5 2 3 8 6 3" xfId="42653" xr:uid="{00000000-0005-0000-0000-000007A30000}"/>
    <cellStyle name="Normal 5 2 3 8 7" xfId="42654" xr:uid="{00000000-0005-0000-0000-000008A30000}"/>
    <cellStyle name="Normal 5 2 3 8 7 2" xfId="42655" xr:uid="{00000000-0005-0000-0000-000009A30000}"/>
    <cellStyle name="Normal 5 2 3 8 8" xfId="42656" xr:uid="{00000000-0005-0000-0000-00000AA30000}"/>
    <cellStyle name="Normal 5 2 3 9" xfId="42657" xr:uid="{00000000-0005-0000-0000-00000BA30000}"/>
    <cellStyle name="Normal 5 2 3 9 2" xfId="42658" xr:uid="{00000000-0005-0000-0000-00000CA30000}"/>
    <cellStyle name="Normal 5 2 3 9 2 2" xfId="42659" xr:uid="{00000000-0005-0000-0000-00000DA30000}"/>
    <cellStyle name="Normal 5 2 3 9 2 2 2" xfId="42660" xr:uid="{00000000-0005-0000-0000-00000EA30000}"/>
    <cellStyle name="Normal 5 2 3 9 2 2 2 2" xfId="42661" xr:uid="{00000000-0005-0000-0000-00000FA30000}"/>
    <cellStyle name="Normal 5 2 3 9 2 2 3" xfId="42662" xr:uid="{00000000-0005-0000-0000-000010A30000}"/>
    <cellStyle name="Normal 5 2 3 9 2 2 3 2" xfId="42663" xr:uid="{00000000-0005-0000-0000-000011A30000}"/>
    <cellStyle name="Normal 5 2 3 9 2 2 3 2 2" xfId="42664" xr:uid="{00000000-0005-0000-0000-000012A30000}"/>
    <cellStyle name="Normal 5 2 3 9 2 2 3 3" xfId="42665" xr:uid="{00000000-0005-0000-0000-000013A30000}"/>
    <cellStyle name="Normal 5 2 3 9 2 2 4" xfId="42666" xr:uid="{00000000-0005-0000-0000-000014A30000}"/>
    <cellStyle name="Normal 5 2 3 9 2 3" xfId="42667" xr:uid="{00000000-0005-0000-0000-000015A30000}"/>
    <cellStyle name="Normal 5 2 3 9 2 3 2" xfId="42668" xr:uid="{00000000-0005-0000-0000-000016A30000}"/>
    <cellStyle name="Normal 5 2 3 9 2 4" xfId="42669" xr:uid="{00000000-0005-0000-0000-000017A30000}"/>
    <cellStyle name="Normal 5 2 3 9 2 4 2" xfId="42670" xr:uid="{00000000-0005-0000-0000-000018A30000}"/>
    <cellStyle name="Normal 5 2 3 9 2 4 2 2" xfId="42671" xr:uid="{00000000-0005-0000-0000-000019A30000}"/>
    <cellStyle name="Normal 5 2 3 9 2 4 3" xfId="42672" xr:uid="{00000000-0005-0000-0000-00001AA30000}"/>
    <cellStyle name="Normal 5 2 3 9 2 5" xfId="42673" xr:uid="{00000000-0005-0000-0000-00001BA30000}"/>
    <cellStyle name="Normal 5 2 3 9 3" xfId="42674" xr:uid="{00000000-0005-0000-0000-00001CA30000}"/>
    <cellStyle name="Normal 5 2 3 9 3 2" xfId="42675" xr:uid="{00000000-0005-0000-0000-00001DA30000}"/>
    <cellStyle name="Normal 5 2 3 9 3 2 2" xfId="42676" xr:uid="{00000000-0005-0000-0000-00001EA30000}"/>
    <cellStyle name="Normal 5 2 3 9 3 3" xfId="42677" xr:uid="{00000000-0005-0000-0000-00001FA30000}"/>
    <cellStyle name="Normal 5 2 3 9 3 3 2" xfId="42678" xr:uid="{00000000-0005-0000-0000-000020A30000}"/>
    <cellStyle name="Normal 5 2 3 9 3 3 2 2" xfId="42679" xr:uid="{00000000-0005-0000-0000-000021A30000}"/>
    <cellStyle name="Normal 5 2 3 9 3 3 3" xfId="42680" xr:uid="{00000000-0005-0000-0000-000022A30000}"/>
    <cellStyle name="Normal 5 2 3 9 3 4" xfId="42681" xr:uid="{00000000-0005-0000-0000-000023A30000}"/>
    <cellStyle name="Normal 5 2 3 9 4" xfId="42682" xr:uid="{00000000-0005-0000-0000-000024A30000}"/>
    <cellStyle name="Normal 5 2 3 9 4 2" xfId="42683" xr:uid="{00000000-0005-0000-0000-000025A30000}"/>
    <cellStyle name="Normal 5 2 3 9 5" xfId="42684" xr:uid="{00000000-0005-0000-0000-000026A30000}"/>
    <cellStyle name="Normal 5 2 3 9 5 2" xfId="42685" xr:uid="{00000000-0005-0000-0000-000027A30000}"/>
    <cellStyle name="Normal 5 2 3 9 5 2 2" xfId="42686" xr:uid="{00000000-0005-0000-0000-000028A30000}"/>
    <cellStyle name="Normal 5 2 3 9 5 3" xfId="42687" xr:uid="{00000000-0005-0000-0000-000029A30000}"/>
    <cellStyle name="Normal 5 2 3 9 6" xfId="42688" xr:uid="{00000000-0005-0000-0000-00002AA30000}"/>
    <cellStyle name="Normal 5 2 3_T-straight with PEDs adjustor" xfId="42689" xr:uid="{00000000-0005-0000-0000-00002BA30000}"/>
    <cellStyle name="Normal 5 2 4" xfId="1359" xr:uid="{00000000-0005-0000-0000-00002CA30000}"/>
    <cellStyle name="Normal 5 2 4 10" xfId="42690" xr:uid="{00000000-0005-0000-0000-00002DA30000}"/>
    <cellStyle name="Normal 5 2 4 10 2" xfId="42691" xr:uid="{00000000-0005-0000-0000-00002EA30000}"/>
    <cellStyle name="Normal 5 2 4 10 2 2" xfId="42692" xr:uid="{00000000-0005-0000-0000-00002FA30000}"/>
    <cellStyle name="Normal 5 2 4 10 3" xfId="42693" xr:uid="{00000000-0005-0000-0000-000030A30000}"/>
    <cellStyle name="Normal 5 2 4 10 3 2" xfId="42694" xr:uid="{00000000-0005-0000-0000-000031A30000}"/>
    <cellStyle name="Normal 5 2 4 10 3 2 2" xfId="42695" xr:uid="{00000000-0005-0000-0000-000032A30000}"/>
    <cellStyle name="Normal 5 2 4 10 3 3" xfId="42696" xr:uid="{00000000-0005-0000-0000-000033A30000}"/>
    <cellStyle name="Normal 5 2 4 10 4" xfId="42697" xr:uid="{00000000-0005-0000-0000-000034A30000}"/>
    <cellStyle name="Normal 5 2 4 11" xfId="42698" xr:uid="{00000000-0005-0000-0000-000035A30000}"/>
    <cellStyle name="Normal 5 2 4 11 2" xfId="42699" xr:uid="{00000000-0005-0000-0000-000036A30000}"/>
    <cellStyle name="Normal 5 2 4 11 2 2" xfId="42700" xr:uid="{00000000-0005-0000-0000-000037A30000}"/>
    <cellStyle name="Normal 5 2 4 11 3" xfId="42701" xr:uid="{00000000-0005-0000-0000-000038A30000}"/>
    <cellStyle name="Normal 5 2 4 11 3 2" xfId="42702" xr:uid="{00000000-0005-0000-0000-000039A30000}"/>
    <cellStyle name="Normal 5 2 4 11 3 2 2" xfId="42703" xr:uid="{00000000-0005-0000-0000-00003AA30000}"/>
    <cellStyle name="Normal 5 2 4 11 3 3" xfId="42704" xr:uid="{00000000-0005-0000-0000-00003BA30000}"/>
    <cellStyle name="Normal 5 2 4 11 4" xfId="42705" xr:uid="{00000000-0005-0000-0000-00003CA30000}"/>
    <cellStyle name="Normal 5 2 4 12" xfId="42706" xr:uid="{00000000-0005-0000-0000-00003DA30000}"/>
    <cellStyle name="Normal 5 2 4 12 2" xfId="42707" xr:uid="{00000000-0005-0000-0000-00003EA30000}"/>
    <cellStyle name="Normal 5 2 4 12 2 2" xfId="42708" xr:uid="{00000000-0005-0000-0000-00003FA30000}"/>
    <cellStyle name="Normal 5 2 4 12 3" xfId="42709" xr:uid="{00000000-0005-0000-0000-000040A30000}"/>
    <cellStyle name="Normal 5 2 4 12 3 2" xfId="42710" xr:uid="{00000000-0005-0000-0000-000041A30000}"/>
    <cellStyle name="Normal 5 2 4 12 3 2 2" xfId="42711" xr:uid="{00000000-0005-0000-0000-000042A30000}"/>
    <cellStyle name="Normal 5 2 4 12 3 3" xfId="42712" xr:uid="{00000000-0005-0000-0000-000043A30000}"/>
    <cellStyle name="Normal 5 2 4 12 4" xfId="42713" xr:uid="{00000000-0005-0000-0000-000044A30000}"/>
    <cellStyle name="Normal 5 2 4 13" xfId="42714" xr:uid="{00000000-0005-0000-0000-000045A30000}"/>
    <cellStyle name="Normal 5 2 4 13 2" xfId="42715" xr:uid="{00000000-0005-0000-0000-000046A30000}"/>
    <cellStyle name="Normal 5 2 4 13 2 2" xfId="42716" xr:uid="{00000000-0005-0000-0000-000047A30000}"/>
    <cellStyle name="Normal 5 2 4 13 3" xfId="42717" xr:uid="{00000000-0005-0000-0000-000048A30000}"/>
    <cellStyle name="Normal 5 2 4 14" xfId="42718" xr:uid="{00000000-0005-0000-0000-000049A30000}"/>
    <cellStyle name="Normal 5 2 4 14 2" xfId="42719" xr:uid="{00000000-0005-0000-0000-00004AA30000}"/>
    <cellStyle name="Normal 5 2 4 15" xfId="42720" xr:uid="{00000000-0005-0000-0000-00004BA30000}"/>
    <cellStyle name="Normal 5 2 4 15 2" xfId="42721" xr:uid="{00000000-0005-0000-0000-00004CA30000}"/>
    <cellStyle name="Normal 5 2 4 16" xfId="42722" xr:uid="{00000000-0005-0000-0000-00004DA30000}"/>
    <cellStyle name="Normal 5 2 4 17" xfId="42723" xr:uid="{00000000-0005-0000-0000-00004EA30000}"/>
    <cellStyle name="Normal 5 2 4 2" xfId="1360" xr:uid="{00000000-0005-0000-0000-00004FA30000}"/>
    <cellStyle name="Normal 5 2 4 2 10" xfId="42724" xr:uid="{00000000-0005-0000-0000-000050A30000}"/>
    <cellStyle name="Normal 5 2 4 2 11" xfId="42725" xr:uid="{00000000-0005-0000-0000-000051A30000}"/>
    <cellStyle name="Normal 5 2 4 2 2" xfId="42726" xr:uid="{00000000-0005-0000-0000-000052A30000}"/>
    <cellStyle name="Normal 5 2 4 2 2 10" xfId="42727" xr:uid="{00000000-0005-0000-0000-000053A30000}"/>
    <cellStyle name="Normal 5 2 4 2 2 2" xfId="42728" xr:uid="{00000000-0005-0000-0000-000054A30000}"/>
    <cellStyle name="Normal 5 2 4 2 2 2 2" xfId="42729" xr:uid="{00000000-0005-0000-0000-000055A30000}"/>
    <cellStyle name="Normal 5 2 4 2 2 2 2 2" xfId="42730" xr:uid="{00000000-0005-0000-0000-000056A30000}"/>
    <cellStyle name="Normal 5 2 4 2 2 2 2 2 2" xfId="42731" xr:uid="{00000000-0005-0000-0000-000057A30000}"/>
    <cellStyle name="Normal 5 2 4 2 2 2 2 2 2 2" xfId="42732" xr:uid="{00000000-0005-0000-0000-000058A30000}"/>
    <cellStyle name="Normal 5 2 4 2 2 2 2 2 3" xfId="42733" xr:uid="{00000000-0005-0000-0000-000059A30000}"/>
    <cellStyle name="Normal 5 2 4 2 2 2 2 2 3 2" xfId="42734" xr:uid="{00000000-0005-0000-0000-00005AA30000}"/>
    <cellStyle name="Normal 5 2 4 2 2 2 2 2 3 2 2" xfId="42735" xr:uid="{00000000-0005-0000-0000-00005BA30000}"/>
    <cellStyle name="Normal 5 2 4 2 2 2 2 2 3 3" xfId="42736" xr:uid="{00000000-0005-0000-0000-00005CA30000}"/>
    <cellStyle name="Normal 5 2 4 2 2 2 2 2 4" xfId="42737" xr:uid="{00000000-0005-0000-0000-00005DA30000}"/>
    <cellStyle name="Normal 5 2 4 2 2 2 2 3" xfId="42738" xr:uid="{00000000-0005-0000-0000-00005EA30000}"/>
    <cellStyle name="Normal 5 2 4 2 2 2 2 3 2" xfId="42739" xr:uid="{00000000-0005-0000-0000-00005FA30000}"/>
    <cellStyle name="Normal 5 2 4 2 2 2 2 4" xfId="42740" xr:uid="{00000000-0005-0000-0000-000060A30000}"/>
    <cellStyle name="Normal 5 2 4 2 2 2 2 4 2" xfId="42741" xr:uid="{00000000-0005-0000-0000-000061A30000}"/>
    <cellStyle name="Normal 5 2 4 2 2 2 2 4 2 2" xfId="42742" xr:uid="{00000000-0005-0000-0000-000062A30000}"/>
    <cellStyle name="Normal 5 2 4 2 2 2 2 4 3" xfId="42743" xr:uid="{00000000-0005-0000-0000-000063A30000}"/>
    <cellStyle name="Normal 5 2 4 2 2 2 2 5" xfId="42744" xr:uid="{00000000-0005-0000-0000-000064A30000}"/>
    <cellStyle name="Normal 5 2 4 2 2 2 3" xfId="42745" xr:uid="{00000000-0005-0000-0000-000065A30000}"/>
    <cellStyle name="Normal 5 2 4 2 2 2 3 2" xfId="42746" xr:uid="{00000000-0005-0000-0000-000066A30000}"/>
    <cellStyle name="Normal 5 2 4 2 2 2 3 2 2" xfId="42747" xr:uid="{00000000-0005-0000-0000-000067A30000}"/>
    <cellStyle name="Normal 5 2 4 2 2 2 3 3" xfId="42748" xr:uid="{00000000-0005-0000-0000-000068A30000}"/>
    <cellStyle name="Normal 5 2 4 2 2 2 3 3 2" xfId="42749" xr:uid="{00000000-0005-0000-0000-000069A30000}"/>
    <cellStyle name="Normal 5 2 4 2 2 2 3 3 2 2" xfId="42750" xr:uid="{00000000-0005-0000-0000-00006AA30000}"/>
    <cellStyle name="Normal 5 2 4 2 2 2 3 3 3" xfId="42751" xr:uid="{00000000-0005-0000-0000-00006BA30000}"/>
    <cellStyle name="Normal 5 2 4 2 2 2 3 4" xfId="42752" xr:uid="{00000000-0005-0000-0000-00006CA30000}"/>
    <cellStyle name="Normal 5 2 4 2 2 2 4" xfId="42753" xr:uid="{00000000-0005-0000-0000-00006DA30000}"/>
    <cellStyle name="Normal 5 2 4 2 2 2 4 2" xfId="42754" xr:uid="{00000000-0005-0000-0000-00006EA30000}"/>
    <cellStyle name="Normal 5 2 4 2 2 2 4 2 2" xfId="42755" xr:uid="{00000000-0005-0000-0000-00006FA30000}"/>
    <cellStyle name="Normal 5 2 4 2 2 2 4 3" xfId="42756" xr:uid="{00000000-0005-0000-0000-000070A30000}"/>
    <cellStyle name="Normal 5 2 4 2 2 2 4 3 2" xfId="42757" xr:uid="{00000000-0005-0000-0000-000071A30000}"/>
    <cellStyle name="Normal 5 2 4 2 2 2 4 3 2 2" xfId="42758" xr:uid="{00000000-0005-0000-0000-000072A30000}"/>
    <cellStyle name="Normal 5 2 4 2 2 2 4 3 3" xfId="42759" xr:uid="{00000000-0005-0000-0000-000073A30000}"/>
    <cellStyle name="Normal 5 2 4 2 2 2 4 4" xfId="42760" xr:uid="{00000000-0005-0000-0000-000074A30000}"/>
    <cellStyle name="Normal 5 2 4 2 2 2 5" xfId="42761" xr:uid="{00000000-0005-0000-0000-000075A30000}"/>
    <cellStyle name="Normal 5 2 4 2 2 2 5 2" xfId="42762" xr:uid="{00000000-0005-0000-0000-000076A30000}"/>
    <cellStyle name="Normal 5 2 4 2 2 2 6" xfId="42763" xr:uid="{00000000-0005-0000-0000-000077A30000}"/>
    <cellStyle name="Normal 5 2 4 2 2 2 6 2" xfId="42764" xr:uid="{00000000-0005-0000-0000-000078A30000}"/>
    <cellStyle name="Normal 5 2 4 2 2 2 6 2 2" xfId="42765" xr:uid="{00000000-0005-0000-0000-000079A30000}"/>
    <cellStyle name="Normal 5 2 4 2 2 2 6 3" xfId="42766" xr:uid="{00000000-0005-0000-0000-00007AA30000}"/>
    <cellStyle name="Normal 5 2 4 2 2 2 7" xfId="42767" xr:uid="{00000000-0005-0000-0000-00007BA30000}"/>
    <cellStyle name="Normal 5 2 4 2 2 2 7 2" xfId="42768" xr:uid="{00000000-0005-0000-0000-00007CA30000}"/>
    <cellStyle name="Normal 5 2 4 2 2 2 8" xfId="42769" xr:uid="{00000000-0005-0000-0000-00007DA30000}"/>
    <cellStyle name="Normal 5 2 4 2 2 3" xfId="42770" xr:uid="{00000000-0005-0000-0000-00007EA30000}"/>
    <cellStyle name="Normal 5 2 4 2 2 3 2" xfId="42771" xr:uid="{00000000-0005-0000-0000-00007FA30000}"/>
    <cellStyle name="Normal 5 2 4 2 2 3 2 2" xfId="42772" xr:uid="{00000000-0005-0000-0000-000080A30000}"/>
    <cellStyle name="Normal 5 2 4 2 2 3 2 2 2" xfId="42773" xr:uid="{00000000-0005-0000-0000-000081A30000}"/>
    <cellStyle name="Normal 5 2 4 2 2 3 2 3" xfId="42774" xr:uid="{00000000-0005-0000-0000-000082A30000}"/>
    <cellStyle name="Normal 5 2 4 2 2 3 2 3 2" xfId="42775" xr:uid="{00000000-0005-0000-0000-000083A30000}"/>
    <cellStyle name="Normal 5 2 4 2 2 3 2 3 2 2" xfId="42776" xr:uid="{00000000-0005-0000-0000-000084A30000}"/>
    <cellStyle name="Normal 5 2 4 2 2 3 2 3 3" xfId="42777" xr:uid="{00000000-0005-0000-0000-000085A30000}"/>
    <cellStyle name="Normal 5 2 4 2 2 3 2 4" xfId="42778" xr:uid="{00000000-0005-0000-0000-000086A30000}"/>
    <cellStyle name="Normal 5 2 4 2 2 3 3" xfId="42779" xr:uid="{00000000-0005-0000-0000-000087A30000}"/>
    <cellStyle name="Normal 5 2 4 2 2 3 3 2" xfId="42780" xr:uid="{00000000-0005-0000-0000-000088A30000}"/>
    <cellStyle name="Normal 5 2 4 2 2 3 4" xfId="42781" xr:uid="{00000000-0005-0000-0000-000089A30000}"/>
    <cellStyle name="Normal 5 2 4 2 2 3 4 2" xfId="42782" xr:uid="{00000000-0005-0000-0000-00008AA30000}"/>
    <cellStyle name="Normal 5 2 4 2 2 3 4 2 2" xfId="42783" xr:uid="{00000000-0005-0000-0000-00008BA30000}"/>
    <cellStyle name="Normal 5 2 4 2 2 3 4 3" xfId="42784" xr:uid="{00000000-0005-0000-0000-00008CA30000}"/>
    <cellStyle name="Normal 5 2 4 2 2 3 5" xfId="42785" xr:uid="{00000000-0005-0000-0000-00008DA30000}"/>
    <cellStyle name="Normal 5 2 4 2 2 4" xfId="42786" xr:uid="{00000000-0005-0000-0000-00008EA30000}"/>
    <cellStyle name="Normal 5 2 4 2 2 4 2" xfId="42787" xr:uid="{00000000-0005-0000-0000-00008FA30000}"/>
    <cellStyle name="Normal 5 2 4 2 2 4 2 2" xfId="42788" xr:uid="{00000000-0005-0000-0000-000090A30000}"/>
    <cellStyle name="Normal 5 2 4 2 2 4 3" xfId="42789" xr:uid="{00000000-0005-0000-0000-000091A30000}"/>
    <cellStyle name="Normal 5 2 4 2 2 4 3 2" xfId="42790" xr:uid="{00000000-0005-0000-0000-000092A30000}"/>
    <cellStyle name="Normal 5 2 4 2 2 4 3 2 2" xfId="42791" xr:uid="{00000000-0005-0000-0000-000093A30000}"/>
    <cellStyle name="Normal 5 2 4 2 2 4 3 3" xfId="42792" xr:uid="{00000000-0005-0000-0000-000094A30000}"/>
    <cellStyle name="Normal 5 2 4 2 2 4 4" xfId="42793" xr:uid="{00000000-0005-0000-0000-000095A30000}"/>
    <cellStyle name="Normal 5 2 4 2 2 5" xfId="42794" xr:uid="{00000000-0005-0000-0000-000096A30000}"/>
    <cellStyle name="Normal 5 2 4 2 2 5 2" xfId="42795" xr:uid="{00000000-0005-0000-0000-000097A30000}"/>
    <cellStyle name="Normal 5 2 4 2 2 5 2 2" xfId="42796" xr:uid="{00000000-0005-0000-0000-000098A30000}"/>
    <cellStyle name="Normal 5 2 4 2 2 5 3" xfId="42797" xr:uid="{00000000-0005-0000-0000-000099A30000}"/>
    <cellStyle name="Normal 5 2 4 2 2 5 3 2" xfId="42798" xr:uid="{00000000-0005-0000-0000-00009AA30000}"/>
    <cellStyle name="Normal 5 2 4 2 2 5 3 2 2" xfId="42799" xr:uid="{00000000-0005-0000-0000-00009BA30000}"/>
    <cellStyle name="Normal 5 2 4 2 2 5 3 3" xfId="42800" xr:uid="{00000000-0005-0000-0000-00009CA30000}"/>
    <cellStyle name="Normal 5 2 4 2 2 5 4" xfId="42801" xr:uid="{00000000-0005-0000-0000-00009DA30000}"/>
    <cellStyle name="Normal 5 2 4 2 2 6" xfId="42802" xr:uid="{00000000-0005-0000-0000-00009EA30000}"/>
    <cellStyle name="Normal 5 2 4 2 2 6 2" xfId="42803" xr:uid="{00000000-0005-0000-0000-00009FA30000}"/>
    <cellStyle name="Normal 5 2 4 2 2 7" xfId="42804" xr:uid="{00000000-0005-0000-0000-0000A0A30000}"/>
    <cellStyle name="Normal 5 2 4 2 2 7 2" xfId="42805" xr:uid="{00000000-0005-0000-0000-0000A1A30000}"/>
    <cellStyle name="Normal 5 2 4 2 2 7 2 2" xfId="42806" xr:uid="{00000000-0005-0000-0000-0000A2A30000}"/>
    <cellStyle name="Normal 5 2 4 2 2 7 3" xfId="42807" xr:uid="{00000000-0005-0000-0000-0000A3A30000}"/>
    <cellStyle name="Normal 5 2 4 2 2 8" xfId="42808" xr:uid="{00000000-0005-0000-0000-0000A4A30000}"/>
    <cellStyle name="Normal 5 2 4 2 2 8 2" xfId="42809" xr:uid="{00000000-0005-0000-0000-0000A5A30000}"/>
    <cellStyle name="Normal 5 2 4 2 2 9" xfId="42810" xr:uid="{00000000-0005-0000-0000-0000A6A30000}"/>
    <cellStyle name="Normal 5 2 4 2 3" xfId="42811" xr:uid="{00000000-0005-0000-0000-0000A7A30000}"/>
    <cellStyle name="Normal 5 2 4 2 3 2" xfId="42812" xr:uid="{00000000-0005-0000-0000-0000A8A30000}"/>
    <cellStyle name="Normal 5 2 4 2 3 2 2" xfId="42813" xr:uid="{00000000-0005-0000-0000-0000A9A30000}"/>
    <cellStyle name="Normal 5 2 4 2 3 2 2 2" xfId="42814" xr:uid="{00000000-0005-0000-0000-0000AAA30000}"/>
    <cellStyle name="Normal 5 2 4 2 3 2 2 2 2" xfId="42815" xr:uid="{00000000-0005-0000-0000-0000ABA30000}"/>
    <cellStyle name="Normal 5 2 4 2 3 2 2 3" xfId="42816" xr:uid="{00000000-0005-0000-0000-0000ACA30000}"/>
    <cellStyle name="Normal 5 2 4 2 3 2 2 3 2" xfId="42817" xr:uid="{00000000-0005-0000-0000-0000ADA30000}"/>
    <cellStyle name="Normal 5 2 4 2 3 2 2 3 2 2" xfId="42818" xr:uid="{00000000-0005-0000-0000-0000AEA30000}"/>
    <cellStyle name="Normal 5 2 4 2 3 2 2 3 3" xfId="42819" xr:uid="{00000000-0005-0000-0000-0000AFA30000}"/>
    <cellStyle name="Normal 5 2 4 2 3 2 2 4" xfId="42820" xr:uid="{00000000-0005-0000-0000-0000B0A30000}"/>
    <cellStyle name="Normal 5 2 4 2 3 2 3" xfId="42821" xr:uid="{00000000-0005-0000-0000-0000B1A30000}"/>
    <cellStyle name="Normal 5 2 4 2 3 2 3 2" xfId="42822" xr:uid="{00000000-0005-0000-0000-0000B2A30000}"/>
    <cellStyle name="Normal 5 2 4 2 3 2 4" xfId="42823" xr:uid="{00000000-0005-0000-0000-0000B3A30000}"/>
    <cellStyle name="Normal 5 2 4 2 3 2 4 2" xfId="42824" xr:uid="{00000000-0005-0000-0000-0000B4A30000}"/>
    <cellStyle name="Normal 5 2 4 2 3 2 4 2 2" xfId="42825" xr:uid="{00000000-0005-0000-0000-0000B5A30000}"/>
    <cellStyle name="Normal 5 2 4 2 3 2 4 3" xfId="42826" xr:uid="{00000000-0005-0000-0000-0000B6A30000}"/>
    <cellStyle name="Normal 5 2 4 2 3 2 5" xfId="42827" xr:uid="{00000000-0005-0000-0000-0000B7A30000}"/>
    <cellStyle name="Normal 5 2 4 2 3 3" xfId="42828" xr:uid="{00000000-0005-0000-0000-0000B8A30000}"/>
    <cellStyle name="Normal 5 2 4 2 3 3 2" xfId="42829" xr:uid="{00000000-0005-0000-0000-0000B9A30000}"/>
    <cellStyle name="Normal 5 2 4 2 3 3 2 2" xfId="42830" xr:uid="{00000000-0005-0000-0000-0000BAA30000}"/>
    <cellStyle name="Normal 5 2 4 2 3 3 3" xfId="42831" xr:uid="{00000000-0005-0000-0000-0000BBA30000}"/>
    <cellStyle name="Normal 5 2 4 2 3 3 3 2" xfId="42832" xr:uid="{00000000-0005-0000-0000-0000BCA30000}"/>
    <cellStyle name="Normal 5 2 4 2 3 3 3 2 2" xfId="42833" xr:uid="{00000000-0005-0000-0000-0000BDA30000}"/>
    <cellStyle name="Normal 5 2 4 2 3 3 3 3" xfId="42834" xr:uid="{00000000-0005-0000-0000-0000BEA30000}"/>
    <cellStyle name="Normal 5 2 4 2 3 3 4" xfId="42835" xr:uid="{00000000-0005-0000-0000-0000BFA30000}"/>
    <cellStyle name="Normal 5 2 4 2 3 4" xfId="42836" xr:uid="{00000000-0005-0000-0000-0000C0A30000}"/>
    <cellStyle name="Normal 5 2 4 2 3 4 2" xfId="42837" xr:uid="{00000000-0005-0000-0000-0000C1A30000}"/>
    <cellStyle name="Normal 5 2 4 2 3 4 2 2" xfId="42838" xr:uid="{00000000-0005-0000-0000-0000C2A30000}"/>
    <cellStyle name="Normal 5 2 4 2 3 4 3" xfId="42839" xr:uid="{00000000-0005-0000-0000-0000C3A30000}"/>
    <cellStyle name="Normal 5 2 4 2 3 4 3 2" xfId="42840" xr:uid="{00000000-0005-0000-0000-0000C4A30000}"/>
    <cellStyle name="Normal 5 2 4 2 3 4 3 2 2" xfId="42841" xr:uid="{00000000-0005-0000-0000-0000C5A30000}"/>
    <cellStyle name="Normal 5 2 4 2 3 4 3 3" xfId="42842" xr:uid="{00000000-0005-0000-0000-0000C6A30000}"/>
    <cellStyle name="Normal 5 2 4 2 3 4 4" xfId="42843" xr:uid="{00000000-0005-0000-0000-0000C7A30000}"/>
    <cellStyle name="Normal 5 2 4 2 3 5" xfId="42844" xr:uid="{00000000-0005-0000-0000-0000C8A30000}"/>
    <cellStyle name="Normal 5 2 4 2 3 5 2" xfId="42845" xr:uid="{00000000-0005-0000-0000-0000C9A30000}"/>
    <cellStyle name="Normal 5 2 4 2 3 6" xfId="42846" xr:uid="{00000000-0005-0000-0000-0000CAA30000}"/>
    <cellStyle name="Normal 5 2 4 2 3 6 2" xfId="42847" xr:uid="{00000000-0005-0000-0000-0000CBA30000}"/>
    <cellStyle name="Normal 5 2 4 2 3 6 2 2" xfId="42848" xr:uid="{00000000-0005-0000-0000-0000CCA30000}"/>
    <cellStyle name="Normal 5 2 4 2 3 6 3" xfId="42849" xr:uid="{00000000-0005-0000-0000-0000CDA30000}"/>
    <cellStyle name="Normal 5 2 4 2 3 7" xfId="42850" xr:uid="{00000000-0005-0000-0000-0000CEA30000}"/>
    <cellStyle name="Normal 5 2 4 2 3 7 2" xfId="42851" xr:uid="{00000000-0005-0000-0000-0000CFA30000}"/>
    <cellStyle name="Normal 5 2 4 2 3 8" xfId="42852" xr:uid="{00000000-0005-0000-0000-0000D0A30000}"/>
    <cellStyle name="Normal 5 2 4 2 4" xfId="42853" xr:uid="{00000000-0005-0000-0000-0000D1A30000}"/>
    <cellStyle name="Normal 5 2 4 2 4 2" xfId="42854" xr:uid="{00000000-0005-0000-0000-0000D2A30000}"/>
    <cellStyle name="Normal 5 2 4 2 4 2 2" xfId="42855" xr:uid="{00000000-0005-0000-0000-0000D3A30000}"/>
    <cellStyle name="Normal 5 2 4 2 4 2 2 2" xfId="42856" xr:uid="{00000000-0005-0000-0000-0000D4A30000}"/>
    <cellStyle name="Normal 5 2 4 2 4 2 3" xfId="42857" xr:uid="{00000000-0005-0000-0000-0000D5A30000}"/>
    <cellStyle name="Normal 5 2 4 2 4 2 3 2" xfId="42858" xr:uid="{00000000-0005-0000-0000-0000D6A30000}"/>
    <cellStyle name="Normal 5 2 4 2 4 2 3 2 2" xfId="42859" xr:uid="{00000000-0005-0000-0000-0000D7A30000}"/>
    <cellStyle name="Normal 5 2 4 2 4 2 3 3" xfId="42860" xr:uid="{00000000-0005-0000-0000-0000D8A30000}"/>
    <cellStyle name="Normal 5 2 4 2 4 2 4" xfId="42861" xr:uid="{00000000-0005-0000-0000-0000D9A30000}"/>
    <cellStyle name="Normal 5 2 4 2 4 3" xfId="42862" xr:uid="{00000000-0005-0000-0000-0000DAA30000}"/>
    <cellStyle name="Normal 5 2 4 2 4 3 2" xfId="42863" xr:uid="{00000000-0005-0000-0000-0000DBA30000}"/>
    <cellStyle name="Normal 5 2 4 2 4 4" xfId="42864" xr:uid="{00000000-0005-0000-0000-0000DCA30000}"/>
    <cellStyle name="Normal 5 2 4 2 4 4 2" xfId="42865" xr:uid="{00000000-0005-0000-0000-0000DDA30000}"/>
    <cellStyle name="Normal 5 2 4 2 4 4 2 2" xfId="42866" xr:uid="{00000000-0005-0000-0000-0000DEA30000}"/>
    <cellStyle name="Normal 5 2 4 2 4 4 3" xfId="42867" xr:uid="{00000000-0005-0000-0000-0000DFA30000}"/>
    <cellStyle name="Normal 5 2 4 2 4 5" xfId="42868" xr:uid="{00000000-0005-0000-0000-0000E0A30000}"/>
    <cellStyle name="Normal 5 2 4 2 5" xfId="42869" xr:uid="{00000000-0005-0000-0000-0000E1A30000}"/>
    <cellStyle name="Normal 5 2 4 2 5 2" xfId="42870" xr:uid="{00000000-0005-0000-0000-0000E2A30000}"/>
    <cellStyle name="Normal 5 2 4 2 5 2 2" xfId="42871" xr:uid="{00000000-0005-0000-0000-0000E3A30000}"/>
    <cellStyle name="Normal 5 2 4 2 5 3" xfId="42872" xr:uid="{00000000-0005-0000-0000-0000E4A30000}"/>
    <cellStyle name="Normal 5 2 4 2 5 3 2" xfId="42873" xr:uid="{00000000-0005-0000-0000-0000E5A30000}"/>
    <cellStyle name="Normal 5 2 4 2 5 3 2 2" xfId="42874" xr:uid="{00000000-0005-0000-0000-0000E6A30000}"/>
    <cellStyle name="Normal 5 2 4 2 5 3 3" xfId="42875" xr:uid="{00000000-0005-0000-0000-0000E7A30000}"/>
    <cellStyle name="Normal 5 2 4 2 5 4" xfId="42876" xr:uid="{00000000-0005-0000-0000-0000E8A30000}"/>
    <cellStyle name="Normal 5 2 4 2 6" xfId="42877" xr:uid="{00000000-0005-0000-0000-0000E9A30000}"/>
    <cellStyle name="Normal 5 2 4 2 6 2" xfId="42878" xr:uid="{00000000-0005-0000-0000-0000EAA30000}"/>
    <cellStyle name="Normal 5 2 4 2 6 2 2" xfId="42879" xr:uid="{00000000-0005-0000-0000-0000EBA30000}"/>
    <cellStyle name="Normal 5 2 4 2 6 3" xfId="42880" xr:uid="{00000000-0005-0000-0000-0000ECA30000}"/>
    <cellStyle name="Normal 5 2 4 2 6 3 2" xfId="42881" xr:uid="{00000000-0005-0000-0000-0000EDA30000}"/>
    <cellStyle name="Normal 5 2 4 2 6 3 2 2" xfId="42882" xr:uid="{00000000-0005-0000-0000-0000EEA30000}"/>
    <cellStyle name="Normal 5 2 4 2 6 3 3" xfId="42883" xr:uid="{00000000-0005-0000-0000-0000EFA30000}"/>
    <cellStyle name="Normal 5 2 4 2 6 4" xfId="42884" xr:uid="{00000000-0005-0000-0000-0000F0A30000}"/>
    <cellStyle name="Normal 5 2 4 2 7" xfId="42885" xr:uid="{00000000-0005-0000-0000-0000F1A30000}"/>
    <cellStyle name="Normal 5 2 4 2 7 2" xfId="42886" xr:uid="{00000000-0005-0000-0000-0000F2A30000}"/>
    <cellStyle name="Normal 5 2 4 2 8" xfId="42887" xr:uid="{00000000-0005-0000-0000-0000F3A30000}"/>
    <cellStyle name="Normal 5 2 4 2 8 2" xfId="42888" xr:uid="{00000000-0005-0000-0000-0000F4A30000}"/>
    <cellStyle name="Normal 5 2 4 2 8 2 2" xfId="42889" xr:uid="{00000000-0005-0000-0000-0000F5A30000}"/>
    <cellStyle name="Normal 5 2 4 2 8 3" xfId="42890" xr:uid="{00000000-0005-0000-0000-0000F6A30000}"/>
    <cellStyle name="Normal 5 2 4 2 9" xfId="42891" xr:uid="{00000000-0005-0000-0000-0000F7A30000}"/>
    <cellStyle name="Normal 5 2 4 2 9 2" xfId="42892" xr:uid="{00000000-0005-0000-0000-0000F8A30000}"/>
    <cellStyle name="Normal 5 2 4 3" xfId="42893" xr:uid="{00000000-0005-0000-0000-0000F9A30000}"/>
    <cellStyle name="Normal 5 2 4 3 10" xfId="42894" xr:uid="{00000000-0005-0000-0000-0000FAA30000}"/>
    <cellStyle name="Normal 5 2 4 3 11" xfId="42895" xr:uid="{00000000-0005-0000-0000-0000FBA30000}"/>
    <cellStyle name="Normal 5 2 4 3 2" xfId="42896" xr:uid="{00000000-0005-0000-0000-0000FCA30000}"/>
    <cellStyle name="Normal 5 2 4 3 2 10" xfId="42897" xr:uid="{00000000-0005-0000-0000-0000FDA30000}"/>
    <cellStyle name="Normal 5 2 4 3 2 2" xfId="42898" xr:uid="{00000000-0005-0000-0000-0000FEA30000}"/>
    <cellStyle name="Normal 5 2 4 3 2 2 2" xfId="42899" xr:uid="{00000000-0005-0000-0000-0000FFA30000}"/>
    <cellStyle name="Normal 5 2 4 3 2 2 2 2" xfId="42900" xr:uid="{00000000-0005-0000-0000-000000A40000}"/>
    <cellStyle name="Normal 5 2 4 3 2 2 2 2 2" xfId="42901" xr:uid="{00000000-0005-0000-0000-000001A40000}"/>
    <cellStyle name="Normal 5 2 4 3 2 2 2 2 2 2" xfId="42902" xr:uid="{00000000-0005-0000-0000-000002A40000}"/>
    <cellStyle name="Normal 5 2 4 3 2 2 2 2 3" xfId="42903" xr:uid="{00000000-0005-0000-0000-000003A40000}"/>
    <cellStyle name="Normal 5 2 4 3 2 2 2 2 3 2" xfId="42904" xr:uid="{00000000-0005-0000-0000-000004A40000}"/>
    <cellStyle name="Normal 5 2 4 3 2 2 2 2 3 2 2" xfId="42905" xr:uid="{00000000-0005-0000-0000-000005A40000}"/>
    <cellStyle name="Normal 5 2 4 3 2 2 2 2 3 3" xfId="42906" xr:uid="{00000000-0005-0000-0000-000006A40000}"/>
    <cellStyle name="Normal 5 2 4 3 2 2 2 2 4" xfId="42907" xr:uid="{00000000-0005-0000-0000-000007A40000}"/>
    <cellStyle name="Normal 5 2 4 3 2 2 2 3" xfId="42908" xr:uid="{00000000-0005-0000-0000-000008A40000}"/>
    <cellStyle name="Normal 5 2 4 3 2 2 2 3 2" xfId="42909" xr:uid="{00000000-0005-0000-0000-000009A40000}"/>
    <cellStyle name="Normal 5 2 4 3 2 2 2 4" xfId="42910" xr:uid="{00000000-0005-0000-0000-00000AA40000}"/>
    <cellStyle name="Normal 5 2 4 3 2 2 2 4 2" xfId="42911" xr:uid="{00000000-0005-0000-0000-00000BA40000}"/>
    <cellStyle name="Normal 5 2 4 3 2 2 2 4 2 2" xfId="42912" xr:uid="{00000000-0005-0000-0000-00000CA40000}"/>
    <cellStyle name="Normal 5 2 4 3 2 2 2 4 3" xfId="42913" xr:uid="{00000000-0005-0000-0000-00000DA40000}"/>
    <cellStyle name="Normal 5 2 4 3 2 2 2 5" xfId="42914" xr:uid="{00000000-0005-0000-0000-00000EA40000}"/>
    <cellStyle name="Normal 5 2 4 3 2 2 3" xfId="42915" xr:uid="{00000000-0005-0000-0000-00000FA40000}"/>
    <cellStyle name="Normal 5 2 4 3 2 2 3 2" xfId="42916" xr:uid="{00000000-0005-0000-0000-000010A40000}"/>
    <cellStyle name="Normal 5 2 4 3 2 2 3 2 2" xfId="42917" xr:uid="{00000000-0005-0000-0000-000011A40000}"/>
    <cellStyle name="Normal 5 2 4 3 2 2 3 3" xfId="42918" xr:uid="{00000000-0005-0000-0000-000012A40000}"/>
    <cellStyle name="Normal 5 2 4 3 2 2 3 3 2" xfId="42919" xr:uid="{00000000-0005-0000-0000-000013A40000}"/>
    <cellStyle name="Normal 5 2 4 3 2 2 3 3 2 2" xfId="42920" xr:uid="{00000000-0005-0000-0000-000014A40000}"/>
    <cellStyle name="Normal 5 2 4 3 2 2 3 3 3" xfId="42921" xr:uid="{00000000-0005-0000-0000-000015A40000}"/>
    <cellStyle name="Normal 5 2 4 3 2 2 3 4" xfId="42922" xr:uid="{00000000-0005-0000-0000-000016A40000}"/>
    <cellStyle name="Normal 5 2 4 3 2 2 4" xfId="42923" xr:uid="{00000000-0005-0000-0000-000017A40000}"/>
    <cellStyle name="Normal 5 2 4 3 2 2 4 2" xfId="42924" xr:uid="{00000000-0005-0000-0000-000018A40000}"/>
    <cellStyle name="Normal 5 2 4 3 2 2 4 2 2" xfId="42925" xr:uid="{00000000-0005-0000-0000-000019A40000}"/>
    <cellStyle name="Normal 5 2 4 3 2 2 4 3" xfId="42926" xr:uid="{00000000-0005-0000-0000-00001AA40000}"/>
    <cellStyle name="Normal 5 2 4 3 2 2 4 3 2" xfId="42927" xr:uid="{00000000-0005-0000-0000-00001BA40000}"/>
    <cellStyle name="Normal 5 2 4 3 2 2 4 3 2 2" xfId="42928" xr:uid="{00000000-0005-0000-0000-00001CA40000}"/>
    <cellStyle name="Normal 5 2 4 3 2 2 4 3 3" xfId="42929" xr:uid="{00000000-0005-0000-0000-00001DA40000}"/>
    <cellStyle name="Normal 5 2 4 3 2 2 4 4" xfId="42930" xr:uid="{00000000-0005-0000-0000-00001EA40000}"/>
    <cellStyle name="Normal 5 2 4 3 2 2 5" xfId="42931" xr:uid="{00000000-0005-0000-0000-00001FA40000}"/>
    <cellStyle name="Normal 5 2 4 3 2 2 5 2" xfId="42932" xr:uid="{00000000-0005-0000-0000-000020A40000}"/>
    <cellStyle name="Normal 5 2 4 3 2 2 6" xfId="42933" xr:uid="{00000000-0005-0000-0000-000021A40000}"/>
    <cellStyle name="Normal 5 2 4 3 2 2 6 2" xfId="42934" xr:uid="{00000000-0005-0000-0000-000022A40000}"/>
    <cellStyle name="Normal 5 2 4 3 2 2 6 2 2" xfId="42935" xr:uid="{00000000-0005-0000-0000-000023A40000}"/>
    <cellStyle name="Normal 5 2 4 3 2 2 6 3" xfId="42936" xr:uid="{00000000-0005-0000-0000-000024A40000}"/>
    <cellStyle name="Normal 5 2 4 3 2 2 7" xfId="42937" xr:uid="{00000000-0005-0000-0000-000025A40000}"/>
    <cellStyle name="Normal 5 2 4 3 2 2 7 2" xfId="42938" xr:uid="{00000000-0005-0000-0000-000026A40000}"/>
    <cellStyle name="Normal 5 2 4 3 2 2 8" xfId="42939" xr:uid="{00000000-0005-0000-0000-000027A40000}"/>
    <cellStyle name="Normal 5 2 4 3 2 3" xfId="42940" xr:uid="{00000000-0005-0000-0000-000028A40000}"/>
    <cellStyle name="Normal 5 2 4 3 2 3 2" xfId="42941" xr:uid="{00000000-0005-0000-0000-000029A40000}"/>
    <cellStyle name="Normal 5 2 4 3 2 3 2 2" xfId="42942" xr:uid="{00000000-0005-0000-0000-00002AA40000}"/>
    <cellStyle name="Normal 5 2 4 3 2 3 2 2 2" xfId="42943" xr:uid="{00000000-0005-0000-0000-00002BA40000}"/>
    <cellStyle name="Normal 5 2 4 3 2 3 2 3" xfId="42944" xr:uid="{00000000-0005-0000-0000-00002CA40000}"/>
    <cellStyle name="Normal 5 2 4 3 2 3 2 3 2" xfId="42945" xr:uid="{00000000-0005-0000-0000-00002DA40000}"/>
    <cellStyle name="Normal 5 2 4 3 2 3 2 3 2 2" xfId="42946" xr:uid="{00000000-0005-0000-0000-00002EA40000}"/>
    <cellStyle name="Normal 5 2 4 3 2 3 2 3 3" xfId="42947" xr:uid="{00000000-0005-0000-0000-00002FA40000}"/>
    <cellStyle name="Normal 5 2 4 3 2 3 2 4" xfId="42948" xr:uid="{00000000-0005-0000-0000-000030A40000}"/>
    <cellStyle name="Normal 5 2 4 3 2 3 3" xfId="42949" xr:uid="{00000000-0005-0000-0000-000031A40000}"/>
    <cellStyle name="Normal 5 2 4 3 2 3 3 2" xfId="42950" xr:uid="{00000000-0005-0000-0000-000032A40000}"/>
    <cellStyle name="Normal 5 2 4 3 2 3 4" xfId="42951" xr:uid="{00000000-0005-0000-0000-000033A40000}"/>
    <cellStyle name="Normal 5 2 4 3 2 3 4 2" xfId="42952" xr:uid="{00000000-0005-0000-0000-000034A40000}"/>
    <cellStyle name="Normal 5 2 4 3 2 3 4 2 2" xfId="42953" xr:uid="{00000000-0005-0000-0000-000035A40000}"/>
    <cellStyle name="Normal 5 2 4 3 2 3 4 3" xfId="42954" xr:uid="{00000000-0005-0000-0000-000036A40000}"/>
    <cellStyle name="Normal 5 2 4 3 2 3 5" xfId="42955" xr:uid="{00000000-0005-0000-0000-000037A40000}"/>
    <cellStyle name="Normal 5 2 4 3 2 4" xfId="42956" xr:uid="{00000000-0005-0000-0000-000038A40000}"/>
    <cellStyle name="Normal 5 2 4 3 2 4 2" xfId="42957" xr:uid="{00000000-0005-0000-0000-000039A40000}"/>
    <cellStyle name="Normal 5 2 4 3 2 4 2 2" xfId="42958" xr:uid="{00000000-0005-0000-0000-00003AA40000}"/>
    <cellStyle name="Normal 5 2 4 3 2 4 3" xfId="42959" xr:uid="{00000000-0005-0000-0000-00003BA40000}"/>
    <cellStyle name="Normal 5 2 4 3 2 4 3 2" xfId="42960" xr:uid="{00000000-0005-0000-0000-00003CA40000}"/>
    <cellStyle name="Normal 5 2 4 3 2 4 3 2 2" xfId="42961" xr:uid="{00000000-0005-0000-0000-00003DA40000}"/>
    <cellStyle name="Normal 5 2 4 3 2 4 3 3" xfId="42962" xr:uid="{00000000-0005-0000-0000-00003EA40000}"/>
    <cellStyle name="Normal 5 2 4 3 2 4 4" xfId="42963" xr:uid="{00000000-0005-0000-0000-00003FA40000}"/>
    <cellStyle name="Normal 5 2 4 3 2 5" xfId="42964" xr:uid="{00000000-0005-0000-0000-000040A40000}"/>
    <cellStyle name="Normal 5 2 4 3 2 5 2" xfId="42965" xr:uid="{00000000-0005-0000-0000-000041A40000}"/>
    <cellStyle name="Normal 5 2 4 3 2 5 2 2" xfId="42966" xr:uid="{00000000-0005-0000-0000-000042A40000}"/>
    <cellStyle name="Normal 5 2 4 3 2 5 3" xfId="42967" xr:uid="{00000000-0005-0000-0000-000043A40000}"/>
    <cellStyle name="Normal 5 2 4 3 2 5 3 2" xfId="42968" xr:uid="{00000000-0005-0000-0000-000044A40000}"/>
    <cellStyle name="Normal 5 2 4 3 2 5 3 2 2" xfId="42969" xr:uid="{00000000-0005-0000-0000-000045A40000}"/>
    <cellStyle name="Normal 5 2 4 3 2 5 3 3" xfId="42970" xr:uid="{00000000-0005-0000-0000-000046A40000}"/>
    <cellStyle name="Normal 5 2 4 3 2 5 4" xfId="42971" xr:uid="{00000000-0005-0000-0000-000047A40000}"/>
    <cellStyle name="Normal 5 2 4 3 2 6" xfId="42972" xr:uid="{00000000-0005-0000-0000-000048A40000}"/>
    <cellStyle name="Normal 5 2 4 3 2 6 2" xfId="42973" xr:uid="{00000000-0005-0000-0000-000049A40000}"/>
    <cellStyle name="Normal 5 2 4 3 2 7" xfId="42974" xr:uid="{00000000-0005-0000-0000-00004AA40000}"/>
    <cellStyle name="Normal 5 2 4 3 2 7 2" xfId="42975" xr:uid="{00000000-0005-0000-0000-00004BA40000}"/>
    <cellStyle name="Normal 5 2 4 3 2 7 2 2" xfId="42976" xr:uid="{00000000-0005-0000-0000-00004CA40000}"/>
    <cellStyle name="Normal 5 2 4 3 2 7 3" xfId="42977" xr:uid="{00000000-0005-0000-0000-00004DA40000}"/>
    <cellStyle name="Normal 5 2 4 3 2 8" xfId="42978" xr:uid="{00000000-0005-0000-0000-00004EA40000}"/>
    <cellStyle name="Normal 5 2 4 3 2 8 2" xfId="42979" xr:uid="{00000000-0005-0000-0000-00004FA40000}"/>
    <cellStyle name="Normal 5 2 4 3 2 9" xfId="42980" xr:uid="{00000000-0005-0000-0000-000050A40000}"/>
    <cellStyle name="Normal 5 2 4 3 3" xfId="42981" xr:uid="{00000000-0005-0000-0000-000051A40000}"/>
    <cellStyle name="Normal 5 2 4 3 3 2" xfId="42982" xr:uid="{00000000-0005-0000-0000-000052A40000}"/>
    <cellStyle name="Normal 5 2 4 3 3 2 2" xfId="42983" xr:uid="{00000000-0005-0000-0000-000053A40000}"/>
    <cellStyle name="Normal 5 2 4 3 3 2 2 2" xfId="42984" xr:uid="{00000000-0005-0000-0000-000054A40000}"/>
    <cellStyle name="Normal 5 2 4 3 3 2 2 2 2" xfId="42985" xr:uid="{00000000-0005-0000-0000-000055A40000}"/>
    <cellStyle name="Normal 5 2 4 3 3 2 2 3" xfId="42986" xr:uid="{00000000-0005-0000-0000-000056A40000}"/>
    <cellStyle name="Normal 5 2 4 3 3 2 2 3 2" xfId="42987" xr:uid="{00000000-0005-0000-0000-000057A40000}"/>
    <cellStyle name="Normal 5 2 4 3 3 2 2 3 2 2" xfId="42988" xr:uid="{00000000-0005-0000-0000-000058A40000}"/>
    <cellStyle name="Normal 5 2 4 3 3 2 2 3 3" xfId="42989" xr:uid="{00000000-0005-0000-0000-000059A40000}"/>
    <cellStyle name="Normal 5 2 4 3 3 2 2 4" xfId="42990" xr:uid="{00000000-0005-0000-0000-00005AA40000}"/>
    <cellStyle name="Normal 5 2 4 3 3 2 3" xfId="42991" xr:uid="{00000000-0005-0000-0000-00005BA40000}"/>
    <cellStyle name="Normal 5 2 4 3 3 2 3 2" xfId="42992" xr:uid="{00000000-0005-0000-0000-00005CA40000}"/>
    <cellStyle name="Normal 5 2 4 3 3 2 4" xfId="42993" xr:uid="{00000000-0005-0000-0000-00005DA40000}"/>
    <cellStyle name="Normal 5 2 4 3 3 2 4 2" xfId="42994" xr:uid="{00000000-0005-0000-0000-00005EA40000}"/>
    <cellStyle name="Normal 5 2 4 3 3 2 4 2 2" xfId="42995" xr:uid="{00000000-0005-0000-0000-00005FA40000}"/>
    <cellStyle name="Normal 5 2 4 3 3 2 4 3" xfId="42996" xr:uid="{00000000-0005-0000-0000-000060A40000}"/>
    <cellStyle name="Normal 5 2 4 3 3 2 5" xfId="42997" xr:uid="{00000000-0005-0000-0000-000061A40000}"/>
    <cellStyle name="Normal 5 2 4 3 3 3" xfId="42998" xr:uid="{00000000-0005-0000-0000-000062A40000}"/>
    <cellStyle name="Normal 5 2 4 3 3 3 2" xfId="42999" xr:uid="{00000000-0005-0000-0000-000063A40000}"/>
    <cellStyle name="Normal 5 2 4 3 3 3 2 2" xfId="43000" xr:uid="{00000000-0005-0000-0000-000064A40000}"/>
    <cellStyle name="Normal 5 2 4 3 3 3 3" xfId="43001" xr:uid="{00000000-0005-0000-0000-000065A40000}"/>
    <cellStyle name="Normal 5 2 4 3 3 3 3 2" xfId="43002" xr:uid="{00000000-0005-0000-0000-000066A40000}"/>
    <cellStyle name="Normal 5 2 4 3 3 3 3 2 2" xfId="43003" xr:uid="{00000000-0005-0000-0000-000067A40000}"/>
    <cellStyle name="Normal 5 2 4 3 3 3 3 3" xfId="43004" xr:uid="{00000000-0005-0000-0000-000068A40000}"/>
    <cellStyle name="Normal 5 2 4 3 3 3 4" xfId="43005" xr:uid="{00000000-0005-0000-0000-000069A40000}"/>
    <cellStyle name="Normal 5 2 4 3 3 4" xfId="43006" xr:uid="{00000000-0005-0000-0000-00006AA40000}"/>
    <cellStyle name="Normal 5 2 4 3 3 4 2" xfId="43007" xr:uid="{00000000-0005-0000-0000-00006BA40000}"/>
    <cellStyle name="Normal 5 2 4 3 3 4 2 2" xfId="43008" xr:uid="{00000000-0005-0000-0000-00006CA40000}"/>
    <cellStyle name="Normal 5 2 4 3 3 4 3" xfId="43009" xr:uid="{00000000-0005-0000-0000-00006DA40000}"/>
    <cellStyle name="Normal 5 2 4 3 3 4 3 2" xfId="43010" xr:uid="{00000000-0005-0000-0000-00006EA40000}"/>
    <cellStyle name="Normal 5 2 4 3 3 4 3 2 2" xfId="43011" xr:uid="{00000000-0005-0000-0000-00006FA40000}"/>
    <cellStyle name="Normal 5 2 4 3 3 4 3 3" xfId="43012" xr:uid="{00000000-0005-0000-0000-000070A40000}"/>
    <cellStyle name="Normal 5 2 4 3 3 4 4" xfId="43013" xr:uid="{00000000-0005-0000-0000-000071A40000}"/>
    <cellStyle name="Normal 5 2 4 3 3 5" xfId="43014" xr:uid="{00000000-0005-0000-0000-000072A40000}"/>
    <cellStyle name="Normal 5 2 4 3 3 5 2" xfId="43015" xr:uid="{00000000-0005-0000-0000-000073A40000}"/>
    <cellStyle name="Normal 5 2 4 3 3 6" xfId="43016" xr:uid="{00000000-0005-0000-0000-000074A40000}"/>
    <cellStyle name="Normal 5 2 4 3 3 6 2" xfId="43017" xr:uid="{00000000-0005-0000-0000-000075A40000}"/>
    <cellStyle name="Normal 5 2 4 3 3 6 2 2" xfId="43018" xr:uid="{00000000-0005-0000-0000-000076A40000}"/>
    <cellStyle name="Normal 5 2 4 3 3 6 3" xfId="43019" xr:uid="{00000000-0005-0000-0000-000077A40000}"/>
    <cellStyle name="Normal 5 2 4 3 3 7" xfId="43020" xr:uid="{00000000-0005-0000-0000-000078A40000}"/>
    <cellStyle name="Normal 5 2 4 3 3 7 2" xfId="43021" xr:uid="{00000000-0005-0000-0000-000079A40000}"/>
    <cellStyle name="Normal 5 2 4 3 3 8" xfId="43022" xr:uid="{00000000-0005-0000-0000-00007AA40000}"/>
    <cellStyle name="Normal 5 2 4 3 4" xfId="43023" xr:uid="{00000000-0005-0000-0000-00007BA40000}"/>
    <cellStyle name="Normal 5 2 4 3 4 2" xfId="43024" xr:uid="{00000000-0005-0000-0000-00007CA40000}"/>
    <cellStyle name="Normal 5 2 4 3 4 2 2" xfId="43025" xr:uid="{00000000-0005-0000-0000-00007DA40000}"/>
    <cellStyle name="Normal 5 2 4 3 4 2 2 2" xfId="43026" xr:uid="{00000000-0005-0000-0000-00007EA40000}"/>
    <cellStyle name="Normal 5 2 4 3 4 2 3" xfId="43027" xr:uid="{00000000-0005-0000-0000-00007FA40000}"/>
    <cellStyle name="Normal 5 2 4 3 4 2 3 2" xfId="43028" xr:uid="{00000000-0005-0000-0000-000080A40000}"/>
    <cellStyle name="Normal 5 2 4 3 4 2 3 2 2" xfId="43029" xr:uid="{00000000-0005-0000-0000-000081A40000}"/>
    <cellStyle name="Normal 5 2 4 3 4 2 3 3" xfId="43030" xr:uid="{00000000-0005-0000-0000-000082A40000}"/>
    <cellStyle name="Normal 5 2 4 3 4 2 4" xfId="43031" xr:uid="{00000000-0005-0000-0000-000083A40000}"/>
    <cellStyle name="Normal 5 2 4 3 4 3" xfId="43032" xr:uid="{00000000-0005-0000-0000-000084A40000}"/>
    <cellStyle name="Normal 5 2 4 3 4 3 2" xfId="43033" xr:uid="{00000000-0005-0000-0000-000085A40000}"/>
    <cellStyle name="Normal 5 2 4 3 4 4" xfId="43034" xr:uid="{00000000-0005-0000-0000-000086A40000}"/>
    <cellStyle name="Normal 5 2 4 3 4 4 2" xfId="43035" xr:uid="{00000000-0005-0000-0000-000087A40000}"/>
    <cellStyle name="Normal 5 2 4 3 4 4 2 2" xfId="43036" xr:uid="{00000000-0005-0000-0000-000088A40000}"/>
    <cellStyle name="Normal 5 2 4 3 4 4 3" xfId="43037" xr:uid="{00000000-0005-0000-0000-000089A40000}"/>
    <cellStyle name="Normal 5 2 4 3 4 5" xfId="43038" xr:uid="{00000000-0005-0000-0000-00008AA40000}"/>
    <cellStyle name="Normal 5 2 4 3 5" xfId="43039" xr:uid="{00000000-0005-0000-0000-00008BA40000}"/>
    <cellStyle name="Normal 5 2 4 3 5 2" xfId="43040" xr:uid="{00000000-0005-0000-0000-00008CA40000}"/>
    <cellStyle name="Normal 5 2 4 3 5 2 2" xfId="43041" xr:uid="{00000000-0005-0000-0000-00008DA40000}"/>
    <cellStyle name="Normal 5 2 4 3 5 3" xfId="43042" xr:uid="{00000000-0005-0000-0000-00008EA40000}"/>
    <cellStyle name="Normal 5 2 4 3 5 3 2" xfId="43043" xr:uid="{00000000-0005-0000-0000-00008FA40000}"/>
    <cellStyle name="Normal 5 2 4 3 5 3 2 2" xfId="43044" xr:uid="{00000000-0005-0000-0000-000090A40000}"/>
    <cellStyle name="Normal 5 2 4 3 5 3 3" xfId="43045" xr:uid="{00000000-0005-0000-0000-000091A40000}"/>
    <cellStyle name="Normal 5 2 4 3 5 4" xfId="43046" xr:uid="{00000000-0005-0000-0000-000092A40000}"/>
    <cellStyle name="Normal 5 2 4 3 6" xfId="43047" xr:uid="{00000000-0005-0000-0000-000093A40000}"/>
    <cellStyle name="Normal 5 2 4 3 6 2" xfId="43048" xr:uid="{00000000-0005-0000-0000-000094A40000}"/>
    <cellStyle name="Normal 5 2 4 3 6 2 2" xfId="43049" xr:uid="{00000000-0005-0000-0000-000095A40000}"/>
    <cellStyle name="Normal 5 2 4 3 6 3" xfId="43050" xr:uid="{00000000-0005-0000-0000-000096A40000}"/>
    <cellStyle name="Normal 5 2 4 3 6 3 2" xfId="43051" xr:uid="{00000000-0005-0000-0000-000097A40000}"/>
    <cellStyle name="Normal 5 2 4 3 6 3 2 2" xfId="43052" xr:uid="{00000000-0005-0000-0000-000098A40000}"/>
    <cellStyle name="Normal 5 2 4 3 6 3 3" xfId="43053" xr:uid="{00000000-0005-0000-0000-000099A40000}"/>
    <cellStyle name="Normal 5 2 4 3 6 4" xfId="43054" xr:uid="{00000000-0005-0000-0000-00009AA40000}"/>
    <cellStyle name="Normal 5 2 4 3 7" xfId="43055" xr:uid="{00000000-0005-0000-0000-00009BA40000}"/>
    <cellStyle name="Normal 5 2 4 3 7 2" xfId="43056" xr:uid="{00000000-0005-0000-0000-00009CA40000}"/>
    <cellStyle name="Normal 5 2 4 3 8" xfId="43057" xr:uid="{00000000-0005-0000-0000-00009DA40000}"/>
    <cellStyle name="Normal 5 2 4 3 8 2" xfId="43058" xr:uid="{00000000-0005-0000-0000-00009EA40000}"/>
    <cellStyle name="Normal 5 2 4 3 8 2 2" xfId="43059" xr:uid="{00000000-0005-0000-0000-00009FA40000}"/>
    <cellStyle name="Normal 5 2 4 3 8 3" xfId="43060" xr:uid="{00000000-0005-0000-0000-0000A0A40000}"/>
    <cellStyle name="Normal 5 2 4 3 9" xfId="43061" xr:uid="{00000000-0005-0000-0000-0000A1A40000}"/>
    <cellStyle name="Normal 5 2 4 3 9 2" xfId="43062" xr:uid="{00000000-0005-0000-0000-0000A2A40000}"/>
    <cellStyle name="Normal 5 2 4 4" xfId="43063" xr:uid="{00000000-0005-0000-0000-0000A3A40000}"/>
    <cellStyle name="Normal 5 2 4 4 10" xfId="43064" xr:uid="{00000000-0005-0000-0000-0000A4A40000}"/>
    <cellStyle name="Normal 5 2 4 4 11" xfId="43065" xr:uid="{00000000-0005-0000-0000-0000A5A40000}"/>
    <cellStyle name="Normal 5 2 4 4 2" xfId="43066" xr:uid="{00000000-0005-0000-0000-0000A6A40000}"/>
    <cellStyle name="Normal 5 2 4 4 2 2" xfId="43067" xr:uid="{00000000-0005-0000-0000-0000A7A40000}"/>
    <cellStyle name="Normal 5 2 4 4 2 2 2" xfId="43068" xr:uid="{00000000-0005-0000-0000-0000A8A40000}"/>
    <cellStyle name="Normal 5 2 4 4 2 2 2 2" xfId="43069" xr:uid="{00000000-0005-0000-0000-0000A9A40000}"/>
    <cellStyle name="Normal 5 2 4 4 2 2 2 2 2" xfId="43070" xr:uid="{00000000-0005-0000-0000-0000AAA40000}"/>
    <cellStyle name="Normal 5 2 4 4 2 2 2 2 2 2" xfId="43071" xr:uid="{00000000-0005-0000-0000-0000ABA40000}"/>
    <cellStyle name="Normal 5 2 4 4 2 2 2 2 3" xfId="43072" xr:uid="{00000000-0005-0000-0000-0000ACA40000}"/>
    <cellStyle name="Normal 5 2 4 4 2 2 2 2 3 2" xfId="43073" xr:uid="{00000000-0005-0000-0000-0000ADA40000}"/>
    <cellStyle name="Normal 5 2 4 4 2 2 2 2 3 2 2" xfId="43074" xr:uid="{00000000-0005-0000-0000-0000AEA40000}"/>
    <cellStyle name="Normal 5 2 4 4 2 2 2 2 3 3" xfId="43075" xr:uid="{00000000-0005-0000-0000-0000AFA40000}"/>
    <cellStyle name="Normal 5 2 4 4 2 2 2 2 4" xfId="43076" xr:uid="{00000000-0005-0000-0000-0000B0A40000}"/>
    <cellStyle name="Normal 5 2 4 4 2 2 2 3" xfId="43077" xr:uid="{00000000-0005-0000-0000-0000B1A40000}"/>
    <cellStyle name="Normal 5 2 4 4 2 2 2 3 2" xfId="43078" xr:uid="{00000000-0005-0000-0000-0000B2A40000}"/>
    <cellStyle name="Normal 5 2 4 4 2 2 2 4" xfId="43079" xr:uid="{00000000-0005-0000-0000-0000B3A40000}"/>
    <cellStyle name="Normal 5 2 4 4 2 2 2 4 2" xfId="43080" xr:uid="{00000000-0005-0000-0000-0000B4A40000}"/>
    <cellStyle name="Normal 5 2 4 4 2 2 2 4 2 2" xfId="43081" xr:uid="{00000000-0005-0000-0000-0000B5A40000}"/>
    <cellStyle name="Normal 5 2 4 4 2 2 2 4 3" xfId="43082" xr:uid="{00000000-0005-0000-0000-0000B6A40000}"/>
    <cellStyle name="Normal 5 2 4 4 2 2 2 5" xfId="43083" xr:uid="{00000000-0005-0000-0000-0000B7A40000}"/>
    <cellStyle name="Normal 5 2 4 4 2 2 3" xfId="43084" xr:uid="{00000000-0005-0000-0000-0000B8A40000}"/>
    <cellStyle name="Normal 5 2 4 4 2 2 3 2" xfId="43085" xr:uid="{00000000-0005-0000-0000-0000B9A40000}"/>
    <cellStyle name="Normal 5 2 4 4 2 2 3 2 2" xfId="43086" xr:uid="{00000000-0005-0000-0000-0000BAA40000}"/>
    <cellStyle name="Normal 5 2 4 4 2 2 3 3" xfId="43087" xr:uid="{00000000-0005-0000-0000-0000BBA40000}"/>
    <cellStyle name="Normal 5 2 4 4 2 2 3 3 2" xfId="43088" xr:uid="{00000000-0005-0000-0000-0000BCA40000}"/>
    <cellStyle name="Normal 5 2 4 4 2 2 3 3 2 2" xfId="43089" xr:uid="{00000000-0005-0000-0000-0000BDA40000}"/>
    <cellStyle name="Normal 5 2 4 4 2 2 3 3 3" xfId="43090" xr:uid="{00000000-0005-0000-0000-0000BEA40000}"/>
    <cellStyle name="Normal 5 2 4 4 2 2 3 4" xfId="43091" xr:uid="{00000000-0005-0000-0000-0000BFA40000}"/>
    <cellStyle name="Normal 5 2 4 4 2 2 4" xfId="43092" xr:uid="{00000000-0005-0000-0000-0000C0A40000}"/>
    <cellStyle name="Normal 5 2 4 4 2 2 4 2" xfId="43093" xr:uid="{00000000-0005-0000-0000-0000C1A40000}"/>
    <cellStyle name="Normal 5 2 4 4 2 2 4 2 2" xfId="43094" xr:uid="{00000000-0005-0000-0000-0000C2A40000}"/>
    <cellStyle name="Normal 5 2 4 4 2 2 4 3" xfId="43095" xr:uid="{00000000-0005-0000-0000-0000C3A40000}"/>
    <cellStyle name="Normal 5 2 4 4 2 2 4 3 2" xfId="43096" xr:uid="{00000000-0005-0000-0000-0000C4A40000}"/>
    <cellStyle name="Normal 5 2 4 4 2 2 4 3 2 2" xfId="43097" xr:uid="{00000000-0005-0000-0000-0000C5A40000}"/>
    <cellStyle name="Normal 5 2 4 4 2 2 4 3 3" xfId="43098" xr:uid="{00000000-0005-0000-0000-0000C6A40000}"/>
    <cellStyle name="Normal 5 2 4 4 2 2 4 4" xfId="43099" xr:uid="{00000000-0005-0000-0000-0000C7A40000}"/>
    <cellStyle name="Normal 5 2 4 4 2 2 5" xfId="43100" xr:uid="{00000000-0005-0000-0000-0000C8A40000}"/>
    <cellStyle name="Normal 5 2 4 4 2 2 5 2" xfId="43101" xr:uid="{00000000-0005-0000-0000-0000C9A40000}"/>
    <cellStyle name="Normal 5 2 4 4 2 2 6" xfId="43102" xr:uid="{00000000-0005-0000-0000-0000CAA40000}"/>
    <cellStyle name="Normal 5 2 4 4 2 2 6 2" xfId="43103" xr:uid="{00000000-0005-0000-0000-0000CBA40000}"/>
    <cellStyle name="Normal 5 2 4 4 2 2 6 2 2" xfId="43104" xr:uid="{00000000-0005-0000-0000-0000CCA40000}"/>
    <cellStyle name="Normal 5 2 4 4 2 2 6 3" xfId="43105" xr:uid="{00000000-0005-0000-0000-0000CDA40000}"/>
    <cellStyle name="Normal 5 2 4 4 2 2 7" xfId="43106" xr:uid="{00000000-0005-0000-0000-0000CEA40000}"/>
    <cellStyle name="Normal 5 2 4 4 2 2 7 2" xfId="43107" xr:uid="{00000000-0005-0000-0000-0000CFA40000}"/>
    <cellStyle name="Normal 5 2 4 4 2 2 8" xfId="43108" xr:uid="{00000000-0005-0000-0000-0000D0A40000}"/>
    <cellStyle name="Normal 5 2 4 4 2 3" xfId="43109" xr:uid="{00000000-0005-0000-0000-0000D1A40000}"/>
    <cellStyle name="Normal 5 2 4 4 2 3 2" xfId="43110" xr:uid="{00000000-0005-0000-0000-0000D2A40000}"/>
    <cellStyle name="Normal 5 2 4 4 2 3 2 2" xfId="43111" xr:uid="{00000000-0005-0000-0000-0000D3A40000}"/>
    <cellStyle name="Normal 5 2 4 4 2 3 2 2 2" xfId="43112" xr:uid="{00000000-0005-0000-0000-0000D4A40000}"/>
    <cellStyle name="Normal 5 2 4 4 2 3 2 3" xfId="43113" xr:uid="{00000000-0005-0000-0000-0000D5A40000}"/>
    <cellStyle name="Normal 5 2 4 4 2 3 2 3 2" xfId="43114" xr:uid="{00000000-0005-0000-0000-0000D6A40000}"/>
    <cellStyle name="Normal 5 2 4 4 2 3 2 3 2 2" xfId="43115" xr:uid="{00000000-0005-0000-0000-0000D7A40000}"/>
    <cellStyle name="Normal 5 2 4 4 2 3 2 3 3" xfId="43116" xr:uid="{00000000-0005-0000-0000-0000D8A40000}"/>
    <cellStyle name="Normal 5 2 4 4 2 3 2 4" xfId="43117" xr:uid="{00000000-0005-0000-0000-0000D9A40000}"/>
    <cellStyle name="Normal 5 2 4 4 2 3 3" xfId="43118" xr:uid="{00000000-0005-0000-0000-0000DAA40000}"/>
    <cellStyle name="Normal 5 2 4 4 2 3 3 2" xfId="43119" xr:uid="{00000000-0005-0000-0000-0000DBA40000}"/>
    <cellStyle name="Normal 5 2 4 4 2 3 4" xfId="43120" xr:uid="{00000000-0005-0000-0000-0000DCA40000}"/>
    <cellStyle name="Normal 5 2 4 4 2 3 4 2" xfId="43121" xr:uid="{00000000-0005-0000-0000-0000DDA40000}"/>
    <cellStyle name="Normal 5 2 4 4 2 3 4 2 2" xfId="43122" xr:uid="{00000000-0005-0000-0000-0000DEA40000}"/>
    <cellStyle name="Normal 5 2 4 4 2 3 4 3" xfId="43123" xr:uid="{00000000-0005-0000-0000-0000DFA40000}"/>
    <cellStyle name="Normal 5 2 4 4 2 3 5" xfId="43124" xr:uid="{00000000-0005-0000-0000-0000E0A40000}"/>
    <cellStyle name="Normal 5 2 4 4 2 4" xfId="43125" xr:uid="{00000000-0005-0000-0000-0000E1A40000}"/>
    <cellStyle name="Normal 5 2 4 4 2 4 2" xfId="43126" xr:uid="{00000000-0005-0000-0000-0000E2A40000}"/>
    <cellStyle name="Normal 5 2 4 4 2 4 2 2" xfId="43127" xr:uid="{00000000-0005-0000-0000-0000E3A40000}"/>
    <cellStyle name="Normal 5 2 4 4 2 4 3" xfId="43128" xr:uid="{00000000-0005-0000-0000-0000E4A40000}"/>
    <cellStyle name="Normal 5 2 4 4 2 4 3 2" xfId="43129" xr:uid="{00000000-0005-0000-0000-0000E5A40000}"/>
    <cellStyle name="Normal 5 2 4 4 2 4 3 2 2" xfId="43130" xr:uid="{00000000-0005-0000-0000-0000E6A40000}"/>
    <cellStyle name="Normal 5 2 4 4 2 4 3 3" xfId="43131" xr:uid="{00000000-0005-0000-0000-0000E7A40000}"/>
    <cellStyle name="Normal 5 2 4 4 2 4 4" xfId="43132" xr:uid="{00000000-0005-0000-0000-0000E8A40000}"/>
    <cellStyle name="Normal 5 2 4 4 2 5" xfId="43133" xr:uid="{00000000-0005-0000-0000-0000E9A40000}"/>
    <cellStyle name="Normal 5 2 4 4 2 5 2" xfId="43134" xr:uid="{00000000-0005-0000-0000-0000EAA40000}"/>
    <cellStyle name="Normal 5 2 4 4 2 5 2 2" xfId="43135" xr:uid="{00000000-0005-0000-0000-0000EBA40000}"/>
    <cellStyle name="Normal 5 2 4 4 2 5 3" xfId="43136" xr:uid="{00000000-0005-0000-0000-0000ECA40000}"/>
    <cellStyle name="Normal 5 2 4 4 2 5 3 2" xfId="43137" xr:uid="{00000000-0005-0000-0000-0000EDA40000}"/>
    <cellStyle name="Normal 5 2 4 4 2 5 3 2 2" xfId="43138" xr:uid="{00000000-0005-0000-0000-0000EEA40000}"/>
    <cellStyle name="Normal 5 2 4 4 2 5 3 3" xfId="43139" xr:uid="{00000000-0005-0000-0000-0000EFA40000}"/>
    <cellStyle name="Normal 5 2 4 4 2 5 4" xfId="43140" xr:uid="{00000000-0005-0000-0000-0000F0A40000}"/>
    <cellStyle name="Normal 5 2 4 4 2 6" xfId="43141" xr:uid="{00000000-0005-0000-0000-0000F1A40000}"/>
    <cellStyle name="Normal 5 2 4 4 2 6 2" xfId="43142" xr:uid="{00000000-0005-0000-0000-0000F2A40000}"/>
    <cellStyle name="Normal 5 2 4 4 2 7" xfId="43143" xr:uid="{00000000-0005-0000-0000-0000F3A40000}"/>
    <cellStyle name="Normal 5 2 4 4 2 7 2" xfId="43144" xr:uid="{00000000-0005-0000-0000-0000F4A40000}"/>
    <cellStyle name="Normal 5 2 4 4 2 7 2 2" xfId="43145" xr:uid="{00000000-0005-0000-0000-0000F5A40000}"/>
    <cellStyle name="Normal 5 2 4 4 2 7 3" xfId="43146" xr:uid="{00000000-0005-0000-0000-0000F6A40000}"/>
    <cellStyle name="Normal 5 2 4 4 2 8" xfId="43147" xr:uid="{00000000-0005-0000-0000-0000F7A40000}"/>
    <cellStyle name="Normal 5 2 4 4 2 8 2" xfId="43148" xr:uid="{00000000-0005-0000-0000-0000F8A40000}"/>
    <cellStyle name="Normal 5 2 4 4 2 9" xfId="43149" xr:uid="{00000000-0005-0000-0000-0000F9A40000}"/>
    <cellStyle name="Normal 5 2 4 4 3" xfId="43150" xr:uid="{00000000-0005-0000-0000-0000FAA40000}"/>
    <cellStyle name="Normal 5 2 4 4 3 2" xfId="43151" xr:uid="{00000000-0005-0000-0000-0000FBA40000}"/>
    <cellStyle name="Normal 5 2 4 4 3 2 2" xfId="43152" xr:uid="{00000000-0005-0000-0000-0000FCA40000}"/>
    <cellStyle name="Normal 5 2 4 4 3 2 2 2" xfId="43153" xr:uid="{00000000-0005-0000-0000-0000FDA40000}"/>
    <cellStyle name="Normal 5 2 4 4 3 2 2 2 2" xfId="43154" xr:uid="{00000000-0005-0000-0000-0000FEA40000}"/>
    <cellStyle name="Normal 5 2 4 4 3 2 2 3" xfId="43155" xr:uid="{00000000-0005-0000-0000-0000FFA40000}"/>
    <cellStyle name="Normal 5 2 4 4 3 2 2 3 2" xfId="43156" xr:uid="{00000000-0005-0000-0000-000000A50000}"/>
    <cellStyle name="Normal 5 2 4 4 3 2 2 3 2 2" xfId="43157" xr:uid="{00000000-0005-0000-0000-000001A50000}"/>
    <cellStyle name="Normal 5 2 4 4 3 2 2 3 3" xfId="43158" xr:uid="{00000000-0005-0000-0000-000002A50000}"/>
    <cellStyle name="Normal 5 2 4 4 3 2 2 4" xfId="43159" xr:uid="{00000000-0005-0000-0000-000003A50000}"/>
    <cellStyle name="Normal 5 2 4 4 3 2 3" xfId="43160" xr:uid="{00000000-0005-0000-0000-000004A50000}"/>
    <cellStyle name="Normal 5 2 4 4 3 2 3 2" xfId="43161" xr:uid="{00000000-0005-0000-0000-000005A50000}"/>
    <cellStyle name="Normal 5 2 4 4 3 2 4" xfId="43162" xr:uid="{00000000-0005-0000-0000-000006A50000}"/>
    <cellStyle name="Normal 5 2 4 4 3 2 4 2" xfId="43163" xr:uid="{00000000-0005-0000-0000-000007A50000}"/>
    <cellStyle name="Normal 5 2 4 4 3 2 4 2 2" xfId="43164" xr:uid="{00000000-0005-0000-0000-000008A50000}"/>
    <cellStyle name="Normal 5 2 4 4 3 2 4 3" xfId="43165" xr:uid="{00000000-0005-0000-0000-000009A50000}"/>
    <cellStyle name="Normal 5 2 4 4 3 2 5" xfId="43166" xr:uid="{00000000-0005-0000-0000-00000AA50000}"/>
    <cellStyle name="Normal 5 2 4 4 3 3" xfId="43167" xr:uid="{00000000-0005-0000-0000-00000BA50000}"/>
    <cellStyle name="Normal 5 2 4 4 3 3 2" xfId="43168" xr:uid="{00000000-0005-0000-0000-00000CA50000}"/>
    <cellStyle name="Normal 5 2 4 4 3 3 2 2" xfId="43169" xr:uid="{00000000-0005-0000-0000-00000DA50000}"/>
    <cellStyle name="Normal 5 2 4 4 3 3 3" xfId="43170" xr:uid="{00000000-0005-0000-0000-00000EA50000}"/>
    <cellStyle name="Normal 5 2 4 4 3 3 3 2" xfId="43171" xr:uid="{00000000-0005-0000-0000-00000FA50000}"/>
    <cellStyle name="Normal 5 2 4 4 3 3 3 2 2" xfId="43172" xr:uid="{00000000-0005-0000-0000-000010A50000}"/>
    <cellStyle name="Normal 5 2 4 4 3 3 3 3" xfId="43173" xr:uid="{00000000-0005-0000-0000-000011A50000}"/>
    <cellStyle name="Normal 5 2 4 4 3 3 4" xfId="43174" xr:uid="{00000000-0005-0000-0000-000012A50000}"/>
    <cellStyle name="Normal 5 2 4 4 3 4" xfId="43175" xr:uid="{00000000-0005-0000-0000-000013A50000}"/>
    <cellStyle name="Normal 5 2 4 4 3 4 2" xfId="43176" xr:uid="{00000000-0005-0000-0000-000014A50000}"/>
    <cellStyle name="Normal 5 2 4 4 3 4 2 2" xfId="43177" xr:uid="{00000000-0005-0000-0000-000015A50000}"/>
    <cellStyle name="Normal 5 2 4 4 3 4 3" xfId="43178" xr:uid="{00000000-0005-0000-0000-000016A50000}"/>
    <cellStyle name="Normal 5 2 4 4 3 4 3 2" xfId="43179" xr:uid="{00000000-0005-0000-0000-000017A50000}"/>
    <cellStyle name="Normal 5 2 4 4 3 4 3 2 2" xfId="43180" xr:uid="{00000000-0005-0000-0000-000018A50000}"/>
    <cellStyle name="Normal 5 2 4 4 3 4 3 3" xfId="43181" xr:uid="{00000000-0005-0000-0000-000019A50000}"/>
    <cellStyle name="Normal 5 2 4 4 3 4 4" xfId="43182" xr:uid="{00000000-0005-0000-0000-00001AA50000}"/>
    <cellStyle name="Normal 5 2 4 4 3 5" xfId="43183" xr:uid="{00000000-0005-0000-0000-00001BA50000}"/>
    <cellStyle name="Normal 5 2 4 4 3 5 2" xfId="43184" xr:uid="{00000000-0005-0000-0000-00001CA50000}"/>
    <cellStyle name="Normal 5 2 4 4 3 6" xfId="43185" xr:uid="{00000000-0005-0000-0000-00001DA50000}"/>
    <cellStyle name="Normal 5 2 4 4 3 6 2" xfId="43186" xr:uid="{00000000-0005-0000-0000-00001EA50000}"/>
    <cellStyle name="Normal 5 2 4 4 3 6 2 2" xfId="43187" xr:uid="{00000000-0005-0000-0000-00001FA50000}"/>
    <cellStyle name="Normal 5 2 4 4 3 6 3" xfId="43188" xr:uid="{00000000-0005-0000-0000-000020A50000}"/>
    <cellStyle name="Normal 5 2 4 4 3 7" xfId="43189" xr:uid="{00000000-0005-0000-0000-000021A50000}"/>
    <cellStyle name="Normal 5 2 4 4 3 7 2" xfId="43190" xr:uid="{00000000-0005-0000-0000-000022A50000}"/>
    <cellStyle name="Normal 5 2 4 4 3 8" xfId="43191" xr:uid="{00000000-0005-0000-0000-000023A50000}"/>
    <cellStyle name="Normal 5 2 4 4 4" xfId="43192" xr:uid="{00000000-0005-0000-0000-000024A50000}"/>
    <cellStyle name="Normal 5 2 4 4 4 2" xfId="43193" xr:uid="{00000000-0005-0000-0000-000025A50000}"/>
    <cellStyle name="Normal 5 2 4 4 4 2 2" xfId="43194" xr:uid="{00000000-0005-0000-0000-000026A50000}"/>
    <cellStyle name="Normal 5 2 4 4 4 2 2 2" xfId="43195" xr:uid="{00000000-0005-0000-0000-000027A50000}"/>
    <cellStyle name="Normal 5 2 4 4 4 2 3" xfId="43196" xr:uid="{00000000-0005-0000-0000-000028A50000}"/>
    <cellStyle name="Normal 5 2 4 4 4 2 3 2" xfId="43197" xr:uid="{00000000-0005-0000-0000-000029A50000}"/>
    <cellStyle name="Normal 5 2 4 4 4 2 3 2 2" xfId="43198" xr:uid="{00000000-0005-0000-0000-00002AA50000}"/>
    <cellStyle name="Normal 5 2 4 4 4 2 3 3" xfId="43199" xr:uid="{00000000-0005-0000-0000-00002BA50000}"/>
    <cellStyle name="Normal 5 2 4 4 4 2 4" xfId="43200" xr:uid="{00000000-0005-0000-0000-00002CA50000}"/>
    <cellStyle name="Normal 5 2 4 4 4 3" xfId="43201" xr:uid="{00000000-0005-0000-0000-00002DA50000}"/>
    <cellStyle name="Normal 5 2 4 4 4 3 2" xfId="43202" xr:uid="{00000000-0005-0000-0000-00002EA50000}"/>
    <cellStyle name="Normal 5 2 4 4 4 4" xfId="43203" xr:uid="{00000000-0005-0000-0000-00002FA50000}"/>
    <cellStyle name="Normal 5 2 4 4 4 4 2" xfId="43204" xr:uid="{00000000-0005-0000-0000-000030A50000}"/>
    <cellStyle name="Normal 5 2 4 4 4 4 2 2" xfId="43205" xr:uid="{00000000-0005-0000-0000-000031A50000}"/>
    <cellStyle name="Normal 5 2 4 4 4 4 3" xfId="43206" xr:uid="{00000000-0005-0000-0000-000032A50000}"/>
    <cellStyle name="Normal 5 2 4 4 4 5" xfId="43207" xr:uid="{00000000-0005-0000-0000-000033A50000}"/>
    <cellStyle name="Normal 5 2 4 4 5" xfId="43208" xr:uid="{00000000-0005-0000-0000-000034A50000}"/>
    <cellStyle name="Normal 5 2 4 4 5 2" xfId="43209" xr:uid="{00000000-0005-0000-0000-000035A50000}"/>
    <cellStyle name="Normal 5 2 4 4 5 2 2" xfId="43210" xr:uid="{00000000-0005-0000-0000-000036A50000}"/>
    <cellStyle name="Normal 5 2 4 4 5 3" xfId="43211" xr:uid="{00000000-0005-0000-0000-000037A50000}"/>
    <cellStyle name="Normal 5 2 4 4 5 3 2" xfId="43212" xr:uid="{00000000-0005-0000-0000-000038A50000}"/>
    <cellStyle name="Normal 5 2 4 4 5 3 2 2" xfId="43213" xr:uid="{00000000-0005-0000-0000-000039A50000}"/>
    <cellStyle name="Normal 5 2 4 4 5 3 3" xfId="43214" xr:uid="{00000000-0005-0000-0000-00003AA50000}"/>
    <cellStyle name="Normal 5 2 4 4 5 4" xfId="43215" xr:uid="{00000000-0005-0000-0000-00003BA50000}"/>
    <cellStyle name="Normal 5 2 4 4 6" xfId="43216" xr:uid="{00000000-0005-0000-0000-00003CA50000}"/>
    <cellStyle name="Normal 5 2 4 4 6 2" xfId="43217" xr:uid="{00000000-0005-0000-0000-00003DA50000}"/>
    <cellStyle name="Normal 5 2 4 4 6 2 2" xfId="43218" xr:uid="{00000000-0005-0000-0000-00003EA50000}"/>
    <cellStyle name="Normal 5 2 4 4 6 3" xfId="43219" xr:uid="{00000000-0005-0000-0000-00003FA50000}"/>
    <cellStyle name="Normal 5 2 4 4 6 3 2" xfId="43220" xr:uid="{00000000-0005-0000-0000-000040A50000}"/>
    <cellStyle name="Normal 5 2 4 4 6 3 2 2" xfId="43221" xr:uid="{00000000-0005-0000-0000-000041A50000}"/>
    <cellStyle name="Normal 5 2 4 4 6 3 3" xfId="43222" xr:uid="{00000000-0005-0000-0000-000042A50000}"/>
    <cellStyle name="Normal 5 2 4 4 6 4" xfId="43223" xr:uid="{00000000-0005-0000-0000-000043A50000}"/>
    <cellStyle name="Normal 5 2 4 4 7" xfId="43224" xr:uid="{00000000-0005-0000-0000-000044A50000}"/>
    <cellStyle name="Normal 5 2 4 4 7 2" xfId="43225" xr:uid="{00000000-0005-0000-0000-000045A50000}"/>
    <cellStyle name="Normal 5 2 4 4 8" xfId="43226" xr:uid="{00000000-0005-0000-0000-000046A50000}"/>
    <cellStyle name="Normal 5 2 4 4 8 2" xfId="43227" xr:uid="{00000000-0005-0000-0000-000047A50000}"/>
    <cellStyle name="Normal 5 2 4 4 8 2 2" xfId="43228" xr:uid="{00000000-0005-0000-0000-000048A50000}"/>
    <cellStyle name="Normal 5 2 4 4 8 3" xfId="43229" xr:uid="{00000000-0005-0000-0000-000049A50000}"/>
    <cellStyle name="Normal 5 2 4 4 9" xfId="43230" xr:uid="{00000000-0005-0000-0000-00004AA50000}"/>
    <cellStyle name="Normal 5 2 4 4 9 2" xfId="43231" xr:uid="{00000000-0005-0000-0000-00004BA50000}"/>
    <cellStyle name="Normal 5 2 4 5" xfId="43232" xr:uid="{00000000-0005-0000-0000-00004CA50000}"/>
    <cellStyle name="Normal 5 2 4 5 2" xfId="43233" xr:uid="{00000000-0005-0000-0000-00004DA50000}"/>
    <cellStyle name="Normal 5 2 4 5 2 2" xfId="43234" xr:uid="{00000000-0005-0000-0000-00004EA50000}"/>
    <cellStyle name="Normal 5 2 4 5 2 2 2" xfId="43235" xr:uid="{00000000-0005-0000-0000-00004FA50000}"/>
    <cellStyle name="Normal 5 2 4 5 2 2 2 2" xfId="43236" xr:uid="{00000000-0005-0000-0000-000050A50000}"/>
    <cellStyle name="Normal 5 2 4 5 2 2 2 2 2" xfId="43237" xr:uid="{00000000-0005-0000-0000-000051A50000}"/>
    <cellStyle name="Normal 5 2 4 5 2 2 2 3" xfId="43238" xr:uid="{00000000-0005-0000-0000-000052A50000}"/>
    <cellStyle name="Normal 5 2 4 5 2 2 2 3 2" xfId="43239" xr:uid="{00000000-0005-0000-0000-000053A50000}"/>
    <cellStyle name="Normal 5 2 4 5 2 2 2 3 2 2" xfId="43240" xr:uid="{00000000-0005-0000-0000-000054A50000}"/>
    <cellStyle name="Normal 5 2 4 5 2 2 2 3 3" xfId="43241" xr:uid="{00000000-0005-0000-0000-000055A50000}"/>
    <cellStyle name="Normal 5 2 4 5 2 2 2 4" xfId="43242" xr:uid="{00000000-0005-0000-0000-000056A50000}"/>
    <cellStyle name="Normal 5 2 4 5 2 2 3" xfId="43243" xr:uid="{00000000-0005-0000-0000-000057A50000}"/>
    <cellStyle name="Normal 5 2 4 5 2 2 3 2" xfId="43244" xr:uid="{00000000-0005-0000-0000-000058A50000}"/>
    <cellStyle name="Normal 5 2 4 5 2 2 4" xfId="43245" xr:uid="{00000000-0005-0000-0000-000059A50000}"/>
    <cellStyle name="Normal 5 2 4 5 2 2 4 2" xfId="43246" xr:uid="{00000000-0005-0000-0000-00005AA50000}"/>
    <cellStyle name="Normal 5 2 4 5 2 2 4 2 2" xfId="43247" xr:uid="{00000000-0005-0000-0000-00005BA50000}"/>
    <cellStyle name="Normal 5 2 4 5 2 2 4 3" xfId="43248" xr:uid="{00000000-0005-0000-0000-00005CA50000}"/>
    <cellStyle name="Normal 5 2 4 5 2 2 5" xfId="43249" xr:uid="{00000000-0005-0000-0000-00005DA50000}"/>
    <cellStyle name="Normal 5 2 4 5 2 3" xfId="43250" xr:uid="{00000000-0005-0000-0000-00005EA50000}"/>
    <cellStyle name="Normal 5 2 4 5 2 3 2" xfId="43251" xr:uid="{00000000-0005-0000-0000-00005FA50000}"/>
    <cellStyle name="Normal 5 2 4 5 2 3 2 2" xfId="43252" xr:uid="{00000000-0005-0000-0000-000060A50000}"/>
    <cellStyle name="Normal 5 2 4 5 2 3 3" xfId="43253" xr:uid="{00000000-0005-0000-0000-000061A50000}"/>
    <cellStyle name="Normal 5 2 4 5 2 3 3 2" xfId="43254" xr:uid="{00000000-0005-0000-0000-000062A50000}"/>
    <cellStyle name="Normal 5 2 4 5 2 3 3 2 2" xfId="43255" xr:uid="{00000000-0005-0000-0000-000063A50000}"/>
    <cellStyle name="Normal 5 2 4 5 2 3 3 3" xfId="43256" xr:uid="{00000000-0005-0000-0000-000064A50000}"/>
    <cellStyle name="Normal 5 2 4 5 2 3 4" xfId="43257" xr:uid="{00000000-0005-0000-0000-000065A50000}"/>
    <cellStyle name="Normal 5 2 4 5 2 4" xfId="43258" xr:uid="{00000000-0005-0000-0000-000066A50000}"/>
    <cellStyle name="Normal 5 2 4 5 2 4 2" xfId="43259" xr:uid="{00000000-0005-0000-0000-000067A50000}"/>
    <cellStyle name="Normal 5 2 4 5 2 4 2 2" xfId="43260" xr:uid="{00000000-0005-0000-0000-000068A50000}"/>
    <cellStyle name="Normal 5 2 4 5 2 4 3" xfId="43261" xr:uid="{00000000-0005-0000-0000-000069A50000}"/>
    <cellStyle name="Normal 5 2 4 5 2 4 3 2" xfId="43262" xr:uid="{00000000-0005-0000-0000-00006AA50000}"/>
    <cellStyle name="Normal 5 2 4 5 2 4 3 2 2" xfId="43263" xr:uid="{00000000-0005-0000-0000-00006BA50000}"/>
    <cellStyle name="Normal 5 2 4 5 2 4 3 3" xfId="43264" xr:uid="{00000000-0005-0000-0000-00006CA50000}"/>
    <cellStyle name="Normal 5 2 4 5 2 4 4" xfId="43265" xr:uid="{00000000-0005-0000-0000-00006DA50000}"/>
    <cellStyle name="Normal 5 2 4 5 2 5" xfId="43266" xr:uid="{00000000-0005-0000-0000-00006EA50000}"/>
    <cellStyle name="Normal 5 2 4 5 2 5 2" xfId="43267" xr:uid="{00000000-0005-0000-0000-00006FA50000}"/>
    <cellStyle name="Normal 5 2 4 5 2 6" xfId="43268" xr:uid="{00000000-0005-0000-0000-000070A50000}"/>
    <cellStyle name="Normal 5 2 4 5 2 6 2" xfId="43269" xr:uid="{00000000-0005-0000-0000-000071A50000}"/>
    <cellStyle name="Normal 5 2 4 5 2 6 2 2" xfId="43270" xr:uid="{00000000-0005-0000-0000-000072A50000}"/>
    <cellStyle name="Normal 5 2 4 5 2 6 3" xfId="43271" xr:uid="{00000000-0005-0000-0000-000073A50000}"/>
    <cellStyle name="Normal 5 2 4 5 2 7" xfId="43272" xr:uid="{00000000-0005-0000-0000-000074A50000}"/>
    <cellStyle name="Normal 5 2 4 5 2 7 2" xfId="43273" xr:uid="{00000000-0005-0000-0000-000075A50000}"/>
    <cellStyle name="Normal 5 2 4 5 2 8" xfId="43274" xr:uid="{00000000-0005-0000-0000-000076A50000}"/>
    <cellStyle name="Normal 5 2 4 5 3" xfId="43275" xr:uid="{00000000-0005-0000-0000-000077A50000}"/>
    <cellStyle name="Normal 5 2 4 5 3 2" xfId="43276" xr:uid="{00000000-0005-0000-0000-000078A50000}"/>
    <cellStyle name="Normal 5 2 4 5 3 2 2" xfId="43277" xr:uid="{00000000-0005-0000-0000-000079A50000}"/>
    <cellStyle name="Normal 5 2 4 5 3 2 2 2" xfId="43278" xr:uid="{00000000-0005-0000-0000-00007AA50000}"/>
    <cellStyle name="Normal 5 2 4 5 3 2 3" xfId="43279" xr:uid="{00000000-0005-0000-0000-00007BA50000}"/>
    <cellStyle name="Normal 5 2 4 5 3 2 3 2" xfId="43280" xr:uid="{00000000-0005-0000-0000-00007CA50000}"/>
    <cellStyle name="Normal 5 2 4 5 3 2 3 2 2" xfId="43281" xr:uid="{00000000-0005-0000-0000-00007DA50000}"/>
    <cellStyle name="Normal 5 2 4 5 3 2 3 3" xfId="43282" xr:uid="{00000000-0005-0000-0000-00007EA50000}"/>
    <cellStyle name="Normal 5 2 4 5 3 2 4" xfId="43283" xr:uid="{00000000-0005-0000-0000-00007FA50000}"/>
    <cellStyle name="Normal 5 2 4 5 3 3" xfId="43284" xr:uid="{00000000-0005-0000-0000-000080A50000}"/>
    <cellStyle name="Normal 5 2 4 5 3 3 2" xfId="43285" xr:uid="{00000000-0005-0000-0000-000081A50000}"/>
    <cellStyle name="Normal 5 2 4 5 3 4" xfId="43286" xr:uid="{00000000-0005-0000-0000-000082A50000}"/>
    <cellStyle name="Normal 5 2 4 5 3 4 2" xfId="43287" xr:uid="{00000000-0005-0000-0000-000083A50000}"/>
    <cellStyle name="Normal 5 2 4 5 3 4 2 2" xfId="43288" xr:uid="{00000000-0005-0000-0000-000084A50000}"/>
    <cellStyle name="Normal 5 2 4 5 3 4 3" xfId="43289" xr:uid="{00000000-0005-0000-0000-000085A50000}"/>
    <cellStyle name="Normal 5 2 4 5 3 5" xfId="43290" xr:uid="{00000000-0005-0000-0000-000086A50000}"/>
    <cellStyle name="Normal 5 2 4 5 4" xfId="43291" xr:uid="{00000000-0005-0000-0000-000087A50000}"/>
    <cellStyle name="Normal 5 2 4 5 4 2" xfId="43292" xr:uid="{00000000-0005-0000-0000-000088A50000}"/>
    <cellStyle name="Normal 5 2 4 5 4 2 2" xfId="43293" xr:uid="{00000000-0005-0000-0000-000089A50000}"/>
    <cellStyle name="Normal 5 2 4 5 4 3" xfId="43294" xr:uid="{00000000-0005-0000-0000-00008AA50000}"/>
    <cellStyle name="Normal 5 2 4 5 4 3 2" xfId="43295" xr:uid="{00000000-0005-0000-0000-00008BA50000}"/>
    <cellStyle name="Normal 5 2 4 5 4 3 2 2" xfId="43296" xr:uid="{00000000-0005-0000-0000-00008CA50000}"/>
    <cellStyle name="Normal 5 2 4 5 4 3 3" xfId="43297" xr:uid="{00000000-0005-0000-0000-00008DA50000}"/>
    <cellStyle name="Normal 5 2 4 5 4 4" xfId="43298" xr:uid="{00000000-0005-0000-0000-00008EA50000}"/>
    <cellStyle name="Normal 5 2 4 5 5" xfId="43299" xr:uid="{00000000-0005-0000-0000-00008FA50000}"/>
    <cellStyle name="Normal 5 2 4 5 5 2" xfId="43300" xr:uid="{00000000-0005-0000-0000-000090A50000}"/>
    <cellStyle name="Normal 5 2 4 5 5 2 2" xfId="43301" xr:uid="{00000000-0005-0000-0000-000091A50000}"/>
    <cellStyle name="Normal 5 2 4 5 5 3" xfId="43302" xr:uid="{00000000-0005-0000-0000-000092A50000}"/>
    <cellStyle name="Normal 5 2 4 5 5 3 2" xfId="43303" xr:uid="{00000000-0005-0000-0000-000093A50000}"/>
    <cellStyle name="Normal 5 2 4 5 5 3 2 2" xfId="43304" xr:uid="{00000000-0005-0000-0000-000094A50000}"/>
    <cellStyle name="Normal 5 2 4 5 5 3 3" xfId="43305" xr:uid="{00000000-0005-0000-0000-000095A50000}"/>
    <cellStyle name="Normal 5 2 4 5 5 4" xfId="43306" xr:uid="{00000000-0005-0000-0000-000096A50000}"/>
    <cellStyle name="Normal 5 2 4 5 6" xfId="43307" xr:uid="{00000000-0005-0000-0000-000097A50000}"/>
    <cellStyle name="Normal 5 2 4 5 6 2" xfId="43308" xr:uid="{00000000-0005-0000-0000-000098A50000}"/>
    <cellStyle name="Normal 5 2 4 5 7" xfId="43309" xr:uid="{00000000-0005-0000-0000-000099A50000}"/>
    <cellStyle name="Normal 5 2 4 5 7 2" xfId="43310" xr:uid="{00000000-0005-0000-0000-00009AA50000}"/>
    <cellStyle name="Normal 5 2 4 5 7 2 2" xfId="43311" xr:uid="{00000000-0005-0000-0000-00009BA50000}"/>
    <cellStyle name="Normal 5 2 4 5 7 3" xfId="43312" xr:uid="{00000000-0005-0000-0000-00009CA50000}"/>
    <cellStyle name="Normal 5 2 4 5 8" xfId="43313" xr:uid="{00000000-0005-0000-0000-00009DA50000}"/>
    <cellStyle name="Normal 5 2 4 5 8 2" xfId="43314" xr:uid="{00000000-0005-0000-0000-00009EA50000}"/>
    <cellStyle name="Normal 5 2 4 5 9" xfId="43315" xr:uid="{00000000-0005-0000-0000-00009FA50000}"/>
    <cellStyle name="Normal 5 2 4 6" xfId="43316" xr:uid="{00000000-0005-0000-0000-0000A0A50000}"/>
    <cellStyle name="Normal 5 2 4 6 2" xfId="43317" xr:uid="{00000000-0005-0000-0000-0000A1A50000}"/>
    <cellStyle name="Normal 5 2 4 6 2 2" xfId="43318" xr:uid="{00000000-0005-0000-0000-0000A2A50000}"/>
    <cellStyle name="Normal 5 2 4 6 2 2 2" xfId="43319" xr:uid="{00000000-0005-0000-0000-0000A3A50000}"/>
    <cellStyle name="Normal 5 2 4 6 2 2 2 2" xfId="43320" xr:uid="{00000000-0005-0000-0000-0000A4A50000}"/>
    <cellStyle name="Normal 5 2 4 6 2 2 3" xfId="43321" xr:uid="{00000000-0005-0000-0000-0000A5A50000}"/>
    <cellStyle name="Normal 5 2 4 6 2 2 3 2" xfId="43322" xr:uid="{00000000-0005-0000-0000-0000A6A50000}"/>
    <cellStyle name="Normal 5 2 4 6 2 2 3 2 2" xfId="43323" xr:uid="{00000000-0005-0000-0000-0000A7A50000}"/>
    <cellStyle name="Normal 5 2 4 6 2 2 3 3" xfId="43324" xr:uid="{00000000-0005-0000-0000-0000A8A50000}"/>
    <cellStyle name="Normal 5 2 4 6 2 2 4" xfId="43325" xr:uid="{00000000-0005-0000-0000-0000A9A50000}"/>
    <cellStyle name="Normal 5 2 4 6 2 3" xfId="43326" xr:uid="{00000000-0005-0000-0000-0000AAA50000}"/>
    <cellStyle name="Normal 5 2 4 6 2 3 2" xfId="43327" xr:uid="{00000000-0005-0000-0000-0000ABA50000}"/>
    <cellStyle name="Normal 5 2 4 6 2 4" xfId="43328" xr:uid="{00000000-0005-0000-0000-0000ACA50000}"/>
    <cellStyle name="Normal 5 2 4 6 2 4 2" xfId="43329" xr:uid="{00000000-0005-0000-0000-0000ADA50000}"/>
    <cellStyle name="Normal 5 2 4 6 2 4 2 2" xfId="43330" xr:uid="{00000000-0005-0000-0000-0000AEA50000}"/>
    <cellStyle name="Normal 5 2 4 6 2 4 3" xfId="43331" xr:uid="{00000000-0005-0000-0000-0000AFA50000}"/>
    <cellStyle name="Normal 5 2 4 6 2 5" xfId="43332" xr:uid="{00000000-0005-0000-0000-0000B0A50000}"/>
    <cellStyle name="Normal 5 2 4 6 3" xfId="43333" xr:uid="{00000000-0005-0000-0000-0000B1A50000}"/>
    <cellStyle name="Normal 5 2 4 6 3 2" xfId="43334" xr:uid="{00000000-0005-0000-0000-0000B2A50000}"/>
    <cellStyle name="Normal 5 2 4 6 3 2 2" xfId="43335" xr:uid="{00000000-0005-0000-0000-0000B3A50000}"/>
    <cellStyle name="Normal 5 2 4 6 3 3" xfId="43336" xr:uid="{00000000-0005-0000-0000-0000B4A50000}"/>
    <cellStyle name="Normal 5 2 4 6 3 3 2" xfId="43337" xr:uid="{00000000-0005-0000-0000-0000B5A50000}"/>
    <cellStyle name="Normal 5 2 4 6 3 3 2 2" xfId="43338" xr:uid="{00000000-0005-0000-0000-0000B6A50000}"/>
    <cellStyle name="Normal 5 2 4 6 3 3 3" xfId="43339" xr:uid="{00000000-0005-0000-0000-0000B7A50000}"/>
    <cellStyle name="Normal 5 2 4 6 3 4" xfId="43340" xr:uid="{00000000-0005-0000-0000-0000B8A50000}"/>
    <cellStyle name="Normal 5 2 4 6 4" xfId="43341" xr:uid="{00000000-0005-0000-0000-0000B9A50000}"/>
    <cellStyle name="Normal 5 2 4 6 4 2" xfId="43342" xr:uid="{00000000-0005-0000-0000-0000BAA50000}"/>
    <cellStyle name="Normal 5 2 4 6 4 2 2" xfId="43343" xr:uid="{00000000-0005-0000-0000-0000BBA50000}"/>
    <cellStyle name="Normal 5 2 4 6 4 3" xfId="43344" xr:uid="{00000000-0005-0000-0000-0000BCA50000}"/>
    <cellStyle name="Normal 5 2 4 6 4 3 2" xfId="43345" xr:uid="{00000000-0005-0000-0000-0000BDA50000}"/>
    <cellStyle name="Normal 5 2 4 6 4 3 2 2" xfId="43346" xr:uid="{00000000-0005-0000-0000-0000BEA50000}"/>
    <cellStyle name="Normal 5 2 4 6 4 3 3" xfId="43347" xr:uid="{00000000-0005-0000-0000-0000BFA50000}"/>
    <cellStyle name="Normal 5 2 4 6 4 4" xfId="43348" xr:uid="{00000000-0005-0000-0000-0000C0A50000}"/>
    <cellStyle name="Normal 5 2 4 6 5" xfId="43349" xr:uid="{00000000-0005-0000-0000-0000C1A50000}"/>
    <cellStyle name="Normal 5 2 4 6 5 2" xfId="43350" xr:uid="{00000000-0005-0000-0000-0000C2A50000}"/>
    <cellStyle name="Normal 5 2 4 6 6" xfId="43351" xr:uid="{00000000-0005-0000-0000-0000C3A50000}"/>
    <cellStyle name="Normal 5 2 4 6 6 2" xfId="43352" xr:uid="{00000000-0005-0000-0000-0000C4A50000}"/>
    <cellStyle name="Normal 5 2 4 6 6 2 2" xfId="43353" xr:uid="{00000000-0005-0000-0000-0000C5A50000}"/>
    <cellStyle name="Normal 5 2 4 6 6 3" xfId="43354" xr:uid="{00000000-0005-0000-0000-0000C6A50000}"/>
    <cellStyle name="Normal 5 2 4 6 7" xfId="43355" xr:uid="{00000000-0005-0000-0000-0000C7A50000}"/>
    <cellStyle name="Normal 5 2 4 6 7 2" xfId="43356" xr:uid="{00000000-0005-0000-0000-0000C8A50000}"/>
    <cellStyle name="Normal 5 2 4 6 8" xfId="43357" xr:uid="{00000000-0005-0000-0000-0000C9A50000}"/>
    <cellStyle name="Normal 5 2 4 7" xfId="43358" xr:uid="{00000000-0005-0000-0000-0000CAA50000}"/>
    <cellStyle name="Normal 5 2 4 7 2" xfId="43359" xr:uid="{00000000-0005-0000-0000-0000CBA50000}"/>
    <cellStyle name="Normal 5 2 4 7 2 2" xfId="43360" xr:uid="{00000000-0005-0000-0000-0000CCA50000}"/>
    <cellStyle name="Normal 5 2 4 7 2 2 2" xfId="43361" xr:uid="{00000000-0005-0000-0000-0000CDA50000}"/>
    <cellStyle name="Normal 5 2 4 7 2 2 2 2" xfId="43362" xr:uid="{00000000-0005-0000-0000-0000CEA50000}"/>
    <cellStyle name="Normal 5 2 4 7 2 2 3" xfId="43363" xr:uid="{00000000-0005-0000-0000-0000CFA50000}"/>
    <cellStyle name="Normal 5 2 4 7 2 2 3 2" xfId="43364" xr:uid="{00000000-0005-0000-0000-0000D0A50000}"/>
    <cellStyle name="Normal 5 2 4 7 2 2 3 2 2" xfId="43365" xr:uid="{00000000-0005-0000-0000-0000D1A50000}"/>
    <cellStyle name="Normal 5 2 4 7 2 2 3 3" xfId="43366" xr:uid="{00000000-0005-0000-0000-0000D2A50000}"/>
    <cellStyle name="Normal 5 2 4 7 2 2 4" xfId="43367" xr:uid="{00000000-0005-0000-0000-0000D3A50000}"/>
    <cellStyle name="Normal 5 2 4 7 2 3" xfId="43368" xr:uid="{00000000-0005-0000-0000-0000D4A50000}"/>
    <cellStyle name="Normal 5 2 4 7 2 3 2" xfId="43369" xr:uid="{00000000-0005-0000-0000-0000D5A50000}"/>
    <cellStyle name="Normal 5 2 4 7 2 4" xfId="43370" xr:uid="{00000000-0005-0000-0000-0000D6A50000}"/>
    <cellStyle name="Normal 5 2 4 7 2 4 2" xfId="43371" xr:uid="{00000000-0005-0000-0000-0000D7A50000}"/>
    <cellStyle name="Normal 5 2 4 7 2 4 2 2" xfId="43372" xr:uid="{00000000-0005-0000-0000-0000D8A50000}"/>
    <cellStyle name="Normal 5 2 4 7 2 4 3" xfId="43373" xr:uid="{00000000-0005-0000-0000-0000D9A50000}"/>
    <cellStyle name="Normal 5 2 4 7 2 5" xfId="43374" xr:uid="{00000000-0005-0000-0000-0000DAA50000}"/>
    <cellStyle name="Normal 5 2 4 7 3" xfId="43375" xr:uid="{00000000-0005-0000-0000-0000DBA50000}"/>
    <cellStyle name="Normal 5 2 4 7 3 2" xfId="43376" xr:uid="{00000000-0005-0000-0000-0000DCA50000}"/>
    <cellStyle name="Normal 5 2 4 7 3 2 2" xfId="43377" xr:uid="{00000000-0005-0000-0000-0000DDA50000}"/>
    <cellStyle name="Normal 5 2 4 7 3 3" xfId="43378" xr:uid="{00000000-0005-0000-0000-0000DEA50000}"/>
    <cellStyle name="Normal 5 2 4 7 3 3 2" xfId="43379" xr:uid="{00000000-0005-0000-0000-0000DFA50000}"/>
    <cellStyle name="Normal 5 2 4 7 3 3 2 2" xfId="43380" xr:uid="{00000000-0005-0000-0000-0000E0A50000}"/>
    <cellStyle name="Normal 5 2 4 7 3 3 3" xfId="43381" xr:uid="{00000000-0005-0000-0000-0000E1A50000}"/>
    <cellStyle name="Normal 5 2 4 7 3 4" xfId="43382" xr:uid="{00000000-0005-0000-0000-0000E2A50000}"/>
    <cellStyle name="Normal 5 2 4 7 4" xfId="43383" xr:uid="{00000000-0005-0000-0000-0000E3A50000}"/>
    <cellStyle name="Normal 5 2 4 7 4 2" xfId="43384" xr:uid="{00000000-0005-0000-0000-0000E4A50000}"/>
    <cellStyle name="Normal 5 2 4 7 5" xfId="43385" xr:uid="{00000000-0005-0000-0000-0000E5A50000}"/>
    <cellStyle name="Normal 5 2 4 7 5 2" xfId="43386" xr:uid="{00000000-0005-0000-0000-0000E6A50000}"/>
    <cellStyle name="Normal 5 2 4 7 5 2 2" xfId="43387" xr:uid="{00000000-0005-0000-0000-0000E7A50000}"/>
    <cellStyle name="Normal 5 2 4 7 5 3" xfId="43388" xr:uid="{00000000-0005-0000-0000-0000E8A50000}"/>
    <cellStyle name="Normal 5 2 4 7 6" xfId="43389" xr:uid="{00000000-0005-0000-0000-0000E9A50000}"/>
    <cellStyle name="Normal 5 2 4 8" xfId="43390" xr:uid="{00000000-0005-0000-0000-0000EAA50000}"/>
    <cellStyle name="Normal 5 2 4 8 2" xfId="43391" xr:uid="{00000000-0005-0000-0000-0000EBA50000}"/>
    <cellStyle name="Normal 5 2 4 8 2 2" xfId="43392" xr:uid="{00000000-0005-0000-0000-0000ECA50000}"/>
    <cellStyle name="Normal 5 2 4 8 2 2 2" xfId="43393" xr:uid="{00000000-0005-0000-0000-0000EDA50000}"/>
    <cellStyle name="Normal 5 2 4 8 2 2 2 2" xfId="43394" xr:uid="{00000000-0005-0000-0000-0000EEA50000}"/>
    <cellStyle name="Normal 5 2 4 8 2 2 3" xfId="43395" xr:uid="{00000000-0005-0000-0000-0000EFA50000}"/>
    <cellStyle name="Normal 5 2 4 8 2 2 3 2" xfId="43396" xr:uid="{00000000-0005-0000-0000-0000F0A50000}"/>
    <cellStyle name="Normal 5 2 4 8 2 2 3 2 2" xfId="43397" xr:uid="{00000000-0005-0000-0000-0000F1A50000}"/>
    <cellStyle name="Normal 5 2 4 8 2 2 3 3" xfId="43398" xr:uid="{00000000-0005-0000-0000-0000F2A50000}"/>
    <cellStyle name="Normal 5 2 4 8 2 2 4" xfId="43399" xr:uid="{00000000-0005-0000-0000-0000F3A50000}"/>
    <cellStyle name="Normal 5 2 4 8 2 3" xfId="43400" xr:uid="{00000000-0005-0000-0000-0000F4A50000}"/>
    <cellStyle name="Normal 5 2 4 8 2 3 2" xfId="43401" xr:uid="{00000000-0005-0000-0000-0000F5A50000}"/>
    <cellStyle name="Normal 5 2 4 8 2 4" xfId="43402" xr:uid="{00000000-0005-0000-0000-0000F6A50000}"/>
    <cellStyle name="Normal 5 2 4 8 2 4 2" xfId="43403" xr:uid="{00000000-0005-0000-0000-0000F7A50000}"/>
    <cellStyle name="Normal 5 2 4 8 2 4 2 2" xfId="43404" xr:uid="{00000000-0005-0000-0000-0000F8A50000}"/>
    <cellStyle name="Normal 5 2 4 8 2 4 3" xfId="43405" xr:uid="{00000000-0005-0000-0000-0000F9A50000}"/>
    <cellStyle name="Normal 5 2 4 8 2 5" xfId="43406" xr:uid="{00000000-0005-0000-0000-0000FAA50000}"/>
    <cellStyle name="Normal 5 2 4 8 3" xfId="43407" xr:uid="{00000000-0005-0000-0000-0000FBA50000}"/>
    <cellStyle name="Normal 5 2 4 8 3 2" xfId="43408" xr:uid="{00000000-0005-0000-0000-0000FCA50000}"/>
    <cellStyle name="Normal 5 2 4 8 3 2 2" xfId="43409" xr:uid="{00000000-0005-0000-0000-0000FDA50000}"/>
    <cellStyle name="Normal 5 2 4 8 3 3" xfId="43410" xr:uid="{00000000-0005-0000-0000-0000FEA50000}"/>
    <cellStyle name="Normal 5 2 4 8 3 3 2" xfId="43411" xr:uid="{00000000-0005-0000-0000-0000FFA50000}"/>
    <cellStyle name="Normal 5 2 4 8 3 3 2 2" xfId="43412" xr:uid="{00000000-0005-0000-0000-000000A60000}"/>
    <cellStyle name="Normal 5 2 4 8 3 3 3" xfId="43413" xr:uid="{00000000-0005-0000-0000-000001A60000}"/>
    <cellStyle name="Normal 5 2 4 8 3 4" xfId="43414" xr:uid="{00000000-0005-0000-0000-000002A60000}"/>
    <cellStyle name="Normal 5 2 4 8 4" xfId="43415" xr:uid="{00000000-0005-0000-0000-000003A60000}"/>
    <cellStyle name="Normal 5 2 4 8 4 2" xfId="43416" xr:uid="{00000000-0005-0000-0000-000004A60000}"/>
    <cellStyle name="Normal 5 2 4 8 5" xfId="43417" xr:uid="{00000000-0005-0000-0000-000005A60000}"/>
    <cellStyle name="Normal 5 2 4 8 5 2" xfId="43418" xr:uid="{00000000-0005-0000-0000-000006A60000}"/>
    <cellStyle name="Normal 5 2 4 8 5 2 2" xfId="43419" xr:uid="{00000000-0005-0000-0000-000007A60000}"/>
    <cellStyle name="Normal 5 2 4 8 5 3" xfId="43420" xr:uid="{00000000-0005-0000-0000-000008A60000}"/>
    <cellStyle name="Normal 5 2 4 8 6" xfId="43421" xr:uid="{00000000-0005-0000-0000-000009A60000}"/>
    <cellStyle name="Normal 5 2 4 9" xfId="43422" xr:uid="{00000000-0005-0000-0000-00000AA60000}"/>
    <cellStyle name="Normal 5 2 4 9 2" xfId="43423" xr:uid="{00000000-0005-0000-0000-00000BA60000}"/>
    <cellStyle name="Normal 5 2 4 9 2 2" xfId="43424" xr:uid="{00000000-0005-0000-0000-00000CA60000}"/>
    <cellStyle name="Normal 5 2 4 9 2 2 2" xfId="43425" xr:uid="{00000000-0005-0000-0000-00000DA60000}"/>
    <cellStyle name="Normal 5 2 4 9 2 3" xfId="43426" xr:uid="{00000000-0005-0000-0000-00000EA60000}"/>
    <cellStyle name="Normal 5 2 4 9 2 3 2" xfId="43427" xr:uid="{00000000-0005-0000-0000-00000FA60000}"/>
    <cellStyle name="Normal 5 2 4 9 2 3 2 2" xfId="43428" xr:uid="{00000000-0005-0000-0000-000010A60000}"/>
    <cellStyle name="Normal 5 2 4 9 2 3 3" xfId="43429" xr:uid="{00000000-0005-0000-0000-000011A60000}"/>
    <cellStyle name="Normal 5 2 4 9 2 4" xfId="43430" xr:uid="{00000000-0005-0000-0000-000012A60000}"/>
    <cellStyle name="Normal 5 2 4 9 3" xfId="43431" xr:uid="{00000000-0005-0000-0000-000013A60000}"/>
    <cellStyle name="Normal 5 2 4 9 3 2" xfId="43432" xr:uid="{00000000-0005-0000-0000-000014A60000}"/>
    <cellStyle name="Normal 5 2 4 9 4" xfId="43433" xr:uid="{00000000-0005-0000-0000-000015A60000}"/>
    <cellStyle name="Normal 5 2 4 9 4 2" xfId="43434" xr:uid="{00000000-0005-0000-0000-000016A60000}"/>
    <cellStyle name="Normal 5 2 4 9 4 2 2" xfId="43435" xr:uid="{00000000-0005-0000-0000-000017A60000}"/>
    <cellStyle name="Normal 5 2 4 9 4 3" xfId="43436" xr:uid="{00000000-0005-0000-0000-000018A60000}"/>
    <cellStyle name="Normal 5 2 4 9 5" xfId="43437" xr:uid="{00000000-0005-0000-0000-000019A60000}"/>
    <cellStyle name="Normal 5 2 4_T-straight with PEDs adjustor" xfId="43438" xr:uid="{00000000-0005-0000-0000-00001AA60000}"/>
    <cellStyle name="Normal 5 2 5" xfId="1361" xr:uid="{00000000-0005-0000-0000-00001BA60000}"/>
    <cellStyle name="Normal 5 2 5 10" xfId="43439" xr:uid="{00000000-0005-0000-0000-00001CA60000}"/>
    <cellStyle name="Normal 5 2 5 11" xfId="43440" xr:uid="{00000000-0005-0000-0000-00001DA60000}"/>
    <cellStyle name="Normal 5 2 5 2" xfId="43441" xr:uid="{00000000-0005-0000-0000-00001EA60000}"/>
    <cellStyle name="Normal 5 2 5 2 10" xfId="43442" xr:uid="{00000000-0005-0000-0000-00001FA60000}"/>
    <cellStyle name="Normal 5 2 5 2 2" xfId="43443" xr:uid="{00000000-0005-0000-0000-000020A60000}"/>
    <cellStyle name="Normal 5 2 5 2 2 2" xfId="43444" xr:uid="{00000000-0005-0000-0000-000021A60000}"/>
    <cellStyle name="Normal 5 2 5 2 2 2 2" xfId="43445" xr:uid="{00000000-0005-0000-0000-000022A60000}"/>
    <cellStyle name="Normal 5 2 5 2 2 2 2 2" xfId="43446" xr:uid="{00000000-0005-0000-0000-000023A60000}"/>
    <cellStyle name="Normal 5 2 5 2 2 2 2 2 2" xfId="43447" xr:uid="{00000000-0005-0000-0000-000024A60000}"/>
    <cellStyle name="Normal 5 2 5 2 2 2 2 3" xfId="43448" xr:uid="{00000000-0005-0000-0000-000025A60000}"/>
    <cellStyle name="Normal 5 2 5 2 2 2 2 3 2" xfId="43449" xr:uid="{00000000-0005-0000-0000-000026A60000}"/>
    <cellStyle name="Normal 5 2 5 2 2 2 2 3 2 2" xfId="43450" xr:uid="{00000000-0005-0000-0000-000027A60000}"/>
    <cellStyle name="Normal 5 2 5 2 2 2 2 3 3" xfId="43451" xr:uid="{00000000-0005-0000-0000-000028A60000}"/>
    <cellStyle name="Normal 5 2 5 2 2 2 2 4" xfId="43452" xr:uid="{00000000-0005-0000-0000-000029A60000}"/>
    <cellStyle name="Normal 5 2 5 2 2 2 3" xfId="43453" xr:uid="{00000000-0005-0000-0000-00002AA60000}"/>
    <cellStyle name="Normal 5 2 5 2 2 2 3 2" xfId="43454" xr:uid="{00000000-0005-0000-0000-00002BA60000}"/>
    <cellStyle name="Normal 5 2 5 2 2 2 4" xfId="43455" xr:uid="{00000000-0005-0000-0000-00002CA60000}"/>
    <cellStyle name="Normal 5 2 5 2 2 2 4 2" xfId="43456" xr:uid="{00000000-0005-0000-0000-00002DA60000}"/>
    <cellStyle name="Normal 5 2 5 2 2 2 4 2 2" xfId="43457" xr:uid="{00000000-0005-0000-0000-00002EA60000}"/>
    <cellStyle name="Normal 5 2 5 2 2 2 4 3" xfId="43458" xr:uid="{00000000-0005-0000-0000-00002FA60000}"/>
    <cellStyle name="Normal 5 2 5 2 2 2 5" xfId="43459" xr:uid="{00000000-0005-0000-0000-000030A60000}"/>
    <cellStyle name="Normal 5 2 5 2 2 3" xfId="43460" xr:uid="{00000000-0005-0000-0000-000031A60000}"/>
    <cellStyle name="Normal 5 2 5 2 2 3 2" xfId="43461" xr:uid="{00000000-0005-0000-0000-000032A60000}"/>
    <cellStyle name="Normal 5 2 5 2 2 3 2 2" xfId="43462" xr:uid="{00000000-0005-0000-0000-000033A60000}"/>
    <cellStyle name="Normal 5 2 5 2 2 3 3" xfId="43463" xr:uid="{00000000-0005-0000-0000-000034A60000}"/>
    <cellStyle name="Normal 5 2 5 2 2 3 3 2" xfId="43464" xr:uid="{00000000-0005-0000-0000-000035A60000}"/>
    <cellStyle name="Normal 5 2 5 2 2 3 3 2 2" xfId="43465" xr:uid="{00000000-0005-0000-0000-000036A60000}"/>
    <cellStyle name="Normal 5 2 5 2 2 3 3 3" xfId="43466" xr:uid="{00000000-0005-0000-0000-000037A60000}"/>
    <cellStyle name="Normal 5 2 5 2 2 3 4" xfId="43467" xr:uid="{00000000-0005-0000-0000-000038A60000}"/>
    <cellStyle name="Normal 5 2 5 2 2 4" xfId="43468" xr:uid="{00000000-0005-0000-0000-000039A60000}"/>
    <cellStyle name="Normal 5 2 5 2 2 4 2" xfId="43469" xr:uid="{00000000-0005-0000-0000-00003AA60000}"/>
    <cellStyle name="Normal 5 2 5 2 2 4 2 2" xfId="43470" xr:uid="{00000000-0005-0000-0000-00003BA60000}"/>
    <cellStyle name="Normal 5 2 5 2 2 4 3" xfId="43471" xr:uid="{00000000-0005-0000-0000-00003CA60000}"/>
    <cellStyle name="Normal 5 2 5 2 2 4 3 2" xfId="43472" xr:uid="{00000000-0005-0000-0000-00003DA60000}"/>
    <cellStyle name="Normal 5 2 5 2 2 4 3 2 2" xfId="43473" xr:uid="{00000000-0005-0000-0000-00003EA60000}"/>
    <cellStyle name="Normal 5 2 5 2 2 4 3 3" xfId="43474" xr:uid="{00000000-0005-0000-0000-00003FA60000}"/>
    <cellStyle name="Normal 5 2 5 2 2 4 4" xfId="43475" xr:uid="{00000000-0005-0000-0000-000040A60000}"/>
    <cellStyle name="Normal 5 2 5 2 2 5" xfId="43476" xr:uid="{00000000-0005-0000-0000-000041A60000}"/>
    <cellStyle name="Normal 5 2 5 2 2 5 2" xfId="43477" xr:uid="{00000000-0005-0000-0000-000042A60000}"/>
    <cellStyle name="Normal 5 2 5 2 2 6" xfId="43478" xr:uid="{00000000-0005-0000-0000-000043A60000}"/>
    <cellStyle name="Normal 5 2 5 2 2 6 2" xfId="43479" xr:uid="{00000000-0005-0000-0000-000044A60000}"/>
    <cellStyle name="Normal 5 2 5 2 2 6 2 2" xfId="43480" xr:uid="{00000000-0005-0000-0000-000045A60000}"/>
    <cellStyle name="Normal 5 2 5 2 2 6 3" xfId="43481" xr:uid="{00000000-0005-0000-0000-000046A60000}"/>
    <cellStyle name="Normal 5 2 5 2 2 7" xfId="43482" xr:uid="{00000000-0005-0000-0000-000047A60000}"/>
    <cellStyle name="Normal 5 2 5 2 2 7 2" xfId="43483" xr:uid="{00000000-0005-0000-0000-000048A60000}"/>
    <cellStyle name="Normal 5 2 5 2 2 8" xfId="43484" xr:uid="{00000000-0005-0000-0000-000049A60000}"/>
    <cellStyle name="Normal 5 2 5 2 3" xfId="43485" xr:uid="{00000000-0005-0000-0000-00004AA60000}"/>
    <cellStyle name="Normal 5 2 5 2 3 2" xfId="43486" xr:uid="{00000000-0005-0000-0000-00004BA60000}"/>
    <cellStyle name="Normal 5 2 5 2 3 2 2" xfId="43487" xr:uid="{00000000-0005-0000-0000-00004CA60000}"/>
    <cellStyle name="Normal 5 2 5 2 3 2 2 2" xfId="43488" xr:uid="{00000000-0005-0000-0000-00004DA60000}"/>
    <cellStyle name="Normal 5 2 5 2 3 2 3" xfId="43489" xr:uid="{00000000-0005-0000-0000-00004EA60000}"/>
    <cellStyle name="Normal 5 2 5 2 3 2 3 2" xfId="43490" xr:uid="{00000000-0005-0000-0000-00004FA60000}"/>
    <cellStyle name="Normal 5 2 5 2 3 2 3 2 2" xfId="43491" xr:uid="{00000000-0005-0000-0000-000050A60000}"/>
    <cellStyle name="Normal 5 2 5 2 3 2 3 3" xfId="43492" xr:uid="{00000000-0005-0000-0000-000051A60000}"/>
    <cellStyle name="Normal 5 2 5 2 3 2 4" xfId="43493" xr:uid="{00000000-0005-0000-0000-000052A60000}"/>
    <cellStyle name="Normal 5 2 5 2 3 3" xfId="43494" xr:uid="{00000000-0005-0000-0000-000053A60000}"/>
    <cellStyle name="Normal 5 2 5 2 3 3 2" xfId="43495" xr:uid="{00000000-0005-0000-0000-000054A60000}"/>
    <cellStyle name="Normal 5 2 5 2 3 4" xfId="43496" xr:uid="{00000000-0005-0000-0000-000055A60000}"/>
    <cellStyle name="Normal 5 2 5 2 3 4 2" xfId="43497" xr:uid="{00000000-0005-0000-0000-000056A60000}"/>
    <cellStyle name="Normal 5 2 5 2 3 4 2 2" xfId="43498" xr:uid="{00000000-0005-0000-0000-000057A60000}"/>
    <cellStyle name="Normal 5 2 5 2 3 4 3" xfId="43499" xr:uid="{00000000-0005-0000-0000-000058A60000}"/>
    <cellStyle name="Normal 5 2 5 2 3 5" xfId="43500" xr:uid="{00000000-0005-0000-0000-000059A60000}"/>
    <cellStyle name="Normal 5 2 5 2 4" xfId="43501" xr:uid="{00000000-0005-0000-0000-00005AA60000}"/>
    <cellStyle name="Normal 5 2 5 2 4 2" xfId="43502" xr:uid="{00000000-0005-0000-0000-00005BA60000}"/>
    <cellStyle name="Normal 5 2 5 2 4 2 2" xfId="43503" xr:uid="{00000000-0005-0000-0000-00005CA60000}"/>
    <cellStyle name="Normal 5 2 5 2 4 3" xfId="43504" xr:uid="{00000000-0005-0000-0000-00005DA60000}"/>
    <cellStyle name="Normal 5 2 5 2 4 3 2" xfId="43505" xr:uid="{00000000-0005-0000-0000-00005EA60000}"/>
    <cellStyle name="Normal 5 2 5 2 4 3 2 2" xfId="43506" xr:uid="{00000000-0005-0000-0000-00005FA60000}"/>
    <cellStyle name="Normal 5 2 5 2 4 3 3" xfId="43507" xr:uid="{00000000-0005-0000-0000-000060A60000}"/>
    <cellStyle name="Normal 5 2 5 2 4 4" xfId="43508" xr:uid="{00000000-0005-0000-0000-000061A60000}"/>
    <cellStyle name="Normal 5 2 5 2 5" xfId="43509" xr:uid="{00000000-0005-0000-0000-000062A60000}"/>
    <cellStyle name="Normal 5 2 5 2 5 2" xfId="43510" xr:uid="{00000000-0005-0000-0000-000063A60000}"/>
    <cellStyle name="Normal 5 2 5 2 5 2 2" xfId="43511" xr:uid="{00000000-0005-0000-0000-000064A60000}"/>
    <cellStyle name="Normal 5 2 5 2 5 3" xfId="43512" xr:uid="{00000000-0005-0000-0000-000065A60000}"/>
    <cellStyle name="Normal 5 2 5 2 5 3 2" xfId="43513" xr:uid="{00000000-0005-0000-0000-000066A60000}"/>
    <cellStyle name="Normal 5 2 5 2 5 3 2 2" xfId="43514" xr:uid="{00000000-0005-0000-0000-000067A60000}"/>
    <cellStyle name="Normal 5 2 5 2 5 3 3" xfId="43515" xr:uid="{00000000-0005-0000-0000-000068A60000}"/>
    <cellStyle name="Normal 5 2 5 2 5 4" xfId="43516" xr:uid="{00000000-0005-0000-0000-000069A60000}"/>
    <cellStyle name="Normal 5 2 5 2 6" xfId="43517" xr:uid="{00000000-0005-0000-0000-00006AA60000}"/>
    <cellStyle name="Normal 5 2 5 2 6 2" xfId="43518" xr:uid="{00000000-0005-0000-0000-00006BA60000}"/>
    <cellStyle name="Normal 5 2 5 2 7" xfId="43519" xr:uid="{00000000-0005-0000-0000-00006CA60000}"/>
    <cellStyle name="Normal 5 2 5 2 7 2" xfId="43520" xr:uid="{00000000-0005-0000-0000-00006DA60000}"/>
    <cellStyle name="Normal 5 2 5 2 7 2 2" xfId="43521" xr:uid="{00000000-0005-0000-0000-00006EA60000}"/>
    <cellStyle name="Normal 5 2 5 2 7 3" xfId="43522" xr:uid="{00000000-0005-0000-0000-00006FA60000}"/>
    <cellStyle name="Normal 5 2 5 2 8" xfId="43523" xr:uid="{00000000-0005-0000-0000-000070A60000}"/>
    <cellStyle name="Normal 5 2 5 2 8 2" xfId="43524" xr:uid="{00000000-0005-0000-0000-000071A60000}"/>
    <cellStyle name="Normal 5 2 5 2 9" xfId="43525" xr:uid="{00000000-0005-0000-0000-000072A60000}"/>
    <cellStyle name="Normal 5 2 5 3" xfId="43526" xr:uid="{00000000-0005-0000-0000-000073A60000}"/>
    <cellStyle name="Normal 5 2 5 3 2" xfId="43527" xr:uid="{00000000-0005-0000-0000-000074A60000}"/>
    <cellStyle name="Normal 5 2 5 3 2 2" xfId="43528" xr:uid="{00000000-0005-0000-0000-000075A60000}"/>
    <cellStyle name="Normal 5 2 5 3 2 2 2" xfId="43529" xr:uid="{00000000-0005-0000-0000-000076A60000}"/>
    <cellStyle name="Normal 5 2 5 3 2 2 2 2" xfId="43530" xr:uid="{00000000-0005-0000-0000-000077A60000}"/>
    <cellStyle name="Normal 5 2 5 3 2 2 3" xfId="43531" xr:uid="{00000000-0005-0000-0000-000078A60000}"/>
    <cellStyle name="Normal 5 2 5 3 2 2 3 2" xfId="43532" xr:uid="{00000000-0005-0000-0000-000079A60000}"/>
    <cellStyle name="Normal 5 2 5 3 2 2 3 2 2" xfId="43533" xr:uid="{00000000-0005-0000-0000-00007AA60000}"/>
    <cellStyle name="Normal 5 2 5 3 2 2 3 3" xfId="43534" xr:uid="{00000000-0005-0000-0000-00007BA60000}"/>
    <cellStyle name="Normal 5 2 5 3 2 2 4" xfId="43535" xr:uid="{00000000-0005-0000-0000-00007CA60000}"/>
    <cellStyle name="Normal 5 2 5 3 2 3" xfId="43536" xr:uid="{00000000-0005-0000-0000-00007DA60000}"/>
    <cellStyle name="Normal 5 2 5 3 2 3 2" xfId="43537" xr:uid="{00000000-0005-0000-0000-00007EA60000}"/>
    <cellStyle name="Normal 5 2 5 3 2 4" xfId="43538" xr:uid="{00000000-0005-0000-0000-00007FA60000}"/>
    <cellStyle name="Normal 5 2 5 3 2 4 2" xfId="43539" xr:uid="{00000000-0005-0000-0000-000080A60000}"/>
    <cellStyle name="Normal 5 2 5 3 2 4 2 2" xfId="43540" xr:uid="{00000000-0005-0000-0000-000081A60000}"/>
    <cellStyle name="Normal 5 2 5 3 2 4 3" xfId="43541" xr:uid="{00000000-0005-0000-0000-000082A60000}"/>
    <cellStyle name="Normal 5 2 5 3 2 5" xfId="43542" xr:uid="{00000000-0005-0000-0000-000083A60000}"/>
    <cellStyle name="Normal 5 2 5 3 3" xfId="43543" xr:uid="{00000000-0005-0000-0000-000084A60000}"/>
    <cellStyle name="Normal 5 2 5 3 3 2" xfId="43544" xr:uid="{00000000-0005-0000-0000-000085A60000}"/>
    <cellStyle name="Normal 5 2 5 3 3 2 2" xfId="43545" xr:uid="{00000000-0005-0000-0000-000086A60000}"/>
    <cellStyle name="Normal 5 2 5 3 3 3" xfId="43546" xr:uid="{00000000-0005-0000-0000-000087A60000}"/>
    <cellStyle name="Normal 5 2 5 3 3 3 2" xfId="43547" xr:uid="{00000000-0005-0000-0000-000088A60000}"/>
    <cellStyle name="Normal 5 2 5 3 3 3 2 2" xfId="43548" xr:uid="{00000000-0005-0000-0000-000089A60000}"/>
    <cellStyle name="Normal 5 2 5 3 3 3 3" xfId="43549" xr:uid="{00000000-0005-0000-0000-00008AA60000}"/>
    <cellStyle name="Normal 5 2 5 3 3 4" xfId="43550" xr:uid="{00000000-0005-0000-0000-00008BA60000}"/>
    <cellStyle name="Normal 5 2 5 3 4" xfId="43551" xr:uid="{00000000-0005-0000-0000-00008CA60000}"/>
    <cellStyle name="Normal 5 2 5 3 4 2" xfId="43552" xr:uid="{00000000-0005-0000-0000-00008DA60000}"/>
    <cellStyle name="Normal 5 2 5 3 4 2 2" xfId="43553" xr:uid="{00000000-0005-0000-0000-00008EA60000}"/>
    <cellStyle name="Normal 5 2 5 3 4 3" xfId="43554" xr:uid="{00000000-0005-0000-0000-00008FA60000}"/>
    <cellStyle name="Normal 5 2 5 3 4 3 2" xfId="43555" xr:uid="{00000000-0005-0000-0000-000090A60000}"/>
    <cellStyle name="Normal 5 2 5 3 4 3 2 2" xfId="43556" xr:uid="{00000000-0005-0000-0000-000091A60000}"/>
    <cellStyle name="Normal 5 2 5 3 4 3 3" xfId="43557" xr:uid="{00000000-0005-0000-0000-000092A60000}"/>
    <cellStyle name="Normal 5 2 5 3 4 4" xfId="43558" xr:uid="{00000000-0005-0000-0000-000093A60000}"/>
    <cellStyle name="Normal 5 2 5 3 5" xfId="43559" xr:uid="{00000000-0005-0000-0000-000094A60000}"/>
    <cellStyle name="Normal 5 2 5 3 5 2" xfId="43560" xr:uid="{00000000-0005-0000-0000-000095A60000}"/>
    <cellStyle name="Normal 5 2 5 3 6" xfId="43561" xr:uid="{00000000-0005-0000-0000-000096A60000}"/>
    <cellStyle name="Normal 5 2 5 3 6 2" xfId="43562" xr:uid="{00000000-0005-0000-0000-000097A60000}"/>
    <cellStyle name="Normal 5 2 5 3 6 2 2" xfId="43563" xr:uid="{00000000-0005-0000-0000-000098A60000}"/>
    <cellStyle name="Normal 5 2 5 3 6 3" xfId="43564" xr:uid="{00000000-0005-0000-0000-000099A60000}"/>
    <cellStyle name="Normal 5 2 5 3 7" xfId="43565" xr:uid="{00000000-0005-0000-0000-00009AA60000}"/>
    <cellStyle name="Normal 5 2 5 3 7 2" xfId="43566" xr:uid="{00000000-0005-0000-0000-00009BA60000}"/>
    <cellStyle name="Normal 5 2 5 3 8" xfId="43567" xr:uid="{00000000-0005-0000-0000-00009CA60000}"/>
    <cellStyle name="Normal 5 2 5 4" xfId="43568" xr:uid="{00000000-0005-0000-0000-00009DA60000}"/>
    <cellStyle name="Normal 5 2 5 4 2" xfId="43569" xr:uid="{00000000-0005-0000-0000-00009EA60000}"/>
    <cellStyle name="Normal 5 2 5 4 2 2" xfId="43570" xr:uid="{00000000-0005-0000-0000-00009FA60000}"/>
    <cellStyle name="Normal 5 2 5 4 2 2 2" xfId="43571" xr:uid="{00000000-0005-0000-0000-0000A0A60000}"/>
    <cellStyle name="Normal 5 2 5 4 2 3" xfId="43572" xr:uid="{00000000-0005-0000-0000-0000A1A60000}"/>
    <cellStyle name="Normal 5 2 5 4 2 3 2" xfId="43573" xr:uid="{00000000-0005-0000-0000-0000A2A60000}"/>
    <cellStyle name="Normal 5 2 5 4 2 3 2 2" xfId="43574" xr:uid="{00000000-0005-0000-0000-0000A3A60000}"/>
    <cellStyle name="Normal 5 2 5 4 2 3 3" xfId="43575" xr:uid="{00000000-0005-0000-0000-0000A4A60000}"/>
    <cellStyle name="Normal 5 2 5 4 2 4" xfId="43576" xr:uid="{00000000-0005-0000-0000-0000A5A60000}"/>
    <cellStyle name="Normal 5 2 5 4 3" xfId="43577" xr:uid="{00000000-0005-0000-0000-0000A6A60000}"/>
    <cellStyle name="Normal 5 2 5 4 3 2" xfId="43578" xr:uid="{00000000-0005-0000-0000-0000A7A60000}"/>
    <cellStyle name="Normal 5 2 5 4 4" xfId="43579" xr:uid="{00000000-0005-0000-0000-0000A8A60000}"/>
    <cellStyle name="Normal 5 2 5 4 4 2" xfId="43580" xr:uid="{00000000-0005-0000-0000-0000A9A60000}"/>
    <cellStyle name="Normal 5 2 5 4 4 2 2" xfId="43581" xr:uid="{00000000-0005-0000-0000-0000AAA60000}"/>
    <cellStyle name="Normal 5 2 5 4 4 3" xfId="43582" xr:uid="{00000000-0005-0000-0000-0000ABA60000}"/>
    <cellStyle name="Normal 5 2 5 4 5" xfId="43583" xr:uid="{00000000-0005-0000-0000-0000ACA60000}"/>
    <cellStyle name="Normal 5 2 5 5" xfId="43584" xr:uid="{00000000-0005-0000-0000-0000ADA60000}"/>
    <cellStyle name="Normal 5 2 5 5 2" xfId="43585" xr:uid="{00000000-0005-0000-0000-0000AEA60000}"/>
    <cellStyle name="Normal 5 2 5 5 2 2" xfId="43586" xr:uid="{00000000-0005-0000-0000-0000AFA60000}"/>
    <cellStyle name="Normal 5 2 5 5 3" xfId="43587" xr:uid="{00000000-0005-0000-0000-0000B0A60000}"/>
    <cellStyle name="Normal 5 2 5 5 3 2" xfId="43588" xr:uid="{00000000-0005-0000-0000-0000B1A60000}"/>
    <cellStyle name="Normal 5 2 5 5 3 2 2" xfId="43589" xr:uid="{00000000-0005-0000-0000-0000B2A60000}"/>
    <cellStyle name="Normal 5 2 5 5 3 3" xfId="43590" xr:uid="{00000000-0005-0000-0000-0000B3A60000}"/>
    <cellStyle name="Normal 5 2 5 5 4" xfId="43591" xr:uid="{00000000-0005-0000-0000-0000B4A60000}"/>
    <cellStyle name="Normal 5 2 5 6" xfId="43592" xr:uid="{00000000-0005-0000-0000-0000B5A60000}"/>
    <cellStyle name="Normal 5 2 5 6 2" xfId="43593" xr:uid="{00000000-0005-0000-0000-0000B6A60000}"/>
    <cellStyle name="Normal 5 2 5 6 2 2" xfId="43594" xr:uid="{00000000-0005-0000-0000-0000B7A60000}"/>
    <cellStyle name="Normal 5 2 5 6 3" xfId="43595" xr:uid="{00000000-0005-0000-0000-0000B8A60000}"/>
    <cellStyle name="Normal 5 2 5 6 3 2" xfId="43596" xr:uid="{00000000-0005-0000-0000-0000B9A60000}"/>
    <cellStyle name="Normal 5 2 5 6 3 2 2" xfId="43597" xr:uid="{00000000-0005-0000-0000-0000BAA60000}"/>
    <cellStyle name="Normal 5 2 5 6 3 3" xfId="43598" xr:uid="{00000000-0005-0000-0000-0000BBA60000}"/>
    <cellStyle name="Normal 5 2 5 6 4" xfId="43599" xr:uid="{00000000-0005-0000-0000-0000BCA60000}"/>
    <cellStyle name="Normal 5 2 5 7" xfId="43600" xr:uid="{00000000-0005-0000-0000-0000BDA60000}"/>
    <cellStyle name="Normal 5 2 5 7 2" xfId="43601" xr:uid="{00000000-0005-0000-0000-0000BEA60000}"/>
    <cellStyle name="Normal 5 2 5 8" xfId="43602" xr:uid="{00000000-0005-0000-0000-0000BFA60000}"/>
    <cellStyle name="Normal 5 2 5 8 2" xfId="43603" xr:uid="{00000000-0005-0000-0000-0000C0A60000}"/>
    <cellStyle name="Normal 5 2 5 8 2 2" xfId="43604" xr:uid="{00000000-0005-0000-0000-0000C1A60000}"/>
    <cellStyle name="Normal 5 2 5 8 3" xfId="43605" xr:uid="{00000000-0005-0000-0000-0000C2A60000}"/>
    <cellStyle name="Normal 5 2 5 9" xfId="43606" xr:uid="{00000000-0005-0000-0000-0000C3A60000}"/>
    <cellStyle name="Normal 5 2 5 9 2" xfId="43607" xr:uid="{00000000-0005-0000-0000-0000C4A60000}"/>
    <cellStyle name="Normal 5 2 6" xfId="43608" xr:uid="{00000000-0005-0000-0000-0000C5A60000}"/>
    <cellStyle name="Normal 5 2 6 10" xfId="43609" xr:uid="{00000000-0005-0000-0000-0000C6A60000}"/>
    <cellStyle name="Normal 5 2 6 11" xfId="43610" xr:uid="{00000000-0005-0000-0000-0000C7A60000}"/>
    <cellStyle name="Normal 5 2 6 2" xfId="43611" xr:uid="{00000000-0005-0000-0000-0000C8A60000}"/>
    <cellStyle name="Normal 5 2 6 2 10" xfId="43612" xr:uid="{00000000-0005-0000-0000-0000C9A60000}"/>
    <cellStyle name="Normal 5 2 6 2 2" xfId="43613" xr:uid="{00000000-0005-0000-0000-0000CAA60000}"/>
    <cellStyle name="Normal 5 2 6 2 2 2" xfId="43614" xr:uid="{00000000-0005-0000-0000-0000CBA60000}"/>
    <cellStyle name="Normal 5 2 6 2 2 2 2" xfId="43615" xr:uid="{00000000-0005-0000-0000-0000CCA60000}"/>
    <cellStyle name="Normal 5 2 6 2 2 2 2 2" xfId="43616" xr:uid="{00000000-0005-0000-0000-0000CDA60000}"/>
    <cellStyle name="Normal 5 2 6 2 2 2 2 2 2" xfId="43617" xr:uid="{00000000-0005-0000-0000-0000CEA60000}"/>
    <cellStyle name="Normal 5 2 6 2 2 2 2 3" xfId="43618" xr:uid="{00000000-0005-0000-0000-0000CFA60000}"/>
    <cellStyle name="Normal 5 2 6 2 2 2 2 3 2" xfId="43619" xr:uid="{00000000-0005-0000-0000-0000D0A60000}"/>
    <cellStyle name="Normal 5 2 6 2 2 2 2 3 2 2" xfId="43620" xr:uid="{00000000-0005-0000-0000-0000D1A60000}"/>
    <cellStyle name="Normal 5 2 6 2 2 2 2 3 3" xfId="43621" xr:uid="{00000000-0005-0000-0000-0000D2A60000}"/>
    <cellStyle name="Normal 5 2 6 2 2 2 2 4" xfId="43622" xr:uid="{00000000-0005-0000-0000-0000D3A60000}"/>
    <cellStyle name="Normal 5 2 6 2 2 2 3" xfId="43623" xr:uid="{00000000-0005-0000-0000-0000D4A60000}"/>
    <cellStyle name="Normal 5 2 6 2 2 2 3 2" xfId="43624" xr:uid="{00000000-0005-0000-0000-0000D5A60000}"/>
    <cellStyle name="Normal 5 2 6 2 2 2 4" xfId="43625" xr:uid="{00000000-0005-0000-0000-0000D6A60000}"/>
    <cellStyle name="Normal 5 2 6 2 2 2 4 2" xfId="43626" xr:uid="{00000000-0005-0000-0000-0000D7A60000}"/>
    <cellStyle name="Normal 5 2 6 2 2 2 4 2 2" xfId="43627" xr:uid="{00000000-0005-0000-0000-0000D8A60000}"/>
    <cellStyle name="Normal 5 2 6 2 2 2 4 3" xfId="43628" xr:uid="{00000000-0005-0000-0000-0000D9A60000}"/>
    <cellStyle name="Normal 5 2 6 2 2 2 5" xfId="43629" xr:uid="{00000000-0005-0000-0000-0000DAA60000}"/>
    <cellStyle name="Normal 5 2 6 2 2 3" xfId="43630" xr:uid="{00000000-0005-0000-0000-0000DBA60000}"/>
    <cellStyle name="Normal 5 2 6 2 2 3 2" xfId="43631" xr:uid="{00000000-0005-0000-0000-0000DCA60000}"/>
    <cellStyle name="Normal 5 2 6 2 2 3 2 2" xfId="43632" xr:uid="{00000000-0005-0000-0000-0000DDA60000}"/>
    <cellStyle name="Normal 5 2 6 2 2 3 3" xfId="43633" xr:uid="{00000000-0005-0000-0000-0000DEA60000}"/>
    <cellStyle name="Normal 5 2 6 2 2 3 3 2" xfId="43634" xr:uid="{00000000-0005-0000-0000-0000DFA60000}"/>
    <cellStyle name="Normal 5 2 6 2 2 3 3 2 2" xfId="43635" xr:uid="{00000000-0005-0000-0000-0000E0A60000}"/>
    <cellStyle name="Normal 5 2 6 2 2 3 3 3" xfId="43636" xr:uid="{00000000-0005-0000-0000-0000E1A60000}"/>
    <cellStyle name="Normal 5 2 6 2 2 3 4" xfId="43637" xr:uid="{00000000-0005-0000-0000-0000E2A60000}"/>
    <cellStyle name="Normal 5 2 6 2 2 4" xfId="43638" xr:uid="{00000000-0005-0000-0000-0000E3A60000}"/>
    <cellStyle name="Normal 5 2 6 2 2 4 2" xfId="43639" xr:uid="{00000000-0005-0000-0000-0000E4A60000}"/>
    <cellStyle name="Normal 5 2 6 2 2 4 2 2" xfId="43640" xr:uid="{00000000-0005-0000-0000-0000E5A60000}"/>
    <cellStyle name="Normal 5 2 6 2 2 4 3" xfId="43641" xr:uid="{00000000-0005-0000-0000-0000E6A60000}"/>
    <cellStyle name="Normal 5 2 6 2 2 4 3 2" xfId="43642" xr:uid="{00000000-0005-0000-0000-0000E7A60000}"/>
    <cellStyle name="Normal 5 2 6 2 2 4 3 2 2" xfId="43643" xr:uid="{00000000-0005-0000-0000-0000E8A60000}"/>
    <cellStyle name="Normal 5 2 6 2 2 4 3 3" xfId="43644" xr:uid="{00000000-0005-0000-0000-0000E9A60000}"/>
    <cellStyle name="Normal 5 2 6 2 2 4 4" xfId="43645" xr:uid="{00000000-0005-0000-0000-0000EAA60000}"/>
    <cellStyle name="Normal 5 2 6 2 2 5" xfId="43646" xr:uid="{00000000-0005-0000-0000-0000EBA60000}"/>
    <cellStyle name="Normal 5 2 6 2 2 5 2" xfId="43647" xr:uid="{00000000-0005-0000-0000-0000ECA60000}"/>
    <cellStyle name="Normal 5 2 6 2 2 6" xfId="43648" xr:uid="{00000000-0005-0000-0000-0000EDA60000}"/>
    <cellStyle name="Normal 5 2 6 2 2 6 2" xfId="43649" xr:uid="{00000000-0005-0000-0000-0000EEA60000}"/>
    <cellStyle name="Normal 5 2 6 2 2 6 2 2" xfId="43650" xr:uid="{00000000-0005-0000-0000-0000EFA60000}"/>
    <cellStyle name="Normal 5 2 6 2 2 6 3" xfId="43651" xr:uid="{00000000-0005-0000-0000-0000F0A60000}"/>
    <cellStyle name="Normal 5 2 6 2 2 7" xfId="43652" xr:uid="{00000000-0005-0000-0000-0000F1A60000}"/>
    <cellStyle name="Normal 5 2 6 2 2 7 2" xfId="43653" xr:uid="{00000000-0005-0000-0000-0000F2A60000}"/>
    <cellStyle name="Normal 5 2 6 2 2 8" xfId="43654" xr:uid="{00000000-0005-0000-0000-0000F3A60000}"/>
    <cellStyle name="Normal 5 2 6 2 3" xfId="43655" xr:uid="{00000000-0005-0000-0000-0000F4A60000}"/>
    <cellStyle name="Normal 5 2 6 2 3 2" xfId="43656" xr:uid="{00000000-0005-0000-0000-0000F5A60000}"/>
    <cellStyle name="Normal 5 2 6 2 3 2 2" xfId="43657" xr:uid="{00000000-0005-0000-0000-0000F6A60000}"/>
    <cellStyle name="Normal 5 2 6 2 3 2 2 2" xfId="43658" xr:uid="{00000000-0005-0000-0000-0000F7A60000}"/>
    <cellStyle name="Normal 5 2 6 2 3 2 3" xfId="43659" xr:uid="{00000000-0005-0000-0000-0000F8A60000}"/>
    <cellStyle name="Normal 5 2 6 2 3 2 3 2" xfId="43660" xr:uid="{00000000-0005-0000-0000-0000F9A60000}"/>
    <cellStyle name="Normal 5 2 6 2 3 2 3 2 2" xfId="43661" xr:uid="{00000000-0005-0000-0000-0000FAA60000}"/>
    <cellStyle name="Normal 5 2 6 2 3 2 3 3" xfId="43662" xr:uid="{00000000-0005-0000-0000-0000FBA60000}"/>
    <cellStyle name="Normal 5 2 6 2 3 2 4" xfId="43663" xr:uid="{00000000-0005-0000-0000-0000FCA60000}"/>
    <cellStyle name="Normal 5 2 6 2 3 3" xfId="43664" xr:uid="{00000000-0005-0000-0000-0000FDA60000}"/>
    <cellStyle name="Normal 5 2 6 2 3 3 2" xfId="43665" xr:uid="{00000000-0005-0000-0000-0000FEA60000}"/>
    <cellStyle name="Normal 5 2 6 2 3 4" xfId="43666" xr:uid="{00000000-0005-0000-0000-0000FFA60000}"/>
    <cellStyle name="Normal 5 2 6 2 3 4 2" xfId="43667" xr:uid="{00000000-0005-0000-0000-000000A70000}"/>
    <cellStyle name="Normal 5 2 6 2 3 4 2 2" xfId="43668" xr:uid="{00000000-0005-0000-0000-000001A70000}"/>
    <cellStyle name="Normal 5 2 6 2 3 4 3" xfId="43669" xr:uid="{00000000-0005-0000-0000-000002A70000}"/>
    <cellStyle name="Normal 5 2 6 2 3 5" xfId="43670" xr:uid="{00000000-0005-0000-0000-000003A70000}"/>
    <cellStyle name="Normal 5 2 6 2 4" xfId="43671" xr:uid="{00000000-0005-0000-0000-000004A70000}"/>
    <cellStyle name="Normal 5 2 6 2 4 2" xfId="43672" xr:uid="{00000000-0005-0000-0000-000005A70000}"/>
    <cellStyle name="Normal 5 2 6 2 4 2 2" xfId="43673" xr:uid="{00000000-0005-0000-0000-000006A70000}"/>
    <cellStyle name="Normal 5 2 6 2 4 3" xfId="43674" xr:uid="{00000000-0005-0000-0000-000007A70000}"/>
    <cellStyle name="Normal 5 2 6 2 4 3 2" xfId="43675" xr:uid="{00000000-0005-0000-0000-000008A70000}"/>
    <cellStyle name="Normal 5 2 6 2 4 3 2 2" xfId="43676" xr:uid="{00000000-0005-0000-0000-000009A70000}"/>
    <cellStyle name="Normal 5 2 6 2 4 3 3" xfId="43677" xr:uid="{00000000-0005-0000-0000-00000AA70000}"/>
    <cellStyle name="Normal 5 2 6 2 4 4" xfId="43678" xr:uid="{00000000-0005-0000-0000-00000BA70000}"/>
    <cellStyle name="Normal 5 2 6 2 5" xfId="43679" xr:uid="{00000000-0005-0000-0000-00000CA70000}"/>
    <cellStyle name="Normal 5 2 6 2 5 2" xfId="43680" xr:uid="{00000000-0005-0000-0000-00000DA70000}"/>
    <cellStyle name="Normal 5 2 6 2 5 2 2" xfId="43681" xr:uid="{00000000-0005-0000-0000-00000EA70000}"/>
    <cellStyle name="Normal 5 2 6 2 5 3" xfId="43682" xr:uid="{00000000-0005-0000-0000-00000FA70000}"/>
    <cellStyle name="Normal 5 2 6 2 5 3 2" xfId="43683" xr:uid="{00000000-0005-0000-0000-000010A70000}"/>
    <cellStyle name="Normal 5 2 6 2 5 3 2 2" xfId="43684" xr:uid="{00000000-0005-0000-0000-000011A70000}"/>
    <cellStyle name="Normal 5 2 6 2 5 3 3" xfId="43685" xr:uid="{00000000-0005-0000-0000-000012A70000}"/>
    <cellStyle name="Normal 5 2 6 2 5 4" xfId="43686" xr:uid="{00000000-0005-0000-0000-000013A70000}"/>
    <cellStyle name="Normal 5 2 6 2 6" xfId="43687" xr:uid="{00000000-0005-0000-0000-000014A70000}"/>
    <cellStyle name="Normal 5 2 6 2 6 2" xfId="43688" xr:uid="{00000000-0005-0000-0000-000015A70000}"/>
    <cellStyle name="Normal 5 2 6 2 7" xfId="43689" xr:uid="{00000000-0005-0000-0000-000016A70000}"/>
    <cellStyle name="Normal 5 2 6 2 7 2" xfId="43690" xr:uid="{00000000-0005-0000-0000-000017A70000}"/>
    <cellStyle name="Normal 5 2 6 2 7 2 2" xfId="43691" xr:uid="{00000000-0005-0000-0000-000018A70000}"/>
    <cellStyle name="Normal 5 2 6 2 7 3" xfId="43692" xr:uid="{00000000-0005-0000-0000-000019A70000}"/>
    <cellStyle name="Normal 5 2 6 2 8" xfId="43693" xr:uid="{00000000-0005-0000-0000-00001AA70000}"/>
    <cellStyle name="Normal 5 2 6 2 8 2" xfId="43694" xr:uid="{00000000-0005-0000-0000-00001BA70000}"/>
    <cellStyle name="Normal 5 2 6 2 9" xfId="43695" xr:uid="{00000000-0005-0000-0000-00001CA70000}"/>
    <cellStyle name="Normal 5 2 6 3" xfId="43696" xr:uid="{00000000-0005-0000-0000-00001DA70000}"/>
    <cellStyle name="Normal 5 2 6 3 2" xfId="43697" xr:uid="{00000000-0005-0000-0000-00001EA70000}"/>
    <cellStyle name="Normal 5 2 6 3 2 2" xfId="43698" xr:uid="{00000000-0005-0000-0000-00001FA70000}"/>
    <cellStyle name="Normal 5 2 6 3 2 2 2" xfId="43699" xr:uid="{00000000-0005-0000-0000-000020A70000}"/>
    <cellStyle name="Normal 5 2 6 3 2 2 2 2" xfId="43700" xr:uid="{00000000-0005-0000-0000-000021A70000}"/>
    <cellStyle name="Normal 5 2 6 3 2 2 3" xfId="43701" xr:uid="{00000000-0005-0000-0000-000022A70000}"/>
    <cellStyle name="Normal 5 2 6 3 2 2 3 2" xfId="43702" xr:uid="{00000000-0005-0000-0000-000023A70000}"/>
    <cellStyle name="Normal 5 2 6 3 2 2 3 2 2" xfId="43703" xr:uid="{00000000-0005-0000-0000-000024A70000}"/>
    <cellStyle name="Normal 5 2 6 3 2 2 3 3" xfId="43704" xr:uid="{00000000-0005-0000-0000-000025A70000}"/>
    <cellStyle name="Normal 5 2 6 3 2 2 4" xfId="43705" xr:uid="{00000000-0005-0000-0000-000026A70000}"/>
    <cellStyle name="Normal 5 2 6 3 2 3" xfId="43706" xr:uid="{00000000-0005-0000-0000-000027A70000}"/>
    <cellStyle name="Normal 5 2 6 3 2 3 2" xfId="43707" xr:uid="{00000000-0005-0000-0000-000028A70000}"/>
    <cellStyle name="Normal 5 2 6 3 2 4" xfId="43708" xr:uid="{00000000-0005-0000-0000-000029A70000}"/>
    <cellStyle name="Normal 5 2 6 3 2 4 2" xfId="43709" xr:uid="{00000000-0005-0000-0000-00002AA70000}"/>
    <cellStyle name="Normal 5 2 6 3 2 4 2 2" xfId="43710" xr:uid="{00000000-0005-0000-0000-00002BA70000}"/>
    <cellStyle name="Normal 5 2 6 3 2 4 3" xfId="43711" xr:uid="{00000000-0005-0000-0000-00002CA70000}"/>
    <cellStyle name="Normal 5 2 6 3 2 5" xfId="43712" xr:uid="{00000000-0005-0000-0000-00002DA70000}"/>
    <cellStyle name="Normal 5 2 6 3 3" xfId="43713" xr:uid="{00000000-0005-0000-0000-00002EA70000}"/>
    <cellStyle name="Normal 5 2 6 3 3 2" xfId="43714" xr:uid="{00000000-0005-0000-0000-00002FA70000}"/>
    <cellStyle name="Normal 5 2 6 3 3 2 2" xfId="43715" xr:uid="{00000000-0005-0000-0000-000030A70000}"/>
    <cellStyle name="Normal 5 2 6 3 3 3" xfId="43716" xr:uid="{00000000-0005-0000-0000-000031A70000}"/>
    <cellStyle name="Normal 5 2 6 3 3 3 2" xfId="43717" xr:uid="{00000000-0005-0000-0000-000032A70000}"/>
    <cellStyle name="Normal 5 2 6 3 3 3 2 2" xfId="43718" xr:uid="{00000000-0005-0000-0000-000033A70000}"/>
    <cellStyle name="Normal 5 2 6 3 3 3 3" xfId="43719" xr:uid="{00000000-0005-0000-0000-000034A70000}"/>
    <cellStyle name="Normal 5 2 6 3 3 4" xfId="43720" xr:uid="{00000000-0005-0000-0000-000035A70000}"/>
    <cellStyle name="Normal 5 2 6 3 4" xfId="43721" xr:uid="{00000000-0005-0000-0000-000036A70000}"/>
    <cellStyle name="Normal 5 2 6 3 4 2" xfId="43722" xr:uid="{00000000-0005-0000-0000-000037A70000}"/>
    <cellStyle name="Normal 5 2 6 3 4 2 2" xfId="43723" xr:uid="{00000000-0005-0000-0000-000038A70000}"/>
    <cellStyle name="Normal 5 2 6 3 4 3" xfId="43724" xr:uid="{00000000-0005-0000-0000-000039A70000}"/>
    <cellStyle name="Normal 5 2 6 3 4 3 2" xfId="43725" xr:uid="{00000000-0005-0000-0000-00003AA70000}"/>
    <cellStyle name="Normal 5 2 6 3 4 3 2 2" xfId="43726" xr:uid="{00000000-0005-0000-0000-00003BA70000}"/>
    <cellStyle name="Normal 5 2 6 3 4 3 3" xfId="43727" xr:uid="{00000000-0005-0000-0000-00003CA70000}"/>
    <cellStyle name="Normal 5 2 6 3 4 4" xfId="43728" xr:uid="{00000000-0005-0000-0000-00003DA70000}"/>
    <cellStyle name="Normal 5 2 6 3 5" xfId="43729" xr:uid="{00000000-0005-0000-0000-00003EA70000}"/>
    <cellStyle name="Normal 5 2 6 3 5 2" xfId="43730" xr:uid="{00000000-0005-0000-0000-00003FA70000}"/>
    <cellStyle name="Normal 5 2 6 3 6" xfId="43731" xr:uid="{00000000-0005-0000-0000-000040A70000}"/>
    <cellStyle name="Normal 5 2 6 3 6 2" xfId="43732" xr:uid="{00000000-0005-0000-0000-000041A70000}"/>
    <cellStyle name="Normal 5 2 6 3 6 2 2" xfId="43733" xr:uid="{00000000-0005-0000-0000-000042A70000}"/>
    <cellStyle name="Normal 5 2 6 3 6 3" xfId="43734" xr:uid="{00000000-0005-0000-0000-000043A70000}"/>
    <cellStyle name="Normal 5 2 6 3 7" xfId="43735" xr:uid="{00000000-0005-0000-0000-000044A70000}"/>
    <cellStyle name="Normal 5 2 6 3 7 2" xfId="43736" xr:uid="{00000000-0005-0000-0000-000045A70000}"/>
    <cellStyle name="Normal 5 2 6 3 8" xfId="43737" xr:uid="{00000000-0005-0000-0000-000046A70000}"/>
    <cellStyle name="Normal 5 2 6 4" xfId="43738" xr:uid="{00000000-0005-0000-0000-000047A70000}"/>
    <cellStyle name="Normal 5 2 6 4 2" xfId="43739" xr:uid="{00000000-0005-0000-0000-000048A70000}"/>
    <cellStyle name="Normal 5 2 6 4 2 2" xfId="43740" xr:uid="{00000000-0005-0000-0000-000049A70000}"/>
    <cellStyle name="Normal 5 2 6 4 2 2 2" xfId="43741" xr:uid="{00000000-0005-0000-0000-00004AA70000}"/>
    <cellStyle name="Normal 5 2 6 4 2 3" xfId="43742" xr:uid="{00000000-0005-0000-0000-00004BA70000}"/>
    <cellStyle name="Normal 5 2 6 4 2 3 2" xfId="43743" xr:uid="{00000000-0005-0000-0000-00004CA70000}"/>
    <cellStyle name="Normal 5 2 6 4 2 3 2 2" xfId="43744" xr:uid="{00000000-0005-0000-0000-00004DA70000}"/>
    <cellStyle name="Normal 5 2 6 4 2 3 3" xfId="43745" xr:uid="{00000000-0005-0000-0000-00004EA70000}"/>
    <cellStyle name="Normal 5 2 6 4 2 4" xfId="43746" xr:uid="{00000000-0005-0000-0000-00004FA70000}"/>
    <cellStyle name="Normal 5 2 6 4 3" xfId="43747" xr:uid="{00000000-0005-0000-0000-000050A70000}"/>
    <cellStyle name="Normal 5 2 6 4 3 2" xfId="43748" xr:uid="{00000000-0005-0000-0000-000051A70000}"/>
    <cellStyle name="Normal 5 2 6 4 4" xfId="43749" xr:uid="{00000000-0005-0000-0000-000052A70000}"/>
    <cellStyle name="Normal 5 2 6 4 4 2" xfId="43750" xr:uid="{00000000-0005-0000-0000-000053A70000}"/>
    <cellStyle name="Normal 5 2 6 4 4 2 2" xfId="43751" xr:uid="{00000000-0005-0000-0000-000054A70000}"/>
    <cellStyle name="Normal 5 2 6 4 4 3" xfId="43752" xr:uid="{00000000-0005-0000-0000-000055A70000}"/>
    <cellStyle name="Normal 5 2 6 4 5" xfId="43753" xr:uid="{00000000-0005-0000-0000-000056A70000}"/>
    <cellStyle name="Normal 5 2 6 5" xfId="43754" xr:uid="{00000000-0005-0000-0000-000057A70000}"/>
    <cellStyle name="Normal 5 2 6 5 2" xfId="43755" xr:uid="{00000000-0005-0000-0000-000058A70000}"/>
    <cellStyle name="Normal 5 2 6 5 2 2" xfId="43756" xr:uid="{00000000-0005-0000-0000-000059A70000}"/>
    <cellStyle name="Normal 5 2 6 5 3" xfId="43757" xr:uid="{00000000-0005-0000-0000-00005AA70000}"/>
    <cellStyle name="Normal 5 2 6 5 3 2" xfId="43758" xr:uid="{00000000-0005-0000-0000-00005BA70000}"/>
    <cellStyle name="Normal 5 2 6 5 3 2 2" xfId="43759" xr:uid="{00000000-0005-0000-0000-00005CA70000}"/>
    <cellStyle name="Normal 5 2 6 5 3 3" xfId="43760" xr:uid="{00000000-0005-0000-0000-00005DA70000}"/>
    <cellStyle name="Normal 5 2 6 5 4" xfId="43761" xr:uid="{00000000-0005-0000-0000-00005EA70000}"/>
    <cellStyle name="Normal 5 2 6 6" xfId="43762" xr:uid="{00000000-0005-0000-0000-00005FA70000}"/>
    <cellStyle name="Normal 5 2 6 6 2" xfId="43763" xr:uid="{00000000-0005-0000-0000-000060A70000}"/>
    <cellStyle name="Normal 5 2 6 6 2 2" xfId="43764" xr:uid="{00000000-0005-0000-0000-000061A70000}"/>
    <cellStyle name="Normal 5 2 6 6 3" xfId="43765" xr:uid="{00000000-0005-0000-0000-000062A70000}"/>
    <cellStyle name="Normal 5 2 6 6 3 2" xfId="43766" xr:uid="{00000000-0005-0000-0000-000063A70000}"/>
    <cellStyle name="Normal 5 2 6 6 3 2 2" xfId="43767" xr:uid="{00000000-0005-0000-0000-000064A70000}"/>
    <cellStyle name="Normal 5 2 6 6 3 3" xfId="43768" xr:uid="{00000000-0005-0000-0000-000065A70000}"/>
    <cellStyle name="Normal 5 2 6 6 4" xfId="43769" xr:uid="{00000000-0005-0000-0000-000066A70000}"/>
    <cellStyle name="Normal 5 2 6 7" xfId="43770" xr:uid="{00000000-0005-0000-0000-000067A70000}"/>
    <cellStyle name="Normal 5 2 6 7 2" xfId="43771" xr:uid="{00000000-0005-0000-0000-000068A70000}"/>
    <cellStyle name="Normal 5 2 6 8" xfId="43772" xr:uid="{00000000-0005-0000-0000-000069A70000}"/>
    <cellStyle name="Normal 5 2 6 8 2" xfId="43773" xr:uid="{00000000-0005-0000-0000-00006AA70000}"/>
    <cellStyle name="Normal 5 2 6 8 2 2" xfId="43774" xr:uid="{00000000-0005-0000-0000-00006BA70000}"/>
    <cellStyle name="Normal 5 2 6 8 3" xfId="43775" xr:uid="{00000000-0005-0000-0000-00006CA70000}"/>
    <cellStyle name="Normal 5 2 6 9" xfId="43776" xr:uid="{00000000-0005-0000-0000-00006DA70000}"/>
    <cellStyle name="Normal 5 2 6 9 2" xfId="43777" xr:uid="{00000000-0005-0000-0000-00006EA70000}"/>
    <cellStyle name="Normal 5 2 7" xfId="43778" xr:uid="{00000000-0005-0000-0000-00006FA70000}"/>
    <cellStyle name="Normal 5 2 7 10" xfId="43779" xr:uid="{00000000-0005-0000-0000-000070A70000}"/>
    <cellStyle name="Normal 5 2 7 11" xfId="43780" xr:uid="{00000000-0005-0000-0000-000071A70000}"/>
    <cellStyle name="Normal 5 2 7 2" xfId="43781" xr:uid="{00000000-0005-0000-0000-000072A70000}"/>
    <cellStyle name="Normal 5 2 7 2 2" xfId="43782" xr:uid="{00000000-0005-0000-0000-000073A70000}"/>
    <cellStyle name="Normal 5 2 7 2 2 2" xfId="43783" xr:uid="{00000000-0005-0000-0000-000074A70000}"/>
    <cellStyle name="Normal 5 2 7 2 2 2 2" xfId="43784" xr:uid="{00000000-0005-0000-0000-000075A70000}"/>
    <cellStyle name="Normal 5 2 7 2 2 2 2 2" xfId="43785" xr:uid="{00000000-0005-0000-0000-000076A70000}"/>
    <cellStyle name="Normal 5 2 7 2 2 2 2 2 2" xfId="43786" xr:uid="{00000000-0005-0000-0000-000077A70000}"/>
    <cellStyle name="Normal 5 2 7 2 2 2 2 3" xfId="43787" xr:uid="{00000000-0005-0000-0000-000078A70000}"/>
    <cellStyle name="Normal 5 2 7 2 2 2 2 3 2" xfId="43788" xr:uid="{00000000-0005-0000-0000-000079A70000}"/>
    <cellStyle name="Normal 5 2 7 2 2 2 2 3 2 2" xfId="43789" xr:uid="{00000000-0005-0000-0000-00007AA70000}"/>
    <cellStyle name="Normal 5 2 7 2 2 2 2 3 3" xfId="43790" xr:uid="{00000000-0005-0000-0000-00007BA70000}"/>
    <cellStyle name="Normal 5 2 7 2 2 2 2 4" xfId="43791" xr:uid="{00000000-0005-0000-0000-00007CA70000}"/>
    <cellStyle name="Normal 5 2 7 2 2 2 3" xfId="43792" xr:uid="{00000000-0005-0000-0000-00007DA70000}"/>
    <cellStyle name="Normal 5 2 7 2 2 2 3 2" xfId="43793" xr:uid="{00000000-0005-0000-0000-00007EA70000}"/>
    <cellStyle name="Normal 5 2 7 2 2 2 4" xfId="43794" xr:uid="{00000000-0005-0000-0000-00007FA70000}"/>
    <cellStyle name="Normal 5 2 7 2 2 2 4 2" xfId="43795" xr:uid="{00000000-0005-0000-0000-000080A70000}"/>
    <cellStyle name="Normal 5 2 7 2 2 2 4 2 2" xfId="43796" xr:uid="{00000000-0005-0000-0000-000081A70000}"/>
    <cellStyle name="Normal 5 2 7 2 2 2 4 3" xfId="43797" xr:uid="{00000000-0005-0000-0000-000082A70000}"/>
    <cellStyle name="Normal 5 2 7 2 2 2 5" xfId="43798" xr:uid="{00000000-0005-0000-0000-000083A70000}"/>
    <cellStyle name="Normal 5 2 7 2 2 3" xfId="43799" xr:uid="{00000000-0005-0000-0000-000084A70000}"/>
    <cellStyle name="Normal 5 2 7 2 2 3 2" xfId="43800" xr:uid="{00000000-0005-0000-0000-000085A70000}"/>
    <cellStyle name="Normal 5 2 7 2 2 3 2 2" xfId="43801" xr:uid="{00000000-0005-0000-0000-000086A70000}"/>
    <cellStyle name="Normal 5 2 7 2 2 3 3" xfId="43802" xr:uid="{00000000-0005-0000-0000-000087A70000}"/>
    <cellStyle name="Normal 5 2 7 2 2 3 3 2" xfId="43803" xr:uid="{00000000-0005-0000-0000-000088A70000}"/>
    <cellStyle name="Normal 5 2 7 2 2 3 3 2 2" xfId="43804" xr:uid="{00000000-0005-0000-0000-000089A70000}"/>
    <cellStyle name="Normal 5 2 7 2 2 3 3 3" xfId="43805" xr:uid="{00000000-0005-0000-0000-00008AA70000}"/>
    <cellStyle name="Normal 5 2 7 2 2 3 4" xfId="43806" xr:uid="{00000000-0005-0000-0000-00008BA70000}"/>
    <cellStyle name="Normal 5 2 7 2 2 4" xfId="43807" xr:uid="{00000000-0005-0000-0000-00008CA70000}"/>
    <cellStyle name="Normal 5 2 7 2 2 4 2" xfId="43808" xr:uid="{00000000-0005-0000-0000-00008DA70000}"/>
    <cellStyle name="Normal 5 2 7 2 2 4 2 2" xfId="43809" xr:uid="{00000000-0005-0000-0000-00008EA70000}"/>
    <cellStyle name="Normal 5 2 7 2 2 4 3" xfId="43810" xr:uid="{00000000-0005-0000-0000-00008FA70000}"/>
    <cellStyle name="Normal 5 2 7 2 2 4 3 2" xfId="43811" xr:uid="{00000000-0005-0000-0000-000090A70000}"/>
    <cellStyle name="Normal 5 2 7 2 2 4 3 2 2" xfId="43812" xr:uid="{00000000-0005-0000-0000-000091A70000}"/>
    <cellStyle name="Normal 5 2 7 2 2 4 3 3" xfId="43813" xr:uid="{00000000-0005-0000-0000-000092A70000}"/>
    <cellStyle name="Normal 5 2 7 2 2 4 4" xfId="43814" xr:uid="{00000000-0005-0000-0000-000093A70000}"/>
    <cellStyle name="Normal 5 2 7 2 2 5" xfId="43815" xr:uid="{00000000-0005-0000-0000-000094A70000}"/>
    <cellStyle name="Normal 5 2 7 2 2 5 2" xfId="43816" xr:uid="{00000000-0005-0000-0000-000095A70000}"/>
    <cellStyle name="Normal 5 2 7 2 2 6" xfId="43817" xr:uid="{00000000-0005-0000-0000-000096A70000}"/>
    <cellStyle name="Normal 5 2 7 2 2 6 2" xfId="43818" xr:uid="{00000000-0005-0000-0000-000097A70000}"/>
    <cellStyle name="Normal 5 2 7 2 2 6 2 2" xfId="43819" xr:uid="{00000000-0005-0000-0000-000098A70000}"/>
    <cellStyle name="Normal 5 2 7 2 2 6 3" xfId="43820" xr:uid="{00000000-0005-0000-0000-000099A70000}"/>
    <cellStyle name="Normal 5 2 7 2 2 7" xfId="43821" xr:uid="{00000000-0005-0000-0000-00009AA70000}"/>
    <cellStyle name="Normal 5 2 7 2 2 7 2" xfId="43822" xr:uid="{00000000-0005-0000-0000-00009BA70000}"/>
    <cellStyle name="Normal 5 2 7 2 2 8" xfId="43823" xr:uid="{00000000-0005-0000-0000-00009CA70000}"/>
    <cellStyle name="Normal 5 2 7 2 3" xfId="43824" xr:uid="{00000000-0005-0000-0000-00009DA70000}"/>
    <cellStyle name="Normal 5 2 7 2 3 2" xfId="43825" xr:uid="{00000000-0005-0000-0000-00009EA70000}"/>
    <cellStyle name="Normal 5 2 7 2 3 2 2" xfId="43826" xr:uid="{00000000-0005-0000-0000-00009FA70000}"/>
    <cellStyle name="Normal 5 2 7 2 3 2 2 2" xfId="43827" xr:uid="{00000000-0005-0000-0000-0000A0A70000}"/>
    <cellStyle name="Normal 5 2 7 2 3 2 3" xfId="43828" xr:uid="{00000000-0005-0000-0000-0000A1A70000}"/>
    <cellStyle name="Normal 5 2 7 2 3 2 3 2" xfId="43829" xr:uid="{00000000-0005-0000-0000-0000A2A70000}"/>
    <cellStyle name="Normal 5 2 7 2 3 2 3 2 2" xfId="43830" xr:uid="{00000000-0005-0000-0000-0000A3A70000}"/>
    <cellStyle name="Normal 5 2 7 2 3 2 3 3" xfId="43831" xr:uid="{00000000-0005-0000-0000-0000A4A70000}"/>
    <cellStyle name="Normal 5 2 7 2 3 2 4" xfId="43832" xr:uid="{00000000-0005-0000-0000-0000A5A70000}"/>
    <cellStyle name="Normal 5 2 7 2 3 3" xfId="43833" xr:uid="{00000000-0005-0000-0000-0000A6A70000}"/>
    <cellStyle name="Normal 5 2 7 2 3 3 2" xfId="43834" xr:uid="{00000000-0005-0000-0000-0000A7A70000}"/>
    <cellStyle name="Normal 5 2 7 2 3 4" xfId="43835" xr:uid="{00000000-0005-0000-0000-0000A8A70000}"/>
    <cellStyle name="Normal 5 2 7 2 3 4 2" xfId="43836" xr:uid="{00000000-0005-0000-0000-0000A9A70000}"/>
    <cellStyle name="Normal 5 2 7 2 3 4 2 2" xfId="43837" xr:uid="{00000000-0005-0000-0000-0000AAA70000}"/>
    <cellStyle name="Normal 5 2 7 2 3 4 3" xfId="43838" xr:uid="{00000000-0005-0000-0000-0000ABA70000}"/>
    <cellStyle name="Normal 5 2 7 2 3 5" xfId="43839" xr:uid="{00000000-0005-0000-0000-0000ACA70000}"/>
    <cellStyle name="Normal 5 2 7 2 4" xfId="43840" xr:uid="{00000000-0005-0000-0000-0000ADA70000}"/>
    <cellStyle name="Normal 5 2 7 2 4 2" xfId="43841" xr:uid="{00000000-0005-0000-0000-0000AEA70000}"/>
    <cellStyle name="Normal 5 2 7 2 4 2 2" xfId="43842" xr:uid="{00000000-0005-0000-0000-0000AFA70000}"/>
    <cellStyle name="Normal 5 2 7 2 4 3" xfId="43843" xr:uid="{00000000-0005-0000-0000-0000B0A70000}"/>
    <cellStyle name="Normal 5 2 7 2 4 3 2" xfId="43844" xr:uid="{00000000-0005-0000-0000-0000B1A70000}"/>
    <cellStyle name="Normal 5 2 7 2 4 3 2 2" xfId="43845" xr:uid="{00000000-0005-0000-0000-0000B2A70000}"/>
    <cellStyle name="Normal 5 2 7 2 4 3 3" xfId="43846" xr:uid="{00000000-0005-0000-0000-0000B3A70000}"/>
    <cellStyle name="Normal 5 2 7 2 4 4" xfId="43847" xr:uid="{00000000-0005-0000-0000-0000B4A70000}"/>
    <cellStyle name="Normal 5 2 7 2 5" xfId="43848" xr:uid="{00000000-0005-0000-0000-0000B5A70000}"/>
    <cellStyle name="Normal 5 2 7 2 5 2" xfId="43849" xr:uid="{00000000-0005-0000-0000-0000B6A70000}"/>
    <cellStyle name="Normal 5 2 7 2 5 2 2" xfId="43850" xr:uid="{00000000-0005-0000-0000-0000B7A70000}"/>
    <cellStyle name="Normal 5 2 7 2 5 3" xfId="43851" xr:uid="{00000000-0005-0000-0000-0000B8A70000}"/>
    <cellStyle name="Normal 5 2 7 2 5 3 2" xfId="43852" xr:uid="{00000000-0005-0000-0000-0000B9A70000}"/>
    <cellStyle name="Normal 5 2 7 2 5 3 2 2" xfId="43853" xr:uid="{00000000-0005-0000-0000-0000BAA70000}"/>
    <cellStyle name="Normal 5 2 7 2 5 3 3" xfId="43854" xr:uid="{00000000-0005-0000-0000-0000BBA70000}"/>
    <cellStyle name="Normal 5 2 7 2 5 4" xfId="43855" xr:uid="{00000000-0005-0000-0000-0000BCA70000}"/>
    <cellStyle name="Normal 5 2 7 2 6" xfId="43856" xr:uid="{00000000-0005-0000-0000-0000BDA70000}"/>
    <cellStyle name="Normal 5 2 7 2 6 2" xfId="43857" xr:uid="{00000000-0005-0000-0000-0000BEA70000}"/>
    <cellStyle name="Normal 5 2 7 2 7" xfId="43858" xr:uid="{00000000-0005-0000-0000-0000BFA70000}"/>
    <cellStyle name="Normal 5 2 7 2 7 2" xfId="43859" xr:uid="{00000000-0005-0000-0000-0000C0A70000}"/>
    <cellStyle name="Normal 5 2 7 2 7 2 2" xfId="43860" xr:uid="{00000000-0005-0000-0000-0000C1A70000}"/>
    <cellStyle name="Normal 5 2 7 2 7 3" xfId="43861" xr:uid="{00000000-0005-0000-0000-0000C2A70000}"/>
    <cellStyle name="Normal 5 2 7 2 8" xfId="43862" xr:uid="{00000000-0005-0000-0000-0000C3A70000}"/>
    <cellStyle name="Normal 5 2 7 2 8 2" xfId="43863" xr:uid="{00000000-0005-0000-0000-0000C4A70000}"/>
    <cellStyle name="Normal 5 2 7 2 9" xfId="43864" xr:uid="{00000000-0005-0000-0000-0000C5A70000}"/>
    <cellStyle name="Normal 5 2 7 3" xfId="43865" xr:uid="{00000000-0005-0000-0000-0000C6A70000}"/>
    <cellStyle name="Normal 5 2 7 3 2" xfId="43866" xr:uid="{00000000-0005-0000-0000-0000C7A70000}"/>
    <cellStyle name="Normal 5 2 7 3 2 2" xfId="43867" xr:uid="{00000000-0005-0000-0000-0000C8A70000}"/>
    <cellStyle name="Normal 5 2 7 3 2 2 2" xfId="43868" xr:uid="{00000000-0005-0000-0000-0000C9A70000}"/>
    <cellStyle name="Normal 5 2 7 3 2 2 2 2" xfId="43869" xr:uid="{00000000-0005-0000-0000-0000CAA70000}"/>
    <cellStyle name="Normal 5 2 7 3 2 2 3" xfId="43870" xr:uid="{00000000-0005-0000-0000-0000CBA70000}"/>
    <cellStyle name="Normal 5 2 7 3 2 2 3 2" xfId="43871" xr:uid="{00000000-0005-0000-0000-0000CCA70000}"/>
    <cellStyle name="Normal 5 2 7 3 2 2 3 2 2" xfId="43872" xr:uid="{00000000-0005-0000-0000-0000CDA70000}"/>
    <cellStyle name="Normal 5 2 7 3 2 2 3 3" xfId="43873" xr:uid="{00000000-0005-0000-0000-0000CEA70000}"/>
    <cellStyle name="Normal 5 2 7 3 2 2 4" xfId="43874" xr:uid="{00000000-0005-0000-0000-0000CFA70000}"/>
    <cellStyle name="Normal 5 2 7 3 2 3" xfId="43875" xr:uid="{00000000-0005-0000-0000-0000D0A70000}"/>
    <cellStyle name="Normal 5 2 7 3 2 3 2" xfId="43876" xr:uid="{00000000-0005-0000-0000-0000D1A70000}"/>
    <cellStyle name="Normal 5 2 7 3 2 4" xfId="43877" xr:uid="{00000000-0005-0000-0000-0000D2A70000}"/>
    <cellStyle name="Normal 5 2 7 3 2 4 2" xfId="43878" xr:uid="{00000000-0005-0000-0000-0000D3A70000}"/>
    <cellStyle name="Normal 5 2 7 3 2 4 2 2" xfId="43879" xr:uid="{00000000-0005-0000-0000-0000D4A70000}"/>
    <cellStyle name="Normal 5 2 7 3 2 4 3" xfId="43880" xr:uid="{00000000-0005-0000-0000-0000D5A70000}"/>
    <cellStyle name="Normal 5 2 7 3 2 5" xfId="43881" xr:uid="{00000000-0005-0000-0000-0000D6A70000}"/>
    <cellStyle name="Normal 5 2 7 3 3" xfId="43882" xr:uid="{00000000-0005-0000-0000-0000D7A70000}"/>
    <cellStyle name="Normal 5 2 7 3 3 2" xfId="43883" xr:uid="{00000000-0005-0000-0000-0000D8A70000}"/>
    <cellStyle name="Normal 5 2 7 3 3 2 2" xfId="43884" xr:uid="{00000000-0005-0000-0000-0000D9A70000}"/>
    <cellStyle name="Normal 5 2 7 3 3 3" xfId="43885" xr:uid="{00000000-0005-0000-0000-0000DAA70000}"/>
    <cellStyle name="Normal 5 2 7 3 3 3 2" xfId="43886" xr:uid="{00000000-0005-0000-0000-0000DBA70000}"/>
    <cellStyle name="Normal 5 2 7 3 3 3 2 2" xfId="43887" xr:uid="{00000000-0005-0000-0000-0000DCA70000}"/>
    <cellStyle name="Normal 5 2 7 3 3 3 3" xfId="43888" xr:uid="{00000000-0005-0000-0000-0000DDA70000}"/>
    <cellStyle name="Normal 5 2 7 3 3 4" xfId="43889" xr:uid="{00000000-0005-0000-0000-0000DEA70000}"/>
    <cellStyle name="Normal 5 2 7 3 4" xfId="43890" xr:uid="{00000000-0005-0000-0000-0000DFA70000}"/>
    <cellStyle name="Normal 5 2 7 3 4 2" xfId="43891" xr:uid="{00000000-0005-0000-0000-0000E0A70000}"/>
    <cellStyle name="Normal 5 2 7 3 4 2 2" xfId="43892" xr:uid="{00000000-0005-0000-0000-0000E1A70000}"/>
    <cellStyle name="Normal 5 2 7 3 4 3" xfId="43893" xr:uid="{00000000-0005-0000-0000-0000E2A70000}"/>
    <cellStyle name="Normal 5 2 7 3 4 3 2" xfId="43894" xr:uid="{00000000-0005-0000-0000-0000E3A70000}"/>
    <cellStyle name="Normal 5 2 7 3 4 3 2 2" xfId="43895" xr:uid="{00000000-0005-0000-0000-0000E4A70000}"/>
    <cellStyle name="Normal 5 2 7 3 4 3 3" xfId="43896" xr:uid="{00000000-0005-0000-0000-0000E5A70000}"/>
    <cellStyle name="Normal 5 2 7 3 4 4" xfId="43897" xr:uid="{00000000-0005-0000-0000-0000E6A70000}"/>
    <cellStyle name="Normal 5 2 7 3 5" xfId="43898" xr:uid="{00000000-0005-0000-0000-0000E7A70000}"/>
    <cellStyle name="Normal 5 2 7 3 5 2" xfId="43899" xr:uid="{00000000-0005-0000-0000-0000E8A70000}"/>
    <cellStyle name="Normal 5 2 7 3 6" xfId="43900" xr:uid="{00000000-0005-0000-0000-0000E9A70000}"/>
    <cellStyle name="Normal 5 2 7 3 6 2" xfId="43901" xr:uid="{00000000-0005-0000-0000-0000EAA70000}"/>
    <cellStyle name="Normal 5 2 7 3 6 2 2" xfId="43902" xr:uid="{00000000-0005-0000-0000-0000EBA70000}"/>
    <cellStyle name="Normal 5 2 7 3 6 3" xfId="43903" xr:uid="{00000000-0005-0000-0000-0000ECA70000}"/>
    <cellStyle name="Normal 5 2 7 3 7" xfId="43904" xr:uid="{00000000-0005-0000-0000-0000EDA70000}"/>
    <cellStyle name="Normal 5 2 7 3 7 2" xfId="43905" xr:uid="{00000000-0005-0000-0000-0000EEA70000}"/>
    <cellStyle name="Normal 5 2 7 3 8" xfId="43906" xr:uid="{00000000-0005-0000-0000-0000EFA70000}"/>
    <cellStyle name="Normal 5 2 7 4" xfId="43907" xr:uid="{00000000-0005-0000-0000-0000F0A70000}"/>
    <cellStyle name="Normal 5 2 7 4 2" xfId="43908" xr:uid="{00000000-0005-0000-0000-0000F1A70000}"/>
    <cellStyle name="Normal 5 2 7 4 2 2" xfId="43909" xr:uid="{00000000-0005-0000-0000-0000F2A70000}"/>
    <cellStyle name="Normal 5 2 7 4 2 2 2" xfId="43910" xr:uid="{00000000-0005-0000-0000-0000F3A70000}"/>
    <cellStyle name="Normal 5 2 7 4 2 3" xfId="43911" xr:uid="{00000000-0005-0000-0000-0000F4A70000}"/>
    <cellStyle name="Normal 5 2 7 4 2 3 2" xfId="43912" xr:uid="{00000000-0005-0000-0000-0000F5A70000}"/>
    <cellStyle name="Normal 5 2 7 4 2 3 2 2" xfId="43913" xr:uid="{00000000-0005-0000-0000-0000F6A70000}"/>
    <cellStyle name="Normal 5 2 7 4 2 3 3" xfId="43914" xr:uid="{00000000-0005-0000-0000-0000F7A70000}"/>
    <cellStyle name="Normal 5 2 7 4 2 4" xfId="43915" xr:uid="{00000000-0005-0000-0000-0000F8A70000}"/>
    <cellStyle name="Normal 5 2 7 4 3" xfId="43916" xr:uid="{00000000-0005-0000-0000-0000F9A70000}"/>
    <cellStyle name="Normal 5 2 7 4 3 2" xfId="43917" xr:uid="{00000000-0005-0000-0000-0000FAA70000}"/>
    <cellStyle name="Normal 5 2 7 4 4" xfId="43918" xr:uid="{00000000-0005-0000-0000-0000FBA70000}"/>
    <cellStyle name="Normal 5 2 7 4 4 2" xfId="43919" xr:uid="{00000000-0005-0000-0000-0000FCA70000}"/>
    <cellStyle name="Normal 5 2 7 4 4 2 2" xfId="43920" xr:uid="{00000000-0005-0000-0000-0000FDA70000}"/>
    <cellStyle name="Normal 5 2 7 4 4 3" xfId="43921" xr:uid="{00000000-0005-0000-0000-0000FEA70000}"/>
    <cellStyle name="Normal 5 2 7 4 5" xfId="43922" xr:uid="{00000000-0005-0000-0000-0000FFA70000}"/>
    <cellStyle name="Normal 5 2 7 5" xfId="43923" xr:uid="{00000000-0005-0000-0000-000000A80000}"/>
    <cellStyle name="Normal 5 2 7 5 2" xfId="43924" xr:uid="{00000000-0005-0000-0000-000001A80000}"/>
    <cellStyle name="Normal 5 2 7 5 2 2" xfId="43925" xr:uid="{00000000-0005-0000-0000-000002A80000}"/>
    <cellStyle name="Normal 5 2 7 5 3" xfId="43926" xr:uid="{00000000-0005-0000-0000-000003A80000}"/>
    <cellStyle name="Normal 5 2 7 5 3 2" xfId="43927" xr:uid="{00000000-0005-0000-0000-000004A80000}"/>
    <cellStyle name="Normal 5 2 7 5 3 2 2" xfId="43928" xr:uid="{00000000-0005-0000-0000-000005A80000}"/>
    <cellStyle name="Normal 5 2 7 5 3 3" xfId="43929" xr:uid="{00000000-0005-0000-0000-000006A80000}"/>
    <cellStyle name="Normal 5 2 7 5 4" xfId="43930" xr:uid="{00000000-0005-0000-0000-000007A80000}"/>
    <cellStyle name="Normal 5 2 7 6" xfId="43931" xr:uid="{00000000-0005-0000-0000-000008A80000}"/>
    <cellStyle name="Normal 5 2 7 6 2" xfId="43932" xr:uid="{00000000-0005-0000-0000-000009A80000}"/>
    <cellStyle name="Normal 5 2 7 6 2 2" xfId="43933" xr:uid="{00000000-0005-0000-0000-00000AA80000}"/>
    <cellStyle name="Normal 5 2 7 6 3" xfId="43934" xr:uid="{00000000-0005-0000-0000-00000BA80000}"/>
    <cellStyle name="Normal 5 2 7 6 3 2" xfId="43935" xr:uid="{00000000-0005-0000-0000-00000CA80000}"/>
    <cellStyle name="Normal 5 2 7 6 3 2 2" xfId="43936" xr:uid="{00000000-0005-0000-0000-00000DA80000}"/>
    <cellStyle name="Normal 5 2 7 6 3 3" xfId="43937" xr:uid="{00000000-0005-0000-0000-00000EA80000}"/>
    <cellStyle name="Normal 5 2 7 6 4" xfId="43938" xr:uid="{00000000-0005-0000-0000-00000FA80000}"/>
    <cellStyle name="Normal 5 2 7 7" xfId="43939" xr:uid="{00000000-0005-0000-0000-000010A80000}"/>
    <cellStyle name="Normal 5 2 7 7 2" xfId="43940" xr:uid="{00000000-0005-0000-0000-000011A80000}"/>
    <cellStyle name="Normal 5 2 7 8" xfId="43941" xr:uid="{00000000-0005-0000-0000-000012A80000}"/>
    <cellStyle name="Normal 5 2 7 8 2" xfId="43942" xr:uid="{00000000-0005-0000-0000-000013A80000}"/>
    <cellStyle name="Normal 5 2 7 8 2 2" xfId="43943" xr:uid="{00000000-0005-0000-0000-000014A80000}"/>
    <cellStyle name="Normal 5 2 7 8 3" xfId="43944" xr:uid="{00000000-0005-0000-0000-000015A80000}"/>
    <cellStyle name="Normal 5 2 7 9" xfId="43945" xr:uid="{00000000-0005-0000-0000-000016A80000}"/>
    <cellStyle name="Normal 5 2 7 9 2" xfId="43946" xr:uid="{00000000-0005-0000-0000-000017A80000}"/>
    <cellStyle name="Normal 5 2 8" xfId="43947" xr:uid="{00000000-0005-0000-0000-000018A80000}"/>
    <cellStyle name="Normal 5 2 8 2" xfId="43948" xr:uid="{00000000-0005-0000-0000-000019A80000}"/>
    <cellStyle name="Normal 5 2 8 2 2" xfId="43949" xr:uid="{00000000-0005-0000-0000-00001AA80000}"/>
    <cellStyle name="Normal 5 2 8 2 2 2" xfId="43950" xr:uid="{00000000-0005-0000-0000-00001BA80000}"/>
    <cellStyle name="Normal 5 2 8 2 2 2 2" xfId="43951" xr:uid="{00000000-0005-0000-0000-00001CA80000}"/>
    <cellStyle name="Normal 5 2 8 2 2 2 2 2" xfId="43952" xr:uid="{00000000-0005-0000-0000-00001DA80000}"/>
    <cellStyle name="Normal 5 2 8 2 2 2 3" xfId="43953" xr:uid="{00000000-0005-0000-0000-00001EA80000}"/>
    <cellStyle name="Normal 5 2 8 2 2 2 3 2" xfId="43954" xr:uid="{00000000-0005-0000-0000-00001FA80000}"/>
    <cellStyle name="Normal 5 2 8 2 2 2 3 2 2" xfId="43955" xr:uid="{00000000-0005-0000-0000-000020A80000}"/>
    <cellStyle name="Normal 5 2 8 2 2 2 3 3" xfId="43956" xr:uid="{00000000-0005-0000-0000-000021A80000}"/>
    <cellStyle name="Normal 5 2 8 2 2 2 4" xfId="43957" xr:uid="{00000000-0005-0000-0000-000022A80000}"/>
    <cellStyle name="Normal 5 2 8 2 2 3" xfId="43958" xr:uid="{00000000-0005-0000-0000-000023A80000}"/>
    <cellStyle name="Normal 5 2 8 2 2 3 2" xfId="43959" xr:uid="{00000000-0005-0000-0000-000024A80000}"/>
    <cellStyle name="Normal 5 2 8 2 2 4" xfId="43960" xr:uid="{00000000-0005-0000-0000-000025A80000}"/>
    <cellStyle name="Normal 5 2 8 2 2 4 2" xfId="43961" xr:uid="{00000000-0005-0000-0000-000026A80000}"/>
    <cellStyle name="Normal 5 2 8 2 2 4 2 2" xfId="43962" xr:uid="{00000000-0005-0000-0000-000027A80000}"/>
    <cellStyle name="Normal 5 2 8 2 2 4 3" xfId="43963" xr:uid="{00000000-0005-0000-0000-000028A80000}"/>
    <cellStyle name="Normal 5 2 8 2 2 5" xfId="43964" xr:uid="{00000000-0005-0000-0000-000029A80000}"/>
    <cellStyle name="Normal 5 2 8 2 3" xfId="43965" xr:uid="{00000000-0005-0000-0000-00002AA80000}"/>
    <cellStyle name="Normal 5 2 8 2 3 2" xfId="43966" xr:uid="{00000000-0005-0000-0000-00002BA80000}"/>
    <cellStyle name="Normal 5 2 8 2 3 2 2" xfId="43967" xr:uid="{00000000-0005-0000-0000-00002CA80000}"/>
    <cellStyle name="Normal 5 2 8 2 3 3" xfId="43968" xr:uid="{00000000-0005-0000-0000-00002DA80000}"/>
    <cellStyle name="Normal 5 2 8 2 3 3 2" xfId="43969" xr:uid="{00000000-0005-0000-0000-00002EA80000}"/>
    <cellStyle name="Normal 5 2 8 2 3 3 2 2" xfId="43970" xr:uid="{00000000-0005-0000-0000-00002FA80000}"/>
    <cellStyle name="Normal 5 2 8 2 3 3 3" xfId="43971" xr:uid="{00000000-0005-0000-0000-000030A80000}"/>
    <cellStyle name="Normal 5 2 8 2 3 4" xfId="43972" xr:uid="{00000000-0005-0000-0000-000031A80000}"/>
    <cellStyle name="Normal 5 2 8 2 4" xfId="43973" xr:uid="{00000000-0005-0000-0000-000032A80000}"/>
    <cellStyle name="Normal 5 2 8 2 4 2" xfId="43974" xr:uid="{00000000-0005-0000-0000-000033A80000}"/>
    <cellStyle name="Normal 5 2 8 2 4 2 2" xfId="43975" xr:uid="{00000000-0005-0000-0000-000034A80000}"/>
    <cellStyle name="Normal 5 2 8 2 4 3" xfId="43976" xr:uid="{00000000-0005-0000-0000-000035A80000}"/>
    <cellStyle name="Normal 5 2 8 2 4 3 2" xfId="43977" xr:uid="{00000000-0005-0000-0000-000036A80000}"/>
    <cellStyle name="Normal 5 2 8 2 4 3 2 2" xfId="43978" xr:uid="{00000000-0005-0000-0000-000037A80000}"/>
    <cellStyle name="Normal 5 2 8 2 4 3 3" xfId="43979" xr:uid="{00000000-0005-0000-0000-000038A80000}"/>
    <cellStyle name="Normal 5 2 8 2 4 4" xfId="43980" xr:uid="{00000000-0005-0000-0000-000039A80000}"/>
    <cellStyle name="Normal 5 2 8 2 5" xfId="43981" xr:uid="{00000000-0005-0000-0000-00003AA80000}"/>
    <cellStyle name="Normal 5 2 8 2 5 2" xfId="43982" xr:uid="{00000000-0005-0000-0000-00003BA80000}"/>
    <cellStyle name="Normal 5 2 8 2 6" xfId="43983" xr:uid="{00000000-0005-0000-0000-00003CA80000}"/>
    <cellStyle name="Normal 5 2 8 2 6 2" xfId="43984" xr:uid="{00000000-0005-0000-0000-00003DA80000}"/>
    <cellStyle name="Normal 5 2 8 2 6 2 2" xfId="43985" xr:uid="{00000000-0005-0000-0000-00003EA80000}"/>
    <cellStyle name="Normal 5 2 8 2 6 3" xfId="43986" xr:uid="{00000000-0005-0000-0000-00003FA80000}"/>
    <cellStyle name="Normal 5 2 8 2 7" xfId="43987" xr:uid="{00000000-0005-0000-0000-000040A80000}"/>
    <cellStyle name="Normal 5 2 8 2 7 2" xfId="43988" xr:uid="{00000000-0005-0000-0000-000041A80000}"/>
    <cellStyle name="Normal 5 2 8 2 8" xfId="43989" xr:uid="{00000000-0005-0000-0000-000042A80000}"/>
    <cellStyle name="Normal 5 2 8 3" xfId="43990" xr:uid="{00000000-0005-0000-0000-000043A80000}"/>
    <cellStyle name="Normal 5 2 8 3 2" xfId="43991" xr:uid="{00000000-0005-0000-0000-000044A80000}"/>
    <cellStyle name="Normal 5 2 8 3 2 2" xfId="43992" xr:uid="{00000000-0005-0000-0000-000045A80000}"/>
    <cellStyle name="Normal 5 2 8 3 2 2 2" xfId="43993" xr:uid="{00000000-0005-0000-0000-000046A80000}"/>
    <cellStyle name="Normal 5 2 8 3 2 3" xfId="43994" xr:uid="{00000000-0005-0000-0000-000047A80000}"/>
    <cellStyle name="Normal 5 2 8 3 2 3 2" xfId="43995" xr:uid="{00000000-0005-0000-0000-000048A80000}"/>
    <cellStyle name="Normal 5 2 8 3 2 3 2 2" xfId="43996" xr:uid="{00000000-0005-0000-0000-000049A80000}"/>
    <cellStyle name="Normal 5 2 8 3 2 3 3" xfId="43997" xr:uid="{00000000-0005-0000-0000-00004AA80000}"/>
    <cellStyle name="Normal 5 2 8 3 2 4" xfId="43998" xr:uid="{00000000-0005-0000-0000-00004BA80000}"/>
    <cellStyle name="Normal 5 2 8 3 3" xfId="43999" xr:uid="{00000000-0005-0000-0000-00004CA80000}"/>
    <cellStyle name="Normal 5 2 8 3 3 2" xfId="44000" xr:uid="{00000000-0005-0000-0000-00004DA80000}"/>
    <cellStyle name="Normal 5 2 8 3 4" xfId="44001" xr:uid="{00000000-0005-0000-0000-00004EA80000}"/>
    <cellStyle name="Normal 5 2 8 3 4 2" xfId="44002" xr:uid="{00000000-0005-0000-0000-00004FA80000}"/>
    <cellStyle name="Normal 5 2 8 3 4 2 2" xfId="44003" xr:uid="{00000000-0005-0000-0000-000050A80000}"/>
    <cellStyle name="Normal 5 2 8 3 4 3" xfId="44004" xr:uid="{00000000-0005-0000-0000-000051A80000}"/>
    <cellStyle name="Normal 5 2 8 3 5" xfId="44005" xr:uid="{00000000-0005-0000-0000-000052A80000}"/>
    <cellStyle name="Normal 5 2 8 4" xfId="44006" xr:uid="{00000000-0005-0000-0000-000053A80000}"/>
    <cellStyle name="Normal 5 2 8 4 2" xfId="44007" xr:uid="{00000000-0005-0000-0000-000054A80000}"/>
    <cellStyle name="Normal 5 2 8 4 2 2" xfId="44008" xr:uid="{00000000-0005-0000-0000-000055A80000}"/>
    <cellStyle name="Normal 5 2 8 4 3" xfId="44009" xr:uid="{00000000-0005-0000-0000-000056A80000}"/>
    <cellStyle name="Normal 5 2 8 4 3 2" xfId="44010" xr:uid="{00000000-0005-0000-0000-000057A80000}"/>
    <cellStyle name="Normal 5 2 8 4 3 2 2" xfId="44011" xr:uid="{00000000-0005-0000-0000-000058A80000}"/>
    <cellStyle name="Normal 5 2 8 4 3 3" xfId="44012" xr:uid="{00000000-0005-0000-0000-000059A80000}"/>
    <cellStyle name="Normal 5 2 8 4 4" xfId="44013" xr:uid="{00000000-0005-0000-0000-00005AA80000}"/>
    <cellStyle name="Normal 5 2 8 5" xfId="44014" xr:uid="{00000000-0005-0000-0000-00005BA80000}"/>
    <cellStyle name="Normal 5 2 8 5 2" xfId="44015" xr:uid="{00000000-0005-0000-0000-00005CA80000}"/>
    <cellStyle name="Normal 5 2 8 5 2 2" xfId="44016" xr:uid="{00000000-0005-0000-0000-00005DA80000}"/>
    <cellStyle name="Normal 5 2 8 5 3" xfId="44017" xr:uid="{00000000-0005-0000-0000-00005EA80000}"/>
    <cellStyle name="Normal 5 2 8 5 3 2" xfId="44018" xr:uid="{00000000-0005-0000-0000-00005FA80000}"/>
    <cellStyle name="Normal 5 2 8 5 3 2 2" xfId="44019" xr:uid="{00000000-0005-0000-0000-000060A80000}"/>
    <cellStyle name="Normal 5 2 8 5 3 3" xfId="44020" xr:uid="{00000000-0005-0000-0000-000061A80000}"/>
    <cellStyle name="Normal 5 2 8 5 4" xfId="44021" xr:uid="{00000000-0005-0000-0000-000062A80000}"/>
    <cellStyle name="Normal 5 2 8 6" xfId="44022" xr:uid="{00000000-0005-0000-0000-000063A80000}"/>
    <cellStyle name="Normal 5 2 8 6 2" xfId="44023" xr:uid="{00000000-0005-0000-0000-000064A80000}"/>
    <cellStyle name="Normal 5 2 8 7" xfId="44024" xr:uid="{00000000-0005-0000-0000-000065A80000}"/>
    <cellStyle name="Normal 5 2 8 7 2" xfId="44025" xr:uid="{00000000-0005-0000-0000-000066A80000}"/>
    <cellStyle name="Normal 5 2 8 7 2 2" xfId="44026" xr:uid="{00000000-0005-0000-0000-000067A80000}"/>
    <cellStyle name="Normal 5 2 8 7 3" xfId="44027" xr:uid="{00000000-0005-0000-0000-000068A80000}"/>
    <cellStyle name="Normal 5 2 8 8" xfId="44028" xr:uid="{00000000-0005-0000-0000-000069A80000}"/>
    <cellStyle name="Normal 5 2 8 8 2" xfId="44029" xr:uid="{00000000-0005-0000-0000-00006AA80000}"/>
    <cellStyle name="Normal 5 2 8 9" xfId="44030" xr:uid="{00000000-0005-0000-0000-00006BA80000}"/>
    <cellStyle name="Normal 5 2 9" xfId="44031" xr:uid="{00000000-0005-0000-0000-00006CA80000}"/>
    <cellStyle name="Normal 5 2 9 2" xfId="44032" xr:uid="{00000000-0005-0000-0000-00006DA80000}"/>
    <cellStyle name="Normal 5 2 9 2 2" xfId="44033" xr:uid="{00000000-0005-0000-0000-00006EA80000}"/>
    <cellStyle name="Normal 5 2 9 2 2 2" xfId="44034" xr:uid="{00000000-0005-0000-0000-00006FA80000}"/>
    <cellStyle name="Normal 5 2 9 2 2 2 2" xfId="44035" xr:uid="{00000000-0005-0000-0000-000070A80000}"/>
    <cellStyle name="Normal 5 2 9 2 2 3" xfId="44036" xr:uid="{00000000-0005-0000-0000-000071A80000}"/>
    <cellStyle name="Normal 5 2 9 2 2 3 2" xfId="44037" xr:uid="{00000000-0005-0000-0000-000072A80000}"/>
    <cellStyle name="Normal 5 2 9 2 2 3 2 2" xfId="44038" xr:uid="{00000000-0005-0000-0000-000073A80000}"/>
    <cellStyle name="Normal 5 2 9 2 2 3 3" xfId="44039" xr:uid="{00000000-0005-0000-0000-000074A80000}"/>
    <cellStyle name="Normal 5 2 9 2 2 4" xfId="44040" xr:uid="{00000000-0005-0000-0000-000075A80000}"/>
    <cellStyle name="Normal 5 2 9 2 3" xfId="44041" xr:uid="{00000000-0005-0000-0000-000076A80000}"/>
    <cellStyle name="Normal 5 2 9 2 3 2" xfId="44042" xr:uid="{00000000-0005-0000-0000-000077A80000}"/>
    <cellStyle name="Normal 5 2 9 2 4" xfId="44043" xr:uid="{00000000-0005-0000-0000-000078A80000}"/>
    <cellStyle name="Normal 5 2 9 2 4 2" xfId="44044" xr:uid="{00000000-0005-0000-0000-000079A80000}"/>
    <cellStyle name="Normal 5 2 9 2 4 2 2" xfId="44045" xr:uid="{00000000-0005-0000-0000-00007AA80000}"/>
    <cellStyle name="Normal 5 2 9 2 4 3" xfId="44046" xr:uid="{00000000-0005-0000-0000-00007BA80000}"/>
    <cellStyle name="Normal 5 2 9 2 5" xfId="44047" xr:uid="{00000000-0005-0000-0000-00007CA80000}"/>
    <cellStyle name="Normal 5 2 9 3" xfId="44048" xr:uid="{00000000-0005-0000-0000-00007DA80000}"/>
    <cellStyle name="Normal 5 2 9 3 2" xfId="44049" xr:uid="{00000000-0005-0000-0000-00007EA80000}"/>
    <cellStyle name="Normal 5 2 9 3 2 2" xfId="44050" xr:uid="{00000000-0005-0000-0000-00007FA80000}"/>
    <cellStyle name="Normal 5 2 9 3 3" xfId="44051" xr:uid="{00000000-0005-0000-0000-000080A80000}"/>
    <cellStyle name="Normal 5 2 9 3 3 2" xfId="44052" xr:uid="{00000000-0005-0000-0000-000081A80000}"/>
    <cellStyle name="Normal 5 2 9 3 3 2 2" xfId="44053" xr:uid="{00000000-0005-0000-0000-000082A80000}"/>
    <cellStyle name="Normal 5 2 9 3 3 3" xfId="44054" xr:uid="{00000000-0005-0000-0000-000083A80000}"/>
    <cellStyle name="Normal 5 2 9 3 4" xfId="44055" xr:uid="{00000000-0005-0000-0000-000084A80000}"/>
    <cellStyle name="Normal 5 2 9 4" xfId="44056" xr:uid="{00000000-0005-0000-0000-000085A80000}"/>
    <cellStyle name="Normal 5 2 9 4 2" xfId="44057" xr:uid="{00000000-0005-0000-0000-000086A80000}"/>
    <cellStyle name="Normal 5 2 9 4 2 2" xfId="44058" xr:uid="{00000000-0005-0000-0000-000087A80000}"/>
    <cellStyle name="Normal 5 2 9 4 3" xfId="44059" xr:uid="{00000000-0005-0000-0000-000088A80000}"/>
    <cellStyle name="Normal 5 2 9 4 3 2" xfId="44060" xr:uid="{00000000-0005-0000-0000-000089A80000}"/>
    <cellStyle name="Normal 5 2 9 4 3 2 2" xfId="44061" xr:uid="{00000000-0005-0000-0000-00008AA80000}"/>
    <cellStyle name="Normal 5 2 9 4 3 3" xfId="44062" xr:uid="{00000000-0005-0000-0000-00008BA80000}"/>
    <cellStyle name="Normal 5 2 9 4 4" xfId="44063" xr:uid="{00000000-0005-0000-0000-00008CA80000}"/>
    <cellStyle name="Normal 5 2 9 5" xfId="44064" xr:uid="{00000000-0005-0000-0000-00008DA80000}"/>
    <cellStyle name="Normal 5 2 9 5 2" xfId="44065" xr:uid="{00000000-0005-0000-0000-00008EA80000}"/>
    <cellStyle name="Normal 5 2 9 6" xfId="44066" xr:uid="{00000000-0005-0000-0000-00008FA80000}"/>
    <cellStyle name="Normal 5 2 9 6 2" xfId="44067" xr:uid="{00000000-0005-0000-0000-000090A80000}"/>
    <cellStyle name="Normal 5 2 9 6 2 2" xfId="44068" xr:uid="{00000000-0005-0000-0000-000091A80000}"/>
    <cellStyle name="Normal 5 2 9 6 3" xfId="44069" xr:uid="{00000000-0005-0000-0000-000092A80000}"/>
    <cellStyle name="Normal 5 2 9 7" xfId="44070" xr:uid="{00000000-0005-0000-0000-000093A80000}"/>
    <cellStyle name="Normal 5 2 9 7 2" xfId="44071" xr:uid="{00000000-0005-0000-0000-000094A80000}"/>
    <cellStyle name="Normal 5 2 9 8" xfId="44072" xr:uid="{00000000-0005-0000-0000-000095A80000}"/>
    <cellStyle name="Normal 5 2_Sheet1" xfId="44073" xr:uid="{00000000-0005-0000-0000-000096A80000}"/>
    <cellStyle name="Normal 5 3" xfId="1362" xr:uid="{00000000-0005-0000-0000-000097A80000}"/>
    <cellStyle name="Normal 5 3 10" xfId="44074" xr:uid="{00000000-0005-0000-0000-000098A80000}"/>
    <cellStyle name="Normal 5 3 10 2" xfId="44075" xr:uid="{00000000-0005-0000-0000-000099A80000}"/>
    <cellStyle name="Normal 5 3 10 2 2" xfId="44076" xr:uid="{00000000-0005-0000-0000-00009AA80000}"/>
    <cellStyle name="Normal 5 3 10 2 2 2" xfId="44077" xr:uid="{00000000-0005-0000-0000-00009BA80000}"/>
    <cellStyle name="Normal 5 3 10 2 2 2 2" xfId="44078" xr:uid="{00000000-0005-0000-0000-00009CA80000}"/>
    <cellStyle name="Normal 5 3 10 2 2 3" xfId="44079" xr:uid="{00000000-0005-0000-0000-00009DA80000}"/>
    <cellStyle name="Normal 5 3 10 2 2 3 2" xfId="44080" xr:uid="{00000000-0005-0000-0000-00009EA80000}"/>
    <cellStyle name="Normal 5 3 10 2 2 3 2 2" xfId="44081" xr:uid="{00000000-0005-0000-0000-00009FA80000}"/>
    <cellStyle name="Normal 5 3 10 2 2 3 3" xfId="44082" xr:uid="{00000000-0005-0000-0000-0000A0A80000}"/>
    <cellStyle name="Normal 5 3 10 2 2 4" xfId="44083" xr:uid="{00000000-0005-0000-0000-0000A1A80000}"/>
    <cellStyle name="Normal 5 3 10 2 3" xfId="44084" xr:uid="{00000000-0005-0000-0000-0000A2A80000}"/>
    <cellStyle name="Normal 5 3 10 2 3 2" xfId="44085" xr:uid="{00000000-0005-0000-0000-0000A3A80000}"/>
    <cellStyle name="Normal 5 3 10 2 4" xfId="44086" xr:uid="{00000000-0005-0000-0000-0000A4A80000}"/>
    <cellStyle name="Normal 5 3 10 2 4 2" xfId="44087" xr:uid="{00000000-0005-0000-0000-0000A5A80000}"/>
    <cellStyle name="Normal 5 3 10 2 4 2 2" xfId="44088" xr:uid="{00000000-0005-0000-0000-0000A6A80000}"/>
    <cellStyle name="Normal 5 3 10 2 4 3" xfId="44089" xr:uid="{00000000-0005-0000-0000-0000A7A80000}"/>
    <cellStyle name="Normal 5 3 10 2 5" xfId="44090" xr:uid="{00000000-0005-0000-0000-0000A8A80000}"/>
    <cellStyle name="Normal 5 3 10 3" xfId="44091" xr:uid="{00000000-0005-0000-0000-0000A9A80000}"/>
    <cellStyle name="Normal 5 3 10 3 2" xfId="44092" xr:uid="{00000000-0005-0000-0000-0000AAA80000}"/>
    <cellStyle name="Normal 5 3 10 3 2 2" xfId="44093" xr:uid="{00000000-0005-0000-0000-0000ABA80000}"/>
    <cellStyle name="Normal 5 3 10 3 3" xfId="44094" xr:uid="{00000000-0005-0000-0000-0000ACA80000}"/>
    <cellStyle name="Normal 5 3 10 3 3 2" xfId="44095" xr:uid="{00000000-0005-0000-0000-0000ADA80000}"/>
    <cellStyle name="Normal 5 3 10 3 3 2 2" xfId="44096" xr:uid="{00000000-0005-0000-0000-0000AEA80000}"/>
    <cellStyle name="Normal 5 3 10 3 3 3" xfId="44097" xr:uid="{00000000-0005-0000-0000-0000AFA80000}"/>
    <cellStyle name="Normal 5 3 10 3 4" xfId="44098" xr:uid="{00000000-0005-0000-0000-0000B0A80000}"/>
    <cellStyle name="Normal 5 3 10 4" xfId="44099" xr:uid="{00000000-0005-0000-0000-0000B1A80000}"/>
    <cellStyle name="Normal 5 3 10 4 2" xfId="44100" xr:uid="{00000000-0005-0000-0000-0000B2A80000}"/>
    <cellStyle name="Normal 5 3 10 5" xfId="44101" xr:uid="{00000000-0005-0000-0000-0000B3A80000}"/>
    <cellStyle name="Normal 5 3 10 5 2" xfId="44102" xr:uid="{00000000-0005-0000-0000-0000B4A80000}"/>
    <cellStyle name="Normal 5 3 10 5 2 2" xfId="44103" xr:uid="{00000000-0005-0000-0000-0000B5A80000}"/>
    <cellStyle name="Normal 5 3 10 5 3" xfId="44104" xr:uid="{00000000-0005-0000-0000-0000B6A80000}"/>
    <cellStyle name="Normal 5 3 10 6" xfId="44105" xr:uid="{00000000-0005-0000-0000-0000B7A80000}"/>
    <cellStyle name="Normal 5 3 11" xfId="44106" xr:uid="{00000000-0005-0000-0000-0000B8A80000}"/>
    <cellStyle name="Normal 5 3 11 2" xfId="44107" xr:uid="{00000000-0005-0000-0000-0000B9A80000}"/>
    <cellStyle name="Normal 5 3 11 2 2" xfId="44108" xr:uid="{00000000-0005-0000-0000-0000BAA80000}"/>
    <cellStyle name="Normal 5 3 11 2 2 2" xfId="44109" xr:uid="{00000000-0005-0000-0000-0000BBA80000}"/>
    <cellStyle name="Normal 5 3 11 2 2 2 2" xfId="44110" xr:uid="{00000000-0005-0000-0000-0000BCA80000}"/>
    <cellStyle name="Normal 5 3 11 2 2 3" xfId="44111" xr:uid="{00000000-0005-0000-0000-0000BDA80000}"/>
    <cellStyle name="Normal 5 3 11 2 2 3 2" xfId="44112" xr:uid="{00000000-0005-0000-0000-0000BEA80000}"/>
    <cellStyle name="Normal 5 3 11 2 2 3 2 2" xfId="44113" xr:uid="{00000000-0005-0000-0000-0000BFA80000}"/>
    <cellStyle name="Normal 5 3 11 2 2 3 3" xfId="44114" xr:uid="{00000000-0005-0000-0000-0000C0A80000}"/>
    <cellStyle name="Normal 5 3 11 2 2 4" xfId="44115" xr:uid="{00000000-0005-0000-0000-0000C1A80000}"/>
    <cellStyle name="Normal 5 3 11 2 3" xfId="44116" xr:uid="{00000000-0005-0000-0000-0000C2A80000}"/>
    <cellStyle name="Normal 5 3 11 2 3 2" xfId="44117" xr:uid="{00000000-0005-0000-0000-0000C3A80000}"/>
    <cellStyle name="Normal 5 3 11 2 4" xfId="44118" xr:uid="{00000000-0005-0000-0000-0000C4A80000}"/>
    <cellStyle name="Normal 5 3 11 2 4 2" xfId="44119" xr:uid="{00000000-0005-0000-0000-0000C5A80000}"/>
    <cellStyle name="Normal 5 3 11 2 4 2 2" xfId="44120" xr:uid="{00000000-0005-0000-0000-0000C6A80000}"/>
    <cellStyle name="Normal 5 3 11 2 4 3" xfId="44121" xr:uid="{00000000-0005-0000-0000-0000C7A80000}"/>
    <cellStyle name="Normal 5 3 11 2 5" xfId="44122" xr:uid="{00000000-0005-0000-0000-0000C8A80000}"/>
    <cellStyle name="Normal 5 3 11 3" xfId="44123" xr:uid="{00000000-0005-0000-0000-0000C9A80000}"/>
    <cellStyle name="Normal 5 3 11 3 2" xfId="44124" xr:uid="{00000000-0005-0000-0000-0000CAA80000}"/>
    <cellStyle name="Normal 5 3 11 3 2 2" xfId="44125" xr:uid="{00000000-0005-0000-0000-0000CBA80000}"/>
    <cellStyle name="Normal 5 3 11 3 3" xfId="44126" xr:uid="{00000000-0005-0000-0000-0000CCA80000}"/>
    <cellStyle name="Normal 5 3 11 3 3 2" xfId="44127" xr:uid="{00000000-0005-0000-0000-0000CDA80000}"/>
    <cellStyle name="Normal 5 3 11 3 3 2 2" xfId="44128" xr:uid="{00000000-0005-0000-0000-0000CEA80000}"/>
    <cellStyle name="Normal 5 3 11 3 3 3" xfId="44129" xr:uid="{00000000-0005-0000-0000-0000CFA80000}"/>
    <cellStyle name="Normal 5 3 11 3 4" xfId="44130" xr:uid="{00000000-0005-0000-0000-0000D0A80000}"/>
    <cellStyle name="Normal 5 3 11 4" xfId="44131" xr:uid="{00000000-0005-0000-0000-0000D1A80000}"/>
    <cellStyle name="Normal 5 3 11 4 2" xfId="44132" xr:uid="{00000000-0005-0000-0000-0000D2A80000}"/>
    <cellStyle name="Normal 5 3 11 5" xfId="44133" xr:uid="{00000000-0005-0000-0000-0000D3A80000}"/>
    <cellStyle name="Normal 5 3 11 5 2" xfId="44134" xr:uid="{00000000-0005-0000-0000-0000D4A80000}"/>
    <cellStyle name="Normal 5 3 11 5 2 2" xfId="44135" xr:uid="{00000000-0005-0000-0000-0000D5A80000}"/>
    <cellStyle name="Normal 5 3 11 5 3" xfId="44136" xr:uid="{00000000-0005-0000-0000-0000D6A80000}"/>
    <cellStyle name="Normal 5 3 11 6" xfId="44137" xr:uid="{00000000-0005-0000-0000-0000D7A80000}"/>
    <cellStyle name="Normal 5 3 12" xfId="44138" xr:uid="{00000000-0005-0000-0000-0000D8A80000}"/>
    <cellStyle name="Normal 5 3 12 2" xfId="44139" xr:uid="{00000000-0005-0000-0000-0000D9A80000}"/>
    <cellStyle name="Normal 5 3 12 2 2" xfId="44140" xr:uid="{00000000-0005-0000-0000-0000DAA80000}"/>
    <cellStyle name="Normal 5 3 12 2 2 2" xfId="44141" xr:uid="{00000000-0005-0000-0000-0000DBA80000}"/>
    <cellStyle name="Normal 5 3 12 2 3" xfId="44142" xr:uid="{00000000-0005-0000-0000-0000DCA80000}"/>
    <cellStyle name="Normal 5 3 12 2 3 2" xfId="44143" xr:uid="{00000000-0005-0000-0000-0000DDA80000}"/>
    <cellStyle name="Normal 5 3 12 2 3 2 2" xfId="44144" xr:uid="{00000000-0005-0000-0000-0000DEA80000}"/>
    <cellStyle name="Normal 5 3 12 2 3 3" xfId="44145" xr:uid="{00000000-0005-0000-0000-0000DFA80000}"/>
    <cellStyle name="Normal 5 3 12 2 4" xfId="44146" xr:uid="{00000000-0005-0000-0000-0000E0A80000}"/>
    <cellStyle name="Normal 5 3 12 3" xfId="44147" xr:uid="{00000000-0005-0000-0000-0000E1A80000}"/>
    <cellStyle name="Normal 5 3 12 3 2" xfId="44148" xr:uid="{00000000-0005-0000-0000-0000E2A80000}"/>
    <cellStyle name="Normal 5 3 12 4" xfId="44149" xr:uid="{00000000-0005-0000-0000-0000E3A80000}"/>
    <cellStyle name="Normal 5 3 12 4 2" xfId="44150" xr:uid="{00000000-0005-0000-0000-0000E4A80000}"/>
    <cellStyle name="Normal 5 3 12 4 2 2" xfId="44151" xr:uid="{00000000-0005-0000-0000-0000E5A80000}"/>
    <cellStyle name="Normal 5 3 12 4 3" xfId="44152" xr:uid="{00000000-0005-0000-0000-0000E6A80000}"/>
    <cellStyle name="Normal 5 3 12 5" xfId="44153" xr:uid="{00000000-0005-0000-0000-0000E7A80000}"/>
    <cellStyle name="Normal 5 3 13" xfId="44154" xr:uid="{00000000-0005-0000-0000-0000E8A80000}"/>
    <cellStyle name="Normal 5 3 13 2" xfId="44155" xr:uid="{00000000-0005-0000-0000-0000E9A80000}"/>
    <cellStyle name="Normal 5 3 13 2 2" xfId="44156" xr:uid="{00000000-0005-0000-0000-0000EAA80000}"/>
    <cellStyle name="Normal 5 3 13 3" xfId="44157" xr:uid="{00000000-0005-0000-0000-0000EBA80000}"/>
    <cellStyle name="Normal 5 3 13 3 2" xfId="44158" xr:uid="{00000000-0005-0000-0000-0000ECA80000}"/>
    <cellStyle name="Normal 5 3 13 3 2 2" xfId="44159" xr:uid="{00000000-0005-0000-0000-0000EDA80000}"/>
    <cellStyle name="Normal 5 3 13 3 3" xfId="44160" xr:uid="{00000000-0005-0000-0000-0000EEA80000}"/>
    <cellStyle name="Normal 5 3 13 4" xfId="44161" xr:uid="{00000000-0005-0000-0000-0000EFA80000}"/>
    <cellStyle name="Normal 5 3 14" xfId="44162" xr:uid="{00000000-0005-0000-0000-0000F0A80000}"/>
    <cellStyle name="Normal 5 3 14 2" xfId="44163" xr:uid="{00000000-0005-0000-0000-0000F1A80000}"/>
    <cellStyle name="Normal 5 3 14 2 2" xfId="44164" xr:uid="{00000000-0005-0000-0000-0000F2A80000}"/>
    <cellStyle name="Normal 5 3 14 3" xfId="44165" xr:uid="{00000000-0005-0000-0000-0000F3A80000}"/>
    <cellStyle name="Normal 5 3 14 3 2" xfId="44166" xr:uid="{00000000-0005-0000-0000-0000F4A80000}"/>
    <cellStyle name="Normal 5 3 14 3 2 2" xfId="44167" xr:uid="{00000000-0005-0000-0000-0000F5A80000}"/>
    <cellStyle name="Normal 5 3 14 3 3" xfId="44168" xr:uid="{00000000-0005-0000-0000-0000F6A80000}"/>
    <cellStyle name="Normal 5 3 14 4" xfId="44169" xr:uid="{00000000-0005-0000-0000-0000F7A80000}"/>
    <cellStyle name="Normal 5 3 15" xfId="44170" xr:uid="{00000000-0005-0000-0000-0000F8A80000}"/>
    <cellStyle name="Normal 5 3 15 2" xfId="44171" xr:uid="{00000000-0005-0000-0000-0000F9A80000}"/>
    <cellStyle name="Normal 5 3 15 2 2" xfId="44172" xr:uid="{00000000-0005-0000-0000-0000FAA80000}"/>
    <cellStyle name="Normal 5 3 15 3" xfId="44173" xr:uid="{00000000-0005-0000-0000-0000FBA80000}"/>
    <cellStyle name="Normal 5 3 15 3 2" xfId="44174" xr:uid="{00000000-0005-0000-0000-0000FCA80000}"/>
    <cellStyle name="Normal 5 3 15 3 2 2" xfId="44175" xr:uid="{00000000-0005-0000-0000-0000FDA80000}"/>
    <cellStyle name="Normal 5 3 15 3 3" xfId="44176" xr:uid="{00000000-0005-0000-0000-0000FEA80000}"/>
    <cellStyle name="Normal 5 3 15 4" xfId="44177" xr:uid="{00000000-0005-0000-0000-0000FFA80000}"/>
    <cellStyle name="Normal 5 3 16" xfId="44178" xr:uid="{00000000-0005-0000-0000-000000A90000}"/>
    <cellStyle name="Normal 5 3 16 2" xfId="44179" xr:uid="{00000000-0005-0000-0000-000001A90000}"/>
    <cellStyle name="Normal 5 3 16 2 2" xfId="44180" xr:uid="{00000000-0005-0000-0000-000002A90000}"/>
    <cellStyle name="Normal 5 3 16 3" xfId="44181" xr:uid="{00000000-0005-0000-0000-000003A90000}"/>
    <cellStyle name="Normal 5 3 17" xfId="44182" xr:uid="{00000000-0005-0000-0000-000004A90000}"/>
    <cellStyle name="Normal 5 3 17 2" xfId="44183" xr:uid="{00000000-0005-0000-0000-000005A90000}"/>
    <cellStyle name="Normal 5 3 18" xfId="44184" xr:uid="{00000000-0005-0000-0000-000006A90000}"/>
    <cellStyle name="Normal 5 3 18 2" xfId="44185" xr:uid="{00000000-0005-0000-0000-000007A90000}"/>
    <cellStyle name="Normal 5 3 19" xfId="44186" xr:uid="{00000000-0005-0000-0000-000008A90000}"/>
    <cellStyle name="Normal 5 3 2" xfId="1363" xr:uid="{00000000-0005-0000-0000-000009A90000}"/>
    <cellStyle name="Normal 5 3 2 10" xfId="44187" xr:uid="{00000000-0005-0000-0000-00000AA90000}"/>
    <cellStyle name="Normal 5 3 2 10 2" xfId="44188" xr:uid="{00000000-0005-0000-0000-00000BA90000}"/>
    <cellStyle name="Normal 5 3 2 10 2 2" xfId="44189" xr:uid="{00000000-0005-0000-0000-00000CA90000}"/>
    <cellStyle name="Normal 5 3 2 10 2 2 2" xfId="44190" xr:uid="{00000000-0005-0000-0000-00000DA90000}"/>
    <cellStyle name="Normal 5 3 2 10 2 2 2 2" xfId="44191" xr:uid="{00000000-0005-0000-0000-00000EA90000}"/>
    <cellStyle name="Normal 5 3 2 10 2 2 3" xfId="44192" xr:uid="{00000000-0005-0000-0000-00000FA90000}"/>
    <cellStyle name="Normal 5 3 2 10 2 2 3 2" xfId="44193" xr:uid="{00000000-0005-0000-0000-000010A90000}"/>
    <cellStyle name="Normal 5 3 2 10 2 2 3 2 2" xfId="44194" xr:uid="{00000000-0005-0000-0000-000011A90000}"/>
    <cellStyle name="Normal 5 3 2 10 2 2 3 3" xfId="44195" xr:uid="{00000000-0005-0000-0000-000012A90000}"/>
    <cellStyle name="Normal 5 3 2 10 2 2 4" xfId="44196" xr:uid="{00000000-0005-0000-0000-000013A90000}"/>
    <cellStyle name="Normal 5 3 2 10 2 3" xfId="44197" xr:uid="{00000000-0005-0000-0000-000014A90000}"/>
    <cellStyle name="Normal 5 3 2 10 2 3 2" xfId="44198" xr:uid="{00000000-0005-0000-0000-000015A90000}"/>
    <cellStyle name="Normal 5 3 2 10 2 4" xfId="44199" xr:uid="{00000000-0005-0000-0000-000016A90000}"/>
    <cellStyle name="Normal 5 3 2 10 2 4 2" xfId="44200" xr:uid="{00000000-0005-0000-0000-000017A90000}"/>
    <cellStyle name="Normal 5 3 2 10 2 4 2 2" xfId="44201" xr:uid="{00000000-0005-0000-0000-000018A90000}"/>
    <cellStyle name="Normal 5 3 2 10 2 4 3" xfId="44202" xr:uid="{00000000-0005-0000-0000-000019A90000}"/>
    <cellStyle name="Normal 5 3 2 10 2 5" xfId="44203" xr:uid="{00000000-0005-0000-0000-00001AA90000}"/>
    <cellStyle name="Normal 5 3 2 10 3" xfId="44204" xr:uid="{00000000-0005-0000-0000-00001BA90000}"/>
    <cellStyle name="Normal 5 3 2 10 3 2" xfId="44205" xr:uid="{00000000-0005-0000-0000-00001CA90000}"/>
    <cellStyle name="Normal 5 3 2 10 3 2 2" xfId="44206" xr:uid="{00000000-0005-0000-0000-00001DA90000}"/>
    <cellStyle name="Normal 5 3 2 10 3 3" xfId="44207" xr:uid="{00000000-0005-0000-0000-00001EA90000}"/>
    <cellStyle name="Normal 5 3 2 10 3 3 2" xfId="44208" xr:uid="{00000000-0005-0000-0000-00001FA90000}"/>
    <cellStyle name="Normal 5 3 2 10 3 3 2 2" xfId="44209" xr:uid="{00000000-0005-0000-0000-000020A90000}"/>
    <cellStyle name="Normal 5 3 2 10 3 3 3" xfId="44210" xr:uid="{00000000-0005-0000-0000-000021A90000}"/>
    <cellStyle name="Normal 5 3 2 10 3 4" xfId="44211" xr:uid="{00000000-0005-0000-0000-000022A90000}"/>
    <cellStyle name="Normal 5 3 2 10 4" xfId="44212" xr:uid="{00000000-0005-0000-0000-000023A90000}"/>
    <cellStyle name="Normal 5 3 2 10 4 2" xfId="44213" xr:uid="{00000000-0005-0000-0000-000024A90000}"/>
    <cellStyle name="Normal 5 3 2 10 5" xfId="44214" xr:uid="{00000000-0005-0000-0000-000025A90000}"/>
    <cellStyle name="Normal 5 3 2 10 5 2" xfId="44215" xr:uid="{00000000-0005-0000-0000-000026A90000}"/>
    <cellStyle name="Normal 5 3 2 10 5 2 2" xfId="44216" xr:uid="{00000000-0005-0000-0000-000027A90000}"/>
    <cellStyle name="Normal 5 3 2 10 5 3" xfId="44217" xr:uid="{00000000-0005-0000-0000-000028A90000}"/>
    <cellStyle name="Normal 5 3 2 10 6" xfId="44218" xr:uid="{00000000-0005-0000-0000-000029A90000}"/>
    <cellStyle name="Normal 5 3 2 11" xfId="44219" xr:uid="{00000000-0005-0000-0000-00002AA90000}"/>
    <cellStyle name="Normal 5 3 2 11 2" xfId="44220" xr:uid="{00000000-0005-0000-0000-00002BA90000}"/>
    <cellStyle name="Normal 5 3 2 11 2 2" xfId="44221" xr:uid="{00000000-0005-0000-0000-00002CA90000}"/>
    <cellStyle name="Normal 5 3 2 11 2 2 2" xfId="44222" xr:uid="{00000000-0005-0000-0000-00002DA90000}"/>
    <cellStyle name="Normal 5 3 2 11 2 3" xfId="44223" xr:uid="{00000000-0005-0000-0000-00002EA90000}"/>
    <cellStyle name="Normal 5 3 2 11 2 3 2" xfId="44224" xr:uid="{00000000-0005-0000-0000-00002FA90000}"/>
    <cellStyle name="Normal 5 3 2 11 2 3 2 2" xfId="44225" xr:uid="{00000000-0005-0000-0000-000030A90000}"/>
    <cellStyle name="Normal 5 3 2 11 2 3 3" xfId="44226" xr:uid="{00000000-0005-0000-0000-000031A90000}"/>
    <cellStyle name="Normal 5 3 2 11 2 4" xfId="44227" xr:uid="{00000000-0005-0000-0000-000032A90000}"/>
    <cellStyle name="Normal 5 3 2 11 3" xfId="44228" xr:uid="{00000000-0005-0000-0000-000033A90000}"/>
    <cellStyle name="Normal 5 3 2 11 3 2" xfId="44229" xr:uid="{00000000-0005-0000-0000-000034A90000}"/>
    <cellStyle name="Normal 5 3 2 11 4" xfId="44230" xr:uid="{00000000-0005-0000-0000-000035A90000}"/>
    <cellStyle name="Normal 5 3 2 11 4 2" xfId="44231" xr:uid="{00000000-0005-0000-0000-000036A90000}"/>
    <cellStyle name="Normal 5 3 2 11 4 2 2" xfId="44232" xr:uid="{00000000-0005-0000-0000-000037A90000}"/>
    <cellStyle name="Normal 5 3 2 11 4 3" xfId="44233" xr:uid="{00000000-0005-0000-0000-000038A90000}"/>
    <cellStyle name="Normal 5 3 2 11 5" xfId="44234" xr:uid="{00000000-0005-0000-0000-000039A90000}"/>
    <cellStyle name="Normal 5 3 2 12" xfId="44235" xr:uid="{00000000-0005-0000-0000-00003AA90000}"/>
    <cellStyle name="Normal 5 3 2 12 2" xfId="44236" xr:uid="{00000000-0005-0000-0000-00003BA90000}"/>
    <cellStyle name="Normal 5 3 2 12 2 2" xfId="44237" xr:uid="{00000000-0005-0000-0000-00003CA90000}"/>
    <cellStyle name="Normal 5 3 2 12 3" xfId="44238" xr:uid="{00000000-0005-0000-0000-00003DA90000}"/>
    <cellStyle name="Normal 5 3 2 12 3 2" xfId="44239" xr:uid="{00000000-0005-0000-0000-00003EA90000}"/>
    <cellStyle name="Normal 5 3 2 12 3 2 2" xfId="44240" xr:uid="{00000000-0005-0000-0000-00003FA90000}"/>
    <cellStyle name="Normal 5 3 2 12 3 3" xfId="44241" xr:uid="{00000000-0005-0000-0000-000040A90000}"/>
    <cellStyle name="Normal 5 3 2 12 4" xfId="44242" xr:uid="{00000000-0005-0000-0000-000041A90000}"/>
    <cellStyle name="Normal 5 3 2 13" xfId="44243" xr:uid="{00000000-0005-0000-0000-000042A90000}"/>
    <cellStyle name="Normal 5 3 2 13 2" xfId="44244" xr:uid="{00000000-0005-0000-0000-000043A90000}"/>
    <cellStyle name="Normal 5 3 2 13 2 2" xfId="44245" xr:uid="{00000000-0005-0000-0000-000044A90000}"/>
    <cellStyle name="Normal 5 3 2 13 3" xfId="44246" xr:uid="{00000000-0005-0000-0000-000045A90000}"/>
    <cellStyle name="Normal 5 3 2 13 3 2" xfId="44247" xr:uid="{00000000-0005-0000-0000-000046A90000}"/>
    <cellStyle name="Normal 5 3 2 13 3 2 2" xfId="44248" xr:uid="{00000000-0005-0000-0000-000047A90000}"/>
    <cellStyle name="Normal 5 3 2 13 3 3" xfId="44249" xr:uid="{00000000-0005-0000-0000-000048A90000}"/>
    <cellStyle name="Normal 5 3 2 13 4" xfId="44250" xr:uid="{00000000-0005-0000-0000-000049A90000}"/>
    <cellStyle name="Normal 5 3 2 14" xfId="44251" xr:uid="{00000000-0005-0000-0000-00004AA90000}"/>
    <cellStyle name="Normal 5 3 2 14 2" xfId="44252" xr:uid="{00000000-0005-0000-0000-00004BA90000}"/>
    <cellStyle name="Normal 5 3 2 14 2 2" xfId="44253" xr:uid="{00000000-0005-0000-0000-00004CA90000}"/>
    <cellStyle name="Normal 5 3 2 14 3" xfId="44254" xr:uid="{00000000-0005-0000-0000-00004DA90000}"/>
    <cellStyle name="Normal 5 3 2 14 3 2" xfId="44255" xr:uid="{00000000-0005-0000-0000-00004EA90000}"/>
    <cellStyle name="Normal 5 3 2 14 3 2 2" xfId="44256" xr:uid="{00000000-0005-0000-0000-00004FA90000}"/>
    <cellStyle name="Normal 5 3 2 14 3 3" xfId="44257" xr:uid="{00000000-0005-0000-0000-000050A90000}"/>
    <cellStyle name="Normal 5 3 2 14 4" xfId="44258" xr:uid="{00000000-0005-0000-0000-000051A90000}"/>
    <cellStyle name="Normal 5 3 2 15" xfId="44259" xr:uid="{00000000-0005-0000-0000-000052A90000}"/>
    <cellStyle name="Normal 5 3 2 15 2" xfId="44260" xr:uid="{00000000-0005-0000-0000-000053A90000}"/>
    <cellStyle name="Normal 5 3 2 15 2 2" xfId="44261" xr:uid="{00000000-0005-0000-0000-000054A90000}"/>
    <cellStyle name="Normal 5 3 2 15 3" xfId="44262" xr:uid="{00000000-0005-0000-0000-000055A90000}"/>
    <cellStyle name="Normal 5 3 2 16" xfId="44263" xr:uid="{00000000-0005-0000-0000-000056A90000}"/>
    <cellStyle name="Normal 5 3 2 16 2" xfId="44264" xr:uid="{00000000-0005-0000-0000-000057A90000}"/>
    <cellStyle name="Normal 5 3 2 17" xfId="44265" xr:uid="{00000000-0005-0000-0000-000058A90000}"/>
    <cellStyle name="Normal 5 3 2 17 2" xfId="44266" xr:uid="{00000000-0005-0000-0000-000059A90000}"/>
    <cellStyle name="Normal 5 3 2 18" xfId="44267" xr:uid="{00000000-0005-0000-0000-00005AA90000}"/>
    <cellStyle name="Normal 5 3 2 19" xfId="44268" xr:uid="{00000000-0005-0000-0000-00005BA90000}"/>
    <cellStyle name="Normal 5 3 2 2" xfId="1364" xr:uid="{00000000-0005-0000-0000-00005CA90000}"/>
    <cellStyle name="Normal 5 3 2 2 10" xfId="44269" xr:uid="{00000000-0005-0000-0000-00005DA90000}"/>
    <cellStyle name="Normal 5 3 2 2 10 2" xfId="44270" xr:uid="{00000000-0005-0000-0000-00005EA90000}"/>
    <cellStyle name="Normal 5 3 2 2 10 2 2" xfId="44271" xr:uid="{00000000-0005-0000-0000-00005FA90000}"/>
    <cellStyle name="Normal 5 3 2 2 10 3" xfId="44272" xr:uid="{00000000-0005-0000-0000-000060A90000}"/>
    <cellStyle name="Normal 5 3 2 2 10 3 2" xfId="44273" xr:uid="{00000000-0005-0000-0000-000061A90000}"/>
    <cellStyle name="Normal 5 3 2 2 10 3 2 2" xfId="44274" xr:uid="{00000000-0005-0000-0000-000062A90000}"/>
    <cellStyle name="Normal 5 3 2 2 10 3 3" xfId="44275" xr:uid="{00000000-0005-0000-0000-000063A90000}"/>
    <cellStyle name="Normal 5 3 2 2 10 4" xfId="44276" xr:uid="{00000000-0005-0000-0000-000064A90000}"/>
    <cellStyle name="Normal 5 3 2 2 11" xfId="44277" xr:uid="{00000000-0005-0000-0000-000065A90000}"/>
    <cellStyle name="Normal 5 3 2 2 11 2" xfId="44278" xr:uid="{00000000-0005-0000-0000-000066A90000}"/>
    <cellStyle name="Normal 5 3 2 2 11 2 2" xfId="44279" xr:uid="{00000000-0005-0000-0000-000067A90000}"/>
    <cellStyle name="Normal 5 3 2 2 11 3" xfId="44280" xr:uid="{00000000-0005-0000-0000-000068A90000}"/>
    <cellStyle name="Normal 5 3 2 2 11 3 2" xfId="44281" xr:uid="{00000000-0005-0000-0000-000069A90000}"/>
    <cellStyle name="Normal 5 3 2 2 11 3 2 2" xfId="44282" xr:uid="{00000000-0005-0000-0000-00006AA90000}"/>
    <cellStyle name="Normal 5 3 2 2 11 3 3" xfId="44283" xr:uid="{00000000-0005-0000-0000-00006BA90000}"/>
    <cellStyle name="Normal 5 3 2 2 11 4" xfId="44284" xr:uid="{00000000-0005-0000-0000-00006CA90000}"/>
    <cellStyle name="Normal 5 3 2 2 12" xfId="44285" xr:uid="{00000000-0005-0000-0000-00006DA90000}"/>
    <cellStyle name="Normal 5 3 2 2 12 2" xfId="44286" xr:uid="{00000000-0005-0000-0000-00006EA90000}"/>
    <cellStyle name="Normal 5 3 2 2 12 2 2" xfId="44287" xr:uid="{00000000-0005-0000-0000-00006FA90000}"/>
    <cellStyle name="Normal 5 3 2 2 12 3" xfId="44288" xr:uid="{00000000-0005-0000-0000-000070A90000}"/>
    <cellStyle name="Normal 5 3 2 2 12 3 2" xfId="44289" xr:uid="{00000000-0005-0000-0000-000071A90000}"/>
    <cellStyle name="Normal 5 3 2 2 12 3 2 2" xfId="44290" xr:uid="{00000000-0005-0000-0000-000072A90000}"/>
    <cellStyle name="Normal 5 3 2 2 12 3 3" xfId="44291" xr:uid="{00000000-0005-0000-0000-000073A90000}"/>
    <cellStyle name="Normal 5 3 2 2 12 4" xfId="44292" xr:uid="{00000000-0005-0000-0000-000074A90000}"/>
    <cellStyle name="Normal 5 3 2 2 13" xfId="44293" xr:uid="{00000000-0005-0000-0000-000075A90000}"/>
    <cellStyle name="Normal 5 3 2 2 13 2" xfId="44294" xr:uid="{00000000-0005-0000-0000-000076A90000}"/>
    <cellStyle name="Normal 5 3 2 2 13 2 2" xfId="44295" xr:uid="{00000000-0005-0000-0000-000077A90000}"/>
    <cellStyle name="Normal 5 3 2 2 13 3" xfId="44296" xr:uid="{00000000-0005-0000-0000-000078A90000}"/>
    <cellStyle name="Normal 5 3 2 2 14" xfId="44297" xr:uid="{00000000-0005-0000-0000-000079A90000}"/>
    <cellStyle name="Normal 5 3 2 2 14 2" xfId="44298" xr:uid="{00000000-0005-0000-0000-00007AA90000}"/>
    <cellStyle name="Normal 5 3 2 2 15" xfId="44299" xr:uid="{00000000-0005-0000-0000-00007BA90000}"/>
    <cellStyle name="Normal 5 3 2 2 15 2" xfId="44300" xr:uid="{00000000-0005-0000-0000-00007CA90000}"/>
    <cellStyle name="Normal 5 3 2 2 16" xfId="44301" xr:uid="{00000000-0005-0000-0000-00007DA90000}"/>
    <cellStyle name="Normal 5 3 2 2 17" xfId="44302" xr:uid="{00000000-0005-0000-0000-00007EA90000}"/>
    <cellStyle name="Normal 5 3 2 2 2" xfId="1365" xr:uid="{00000000-0005-0000-0000-00007FA90000}"/>
    <cellStyle name="Normal 5 3 2 2 2 10" xfId="44303" xr:uid="{00000000-0005-0000-0000-000080A90000}"/>
    <cellStyle name="Normal 5 3 2 2 2 11" xfId="44304" xr:uid="{00000000-0005-0000-0000-000081A90000}"/>
    <cellStyle name="Normal 5 3 2 2 2 2" xfId="44305" xr:uid="{00000000-0005-0000-0000-000082A90000}"/>
    <cellStyle name="Normal 5 3 2 2 2 2 10" xfId="44306" xr:uid="{00000000-0005-0000-0000-000083A90000}"/>
    <cellStyle name="Normal 5 3 2 2 2 2 2" xfId="44307" xr:uid="{00000000-0005-0000-0000-000084A90000}"/>
    <cellStyle name="Normal 5 3 2 2 2 2 2 2" xfId="44308" xr:uid="{00000000-0005-0000-0000-000085A90000}"/>
    <cellStyle name="Normal 5 3 2 2 2 2 2 2 2" xfId="44309" xr:uid="{00000000-0005-0000-0000-000086A90000}"/>
    <cellStyle name="Normal 5 3 2 2 2 2 2 2 2 2" xfId="44310" xr:uid="{00000000-0005-0000-0000-000087A90000}"/>
    <cellStyle name="Normal 5 3 2 2 2 2 2 2 2 2 2" xfId="44311" xr:uid="{00000000-0005-0000-0000-000088A90000}"/>
    <cellStyle name="Normal 5 3 2 2 2 2 2 2 2 3" xfId="44312" xr:uid="{00000000-0005-0000-0000-000089A90000}"/>
    <cellStyle name="Normal 5 3 2 2 2 2 2 2 2 3 2" xfId="44313" xr:uid="{00000000-0005-0000-0000-00008AA90000}"/>
    <cellStyle name="Normal 5 3 2 2 2 2 2 2 2 3 2 2" xfId="44314" xr:uid="{00000000-0005-0000-0000-00008BA90000}"/>
    <cellStyle name="Normal 5 3 2 2 2 2 2 2 2 3 3" xfId="44315" xr:uid="{00000000-0005-0000-0000-00008CA90000}"/>
    <cellStyle name="Normal 5 3 2 2 2 2 2 2 2 4" xfId="44316" xr:uid="{00000000-0005-0000-0000-00008DA90000}"/>
    <cellStyle name="Normal 5 3 2 2 2 2 2 2 3" xfId="44317" xr:uid="{00000000-0005-0000-0000-00008EA90000}"/>
    <cellStyle name="Normal 5 3 2 2 2 2 2 2 3 2" xfId="44318" xr:uid="{00000000-0005-0000-0000-00008FA90000}"/>
    <cellStyle name="Normal 5 3 2 2 2 2 2 2 4" xfId="44319" xr:uid="{00000000-0005-0000-0000-000090A90000}"/>
    <cellStyle name="Normal 5 3 2 2 2 2 2 2 4 2" xfId="44320" xr:uid="{00000000-0005-0000-0000-000091A90000}"/>
    <cellStyle name="Normal 5 3 2 2 2 2 2 2 4 2 2" xfId="44321" xr:uid="{00000000-0005-0000-0000-000092A90000}"/>
    <cellStyle name="Normal 5 3 2 2 2 2 2 2 4 3" xfId="44322" xr:uid="{00000000-0005-0000-0000-000093A90000}"/>
    <cellStyle name="Normal 5 3 2 2 2 2 2 2 5" xfId="44323" xr:uid="{00000000-0005-0000-0000-000094A90000}"/>
    <cellStyle name="Normal 5 3 2 2 2 2 2 3" xfId="44324" xr:uid="{00000000-0005-0000-0000-000095A90000}"/>
    <cellStyle name="Normal 5 3 2 2 2 2 2 3 2" xfId="44325" xr:uid="{00000000-0005-0000-0000-000096A90000}"/>
    <cellStyle name="Normal 5 3 2 2 2 2 2 3 2 2" xfId="44326" xr:uid="{00000000-0005-0000-0000-000097A90000}"/>
    <cellStyle name="Normal 5 3 2 2 2 2 2 3 3" xfId="44327" xr:uid="{00000000-0005-0000-0000-000098A90000}"/>
    <cellStyle name="Normal 5 3 2 2 2 2 2 3 3 2" xfId="44328" xr:uid="{00000000-0005-0000-0000-000099A90000}"/>
    <cellStyle name="Normal 5 3 2 2 2 2 2 3 3 2 2" xfId="44329" xr:uid="{00000000-0005-0000-0000-00009AA90000}"/>
    <cellStyle name="Normal 5 3 2 2 2 2 2 3 3 3" xfId="44330" xr:uid="{00000000-0005-0000-0000-00009BA90000}"/>
    <cellStyle name="Normal 5 3 2 2 2 2 2 3 4" xfId="44331" xr:uid="{00000000-0005-0000-0000-00009CA90000}"/>
    <cellStyle name="Normal 5 3 2 2 2 2 2 4" xfId="44332" xr:uid="{00000000-0005-0000-0000-00009DA90000}"/>
    <cellStyle name="Normal 5 3 2 2 2 2 2 4 2" xfId="44333" xr:uid="{00000000-0005-0000-0000-00009EA90000}"/>
    <cellStyle name="Normal 5 3 2 2 2 2 2 4 2 2" xfId="44334" xr:uid="{00000000-0005-0000-0000-00009FA90000}"/>
    <cellStyle name="Normal 5 3 2 2 2 2 2 4 3" xfId="44335" xr:uid="{00000000-0005-0000-0000-0000A0A90000}"/>
    <cellStyle name="Normal 5 3 2 2 2 2 2 4 3 2" xfId="44336" xr:uid="{00000000-0005-0000-0000-0000A1A90000}"/>
    <cellStyle name="Normal 5 3 2 2 2 2 2 4 3 2 2" xfId="44337" xr:uid="{00000000-0005-0000-0000-0000A2A90000}"/>
    <cellStyle name="Normal 5 3 2 2 2 2 2 4 3 3" xfId="44338" xr:uid="{00000000-0005-0000-0000-0000A3A90000}"/>
    <cellStyle name="Normal 5 3 2 2 2 2 2 4 4" xfId="44339" xr:uid="{00000000-0005-0000-0000-0000A4A90000}"/>
    <cellStyle name="Normal 5 3 2 2 2 2 2 5" xfId="44340" xr:uid="{00000000-0005-0000-0000-0000A5A90000}"/>
    <cellStyle name="Normal 5 3 2 2 2 2 2 5 2" xfId="44341" xr:uid="{00000000-0005-0000-0000-0000A6A90000}"/>
    <cellStyle name="Normal 5 3 2 2 2 2 2 6" xfId="44342" xr:uid="{00000000-0005-0000-0000-0000A7A90000}"/>
    <cellStyle name="Normal 5 3 2 2 2 2 2 6 2" xfId="44343" xr:uid="{00000000-0005-0000-0000-0000A8A90000}"/>
    <cellStyle name="Normal 5 3 2 2 2 2 2 6 2 2" xfId="44344" xr:uid="{00000000-0005-0000-0000-0000A9A90000}"/>
    <cellStyle name="Normal 5 3 2 2 2 2 2 6 3" xfId="44345" xr:uid="{00000000-0005-0000-0000-0000AAA90000}"/>
    <cellStyle name="Normal 5 3 2 2 2 2 2 7" xfId="44346" xr:uid="{00000000-0005-0000-0000-0000ABA90000}"/>
    <cellStyle name="Normal 5 3 2 2 2 2 2 7 2" xfId="44347" xr:uid="{00000000-0005-0000-0000-0000ACA90000}"/>
    <cellStyle name="Normal 5 3 2 2 2 2 2 8" xfId="44348" xr:uid="{00000000-0005-0000-0000-0000ADA90000}"/>
    <cellStyle name="Normal 5 3 2 2 2 2 3" xfId="44349" xr:uid="{00000000-0005-0000-0000-0000AEA90000}"/>
    <cellStyle name="Normal 5 3 2 2 2 2 3 2" xfId="44350" xr:uid="{00000000-0005-0000-0000-0000AFA90000}"/>
    <cellStyle name="Normal 5 3 2 2 2 2 3 2 2" xfId="44351" xr:uid="{00000000-0005-0000-0000-0000B0A90000}"/>
    <cellStyle name="Normal 5 3 2 2 2 2 3 2 2 2" xfId="44352" xr:uid="{00000000-0005-0000-0000-0000B1A90000}"/>
    <cellStyle name="Normal 5 3 2 2 2 2 3 2 3" xfId="44353" xr:uid="{00000000-0005-0000-0000-0000B2A90000}"/>
    <cellStyle name="Normal 5 3 2 2 2 2 3 2 3 2" xfId="44354" xr:uid="{00000000-0005-0000-0000-0000B3A90000}"/>
    <cellStyle name="Normal 5 3 2 2 2 2 3 2 3 2 2" xfId="44355" xr:uid="{00000000-0005-0000-0000-0000B4A90000}"/>
    <cellStyle name="Normal 5 3 2 2 2 2 3 2 3 3" xfId="44356" xr:uid="{00000000-0005-0000-0000-0000B5A90000}"/>
    <cellStyle name="Normal 5 3 2 2 2 2 3 2 4" xfId="44357" xr:uid="{00000000-0005-0000-0000-0000B6A90000}"/>
    <cellStyle name="Normal 5 3 2 2 2 2 3 3" xfId="44358" xr:uid="{00000000-0005-0000-0000-0000B7A90000}"/>
    <cellStyle name="Normal 5 3 2 2 2 2 3 3 2" xfId="44359" xr:uid="{00000000-0005-0000-0000-0000B8A90000}"/>
    <cellStyle name="Normal 5 3 2 2 2 2 3 4" xfId="44360" xr:uid="{00000000-0005-0000-0000-0000B9A90000}"/>
    <cellStyle name="Normal 5 3 2 2 2 2 3 4 2" xfId="44361" xr:uid="{00000000-0005-0000-0000-0000BAA90000}"/>
    <cellStyle name="Normal 5 3 2 2 2 2 3 4 2 2" xfId="44362" xr:uid="{00000000-0005-0000-0000-0000BBA90000}"/>
    <cellStyle name="Normal 5 3 2 2 2 2 3 4 3" xfId="44363" xr:uid="{00000000-0005-0000-0000-0000BCA90000}"/>
    <cellStyle name="Normal 5 3 2 2 2 2 3 5" xfId="44364" xr:uid="{00000000-0005-0000-0000-0000BDA90000}"/>
    <cellStyle name="Normal 5 3 2 2 2 2 4" xfId="44365" xr:uid="{00000000-0005-0000-0000-0000BEA90000}"/>
    <cellStyle name="Normal 5 3 2 2 2 2 4 2" xfId="44366" xr:uid="{00000000-0005-0000-0000-0000BFA90000}"/>
    <cellStyle name="Normal 5 3 2 2 2 2 4 2 2" xfId="44367" xr:uid="{00000000-0005-0000-0000-0000C0A90000}"/>
    <cellStyle name="Normal 5 3 2 2 2 2 4 3" xfId="44368" xr:uid="{00000000-0005-0000-0000-0000C1A90000}"/>
    <cellStyle name="Normal 5 3 2 2 2 2 4 3 2" xfId="44369" xr:uid="{00000000-0005-0000-0000-0000C2A90000}"/>
    <cellStyle name="Normal 5 3 2 2 2 2 4 3 2 2" xfId="44370" xr:uid="{00000000-0005-0000-0000-0000C3A90000}"/>
    <cellStyle name="Normal 5 3 2 2 2 2 4 3 3" xfId="44371" xr:uid="{00000000-0005-0000-0000-0000C4A90000}"/>
    <cellStyle name="Normal 5 3 2 2 2 2 4 4" xfId="44372" xr:uid="{00000000-0005-0000-0000-0000C5A90000}"/>
    <cellStyle name="Normal 5 3 2 2 2 2 5" xfId="44373" xr:uid="{00000000-0005-0000-0000-0000C6A90000}"/>
    <cellStyle name="Normal 5 3 2 2 2 2 5 2" xfId="44374" xr:uid="{00000000-0005-0000-0000-0000C7A90000}"/>
    <cellStyle name="Normal 5 3 2 2 2 2 5 2 2" xfId="44375" xr:uid="{00000000-0005-0000-0000-0000C8A90000}"/>
    <cellStyle name="Normal 5 3 2 2 2 2 5 3" xfId="44376" xr:uid="{00000000-0005-0000-0000-0000C9A90000}"/>
    <cellStyle name="Normal 5 3 2 2 2 2 5 3 2" xfId="44377" xr:uid="{00000000-0005-0000-0000-0000CAA90000}"/>
    <cellStyle name="Normal 5 3 2 2 2 2 5 3 2 2" xfId="44378" xr:uid="{00000000-0005-0000-0000-0000CBA90000}"/>
    <cellStyle name="Normal 5 3 2 2 2 2 5 3 3" xfId="44379" xr:uid="{00000000-0005-0000-0000-0000CCA90000}"/>
    <cellStyle name="Normal 5 3 2 2 2 2 5 4" xfId="44380" xr:uid="{00000000-0005-0000-0000-0000CDA90000}"/>
    <cellStyle name="Normal 5 3 2 2 2 2 6" xfId="44381" xr:uid="{00000000-0005-0000-0000-0000CEA90000}"/>
    <cellStyle name="Normal 5 3 2 2 2 2 6 2" xfId="44382" xr:uid="{00000000-0005-0000-0000-0000CFA90000}"/>
    <cellStyle name="Normal 5 3 2 2 2 2 7" xfId="44383" xr:uid="{00000000-0005-0000-0000-0000D0A90000}"/>
    <cellStyle name="Normal 5 3 2 2 2 2 7 2" xfId="44384" xr:uid="{00000000-0005-0000-0000-0000D1A90000}"/>
    <cellStyle name="Normal 5 3 2 2 2 2 7 2 2" xfId="44385" xr:uid="{00000000-0005-0000-0000-0000D2A90000}"/>
    <cellStyle name="Normal 5 3 2 2 2 2 7 3" xfId="44386" xr:uid="{00000000-0005-0000-0000-0000D3A90000}"/>
    <cellStyle name="Normal 5 3 2 2 2 2 8" xfId="44387" xr:uid="{00000000-0005-0000-0000-0000D4A90000}"/>
    <cellStyle name="Normal 5 3 2 2 2 2 8 2" xfId="44388" xr:uid="{00000000-0005-0000-0000-0000D5A90000}"/>
    <cellStyle name="Normal 5 3 2 2 2 2 9" xfId="44389" xr:uid="{00000000-0005-0000-0000-0000D6A90000}"/>
    <cellStyle name="Normal 5 3 2 2 2 3" xfId="44390" xr:uid="{00000000-0005-0000-0000-0000D7A90000}"/>
    <cellStyle name="Normal 5 3 2 2 2 3 2" xfId="44391" xr:uid="{00000000-0005-0000-0000-0000D8A90000}"/>
    <cellStyle name="Normal 5 3 2 2 2 3 2 2" xfId="44392" xr:uid="{00000000-0005-0000-0000-0000D9A90000}"/>
    <cellStyle name="Normal 5 3 2 2 2 3 2 2 2" xfId="44393" xr:uid="{00000000-0005-0000-0000-0000DAA90000}"/>
    <cellStyle name="Normal 5 3 2 2 2 3 2 2 2 2" xfId="44394" xr:uid="{00000000-0005-0000-0000-0000DBA90000}"/>
    <cellStyle name="Normal 5 3 2 2 2 3 2 2 3" xfId="44395" xr:uid="{00000000-0005-0000-0000-0000DCA90000}"/>
    <cellStyle name="Normal 5 3 2 2 2 3 2 2 3 2" xfId="44396" xr:uid="{00000000-0005-0000-0000-0000DDA90000}"/>
    <cellStyle name="Normal 5 3 2 2 2 3 2 2 3 2 2" xfId="44397" xr:uid="{00000000-0005-0000-0000-0000DEA90000}"/>
    <cellStyle name="Normal 5 3 2 2 2 3 2 2 3 3" xfId="44398" xr:uid="{00000000-0005-0000-0000-0000DFA90000}"/>
    <cellStyle name="Normal 5 3 2 2 2 3 2 2 4" xfId="44399" xr:uid="{00000000-0005-0000-0000-0000E0A90000}"/>
    <cellStyle name="Normal 5 3 2 2 2 3 2 3" xfId="44400" xr:uid="{00000000-0005-0000-0000-0000E1A90000}"/>
    <cellStyle name="Normal 5 3 2 2 2 3 2 3 2" xfId="44401" xr:uid="{00000000-0005-0000-0000-0000E2A90000}"/>
    <cellStyle name="Normal 5 3 2 2 2 3 2 4" xfId="44402" xr:uid="{00000000-0005-0000-0000-0000E3A90000}"/>
    <cellStyle name="Normal 5 3 2 2 2 3 2 4 2" xfId="44403" xr:uid="{00000000-0005-0000-0000-0000E4A90000}"/>
    <cellStyle name="Normal 5 3 2 2 2 3 2 4 2 2" xfId="44404" xr:uid="{00000000-0005-0000-0000-0000E5A90000}"/>
    <cellStyle name="Normal 5 3 2 2 2 3 2 4 3" xfId="44405" xr:uid="{00000000-0005-0000-0000-0000E6A90000}"/>
    <cellStyle name="Normal 5 3 2 2 2 3 2 5" xfId="44406" xr:uid="{00000000-0005-0000-0000-0000E7A90000}"/>
    <cellStyle name="Normal 5 3 2 2 2 3 3" xfId="44407" xr:uid="{00000000-0005-0000-0000-0000E8A90000}"/>
    <cellStyle name="Normal 5 3 2 2 2 3 3 2" xfId="44408" xr:uid="{00000000-0005-0000-0000-0000E9A90000}"/>
    <cellStyle name="Normal 5 3 2 2 2 3 3 2 2" xfId="44409" xr:uid="{00000000-0005-0000-0000-0000EAA90000}"/>
    <cellStyle name="Normal 5 3 2 2 2 3 3 3" xfId="44410" xr:uid="{00000000-0005-0000-0000-0000EBA90000}"/>
    <cellStyle name="Normal 5 3 2 2 2 3 3 3 2" xfId="44411" xr:uid="{00000000-0005-0000-0000-0000ECA90000}"/>
    <cellStyle name="Normal 5 3 2 2 2 3 3 3 2 2" xfId="44412" xr:uid="{00000000-0005-0000-0000-0000EDA90000}"/>
    <cellStyle name="Normal 5 3 2 2 2 3 3 3 3" xfId="44413" xr:uid="{00000000-0005-0000-0000-0000EEA90000}"/>
    <cellStyle name="Normal 5 3 2 2 2 3 3 4" xfId="44414" xr:uid="{00000000-0005-0000-0000-0000EFA90000}"/>
    <cellStyle name="Normal 5 3 2 2 2 3 4" xfId="44415" xr:uid="{00000000-0005-0000-0000-0000F0A90000}"/>
    <cellStyle name="Normal 5 3 2 2 2 3 4 2" xfId="44416" xr:uid="{00000000-0005-0000-0000-0000F1A90000}"/>
    <cellStyle name="Normal 5 3 2 2 2 3 4 2 2" xfId="44417" xr:uid="{00000000-0005-0000-0000-0000F2A90000}"/>
    <cellStyle name="Normal 5 3 2 2 2 3 4 3" xfId="44418" xr:uid="{00000000-0005-0000-0000-0000F3A90000}"/>
    <cellStyle name="Normal 5 3 2 2 2 3 4 3 2" xfId="44419" xr:uid="{00000000-0005-0000-0000-0000F4A90000}"/>
    <cellStyle name="Normal 5 3 2 2 2 3 4 3 2 2" xfId="44420" xr:uid="{00000000-0005-0000-0000-0000F5A90000}"/>
    <cellStyle name="Normal 5 3 2 2 2 3 4 3 3" xfId="44421" xr:uid="{00000000-0005-0000-0000-0000F6A90000}"/>
    <cellStyle name="Normal 5 3 2 2 2 3 4 4" xfId="44422" xr:uid="{00000000-0005-0000-0000-0000F7A90000}"/>
    <cellStyle name="Normal 5 3 2 2 2 3 5" xfId="44423" xr:uid="{00000000-0005-0000-0000-0000F8A90000}"/>
    <cellStyle name="Normal 5 3 2 2 2 3 5 2" xfId="44424" xr:uid="{00000000-0005-0000-0000-0000F9A90000}"/>
    <cellStyle name="Normal 5 3 2 2 2 3 6" xfId="44425" xr:uid="{00000000-0005-0000-0000-0000FAA90000}"/>
    <cellStyle name="Normal 5 3 2 2 2 3 6 2" xfId="44426" xr:uid="{00000000-0005-0000-0000-0000FBA90000}"/>
    <cellStyle name="Normal 5 3 2 2 2 3 6 2 2" xfId="44427" xr:uid="{00000000-0005-0000-0000-0000FCA90000}"/>
    <cellStyle name="Normal 5 3 2 2 2 3 6 3" xfId="44428" xr:uid="{00000000-0005-0000-0000-0000FDA90000}"/>
    <cellStyle name="Normal 5 3 2 2 2 3 7" xfId="44429" xr:uid="{00000000-0005-0000-0000-0000FEA90000}"/>
    <cellStyle name="Normal 5 3 2 2 2 3 7 2" xfId="44430" xr:uid="{00000000-0005-0000-0000-0000FFA90000}"/>
    <cellStyle name="Normal 5 3 2 2 2 3 8" xfId="44431" xr:uid="{00000000-0005-0000-0000-000000AA0000}"/>
    <cellStyle name="Normal 5 3 2 2 2 4" xfId="44432" xr:uid="{00000000-0005-0000-0000-000001AA0000}"/>
    <cellStyle name="Normal 5 3 2 2 2 4 2" xfId="44433" xr:uid="{00000000-0005-0000-0000-000002AA0000}"/>
    <cellStyle name="Normal 5 3 2 2 2 4 2 2" xfId="44434" xr:uid="{00000000-0005-0000-0000-000003AA0000}"/>
    <cellStyle name="Normal 5 3 2 2 2 4 2 2 2" xfId="44435" xr:uid="{00000000-0005-0000-0000-000004AA0000}"/>
    <cellStyle name="Normal 5 3 2 2 2 4 2 3" xfId="44436" xr:uid="{00000000-0005-0000-0000-000005AA0000}"/>
    <cellStyle name="Normal 5 3 2 2 2 4 2 3 2" xfId="44437" xr:uid="{00000000-0005-0000-0000-000006AA0000}"/>
    <cellStyle name="Normal 5 3 2 2 2 4 2 3 2 2" xfId="44438" xr:uid="{00000000-0005-0000-0000-000007AA0000}"/>
    <cellStyle name="Normal 5 3 2 2 2 4 2 3 3" xfId="44439" xr:uid="{00000000-0005-0000-0000-000008AA0000}"/>
    <cellStyle name="Normal 5 3 2 2 2 4 2 4" xfId="44440" xr:uid="{00000000-0005-0000-0000-000009AA0000}"/>
    <cellStyle name="Normal 5 3 2 2 2 4 3" xfId="44441" xr:uid="{00000000-0005-0000-0000-00000AAA0000}"/>
    <cellStyle name="Normal 5 3 2 2 2 4 3 2" xfId="44442" xr:uid="{00000000-0005-0000-0000-00000BAA0000}"/>
    <cellStyle name="Normal 5 3 2 2 2 4 4" xfId="44443" xr:uid="{00000000-0005-0000-0000-00000CAA0000}"/>
    <cellStyle name="Normal 5 3 2 2 2 4 4 2" xfId="44444" xr:uid="{00000000-0005-0000-0000-00000DAA0000}"/>
    <cellStyle name="Normal 5 3 2 2 2 4 4 2 2" xfId="44445" xr:uid="{00000000-0005-0000-0000-00000EAA0000}"/>
    <cellStyle name="Normal 5 3 2 2 2 4 4 3" xfId="44446" xr:uid="{00000000-0005-0000-0000-00000FAA0000}"/>
    <cellStyle name="Normal 5 3 2 2 2 4 5" xfId="44447" xr:uid="{00000000-0005-0000-0000-000010AA0000}"/>
    <cellStyle name="Normal 5 3 2 2 2 5" xfId="44448" xr:uid="{00000000-0005-0000-0000-000011AA0000}"/>
    <cellStyle name="Normal 5 3 2 2 2 5 2" xfId="44449" xr:uid="{00000000-0005-0000-0000-000012AA0000}"/>
    <cellStyle name="Normal 5 3 2 2 2 5 2 2" xfId="44450" xr:uid="{00000000-0005-0000-0000-000013AA0000}"/>
    <cellStyle name="Normal 5 3 2 2 2 5 3" xfId="44451" xr:uid="{00000000-0005-0000-0000-000014AA0000}"/>
    <cellStyle name="Normal 5 3 2 2 2 5 3 2" xfId="44452" xr:uid="{00000000-0005-0000-0000-000015AA0000}"/>
    <cellStyle name="Normal 5 3 2 2 2 5 3 2 2" xfId="44453" xr:uid="{00000000-0005-0000-0000-000016AA0000}"/>
    <cellStyle name="Normal 5 3 2 2 2 5 3 3" xfId="44454" xr:uid="{00000000-0005-0000-0000-000017AA0000}"/>
    <cellStyle name="Normal 5 3 2 2 2 5 4" xfId="44455" xr:uid="{00000000-0005-0000-0000-000018AA0000}"/>
    <cellStyle name="Normal 5 3 2 2 2 6" xfId="44456" xr:uid="{00000000-0005-0000-0000-000019AA0000}"/>
    <cellStyle name="Normal 5 3 2 2 2 6 2" xfId="44457" xr:uid="{00000000-0005-0000-0000-00001AAA0000}"/>
    <cellStyle name="Normal 5 3 2 2 2 6 2 2" xfId="44458" xr:uid="{00000000-0005-0000-0000-00001BAA0000}"/>
    <cellStyle name="Normal 5 3 2 2 2 6 3" xfId="44459" xr:uid="{00000000-0005-0000-0000-00001CAA0000}"/>
    <cellStyle name="Normal 5 3 2 2 2 6 3 2" xfId="44460" xr:uid="{00000000-0005-0000-0000-00001DAA0000}"/>
    <cellStyle name="Normal 5 3 2 2 2 6 3 2 2" xfId="44461" xr:uid="{00000000-0005-0000-0000-00001EAA0000}"/>
    <cellStyle name="Normal 5 3 2 2 2 6 3 3" xfId="44462" xr:uid="{00000000-0005-0000-0000-00001FAA0000}"/>
    <cellStyle name="Normal 5 3 2 2 2 6 4" xfId="44463" xr:uid="{00000000-0005-0000-0000-000020AA0000}"/>
    <cellStyle name="Normal 5 3 2 2 2 7" xfId="44464" xr:uid="{00000000-0005-0000-0000-000021AA0000}"/>
    <cellStyle name="Normal 5 3 2 2 2 7 2" xfId="44465" xr:uid="{00000000-0005-0000-0000-000022AA0000}"/>
    <cellStyle name="Normal 5 3 2 2 2 8" xfId="44466" xr:uid="{00000000-0005-0000-0000-000023AA0000}"/>
    <cellStyle name="Normal 5 3 2 2 2 8 2" xfId="44467" xr:uid="{00000000-0005-0000-0000-000024AA0000}"/>
    <cellStyle name="Normal 5 3 2 2 2 8 2 2" xfId="44468" xr:uid="{00000000-0005-0000-0000-000025AA0000}"/>
    <cellStyle name="Normal 5 3 2 2 2 8 3" xfId="44469" xr:uid="{00000000-0005-0000-0000-000026AA0000}"/>
    <cellStyle name="Normal 5 3 2 2 2 9" xfId="44470" xr:uid="{00000000-0005-0000-0000-000027AA0000}"/>
    <cellStyle name="Normal 5 3 2 2 2 9 2" xfId="44471" xr:uid="{00000000-0005-0000-0000-000028AA0000}"/>
    <cellStyle name="Normal 5 3 2 2 3" xfId="44472" xr:uid="{00000000-0005-0000-0000-000029AA0000}"/>
    <cellStyle name="Normal 5 3 2 2 3 10" xfId="44473" xr:uid="{00000000-0005-0000-0000-00002AAA0000}"/>
    <cellStyle name="Normal 5 3 2 2 3 11" xfId="44474" xr:uid="{00000000-0005-0000-0000-00002BAA0000}"/>
    <cellStyle name="Normal 5 3 2 2 3 2" xfId="44475" xr:uid="{00000000-0005-0000-0000-00002CAA0000}"/>
    <cellStyle name="Normal 5 3 2 2 3 2 10" xfId="44476" xr:uid="{00000000-0005-0000-0000-00002DAA0000}"/>
    <cellStyle name="Normal 5 3 2 2 3 2 2" xfId="44477" xr:uid="{00000000-0005-0000-0000-00002EAA0000}"/>
    <cellStyle name="Normal 5 3 2 2 3 2 2 2" xfId="44478" xr:uid="{00000000-0005-0000-0000-00002FAA0000}"/>
    <cellStyle name="Normal 5 3 2 2 3 2 2 2 2" xfId="44479" xr:uid="{00000000-0005-0000-0000-000030AA0000}"/>
    <cellStyle name="Normal 5 3 2 2 3 2 2 2 2 2" xfId="44480" xr:uid="{00000000-0005-0000-0000-000031AA0000}"/>
    <cellStyle name="Normal 5 3 2 2 3 2 2 2 2 2 2" xfId="44481" xr:uid="{00000000-0005-0000-0000-000032AA0000}"/>
    <cellStyle name="Normal 5 3 2 2 3 2 2 2 2 3" xfId="44482" xr:uid="{00000000-0005-0000-0000-000033AA0000}"/>
    <cellStyle name="Normal 5 3 2 2 3 2 2 2 2 3 2" xfId="44483" xr:uid="{00000000-0005-0000-0000-000034AA0000}"/>
    <cellStyle name="Normal 5 3 2 2 3 2 2 2 2 3 2 2" xfId="44484" xr:uid="{00000000-0005-0000-0000-000035AA0000}"/>
    <cellStyle name="Normal 5 3 2 2 3 2 2 2 2 3 3" xfId="44485" xr:uid="{00000000-0005-0000-0000-000036AA0000}"/>
    <cellStyle name="Normal 5 3 2 2 3 2 2 2 2 4" xfId="44486" xr:uid="{00000000-0005-0000-0000-000037AA0000}"/>
    <cellStyle name="Normal 5 3 2 2 3 2 2 2 3" xfId="44487" xr:uid="{00000000-0005-0000-0000-000038AA0000}"/>
    <cellStyle name="Normal 5 3 2 2 3 2 2 2 3 2" xfId="44488" xr:uid="{00000000-0005-0000-0000-000039AA0000}"/>
    <cellStyle name="Normal 5 3 2 2 3 2 2 2 4" xfId="44489" xr:uid="{00000000-0005-0000-0000-00003AAA0000}"/>
    <cellStyle name="Normal 5 3 2 2 3 2 2 2 4 2" xfId="44490" xr:uid="{00000000-0005-0000-0000-00003BAA0000}"/>
    <cellStyle name="Normal 5 3 2 2 3 2 2 2 4 2 2" xfId="44491" xr:uid="{00000000-0005-0000-0000-00003CAA0000}"/>
    <cellStyle name="Normal 5 3 2 2 3 2 2 2 4 3" xfId="44492" xr:uid="{00000000-0005-0000-0000-00003DAA0000}"/>
    <cellStyle name="Normal 5 3 2 2 3 2 2 2 5" xfId="44493" xr:uid="{00000000-0005-0000-0000-00003EAA0000}"/>
    <cellStyle name="Normal 5 3 2 2 3 2 2 3" xfId="44494" xr:uid="{00000000-0005-0000-0000-00003FAA0000}"/>
    <cellStyle name="Normal 5 3 2 2 3 2 2 3 2" xfId="44495" xr:uid="{00000000-0005-0000-0000-000040AA0000}"/>
    <cellStyle name="Normal 5 3 2 2 3 2 2 3 2 2" xfId="44496" xr:uid="{00000000-0005-0000-0000-000041AA0000}"/>
    <cellStyle name="Normal 5 3 2 2 3 2 2 3 3" xfId="44497" xr:uid="{00000000-0005-0000-0000-000042AA0000}"/>
    <cellStyle name="Normal 5 3 2 2 3 2 2 3 3 2" xfId="44498" xr:uid="{00000000-0005-0000-0000-000043AA0000}"/>
    <cellStyle name="Normal 5 3 2 2 3 2 2 3 3 2 2" xfId="44499" xr:uid="{00000000-0005-0000-0000-000044AA0000}"/>
    <cellStyle name="Normal 5 3 2 2 3 2 2 3 3 3" xfId="44500" xr:uid="{00000000-0005-0000-0000-000045AA0000}"/>
    <cellStyle name="Normal 5 3 2 2 3 2 2 3 4" xfId="44501" xr:uid="{00000000-0005-0000-0000-000046AA0000}"/>
    <cellStyle name="Normal 5 3 2 2 3 2 2 4" xfId="44502" xr:uid="{00000000-0005-0000-0000-000047AA0000}"/>
    <cellStyle name="Normal 5 3 2 2 3 2 2 4 2" xfId="44503" xr:uid="{00000000-0005-0000-0000-000048AA0000}"/>
    <cellStyle name="Normal 5 3 2 2 3 2 2 4 2 2" xfId="44504" xr:uid="{00000000-0005-0000-0000-000049AA0000}"/>
    <cellStyle name="Normal 5 3 2 2 3 2 2 4 3" xfId="44505" xr:uid="{00000000-0005-0000-0000-00004AAA0000}"/>
    <cellStyle name="Normal 5 3 2 2 3 2 2 4 3 2" xfId="44506" xr:uid="{00000000-0005-0000-0000-00004BAA0000}"/>
    <cellStyle name="Normal 5 3 2 2 3 2 2 4 3 2 2" xfId="44507" xr:uid="{00000000-0005-0000-0000-00004CAA0000}"/>
    <cellStyle name="Normal 5 3 2 2 3 2 2 4 3 3" xfId="44508" xr:uid="{00000000-0005-0000-0000-00004DAA0000}"/>
    <cellStyle name="Normal 5 3 2 2 3 2 2 4 4" xfId="44509" xr:uid="{00000000-0005-0000-0000-00004EAA0000}"/>
    <cellStyle name="Normal 5 3 2 2 3 2 2 5" xfId="44510" xr:uid="{00000000-0005-0000-0000-00004FAA0000}"/>
    <cellStyle name="Normal 5 3 2 2 3 2 2 5 2" xfId="44511" xr:uid="{00000000-0005-0000-0000-000050AA0000}"/>
    <cellStyle name="Normal 5 3 2 2 3 2 2 6" xfId="44512" xr:uid="{00000000-0005-0000-0000-000051AA0000}"/>
    <cellStyle name="Normal 5 3 2 2 3 2 2 6 2" xfId="44513" xr:uid="{00000000-0005-0000-0000-000052AA0000}"/>
    <cellStyle name="Normal 5 3 2 2 3 2 2 6 2 2" xfId="44514" xr:uid="{00000000-0005-0000-0000-000053AA0000}"/>
    <cellStyle name="Normal 5 3 2 2 3 2 2 6 3" xfId="44515" xr:uid="{00000000-0005-0000-0000-000054AA0000}"/>
    <cellStyle name="Normal 5 3 2 2 3 2 2 7" xfId="44516" xr:uid="{00000000-0005-0000-0000-000055AA0000}"/>
    <cellStyle name="Normal 5 3 2 2 3 2 2 7 2" xfId="44517" xr:uid="{00000000-0005-0000-0000-000056AA0000}"/>
    <cellStyle name="Normal 5 3 2 2 3 2 2 8" xfId="44518" xr:uid="{00000000-0005-0000-0000-000057AA0000}"/>
    <cellStyle name="Normal 5 3 2 2 3 2 3" xfId="44519" xr:uid="{00000000-0005-0000-0000-000058AA0000}"/>
    <cellStyle name="Normal 5 3 2 2 3 2 3 2" xfId="44520" xr:uid="{00000000-0005-0000-0000-000059AA0000}"/>
    <cellStyle name="Normal 5 3 2 2 3 2 3 2 2" xfId="44521" xr:uid="{00000000-0005-0000-0000-00005AAA0000}"/>
    <cellStyle name="Normal 5 3 2 2 3 2 3 2 2 2" xfId="44522" xr:uid="{00000000-0005-0000-0000-00005BAA0000}"/>
    <cellStyle name="Normal 5 3 2 2 3 2 3 2 3" xfId="44523" xr:uid="{00000000-0005-0000-0000-00005CAA0000}"/>
    <cellStyle name="Normal 5 3 2 2 3 2 3 2 3 2" xfId="44524" xr:uid="{00000000-0005-0000-0000-00005DAA0000}"/>
    <cellStyle name="Normal 5 3 2 2 3 2 3 2 3 2 2" xfId="44525" xr:uid="{00000000-0005-0000-0000-00005EAA0000}"/>
    <cellStyle name="Normal 5 3 2 2 3 2 3 2 3 3" xfId="44526" xr:uid="{00000000-0005-0000-0000-00005FAA0000}"/>
    <cellStyle name="Normal 5 3 2 2 3 2 3 2 4" xfId="44527" xr:uid="{00000000-0005-0000-0000-000060AA0000}"/>
    <cellStyle name="Normal 5 3 2 2 3 2 3 3" xfId="44528" xr:uid="{00000000-0005-0000-0000-000061AA0000}"/>
    <cellStyle name="Normal 5 3 2 2 3 2 3 3 2" xfId="44529" xr:uid="{00000000-0005-0000-0000-000062AA0000}"/>
    <cellStyle name="Normal 5 3 2 2 3 2 3 4" xfId="44530" xr:uid="{00000000-0005-0000-0000-000063AA0000}"/>
    <cellStyle name="Normal 5 3 2 2 3 2 3 4 2" xfId="44531" xr:uid="{00000000-0005-0000-0000-000064AA0000}"/>
    <cellStyle name="Normal 5 3 2 2 3 2 3 4 2 2" xfId="44532" xr:uid="{00000000-0005-0000-0000-000065AA0000}"/>
    <cellStyle name="Normal 5 3 2 2 3 2 3 4 3" xfId="44533" xr:uid="{00000000-0005-0000-0000-000066AA0000}"/>
    <cellStyle name="Normal 5 3 2 2 3 2 3 5" xfId="44534" xr:uid="{00000000-0005-0000-0000-000067AA0000}"/>
    <cellStyle name="Normal 5 3 2 2 3 2 4" xfId="44535" xr:uid="{00000000-0005-0000-0000-000068AA0000}"/>
    <cellStyle name="Normal 5 3 2 2 3 2 4 2" xfId="44536" xr:uid="{00000000-0005-0000-0000-000069AA0000}"/>
    <cellStyle name="Normal 5 3 2 2 3 2 4 2 2" xfId="44537" xr:uid="{00000000-0005-0000-0000-00006AAA0000}"/>
    <cellStyle name="Normal 5 3 2 2 3 2 4 3" xfId="44538" xr:uid="{00000000-0005-0000-0000-00006BAA0000}"/>
    <cellStyle name="Normal 5 3 2 2 3 2 4 3 2" xfId="44539" xr:uid="{00000000-0005-0000-0000-00006CAA0000}"/>
    <cellStyle name="Normal 5 3 2 2 3 2 4 3 2 2" xfId="44540" xr:uid="{00000000-0005-0000-0000-00006DAA0000}"/>
    <cellStyle name="Normal 5 3 2 2 3 2 4 3 3" xfId="44541" xr:uid="{00000000-0005-0000-0000-00006EAA0000}"/>
    <cellStyle name="Normal 5 3 2 2 3 2 4 4" xfId="44542" xr:uid="{00000000-0005-0000-0000-00006FAA0000}"/>
    <cellStyle name="Normal 5 3 2 2 3 2 5" xfId="44543" xr:uid="{00000000-0005-0000-0000-000070AA0000}"/>
    <cellStyle name="Normal 5 3 2 2 3 2 5 2" xfId="44544" xr:uid="{00000000-0005-0000-0000-000071AA0000}"/>
    <cellStyle name="Normal 5 3 2 2 3 2 5 2 2" xfId="44545" xr:uid="{00000000-0005-0000-0000-000072AA0000}"/>
    <cellStyle name="Normal 5 3 2 2 3 2 5 3" xfId="44546" xr:uid="{00000000-0005-0000-0000-000073AA0000}"/>
    <cellStyle name="Normal 5 3 2 2 3 2 5 3 2" xfId="44547" xr:uid="{00000000-0005-0000-0000-000074AA0000}"/>
    <cellStyle name="Normal 5 3 2 2 3 2 5 3 2 2" xfId="44548" xr:uid="{00000000-0005-0000-0000-000075AA0000}"/>
    <cellStyle name="Normal 5 3 2 2 3 2 5 3 3" xfId="44549" xr:uid="{00000000-0005-0000-0000-000076AA0000}"/>
    <cellStyle name="Normal 5 3 2 2 3 2 5 4" xfId="44550" xr:uid="{00000000-0005-0000-0000-000077AA0000}"/>
    <cellStyle name="Normal 5 3 2 2 3 2 6" xfId="44551" xr:uid="{00000000-0005-0000-0000-000078AA0000}"/>
    <cellStyle name="Normal 5 3 2 2 3 2 6 2" xfId="44552" xr:uid="{00000000-0005-0000-0000-000079AA0000}"/>
    <cellStyle name="Normal 5 3 2 2 3 2 7" xfId="44553" xr:uid="{00000000-0005-0000-0000-00007AAA0000}"/>
    <cellStyle name="Normal 5 3 2 2 3 2 7 2" xfId="44554" xr:uid="{00000000-0005-0000-0000-00007BAA0000}"/>
    <cellStyle name="Normal 5 3 2 2 3 2 7 2 2" xfId="44555" xr:uid="{00000000-0005-0000-0000-00007CAA0000}"/>
    <cellStyle name="Normal 5 3 2 2 3 2 7 3" xfId="44556" xr:uid="{00000000-0005-0000-0000-00007DAA0000}"/>
    <cellStyle name="Normal 5 3 2 2 3 2 8" xfId="44557" xr:uid="{00000000-0005-0000-0000-00007EAA0000}"/>
    <cellStyle name="Normal 5 3 2 2 3 2 8 2" xfId="44558" xr:uid="{00000000-0005-0000-0000-00007FAA0000}"/>
    <cellStyle name="Normal 5 3 2 2 3 2 9" xfId="44559" xr:uid="{00000000-0005-0000-0000-000080AA0000}"/>
    <cellStyle name="Normal 5 3 2 2 3 3" xfId="44560" xr:uid="{00000000-0005-0000-0000-000081AA0000}"/>
    <cellStyle name="Normal 5 3 2 2 3 3 2" xfId="44561" xr:uid="{00000000-0005-0000-0000-000082AA0000}"/>
    <cellStyle name="Normal 5 3 2 2 3 3 2 2" xfId="44562" xr:uid="{00000000-0005-0000-0000-000083AA0000}"/>
    <cellStyle name="Normal 5 3 2 2 3 3 2 2 2" xfId="44563" xr:uid="{00000000-0005-0000-0000-000084AA0000}"/>
    <cellStyle name="Normal 5 3 2 2 3 3 2 2 2 2" xfId="44564" xr:uid="{00000000-0005-0000-0000-000085AA0000}"/>
    <cellStyle name="Normal 5 3 2 2 3 3 2 2 3" xfId="44565" xr:uid="{00000000-0005-0000-0000-000086AA0000}"/>
    <cellStyle name="Normal 5 3 2 2 3 3 2 2 3 2" xfId="44566" xr:uid="{00000000-0005-0000-0000-000087AA0000}"/>
    <cellStyle name="Normal 5 3 2 2 3 3 2 2 3 2 2" xfId="44567" xr:uid="{00000000-0005-0000-0000-000088AA0000}"/>
    <cellStyle name="Normal 5 3 2 2 3 3 2 2 3 3" xfId="44568" xr:uid="{00000000-0005-0000-0000-000089AA0000}"/>
    <cellStyle name="Normal 5 3 2 2 3 3 2 2 4" xfId="44569" xr:uid="{00000000-0005-0000-0000-00008AAA0000}"/>
    <cellStyle name="Normal 5 3 2 2 3 3 2 3" xfId="44570" xr:uid="{00000000-0005-0000-0000-00008BAA0000}"/>
    <cellStyle name="Normal 5 3 2 2 3 3 2 3 2" xfId="44571" xr:uid="{00000000-0005-0000-0000-00008CAA0000}"/>
    <cellStyle name="Normal 5 3 2 2 3 3 2 4" xfId="44572" xr:uid="{00000000-0005-0000-0000-00008DAA0000}"/>
    <cellStyle name="Normal 5 3 2 2 3 3 2 4 2" xfId="44573" xr:uid="{00000000-0005-0000-0000-00008EAA0000}"/>
    <cellStyle name="Normal 5 3 2 2 3 3 2 4 2 2" xfId="44574" xr:uid="{00000000-0005-0000-0000-00008FAA0000}"/>
    <cellStyle name="Normal 5 3 2 2 3 3 2 4 3" xfId="44575" xr:uid="{00000000-0005-0000-0000-000090AA0000}"/>
    <cellStyle name="Normal 5 3 2 2 3 3 2 5" xfId="44576" xr:uid="{00000000-0005-0000-0000-000091AA0000}"/>
    <cellStyle name="Normal 5 3 2 2 3 3 3" xfId="44577" xr:uid="{00000000-0005-0000-0000-000092AA0000}"/>
    <cellStyle name="Normal 5 3 2 2 3 3 3 2" xfId="44578" xr:uid="{00000000-0005-0000-0000-000093AA0000}"/>
    <cellStyle name="Normal 5 3 2 2 3 3 3 2 2" xfId="44579" xr:uid="{00000000-0005-0000-0000-000094AA0000}"/>
    <cellStyle name="Normal 5 3 2 2 3 3 3 3" xfId="44580" xr:uid="{00000000-0005-0000-0000-000095AA0000}"/>
    <cellStyle name="Normal 5 3 2 2 3 3 3 3 2" xfId="44581" xr:uid="{00000000-0005-0000-0000-000096AA0000}"/>
    <cellStyle name="Normal 5 3 2 2 3 3 3 3 2 2" xfId="44582" xr:uid="{00000000-0005-0000-0000-000097AA0000}"/>
    <cellStyle name="Normal 5 3 2 2 3 3 3 3 3" xfId="44583" xr:uid="{00000000-0005-0000-0000-000098AA0000}"/>
    <cellStyle name="Normal 5 3 2 2 3 3 3 4" xfId="44584" xr:uid="{00000000-0005-0000-0000-000099AA0000}"/>
    <cellStyle name="Normal 5 3 2 2 3 3 4" xfId="44585" xr:uid="{00000000-0005-0000-0000-00009AAA0000}"/>
    <cellStyle name="Normal 5 3 2 2 3 3 4 2" xfId="44586" xr:uid="{00000000-0005-0000-0000-00009BAA0000}"/>
    <cellStyle name="Normal 5 3 2 2 3 3 4 2 2" xfId="44587" xr:uid="{00000000-0005-0000-0000-00009CAA0000}"/>
    <cellStyle name="Normal 5 3 2 2 3 3 4 3" xfId="44588" xr:uid="{00000000-0005-0000-0000-00009DAA0000}"/>
    <cellStyle name="Normal 5 3 2 2 3 3 4 3 2" xfId="44589" xr:uid="{00000000-0005-0000-0000-00009EAA0000}"/>
    <cellStyle name="Normal 5 3 2 2 3 3 4 3 2 2" xfId="44590" xr:uid="{00000000-0005-0000-0000-00009FAA0000}"/>
    <cellStyle name="Normal 5 3 2 2 3 3 4 3 3" xfId="44591" xr:uid="{00000000-0005-0000-0000-0000A0AA0000}"/>
    <cellStyle name="Normal 5 3 2 2 3 3 4 4" xfId="44592" xr:uid="{00000000-0005-0000-0000-0000A1AA0000}"/>
    <cellStyle name="Normal 5 3 2 2 3 3 5" xfId="44593" xr:uid="{00000000-0005-0000-0000-0000A2AA0000}"/>
    <cellStyle name="Normal 5 3 2 2 3 3 5 2" xfId="44594" xr:uid="{00000000-0005-0000-0000-0000A3AA0000}"/>
    <cellStyle name="Normal 5 3 2 2 3 3 6" xfId="44595" xr:uid="{00000000-0005-0000-0000-0000A4AA0000}"/>
    <cellStyle name="Normal 5 3 2 2 3 3 6 2" xfId="44596" xr:uid="{00000000-0005-0000-0000-0000A5AA0000}"/>
    <cellStyle name="Normal 5 3 2 2 3 3 6 2 2" xfId="44597" xr:uid="{00000000-0005-0000-0000-0000A6AA0000}"/>
    <cellStyle name="Normal 5 3 2 2 3 3 6 3" xfId="44598" xr:uid="{00000000-0005-0000-0000-0000A7AA0000}"/>
    <cellStyle name="Normal 5 3 2 2 3 3 7" xfId="44599" xr:uid="{00000000-0005-0000-0000-0000A8AA0000}"/>
    <cellStyle name="Normal 5 3 2 2 3 3 7 2" xfId="44600" xr:uid="{00000000-0005-0000-0000-0000A9AA0000}"/>
    <cellStyle name="Normal 5 3 2 2 3 3 8" xfId="44601" xr:uid="{00000000-0005-0000-0000-0000AAAA0000}"/>
    <cellStyle name="Normal 5 3 2 2 3 4" xfId="44602" xr:uid="{00000000-0005-0000-0000-0000ABAA0000}"/>
    <cellStyle name="Normal 5 3 2 2 3 4 2" xfId="44603" xr:uid="{00000000-0005-0000-0000-0000ACAA0000}"/>
    <cellStyle name="Normal 5 3 2 2 3 4 2 2" xfId="44604" xr:uid="{00000000-0005-0000-0000-0000ADAA0000}"/>
    <cellStyle name="Normal 5 3 2 2 3 4 2 2 2" xfId="44605" xr:uid="{00000000-0005-0000-0000-0000AEAA0000}"/>
    <cellStyle name="Normal 5 3 2 2 3 4 2 3" xfId="44606" xr:uid="{00000000-0005-0000-0000-0000AFAA0000}"/>
    <cellStyle name="Normal 5 3 2 2 3 4 2 3 2" xfId="44607" xr:uid="{00000000-0005-0000-0000-0000B0AA0000}"/>
    <cellStyle name="Normal 5 3 2 2 3 4 2 3 2 2" xfId="44608" xr:uid="{00000000-0005-0000-0000-0000B1AA0000}"/>
    <cellStyle name="Normal 5 3 2 2 3 4 2 3 3" xfId="44609" xr:uid="{00000000-0005-0000-0000-0000B2AA0000}"/>
    <cellStyle name="Normal 5 3 2 2 3 4 2 4" xfId="44610" xr:uid="{00000000-0005-0000-0000-0000B3AA0000}"/>
    <cellStyle name="Normal 5 3 2 2 3 4 3" xfId="44611" xr:uid="{00000000-0005-0000-0000-0000B4AA0000}"/>
    <cellStyle name="Normal 5 3 2 2 3 4 3 2" xfId="44612" xr:uid="{00000000-0005-0000-0000-0000B5AA0000}"/>
    <cellStyle name="Normal 5 3 2 2 3 4 4" xfId="44613" xr:uid="{00000000-0005-0000-0000-0000B6AA0000}"/>
    <cellStyle name="Normal 5 3 2 2 3 4 4 2" xfId="44614" xr:uid="{00000000-0005-0000-0000-0000B7AA0000}"/>
    <cellStyle name="Normal 5 3 2 2 3 4 4 2 2" xfId="44615" xr:uid="{00000000-0005-0000-0000-0000B8AA0000}"/>
    <cellStyle name="Normal 5 3 2 2 3 4 4 3" xfId="44616" xr:uid="{00000000-0005-0000-0000-0000B9AA0000}"/>
    <cellStyle name="Normal 5 3 2 2 3 4 5" xfId="44617" xr:uid="{00000000-0005-0000-0000-0000BAAA0000}"/>
    <cellStyle name="Normal 5 3 2 2 3 5" xfId="44618" xr:uid="{00000000-0005-0000-0000-0000BBAA0000}"/>
    <cellStyle name="Normal 5 3 2 2 3 5 2" xfId="44619" xr:uid="{00000000-0005-0000-0000-0000BCAA0000}"/>
    <cellStyle name="Normal 5 3 2 2 3 5 2 2" xfId="44620" xr:uid="{00000000-0005-0000-0000-0000BDAA0000}"/>
    <cellStyle name="Normal 5 3 2 2 3 5 3" xfId="44621" xr:uid="{00000000-0005-0000-0000-0000BEAA0000}"/>
    <cellStyle name="Normal 5 3 2 2 3 5 3 2" xfId="44622" xr:uid="{00000000-0005-0000-0000-0000BFAA0000}"/>
    <cellStyle name="Normal 5 3 2 2 3 5 3 2 2" xfId="44623" xr:uid="{00000000-0005-0000-0000-0000C0AA0000}"/>
    <cellStyle name="Normal 5 3 2 2 3 5 3 3" xfId="44624" xr:uid="{00000000-0005-0000-0000-0000C1AA0000}"/>
    <cellStyle name="Normal 5 3 2 2 3 5 4" xfId="44625" xr:uid="{00000000-0005-0000-0000-0000C2AA0000}"/>
    <cellStyle name="Normal 5 3 2 2 3 6" xfId="44626" xr:uid="{00000000-0005-0000-0000-0000C3AA0000}"/>
    <cellStyle name="Normal 5 3 2 2 3 6 2" xfId="44627" xr:uid="{00000000-0005-0000-0000-0000C4AA0000}"/>
    <cellStyle name="Normal 5 3 2 2 3 6 2 2" xfId="44628" xr:uid="{00000000-0005-0000-0000-0000C5AA0000}"/>
    <cellStyle name="Normal 5 3 2 2 3 6 3" xfId="44629" xr:uid="{00000000-0005-0000-0000-0000C6AA0000}"/>
    <cellStyle name="Normal 5 3 2 2 3 6 3 2" xfId="44630" xr:uid="{00000000-0005-0000-0000-0000C7AA0000}"/>
    <cellStyle name="Normal 5 3 2 2 3 6 3 2 2" xfId="44631" xr:uid="{00000000-0005-0000-0000-0000C8AA0000}"/>
    <cellStyle name="Normal 5 3 2 2 3 6 3 3" xfId="44632" xr:uid="{00000000-0005-0000-0000-0000C9AA0000}"/>
    <cellStyle name="Normal 5 3 2 2 3 6 4" xfId="44633" xr:uid="{00000000-0005-0000-0000-0000CAAA0000}"/>
    <cellStyle name="Normal 5 3 2 2 3 7" xfId="44634" xr:uid="{00000000-0005-0000-0000-0000CBAA0000}"/>
    <cellStyle name="Normal 5 3 2 2 3 7 2" xfId="44635" xr:uid="{00000000-0005-0000-0000-0000CCAA0000}"/>
    <cellStyle name="Normal 5 3 2 2 3 8" xfId="44636" xr:uid="{00000000-0005-0000-0000-0000CDAA0000}"/>
    <cellStyle name="Normal 5 3 2 2 3 8 2" xfId="44637" xr:uid="{00000000-0005-0000-0000-0000CEAA0000}"/>
    <cellStyle name="Normal 5 3 2 2 3 8 2 2" xfId="44638" xr:uid="{00000000-0005-0000-0000-0000CFAA0000}"/>
    <cellStyle name="Normal 5 3 2 2 3 8 3" xfId="44639" xr:uid="{00000000-0005-0000-0000-0000D0AA0000}"/>
    <cellStyle name="Normal 5 3 2 2 3 9" xfId="44640" xr:uid="{00000000-0005-0000-0000-0000D1AA0000}"/>
    <cellStyle name="Normal 5 3 2 2 3 9 2" xfId="44641" xr:uid="{00000000-0005-0000-0000-0000D2AA0000}"/>
    <cellStyle name="Normal 5 3 2 2 4" xfId="44642" xr:uid="{00000000-0005-0000-0000-0000D3AA0000}"/>
    <cellStyle name="Normal 5 3 2 2 4 10" xfId="44643" xr:uid="{00000000-0005-0000-0000-0000D4AA0000}"/>
    <cellStyle name="Normal 5 3 2 2 4 11" xfId="44644" xr:uid="{00000000-0005-0000-0000-0000D5AA0000}"/>
    <cellStyle name="Normal 5 3 2 2 4 2" xfId="44645" xr:uid="{00000000-0005-0000-0000-0000D6AA0000}"/>
    <cellStyle name="Normal 5 3 2 2 4 2 2" xfId="44646" xr:uid="{00000000-0005-0000-0000-0000D7AA0000}"/>
    <cellStyle name="Normal 5 3 2 2 4 2 2 2" xfId="44647" xr:uid="{00000000-0005-0000-0000-0000D8AA0000}"/>
    <cellStyle name="Normal 5 3 2 2 4 2 2 2 2" xfId="44648" xr:uid="{00000000-0005-0000-0000-0000D9AA0000}"/>
    <cellStyle name="Normal 5 3 2 2 4 2 2 2 2 2" xfId="44649" xr:uid="{00000000-0005-0000-0000-0000DAAA0000}"/>
    <cellStyle name="Normal 5 3 2 2 4 2 2 2 2 2 2" xfId="44650" xr:uid="{00000000-0005-0000-0000-0000DBAA0000}"/>
    <cellStyle name="Normal 5 3 2 2 4 2 2 2 2 3" xfId="44651" xr:uid="{00000000-0005-0000-0000-0000DCAA0000}"/>
    <cellStyle name="Normal 5 3 2 2 4 2 2 2 2 3 2" xfId="44652" xr:uid="{00000000-0005-0000-0000-0000DDAA0000}"/>
    <cellStyle name="Normal 5 3 2 2 4 2 2 2 2 3 2 2" xfId="44653" xr:uid="{00000000-0005-0000-0000-0000DEAA0000}"/>
    <cellStyle name="Normal 5 3 2 2 4 2 2 2 2 3 3" xfId="44654" xr:uid="{00000000-0005-0000-0000-0000DFAA0000}"/>
    <cellStyle name="Normal 5 3 2 2 4 2 2 2 2 4" xfId="44655" xr:uid="{00000000-0005-0000-0000-0000E0AA0000}"/>
    <cellStyle name="Normal 5 3 2 2 4 2 2 2 3" xfId="44656" xr:uid="{00000000-0005-0000-0000-0000E1AA0000}"/>
    <cellStyle name="Normal 5 3 2 2 4 2 2 2 3 2" xfId="44657" xr:uid="{00000000-0005-0000-0000-0000E2AA0000}"/>
    <cellStyle name="Normal 5 3 2 2 4 2 2 2 4" xfId="44658" xr:uid="{00000000-0005-0000-0000-0000E3AA0000}"/>
    <cellStyle name="Normal 5 3 2 2 4 2 2 2 4 2" xfId="44659" xr:uid="{00000000-0005-0000-0000-0000E4AA0000}"/>
    <cellStyle name="Normal 5 3 2 2 4 2 2 2 4 2 2" xfId="44660" xr:uid="{00000000-0005-0000-0000-0000E5AA0000}"/>
    <cellStyle name="Normal 5 3 2 2 4 2 2 2 4 3" xfId="44661" xr:uid="{00000000-0005-0000-0000-0000E6AA0000}"/>
    <cellStyle name="Normal 5 3 2 2 4 2 2 2 5" xfId="44662" xr:uid="{00000000-0005-0000-0000-0000E7AA0000}"/>
    <cellStyle name="Normal 5 3 2 2 4 2 2 3" xfId="44663" xr:uid="{00000000-0005-0000-0000-0000E8AA0000}"/>
    <cellStyle name="Normal 5 3 2 2 4 2 2 3 2" xfId="44664" xr:uid="{00000000-0005-0000-0000-0000E9AA0000}"/>
    <cellStyle name="Normal 5 3 2 2 4 2 2 3 2 2" xfId="44665" xr:uid="{00000000-0005-0000-0000-0000EAAA0000}"/>
    <cellStyle name="Normal 5 3 2 2 4 2 2 3 3" xfId="44666" xr:uid="{00000000-0005-0000-0000-0000EBAA0000}"/>
    <cellStyle name="Normal 5 3 2 2 4 2 2 3 3 2" xfId="44667" xr:uid="{00000000-0005-0000-0000-0000ECAA0000}"/>
    <cellStyle name="Normal 5 3 2 2 4 2 2 3 3 2 2" xfId="44668" xr:uid="{00000000-0005-0000-0000-0000EDAA0000}"/>
    <cellStyle name="Normal 5 3 2 2 4 2 2 3 3 3" xfId="44669" xr:uid="{00000000-0005-0000-0000-0000EEAA0000}"/>
    <cellStyle name="Normal 5 3 2 2 4 2 2 3 4" xfId="44670" xr:uid="{00000000-0005-0000-0000-0000EFAA0000}"/>
    <cellStyle name="Normal 5 3 2 2 4 2 2 4" xfId="44671" xr:uid="{00000000-0005-0000-0000-0000F0AA0000}"/>
    <cellStyle name="Normal 5 3 2 2 4 2 2 4 2" xfId="44672" xr:uid="{00000000-0005-0000-0000-0000F1AA0000}"/>
    <cellStyle name="Normal 5 3 2 2 4 2 2 4 2 2" xfId="44673" xr:uid="{00000000-0005-0000-0000-0000F2AA0000}"/>
    <cellStyle name="Normal 5 3 2 2 4 2 2 4 3" xfId="44674" xr:uid="{00000000-0005-0000-0000-0000F3AA0000}"/>
    <cellStyle name="Normal 5 3 2 2 4 2 2 4 3 2" xfId="44675" xr:uid="{00000000-0005-0000-0000-0000F4AA0000}"/>
    <cellStyle name="Normal 5 3 2 2 4 2 2 4 3 2 2" xfId="44676" xr:uid="{00000000-0005-0000-0000-0000F5AA0000}"/>
    <cellStyle name="Normal 5 3 2 2 4 2 2 4 3 3" xfId="44677" xr:uid="{00000000-0005-0000-0000-0000F6AA0000}"/>
    <cellStyle name="Normal 5 3 2 2 4 2 2 4 4" xfId="44678" xr:uid="{00000000-0005-0000-0000-0000F7AA0000}"/>
    <cellStyle name="Normal 5 3 2 2 4 2 2 5" xfId="44679" xr:uid="{00000000-0005-0000-0000-0000F8AA0000}"/>
    <cellStyle name="Normal 5 3 2 2 4 2 2 5 2" xfId="44680" xr:uid="{00000000-0005-0000-0000-0000F9AA0000}"/>
    <cellStyle name="Normal 5 3 2 2 4 2 2 6" xfId="44681" xr:uid="{00000000-0005-0000-0000-0000FAAA0000}"/>
    <cellStyle name="Normal 5 3 2 2 4 2 2 6 2" xfId="44682" xr:uid="{00000000-0005-0000-0000-0000FBAA0000}"/>
    <cellStyle name="Normal 5 3 2 2 4 2 2 6 2 2" xfId="44683" xr:uid="{00000000-0005-0000-0000-0000FCAA0000}"/>
    <cellStyle name="Normal 5 3 2 2 4 2 2 6 3" xfId="44684" xr:uid="{00000000-0005-0000-0000-0000FDAA0000}"/>
    <cellStyle name="Normal 5 3 2 2 4 2 2 7" xfId="44685" xr:uid="{00000000-0005-0000-0000-0000FEAA0000}"/>
    <cellStyle name="Normal 5 3 2 2 4 2 2 7 2" xfId="44686" xr:uid="{00000000-0005-0000-0000-0000FFAA0000}"/>
    <cellStyle name="Normal 5 3 2 2 4 2 2 8" xfId="44687" xr:uid="{00000000-0005-0000-0000-000000AB0000}"/>
    <cellStyle name="Normal 5 3 2 2 4 2 3" xfId="44688" xr:uid="{00000000-0005-0000-0000-000001AB0000}"/>
    <cellStyle name="Normal 5 3 2 2 4 2 3 2" xfId="44689" xr:uid="{00000000-0005-0000-0000-000002AB0000}"/>
    <cellStyle name="Normal 5 3 2 2 4 2 3 2 2" xfId="44690" xr:uid="{00000000-0005-0000-0000-000003AB0000}"/>
    <cellStyle name="Normal 5 3 2 2 4 2 3 2 2 2" xfId="44691" xr:uid="{00000000-0005-0000-0000-000004AB0000}"/>
    <cellStyle name="Normal 5 3 2 2 4 2 3 2 3" xfId="44692" xr:uid="{00000000-0005-0000-0000-000005AB0000}"/>
    <cellStyle name="Normal 5 3 2 2 4 2 3 2 3 2" xfId="44693" xr:uid="{00000000-0005-0000-0000-000006AB0000}"/>
    <cellStyle name="Normal 5 3 2 2 4 2 3 2 3 2 2" xfId="44694" xr:uid="{00000000-0005-0000-0000-000007AB0000}"/>
    <cellStyle name="Normal 5 3 2 2 4 2 3 2 3 3" xfId="44695" xr:uid="{00000000-0005-0000-0000-000008AB0000}"/>
    <cellStyle name="Normal 5 3 2 2 4 2 3 2 4" xfId="44696" xr:uid="{00000000-0005-0000-0000-000009AB0000}"/>
    <cellStyle name="Normal 5 3 2 2 4 2 3 3" xfId="44697" xr:uid="{00000000-0005-0000-0000-00000AAB0000}"/>
    <cellStyle name="Normal 5 3 2 2 4 2 3 3 2" xfId="44698" xr:uid="{00000000-0005-0000-0000-00000BAB0000}"/>
    <cellStyle name="Normal 5 3 2 2 4 2 3 4" xfId="44699" xr:uid="{00000000-0005-0000-0000-00000CAB0000}"/>
    <cellStyle name="Normal 5 3 2 2 4 2 3 4 2" xfId="44700" xr:uid="{00000000-0005-0000-0000-00000DAB0000}"/>
    <cellStyle name="Normal 5 3 2 2 4 2 3 4 2 2" xfId="44701" xr:uid="{00000000-0005-0000-0000-00000EAB0000}"/>
    <cellStyle name="Normal 5 3 2 2 4 2 3 4 3" xfId="44702" xr:uid="{00000000-0005-0000-0000-00000FAB0000}"/>
    <cellStyle name="Normal 5 3 2 2 4 2 3 5" xfId="44703" xr:uid="{00000000-0005-0000-0000-000010AB0000}"/>
    <cellStyle name="Normal 5 3 2 2 4 2 4" xfId="44704" xr:uid="{00000000-0005-0000-0000-000011AB0000}"/>
    <cellStyle name="Normal 5 3 2 2 4 2 4 2" xfId="44705" xr:uid="{00000000-0005-0000-0000-000012AB0000}"/>
    <cellStyle name="Normal 5 3 2 2 4 2 4 2 2" xfId="44706" xr:uid="{00000000-0005-0000-0000-000013AB0000}"/>
    <cellStyle name="Normal 5 3 2 2 4 2 4 3" xfId="44707" xr:uid="{00000000-0005-0000-0000-000014AB0000}"/>
    <cellStyle name="Normal 5 3 2 2 4 2 4 3 2" xfId="44708" xr:uid="{00000000-0005-0000-0000-000015AB0000}"/>
    <cellStyle name="Normal 5 3 2 2 4 2 4 3 2 2" xfId="44709" xr:uid="{00000000-0005-0000-0000-000016AB0000}"/>
    <cellStyle name="Normal 5 3 2 2 4 2 4 3 3" xfId="44710" xr:uid="{00000000-0005-0000-0000-000017AB0000}"/>
    <cellStyle name="Normal 5 3 2 2 4 2 4 4" xfId="44711" xr:uid="{00000000-0005-0000-0000-000018AB0000}"/>
    <cellStyle name="Normal 5 3 2 2 4 2 5" xfId="44712" xr:uid="{00000000-0005-0000-0000-000019AB0000}"/>
    <cellStyle name="Normal 5 3 2 2 4 2 5 2" xfId="44713" xr:uid="{00000000-0005-0000-0000-00001AAB0000}"/>
    <cellStyle name="Normal 5 3 2 2 4 2 5 2 2" xfId="44714" xr:uid="{00000000-0005-0000-0000-00001BAB0000}"/>
    <cellStyle name="Normal 5 3 2 2 4 2 5 3" xfId="44715" xr:uid="{00000000-0005-0000-0000-00001CAB0000}"/>
    <cellStyle name="Normal 5 3 2 2 4 2 5 3 2" xfId="44716" xr:uid="{00000000-0005-0000-0000-00001DAB0000}"/>
    <cellStyle name="Normal 5 3 2 2 4 2 5 3 2 2" xfId="44717" xr:uid="{00000000-0005-0000-0000-00001EAB0000}"/>
    <cellStyle name="Normal 5 3 2 2 4 2 5 3 3" xfId="44718" xr:uid="{00000000-0005-0000-0000-00001FAB0000}"/>
    <cellStyle name="Normal 5 3 2 2 4 2 5 4" xfId="44719" xr:uid="{00000000-0005-0000-0000-000020AB0000}"/>
    <cellStyle name="Normal 5 3 2 2 4 2 6" xfId="44720" xr:uid="{00000000-0005-0000-0000-000021AB0000}"/>
    <cellStyle name="Normal 5 3 2 2 4 2 6 2" xfId="44721" xr:uid="{00000000-0005-0000-0000-000022AB0000}"/>
    <cellStyle name="Normal 5 3 2 2 4 2 7" xfId="44722" xr:uid="{00000000-0005-0000-0000-000023AB0000}"/>
    <cellStyle name="Normal 5 3 2 2 4 2 7 2" xfId="44723" xr:uid="{00000000-0005-0000-0000-000024AB0000}"/>
    <cellStyle name="Normal 5 3 2 2 4 2 7 2 2" xfId="44724" xr:uid="{00000000-0005-0000-0000-000025AB0000}"/>
    <cellStyle name="Normal 5 3 2 2 4 2 7 3" xfId="44725" xr:uid="{00000000-0005-0000-0000-000026AB0000}"/>
    <cellStyle name="Normal 5 3 2 2 4 2 8" xfId="44726" xr:uid="{00000000-0005-0000-0000-000027AB0000}"/>
    <cellStyle name="Normal 5 3 2 2 4 2 8 2" xfId="44727" xr:uid="{00000000-0005-0000-0000-000028AB0000}"/>
    <cellStyle name="Normal 5 3 2 2 4 2 9" xfId="44728" xr:uid="{00000000-0005-0000-0000-000029AB0000}"/>
    <cellStyle name="Normal 5 3 2 2 4 3" xfId="44729" xr:uid="{00000000-0005-0000-0000-00002AAB0000}"/>
    <cellStyle name="Normal 5 3 2 2 4 3 2" xfId="44730" xr:uid="{00000000-0005-0000-0000-00002BAB0000}"/>
    <cellStyle name="Normal 5 3 2 2 4 3 2 2" xfId="44731" xr:uid="{00000000-0005-0000-0000-00002CAB0000}"/>
    <cellStyle name="Normal 5 3 2 2 4 3 2 2 2" xfId="44732" xr:uid="{00000000-0005-0000-0000-00002DAB0000}"/>
    <cellStyle name="Normal 5 3 2 2 4 3 2 2 2 2" xfId="44733" xr:uid="{00000000-0005-0000-0000-00002EAB0000}"/>
    <cellStyle name="Normal 5 3 2 2 4 3 2 2 3" xfId="44734" xr:uid="{00000000-0005-0000-0000-00002FAB0000}"/>
    <cellStyle name="Normal 5 3 2 2 4 3 2 2 3 2" xfId="44735" xr:uid="{00000000-0005-0000-0000-000030AB0000}"/>
    <cellStyle name="Normal 5 3 2 2 4 3 2 2 3 2 2" xfId="44736" xr:uid="{00000000-0005-0000-0000-000031AB0000}"/>
    <cellStyle name="Normal 5 3 2 2 4 3 2 2 3 3" xfId="44737" xr:uid="{00000000-0005-0000-0000-000032AB0000}"/>
    <cellStyle name="Normal 5 3 2 2 4 3 2 2 4" xfId="44738" xr:uid="{00000000-0005-0000-0000-000033AB0000}"/>
    <cellStyle name="Normal 5 3 2 2 4 3 2 3" xfId="44739" xr:uid="{00000000-0005-0000-0000-000034AB0000}"/>
    <cellStyle name="Normal 5 3 2 2 4 3 2 3 2" xfId="44740" xr:uid="{00000000-0005-0000-0000-000035AB0000}"/>
    <cellStyle name="Normal 5 3 2 2 4 3 2 4" xfId="44741" xr:uid="{00000000-0005-0000-0000-000036AB0000}"/>
    <cellStyle name="Normal 5 3 2 2 4 3 2 4 2" xfId="44742" xr:uid="{00000000-0005-0000-0000-000037AB0000}"/>
    <cellStyle name="Normal 5 3 2 2 4 3 2 4 2 2" xfId="44743" xr:uid="{00000000-0005-0000-0000-000038AB0000}"/>
    <cellStyle name="Normal 5 3 2 2 4 3 2 4 3" xfId="44744" xr:uid="{00000000-0005-0000-0000-000039AB0000}"/>
    <cellStyle name="Normal 5 3 2 2 4 3 2 5" xfId="44745" xr:uid="{00000000-0005-0000-0000-00003AAB0000}"/>
    <cellStyle name="Normal 5 3 2 2 4 3 3" xfId="44746" xr:uid="{00000000-0005-0000-0000-00003BAB0000}"/>
    <cellStyle name="Normal 5 3 2 2 4 3 3 2" xfId="44747" xr:uid="{00000000-0005-0000-0000-00003CAB0000}"/>
    <cellStyle name="Normal 5 3 2 2 4 3 3 2 2" xfId="44748" xr:uid="{00000000-0005-0000-0000-00003DAB0000}"/>
    <cellStyle name="Normal 5 3 2 2 4 3 3 3" xfId="44749" xr:uid="{00000000-0005-0000-0000-00003EAB0000}"/>
    <cellStyle name="Normal 5 3 2 2 4 3 3 3 2" xfId="44750" xr:uid="{00000000-0005-0000-0000-00003FAB0000}"/>
    <cellStyle name="Normal 5 3 2 2 4 3 3 3 2 2" xfId="44751" xr:uid="{00000000-0005-0000-0000-000040AB0000}"/>
    <cellStyle name="Normal 5 3 2 2 4 3 3 3 3" xfId="44752" xr:uid="{00000000-0005-0000-0000-000041AB0000}"/>
    <cellStyle name="Normal 5 3 2 2 4 3 3 4" xfId="44753" xr:uid="{00000000-0005-0000-0000-000042AB0000}"/>
    <cellStyle name="Normal 5 3 2 2 4 3 4" xfId="44754" xr:uid="{00000000-0005-0000-0000-000043AB0000}"/>
    <cellStyle name="Normal 5 3 2 2 4 3 4 2" xfId="44755" xr:uid="{00000000-0005-0000-0000-000044AB0000}"/>
    <cellStyle name="Normal 5 3 2 2 4 3 4 2 2" xfId="44756" xr:uid="{00000000-0005-0000-0000-000045AB0000}"/>
    <cellStyle name="Normal 5 3 2 2 4 3 4 3" xfId="44757" xr:uid="{00000000-0005-0000-0000-000046AB0000}"/>
    <cellStyle name="Normal 5 3 2 2 4 3 4 3 2" xfId="44758" xr:uid="{00000000-0005-0000-0000-000047AB0000}"/>
    <cellStyle name="Normal 5 3 2 2 4 3 4 3 2 2" xfId="44759" xr:uid="{00000000-0005-0000-0000-000048AB0000}"/>
    <cellStyle name="Normal 5 3 2 2 4 3 4 3 3" xfId="44760" xr:uid="{00000000-0005-0000-0000-000049AB0000}"/>
    <cellStyle name="Normal 5 3 2 2 4 3 4 4" xfId="44761" xr:uid="{00000000-0005-0000-0000-00004AAB0000}"/>
    <cellStyle name="Normal 5 3 2 2 4 3 5" xfId="44762" xr:uid="{00000000-0005-0000-0000-00004BAB0000}"/>
    <cellStyle name="Normal 5 3 2 2 4 3 5 2" xfId="44763" xr:uid="{00000000-0005-0000-0000-00004CAB0000}"/>
    <cellStyle name="Normal 5 3 2 2 4 3 6" xfId="44764" xr:uid="{00000000-0005-0000-0000-00004DAB0000}"/>
    <cellStyle name="Normal 5 3 2 2 4 3 6 2" xfId="44765" xr:uid="{00000000-0005-0000-0000-00004EAB0000}"/>
    <cellStyle name="Normal 5 3 2 2 4 3 6 2 2" xfId="44766" xr:uid="{00000000-0005-0000-0000-00004FAB0000}"/>
    <cellStyle name="Normal 5 3 2 2 4 3 6 3" xfId="44767" xr:uid="{00000000-0005-0000-0000-000050AB0000}"/>
    <cellStyle name="Normal 5 3 2 2 4 3 7" xfId="44768" xr:uid="{00000000-0005-0000-0000-000051AB0000}"/>
    <cellStyle name="Normal 5 3 2 2 4 3 7 2" xfId="44769" xr:uid="{00000000-0005-0000-0000-000052AB0000}"/>
    <cellStyle name="Normal 5 3 2 2 4 3 8" xfId="44770" xr:uid="{00000000-0005-0000-0000-000053AB0000}"/>
    <cellStyle name="Normal 5 3 2 2 4 4" xfId="44771" xr:uid="{00000000-0005-0000-0000-000054AB0000}"/>
    <cellStyle name="Normal 5 3 2 2 4 4 2" xfId="44772" xr:uid="{00000000-0005-0000-0000-000055AB0000}"/>
    <cellStyle name="Normal 5 3 2 2 4 4 2 2" xfId="44773" xr:uid="{00000000-0005-0000-0000-000056AB0000}"/>
    <cellStyle name="Normal 5 3 2 2 4 4 2 2 2" xfId="44774" xr:uid="{00000000-0005-0000-0000-000057AB0000}"/>
    <cellStyle name="Normal 5 3 2 2 4 4 2 3" xfId="44775" xr:uid="{00000000-0005-0000-0000-000058AB0000}"/>
    <cellStyle name="Normal 5 3 2 2 4 4 2 3 2" xfId="44776" xr:uid="{00000000-0005-0000-0000-000059AB0000}"/>
    <cellStyle name="Normal 5 3 2 2 4 4 2 3 2 2" xfId="44777" xr:uid="{00000000-0005-0000-0000-00005AAB0000}"/>
    <cellStyle name="Normal 5 3 2 2 4 4 2 3 3" xfId="44778" xr:uid="{00000000-0005-0000-0000-00005BAB0000}"/>
    <cellStyle name="Normal 5 3 2 2 4 4 2 4" xfId="44779" xr:uid="{00000000-0005-0000-0000-00005CAB0000}"/>
    <cellStyle name="Normal 5 3 2 2 4 4 3" xfId="44780" xr:uid="{00000000-0005-0000-0000-00005DAB0000}"/>
    <cellStyle name="Normal 5 3 2 2 4 4 3 2" xfId="44781" xr:uid="{00000000-0005-0000-0000-00005EAB0000}"/>
    <cellStyle name="Normal 5 3 2 2 4 4 4" xfId="44782" xr:uid="{00000000-0005-0000-0000-00005FAB0000}"/>
    <cellStyle name="Normal 5 3 2 2 4 4 4 2" xfId="44783" xr:uid="{00000000-0005-0000-0000-000060AB0000}"/>
    <cellStyle name="Normal 5 3 2 2 4 4 4 2 2" xfId="44784" xr:uid="{00000000-0005-0000-0000-000061AB0000}"/>
    <cellStyle name="Normal 5 3 2 2 4 4 4 3" xfId="44785" xr:uid="{00000000-0005-0000-0000-000062AB0000}"/>
    <cellStyle name="Normal 5 3 2 2 4 4 5" xfId="44786" xr:uid="{00000000-0005-0000-0000-000063AB0000}"/>
    <cellStyle name="Normal 5 3 2 2 4 5" xfId="44787" xr:uid="{00000000-0005-0000-0000-000064AB0000}"/>
    <cellStyle name="Normal 5 3 2 2 4 5 2" xfId="44788" xr:uid="{00000000-0005-0000-0000-000065AB0000}"/>
    <cellStyle name="Normal 5 3 2 2 4 5 2 2" xfId="44789" xr:uid="{00000000-0005-0000-0000-000066AB0000}"/>
    <cellStyle name="Normal 5 3 2 2 4 5 3" xfId="44790" xr:uid="{00000000-0005-0000-0000-000067AB0000}"/>
    <cellStyle name="Normal 5 3 2 2 4 5 3 2" xfId="44791" xr:uid="{00000000-0005-0000-0000-000068AB0000}"/>
    <cellStyle name="Normal 5 3 2 2 4 5 3 2 2" xfId="44792" xr:uid="{00000000-0005-0000-0000-000069AB0000}"/>
    <cellStyle name="Normal 5 3 2 2 4 5 3 3" xfId="44793" xr:uid="{00000000-0005-0000-0000-00006AAB0000}"/>
    <cellStyle name="Normal 5 3 2 2 4 5 4" xfId="44794" xr:uid="{00000000-0005-0000-0000-00006BAB0000}"/>
    <cellStyle name="Normal 5 3 2 2 4 6" xfId="44795" xr:uid="{00000000-0005-0000-0000-00006CAB0000}"/>
    <cellStyle name="Normal 5 3 2 2 4 6 2" xfId="44796" xr:uid="{00000000-0005-0000-0000-00006DAB0000}"/>
    <cellStyle name="Normal 5 3 2 2 4 6 2 2" xfId="44797" xr:uid="{00000000-0005-0000-0000-00006EAB0000}"/>
    <cellStyle name="Normal 5 3 2 2 4 6 3" xfId="44798" xr:uid="{00000000-0005-0000-0000-00006FAB0000}"/>
    <cellStyle name="Normal 5 3 2 2 4 6 3 2" xfId="44799" xr:uid="{00000000-0005-0000-0000-000070AB0000}"/>
    <cellStyle name="Normal 5 3 2 2 4 6 3 2 2" xfId="44800" xr:uid="{00000000-0005-0000-0000-000071AB0000}"/>
    <cellStyle name="Normal 5 3 2 2 4 6 3 3" xfId="44801" xr:uid="{00000000-0005-0000-0000-000072AB0000}"/>
    <cellStyle name="Normal 5 3 2 2 4 6 4" xfId="44802" xr:uid="{00000000-0005-0000-0000-000073AB0000}"/>
    <cellStyle name="Normal 5 3 2 2 4 7" xfId="44803" xr:uid="{00000000-0005-0000-0000-000074AB0000}"/>
    <cellStyle name="Normal 5 3 2 2 4 7 2" xfId="44804" xr:uid="{00000000-0005-0000-0000-000075AB0000}"/>
    <cellStyle name="Normal 5 3 2 2 4 8" xfId="44805" xr:uid="{00000000-0005-0000-0000-000076AB0000}"/>
    <cellStyle name="Normal 5 3 2 2 4 8 2" xfId="44806" xr:uid="{00000000-0005-0000-0000-000077AB0000}"/>
    <cellStyle name="Normal 5 3 2 2 4 8 2 2" xfId="44807" xr:uid="{00000000-0005-0000-0000-000078AB0000}"/>
    <cellStyle name="Normal 5 3 2 2 4 8 3" xfId="44808" xr:uid="{00000000-0005-0000-0000-000079AB0000}"/>
    <cellStyle name="Normal 5 3 2 2 4 9" xfId="44809" xr:uid="{00000000-0005-0000-0000-00007AAB0000}"/>
    <cellStyle name="Normal 5 3 2 2 4 9 2" xfId="44810" xr:uid="{00000000-0005-0000-0000-00007BAB0000}"/>
    <cellStyle name="Normal 5 3 2 2 5" xfId="44811" xr:uid="{00000000-0005-0000-0000-00007CAB0000}"/>
    <cellStyle name="Normal 5 3 2 2 5 2" xfId="44812" xr:uid="{00000000-0005-0000-0000-00007DAB0000}"/>
    <cellStyle name="Normal 5 3 2 2 5 2 2" xfId="44813" xr:uid="{00000000-0005-0000-0000-00007EAB0000}"/>
    <cellStyle name="Normal 5 3 2 2 5 2 2 2" xfId="44814" xr:uid="{00000000-0005-0000-0000-00007FAB0000}"/>
    <cellStyle name="Normal 5 3 2 2 5 2 2 2 2" xfId="44815" xr:uid="{00000000-0005-0000-0000-000080AB0000}"/>
    <cellStyle name="Normal 5 3 2 2 5 2 2 2 2 2" xfId="44816" xr:uid="{00000000-0005-0000-0000-000081AB0000}"/>
    <cellStyle name="Normal 5 3 2 2 5 2 2 2 3" xfId="44817" xr:uid="{00000000-0005-0000-0000-000082AB0000}"/>
    <cellStyle name="Normal 5 3 2 2 5 2 2 2 3 2" xfId="44818" xr:uid="{00000000-0005-0000-0000-000083AB0000}"/>
    <cellStyle name="Normal 5 3 2 2 5 2 2 2 3 2 2" xfId="44819" xr:uid="{00000000-0005-0000-0000-000084AB0000}"/>
    <cellStyle name="Normal 5 3 2 2 5 2 2 2 3 3" xfId="44820" xr:uid="{00000000-0005-0000-0000-000085AB0000}"/>
    <cellStyle name="Normal 5 3 2 2 5 2 2 2 4" xfId="44821" xr:uid="{00000000-0005-0000-0000-000086AB0000}"/>
    <cellStyle name="Normal 5 3 2 2 5 2 2 3" xfId="44822" xr:uid="{00000000-0005-0000-0000-000087AB0000}"/>
    <cellStyle name="Normal 5 3 2 2 5 2 2 3 2" xfId="44823" xr:uid="{00000000-0005-0000-0000-000088AB0000}"/>
    <cellStyle name="Normal 5 3 2 2 5 2 2 4" xfId="44824" xr:uid="{00000000-0005-0000-0000-000089AB0000}"/>
    <cellStyle name="Normal 5 3 2 2 5 2 2 4 2" xfId="44825" xr:uid="{00000000-0005-0000-0000-00008AAB0000}"/>
    <cellStyle name="Normal 5 3 2 2 5 2 2 4 2 2" xfId="44826" xr:uid="{00000000-0005-0000-0000-00008BAB0000}"/>
    <cellStyle name="Normal 5 3 2 2 5 2 2 4 3" xfId="44827" xr:uid="{00000000-0005-0000-0000-00008CAB0000}"/>
    <cellStyle name="Normal 5 3 2 2 5 2 2 5" xfId="44828" xr:uid="{00000000-0005-0000-0000-00008DAB0000}"/>
    <cellStyle name="Normal 5 3 2 2 5 2 3" xfId="44829" xr:uid="{00000000-0005-0000-0000-00008EAB0000}"/>
    <cellStyle name="Normal 5 3 2 2 5 2 3 2" xfId="44830" xr:uid="{00000000-0005-0000-0000-00008FAB0000}"/>
    <cellStyle name="Normal 5 3 2 2 5 2 3 2 2" xfId="44831" xr:uid="{00000000-0005-0000-0000-000090AB0000}"/>
    <cellStyle name="Normal 5 3 2 2 5 2 3 3" xfId="44832" xr:uid="{00000000-0005-0000-0000-000091AB0000}"/>
    <cellStyle name="Normal 5 3 2 2 5 2 3 3 2" xfId="44833" xr:uid="{00000000-0005-0000-0000-000092AB0000}"/>
    <cellStyle name="Normal 5 3 2 2 5 2 3 3 2 2" xfId="44834" xr:uid="{00000000-0005-0000-0000-000093AB0000}"/>
    <cellStyle name="Normal 5 3 2 2 5 2 3 3 3" xfId="44835" xr:uid="{00000000-0005-0000-0000-000094AB0000}"/>
    <cellStyle name="Normal 5 3 2 2 5 2 3 4" xfId="44836" xr:uid="{00000000-0005-0000-0000-000095AB0000}"/>
    <cellStyle name="Normal 5 3 2 2 5 2 4" xfId="44837" xr:uid="{00000000-0005-0000-0000-000096AB0000}"/>
    <cellStyle name="Normal 5 3 2 2 5 2 4 2" xfId="44838" xr:uid="{00000000-0005-0000-0000-000097AB0000}"/>
    <cellStyle name="Normal 5 3 2 2 5 2 4 2 2" xfId="44839" xr:uid="{00000000-0005-0000-0000-000098AB0000}"/>
    <cellStyle name="Normal 5 3 2 2 5 2 4 3" xfId="44840" xr:uid="{00000000-0005-0000-0000-000099AB0000}"/>
    <cellStyle name="Normal 5 3 2 2 5 2 4 3 2" xfId="44841" xr:uid="{00000000-0005-0000-0000-00009AAB0000}"/>
    <cellStyle name="Normal 5 3 2 2 5 2 4 3 2 2" xfId="44842" xr:uid="{00000000-0005-0000-0000-00009BAB0000}"/>
    <cellStyle name="Normal 5 3 2 2 5 2 4 3 3" xfId="44843" xr:uid="{00000000-0005-0000-0000-00009CAB0000}"/>
    <cellStyle name="Normal 5 3 2 2 5 2 4 4" xfId="44844" xr:uid="{00000000-0005-0000-0000-00009DAB0000}"/>
    <cellStyle name="Normal 5 3 2 2 5 2 5" xfId="44845" xr:uid="{00000000-0005-0000-0000-00009EAB0000}"/>
    <cellStyle name="Normal 5 3 2 2 5 2 5 2" xfId="44846" xr:uid="{00000000-0005-0000-0000-00009FAB0000}"/>
    <cellStyle name="Normal 5 3 2 2 5 2 6" xfId="44847" xr:uid="{00000000-0005-0000-0000-0000A0AB0000}"/>
    <cellStyle name="Normal 5 3 2 2 5 2 6 2" xfId="44848" xr:uid="{00000000-0005-0000-0000-0000A1AB0000}"/>
    <cellStyle name="Normal 5 3 2 2 5 2 6 2 2" xfId="44849" xr:uid="{00000000-0005-0000-0000-0000A2AB0000}"/>
    <cellStyle name="Normal 5 3 2 2 5 2 6 3" xfId="44850" xr:uid="{00000000-0005-0000-0000-0000A3AB0000}"/>
    <cellStyle name="Normal 5 3 2 2 5 2 7" xfId="44851" xr:uid="{00000000-0005-0000-0000-0000A4AB0000}"/>
    <cellStyle name="Normal 5 3 2 2 5 2 7 2" xfId="44852" xr:uid="{00000000-0005-0000-0000-0000A5AB0000}"/>
    <cellStyle name="Normal 5 3 2 2 5 2 8" xfId="44853" xr:uid="{00000000-0005-0000-0000-0000A6AB0000}"/>
    <cellStyle name="Normal 5 3 2 2 5 3" xfId="44854" xr:uid="{00000000-0005-0000-0000-0000A7AB0000}"/>
    <cellStyle name="Normal 5 3 2 2 5 3 2" xfId="44855" xr:uid="{00000000-0005-0000-0000-0000A8AB0000}"/>
    <cellStyle name="Normal 5 3 2 2 5 3 2 2" xfId="44856" xr:uid="{00000000-0005-0000-0000-0000A9AB0000}"/>
    <cellStyle name="Normal 5 3 2 2 5 3 2 2 2" xfId="44857" xr:uid="{00000000-0005-0000-0000-0000AAAB0000}"/>
    <cellStyle name="Normal 5 3 2 2 5 3 2 3" xfId="44858" xr:uid="{00000000-0005-0000-0000-0000ABAB0000}"/>
    <cellStyle name="Normal 5 3 2 2 5 3 2 3 2" xfId="44859" xr:uid="{00000000-0005-0000-0000-0000ACAB0000}"/>
    <cellStyle name="Normal 5 3 2 2 5 3 2 3 2 2" xfId="44860" xr:uid="{00000000-0005-0000-0000-0000ADAB0000}"/>
    <cellStyle name="Normal 5 3 2 2 5 3 2 3 3" xfId="44861" xr:uid="{00000000-0005-0000-0000-0000AEAB0000}"/>
    <cellStyle name="Normal 5 3 2 2 5 3 2 4" xfId="44862" xr:uid="{00000000-0005-0000-0000-0000AFAB0000}"/>
    <cellStyle name="Normal 5 3 2 2 5 3 3" xfId="44863" xr:uid="{00000000-0005-0000-0000-0000B0AB0000}"/>
    <cellStyle name="Normal 5 3 2 2 5 3 3 2" xfId="44864" xr:uid="{00000000-0005-0000-0000-0000B1AB0000}"/>
    <cellStyle name="Normal 5 3 2 2 5 3 4" xfId="44865" xr:uid="{00000000-0005-0000-0000-0000B2AB0000}"/>
    <cellStyle name="Normal 5 3 2 2 5 3 4 2" xfId="44866" xr:uid="{00000000-0005-0000-0000-0000B3AB0000}"/>
    <cellStyle name="Normal 5 3 2 2 5 3 4 2 2" xfId="44867" xr:uid="{00000000-0005-0000-0000-0000B4AB0000}"/>
    <cellStyle name="Normal 5 3 2 2 5 3 4 3" xfId="44868" xr:uid="{00000000-0005-0000-0000-0000B5AB0000}"/>
    <cellStyle name="Normal 5 3 2 2 5 3 5" xfId="44869" xr:uid="{00000000-0005-0000-0000-0000B6AB0000}"/>
    <cellStyle name="Normal 5 3 2 2 5 4" xfId="44870" xr:uid="{00000000-0005-0000-0000-0000B7AB0000}"/>
    <cellStyle name="Normal 5 3 2 2 5 4 2" xfId="44871" xr:uid="{00000000-0005-0000-0000-0000B8AB0000}"/>
    <cellStyle name="Normal 5 3 2 2 5 4 2 2" xfId="44872" xr:uid="{00000000-0005-0000-0000-0000B9AB0000}"/>
    <cellStyle name="Normal 5 3 2 2 5 4 3" xfId="44873" xr:uid="{00000000-0005-0000-0000-0000BAAB0000}"/>
    <cellStyle name="Normal 5 3 2 2 5 4 3 2" xfId="44874" xr:uid="{00000000-0005-0000-0000-0000BBAB0000}"/>
    <cellStyle name="Normal 5 3 2 2 5 4 3 2 2" xfId="44875" xr:uid="{00000000-0005-0000-0000-0000BCAB0000}"/>
    <cellStyle name="Normal 5 3 2 2 5 4 3 3" xfId="44876" xr:uid="{00000000-0005-0000-0000-0000BDAB0000}"/>
    <cellStyle name="Normal 5 3 2 2 5 4 4" xfId="44877" xr:uid="{00000000-0005-0000-0000-0000BEAB0000}"/>
    <cellStyle name="Normal 5 3 2 2 5 5" xfId="44878" xr:uid="{00000000-0005-0000-0000-0000BFAB0000}"/>
    <cellStyle name="Normal 5 3 2 2 5 5 2" xfId="44879" xr:uid="{00000000-0005-0000-0000-0000C0AB0000}"/>
    <cellStyle name="Normal 5 3 2 2 5 5 2 2" xfId="44880" xr:uid="{00000000-0005-0000-0000-0000C1AB0000}"/>
    <cellStyle name="Normal 5 3 2 2 5 5 3" xfId="44881" xr:uid="{00000000-0005-0000-0000-0000C2AB0000}"/>
    <cellStyle name="Normal 5 3 2 2 5 5 3 2" xfId="44882" xr:uid="{00000000-0005-0000-0000-0000C3AB0000}"/>
    <cellStyle name="Normal 5 3 2 2 5 5 3 2 2" xfId="44883" xr:uid="{00000000-0005-0000-0000-0000C4AB0000}"/>
    <cellStyle name="Normal 5 3 2 2 5 5 3 3" xfId="44884" xr:uid="{00000000-0005-0000-0000-0000C5AB0000}"/>
    <cellStyle name="Normal 5 3 2 2 5 5 4" xfId="44885" xr:uid="{00000000-0005-0000-0000-0000C6AB0000}"/>
    <cellStyle name="Normal 5 3 2 2 5 6" xfId="44886" xr:uid="{00000000-0005-0000-0000-0000C7AB0000}"/>
    <cellStyle name="Normal 5 3 2 2 5 6 2" xfId="44887" xr:uid="{00000000-0005-0000-0000-0000C8AB0000}"/>
    <cellStyle name="Normal 5 3 2 2 5 7" xfId="44888" xr:uid="{00000000-0005-0000-0000-0000C9AB0000}"/>
    <cellStyle name="Normal 5 3 2 2 5 7 2" xfId="44889" xr:uid="{00000000-0005-0000-0000-0000CAAB0000}"/>
    <cellStyle name="Normal 5 3 2 2 5 7 2 2" xfId="44890" xr:uid="{00000000-0005-0000-0000-0000CBAB0000}"/>
    <cellStyle name="Normal 5 3 2 2 5 7 3" xfId="44891" xr:uid="{00000000-0005-0000-0000-0000CCAB0000}"/>
    <cellStyle name="Normal 5 3 2 2 5 8" xfId="44892" xr:uid="{00000000-0005-0000-0000-0000CDAB0000}"/>
    <cellStyle name="Normal 5 3 2 2 5 8 2" xfId="44893" xr:uid="{00000000-0005-0000-0000-0000CEAB0000}"/>
    <cellStyle name="Normal 5 3 2 2 5 9" xfId="44894" xr:uid="{00000000-0005-0000-0000-0000CFAB0000}"/>
    <cellStyle name="Normal 5 3 2 2 6" xfId="44895" xr:uid="{00000000-0005-0000-0000-0000D0AB0000}"/>
    <cellStyle name="Normal 5 3 2 2 6 2" xfId="44896" xr:uid="{00000000-0005-0000-0000-0000D1AB0000}"/>
    <cellStyle name="Normal 5 3 2 2 6 2 2" xfId="44897" xr:uid="{00000000-0005-0000-0000-0000D2AB0000}"/>
    <cellStyle name="Normal 5 3 2 2 6 2 2 2" xfId="44898" xr:uid="{00000000-0005-0000-0000-0000D3AB0000}"/>
    <cellStyle name="Normal 5 3 2 2 6 2 2 2 2" xfId="44899" xr:uid="{00000000-0005-0000-0000-0000D4AB0000}"/>
    <cellStyle name="Normal 5 3 2 2 6 2 2 3" xfId="44900" xr:uid="{00000000-0005-0000-0000-0000D5AB0000}"/>
    <cellStyle name="Normal 5 3 2 2 6 2 2 3 2" xfId="44901" xr:uid="{00000000-0005-0000-0000-0000D6AB0000}"/>
    <cellStyle name="Normal 5 3 2 2 6 2 2 3 2 2" xfId="44902" xr:uid="{00000000-0005-0000-0000-0000D7AB0000}"/>
    <cellStyle name="Normal 5 3 2 2 6 2 2 3 3" xfId="44903" xr:uid="{00000000-0005-0000-0000-0000D8AB0000}"/>
    <cellStyle name="Normal 5 3 2 2 6 2 2 4" xfId="44904" xr:uid="{00000000-0005-0000-0000-0000D9AB0000}"/>
    <cellStyle name="Normal 5 3 2 2 6 2 3" xfId="44905" xr:uid="{00000000-0005-0000-0000-0000DAAB0000}"/>
    <cellStyle name="Normal 5 3 2 2 6 2 3 2" xfId="44906" xr:uid="{00000000-0005-0000-0000-0000DBAB0000}"/>
    <cellStyle name="Normal 5 3 2 2 6 2 4" xfId="44907" xr:uid="{00000000-0005-0000-0000-0000DCAB0000}"/>
    <cellStyle name="Normal 5 3 2 2 6 2 4 2" xfId="44908" xr:uid="{00000000-0005-0000-0000-0000DDAB0000}"/>
    <cellStyle name="Normal 5 3 2 2 6 2 4 2 2" xfId="44909" xr:uid="{00000000-0005-0000-0000-0000DEAB0000}"/>
    <cellStyle name="Normal 5 3 2 2 6 2 4 3" xfId="44910" xr:uid="{00000000-0005-0000-0000-0000DFAB0000}"/>
    <cellStyle name="Normal 5 3 2 2 6 2 5" xfId="44911" xr:uid="{00000000-0005-0000-0000-0000E0AB0000}"/>
    <cellStyle name="Normal 5 3 2 2 6 3" xfId="44912" xr:uid="{00000000-0005-0000-0000-0000E1AB0000}"/>
    <cellStyle name="Normal 5 3 2 2 6 3 2" xfId="44913" xr:uid="{00000000-0005-0000-0000-0000E2AB0000}"/>
    <cellStyle name="Normal 5 3 2 2 6 3 2 2" xfId="44914" xr:uid="{00000000-0005-0000-0000-0000E3AB0000}"/>
    <cellStyle name="Normal 5 3 2 2 6 3 3" xfId="44915" xr:uid="{00000000-0005-0000-0000-0000E4AB0000}"/>
    <cellStyle name="Normal 5 3 2 2 6 3 3 2" xfId="44916" xr:uid="{00000000-0005-0000-0000-0000E5AB0000}"/>
    <cellStyle name="Normal 5 3 2 2 6 3 3 2 2" xfId="44917" xr:uid="{00000000-0005-0000-0000-0000E6AB0000}"/>
    <cellStyle name="Normal 5 3 2 2 6 3 3 3" xfId="44918" xr:uid="{00000000-0005-0000-0000-0000E7AB0000}"/>
    <cellStyle name="Normal 5 3 2 2 6 3 4" xfId="44919" xr:uid="{00000000-0005-0000-0000-0000E8AB0000}"/>
    <cellStyle name="Normal 5 3 2 2 6 4" xfId="44920" xr:uid="{00000000-0005-0000-0000-0000E9AB0000}"/>
    <cellStyle name="Normal 5 3 2 2 6 4 2" xfId="44921" xr:uid="{00000000-0005-0000-0000-0000EAAB0000}"/>
    <cellStyle name="Normal 5 3 2 2 6 4 2 2" xfId="44922" xr:uid="{00000000-0005-0000-0000-0000EBAB0000}"/>
    <cellStyle name="Normal 5 3 2 2 6 4 3" xfId="44923" xr:uid="{00000000-0005-0000-0000-0000ECAB0000}"/>
    <cellStyle name="Normal 5 3 2 2 6 4 3 2" xfId="44924" xr:uid="{00000000-0005-0000-0000-0000EDAB0000}"/>
    <cellStyle name="Normal 5 3 2 2 6 4 3 2 2" xfId="44925" xr:uid="{00000000-0005-0000-0000-0000EEAB0000}"/>
    <cellStyle name="Normal 5 3 2 2 6 4 3 3" xfId="44926" xr:uid="{00000000-0005-0000-0000-0000EFAB0000}"/>
    <cellStyle name="Normal 5 3 2 2 6 4 4" xfId="44927" xr:uid="{00000000-0005-0000-0000-0000F0AB0000}"/>
    <cellStyle name="Normal 5 3 2 2 6 5" xfId="44928" xr:uid="{00000000-0005-0000-0000-0000F1AB0000}"/>
    <cellStyle name="Normal 5 3 2 2 6 5 2" xfId="44929" xr:uid="{00000000-0005-0000-0000-0000F2AB0000}"/>
    <cellStyle name="Normal 5 3 2 2 6 6" xfId="44930" xr:uid="{00000000-0005-0000-0000-0000F3AB0000}"/>
    <cellStyle name="Normal 5 3 2 2 6 6 2" xfId="44931" xr:uid="{00000000-0005-0000-0000-0000F4AB0000}"/>
    <cellStyle name="Normal 5 3 2 2 6 6 2 2" xfId="44932" xr:uid="{00000000-0005-0000-0000-0000F5AB0000}"/>
    <cellStyle name="Normal 5 3 2 2 6 6 3" xfId="44933" xr:uid="{00000000-0005-0000-0000-0000F6AB0000}"/>
    <cellStyle name="Normal 5 3 2 2 6 7" xfId="44934" xr:uid="{00000000-0005-0000-0000-0000F7AB0000}"/>
    <cellStyle name="Normal 5 3 2 2 6 7 2" xfId="44935" xr:uid="{00000000-0005-0000-0000-0000F8AB0000}"/>
    <cellStyle name="Normal 5 3 2 2 6 8" xfId="44936" xr:uid="{00000000-0005-0000-0000-0000F9AB0000}"/>
    <cellStyle name="Normal 5 3 2 2 7" xfId="44937" xr:uid="{00000000-0005-0000-0000-0000FAAB0000}"/>
    <cellStyle name="Normal 5 3 2 2 7 2" xfId="44938" xr:uid="{00000000-0005-0000-0000-0000FBAB0000}"/>
    <cellStyle name="Normal 5 3 2 2 7 2 2" xfId="44939" xr:uid="{00000000-0005-0000-0000-0000FCAB0000}"/>
    <cellStyle name="Normal 5 3 2 2 7 2 2 2" xfId="44940" xr:uid="{00000000-0005-0000-0000-0000FDAB0000}"/>
    <cellStyle name="Normal 5 3 2 2 7 2 2 2 2" xfId="44941" xr:uid="{00000000-0005-0000-0000-0000FEAB0000}"/>
    <cellStyle name="Normal 5 3 2 2 7 2 2 3" xfId="44942" xr:uid="{00000000-0005-0000-0000-0000FFAB0000}"/>
    <cellStyle name="Normal 5 3 2 2 7 2 2 3 2" xfId="44943" xr:uid="{00000000-0005-0000-0000-000000AC0000}"/>
    <cellStyle name="Normal 5 3 2 2 7 2 2 3 2 2" xfId="44944" xr:uid="{00000000-0005-0000-0000-000001AC0000}"/>
    <cellStyle name="Normal 5 3 2 2 7 2 2 3 3" xfId="44945" xr:uid="{00000000-0005-0000-0000-000002AC0000}"/>
    <cellStyle name="Normal 5 3 2 2 7 2 2 4" xfId="44946" xr:uid="{00000000-0005-0000-0000-000003AC0000}"/>
    <cellStyle name="Normal 5 3 2 2 7 2 3" xfId="44947" xr:uid="{00000000-0005-0000-0000-000004AC0000}"/>
    <cellStyle name="Normal 5 3 2 2 7 2 3 2" xfId="44948" xr:uid="{00000000-0005-0000-0000-000005AC0000}"/>
    <cellStyle name="Normal 5 3 2 2 7 2 4" xfId="44949" xr:uid="{00000000-0005-0000-0000-000006AC0000}"/>
    <cellStyle name="Normal 5 3 2 2 7 2 4 2" xfId="44950" xr:uid="{00000000-0005-0000-0000-000007AC0000}"/>
    <cellStyle name="Normal 5 3 2 2 7 2 4 2 2" xfId="44951" xr:uid="{00000000-0005-0000-0000-000008AC0000}"/>
    <cellStyle name="Normal 5 3 2 2 7 2 4 3" xfId="44952" xr:uid="{00000000-0005-0000-0000-000009AC0000}"/>
    <cellStyle name="Normal 5 3 2 2 7 2 5" xfId="44953" xr:uid="{00000000-0005-0000-0000-00000AAC0000}"/>
    <cellStyle name="Normal 5 3 2 2 7 3" xfId="44954" xr:uid="{00000000-0005-0000-0000-00000BAC0000}"/>
    <cellStyle name="Normal 5 3 2 2 7 3 2" xfId="44955" xr:uid="{00000000-0005-0000-0000-00000CAC0000}"/>
    <cellStyle name="Normal 5 3 2 2 7 3 2 2" xfId="44956" xr:uid="{00000000-0005-0000-0000-00000DAC0000}"/>
    <cellStyle name="Normal 5 3 2 2 7 3 3" xfId="44957" xr:uid="{00000000-0005-0000-0000-00000EAC0000}"/>
    <cellStyle name="Normal 5 3 2 2 7 3 3 2" xfId="44958" xr:uid="{00000000-0005-0000-0000-00000FAC0000}"/>
    <cellStyle name="Normal 5 3 2 2 7 3 3 2 2" xfId="44959" xr:uid="{00000000-0005-0000-0000-000010AC0000}"/>
    <cellStyle name="Normal 5 3 2 2 7 3 3 3" xfId="44960" xr:uid="{00000000-0005-0000-0000-000011AC0000}"/>
    <cellStyle name="Normal 5 3 2 2 7 3 4" xfId="44961" xr:uid="{00000000-0005-0000-0000-000012AC0000}"/>
    <cellStyle name="Normal 5 3 2 2 7 4" xfId="44962" xr:uid="{00000000-0005-0000-0000-000013AC0000}"/>
    <cellStyle name="Normal 5 3 2 2 7 4 2" xfId="44963" xr:uid="{00000000-0005-0000-0000-000014AC0000}"/>
    <cellStyle name="Normal 5 3 2 2 7 5" xfId="44964" xr:uid="{00000000-0005-0000-0000-000015AC0000}"/>
    <cellStyle name="Normal 5 3 2 2 7 5 2" xfId="44965" xr:uid="{00000000-0005-0000-0000-000016AC0000}"/>
    <cellStyle name="Normal 5 3 2 2 7 5 2 2" xfId="44966" xr:uid="{00000000-0005-0000-0000-000017AC0000}"/>
    <cellStyle name="Normal 5 3 2 2 7 5 3" xfId="44967" xr:uid="{00000000-0005-0000-0000-000018AC0000}"/>
    <cellStyle name="Normal 5 3 2 2 7 6" xfId="44968" xr:uid="{00000000-0005-0000-0000-000019AC0000}"/>
    <cellStyle name="Normal 5 3 2 2 8" xfId="44969" xr:uid="{00000000-0005-0000-0000-00001AAC0000}"/>
    <cellStyle name="Normal 5 3 2 2 8 2" xfId="44970" xr:uid="{00000000-0005-0000-0000-00001BAC0000}"/>
    <cellStyle name="Normal 5 3 2 2 8 2 2" xfId="44971" xr:uid="{00000000-0005-0000-0000-00001CAC0000}"/>
    <cellStyle name="Normal 5 3 2 2 8 2 2 2" xfId="44972" xr:uid="{00000000-0005-0000-0000-00001DAC0000}"/>
    <cellStyle name="Normal 5 3 2 2 8 2 2 2 2" xfId="44973" xr:uid="{00000000-0005-0000-0000-00001EAC0000}"/>
    <cellStyle name="Normal 5 3 2 2 8 2 2 3" xfId="44974" xr:uid="{00000000-0005-0000-0000-00001FAC0000}"/>
    <cellStyle name="Normal 5 3 2 2 8 2 2 3 2" xfId="44975" xr:uid="{00000000-0005-0000-0000-000020AC0000}"/>
    <cellStyle name="Normal 5 3 2 2 8 2 2 3 2 2" xfId="44976" xr:uid="{00000000-0005-0000-0000-000021AC0000}"/>
    <cellStyle name="Normal 5 3 2 2 8 2 2 3 3" xfId="44977" xr:uid="{00000000-0005-0000-0000-000022AC0000}"/>
    <cellStyle name="Normal 5 3 2 2 8 2 2 4" xfId="44978" xr:uid="{00000000-0005-0000-0000-000023AC0000}"/>
    <cellStyle name="Normal 5 3 2 2 8 2 3" xfId="44979" xr:uid="{00000000-0005-0000-0000-000024AC0000}"/>
    <cellStyle name="Normal 5 3 2 2 8 2 3 2" xfId="44980" xr:uid="{00000000-0005-0000-0000-000025AC0000}"/>
    <cellStyle name="Normal 5 3 2 2 8 2 4" xfId="44981" xr:uid="{00000000-0005-0000-0000-000026AC0000}"/>
    <cellStyle name="Normal 5 3 2 2 8 2 4 2" xfId="44982" xr:uid="{00000000-0005-0000-0000-000027AC0000}"/>
    <cellStyle name="Normal 5 3 2 2 8 2 4 2 2" xfId="44983" xr:uid="{00000000-0005-0000-0000-000028AC0000}"/>
    <cellStyle name="Normal 5 3 2 2 8 2 4 3" xfId="44984" xr:uid="{00000000-0005-0000-0000-000029AC0000}"/>
    <cellStyle name="Normal 5 3 2 2 8 2 5" xfId="44985" xr:uid="{00000000-0005-0000-0000-00002AAC0000}"/>
    <cellStyle name="Normal 5 3 2 2 8 3" xfId="44986" xr:uid="{00000000-0005-0000-0000-00002BAC0000}"/>
    <cellStyle name="Normal 5 3 2 2 8 3 2" xfId="44987" xr:uid="{00000000-0005-0000-0000-00002CAC0000}"/>
    <cellStyle name="Normal 5 3 2 2 8 3 2 2" xfId="44988" xr:uid="{00000000-0005-0000-0000-00002DAC0000}"/>
    <cellStyle name="Normal 5 3 2 2 8 3 3" xfId="44989" xr:uid="{00000000-0005-0000-0000-00002EAC0000}"/>
    <cellStyle name="Normal 5 3 2 2 8 3 3 2" xfId="44990" xr:uid="{00000000-0005-0000-0000-00002FAC0000}"/>
    <cellStyle name="Normal 5 3 2 2 8 3 3 2 2" xfId="44991" xr:uid="{00000000-0005-0000-0000-000030AC0000}"/>
    <cellStyle name="Normal 5 3 2 2 8 3 3 3" xfId="44992" xr:uid="{00000000-0005-0000-0000-000031AC0000}"/>
    <cellStyle name="Normal 5 3 2 2 8 3 4" xfId="44993" xr:uid="{00000000-0005-0000-0000-000032AC0000}"/>
    <cellStyle name="Normal 5 3 2 2 8 4" xfId="44994" xr:uid="{00000000-0005-0000-0000-000033AC0000}"/>
    <cellStyle name="Normal 5 3 2 2 8 4 2" xfId="44995" xr:uid="{00000000-0005-0000-0000-000034AC0000}"/>
    <cellStyle name="Normal 5 3 2 2 8 5" xfId="44996" xr:uid="{00000000-0005-0000-0000-000035AC0000}"/>
    <cellStyle name="Normal 5 3 2 2 8 5 2" xfId="44997" xr:uid="{00000000-0005-0000-0000-000036AC0000}"/>
    <cellStyle name="Normal 5 3 2 2 8 5 2 2" xfId="44998" xr:uid="{00000000-0005-0000-0000-000037AC0000}"/>
    <cellStyle name="Normal 5 3 2 2 8 5 3" xfId="44999" xr:uid="{00000000-0005-0000-0000-000038AC0000}"/>
    <cellStyle name="Normal 5 3 2 2 8 6" xfId="45000" xr:uid="{00000000-0005-0000-0000-000039AC0000}"/>
    <cellStyle name="Normal 5 3 2 2 9" xfId="45001" xr:uid="{00000000-0005-0000-0000-00003AAC0000}"/>
    <cellStyle name="Normal 5 3 2 2 9 2" xfId="45002" xr:uid="{00000000-0005-0000-0000-00003BAC0000}"/>
    <cellStyle name="Normal 5 3 2 2 9 2 2" xfId="45003" xr:uid="{00000000-0005-0000-0000-00003CAC0000}"/>
    <cellStyle name="Normal 5 3 2 2 9 2 2 2" xfId="45004" xr:uid="{00000000-0005-0000-0000-00003DAC0000}"/>
    <cellStyle name="Normal 5 3 2 2 9 2 3" xfId="45005" xr:uid="{00000000-0005-0000-0000-00003EAC0000}"/>
    <cellStyle name="Normal 5 3 2 2 9 2 3 2" xfId="45006" xr:uid="{00000000-0005-0000-0000-00003FAC0000}"/>
    <cellStyle name="Normal 5 3 2 2 9 2 3 2 2" xfId="45007" xr:uid="{00000000-0005-0000-0000-000040AC0000}"/>
    <cellStyle name="Normal 5 3 2 2 9 2 3 3" xfId="45008" xr:uid="{00000000-0005-0000-0000-000041AC0000}"/>
    <cellStyle name="Normal 5 3 2 2 9 2 4" xfId="45009" xr:uid="{00000000-0005-0000-0000-000042AC0000}"/>
    <cellStyle name="Normal 5 3 2 2 9 3" xfId="45010" xr:uid="{00000000-0005-0000-0000-000043AC0000}"/>
    <cellStyle name="Normal 5 3 2 2 9 3 2" xfId="45011" xr:uid="{00000000-0005-0000-0000-000044AC0000}"/>
    <cellStyle name="Normal 5 3 2 2 9 4" xfId="45012" xr:uid="{00000000-0005-0000-0000-000045AC0000}"/>
    <cellStyle name="Normal 5 3 2 2 9 4 2" xfId="45013" xr:uid="{00000000-0005-0000-0000-000046AC0000}"/>
    <cellStyle name="Normal 5 3 2 2 9 4 2 2" xfId="45014" xr:uid="{00000000-0005-0000-0000-000047AC0000}"/>
    <cellStyle name="Normal 5 3 2 2 9 4 3" xfId="45015" xr:uid="{00000000-0005-0000-0000-000048AC0000}"/>
    <cellStyle name="Normal 5 3 2 2 9 5" xfId="45016" xr:uid="{00000000-0005-0000-0000-000049AC0000}"/>
    <cellStyle name="Normal 5 3 2 2_T-straight with PEDs adjustor" xfId="45017" xr:uid="{00000000-0005-0000-0000-00004AAC0000}"/>
    <cellStyle name="Normal 5 3 2 3" xfId="1366" xr:uid="{00000000-0005-0000-0000-00004BAC0000}"/>
    <cellStyle name="Normal 5 3 2 3 10" xfId="45018" xr:uid="{00000000-0005-0000-0000-00004CAC0000}"/>
    <cellStyle name="Normal 5 3 2 3 11" xfId="45019" xr:uid="{00000000-0005-0000-0000-00004DAC0000}"/>
    <cellStyle name="Normal 5 3 2 3 2" xfId="45020" xr:uid="{00000000-0005-0000-0000-00004EAC0000}"/>
    <cellStyle name="Normal 5 3 2 3 2 10" xfId="45021" xr:uid="{00000000-0005-0000-0000-00004FAC0000}"/>
    <cellStyle name="Normal 5 3 2 3 2 2" xfId="45022" xr:uid="{00000000-0005-0000-0000-000050AC0000}"/>
    <cellStyle name="Normal 5 3 2 3 2 2 2" xfId="45023" xr:uid="{00000000-0005-0000-0000-000051AC0000}"/>
    <cellStyle name="Normal 5 3 2 3 2 2 2 2" xfId="45024" xr:uid="{00000000-0005-0000-0000-000052AC0000}"/>
    <cellStyle name="Normal 5 3 2 3 2 2 2 2 2" xfId="45025" xr:uid="{00000000-0005-0000-0000-000053AC0000}"/>
    <cellStyle name="Normal 5 3 2 3 2 2 2 2 2 2" xfId="45026" xr:uid="{00000000-0005-0000-0000-000054AC0000}"/>
    <cellStyle name="Normal 5 3 2 3 2 2 2 2 3" xfId="45027" xr:uid="{00000000-0005-0000-0000-000055AC0000}"/>
    <cellStyle name="Normal 5 3 2 3 2 2 2 2 3 2" xfId="45028" xr:uid="{00000000-0005-0000-0000-000056AC0000}"/>
    <cellStyle name="Normal 5 3 2 3 2 2 2 2 3 2 2" xfId="45029" xr:uid="{00000000-0005-0000-0000-000057AC0000}"/>
    <cellStyle name="Normal 5 3 2 3 2 2 2 2 3 3" xfId="45030" xr:uid="{00000000-0005-0000-0000-000058AC0000}"/>
    <cellStyle name="Normal 5 3 2 3 2 2 2 2 4" xfId="45031" xr:uid="{00000000-0005-0000-0000-000059AC0000}"/>
    <cellStyle name="Normal 5 3 2 3 2 2 2 3" xfId="45032" xr:uid="{00000000-0005-0000-0000-00005AAC0000}"/>
    <cellStyle name="Normal 5 3 2 3 2 2 2 3 2" xfId="45033" xr:uid="{00000000-0005-0000-0000-00005BAC0000}"/>
    <cellStyle name="Normal 5 3 2 3 2 2 2 4" xfId="45034" xr:uid="{00000000-0005-0000-0000-00005CAC0000}"/>
    <cellStyle name="Normal 5 3 2 3 2 2 2 4 2" xfId="45035" xr:uid="{00000000-0005-0000-0000-00005DAC0000}"/>
    <cellStyle name="Normal 5 3 2 3 2 2 2 4 2 2" xfId="45036" xr:uid="{00000000-0005-0000-0000-00005EAC0000}"/>
    <cellStyle name="Normal 5 3 2 3 2 2 2 4 3" xfId="45037" xr:uid="{00000000-0005-0000-0000-00005FAC0000}"/>
    <cellStyle name="Normal 5 3 2 3 2 2 2 5" xfId="45038" xr:uid="{00000000-0005-0000-0000-000060AC0000}"/>
    <cellStyle name="Normal 5 3 2 3 2 2 3" xfId="45039" xr:uid="{00000000-0005-0000-0000-000061AC0000}"/>
    <cellStyle name="Normal 5 3 2 3 2 2 3 2" xfId="45040" xr:uid="{00000000-0005-0000-0000-000062AC0000}"/>
    <cellStyle name="Normal 5 3 2 3 2 2 3 2 2" xfId="45041" xr:uid="{00000000-0005-0000-0000-000063AC0000}"/>
    <cellStyle name="Normal 5 3 2 3 2 2 3 3" xfId="45042" xr:uid="{00000000-0005-0000-0000-000064AC0000}"/>
    <cellStyle name="Normal 5 3 2 3 2 2 3 3 2" xfId="45043" xr:uid="{00000000-0005-0000-0000-000065AC0000}"/>
    <cellStyle name="Normal 5 3 2 3 2 2 3 3 2 2" xfId="45044" xr:uid="{00000000-0005-0000-0000-000066AC0000}"/>
    <cellStyle name="Normal 5 3 2 3 2 2 3 3 3" xfId="45045" xr:uid="{00000000-0005-0000-0000-000067AC0000}"/>
    <cellStyle name="Normal 5 3 2 3 2 2 3 4" xfId="45046" xr:uid="{00000000-0005-0000-0000-000068AC0000}"/>
    <cellStyle name="Normal 5 3 2 3 2 2 4" xfId="45047" xr:uid="{00000000-0005-0000-0000-000069AC0000}"/>
    <cellStyle name="Normal 5 3 2 3 2 2 4 2" xfId="45048" xr:uid="{00000000-0005-0000-0000-00006AAC0000}"/>
    <cellStyle name="Normal 5 3 2 3 2 2 4 2 2" xfId="45049" xr:uid="{00000000-0005-0000-0000-00006BAC0000}"/>
    <cellStyle name="Normal 5 3 2 3 2 2 4 3" xfId="45050" xr:uid="{00000000-0005-0000-0000-00006CAC0000}"/>
    <cellStyle name="Normal 5 3 2 3 2 2 4 3 2" xfId="45051" xr:uid="{00000000-0005-0000-0000-00006DAC0000}"/>
    <cellStyle name="Normal 5 3 2 3 2 2 4 3 2 2" xfId="45052" xr:uid="{00000000-0005-0000-0000-00006EAC0000}"/>
    <cellStyle name="Normal 5 3 2 3 2 2 4 3 3" xfId="45053" xr:uid="{00000000-0005-0000-0000-00006FAC0000}"/>
    <cellStyle name="Normal 5 3 2 3 2 2 4 4" xfId="45054" xr:uid="{00000000-0005-0000-0000-000070AC0000}"/>
    <cellStyle name="Normal 5 3 2 3 2 2 5" xfId="45055" xr:uid="{00000000-0005-0000-0000-000071AC0000}"/>
    <cellStyle name="Normal 5 3 2 3 2 2 5 2" xfId="45056" xr:uid="{00000000-0005-0000-0000-000072AC0000}"/>
    <cellStyle name="Normal 5 3 2 3 2 2 6" xfId="45057" xr:uid="{00000000-0005-0000-0000-000073AC0000}"/>
    <cellStyle name="Normal 5 3 2 3 2 2 6 2" xfId="45058" xr:uid="{00000000-0005-0000-0000-000074AC0000}"/>
    <cellStyle name="Normal 5 3 2 3 2 2 6 2 2" xfId="45059" xr:uid="{00000000-0005-0000-0000-000075AC0000}"/>
    <cellStyle name="Normal 5 3 2 3 2 2 6 3" xfId="45060" xr:uid="{00000000-0005-0000-0000-000076AC0000}"/>
    <cellStyle name="Normal 5 3 2 3 2 2 7" xfId="45061" xr:uid="{00000000-0005-0000-0000-000077AC0000}"/>
    <cellStyle name="Normal 5 3 2 3 2 2 7 2" xfId="45062" xr:uid="{00000000-0005-0000-0000-000078AC0000}"/>
    <cellStyle name="Normal 5 3 2 3 2 2 8" xfId="45063" xr:uid="{00000000-0005-0000-0000-000079AC0000}"/>
    <cellStyle name="Normal 5 3 2 3 2 3" xfId="45064" xr:uid="{00000000-0005-0000-0000-00007AAC0000}"/>
    <cellStyle name="Normal 5 3 2 3 2 3 2" xfId="45065" xr:uid="{00000000-0005-0000-0000-00007BAC0000}"/>
    <cellStyle name="Normal 5 3 2 3 2 3 2 2" xfId="45066" xr:uid="{00000000-0005-0000-0000-00007CAC0000}"/>
    <cellStyle name="Normal 5 3 2 3 2 3 2 2 2" xfId="45067" xr:uid="{00000000-0005-0000-0000-00007DAC0000}"/>
    <cellStyle name="Normal 5 3 2 3 2 3 2 3" xfId="45068" xr:uid="{00000000-0005-0000-0000-00007EAC0000}"/>
    <cellStyle name="Normal 5 3 2 3 2 3 2 3 2" xfId="45069" xr:uid="{00000000-0005-0000-0000-00007FAC0000}"/>
    <cellStyle name="Normal 5 3 2 3 2 3 2 3 2 2" xfId="45070" xr:uid="{00000000-0005-0000-0000-000080AC0000}"/>
    <cellStyle name="Normal 5 3 2 3 2 3 2 3 3" xfId="45071" xr:uid="{00000000-0005-0000-0000-000081AC0000}"/>
    <cellStyle name="Normal 5 3 2 3 2 3 2 4" xfId="45072" xr:uid="{00000000-0005-0000-0000-000082AC0000}"/>
    <cellStyle name="Normal 5 3 2 3 2 3 3" xfId="45073" xr:uid="{00000000-0005-0000-0000-000083AC0000}"/>
    <cellStyle name="Normal 5 3 2 3 2 3 3 2" xfId="45074" xr:uid="{00000000-0005-0000-0000-000084AC0000}"/>
    <cellStyle name="Normal 5 3 2 3 2 3 4" xfId="45075" xr:uid="{00000000-0005-0000-0000-000085AC0000}"/>
    <cellStyle name="Normal 5 3 2 3 2 3 4 2" xfId="45076" xr:uid="{00000000-0005-0000-0000-000086AC0000}"/>
    <cellStyle name="Normal 5 3 2 3 2 3 4 2 2" xfId="45077" xr:uid="{00000000-0005-0000-0000-000087AC0000}"/>
    <cellStyle name="Normal 5 3 2 3 2 3 4 3" xfId="45078" xr:uid="{00000000-0005-0000-0000-000088AC0000}"/>
    <cellStyle name="Normal 5 3 2 3 2 3 5" xfId="45079" xr:uid="{00000000-0005-0000-0000-000089AC0000}"/>
    <cellStyle name="Normal 5 3 2 3 2 4" xfId="45080" xr:uid="{00000000-0005-0000-0000-00008AAC0000}"/>
    <cellStyle name="Normal 5 3 2 3 2 4 2" xfId="45081" xr:uid="{00000000-0005-0000-0000-00008BAC0000}"/>
    <cellStyle name="Normal 5 3 2 3 2 4 2 2" xfId="45082" xr:uid="{00000000-0005-0000-0000-00008CAC0000}"/>
    <cellStyle name="Normal 5 3 2 3 2 4 3" xfId="45083" xr:uid="{00000000-0005-0000-0000-00008DAC0000}"/>
    <cellStyle name="Normal 5 3 2 3 2 4 3 2" xfId="45084" xr:uid="{00000000-0005-0000-0000-00008EAC0000}"/>
    <cellStyle name="Normal 5 3 2 3 2 4 3 2 2" xfId="45085" xr:uid="{00000000-0005-0000-0000-00008FAC0000}"/>
    <cellStyle name="Normal 5 3 2 3 2 4 3 3" xfId="45086" xr:uid="{00000000-0005-0000-0000-000090AC0000}"/>
    <cellStyle name="Normal 5 3 2 3 2 4 4" xfId="45087" xr:uid="{00000000-0005-0000-0000-000091AC0000}"/>
    <cellStyle name="Normal 5 3 2 3 2 5" xfId="45088" xr:uid="{00000000-0005-0000-0000-000092AC0000}"/>
    <cellStyle name="Normal 5 3 2 3 2 5 2" xfId="45089" xr:uid="{00000000-0005-0000-0000-000093AC0000}"/>
    <cellStyle name="Normal 5 3 2 3 2 5 2 2" xfId="45090" xr:uid="{00000000-0005-0000-0000-000094AC0000}"/>
    <cellStyle name="Normal 5 3 2 3 2 5 3" xfId="45091" xr:uid="{00000000-0005-0000-0000-000095AC0000}"/>
    <cellStyle name="Normal 5 3 2 3 2 5 3 2" xfId="45092" xr:uid="{00000000-0005-0000-0000-000096AC0000}"/>
    <cellStyle name="Normal 5 3 2 3 2 5 3 2 2" xfId="45093" xr:uid="{00000000-0005-0000-0000-000097AC0000}"/>
    <cellStyle name="Normal 5 3 2 3 2 5 3 3" xfId="45094" xr:uid="{00000000-0005-0000-0000-000098AC0000}"/>
    <cellStyle name="Normal 5 3 2 3 2 5 4" xfId="45095" xr:uid="{00000000-0005-0000-0000-000099AC0000}"/>
    <cellStyle name="Normal 5 3 2 3 2 6" xfId="45096" xr:uid="{00000000-0005-0000-0000-00009AAC0000}"/>
    <cellStyle name="Normal 5 3 2 3 2 6 2" xfId="45097" xr:uid="{00000000-0005-0000-0000-00009BAC0000}"/>
    <cellStyle name="Normal 5 3 2 3 2 7" xfId="45098" xr:uid="{00000000-0005-0000-0000-00009CAC0000}"/>
    <cellStyle name="Normal 5 3 2 3 2 7 2" xfId="45099" xr:uid="{00000000-0005-0000-0000-00009DAC0000}"/>
    <cellStyle name="Normal 5 3 2 3 2 7 2 2" xfId="45100" xr:uid="{00000000-0005-0000-0000-00009EAC0000}"/>
    <cellStyle name="Normal 5 3 2 3 2 7 3" xfId="45101" xr:uid="{00000000-0005-0000-0000-00009FAC0000}"/>
    <cellStyle name="Normal 5 3 2 3 2 8" xfId="45102" xr:uid="{00000000-0005-0000-0000-0000A0AC0000}"/>
    <cellStyle name="Normal 5 3 2 3 2 8 2" xfId="45103" xr:uid="{00000000-0005-0000-0000-0000A1AC0000}"/>
    <cellStyle name="Normal 5 3 2 3 2 9" xfId="45104" xr:uid="{00000000-0005-0000-0000-0000A2AC0000}"/>
    <cellStyle name="Normal 5 3 2 3 3" xfId="45105" xr:uid="{00000000-0005-0000-0000-0000A3AC0000}"/>
    <cellStyle name="Normal 5 3 2 3 3 2" xfId="45106" xr:uid="{00000000-0005-0000-0000-0000A4AC0000}"/>
    <cellStyle name="Normal 5 3 2 3 3 2 2" xfId="45107" xr:uid="{00000000-0005-0000-0000-0000A5AC0000}"/>
    <cellStyle name="Normal 5 3 2 3 3 2 2 2" xfId="45108" xr:uid="{00000000-0005-0000-0000-0000A6AC0000}"/>
    <cellStyle name="Normal 5 3 2 3 3 2 2 2 2" xfId="45109" xr:uid="{00000000-0005-0000-0000-0000A7AC0000}"/>
    <cellStyle name="Normal 5 3 2 3 3 2 2 3" xfId="45110" xr:uid="{00000000-0005-0000-0000-0000A8AC0000}"/>
    <cellStyle name="Normal 5 3 2 3 3 2 2 3 2" xfId="45111" xr:uid="{00000000-0005-0000-0000-0000A9AC0000}"/>
    <cellStyle name="Normal 5 3 2 3 3 2 2 3 2 2" xfId="45112" xr:uid="{00000000-0005-0000-0000-0000AAAC0000}"/>
    <cellStyle name="Normal 5 3 2 3 3 2 2 3 3" xfId="45113" xr:uid="{00000000-0005-0000-0000-0000ABAC0000}"/>
    <cellStyle name="Normal 5 3 2 3 3 2 2 4" xfId="45114" xr:uid="{00000000-0005-0000-0000-0000ACAC0000}"/>
    <cellStyle name="Normal 5 3 2 3 3 2 3" xfId="45115" xr:uid="{00000000-0005-0000-0000-0000ADAC0000}"/>
    <cellStyle name="Normal 5 3 2 3 3 2 3 2" xfId="45116" xr:uid="{00000000-0005-0000-0000-0000AEAC0000}"/>
    <cellStyle name="Normal 5 3 2 3 3 2 4" xfId="45117" xr:uid="{00000000-0005-0000-0000-0000AFAC0000}"/>
    <cellStyle name="Normal 5 3 2 3 3 2 4 2" xfId="45118" xr:uid="{00000000-0005-0000-0000-0000B0AC0000}"/>
    <cellStyle name="Normal 5 3 2 3 3 2 4 2 2" xfId="45119" xr:uid="{00000000-0005-0000-0000-0000B1AC0000}"/>
    <cellStyle name="Normal 5 3 2 3 3 2 4 3" xfId="45120" xr:uid="{00000000-0005-0000-0000-0000B2AC0000}"/>
    <cellStyle name="Normal 5 3 2 3 3 2 5" xfId="45121" xr:uid="{00000000-0005-0000-0000-0000B3AC0000}"/>
    <cellStyle name="Normal 5 3 2 3 3 3" xfId="45122" xr:uid="{00000000-0005-0000-0000-0000B4AC0000}"/>
    <cellStyle name="Normal 5 3 2 3 3 3 2" xfId="45123" xr:uid="{00000000-0005-0000-0000-0000B5AC0000}"/>
    <cellStyle name="Normal 5 3 2 3 3 3 2 2" xfId="45124" xr:uid="{00000000-0005-0000-0000-0000B6AC0000}"/>
    <cellStyle name="Normal 5 3 2 3 3 3 3" xfId="45125" xr:uid="{00000000-0005-0000-0000-0000B7AC0000}"/>
    <cellStyle name="Normal 5 3 2 3 3 3 3 2" xfId="45126" xr:uid="{00000000-0005-0000-0000-0000B8AC0000}"/>
    <cellStyle name="Normal 5 3 2 3 3 3 3 2 2" xfId="45127" xr:uid="{00000000-0005-0000-0000-0000B9AC0000}"/>
    <cellStyle name="Normal 5 3 2 3 3 3 3 3" xfId="45128" xr:uid="{00000000-0005-0000-0000-0000BAAC0000}"/>
    <cellStyle name="Normal 5 3 2 3 3 3 4" xfId="45129" xr:uid="{00000000-0005-0000-0000-0000BBAC0000}"/>
    <cellStyle name="Normal 5 3 2 3 3 4" xfId="45130" xr:uid="{00000000-0005-0000-0000-0000BCAC0000}"/>
    <cellStyle name="Normal 5 3 2 3 3 4 2" xfId="45131" xr:uid="{00000000-0005-0000-0000-0000BDAC0000}"/>
    <cellStyle name="Normal 5 3 2 3 3 4 2 2" xfId="45132" xr:uid="{00000000-0005-0000-0000-0000BEAC0000}"/>
    <cellStyle name="Normal 5 3 2 3 3 4 3" xfId="45133" xr:uid="{00000000-0005-0000-0000-0000BFAC0000}"/>
    <cellStyle name="Normal 5 3 2 3 3 4 3 2" xfId="45134" xr:uid="{00000000-0005-0000-0000-0000C0AC0000}"/>
    <cellStyle name="Normal 5 3 2 3 3 4 3 2 2" xfId="45135" xr:uid="{00000000-0005-0000-0000-0000C1AC0000}"/>
    <cellStyle name="Normal 5 3 2 3 3 4 3 3" xfId="45136" xr:uid="{00000000-0005-0000-0000-0000C2AC0000}"/>
    <cellStyle name="Normal 5 3 2 3 3 4 4" xfId="45137" xr:uid="{00000000-0005-0000-0000-0000C3AC0000}"/>
    <cellStyle name="Normal 5 3 2 3 3 5" xfId="45138" xr:uid="{00000000-0005-0000-0000-0000C4AC0000}"/>
    <cellStyle name="Normal 5 3 2 3 3 5 2" xfId="45139" xr:uid="{00000000-0005-0000-0000-0000C5AC0000}"/>
    <cellStyle name="Normal 5 3 2 3 3 6" xfId="45140" xr:uid="{00000000-0005-0000-0000-0000C6AC0000}"/>
    <cellStyle name="Normal 5 3 2 3 3 6 2" xfId="45141" xr:uid="{00000000-0005-0000-0000-0000C7AC0000}"/>
    <cellStyle name="Normal 5 3 2 3 3 6 2 2" xfId="45142" xr:uid="{00000000-0005-0000-0000-0000C8AC0000}"/>
    <cellStyle name="Normal 5 3 2 3 3 6 3" xfId="45143" xr:uid="{00000000-0005-0000-0000-0000C9AC0000}"/>
    <cellStyle name="Normal 5 3 2 3 3 7" xfId="45144" xr:uid="{00000000-0005-0000-0000-0000CAAC0000}"/>
    <cellStyle name="Normal 5 3 2 3 3 7 2" xfId="45145" xr:uid="{00000000-0005-0000-0000-0000CBAC0000}"/>
    <cellStyle name="Normal 5 3 2 3 3 8" xfId="45146" xr:uid="{00000000-0005-0000-0000-0000CCAC0000}"/>
    <cellStyle name="Normal 5 3 2 3 4" xfId="45147" xr:uid="{00000000-0005-0000-0000-0000CDAC0000}"/>
    <cellStyle name="Normal 5 3 2 3 4 2" xfId="45148" xr:uid="{00000000-0005-0000-0000-0000CEAC0000}"/>
    <cellStyle name="Normal 5 3 2 3 4 2 2" xfId="45149" xr:uid="{00000000-0005-0000-0000-0000CFAC0000}"/>
    <cellStyle name="Normal 5 3 2 3 4 2 2 2" xfId="45150" xr:uid="{00000000-0005-0000-0000-0000D0AC0000}"/>
    <cellStyle name="Normal 5 3 2 3 4 2 3" xfId="45151" xr:uid="{00000000-0005-0000-0000-0000D1AC0000}"/>
    <cellStyle name="Normal 5 3 2 3 4 2 3 2" xfId="45152" xr:uid="{00000000-0005-0000-0000-0000D2AC0000}"/>
    <cellStyle name="Normal 5 3 2 3 4 2 3 2 2" xfId="45153" xr:uid="{00000000-0005-0000-0000-0000D3AC0000}"/>
    <cellStyle name="Normal 5 3 2 3 4 2 3 3" xfId="45154" xr:uid="{00000000-0005-0000-0000-0000D4AC0000}"/>
    <cellStyle name="Normal 5 3 2 3 4 2 4" xfId="45155" xr:uid="{00000000-0005-0000-0000-0000D5AC0000}"/>
    <cellStyle name="Normal 5 3 2 3 4 3" xfId="45156" xr:uid="{00000000-0005-0000-0000-0000D6AC0000}"/>
    <cellStyle name="Normal 5 3 2 3 4 3 2" xfId="45157" xr:uid="{00000000-0005-0000-0000-0000D7AC0000}"/>
    <cellStyle name="Normal 5 3 2 3 4 4" xfId="45158" xr:uid="{00000000-0005-0000-0000-0000D8AC0000}"/>
    <cellStyle name="Normal 5 3 2 3 4 4 2" xfId="45159" xr:uid="{00000000-0005-0000-0000-0000D9AC0000}"/>
    <cellStyle name="Normal 5 3 2 3 4 4 2 2" xfId="45160" xr:uid="{00000000-0005-0000-0000-0000DAAC0000}"/>
    <cellStyle name="Normal 5 3 2 3 4 4 3" xfId="45161" xr:uid="{00000000-0005-0000-0000-0000DBAC0000}"/>
    <cellStyle name="Normal 5 3 2 3 4 5" xfId="45162" xr:uid="{00000000-0005-0000-0000-0000DCAC0000}"/>
    <cellStyle name="Normal 5 3 2 3 5" xfId="45163" xr:uid="{00000000-0005-0000-0000-0000DDAC0000}"/>
    <cellStyle name="Normal 5 3 2 3 5 2" xfId="45164" xr:uid="{00000000-0005-0000-0000-0000DEAC0000}"/>
    <cellStyle name="Normal 5 3 2 3 5 2 2" xfId="45165" xr:uid="{00000000-0005-0000-0000-0000DFAC0000}"/>
    <cellStyle name="Normal 5 3 2 3 5 3" xfId="45166" xr:uid="{00000000-0005-0000-0000-0000E0AC0000}"/>
    <cellStyle name="Normal 5 3 2 3 5 3 2" xfId="45167" xr:uid="{00000000-0005-0000-0000-0000E1AC0000}"/>
    <cellStyle name="Normal 5 3 2 3 5 3 2 2" xfId="45168" xr:uid="{00000000-0005-0000-0000-0000E2AC0000}"/>
    <cellStyle name="Normal 5 3 2 3 5 3 3" xfId="45169" xr:uid="{00000000-0005-0000-0000-0000E3AC0000}"/>
    <cellStyle name="Normal 5 3 2 3 5 4" xfId="45170" xr:uid="{00000000-0005-0000-0000-0000E4AC0000}"/>
    <cellStyle name="Normal 5 3 2 3 6" xfId="45171" xr:uid="{00000000-0005-0000-0000-0000E5AC0000}"/>
    <cellStyle name="Normal 5 3 2 3 6 2" xfId="45172" xr:uid="{00000000-0005-0000-0000-0000E6AC0000}"/>
    <cellStyle name="Normal 5 3 2 3 6 2 2" xfId="45173" xr:uid="{00000000-0005-0000-0000-0000E7AC0000}"/>
    <cellStyle name="Normal 5 3 2 3 6 3" xfId="45174" xr:uid="{00000000-0005-0000-0000-0000E8AC0000}"/>
    <cellStyle name="Normal 5 3 2 3 6 3 2" xfId="45175" xr:uid="{00000000-0005-0000-0000-0000E9AC0000}"/>
    <cellStyle name="Normal 5 3 2 3 6 3 2 2" xfId="45176" xr:uid="{00000000-0005-0000-0000-0000EAAC0000}"/>
    <cellStyle name="Normal 5 3 2 3 6 3 3" xfId="45177" xr:uid="{00000000-0005-0000-0000-0000EBAC0000}"/>
    <cellStyle name="Normal 5 3 2 3 6 4" xfId="45178" xr:uid="{00000000-0005-0000-0000-0000ECAC0000}"/>
    <cellStyle name="Normal 5 3 2 3 7" xfId="45179" xr:uid="{00000000-0005-0000-0000-0000EDAC0000}"/>
    <cellStyle name="Normal 5 3 2 3 7 2" xfId="45180" xr:uid="{00000000-0005-0000-0000-0000EEAC0000}"/>
    <cellStyle name="Normal 5 3 2 3 8" xfId="45181" xr:uid="{00000000-0005-0000-0000-0000EFAC0000}"/>
    <cellStyle name="Normal 5 3 2 3 8 2" xfId="45182" xr:uid="{00000000-0005-0000-0000-0000F0AC0000}"/>
    <cellStyle name="Normal 5 3 2 3 8 2 2" xfId="45183" xr:uid="{00000000-0005-0000-0000-0000F1AC0000}"/>
    <cellStyle name="Normal 5 3 2 3 8 3" xfId="45184" xr:uid="{00000000-0005-0000-0000-0000F2AC0000}"/>
    <cellStyle name="Normal 5 3 2 3 9" xfId="45185" xr:uid="{00000000-0005-0000-0000-0000F3AC0000}"/>
    <cellStyle name="Normal 5 3 2 3 9 2" xfId="45186" xr:uid="{00000000-0005-0000-0000-0000F4AC0000}"/>
    <cellStyle name="Normal 5 3 2 4" xfId="45187" xr:uid="{00000000-0005-0000-0000-0000F5AC0000}"/>
    <cellStyle name="Normal 5 3 2 4 10" xfId="45188" xr:uid="{00000000-0005-0000-0000-0000F6AC0000}"/>
    <cellStyle name="Normal 5 3 2 4 11" xfId="45189" xr:uid="{00000000-0005-0000-0000-0000F7AC0000}"/>
    <cellStyle name="Normal 5 3 2 4 2" xfId="45190" xr:uid="{00000000-0005-0000-0000-0000F8AC0000}"/>
    <cellStyle name="Normal 5 3 2 4 2 10" xfId="45191" xr:uid="{00000000-0005-0000-0000-0000F9AC0000}"/>
    <cellStyle name="Normal 5 3 2 4 2 2" xfId="45192" xr:uid="{00000000-0005-0000-0000-0000FAAC0000}"/>
    <cellStyle name="Normal 5 3 2 4 2 2 2" xfId="45193" xr:uid="{00000000-0005-0000-0000-0000FBAC0000}"/>
    <cellStyle name="Normal 5 3 2 4 2 2 2 2" xfId="45194" xr:uid="{00000000-0005-0000-0000-0000FCAC0000}"/>
    <cellStyle name="Normal 5 3 2 4 2 2 2 2 2" xfId="45195" xr:uid="{00000000-0005-0000-0000-0000FDAC0000}"/>
    <cellStyle name="Normal 5 3 2 4 2 2 2 2 2 2" xfId="45196" xr:uid="{00000000-0005-0000-0000-0000FEAC0000}"/>
    <cellStyle name="Normal 5 3 2 4 2 2 2 2 3" xfId="45197" xr:uid="{00000000-0005-0000-0000-0000FFAC0000}"/>
    <cellStyle name="Normal 5 3 2 4 2 2 2 2 3 2" xfId="45198" xr:uid="{00000000-0005-0000-0000-000000AD0000}"/>
    <cellStyle name="Normal 5 3 2 4 2 2 2 2 3 2 2" xfId="45199" xr:uid="{00000000-0005-0000-0000-000001AD0000}"/>
    <cellStyle name="Normal 5 3 2 4 2 2 2 2 3 3" xfId="45200" xr:uid="{00000000-0005-0000-0000-000002AD0000}"/>
    <cellStyle name="Normal 5 3 2 4 2 2 2 2 4" xfId="45201" xr:uid="{00000000-0005-0000-0000-000003AD0000}"/>
    <cellStyle name="Normal 5 3 2 4 2 2 2 3" xfId="45202" xr:uid="{00000000-0005-0000-0000-000004AD0000}"/>
    <cellStyle name="Normal 5 3 2 4 2 2 2 3 2" xfId="45203" xr:uid="{00000000-0005-0000-0000-000005AD0000}"/>
    <cellStyle name="Normal 5 3 2 4 2 2 2 4" xfId="45204" xr:uid="{00000000-0005-0000-0000-000006AD0000}"/>
    <cellStyle name="Normal 5 3 2 4 2 2 2 4 2" xfId="45205" xr:uid="{00000000-0005-0000-0000-000007AD0000}"/>
    <cellStyle name="Normal 5 3 2 4 2 2 2 4 2 2" xfId="45206" xr:uid="{00000000-0005-0000-0000-000008AD0000}"/>
    <cellStyle name="Normal 5 3 2 4 2 2 2 4 3" xfId="45207" xr:uid="{00000000-0005-0000-0000-000009AD0000}"/>
    <cellStyle name="Normal 5 3 2 4 2 2 2 5" xfId="45208" xr:uid="{00000000-0005-0000-0000-00000AAD0000}"/>
    <cellStyle name="Normal 5 3 2 4 2 2 3" xfId="45209" xr:uid="{00000000-0005-0000-0000-00000BAD0000}"/>
    <cellStyle name="Normal 5 3 2 4 2 2 3 2" xfId="45210" xr:uid="{00000000-0005-0000-0000-00000CAD0000}"/>
    <cellStyle name="Normal 5 3 2 4 2 2 3 2 2" xfId="45211" xr:uid="{00000000-0005-0000-0000-00000DAD0000}"/>
    <cellStyle name="Normal 5 3 2 4 2 2 3 3" xfId="45212" xr:uid="{00000000-0005-0000-0000-00000EAD0000}"/>
    <cellStyle name="Normal 5 3 2 4 2 2 3 3 2" xfId="45213" xr:uid="{00000000-0005-0000-0000-00000FAD0000}"/>
    <cellStyle name="Normal 5 3 2 4 2 2 3 3 2 2" xfId="45214" xr:uid="{00000000-0005-0000-0000-000010AD0000}"/>
    <cellStyle name="Normal 5 3 2 4 2 2 3 3 3" xfId="45215" xr:uid="{00000000-0005-0000-0000-000011AD0000}"/>
    <cellStyle name="Normal 5 3 2 4 2 2 3 4" xfId="45216" xr:uid="{00000000-0005-0000-0000-000012AD0000}"/>
    <cellStyle name="Normal 5 3 2 4 2 2 4" xfId="45217" xr:uid="{00000000-0005-0000-0000-000013AD0000}"/>
    <cellStyle name="Normal 5 3 2 4 2 2 4 2" xfId="45218" xr:uid="{00000000-0005-0000-0000-000014AD0000}"/>
    <cellStyle name="Normal 5 3 2 4 2 2 4 2 2" xfId="45219" xr:uid="{00000000-0005-0000-0000-000015AD0000}"/>
    <cellStyle name="Normal 5 3 2 4 2 2 4 3" xfId="45220" xr:uid="{00000000-0005-0000-0000-000016AD0000}"/>
    <cellStyle name="Normal 5 3 2 4 2 2 4 3 2" xfId="45221" xr:uid="{00000000-0005-0000-0000-000017AD0000}"/>
    <cellStyle name="Normal 5 3 2 4 2 2 4 3 2 2" xfId="45222" xr:uid="{00000000-0005-0000-0000-000018AD0000}"/>
    <cellStyle name="Normal 5 3 2 4 2 2 4 3 3" xfId="45223" xr:uid="{00000000-0005-0000-0000-000019AD0000}"/>
    <cellStyle name="Normal 5 3 2 4 2 2 4 4" xfId="45224" xr:uid="{00000000-0005-0000-0000-00001AAD0000}"/>
    <cellStyle name="Normal 5 3 2 4 2 2 5" xfId="45225" xr:uid="{00000000-0005-0000-0000-00001BAD0000}"/>
    <cellStyle name="Normal 5 3 2 4 2 2 5 2" xfId="45226" xr:uid="{00000000-0005-0000-0000-00001CAD0000}"/>
    <cellStyle name="Normal 5 3 2 4 2 2 6" xfId="45227" xr:uid="{00000000-0005-0000-0000-00001DAD0000}"/>
    <cellStyle name="Normal 5 3 2 4 2 2 6 2" xfId="45228" xr:uid="{00000000-0005-0000-0000-00001EAD0000}"/>
    <cellStyle name="Normal 5 3 2 4 2 2 6 2 2" xfId="45229" xr:uid="{00000000-0005-0000-0000-00001FAD0000}"/>
    <cellStyle name="Normal 5 3 2 4 2 2 6 3" xfId="45230" xr:uid="{00000000-0005-0000-0000-000020AD0000}"/>
    <cellStyle name="Normal 5 3 2 4 2 2 7" xfId="45231" xr:uid="{00000000-0005-0000-0000-000021AD0000}"/>
    <cellStyle name="Normal 5 3 2 4 2 2 7 2" xfId="45232" xr:uid="{00000000-0005-0000-0000-000022AD0000}"/>
    <cellStyle name="Normal 5 3 2 4 2 2 8" xfId="45233" xr:uid="{00000000-0005-0000-0000-000023AD0000}"/>
    <cellStyle name="Normal 5 3 2 4 2 3" xfId="45234" xr:uid="{00000000-0005-0000-0000-000024AD0000}"/>
    <cellStyle name="Normal 5 3 2 4 2 3 2" xfId="45235" xr:uid="{00000000-0005-0000-0000-000025AD0000}"/>
    <cellStyle name="Normal 5 3 2 4 2 3 2 2" xfId="45236" xr:uid="{00000000-0005-0000-0000-000026AD0000}"/>
    <cellStyle name="Normal 5 3 2 4 2 3 2 2 2" xfId="45237" xr:uid="{00000000-0005-0000-0000-000027AD0000}"/>
    <cellStyle name="Normal 5 3 2 4 2 3 2 3" xfId="45238" xr:uid="{00000000-0005-0000-0000-000028AD0000}"/>
    <cellStyle name="Normal 5 3 2 4 2 3 2 3 2" xfId="45239" xr:uid="{00000000-0005-0000-0000-000029AD0000}"/>
    <cellStyle name="Normal 5 3 2 4 2 3 2 3 2 2" xfId="45240" xr:uid="{00000000-0005-0000-0000-00002AAD0000}"/>
    <cellStyle name="Normal 5 3 2 4 2 3 2 3 3" xfId="45241" xr:uid="{00000000-0005-0000-0000-00002BAD0000}"/>
    <cellStyle name="Normal 5 3 2 4 2 3 2 4" xfId="45242" xr:uid="{00000000-0005-0000-0000-00002CAD0000}"/>
    <cellStyle name="Normal 5 3 2 4 2 3 3" xfId="45243" xr:uid="{00000000-0005-0000-0000-00002DAD0000}"/>
    <cellStyle name="Normal 5 3 2 4 2 3 3 2" xfId="45244" xr:uid="{00000000-0005-0000-0000-00002EAD0000}"/>
    <cellStyle name="Normal 5 3 2 4 2 3 4" xfId="45245" xr:uid="{00000000-0005-0000-0000-00002FAD0000}"/>
    <cellStyle name="Normal 5 3 2 4 2 3 4 2" xfId="45246" xr:uid="{00000000-0005-0000-0000-000030AD0000}"/>
    <cellStyle name="Normal 5 3 2 4 2 3 4 2 2" xfId="45247" xr:uid="{00000000-0005-0000-0000-000031AD0000}"/>
    <cellStyle name="Normal 5 3 2 4 2 3 4 3" xfId="45248" xr:uid="{00000000-0005-0000-0000-000032AD0000}"/>
    <cellStyle name="Normal 5 3 2 4 2 3 5" xfId="45249" xr:uid="{00000000-0005-0000-0000-000033AD0000}"/>
    <cellStyle name="Normal 5 3 2 4 2 4" xfId="45250" xr:uid="{00000000-0005-0000-0000-000034AD0000}"/>
    <cellStyle name="Normal 5 3 2 4 2 4 2" xfId="45251" xr:uid="{00000000-0005-0000-0000-000035AD0000}"/>
    <cellStyle name="Normal 5 3 2 4 2 4 2 2" xfId="45252" xr:uid="{00000000-0005-0000-0000-000036AD0000}"/>
    <cellStyle name="Normal 5 3 2 4 2 4 3" xfId="45253" xr:uid="{00000000-0005-0000-0000-000037AD0000}"/>
    <cellStyle name="Normal 5 3 2 4 2 4 3 2" xfId="45254" xr:uid="{00000000-0005-0000-0000-000038AD0000}"/>
    <cellStyle name="Normal 5 3 2 4 2 4 3 2 2" xfId="45255" xr:uid="{00000000-0005-0000-0000-000039AD0000}"/>
    <cellStyle name="Normal 5 3 2 4 2 4 3 3" xfId="45256" xr:uid="{00000000-0005-0000-0000-00003AAD0000}"/>
    <cellStyle name="Normal 5 3 2 4 2 4 4" xfId="45257" xr:uid="{00000000-0005-0000-0000-00003BAD0000}"/>
    <cellStyle name="Normal 5 3 2 4 2 5" xfId="45258" xr:uid="{00000000-0005-0000-0000-00003CAD0000}"/>
    <cellStyle name="Normal 5 3 2 4 2 5 2" xfId="45259" xr:uid="{00000000-0005-0000-0000-00003DAD0000}"/>
    <cellStyle name="Normal 5 3 2 4 2 5 2 2" xfId="45260" xr:uid="{00000000-0005-0000-0000-00003EAD0000}"/>
    <cellStyle name="Normal 5 3 2 4 2 5 3" xfId="45261" xr:uid="{00000000-0005-0000-0000-00003FAD0000}"/>
    <cellStyle name="Normal 5 3 2 4 2 5 3 2" xfId="45262" xr:uid="{00000000-0005-0000-0000-000040AD0000}"/>
    <cellStyle name="Normal 5 3 2 4 2 5 3 2 2" xfId="45263" xr:uid="{00000000-0005-0000-0000-000041AD0000}"/>
    <cellStyle name="Normal 5 3 2 4 2 5 3 3" xfId="45264" xr:uid="{00000000-0005-0000-0000-000042AD0000}"/>
    <cellStyle name="Normal 5 3 2 4 2 5 4" xfId="45265" xr:uid="{00000000-0005-0000-0000-000043AD0000}"/>
    <cellStyle name="Normal 5 3 2 4 2 6" xfId="45266" xr:uid="{00000000-0005-0000-0000-000044AD0000}"/>
    <cellStyle name="Normal 5 3 2 4 2 6 2" xfId="45267" xr:uid="{00000000-0005-0000-0000-000045AD0000}"/>
    <cellStyle name="Normal 5 3 2 4 2 7" xfId="45268" xr:uid="{00000000-0005-0000-0000-000046AD0000}"/>
    <cellStyle name="Normal 5 3 2 4 2 7 2" xfId="45269" xr:uid="{00000000-0005-0000-0000-000047AD0000}"/>
    <cellStyle name="Normal 5 3 2 4 2 7 2 2" xfId="45270" xr:uid="{00000000-0005-0000-0000-000048AD0000}"/>
    <cellStyle name="Normal 5 3 2 4 2 7 3" xfId="45271" xr:uid="{00000000-0005-0000-0000-000049AD0000}"/>
    <cellStyle name="Normal 5 3 2 4 2 8" xfId="45272" xr:uid="{00000000-0005-0000-0000-00004AAD0000}"/>
    <cellStyle name="Normal 5 3 2 4 2 8 2" xfId="45273" xr:uid="{00000000-0005-0000-0000-00004BAD0000}"/>
    <cellStyle name="Normal 5 3 2 4 2 9" xfId="45274" xr:uid="{00000000-0005-0000-0000-00004CAD0000}"/>
    <cellStyle name="Normal 5 3 2 4 3" xfId="45275" xr:uid="{00000000-0005-0000-0000-00004DAD0000}"/>
    <cellStyle name="Normal 5 3 2 4 3 2" xfId="45276" xr:uid="{00000000-0005-0000-0000-00004EAD0000}"/>
    <cellStyle name="Normal 5 3 2 4 3 2 2" xfId="45277" xr:uid="{00000000-0005-0000-0000-00004FAD0000}"/>
    <cellStyle name="Normal 5 3 2 4 3 2 2 2" xfId="45278" xr:uid="{00000000-0005-0000-0000-000050AD0000}"/>
    <cellStyle name="Normal 5 3 2 4 3 2 2 2 2" xfId="45279" xr:uid="{00000000-0005-0000-0000-000051AD0000}"/>
    <cellStyle name="Normal 5 3 2 4 3 2 2 3" xfId="45280" xr:uid="{00000000-0005-0000-0000-000052AD0000}"/>
    <cellStyle name="Normal 5 3 2 4 3 2 2 3 2" xfId="45281" xr:uid="{00000000-0005-0000-0000-000053AD0000}"/>
    <cellStyle name="Normal 5 3 2 4 3 2 2 3 2 2" xfId="45282" xr:uid="{00000000-0005-0000-0000-000054AD0000}"/>
    <cellStyle name="Normal 5 3 2 4 3 2 2 3 3" xfId="45283" xr:uid="{00000000-0005-0000-0000-000055AD0000}"/>
    <cellStyle name="Normal 5 3 2 4 3 2 2 4" xfId="45284" xr:uid="{00000000-0005-0000-0000-000056AD0000}"/>
    <cellStyle name="Normal 5 3 2 4 3 2 3" xfId="45285" xr:uid="{00000000-0005-0000-0000-000057AD0000}"/>
    <cellStyle name="Normal 5 3 2 4 3 2 3 2" xfId="45286" xr:uid="{00000000-0005-0000-0000-000058AD0000}"/>
    <cellStyle name="Normal 5 3 2 4 3 2 4" xfId="45287" xr:uid="{00000000-0005-0000-0000-000059AD0000}"/>
    <cellStyle name="Normal 5 3 2 4 3 2 4 2" xfId="45288" xr:uid="{00000000-0005-0000-0000-00005AAD0000}"/>
    <cellStyle name="Normal 5 3 2 4 3 2 4 2 2" xfId="45289" xr:uid="{00000000-0005-0000-0000-00005BAD0000}"/>
    <cellStyle name="Normal 5 3 2 4 3 2 4 3" xfId="45290" xr:uid="{00000000-0005-0000-0000-00005CAD0000}"/>
    <cellStyle name="Normal 5 3 2 4 3 2 5" xfId="45291" xr:uid="{00000000-0005-0000-0000-00005DAD0000}"/>
    <cellStyle name="Normal 5 3 2 4 3 3" xfId="45292" xr:uid="{00000000-0005-0000-0000-00005EAD0000}"/>
    <cellStyle name="Normal 5 3 2 4 3 3 2" xfId="45293" xr:uid="{00000000-0005-0000-0000-00005FAD0000}"/>
    <cellStyle name="Normal 5 3 2 4 3 3 2 2" xfId="45294" xr:uid="{00000000-0005-0000-0000-000060AD0000}"/>
    <cellStyle name="Normal 5 3 2 4 3 3 3" xfId="45295" xr:uid="{00000000-0005-0000-0000-000061AD0000}"/>
    <cellStyle name="Normal 5 3 2 4 3 3 3 2" xfId="45296" xr:uid="{00000000-0005-0000-0000-000062AD0000}"/>
    <cellStyle name="Normal 5 3 2 4 3 3 3 2 2" xfId="45297" xr:uid="{00000000-0005-0000-0000-000063AD0000}"/>
    <cellStyle name="Normal 5 3 2 4 3 3 3 3" xfId="45298" xr:uid="{00000000-0005-0000-0000-000064AD0000}"/>
    <cellStyle name="Normal 5 3 2 4 3 3 4" xfId="45299" xr:uid="{00000000-0005-0000-0000-000065AD0000}"/>
    <cellStyle name="Normal 5 3 2 4 3 4" xfId="45300" xr:uid="{00000000-0005-0000-0000-000066AD0000}"/>
    <cellStyle name="Normal 5 3 2 4 3 4 2" xfId="45301" xr:uid="{00000000-0005-0000-0000-000067AD0000}"/>
    <cellStyle name="Normal 5 3 2 4 3 4 2 2" xfId="45302" xr:uid="{00000000-0005-0000-0000-000068AD0000}"/>
    <cellStyle name="Normal 5 3 2 4 3 4 3" xfId="45303" xr:uid="{00000000-0005-0000-0000-000069AD0000}"/>
    <cellStyle name="Normal 5 3 2 4 3 4 3 2" xfId="45304" xr:uid="{00000000-0005-0000-0000-00006AAD0000}"/>
    <cellStyle name="Normal 5 3 2 4 3 4 3 2 2" xfId="45305" xr:uid="{00000000-0005-0000-0000-00006BAD0000}"/>
    <cellStyle name="Normal 5 3 2 4 3 4 3 3" xfId="45306" xr:uid="{00000000-0005-0000-0000-00006CAD0000}"/>
    <cellStyle name="Normal 5 3 2 4 3 4 4" xfId="45307" xr:uid="{00000000-0005-0000-0000-00006DAD0000}"/>
    <cellStyle name="Normal 5 3 2 4 3 5" xfId="45308" xr:uid="{00000000-0005-0000-0000-00006EAD0000}"/>
    <cellStyle name="Normal 5 3 2 4 3 5 2" xfId="45309" xr:uid="{00000000-0005-0000-0000-00006FAD0000}"/>
    <cellStyle name="Normal 5 3 2 4 3 6" xfId="45310" xr:uid="{00000000-0005-0000-0000-000070AD0000}"/>
    <cellStyle name="Normal 5 3 2 4 3 6 2" xfId="45311" xr:uid="{00000000-0005-0000-0000-000071AD0000}"/>
    <cellStyle name="Normal 5 3 2 4 3 6 2 2" xfId="45312" xr:uid="{00000000-0005-0000-0000-000072AD0000}"/>
    <cellStyle name="Normal 5 3 2 4 3 6 3" xfId="45313" xr:uid="{00000000-0005-0000-0000-000073AD0000}"/>
    <cellStyle name="Normal 5 3 2 4 3 7" xfId="45314" xr:uid="{00000000-0005-0000-0000-000074AD0000}"/>
    <cellStyle name="Normal 5 3 2 4 3 7 2" xfId="45315" xr:uid="{00000000-0005-0000-0000-000075AD0000}"/>
    <cellStyle name="Normal 5 3 2 4 3 8" xfId="45316" xr:uid="{00000000-0005-0000-0000-000076AD0000}"/>
    <cellStyle name="Normal 5 3 2 4 4" xfId="45317" xr:uid="{00000000-0005-0000-0000-000077AD0000}"/>
    <cellStyle name="Normal 5 3 2 4 4 2" xfId="45318" xr:uid="{00000000-0005-0000-0000-000078AD0000}"/>
    <cellStyle name="Normal 5 3 2 4 4 2 2" xfId="45319" xr:uid="{00000000-0005-0000-0000-000079AD0000}"/>
    <cellStyle name="Normal 5 3 2 4 4 2 2 2" xfId="45320" xr:uid="{00000000-0005-0000-0000-00007AAD0000}"/>
    <cellStyle name="Normal 5 3 2 4 4 2 3" xfId="45321" xr:uid="{00000000-0005-0000-0000-00007BAD0000}"/>
    <cellStyle name="Normal 5 3 2 4 4 2 3 2" xfId="45322" xr:uid="{00000000-0005-0000-0000-00007CAD0000}"/>
    <cellStyle name="Normal 5 3 2 4 4 2 3 2 2" xfId="45323" xr:uid="{00000000-0005-0000-0000-00007DAD0000}"/>
    <cellStyle name="Normal 5 3 2 4 4 2 3 3" xfId="45324" xr:uid="{00000000-0005-0000-0000-00007EAD0000}"/>
    <cellStyle name="Normal 5 3 2 4 4 2 4" xfId="45325" xr:uid="{00000000-0005-0000-0000-00007FAD0000}"/>
    <cellStyle name="Normal 5 3 2 4 4 3" xfId="45326" xr:uid="{00000000-0005-0000-0000-000080AD0000}"/>
    <cellStyle name="Normal 5 3 2 4 4 3 2" xfId="45327" xr:uid="{00000000-0005-0000-0000-000081AD0000}"/>
    <cellStyle name="Normal 5 3 2 4 4 4" xfId="45328" xr:uid="{00000000-0005-0000-0000-000082AD0000}"/>
    <cellStyle name="Normal 5 3 2 4 4 4 2" xfId="45329" xr:uid="{00000000-0005-0000-0000-000083AD0000}"/>
    <cellStyle name="Normal 5 3 2 4 4 4 2 2" xfId="45330" xr:uid="{00000000-0005-0000-0000-000084AD0000}"/>
    <cellStyle name="Normal 5 3 2 4 4 4 3" xfId="45331" xr:uid="{00000000-0005-0000-0000-000085AD0000}"/>
    <cellStyle name="Normal 5 3 2 4 4 5" xfId="45332" xr:uid="{00000000-0005-0000-0000-000086AD0000}"/>
    <cellStyle name="Normal 5 3 2 4 5" xfId="45333" xr:uid="{00000000-0005-0000-0000-000087AD0000}"/>
    <cellStyle name="Normal 5 3 2 4 5 2" xfId="45334" xr:uid="{00000000-0005-0000-0000-000088AD0000}"/>
    <cellStyle name="Normal 5 3 2 4 5 2 2" xfId="45335" xr:uid="{00000000-0005-0000-0000-000089AD0000}"/>
    <cellStyle name="Normal 5 3 2 4 5 3" xfId="45336" xr:uid="{00000000-0005-0000-0000-00008AAD0000}"/>
    <cellStyle name="Normal 5 3 2 4 5 3 2" xfId="45337" xr:uid="{00000000-0005-0000-0000-00008BAD0000}"/>
    <cellStyle name="Normal 5 3 2 4 5 3 2 2" xfId="45338" xr:uid="{00000000-0005-0000-0000-00008CAD0000}"/>
    <cellStyle name="Normal 5 3 2 4 5 3 3" xfId="45339" xr:uid="{00000000-0005-0000-0000-00008DAD0000}"/>
    <cellStyle name="Normal 5 3 2 4 5 4" xfId="45340" xr:uid="{00000000-0005-0000-0000-00008EAD0000}"/>
    <cellStyle name="Normal 5 3 2 4 6" xfId="45341" xr:uid="{00000000-0005-0000-0000-00008FAD0000}"/>
    <cellStyle name="Normal 5 3 2 4 6 2" xfId="45342" xr:uid="{00000000-0005-0000-0000-000090AD0000}"/>
    <cellStyle name="Normal 5 3 2 4 6 2 2" xfId="45343" xr:uid="{00000000-0005-0000-0000-000091AD0000}"/>
    <cellStyle name="Normal 5 3 2 4 6 3" xfId="45344" xr:uid="{00000000-0005-0000-0000-000092AD0000}"/>
    <cellStyle name="Normal 5 3 2 4 6 3 2" xfId="45345" xr:uid="{00000000-0005-0000-0000-000093AD0000}"/>
    <cellStyle name="Normal 5 3 2 4 6 3 2 2" xfId="45346" xr:uid="{00000000-0005-0000-0000-000094AD0000}"/>
    <cellStyle name="Normal 5 3 2 4 6 3 3" xfId="45347" xr:uid="{00000000-0005-0000-0000-000095AD0000}"/>
    <cellStyle name="Normal 5 3 2 4 6 4" xfId="45348" xr:uid="{00000000-0005-0000-0000-000096AD0000}"/>
    <cellStyle name="Normal 5 3 2 4 7" xfId="45349" xr:uid="{00000000-0005-0000-0000-000097AD0000}"/>
    <cellStyle name="Normal 5 3 2 4 7 2" xfId="45350" xr:uid="{00000000-0005-0000-0000-000098AD0000}"/>
    <cellStyle name="Normal 5 3 2 4 8" xfId="45351" xr:uid="{00000000-0005-0000-0000-000099AD0000}"/>
    <cellStyle name="Normal 5 3 2 4 8 2" xfId="45352" xr:uid="{00000000-0005-0000-0000-00009AAD0000}"/>
    <cellStyle name="Normal 5 3 2 4 8 2 2" xfId="45353" xr:uid="{00000000-0005-0000-0000-00009BAD0000}"/>
    <cellStyle name="Normal 5 3 2 4 8 3" xfId="45354" xr:uid="{00000000-0005-0000-0000-00009CAD0000}"/>
    <cellStyle name="Normal 5 3 2 4 9" xfId="45355" xr:uid="{00000000-0005-0000-0000-00009DAD0000}"/>
    <cellStyle name="Normal 5 3 2 4 9 2" xfId="45356" xr:uid="{00000000-0005-0000-0000-00009EAD0000}"/>
    <cellStyle name="Normal 5 3 2 5" xfId="45357" xr:uid="{00000000-0005-0000-0000-00009FAD0000}"/>
    <cellStyle name="Normal 5 3 2 5 10" xfId="45358" xr:uid="{00000000-0005-0000-0000-0000A0AD0000}"/>
    <cellStyle name="Normal 5 3 2 5 11" xfId="45359" xr:uid="{00000000-0005-0000-0000-0000A1AD0000}"/>
    <cellStyle name="Normal 5 3 2 5 2" xfId="45360" xr:uid="{00000000-0005-0000-0000-0000A2AD0000}"/>
    <cellStyle name="Normal 5 3 2 5 2 2" xfId="45361" xr:uid="{00000000-0005-0000-0000-0000A3AD0000}"/>
    <cellStyle name="Normal 5 3 2 5 2 2 2" xfId="45362" xr:uid="{00000000-0005-0000-0000-0000A4AD0000}"/>
    <cellStyle name="Normal 5 3 2 5 2 2 2 2" xfId="45363" xr:uid="{00000000-0005-0000-0000-0000A5AD0000}"/>
    <cellStyle name="Normal 5 3 2 5 2 2 2 2 2" xfId="45364" xr:uid="{00000000-0005-0000-0000-0000A6AD0000}"/>
    <cellStyle name="Normal 5 3 2 5 2 2 2 2 2 2" xfId="45365" xr:uid="{00000000-0005-0000-0000-0000A7AD0000}"/>
    <cellStyle name="Normal 5 3 2 5 2 2 2 2 3" xfId="45366" xr:uid="{00000000-0005-0000-0000-0000A8AD0000}"/>
    <cellStyle name="Normal 5 3 2 5 2 2 2 2 3 2" xfId="45367" xr:uid="{00000000-0005-0000-0000-0000A9AD0000}"/>
    <cellStyle name="Normal 5 3 2 5 2 2 2 2 3 2 2" xfId="45368" xr:uid="{00000000-0005-0000-0000-0000AAAD0000}"/>
    <cellStyle name="Normal 5 3 2 5 2 2 2 2 3 3" xfId="45369" xr:uid="{00000000-0005-0000-0000-0000ABAD0000}"/>
    <cellStyle name="Normal 5 3 2 5 2 2 2 2 4" xfId="45370" xr:uid="{00000000-0005-0000-0000-0000ACAD0000}"/>
    <cellStyle name="Normal 5 3 2 5 2 2 2 3" xfId="45371" xr:uid="{00000000-0005-0000-0000-0000ADAD0000}"/>
    <cellStyle name="Normal 5 3 2 5 2 2 2 3 2" xfId="45372" xr:uid="{00000000-0005-0000-0000-0000AEAD0000}"/>
    <cellStyle name="Normal 5 3 2 5 2 2 2 4" xfId="45373" xr:uid="{00000000-0005-0000-0000-0000AFAD0000}"/>
    <cellStyle name="Normal 5 3 2 5 2 2 2 4 2" xfId="45374" xr:uid="{00000000-0005-0000-0000-0000B0AD0000}"/>
    <cellStyle name="Normal 5 3 2 5 2 2 2 4 2 2" xfId="45375" xr:uid="{00000000-0005-0000-0000-0000B1AD0000}"/>
    <cellStyle name="Normal 5 3 2 5 2 2 2 4 3" xfId="45376" xr:uid="{00000000-0005-0000-0000-0000B2AD0000}"/>
    <cellStyle name="Normal 5 3 2 5 2 2 2 5" xfId="45377" xr:uid="{00000000-0005-0000-0000-0000B3AD0000}"/>
    <cellStyle name="Normal 5 3 2 5 2 2 3" xfId="45378" xr:uid="{00000000-0005-0000-0000-0000B4AD0000}"/>
    <cellStyle name="Normal 5 3 2 5 2 2 3 2" xfId="45379" xr:uid="{00000000-0005-0000-0000-0000B5AD0000}"/>
    <cellStyle name="Normal 5 3 2 5 2 2 3 2 2" xfId="45380" xr:uid="{00000000-0005-0000-0000-0000B6AD0000}"/>
    <cellStyle name="Normal 5 3 2 5 2 2 3 3" xfId="45381" xr:uid="{00000000-0005-0000-0000-0000B7AD0000}"/>
    <cellStyle name="Normal 5 3 2 5 2 2 3 3 2" xfId="45382" xr:uid="{00000000-0005-0000-0000-0000B8AD0000}"/>
    <cellStyle name="Normal 5 3 2 5 2 2 3 3 2 2" xfId="45383" xr:uid="{00000000-0005-0000-0000-0000B9AD0000}"/>
    <cellStyle name="Normal 5 3 2 5 2 2 3 3 3" xfId="45384" xr:uid="{00000000-0005-0000-0000-0000BAAD0000}"/>
    <cellStyle name="Normal 5 3 2 5 2 2 3 4" xfId="45385" xr:uid="{00000000-0005-0000-0000-0000BBAD0000}"/>
    <cellStyle name="Normal 5 3 2 5 2 2 4" xfId="45386" xr:uid="{00000000-0005-0000-0000-0000BCAD0000}"/>
    <cellStyle name="Normal 5 3 2 5 2 2 4 2" xfId="45387" xr:uid="{00000000-0005-0000-0000-0000BDAD0000}"/>
    <cellStyle name="Normal 5 3 2 5 2 2 4 2 2" xfId="45388" xr:uid="{00000000-0005-0000-0000-0000BEAD0000}"/>
    <cellStyle name="Normal 5 3 2 5 2 2 4 3" xfId="45389" xr:uid="{00000000-0005-0000-0000-0000BFAD0000}"/>
    <cellStyle name="Normal 5 3 2 5 2 2 4 3 2" xfId="45390" xr:uid="{00000000-0005-0000-0000-0000C0AD0000}"/>
    <cellStyle name="Normal 5 3 2 5 2 2 4 3 2 2" xfId="45391" xr:uid="{00000000-0005-0000-0000-0000C1AD0000}"/>
    <cellStyle name="Normal 5 3 2 5 2 2 4 3 3" xfId="45392" xr:uid="{00000000-0005-0000-0000-0000C2AD0000}"/>
    <cellStyle name="Normal 5 3 2 5 2 2 4 4" xfId="45393" xr:uid="{00000000-0005-0000-0000-0000C3AD0000}"/>
    <cellStyle name="Normal 5 3 2 5 2 2 5" xfId="45394" xr:uid="{00000000-0005-0000-0000-0000C4AD0000}"/>
    <cellStyle name="Normal 5 3 2 5 2 2 5 2" xfId="45395" xr:uid="{00000000-0005-0000-0000-0000C5AD0000}"/>
    <cellStyle name="Normal 5 3 2 5 2 2 6" xfId="45396" xr:uid="{00000000-0005-0000-0000-0000C6AD0000}"/>
    <cellStyle name="Normal 5 3 2 5 2 2 6 2" xfId="45397" xr:uid="{00000000-0005-0000-0000-0000C7AD0000}"/>
    <cellStyle name="Normal 5 3 2 5 2 2 6 2 2" xfId="45398" xr:uid="{00000000-0005-0000-0000-0000C8AD0000}"/>
    <cellStyle name="Normal 5 3 2 5 2 2 6 3" xfId="45399" xr:uid="{00000000-0005-0000-0000-0000C9AD0000}"/>
    <cellStyle name="Normal 5 3 2 5 2 2 7" xfId="45400" xr:uid="{00000000-0005-0000-0000-0000CAAD0000}"/>
    <cellStyle name="Normal 5 3 2 5 2 2 7 2" xfId="45401" xr:uid="{00000000-0005-0000-0000-0000CBAD0000}"/>
    <cellStyle name="Normal 5 3 2 5 2 2 8" xfId="45402" xr:uid="{00000000-0005-0000-0000-0000CCAD0000}"/>
    <cellStyle name="Normal 5 3 2 5 2 3" xfId="45403" xr:uid="{00000000-0005-0000-0000-0000CDAD0000}"/>
    <cellStyle name="Normal 5 3 2 5 2 3 2" xfId="45404" xr:uid="{00000000-0005-0000-0000-0000CEAD0000}"/>
    <cellStyle name="Normal 5 3 2 5 2 3 2 2" xfId="45405" xr:uid="{00000000-0005-0000-0000-0000CFAD0000}"/>
    <cellStyle name="Normal 5 3 2 5 2 3 2 2 2" xfId="45406" xr:uid="{00000000-0005-0000-0000-0000D0AD0000}"/>
    <cellStyle name="Normal 5 3 2 5 2 3 2 3" xfId="45407" xr:uid="{00000000-0005-0000-0000-0000D1AD0000}"/>
    <cellStyle name="Normal 5 3 2 5 2 3 2 3 2" xfId="45408" xr:uid="{00000000-0005-0000-0000-0000D2AD0000}"/>
    <cellStyle name="Normal 5 3 2 5 2 3 2 3 2 2" xfId="45409" xr:uid="{00000000-0005-0000-0000-0000D3AD0000}"/>
    <cellStyle name="Normal 5 3 2 5 2 3 2 3 3" xfId="45410" xr:uid="{00000000-0005-0000-0000-0000D4AD0000}"/>
    <cellStyle name="Normal 5 3 2 5 2 3 2 4" xfId="45411" xr:uid="{00000000-0005-0000-0000-0000D5AD0000}"/>
    <cellStyle name="Normal 5 3 2 5 2 3 3" xfId="45412" xr:uid="{00000000-0005-0000-0000-0000D6AD0000}"/>
    <cellStyle name="Normal 5 3 2 5 2 3 3 2" xfId="45413" xr:uid="{00000000-0005-0000-0000-0000D7AD0000}"/>
    <cellStyle name="Normal 5 3 2 5 2 3 4" xfId="45414" xr:uid="{00000000-0005-0000-0000-0000D8AD0000}"/>
    <cellStyle name="Normal 5 3 2 5 2 3 4 2" xfId="45415" xr:uid="{00000000-0005-0000-0000-0000D9AD0000}"/>
    <cellStyle name="Normal 5 3 2 5 2 3 4 2 2" xfId="45416" xr:uid="{00000000-0005-0000-0000-0000DAAD0000}"/>
    <cellStyle name="Normal 5 3 2 5 2 3 4 3" xfId="45417" xr:uid="{00000000-0005-0000-0000-0000DBAD0000}"/>
    <cellStyle name="Normal 5 3 2 5 2 3 5" xfId="45418" xr:uid="{00000000-0005-0000-0000-0000DCAD0000}"/>
    <cellStyle name="Normal 5 3 2 5 2 4" xfId="45419" xr:uid="{00000000-0005-0000-0000-0000DDAD0000}"/>
    <cellStyle name="Normal 5 3 2 5 2 4 2" xfId="45420" xr:uid="{00000000-0005-0000-0000-0000DEAD0000}"/>
    <cellStyle name="Normal 5 3 2 5 2 4 2 2" xfId="45421" xr:uid="{00000000-0005-0000-0000-0000DFAD0000}"/>
    <cellStyle name="Normal 5 3 2 5 2 4 3" xfId="45422" xr:uid="{00000000-0005-0000-0000-0000E0AD0000}"/>
    <cellStyle name="Normal 5 3 2 5 2 4 3 2" xfId="45423" xr:uid="{00000000-0005-0000-0000-0000E1AD0000}"/>
    <cellStyle name="Normal 5 3 2 5 2 4 3 2 2" xfId="45424" xr:uid="{00000000-0005-0000-0000-0000E2AD0000}"/>
    <cellStyle name="Normal 5 3 2 5 2 4 3 3" xfId="45425" xr:uid="{00000000-0005-0000-0000-0000E3AD0000}"/>
    <cellStyle name="Normal 5 3 2 5 2 4 4" xfId="45426" xr:uid="{00000000-0005-0000-0000-0000E4AD0000}"/>
    <cellStyle name="Normal 5 3 2 5 2 5" xfId="45427" xr:uid="{00000000-0005-0000-0000-0000E5AD0000}"/>
    <cellStyle name="Normal 5 3 2 5 2 5 2" xfId="45428" xr:uid="{00000000-0005-0000-0000-0000E6AD0000}"/>
    <cellStyle name="Normal 5 3 2 5 2 5 2 2" xfId="45429" xr:uid="{00000000-0005-0000-0000-0000E7AD0000}"/>
    <cellStyle name="Normal 5 3 2 5 2 5 3" xfId="45430" xr:uid="{00000000-0005-0000-0000-0000E8AD0000}"/>
    <cellStyle name="Normal 5 3 2 5 2 5 3 2" xfId="45431" xr:uid="{00000000-0005-0000-0000-0000E9AD0000}"/>
    <cellStyle name="Normal 5 3 2 5 2 5 3 2 2" xfId="45432" xr:uid="{00000000-0005-0000-0000-0000EAAD0000}"/>
    <cellStyle name="Normal 5 3 2 5 2 5 3 3" xfId="45433" xr:uid="{00000000-0005-0000-0000-0000EBAD0000}"/>
    <cellStyle name="Normal 5 3 2 5 2 5 4" xfId="45434" xr:uid="{00000000-0005-0000-0000-0000ECAD0000}"/>
    <cellStyle name="Normal 5 3 2 5 2 6" xfId="45435" xr:uid="{00000000-0005-0000-0000-0000EDAD0000}"/>
    <cellStyle name="Normal 5 3 2 5 2 6 2" xfId="45436" xr:uid="{00000000-0005-0000-0000-0000EEAD0000}"/>
    <cellStyle name="Normal 5 3 2 5 2 7" xfId="45437" xr:uid="{00000000-0005-0000-0000-0000EFAD0000}"/>
    <cellStyle name="Normal 5 3 2 5 2 7 2" xfId="45438" xr:uid="{00000000-0005-0000-0000-0000F0AD0000}"/>
    <cellStyle name="Normal 5 3 2 5 2 7 2 2" xfId="45439" xr:uid="{00000000-0005-0000-0000-0000F1AD0000}"/>
    <cellStyle name="Normal 5 3 2 5 2 7 3" xfId="45440" xr:uid="{00000000-0005-0000-0000-0000F2AD0000}"/>
    <cellStyle name="Normal 5 3 2 5 2 8" xfId="45441" xr:uid="{00000000-0005-0000-0000-0000F3AD0000}"/>
    <cellStyle name="Normal 5 3 2 5 2 8 2" xfId="45442" xr:uid="{00000000-0005-0000-0000-0000F4AD0000}"/>
    <cellStyle name="Normal 5 3 2 5 2 9" xfId="45443" xr:uid="{00000000-0005-0000-0000-0000F5AD0000}"/>
    <cellStyle name="Normal 5 3 2 5 3" xfId="45444" xr:uid="{00000000-0005-0000-0000-0000F6AD0000}"/>
    <cellStyle name="Normal 5 3 2 5 3 2" xfId="45445" xr:uid="{00000000-0005-0000-0000-0000F7AD0000}"/>
    <cellStyle name="Normal 5 3 2 5 3 2 2" xfId="45446" xr:uid="{00000000-0005-0000-0000-0000F8AD0000}"/>
    <cellStyle name="Normal 5 3 2 5 3 2 2 2" xfId="45447" xr:uid="{00000000-0005-0000-0000-0000F9AD0000}"/>
    <cellStyle name="Normal 5 3 2 5 3 2 2 2 2" xfId="45448" xr:uid="{00000000-0005-0000-0000-0000FAAD0000}"/>
    <cellStyle name="Normal 5 3 2 5 3 2 2 3" xfId="45449" xr:uid="{00000000-0005-0000-0000-0000FBAD0000}"/>
    <cellStyle name="Normal 5 3 2 5 3 2 2 3 2" xfId="45450" xr:uid="{00000000-0005-0000-0000-0000FCAD0000}"/>
    <cellStyle name="Normal 5 3 2 5 3 2 2 3 2 2" xfId="45451" xr:uid="{00000000-0005-0000-0000-0000FDAD0000}"/>
    <cellStyle name="Normal 5 3 2 5 3 2 2 3 3" xfId="45452" xr:uid="{00000000-0005-0000-0000-0000FEAD0000}"/>
    <cellStyle name="Normal 5 3 2 5 3 2 2 4" xfId="45453" xr:uid="{00000000-0005-0000-0000-0000FFAD0000}"/>
    <cellStyle name="Normal 5 3 2 5 3 2 3" xfId="45454" xr:uid="{00000000-0005-0000-0000-000000AE0000}"/>
    <cellStyle name="Normal 5 3 2 5 3 2 3 2" xfId="45455" xr:uid="{00000000-0005-0000-0000-000001AE0000}"/>
    <cellStyle name="Normal 5 3 2 5 3 2 4" xfId="45456" xr:uid="{00000000-0005-0000-0000-000002AE0000}"/>
    <cellStyle name="Normal 5 3 2 5 3 2 4 2" xfId="45457" xr:uid="{00000000-0005-0000-0000-000003AE0000}"/>
    <cellStyle name="Normal 5 3 2 5 3 2 4 2 2" xfId="45458" xr:uid="{00000000-0005-0000-0000-000004AE0000}"/>
    <cellStyle name="Normal 5 3 2 5 3 2 4 3" xfId="45459" xr:uid="{00000000-0005-0000-0000-000005AE0000}"/>
    <cellStyle name="Normal 5 3 2 5 3 2 5" xfId="45460" xr:uid="{00000000-0005-0000-0000-000006AE0000}"/>
    <cellStyle name="Normal 5 3 2 5 3 3" xfId="45461" xr:uid="{00000000-0005-0000-0000-000007AE0000}"/>
    <cellStyle name="Normal 5 3 2 5 3 3 2" xfId="45462" xr:uid="{00000000-0005-0000-0000-000008AE0000}"/>
    <cellStyle name="Normal 5 3 2 5 3 3 2 2" xfId="45463" xr:uid="{00000000-0005-0000-0000-000009AE0000}"/>
    <cellStyle name="Normal 5 3 2 5 3 3 3" xfId="45464" xr:uid="{00000000-0005-0000-0000-00000AAE0000}"/>
    <cellStyle name="Normal 5 3 2 5 3 3 3 2" xfId="45465" xr:uid="{00000000-0005-0000-0000-00000BAE0000}"/>
    <cellStyle name="Normal 5 3 2 5 3 3 3 2 2" xfId="45466" xr:uid="{00000000-0005-0000-0000-00000CAE0000}"/>
    <cellStyle name="Normal 5 3 2 5 3 3 3 3" xfId="45467" xr:uid="{00000000-0005-0000-0000-00000DAE0000}"/>
    <cellStyle name="Normal 5 3 2 5 3 3 4" xfId="45468" xr:uid="{00000000-0005-0000-0000-00000EAE0000}"/>
    <cellStyle name="Normal 5 3 2 5 3 4" xfId="45469" xr:uid="{00000000-0005-0000-0000-00000FAE0000}"/>
    <cellStyle name="Normal 5 3 2 5 3 4 2" xfId="45470" xr:uid="{00000000-0005-0000-0000-000010AE0000}"/>
    <cellStyle name="Normal 5 3 2 5 3 4 2 2" xfId="45471" xr:uid="{00000000-0005-0000-0000-000011AE0000}"/>
    <cellStyle name="Normal 5 3 2 5 3 4 3" xfId="45472" xr:uid="{00000000-0005-0000-0000-000012AE0000}"/>
    <cellStyle name="Normal 5 3 2 5 3 4 3 2" xfId="45473" xr:uid="{00000000-0005-0000-0000-000013AE0000}"/>
    <cellStyle name="Normal 5 3 2 5 3 4 3 2 2" xfId="45474" xr:uid="{00000000-0005-0000-0000-000014AE0000}"/>
    <cellStyle name="Normal 5 3 2 5 3 4 3 3" xfId="45475" xr:uid="{00000000-0005-0000-0000-000015AE0000}"/>
    <cellStyle name="Normal 5 3 2 5 3 4 4" xfId="45476" xr:uid="{00000000-0005-0000-0000-000016AE0000}"/>
    <cellStyle name="Normal 5 3 2 5 3 5" xfId="45477" xr:uid="{00000000-0005-0000-0000-000017AE0000}"/>
    <cellStyle name="Normal 5 3 2 5 3 5 2" xfId="45478" xr:uid="{00000000-0005-0000-0000-000018AE0000}"/>
    <cellStyle name="Normal 5 3 2 5 3 6" xfId="45479" xr:uid="{00000000-0005-0000-0000-000019AE0000}"/>
    <cellStyle name="Normal 5 3 2 5 3 6 2" xfId="45480" xr:uid="{00000000-0005-0000-0000-00001AAE0000}"/>
    <cellStyle name="Normal 5 3 2 5 3 6 2 2" xfId="45481" xr:uid="{00000000-0005-0000-0000-00001BAE0000}"/>
    <cellStyle name="Normal 5 3 2 5 3 6 3" xfId="45482" xr:uid="{00000000-0005-0000-0000-00001CAE0000}"/>
    <cellStyle name="Normal 5 3 2 5 3 7" xfId="45483" xr:uid="{00000000-0005-0000-0000-00001DAE0000}"/>
    <cellStyle name="Normal 5 3 2 5 3 7 2" xfId="45484" xr:uid="{00000000-0005-0000-0000-00001EAE0000}"/>
    <cellStyle name="Normal 5 3 2 5 3 8" xfId="45485" xr:uid="{00000000-0005-0000-0000-00001FAE0000}"/>
    <cellStyle name="Normal 5 3 2 5 4" xfId="45486" xr:uid="{00000000-0005-0000-0000-000020AE0000}"/>
    <cellStyle name="Normal 5 3 2 5 4 2" xfId="45487" xr:uid="{00000000-0005-0000-0000-000021AE0000}"/>
    <cellStyle name="Normal 5 3 2 5 4 2 2" xfId="45488" xr:uid="{00000000-0005-0000-0000-000022AE0000}"/>
    <cellStyle name="Normal 5 3 2 5 4 2 2 2" xfId="45489" xr:uid="{00000000-0005-0000-0000-000023AE0000}"/>
    <cellStyle name="Normal 5 3 2 5 4 2 3" xfId="45490" xr:uid="{00000000-0005-0000-0000-000024AE0000}"/>
    <cellStyle name="Normal 5 3 2 5 4 2 3 2" xfId="45491" xr:uid="{00000000-0005-0000-0000-000025AE0000}"/>
    <cellStyle name="Normal 5 3 2 5 4 2 3 2 2" xfId="45492" xr:uid="{00000000-0005-0000-0000-000026AE0000}"/>
    <cellStyle name="Normal 5 3 2 5 4 2 3 3" xfId="45493" xr:uid="{00000000-0005-0000-0000-000027AE0000}"/>
    <cellStyle name="Normal 5 3 2 5 4 2 4" xfId="45494" xr:uid="{00000000-0005-0000-0000-000028AE0000}"/>
    <cellStyle name="Normal 5 3 2 5 4 3" xfId="45495" xr:uid="{00000000-0005-0000-0000-000029AE0000}"/>
    <cellStyle name="Normal 5 3 2 5 4 3 2" xfId="45496" xr:uid="{00000000-0005-0000-0000-00002AAE0000}"/>
    <cellStyle name="Normal 5 3 2 5 4 4" xfId="45497" xr:uid="{00000000-0005-0000-0000-00002BAE0000}"/>
    <cellStyle name="Normal 5 3 2 5 4 4 2" xfId="45498" xr:uid="{00000000-0005-0000-0000-00002CAE0000}"/>
    <cellStyle name="Normal 5 3 2 5 4 4 2 2" xfId="45499" xr:uid="{00000000-0005-0000-0000-00002DAE0000}"/>
    <cellStyle name="Normal 5 3 2 5 4 4 3" xfId="45500" xr:uid="{00000000-0005-0000-0000-00002EAE0000}"/>
    <cellStyle name="Normal 5 3 2 5 4 5" xfId="45501" xr:uid="{00000000-0005-0000-0000-00002FAE0000}"/>
    <cellStyle name="Normal 5 3 2 5 5" xfId="45502" xr:uid="{00000000-0005-0000-0000-000030AE0000}"/>
    <cellStyle name="Normal 5 3 2 5 5 2" xfId="45503" xr:uid="{00000000-0005-0000-0000-000031AE0000}"/>
    <cellStyle name="Normal 5 3 2 5 5 2 2" xfId="45504" xr:uid="{00000000-0005-0000-0000-000032AE0000}"/>
    <cellStyle name="Normal 5 3 2 5 5 3" xfId="45505" xr:uid="{00000000-0005-0000-0000-000033AE0000}"/>
    <cellStyle name="Normal 5 3 2 5 5 3 2" xfId="45506" xr:uid="{00000000-0005-0000-0000-000034AE0000}"/>
    <cellStyle name="Normal 5 3 2 5 5 3 2 2" xfId="45507" xr:uid="{00000000-0005-0000-0000-000035AE0000}"/>
    <cellStyle name="Normal 5 3 2 5 5 3 3" xfId="45508" xr:uid="{00000000-0005-0000-0000-000036AE0000}"/>
    <cellStyle name="Normal 5 3 2 5 5 4" xfId="45509" xr:uid="{00000000-0005-0000-0000-000037AE0000}"/>
    <cellStyle name="Normal 5 3 2 5 6" xfId="45510" xr:uid="{00000000-0005-0000-0000-000038AE0000}"/>
    <cellStyle name="Normal 5 3 2 5 6 2" xfId="45511" xr:uid="{00000000-0005-0000-0000-000039AE0000}"/>
    <cellStyle name="Normal 5 3 2 5 6 2 2" xfId="45512" xr:uid="{00000000-0005-0000-0000-00003AAE0000}"/>
    <cellStyle name="Normal 5 3 2 5 6 3" xfId="45513" xr:uid="{00000000-0005-0000-0000-00003BAE0000}"/>
    <cellStyle name="Normal 5 3 2 5 6 3 2" xfId="45514" xr:uid="{00000000-0005-0000-0000-00003CAE0000}"/>
    <cellStyle name="Normal 5 3 2 5 6 3 2 2" xfId="45515" xr:uid="{00000000-0005-0000-0000-00003DAE0000}"/>
    <cellStyle name="Normal 5 3 2 5 6 3 3" xfId="45516" xr:uid="{00000000-0005-0000-0000-00003EAE0000}"/>
    <cellStyle name="Normal 5 3 2 5 6 4" xfId="45517" xr:uid="{00000000-0005-0000-0000-00003FAE0000}"/>
    <cellStyle name="Normal 5 3 2 5 7" xfId="45518" xr:uid="{00000000-0005-0000-0000-000040AE0000}"/>
    <cellStyle name="Normal 5 3 2 5 7 2" xfId="45519" xr:uid="{00000000-0005-0000-0000-000041AE0000}"/>
    <cellStyle name="Normal 5 3 2 5 8" xfId="45520" xr:uid="{00000000-0005-0000-0000-000042AE0000}"/>
    <cellStyle name="Normal 5 3 2 5 8 2" xfId="45521" xr:uid="{00000000-0005-0000-0000-000043AE0000}"/>
    <cellStyle name="Normal 5 3 2 5 8 2 2" xfId="45522" xr:uid="{00000000-0005-0000-0000-000044AE0000}"/>
    <cellStyle name="Normal 5 3 2 5 8 3" xfId="45523" xr:uid="{00000000-0005-0000-0000-000045AE0000}"/>
    <cellStyle name="Normal 5 3 2 5 9" xfId="45524" xr:uid="{00000000-0005-0000-0000-000046AE0000}"/>
    <cellStyle name="Normal 5 3 2 5 9 2" xfId="45525" xr:uid="{00000000-0005-0000-0000-000047AE0000}"/>
    <cellStyle name="Normal 5 3 2 6" xfId="45526" xr:uid="{00000000-0005-0000-0000-000048AE0000}"/>
    <cellStyle name="Normal 5 3 2 6 2" xfId="45527" xr:uid="{00000000-0005-0000-0000-000049AE0000}"/>
    <cellStyle name="Normal 5 3 2 6 2 2" xfId="45528" xr:uid="{00000000-0005-0000-0000-00004AAE0000}"/>
    <cellStyle name="Normal 5 3 2 6 2 2 2" xfId="45529" xr:uid="{00000000-0005-0000-0000-00004BAE0000}"/>
    <cellStyle name="Normal 5 3 2 6 2 2 2 2" xfId="45530" xr:uid="{00000000-0005-0000-0000-00004CAE0000}"/>
    <cellStyle name="Normal 5 3 2 6 2 2 2 2 2" xfId="45531" xr:uid="{00000000-0005-0000-0000-00004DAE0000}"/>
    <cellStyle name="Normal 5 3 2 6 2 2 2 3" xfId="45532" xr:uid="{00000000-0005-0000-0000-00004EAE0000}"/>
    <cellStyle name="Normal 5 3 2 6 2 2 2 3 2" xfId="45533" xr:uid="{00000000-0005-0000-0000-00004FAE0000}"/>
    <cellStyle name="Normal 5 3 2 6 2 2 2 3 2 2" xfId="45534" xr:uid="{00000000-0005-0000-0000-000050AE0000}"/>
    <cellStyle name="Normal 5 3 2 6 2 2 2 3 3" xfId="45535" xr:uid="{00000000-0005-0000-0000-000051AE0000}"/>
    <cellStyle name="Normal 5 3 2 6 2 2 2 4" xfId="45536" xr:uid="{00000000-0005-0000-0000-000052AE0000}"/>
    <cellStyle name="Normal 5 3 2 6 2 2 3" xfId="45537" xr:uid="{00000000-0005-0000-0000-000053AE0000}"/>
    <cellStyle name="Normal 5 3 2 6 2 2 3 2" xfId="45538" xr:uid="{00000000-0005-0000-0000-000054AE0000}"/>
    <cellStyle name="Normal 5 3 2 6 2 2 4" xfId="45539" xr:uid="{00000000-0005-0000-0000-000055AE0000}"/>
    <cellStyle name="Normal 5 3 2 6 2 2 4 2" xfId="45540" xr:uid="{00000000-0005-0000-0000-000056AE0000}"/>
    <cellStyle name="Normal 5 3 2 6 2 2 4 2 2" xfId="45541" xr:uid="{00000000-0005-0000-0000-000057AE0000}"/>
    <cellStyle name="Normal 5 3 2 6 2 2 4 3" xfId="45542" xr:uid="{00000000-0005-0000-0000-000058AE0000}"/>
    <cellStyle name="Normal 5 3 2 6 2 2 5" xfId="45543" xr:uid="{00000000-0005-0000-0000-000059AE0000}"/>
    <cellStyle name="Normal 5 3 2 6 2 3" xfId="45544" xr:uid="{00000000-0005-0000-0000-00005AAE0000}"/>
    <cellStyle name="Normal 5 3 2 6 2 3 2" xfId="45545" xr:uid="{00000000-0005-0000-0000-00005BAE0000}"/>
    <cellStyle name="Normal 5 3 2 6 2 3 2 2" xfId="45546" xr:uid="{00000000-0005-0000-0000-00005CAE0000}"/>
    <cellStyle name="Normal 5 3 2 6 2 3 3" xfId="45547" xr:uid="{00000000-0005-0000-0000-00005DAE0000}"/>
    <cellStyle name="Normal 5 3 2 6 2 3 3 2" xfId="45548" xr:uid="{00000000-0005-0000-0000-00005EAE0000}"/>
    <cellStyle name="Normal 5 3 2 6 2 3 3 2 2" xfId="45549" xr:uid="{00000000-0005-0000-0000-00005FAE0000}"/>
    <cellStyle name="Normal 5 3 2 6 2 3 3 3" xfId="45550" xr:uid="{00000000-0005-0000-0000-000060AE0000}"/>
    <cellStyle name="Normal 5 3 2 6 2 3 4" xfId="45551" xr:uid="{00000000-0005-0000-0000-000061AE0000}"/>
    <cellStyle name="Normal 5 3 2 6 2 4" xfId="45552" xr:uid="{00000000-0005-0000-0000-000062AE0000}"/>
    <cellStyle name="Normal 5 3 2 6 2 4 2" xfId="45553" xr:uid="{00000000-0005-0000-0000-000063AE0000}"/>
    <cellStyle name="Normal 5 3 2 6 2 4 2 2" xfId="45554" xr:uid="{00000000-0005-0000-0000-000064AE0000}"/>
    <cellStyle name="Normal 5 3 2 6 2 4 3" xfId="45555" xr:uid="{00000000-0005-0000-0000-000065AE0000}"/>
    <cellStyle name="Normal 5 3 2 6 2 4 3 2" xfId="45556" xr:uid="{00000000-0005-0000-0000-000066AE0000}"/>
    <cellStyle name="Normal 5 3 2 6 2 4 3 2 2" xfId="45557" xr:uid="{00000000-0005-0000-0000-000067AE0000}"/>
    <cellStyle name="Normal 5 3 2 6 2 4 3 3" xfId="45558" xr:uid="{00000000-0005-0000-0000-000068AE0000}"/>
    <cellStyle name="Normal 5 3 2 6 2 4 4" xfId="45559" xr:uid="{00000000-0005-0000-0000-000069AE0000}"/>
    <cellStyle name="Normal 5 3 2 6 2 5" xfId="45560" xr:uid="{00000000-0005-0000-0000-00006AAE0000}"/>
    <cellStyle name="Normal 5 3 2 6 2 5 2" xfId="45561" xr:uid="{00000000-0005-0000-0000-00006BAE0000}"/>
    <cellStyle name="Normal 5 3 2 6 2 6" xfId="45562" xr:uid="{00000000-0005-0000-0000-00006CAE0000}"/>
    <cellStyle name="Normal 5 3 2 6 2 6 2" xfId="45563" xr:uid="{00000000-0005-0000-0000-00006DAE0000}"/>
    <cellStyle name="Normal 5 3 2 6 2 6 2 2" xfId="45564" xr:uid="{00000000-0005-0000-0000-00006EAE0000}"/>
    <cellStyle name="Normal 5 3 2 6 2 6 3" xfId="45565" xr:uid="{00000000-0005-0000-0000-00006FAE0000}"/>
    <cellStyle name="Normal 5 3 2 6 2 7" xfId="45566" xr:uid="{00000000-0005-0000-0000-000070AE0000}"/>
    <cellStyle name="Normal 5 3 2 6 2 7 2" xfId="45567" xr:uid="{00000000-0005-0000-0000-000071AE0000}"/>
    <cellStyle name="Normal 5 3 2 6 2 8" xfId="45568" xr:uid="{00000000-0005-0000-0000-000072AE0000}"/>
    <cellStyle name="Normal 5 3 2 6 3" xfId="45569" xr:uid="{00000000-0005-0000-0000-000073AE0000}"/>
    <cellStyle name="Normal 5 3 2 6 3 2" xfId="45570" xr:uid="{00000000-0005-0000-0000-000074AE0000}"/>
    <cellStyle name="Normal 5 3 2 6 3 2 2" xfId="45571" xr:uid="{00000000-0005-0000-0000-000075AE0000}"/>
    <cellStyle name="Normal 5 3 2 6 3 2 2 2" xfId="45572" xr:uid="{00000000-0005-0000-0000-000076AE0000}"/>
    <cellStyle name="Normal 5 3 2 6 3 2 3" xfId="45573" xr:uid="{00000000-0005-0000-0000-000077AE0000}"/>
    <cellStyle name="Normal 5 3 2 6 3 2 3 2" xfId="45574" xr:uid="{00000000-0005-0000-0000-000078AE0000}"/>
    <cellStyle name="Normal 5 3 2 6 3 2 3 2 2" xfId="45575" xr:uid="{00000000-0005-0000-0000-000079AE0000}"/>
    <cellStyle name="Normal 5 3 2 6 3 2 3 3" xfId="45576" xr:uid="{00000000-0005-0000-0000-00007AAE0000}"/>
    <cellStyle name="Normal 5 3 2 6 3 2 4" xfId="45577" xr:uid="{00000000-0005-0000-0000-00007BAE0000}"/>
    <cellStyle name="Normal 5 3 2 6 3 3" xfId="45578" xr:uid="{00000000-0005-0000-0000-00007CAE0000}"/>
    <cellStyle name="Normal 5 3 2 6 3 3 2" xfId="45579" xr:uid="{00000000-0005-0000-0000-00007DAE0000}"/>
    <cellStyle name="Normal 5 3 2 6 3 4" xfId="45580" xr:uid="{00000000-0005-0000-0000-00007EAE0000}"/>
    <cellStyle name="Normal 5 3 2 6 3 4 2" xfId="45581" xr:uid="{00000000-0005-0000-0000-00007FAE0000}"/>
    <cellStyle name="Normal 5 3 2 6 3 4 2 2" xfId="45582" xr:uid="{00000000-0005-0000-0000-000080AE0000}"/>
    <cellStyle name="Normal 5 3 2 6 3 4 3" xfId="45583" xr:uid="{00000000-0005-0000-0000-000081AE0000}"/>
    <cellStyle name="Normal 5 3 2 6 3 5" xfId="45584" xr:uid="{00000000-0005-0000-0000-000082AE0000}"/>
    <cellStyle name="Normal 5 3 2 6 4" xfId="45585" xr:uid="{00000000-0005-0000-0000-000083AE0000}"/>
    <cellStyle name="Normal 5 3 2 6 4 2" xfId="45586" xr:uid="{00000000-0005-0000-0000-000084AE0000}"/>
    <cellStyle name="Normal 5 3 2 6 4 2 2" xfId="45587" xr:uid="{00000000-0005-0000-0000-000085AE0000}"/>
    <cellStyle name="Normal 5 3 2 6 4 3" xfId="45588" xr:uid="{00000000-0005-0000-0000-000086AE0000}"/>
    <cellStyle name="Normal 5 3 2 6 4 3 2" xfId="45589" xr:uid="{00000000-0005-0000-0000-000087AE0000}"/>
    <cellStyle name="Normal 5 3 2 6 4 3 2 2" xfId="45590" xr:uid="{00000000-0005-0000-0000-000088AE0000}"/>
    <cellStyle name="Normal 5 3 2 6 4 3 3" xfId="45591" xr:uid="{00000000-0005-0000-0000-000089AE0000}"/>
    <cellStyle name="Normal 5 3 2 6 4 4" xfId="45592" xr:uid="{00000000-0005-0000-0000-00008AAE0000}"/>
    <cellStyle name="Normal 5 3 2 6 5" xfId="45593" xr:uid="{00000000-0005-0000-0000-00008BAE0000}"/>
    <cellStyle name="Normal 5 3 2 6 5 2" xfId="45594" xr:uid="{00000000-0005-0000-0000-00008CAE0000}"/>
    <cellStyle name="Normal 5 3 2 6 5 2 2" xfId="45595" xr:uid="{00000000-0005-0000-0000-00008DAE0000}"/>
    <cellStyle name="Normal 5 3 2 6 5 3" xfId="45596" xr:uid="{00000000-0005-0000-0000-00008EAE0000}"/>
    <cellStyle name="Normal 5 3 2 6 5 3 2" xfId="45597" xr:uid="{00000000-0005-0000-0000-00008FAE0000}"/>
    <cellStyle name="Normal 5 3 2 6 5 3 2 2" xfId="45598" xr:uid="{00000000-0005-0000-0000-000090AE0000}"/>
    <cellStyle name="Normal 5 3 2 6 5 3 3" xfId="45599" xr:uid="{00000000-0005-0000-0000-000091AE0000}"/>
    <cellStyle name="Normal 5 3 2 6 5 4" xfId="45600" xr:uid="{00000000-0005-0000-0000-000092AE0000}"/>
    <cellStyle name="Normal 5 3 2 6 6" xfId="45601" xr:uid="{00000000-0005-0000-0000-000093AE0000}"/>
    <cellStyle name="Normal 5 3 2 6 6 2" xfId="45602" xr:uid="{00000000-0005-0000-0000-000094AE0000}"/>
    <cellStyle name="Normal 5 3 2 6 7" xfId="45603" xr:uid="{00000000-0005-0000-0000-000095AE0000}"/>
    <cellStyle name="Normal 5 3 2 6 7 2" xfId="45604" xr:uid="{00000000-0005-0000-0000-000096AE0000}"/>
    <cellStyle name="Normal 5 3 2 6 7 2 2" xfId="45605" xr:uid="{00000000-0005-0000-0000-000097AE0000}"/>
    <cellStyle name="Normal 5 3 2 6 7 3" xfId="45606" xr:uid="{00000000-0005-0000-0000-000098AE0000}"/>
    <cellStyle name="Normal 5 3 2 6 8" xfId="45607" xr:uid="{00000000-0005-0000-0000-000099AE0000}"/>
    <cellStyle name="Normal 5 3 2 6 8 2" xfId="45608" xr:uid="{00000000-0005-0000-0000-00009AAE0000}"/>
    <cellStyle name="Normal 5 3 2 6 9" xfId="45609" xr:uid="{00000000-0005-0000-0000-00009BAE0000}"/>
    <cellStyle name="Normal 5 3 2 7" xfId="45610" xr:uid="{00000000-0005-0000-0000-00009CAE0000}"/>
    <cellStyle name="Normal 5 3 2 7 2" xfId="45611" xr:uid="{00000000-0005-0000-0000-00009DAE0000}"/>
    <cellStyle name="Normal 5 3 2 7 2 2" xfId="45612" xr:uid="{00000000-0005-0000-0000-00009EAE0000}"/>
    <cellStyle name="Normal 5 3 2 7 2 2 2" xfId="45613" xr:uid="{00000000-0005-0000-0000-00009FAE0000}"/>
    <cellStyle name="Normal 5 3 2 7 2 2 2 2" xfId="45614" xr:uid="{00000000-0005-0000-0000-0000A0AE0000}"/>
    <cellStyle name="Normal 5 3 2 7 2 2 3" xfId="45615" xr:uid="{00000000-0005-0000-0000-0000A1AE0000}"/>
    <cellStyle name="Normal 5 3 2 7 2 2 3 2" xfId="45616" xr:uid="{00000000-0005-0000-0000-0000A2AE0000}"/>
    <cellStyle name="Normal 5 3 2 7 2 2 3 2 2" xfId="45617" xr:uid="{00000000-0005-0000-0000-0000A3AE0000}"/>
    <cellStyle name="Normal 5 3 2 7 2 2 3 3" xfId="45618" xr:uid="{00000000-0005-0000-0000-0000A4AE0000}"/>
    <cellStyle name="Normal 5 3 2 7 2 2 4" xfId="45619" xr:uid="{00000000-0005-0000-0000-0000A5AE0000}"/>
    <cellStyle name="Normal 5 3 2 7 2 3" xfId="45620" xr:uid="{00000000-0005-0000-0000-0000A6AE0000}"/>
    <cellStyle name="Normal 5 3 2 7 2 3 2" xfId="45621" xr:uid="{00000000-0005-0000-0000-0000A7AE0000}"/>
    <cellStyle name="Normal 5 3 2 7 2 4" xfId="45622" xr:uid="{00000000-0005-0000-0000-0000A8AE0000}"/>
    <cellStyle name="Normal 5 3 2 7 2 4 2" xfId="45623" xr:uid="{00000000-0005-0000-0000-0000A9AE0000}"/>
    <cellStyle name="Normal 5 3 2 7 2 4 2 2" xfId="45624" xr:uid="{00000000-0005-0000-0000-0000AAAE0000}"/>
    <cellStyle name="Normal 5 3 2 7 2 4 3" xfId="45625" xr:uid="{00000000-0005-0000-0000-0000ABAE0000}"/>
    <cellStyle name="Normal 5 3 2 7 2 5" xfId="45626" xr:uid="{00000000-0005-0000-0000-0000ACAE0000}"/>
    <cellStyle name="Normal 5 3 2 7 3" xfId="45627" xr:uid="{00000000-0005-0000-0000-0000ADAE0000}"/>
    <cellStyle name="Normal 5 3 2 7 3 2" xfId="45628" xr:uid="{00000000-0005-0000-0000-0000AEAE0000}"/>
    <cellStyle name="Normal 5 3 2 7 3 2 2" xfId="45629" xr:uid="{00000000-0005-0000-0000-0000AFAE0000}"/>
    <cellStyle name="Normal 5 3 2 7 3 3" xfId="45630" xr:uid="{00000000-0005-0000-0000-0000B0AE0000}"/>
    <cellStyle name="Normal 5 3 2 7 3 3 2" xfId="45631" xr:uid="{00000000-0005-0000-0000-0000B1AE0000}"/>
    <cellStyle name="Normal 5 3 2 7 3 3 2 2" xfId="45632" xr:uid="{00000000-0005-0000-0000-0000B2AE0000}"/>
    <cellStyle name="Normal 5 3 2 7 3 3 3" xfId="45633" xr:uid="{00000000-0005-0000-0000-0000B3AE0000}"/>
    <cellStyle name="Normal 5 3 2 7 3 4" xfId="45634" xr:uid="{00000000-0005-0000-0000-0000B4AE0000}"/>
    <cellStyle name="Normal 5 3 2 7 4" xfId="45635" xr:uid="{00000000-0005-0000-0000-0000B5AE0000}"/>
    <cellStyle name="Normal 5 3 2 7 4 2" xfId="45636" xr:uid="{00000000-0005-0000-0000-0000B6AE0000}"/>
    <cellStyle name="Normal 5 3 2 7 4 2 2" xfId="45637" xr:uid="{00000000-0005-0000-0000-0000B7AE0000}"/>
    <cellStyle name="Normal 5 3 2 7 4 3" xfId="45638" xr:uid="{00000000-0005-0000-0000-0000B8AE0000}"/>
    <cellStyle name="Normal 5 3 2 7 4 3 2" xfId="45639" xr:uid="{00000000-0005-0000-0000-0000B9AE0000}"/>
    <cellStyle name="Normal 5 3 2 7 4 3 2 2" xfId="45640" xr:uid="{00000000-0005-0000-0000-0000BAAE0000}"/>
    <cellStyle name="Normal 5 3 2 7 4 3 3" xfId="45641" xr:uid="{00000000-0005-0000-0000-0000BBAE0000}"/>
    <cellStyle name="Normal 5 3 2 7 4 4" xfId="45642" xr:uid="{00000000-0005-0000-0000-0000BCAE0000}"/>
    <cellStyle name="Normal 5 3 2 7 5" xfId="45643" xr:uid="{00000000-0005-0000-0000-0000BDAE0000}"/>
    <cellStyle name="Normal 5 3 2 7 5 2" xfId="45644" xr:uid="{00000000-0005-0000-0000-0000BEAE0000}"/>
    <cellStyle name="Normal 5 3 2 7 6" xfId="45645" xr:uid="{00000000-0005-0000-0000-0000BFAE0000}"/>
    <cellStyle name="Normal 5 3 2 7 6 2" xfId="45646" xr:uid="{00000000-0005-0000-0000-0000C0AE0000}"/>
    <cellStyle name="Normal 5 3 2 7 6 2 2" xfId="45647" xr:uid="{00000000-0005-0000-0000-0000C1AE0000}"/>
    <cellStyle name="Normal 5 3 2 7 6 3" xfId="45648" xr:uid="{00000000-0005-0000-0000-0000C2AE0000}"/>
    <cellStyle name="Normal 5 3 2 7 7" xfId="45649" xr:uid="{00000000-0005-0000-0000-0000C3AE0000}"/>
    <cellStyle name="Normal 5 3 2 7 7 2" xfId="45650" xr:uid="{00000000-0005-0000-0000-0000C4AE0000}"/>
    <cellStyle name="Normal 5 3 2 7 8" xfId="45651" xr:uid="{00000000-0005-0000-0000-0000C5AE0000}"/>
    <cellStyle name="Normal 5 3 2 8" xfId="45652" xr:uid="{00000000-0005-0000-0000-0000C6AE0000}"/>
    <cellStyle name="Normal 5 3 2 8 2" xfId="45653" xr:uid="{00000000-0005-0000-0000-0000C7AE0000}"/>
    <cellStyle name="Normal 5 3 2 8 2 2" xfId="45654" xr:uid="{00000000-0005-0000-0000-0000C8AE0000}"/>
    <cellStyle name="Normal 5 3 2 8 2 2 2" xfId="45655" xr:uid="{00000000-0005-0000-0000-0000C9AE0000}"/>
    <cellStyle name="Normal 5 3 2 8 2 2 2 2" xfId="45656" xr:uid="{00000000-0005-0000-0000-0000CAAE0000}"/>
    <cellStyle name="Normal 5 3 2 8 2 2 3" xfId="45657" xr:uid="{00000000-0005-0000-0000-0000CBAE0000}"/>
    <cellStyle name="Normal 5 3 2 8 2 2 3 2" xfId="45658" xr:uid="{00000000-0005-0000-0000-0000CCAE0000}"/>
    <cellStyle name="Normal 5 3 2 8 2 2 3 2 2" xfId="45659" xr:uid="{00000000-0005-0000-0000-0000CDAE0000}"/>
    <cellStyle name="Normal 5 3 2 8 2 2 3 3" xfId="45660" xr:uid="{00000000-0005-0000-0000-0000CEAE0000}"/>
    <cellStyle name="Normal 5 3 2 8 2 2 4" xfId="45661" xr:uid="{00000000-0005-0000-0000-0000CFAE0000}"/>
    <cellStyle name="Normal 5 3 2 8 2 3" xfId="45662" xr:uid="{00000000-0005-0000-0000-0000D0AE0000}"/>
    <cellStyle name="Normal 5 3 2 8 2 3 2" xfId="45663" xr:uid="{00000000-0005-0000-0000-0000D1AE0000}"/>
    <cellStyle name="Normal 5 3 2 8 2 4" xfId="45664" xr:uid="{00000000-0005-0000-0000-0000D2AE0000}"/>
    <cellStyle name="Normal 5 3 2 8 2 4 2" xfId="45665" xr:uid="{00000000-0005-0000-0000-0000D3AE0000}"/>
    <cellStyle name="Normal 5 3 2 8 2 4 2 2" xfId="45666" xr:uid="{00000000-0005-0000-0000-0000D4AE0000}"/>
    <cellStyle name="Normal 5 3 2 8 2 4 3" xfId="45667" xr:uid="{00000000-0005-0000-0000-0000D5AE0000}"/>
    <cellStyle name="Normal 5 3 2 8 2 5" xfId="45668" xr:uid="{00000000-0005-0000-0000-0000D6AE0000}"/>
    <cellStyle name="Normal 5 3 2 8 3" xfId="45669" xr:uid="{00000000-0005-0000-0000-0000D7AE0000}"/>
    <cellStyle name="Normal 5 3 2 8 3 2" xfId="45670" xr:uid="{00000000-0005-0000-0000-0000D8AE0000}"/>
    <cellStyle name="Normal 5 3 2 8 3 2 2" xfId="45671" xr:uid="{00000000-0005-0000-0000-0000D9AE0000}"/>
    <cellStyle name="Normal 5 3 2 8 3 3" xfId="45672" xr:uid="{00000000-0005-0000-0000-0000DAAE0000}"/>
    <cellStyle name="Normal 5 3 2 8 3 3 2" xfId="45673" xr:uid="{00000000-0005-0000-0000-0000DBAE0000}"/>
    <cellStyle name="Normal 5 3 2 8 3 3 2 2" xfId="45674" xr:uid="{00000000-0005-0000-0000-0000DCAE0000}"/>
    <cellStyle name="Normal 5 3 2 8 3 3 3" xfId="45675" xr:uid="{00000000-0005-0000-0000-0000DDAE0000}"/>
    <cellStyle name="Normal 5 3 2 8 3 4" xfId="45676" xr:uid="{00000000-0005-0000-0000-0000DEAE0000}"/>
    <cellStyle name="Normal 5 3 2 8 4" xfId="45677" xr:uid="{00000000-0005-0000-0000-0000DFAE0000}"/>
    <cellStyle name="Normal 5 3 2 8 4 2" xfId="45678" xr:uid="{00000000-0005-0000-0000-0000E0AE0000}"/>
    <cellStyle name="Normal 5 3 2 8 4 2 2" xfId="45679" xr:uid="{00000000-0005-0000-0000-0000E1AE0000}"/>
    <cellStyle name="Normal 5 3 2 8 4 3" xfId="45680" xr:uid="{00000000-0005-0000-0000-0000E2AE0000}"/>
    <cellStyle name="Normal 5 3 2 8 4 3 2" xfId="45681" xr:uid="{00000000-0005-0000-0000-0000E3AE0000}"/>
    <cellStyle name="Normal 5 3 2 8 4 3 2 2" xfId="45682" xr:uid="{00000000-0005-0000-0000-0000E4AE0000}"/>
    <cellStyle name="Normal 5 3 2 8 4 3 3" xfId="45683" xr:uid="{00000000-0005-0000-0000-0000E5AE0000}"/>
    <cellStyle name="Normal 5 3 2 8 4 4" xfId="45684" xr:uid="{00000000-0005-0000-0000-0000E6AE0000}"/>
    <cellStyle name="Normal 5 3 2 8 5" xfId="45685" xr:uid="{00000000-0005-0000-0000-0000E7AE0000}"/>
    <cellStyle name="Normal 5 3 2 8 5 2" xfId="45686" xr:uid="{00000000-0005-0000-0000-0000E8AE0000}"/>
    <cellStyle name="Normal 5 3 2 8 6" xfId="45687" xr:uid="{00000000-0005-0000-0000-0000E9AE0000}"/>
    <cellStyle name="Normal 5 3 2 8 6 2" xfId="45688" xr:uid="{00000000-0005-0000-0000-0000EAAE0000}"/>
    <cellStyle name="Normal 5 3 2 8 6 2 2" xfId="45689" xr:uid="{00000000-0005-0000-0000-0000EBAE0000}"/>
    <cellStyle name="Normal 5 3 2 8 6 3" xfId="45690" xr:uid="{00000000-0005-0000-0000-0000ECAE0000}"/>
    <cellStyle name="Normal 5 3 2 8 7" xfId="45691" xr:uid="{00000000-0005-0000-0000-0000EDAE0000}"/>
    <cellStyle name="Normal 5 3 2 8 7 2" xfId="45692" xr:uid="{00000000-0005-0000-0000-0000EEAE0000}"/>
    <cellStyle name="Normal 5 3 2 8 8" xfId="45693" xr:uid="{00000000-0005-0000-0000-0000EFAE0000}"/>
    <cellStyle name="Normal 5 3 2 9" xfId="45694" xr:uid="{00000000-0005-0000-0000-0000F0AE0000}"/>
    <cellStyle name="Normal 5 3 2 9 2" xfId="45695" xr:uid="{00000000-0005-0000-0000-0000F1AE0000}"/>
    <cellStyle name="Normal 5 3 2 9 2 2" xfId="45696" xr:uid="{00000000-0005-0000-0000-0000F2AE0000}"/>
    <cellStyle name="Normal 5 3 2 9 2 2 2" xfId="45697" xr:uid="{00000000-0005-0000-0000-0000F3AE0000}"/>
    <cellStyle name="Normal 5 3 2 9 2 2 2 2" xfId="45698" xr:uid="{00000000-0005-0000-0000-0000F4AE0000}"/>
    <cellStyle name="Normal 5 3 2 9 2 2 3" xfId="45699" xr:uid="{00000000-0005-0000-0000-0000F5AE0000}"/>
    <cellStyle name="Normal 5 3 2 9 2 2 3 2" xfId="45700" xr:uid="{00000000-0005-0000-0000-0000F6AE0000}"/>
    <cellStyle name="Normal 5 3 2 9 2 2 3 2 2" xfId="45701" xr:uid="{00000000-0005-0000-0000-0000F7AE0000}"/>
    <cellStyle name="Normal 5 3 2 9 2 2 3 3" xfId="45702" xr:uid="{00000000-0005-0000-0000-0000F8AE0000}"/>
    <cellStyle name="Normal 5 3 2 9 2 2 4" xfId="45703" xr:uid="{00000000-0005-0000-0000-0000F9AE0000}"/>
    <cellStyle name="Normal 5 3 2 9 2 3" xfId="45704" xr:uid="{00000000-0005-0000-0000-0000FAAE0000}"/>
    <cellStyle name="Normal 5 3 2 9 2 3 2" xfId="45705" xr:uid="{00000000-0005-0000-0000-0000FBAE0000}"/>
    <cellStyle name="Normal 5 3 2 9 2 4" xfId="45706" xr:uid="{00000000-0005-0000-0000-0000FCAE0000}"/>
    <cellStyle name="Normal 5 3 2 9 2 4 2" xfId="45707" xr:uid="{00000000-0005-0000-0000-0000FDAE0000}"/>
    <cellStyle name="Normal 5 3 2 9 2 4 2 2" xfId="45708" xr:uid="{00000000-0005-0000-0000-0000FEAE0000}"/>
    <cellStyle name="Normal 5 3 2 9 2 4 3" xfId="45709" xr:uid="{00000000-0005-0000-0000-0000FFAE0000}"/>
    <cellStyle name="Normal 5 3 2 9 2 5" xfId="45710" xr:uid="{00000000-0005-0000-0000-000000AF0000}"/>
    <cellStyle name="Normal 5 3 2 9 3" xfId="45711" xr:uid="{00000000-0005-0000-0000-000001AF0000}"/>
    <cellStyle name="Normal 5 3 2 9 3 2" xfId="45712" xr:uid="{00000000-0005-0000-0000-000002AF0000}"/>
    <cellStyle name="Normal 5 3 2 9 3 2 2" xfId="45713" xr:uid="{00000000-0005-0000-0000-000003AF0000}"/>
    <cellStyle name="Normal 5 3 2 9 3 3" xfId="45714" xr:uid="{00000000-0005-0000-0000-000004AF0000}"/>
    <cellStyle name="Normal 5 3 2 9 3 3 2" xfId="45715" xr:uid="{00000000-0005-0000-0000-000005AF0000}"/>
    <cellStyle name="Normal 5 3 2 9 3 3 2 2" xfId="45716" xr:uid="{00000000-0005-0000-0000-000006AF0000}"/>
    <cellStyle name="Normal 5 3 2 9 3 3 3" xfId="45717" xr:uid="{00000000-0005-0000-0000-000007AF0000}"/>
    <cellStyle name="Normal 5 3 2 9 3 4" xfId="45718" xr:uid="{00000000-0005-0000-0000-000008AF0000}"/>
    <cellStyle name="Normal 5 3 2 9 4" xfId="45719" xr:uid="{00000000-0005-0000-0000-000009AF0000}"/>
    <cellStyle name="Normal 5 3 2 9 4 2" xfId="45720" xr:uid="{00000000-0005-0000-0000-00000AAF0000}"/>
    <cellStyle name="Normal 5 3 2 9 5" xfId="45721" xr:uid="{00000000-0005-0000-0000-00000BAF0000}"/>
    <cellStyle name="Normal 5 3 2 9 5 2" xfId="45722" xr:uid="{00000000-0005-0000-0000-00000CAF0000}"/>
    <cellStyle name="Normal 5 3 2 9 5 2 2" xfId="45723" xr:uid="{00000000-0005-0000-0000-00000DAF0000}"/>
    <cellStyle name="Normal 5 3 2 9 5 3" xfId="45724" xr:uid="{00000000-0005-0000-0000-00000EAF0000}"/>
    <cellStyle name="Normal 5 3 2 9 6" xfId="45725" xr:uid="{00000000-0005-0000-0000-00000FAF0000}"/>
    <cellStyle name="Normal 5 3 2_T-straight with PEDs adjustor" xfId="45726" xr:uid="{00000000-0005-0000-0000-000010AF0000}"/>
    <cellStyle name="Normal 5 3 20" xfId="45727" xr:uid="{00000000-0005-0000-0000-000011AF0000}"/>
    <cellStyle name="Normal 5 3 3" xfId="1367" xr:uid="{00000000-0005-0000-0000-000012AF0000}"/>
    <cellStyle name="Normal 5 3 3 10" xfId="45728" xr:uid="{00000000-0005-0000-0000-000013AF0000}"/>
    <cellStyle name="Normal 5 3 3 10 2" xfId="45729" xr:uid="{00000000-0005-0000-0000-000014AF0000}"/>
    <cellStyle name="Normal 5 3 3 10 2 2" xfId="45730" xr:uid="{00000000-0005-0000-0000-000015AF0000}"/>
    <cellStyle name="Normal 5 3 3 10 3" xfId="45731" xr:uid="{00000000-0005-0000-0000-000016AF0000}"/>
    <cellStyle name="Normal 5 3 3 10 3 2" xfId="45732" xr:uid="{00000000-0005-0000-0000-000017AF0000}"/>
    <cellStyle name="Normal 5 3 3 10 3 2 2" xfId="45733" xr:uid="{00000000-0005-0000-0000-000018AF0000}"/>
    <cellStyle name="Normal 5 3 3 10 3 3" xfId="45734" xr:uid="{00000000-0005-0000-0000-000019AF0000}"/>
    <cellStyle name="Normal 5 3 3 10 4" xfId="45735" xr:uid="{00000000-0005-0000-0000-00001AAF0000}"/>
    <cellStyle name="Normal 5 3 3 11" xfId="45736" xr:uid="{00000000-0005-0000-0000-00001BAF0000}"/>
    <cellStyle name="Normal 5 3 3 11 2" xfId="45737" xr:uid="{00000000-0005-0000-0000-00001CAF0000}"/>
    <cellStyle name="Normal 5 3 3 11 2 2" xfId="45738" xr:uid="{00000000-0005-0000-0000-00001DAF0000}"/>
    <cellStyle name="Normal 5 3 3 11 3" xfId="45739" xr:uid="{00000000-0005-0000-0000-00001EAF0000}"/>
    <cellStyle name="Normal 5 3 3 11 3 2" xfId="45740" xr:uid="{00000000-0005-0000-0000-00001FAF0000}"/>
    <cellStyle name="Normal 5 3 3 11 3 2 2" xfId="45741" xr:uid="{00000000-0005-0000-0000-000020AF0000}"/>
    <cellStyle name="Normal 5 3 3 11 3 3" xfId="45742" xr:uid="{00000000-0005-0000-0000-000021AF0000}"/>
    <cellStyle name="Normal 5 3 3 11 4" xfId="45743" xr:uid="{00000000-0005-0000-0000-000022AF0000}"/>
    <cellStyle name="Normal 5 3 3 12" xfId="45744" xr:uid="{00000000-0005-0000-0000-000023AF0000}"/>
    <cellStyle name="Normal 5 3 3 12 2" xfId="45745" xr:uid="{00000000-0005-0000-0000-000024AF0000}"/>
    <cellStyle name="Normal 5 3 3 12 2 2" xfId="45746" xr:uid="{00000000-0005-0000-0000-000025AF0000}"/>
    <cellStyle name="Normal 5 3 3 12 3" xfId="45747" xr:uid="{00000000-0005-0000-0000-000026AF0000}"/>
    <cellStyle name="Normal 5 3 3 12 3 2" xfId="45748" xr:uid="{00000000-0005-0000-0000-000027AF0000}"/>
    <cellStyle name="Normal 5 3 3 12 3 2 2" xfId="45749" xr:uid="{00000000-0005-0000-0000-000028AF0000}"/>
    <cellStyle name="Normal 5 3 3 12 3 3" xfId="45750" xr:uid="{00000000-0005-0000-0000-000029AF0000}"/>
    <cellStyle name="Normal 5 3 3 12 4" xfId="45751" xr:uid="{00000000-0005-0000-0000-00002AAF0000}"/>
    <cellStyle name="Normal 5 3 3 13" xfId="45752" xr:uid="{00000000-0005-0000-0000-00002BAF0000}"/>
    <cellStyle name="Normal 5 3 3 13 2" xfId="45753" xr:uid="{00000000-0005-0000-0000-00002CAF0000}"/>
    <cellStyle name="Normal 5 3 3 13 2 2" xfId="45754" xr:uid="{00000000-0005-0000-0000-00002DAF0000}"/>
    <cellStyle name="Normal 5 3 3 13 3" xfId="45755" xr:uid="{00000000-0005-0000-0000-00002EAF0000}"/>
    <cellStyle name="Normal 5 3 3 14" xfId="45756" xr:uid="{00000000-0005-0000-0000-00002FAF0000}"/>
    <cellStyle name="Normal 5 3 3 14 2" xfId="45757" xr:uid="{00000000-0005-0000-0000-000030AF0000}"/>
    <cellStyle name="Normal 5 3 3 15" xfId="45758" xr:uid="{00000000-0005-0000-0000-000031AF0000}"/>
    <cellStyle name="Normal 5 3 3 15 2" xfId="45759" xr:uid="{00000000-0005-0000-0000-000032AF0000}"/>
    <cellStyle name="Normal 5 3 3 16" xfId="45760" xr:uid="{00000000-0005-0000-0000-000033AF0000}"/>
    <cellStyle name="Normal 5 3 3 17" xfId="45761" xr:uid="{00000000-0005-0000-0000-000034AF0000}"/>
    <cellStyle name="Normal 5 3 3 2" xfId="1368" xr:uid="{00000000-0005-0000-0000-000035AF0000}"/>
    <cellStyle name="Normal 5 3 3 2 10" xfId="45762" xr:uid="{00000000-0005-0000-0000-000036AF0000}"/>
    <cellStyle name="Normal 5 3 3 2 11" xfId="45763" xr:uid="{00000000-0005-0000-0000-000037AF0000}"/>
    <cellStyle name="Normal 5 3 3 2 2" xfId="45764" xr:uid="{00000000-0005-0000-0000-000038AF0000}"/>
    <cellStyle name="Normal 5 3 3 2 2 10" xfId="45765" xr:uid="{00000000-0005-0000-0000-000039AF0000}"/>
    <cellStyle name="Normal 5 3 3 2 2 2" xfId="45766" xr:uid="{00000000-0005-0000-0000-00003AAF0000}"/>
    <cellStyle name="Normal 5 3 3 2 2 2 2" xfId="45767" xr:uid="{00000000-0005-0000-0000-00003BAF0000}"/>
    <cellStyle name="Normal 5 3 3 2 2 2 2 2" xfId="45768" xr:uid="{00000000-0005-0000-0000-00003CAF0000}"/>
    <cellStyle name="Normal 5 3 3 2 2 2 2 2 2" xfId="45769" xr:uid="{00000000-0005-0000-0000-00003DAF0000}"/>
    <cellStyle name="Normal 5 3 3 2 2 2 2 2 2 2" xfId="45770" xr:uid="{00000000-0005-0000-0000-00003EAF0000}"/>
    <cellStyle name="Normal 5 3 3 2 2 2 2 2 3" xfId="45771" xr:uid="{00000000-0005-0000-0000-00003FAF0000}"/>
    <cellStyle name="Normal 5 3 3 2 2 2 2 2 3 2" xfId="45772" xr:uid="{00000000-0005-0000-0000-000040AF0000}"/>
    <cellStyle name="Normal 5 3 3 2 2 2 2 2 3 2 2" xfId="45773" xr:uid="{00000000-0005-0000-0000-000041AF0000}"/>
    <cellStyle name="Normal 5 3 3 2 2 2 2 2 3 3" xfId="45774" xr:uid="{00000000-0005-0000-0000-000042AF0000}"/>
    <cellStyle name="Normal 5 3 3 2 2 2 2 2 4" xfId="45775" xr:uid="{00000000-0005-0000-0000-000043AF0000}"/>
    <cellStyle name="Normal 5 3 3 2 2 2 2 3" xfId="45776" xr:uid="{00000000-0005-0000-0000-000044AF0000}"/>
    <cellStyle name="Normal 5 3 3 2 2 2 2 3 2" xfId="45777" xr:uid="{00000000-0005-0000-0000-000045AF0000}"/>
    <cellStyle name="Normal 5 3 3 2 2 2 2 4" xfId="45778" xr:uid="{00000000-0005-0000-0000-000046AF0000}"/>
    <cellStyle name="Normal 5 3 3 2 2 2 2 4 2" xfId="45779" xr:uid="{00000000-0005-0000-0000-000047AF0000}"/>
    <cellStyle name="Normal 5 3 3 2 2 2 2 4 2 2" xfId="45780" xr:uid="{00000000-0005-0000-0000-000048AF0000}"/>
    <cellStyle name="Normal 5 3 3 2 2 2 2 4 3" xfId="45781" xr:uid="{00000000-0005-0000-0000-000049AF0000}"/>
    <cellStyle name="Normal 5 3 3 2 2 2 2 5" xfId="45782" xr:uid="{00000000-0005-0000-0000-00004AAF0000}"/>
    <cellStyle name="Normal 5 3 3 2 2 2 3" xfId="45783" xr:uid="{00000000-0005-0000-0000-00004BAF0000}"/>
    <cellStyle name="Normal 5 3 3 2 2 2 3 2" xfId="45784" xr:uid="{00000000-0005-0000-0000-00004CAF0000}"/>
    <cellStyle name="Normal 5 3 3 2 2 2 3 2 2" xfId="45785" xr:uid="{00000000-0005-0000-0000-00004DAF0000}"/>
    <cellStyle name="Normal 5 3 3 2 2 2 3 3" xfId="45786" xr:uid="{00000000-0005-0000-0000-00004EAF0000}"/>
    <cellStyle name="Normal 5 3 3 2 2 2 3 3 2" xfId="45787" xr:uid="{00000000-0005-0000-0000-00004FAF0000}"/>
    <cellStyle name="Normal 5 3 3 2 2 2 3 3 2 2" xfId="45788" xr:uid="{00000000-0005-0000-0000-000050AF0000}"/>
    <cellStyle name="Normal 5 3 3 2 2 2 3 3 3" xfId="45789" xr:uid="{00000000-0005-0000-0000-000051AF0000}"/>
    <cellStyle name="Normal 5 3 3 2 2 2 3 4" xfId="45790" xr:uid="{00000000-0005-0000-0000-000052AF0000}"/>
    <cellStyle name="Normal 5 3 3 2 2 2 4" xfId="45791" xr:uid="{00000000-0005-0000-0000-000053AF0000}"/>
    <cellStyle name="Normal 5 3 3 2 2 2 4 2" xfId="45792" xr:uid="{00000000-0005-0000-0000-000054AF0000}"/>
    <cellStyle name="Normal 5 3 3 2 2 2 4 2 2" xfId="45793" xr:uid="{00000000-0005-0000-0000-000055AF0000}"/>
    <cellStyle name="Normal 5 3 3 2 2 2 4 3" xfId="45794" xr:uid="{00000000-0005-0000-0000-000056AF0000}"/>
    <cellStyle name="Normal 5 3 3 2 2 2 4 3 2" xfId="45795" xr:uid="{00000000-0005-0000-0000-000057AF0000}"/>
    <cellStyle name="Normal 5 3 3 2 2 2 4 3 2 2" xfId="45796" xr:uid="{00000000-0005-0000-0000-000058AF0000}"/>
    <cellStyle name="Normal 5 3 3 2 2 2 4 3 3" xfId="45797" xr:uid="{00000000-0005-0000-0000-000059AF0000}"/>
    <cellStyle name="Normal 5 3 3 2 2 2 4 4" xfId="45798" xr:uid="{00000000-0005-0000-0000-00005AAF0000}"/>
    <cellStyle name="Normal 5 3 3 2 2 2 5" xfId="45799" xr:uid="{00000000-0005-0000-0000-00005BAF0000}"/>
    <cellStyle name="Normal 5 3 3 2 2 2 5 2" xfId="45800" xr:uid="{00000000-0005-0000-0000-00005CAF0000}"/>
    <cellStyle name="Normal 5 3 3 2 2 2 6" xfId="45801" xr:uid="{00000000-0005-0000-0000-00005DAF0000}"/>
    <cellStyle name="Normal 5 3 3 2 2 2 6 2" xfId="45802" xr:uid="{00000000-0005-0000-0000-00005EAF0000}"/>
    <cellStyle name="Normal 5 3 3 2 2 2 6 2 2" xfId="45803" xr:uid="{00000000-0005-0000-0000-00005FAF0000}"/>
    <cellStyle name="Normal 5 3 3 2 2 2 6 3" xfId="45804" xr:uid="{00000000-0005-0000-0000-000060AF0000}"/>
    <cellStyle name="Normal 5 3 3 2 2 2 7" xfId="45805" xr:uid="{00000000-0005-0000-0000-000061AF0000}"/>
    <cellStyle name="Normal 5 3 3 2 2 2 7 2" xfId="45806" xr:uid="{00000000-0005-0000-0000-000062AF0000}"/>
    <cellStyle name="Normal 5 3 3 2 2 2 8" xfId="45807" xr:uid="{00000000-0005-0000-0000-000063AF0000}"/>
    <cellStyle name="Normal 5 3 3 2 2 3" xfId="45808" xr:uid="{00000000-0005-0000-0000-000064AF0000}"/>
    <cellStyle name="Normal 5 3 3 2 2 3 2" xfId="45809" xr:uid="{00000000-0005-0000-0000-000065AF0000}"/>
    <cellStyle name="Normal 5 3 3 2 2 3 2 2" xfId="45810" xr:uid="{00000000-0005-0000-0000-000066AF0000}"/>
    <cellStyle name="Normal 5 3 3 2 2 3 2 2 2" xfId="45811" xr:uid="{00000000-0005-0000-0000-000067AF0000}"/>
    <cellStyle name="Normal 5 3 3 2 2 3 2 3" xfId="45812" xr:uid="{00000000-0005-0000-0000-000068AF0000}"/>
    <cellStyle name="Normal 5 3 3 2 2 3 2 3 2" xfId="45813" xr:uid="{00000000-0005-0000-0000-000069AF0000}"/>
    <cellStyle name="Normal 5 3 3 2 2 3 2 3 2 2" xfId="45814" xr:uid="{00000000-0005-0000-0000-00006AAF0000}"/>
    <cellStyle name="Normal 5 3 3 2 2 3 2 3 3" xfId="45815" xr:uid="{00000000-0005-0000-0000-00006BAF0000}"/>
    <cellStyle name="Normal 5 3 3 2 2 3 2 4" xfId="45816" xr:uid="{00000000-0005-0000-0000-00006CAF0000}"/>
    <cellStyle name="Normal 5 3 3 2 2 3 3" xfId="45817" xr:uid="{00000000-0005-0000-0000-00006DAF0000}"/>
    <cellStyle name="Normal 5 3 3 2 2 3 3 2" xfId="45818" xr:uid="{00000000-0005-0000-0000-00006EAF0000}"/>
    <cellStyle name="Normal 5 3 3 2 2 3 4" xfId="45819" xr:uid="{00000000-0005-0000-0000-00006FAF0000}"/>
    <cellStyle name="Normal 5 3 3 2 2 3 4 2" xfId="45820" xr:uid="{00000000-0005-0000-0000-000070AF0000}"/>
    <cellStyle name="Normal 5 3 3 2 2 3 4 2 2" xfId="45821" xr:uid="{00000000-0005-0000-0000-000071AF0000}"/>
    <cellStyle name="Normal 5 3 3 2 2 3 4 3" xfId="45822" xr:uid="{00000000-0005-0000-0000-000072AF0000}"/>
    <cellStyle name="Normal 5 3 3 2 2 3 5" xfId="45823" xr:uid="{00000000-0005-0000-0000-000073AF0000}"/>
    <cellStyle name="Normal 5 3 3 2 2 4" xfId="45824" xr:uid="{00000000-0005-0000-0000-000074AF0000}"/>
    <cellStyle name="Normal 5 3 3 2 2 4 2" xfId="45825" xr:uid="{00000000-0005-0000-0000-000075AF0000}"/>
    <cellStyle name="Normal 5 3 3 2 2 4 2 2" xfId="45826" xr:uid="{00000000-0005-0000-0000-000076AF0000}"/>
    <cellStyle name="Normal 5 3 3 2 2 4 3" xfId="45827" xr:uid="{00000000-0005-0000-0000-000077AF0000}"/>
    <cellStyle name="Normal 5 3 3 2 2 4 3 2" xfId="45828" xr:uid="{00000000-0005-0000-0000-000078AF0000}"/>
    <cellStyle name="Normal 5 3 3 2 2 4 3 2 2" xfId="45829" xr:uid="{00000000-0005-0000-0000-000079AF0000}"/>
    <cellStyle name="Normal 5 3 3 2 2 4 3 3" xfId="45830" xr:uid="{00000000-0005-0000-0000-00007AAF0000}"/>
    <cellStyle name="Normal 5 3 3 2 2 4 4" xfId="45831" xr:uid="{00000000-0005-0000-0000-00007BAF0000}"/>
    <cellStyle name="Normal 5 3 3 2 2 5" xfId="45832" xr:uid="{00000000-0005-0000-0000-00007CAF0000}"/>
    <cellStyle name="Normal 5 3 3 2 2 5 2" xfId="45833" xr:uid="{00000000-0005-0000-0000-00007DAF0000}"/>
    <cellStyle name="Normal 5 3 3 2 2 5 2 2" xfId="45834" xr:uid="{00000000-0005-0000-0000-00007EAF0000}"/>
    <cellStyle name="Normal 5 3 3 2 2 5 3" xfId="45835" xr:uid="{00000000-0005-0000-0000-00007FAF0000}"/>
    <cellStyle name="Normal 5 3 3 2 2 5 3 2" xfId="45836" xr:uid="{00000000-0005-0000-0000-000080AF0000}"/>
    <cellStyle name="Normal 5 3 3 2 2 5 3 2 2" xfId="45837" xr:uid="{00000000-0005-0000-0000-000081AF0000}"/>
    <cellStyle name="Normal 5 3 3 2 2 5 3 3" xfId="45838" xr:uid="{00000000-0005-0000-0000-000082AF0000}"/>
    <cellStyle name="Normal 5 3 3 2 2 5 4" xfId="45839" xr:uid="{00000000-0005-0000-0000-000083AF0000}"/>
    <cellStyle name="Normal 5 3 3 2 2 6" xfId="45840" xr:uid="{00000000-0005-0000-0000-000084AF0000}"/>
    <cellStyle name="Normal 5 3 3 2 2 6 2" xfId="45841" xr:uid="{00000000-0005-0000-0000-000085AF0000}"/>
    <cellStyle name="Normal 5 3 3 2 2 7" xfId="45842" xr:uid="{00000000-0005-0000-0000-000086AF0000}"/>
    <cellStyle name="Normal 5 3 3 2 2 7 2" xfId="45843" xr:uid="{00000000-0005-0000-0000-000087AF0000}"/>
    <cellStyle name="Normal 5 3 3 2 2 7 2 2" xfId="45844" xr:uid="{00000000-0005-0000-0000-000088AF0000}"/>
    <cellStyle name="Normal 5 3 3 2 2 7 3" xfId="45845" xr:uid="{00000000-0005-0000-0000-000089AF0000}"/>
    <cellStyle name="Normal 5 3 3 2 2 8" xfId="45846" xr:uid="{00000000-0005-0000-0000-00008AAF0000}"/>
    <cellStyle name="Normal 5 3 3 2 2 8 2" xfId="45847" xr:uid="{00000000-0005-0000-0000-00008BAF0000}"/>
    <cellStyle name="Normal 5 3 3 2 2 9" xfId="45848" xr:uid="{00000000-0005-0000-0000-00008CAF0000}"/>
    <cellStyle name="Normal 5 3 3 2 3" xfId="45849" xr:uid="{00000000-0005-0000-0000-00008DAF0000}"/>
    <cellStyle name="Normal 5 3 3 2 3 2" xfId="45850" xr:uid="{00000000-0005-0000-0000-00008EAF0000}"/>
    <cellStyle name="Normal 5 3 3 2 3 2 2" xfId="45851" xr:uid="{00000000-0005-0000-0000-00008FAF0000}"/>
    <cellStyle name="Normal 5 3 3 2 3 2 2 2" xfId="45852" xr:uid="{00000000-0005-0000-0000-000090AF0000}"/>
    <cellStyle name="Normal 5 3 3 2 3 2 2 2 2" xfId="45853" xr:uid="{00000000-0005-0000-0000-000091AF0000}"/>
    <cellStyle name="Normal 5 3 3 2 3 2 2 3" xfId="45854" xr:uid="{00000000-0005-0000-0000-000092AF0000}"/>
    <cellStyle name="Normal 5 3 3 2 3 2 2 3 2" xfId="45855" xr:uid="{00000000-0005-0000-0000-000093AF0000}"/>
    <cellStyle name="Normal 5 3 3 2 3 2 2 3 2 2" xfId="45856" xr:uid="{00000000-0005-0000-0000-000094AF0000}"/>
    <cellStyle name="Normal 5 3 3 2 3 2 2 3 3" xfId="45857" xr:uid="{00000000-0005-0000-0000-000095AF0000}"/>
    <cellStyle name="Normal 5 3 3 2 3 2 2 4" xfId="45858" xr:uid="{00000000-0005-0000-0000-000096AF0000}"/>
    <cellStyle name="Normal 5 3 3 2 3 2 3" xfId="45859" xr:uid="{00000000-0005-0000-0000-000097AF0000}"/>
    <cellStyle name="Normal 5 3 3 2 3 2 3 2" xfId="45860" xr:uid="{00000000-0005-0000-0000-000098AF0000}"/>
    <cellStyle name="Normal 5 3 3 2 3 2 4" xfId="45861" xr:uid="{00000000-0005-0000-0000-000099AF0000}"/>
    <cellStyle name="Normal 5 3 3 2 3 2 4 2" xfId="45862" xr:uid="{00000000-0005-0000-0000-00009AAF0000}"/>
    <cellStyle name="Normal 5 3 3 2 3 2 4 2 2" xfId="45863" xr:uid="{00000000-0005-0000-0000-00009BAF0000}"/>
    <cellStyle name="Normal 5 3 3 2 3 2 4 3" xfId="45864" xr:uid="{00000000-0005-0000-0000-00009CAF0000}"/>
    <cellStyle name="Normal 5 3 3 2 3 2 5" xfId="45865" xr:uid="{00000000-0005-0000-0000-00009DAF0000}"/>
    <cellStyle name="Normal 5 3 3 2 3 3" xfId="45866" xr:uid="{00000000-0005-0000-0000-00009EAF0000}"/>
    <cellStyle name="Normal 5 3 3 2 3 3 2" xfId="45867" xr:uid="{00000000-0005-0000-0000-00009FAF0000}"/>
    <cellStyle name="Normal 5 3 3 2 3 3 2 2" xfId="45868" xr:uid="{00000000-0005-0000-0000-0000A0AF0000}"/>
    <cellStyle name="Normal 5 3 3 2 3 3 3" xfId="45869" xr:uid="{00000000-0005-0000-0000-0000A1AF0000}"/>
    <cellStyle name="Normal 5 3 3 2 3 3 3 2" xfId="45870" xr:uid="{00000000-0005-0000-0000-0000A2AF0000}"/>
    <cellStyle name="Normal 5 3 3 2 3 3 3 2 2" xfId="45871" xr:uid="{00000000-0005-0000-0000-0000A3AF0000}"/>
    <cellStyle name="Normal 5 3 3 2 3 3 3 3" xfId="45872" xr:uid="{00000000-0005-0000-0000-0000A4AF0000}"/>
    <cellStyle name="Normal 5 3 3 2 3 3 4" xfId="45873" xr:uid="{00000000-0005-0000-0000-0000A5AF0000}"/>
    <cellStyle name="Normal 5 3 3 2 3 4" xfId="45874" xr:uid="{00000000-0005-0000-0000-0000A6AF0000}"/>
    <cellStyle name="Normal 5 3 3 2 3 4 2" xfId="45875" xr:uid="{00000000-0005-0000-0000-0000A7AF0000}"/>
    <cellStyle name="Normal 5 3 3 2 3 4 2 2" xfId="45876" xr:uid="{00000000-0005-0000-0000-0000A8AF0000}"/>
    <cellStyle name="Normal 5 3 3 2 3 4 3" xfId="45877" xr:uid="{00000000-0005-0000-0000-0000A9AF0000}"/>
    <cellStyle name="Normal 5 3 3 2 3 4 3 2" xfId="45878" xr:uid="{00000000-0005-0000-0000-0000AAAF0000}"/>
    <cellStyle name="Normal 5 3 3 2 3 4 3 2 2" xfId="45879" xr:uid="{00000000-0005-0000-0000-0000ABAF0000}"/>
    <cellStyle name="Normal 5 3 3 2 3 4 3 3" xfId="45880" xr:uid="{00000000-0005-0000-0000-0000ACAF0000}"/>
    <cellStyle name="Normal 5 3 3 2 3 4 4" xfId="45881" xr:uid="{00000000-0005-0000-0000-0000ADAF0000}"/>
    <cellStyle name="Normal 5 3 3 2 3 5" xfId="45882" xr:uid="{00000000-0005-0000-0000-0000AEAF0000}"/>
    <cellStyle name="Normal 5 3 3 2 3 5 2" xfId="45883" xr:uid="{00000000-0005-0000-0000-0000AFAF0000}"/>
    <cellStyle name="Normal 5 3 3 2 3 6" xfId="45884" xr:uid="{00000000-0005-0000-0000-0000B0AF0000}"/>
    <cellStyle name="Normal 5 3 3 2 3 6 2" xfId="45885" xr:uid="{00000000-0005-0000-0000-0000B1AF0000}"/>
    <cellStyle name="Normal 5 3 3 2 3 6 2 2" xfId="45886" xr:uid="{00000000-0005-0000-0000-0000B2AF0000}"/>
    <cellStyle name="Normal 5 3 3 2 3 6 3" xfId="45887" xr:uid="{00000000-0005-0000-0000-0000B3AF0000}"/>
    <cellStyle name="Normal 5 3 3 2 3 7" xfId="45888" xr:uid="{00000000-0005-0000-0000-0000B4AF0000}"/>
    <cellStyle name="Normal 5 3 3 2 3 7 2" xfId="45889" xr:uid="{00000000-0005-0000-0000-0000B5AF0000}"/>
    <cellStyle name="Normal 5 3 3 2 3 8" xfId="45890" xr:uid="{00000000-0005-0000-0000-0000B6AF0000}"/>
    <cellStyle name="Normal 5 3 3 2 4" xfId="45891" xr:uid="{00000000-0005-0000-0000-0000B7AF0000}"/>
    <cellStyle name="Normal 5 3 3 2 4 2" xfId="45892" xr:uid="{00000000-0005-0000-0000-0000B8AF0000}"/>
    <cellStyle name="Normal 5 3 3 2 4 2 2" xfId="45893" xr:uid="{00000000-0005-0000-0000-0000B9AF0000}"/>
    <cellStyle name="Normal 5 3 3 2 4 2 2 2" xfId="45894" xr:uid="{00000000-0005-0000-0000-0000BAAF0000}"/>
    <cellStyle name="Normal 5 3 3 2 4 2 3" xfId="45895" xr:uid="{00000000-0005-0000-0000-0000BBAF0000}"/>
    <cellStyle name="Normal 5 3 3 2 4 2 3 2" xfId="45896" xr:uid="{00000000-0005-0000-0000-0000BCAF0000}"/>
    <cellStyle name="Normal 5 3 3 2 4 2 3 2 2" xfId="45897" xr:uid="{00000000-0005-0000-0000-0000BDAF0000}"/>
    <cellStyle name="Normal 5 3 3 2 4 2 3 3" xfId="45898" xr:uid="{00000000-0005-0000-0000-0000BEAF0000}"/>
    <cellStyle name="Normal 5 3 3 2 4 2 4" xfId="45899" xr:uid="{00000000-0005-0000-0000-0000BFAF0000}"/>
    <cellStyle name="Normal 5 3 3 2 4 3" xfId="45900" xr:uid="{00000000-0005-0000-0000-0000C0AF0000}"/>
    <cellStyle name="Normal 5 3 3 2 4 3 2" xfId="45901" xr:uid="{00000000-0005-0000-0000-0000C1AF0000}"/>
    <cellStyle name="Normal 5 3 3 2 4 4" xfId="45902" xr:uid="{00000000-0005-0000-0000-0000C2AF0000}"/>
    <cellStyle name="Normal 5 3 3 2 4 4 2" xfId="45903" xr:uid="{00000000-0005-0000-0000-0000C3AF0000}"/>
    <cellStyle name="Normal 5 3 3 2 4 4 2 2" xfId="45904" xr:uid="{00000000-0005-0000-0000-0000C4AF0000}"/>
    <cellStyle name="Normal 5 3 3 2 4 4 3" xfId="45905" xr:uid="{00000000-0005-0000-0000-0000C5AF0000}"/>
    <cellStyle name="Normal 5 3 3 2 4 5" xfId="45906" xr:uid="{00000000-0005-0000-0000-0000C6AF0000}"/>
    <cellStyle name="Normal 5 3 3 2 5" xfId="45907" xr:uid="{00000000-0005-0000-0000-0000C7AF0000}"/>
    <cellStyle name="Normal 5 3 3 2 5 2" xfId="45908" xr:uid="{00000000-0005-0000-0000-0000C8AF0000}"/>
    <cellStyle name="Normal 5 3 3 2 5 2 2" xfId="45909" xr:uid="{00000000-0005-0000-0000-0000C9AF0000}"/>
    <cellStyle name="Normal 5 3 3 2 5 3" xfId="45910" xr:uid="{00000000-0005-0000-0000-0000CAAF0000}"/>
    <cellStyle name="Normal 5 3 3 2 5 3 2" xfId="45911" xr:uid="{00000000-0005-0000-0000-0000CBAF0000}"/>
    <cellStyle name="Normal 5 3 3 2 5 3 2 2" xfId="45912" xr:uid="{00000000-0005-0000-0000-0000CCAF0000}"/>
    <cellStyle name="Normal 5 3 3 2 5 3 3" xfId="45913" xr:uid="{00000000-0005-0000-0000-0000CDAF0000}"/>
    <cellStyle name="Normal 5 3 3 2 5 4" xfId="45914" xr:uid="{00000000-0005-0000-0000-0000CEAF0000}"/>
    <cellStyle name="Normal 5 3 3 2 6" xfId="45915" xr:uid="{00000000-0005-0000-0000-0000CFAF0000}"/>
    <cellStyle name="Normal 5 3 3 2 6 2" xfId="45916" xr:uid="{00000000-0005-0000-0000-0000D0AF0000}"/>
    <cellStyle name="Normal 5 3 3 2 6 2 2" xfId="45917" xr:uid="{00000000-0005-0000-0000-0000D1AF0000}"/>
    <cellStyle name="Normal 5 3 3 2 6 3" xfId="45918" xr:uid="{00000000-0005-0000-0000-0000D2AF0000}"/>
    <cellStyle name="Normal 5 3 3 2 6 3 2" xfId="45919" xr:uid="{00000000-0005-0000-0000-0000D3AF0000}"/>
    <cellStyle name="Normal 5 3 3 2 6 3 2 2" xfId="45920" xr:uid="{00000000-0005-0000-0000-0000D4AF0000}"/>
    <cellStyle name="Normal 5 3 3 2 6 3 3" xfId="45921" xr:uid="{00000000-0005-0000-0000-0000D5AF0000}"/>
    <cellStyle name="Normal 5 3 3 2 6 4" xfId="45922" xr:uid="{00000000-0005-0000-0000-0000D6AF0000}"/>
    <cellStyle name="Normal 5 3 3 2 7" xfId="45923" xr:uid="{00000000-0005-0000-0000-0000D7AF0000}"/>
    <cellStyle name="Normal 5 3 3 2 7 2" xfId="45924" xr:uid="{00000000-0005-0000-0000-0000D8AF0000}"/>
    <cellStyle name="Normal 5 3 3 2 8" xfId="45925" xr:uid="{00000000-0005-0000-0000-0000D9AF0000}"/>
    <cellStyle name="Normal 5 3 3 2 8 2" xfId="45926" xr:uid="{00000000-0005-0000-0000-0000DAAF0000}"/>
    <cellStyle name="Normal 5 3 3 2 8 2 2" xfId="45927" xr:uid="{00000000-0005-0000-0000-0000DBAF0000}"/>
    <cellStyle name="Normal 5 3 3 2 8 3" xfId="45928" xr:uid="{00000000-0005-0000-0000-0000DCAF0000}"/>
    <cellStyle name="Normal 5 3 3 2 9" xfId="45929" xr:uid="{00000000-0005-0000-0000-0000DDAF0000}"/>
    <cellStyle name="Normal 5 3 3 2 9 2" xfId="45930" xr:uid="{00000000-0005-0000-0000-0000DEAF0000}"/>
    <cellStyle name="Normal 5 3 3 3" xfId="45931" xr:uid="{00000000-0005-0000-0000-0000DFAF0000}"/>
    <cellStyle name="Normal 5 3 3 3 10" xfId="45932" xr:uid="{00000000-0005-0000-0000-0000E0AF0000}"/>
    <cellStyle name="Normal 5 3 3 3 11" xfId="45933" xr:uid="{00000000-0005-0000-0000-0000E1AF0000}"/>
    <cellStyle name="Normal 5 3 3 3 2" xfId="45934" xr:uid="{00000000-0005-0000-0000-0000E2AF0000}"/>
    <cellStyle name="Normal 5 3 3 3 2 10" xfId="45935" xr:uid="{00000000-0005-0000-0000-0000E3AF0000}"/>
    <cellStyle name="Normal 5 3 3 3 2 2" xfId="45936" xr:uid="{00000000-0005-0000-0000-0000E4AF0000}"/>
    <cellStyle name="Normal 5 3 3 3 2 2 2" xfId="45937" xr:uid="{00000000-0005-0000-0000-0000E5AF0000}"/>
    <cellStyle name="Normal 5 3 3 3 2 2 2 2" xfId="45938" xr:uid="{00000000-0005-0000-0000-0000E6AF0000}"/>
    <cellStyle name="Normal 5 3 3 3 2 2 2 2 2" xfId="45939" xr:uid="{00000000-0005-0000-0000-0000E7AF0000}"/>
    <cellStyle name="Normal 5 3 3 3 2 2 2 2 2 2" xfId="45940" xr:uid="{00000000-0005-0000-0000-0000E8AF0000}"/>
    <cellStyle name="Normal 5 3 3 3 2 2 2 2 3" xfId="45941" xr:uid="{00000000-0005-0000-0000-0000E9AF0000}"/>
    <cellStyle name="Normal 5 3 3 3 2 2 2 2 3 2" xfId="45942" xr:uid="{00000000-0005-0000-0000-0000EAAF0000}"/>
    <cellStyle name="Normal 5 3 3 3 2 2 2 2 3 2 2" xfId="45943" xr:uid="{00000000-0005-0000-0000-0000EBAF0000}"/>
    <cellStyle name="Normal 5 3 3 3 2 2 2 2 3 3" xfId="45944" xr:uid="{00000000-0005-0000-0000-0000ECAF0000}"/>
    <cellStyle name="Normal 5 3 3 3 2 2 2 2 4" xfId="45945" xr:uid="{00000000-0005-0000-0000-0000EDAF0000}"/>
    <cellStyle name="Normal 5 3 3 3 2 2 2 3" xfId="45946" xr:uid="{00000000-0005-0000-0000-0000EEAF0000}"/>
    <cellStyle name="Normal 5 3 3 3 2 2 2 3 2" xfId="45947" xr:uid="{00000000-0005-0000-0000-0000EFAF0000}"/>
    <cellStyle name="Normal 5 3 3 3 2 2 2 4" xfId="45948" xr:uid="{00000000-0005-0000-0000-0000F0AF0000}"/>
    <cellStyle name="Normal 5 3 3 3 2 2 2 4 2" xfId="45949" xr:uid="{00000000-0005-0000-0000-0000F1AF0000}"/>
    <cellStyle name="Normal 5 3 3 3 2 2 2 4 2 2" xfId="45950" xr:uid="{00000000-0005-0000-0000-0000F2AF0000}"/>
    <cellStyle name="Normal 5 3 3 3 2 2 2 4 3" xfId="45951" xr:uid="{00000000-0005-0000-0000-0000F3AF0000}"/>
    <cellStyle name="Normal 5 3 3 3 2 2 2 5" xfId="45952" xr:uid="{00000000-0005-0000-0000-0000F4AF0000}"/>
    <cellStyle name="Normal 5 3 3 3 2 2 3" xfId="45953" xr:uid="{00000000-0005-0000-0000-0000F5AF0000}"/>
    <cellStyle name="Normal 5 3 3 3 2 2 3 2" xfId="45954" xr:uid="{00000000-0005-0000-0000-0000F6AF0000}"/>
    <cellStyle name="Normal 5 3 3 3 2 2 3 2 2" xfId="45955" xr:uid="{00000000-0005-0000-0000-0000F7AF0000}"/>
    <cellStyle name="Normal 5 3 3 3 2 2 3 3" xfId="45956" xr:uid="{00000000-0005-0000-0000-0000F8AF0000}"/>
    <cellStyle name="Normal 5 3 3 3 2 2 3 3 2" xfId="45957" xr:uid="{00000000-0005-0000-0000-0000F9AF0000}"/>
    <cellStyle name="Normal 5 3 3 3 2 2 3 3 2 2" xfId="45958" xr:uid="{00000000-0005-0000-0000-0000FAAF0000}"/>
    <cellStyle name="Normal 5 3 3 3 2 2 3 3 3" xfId="45959" xr:uid="{00000000-0005-0000-0000-0000FBAF0000}"/>
    <cellStyle name="Normal 5 3 3 3 2 2 3 4" xfId="45960" xr:uid="{00000000-0005-0000-0000-0000FCAF0000}"/>
    <cellStyle name="Normal 5 3 3 3 2 2 4" xfId="45961" xr:uid="{00000000-0005-0000-0000-0000FDAF0000}"/>
    <cellStyle name="Normal 5 3 3 3 2 2 4 2" xfId="45962" xr:uid="{00000000-0005-0000-0000-0000FEAF0000}"/>
    <cellStyle name="Normal 5 3 3 3 2 2 4 2 2" xfId="45963" xr:uid="{00000000-0005-0000-0000-0000FFAF0000}"/>
    <cellStyle name="Normal 5 3 3 3 2 2 4 3" xfId="45964" xr:uid="{00000000-0005-0000-0000-000000B00000}"/>
    <cellStyle name="Normal 5 3 3 3 2 2 4 3 2" xfId="45965" xr:uid="{00000000-0005-0000-0000-000001B00000}"/>
    <cellStyle name="Normal 5 3 3 3 2 2 4 3 2 2" xfId="45966" xr:uid="{00000000-0005-0000-0000-000002B00000}"/>
    <cellStyle name="Normal 5 3 3 3 2 2 4 3 3" xfId="45967" xr:uid="{00000000-0005-0000-0000-000003B00000}"/>
    <cellStyle name="Normal 5 3 3 3 2 2 4 4" xfId="45968" xr:uid="{00000000-0005-0000-0000-000004B00000}"/>
    <cellStyle name="Normal 5 3 3 3 2 2 5" xfId="45969" xr:uid="{00000000-0005-0000-0000-000005B00000}"/>
    <cellStyle name="Normal 5 3 3 3 2 2 5 2" xfId="45970" xr:uid="{00000000-0005-0000-0000-000006B00000}"/>
    <cellStyle name="Normal 5 3 3 3 2 2 6" xfId="45971" xr:uid="{00000000-0005-0000-0000-000007B00000}"/>
    <cellStyle name="Normal 5 3 3 3 2 2 6 2" xfId="45972" xr:uid="{00000000-0005-0000-0000-000008B00000}"/>
    <cellStyle name="Normal 5 3 3 3 2 2 6 2 2" xfId="45973" xr:uid="{00000000-0005-0000-0000-000009B00000}"/>
    <cellStyle name="Normal 5 3 3 3 2 2 6 3" xfId="45974" xr:uid="{00000000-0005-0000-0000-00000AB00000}"/>
    <cellStyle name="Normal 5 3 3 3 2 2 7" xfId="45975" xr:uid="{00000000-0005-0000-0000-00000BB00000}"/>
    <cellStyle name="Normal 5 3 3 3 2 2 7 2" xfId="45976" xr:uid="{00000000-0005-0000-0000-00000CB00000}"/>
    <cellStyle name="Normal 5 3 3 3 2 2 8" xfId="45977" xr:uid="{00000000-0005-0000-0000-00000DB00000}"/>
    <cellStyle name="Normal 5 3 3 3 2 3" xfId="45978" xr:uid="{00000000-0005-0000-0000-00000EB00000}"/>
    <cellStyle name="Normal 5 3 3 3 2 3 2" xfId="45979" xr:uid="{00000000-0005-0000-0000-00000FB00000}"/>
    <cellStyle name="Normal 5 3 3 3 2 3 2 2" xfId="45980" xr:uid="{00000000-0005-0000-0000-000010B00000}"/>
    <cellStyle name="Normal 5 3 3 3 2 3 2 2 2" xfId="45981" xr:uid="{00000000-0005-0000-0000-000011B00000}"/>
    <cellStyle name="Normal 5 3 3 3 2 3 2 3" xfId="45982" xr:uid="{00000000-0005-0000-0000-000012B00000}"/>
    <cellStyle name="Normal 5 3 3 3 2 3 2 3 2" xfId="45983" xr:uid="{00000000-0005-0000-0000-000013B00000}"/>
    <cellStyle name="Normal 5 3 3 3 2 3 2 3 2 2" xfId="45984" xr:uid="{00000000-0005-0000-0000-000014B00000}"/>
    <cellStyle name="Normal 5 3 3 3 2 3 2 3 3" xfId="45985" xr:uid="{00000000-0005-0000-0000-000015B00000}"/>
    <cellStyle name="Normal 5 3 3 3 2 3 2 4" xfId="45986" xr:uid="{00000000-0005-0000-0000-000016B00000}"/>
    <cellStyle name="Normal 5 3 3 3 2 3 3" xfId="45987" xr:uid="{00000000-0005-0000-0000-000017B00000}"/>
    <cellStyle name="Normal 5 3 3 3 2 3 3 2" xfId="45988" xr:uid="{00000000-0005-0000-0000-000018B00000}"/>
    <cellStyle name="Normal 5 3 3 3 2 3 4" xfId="45989" xr:uid="{00000000-0005-0000-0000-000019B00000}"/>
    <cellStyle name="Normal 5 3 3 3 2 3 4 2" xfId="45990" xr:uid="{00000000-0005-0000-0000-00001AB00000}"/>
    <cellStyle name="Normal 5 3 3 3 2 3 4 2 2" xfId="45991" xr:uid="{00000000-0005-0000-0000-00001BB00000}"/>
    <cellStyle name="Normal 5 3 3 3 2 3 4 3" xfId="45992" xr:uid="{00000000-0005-0000-0000-00001CB00000}"/>
    <cellStyle name="Normal 5 3 3 3 2 3 5" xfId="45993" xr:uid="{00000000-0005-0000-0000-00001DB00000}"/>
    <cellStyle name="Normal 5 3 3 3 2 4" xfId="45994" xr:uid="{00000000-0005-0000-0000-00001EB00000}"/>
    <cellStyle name="Normal 5 3 3 3 2 4 2" xfId="45995" xr:uid="{00000000-0005-0000-0000-00001FB00000}"/>
    <cellStyle name="Normal 5 3 3 3 2 4 2 2" xfId="45996" xr:uid="{00000000-0005-0000-0000-000020B00000}"/>
    <cellStyle name="Normal 5 3 3 3 2 4 3" xfId="45997" xr:uid="{00000000-0005-0000-0000-000021B00000}"/>
    <cellStyle name="Normal 5 3 3 3 2 4 3 2" xfId="45998" xr:uid="{00000000-0005-0000-0000-000022B00000}"/>
    <cellStyle name="Normal 5 3 3 3 2 4 3 2 2" xfId="45999" xr:uid="{00000000-0005-0000-0000-000023B00000}"/>
    <cellStyle name="Normal 5 3 3 3 2 4 3 3" xfId="46000" xr:uid="{00000000-0005-0000-0000-000024B00000}"/>
    <cellStyle name="Normal 5 3 3 3 2 4 4" xfId="46001" xr:uid="{00000000-0005-0000-0000-000025B00000}"/>
    <cellStyle name="Normal 5 3 3 3 2 5" xfId="46002" xr:uid="{00000000-0005-0000-0000-000026B00000}"/>
    <cellStyle name="Normal 5 3 3 3 2 5 2" xfId="46003" xr:uid="{00000000-0005-0000-0000-000027B00000}"/>
    <cellStyle name="Normal 5 3 3 3 2 5 2 2" xfId="46004" xr:uid="{00000000-0005-0000-0000-000028B00000}"/>
    <cellStyle name="Normal 5 3 3 3 2 5 3" xfId="46005" xr:uid="{00000000-0005-0000-0000-000029B00000}"/>
    <cellStyle name="Normal 5 3 3 3 2 5 3 2" xfId="46006" xr:uid="{00000000-0005-0000-0000-00002AB00000}"/>
    <cellStyle name="Normal 5 3 3 3 2 5 3 2 2" xfId="46007" xr:uid="{00000000-0005-0000-0000-00002BB00000}"/>
    <cellStyle name="Normal 5 3 3 3 2 5 3 3" xfId="46008" xr:uid="{00000000-0005-0000-0000-00002CB00000}"/>
    <cellStyle name="Normal 5 3 3 3 2 5 4" xfId="46009" xr:uid="{00000000-0005-0000-0000-00002DB00000}"/>
    <cellStyle name="Normal 5 3 3 3 2 6" xfId="46010" xr:uid="{00000000-0005-0000-0000-00002EB00000}"/>
    <cellStyle name="Normal 5 3 3 3 2 6 2" xfId="46011" xr:uid="{00000000-0005-0000-0000-00002FB00000}"/>
    <cellStyle name="Normal 5 3 3 3 2 7" xfId="46012" xr:uid="{00000000-0005-0000-0000-000030B00000}"/>
    <cellStyle name="Normal 5 3 3 3 2 7 2" xfId="46013" xr:uid="{00000000-0005-0000-0000-000031B00000}"/>
    <cellStyle name="Normal 5 3 3 3 2 7 2 2" xfId="46014" xr:uid="{00000000-0005-0000-0000-000032B00000}"/>
    <cellStyle name="Normal 5 3 3 3 2 7 3" xfId="46015" xr:uid="{00000000-0005-0000-0000-000033B00000}"/>
    <cellStyle name="Normal 5 3 3 3 2 8" xfId="46016" xr:uid="{00000000-0005-0000-0000-000034B00000}"/>
    <cellStyle name="Normal 5 3 3 3 2 8 2" xfId="46017" xr:uid="{00000000-0005-0000-0000-000035B00000}"/>
    <cellStyle name="Normal 5 3 3 3 2 9" xfId="46018" xr:uid="{00000000-0005-0000-0000-000036B00000}"/>
    <cellStyle name="Normal 5 3 3 3 3" xfId="46019" xr:uid="{00000000-0005-0000-0000-000037B00000}"/>
    <cellStyle name="Normal 5 3 3 3 3 2" xfId="46020" xr:uid="{00000000-0005-0000-0000-000038B00000}"/>
    <cellStyle name="Normal 5 3 3 3 3 2 2" xfId="46021" xr:uid="{00000000-0005-0000-0000-000039B00000}"/>
    <cellStyle name="Normal 5 3 3 3 3 2 2 2" xfId="46022" xr:uid="{00000000-0005-0000-0000-00003AB00000}"/>
    <cellStyle name="Normal 5 3 3 3 3 2 2 2 2" xfId="46023" xr:uid="{00000000-0005-0000-0000-00003BB00000}"/>
    <cellStyle name="Normal 5 3 3 3 3 2 2 3" xfId="46024" xr:uid="{00000000-0005-0000-0000-00003CB00000}"/>
    <cellStyle name="Normal 5 3 3 3 3 2 2 3 2" xfId="46025" xr:uid="{00000000-0005-0000-0000-00003DB00000}"/>
    <cellStyle name="Normal 5 3 3 3 3 2 2 3 2 2" xfId="46026" xr:uid="{00000000-0005-0000-0000-00003EB00000}"/>
    <cellStyle name="Normal 5 3 3 3 3 2 2 3 3" xfId="46027" xr:uid="{00000000-0005-0000-0000-00003FB00000}"/>
    <cellStyle name="Normal 5 3 3 3 3 2 2 4" xfId="46028" xr:uid="{00000000-0005-0000-0000-000040B00000}"/>
    <cellStyle name="Normal 5 3 3 3 3 2 3" xfId="46029" xr:uid="{00000000-0005-0000-0000-000041B00000}"/>
    <cellStyle name="Normal 5 3 3 3 3 2 3 2" xfId="46030" xr:uid="{00000000-0005-0000-0000-000042B00000}"/>
    <cellStyle name="Normal 5 3 3 3 3 2 4" xfId="46031" xr:uid="{00000000-0005-0000-0000-000043B00000}"/>
    <cellStyle name="Normal 5 3 3 3 3 2 4 2" xfId="46032" xr:uid="{00000000-0005-0000-0000-000044B00000}"/>
    <cellStyle name="Normal 5 3 3 3 3 2 4 2 2" xfId="46033" xr:uid="{00000000-0005-0000-0000-000045B00000}"/>
    <cellStyle name="Normal 5 3 3 3 3 2 4 3" xfId="46034" xr:uid="{00000000-0005-0000-0000-000046B00000}"/>
    <cellStyle name="Normal 5 3 3 3 3 2 5" xfId="46035" xr:uid="{00000000-0005-0000-0000-000047B00000}"/>
    <cellStyle name="Normal 5 3 3 3 3 3" xfId="46036" xr:uid="{00000000-0005-0000-0000-000048B00000}"/>
    <cellStyle name="Normal 5 3 3 3 3 3 2" xfId="46037" xr:uid="{00000000-0005-0000-0000-000049B00000}"/>
    <cellStyle name="Normal 5 3 3 3 3 3 2 2" xfId="46038" xr:uid="{00000000-0005-0000-0000-00004AB00000}"/>
    <cellStyle name="Normal 5 3 3 3 3 3 3" xfId="46039" xr:uid="{00000000-0005-0000-0000-00004BB00000}"/>
    <cellStyle name="Normal 5 3 3 3 3 3 3 2" xfId="46040" xr:uid="{00000000-0005-0000-0000-00004CB00000}"/>
    <cellStyle name="Normal 5 3 3 3 3 3 3 2 2" xfId="46041" xr:uid="{00000000-0005-0000-0000-00004DB00000}"/>
    <cellStyle name="Normal 5 3 3 3 3 3 3 3" xfId="46042" xr:uid="{00000000-0005-0000-0000-00004EB00000}"/>
    <cellStyle name="Normal 5 3 3 3 3 3 4" xfId="46043" xr:uid="{00000000-0005-0000-0000-00004FB00000}"/>
    <cellStyle name="Normal 5 3 3 3 3 4" xfId="46044" xr:uid="{00000000-0005-0000-0000-000050B00000}"/>
    <cellStyle name="Normal 5 3 3 3 3 4 2" xfId="46045" xr:uid="{00000000-0005-0000-0000-000051B00000}"/>
    <cellStyle name="Normal 5 3 3 3 3 4 2 2" xfId="46046" xr:uid="{00000000-0005-0000-0000-000052B00000}"/>
    <cellStyle name="Normal 5 3 3 3 3 4 3" xfId="46047" xr:uid="{00000000-0005-0000-0000-000053B00000}"/>
    <cellStyle name="Normal 5 3 3 3 3 4 3 2" xfId="46048" xr:uid="{00000000-0005-0000-0000-000054B00000}"/>
    <cellStyle name="Normal 5 3 3 3 3 4 3 2 2" xfId="46049" xr:uid="{00000000-0005-0000-0000-000055B00000}"/>
    <cellStyle name="Normal 5 3 3 3 3 4 3 3" xfId="46050" xr:uid="{00000000-0005-0000-0000-000056B00000}"/>
    <cellStyle name="Normal 5 3 3 3 3 4 4" xfId="46051" xr:uid="{00000000-0005-0000-0000-000057B00000}"/>
    <cellStyle name="Normal 5 3 3 3 3 5" xfId="46052" xr:uid="{00000000-0005-0000-0000-000058B00000}"/>
    <cellStyle name="Normal 5 3 3 3 3 5 2" xfId="46053" xr:uid="{00000000-0005-0000-0000-000059B00000}"/>
    <cellStyle name="Normal 5 3 3 3 3 6" xfId="46054" xr:uid="{00000000-0005-0000-0000-00005AB00000}"/>
    <cellStyle name="Normal 5 3 3 3 3 6 2" xfId="46055" xr:uid="{00000000-0005-0000-0000-00005BB00000}"/>
    <cellStyle name="Normal 5 3 3 3 3 6 2 2" xfId="46056" xr:uid="{00000000-0005-0000-0000-00005CB00000}"/>
    <cellStyle name="Normal 5 3 3 3 3 6 3" xfId="46057" xr:uid="{00000000-0005-0000-0000-00005DB00000}"/>
    <cellStyle name="Normal 5 3 3 3 3 7" xfId="46058" xr:uid="{00000000-0005-0000-0000-00005EB00000}"/>
    <cellStyle name="Normal 5 3 3 3 3 7 2" xfId="46059" xr:uid="{00000000-0005-0000-0000-00005FB00000}"/>
    <cellStyle name="Normal 5 3 3 3 3 8" xfId="46060" xr:uid="{00000000-0005-0000-0000-000060B00000}"/>
    <cellStyle name="Normal 5 3 3 3 4" xfId="46061" xr:uid="{00000000-0005-0000-0000-000061B00000}"/>
    <cellStyle name="Normal 5 3 3 3 4 2" xfId="46062" xr:uid="{00000000-0005-0000-0000-000062B00000}"/>
    <cellStyle name="Normal 5 3 3 3 4 2 2" xfId="46063" xr:uid="{00000000-0005-0000-0000-000063B00000}"/>
    <cellStyle name="Normal 5 3 3 3 4 2 2 2" xfId="46064" xr:uid="{00000000-0005-0000-0000-000064B00000}"/>
    <cellStyle name="Normal 5 3 3 3 4 2 3" xfId="46065" xr:uid="{00000000-0005-0000-0000-000065B00000}"/>
    <cellStyle name="Normal 5 3 3 3 4 2 3 2" xfId="46066" xr:uid="{00000000-0005-0000-0000-000066B00000}"/>
    <cellStyle name="Normal 5 3 3 3 4 2 3 2 2" xfId="46067" xr:uid="{00000000-0005-0000-0000-000067B00000}"/>
    <cellStyle name="Normal 5 3 3 3 4 2 3 3" xfId="46068" xr:uid="{00000000-0005-0000-0000-000068B00000}"/>
    <cellStyle name="Normal 5 3 3 3 4 2 4" xfId="46069" xr:uid="{00000000-0005-0000-0000-000069B00000}"/>
    <cellStyle name="Normal 5 3 3 3 4 3" xfId="46070" xr:uid="{00000000-0005-0000-0000-00006AB00000}"/>
    <cellStyle name="Normal 5 3 3 3 4 3 2" xfId="46071" xr:uid="{00000000-0005-0000-0000-00006BB00000}"/>
    <cellStyle name="Normal 5 3 3 3 4 4" xfId="46072" xr:uid="{00000000-0005-0000-0000-00006CB00000}"/>
    <cellStyle name="Normal 5 3 3 3 4 4 2" xfId="46073" xr:uid="{00000000-0005-0000-0000-00006DB00000}"/>
    <cellStyle name="Normal 5 3 3 3 4 4 2 2" xfId="46074" xr:uid="{00000000-0005-0000-0000-00006EB00000}"/>
    <cellStyle name="Normal 5 3 3 3 4 4 3" xfId="46075" xr:uid="{00000000-0005-0000-0000-00006FB00000}"/>
    <cellStyle name="Normal 5 3 3 3 4 5" xfId="46076" xr:uid="{00000000-0005-0000-0000-000070B00000}"/>
    <cellStyle name="Normal 5 3 3 3 5" xfId="46077" xr:uid="{00000000-0005-0000-0000-000071B00000}"/>
    <cellStyle name="Normal 5 3 3 3 5 2" xfId="46078" xr:uid="{00000000-0005-0000-0000-000072B00000}"/>
    <cellStyle name="Normal 5 3 3 3 5 2 2" xfId="46079" xr:uid="{00000000-0005-0000-0000-000073B00000}"/>
    <cellStyle name="Normal 5 3 3 3 5 3" xfId="46080" xr:uid="{00000000-0005-0000-0000-000074B00000}"/>
    <cellStyle name="Normal 5 3 3 3 5 3 2" xfId="46081" xr:uid="{00000000-0005-0000-0000-000075B00000}"/>
    <cellStyle name="Normal 5 3 3 3 5 3 2 2" xfId="46082" xr:uid="{00000000-0005-0000-0000-000076B00000}"/>
    <cellStyle name="Normal 5 3 3 3 5 3 3" xfId="46083" xr:uid="{00000000-0005-0000-0000-000077B00000}"/>
    <cellStyle name="Normal 5 3 3 3 5 4" xfId="46084" xr:uid="{00000000-0005-0000-0000-000078B00000}"/>
    <cellStyle name="Normal 5 3 3 3 6" xfId="46085" xr:uid="{00000000-0005-0000-0000-000079B00000}"/>
    <cellStyle name="Normal 5 3 3 3 6 2" xfId="46086" xr:uid="{00000000-0005-0000-0000-00007AB00000}"/>
    <cellStyle name="Normal 5 3 3 3 6 2 2" xfId="46087" xr:uid="{00000000-0005-0000-0000-00007BB00000}"/>
    <cellStyle name="Normal 5 3 3 3 6 3" xfId="46088" xr:uid="{00000000-0005-0000-0000-00007CB00000}"/>
    <cellStyle name="Normal 5 3 3 3 6 3 2" xfId="46089" xr:uid="{00000000-0005-0000-0000-00007DB00000}"/>
    <cellStyle name="Normal 5 3 3 3 6 3 2 2" xfId="46090" xr:uid="{00000000-0005-0000-0000-00007EB00000}"/>
    <cellStyle name="Normal 5 3 3 3 6 3 3" xfId="46091" xr:uid="{00000000-0005-0000-0000-00007FB00000}"/>
    <cellStyle name="Normal 5 3 3 3 6 4" xfId="46092" xr:uid="{00000000-0005-0000-0000-000080B00000}"/>
    <cellStyle name="Normal 5 3 3 3 7" xfId="46093" xr:uid="{00000000-0005-0000-0000-000081B00000}"/>
    <cellStyle name="Normal 5 3 3 3 7 2" xfId="46094" xr:uid="{00000000-0005-0000-0000-000082B00000}"/>
    <cellStyle name="Normal 5 3 3 3 8" xfId="46095" xr:uid="{00000000-0005-0000-0000-000083B00000}"/>
    <cellStyle name="Normal 5 3 3 3 8 2" xfId="46096" xr:uid="{00000000-0005-0000-0000-000084B00000}"/>
    <cellStyle name="Normal 5 3 3 3 8 2 2" xfId="46097" xr:uid="{00000000-0005-0000-0000-000085B00000}"/>
    <cellStyle name="Normal 5 3 3 3 8 3" xfId="46098" xr:uid="{00000000-0005-0000-0000-000086B00000}"/>
    <cellStyle name="Normal 5 3 3 3 9" xfId="46099" xr:uid="{00000000-0005-0000-0000-000087B00000}"/>
    <cellStyle name="Normal 5 3 3 3 9 2" xfId="46100" xr:uid="{00000000-0005-0000-0000-000088B00000}"/>
    <cellStyle name="Normal 5 3 3 4" xfId="46101" xr:uid="{00000000-0005-0000-0000-000089B00000}"/>
    <cellStyle name="Normal 5 3 3 4 10" xfId="46102" xr:uid="{00000000-0005-0000-0000-00008AB00000}"/>
    <cellStyle name="Normal 5 3 3 4 11" xfId="46103" xr:uid="{00000000-0005-0000-0000-00008BB00000}"/>
    <cellStyle name="Normal 5 3 3 4 2" xfId="46104" xr:uid="{00000000-0005-0000-0000-00008CB00000}"/>
    <cellStyle name="Normal 5 3 3 4 2 2" xfId="46105" xr:uid="{00000000-0005-0000-0000-00008DB00000}"/>
    <cellStyle name="Normal 5 3 3 4 2 2 2" xfId="46106" xr:uid="{00000000-0005-0000-0000-00008EB00000}"/>
    <cellStyle name="Normal 5 3 3 4 2 2 2 2" xfId="46107" xr:uid="{00000000-0005-0000-0000-00008FB00000}"/>
    <cellStyle name="Normal 5 3 3 4 2 2 2 2 2" xfId="46108" xr:uid="{00000000-0005-0000-0000-000090B00000}"/>
    <cellStyle name="Normal 5 3 3 4 2 2 2 2 2 2" xfId="46109" xr:uid="{00000000-0005-0000-0000-000091B00000}"/>
    <cellStyle name="Normal 5 3 3 4 2 2 2 2 3" xfId="46110" xr:uid="{00000000-0005-0000-0000-000092B00000}"/>
    <cellStyle name="Normal 5 3 3 4 2 2 2 2 3 2" xfId="46111" xr:uid="{00000000-0005-0000-0000-000093B00000}"/>
    <cellStyle name="Normal 5 3 3 4 2 2 2 2 3 2 2" xfId="46112" xr:uid="{00000000-0005-0000-0000-000094B00000}"/>
    <cellStyle name="Normal 5 3 3 4 2 2 2 2 3 3" xfId="46113" xr:uid="{00000000-0005-0000-0000-000095B00000}"/>
    <cellStyle name="Normal 5 3 3 4 2 2 2 2 4" xfId="46114" xr:uid="{00000000-0005-0000-0000-000096B00000}"/>
    <cellStyle name="Normal 5 3 3 4 2 2 2 3" xfId="46115" xr:uid="{00000000-0005-0000-0000-000097B00000}"/>
    <cellStyle name="Normal 5 3 3 4 2 2 2 3 2" xfId="46116" xr:uid="{00000000-0005-0000-0000-000098B00000}"/>
    <cellStyle name="Normal 5 3 3 4 2 2 2 4" xfId="46117" xr:uid="{00000000-0005-0000-0000-000099B00000}"/>
    <cellStyle name="Normal 5 3 3 4 2 2 2 4 2" xfId="46118" xr:uid="{00000000-0005-0000-0000-00009AB00000}"/>
    <cellStyle name="Normal 5 3 3 4 2 2 2 4 2 2" xfId="46119" xr:uid="{00000000-0005-0000-0000-00009BB00000}"/>
    <cellStyle name="Normal 5 3 3 4 2 2 2 4 3" xfId="46120" xr:uid="{00000000-0005-0000-0000-00009CB00000}"/>
    <cellStyle name="Normal 5 3 3 4 2 2 2 5" xfId="46121" xr:uid="{00000000-0005-0000-0000-00009DB00000}"/>
    <cellStyle name="Normal 5 3 3 4 2 2 3" xfId="46122" xr:uid="{00000000-0005-0000-0000-00009EB00000}"/>
    <cellStyle name="Normal 5 3 3 4 2 2 3 2" xfId="46123" xr:uid="{00000000-0005-0000-0000-00009FB00000}"/>
    <cellStyle name="Normal 5 3 3 4 2 2 3 2 2" xfId="46124" xr:uid="{00000000-0005-0000-0000-0000A0B00000}"/>
    <cellStyle name="Normal 5 3 3 4 2 2 3 3" xfId="46125" xr:uid="{00000000-0005-0000-0000-0000A1B00000}"/>
    <cellStyle name="Normal 5 3 3 4 2 2 3 3 2" xfId="46126" xr:uid="{00000000-0005-0000-0000-0000A2B00000}"/>
    <cellStyle name="Normal 5 3 3 4 2 2 3 3 2 2" xfId="46127" xr:uid="{00000000-0005-0000-0000-0000A3B00000}"/>
    <cellStyle name="Normal 5 3 3 4 2 2 3 3 3" xfId="46128" xr:uid="{00000000-0005-0000-0000-0000A4B00000}"/>
    <cellStyle name="Normal 5 3 3 4 2 2 3 4" xfId="46129" xr:uid="{00000000-0005-0000-0000-0000A5B00000}"/>
    <cellStyle name="Normal 5 3 3 4 2 2 4" xfId="46130" xr:uid="{00000000-0005-0000-0000-0000A6B00000}"/>
    <cellStyle name="Normal 5 3 3 4 2 2 4 2" xfId="46131" xr:uid="{00000000-0005-0000-0000-0000A7B00000}"/>
    <cellStyle name="Normal 5 3 3 4 2 2 4 2 2" xfId="46132" xr:uid="{00000000-0005-0000-0000-0000A8B00000}"/>
    <cellStyle name="Normal 5 3 3 4 2 2 4 3" xfId="46133" xr:uid="{00000000-0005-0000-0000-0000A9B00000}"/>
    <cellStyle name="Normal 5 3 3 4 2 2 4 3 2" xfId="46134" xr:uid="{00000000-0005-0000-0000-0000AAB00000}"/>
    <cellStyle name="Normal 5 3 3 4 2 2 4 3 2 2" xfId="46135" xr:uid="{00000000-0005-0000-0000-0000ABB00000}"/>
    <cellStyle name="Normal 5 3 3 4 2 2 4 3 3" xfId="46136" xr:uid="{00000000-0005-0000-0000-0000ACB00000}"/>
    <cellStyle name="Normal 5 3 3 4 2 2 4 4" xfId="46137" xr:uid="{00000000-0005-0000-0000-0000ADB00000}"/>
    <cellStyle name="Normal 5 3 3 4 2 2 5" xfId="46138" xr:uid="{00000000-0005-0000-0000-0000AEB00000}"/>
    <cellStyle name="Normal 5 3 3 4 2 2 5 2" xfId="46139" xr:uid="{00000000-0005-0000-0000-0000AFB00000}"/>
    <cellStyle name="Normal 5 3 3 4 2 2 6" xfId="46140" xr:uid="{00000000-0005-0000-0000-0000B0B00000}"/>
    <cellStyle name="Normal 5 3 3 4 2 2 6 2" xfId="46141" xr:uid="{00000000-0005-0000-0000-0000B1B00000}"/>
    <cellStyle name="Normal 5 3 3 4 2 2 6 2 2" xfId="46142" xr:uid="{00000000-0005-0000-0000-0000B2B00000}"/>
    <cellStyle name="Normal 5 3 3 4 2 2 6 3" xfId="46143" xr:uid="{00000000-0005-0000-0000-0000B3B00000}"/>
    <cellStyle name="Normal 5 3 3 4 2 2 7" xfId="46144" xr:uid="{00000000-0005-0000-0000-0000B4B00000}"/>
    <cellStyle name="Normal 5 3 3 4 2 2 7 2" xfId="46145" xr:uid="{00000000-0005-0000-0000-0000B5B00000}"/>
    <cellStyle name="Normal 5 3 3 4 2 2 8" xfId="46146" xr:uid="{00000000-0005-0000-0000-0000B6B00000}"/>
    <cellStyle name="Normal 5 3 3 4 2 3" xfId="46147" xr:uid="{00000000-0005-0000-0000-0000B7B00000}"/>
    <cellStyle name="Normal 5 3 3 4 2 3 2" xfId="46148" xr:uid="{00000000-0005-0000-0000-0000B8B00000}"/>
    <cellStyle name="Normal 5 3 3 4 2 3 2 2" xfId="46149" xr:uid="{00000000-0005-0000-0000-0000B9B00000}"/>
    <cellStyle name="Normal 5 3 3 4 2 3 2 2 2" xfId="46150" xr:uid="{00000000-0005-0000-0000-0000BAB00000}"/>
    <cellStyle name="Normal 5 3 3 4 2 3 2 3" xfId="46151" xr:uid="{00000000-0005-0000-0000-0000BBB00000}"/>
    <cellStyle name="Normal 5 3 3 4 2 3 2 3 2" xfId="46152" xr:uid="{00000000-0005-0000-0000-0000BCB00000}"/>
    <cellStyle name="Normal 5 3 3 4 2 3 2 3 2 2" xfId="46153" xr:uid="{00000000-0005-0000-0000-0000BDB00000}"/>
    <cellStyle name="Normal 5 3 3 4 2 3 2 3 3" xfId="46154" xr:uid="{00000000-0005-0000-0000-0000BEB00000}"/>
    <cellStyle name="Normal 5 3 3 4 2 3 2 4" xfId="46155" xr:uid="{00000000-0005-0000-0000-0000BFB00000}"/>
    <cellStyle name="Normal 5 3 3 4 2 3 3" xfId="46156" xr:uid="{00000000-0005-0000-0000-0000C0B00000}"/>
    <cellStyle name="Normal 5 3 3 4 2 3 3 2" xfId="46157" xr:uid="{00000000-0005-0000-0000-0000C1B00000}"/>
    <cellStyle name="Normal 5 3 3 4 2 3 4" xfId="46158" xr:uid="{00000000-0005-0000-0000-0000C2B00000}"/>
    <cellStyle name="Normal 5 3 3 4 2 3 4 2" xfId="46159" xr:uid="{00000000-0005-0000-0000-0000C3B00000}"/>
    <cellStyle name="Normal 5 3 3 4 2 3 4 2 2" xfId="46160" xr:uid="{00000000-0005-0000-0000-0000C4B00000}"/>
    <cellStyle name="Normal 5 3 3 4 2 3 4 3" xfId="46161" xr:uid="{00000000-0005-0000-0000-0000C5B00000}"/>
    <cellStyle name="Normal 5 3 3 4 2 3 5" xfId="46162" xr:uid="{00000000-0005-0000-0000-0000C6B00000}"/>
    <cellStyle name="Normal 5 3 3 4 2 4" xfId="46163" xr:uid="{00000000-0005-0000-0000-0000C7B00000}"/>
    <cellStyle name="Normal 5 3 3 4 2 4 2" xfId="46164" xr:uid="{00000000-0005-0000-0000-0000C8B00000}"/>
    <cellStyle name="Normal 5 3 3 4 2 4 2 2" xfId="46165" xr:uid="{00000000-0005-0000-0000-0000C9B00000}"/>
    <cellStyle name="Normal 5 3 3 4 2 4 3" xfId="46166" xr:uid="{00000000-0005-0000-0000-0000CAB00000}"/>
    <cellStyle name="Normal 5 3 3 4 2 4 3 2" xfId="46167" xr:uid="{00000000-0005-0000-0000-0000CBB00000}"/>
    <cellStyle name="Normal 5 3 3 4 2 4 3 2 2" xfId="46168" xr:uid="{00000000-0005-0000-0000-0000CCB00000}"/>
    <cellStyle name="Normal 5 3 3 4 2 4 3 3" xfId="46169" xr:uid="{00000000-0005-0000-0000-0000CDB00000}"/>
    <cellStyle name="Normal 5 3 3 4 2 4 4" xfId="46170" xr:uid="{00000000-0005-0000-0000-0000CEB00000}"/>
    <cellStyle name="Normal 5 3 3 4 2 5" xfId="46171" xr:uid="{00000000-0005-0000-0000-0000CFB00000}"/>
    <cellStyle name="Normal 5 3 3 4 2 5 2" xfId="46172" xr:uid="{00000000-0005-0000-0000-0000D0B00000}"/>
    <cellStyle name="Normal 5 3 3 4 2 5 2 2" xfId="46173" xr:uid="{00000000-0005-0000-0000-0000D1B00000}"/>
    <cellStyle name="Normal 5 3 3 4 2 5 3" xfId="46174" xr:uid="{00000000-0005-0000-0000-0000D2B00000}"/>
    <cellStyle name="Normal 5 3 3 4 2 5 3 2" xfId="46175" xr:uid="{00000000-0005-0000-0000-0000D3B00000}"/>
    <cellStyle name="Normal 5 3 3 4 2 5 3 2 2" xfId="46176" xr:uid="{00000000-0005-0000-0000-0000D4B00000}"/>
    <cellStyle name="Normal 5 3 3 4 2 5 3 3" xfId="46177" xr:uid="{00000000-0005-0000-0000-0000D5B00000}"/>
    <cellStyle name="Normal 5 3 3 4 2 5 4" xfId="46178" xr:uid="{00000000-0005-0000-0000-0000D6B00000}"/>
    <cellStyle name="Normal 5 3 3 4 2 6" xfId="46179" xr:uid="{00000000-0005-0000-0000-0000D7B00000}"/>
    <cellStyle name="Normal 5 3 3 4 2 6 2" xfId="46180" xr:uid="{00000000-0005-0000-0000-0000D8B00000}"/>
    <cellStyle name="Normal 5 3 3 4 2 7" xfId="46181" xr:uid="{00000000-0005-0000-0000-0000D9B00000}"/>
    <cellStyle name="Normal 5 3 3 4 2 7 2" xfId="46182" xr:uid="{00000000-0005-0000-0000-0000DAB00000}"/>
    <cellStyle name="Normal 5 3 3 4 2 7 2 2" xfId="46183" xr:uid="{00000000-0005-0000-0000-0000DBB00000}"/>
    <cellStyle name="Normal 5 3 3 4 2 7 3" xfId="46184" xr:uid="{00000000-0005-0000-0000-0000DCB00000}"/>
    <cellStyle name="Normal 5 3 3 4 2 8" xfId="46185" xr:uid="{00000000-0005-0000-0000-0000DDB00000}"/>
    <cellStyle name="Normal 5 3 3 4 2 8 2" xfId="46186" xr:uid="{00000000-0005-0000-0000-0000DEB00000}"/>
    <cellStyle name="Normal 5 3 3 4 2 9" xfId="46187" xr:uid="{00000000-0005-0000-0000-0000DFB00000}"/>
    <cellStyle name="Normal 5 3 3 4 3" xfId="46188" xr:uid="{00000000-0005-0000-0000-0000E0B00000}"/>
    <cellStyle name="Normal 5 3 3 4 3 2" xfId="46189" xr:uid="{00000000-0005-0000-0000-0000E1B00000}"/>
    <cellStyle name="Normal 5 3 3 4 3 2 2" xfId="46190" xr:uid="{00000000-0005-0000-0000-0000E2B00000}"/>
    <cellStyle name="Normal 5 3 3 4 3 2 2 2" xfId="46191" xr:uid="{00000000-0005-0000-0000-0000E3B00000}"/>
    <cellStyle name="Normal 5 3 3 4 3 2 2 2 2" xfId="46192" xr:uid="{00000000-0005-0000-0000-0000E4B00000}"/>
    <cellStyle name="Normal 5 3 3 4 3 2 2 3" xfId="46193" xr:uid="{00000000-0005-0000-0000-0000E5B00000}"/>
    <cellStyle name="Normal 5 3 3 4 3 2 2 3 2" xfId="46194" xr:uid="{00000000-0005-0000-0000-0000E6B00000}"/>
    <cellStyle name="Normal 5 3 3 4 3 2 2 3 2 2" xfId="46195" xr:uid="{00000000-0005-0000-0000-0000E7B00000}"/>
    <cellStyle name="Normal 5 3 3 4 3 2 2 3 3" xfId="46196" xr:uid="{00000000-0005-0000-0000-0000E8B00000}"/>
    <cellStyle name="Normal 5 3 3 4 3 2 2 4" xfId="46197" xr:uid="{00000000-0005-0000-0000-0000E9B00000}"/>
    <cellStyle name="Normal 5 3 3 4 3 2 3" xfId="46198" xr:uid="{00000000-0005-0000-0000-0000EAB00000}"/>
    <cellStyle name="Normal 5 3 3 4 3 2 3 2" xfId="46199" xr:uid="{00000000-0005-0000-0000-0000EBB00000}"/>
    <cellStyle name="Normal 5 3 3 4 3 2 4" xfId="46200" xr:uid="{00000000-0005-0000-0000-0000ECB00000}"/>
    <cellStyle name="Normal 5 3 3 4 3 2 4 2" xfId="46201" xr:uid="{00000000-0005-0000-0000-0000EDB00000}"/>
    <cellStyle name="Normal 5 3 3 4 3 2 4 2 2" xfId="46202" xr:uid="{00000000-0005-0000-0000-0000EEB00000}"/>
    <cellStyle name="Normal 5 3 3 4 3 2 4 3" xfId="46203" xr:uid="{00000000-0005-0000-0000-0000EFB00000}"/>
    <cellStyle name="Normal 5 3 3 4 3 2 5" xfId="46204" xr:uid="{00000000-0005-0000-0000-0000F0B00000}"/>
    <cellStyle name="Normal 5 3 3 4 3 3" xfId="46205" xr:uid="{00000000-0005-0000-0000-0000F1B00000}"/>
    <cellStyle name="Normal 5 3 3 4 3 3 2" xfId="46206" xr:uid="{00000000-0005-0000-0000-0000F2B00000}"/>
    <cellStyle name="Normal 5 3 3 4 3 3 2 2" xfId="46207" xr:uid="{00000000-0005-0000-0000-0000F3B00000}"/>
    <cellStyle name="Normal 5 3 3 4 3 3 3" xfId="46208" xr:uid="{00000000-0005-0000-0000-0000F4B00000}"/>
    <cellStyle name="Normal 5 3 3 4 3 3 3 2" xfId="46209" xr:uid="{00000000-0005-0000-0000-0000F5B00000}"/>
    <cellStyle name="Normal 5 3 3 4 3 3 3 2 2" xfId="46210" xr:uid="{00000000-0005-0000-0000-0000F6B00000}"/>
    <cellStyle name="Normal 5 3 3 4 3 3 3 3" xfId="46211" xr:uid="{00000000-0005-0000-0000-0000F7B00000}"/>
    <cellStyle name="Normal 5 3 3 4 3 3 4" xfId="46212" xr:uid="{00000000-0005-0000-0000-0000F8B00000}"/>
    <cellStyle name="Normal 5 3 3 4 3 4" xfId="46213" xr:uid="{00000000-0005-0000-0000-0000F9B00000}"/>
    <cellStyle name="Normal 5 3 3 4 3 4 2" xfId="46214" xr:uid="{00000000-0005-0000-0000-0000FAB00000}"/>
    <cellStyle name="Normal 5 3 3 4 3 4 2 2" xfId="46215" xr:uid="{00000000-0005-0000-0000-0000FBB00000}"/>
    <cellStyle name="Normal 5 3 3 4 3 4 3" xfId="46216" xr:uid="{00000000-0005-0000-0000-0000FCB00000}"/>
    <cellStyle name="Normal 5 3 3 4 3 4 3 2" xfId="46217" xr:uid="{00000000-0005-0000-0000-0000FDB00000}"/>
    <cellStyle name="Normal 5 3 3 4 3 4 3 2 2" xfId="46218" xr:uid="{00000000-0005-0000-0000-0000FEB00000}"/>
    <cellStyle name="Normal 5 3 3 4 3 4 3 3" xfId="46219" xr:uid="{00000000-0005-0000-0000-0000FFB00000}"/>
    <cellStyle name="Normal 5 3 3 4 3 4 4" xfId="46220" xr:uid="{00000000-0005-0000-0000-000000B10000}"/>
    <cellStyle name="Normal 5 3 3 4 3 5" xfId="46221" xr:uid="{00000000-0005-0000-0000-000001B10000}"/>
    <cellStyle name="Normal 5 3 3 4 3 5 2" xfId="46222" xr:uid="{00000000-0005-0000-0000-000002B10000}"/>
    <cellStyle name="Normal 5 3 3 4 3 6" xfId="46223" xr:uid="{00000000-0005-0000-0000-000003B10000}"/>
    <cellStyle name="Normal 5 3 3 4 3 6 2" xfId="46224" xr:uid="{00000000-0005-0000-0000-000004B10000}"/>
    <cellStyle name="Normal 5 3 3 4 3 6 2 2" xfId="46225" xr:uid="{00000000-0005-0000-0000-000005B10000}"/>
    <cellStyle name="Normal 5 3 3 4 3 6 3" xfId="46226" xr:uid="{00000000-0005-0000-0000-000006B10000}"/>
    <cellStyle name="Normal 5 3 3 4 3 7" xfId="46227" xr:uid="{00000000-0005-0000-0000-000007B10000}"/>
    <cellStyle name="Normal 5 3 3 4 3 7 2" xfId="46228" xr:uid="{00000000-0005-0000-0000-000008B10000}"/>
    <cellStyle name="Normal 5 3 3 4 3 8" xfId="46229" xr:uid="{00000000-0005-0000-0000-000009B10000}"/>
    <cellStyle name="Normal 5 3 3 4 4" xfId="46230" xr:uid="{00000000-0005-0000-0000-00000AB10000}"/>
    <cellStyle name="Normal 5 3 3 4 4 2" xfId="46231" xr:uid="{00000000-0005-0000-0000-00000BB10000}"/>
    <cellStyle name="Normal 5 3 3 4 4 2 2" xfId="46232" xr:uid="{00000000-0005-0000-0000-00000CB10000}"/>
    <cellStyle name="Normal 5 3 3 4 4 2 2 2" xfId="46233" xr:uid="{00000000-0005-0000-0000-00000DB10000}"/>
    <cellStyle name="Normal 5 3 3 4 4 2 3" xfId="46234" xr:uid="{00000000-0005-0000-0000-00000EB10000}"/>
    <cellStyle name="Normal 5 3 3 4 4 2 3 2" xfId="46235" xr:uid="{00000000-0005-0000-0000-00000FB10000}"/>
    <cellStyle name="Normal 5 3 3 4 4 2 3 2 2" xfId="46236" xr:uid="{00000000-0005-0000-0000-000010B10000}"/>
    <cellStyle name="Normal 5 3 3 4 4 2 3 3" xfId="46237" xr:uid="{00000000-0005-0000-0000-000011B10000}"/>
    <cellStyle name="Normal 5 3 3 4 4 2 4" xfId="46238" xr:uid="{00000000-0005-0000-0000-000012B10000}"/>
    <cellStyle name="Normal 5 3 3 4 4 3" xfId="46239" xr:uid="{00000000-0005-0000-0000-000013B10000}"/>
    <cellStyle name="Normal 5 3 3 4 4 3 2" xfId="46240" xr:uid="{00000000-0005-0000-0000-000014B10000}"/>
    <cellStyle name="Normal 5 3 3 4 4 4" xfId="46241" xr:uid="{00000000-0005-0000-0000-000015B10000}"/>
    <cellStyle name="Normal 5 3 3 4 4 4 2" xfId="46242" xr:uid="{00000000-0005-0000-0000-000016B10000}"/>
    <cellStyle name="Normal 5 3 3 4 4 4 2 2" xfId="46243" xr:uid="{00000000-0005-0000-0000-000017B10000}"/>
    <cellStyle name="Normal 5 3 3 4 4 4 3" xfId="46244" xr:uid="{00000000-0005-0000-0000-000018B10000}"/>
    <cellStyle name="Normal 5 3 3 4 4 5" xfId="46245" xr:uid="{00000000-0005-0000-0000-000019B10000}"/>
    <cellStyle name="Normal 5 3 3 4 5" xfId="46246" xr:uid="{00000000-0005-0000-0000-00001AB10000}"/>
    <cellStyle name="Normal 5 3 3 4 5 2" xfId="46247" xr:uid="{00000000-0005-0000-0000-00001BB10000}"/>
    <cellStyle name="Normal 5 3 3 4 5 2 2" xfId="46248" xr:uid="{00000000-0005-0000-0000-00001CB10000}"/>
    <cellStyle name="Normal 5 3 3 4 5 3" xfId="46249" xr:uid="{00000000-0005-0000-0000-00001DB10000}"/>
    <cellStyle name="Normal 5 3 3 4 5 3 2" xfId="46250" xr:uid="{00000000-0005-0000-0000-00001EB10000}"/>
    <cellStyle name="Normal 5 3 3 4 5 3 2 2" xfId="46251" xr:uid="{00000000-0005-0000-0000-00001FB10000}"/>
    <cellStyle name="Normal 5 3 3 4 5 3 3" xfId="46252" xr:uid="{00000000-0005-0000-0000-000020B10000}"/>
    <cellStyle name="Normal 5 3 3 4 5 4" xfId="46253" xr:uid="{00000000-0005-0000-0000-000021B10000}"/>
    <cellStyle name="Normal 5 3 3 4 6" xfId="46254" xr:uid="{00000000-0005-0000-0000-000022B10000}"/>
    <cellStyle name="Normal 5 3 3 4 6 2" xfId="46255" xr:uid="{00000000-0005-0000-0000-000023B10000}"/>
    <cellStyle name="Normal 5 3 3 4 6 2 2" xfId="46256" xr:uid="{00000000-0005-0000-0000-000024B10000}"/>
    <cellStyle name="Normal 5 3 3 4 6 3" xfId="46257" xr:uid="{00000000-0005-0000-0000-000025B10000}"/>
    <cellStyle name="Normal 5 3 3 4 6 3 2" xfId="46258" xr:uid="{00000000-0005-0000-0000-000026B10000}"/>
    <cellStyle name="Normal 5 3 3 4 6 3 2 2" xfId="46259" xr:uid="{00000000-0005-0000-0000-000027B10000}"/>
    <cellStyle name="Normal 5 3 3 4 6 3 3" xfId="46260" xr:uid="{00000000-0005-0000-0000-000028B10000}"/>
    <cellStyle name="Normal 5 3 3 4 6 4" xfId="46261" xr:uid="{00000000-0005-0000-0000-000029B10000}"/>
    <cellStyle name="Normal 5 3 3 4 7" xfId="46262" xr:uid="{00000000-0005-0000-0000-00002AB10000}"/>
    <cellStyle name="Normal 5 3 3 4 7 2" xfId="46263" xr:uid="{00000000-0005-0000-0000-00002BB10000}"/>
    <cellStyle name="Normal 5 3 3 4 8" xfId="46264" xr:uid="{00000000-0005-0000-0000-00002CB10000}"/>
    <cellStyle name="Normal 5 3 3 4 8 2" xfId="46265" xr:uid="{00000000-0005-0000-0000-00002DB10000}"/>
    <cellStyle name="Normal 5 3 3 4 8 2 2" xfId="46266" xr:uid="{00000000-0005-0000-0000-00002EB10000}"/>
    <cellStyle name="Normal 5 3 3 4 8 3" xfId="46267" xr:uid="{00000000-0005-0000-0000-00002FB10000}"/>
    <cellStyle name="Normal 5 3 3 4 9" xfId="46268" xr:uid="{00000000-0005-0000-0000-000030B10000}"/>
    <cellStyle name="Normal 5 3 3 4 9 2" xfId="46269" xr:uid="{00000000-0005-0000-0000-000031B10000}"/>
    <cellStyle name="Normal 5 3 3 5" xfId="46270" xr:uid="{00000000-0005-0000-0000-000032B10000}"/>
    <cellStyle name="Normal 5 3 3 5 2" xfId="46271" xr:uid="{00000000-0005-0000-0000-000033B10000}"/>
    <cellStyle name="Normal 5 3 3 5 2 2" xfId="46272" xr:uid="{00000000-0005-0000-0000-000034B10000}"/>
    <cellStyle name="Normal 5 3 3 5 2 2 2" xfId="46273" xr:uid="{00000000-0005-0000-0000-000035B10000}"/>
    <cellStyle name="Normal 5 3 3 5 2 2 2 2" xfId="46274" xr:uid="{00000000-0005-0000-0000-000036B10000}"/>
    <cellStyle name="Normal 5 3 3 5 2 2 2 2 2" xfId="46275" xr:uid="{00000000-0005-0000-0000-000037B10000}"/>
    <cellStyle name="Normal 5 3 3 5 2 2 2 3" xfId="46276" xr:uid="{00000000-0005-0000-0000-000038B10000}"/>
    <cellStyle name="Normal 5 3 3 5 2 2 2 3 2" xfId="46277" xr:uid="{00000000-0005-0000-0000-000039B10000}"/>
    <cellStyle name="Normal 5 3 3 5 2 2 2 3 2 2" xfId="46278" xr:uid="{00000000-0005-0000-0000-00003AB10000}"/>
    <cellStyle name="Normal 5 3 3 5 2 2 2 3 3" xfId="46279" xr:uid="{00000000-0005-0000-0000-00003BB10000}"/>
    <cellStyle name="Normal 5 3 3 5 2 2 2 4" xfId="46280" xr:uid="{00000000-0005-0000-0000-00003CB10000}"/>
    <cellStyle name="Normal 5 3 3 5 2 2 3" xfId="46281" xr:uid="{00000000-0005-0000-0000-00003DB10000}"/>
    <cellStyle name="Normal 5 3 3 5 2 2 3 2" xfId="46282" xr:uid="{00000000-0005-0000-0000-00003EB10000}"/>
    <cellStyle name="Normal 5 3 3 5 2 2 4" xfId="46283" xr:uid="{00000000-0005-0000-0000-00003FB10000}"/>
    <cellStyle name="Normal 5 3 3 5 2 2 4 2" xfId="46284" xr:uid="{00000000-0005-0000-0000-000040B10000}"/>
    <cellStyle name="Normal 5 3 3 5 2 2 4 2 2" xfId="46285" xr:uid="{00000000-0005-0000-0000-000041B10000}"/>
    <cellStyle name="Normal 5 3 3 5 2 2 4 3" xfId="46286" xr:uid="{00000000-0005-0000-0000-000042B10000}"/>
    <cellStyle name="Normal 5 3 3 5 2 2 5" xfId="46287" xr:uid="{00000000-0005-0000-0000-000043B10000}"/>
    <cellStyle name="Normal 5 3 3 5 2 3" xfId="46288" xr:uid="{00000000-0005-0000-0000-000044B10000}"/>
    <cellStyle name="Normal 5 3 3 5 2 3 2" xfId="46289" xr:uid="{00000000-0005-0000-0000-000045B10000}"/>
    <cellStyle name="Normal 5 3 3 5 2 3 2 2" xfId="46290" xr:uid="{00000000-0005-0000-0000-000046B10000}"/>
    <cellStyle name="Normal 5 3 3 5 2 3 3" xfId="46291" xr:uid="{00000000-0005-0000-0000-000047B10000}"/>
    <cellStyle name="Normal 5 3 3 5 2 3 3 2" xfId="46292" xr:uid="{00000000-0005-0000-0000-000048B10000}"/>
    <cellStyle name="Normal 5 3 3 5 2 3 3 2 2" xfId="46293" xr:uid="{00000000-0005-0000-0000-000049B10000}"/>
    <cellStyle name="Normal 5 3 3 5 2 3 3 3" xfId="46294" xr:uid="{00000000-0005-0000-0000-00004AB10000}"/>
    <cellStyle name="Normal 5 3 3 5 2 3 4" xfId="46295" xr:uid="{00000000-0005-0000-0000-00004BB10000}"/>
    <cellStyle name="Normal 5 3 3 5 2 4" xfId="46296" xr:uid="{00000000-0005-0000-0000-00004CB10000}"/>
    <cellStyle name="Normal 5 3 3 5 2 4 2" xfId="46297" xr:uid="{00000000-0005-0000-0000-00004DB10000}"/>
    <cellStyle name="Normal 5 3 3 5 2 4 2 2" xfId="46298" xr:uid="{00000000-0005-0000-0000-00004EB10000}"/>
    <cellStyle name="Normal 5 3 3 5 2 4 3" xfId="46299" xr:uid="{00000000-0005-0000-0000-00004FB10000}"/>
    <cellStyle name="Normal 5 3 3 5 2 4 3 2" xfId="46300" xr:uid="{00000000-0005-0000-0000-000050B10000}"/>
    <cellStyle name="Normal 5 3 3 5 2 4 3 2 2" xfId="46301" xr:uid="{00000000-0005-0000-0000-000051B10000}"/>
    <cellStyle name="Normal 5 3 3 5 2 4 3 3" xfId="46302" xr:uid="{00000000-0005-0000-0000-000052B10000}"/>
    <cellStyle name="Normal 5 3 3 5 2 4 4" xfId="46303" xr:uid="{00000000-0005-0000-0000-000053B10000}"/>
    <cellStyle name="Normal 5 3 3 5 2 5" xfId="46304" xr:uid="{00000000-0005-0000-0000-000054B10000}"/>
    <cellStyle name="Normal 5 3 3 5 2 5 2" xfId="46305" xr:uid="{00000000-0005-0000-0000-000055B10000}"/>
    <cellStyle name="Normal 5 3 3 5 2 6" xfId="46306" xr:uid="{00000000-0005-0000-0000-000056B10000}"/>
    <cellStyle name="Normal 5 3 3 5 2 6 2" xfId="46307" xr:uid="{00000000-0005-0000-0000-000057B10000}"/>
    <cellStyle name="Normal 5 3 3 5 2 6 2 2" xfId="46308" xr:uid="{00000000-0005-0000-0000-000058B10000}"/>
    <cellStyle name="Normal 5 3 3 5 2 6 3" xfId="46309" xr:uid="{00000000-0005-0000-0000-000059B10000}"/>
    <cellStyle name="Normal 5 3 3 5 2 7" xfId="46310" xr:uid="{00000000-0005-0000-0000-00005AB10000}"/>
    <cellStyle name="Normal 5 3 3 5 2 7 2" xfId="46311" xr:uid="{00000000-0005-0000-0000-00005BB10000}"/>
    <cellStyle name="Normal 5 3 3 5 2 8" xfId="46312" xr:uid="{00000000-0005-0000-0000-00005CB10000}"/>
    <cellStyle name="Normal 5 3 3 5 3" xfId="46313" xr:uid="{00000000-0005-0000-0000-00005DB10000}"/>
    <cellStyle name="Normal 5 3 3 5 3 2" xfId="46314" xr:uid="{00000000-0005-0000-0000-00005EB10000}"/>
    <cellStyle name="Normal 5 3 3 5 3 2 2" xfId="46315" xr:uid="{00000000-0005-0000-0000-00005FB10000}"/>
    <cellStyle name="Normal 5 3 3 5 3 2 2 2" xfId="46316" xr:uid="{00000000-0005-0000-0000-000060B10000}"/>
    <cellStyle name="Normal 5 3 3 5 3 2 3" xfId="46317" xr:uid="{00000000-0005-0000-0000-000061B10000}"/>
    <cellStyle name="Normal 5 3 3 5 3 2 3 2" xfId="46318" xr:uid="{00000000-0005-0000-0000-000062B10000}"/>
    <cellStyle name="Normal 5 3 3 5 3 2 3 2 2" xfId="46319" xr:uid="{00000000-0005-0000-0000-000063B10000}"/>
    <cellStyle name="Normal 5 3 3 5 3 2 3 3" xfId="46320" xr:uid="{00000000-0005-0000-0000-000064B10000}"/>
    <cellStyle name="Normal 5 3 3 5 3 2 4" xfId="46321" xr:uid="{00000000-0005-0000-0000-000065B10000}"/>
    <cellStyle name="Normal 5 3 3 5 3 3" xfId="46322" xr:uid="{00000000-0005-0000-0000-000066B10000}"/>
    <cellStyle name="Normal 5 3 3 5 3 3 2" xfId="46323" xr:uid="{00000000-0005-0000-0000-000067B10000}"/>
    <cellStyle name="Normal 5 3 3 5 3 4" xfId="46324" xr:uid="{00000000-0005-0000-0000-000068B10000}"/>
    <cellStyle name="Normal 5 3 3 5 3 4 2" xfId="46325" xr:uid="{00000000-0005-0000-0000-000069B10000}"/>
    <cellStyle name="Normal 5 3 3 5 3 4 2 2" xfId="46326" xr:uid="{00000000-0005-0000-0000-00006AB10000}"/>
    <cellStyle name="Normal 5 3 3 5 3 4 3" xfId="46327" xr:uid="{00000000-0005-0000-0000-00006BB10000}"/>
    <cellStyle name="Normal 5 3 3 5 3 5" xfId="46328" xr:uid="{00000000-0005-0000-0000-00006CB10000}"/>
    <cellStyle name="Normal 5 3 3 5 4" xfId="46329" xr:uid="{00000000-0005-0000-0000-00006DB10000}"/>
    <cellStyle name="Normal 5 3 3 5 4 2" xfId="46330" xr:uid="{00000000-0005-0000-0000-00006EB10000}"/>
    <cellStyle name="Normal 5 3 3 5 4 2 2" xfId="46331" xr:uid="{00000000-0005-0000-0000-00006FB10000}"/>
    <cellStyle name="Normal 5 3 3 5 4 3" xfId="46332" xr:uid="{00000000-0005-0000-0000-000070B10000}"/>
    <cellStyle name="Normal 5 3 3 5 4 3 2" xfId="46333" xr:uid="{00000000-0005-0000-0000-000071B10000}"/>
    <cellStyle name="Normal 5 3 3 5 4 3 2 2" xfId="46334" xr:uid="{00000000-0005-0000-0000-000072B10000}"/>
    <cellStyle name="Normal 5 3 3 5 4 3 3" xfId="46335" xr:uid="{00000000-0005-0000-0000-000073B10000}"/>
    <cellStyle name="Normal 5 3 3 5 4 4" xfId="46336" xr:uid="{00000000-0005-0000-0000-000074B10000}"/>
    <cellStyle name="Normal 5 3 3 5 5" xfId="46337" xr:uid="{00000000-0005-0000-0000-000075B10000}"/>
    <cellStyle name="Normal 5 3 3 5 5 2" xfId="46338" xr:uid="{00000000-0005-0000-0000-000076B10000}"/>
    <cellStyle name="Normal 5 3 3 5 5 2 2" xfId="46339" xr:uid="{00000000-0005-0000-0000-000077B10000}"/>
    <cellStyle name="Normal 5 3 3 5 5 3" xfId="46340" xr:uid="{00000000-0005-0000-0000-000078B10000}"/>
    <cellStyle name="Normal 5 3 3 5 5 3 2" xfId="46341" xr:uid="{00000000-0005-0000-0000-000079B10000}"/>
    <cellStyle name="Normal 5 3 3 5 5 3 2 2" xfId="46342" xr:uid="{00000000-0005-0000-0000-00007AB10000}"/>
    <cellStyle name="Normal 5 3 3 5 5 3 3" xfId="46343" xr:uid="{00000000-0005-0000-0000-00007BB10000}"/>
    <cellStyle name="Normal 5 3 3 5 5 4" xfId="46344" xr:uid="{00000000-0005-0000-0000-00007CB10000}"/>
    <cellStyle name="Normal 5 3 3 5 6" xfId="46345" xr:uid="{00000000-0005-0000-0000-00007DB10000}"/>
    <cellStyle name="Normal 5 3 3 5 6 2" xfId="46346" xr:uid="{00000000-0005-0000-0000-00007EB10000}"/>
    <cellStyle name="Normal 5 3 3 5 7" xfId="46347" xr:uid="{00000000-0005-0000-0000-00007FB10000}"/>
    <cellStyle name="Normal 5 3 3 5 7 2" xfId="46348" xr:uid="{00000000-0005-0000-0000-000080B10000}"/>
    <cellStyle name="Normal 5 3 3 5 7 2 2" xfId="46349" xr:uid="{00000000-0005-0000-0000-000081B10000}"/>
    <cellStyle name="Normal 5 3 3 5 7 3" xfId="46350" xr:uid="{00000000-0005-0000-0000-000082B10000}"/>
    <cellStyle name="Normal 5 3 3 5 8" xfId="46351" xr:uid="{00000000-0005-0000-0000-000083B10000}"/>
    <cellStyle name="Normal 5 3 3 5 8 2" xfId="46352" xr:uid="{00000000-0005-0000-0000-000084B10000}"/>
    <cellStyle name="Normal 5 3 3 5 9" xfId="46353" xr:uid="{00000000-0005-0000-0000-000085B10000}"/>
    <cellStyle name="Normal 5 3 3 6" xfId="46354" xr:uid="{00000000-0005-0000-0000-000086B10000}"/>
    <cellStyle name="Normal 5 3 3 6 2" xfId="46355" xr:uid="{00000000-0005-0000-0000-000087B10000}"/>
    <cellStyle name="Normal 5 3 3 6 2 2" xfId="46356" xr:uid="{00000000-0005-0000-0000-000088B10000}"/>
    <cellStyle name="Normal 5 3 3 6 2 2 2" xfId="46357" xr:uid="{00000000-0005-0000-0000-000089B10000}"/>
    <cellStyle name="Normal 5 3 3 6 2 2 2 2" xfId="46358" xr:uid="{00000000-0005-0000-0000-00008AB10000}"/>
    <cellStyle name="Normal 5 3 3 6 2 2 3" xfId="46359" xr:uid="{00000000-0005-0000-0000-00008BB10000}"/>
    <cellStyle name="Normal 5 3 3 6 2 2 3 2" xfId="46360" xr:uid="{00000000-0005-0000-0000-00008CB10000}"/>
    <cellStyle name="Normal 5 3 3 6 2 2 3 2 2" xfId="46361" xr:uid="{00000000-0005-0000-0000-00008DB10000}"/>
    <cellStyle name="Normal 5 3 3 6 2 2 3 3" xfId="46362" xr:uid="{00000000-0005-0000-0000-00008EB10000}"/>
    <cellStyle name="Normal 5 3 3 6 2 2 4" xfId="46363" xr:uid="{00000000-0005-0000-0000-00008FB10000}"/>
    <cellStyle name="Normal 5 3 3 6 2 3" xfId="46364" xr:uid="{00000000-0005-0000-0000-000090B10000}"/>
    <cellStyle name="Normal 5 3 3 6 2 3 2" xfId="46365" xr:uid="{00000000-0005-0000-0000-000091B10000}"/>
    <cellStyle name="Normal 5 3 3 6 2 4" xfId="46366" xr:uid="{00000000-0005-0000-0000-000092B10000}"/>
    <cellStyle name="Normal 5 3 3 6 2 4 2" xfId="46367" xr:uid="{00000000-0005-0000-0000-000093B10000}"/>
    <cellStyle name="Normal 5 3 3 6 2 4 2 2" xfId="46368" xr:uid="{00000000-0005-0000-0000-000094B10000}"/>
    <cellStyle name="Normal 5 3 3 6 2 4 3" xfId="46369" xr:uid="{00000000-0005-0000-0000-000095B10000}"/>
    <cellStyle name="Normal 5 3 3 6 2 5" xfId="46370" xr:uid="{00000000-0005-0000-0000-000096B10000}"/>
    <cellStyle name="Normal 5 3 3 6 3" xfId="46371" xr:uid="{00000000-0005-0000-0000-000097B10000}"/>
    <cellStyle name="Normal 5 3 3 6 3 2" xfId="46372" xr:uid="{00000000-0005-0000-0000-000098B10000}"/>
    <cellStyle name="Normal 5 3 3 6 3 2 2" xfId="46373" xr:uid="{00000000-0005-0000-0000-000099B10000}"/>
    <cellStyle name="Normal 5 3 3 6 3 3" xfId="46374" xr:uid="{00000000-0005-0000-0000-00009AB10000}"/>
    <cellStyle name="Normal 5 3 3 6 3 3 2" xfId="46375" xr:uid="{00000000-0005-0000-0000-00009BB10000}"/>
    <cellStyle name="Normal 5 3 3 6 3 3 2 2" xfId="46376" xr:uid="{00000000-0005-0000-0000-00009CB10000}"/>
    <cellStyle name="Normal 5 3 3 6 3 3 3" xfId="46377" xr:uid="{00000000-0005-0000-0000-00009DB10000}"/>
    <cellStyle name="Normal 5 3 3 6 3 4" xfId="46378" xr:uid="{00000000-0005-0000-0000-00009EB10000}"/>
    <cellStyle name="Normal 5 3 3 6 4" xfId="46379" xr:uid="{00000000-0005-0000-0000-00009FB10000}"/>
    <cellStyle name="Normal 5 3 3 6 4 2" xfId="46380" xr:uid="{00000000-0005-0000-0000-0000A0B10000}"/>
    <cellStyle name="Normal 5 3 3 6 4 2 2" xfId="46381" xr:uid="{00000000-0005-0000-0000-0000A1B10000}"/>
    <cellStyle name="Normal 5 3 3 6 4 3" xfId="46382" xr:uid="{00000000-0005-0000-0000-0000A2B10000}"/>
    <cellStyle name="Normal 5 3 3 6 4 3 2" xfId="46383" xr:uid="{00000000-0005-0000-0000-0000A3B10000}"/>
    <cellStyle name="Normal 5 3 3 6 4 3 2 2" xfId="46384" xr:uid="{00000000-0005-0000-0000-0000A4B10000}"/>
    <cellStyle name="Normal 5 3 3 6 4 3 3" xfId="46385" xr:uid="{00000000-0005-0000-0000-0000A5B10000}"/>
    <cellStyle name="Normal 5 3 3 6 4 4" xfId="46386" xr:uid="{00000000-0005-0000-0000-0000A6B10000}"/>
    <cellStyle name="Normal 5 3 3 6 5" xfId="46387" xr:uid="{00000000-0005-0000-0000-0000A7B10000}"/>
    <cellStyle name="Normal 5 3 3 6 5 2" xfId="46388" xr:uid="{00000000-0005-0000-0000-0000A8B10000}"/>
    <cellStyle name="Normal 5 3 3 6 6" xfId="46389" xr:uid="{00000000-0005-0000-0000-0000A9B10000}"/>
    <cellStyle name="Normal 5 3 3 6 6 2" xfId="46390" xr:uid="{00000000-0005-0000-0000-0000AAB10000}"/>
    <cellStyle name="Normal 5 3 3 6 6 2 2" xfId="46391" xr:uid="{00000000-0005-0000-0000-0000ABB10000}"/>
    <cellStyle name="Normal 5 3 3 6 6 3" xfId="46392" xr:uid="{00000000-0005-0000-0000-0000ACB10000}"/>
    <cellStyle name="Normal 5 3 3 6 7" xfId="46393" xr:uid="{00000000-0005-0000-0000-0000ADB10000}"/>
    <cellStyle name="Normal 5 3 3 6 7 2" xfId="46394" xr:uid="{00000000-0005-0000-0000-0000AEB10000}"/>
    <cellStyle name="Normal 5 3 3 6 8" xfId="46395" xr:uid="{00000000-0005-0000-0000-0000AFB10000}"/>
    <cellStyle name="Normal 5 3 3 7" xfId="46396" xr:uid="{00000000-0005-0000-0000-0000B0B10000}"/>
    <cellStyle name="Normal 5 3 3 7 2" xfId="46397" xr:uid="{00000000-0005-0000-0000-0000B1B10000}"/>
    <cellStyle name="Normal 5 3 3 7 2 2" xfId="46398" xr:uid="{00000000-0005-0000-0000-0000B2B10000}"/>
    <cellStyle name="Normal 5 3 3 7 2 2 2" xfId="46399" xr:uid="{00000000-0005-0000-0000-0000B3B10000}"/>
    <cellStyle name="Normal 5 3 3 7 2 2 2 2" xfId="46400" xr:uid="{00000000-0005-0000-0000-0000B4B10000}"/>
    <cellStyle name="Normal 5 3 3 7 2 2 3" xfId="46401" xr:uid="{00000000-0005-0000-0000-0000B5B10000}"/>
    <cellStyle name="Normal 5 3 3 7 2 2 3 2" xfId="46402" xr:uid="{00000000-0005-0000-0000-0000B6B10000}"/>
    <cellStyle name="Normal 5 3 3 7 2 2 3 2 2" xfId="46403" xr:uid="{00000000-0005-0000-0000-0000B7B10000}"/>
    <cellStyle name="Normal 5 3 3 7 2 2 3 3" xfId="46404" xr:uid="{00000000-0005-0000-0000-0000B8B10000}"/>
    <cellStyle name="Normal 5 3 3 7 2 2 4" xfId="46405" xr:uid="{00000000-0005-0000-0000-0000B9B10000}"/>
    <cellStyle name="Normal 5 3 3 7 2 3" xfId="46406" xr:uid="{00000000-0005-0000-0000-0000BAB10000}"/>
    <cellStyle name="Normal 5 3 3 7 2 3 2" xfId="46407" xr:uid="{00000000-0005-0000-0000-0000BBB10000}"/>
    <cellStyle name="Normal 5 3 3 7 2 4" xfId="46408" xr:uid="{00000000-0005-0000-0000-0000BCB10000}"/>
    <cellStyle name="Normal 5 3 3 7 2 4 2" xfId="46409" xr:uid="{00000000-0005-0000-0000-0000BDB10000}"/>
    <cellStyle name="Normal 5 3 3 7 2 4 2 2" xfId="46410" xr:uid="{00000000-0005-0000-0000-0000BEB10000}"/>
    <cellStyle name="Normal 5 3 3 7 2 4 3" xfId="46411" xr:uid="{00000000-0005-0000-0000-0000BFB10000}"/>
    <cellStyle name="Normal 5 3 3 7 2 5" xfId="46412" xr:uid="{00000000-0005-0000-0000-0000C0B10000}"/>
    <cellStyle name="Normal 5 3 3 7 3" xfId="46413" xr:uid="{00000000-0005-0000-0000-0000C1B10000}"/>
    <cellStyle name="Normal 5 3 3 7 3 2" xfId="46414" xr:uid="{00000000-0005-0000-0000-0000C2B10000}"/>
    <cellStyle name="Normal 5 3 3 7 3 2 2" xfId="46415" xr:uid="{00000000-0005-0000-0000-0000C3B10000}"/>
    <cellStyle name="Normal 5 3 3 7 3 3" xfId="46416" xr:uid="{00000000-0005-0000-0000-0000C4B10000}"/>
    <cellStyle name="Normal 5 3 3 7 3 3 2" xfId="46417" xr:uid="{00000000-0005-0000-0000-0000C5B10000}"/>
    <cellStyle name="Normal 5 3 3 7 3 3 2 2" xfId="46418" xr:uid="{00000000-0005-0000-0000-0000C6B10000}"/>
    <cellStyle name="Normal 5 3 3 7 3 3 3" xfId="46419" xr:uid="{00000000-0005-0000-0000-0000C7B10000}"/>
    <cellStyle name="Normal 5 3 3 7 3 4" xfId="46420" xr:uid="{00000000-0005-0000-0000-0000C8B10000}"/>
    <cellStyle name="Normal 5 3 3 7 4" xfId="46421" xr:uid="{00000000-0005-0000-0000-0000C9B10000}"/>
    <cellStyle name="Normal 5 3 3 7 4 2" xfId="46422" xr:uid="{00000000-0005-0000-0000-0000CAB10000}"/>
    <cellStyle name="Normal 5 3 3 7 5" xfId="46423" xr:uid="{00000000-0005-0000-0000-0000CBB10000}"/>
    <cellStyle name="Normal 5 3 3 7 5 2" xfId="46424" xr:uid="{00000000-0005-0000-0000-0000CCB10000}"/>
    <cellStyle name="Normal 5 3 3 7 5 2 2" xfId="46425" xr:uid="{00000000-0005-0000-0000-0000CDB10000}"/>
    <cellStyle name="Normal 5 3 3 7 5 3" xfId="46426" xr:uid="{00000000-0005-0000-0000-0000CEB10000}"/>
    <cellStyle name="Normal 5 3 3 7 6" xfId="46427" xr:uid="{00000000-0005-0000-0000-0000CFB10000}"/>
    <cellStyle name="Normal 5 3 3 8" xfId="46428" xr:uid="{00000000-0005-0000-0000-0000D0B10000}"/>
    <cellStyle name="Normal 5 3 3 8 2" xfId="46429" xr:uid="{00000000-0005-0000-0000-0000D1B10000}"/>
    <cellStyle name="Normal 5 3 3 8 2 2" xfId="46430" xr:uid="{00000000-0005-0000-0000-0000D2B10000}"/>
    <cellStyle name="Normal 5 3 3 8 2 2 2" xfId="46431" xr:uid="{00000000-0005-0000-0000-0000D3B10000}"/>
    <cellStyle name="Normal 5 3 3 8 2 2 2 2" xfId="46432" xr:uid="{00000000-0005-0000-0000-0000D4B10000}"/>
    <cellStyle name="Normal 5 3 3 8 2 2 3" xfId="46433" xr:uid="{00000000-0005-0000-0000-0000D5B10000}"/>
    <cellStyle name="Normal 5 3 3 8 2 2 3 2" xfId="46434" xr:uid="{00000000-0005-0000-0000-0000D6B10000}"/>
    <cellStyle name="Normal 5 3 3 8 2 2 3 2 2" xfId="46435" xr:uid="{00000000-0005-0000-0000-0000D7B10000}"/>
    <cellStyle name="Normal 5 3 3 8 2 2 3 3" xfId="46436" xr:uid="{00000000-0005-0000-0000-0000D8B10000}"/>
    <cellStyle name="Normal 5 3 3 8 2 2 4" xfId="46437" xr:uid="{00000000-0005-0000-0000-0000D9B10000}"/>
    <cellStyle name="Normal 5 3 3 8 2 3" xfId="46438" xr:uid="{00000000-0005-0000-0000-0000DAB10000}"/>
    <cellStyle name="Normal 5 3 3 8 2 3 2" xfId="46439" xr:uid="{00000000-0005-0000-0000-0000DBB10000}"/>
    <cellStyle name="Normal 5 3 3 8 2 4" xfId="46440" xr:uid="{00000000-0005-0000-0000-0000DCB10000}"/>
    <cellStyle name="Normal 5 3 3 8 2 4 2" xfId="46441" xr:uid="{00000000-0005-0000-0000-0000DDB10000}"/>
    <cellStyle name="Normal 5 3 3 8 2 4 2 2" xfId="46442" xr:uid="{00000000-0005-0000-0000-0000DEB10000}"/>
    <cellStyle name="Normal 5 3 3 8 2 4 3" xfId="46443" xr:uid="{00000000-0005-0000-0000-0000DFB10000}"/>
    <cellStyle name="Normal 5 3 3 8 2 5" xfId="46444" xr:uid="{00000000-0005-0000-0000-0000E0B10000}"/>
    <cellStyle name="Normal 5 3 3 8 3" xfId="46445" xr:uid="{00000000-0005-0000-0000-0000E1B10000}"/>
    <cellStyle name="Normal 5 3 3 8 3 2" xfId="46446" xr:uid="{00000000-0005-0000-0000-0000E2B10000}"/>
    <cellStyle name="Normal 5 3 3 8 3 2 2" xfId="46447" xr:uid="{00000000-0005-0000-0000-0000E3B10000}"/>
    <cellStyle name="Normal 5 3 3 8 3 3" xfId="46448" xr:uid="{00000000-0005-0000-0000-0000E4B10000}"/>
    <cellStyle name="Normal 5 3 3 8 3 3 2" xfId="46449" xr:uid="{00000000-0005-0000-0000-0000E5B10000}"/>
    <cellStyle name="Normal 5 3 3 8 3 3 2 2" xfId="46450" xr:uid="{00000000-0005-0000-0000-0000E6B10000}"/>
    <cellStyle name="Normal 5 3 3 8 3 3 3" xfId="46451" xr:uid="{00000000-0005-0000-0000-0000E7B10000}"/>
    <cellStyle name="Normal 5 3 3 8 3 4" xfId="46452" xr:uid="{00000000-0005-0000-0000-0000E8B10000}"/>
    <cellStyle name="Normal 5 3 3 8 4" xfId="46453" xr:uid="{00000000-0005-0000-0000-0000E9B10000}"/>
    <cellStyle name="Normal 5 3 3 8 4 2" xfId="46454" xr:uid="{00000000-0005-0000-0000-0000EAB10000}"/>
    <cellStyle name="Normal 5 3 3 8 5" xfId="46455" xr:uid="{00000000-0005-0000-0000-0000EBB10000}"/>
    <cellStyle name="Normal 5 3 3 8 5 2" xfId="46456" xr:uid="{00000000-0005-0000-0000-0000ECB10000}"/>
    <cellStyle name="Normal 5 3 3 8 5 2 2" xfId="46457" xr:uid="{00000000-0005-0000-0000-0000EDB10000}"/>
    <cellStyle name="Normal 5 3 3 8 5 3" xfId="46458" xr:uid="{00000000-0005-0000-0000-0000EEB10000}"/>
    <cellStyle name="Normal 5 3 3 8 6" xfId="46459" xr:uid="{00000000-0005-0000-0000-0000EFB10000}"/>
    <cellStyle name="Normal 5 3 3 9" xfId="46460" xr:uid="{00000000-0005-0000-0000-0000F0B10000}"/>
    <cellStyle name="Normal 5 3 3 9 2" xfId="46461" xr:uid="{00000000-0005-0000-0000-0000F1B10000}"/>
    <cellStyle name="Normal 5 3 3 9 2 2" xfId="46462" xr:uid="{00000000-0005-0000-0000-0000F2B10000}"/>
    <cellStyle name="Normal 5 3 3 9 2 2 2" xfId="46463" xr:uid="{00000000-0005-0000-0000-0000F3B10000}"/>
    <cellStyle name="Normal 5 3 3 9 2 3" xfId="46464" xr:uid="{00000000-0005-0000-0000-0000F4B10000}"/>
    <cellStyle name="Normal 5 3 3 9 2 3 2" xfId="46465" xr:uid="{00000000-0005-0000-0000-0000F5B10000}"/>
    <cellStyle name="Normal 5 3 3 9 2 3 2 2" xfId="46466" xr:uid="{00000000-0005-0000-0000-0000F6B10000}"/>
    <cellStyle name="Normal 5 3 3 9 2 3 3" xfId="46467" xr:uid="{00000000-0005-0000-0000-0000F7B10000}"/>
    <cellStyle name="Normal 5 3 3 9 2 4" xfId="46468" xr:uid="{00000000-0005-0000-0000-0000F8B10000}"/>
    <cellStyle name="Normal 5 3 3 9 3" xfId="46469" xr:uid="{00000000-0005-0000-0000-0000F9B10000}"/>
    <cellStyle name="Normal 5 3 3 9 3 2" xfId="46470" xr:uid="{00000000-0005-0000-0000-0000FAB10000}"/>
    <cellStyle name="Normal 5 3 3 9 4" xfId="46471" xr:uid="{00000000-0005-0000-0000-0000FBB10000}"/>
    <cellStyle name="Normal 5 3 3 9 4 2" xfId="46472" xr:uid="{00000000-0005-0000-0000-0000FCB10000}"/>
    <cellStyle name="Normal 5 3 3 9 4 2 2" xfId="46473" xr:uid="{00000000-0005-0000-0000-0000FDB10000}"/>
    <cellStyle name="Normal 5 3 3 9 4 3" xfId="46474" xr:uid="{00000000-0005-0000-0000-0000FEB10000}"/>
    <cellStyle name="Normal 5 3 3 9 5" xfId="46475" xr:uid="{00000000-0005-0000-0000-0000FFB10000}"/>
    <cellStyle name="Normal 5 3 3_T-straight with PEDs adjustor" xfId="46476" xr:uid="{00000000-0005-0000-0000-000000B20000}"/>
    <cellStyle name="Normal 5 3 4" xfId="1369" xr:uid="{00000000-0005-0000-0000-000001B20000}"/>
    <cellStyle name="Normal 5 3 4 10" xfId="46477" xr:uid="{00000000-0005-0000-0000-000002B20000}"/>
    <cellStyle name="Normal 5 3 4 11" xfId="46478" xr:uid="{00000000-0005-0000-0000-000003B20000}"/>
    <cellStyle name="Normal 5 3 4 2" xfId="46479" xr:uid="{00000000-0005-0000-0000-000004B20000}"/>
    <cellStyle name="Normal 5 3 4 2 10" xfId="46480" xr:uid="{00000000-0005-0000-0000-000005B20000}"/>
    <cellStyle name="Normal 5 3 4 2 2" xfId="46481" xr:uid="{00000000-0005-0000-0000-000006B20000}"/>
    <cellStyle name="Normal 5 3 4 2 2 2" xfId="46482" xr:uid="{00000000-0005-0000-0000-000007B20000}"/>
    <cellStyle name="Normal 5 3 4 2 2 2 2" xfId="46483" xr:uid="{00000000-0005-0000-0000-000008B20000}"/>
    <cellStyle name="Normal 5 3 4 2 2 2 2 2" xfId="46484" xr:uid="{00000000-0005-0000-0000-000009B20000}"/>
    <cellStyle name="Normal 5 3 4 2 2 2 2 2 2" xfId="46485" xr:uid="{00000000-0005-0000-0000-00000AB20000}"/>
    <cellStyle name="Normal 5 3 4 2 2 2 2 3" xfId="46486" xr:uid="{00000000-0005-0000-0000-00000BB20000}"/>
    <cellStyle name="Normal 5 3 4 2 2 2 2 3 2" xfId="46487" xr:uid="{00000000-0005-0000-0000-00000CB20000}"/>
    <cellStyle name="Normal 5 3 4 2 2 2 2 3 2 2" xfId="46488" xr:uid="{00000000-0005-0000-0000-00000DB20000}"/>
    <cellStyle name="Normal 5 3 4 2 2 2 2 3 3" xfId="46489" xr:uid="{00000000-0005-0000-0000-00000EB20000}"/>
    <cellStyle name="Normal 5 3 4 2 2 2 2 4" xfId="46490" xr:uid="{00000000-0005-0000-0000-00000FB20000}"/>
    <cellStyle name="Normal 5 3 4 2 2 2 3" xfId="46491" xr:uid="{00000000-0005-0000-0000-000010B20000}"/>
    <cellStyle name="Normal 5 3 4 2 2 2 3 2" xfId="46492" xr:uid="{00000000-0005-0000-0000-000011B20000}"/>
    <cellStyle name="Normal 5 3 4 2 2 2 4" xfId="46493" xr:uid="{00000000-0005-0000-0000-000012B20000}"/>
    <cellStyle name="Normal 5 3 4 2 2 2 4 2" xfId="46494" xr:uid="{00000000-0005-0000-0000-000013B20000}"/>
    <cellStyle name="Normal 5 3 4 2 2 2 4 2 2" xfId="46495" xr:uid="{00000000-0005-0000-0000-000014B20000}"/>
    <cellStyle name="Normal 5 3 4 2 2 2 4 3" xfId="46496" xr:uid="{00000000-0005-0000-0000-000015B20000}"/>
    <cellStyle name="Normal 5 3 4 2 2 2 5" xfId="46497" xr:uid="{00000000-0005-0000-0000-000016B20000}"/>
    <cellStyle name="Normal 5 3 4 2 2 3" xfId="46498" xr:uid="{00000000-0005-0000-0000-000017B20000}"/>
    <cellStyle name="Normal 5 3 4 2 2 3 2" xfId="46499" xr:uid="{00000000-0005-0000-0000-000018B20000}"/>
    <cellStyle name="Normal 5 3 4 2 2 3 2 2" xfId="46500" xr:uid="{00000000-0005-0000-0000-000019B20000}"/>
    <cellStyle name="Normal 5 3 4 2 2 3 3" xfId="46501" xr:uid="{00000000-0005-0000-0000-00001AB20000}"/>
    <cellStyle name="Normal 5 3 4 2 2 3 3 2" xfId="46502" xr:uid="{00000000-0005-0000-0000-00001BB20000}"/>
    <cellStyle name="Normal 5 3 4 2 2 3 3 2 2" xfId="46503" xr:uid="{00000000-0005-0000-0000-00001CB20000}"/>
    <cellStyle name="Normal 5 3 4 2 2 3 3 3" xfId="46504" xr:uid="{00000000-0005-0000-0000-00001DB20000}"/>
    <cellStyle name="Normal 5 3 4 2 2 3 4" xfId="46505" xr:uid="{00000000-0005-0000-0000-00001EB20000}"/>
    <cellStyle name="Normal 5 3 4 2 2 4" xfId="46506" xr:uid="{00000000-0005-0000-0000-00001FB20000}"/>
    <cellStyle name="Normal 5 3 4 2 2 4 2" xfId="46507" xr:uid="{00000000-0005-0000-0000-000020B20000}"/>
    <cellStyle name="Normal 5 3 4 2 2 4 2 2" xfId="46508" xr:uid="{00000000-0005-0000-0000-000021B20000}"/>
    <cellStyle name="Normal 5 3 4 2 2 4 3" xfId="46509" xr:uid="{00000000-0005-0000-0000-000022B20000}"/>
    <cellStyle name="Normal 5 3 4 2 2 4 3 2" xfId="46510" xr:uid="{00000000-0005-0000-0000-000023B20000}"/>
    <cellStyle name="Normal 5 3 4 2 2 4 3 2 2" xfId="46511" xr:uid="{00000000-0005-0000-0000-000024B20000}"/>
    <cellStyle name="Normal 5 3 4 2 2 4 3 3" xfId="46512" xr:uid="{00000000-0005-0000-0000-000025B20000}"/>
    <cellStyle name="Normal 5 3 4 2 2 4 4" xfId="46513" xr:uid="{00000000-0005-0000-0000-000026B20000}"/>
    <cellStyle name="Normal 5 3 4 2 2 5" xfId="46514" xr:uid="{00000000-0005-0000-0000-000027B20000}"/>
    <cellStyle name="Normal 5 3 4 2 2 5 2" xfId="46515" xr:uid="{00000000-0005-0000-0000-000028B20000}"/>
    <cellStyle name="Normal 5 3 4 2 2 6" xfId="46516" xr:uid="{00000000-0005-0000-0000-000029B20000}"/>
    <cellStyle name="Normal 5 3 4 2 2 6 2" xfId="46517" xr:uid="{00000000-0005-0000-0000-00002AB20000}"/>
    <cellStyle name="Normal 5 3 4 2 2 6 2 2" xfId="46518" xr:uid="{00000000-0005-0000-0000-00002BB20000}"/>
    <cellStyle name="Normal 5 3 4 2 2 6 3" xfId="46519" xr:uid="{00000000-0005-0000-0000-00002CB20000}"/>
    <cellStyle name="Normal 5 3 4 2 2 7" xfId="46520" xr:uid="{00000000-0005-0000-0000-00002DB20000}"/>
    <cellStyle name="Normal 5 3 4 2 2 7 2" xfId="46521" xr:uid="{00000000-0005-0000-0000-00002EB20000}"/>
    <cellStyle name="Normal 5 3 4 2 2 8" xfId="46522" xr:uid="{00000000-0005-0000-0000-00002FB20000}"/>
    <cellStyle name="Normal 5 3 4 2 3" xfId="46523" xr:uid="{00000000-0005-0000-0000-000030B20000}"/>
    <cellStyle name="Normal 5 3 4 2 3 2" xfId="46524" xr:uid="{00000000-0005-0000-0000-000031B20000}"/>
    <cellStyle name="Normal 5 3 4 2 3 2 2" xfId="46525" xr:uid="{00000000-0005-0000-0000-000032B20000}"/>
    <cellStyle name="Normal 5 3 4 2 3 2 2 2" xfId="46526" xr:uid="{00000000-0005-0000-0000-000033B20000}"/>
    <cellStyle name="Normal 5 3 4 2 3 2 3" xfId="46527" xr:uid="{00000000-0005-0000-0000-000034B20000}"/>
    <cellStyle name="Normal 5 3 4 2 3 2 3 2" xfId="46528" xr:uid="{00000000-0005-0000-0000-000035B20000}"/>
    <cellStyle name="Normal 5 3 4 2 3 2 3 2 2" xfId="46529" xr:uid="{00000000-0005-0000-0000-000036B20000}"/>
    <cellStyle name="Normal 5 3 4 2 3 2 3 3" xfId="46530" xr:uid="{00000000-0005-0000-0000-000037B20000}"/>
    <cellStyle name="Normal 5 3 4 2 3 2 4" xfId="46531" xr:uid="{00000000-0005-0000-0000-000038B20000}"/>
    <cellStyle name="Normal 5 3 4 2 3 3" xfId="46532" xr:uid="{00000000-0005-0000-0000-000039B20000}"/>
    <cellStyle name="Normal 5 3 4 2 3 3 2" xfId="46533" xr:uid="{00000000-0005-0000-0000-00003AB20000}"/>
    <cellStyle name="Normal 5 3 4 2 3 4" xfId="46534" xr:uid="{00000000-0005-0000-0000-00003BB20000}"/>
    <cellStyle name="Normal 5 3 4 2 3 4 2" xfId="46535" xr:uid="{00000000-0005-0000-0000-00003CB20000}"/>
    <cellStyle name="Normal 5 3 4 2 3 4 2 2" xfId="46536" xr:uid="{00000000-0005-0000-0000-00003DB20000}"/>
    <cellStyle name="Normal 5 3 4 2 3 4 3" xfId="46537" xr:uid="{00000000-0005-0000-0000-00003EB20000}"/>
    <cellStyle name="Normal 5 3 4 2 3 5" xfId="46538" xr:uid="{00000000-0005-0000-0000-00003FB20000}"/>
    <cellStyle name="Normal 5 3 4 2 4" xfId="46539" xr:uid="{00000000-0005-0000-0000-000040B20000}"/>
    <cellStyle name="Normal 5 3 4 2 4 2" xfId="46540" xr:uid="{00000000-0005-0000-0000-000041B20000}"/>
    <cellStyle name="Normal 5 3 4 2 4 2 2" xfId="46541" xr:uid="{00000000-0005-0000-0000-000042B20000}"/>
    <cellStyle name="Normal 5 3 4 2 4 3" xfId="46542" xr:uid="{00000000-0005-0000-0000-000043B20000}"/>
    <cellStyle name="Normal 5 3 4 2 4 3 2" xfId="46543" xr:uid="{00000000-0005-0000-0000-000044B20000}"/>
    <cellStyle name="Normal 5 3 4 2 4 3 2 2" xfId="46544" xr:uid="{00000000-0005-0000-0000-000045B20000}"/>
    <cellStyle name="Normal 5 3 4 2 4 3 3" xfId="46545" xr:uid="{00000000-0005-0000-0000-000046B20000}"/>
    <cellStyle name="Normal 5 3 4 2 4 4" xfId="46546" xr:uid="{00000000-0005-0000-0000-000047B20000}"/>
    <cellStyle name="Normal 5 3 4 2 5" xfId="46547" xr:uid="{00000000-0005-0000-0000-000048B20000}"/>
    <cellStyle name="Normal 5 3 4 2 5 2" xfId="46548" xr:uid="{00000000-0005-0000-0000-000049B20000}"/>
    <cellStyle name="Normal 5 3 4 2 5 2 2" xfId="46549" xr:uid="{00000000-0005-0000-0000-00004AB20000}"/>
    <cellStyle name="Normal 5 3 4 2 5 3" xfId="46550" xr:uid="{00000000-0005-0000-0000-00004BB20000}"/>
    <cellStyle name="Normal 5 3 4 2 5 3 2" xfId="46551" xr:uid="{00000000-0005-0000-0000-00004CB20000}"/>
    <cellStyle name="Normal 5 3 4 2 5 3 2 2" xfId="46552" xr:uid="{00000000-0005-0000-0000-00004DB20000}"/>
    <cellStyle name="Normal 5 3 4 2 5 3 3" xfId="46553" xr:uid="{00000000-0005-0000-0000-00004EB20000}"/>
    <cellStyle name="Normal 5 3 4 2 5 4" xfId="46554" xr:uid="{00000000-0005-0000-0000-00004FB20000}"/>
    <cellStyle name="Normal 5 3 4 2 6" xfId="46555" xr:uid="{00000000-0005-0000-0000-000050B20000}"/>
    <cellStyle name="Normal 5 3 4 2 6 2" xfId="46556" xr:uid="{00000000-0005-0000-0000-000051B20000}"/>
    <cellStyle name="Normal 5 3 4 2 7" xfId="46557" xr:uid="{00000000-0005-0000-0000-000052B20000}"/>
    <cellStyle name="Normal 5 3 4 2 7 2" xfId="46558" xr:uid="{00000000-0005-0000-0000-000053B20000}"/>
    <cellStyle name="Normal 5 3 4 2 7 2 2" xfId="46559" xr:uid="{00000000-0005-0000-0000-000054B20000}"/>
    <cellStyle name="Normal 5 3 4 2 7 3" xfId="46560" xr:uid="{00000000-0005-0000-0000-000055B20000}"/>
    <cellStyle name="Normal 5 3 4 2 8" xfId="46561" xr:uid="{00000000-0005-0000-0000-000056B20000}"/>
    <cellStyle name="Normal 5 3 4 2 8 2" xfId="46562" xr:uid="{00000000-0005-0000-0000-000057B20000}"/>
    <cellStyle name="Normal 5 3 4 2 9" xfId="46563" xr:uid="{00000000-0005-0000-0000-000058B20000}"/>
    <cellStyle name="Normal 5 3 4 3" xfId="46564" xr:uid="{00000000-0005-0000-0000-000059B20000}"/>
    <cellStyle name="Normal 5 3 4 3 2" xfId="46565" xr:uid="{00000000-0005-0000-0000-00005AB20000}"/>
    <cellStyle name="Normal 5 3 4 3 2 2" xfId="46566" xr:uid="{00000000-0005-0000-0000-00005BB20000}"/>
    <cellStyle name="Normal 5 3 4 3 2 2 2" xfId="46567" xr:uid="{00000000-0005-0000-0000-00005CB20000}"/>
    <cellStyle name="Normal 5 3 4 3 2 2 2 2" xfId="46568" xr:uid="{00000000-0005-0000-0000-00005DB20000}"/>
    <cellStyle name="Normal 5 3 4 3 2 2 3" xfId="46569" xr:uid="{00000000-0005-0000-0000-00005EB20000}"/>
    <cellStyle name="Normal 5 3 4 3 2 2 3 2" xfId="46570" xr:uid="{00000000-0005-0000-0000-00005FB20000}"/>
    <cellStyle name="Normal 5 3 4 3 2 2 3 2 2" xfId="46571" xr:uid="{00000000-0005-0000-0000-000060B20000}"/>
    <cellStyle name="Normal 5 3 4 3 2 2 3 3" xfId="46572" xr:uid="{00000000-0005-0000-0000-000061B20000}"/>
    <cellStyle name="Normal 5 3 4 3 2 2 4" xfId="46573" xr:uid="{00000000-0005-0000-0000-000062B20000}"/>
    <cellStyle name="Normal 5 3 4 3 2 3" xfId="46574" xr:uid="{00000000-0005-0000-0000-000063B20000}"/>
    <cellStyle name="Normal 5 3 4 3 2 3 2" xfId="46575" xr:uid="{00000000-0005-0000-0000-000064B20000}"/>
    <cellStyle name="Normal 5 3 4 3 2 4" xfId="46576" xr:uid="{00000000-0005-0000-0000-000065B20000}"/>
    <cellStyle name="Normal 5 3 4 3 2 4 2" xfId="46577" xr:uid="{00000000-0005-0000-0000-000066B20000}"/>
    <cellStyle name="Normal 5 3 4 3 2 4 2 2" xfId="46578" xr:uid="{00000000-0005-0000-0000-000067B20000}"/>
    <cellStyle name="Normal 5 3 4 3 2 4 3" xfId="46579" xr:uid="{00000000-0005-0000-0000-000068B20000}"/>
    <cellStyle name="Normal 5 3 4 3 2 5" xfId="46580" xr:uid="{00000000-0005-0000-0000-000069B20000}"/>
    <cellStyle name="Normal 5 3 4 3 3" xfId="46581" xr:uid="{00000000-0005-0000-0000-00006AB20000}"/>
    <cellStyle name="Normal 5 3 4 3 3 2" xfId="46582" xr:uid="{00000000-0005-0000-0000-00006BB20000}"/>
    <cellStyle name="Normal 5 3 4 3 3 2 2" xfId="46583" xr:uid="{00000000-0005-0000-0000-00006CB20000}"/>
    <cellStyle name="Normal 5 3 4 3 3 3" xfId="46584" xr:uid="{00000000-0005-0000-0000-00006DB20000}"/>
    <cellStyle name="Normal 5 3 4 3 3 3 2" xfId="46585" xr:uid="{00000000-0005-0000-0000-00006EB20000}"/>
    <cellStyle name="Normal 5 3 4 3 3 3 2 2" xfId="46586" xr:uid="{00000000-0005-0000-0000-00006FB20000}"/>
    <cellStyle name="Normal 5 3 4 3 3 3 3" xfId="46587" xr:uid="{00000000-0005-0000-0000-000070B20000}"/>
    <cellStyle name="Normal 5 3 4 3 3 4" xfId="46588" xr:uid="{00000000-0005-0000-0000-000071B20000}"/>
    <cellStyle name="Normal 5 3 4 3 4" xfId="46589" xr:uid="{00000000-0005-0000-0000-000072B20000}"/>
    <cellStyle name="Normal 5 3 4 3 4 2" xfId="46590" xr:uid="{00000000-0005-0000-0000-000073B20000}"/>
    <cellStyle name="Normal 5 3 4 3 4 2 2" xfId="46591" xr:uid="{00000000-0005-0000-0000-000074B20000}"/>
    <cellStyle name="Normal 5 3 4 3 4 3" xfId="46592" xr:uid="{00000000-0005-0000-0000-000075B20000}"/>
    <cellStyle name="Normal 5 3 4 3 4 3 2" xfId="46593" xr:uid="{00000000-0005-0000-0000-000076B20000}"/>
    <cellStyle name="Normal 5 3 4 3 4 3 2 2" xfId="46594" xr:uid="{00000000-0005-0000-0000-000077B20000}"/>
    <cellStyle name="Normal 5 3 4 3 4 3 3" xfId="46595" xr:uid="{00000000-0005-0000-0000-000078B20000}"/>
    <cellStyle name="Normal 5 3 4 3 4 4" xfId="46596" xr:uid="{00000000-0005-0000-0000-000079B20000}"/>
    <cellStyle name="Normal 5 3 4 3 5" xfId="46597" xr:uid="{00000000-0005-0000-0000-00007AB20000}"/>
    <cellStyle name="Normal 5 3 4 3 5 2" xfId="46598" xr:uid="{00000000-0005-0000-0000-00007BB20000}"/>
    <cellStyle name="Normal 5 3 4 3 6" xfId="46599" xr:uid="{00000000-0005-0000-0000-00007CB20000}"/>
    <cellStyle name="Normal 5 3 4 3 6 2" xfId="46600" xr:uid="{00000000-0005-0000-0000-00007DB20000}"/>
    <cellStyle name="Normal 5 3 4 3 6 2 2" xfId="46601" xr:uid="{00000000-0005-0000-0000-00007EB20000}"/>
    <cellStyle name="Normal 5 3 4 3 6 3" xfId="46602" xr:uid="{00000000-0005-0000-0000-00007FB20000}"/>
    <cellStyle name="Normal 5 3 4 3 7" xfId="46603" xr:uid="{00000000-0005-0000-0000-000080B20000}"/>
    <cellStyle name="Normal 5 3 4 3 7 2" xfId="46604" xr:uid="{00000000-0005-0000-0000-000081B20000}"/>
    <cellStyle name="Normal 5 3 4 3 8" xfId="46605" xr:uid="{00000000-0005-0000-0000-000082B20000}"/>
    <cellStyle name="Normal 5 3 4 4" xfId="46606" xr:uid="{00000000-0005-0000-0000-000083B20000}"/>
    <cellStyle name="Normal 5 3 4 4 2" xfId="46607" xr:uid="{00000000-0005-0000-0000-000084B20000}"/>
    <cellStyle name="Normal 5 3 4 4 2 2" xfId="46608" xr:uid="{00000000-0005-0000-0000-000085B20000}"/>
    <cellStyle name="Normal 5 3 4 4 2 2 2" xfId="46609" xr:uid="{00000000-0005-0000-0000-000086B20000}"/>
    <cellStyle name="Normal 5 3 4 4 2 3" xfId="46610" xr:uid="{00000000-0005-0000-0000-000087B20000}"/>
    <cellStyle name="Normal 5 3 4 4 2 3 2" xfId="46611" xr:uid="{00000000-0005-0000-0000-000088B20000}"/>
    <cellStyle name="Normal 5 3 4 4 2 3 2 2" xfId="46612" xr:uid="{00000000-0005-0000-0000-000089B20000}"/>
    <cellStyle name="Normal 5 3 4 4 2 3 3" xfId="46613" xr:uid="{00000000-0005-0000-0000-00008AB20000}"/>
    <cellStyle name="Normal 5 3 4 4 2 4" xfId="46614" xr:uid="{00000000-0005-0000-0000-00008BB20000}"/>
    <cellStyle name="Normal 5 3 4 4 3" xfId="46615" xr:uid="{00000000-0005-0000-0000-00008CB20000}"/>
    <cellStyle name="Normal 5 3 4 4 3 2" xfId="46616" xr:uid="{00000000-0005-0000-0000-00008DB20000}"/>
    <cellStyle name="Normal 5 3 4 4 4" xfId="46617" xr:uid="{00000000-0005-0000-0000-00008EB20000}"/>
    <cellStyle name="Normal 5 3 4 4 4 2" xfId="46618" xr:uid="{00000000-0005-0000-0000-00008FB20000}"/>
    <cellStyle name="Normal 5 3 4 4 4 2 2" xfId="46619" xr:uid="{00000000-0005-0000-0000-000090B20000}"/>
    <cellStyle name="Normal 5 3 4 4 4 3" xfId="46620" xr:uid="{00000000-0005-0000-0000-000091B20000}"/>
    <cellStyle name="Normal 5 3 4 4 5" xfId="46621" xr:uid="{00000000-0005-0000-0000-000092B20000}"/>
    <cellStyle name="Normal 5 3 4 5" xfId="46622" xr:uid="{00000000-0005-0000-0000-000093B20000}"/>
    <cellStyle name="Normal 5 3 4 5 2" xfId="46623" xr:uid="{00000000-0005-0000-0000-000094B20000}"/>
    <cellStyle name="Normal 5 3 4 5 2 2" xfId="46624" xr:uid="{00000000-0005-0000-0000-000095B20000}"/>
    <cellStyle name="Normal 5 3 4 5 3" xfId="46625" xr:uid="{00000000-0005-0000-0000-000096B20000}"/>
    <cellStyle name="Normal 5 3 4 5 3 2" xfId="46626" xr:uid="{00000000-0005-0000-0000-000097B20000}"/>
    <cellStyle name="Normal 5 3 4 5 3 2 2" xfId="46627" xr:uid="{00000000-0005-0000-0000-000098B20000}"/>
    <cellStyle name="Normal 5 3 4 5 3 3" xfId="46628" xr:uid="{00000000-0005-0000-0000-000099B20000}"/>
    <cellStyle name="Normal 5 3 4 5 4" xfId="46629" xr:uid="{00000000-0005-0000-0000-00009AB20000}"/>
    <cellStyle name="Normal 5 3 4 6" xfId="46630" xr:uid="{00000000-0005-0000-0000-00009BB20000}"/>
    <cellStyle name="Normal 5 3 4 6 2" xfId="46631" xr:uid="{00000000-0005-0000-0000-00009CB20000}"/>
    <cellStyle name="Normal 5 3 4 6 2 2" xfId="46632" xr:uid="{00000000-0005-0000-0000-00009DB20000}"/>
    <cellStyle name="Normal 5 3 4 6 3" xfId="46633" xr:uid="{00000000-0005-0000-0000-00009EB20000}"/>
    <cellStyle name="Normal 5 3 4 6 3 2" xfId="46634" xr:uid="{00000000-0005-0000-0000-00009FB20000}"/>
    <cellStyle name="Normal 5 3 4 6 3 2 2" xfId="46635" xr:uid="{00000000-0005-0000-0000-0000A0B20000}"/>
    <cellStyle name="Normal 5 3 4 6 3 3" xfId="46636" xr:uid="{00000000-0005-0000-0000-0000A1B20000}"/>
    <cellStyle name="Normal 5 3 4 6 4" xfId="46637" xr:uid="{00000000-0005-0000-0000-0000A2B20000}"/>
    <cellStyle name="Normal 5 3 4 7" xfId="46638" xr:uid="{00000000-0005-0000-0000-0000A3B20000}"/>
    <cellStyle name="Normal 5 3 4 7 2" xfId="46639" xr:uid="{00000000-0005-0000-0000-0000A4B20000}"/>
    <cellStyle name="Normal 5 3 4 8" xfId="46640" xr:uid="{00000000-0005-0000-0000-0000A5B20000}"/>
    <cellStyle name="Normal 5 3 4 8 2" xfId="46641" xr:uid="{00000000-0005-0000-0000-0000A6B20000}"/>
    <cellStyle name="Normal 5 3 4 8 2 2" xfId="46642" xr:uid="{00000000-0005-0000-0000-0000A7B20000}"/>
    <cellStyle name="Normal 5 3 4 8 3" xfId="46643" xr:uid="{00000000-0005-0000-0000-0000A8B20000}"/>
    <cellStyle name="Normal 5 3 4 9" xfId="46644" xr:uid="{00000000-0005-0000-0000-0000A9B20000}"/>
    <cellStyle name="Normal 5 3 4 9 2" xfId="46645" xr:uid="{00000000-0005-0000-0000-0000AAB20000}"/>
    <cellStyle name="Normal 5 3 5" xfId="46646" xr:uid="{00000000-0005-0000-0000-0000ABB20000}"/>
    <cellStyle name="Normal 5 3 5 10" xfId="46647" xr:uid="{00000000-0005-0000-0000-0000ACB20000}"/>
    <cellStyle name="Normal 5 3 5 11" xfId="46648" xr:uid="{00000000-0005-0000-0000-0000ADB20000}"/>
    <cellStyle name="Normal 5 3 5 2" xfId="46649" xr:uid="{00000000-0005-0000-0000-0000AEB20000}"/>
    <cellStyle name="Normal 5 3 5 2 10" xfId="46650" xr:uid="{00000000-0005-0000-0000-0000AFB20000}"/>
    <cellStyle name="Normal 5 3 5 2 2" xfId="46651" xr:uid="{00000000-0005-0000-0000-0000B0B20000}"/>
    <cellStyle name="Normal 5 3 5 2 2 2" xfId="46652" xr:uid="{00000000-0005-0000-0000-0000B1B20000}"/>
    <cellStyle name="Normal 5 3 5 2 2 2 2" xfId="46653" xr:uid="{00000000-0005-0000-0000-0000B2B20000}"/>
    <cellStyle name="Normal 5 3 5 2 2 2 2 2" xfId="46654" xr:uid="{00000000-0005-0000-0000-0000B3B20000}"/>
    <cellStyle name="Normal 5 3 5 2 2 2 2 2 2" xfId="46655" xr:uid="{00000000-0005-0000-0000-0000B4B20000}"/>
    <cellStyle name="Normal 5 3 5 2 2 2 2 3" xfId="46656" xr:uid="{00000000-0005-0000-0000-0000B5B20000}"/>
    <cellStyle name="Normal 5 3 5 2 2 2 2 3 2" xfId="46657" xr:uid="{00000000-0005-0000-0000-0000B6B20000}"/>
    <cellStyle name="Normal 5 3 5 2 2 2 2 3 2 2" xfId="46658" xr:uid="{00000000-0005-0000-0000-0000B7B20000}"/>
    <cellStyle name="Normal 5 3 5 2 2 2 2 3 3" xfId="46659" xr:uid="{00000000-0005-0000-0000-0000B8B20000}"/>
    <cellStyle name="Normal 5 3 5 2 2 2 2 4" xfId="46660" xr:uid="{00000000-0005-0000-0000-0000B9B20000}"/>
    <cellStyle name="Normal 5 3 5 2 2 2 3" xfId="46661" xr:uid="{00000000-0005-0000-0000-0000BAB20000}"/>
    <cellStyle name="Normal 5 3 5 2 2 2 3 2" xfId="46662" xr:uid="{00000000-0005-0000-0000-0000BBB20000}"/>
    <cellStyle name="Normal 5 3 5 2 2 2 4" xfId="46663" xr:uid="{00000000-0005-0000-0000-0000BCB20000}"/>
    <cellStyle name="Normal 5 3 5 2 2 2 4 2" xfId="46664" xr:uid="{00000000-0005-0000-0000-0000BDB20000}"/>
    <cellStyle name="Normal 5 3 5 2 2 2 4 2 2" xfId="46665" xr:uid="{00000000-0005-0000-0000-0000BEB20000}"/>
    <cellStyle name="Normal 5 3 5 2 2 2 4 3" xfId="46666" xr:uid="{00000000-0005-0000-0000-0000BFB20000}"/>
    <cellStyle name="Normal 5 3 5 2 2 2 5" xfId="46667" xr:uid="{00000000-0005-0000-0000-0000C0B20000}"/>
    <cellStyle name="Normal 5 3 5 2 2 3" xfId="46668" xr:uid="{00000000-0005-0000-0000-0000C1B20000}"/>
    <cellStyle name="Normal 5 3 5 2 2 3 2" xfId="46669" xr:uid="{00000000-0005-0000-0000-0000C2B20000}"/>
    <cellStyle name="Normal 5 3 5 2 2 3 2 2" xfId="46670" xr:uid="{00000000-0005-0000-0000-0000C3B20000}"/>
    <cellStyle name="Normal 5 3 5 2 2 3 3" xfId="46671" xr:uid="{00000000-0005-0000-0000-0000C4B20000}"/>
    <cellStyle name="Normal 5 3 5 2 2 3 3 2" xfId="46672" xr:uid="{00000000-0005-0000-0000-0000C5B20000}"/>
    <cellStyle name="Normal 5 3 5 2 2 3 3 2 2" xfId="46673" xr:uid="{00000000-0005-0000-0000-0000C6B20000}"/>
    <cellStyle name="Normal 5 3 5 2 2 3 3 3" xfId="46674" xr:uid="{00000000-0005-0000-0000-0000C7B20000}"/>
    <cellStyle name="Normal 5 3 5 2 2 3 4" xfId="46675" xr:uid="{00000000-0005-0000-0000-0000C8B20000}"/>
    <cellStyle name="Normal 5 3 5 2 2 4" xfId="46676" xr:uid="{00000000-0005-0000-0000-0000C9B20000}"/>
    <cellStyle name="Normal 5 3 5 2 2 4 2" xfId="46677" xr:uid="{00000000-0005-0000-0000-0000CAB20000}"/>
    <cellStyle name="Normal 5 3 5 2 2 4 2 2" xfId="46678" xr:uid="{00000000-0005-0000-0000-0000CBB20000}"/>
    <cellStyle name="Normal 5 3 5 2 2 4 3" xfId="46679" xr:uid="{00000000-0005-0000-0000-0000CCB20000}"/>
    <cellStyle name="Normal 5 3 5 2 2 4 3 2" xfId="46680" xr:uid="{00000000-0005-0000-0000-0000CDB20000}"/>
    <cellStyle name="Normal 5 3 5 2 2 4 3 2 2" xfId="46681" xr:uid="{00000000-0005-0000-0000-0000CEB20000}"/>
    <cellStyle name="Normal 5 3 5 2 2 4 3 3" xfId="46682" xr:uid="{00000000-0005-0000-0000-0000CFB20000}"/>
    <cellStyle name="Normal 5 3 5 2 2 4 4" xfId="46683" xr:uid="{00000000-0005-0000-0000-0000D0B20000}"/>
    <cellStyle name="Normal 5 3 5 2 2 5" xfId="46684" xr:uid="{00000000-0005-0000-0000-0000D1B20000}"/>
    <cellStyle name="Normal 5 3 5 2 2 5 2" xfId="46685" xr:uid="{00000000-0005-0000-0000-0000D2B20000}"/>
    <cellStyle name="Normal 5 3 5 2 2 6" xfId="46686" xr:uid="{00000000-0005-0000-0000-0000D3B20000}"/>
    <cellStyle name="Normal 5 3 5 2 2 6 2" xfId="46687" xr:uid="{00000000-0005-0000-0000-0000D4B20000}"/>
    <cellStyle name="Normal 5 3 5 2 2 6 2 2" xfId="46688" xr:uid="{00000000-0005-0000-0000-0000D5B20000}"/>
    <cellStyle name="Normal 5 3 5 2 2 6 3" xfId="46689" xr:uid="{00000000-0005-0000-0000-0000D6B20000}"/>
    <cellStyle name="Normal 5 3 5 2 2 7" xfId="46690" xr:uid="{00000000-0005-0000-0000-0000D7B20000}"/>
    <cellStyle name="Normal 5 3 5 2 2 7 2" xfId="46691" xr:uid="{00000000-0005-0000-0000-0000D8B20000}"/>
    <cellStyle name="Normal 5 3 5 2 2 8" xfId="46692" xr:uid="{00000000-0005-0000-0000-0000D9B20000}"/>
    <cellStyle name="Normal 5 3 5 2 3" xfId="46693" xr:uid="{00000000-0005-0000-0000-0000DAB20000}"/>
    <cellStyle name="Normal 5 3 5 2 3 2" xfId="46694" xr:uid="{00000000-0005-0000-0000-0000DBB20000}"/>
    <cellStyle name="Normal 5 3 5 2 3 2 2" xfId="46695" xr:uid="{00000000-0005-0000-0000-0000DCB20000}"/>
    <cellStyle name="Normal 5 3 5 2 3 2 2 2" xfId="46696" xr:uid="{00000000-0005-0000-0000-0000DDB20000}"/>
    <cellStyle name="Normal 5 3 5 2 3 2 3" xfId="46697" xr:uid="{00000000-0005-0000-0000-0000DEB20000}"/>
    <cellStyle name="Normal 5 3 5 2 3 2 3 2" xfId="46698" xr:uid="{00000000-0005-0000-0000-0000DFB20000}"/>
    <cellStyle name="Normal 5 3 5 2 3 2 3 2 2" xfId="46699" xr:uid="{00000000-0005-0000-0000-0000E0B20000}"/>
    <cellStyle name="Normal 5 3 5 2 3 2 3 3" xfId="46700" xr:uid="{00000000-0005-0000-0000-0000E1B20000}"/>
    <cellStyle name="Normal 5 3 5 2 3 2 4" xfId="46701" xr:uid="{00000000-0005-0000-0000-0000E2B20000}"/>
    <cellStyle name="Normal 5 3 5 2 3 3" xfId="46702" xr:uid="{00000000-0005-0000-0000-0000E3B20000}"/>
    <cellStyle name="Normal 5 3 5 2 3 3 2" xfId="46703" xr:uid="{00000000-0005-0000-0000-0000E4B20000}"/>
    <cellStyle name="Normal 5 3 5 2 3 4" xfId="46704" xr:uid="{00000000-0005-0000-0000-0000E5B20000}"/>
    <cellStyle name="Normal 5 3 5 2 3 4 2" xfId="46705" xr:uid="{00000000-0005-0000-0000-0000E6B20000}"/>
    <cellStyle name="Normal 5 3 5 2 3 4 2 2" xfId="46706" xr:uid="{00000000-0005-0000-0000-0000E7B20000}"/>
    <cellStyle name="Normal 5 3 5 2 3 4 3" xfId="46707" xr:uid="{00000000-0005-0000-0000-0000E8B20000}"/>
    <cellStyle name="Normal 5 3 5 2 3 5" xfId="46708" xr:uid="{00000000-0005-0000-0000-0000E9B20000}"/>
    <cellStyle name="Normal 5 3 5 2 4" xfId="46709" xr:uid="{00000000-0005-0000-0000-0000EAB20000}"/>
    <cellStyle name="Normal 5 3 5 2 4 2" xfId="46710" xr:uid="{00000000-0005-0000-0000-0000EBB20000}"/>
    <cellStyle name="Normal 5 3 5 2 4 2 2" xfId="46711" xr:uid="{00000000-0005-0000-0000-0000ECB20000}"/>
    <cellStyle name="Normal 5 3 5 2 4 3" xfId="46712" xr:uid="{00000000-0005-0000-0000-0000EDB20000}"/>
    <cellStyle name="Normal 5 3 5 2 4 3 2" xfId="46713" xr:uid="{00000000-0005-0000-0000-0000EEB20000}"/>
    <cellStyle name="Normal 5 3 5 2 4 3 2 2" xfId="46714" xr:uid="{00000000-0005-0000-0000-0000EFB20000}"/>
    <cellStyle name="Normal 5 3 5 2 4 3 3" xfId="46715" xr:uid="{00000000-0005-0000-0000-0000F0B20000}"/>
    <cellStyle name="Normal 5 3 5 2 4 4" xfId="46716" xr:uid="{00000000-0005-0000-0000-0000F1B20000}"/>
    <cellStyle name="Normal 5 3 5 2 5" xfId="46717" xr:uid="{00000000-0005-0000-0000-0000F2B20000}"/>
    <cellStyle name="Normal 5 3 5 2 5 2" xfId="46718" xr:uid="{00000000-0005-0000-0000-0000F3B20000}"/>
    <cellStyle name="Normal 5 3 5 2 5 2 2" xfId="46719" xr:uid="{00000000-0005-0000-0000-0000F4B20000}"/>
    <cellStyle name="Normal 5 3 5 2 5 3" xfId="46720" xr:uid="{00000000-0005-0000-0000-0000F5B20000}"/>
    <cellStyle name="Normal 5 3 5 2 5 3 2" xfId="46721" xr:uid="{00000000-0005-0000-0000-0000F6B20000}"/>
    <cellStyle name="Normal 5 3 5 2 5 3 2 2" xfId="46722" xr:uid="{00000000-0005-0000-0000-0000F7B20000}"/>
    <cellStyle name="Normal 5 3 5 2 5 3 3" xfId="46723" xr:uid="{00000000-0005-0000-0000-0000F8B20000}"/>
    <cellStyle name="Normal 5 3 5 2 5 4" xfId="46724" xr:uid="{00000000-0005-0000-0000-0000F9B20000}"/>
    <cellStyle name="Normal 5 3 5 2 6" xfId="46725" xr:uid="{00000000-0005-0000-0000-0000FAB20000}"/>
    <cellStyle name="Normal 5 3 5 2 6 2" xfId="46726" xr:uid="{00000000-0005-0000-0000-0000FBB20000}"/>
    <cellStyle name="Normal 5 3 5 2 7" xfId="46727" xr:uid="{00000000-0005-0000-0000-0000FCB20000}"/>
    <cellStyle name="Normal 5 3 5 2 7 2" xfId="46728" xr:uid="{00000000-0005-0000-0000-0000FDB20000}"/>
    <cellStyle name="Normal 5 3 5 2 7 2 2" xfId="46729" xr:uid="{00000000-0005-0000-0000-0000FEB20000}"/>
    <cellStyle name="Normal 5 3 5 2 7 3" xfId="46730" xr:uid="{00000000-0005-0000-0000-0000FFB20000}"/>
    <cellStyle name="Normal 5 3 5 2 8" xfId="46731" xr:uid="{00000000-0005-0000-0000-000000B30000}"/>
    <cellStyle name="Normal 5 3 5 2 8 2" xfId="46732" xr:uid="{00000000-0005-0000-0000-000001B30000}"/>
    <cellStyle name="Normal 5 3 5 2 9" xfId="46733" xr:uid="{00000000-0005-0000-0000-000002B30000}"/>
    <cellStyle name="Normal 5 3 5 3" xfId="46734" xr:uid="{00000000-0005-0000-0000-000003B30000}"/>
    <cellStyle name="Normal 5 3 5 3 2" xfId="46735" xr:uid="{00000000-0005-0000-0000-000004B30000}"/>
    <cellStyle name="Normal 5 3 5 3 2 2" xfId="46736" xr:uid="{00000000-0005-0000-0000-000005B30000}"/>
    <cellStyle name="Normal 5 3 5 3 2 2 2" xfId="46737" xr:uid="{00000000-0005-0000-0000-000006B30000}"/>
    <cellStyle name="Normal 5 3 5 3 2 2 2 2" xfId="46738" xr:uid="{00000000-0005-0000-0000-000007B30000}"/>
    <cellStyle name="Normal 5 3 5 3 2 2 3" xfId="46739" xr:uid="{00000000-0005-0000-0000-000008B30000}"/>
    <cellStyle name="Normal 5 3 5 3 2 2 3 2" xfId="46740" xr:uid="{00000000-0005-0000-0000-000009B30000}"/>
    <cellStyle name="Normal 5 3 5 3 2 2 3 2 2" xfId="46741" xr:uid="{00000000-0005-0000-0000-00000AB30000}"/>
    <cellStyle name="Normal 5 3 5 3 2 2 3 3" xfId="46742" xr:uid="{00000000-0005-0000-0000-00000BB30000}"/>
    <cellStyle name="Normal 5 3 5 3 2 2 4" xfId="46743" xr:uid="{00000000-0005-0000-0000-00000CB30000}"/>
    <cellStyle name="Normal 5 3 5 3 2 3" xfId="46744" xr:uid="{00000000-0005-0000-0000-00000DB30000}"/>
    <cellStyle name="Normal 5 3 5 3 2 3 2" xfId="46745" xr:uid="{00000000-0005-0000-0000-00000EB30000}"/>
    <cellStyle name="Normal 5 3 5 3 2 4" xfId="46746" xr:uid="{00000000-0005-0000-0000-00000FB30000}"/>
    <cellStyle name="Normal 5 3 5 3 2 4 2" xfId="46747" xr:uid="{00000000-0005-0000-0000-000010B30000}"/>
    <cellStyle name="Normal 5 3 5 3 2 4 2 2" xfId="46748" xr:uid="{00000000-0005-0000-0000-000011B30000}"/>
    <cellStyle name="Normal 5 3 5 3 2 4 3" xfId="46749" xr:uid="{00000000-0005-0000-0000-000012B30000}"/>
    <cellStyle name="Normal 5 3 5 3 2 5" xfId="46750" xr:uid="{00000000-0005-0000-0000-000013B30000}"/>
    <cellStyle name="Normal 5 3 5 3 3" xfId="46751" xr:uid="{00000000-0005-0000-0000-000014B30000}"/>
    <cellStyle name="Normal 5 3 5 3 3 2" xfId="46752" xr:uid="{00000000-0005-0000-0000-000015B30000}"/>
    <cellStyle name="Normal 5 3 5 3 3 2 2" xfId="46753" xr:uid="{00000000-0005-0000-0000-000016B30000}"/>
    <cellStyle name="Normal 5 3 5 3 3 3" xfId="46754" xr:uid="{00000000-0005-0000-0000-000017B30000}"/>
    <cellStyle name="Normal 5 3 5 3 3 3 2" xfId="46755" xr:uid="{00000000-0005-0000-0000-000018B30000}"/>
    <cellStyle name="Normal 5 3 5 3 3 3 2 2" xfId="46756" xr:uid="{00000000-0005-0000-0000-000019B30000}"/>
    <cellStyle name="Normal 5 3 5 3 3 3 3" xfId="46757" xr:uid="{00000000-0005-0000-0000-00001AB30000}"/>
    <cellStyle name="Normal 5 3 5 3 3 4" xfId="46758" xr:uid="{00000000-0005-0000-0000-00001BB30000}"/>
    <cellStyle name="Normal 5 3 5 3 4" xfId="46759" xr:uid="{00000000-0005-0000-0000-00001CB30000}"/>
    <cellStyle name="Normal 5 3 5 3 4 2" xfId="46760" xr:uid="{00000000-0005-0000-0000-00001DB30000}"/>
    <cellStyle name="Normal 5 3 5 3 4 2 2" xfId="46761" xr:uid="{00000000-0005-0000-0000-00001EB30000}"/>
    <cellStyle name="Normal 5 3 5 3 4 3" xfId="46762" xr:uid="{00000000-0005-0000-0000-00001FB30000}"/>
    <cellStyle name="Normal 5 3 5 3 4 3 2" xfId="46763" xr:uid="{00000000-0005-0000-0000-000020B30000}"/>
    <cellStyle name="Normal 5 3 5 3 4 3 2 2" xfId="46764" xr:uid="{00000000-0005-0000-0000-000021B30000}"/>
    <cellStyle name="Normal 5 3 5 3 4 3 3" xfId="46765" xr:uid="{00000000-0005-0000-0000-000022B30000}"/>
    <cellStyle name="Normal 5 3 5 3 4 4" xfId="46766" xr:uid="{00000000-0005-0000-0000-000023B30000}"/>
    <cellStyle name="Normal 5 3 5 3 5" xfId="46767" xr:uid="{00000000-0005-0000-0000-000024B30000}"/>
    <cellStyle name="Normal 5 3 5 3 5 2" xfId="46768" xr:uid="{00000000-0005-0000-0000-000025B30000}"/>
    <cellStyle name="Normal 5 3 5 3 6" xfId="46769" xr:uid="{00000000-0005-0000-0000-000026B30000}"/>
    <cellStyle name="Normal 5 3 5 3 6 2" xfId="46770" xr:uid="{00000000-0005-0000-0000-000027B30000}"/>
    <cellStyle name="Normal 5 3 5 3 6 2 2" xfId="46771" xr:uid="{00000000-0005-0000-0000-000028B30000}"/>
    <cellStyle name="Normal 5 3 5 3 6 3" xfId="46772" xr:uid="{00000000-0005-0000-0000-000029B30000}"/>
    <cellStyle name="Normal 5 3 5 3 7" xfId="46773" xr:uid="{00000000-0005-0000-0000-00002AB30000}"/>
    <cellStyle name="Normal 5 3 5 3 7 2" xfId="46774" xr:uid="{00000000-0005-0000-0000-00002BB30000}"/>
    <cellStyle name="Normal 5 3 5 3 8" xfId="46775" xr:uid="{00000000-0005-0000-0000-00002CB30000}"/>
    <cellStyle name="Normal 5 3 5 4" xfId="46776" xr:uid="{00000000-0005-0000-0000-00002DB30000}"/>
    <cellStyle name="Normal 5 3 5 4 2" xfId="46777" xr:uid="{00000000-0005-0000-0000-00002EB30000}"/>
    <cellStyle name="Normal 5 3 5 4 2 2" xfId="46778" xr:uid="{00000000-0005-0000-0000-00002FB30000}"/>
    <cellStyle name="Normal 5 3 5 4 2 2 2" xfId="46779" xr:uid="{00000000-0005-0000-0000-000030B30000}"/>
    <cellStyle name="Normal 5 3 5 4 2 3" xfId="46780" xr:uid="{00000000-0005-0000-0000-000031B30000}"/>
    <cellStyle name="Normal 5 3 5 4 2 3 2" xfId="46781" xr:uid="{00000000-0005-0000-0000-000032B30000}"/>
    <cellStyle name="Normal 5 3 5 4 2 3 2 2" xfId="46782" xr:uid="{00000000-0005-0000-0000-000033B30000}"/>
    <cellStyle name="Normal 5 3 5 4 2 3 3" xfId="46783" xr:uid="{00000000-0005-0000-0000-000034B30000}"/>
    <cellStyle name="Normal 5 3 5 4 2 4" xfId="46784" xr:uid="{00000000-0005-0000-0000-000035B30000}"/>
    <cellStyle name="Normal 5 3 5 4 3" xfId="46785" xr:uid="{00000000-0005-0000-0000-000036B30000}"/>
    <cellStyle name="Normal 5 3 5 4 3 2" xfId="46786" xr:uid="{00000000-0005-0000-0000-000037B30000}"/>
    <cellStyle name="Normal 5 3 5 4 4" xfId="46787" xr:uid="{00000000-0005-0000-0000-000038B30000}"/>
    <cellStyle name="Normal 5 3 5 4 4 2" xfId="46788" xr:uid="{00000000-0005-0000-0000-000039B30000}"/>
    <cellStyle name="Normal 5 3 5 4 4 2 2" xfId="46789" xr:uid="{00000000-0005-0000-0000-00003AB30000}"/>
    <cellStyle name="Normal 5 3 5 4 4 3" xfId="46790" xr:uid="{00000000-0005-0000-0000-00003BB30000}"/>
    <cellStyle name="Normal 5 3 5 4 5" xfId="46791" xr:uid="{00000000-0005-0000-0000-00003CB30000}"/>
    <cellStyle name="Normal 5 3 5 5" xfId="46792" xr:uid="{00000000-0005-0000-0000-00003DB30000}"/>
    <cellStyle name="Normal 5 3 5 5 2" xfId="46793" xr:uid="{00000000-0005-0000-0000-00003EB30000}"/>
    <cellStyle name="Normal 5 3 5 5 2 2" xfId="46794" xr:uid="{00000000-0005-0000-0000-00003FB30000}"/>
    <cellStyle name="Normal 5 3 5 5 3" xfId="46795" xr:uid="{00000000-0005-0000-0000-000040B30000}"/>
    <cellStyle name="Normal 5 3 5 5 3 2" xfId="46796" xr:uid="{00000000-0005-0000-0000-000041B30000}"/>
    <cellStyle name="Normal 5 3 5 5 3 2 2" xfId="46797" xr:uid="{00000000-0005-0000-0000-000042B30000}"/>
    <cellStyle name="Normal 5 3 5 5 3 3" xfId="46798" xr:uid="{00000000-0005-0000-0000-000043B30000}"/>
    <cellStyle name="Normal 5 3 5 5 4" xfId="46799" xr:uid="{00000000-0005-0000-0000-000044B30000}"/>
    <cellStyle name="Normal 5 3 5 6" xfId="46800" xr:uid="{00000000-0005-0000-0000-000045B30000}"/>
    <cellStyle name="Normal 5 3 5 6 2" xfId="46801" xr:uid="{00000000-0005-0000-0000-000046B30000}"/>
    <cellStyle name="Normal 5 3 5 6 2 2" xfId="46802" xr:uid="{00000000-0005-0000-0000-000047B30000}"/>
    <cellStyle name="Normal 5 3 5 6 3" xfId="46803" xr:uid="{00000000-0005-0000-0000-000048B30000}"/>
    <cellStyle name="Normal 5 3 5 6 3 2" xfId="46804" xr:uid="{00000000-0005-0000-0000-000049B30000}"/>
    <cellStyle name="Normal 5 3 5 6 3 2 2" xfId="46805" xr:uid="{00000000-0005-0000-0000-00004AB30000}"/>
    <cellStyle name="Normal 5 3 5 6 3 3" xfId="46806" xr:uid="{00000000-0005-0000-0000-00004BB30000}"/>
    <cellStyle name="Normal 5 3 5 6 4" xfId="46807" xr:uid="{00000000-0005-0000-0000-00004CB30000}"/>
    <cellStyle name="Normal 5 3 5 7" xfId="46808" xr:uid="{00000000-0005-0000-0000-00004DB30000}"/>
    <cellStyle name="Normal 5 3 5 7 2" xfId="46809" xr:uid="{00000000-0005-0000-0000-00004EB30000}"/>
    <cellStyle name="Normal 5 3 5 8" xfId="46810" xr:uid="{00000000-0005-0000-0000-00004FB30000}"/>
    <cellStyle name="Normal 5 3 5 8 2" xfId="46811" xr:uid="{00000000-0005-0000-0000-000050B30000}"/>
    <cellStyle name="Normal 5 3 5 8 2 2" xfId="46812" xr:uid="{00000000-0005-0000-0000-000051B30000}"/>
    <cellStyle name="Normal 5 3 5 8 3" xfId="46813" xr:uid="{00000000-0005-0000-0000-000052B30000}"/>
    <cellStyle name="Normal 5 3 5 9" xfId="46814" xr:uid="{00000000-0005-0000-0000-000053B30000}"/>
    <cellStyle name="Normal 5 3 5 9 2" xfId="46815" xr:uid="{00000000-0005-0000-0000-000054B30000}"/>
    <cellStyle name="Normal 5 3 6" xfId="46816" xr:uid="{00000000-0005-0000-0000-000055B30000}"/>
    <cellStyle name="Normal 5 3 6 10" xfId="46817" xr:uid="{00000000-0005-0000-0000-000056B30000}"/>
    <cellStyle name="Normal 5 3 6 11" xfId="46818" xr:uid="{00000000-0005-0000-0000-000057B30000}"/>
    <cellStyle name="Normal 5 3 6 2" xfId="46819" xr:uid="{00000000-0005-0000-0000-000058B30000}"/>
    <cellStyle name="Normal 5 3 6 2 2" xfId="46820" xr:uid="{00000000-0005-0000-0000-000059B30000}"/>
    <cellStyle name="Normal 5 3 6 2 2 2" xfId="46821" xr:uid="{00000000-0005-0000-0000-00005AB30000}"/>
    <cellStyle name="Normal 5 3 6 2 2 2 2" xfId="46822" xr:uid="{00000000-0005-0000-0000-00005BB30000}"/>
    <cellStyle name="Normal 5 3 6 2 2 2 2 2" xfId="46823" xr:uid="{00000000-0005-0000-0000-00005CB30000}"/>
    <cellStyle name="Normal 5 3 6 2 2 2 2 2 2" xfId="46824" xr:uid="{00000000-0005-0000-0000-00005DB30000}"/>
    <cellStyle name="Normal 5 3 6 2 2 2 2 3" xfId="46825" xr:uid="{00000000-0005-0000-0000-00005EB30000}"/>
    <cellStyle name="Normal 5 3 6 2 2 2 2 3 2" xfId="46826" xr:uid="{00000000-0005-0000-0000-00005FB30000}"/>
    <cellStyle name="Normal 5 3 6 2 2 2 2 3 2 2" xfId="46827" xr:uid="{00000000-0005-0000-0000-000060B30000}"/>
    <cellStyle name="Normal 5 3 6 2 2 2 2 3 3" xfId="46828" xr:uid="{00000000-0005-0000-0000-000061B30000}"/>
    <cellStyle name="Normal 5 3 6 2 2 2 2 4" xfId="46829" xr:uid="{00000000-0005-0000-0000-000062B30000}"/>
    <cellStyle name="Normal 5 3 6 2 2 2 3" xfId="46830" xr:uid="{00000000-0005-0000-0000-000063B30000}"/>
    <cellStyle name="Normal 5 3 6 2 2 2 3 2" xfId="46831" xr:uid="{00000000-0005-0000-0000-000064B30000}"/>
    <cellStyle name="Normal 5 3 6 2 2 2 4" xfId="46832" xr:uid="{00000000-0005-0000-0000-000065B30000}"/>
    <cellStyle name="Normal 5 3 6 2 2 2 4 2" xfId="46833" xr:uid="{00000000-0005-0000-0000-000066B30000}"/>
    <cellStyle name="Normal 5 3 6 2 2 2 4 2 2" xfId="46834" xr:uid="{00000000-0005-0000-0000-000067B30000}"/>
    <cellStyle name="Normal 5 3 6 2 2 2 4 3" xfId="46835" xr:uid="{00000000-0005-0000-0000-000068B30000}"/>
    <cellStyle name="Normal 5 3 6 2 2 2 5" xfId="46836" xr:uid="{00000000-0005-0000-0000-000069B30000}"/>
    <cellStyle name="Normal 5 3 6 2 2 3" xfId="46837" xr:uid="{00000000-0005-0000-0000-00006AB30000}"/>
    <cellStyle name="Normal 5 3 6 2 2 3 2" xfId="46838" xr:uid="{00000000-0005-0000-0000-00006BB30000}"/>
    <cellStyle name="Normal 5 3 6 2 2 3 2 2" xfId="46839" xr:uid="{00000000-0005-0000-0000-00006CB30000}"/>
    <cellStyle name="Normal 5 3 6 2 2 3 3" xfId="46840" xr:uid="{00000000-0005-0000-0000-00006DB30000}"/>
    <cellStyle name="Normal 5 3 6 2 2 3 3 2" xfId="46841" xr:uid="{00000000-0005-0000-0000-00006EB30000}"/>
    <cellStyle name="Normal 5 3 6 2 2 3 3 2 2" xfId="46842" xr:uid="{00000000-0005-0000-0000-00006FB30000}"/>
    <cellStyle name="Normal 5 3 6 2 2 3 3 3" xfId="46843" xr:uid="{00000000-0005-0000-0000-000070B30000}"/>
    <cellStyle name="Normal 5 3 6 2 2 3 4" xfId="46844" xr:uid="{00000000-0005-0000-0000-000071B30000}"/>
    <cellStyle name="Normal 5 3 6 2 2 4" xfId="46845" xr:uid="{00000000-0005-0000-0000-000072B30000}"/>
    <cellStyle name="Normal 5 3 6 2 2 4 2" xfId="46846" xr:uid="{00000000-0005-0000-0000-000073B30000}"/>
    <cellStyle name="Normal 5 3 6 2 2 4 2 2" xfId="46847" xr:uid="{00000000-0005-0000-0000-000074B30000}"/>
    <cellStyle name="Normal 5 3 6 2 2 4 3" xfId="46848" xr:uid="{00000000-0005-0000-0000-000075B30000}"/>
    <cellStyle name="Normal 5 3 6 2 2 4 3 2" xfId="46849" xr:uid="{00000000-0005-0000-0000-000076B30000}"/>
    <cellStyle name="Normal 5 3 6 2 2 4 3 2 2" xfId="46850" xr:uid="{00000000-0005-0000-0000-000077B30000}"/>
    <cellStyle name="Normal 5 3 6 2 2 4 3 3" xfId="46851" xr:uid="{00000000-0005-0000-0000-000078B30000}"/>
    <cellStyle name="Normal 5 3 6 2 2 4 4" xfId="46852" xr:uid="{00000000-0005-0000-0000-000079B30000}"/>
    <cellStyle name="Normal 5 3 6 2 2 5" xfId="46853" xr:uid="{00000000-0005-0000-0000-00007AB30000}"/>
    <cellStyle name="Normal 5 3 6 2 2 5 2" xfId="46854" xr:uid="{00000000-0005-0000-0000-00007BB30000}"/>
    <cellStyle name="Normal 5 3 6 2 2 6" xfId="46855" xr:uid="{00000000-0005-0000-0000-00007CB30000}"/>
    <cellStyle name="Normal 5 3 6 2 2 6 2" xfId="46856" xr:uid="{00000000-0005-0000-0000-00007DB30000}"/>
    <cellStyle name="Normal 5 3 6 2 2 6 2 2" xfId="46857" xr:uid="{00000000-0005-0000-0000-00007EB30000}"/>
    <cellStyle name="Normal 5 3 6 2 2 6 3" xfId="46858" xr:uid="{00000000-0005-0000-0000-00007FB30000}"/>
    <cellStyle name="Normal 5 3 6 2 2 7" xfId="46859" xr:uid="{00000000-0005-0000-0000-000080B30000}"/>
    <cellStyle name="Normal 5 3 6 2 2 7 2" xfId="46860" xr:uid="{00000000-0005-0000-0000-000081B30000}"/>
    <cellStyle name="Normal 5 3 6 2 2 8" xfId="46861" xr:uid="{00000000-0005-0000-0000-000082B30000}"/>
    <cellStyle name="Normal 5 3 6 2 3" xfId="46862" xr:uid="{00000000-0005-0000-0000-000083B30000}"/>
    <cellStyle name="Normal 5 3 6 2 3 2" xfId="46863" xr:uid="{00000000-0005-0000-0000-000084B30000}"/>
    <cellStyle name="Normal 5 3 6 2 3 2 2" xfId="46864" xr:uid="{00000000-0005-0000-0000-000085B30000}"/>
    <cellStyle name="Normal 5 3 6 2 3 2 2 2" xfId="46865" xr:uid="{00000000-0005-0000-0000-000086B30000}"/>
    <cellStyle name="Normal 5 3 6 2 3 2 3" xfId="46866" xr:uid="{00000000-0005-0000-0000-000087B30000}"/>
    <cellStyle name="Normal 5 3 6 2 3 2 3 2" xfId="46867" xr:uid="{00000000-0005-0000-0000-000088B30000}"/>
    <cellStyle name="Normal 5 3 6 2 3 2 3 2 2" xfId="46868" xr:uid="{00000000-0005-0000-0000-000089B30000}"/>
    <cellStyle name="Normal 5 3 6 2 3 2 3 3" xfId="46869" xr:uid="{00000000-0005-0000-0000-00008AB30000}"/>
    <cellStyle name="Normal 5 3 6 2 3 2 4" xfId="46870" xr:uid="{00000000-0005-0000-0000-00008BB30000}"/>
    <cellStyle name="Normal 5 3 6 2 3 3" xfId="46871" xr:uid="{00000000-0005-0000-0000-00008CB30000}"/>
    <cellStyle name="Normal 5 3 6 2 3 3 2" xfId="46872" xr:uid="{00000000-0005-0000-0000-00008DB30000}"/>
    <cellStyle name="Normal 5 3 6 2 3 4" xfId="46873" xr:uid="{00000000-0005-0000-0000-00008EB30000}"/>
    <cellStyle name="Normal 5 3 6 2 3 4 2" xfId="46874" xr:uid="{00000000-0005-0000-0000-00008FB30000}"/>
    <cellStyle name="Normal 5 3 6 2 3 4 2 2" xfId="46875" xr:uid="{00000000-0005-0000-0000-000090B30000}"/>
    <cellStyle name="Normal 5 3 6 2 3 4 3" xfId="46876" xr:uid="{00000000-0005-0000-0000-000091B30000}"/>
    <cellStyle name="Normal 5 3 6 2 3 5" xfId="46877" xr:uid="{00000000-0005-0000-0000-000092B30000}"/>
    <cellStyle name="Normal 5 3 6 2 4" xfId="46878" xr:uid="{00000000-0005-0000-0000-000093B30000}"/>
    <cellStyle name="Normal 5 3 6 2 4 2" xfId="46879" xr:uid="{00000000-0005-0000-0000-000094B30000}"/>
    <cellStyle name="Normal 5 3 6 2 4 2 2" xfId="46880" xr:uid="{00000000-0005-0000-0000-000095B30000}"/>
    <cellStyle name="Normal 5 3 6 2 4 3" xfId="46881" xr:uid="{00000000-0005-0000-0000-000096B30000}"/>
    <cellStyle name="Normal 5 3 6 2 4 3 2" xfId="46882" xr:uid="{00000000-0005-0000-0000-000097B30000}"/>
    <cellStyle name="Normal 5 3 6 2 4 3 2 2" xfId="46883" xr:uid="{00000000-0005-0000-0000-000098B30000}"/>
    <cellStyle name="Normal 5 3 6 2 4 3 3" xfId="46884" xr:uid="{00000000-0005-0000-0000-000099B30000}"/>
    <cellStyle name="Normal 5 3 6 2 4 4" xfId="46885" xr:uid="{00000000-0005-0000-0000-00009AB30000}"/>
    <cellStyle name="Normal 5 3 6 2 5" xfId="46886" xr:uid="{00000000-0005-0000-0000-00009BB30000}"/>
    <cellStyle name="Normal 5 3 6 2 5 2" xfId="46887" xr:uid="{00000000-0005-0000-0000-00009CB30000}"/>
    <cellStyle name="Normal 5 3 6 2 5 2 2" xfId="46888" xr:uid="{00000000-0005-0000-0000-00009DB30000}"/>
    <cellStyle name="Normal 5 3 6 2 5 3" xfId="46889" xr:uid="{00000000-0005-0000-0000-00009EB30000}"/>
    <cellStyle name="Normal 5 3 6 2 5 3 2" xfId="46890" xr:uid="{00000000-0005-0000-0000-00009FB30000}"/>
    <cellStyle name="Normal 5 3 6 2 5 3 2 2" xfId="46891" xr:uid="{00000000-0005-0000-0000-0000A0B30000}"/>
    <cellStyle name="Normal 5 3 6 2 5 3 3" xfId="46892" xr:uid="{00000000-0005-0000-0000-0000A1B30000}"/>
    <cellStyle name="Normal 5 3 6 2 5 4" xfId="46893" xr:uid="{00000000-0005-0000-0000-0000A2B30000}"/>
    <cellStyle name="Normal 5 3 6 2 6" xfId="46894" xr:uid="{00000000-0005-0000-0000-0000A3B30000}"/>
    <cellStyle name="Normal 5 3 6 2 6 2" xfId="46895" xr:uid="{00000000-0005-0000-0000-0000A4B30000}"/>
    <cellStyle name="Normal 5 3 6 2 7" xfId="46896" xr:uid="{00000000-0005-0000-0000-0000A5B30000}"/>
    <cellStyle name="Normal 5 3 6 2 7 2" xfId="46897" xr:uid="{00000000-0005-0000-0000-0000A6B30000}"/>
    <cellStyle name="Normal 5 3 6 2 7 2 2" xfId="46898" xr:uid="{00000000-0005-0000-0000-0000A7B30000}"/>
    <cellStyle name="Normal 5 3 6 2 7 3" xfId="46899" xr:uid="{00000000-0005-0000-0000-0000A8B30000}"/>
    <cellStyle name="Normal 5 3 6 2 8" xfId="46900" xr:uid="{00000000-0005-0000-0000-0000A9B30000}"/>
    <cellStyle name="Normal 5 3 6 2 8 2" xfId="46901" xr:uid="{00000000-0005-0000-0000-0000AAB30000}"/>
    <cellStyle name="Normal 5 3 6 2 9" xfId="46902" xr:uid="{00000000-0005-0000-0000-0000ABB30000}"/>
    <cellStyle name="Normal 5 3 6 3" xfId="46903" xr:uid="{00000000-0005-0000-0000-0000ACB30000}"/>
    <cellStyle name="Normal 5 3 6 3 2" xfId="46904" xr:uid="{00000000-0005-0000-0000-0000ADB30000}"/>
    <cellStyle name="Normal 5 3 6 3 2 2" xfId="46905" xr:uid="{00000000-0005-0000-0000-0000AEB30000}"/>
    <cellStyle name="Normal 5 3 6 3 2 2 2" xfId="46906" xr:uid="{00000000-0005-0000-0000-0000AFB30000}"/>
    <cellStyle name="Normal 5 3 6 3 2 2 2 2" xfId="46907" xr:uid="{00000000-0005-0000-0000-0000B0B30000}"/>
    <cellStyle name="Normal 5 3 6 3 2 2 3" xfId="46908" xr:uid="{00000000-0005-0000-0000-0000B1B30000}"/>
    <cellStyle name="Normal 5 3 6 3 2 2 3 2" xfId="46909" xr:uid="{00000000-0005-0000-0000-0000B2B30000}"/>
    <cellStyle name="Normal 5 3 6 3 2 2 3 2 2" xfId="46910" xr:uid="{00000000-0005-0000-0000-0000B3B30000}"/>
    <cellStyle name="Normal 5 3 6 3 2 2 3 3" xfId="46911" xr:uid="{00000000-0005-0000-0000-0000B4B30000}"/>
    <cellStyle name="Normal 5 3 6 3 2 2 4" xfId="46912" xr:uid="{00000000-0005-0000-0000-0000B5B30000}"/>
    <cellStyle name="Normal 5 3 6 3 2 3" xfId="46913" xr:uid="{00000000-0005-0000-0000-0000B6B30000}"/>
    <cellStyle name="Normal 5 3 6 3 2 3 2" xfId="46914" xr:uid="{00000000-0005-0000-0000-0000B7B30000}"/>
    <cellStyle name="Normal 5 3 6 3 2 4" xfId="46915" xr:uid="{00000000-0005-0000-0000-0000B8B30000}"/>
    <cellStyle name="Normal 5 3 6 3 2 4 2" xfId="46916" xr:uid="{00000000-0005-0000-0000-0000B9B30000}"/>
    <cellStyle name="Normal 5 3 6 3 2 4 2 2" xfId="46917" xr:uid="{00000000-0005-0000-0000-0000BAB30000}"/>
    <cellStyle name="Normal 5 3 6 3 2 4 3" xfId="46918" xr:uid="{00000000-0005-0000-0000-0000BBB30000}"/>
    <cellStyle name="Normal 5 3 6 3 2 5" xfId="46919" xr:uid="{00000000-0005-0000-0000-0000BCB30000}"/>
    <cellStyle name="Normal 5 3 6 3 3" xfId="46920" xr:uid="{00000000-0005-0000-0000-0000BDB30000}"/>
    <cellStyle name="Normal 5 3 6 3 3 2" xfId="46921" xr:uid="{00000000-0005-0000-0000-0000BEB30000}"/>
    <cellStyle name="Normal 5 3 6 3 3 2 2" xfId="46922" xr:uid="{00000000-0005-0000-0000-0000BFB30000}"/>
    <cellStyle name="Normal 5 3 6 3 3 3" xfId="46923" xr:uid="{00000000-0005-0000-0000-0000C0B30000}"/>
    <cellStyle name="Normal 5 3 6 3 3 3 2" xfId="46924" xr:uid="{00000000-0005-0000-0000-0000C1B30000}"/>
    <cellStyle name="Normal 5 3 6 3 3 3 2 2" xfId="46925" xr:uid="{00000000-0005-0000-0000-0000C2B30000}"/>
    <cellStyle name="Normal 5 3 6 3 3 3 3" xfId="46926" xr:uid="{00000000-0005-0000-0000-0000C3B30000}"/>
    <cellStyle name="Normal 5 3 6 3 3 4" xfId="46927" xr:uid="{00000000-0005-0000-0000-0000C4B30000}"/>
    <cellStyle name="Normal 5 3 6 3 4" xfId="46928" xr:uid="{00000000-0005-0000-0000-0000C5B30000}"/>
    <cellStyle name="Normal 5 3 6 3 4 2" xfId="46929" xr:uid="{00000000-0005-0000-0000-0000C6B30000}"/>
    <cellStyle name="Normal 5 3 6 3 4 2 2" xfId="46930" xr:uid="{00000000-0005-0000-0000-0000C7B30000}"/>
    <cellStyle name="Normal 5 3 6 3 4 3" xfId="46931" xr:uid="{00000000-0005-0000-0000-0000C8B30000}"/>
    <cellStyle name="Normal 5 3 6 3 4 3 2" xfId="46932" xr:uid="{00000000-0005-0000-0000-0000C9B30000}"/>
    <cellStyle name="Normal 5 3 6 3 4 3 2 2" xfId="46933" xr:uid="{00000000-0005-0000-0000-0000CAB30000}"/>
    <cellStyle name="Normal 5 3 6 3 4 3 3" xfId="46934" xr:uid="{00000000-0005-0000-0000-0000CBB30000}"/>
    <cellStyle name="Normal 5 3 6 3 4 4" xfId="46935" xr:uid="{00000000-0005-0000-0000-0000CCB30000}"/>
    <cellStyle name="Normal 5 3 6 3 5" xfId="46936" xr:uid="{00000000-0005-0000-0000-0000CDB30000}"/>
    <cellStyle name="Normal 5 3 6 3 5 2" xfId="46937" xr:uid="{00000000-0005-0000-0000-0000CEB30000}"/>
    <cellStyle name="Normal 5 3 6 3 6" xfId="46938" xr:uid="{00000000-0005-0000-0000-0000CFB30000}"/>
    <cellStyle name="Normal 5 3 6 3 6 2" xfId="46939" xr:uid="{00000000-0005-0000-0000-0000D0B30000}"/>
    <cellStyle name="Normal 5 3 6 3 6 2 2" xfId="46940" xr:uid="{00000000-0005-0000-0000-0000D1B30000}"/>
    <cellStyle name="Normal 5 3 6 3 6 3" xfId="46941" xr:uid="{00000000-0005-0000-0000-0000D2B30000}"/>
    <cellStyle name="Normal 5 3 6 3 7" xfId="46942" xr:uid="{00000000-0005-0000-0000-0000D3B30000}"/>
    <cellStyle name="Normal 5 3 6 3 7 2" xfId="46943" xr:uid="{00000000-0005-0000-0000-0000D4B30000}"/>
    <cellStyle name="Normal 5 3 6 3 8" xfId="46944" xr:uid="{00000000-0005-0000-0000-0000D5B30000}"/>
    <cellStyle name="Normal 5 3 6 4" xfId="46945" xr:uid="{00000000-0005-0000-0000-0000D6B30000}"/>
    <cellStyle name="Normal 5 3 6 4 2" xfId="46946" xr:uid="{00000000-0005-0000-0000-0000D7B30000}"/>
    <cellStyle name="Normal 5 3 6 4 2 2" xfId="46947" xr:uid="{00000000-0005-0000-0000-0000D8B30000}"/>
    <cellStyle name="Normal 5 3 6 4 2 2 2" xfId="46948" xr:uid="{00000000-0005-0000-0000-0000D9B30000}"/>
    <cellStyle name="Normal 5 3 6 4 2 3" xfId="46949" xr:uid="{00000000-0005-0000-0000-0000DAB30000}"/>
    <cellStyle name="Normal 5 3 6 4 2 3 2" xfId="46950" xr:uid="{00000000-0005-0000-0000-0000DBB30000}"/>
    <cellStyle name="Normal 5 3 6 4 2 3 2 2" xfId="46951" xr:uid="{00000000-0005-0000-0000-0000DCB30000}"/>
    <cellStyle name="Normal 5 3 6 4 2 3 3" xfId="46952" xr:uid="{00000000-0005-0000-0000-0000DDB30000}"/>
    <cellStyle name="Normal 5 3 6 4 2 4" xfId="46953" xr:uid="{00000000-0005-0000-0000-0000DEB30000}"/>
    <cellStyle name="Normal 5 3 6 4 3" xfId="46954" xr:uid="{00000000-0005-0000-0000-0000DFB30000}"/>
    <cellStyle name="Normal 5 3 6 4 3 2" xfId="46955" xr:uid="{00000000-0005-0000-0000-0000E0B30000}"/>
    <cellStyle name="Normal 5 3 6 4 4" xfId="46956" xr:uid="{00000000-0005-0000-0000-0000E1B30000}"/>
    <cellStyle name="Normal 5 3 6 4 4 2" xfId="46957" xr:uid="{00000000-0005-0000-0000-0000E2B30000}"/>
    <cellStyle name="Normal 5 3 6 4 4 2 2" xfId="46958" xr:uid="{00000000-0005-0000-0000-0000E3B30000}"/>
    <cellStyle name="Normal 5 3 6 4 4 3" xfId="46959" xr:uid="{00000000-0005-0000-0000-0000E4B30000}"/>
    <cellStyle name="Normal 5 3 6 4 5" xfId="46960" xr:uid="{00000000-0005-0000-0000-0000E5B30000}"/>
    <cellStyle name="Normal 5 3 6 5" xfId="46961" xr:uid="{00000000-0005-0000-0000-0000E6B30000}"/>
    <cellStyle name="Normal 5 3 6 5 2" xfId="46962" xr:uid="{00000000-0005-0000-0000-0000E7B30000}"/>
    <cellStyle name="Normal 5 3 6 5 2 2" xfId="46963" xr:uid="{00000000-0005-0000-0000-0000E8B30000}"/>
    <cellStyle name="Normal 5 3 6 5 3" xfId="46964" xr:uid="{00000000-0005-0000-0000-0000E9B30000}"/>
    <cellStyle name="Normal 5 3 6 5 3 2" xfId="46965" xr:uid="{00000000-0005-0000-0000-0000EAB30000}"/>
    <cellStyle name="Normal 5 3 6 5 3 2 2" xfId="46966" xr:uid="{00000000-0005-0000-0000-0000EBB30000}"/>
    <cellStyle name="Normal 5 3 6 5 3 3" xfId="46967" xr:uid="{00000000-0005-0000-0000-0000ECB30000}"/>
    <cellStyle name="Normal 5 3 6 5 4" xfId="46968" xr:uid="{00000000-0005-0000-0000-0000EDB30000}"/>
    <cellStyle name="Normal 5 3 6 6" xfId="46969" xr:uid="{00000000-0005-0000-0000-0000EEB30000}"/>
    <cellStyle name="Normal 5 3 6 6 2" xfId="46970" xr:uid="{00000000-0005-0000-0000-0000EFB30000}"/>
    <cellStyle name="Normal 5 3 6 6 2 2" xfId="46971" xr:uid="{00000000-0005-0000-0000-0000F0B30000}"/>
    <cellStyle name="Normal 5 3 6 6 3" xfId="46972" xr:uid="{00000000-0005-0000-0000-0000F1B30000}"/>
    <cellStyle name="Normal 5 3 6 6 3 2" xfId="46973" xr:uid="{00000000-0005-0000-0000-0000F2B30000}"/>
    <cellStyle name="Normal 5 3 6 6 3 2 2" xfId="46974" xr:uid="{00000000-0005-0000-0000-0000F3B30000}"/>
    <cellStyle name="Normal 5 3 6 6 3 3" xfId="46975" xr:uid="{00000000-0005-0000-0000-0000F4B30000}"/>
    <cellStyle name="Normal 5 3 6 6 4" xfId="46976" xr:uid="{00000000-0005-0000-0000-0000F5B30000}"/>
    <cellStyle name="Normal 5 3 6 7" xfId="46977" xr:uid="{00000000-0005-0000-0000-0000F6B30000}"/>
    <cellStyle name="Normal 5 3 6 7 2" xfId="46978" xr:uid="{00000000-0005-0000-0000-0000F7B30000}"/>
    <cellStyle name="Normal 5 3 6 8" xfId="46979" xr:uid="{00000000-0005-0000-0000-0000F8B30000}"/>
    <cellStyle name="Normal 5 3 6 8 2" xfId="46980" xr:uid="{00000000-0005-0000-0000-0000F9B30000}"/>
    <cellStyle name="Normal 5 3 6 8 2 2" xfId="46981" xr:uid="{00000000-0005-0000-0000-0000FAB30000}"/>
    <cellStyle name="Normal 5 3 6 8 3" xfId="46982" xr:uid="{00000000-0005-0000-0000-0000FBB30000}"/>
    <cellStyle name="Normal 5 3 6 9" xfId="46983" xr:uid="{00000000-0005-0000-0000-0000FCB30000}"/>
    <cellStyle name="Normal 5 3 6 9 2" xfId="46984" xr:uid="{00000000-0005-0000-0000-0000FDB30000}"/>
    <cellStyle name="Normal 5 3 7" xfId="46985" xr:uid="{00000000-0005-0000-0000-0000FEB30000}"/>
    <cellStyle name="Normal 5 3 7 2" xfId="46986" xr:uid="{00000000-0005-0000-0000-0000FFB30000}"/>
    <cellStyle name="Normal 5 3 7 2 2" xfId="46987" xr:uid="{00000000-0005-0000-0000-000000B40000}"/>
    <cellStyle name="Normal 5 3 7 2 2 2" xfId="46988" xr:uid="{00000000-0005-0000-0000-000001B40000}"/>
    <cellStyle name="Normal 5 3 7 2 2 2 2" xfId="46989" xr:uid="{00000000-0005-0000-0000-000002B40000}"/>
    <cellStyle name="Normal 5 3 7 2 2 2 2 2" xfId="46990" xr:uid="{00000000-0005-0000-0000-000003B40000}"/>
    <cellStyle name="Normal 5 3 7 2 2 2 3" xfId="46991" xr:uid="{00000000-0005-0000-0000-000004B40000}"/>
    <cellStyle name="Normal 5 3 7 2 2 2 3 2" xfId="46992" xr:uid="{00000000-0005-0000-0000-000005B40000}"/>
    <cellStyle name="Normal 5 3 7 2 2 2 3 2 2" xfId="46993" xr:uid="{00000000-0005-0000-0000-000006B40000}"/>
    <cellStyle name="Normal 5 3 7 2 2 2 3 3" xfId="46994" xr:uid="{00000000-0005-0000-0000-000007B40000}"/>
    <cellStyle name="Normal 5 3 7 2 2 2 4" xfId="46995" xr:uid="{00000000-0005-0000-0000-000008B40000}"/>
    <cellStyle name="Normal 5 3 7 2 2 3" xfId="46996" xr:uid="{00000000-0005-0000-0000-000009B40000}"/>
    <cellStyle name="Normal 5 3 7 2 2 3 2" xfId="46997" xr:uid="{00000000-0005-0000-0000-00000AB40000}"/>
    <cellStyle name="Normal 5 3 7 2 2 4" xfId="46998" xr:uid="{00000000-0005-0000-0000-00000BB40000}"/>
    <cellStyle name="Normal 5 3 7 2 2 4 2" xfId="46999" xr:uid="{00000000-0005-0000-0000-00000CB40000}"/>
    <cellStyle name="Normal 5 3 7 2 2 4 2 2" xfId="47000" xr:uid="{00000000-0005-0000-0000-00000DB40000}"/>
    <cellStyle name="Normal 5 3 7 2 2 4 3" xfId="47001" xr:uid="{00000000-0005-0000-0000-00000EB40000}"/>
    <cellStyle name="Normal 5 3 7 2 2 5" xfId="47002" xr:uid="{00000000-0005-0000-0000-00000FB40000}"/>
    <cellStyle name="Normal 5 3 7 2 3" xfId="47003" xr:uid="{00000000-0005-0000-0000-000010B40000}"/>
    <cellStyle name="Normal 5 3 7 2 3 2" xfId="47004" xr:uid="{00000000-0005-0000-0000-000011B40000}"/>
    <cellStyle name="Normal 5 3 7 2 3 2 2" xfId="47005" xr:uid="{00000000-0005-0000-0000-000012B40000}"/>
    <cellStyle name="Normal 5 3 7 2 3 3" xfId="47006" xr:uid="{00000000-0005-0000-0000-000013B40000}"/>
    <cellStyle name="Normal 5 3 7 2 3 3 2" xfId="47007" xr:uid="{00000000-0005-0000-0000-000014B40000}"/>
    <cellStyle name="Normal 5 3 7 2 3 3 2 2" xfId="47008" xr:uid="{00000000-0005-0000-0000-000015B40000}"/>
    <cellStyle name="Normal 5 3 7 2 3 3 3" xfId="47009" xr:uid="{00000000-0005-0000-0000-000016B40000}"/>
    <cellStyle name="Normal 5 3 7 2 3 4" xfId="47010" xr:uid="{00000000-0005-0000-0000-000017B40000}"/>
    <cellStyle name="Normal 5 3 7 2 4" xfId="47011" xr:uid="{00000000-0005-0000-0000-000018B40000}"/>
    <cellStyle name="Normal 5 3 7 2 4 2" xfId="47012" xr:uid="{00000000-0005-0000-0000-000019B40000}"/>
    <cellStyle name="Normal 5 3 7 2 4 2 2" xfId="47013" xr:uid="{00000000-0005-0000-0000-00001AB40000}"/>
    <cellStyle name="Normal 5 3 7 2 4 3" xfId="47014" xr:uid="{00000000-0005-0000-0000-00001BB40000}"/>
    <cellStyle name="Normal 5 3 7 2 4 3 2" xfId="47015" xr:uid="{00000000-0005-0000-0000-00001CB40000}"/>
    <cellStyle name="Normal 5 3 7 2 4 3 2 2" xfId="47016" xr:uid="{00000000-0005-0000-0000-00001DB40000}"/>
    <cellStyle name="Normal 5 3 7 2 4 3 3" xfId="47017" xr:uid="{00000000-0005-0000-0000-00001EB40000}"/>
    <cellStyle name="Normal 5 3 7 2 4 4" xfId="47018" xr:uid="{00000000-0005-0000-0000-00001FB40000}"/>
    <cellStyle name="Normal 5 3 7 2 5" xfId="47019" xr:uid="{00000000-0005-0000-0000-000020B40000}"/>
    <cellStyle name="Normal 5 3 7 2 5 2" xfId="47020" xr:uid="{00000000-0005-0000-0000-000021B40000}"/>
    <cellStyle name="Normal 5 3 7 2 6" xfId="47021" xr:uid="{00000000-0005-0000-0000-000022B40000}"/>
    <cellStyle name="Normal 5 3 7 2 6 2" xfId="47022" xr:uid="{00000000-0005-0000-0000-000023B40000}"/>
    <cellStyle name="Normal 5 3 7 2 6 2 2" xfId="47023" xr:uid="{00000000-0005-0000-0000-000024B40000}"/>
    <cellStyle name="Normal 5 3 7 2 6 3" xfId="47024" xr:uid="{00000000-0005-0000-0000-000025B40000}"/>
    <cellStyle name="Normal 5 3 7 2 7" xfId="47025" xr:uid="{00000000-0005-0000-0000-000026B40000}"/>
    <cellStyle name="Normal 5 3 7 2 7 2" xfId="47026" xr:uid="{00000000-0005-0000-0000-000027B40000}"/>
    <cellStyle name="Normal 5 3 7 2 8" xfId="47027" xr:uid="{00000000-0005-0000-0000-000028B40000}"/>
    <cellStyle name="Normal 5 3 7 3" xfId="47028" xr:uid="{00000000-0005-0000-0000-000029B40000}"/>
    <cellStyle name="Normal 5 3 7 3 2" xfId="47029" xr:uid="{00000000-0005-0000-0000-00002AB40000}"/>
    <cellStyle name="Normal 5 3 7 3 2 2" xfId="47030" xr:uid="{00000000-0005-0000-0000-00002BB40000}"/>
    <cellStyle name="Normal 5 3 7 3 2 2 2" xfId="47031" xr:uid="{00000000-0005-0000-0000-00002CB40000}"/>
    <cellStyle name="Normal 5 3 7 3 2 3" xfId="47032" xr:uid="{00000000-0005-0000-0000-00002DB40000}"/>
    <cellStyle name="Normal 5 3 7 3 2 3 2" xfId="47033" xr:uid="{00000000-0005-0000-0000-00002EB40000}"/>
    <cellStyle name="Normal 5 3 7 3 2 3 2 2" xfId="47034" xr:uid="{00000000-0005-0000-0000-00002FB40000}"/>
    <cellStyle name="Normal 5 3 7 3 2 3 3" xfId="47035" xr:uid="{00000000-0005-0000-0000-000030B40000}"/>
    <cellStyle name="Normal 5 3 7 3 2 4" xfId="47036" xr:uid="{00000000-0005-0000-0000-000031B40000}"/>
    <cellStyle name="Normal 5 3 7 3 3" xfId="47037" xr:uid="{00000000-0005-0000-0000-000032B40000}"/>
    <cellStyle name="Normal 5 3 7 3 3 2" xfId="47038" xr:uid="{00000000-0005-0000-0000-000033B40000}"/>
    <cellStyle name="Normal 5 3 7 3 4" xfId="47039" xr:uid="{00000000-0005-0000-0000-000034B40000}"/>
    <cellStyle name="Normal 5 3 7 3 4 2" xfId="47040" xr:uid="{00000000-0005-0000-0000-000035B40000}"/>
    <cellStyle name="Normal 5 3 7 3 4 2 2" xfId="47041" xr:uid="{00000000-0005-0000-0000-000036B40000}"/>
    <cellStyle name="Normal 5 3 7 3 4 3" xfId="47042" xr:uid="{00000000-0005-0000-0000-000037B40000}"/>
    <cellStyle name="Normal 5 3 7 3 5" xfId="47043" xr:uid="{00000000-0005-0000-0000-000038B40000}"/>
    <cellStyle name="Normal 5 3 7 4" xfId="47044" xr:uid="{00000000-0005-0000-0000-000039B40000}"/>
    <cellStyle name="Normal 5 3 7 4 2" xfId="47045" xr:uid="{00000000-0005-0000-0000-00003AB40000}"/>
    <cellStyle name="Normal 5 3 7 4 2 2" xfId="47046" xr:uid="{00000000-0005-0000-0000-00003BB40000}"/>
    <cellStyle name="Normal 5 3 7 4 3" xfId="47047" xr:uid="{00000000-0005-0000-0000-00003CB40000}"/>
    <cellStyle name="Normal 5 3 7 4 3 2" xfId="47048" xr:uid="{00000000-0005-0000-0000-00003DB40000}"/>
    <cellStyle name="Normal 5 3 7 4 3 2 2" xfId="47049" xr:uid="{00000000-0005-0000-0000-00003EB40000}"/>
    <cellStyle name="Normal 5 3 7 4 3 3" xfId="47050" xr:uid="{00000000-0005-0000-0000-00003FB40000}"/>
    <cellStyle name="Normal 5 3 7 4 4" xfId="47051" xr:uid="{00000000-0005-0000-0000-000040B40000}"/>
    <cellStyle name="Normal 5 3 7 5" xfId="47052" xr:uid="{00000000-0005-0000-0000-000041B40000}"/>
    <cellStyle name="Normal 5 3 7 5 2" xfId="47053" xr:uid="{00000000-0005-0000-0000-000042B40000}"/>
    <cellStyle name="Normal 5 3 7 5 2 2" xfId="47054" xr:uid="{00000000-0005-0000-0000-000043B40000}"/>
    <cellStyle name="Normal 5 3 7 5 3" xfId="47055" xr:uid="{00000000-0005-0000-0000-000044B40000}"/>
    <cellStyle name="Normal 5 3 7 5 3 2" xfId="47056" xr:uid="{00000000-0005-0000-0000-000045B40000}"/>
    <cellStyle name="Normal 5 3 7 5 3 2 2" xfId="47057" xr:uid="{00000000-0005-0000-0000-000046B40000}"/>
    <cellStyle name="Normal 5 3 7 5 3 3" xfId="47058" xr:uid="{00000000-0005-0000-0000-000047B40000}"/>
    <cellStyle name="Normal 5 3 7 5 4" xfId="47059" xr:uid="{00000000-0005-0000-0000-000048B40000}"/>
    <cellStyle name="Normal 5 3 7 6" xfId="47060" xr:uid="{00000000-0005-0000-0000-000049B40000}"/>
    <cellStyle name="Normal 5 3 7 6 2" xfId="47061" xr:uid="{00000000-0005-0000-0000-00004AB40000}"/>
    <cellStyle name="Normal 5 3 7 7" xfId="47062" xr:uid="{00000000-0005-0000-0000-00004BB40000}"/>
    <cellStyle name="Normal 5 3 7 7 2" xfId="47063" xr:uid="{00000000-0005-0000-0000-00004CB40000}"/>
    <cellStyle name="Normal 5 3 7 7 2 2" xfId="47064" xr:uid="{00000000-0005-0000-0000-00004DB40000}"/>
    <cellStyle name="Normal 5 3 7 7 3" xfId="47065" xr:uid="{00000000-0005-0000-0000-00004EB40000}"/>
    <cellStyle name="Normal 5 3 7 8" xfId="47066" xr:uid="{00000000-0005-0000-0000-00004FB40000}"/>
    <cellStyle name="Normal 5 3 7 8 2" xfId="47067" xr:uid="{00000000-0005-0000-0000-000050B40000}"/>
    <cellStyle name="Normal 5 3 7 9" xfId="47068" xr:uid="{00000000-0005-0000-0000-000051B40000}"/>
    <cellStyle name="Normal 5 3 8" xfId="47069" xr:uid="{00000000-0005-0000-0000-000052B40000}"/>
    <cellStyle name="Normal 5 3 8 2" xfId="47070" xr:uid="{00000000-0005-0000-0000-000053B40000}"/>
    <cellStyle name="Normal 5 3 8 2 2" xfId="47071" xr:uid="{00000000-0005-0000-0000-000054B40000}"/>
    <cellStyle name="Normal 5 3 8 2 2 2" xfId="47072" xr:uid="{00000000-0005-0000-0000-000055B40000}"/>
    <cellStyle name="Normal 5 3 8 2 2 2 2" xfId="47073" xr:uid="{00000000-0005-0000-0000-000056B40000}"/>
    <cellStyle name="Normal 5 3 8 2 2 3" xfId="47074" xr:uid="{00000000-0005-0000-0000-000057B40000}"/>
    <cellStyle name="Normal 5 3 8 2 2 3 2" xfId="47075" xr:uid="{00000000-0005-0000-0000-000058B40000}"/>
    <cellStyle name="Normal 5 3 8 2 2 3 2 2" xfId="47076" xr:uid="{00000000-0005-0000-0000-000059B40000}"/>
    <cellStyle name="Normal 5 3 8 2 2 3 3" xfId="47077" xr:uid="{00000000-0005-0000-0000-00005AB40000}"/>
    <cellStyle name="Normal 5 3 8 2 2 4" xfId="47078" xr:uid="{00000000-0005-0000-0000-00005BB40000}"/>
    <cellStyle name="Normal 5 3 8 2 3" xfId="47079" xr:uid="{00000000-0005-0000-0000-00005CB40000}"/>
    <cellStyle name="Normal 5 3 8 2 3 2" xfId="47080" xr:uid="{00000000-0005-0000-0000-00005DB40000}"/>
    <cellStyle name="Normal 5 3 8 2 4" xfId="47081" xr:uid="{00000000-0005-0000-0000-00005EB40000}"/>
    <cellStyle name="Normal 5 3 8 2 4 2" xfId="47082" xr:uid="{00000000-0005-0000-0000-00005FB40000}"/>
    <cellStyle name="Normal 5 3 8 2 4 2 2" xfId="47083" xr:uid="{00000000-0005-0000-0000-000060B40000}"/>
    <cellStyle name="Normal 5 3 8 2 4 3" xfId="47084" xr:uid="{00000000-0005-0000-0000-000061B40000}"/>
    <cellStyle name="Normal 5 3 8 2 5" xfId="47085" xr:uid="{00000000-0005-0000-0000-000062B40000}"/>
    <cellStyle name="Normal 5 3 8 3" xfId="47086" xr:uid="{00000000-0005-0000-0000-000063B40000}"/>
    <cellStyle name="Normal 5 3 8 3 2" xfId="47087" xr:uid="{00000000-0005-0000-0000-000064B40000}"/>
    <cellStyle name="Normal 5 3 8 3 2 2" xfId="47088" xr:uid="{00000000-0005-0000-0000-000065B40000}"/>
    <cellStyle name="Normal 5 3 8 3 3" xfId="47089" xr:uid="{00000000-0005-0000-0000-000066B40000}"/>
    <cellStyle name="Normal 5 3 8 3 3 2" xfId="47090" xr:uid="{00000000-0005-0000-0000-000067B40000}"/>
    <cellStyle name="Normal 5 3 8 3 3 2 2" xfId="47091" xr:uid="{00000000-0005-0000-0000-000068B40000}"/>
    <cellStyle name="Normal 5 3 8 3 3 3" xfId="47092" xr:uid="{00000000-0005-0000-0000-000069B40000}"/>
    <cellStyle name="Normal 5 3 8 3 4" xfId="47093" xr:uid="{00000000-0005-0000-0000-00006AB40000}"/>
    <cellStyle name="Normal 5 3 8 4" xfId="47094" xr:uid="{00000000-0005-0000-0000-00006BB40000}"/>
    <cellStyle name="Normal 5 3 8 4 2" xfId="47095" xr:uid="{00000000-0005-0000-0000-00006CB40000}"/>
    <cellStyle name="Normal 5 3 8 4 2 2" xfId="47096" xr:uid="{00000000-0005-0000-0000-00006DB40000}"/>
    <cellStyle name="Normal 5 3 8 4 3" xfId="47097" xr:uid="{00000000-0005-0000-0000-00006EB40000}"/>
    <cellStyle name="Normal 5 3 8 4 3 2" xfId="47098" xr:uid="{00000000-0005-0000-0000-00006FB40000}"/>
    <cellStyle name="Normal 5 3 8 4 3 2 2" xfId="47099" xr:uid="{00000000-0005-0000-0000-000070B40000}"/>
    <cellStyle name="Normal 5 3 8 4 3 3" xfId="47100" xr:uid="{00000000-0005-0000-0000-000071B40000}"/>
    <cellStyle name="Normal 5 3 8 4 4" xfId="47101" xr:uid="{00000000-0005-0000-0000-000072B40000}"/>
    <cellStyle name="Normal 5 3 8 5" xfId="47102" xr:uid="{00000000-0005-0000-0000-000073B40000}"/>
    <cellStyle name="Normal 5 3 8 5 2" xfId="47103" xr:uid="{00000000-0005-0000-0000-000074B40000}"/>
    <cellStyle name="Normal 5 3 8 6" xfId="47104" xr:uid="{00000000-0005-0000-0000-000075B40000}"/>
    <cellStyle name="Normal 5 3 8 6 2" xfId="47105" xr:uid="{00000000-0005-0000-0000-000076B40000}"/>
    <cellStyle name="Normal 5 3 8 6 2 2" xfId="47106" xr:uid="{00000000-0005-0000-0000-000077B40000}"/>
    <cellStyle name="Normal 5 3 8 6 3" xfId="47107" xr:uid="{00000000-0005-0000-0000-000078B40000}"/>
    <cellStyle name="Normal 5 3 8 7" xfId="47108" xr:uid="{00000000-0005-0000-0000-000079B40000}"/>
    <cellStyle name="Normal 5 3 8 7 2" xfId="47109" xr:uid="{00000000-0005-0000-0000-00007AB40000}"/>
    <cellStyle name="Normal 5 3 8 8" xfId="47110" xr:uid="{00000000-0005-0000-0000-00007BB40000}"/>
    <cellStyle name="Normal 5 3 9" xfId="47111" xr:uid="{00000000-0005-0000-0000-00007CB40000}"/>
    <cellStyle name="Normal 5 3 9 2" xfId="47112" xr:uid="{00000000-0005-0000-0000-00007DB40000}"/>
    <cellStyle name="Normal 5 3 9 2 2" xfId="47113" xr:uid="{00000000-0005-0000-0000-00007EB40000}"/>
    <cellStyle name="Normal 5 3 9 2 2 2" xfId="47114" xr:uid="{00000000-0005-0000-0000-00007FB40000}"/>
    <cellStyle name="Normal 5 3 9 2 2 2 2" xfId="47115" xr:uid="{00000000-0005-0000-0000-000080B40000}"/>
    <cellStyle name="Normal 5 3 9 2 2 3" xfId="47116" xr:uid="{00000000-0005-0000-0000-000081B40000}"/>
    <cellStyle name="Normal 5 3 9 2 2 3 2" xfId="47117" xr:uid="{00000000-0005-0000-0000-000082B40000}"/>
    <cellStyle name="Normal 5 3 9 2 2 3 2 2" xfId="47118" xr:uid="{00000000-0005-0000-0000-000083B40000}"/>
    <cellStyle name="Normal 5 3 9 2 2 3 3" xfId="47119" xr:uid="{00000000-0005-0000-0000-000084B40000}"/>
    <cellStyle name="Normal 5 3 9 2 2 4" xfId="47120" xr:uid="{00000000-0005-0000-0000-000085B40000}"/>
    <cellStyle name="Normal 5 3 9 2 3" xfId="47121" xr:uid="{00000000-0005-0000-0000-000086B40000}"/>
    <cellStyle name="Normal 5 3 9 2 3 2" xfId="47122" xr:uid="{00000000-0005-0000-0000-000087B40000}"/>
    <cellStyle name="Normal 5 3 9 2 4" xfId="47123" xr:uid="{00000000-0005-0000-0000-000088B40000}"/>
    <cellStyle name="Normal 5 3 9 2 4 2" xfId="47124" xr:uid="{00000000-0005-0000-0000-000089B40000}"/>
    <cellStyle name="Normal 5 3 9 2 4 2 2" xfId="47125" xr:uid="{00000000-0005-0000-0000-00008AB40000}"/>
    <cellStyle name="Normal 5 3 9 2 4 3" xfId="47126" xr:uid="{00000000-0005-0000-0000-00008BB40000}"/>
    <cellStyle name="Normal 5 3 9 2 5" xfId="47127" xr:uid="{00000000-0005-0000-0000-00008CB40000}"/>
    <cellStyle name="Normal 5 3 9 3" xfId="47128" xr:uid="{00000000-0005-0000-0000-00008DB40000}"/>
    <cellStyle name="Normal 5 3 9 3 2" xfId="47129" xr:uid="{00000000-0005-0000-0000-00008EB40000}"/>
    <cellStyle name="Normal 5 3 9 3 2 2" xfId="47130" xr:uid="{00000000-0005-0000-0000-00008FB40000}"/>
    <cellStyle name="Normal 5 3 9 3 3" xfId="47131" xr:uid="{00000000-0005-0000-0000-000090B40000}"/>
    <cellStyle name="Normal 5 3 9 3 3 2" xfId="47132" xr:uid="{00000000-0005-0000-0000-000091B40000}"/>
    <cellStyle name="Normal 5 3 9 3 3 2 2" xfId="47133" xr:uid="{00000000-0005-0000-0000-000092B40000}"/>
    <cellStyle name="Normal 5 3 9 3 3 3" xfId="47134" xr:uid="{00000000-0005-0000-0000-000093B40000}"/>
    <cellStyle name="Normal 5 3 9 3 4" xfId="47135" xr:uid="{00000000-0005-0000-0000-000094B40000}"/>
    <cellStyle name="Normal 5 3 9 4" xfId="47136" xr:uid="{00000000-0005-0000-0000-000095B40000}"/>
    <cellStyle name="Normal 5 3 9 4 2" xfId="47137" xr:uid="{00000000-0005-0000-0000-000096B40000}"/>
    <cellStyle name="Normal 5 3 9 4 2 2" xfId="47138" xr:uid="{00000000-0005-0000-0000-000097B40000}"/>
    <cellStyle name="Normal 5 3 9 4 3" xfId="47139" xr:uid="{00000000-0005-0000-0000-000098B40000}"/>
    <cellStyle name="Normal 5 3 9 4 3 2" xfId="47140" xr:uid="{00000000-0005-0000-0000-000099B40000}"/>
    <cellStyle name="Normal 5 3 9 4 3 2 2" xfId="47141" xr:uid="{00000000-0005-0000-0000-00009AB40000}"/>
    <cellStyle name="Normal 5 3 9 4 3 3" xfId="47142" xr:uid="{00000000-0005-0000-0000-00009BB40000}"/>
    <cellStyle name="Normal 5 3 9 4 4" xfId="47143" xr:uid="{00000000-0005-0000-0000-00009CB40000}"/>
    <cellStyle name="Normal 5 3 9 5" xfId="47144" xr:uid="{00000000-0005-0000-0000-00009DB40000}"/>
    <cellStyle name="Normal 5 3 9 5 2" xfId="47145" xr:uid="{00000000-0005-0000-0000-00009EB40000}"/>
    <cellStyle name="Normal 5 3 9 6" xfId="47146" xr:uid="{00000000-0005-0000-0000-00009FB40000}"/>
    <cellStyle name="Normal 5 3 9 6 2" xfId="47147" xr:uid="{00000000-0005-0000-0000-0000A0B40000}"/>
    <cellStyle name="Normal 5 3 9 6 2 2" xfId="47148" xr:uid="{00000000-0005-0000-0000-0000A1B40000}"/>
    <cellStyle name="Normal 5 3 9 6 3" xfId="47149" xr:uid="{00000000-0005-0000-0000-0000A2B40000}"/>
    <cellStyle name="Normal 5 3 9 7" xfId="47150" xr:uid="{00000000-0005-0000-0000-0000A3B40000}"/>
    <cellStyle name="Normal 5 3 9 7 2" xfId="47151" xr:uid="{00000000-0005-0000-0000-0000A4B40000}"/>
    <cellStyle name="Normal 5 3 9 8" xfId="47152" xr:uid="{00000000-0005-0000-0000-0000A5B40000}"/>
    <cellStyle name="Normal 5 3_Sheet1" xfId="47153" xr:uid="{00000000-0005-0000-0000-0000A6B40000}"/>
    <cellStyle name="Normal 5 4" xfId="1370" xr:uid="{00000000-0005-0000-0000-0000A7B40000}"/>
    <cellStyle name="Normal 5 4 10" xfId="47154" xr:uid="{00000000-0005-0000-0000-0000A8B40000}"/>
    <cellStyle name="Normal 5 4 10 2" xfId="47155" xr:uid="{00000000-0005-0000-0000-0000A9B40000}"/>
    <cellStyle name="Normal 5 4 10 2 2" xfId="47156" xr:uid="{00000000-0005-0000-0000-0000AAB40000}"/>
    <cellStyle name="Normal 5 4 10 2 2 2" xfId="47157" xr:uid="{00000000-0005-0000-0000-0000ABB40000}"/>
    <cellStyle name="Normal 5 4 10 2 2 2 2" xfId="47158" xr:uid="{00000000-0005-0000-0000-0000ACB40000}"/>
    <cellStyle name="Normal 5 4 10 2 2 3" xfId="47159" xr:uid="{00000000-0005-0000-0000-0000ADB40000}"/>
    <cellStyle name="Normal 5 4 10 2 2 3 2" xfId="47160" xr:uid="{00000000-0005-0000-0000-0000AEB40000}"/>
    <cellStyle name="Normal 5 4 10 2 2 3 2 2" xfId="47161" xr:uid="{00000000-0005-0000-0000-0000AFB40000}"/>
    <cellStyle name="Normal 5 4 10 2 2 3 3" xfId="47162" xr:uid="{00000000-0005-0000-0000-0000B0B40000}"/>
    <cellStyle name="Normal 5 4 10 2 2 4" xfId="47163" xr:uid="{00000000-0005-0000-0000-0000B1B40000}"/>
    <cellStyle name="Normal 5 4 10 2 3" xfId="47164" xr:uid="{00000000-0005-0000-0000-0000B2B40000}"/>
    <cellStyle name="Normal 5 4 10 2 3 2" xfId="47165" xr:uid="{00000000-0005-0000-0000-0000B3B40000}"/>
    <cellStyle name="Normal 5 4 10 2 4" xfId="47166" xr:uid="{00000000-0005-0000-0000-0000B4B40000}"/>
    <cellStyle name="Normal 5 4 10 2 4 2" xfId="47167" xr:uid="{00000000-0005-0000-0000-0000B5B40000}"/>
    <cellStyle name="Normal 5 4 10 2 4 2 2" xfId="47168" xr:uid="{00000000-0005-0000-0000-0000B6B40000}"/>
    <cellStyle name="Normal 5 4 10 2 4 3" xfId="47169" xr:uid="{00000000-0005-0000-0000-0000B7B40000}"/>
    <cellStyle name="Normal 5 4 10 2 5" xfId="47170" xr:uid="{00000000-0005-0000-0000-0000B8B40000}"/>
    <cellStyle name="Normal 5 4 10 3" xfId="47171" xr:uid="{00000000-0005-0000-0000-0000B9B40000}"/>
    <cellStyle name="Normal 5 4 10 3 2" xfId="47172" xr:uid="{00000000-0005-0000-0000-0000BAB40000}"/>
    <cellStyle name="Normal 5 4 10 3 2 2" xfId="47173" xr:uid="{00000000-0005-0000-0000-0000BBB40000}"/>
    <cellStyle name="Normal 5 4 10 3 3" xfId="47174" xr:uid="{00000000-0005-0000-0000-0000BCB40000}"/>
    <cellStyle name="Normal 5 4 10 3 3 2" xfId="47175" xr:uid="{00000000-0005-0000-0000-0000BDB40000}"/>
    <cellStyle name="Normal 5 4 10 3 3 2 2" xfId="47176" xr:uid="{00000000-0005-0000-0000-0000BEB40000}"/>
    <cellStyle name="Normal 5 4 10 3 3 3" xfId="47177" xr:uid="{00000000-0005-0000-0000-0000BFB40000}"/>
    <cellStyle name="Normal 5 4 10 3 4" xfId="47178" xr:uid="{00000000-0005-0000-0000-0000C0B40000}"/>
    <cellStyle name="Normal 5 4 10 4" xfId="47179" xr:uid="{00000000-0005-0000-0000-0000C1B40000}"/>
    <cellStyle name="Normal 5 4 10 4 2" xfId="47180" xr:uid="{00000000-0005-0000-0000-0000C2B40000}"/>
    <cellStyle name="Normal 5 4 10 5" xfId="47181" xr:uid="{00000000-0005-0000-0000-0000C3B40000}"/>
    <cellStyle name="Normal 5 4 10 5 2" xfId="47182" xr:uid="{00000000-0005-0000-0000-0000C4B40000}"/>
    <cellStyle name="Normal 5 4 10 5 2 2" xfId="47183" xr:uid="{00000000-0005-0000-0000-0000C5B40000}"/>
    <cellStyle name="Normal 5 4 10 5 3" xfId="47184" xr:uid="{00000000-0005-0000-0000-0000C6B40000}"/>
    <cellStyle name="Normal 5 4 10 6" xfId="47185" xr:uid="{00000000-0005-0000-0000-0000C7B40000}"/>
    <cellStyle name="Normal 5 4 11" xfId="47186" xr:uid="{00000000-0005-0000-0000-0000C8B40000}"/>
    <cellStyle name="Normal 5 4 11 2" xfId="47187" xr:uid="{00000000-0005-0000-0000-0000C9B40000}"/>
    <cellStyle name="Normal 5 4 11 2 2" xfId="47188" xr:uid="{00000000-0005-0000-0000-0000CAB40000}"/>
    <cellStyle name="Normal 5 4 11 2 2 2" xfId="47189" xr:uid="{00000000-0005-0000-0000-0000CBB40000}"/>
    <cellStyle name="Normal 5 4 11 2 3" xfId="47190" xr:uid="{00000000-0005-0000-0000-0000CCB40000}"/>
    <cellStyle name="Normal 5 4 11 2 3 2" xfId="47191" xr:uid="{00000000-0005-0000-0000-0000CDB40000}"/>
    <cellStyle name="Normal 5 4 11 2 3 2 2" xfId="47192" xr:uid="{00000000-0005-0000-0000-0000CEB40000}"/>
    <cellStyle name="Normal 5 4 11 2 3 3" xfId="47193" xr:uid="{00000000-0005-0000-0000-0000CFB40000}"/>
    <cellStyle name="Normal 5 4 11 2 4" xfId="47194" xr:uid="{00000000-0005-0000-0000-0000D0B40000}"/>
    <cellStyle name="Normal 5 4 11 3" xfId="47195" xr:uid="{00000000-0005-0000-0000-0000D1B40000}"/>
    <cellStyle name="Normal 5 4 11 3 2" xfId="47196" xr:uid="{00000000-0005-0000-0000-0000D2B40000}"/>
    <cellStyle name="Normal 5 4 11 4" xfId="47197" xr:uid="{00000000-0005-0000-0000-0000D3B40000}"/>
    <cellStyle name="Normal 5 4 11 4 2" xfId="47198" xr:uid="{00000000-0005-0000-0000-0000D4B40000}"/>
    <cellStyle name="Normal 5 4 11 4 2 2" xfId="47199" xr:uid="{00000000-0005-0000-0000-0000D5B40000}"/>
    <cellStyle name="Normal 5 4 11 4 3" xfId="47200" xr:uid="{00000000-0005-0000-0000-0000D6B40000}"/>
    <cellStyle name="Normal 5 4 11 5" xfId="47201" xr:uid="{00000000-0005-0000-0000-0000D7B40000}"/>
    <cellStyle name="Normal 5 4 12" xfId="47202" xr:uid="{00000000-0005-0000-0000-0000D8B40000}"/>
    <cellStyle name="Normal 5 4 12 2" xfId="47203" xr:uid="{00000000-0005-0000-0000-0000D9B40000}"/>
    <cellStyle name="Normal 5 4 12 2 2" xfId="47204" xr:uid="{00000000-0005-0000-0000-0000DAB40000}"/>
    <cellStyle name="Normal 5 4 12 3" xfId="47205" xr:uid="{00000000-0005-0000-0000-0000DBB40000}"/>
    <cellStyle name="Normal 5 4 12 3 2" xfId="47206" xr:uid="{00000000-0005-0000-0000-0000DCB40000}"/>
    <cellStyle name="Normal 5 4 12 3 2 2" xfId="47207" xr:uid="{00000000-0005-0000-0000-0000DDB40000}"/>
    <cellStyle name="Normal 5 4 12 3 3" xfId="47208" xr:uid="{00000000-0005-0000-0000-0000DEB40000}"/>
    <cellStyle name="Normal 5 4 12 4" xfId="47209" xr:uid="{00000000-0005-0000-0000-0000DFB40000}"/>
    <cellStyle name="Normal 5 4 13" xfId="47210" xr:uid="{00000000-0005-0000-0000-0000E0B40000}"/>
    <cellStyle name="Normal 5 4 13 2" xfId="47211" xr:uid="{00000000-0005-0000-0000-0000E1B40000}"/>
    <cellStyle name="Normal 5 4 13 2 2" xfId="47212" xr:uid="{00000000-0005-0000-0000-0000E2B40000}"/>
    <cellStyle name="Normal 5 4 13 3" xfId="47213" xr:uid="{00000000-0005-0000-0000-0000E3B40000}"/>
    <cellStyle name="Normal 5 4 13 3 2" xfId="47214" xr:uid="{00000000-0005-0000-0000-0000E4B40000}"/>
    <cellStyle name="Normal 5 4 13 3 2 2" xfId="47215" xr:uid="{00000000-0005-0000-0000-0000E5B40000}"/>
    <cellStyle name="Normal 5 4 13 3 3" xfId="47216" xr:uid="{00000000-0005-0000-0000-0000E6B40000}"/>
    <cellStyle name="Normal 5 4 13 4" xfId="47217" xr:uid="{00000000-0005-0000-0000-0000E7B40000}"/>
    <cellStyle name="Normal 5 4 14" xfId="47218" xr:uid="{00000000-0005-0000-0000-0000E8B40000}"/>
    <cellStyle name="Normal 5 4 14 2" xfId="47219" xr:uid="{00000000-0005-0000-0000-0000E9B40000}"/>
    <cellStyle name="Normal 5 4 14 2 2" xfId="47220" xr:uid="{00000000-0005-0000-0000-0000EAB40000}"/>
    <cellStyle name="Normal 5 4 14 3" xfId="47221" xr:uid="{00000000-0005-0000-0000-0000EBB40000}"/>
    <cellStyle name="Normal 5 4 14 3 2" xfId="47222" xr:uid="{00000000-0005-0000-0000-0000ECB40000}"/>
    <cellStyle name="Normal 5 4 14 3 2 2" xfId="47223" xr:uid="{00000000-0005-0000-0000-0000EDB40000}"/>
    <cellStyle name="Normal 5 4 14 3 3" xfId="47224" xr:uid="{00000000-0005-0000-0000-0000EEB40000}"/>
    <cellStyle name="Normal 5 4 14 4" xfId="47225" xr:uid="{00000000-0005-0000-0000-0000EFB40000}"/>
    <cellStyle name="Normal 5 4 15" xfId="47226" xr:uid="{00000000-0005-0000-0000-0000F0B40000}"/>
    <cellStyle name="Normal 5 4 15 2" xfId="47227" xr:uid="{00000000-0005-0000-0000-0000F1B40000}"/>
    <cellStyle name="Normal 5 4 15 2 2" xfId="47228" xr:uid="{00000000-0005-0000-0000-0000F2B40000}"/>
    <cellStyle name="Normal 5 4 15 3" xfId="47229" xr:uid="{00000000-0005-0000-0000-0000F3B40000}"/>
    <cellStyle name="Normal 5 4 16" xfId="47230" xr:uid="{00000000-0005-0000-0000-0000F4B40000}"/>
    <cellStyle name="Normal 5 4 16 2" xfId="47231" xr:uid="{00000000-0005-0000-0000-0000F5B40000}"/>
    <cellStyle name="Normal 5 4 17" xfId="47232" xr:uid="{00000000-0005-0000-0000-0000F6B40000}"/>
    <cellStyle name="Normal 5 4 17 2" xfId="47233" xr:uid="{00000000-0005-0000-0000-0000F7B40000}"/>
    <cellStyle name="Normal 5 4 18" xfId="47234" xr:uid="{00000000-0005-0000-0000-0000F8B40000}"/>
    <cellStyle name="Normal 5 4 19" xfId="47235" xr:uid="{00000000-0005-0000-0000-0000F9B40000}"/>
    <cellStyle name="Normal 5 4 2" xfId="1371" xr:uid="{00000000-0005-0000-0000-0000FAB40000}"/>
    <cellStyle name="Normal 5 4 2 10" xfId="47236" xr:uid="{00000000-0005-0000-0000-0000FBB40000}"/>
    <cellStyle name="Normal 5 4 2 10 2" xfId="47237" xr:uid="{00000000-0005-0000-0000-0000FCB40000}"/>
    <cellStyle name="Normal 5 4 2 10 2 2" xfId="47238" xr:uid="{00000000-0005-0000-0000-0000FDB40000}"/>
    <cellStyle name="Normal 5 4 2 10 3" xfId="47239" xr:uid="{00000000-0005-0000-0000-0000FEB40000}"/>
    <cellStyle name="Normal 5 4 2 10 3 2" xfId="47240" xr:uid="{00000000-0005-0000-0000-0000FFB40000}"/>
    <cellStyle name="Normal 5 4 2 10 3 2 2" xfId="47241" xr:uid="{00000000-0005-0000-0000-000000B50000}"/>
    <cellStyle name="Normal 5 4 2 10 3 3" xfId="47242" xr:uid="{00000000-0005-0000-0000-000001B50000}"/>
    <cellStyle name="Normal 5 4 2 10 4" xfId="47243" xr:uid="{00000000-0005-0000-0000-000002B50000}"/>
    <cellStyle name="Normal 5 4 2 11" xfId="47244" xr:uid="{00000000-0005-0000-0000-000003B50000}"/>
    <cellStyle name="Normal 5 4 2 11 2" xfId="47245" xr:uid="{00000000-0005-0000-0000-000004B50000}"/>
    <cellStyle name="Normal 5 4 2 11 2 2" xfId="47246" xr:uid="{00000000-0005-0000-0000-000005B50000}"/>
    <cellStyle name="Normal 5 4 2 11 3" xfId="47247" xr:uid="{00000000-0005-0000-0000-000006B50000}"/>
    <cellStyle name="Normal 5 4 2 11 3 2" xfId="47248" xr:uid="{00000000-0005-0000-0000-000007B50000}"/>
    <cellStyle name="Normal 5 4 2 11 3 2 2" xfId="47249" xr:uid="{00000000-0005-0000-0000-000008B50000}"/>
    <cellStyle name="Normal 5 4 2 11 3 3" xfId="47250" xr:uid="{00000000-0005-0000-0000-000009B50000}"/>
    <cellStyle name="Normal 5 4 2 11 4" xfId="47251" xr:uid="{00000000-0005-0000-0000-00000AB50000}"/>
    <cellStyle name="Normal 5 4 2 12" xfId="47252" xr:uid="{00000000-0005-0000-0000-00000BB50000}"/>
    <cellStyle name="Normal 5 4 2 12 2" xfId="47253" xr:uid="{00000000-0005-0000-0000-00000CB50000}"/>
    <cellStyle name="Normal 5 4 2 12 2 2" xfId="47254" xr:uid="{00000000-0005-0000-0000-00000DB50000}"/>
    <cellStyle name="Normal 5 4 2 12 3" xfId="47255" xr:uid="{00000000-0005-0000-0000-00000EB50000}"/>
    <cellStyle name="Normal 5 4 2 12 3 2" xfId="47256" xr:uid="{00000000-0005-0000-0000-00000FB50000}"/>
    <cellStyle name="Normal 5 4 2 12 3 2 2" xfId="47257" xr:uid="{00000000-0005-0000-0000-000010B50000}"/>
    <cellStyle name="Normal 5 4 2 12 3 3" xfId="47258" xr:uid="{00000000-0005-0000-0000-000011B50000}"/>
    <cellStyle name="Normal 5 4 2 12 4" xfId="47259" xr:uid="{00000000-0005-0000-0000-000012B50000}"/>
    <cellStyle name="Normal 5 4 2 13" xfId="47260" xr:uid="{00000000-0005-0000-0000-000013B50000}"/>
    <cellStyle name="Normal 5 4 2 13 2" xfId="47261" xr:uid="{00000000-0005-0000-0000-000014B50000}"/>
    <cellStyle name="Normal 5 4 2 13 2 2" xfId="47262" xr:uid="{00000000-0005-0000-0000-000015B50000}"/>
    <cellStyle name="Normal 5 4 2 13 3" xfId="47263" xr:uid="{00000000-0005-0000-0000-000016B50000}"/>
    <cellStyle name="Normal 5 4 2 14" xfId="47264" xr:uid="{00000000-0005-0000-0000-000017B50000}"/>
    <cellStyle name="Normal 5 4 2 14 2" xfId="47265" xr:uid="{00000000-0005-0000-0000-000018B50000}"/>
    <cellStyle name="Normal 5 4 2 15" xfId="47266" xr:uid="{00000000-0005-0000-0000-000019B50000}"/>
    <cellStyle name="Normal 5 4 2 15 2" xfId="47267" xr:uid="{00000000-0005-0000-0000-00001AB50000}"/>
    <cellStyle name="Normal 5 4 2 16" xfId="47268" xr:uid="{00000000-0005-0000-0000-00001BB50000}"/>
    <cellStyle name="Normal 5 4 2 17" xfId="47269" xr:uid="{00000000-0005-0000-0000-00001CB50000}"/>
    <cellStyle name="Normal 5 4 2 2" xfId="1372" xr:uid="{00000000-0005-0000-0000-00001DB50000}"/>
    <cellStyle name="Normal 5 4 2 2 10" xfId="47270" xr:uid="{00000000-0005-0000-0000-00001EB50000}"/>
    <cellStyle name="Normal 5 4 2 2 11" xfId="47271" xr:uid="{00000000-0005-0000-0000-00001FB50000}"/>
    <cellStyle name="Normal 5 4 2 2 2" xfId="1373" xr:uid="{00000000-0005-0000-0000-000020B50000}"/>
    <cellStyle name="Normal 5 4 2 2 2 10" xfId="47272" xr:uid="{00000000-0005-0000-0000-000021B50000}"/>
    <cellStyle name="Normal 5 4 2 2 2 2" xfId="47273" xr:uid="{00000000-0005-0000-0000-000022B50000}"/>
    <cellStyle name="Normal 5 4 2 2 2 2 2" xfId="47274" xr:uid="{00000000-0005-0000-0000-000023B50000}"/>
    <cellStyle name="Normal 5 4 2 2 2 2 2 2" xfId="47275" xr:uid="{00000000-0005-0000-0000-000024B50000}"/>
    <cellStyle name="Normal 5 4 2 2 2 2 2 2 2" xfId="47276" xr:uid="{00000000-0005-0000-0000-000025B50000}"/>
    <cellStyle name="Normal 5 4 2 2 2 2 2 2 2 2" xfId="47277" xr:uid="{00000000-0005-0000-0000-000026B50000}"/>
    <cellStyle name="Normal 5 4 2 2 2 2 2 2 3" xfId="47278" xr:uid="{00000000-0005-0000-0000-000027B50000}"/>
    <cellStyle name="Normal 5 4 2 2 2 2 2 2 3 2" xfId="47279" xr:uid="{00000000-0005-0000-0000-000028B50000}"/>
    <cellStyle name="Normal 5 4 2 2 2 2 2 2 3 2 2" xfId="47280" xr:uid="{00000000-0005-0000-0000-000029B50000}"/>
    <cellStyle name="Normal 5 4 2 2 2 2 2 2 3 3" xfId="47281" xr:uid="{00000000-0005-0000-0000-00002AB50000}"/>
    <cellStyle name="Normal 5 4 2 2 2 2 2 2 4" xfId="47282" xr:uid="{00000000-0005-0000-0000-00002BB50000}"/>
    <cellStyle name="Normal 5 4 2 2 2 2 2 3" xfId="47283" xr:uid="{00000000-0005-0000-0000-00002CB50000}"/>
    <cellStyle name="Normal 5 4 2 2 2 2 2 3 2" xfId="47284" xr:uid="{00000000-0005-0000-0000-00002DB50000}"/>
    <cellStyle name="Normal 5 4 2 2 2 2 2 4" xfId="47285" xr:uid="{00000000-0005-0000-0000-00002EB50000}"/>
    <cellStyle name="Normal 5 4 2 2 2 2 2 4 2" xfId="47286" xr:uid="{00000000-0005-0000-0000-00002FB50000}"/>
    <cellStyle name="Normal 5 4 2 2 2 2 2 4 2 2" xfId="47287" xr:uid="{00000000-0005-0000-0000-000030B50000}"/>
    <cellStyle name="Normal 5 4 2 2 2 2 2 4 3" xfId="47288" xr:uid="{00000000-0005-0000-0000-000031B50000}"/>
    <cellStyle name="Normal 5 4 2 2 2 2 2 5" xfId="47289" xr:uid="{00000000-0005-0000-0000-000032B50000}"/>
    <cellStyle name="Normal 5 4 2 2 2 2 3" xfId="47290" xr:uid="{00000000-0005-0000-0000-000033B50000}"/>
    <cellStyle name="Normal 5 4 2 2 2 2 3 2" xfId="47291" xr:uid="{00000000-0005-0000-0000-000034B50000}"/>
    <cellStyle name="Normal 5 4 2 2 2 2 3 2 2" xfId="47292" xr:uid="{00000000-0005-0000-0000-000035B50000}"/>
    <cellStyle name="Normal 5 4 2 2 2 2 3 3" xfId="47293" xr:uid="{00000000-0005-0000-0000-000036B50000}"/>
    <cellStyle name="Normal 5 4 2 2 2 2 3 3 2" xfId="47294" xr:uid="{00000000-0005-0000-0000-000037B50000}"/>
    <cellStyle name="Normal 5 4 2 2 2 2 3 3 2 2" xfId="47295" xr:uid="{00000000-0005-0000-0000-000038B50000}"/>
    <cellStyle name="Normal 5 4 2 2 2 2 3 3 3" xfId="47296" xr:uid="{00000000-0005-0000-0000-000039B50000}"/>
    <cellStyle name="Normal 5 4 2 2 2 2 3 4" xfId="47297" xr:uid="{00000000-0005-0000-0000-00003AB50000}"/>
    <cellStyle name="Normal 5 4 2 2 2 2 4" xfId="47298" xr:uid="{00000000-0005-0000-0000-00003BB50000}"/>
    <cellStyle name="Normal 5 4 2 2 2 2 4 2" xfId="47299" xr:uid="{00000000-0005-0000-0000-00003CB50000}"/>
    <cellStyle name="Normal 5 4 2 2 2 2 4 2 2" xfId="47300" xr:uid="{00000000-0005-0000-0000-00003DB50000}"/>
    <cellStyle name="Normal 5 4 2 2 2 2 4 3" xfId="47301" xr:uid="{00000000-0005-0000-0000-00003EB50000}"/>
    <cellStyle name="Normal 5 4 2 2 2 2 4 3 2" xfId="47302" xr:uid="{00000000-0005-0000-0000-00003FB50000}"/>
    <cellStyle name="Normal 5 4 2 2 2 2 4 3 2 2" xfId="47303" xr:uid="{00000000-0005-0000-0000-000040B50000}"/>
    <cellStyle name="Normal 5 4 2 2 2 2 4 3 3" xfId="47304" xr:uid="{00000000-0005-0000-0000-000041B50000}"/>
    <cellStyle name="Normal 5 4 2 2 2 2 4 4" xfId="47305" xr:uid="{00000000-0005-0000-0000-000042B50000}"/>
    <cellStyle name="Normal 5 4 2 2 2 2 5" xfId="47306" xr:uid="{00000000-0005-0000-0000-000043B50000}"/>
    <cellStyle name="Normal 5 4 2 2 2 2 5 2" xfId="47307" xr:uid="{00000000-0005-0000-0000-000044B50000}"/>
    <cellStyle name="Normal 5 4 2 2 2 2 6" xfId="47308" xr:uid="{00000000-0005-0000-0000-000045B50000}"/>
    <cellStyle name="Normal 5 4 2 2 2 2 6 2" xfId="47309" xr:uid="{00000000-0005-0000-0000-000046B50000}"/>
    <cellStyle name="Normal 5 4 2 2 2 2 6 2 2" xfId="47310" xr:uid="{00000000-0005-0000-0000-000047B50000}"/>
    <cellStyle name="Normal 5 4 2 2 2 2 6 3" xfId="47311" xr:uid="{00000000-0005-0000-0000-000048B50000}"/>
    <cellStyle name="Normal 5 4 2 2 2 2 7" xfId="47312" xr:uid="{00000000-0005-0000-0000-000049B50000}"/>
    <cellStyle name="Normal 5 4 2 2 2 2 7 2" xfId="47313" xr:uid="{00000000-0005-0000-0000-00004AB50000}"/>
    <cellStyle name="Normal 5 4 2 2 2 2 8" xfId="47314" xr:uid="{00000000-0005-0000-0000-00004BB50000}"/>
    <cellStyle name="Normal 5 4 2 2 2 2 9" xfId="47315" xr:uid="{00000000-0005-0000-0000-00004CB50000}"/>
    <cellStyle name="Normal 5 4 2 2 2 3" xfId="47316" xr:uid="{00000000-0005-0000-0000-00004DB50000}"/>
    <cellStyle name="Normal 5 4 2 2 2 3 2" xfId="47317" xr:uid="{00000000-0005-0000-0000-00004EB50000}"/>
    <cellStyle name="Normal 5 4 2 2 2 3 2 2" xfId="47318" xr:uid="{00000000-0005-0000-0000-00004FB50000}"/>
    <cellStyle name="Normal 5 4 2 2 2 3 2 2 2" xfId="47319" xr:uid="{00000000-0005-0000-0000-000050B50000}"/>
    <cellStyle name="Normal 5 4 2 2 2 3 2 3" xfId="47320" xr:uid="{00000000-0005-0000-0000-000051B50000}"/>
    <cellStyle name="Normal 5 4 2 2 2 3 2 3 2" xfId="47321" xr:uid="{00000000-0005-0000-0000-000052B50000}"/>
    <cellStyle name="Normal 5 4 2 2 2 3 2 3 2 2" xfId="47322" xr:uid="{00000000-0005-0000-0000-000053B50000}"/>
    <cellStyle name="Normal 5 4 2 2 2 3 2 3 3" xfId="47323" xr:uid="{00000000-0005-0000-0000-000054B50000}"/>
    <cellStyle name="Normal 5 4 2 2 2 3 2 4" xfId="47324" xr:uid="{00000000-0005-0000-0000-000055B50000}"/>
    <cellStyle name="Normal 5 4 2 2 2 3 3" xfId="47325" xr:uid="{00000000-0005-0000-0000-000056B50000}"/>
    <cellStyle name="Normal 5 4 2 2 2 3 3 2" xfId="47326" xr:uid="{00000000-0005-0000-0000-000057B50000}"/>
    <cellStyle name="Normal 5 4 2 2 2 3 4" xfId="47327" xr:uid="{00000000-0005-0000-0000-000058B50000}"/>
    <cellStyle name="Normal 5 4 2 2 2 3 4 2" xfId="47328" xr:uid="{00000000-0005-0000-0000-000059B50000}"/>
    <cellStyle name="Normal 5 4 2 2 2 3 4 2 2" xfId="47329" xr:uid="{00000000-0005-0000-0000-00005AB50000}"/>
    <cellStyle name="Normal 5 4 2 2 2 3 4 3" xfId="47330" xr:uid="{00000000-0005-0000-0000-00005BB50000}"/>
    <cellStyle name="Normal 5 4 2 2 2 3 5" xfId="47331" xr:uid="{00000000-0005-0000-0000-00005CB50000}"/>
    <cellStyle name="Normal 5 4 2 2 2 4" xfId="47332" xr:uid="{00000000-0005-0000-0000-00005DB50000}"/>
    <cellStyle name="Normal 5 4 2 2 2 4 2" xfId="47333" xr:uid="{00000000-0005-0000-0000-00005EB50000}"/>
    <cellStyle name="Normal 5 4 2 2 2 4 2 2" xfId="47334" xr:uid="{00000000-0005-0000-0000-00005FB50000}"/>
    <cellStyle name="Normal 5 4 2 2 2 4 3" xfId="47335" xr:uid="{00000000-0005-0000-0000-000060B50000}"/>
    <cellStyle name="Normal 5 4 2 2 2 4 3 2" xfId="47336" xr:uid="{00000000-0005-0000-0000-000061B50000}"/>
    <cellStyle name="Normal 5 4 2 2 2 4 3 2 2" xfId="47337" xr:uid="{00000000-0005-0000-0000-000062B50000}"/>
    <cellStyle name="Normal 5 4 2 2 2 4 3 3" xfId="47338" xr:uid="{00000000-0005-0000-0000-000063B50000}"/>
    <cellStyle name="Normal 5 4 2 2 2 4 4" xfId="47339" xr:uid="{00000000-0005-0000-0000-000064B50000}"/>
    <cellStyle name="Normal 5 4 2 2 2 5" xfId="47340" xr:uid="{00000000-0005-0000-0000-000065B50000}"/>
    <cellStyle name="Normal 5 4 2 2 2 5 2" xfId="47341" xr:uid="{00000000-0005-0000-0000-000066B50000}"/>
    <cellStyle name="Normal 5 4 2 2 2 5 2 2" xfId="47342" xr:uid="{00000000-0005-0000-0000-000067B50000}"/>
    <cellStyle name="Normal 5 4 2 2 2 5 3" xfId="47343" xr:uid="{00000000-0005-0000-0000-000068B50000}"/>
    <cellStyle name="Normal 5 4 2 2 2 5 3 2" xfId="47344" xr:uid="{00000000-0005-0000-0000-000069B50000}"/>
    <cellStyle name="Normal 5 4 2 2 2 5 3 2 2" xfId="47345" xr:uid="{00000000-0005-0000-0000-00006AB50000}"/>
    <cellStyle name="Normal 5 4 2 2 2 5 3 3" xfId="47346" xr:uid="{00000000-0005-0000-0000-00006BB50000}"/>
    <cellStyle name="Normal 5 4 2 2 2 5 4" xfId="47347" xr:uid="{00000000-0005-0000-0000-00006CB50000}"/>
    <cellStyle name="Normal 5 4 2 2 2 6" xfId="47348" xr:uid="{00000000-0005-0000-0000-00006DB50000}"/>
    <cellStyle name="Normal 5 4 2 2 2 6 2" xfId="47349" xr:uid="{00000000-0005-0000-0000-00006EB50000}"/>
    <cellStyle name="Normal 5 4 2 2 2 7" xfId="47350" xr:uid="{00000000-0005-0000-0000-00006FB50000}"/>
    <cellStyle name="Normal 5 4 2 2 2 7 2" xfId="47351" xr:uid="{00000000-0005-0000-0000-000070B50000}"/>
    <cellStyle name="Normal 5 4 2 2 2 7 2 2" xfId="47352" xr:uid="{00000000-0005-0000-0000-000071B50000}"/>
    <cellStyle name="Normal 5 4 2 2 2 7 3" xfId="47353" xr:uid="{00000000-0005-0000-0000-000072B50000}"/>
    <cellStyle name="Normal 5 4 2 2 2 8" xfId="47354" xr:uid="{00000000-0005-0000-0000-000073B50000}"/>
    <cellStyle name="Normal 5 4 2 2 2 8 2" xfId="47355" xr:uid="{00000000-0005-0000-0000-000074B50000}"/>
    <cellStyle name="Normal 5 4 2 2 2 9" xfId="47356" xr:uid="{00000000-0005-0000-0000-000075B50000}"/>
    <cellStyle name="Normal 5 4 2 2 3" xfId="47357" xr:uid="{00000000-0005-0000-0000-000076B50000}"/>
    <cellStyle name="Normal 5 4 2 2 3 2" xfId="47358" xr:uid="{00000000-0005-0000-0000-000077B50000}"/>
    <cellStyle name="Normal 5 4 2 2 3 2 2" xfId="47359" xr:uid="{00000000-0005-0000-0000-000078B50000}"/>
    <cellStyle name="Normal 5 4 2 2 3 2 2 2" xfId="47360" xr:uid="{00000000-0005-0000-0000-000079B50000}"/>
    <cellStyle name="Normal 5 4 2 2 3 2 2 2 2" xfId="47361" xr:uid="{00000000-0005-0000-0000-00007AB50000}"/>
    <cellStyle name="Normal 5 4 2 2 3 2 2 3" xfId="47362" xr:uid="{00000000-0005-0000-0000-00007BB50000}"/>
    <cellStyle name="Normal 5 4 2 2 3 2 2 3 2" xfId="47363" xr:uid="{00000000-0005-0000-0000-00007CB50000}"/>
    <cellStyle name="Normal 5 4 2 2 3 2 2 3 2 2" xfId="47364" xr:uid="{00000000-0005-0000-0000-00007DB50000}"/>
    <cellStyle name="Normal 5 4 2 2 3 2 2 3 3" xfId="47365" xr:uid="{00000000-0005-0000-0000-00007EB50000}"/>
    <cellStyle name="Normal 5 4 2 2 3 2 2 4" xfId="47366" xr:uid="{00000000-0005-0000-0000-00007FB50000}"/>
    <cellStyle name="Normal 5 4 2 2 3 2 3" xfId="47367" xr:uid="{00000000-0005-0000-0000-000080B50000}"/>
    <cellStyle name="Normal 5 4 2 2 3 2 3 2" xfId="47368" xr:uid="{00000000-0005-0000-0000-000081B50000}"/>
    <cellStyle name="Normal 5 4 2 2 3 2 4" xfId="47369" xr:uid="{00000000-0005-0000-0000-000082B50000}"/>
    <cellStyle name="Normal 5 4 2 2 3 2 4 2" xfId="47370" xr:uid="{00000000-0005-0000-0000-000083B50000}"/>
    <cellStyle name="Normal 5 4 2 2 3 2 4 2 2" xfId="47371" xr:uid="{00000000-0005-0000-0000-000084B50000}"/>
    <cellStyle name="Normal 5 4 2 2 3 2 4 3" xfId="47372" xr:uid="{00000000-0005-0000-0000-000085B50000}"/>
    <cellStyle name="Normal 5 4 2 2 3 2 5" xfId="47373" xr:uid="{00000000-0005-0000-0000-000086B50000}"/>
    <cellStyle name="Normal 5 4 2 2 3 2 6" xfId="47374" xr:uid="{00000000-0005-0000-0000-000087B50000}"/>
    <cellStyle name="Normal 5 4 2 2 3 3" xfId="47375" xr:uid="{00000000-0005-0000-0000-000088B50000}"/>
    <cellStyle name="Normal 5 4 2 2 3 3 2" xfId="47376" xr:uid="{00000000-0005-0000-0000-000089B50000}"/>
    <cellStyle name="Normal 5 4 2 2 3 3 2 2" xfId="47377" xr:uid="{00000000-0005-0000-0000-00008AB50000}"/>
    <cellStyle name="Normal 5 4 2 2 3 3 3" xfId="47378" xr:uid="{00000000-0005-0000-0000-00008BB50000}"/>
    <cellStyle name="Normal 5 4 2 2 3 3 3 2" xfId="47379" xr:uid="{00000000-0005-0000-0000-00008CB50000}"/>
    <cellStyle name="Normal 5 4 2 2 3 3 3 2 2" xfId="47380" xr:uid="{00000000-0005-0000-0000-00008DB50000}"/>
    <cellStyle name="Normal 5 4 2 2 3 3 3 3" xfId="47381" xr:uid="{00000000-0005-0000-0000-00008EB50000}"/>
    <cellStyle name="Normal 5 4 2 2 3 3 4" xfId="47382" xr:uid="{00000000-0005-0000-0000-00008FB50000}"/>
    <cellStyle name="Normal 5 4 2 2 3 4" xfId="47383" xr:uid="{00000000-0005-0000-0000-000090B50000}"/>
    <cellStyle name="Normal 5 4 2 2 3 4 2" xfId="47384" xr:uid="{00000000-0005-0000-0000-000091B50000}"/>
    <cellStyle name="Normal 5 4 2 2 3 4 2 2" xfId="47385" xr:uid="{00000000-0005-0000-0000-000092B50000}"/>
    <cellStyle name="Normal 5 4 2 2 3 4 3" xfId="47386" xr:uid="{00000000-0005-0000-0000-000093B50000}"/>
    <cellStyle name="Normal 5 4 2 2 3 4 3 2" xfId="47387" xr:uid="{00000000-0005-0000-0000-000094B50000}"/>
    <cellStyle name="Normal 5 4 2 2 3 4 3 2 2" xfId="47388" xr:uid="{00000000-0005-0000-0000-000095B50000}"/>
    <cellStyle name="Normal 5 4 2 2 3 4 3 3" xfId="47389" xr:uid="{00000000-0005-0000-0000-000096B50000}"/>
    <cellStyle name="Normal 5 4 2 2 3 4 4" xfId="47390" xr:uid="{00000000-0005-0000-0000-000097B50000}"/>
    <cellStyle name="Normal 5 4 2 2 3 5" xfId="47391" xr:uid="{00000000-0005-0000-0000-000098B50000}"/>
    <cellStyle name="Normal 5 4 2 2 3 5 2" xfId="47392" xr:uid="{00000000-0005-0000-0000-000099B50000}"/>
    <cellStyle name="Normal 5 4 2 2 3 6" xfId="47393" xr:uid="{00000000-0005-0000-0000-00009AB50000}"/>
    <cellStyle name="Normal 5 4 2 2 3 6 2" xfId="47394" xr:uid="{00000000-0005-0000-0000-00009BB50000}"/>
    <cellStyle name="Normal 5 4 2 2 3 6 2 2" xfId="47395" xr:uid="{00000000-0005-0000-0000-00009CB50000}"/>
    <cellStyle name="Normal 5 4 2 2 3 6 3" xfId="47396" xr:uid="{00000000-0005-0000-0000-00009DB50000}"/>
    <cellStyle name="Normal 5 4 2 2 3 7" xfId="47397" xr:uid="{00000000-0005-0000-0000-00009EB50000}"/>
    <cellStyle name="Normal 5 4 2 2 3 7 2" xfId="47398" xr:uid="{00000000-0005-0000-0000-00009FB50000}"/>
    <cellStyle name="Normal 5 4 2 2 3 8" xfId="47399" xr:uid="{00000000-0005-0000-0000-0000A0B50000}"/>
    <cellStyle name="Normal 5 4 2 2 3 9" xfId="47400" xr:uid="{00000000-0005-0000-0000-0000A1B50000}"/>
    <cellStyle name="Normal 5 4 2 2 4" xfId="47401" xr:uid="{00000000-0005-0000-0000-0000A2B50000}"/>
    <cellStyle name="Normal 5 4 2 2 4 2" xfId="47402" xr:uid="{00000000-0005-0000-0000-0000A3B50000}"/>
    <cellStyle name="Normal 5 4 2 2 4 2 2" xfId="47403" xr:uid="{00000000-0005-0000-0000-0000A4B50000}"/>
    <cellStyle name="Normal 5 4 2 2 4 2 2 2" xfId="47404" xr:uid="{00000000-0005-0000-0000-0000A5B50000}"/>
    <cellStyle name="Normal 5 4 2 2 4 2 3" xfId="47405" xr:uid="{00000000-0005-0000-0000-0000A6B50000}"/>
    <cellStyle name="Normal 5 4 2 2 4 2 3 2" xfId="47406" xr:uid="{00000000-0005-0000-0000-0000A7B50000}"/>
    <cellStyle name="Normal 5 4 2 2 4 2 3 2 2" xfId="47407" xr:uid="{00000000-0005-0000-0000-0000A8B50000}"/>
    <cellStyle name="Normal 5 4 2 2 4 2 3 3" xfId="47408" xr:uid="{00000000-0005-0000-0000-0000A9B50000}"/>
    <cellStyle name="Normal 5 4 2 2 4 2 4" xfId="47409" xr:uid="{00000000-0005-0000-0000-0000AAB50000}"/>
    <cellStyle name="Normal 5 4 2 2 4 3" xfId="47410" xr:uid="{00000000-0005-0000-0000-0000ABB50000}"/>
    <cellStyle name="Normal 5 4 2 2 4 3 2" xfId="47411" xr:uid="{00000000-0005-0000-0000-0000ACB50000}"/>
    <cellStyle name="Normal 5 4 2 2 4 4" xfId="47412" xr:uid="{00000000-0005-0000-0000-0000ADB50000}"/>
    <cellStyle name="Normal 5 4 2 2 4 4 2" xfId="47413" xr:uid="{00000000-0005-0000-0000-0000AEB50000}"/>
    <cellStyle name="Normal 5 4 2 2 4 4 2 2" xfId="47414" xr:uid="{00000000-0005-0000-0000-0000AFB50000}"/>
    <cellStyle name="Normal 5 4 2 2 4 4 3" xfId="47415" xr:uid="{00000000-0005-0000-0000-0000B0B50000}"/>
    <cellStyle name="Normal 5 4 2 2 4 5" xfId="47416" xr:uid="{00000000-0005-0000-0000-0000B1B50000}"/>
    <cellStyle name="Normal 5 4 2 2 4 6" xfId="47417" xr:uid="{00000000-0005-0000-0000-0000B2B50000}"/>
    <cellStyle name="Normal 5 4 2 2 5" xfId="47418" xr:uid="{00000000-0005-0000-0000-0000B3B50000}"/>
    <cellStyle name="Normal 5 4 2 2 5 2" xfId="47419" xr:uid="{00000000-0005-0000-0000-0000B4B50000}"/>
    <cellStyle name="Normal 5 4 2 2 5 2 2" xfId="47420" xr:uid="{00000000-0005-0000-0000-0000B5B50000}"/>
    <cellStyle name="Normal 5 4 2 2 5 3" xfId="47421" xr:uid="{00000000-0005-0000-0000-0000B6B50000}"/>
    <cellStyle name="Normal 5 4 2 2 5 3 2" xfId="47422" xr:uid="{00000000-0005-0000-0000-0000B7B50000}"/>
    <cellStyle name="Normal 5 4 2 2 5 3 2 2" xfId="47423" xr:uid="{00000000-0005-0000-0000-0000B8B50000}"/>
    <cellStyle name="Normal 5 4 2 2 5 3 3" xfId="47424" xr:uid="{00000000-0005-0000-0000-0000B9B50000}"/>
    <cellStyle name="Normal 5 4 2 2 5 4" xfId="47425" xr:uid="{00000000-0005-0000-0000-0000BAB50000}"/>
    <cellStyle name="Normal 5 4 2 2 6" xfId="47426" xr:uid="{00000000-0005-0000-0000-0000BBB50000}"/>
    <cellStyle name="Normal 5 4 2 2 6 2" xfId="47427" xr:uid="{00000000-0005-0000-0000-0000BCB50000}"/>
    <cellStyle name="Normal 5 4 2 2 6 2 2" xfId="47428" xr:uid="{00000000-0005-0000-0000-0000BDB50000}"/>
    <cellStyle name="Normal 5 4 2 2 6 3" xfId="47429" xr:uid="{00000000-0005-0000-0000-0000BEB50000}"/>
    <cellStyle name="Normal 5 4 2 2 6 3 2" xfId="47430" xr:uid="{00000000-0005-0000-0000-0000BFB50000}"/>
    <cellStyle name="Normal 5 4 2 2 6 3 2 2" xfId="47431" xr:uid="{00000000-0005-0000-0000-0000C0B50000}"/>
    <cellStyle name="Normal 5 4 2 2 6 3 3" xfId="47432" xr:uid="{00000000-0005-0000-0000-0000C1B50000}"/>
    <cellStyle name="Normal 5 4 2 2 6 4" xfId="47433" xr:uid="{00000000-0005-0000-0000-0000C2B50000}"/>
    <cellStyle name="Normal 5 4 2 2 7" xfId="47434" xr:uid="{00000000-0005-0000-0000-0000C3B50000}"/>
    <cellStyle name="Normal 5 4 2 2 7 2" xfId="47435" xr:uid="{00000000-0005-0000-0000-0000C4B50000}"/>
    <cellStyle name="Normal 5 4 2 2 8" xfId="47436" xr:uid="{00000000-0005-0000-0000-0000C5B50000}"/>
    <cellStyle name="Normal 5 4 2 2 8 2" xfId="47437" xr:uid="{00000000-0005-0000-0000-0000C6B50000}"/>
    <cellStyle name="Normal 5 4 2 2 8 2 2" xfId="47438" xr:uid="{00000000-0005-0000-0000-0000C7B50000}"/>
    <cellStyle name="Normal 5 4 2 2 8 3" xfId="47439" xr:uid="{00000000-0005-0000-0000-0000C8B50000}"/>
    <cellStyle name="Normal 5 4 2 2 9" xfId="47440" xr:uid="{00000000-0005-0000-0000-0000C9B50000}"/>
    <cellStyle name="Normal 5 4 2 2 9 2" xfId="47441" xr:uid="{00000000-0005-0000-0000-0000CAB50000}"/>
    <cellStyle name="Normal 5 4 2 2_T-straight with PEDs adjustor" xfId="47442" xr:uid="{00000000-0005-0000-0000-0000CBB50000}"/>
    <cellStyle name="Normal 5 4 2 3" xfId="1374" xr:uid="{00000000-0005-0000-0000-0000CCB50000}"/>
    <cellStyle name="Normal 5 4 2 3 10" xfId="47443" xr:uid="{00000000-0005-0000-0000-0000CDB50000}"/>
    <cellStyle name="Normal 5 4 2 3 11" xfId="47444" xr:uid="{00000000-0005-0000-0000-0000CEB50000}"/>
    <cellStyle name="Normal 5 4 2 3 2" xfId="47445" xr:uid="{00000000-0005-0000-0000-0000CFB50000}"/>
    <cellStyle name="Normal 5 4 2 3 2 10" xfId="47446" xr:uid="{00000000-0005-0000-0000-0000D0B50000}"/>
    <cellStyle name="Normal 5 4 2 3 2 2" xfId="47447" xr:uid="{00000000-0005-0000-0000-0000D1B50000}"/>
    <cellStyle name="Normal 5 4 2 3 2 2 2" xfId="47448" xr:uid="{00000000-0005-0000-0000-0000D2B50000}"/>
    <cellStyle name="Normal 5 4 2 3 2 2 2 2" xfId="47449" xr:uid="{00000000-0005-0000-0000-0000D3B50000}"/>
    <cellStyle name="Normal 5 4 2 3 2 2 2 2 2" xfId="47450" xr:uid="{00000000-0005-0000-0000-0000D4B50000}"/>
    <cellStyle name="Normal 5 4 2 3 2 2 2 2 2 2" xfId="47451" xr:uid="{00000000-0005-0000-0000-0000D5B50000}"/>
    <cellStyle name="Normal 5 4 2 3 2 2 2 2 3" xfId="47452" xr:uid="{00000000-0005-0000-0000-0000D6B50000}"/>
    <cellStyle name="Normal 5 4 2 3 2 2 2 2 3 2" xfId="47453" xr:uid="{00000000-0005-0000-0000-0000D7B50000}"/>
    <cellStyle name="Normal 5 4 2 3 2 2 2 2 3 2 2" xfId="47454" xr:uid="{00000000-0005-0000-0000-0000D8B50000}"/>
    <cellStyle name="Normal 5 4 2 3 2 2 2 2 3 3" xfId="47455" xr:uid="{00000000-0005-0000-0000-0000D9B50000}"/>
    <cellStyle name="Normal 5 4 2 3 2 2 2 2 4" xfId="47456" xr:uid="{00000000-0005-0000-0000-0000DAB50000}"/>
    <cellStyle name="Normal 5 4 2 3 2 2 2 3" xfId="47457" xr:uid="{00000000-0005-0000-0000-0000DBB50000}"/>
    <cellStyle name="Normal 5 4 2 3 2 2 2 3 2" xfId="47458" xr:uid="{00000000-0005-0000-0000-0000DCB50000}"/>
    <cellStyle name="Normal 5 4 2 3 2 2 2 4" xfId="47459" xr:uid="{00000000-0005-0000-0000-0000DDB50000}"/>
    <cellStyle name="Normal 5 4 2 3 2 2 2 4 2" xfId="47460" xr:uid="{00000000-0005-0000-0000-0000DEB50000}"/>
    <cellStyle name="Normal 5 4 2 3 2 2 2 4 2 2" xfId="47461" xr:uid="{00000000-0005-0000-0000-0000DFB50000}"/>
    <cellStyle name="Normal 5 4 2 3 2 2 2 4 3" xfId="47462" xr:uid="{00000000-0005-0000-0000-0000E0B50000}"/>
    <cellStyle name="Normal 5 4 2 3 2 2 2 5" xfId="47463" xr:uid="{00000000-0005-0000-0000-0000E1B50000}"/>
    <cellStyle name="Normal 5 4 2 3 2 2 3" xfId="47464" xr:uid="{00000000-0005-0000-0000-0000E2B50000}"/>
    <cellStyle name="Normal 5 4 2 3 2 2 3 2" xfId="47465" xr:uid="{00000000-0005-0000-0000-0000E3B50000}"/>
    <cellStyle name="Normal 5 4 2 3 2 2 3 2 2" xfId="47466" xr:uid="{00000000-0005-0000-0000-0000E4B50000}"/>
    <cellStyle name="Normal 5 4 2 3 2 2 3 3" xfId="47467" xr:uid="{00000000-0005-0000-0000-0000E5B50000}"/>
    <cellStyle name="Normal 5 4 2 3 2 2 3 3 2" xfId="47468" xr:uid="{00000000-0005-0000-0000-0000E6B50000}"/>
    <cellStyle name="Normal 5 4 2 3 2 2 3 3 2 2" xfId="47469" xr:uid="{00000000-0005-0000-0000-0000E7B50000}"/>
    <cellStyle name="Normal 5 4 2 3 2 2 3 3 3" xfId="47470" xr:uid="{00000000-0005-0000-0000-0000E8B50000}"/>
    <cellStyle name="Normal 5 4 2 3 2 2 3 4" xfId="47471" xr:uid="{00000000-0005-0000-0000-0000E9B50000}"/>
    <cellStyle name="Normal 5 4 2 3 2 2 4" xfId="47472" xr:uid="{00000000-0005-0000-0000-0000EAB50000}"/>
    <cellStyle name="Normal 5 4 2 3 2 2 4 2" xfId="47473" xr:uid="{00000000-0005-0000-0000-0000EBB50000}"/>
    <cellStyle name="Normal 5 4 2 3 2 2 4 2 2" xfId="47474" xr:uid="{00000000-0005-0000-0000-0000ECB50000}"/>
    <cellStyle name="Normal 5 4 2 3 2 2 4 3" xfId="47475" xr:uid="{00000000-0005-0000-0000-0000EDB50000}"/>
    <cellStyle name="Normal 5 4 2 3 2 2 4 3 2" xfId="47476" xr:uid="{00000000-0005-0000-0000-0000EEB50000}"/>
    <cellStyle name="Normal 5 4 2 3 2 2 4 3 2 2" xfId="47477" xr:uid="{00000000-0005-0000-0000-0000EFB50000}"/>
    <cellStyle name="Normal 5 4 2 3 2 2 4 3 3" xfId="47478" xr:uid="{00000000-0005-0000-0000-0000F0B50000}"/>
    <cellStyle name="Normal 5 4 2 3 2 2 4 4" xfId="47479" xr:uid="{00000000-0005-0000-0000-0000F1B50000}"/>
    <cellStyle name="Normal 5 4 2 3 2 2 5" xfId="47480" xr:uid="{00000000-0005-0000-0000-0000F2B50000}"/>
    <cellStyle name="Normal 5 4 2 3 2 2 5 2" xfId="47481" xr:uid="{00000000-0005-0000-0000-0000F3B50000}"/>
    <cellStyle name="Normal 5 4 2 3 2 2 6" xfId="47482" xr:uid="{00000000-0005-0000-0000-0000F4B50000}"/>
    <cellStyle name="Normal 5 4 2 3 2 2 6 2" xfId="47483" xr:uid="{00000000-0005-0000-0000-0000F5B50000}"/>
    <cellStyle name="Normal 5 4 2 3 2 2 6 2 2" xfId="47484" xr:uid="{00000000-0005-0000-0000-0000F6B50000}"/>
    <cellStyle name="Normal 5 4 2 3 2 2 6 3" xfId="47485" xr:uid="{00000000-0005-0000-0000-0000F7B50000}"/>
    <cellStyle name="Normal 5 4 2 3 2 2 7" xfId="47486" xr:uid="{00000000-0005-0000-0000-0000F8B50000}"/>
    <cellStyle name="Normal 5 4 2 3 2 2 7 2" xfId="47487" xr:uid="{00000000-0005-0000-0000-0000F9B50000}"/>
    <cellStyle name="Normal 5 4 2 3 2 2 8" xfId="47488" xr:uid="{00000000-0005-0000-0000-0000FAB50000}"/>
    <cellStyle name="Normal 5 4 2 3 2 3" xfId="47489" xr:uid="{00000000-0005-0000-0000-0000FBB50000}"/>
    <cellStyle name="Normal 5 4 2 3 2 3 2" xfId="47490" xr:uid="{00000000-0005-0000-0000-0000FCB50000}"/>
    <cellStyle name="Normal 5 4 2 3 2 3 2 2" xfId="47491" xr:uid="{00000000-0005-0000-0000-0000FDB50000}"/>
    <cellStyle name="Normal 5 4 2 3 2 3 2 2 2" xfId="47492" xr:uid="{00000000-0005-0000-0000-0000FEB50000}"/>
    <cellStyle name="Normal 5 4 2 3 2 3 2 3" xfId="47493" xr:uid="{00000000-0005-0000-0000-0000FFB50000}"/>
    <cellStyle name="Normal 5 4 2 3 2 3 2 3 2" xfId="47494" xr:uid="{00000000-0005-0000-0000-000000B60000}"/>
    <cellStyle name="Normal 5 4 2 3 2 3 2 3 2 2" xfId="47495" xr:uid="{00000000-0005-0000-0000-000001B60000}"/>
    <cellStyle name="Normal 5 4 2 3 2 3 2 3 3" xfId="47496" xr:uid="{00000000-0005-0000-0000-000002B60000}"/>
    <cellStyle name="Normal 5 4 2 3 2 3 2 4" xfId="47497" xr:uid="{00000000-0005-0000-0000-000003B60000}"/>
    <cellStyle name="Normal 5 4 2 3 2 3 3" xfId="47498" xr:uid="{00000000-0005-0000-0000-000004B60000}"/>
    <cellStyle name="Normal 5 4 2 3 2 3 3 2" xfId="47499" xr:uid="{00000000-0005-0000-0000-000005B60000}"/>
    <cellStyle name="Normal 5 4 2 3 2 3 4" xfId="47500" xr:uid="{00000000-0005-0000-0000-000006B60000}"/>
    <cellStyle name="Normal 5 4 2 3 2 3 4 2" xfId="47501" xr:uid="{00000000-0005-0000-0000-000007B60000}"/>
    <cellStyle name="Normal 5 4 2 3 2 3 4 2 2" xfId="47502" xr:uid="{00000000-0005-0000-0000-000008B60000}"/>
    <cellStyle name="Normal 5 4 2 3 2 3 4 3" xfId="47503" xr:uid="{00000000-0005-0000-0000-000009B60000}"/>
    <cellStyle name="Normal 5 4 2 3 2 3 5" xfId="47504" xr:uid="{00000000-0005-0000-0000-00000AB60000}"/>
    <cellStyle name="Normal 5 4 2 3 2 4" xfId="47505" xr:uid="{00000000-0005-0000-0000-00000BB60000}"/>
    <cellStyle name="Normal 5 4 2 3 2 4 2" xfId="47506" xr:uid="{00000000-0005-0000-0000-00000CB60000}"/>
    <cellStyle name="Normal 5 4 2 3 2 4 2 2" xfId="47507" xr:uid="{00000000-0005-0000-0000-00000DB60000}"/>
    <cellStyle name="Normal 5 4 2 3 2 4 3" xfId="47508" xr:uid="{00000000-0005-0000-0000-00000EB60000}"/>
    <cellStyle name="Normal 5 4 2 3 2 4 3 2" xfId="47509" xr:uid="{00000000-0005-0000-0000-00000FB60000}"/>
    <cellStyle name="Normal 5 4 2 3 2 4 3 2 2" xfId="47510" xr:uid="{00000000-0005-0000-0000-000010B60000}"/>
    <cellStyle name="Normal 5 4 2 3 2 4 3 3" xfId="47511" xr:uid="{00000000-0005-0000-0000-000011B60000}"/>
    <cellStyle name="Normal 5 4 2 3 2 4 4" xfId="47512" xr:uid="{00000000-0005-0000-0000-000012B60000}"/>
    <cellStyle name="Normal 5 4 2 3 2 5" xfId="47513" xr:uid="{00000000-0005-0000-0000-000013B60000}"/>
    <cellStyle name="Normal 5 4 2 3 2 5 2" xfId="47514" xr:uid="{00000000-0005-0000-0000-000014B60000}"/>
    <cellStyle name="Normal 5 4 2 3 2 5 2 2" xfId="47515" xr:uid="{00000000-0005-0000-0000-000015B60000}"/>
    <cellStyle name="Normal 5 4 2 3 2 5 3" xfId="47516" xr:uid="{00000000-0005-0000-0000-000016B60000}"/>
    <cellStyle name="Normal 5 4 2 3 2 5 3 2" xfId="47517" xr:uid="{00000000-0005-0000-0000-000017B60000}"/>
    <cellStyle name="Normal 5 4 2 3 2 5 3 2 2" xfId="47518" xr:uid="{00000000-0005-0000-0000-000018B60000}"/>
    <cellStyle name="Normal 5 4 2 3 2 5 3 3" xfId="47519" xr:uid="{00000000-0005-0000-0000-000019B60000}"/>
    <cellStyle name="Normal 5 4 2 3 2 5 4" xfId="47520" xr:uid="{00000000-0005-0000-0000-00001AB60000}"/>
    <cellStyle name="Normal 5 4 2 3 2 6" xfId="47521" xr:uid="{00000000-0005-0000-0000-00001BB60000}"/>
    <cellStyle name="Normal 5 4 2 3 2 6 2" xfId="47522" xr:uid="{00000000-0005-0000-0000-00001CB60000}"/>
    <cellStyle name="Normal 5 4 2 3 2 7" xfId="47523" xr:uid="{00000000-0005-0000-0000-00001DB60000}"/>
    <cellStyle name="Normal 5 4 2 3 2 7 2" xfId="47524" xr:uid="{00000000-0005-0000-0000-00001EB60000}"/>
    <cellStyle name="Normal 5 4 2 3 2 7 2 2" xfId="47525" xr:uid="{00000000-0005-0000-0000-00001FB60000}"/>
    <cellStyle name="Normal 5 4 2 3 2 7 3" xfId="47526" xr:uid="{00000000-0005-0000-0000-000020B60000}"/>
    <cellStyle name="Normal 5 4 2 3 2 8" xfId="47527" xr:uid="{00000000-0005-0000-0000-000021B60000}"/>
    <cellStyle name="Normal 5 4 2 3 2 8 2" xfId="47528" xr:uid="{00000000-0005-0000-0000-000022B60000}"/>
    <cellStyle name="Normal 5 4 2 3 2 9" xfId="47529" xr:uid="{00000000-0005-0000-0000-000023B60000}"/>
    <cellStyle name="Normal 5 4 2 3 3" xfId="47530" xr:uid="{00000000-0005-0000-0000-000024B60000}"/>
    <cellStyle name="Normal 5 4 2 3 3 2" xfId="47531" xr:uid="{00000000-0005-0000-0000-000025B60000}"/>
    <cellStyle name="Normal 5 4 2 3 3 2 2" xfId="47532" xr:uid="{00000000-0005-0000-0000-000026B60000}"/>
    <cellStyle name="Normal 5 4 2 3 3 2 2 2" xfId="47533" xr:uid="{00000000-0005-0000-0000-000027B60000}"/>
    <cellStyle name="Normal 5 4 2 3 3 2 2 2 2" xfId="47534" xr:uid="{00000000-0005-0000-0000-000028B60000}"/>
    <cellStyle name="Normal 5 4 2 3 3 2 2 3" xfId="47535" xr:uid="{00000000-0005-0000-0000-000029B60000}"/>
    <cellStyle name="Normal 5 4 2 3 3 2 2 3 2" xfId="47536" xr:uid="{00000000-0005-0000-0000-00002AB60000}"/>
    <cellStyle name="Normal 5 4 2 3 3 2 2 3 2 2" xfId="47537" xr:uid="{00000000-0005-0000-0000-00002BB60000}"/>
    <cellStyle name="Normal 5 4 2 3 3 2 2 3 3" xfId="47538" xr:uid="{00000000-0005-0000-0000-00002CB60000}"/>
    <cellStyle name="Normal 5 4 2 3 3 2 2 4" xfId="47539" xr:uid="{00000000-0005-0000-0000-00002DB60000}"/>
    <cellStyle name="Normal 5 4 2 3 3 2 3" xfId="47540" xr:uid="{00000000-0005-0000-0000-00002EB60000}"/>
    <cellStyle name="Normal 5 4 2 3 3 2 3 2" xfId="47541" xr:uid="{00000000-0005-0000-0000-00002FB60000}"/>
    <cellStyle name="Normal 5 4 2 3 3 2 4" xfId="47542" xr:uid="{00000000-0005-0000-0000-000030B60000}"/>
    <cellStyle name="Normal 5 4 2 3 3 2 4 2" xfId="47543" xr:uid="{00000000-0005-0000-0000-000031B60000}"/>
    <cellStyle name="Normal 5 4 2 3 3 2 4 2 2" xfId="47544" xr:uid="{00000000-0005-0000-0000-000032B60000}"/>
    <cellStyle name="Normal 5 4 2 3 3 2 4 3" xfId="47545" xr:uid="{00000000-0005-0000-0000-000033B60000}"/>
    <cellStyle name="Normal 5 4 2 3 3 2 5" xfId="47546" xr:uid="{00000000-0005-0000-0000-000034B60000}"/>
    <cellStyle name="Normal 5 4 2 3 3 3" xfId="47547" xr:uid="{00000000-0005-0000-0000-000035B60000}"/>
    <cellStyle name="Normal 5 4 2 3 3 3 2" xfId="47548" xr:uid="{00000000-0005-0000-0000-000036B60000}"/>
    <cellStyle name="Normal 5 4 2 3 3 3 2 2" xfId="47549" xr:uid="{00000000-0005-0000-0000-000037B60000}"/>
    <cellStyle name="Normal 5 4 2 3 3 3 3" xfId="47550" xr:uid="{00000000-0005-0000-0000-000038B60000}"/>
    <cellStyle name="Normal 5 4 2 3 3 3 3 2" xfId="47551" xr:uid="{00000000-0005-0000-0000-000039B60000}"/>
    <cellStyle name="Normal 5 4 2 3 3 3 3 2 2" xfId="47552" xr:uid="{00000000-0005-0000-0000-00003AB60000}"/>
    <cellStyle name="Normal 5 4 2 3 3 3 3 3" xfId="47553" xr:uid="{00000000-0005-0000-0000-00003BB60000}"/>
    <cellStyle name="Normal 5 4 2 3 3 3 4" xfId="47554" xr:uid="{00000000-0005-0000-0000-00003CB60000}"/>
    <cellStyle name="Normal 5 4 2 3 3 4" xfId="47555" xr:uid="{00000000-0005-0000-0000-00003DB60000}"/>
    <cellStyle name="Normal 5 4 2 3 3 4 2" xfId="47556" xr:uid="{00000000-0005-0000-0000-00003EB60000}"/>
    <cellStyle name="Normal 5 4 2 3 3 4 2 2" xfId="47557" xr:uid="{00000000-0005-0000-0000-00003FB60000}"/>
    <cellStyle name="Normal 5 4 2 3 3 4 3" xfId="47558" xr:uid="{00000000-0005-0000-0000-000040B60000}"/>
    <cellStyle name="Normal 5 4 2 3 3 4 3 2" xfId="47559" xr:uid="{00000000-0005-0000-0000-000041B60000}"/>
    <cellStyle name="Normal 5 4 2 3 3 4 3 2 2" xfId="47560" xr:uid="{00000000-0005-0000-0000-000042B60000}"/>
    <cellStyle name="Normal 5 4 2 3 3 4 3 3" xfId="47561" xr:uid="{00000000-0005-0000-0000-000043B60000}"/>
    <cellStyle name="Normal 5 4 2 3 3 4 4" xfId="47562" xr:uid="{00000000-0005-0000-0000-000044B60000}"/>
    <cellStyle name="Normal 5 4 2 3 3 5" xfId="47563" xr:uid="{00000000-0005-0000-0000-000045B60000}"/>
    <cellStyle name="Normal 5 4 2 3 3 5 2" xfId="47564" xr:uid="{00000000-0005-0000-0000-000046B60000}"/>
    <cellStyle name="Normal 5 4 2 3 3 6" xfId="47565" xr:uid="{00000000-0005-0000-0000-000047B60000}"/>
    <cellStyle name="Normal 5 4 2 3 3 6 2" xfId="47566" xr:uid="{00000000-0005-0000-0000-000048B60000}"/>
    <cellStyle name="Normal 5 4 2 3 3 6 2 2" xfId="47567" xr:uid="{00000000-0005-0000-0000-000049B60000}"/>
    <cellStyle name="Normal 5 4 2 3 3 6 3" xfId="47568" xr:uid="{00000000-0005-0000-0000-00004AB60000}"/>
    <cellStyle name="Normal 5 4 2 3 3 7" xfId="47569" xr:uid="{00000000-0005-0000-0000-00004BB60000}"/>
    <cellStyle name="Normal 5 4 2 3 3 7 2" xfId="47570" xr:uid="{00000000-0005-0000-0000-00004CB60000}"/>
    <cellStyle name="Normal 5 4 2 3 3 8" xfId="47571" xr:uid="{00000000-0005-0000-0000-00004DB60000}"/>
    <cellStyle name="Normal 5 4 2 3 4" xfId="47572" xr:uid="{00000000-0005-0000-0000-00004EB60000}"/>
    <cellStyle name="Normal 5 4 2 3 4 2" xfId="47573" xr:uid="{00000000-0005-0000-0000-00004FB60000}"/>
    <cellStyle name="Normal 5 4 2 3 4 2 2" xfId="47574" xr:uid="{00000000-0005-0000-0000-000050B60000}"/>
    <cellStyle name="Normal 5 4 2 3 4 2 2 2" xfId="47575" xr:uid="{00000000-0005-0000-0000-000051B60000}"/>
    <cellStyle name="Normal 5 4 2 3 4 2 3" xfId="47576" xr:uid="{00000000-0005-0000-0000-000052B60000}"/>
    <cellStyle name="Normal 5 4 2 3 4 2 3 2" xfId="47577" xr:uid="{00000000-0005-0000-0000-000053B60000}"/>
    <cellStyle name="Normal 5 4 2 3 4 2 3 2 2" xfId="47578" xr:uid="{00000000-0005-0000-0000-000054B60000}"/>
    <cellStyle name="Normal 5 4 2 3 4 2 3 3" xfId="47579" xr:uid="{00000000-0005-0000-0000-000055B60000}"/>
    <cellStyle name="Normal 5 4 2 3 4 2 4" xfId="47580" xr:uid="{00000000-0005-0000-0000-000056B60000}"/>
    <cellStyle name="Normal 5 4 2 3 4 3" xfId="47581" xr:uid="{00000000-0005-0000-0000-000057B60000}"/>
    <cellStyle name="Normal 5 4 2 3 4 3 2" xfId="47582" xr:uid="{00000000-0005-0000-0000-000058B60000}"/>
    <cellStyle name="Normal 5 4 2 3 4 4" xfId="47583" xr:uid="{00000000-0005-0000-0000-000059B60000}"/>
    <cellStyle name="Normal 5 4 2 3 4 4 2" xfId="47584" xr:uid="{00000000-0005-0000-0000-00005AB60000}"/>
    <cellStyle name="Normal 5 4 2 3 4 4 2 2" xfId="47585" xr:uid="{00000000-0005-0000-0000-00005BB60000}"/>
    <cellStyle name="Normal 5 4 2 3 4 4 3" xfId="47586" xr:uid="{00000000-0005-0000-0000-00005CB60000}"/>
    <cellStyle name="Normal 5 4 2 3 4 5" xfId="47587" xr:uid="{00000000-0005-0000-0000-00005DB60000}"/>
    <cellStyle name="Normal 5 4 2 3 5" xfId="47588" xr:uid="{00000000-0005-0000-0000-00005EB60000}"/>
    <cellStyle name="Normal 5 4 2 3 5 2" xfId="47589" xr:uid="{00000000-0005-0000-0000-00005FB60000}"/>
    <cellStyle name="Normal 5 4 2 3 5 2 2" xfId="47590" xr:uid="{00000000-0005-0000-0000-000060B60000}"/>
    <cellStyle name="Normal 5 4 2 3 5 3" xfId="47591" xr:uid="{00000000-0005-0000-0000-000061B60000}"/>
    <cellStyle name="Normal 5 4 2 3 5 3 2" xfId="47592" xr:uid="{00000000-0005-0000-0000-000062B60000}"/>
    <cellStyle name="Normal 5 4 2 3 5 3 2 2" xfId="47593" xr:uid="{00000000-0005-0000-0000-000063B60000}"/>
    <cellStyle name="Normal 5 4 2 3 5 3 3" xfId="47594" xr:uid="{00000000-0005-0000-0000-000064B60000}"/>
    <cellStyle name="Normal 5 4 2 3 5 4" xfId="47595" xr:uid="{00000000-0005-0000-0000-000065B60000}"/>
    <cellStyle name="Normal 5 4 2 3 6" xfId="47596" xr:uid="{00000000-0005-0000-0000-000066B60000}"/>
    <cellStyle name="Normal 5 4 2 3 6 2" xfId="47597" xr:uid="{00000000-0005-0000-0000-000067B60000}"/>
    <cellStyle name="Normal 5 4 2 3 6 2 2" xfId="47598" xr:uid="{00000000-0005-0000-0000-000068B60000}"/>
    <cellStyle name="Normal 5 4 2 3 6 3" xfId="47599" xr:uid="{00000000-0005-0000-0000-000069B60000}"/>
    <cellStyle name="Normal 5 4 2 3 6 3 2" xfId="47600" xr:uid="{00000000-0005-0000-0000-00006AB60000}"/>
    <cellStyle name="Normal 5 4 2 3 6 3 2 2" xfId="47601" xr:uid="{00000000-0005-0000-0000-00006BB60000}"/>
    <cellStyle name="Normal 5 4 2 3 6 3 3" xfId="47602" xr:uid="{00000000-0005-0000-0000-00006CB60000}"/>
    <cellStyle name="Normal 5 4 2 3 6 4" xfId="47603" xr:uid="{00000000-0005-0000-0000-00006DB60000}"/>
    <cellStyle name="Normal 5 4 2 3 7" xfId="47604" xr:uid="{00000000-0005-0000-0000-00006EB60000}"/>
    <cellStyle name="Normal 5 4 2 3 7 2" xfId="47605" xr:uid="{00000000-0005-0000-0000-00006FB60000}"/>
    <cellStyle name="Normal 5 4 2 3 8" xfId="47606" xr:uid="{00000000-0005-0000-0000-000070B60000}"/>
    <cellStyle name="Normal 5 4 2 3 8 2" xfId="47607" xr:uid="{00000000-0005-0000-0000-000071B60000}"/>
    <cellStyle name="Normal 5 4 2 3 8 2 2" xfId="47608" xr:uid="{00000000-0005-0000-0000-000072B60000}"/>
    <cellStyle name="Normal 5 4 2 3 8 3" xfId="47609" xr:uid="{00000000-0005-0000-0000-000073B60000}"/>
    <cellStyle name="Normal 5 4 2 3 9" xfId="47610" xr:uid="{00000000-0005-0000-0000-000074B60000}"/>
    <cellStyle name="Normal 5 4 2 3 9 2" xfId="47611" xr:uid="{00000000-0005-0000-0000-000075B60000}"/>
    <cellStyle name="Normal 5 4 2 4" xfId="47612" xr:uid="{00000000-0005-0000-0000-000076B60000}"/>
    <cellStyle name="Normal 5 4 2 4 10" xfId="47613" xr:uid="{00000000-0005-0000-0000-000077B60000}"/>
    <cellStyle name="Normal 5 4 2 4 11" xfId="47614" xr:uid="{00000000-0005-0000-0000-000078B60000}"/>
    <cellStyle name="Normal 5 4 2 4 2" xfId="47615" xr:uid="{00000000-0005-0000-0000-000079B60000}"/>
    <cellStyle name="Normal 5 4 2 4 2 10" xfId="47616" xr:uid="{00000000-0005-0000-0000-00007AB60000}"/>
    <cellStyle name="Normal 5 4 2 4 2 2" xfId="47617" xr:uid="{00000000-0005-0000-0000-00007BB60000}"/>
    <cellStyle name="Normal 5 4 2 4 2 2 2" xfId="47618" xr:uid="{00000000-0005-0000-0000-00007CB60000}"/>
    <cellStyle name="Normal 5 4 2 4 2 2 2 2" xfId="47619" xr:uid="{00000000-0005-0000-0000-00007DB60000}"/>
    <cellStyle name="Normal 5 4 2 4 2 2 2 2 2" xfId="47620" xr:uid="{00000000-0005-0000-0000-00007EB60000}"/>
    <cellStyle name="Normal 5 4 2 4 2 2 2 2 2 2" xfId="47621" xr:uid="{00000000-0005-0000-0000-00007FB60000}"/>
    <cellStyle name="Normal 5 4 2 4 2 2 2 2 3" xfId="47622" xr:uid="{00000000-0005-0000-0000-000080B60000}"/>
    <cellStyle name="Normal 5 4 2 4 2 2 2 2 3 2" xfId="47623" xr:uid="{00000000-0005-0000-0000-000081B60000}"/>
    <cellStyle name="Normal 5 4 2 4 2 2 2 2 3 2 2" xfId="47624" xr:uid="{00000000-0005-0000-0000-000082B60000}"/>
    <cellStyle name="Normal 5 4 2 4 2 2 2 2 3 3" xfId="47625" xr:uid="{00000000-0005-0000-0000-000083B60000}"/>
    <cellStyle name="Normal 5 4 2 4 2 2 2 2 4" xfId="47626" xr:uid="{00000000-0005-0000-0000-000084B60000}"/>
    <cellStyle name="Normal 5 4 2 4 2 2 2 3" xfId="47627" xr:uid="{00000000-0005-0000-0000-000085B60000}"/>
    <cellStyle name="Normal 5 4 2 4 2 2 2 3 2" xfId="47628" xr:uid="{00000000-0005-0000-0000-000086B60000}"/>
    <cellStyle name="Normal 5 4 2 4 2 2 2 4" xfId="47629" xr:uid="{00000000-0005-0000-0000-000087B60000}"/>
    <cellStyle name="Normal 5 4 2 4 2 2 2 4 2" xfId="47630" xr:uid="{00000000-0005-0000-0000-000088B60000}"/>
    <cellStyle name="Normal 5 4 2 4 2 2 2 4 2 2" xfId="47631" xr:uid="{00000000-0005-0000-0000-000089B60000}"/>
    <cellStyle name="Normal 5 4 2 4 2 2 2 4 3" xfId="47632" xr:uid="{00000000-0005-0000-0000-00008AB60000}"/>
    <cellStyle name="Normal 5 4 2 4 2 2 2 5" xfId="47633" xr:uid="{00000000-0005-0000-0000-00008BB60000}"/>
    <cellStyle name="Normal 5 4 2 4 2 2 3" xfId="47634" xr:uid="{00000000-0005-0000-0000-00008CB60000}"/>
    <cellStyle name="Normal 5 4 2 4 2 2 3 2" xfId="47635" xr:uid="{00000000-0005-0000-0000-00008DB60000}"/>
    <cellStyle name="Normal 5 4 2 4 2 2 3 2 2" xfId="47636" xr:uid="{00000000-0005-0000-0000-00008EB60000}"/>
    <cellStyle name="Normal 5 4 2 4 2 2 3 3" xfId="47637" xr:uid="{00000000-0005-0000-0000-00008FB60000}"/>
    <cellStyle name="Normal 5 4 2 4 2 2 3 3 2" xfId="47638" xr:uid="{00000000-0005-0000-0000-000090B60000}"/>
    <cellStyle name="Normal 5 4 2 4 2 2 3 3 2 2" xfId="47639" xr:uid="{00000000-0005-0000-0000-000091B60000}"/>
    <cellStyle name="Normal 5 4 2 4 2 2 3 3 3" xfId="47640" xr:uid="{00000000-0005-0000-0000-000092B60000}"/>
    <cellStyle name="Normal 5 4 2 4 2 2 3 4" xfId="47641" xr:uid="{00000000-0005-0000-0000-000093B60000}"/>
    <cellStyle name="Normal 5 4 2 4 2 2 4" xfId="47642" xr:uid="{00000000-0005-0000-0000-000094B60000}"/>
    <cellStyle name="Normal 5 4 2 4 2 2 4 2" xfId="47643" xr:uid="{00000000-0005-0000-0000-000095B60000}"/>
    <cellStyle name="Normal 5 4 2 4 2 2 4 2 2" xfId="47644" xr:uid="{00000000-0005-0000-0000-000096B60000}"/>
    <cellStyle name="Normal 5 4 2 4 2 2 4 3" xfId="47645" xr:uid="{00000000-0005-0000-0000-000097B60000}"/>
    <cellStyle name="Normal 5 4 2 4 2 2 4 3 2" xfId="47646" xr:uid="{00000000-0005-0000-0000-000098B60000}"/>
    <cellStyle name="Normal 5 4 2 4 2 2 4 3 2 2" xfId="47647" xr:uid="{00000000-0005-0000-0000-000099B60000}"/>
    <cellStyle name="Normal 5 4 2 4 2 2 4 3 3" xfId="47648" xr:uid="{00000000-0005-0000-0000-00009AB60000}"/>
    <cellStyle name="Normal 5 4 2 4 2 2 4 4" xfId="47649" xr:uid="{00000000-0005-0000-0000-00009BB60000}"/>
    <cellStyle name="Normal 5 4 2 4 2 2 5" xfId="47650" xr:uid="{00000000-0005-0000-0000-00009CB60000}"/>
    <cellStyle name="Normal 5 4 2 4 2 2 5 2" xfId="47651" xr:uid="{00000000-0005-0000-0000-00009DB60000}"/>
    <cellStyle name="Normal 5 4 2 4 2 2 6" xfId="47652" xr:uid="{00000000-0005-0000-0000-00009EB60000}"/>
    <cellStyle name="Normal 5 4 2 4 2 2 6 2" xfId="47653" xr:uid="{00000000-0005-0000-0000-00009FB60000}"/>
    <cellStyle name="Normal 5 4 2 4 2 2 6 2 2" xfId="47654" xr:uid="{00000000-0005-0000-0000-0000A0B60000}"/>
    <cellStyle name="Normal 5 4 2 4 2 2 6 3" xfId="47655" xr:uid="{00000000-0005-0000-0000-0000A1B60000}"/>
    <cellStyle name="Normal 5 4 2 4 2 2 7" xfId="47656" xr:uid="{00000000-0005-0000-0000-0000A2B60000}"/>
    <cellStyle name="Normal 5 4 2 4 2 2 7 2" xfId="47657" xr:uid="{00000000-0005-0000-0000-0000A3B60000}"/>
    <cellStyle name="Normal 5 4 2 4 2 2 8" xfId="47658" xr:uid="{00000000-0005-0000-0000-0000A4B60000}"/>
    <cellStyle name="Normal 5 4 2 4 2 3" xfId="47659" xr:uid="{00000000-0005-0000-0000-0000A5B60000}"/>
    <cellStyle name="Normal 5 4 2 4 2 3 2" xfId="47660" xr:uid="{00000000-0005-0000-0000-0000A6B60000}"/>
    <cellStyle name="Normal 5 4 2 4 2 3 2 2" xfId="47661" xr:uid="{00000000-0005-0000-0000-0000A7B60000}"/>
    <cellStyle name="Normal 5 4 2 4 2 3 2 2 2" xfId="47662" xr:uid="{00000000-0005-0000-0000-0000A8B60000}"/>
    <cellStyle name="Normal 5 4 2 4 2 3 2 3" xfId="47663" xr:uid="{00000000-0005-0000-0000-0000A9B60000}"/>
    <cellStyle name="Normal 5 4 2 4 2 3 2 3 2" xfId="47664" xr:uid="{00000000-0005-0000-0000-0000AAB60000}"/>
    <cellStyle name="Normal 5 4 2 4 2 3 2 3 2 2" xfId="47665" xr:uid="{00000000-0005-0000-0000-0000ABB60000}"/>
    <cellStyle name="Normal 5 4 2 4 2 3 2 3 3" xfId="47666" xr:uid="{00000000-0005-0000-0000-0000ACB60000}"/>
    <cellStyle name="Normal 5 4 2 4 2 3 2 4" xfId="47667" xr:uid="{00000000-0005-0000-0000-0000ADB60000}"/>
    <cellStyle name="Normal 5 4 2 4 2 3 3" xfId="47668" xr:uid="{00000000-0005-0000-0000-0000AEB60000}"/>
    <cellStyle name="Normal 5 4 2 4 2 3 3 2" xfId="47669" xr:uid="{00000000-0005-0000-0000-0000AFB60000}"/>
    <cellStyle name="Normal 5 4 2 4 2 3 4" xfId="47670" xr:uid="{00000000-0005-0000-0000-0000B0B60000}"/>
    <cellStyle name="Normal 5 4 2 4 2 3 4 2" xfId="47671" xr:uid="{00000000-0005-0000-0000-0000B1B60000}"/>
    <cellStyle name="Normal 5 4 2 4 2 3 4 2 2" xfId="47672" xr:uid="{00000000-0005-0000-0000-0000B2B60000}"/>
    <cellStyle name="Normal 5 4 2 4 2 3 4 3" xfId="47673" xr:uid="{00000000-0005-0000-0000-0000B3B60000}"/>
    <cellStyle name="Normal 5 4 2 4 2 3 5" xfId="47674" xr:uid="{00000000-0005-0000-0000-0000B4B60000}"/>
    <cellStyle name="Normal 5 4 2 4 2 4" xfId="47675" xr:uid="{00000000-0005-0000-0000-0000B5B60000}"/>
    <cellStyle name="Normal 5 4 2 4 2 4 2" xfId="47676" xr:uid="{00000000-0005-0000-0000-0000B6B60000}"/>
    <cellStyle name="Normal 5 4 2 4 2 4 2 2" xfId="47677" xr:uid="{00000000-0005-0000-0000-0000B7B60000}"/>
    <cellStyle name="Normal 5 4 2 4 2 4 3" xfId="47678" xr:uid="{00000000-0005-0000-0000-0000B8B60000}"/>
    <cellStyle name="Normal 5 4 2 4 2 4 3 2" xfId="47679" xr:uid="{00000000-0005-0000-0000-0000B9B60000}"/>
    <cellStyle name="Normal 5 4 2 4 2 4 3 2 2" xfId="47680" xr:uid="{00000000-0005-0000-0000-0000BAB60000}"/>
    <cellStyle name="Normal 5 4 2 4 2 4 3 3" xfId="47681" xr:uid="{00000000-0005-0000-0000-0000BBB60000}"/>
    <cellStyle name="Normal 5 4 2 4 2 4 4" xfId="47682" xr:uid="{00000000-0005-0000-0000-0000BCB60000}"/>
    <cellStyle name="Normal 5 4 2 4 2 5" xfId="47683" xr:uid="{00000000-0005-0000-0000-0000BDB60000}"/>
    <cellStyle name="Normal 5 4 2 4 2 5 2" xfId="47684" xr:uid="{00000000-0005-0000-0000-0000BEB60000}"/>
    <cellStyle name="Normal 5 4 2 4 2 5 2 2" xfId="47685" xr:uid="{00000000-0005-0000-0000-0000BFB60000}"/>
    <cellStyle name="Normal 5 4 2 4 2 5 3" xfId="47686" xr:uid="{00000000-0005-0000-0000-0000C0B60000}"/>
    <cellStyle name="Normal 5 4 2 4 2 5 3 2" xfId="47687" xr:uid="{00000000-0005-0000-0000-0000C1B60000}"/>
    <cellStyle name="Normal 5 4 2 4 2 5 3 2 2" xfId="47688" xr:uid="{00000000-0005-0000-0000-0000C2B60000}"/>
    <cellStyle name="Normal 5 4 2 4 2 5 3 3" xfId="47689" xr:uid="{00000000-0005-0000-0000-0000C3B60000}"/>
    <cellStyle name="Normal 5 4 2 4 2 5 4" xfId="47690" xr:uid="{00000000-0005-0000-0000-0000C4B60000}"/>
    <cellStyle name="Normal 5 4 2 4 2 6" xfId="47691" xr:uid="{00000000-0005-0000-0000-0000C5B60000}"/>
    <cellStyle name="Normal 5 4 2 4 2 6 2" xfId="47692" xr:uid="{00000000-0005-0000-0000-0000C6B60000}"/>
    <cellStyle name="Normal 5 4 2 4 2 7" xfId="47693" xr:uid="{00000000-0005-0000-0000-0000C7B60000}"/>
    <cellStyle name="Normal 5 4 2 4 2 7 2" xfId="47694" xr:uid="{00000000-0005-0000-0000-0000C8B60000}"/>
    <cellStyle name="Normal 5 4 2 4 2 7 2 2" xfId="47695" xr:uid="{00000000-0005-0000-0000-0000C9B60000}"/>
    <cellStyle name="Normal 5 4 2 4 2 7 3" xfId="47696" xr:uid="{00000000-0005-0000-0000-0000CAB60000}"/>
    <cellStyle name="Normal 5 4 2 4 2 8" xfId="47697" xr:uid="{00000000-0005-0000-0000-0000CBB60000}"/>
    <cellStyle name="Normal 5 4 2 4 2 8 2" xfId="47698" xr:uid="{00000000-0005-0000-0000-0000CCB60000}"/>
    <cellStyle name="Normal 5 4 2 4 2 9" xfId="47699" xr:uid="{00000000-0005-0000-0000-0000CDB60000}"/>
    <cellStyle name="Normal 5 4 2 4 3" xfId="47700" xr:uid="{00000000-0005-0000-0000-0000CEB60000}"/>
    <cellStyle name="Normal 5 4 2 4 3 2" xfId="47701" xr:uid="{00000000-0005-0000-0000-0000CFB60000}"/>
    <cellStyle name="Normal 5 4 2 4 3 2 2" xfId="47702" xr:uid="{00000000-0005-0000-0000-0000D0B60000}"/>
    <cellStyle name="Normal 5 4 2 4 3 2 2 2" xfId="47703" xr:uid="{00000000-0005-0000-0000-0000D1B60000}"/>
    <cellStyle name="Normal 5 4 2 4 3 2 2 2 2" xfId="47704" xr:uid="{00000000-0005-0000-0000-0000D2B60000}"/>
    <cellStyle name="Normal 5 4 2 4 3 2 2 3" xfId="47705" xr:uid="{00000000-0005-0000-0000-0000D3B60000}"/>
    <cellStyle name="Normal 5 4 2 4 3 2 2 3 2" xfId="47706" xr:uid="{00000000-0005-0000-0000-0000D4B60000}"/>
    <cellStyle name="Normal 5 4 2 4 3 2 2 3 2 2" xfId="47707" xr:uid="{00000000-0005-0000-0000-0000D5B60000}"/>
    <cellStyle name="Normal 5 4 2 4 3 2 2 3 3" xfId="47708" xr:uid="{00000000-0005-0000-0000-0000D6B60000}"/>
    <cellStyle name="Normal 5 4 2 4 3 2 2 4" xfId="47709" xr:uid="{00000000-0005-0000-0000-0000D7B60000}"/>
    <cellStyle name="Normal 5 4 2 4 3 2 3" xfId="47710" xr:uid="{00000000-0005-0000-0000-0000D8B60000}"/>
    <cellStyle name="Normal 5 4 2 4 3 2 3 2" xfId="47711" xr:uid="{00000000-0005-0000-0000-0000D9B60000}"/>
    <cellStyle name="Normal 5 4 2 4 3 2 4" xfId="47712" xr:uid="{00000000-0005-0000-0000-0000DAB60000}"/>
    <cellStyle name="Normal 5 4 2 4 3 2 4 2" xfId="47713" xr:uid="{00000000-0005-0000-0000-0000DBB60000}"/>
    <cellStyle name="Normal 5 4 2 4 3 2 4 2 2" xfId="47714" xr:uid="{00000000-0005-0000-0000-0000DCB60000}"/>
    <cellStyle name="Normal 5 4 2 4 3 2 4 3" xfId="47715" xr:uid="{00000000-0005-0000-0000-0000DDB60000}"/>
    <cellStyle name="Normal 5 4 2 4 3 2 5" xfId="47716" xr:uid="{00000000-0005-0000-0000-0000DEB60000}"/>
    <cellStyle name="Normal 5 4 2 4 3 3" xfId="47717" xr:uid="{00000000-0005-0000-0000-0000DFB60000}"/>
    <cellStyle name="Normal 5 4 2 4 3 3 2" xfId="47718" xr:uid="{00000000-0005-0000-0000-0000E0B60000}"/>
    <cellStyle name="Normal 5 4 2 4 3 3 2 2" xfId="47719" xr:uid="{00000000-0005-0000-0000-0000E1B60000}"/>
    <cellStyle name="Normal 5 4 2 4 3 3 3" xfId="47720" xr:uid="{00000000-0005-0000-0000-0000E2B60000}"/>
    <cellStyle name="Normal 5 4 2 4 3 3 3 2" xfId="47721" xr:uid="{00000000-0005-0000-0000-0000E3B60000}"/>
    <cellStyle name="Normal 5 4 2 4 3 3 3 2 2" xfId="47722" xr:uid="{00000000-0005-0000-0000-0000E4B60000}"/>
    <cellStyle name="Normal 5 4 2 4 3 3 3 3" xfId="47723" xr:uid="{00000000-0005-0000-0000-0000E5B60000}"/>
    <cellStyle name="Normal 5 4 2 4 3 3 4" xfId="47724" xr:uid="{00000000-0005-0000-0000-0000E6B60000}"/>
    <cellStyle name="Normal 5 4 2 4 3 4" xfId="47725" xr:uid="{00000000-0005-0000-0000-0000E7B60000}"/>
    <cellStyle name="Normal 5 4 2 4 3 4 2" xfId="47726" xr:uid="{00000000-0005-0000-0000-0000E8B60000}"/>
    <cellStyle name="Normal 5 4 2 4 3 4 2 2" xfId="47727" xr:uid="{00000000-0005-0000-0000-0000E9B60000}"/>
    <cellStyle name="Normal 5 4 2 4 3 4 3" xfId="47728" xr:uid="{00000000-0005-0000-0000-0000EAB60000}"/>
    <cellStyle name="Normal 5 4 2 4 3 4 3 2" xfId="47729" xr:uid="{00000000-0005-0000-0000-0000EBB60000}"/>
    <cellStyle name="Normal 5 4 2 4 3 4 3 2 2" xfId="47730" xr:uid="{00000000-0005-0000-0000-0000ECB60000}"/>
    <cellStyle name="Normal 5 4 2 4 3 4 3 3" xfId="47731" xr:uid="{00000000-0005-0000-0000-0000EDB60000}"/>
    <cellStyle name="Normal 5 4 2 4 3 4 4" xfId="47732" xr:uid="{00000000-0005-0000-0000-0000EEB60000}"/>
    <cellStyle name="Normal 5 4 2 4 3 5" xfId="47733" xr:uid="{00000000-0005-0000-0000-0000EFB60000}"/>
    <cellStyle name="Normal 5 4 2 4 3 5 2" xfId="47734" xr:uid="{00000000-0005-0000-0000-0000F0B60000}"/>
    <cellStyle name="Normal 5 4 2 4 3 6" xfId="47735" xr:uid="{00000000-0005-0000-0000-0000F1B60000}"/>
    <cellStyle name="Normal 5 4 2 4 3 6 2" xfId="47736" xr:uid="{00000000-0005-0000-0000-0000F2B60000}"/>
    <cellStyle name="Normal 5 4 2 4 3 6 2 2" xfId="47737" xr:uid="{00000000-0005-0000-0000-0000F3B60000}"/>
    <cellStyle name="Normal 5 4 2 4 3 6 3" xfId="47738" xr:uid="{00000000-0005-0000-0000-0000F4B60000}"/>
    <cellStyle name="Normal 5 4 2 4 3 7" xfId="47739" xr:uid="{00000000-0005-0000-0000-0000F5B60000}"/>
    <cellStyle name="Normal 5 4 2 4 3 7 2" xfId="47740" xr:uid="{00000000-0005-0000-0000-0000F6B60000}"/>
    <cellStyle name="Normal 5 4 2 4 3 8" xfId="47741" xr:uid="{00000000-0005-0000-0000-0000F7B60000}"/>
    <cellStyle name="Normal 5 4 2 4 4" xfId="47742" xr:uid="{00000000-0005-0000-0000-0000F8B60000}"/>
    <cellStyle name="Normal 5 4 2 4 4 2" xfId="47743" xr:uid="{00000000-0005-0000-0000-0000F9B60000}"/>
    <cellStyle name="Normal 5 4 2 4 4 2 2" xfId="47744" xr:uid="{00000000-0005-0000-0000-0000FAB60000}"/>
    <cellStyle name="Normal 5 4 2 4 4 2 2 2" xfId="47745" xr:uid="{00000000-0005-0000-0000-0000FBB60000}"/>
    <cellStyle name="Normal 5 4 2 4 4 2 3" xfId="47746" xr:uid="{00000000-0005-0000-0000-0000FCB60000}"/>
    <cellStyle name="Normal 5 4 2 4 4 2 3 2" xfId="47747" xr:uid="{00000000-0005-0000-0000-0000FDB60000}"/>
    <cellStyle name="Normal 5 4 2 4 4 2 3 2 2" xfId="47748" xr:uid="{00000000-0005-0000-0000-0000FEB60000}"/>
    <cellStyle name="Normal 5 4 2 4 4 2 3 3" xfId="47749" xr:uid="{00000000-0005-0000-0000-0000FFB60000}"/>
    <cellStyle name="Normal 5 4 2 4 4 2 4" xfId="47750" xr:uid="{00000000-0005-0000-0000-000000B70000}"/>
    <cellStyle name="Normal 5 4 2 4 4 3" xfId="47751" xr:uid="{00000000-0005-0000-0000-000001B70000}"/>
    <cellStyle name="Normal 5 4 2 4 4 3 2" xfId="47752" xr:uid="{00000000-0005-0000-0000-000002B70000}"/>
    <cellStyle name="Normal 5 4 2 4 4 4" xfId="47753" xr:uid="{00000000-0005-0000-0000-000003B70000}"/>
    <cellStyle name="Normal 5 4 2 4 4 4 2" xfId="47754" xr:uid="{00000000-0005-0000-0000-000004B70000}"/>
    <cellStyle name="Normal 5 4 2 4 4 4 2 2" xfId="47755" xr:uid="{00000000-0005-0000-0000-000005B70000}"/>
    <cellStyle name="Normal 5 4 2 4 4 4 3" xfId="47756" xr:uid="{00000000-0005-0000-0000-000006B70000}"/>
    <cellStyle name="Normal 5 4 2 4 4 5" xfId="47757" xr:uid="{00000000-0005-0000-0000-000007B70000}"/>
    <cellStyle name="Normal 5 4 2 4 5" xfId="47758" xr:uid="{00000000-0005-0000-0000-000008B70000}"/>
    <cellStyle name="Normal 5 4 2 4 5 2" xfId="47759" xr:uid="{00000000-0005-0000-0000-000009B70000}"/>
    <cellStyle name="Normal 5 4 2 4 5 2 2" xfId="47760" xr:uid="{00000000-0005-0000-0000-00000AB70000}"/>
    <cellStyle name="Normal 5 4 2 4 5 3" xfId="47761" xr:uid="{00000000-0005-0000-0000-00000BB70000}"/>
    <cellStyle name="Normal 5 4 2 4 5 3 2" xfId="47762" xr:uid="{00000000-0005-0000-0000-00000CB70000}"/>
    <cellStyle name="Normal 5 4 2 4 5 3 2 2" xfId="47763" xr:uid="{00000000-0005-0000-0000-00000DB70000}"/>
    <cellStyle name="Normal 5 4 2 4 5 3 3" xfId="47764" xr:uid="{00000000-0005-0000-0000-00000EB70000}"/>
    <cellStyle name="Normal 5 4 2 4 5 4" xfId="47765" xr:uid="{00000000-0005-0000-0000-00000FB70000}"/>
    <cellStyle name="Normal 5 4 2 4 6" xfId="47766" xr:uid="{00000000-0005-0000-0000-000010B70000}"/>
    <cellStyle name="Normal 5 4 2 4 6 2" xfId="47767" xr:uid="{00000000-0005-0000-0000-000011B70000}"/>
    <cellStyle name="Normal 5 4 2 4 6 2 2" xfId="47768" xr:uid="{00000000-0005-0000-0000-000012B70000}"/>
    <cellStyle name="Normal 5 4 2 4 6 3" xfId="47769" xr:uid="{00000000-0005-0000-0000-000013B70000}"/>
    <cellStyle name="Normal 5 4 2 4 6 3 2" xfId="47770" xr:uid="{00000000-0005-0000-0000-000014B70000}"/>
    <cellStyle name="Normal 5 4 2 4 6 3 2 2" xfId="47771" xr:uid="{00000000-0005-0000-0000-000015B70000}"/>
    <cellStyle name="Normal 5 4 2 4 6 3 3" xfId="47772" xr:uid="{00000000-0005-0000-0000-000016B70000}"/>
    <cellStyle name="Normal 5 4 2 4 6 4" xfId="47773" xr:uid="{00000000-0005-0000-0000-000017B70000}"/>
    <cellStyle name="Normal 5 4 2 4 7" xfId="47774" xr:uid="{00000000-0005-0000-0000-000018B70000}"/>
    <cellStyle name="Normal 5 4 2 4 7 2" xfId="47775" xr:uid="{00000000-0005-0000-0000-000019B70000}"/>
    <cellStyle name="Normal 5 4 2 4 8" xfId="47776" xr:uid="{00000000-0005-0000-0000-00001AB70000}"/>
    <cellStyle name="Normal 5 4 2 4 8 2" xfId="47777" xr:uid="{00000000-0005-0000-0000-00001BB70000}"/>
    <cellStyle name="Normal 5 4 2 4 8 2 2" xfId="47778" xr:uid="{00000000-0005-0000-0000-00001CB70000}"/>
    <cellStyle name="Normal 5 4 2 4 8 3" xfId="47779" xr:uid="{00000000-0005-0000-0000-00001DB70000}"/>
    <cellStyle name="Normal 5 4 2 4 9" xfId="47780" xr:uid="{00000000-0005-0000-0000-00001EB70000}"/>
    <cellStyle name="Normal 5 4 2 4 9 2" xfId="47781" xr:uid="{00000000-0005-0000-0000-00001FB70000}"/>
    <cellStyle name="Normal 5 4 2 5" xfId="47782" xr:uid="{00000000-0005-0000-0000-000020B70000}"/>
    <cellStyle name="Normal 5 4 2 5 10" xfId="47783" xr:uid="{00000000-0005-0000-0000-000021B70000}"/>
    <cellStyle name="Normal 5 4 2 5 2" xfId="47784" xr:uid="{00000000-0005-0000-0000-000022B70000}"/>
    <cellStyle name="Normal 5 4 2 5 2 2" xfId="47785" xr:uid="{00000000-0005-0000-0000-000023B70000}"/>
    <cellStyle name="Normal 5 4 2 5 2 2 2" xfId="47786" xr:uid="{00000000-0005-0000-0000-000024B70000}"/>
    <cellStyle name="Normal 5 4 2 5 2 2 2 2" xfId="47787" xr:uid="{00000000-0005-0000-0000-000025B70000}"/>
    <cellStyle name="Normal 5 4 2 5 2 2 2 2 2" xfId="47788" xr:uid="{00000000-0005-0000-0000-000026B70000}"/>
    <cellStyle name="Normal 5 4 2 5 2 2 2 3" xfId="47789" xr:uid="{00000000-0005-0000-0000-000027B70000}"/>
    <cellStyle name="Normal 5 4 2 5 2 2 2 3 2" xfId="47790" xr:uid="{00000000-0005-0000-0000-000028B70000}"/>
    <cellStyle name="Normal 5 4 2 5 2 2 2 3 2 2" xfId="47791" xr:uid="{00000000-0005-0000-0000-000029B70000}"/>
    <cellStyle name="Normal 5 4 2 5 2 2 2 3 3" xfId="47792" xr:uid="{00000000-0005-0000-0000-00002AB70000}"/>
    <cellStyle name="Normal 5 4 2 5 2 2 2 4" xfId="47793" xr:uid="{00000000-0005-0000-0000-00002BB70000}"/>
    <cellStyle name="Normal 5 4 2 5 2 2 3" xfId="47794" xr:uid="{00000000-0005-0000-0000-00002CB70000}"/>
    <cellStyle name="Normal 5 4 2 5 2 2 3 2" xfId="47795" xr:uid="{00000000-0005-0000-0000-00002DB70000}"/>
    <cellStyle name="Normal 5 4 2 5 2 2 4" xfId="47796" xr:uid="{00000000-0005-0000-0000-00002EB70000}"/>
    <cellStyle name="Normal 5 4 2 5 2 2 4 2" xfId="47797" xr:uid="{00000000-0005-0000-0000-00002FB70000}"/>
    <cellStyle name="Normal 5 4 2 5 2 2 4 2 2" xfId="47798" xr:uid="{00000000-0005-0000-0000-000030B70000}"/>
    <cellStyle name="Normal 5 4 2 5 2 2 4 3" xfId="47799" xr:uid="{00000000-0005-0000-0000-000031B70000}"/>
    <cellStyle name="Normal 5 4 2 5 2 2 5" xfId="47800" xr:uid="{00000000-0005-0000-0000-000032B70000}"/>
    <cellStyle name="Normal 5 4 2 5 2 3" xfId="47801" xr:uid="{00000000-0005-0000-0000-000033B70000}"/>
    <cellStyle name="Normal 5 4 2 5 2 3 2" xfId="47802" xr:uid="{00000000-0005-0000-0000-000034B70000}"/>
    <cellStyle name="Normal 5 4 2 5 2 3 2 2" xfId="47803" xr:uid="{00000000-0005-0000-0000-000035B70000}"/>
    <cellStyle name="Normal 5 4 2 5 2 3 3" xfId="47804" xr:uid="{00000000-0005-0000-0000-000036B70000}"/>
    <cellStyle name="Normal 5 4 2 5 2 3 3 2" xfId="47805" xr:uid="{00000000-0005-0000-0000-000037B70000}"/>
    <cellStyle name="Normal 5 4 2 5 2 3 3 2 2" xfId="47806" xr:uid="{00000000-0005-0000-0000-000038B70000}"/>
    <cellStyle name="Normal 5 4 2 5 2 3 3 3" xfId="47807" xr:uid="{00000000-0005-0000-0000-000039B70000}"/>
    <cellStyle name="Normal 5 4 2 5 2 3 4" xfId="47808" xr:uid="{00000000-0005-0000-0000-00003AB70000}"/>
    <cellStyle name="Normal 5 4 2 5 2 4" xfId="47809" xr:uid="{00000000-0005-0000-0000-00003BB70000}"/>
    <cellStyle name="Normal 5 4 2 5 2 4 2" xfId="47810" xr:uid="{00000000-0005-0000-0000-00003CB70000}"/>
    <cellStyle name="Normal 5 4 2 5 2 4 2 2" xfId="47811" xr:uid="{00000000-0005-0000-0000-00003DB70000}"/>
    <cellStyle name="Normal 5 4 2 5 2 4 3" xfId="47812" xr:uid="{00000000-0005-0000-0000-00003EB70000}"/>
    <cellStyle name="Normal 5 4 2 5 2 4 3 2" xfId="47813" xr:uid="{00000000-0005-0000-0000-00003FB70000}"/>
    <cellStyle name="Normal 5 4 2 5 2 4 3 2 2" xfId="47814" xr:uid="{00000000-0005-0000-0000-000040B70000}"/>
    <cellStyle name="Normal 5 4 2 5 2 4 3 3" xfId="47815" xr:uid="{00000000-0005-0000-0000-000041B70000}"/>
    <cellStyle name="Normal 5 4 2 5 2 4 4" xfId="47816" xr:uid="{00000000-0005-0000-0000-000042B70000}"/>
    <cellStyle name="Normal 5 4 2 5 2 5" xfId="47817" xr:uid="{00000000-0005-0000-0000-000043B70000}"/>
    <cellStyle name="Normal 5 4 2 5 2 5 2" xfId="47818" xr:uid="{00000000-0005-0000-0000-000044B70000}"/>
    <cellStyle name="Normal 5 4 2 5 2 6" xfId="47819" xr:uid="{00000000-0005-0000-0000-000045B70000}"/>
    <cellStyle name="Normal 5 4 2 5 2 6 2" xfId="47820" xr:uid="{00000000-0005-0000-0000-000046B70000}"/>
    <cellStyle name="Normal 5 4 2 5 2 6 2 2" xfId="47821" xr:uid="{00000000-0005-0000-0000-000047B70000}"/>
    <cellStyle name="Normal 5 4 2 5 2 6 3" xfId="47822" xr:uid="{00000000-0005-0000-0000-000048B70000}"/>
    <cellStyle name="Normal 5 4 2 5 2 7" xfId="47823" xr:uid="{00000000-0005-0000-0000-000049B70000}"/>
    <cellStyle name="Normal 5 4 2 5 2 7 2" xfId="47824" xr:uid="{00000000-0005-0000-0000-00004AB70000}"/>
    <cellStyle name="Normal 5 4 2 5 2 8" xfId="47825" xr:uid="{00000000-0005-0000-0000-00004BB70000}"/>
    <cellStyle name="Normal 5 4 2 5 3" xfId="47826" xr:uid="{00000000-0005-0000-0000-00004CB70000}"/>
    <cellStyle name="Normal 5 4 2 5 3 2" xfId="47827" xr:uid="{00000000-0005-0000-0000-00004DB70000}"/>
    <cellStyle name="Normal 5 4 2 5 3 2 2" xfId="47828" xr:uid="{00000000-0005-0000-0000-00004EB70000}"/>
    <cellStyle name="Normal 5 4 2 5 3 2 2 2" xfId="47829" xr:uid="{00000000-0005-0000-0000-00004FB70000}"/>
    <cellStyle name="Normal 5 4 2 5 3 2 3" xfId="47830" xr:uid="{00000000-0005-0000-0000-000050B70000}"/>
    <cellStyle name="Normal 5 4 2 5 3 2 3 2" xfId="47831" xr:uid="{00000000-0005-0000-0000-000051B70000}"/>
    <cellStyle name="Normal 5 4 2 5 3 2 3 2 2" xfId="47832" xr:uid="{00000000-0005-0000-0000-000052B70000}"/>
    <cellStyle name="Normal 5 4 2 5 3 2 3 3" xfId="47833" xr:uid="{00000000-0005-0000-0000-000053B70000}"/>
    <cellStyle name="Normal 5 4 2 5 3 2 4" xfId="47834" xr:uid="{00000000-0005-0000-0000-000054B70000}"/>
    <cellStyle name="Normal 5 4 2 5 3 3" xfId="47835" xr:uid="{00000000-0005-0000-0000-000055B70000}"/>
    <cellStyle name="Normal 5 4 2 5 3 3 2" xfId="47836" xr:uid="{00000000-0005-0000-0000-000056B70000}"/>
    <cellStyle name="Normal 5 4 2 5 3 4" xfId="47837" xr:uid="{00000000-0005-0000-0000-000057B70000}"/>
    <cellStyle name="Normal 5 4 2 5 3 4 2" xfId="47838" xr:uid="{00000000-0005-0000-0000-000058B70000}"/>
    <cellStyle name="Normal 5 4 2 5 3 4 2 2" xfId="47839" xr:uid="{00000000-0005-0000-0000-000059B70000}"/>
    <cellStyle name="Normal 5 4 2 5 3 4 3" xfId="47840" xr:uid="{00000000-0005-0000-0000-00005AB70000}"/>
    <cellStyle name="Normal 5 4 2 5 3 5" xfId="47841" xr:uid="{00000000-0005-0000-0000-00005BB70000}"/>
    <cellStyle name="Normal 5 4 2 5 4" xfId="47842" xr:uid="{00000000-0005-0000-0000-00005CB70000}"/>
    <cellStyle name="Normal 5 4 2 5 4 2" xfId="47843" xr:uid="{00000000-0005-0000-0000-00005DB70000}"/>
    <cellStyle name="Normal 5 4 2 5 4 2 2" xfId="47844" xr:uid="{00000000-0005-0000-0000-00005EB70000}"/>
    <cellStyle name="Normal 5 4 2 5 4 3" xfId="47845" xr:uid="{00000000-0005-0000-0000-00005FB70000}"/>
    <cellStyle name="Normal 5 4 2 5 4 3 2" xfId="47846" xr:uid="{00000000-0005-0000-0000-000060B70000}"/>
    <cellStyle name="Normal 5 4 2 5 4 3 2 2" xfId="47847" xr:uid="{00000000-0005-0000-0000-000061B70000}"/>
    <cellStyle name="Normal 5 4 2 5 4 3 3" xfId="47848" xr:uid="{00000000-0005-0000-0000-000062B70000}"/>
    <cellStyle name="Normal 5 4 2 5 4 4" xfId="47849" xr:uid="{00000000-0005-0000-0000-000063B70000}"/>
    <cellStyle name="Normal 5 4 2 5 5" xfId="47850" xr:uid="{00000000-0005-0000-0000-000064B70000}"/>
    <cellStyle name="Normal 5 4 2 5 5 2" xfId="47851" xr:uid="{00000000-0005-0000-0000-000065B70000}"/>
    <cellStyle name="Normal 5 4 2 5 5 2 2" xfId="47852" xr:uid="{00000000-0005-0000-0000-000066B70000}"/>
    <cellStyle name="Normal 5 4 2 5 5 3" xfId="47853" xr:uid="{00000000-0005-0000-0000-000067B70000}"/>
    <cellStyle name="Normal 5 4 2 5 5 3 2" xfId="47854" xr:uid="{00000000-0005-0000-0000-000068B70000}"/>
    <cellStyle name="Normal 5 4 2 5 5 3 2 2" xfId="47855" xr:uid="{00000000-0005-0000-0000-000069B70000}"/>
    <cellStyle name="Normal 5 4 2 5 5 3 3" xfId="47856" xr:uid="{00000000-0005-0000-0000-00006AB70000}"/>
    <cellStyle name="Normal 5 4 2 5 5 4" xfId="47857" xr:uid="{00000000-0005-0000-0000-00006BB70000}"/>
    <cellStyle name="Normal 5 4 2 5 6" xfId="47858" xr:uid="{00000000-0005-0000-0000-00006CB70000}"/>
    <cellStyle name="Normal 5 4 2 5 6 2" xfId="47859" xr:uid="{00000000-0005-0000-0000-00006DB70000}"/>
    <cellStyle name="Normal 5 4 2 5 7" xfId="47860" xr:uid="{00000000-0005-0000-0000-00006EB70000}"/>
    <cellStyle name="Normal 5 4 2 5 7 2" xfId="47861" xr:uid="{00000000-0005-0000-0000-00006FB70000}"/>
    <cellStyle name="Normal 5 4 2 5 7 2 2" xfId="47862" xr:uid="{00000000-0005-0000-0000-000070B70000}"/>
    <cellStyle name="Normal 5 4 2 5 7 3" xfId="47863" xr:uid="{00000000-0005-0000-0000-000071B70000}"/>
    <cellStyle name="Normal 5 4 2 5 8" xfId="47864" xr:uid="{00000000-0005-0000-0000-000072B70000}"/>
    <cellStyle name="Normal 5 4 2 5 8 2" xfId="47865" xr:uid="{00000000-0005-0000-0000-000073B70000}"/>
    <cellStyle name="Normal 5 4 2 5 9" xfId="47866" xr:uid="{00000000-0005-0000-0000-000074B70000}"/>
    <cellStyle name="Normal 5 4 2 6" xfId="47867" xr:uid="{00000000-0005-0000-0000-000075B70000}"/>
    <cellStyle name="Normal 5 4 2 6 2" xfId="47868" xr:uid="{00000000-0005-0000-0000-000076B70000}"/>
    <cellStyle name="Normal 5 4 2 6 2 2" xfId="47869" xr:uid="{00000000-0005-0000-0000-000077B70000}"/>
    <cellStyle name="Normal 5 4 2 6 2 2 2" xfId="47870" xr:uid="{00000000-0005-0000-0000-000078B70000}"/>
    <cellStyle name="Normal 5 4 2 6 2 2 2 2" xfId="47871" xr:uid="{00000000-0005-0000-0000-000079B70000}"/>
    <cellStyle name="Normal 5 4 2 6 2 2 3" xfId="47872" xr:uid="{00000000-0005-0000-0000-00007AB70000}"/>
    <cellStyle name="Normal 5 4 2 6 2 2 3 2" xfId="47873" xr:uid="{00000000-0005-0000-0000-00007BB70000}"/>
    <cellStyle name="Normal 5 4 2 6 2 2 3 2 2" xfId="47874" xr:uid="{00000000-0005-0000-0000-00007CB70000}"/>
    <cellStyle name="Normal 5 4 2 6 2 2 3 3" xfId="47875" xr:uid="{00000000-0005-0000-0000-00007DB70000}"/>
    <cellStyle name="Normal 5 4 2 6 2 2 4" xfId="47876" xr:uid="{00000000-0005-0000-0000-00007EB70000}"/>
    <cellStyle name="Normal 5 4 2 6 2 3" xfId="47877" xr:uid="{00000000-0005-0000-0000-00007FB70000}"/>
    <cellStyle name="Normal 5 4 2 6 2 3 2" xfId="47878" xr:uid="{00000000-0005-0000-0000-000080B70000}"/>
    <cellStyle name="Normal 5 4 2 6 2 4" xfId="47879" xr:uid="{00000000-0005-0000-0000-000081B70000}"/>
    <cellStyle name="Normal 5 4 2 6 2 4 2" xfId="47880" xr:uid="{00000000-0005-0000-0000-000082B70000}"/>
    <cellStyle name="Normal 5 4 2 6 2 4 2 2" xfId="47881" xr:uid="{00000000-0005-0000-0000-000083B70000}"/>
    <cellStyle name="Normal 5 4 2 6 2 4 3" xfId="47882" xr:uid="{00000000-0005-0000-0000-000084B70000}"/>
    <cellStyle name="Normal 5 4 2 6 2 5" xfId="47883" xr:uid="{00000000-0005-0000-0000-000085B70000}"/>
    <cellStyle name="Normal 5 4 2 6 3" xfId="47884" xr:uid="{00000000-0005-0000-0000-000086B70000}"/>
    <cellStyle name="Normal 5 4 2 6 3 2" xfId="47885" xr:uid="{00000000-0005-0000-0000-000087B70000}"/>
    <cellStyle name="Normal 5 4 2 6 3 2 2" xfId="47886" xr:uid="{00000000-0005-0000-0000-000088B70000}"/>
    <cellStyle name="Normal 5 4 2 6 3 3" xfId="47887" xr:uid="{00000000-0005-0000-0000-000089B70000}"/>
    <cellStyle name="Normal 5 4 2 6 3 3 2" xfId="47888" xr:uid="{00000000-0005-0000-0000-00008AB70000}"/>
    <cellStyle name="Normal 5 4 2 6 3 3 2 2" xfId="47889" xr:uid="{00000000-0005-0000-0000-00008BB70000}"/>
    <cellStyle name="Normal 5 4 2 6 3 3 3" xfId="47890" xr:uid="{00000000-0005-0000-0000-00008CB70000}"/>
    <cellStyle name="Normal 5 4 2 6 3 4" xfId="47891" xr:uid="{00000000-0005-0000-0000-00008DB70000}"/>
    <cellStyle name="Normal 5 4 2 6 4" xfId="47892" xr:uid="{00000000-0005-0000-0000-00008EB70000}"/>
    <cellStyle name="Normal 5 4 2 6 4 2" xfId="47893" xr:uid="{00000000-0005-0000-0000-00008FB70000}"/>
    <cellStyle name="Normal 5 4 2 6 4 2 2" xfId="47894" xr:uid="{00000000-0005-0000-0000-000090B70000}"/>
    <cellStyle name="Normal 5 4 2 6 4 3" xfId="47895" xr:uid="{00000000-0005-0000-0000-000091B70000}"/>
    <cellStyle name="Normal 5 4 2 6 4 3 2" xfId="47896" xr:uid="{00000000-0005-0000-0000-000092B70000}"/>
    <cellStyle name="Normal 5 4 2 6 4 3 2 2" xfId="47897" xr:uid="{00000000-0005-0000-0000-000093B70000}"/>
    <cellStyle name="Normal 5 4 2 6 4 3 3" xfId="47898" xr:uid="{00000000-0005-0000-0000-000094B70000}"/>
    <cellStyle name="Normal 5 4 2 6 4 4" xfId="47899" xr:uid="{00000000-0005-0000-0000-000095B70000}"/>
    <cellStyle name="Normal 5 4 2 6 5" xfId="47900" xr:uid="{00000000-0005-0000-0000-000096B70000}"/>
    <cellStyle name="Normal 5 4 2 6 5 2" xfId="47901" xr:uid="{00000000-0005-0000-0000-000097B70000}"/>
    <cellStyle name="Normal 5 4 2 6 6" xfId="47902" xr:uid="{00000000-0005-0000-0000-000098B70000}"/>
    <cellStyle name="Normal 5 4 2 6 6 2" xfId="47903" xr:uid="{00000000-0005-0000-0000-000099B70000}"/>
    <cellStyle name="Normal 5 4 2 6 6 2 2" xfId="47904" xr:uid="{00000000-0005-0000-0000-00009AB70000}"/>
    <cellStyle name="Normal 5 4 2 6 6 3" xfId="47905" xr:uid="{00000000-0005-0000-0000-00009BB70000}"/>
    <cellStyle name="Normal 5 4 2 6 7" xfId="47906" xr:uid="{00000000-0005-0000-0000-00009CB70000}"/>
    <cellStyle name="Normal 5 4 2 6 7 2" xfId="47907" xr:uid="{00000000-0005-0000-0000-00009DB70000}"/>
    <cellStyle name="Normal 5 4 2 6 8" xfId="47908" xr:uid="{00000000-0005-0000-0000-00009EB70000}"/>
    <cellStyle name="Normal 5 4 2 7" xfId="47909" xr:uid="{00000000-0005-0000-0000-00009FB70000}"/>
    <cellStyle name="Normal 5 4 2 7 2" xfId="47910" xr:uid="{00000000-0005-0000-0000-0000A0B70000}"/>
    <cellStyle name="Normal 5 4 2 7 2 2" xfId="47911" xr:uid="{00000000-0005-0000-0000-0000A1B70000}"/>
    <cellStyle name="Normal 5 4 2 7 2 2 2" xfId="47912" xr:uid="{00000000-0005-0000-0000-0000A2B70000}"/>
    <cellStyle name="Normal 5 4 2 7 2 2 2 2" xfId="47913" xr:uid="{00000000-0005-0000-0000-0000A3B70000}"/>
    <cellStyle name="Normal 5 4 2 7 2 2 3" xfId="47914" xr:uid="{00000000-0005-0000-0000-0000A4B70000}"/>
    <cellStyle name="Normal 5 4 2 7 2 2 3 2" xfId="47915" xr:uid="{00000000-0005-0000-0000-0000A5B70000}"/>
    <cellStyle name="Normal 5 4 2 7 2 2 3 2 2" xfId="47916" xr:uid="{00000000-0005-0000-0000-0000A6B70000}"/>
    <cellStyle name="Normal 5 4 2 7 2 2 3 3" xfId="47917" xr:uid="{00000000-0005-0000-0000-0000A7B70000}"/>
    <cellStyle name="Normal 5 4 2 7 2 2 4" xfId="47918" xr:uid="{00000000-0005-0000-0000-0000A8B70000}"/>
    <cellStyle name="Normal 5 4 2 7 2 3" xfId="47919" xr:uid="{00000000-0005-0000-0000-0000A9B70000}"/>
    <cellStyle name="Normal 5 4 2 7 2 3 2" xfId="47920" xr:uid="{00000000-0005-0000-0000-0000AAB70000}"/>
    <cellStyle name="Normal 5 4 2 7 2 4" xfId="47921" xr:uid="{00000000-0005-0000-0000-0000ABB70000}"/>
    <cellStyle name="Normal 5 4 2 7 2 4 2" xfId="47922" xr:uid="{00000000-0005-0000-0000-0000ACB70000}"/>
    <cellStyle name="Normal 5 4 2 7 2 4 2 2" xfId="47923" xr:uid="{00000000-0005-0000-0000-0000ADB70000}"/>
    <cellStyle name="Normal 5 4 2 7 2 4 3" xfId="47924" xr:uid="{00000000-0005-0000-0000-0000AEB70000}"/>
    <cellStyle name="Normal 5 4 2 7 2 5" xfId="47925" xr:uid="{00000000-0005-0000-0000-0000AFB70000}"/>
    <cellStyle name="Normal 5 4 2 7 3" xfId="47926" xr:uid="{00000000-0005-0000-0000-0000B0B70000}"/>
    <cellStyle name="Normal 5 4 2 7 3 2" xfId="47927" xr:uid="{00000000-0005-0000-0000-0000B1B70000}"/>
    <cellStyle name="Normal 5 4 2 7 3 2 2" xfId="47928" xr:uid="{00000000-0005-0000-0000-0000B2B70000}"/>
    <cellStyle name="Normal 5 4 2 7 3 3" xfId="47929" xr:uid="{00000000-0005-0000-0000-0000B3B70000}"/>
    <cellStyle name="Normal 5 4 2 7 3 3 2" xfId="47930" xr:uid="{00000000-0005-0000-0000-0000B4B70000}"/>
    <cellStyle name="Normal 5 4 2 7 3 3 2 2" xfId="47931" xr:uid="{00000000-0005-0000-0000-0000B5B70000}"/>
    <cellStyle name="Normal 5 4 2 7 3 3 3" xfId="47932" xr:uid="{00000000-0005-0000-0000-0000B6B70000}"/>
    <cellStyle name="Normal 5 4 2 7 3 4" xfId="47933" xr:uid="{00000000-0005-0000-0000-0000B7B70000}"/>
    <cellStyle name="Normal 5 4 2 7 4" xfId="47934" xr:uid="{00000000-0005-0000-0000-0000B8B70000}"/>
    <cellStyle name="Normal 5 4 2 7 4 2" xfId="47935" xr:uid="{00000000-0005-0000-0000-0000B9B70000}"/>
    <cellStyle name="Normal 5 4 2 7 5" xfId="47936" xr:uid="{00000000-0005-0000-0000-0000BAB70000}"/>
    <cellStyle name="Normal 5 4 2 7 5 2" xfId="47937" xr:uid="{00000000-0005-0000-0000-0000BBB70000}"/>
    <cellStyle name="Normal 5 4 2 7 5 2 2" xfId="47938" xr:uid="{00000000-0005-0000-0000-0000BCB70000}"/>
    <cellStyle name="Normal 5 4 2 7 5 3" xfId="47939" xr:uid="{00000000-0005-0000-0000-0000BDB70000}"/>
    <cellStyle name="Normal 5 4 2 7 6" xfId="47940" xr:uid="{00000000-0005-0000-0000-0000BEB70000}"/>
    <cellStyle name="Normal 5 4 2 8" xfId="47941" xr:uid="{00000000-0005-0000-0000-0000BFB70000}"/>
    <cellStyle name="Normal 5 4 2 8 2" xfId="47942" xr:uid="{00000000-0005-0000-0000-0000C0B70000}"/>
    <cellStyle name="Normal 5 4 2 8 2 2" xfId="47943" xr:uid="{00000000-0005-0000-0000-0000C1B70000}"/>
    <cellStyle name="Normal 5 4 2 8 2 2 2" xfId="47944" xr:uid="{00000000-0005-0000-0000-0000C2B70000}"/>
    <cellStyle name="Normal 5 4 2 8 2 2 2 2" xfId="47945" xr:uid="{00000000-0005-0000-0000-0000C3B70000}"/>
    <cellStyle name="Normal 5 4 2 8 2 2 3" xfId="47946" xr:uid="{00000000-0005-0000-0000-0000C4B70000}"/>
    <cellStyle name="Normal 5 4 2 8 2 2 3 2" xfId="47947" xr:uid="{00000000-0005-0000-0000-0000C5B70000}"/>
    <cellStyle name="Normal 5 4 2 8 2 2 3 2 2" xfId="47948" xr:uid="{00000000-0005-0000-0000-0000C6B70000}"/>
    <cellStyle name="Normal 5 4 2 8 2 2 3 3" xfId="47949" xr:uid="{00000000-0005-0000-0000-0000C7B70000}"/>
    <cellStyle name="Normal 5 4 2 8 2 2 4" xfId="47950" xr:uid="{00000000-0005-0000-0000-0000C8B70000}"/>
    <cellStyle name="Normal 5 4 2 8 2 3" xfId="47951" xr:uid="{00000000-0005-0000-0000-0000C9B70000}"/>
    <cellStyle name="Normal 5 4 2 8 2 3 2" xfId="47952" xr:uid="{00000000-0005-0000-0000-0000CAB70000}"/>
    <cellStyle name="Normal 5 4 2 8 2 4" xfId="47953" xr:uid="{00000000-0005-0000-0000-0000CBB70000}"/>
    <cellStyle name="Normal 5 4 2 8 2 4 2" xfId="47954" xr:uid="{00000000-0005-0000-0000-0000CCB70000}"/>
    <cellStyle name="Normal 5 4 2 8 2 4 2 2" xfId="47955" xr:uid="{00000000-0005-0000-0000-0000CDB70000}"/>
    <cellStyle name="Normal 5 4 2 8 2 4 3" xfId="47956" xr:uid="{00000000-0005-0000-0000-0000CEB70000}"/>
    <cellStyle name="Normal 5 4 2 8 2 5" xfId="47957" xr:uid="{00000000-0005-0000-0000-0000CFB70000}"/>
    <cellStyle name="Normal 5 4 2 8 3" xfId="47958" xr:uid="{00000000-0005-0000-0000-0000D0B70000}"/>
    <cellStyle name="Normal 5 4 2 8 3 2" xfId="47959" xr:uid="{00000000-0005-0000-0000-0000D1B70000}"/>
    <cellStyle name="Normal 5 4 2 8 3 2 2" xfId="47960" xr:uid="{00000000-0005-0000-0000-0000D2B70000}"/>
    <cellStyle name="Normal 5 4 2 8 3 3" xfId="47961" xr:uid="{00000000-0005-0000-0000-0000D3B70000}"/>
    <cellStyle name="Normal 5 4 2 8 3 3 2" xfId="47962" xr:uid="{00000000-0005-0000-0000-0000D4B70000}"/>
    <cellStyle name="Normal 5 4 2 8 3 3 2 2" xfId="47963" xr:uid="{00000000-0005-0000-0000-0000D5B70000}"/>
    <cellStyle name="Normal 5 4 2 8 3 3 3" xfId="47964" xr:uid="{00000000-0005-0000-0000-0000D6B70000}"/>
    <cellStyle name="Normal 5 4 2 8 3 4" xfId="47965" xr:uid="{00000000-0005-0000-0000-0000D7B70000}"/>
    <cellStyle name="Normal 5 4 2 8 4" xfId="47966" xr:uid="{00000000-0005-0000-0000-0000D8B70000}"/>
    <cellStyle name="Normal 5 4 2 8 4 2" xfId="47967" xr:uid="{00000000-0005-0000-0000-0000D9B70000}"/>
    <cellStyle name="Normal 5 4 2 8 5" xfId="47968" xr:uid="{00000000-0005-0000-0000-0000DAB70000}"/>
    <cellStyle name="Normal 5 4 2 8 5 2" xfId="47969" xr:uid="{00000000-0005-0000-0000-0000DBB70000}"/>
    <cellStyle name="Normal 5 4 2 8 5 2 2" xfId="47970" xr:uid="{00000000-0005-0000-0000-0000DCB70000}"/>
    <cellStyle name="Normal 5 4 2 8 5 3" xfId="47971" xr:uid="{00000000-0005-0000-0000-0000DDB70000}"/>
    <cellStyle name="Normal 5 4 2 8 6" xfId="47972" xr:uid="{00000000-0005-0000-0000-0000DEB70000}"/>
    <cellStyle name="Normal 5 4 2 9" xfId="47973" xr:uid="{00000000-0005-0000-0000-0000DFB70000}"/>
    <cellStyle name="Normal 5 4 2 9 2" xfId="47974" xr:uid="{00000000-0005-0000-0000-0000E0B70000}"/>
    <cellStyle name="Normal 5 4 2 9 2 2" xfId="47975" xr:uid="{00000000-0005-0000-0000-0000E1B70000}"/>
    <cellStyle name="Normal 5 4 2 9 2 2 2" xfId="47976" xr:uid="{00000000-0005-0000-0000-0000E2B70000}"/>
    <cellStyle name="Normal 5 4 2 9 2 3" xfId="47977" xr:uid="{00000000-0005-0000-0000-0000E3B70000}"/>
    <cellStyle name="Normal 5 4 2 9 2 3 2" xfId="47978" xr:uid="{00000000-0005-0000-0000-0000E4B70000}"/>
    <cellStyle name="Normal 5 4 2 9 2 3 2 2" xfId="47979" xr:uid="{00000000-0005-0000-0000-0000E5B70000}"/>
    <cellStyle name="Normal 5 4 2 9 2 3 3" xfId="47980" xr:uid="{00000000-0005-0000-0000-0000E6B70000}"/>
    <cellStyle name="Normal 5 4 2 9 2 4" xfId="47981" xr:uid="{00000000-0005-0000-0000-0000E7B70000}"/>
    <cellStyle name="Normal 5 4 2 9 3" xfId="47982" xr:uid="{00000000-0005-0000-0000-0000E8B70000}"/>
    <cellStyle name="Normal 5 4 2 9 3 2" xfId="47983" xr:uid="{00000000-0005-0000-0000-0000E9B70000}"/>
    <cellStyle name="Normal 5 4 2 9 4" xfId="47984" xr:uid="{00000000-0005-0000-0000-0000EAB70000}"/>
    <cellStyle name="Normal 5 4 2 9 4 2" xfId="47985" xr:uid="{00000000-0005-0000-0000-0000EBB70000}"/>
    <cellStyle name="Normal 5 4 2 9 4 2 2" xfId="47986" xr:uid="{00000000-0005-0000-0000-0000ECB70000}"/>
    <cellStyle name="Normal 5 4 2 9 4 3" xfId="47987" xr:uid="{00000000-0005-0000-0000-0000EDB70000}"/>
    <cellStyle name="Normal 5 4 2 9 5" xfId="47988" xr:uid="{00000000-0005-0000-0000-0000EEB70000}"/>
    <cellStyle name="Normal 5 4 2_T-straight with PEDs adjustor" xfId="47989" xr:uid="{00000000-0005-0000-0000-0000EFB70000}"/>
    <cellStyle name="Normal 5 4 3" xfId="1375" xr:uid="{00000000-0005-0000-0000-0000F0B70000}"/>
    <cellStyle name="Normal 5 4 3 10" xfId="47990" xr:uid="{00000000-0005-0000-0000-0000F1B70000}"/>
    <cellStyle name="Normal 5 4 3 11" xfId="47991" xr:uid="{00000000-0005-0000-0000-0000F2B70000}"/>
    <cellStyle name="Normal 5 4 3 2" xfId="1376" xr:uid="{00000000-0005-0000-0000-0000F3B70000}"/>
    <cellStyle name="Normal 5 4 3 2 10" xfId="47992" xr:uid="{00000000-0005-0000-0000-0000F4B70000}"/>
    <cellStyle name="Normal 5 4 3 2 2" xfId="47993" xr:uid="{00000000-0005-0000-0000-0000F5B70000}"/>
    <cellStyle name="Normal 5 4 3 2 2 2" xfId="47994" xr:uid="{00000000-0005-0000-0000-0000F6B70000}"/>
    <cellStyle name="Normal 5 4 3 2 2 2 2" xfId="47995" xr:uid="{00000000-0005-0000-0000-0000F7B70000}"/>
    <cellStyle name="Normal 5 4 3 2 2 2 2 2" xfId="47996" xr:uid="{00000000-0005-0000-0000-0000F8B70000}"/>
    <cellStyle name="Normal 5 4 3 2 2 2 2 2 2" xfId="47997" xr:uid="{00000000-0005-0000-0000-0000F9B70000}"/>
    <cellStyle name="Normal 5 4 3 2 2 2 2 3" xfId="47998" xr:uid="{00000000-0005-0000-0000-0000FAB70000}"/>
    <cellStyle name="Normal 5 4 3 2 2 2 2 3 2" xfId="47999" xr:uid="{00000000-0005-0000-0000-0000FBB70000}"/>
    <cellStyle name="Normal 5 4 3 2 2 2 2 3 2 2" xfId="48000" xr:uid="{00000000-0005-0000-0000-0000FCB70000}"/>
    <cellStyle name="Normal 5 4 3 2 2 2 2 3 3" xfId="48001" xr:uid="{00000000-0005-0000-0000-0000FDB70000}"/>
    <cellStyle name="Normal 5 4 3 2 2 2 2 4" xfId="48002" xr:uid="{00000000-0005-0000-0000-0000FEB70000}"/>
    <cellStyle name="Normal 5 4 3 2 2 2 3" xfId="48003" xr:uid="{00000000-0005-0000-0000-0000FFB70000}"/>
    <cellStyle name="Normal 5 4 3 2 2 2 3 2" xfId="48004" xr:uid="{00000000-0005-0000-0000-000000B80000}"/>
    <cellStyle name="Normal 5 4 3 2 2 2 4" xfId="48005" xr:uid="{00000000-0005-0000-0000-000001B80000}"/>
    <cellStyle name="Normal 5 4 3 2 2 2 4 2" xfId="48006" xr:uid="{00000000-0005-0000-0000-000002B80000}"/>
    <cellStyle name="Normal 5 4 3 2 2 2 4 2 2" xfId="48007" xr:uid="{00000000-0005-0000-0000-000003B80000}"/>
    <cellStyle name="Normal 5 4 3 2 2 2 4 3" xfId="48008" xr:uid="{00000000-0005-0000-0000-000004B80000}"/>
    <cellStyle name="Normal 5 4 3 2 2 2 5" xfId="48009" xr:uid="{00000000-0005-0000-0000-000005B80000}"/>
    <cellStyle name="Normal 5 4 3 2 2 3" xfId="48010" xr:uid="{00000000-0005-0000-0000-000006B80000}"/>
    <cellStyle name="Normal 5 4 3 2 2 3 2" xfId="48011" xr:uid="{00000000-0005-0000-0000-000007B80000}"/>
    <cellStyle name="Normal 5 4 3 2 2 3 2 2" xfId="48012" xr:uid="{00000000-0005-0000-0000-000008B80000}"/>
    <cellStyle name="Normal 5 4 3 2 2 3 3" xfId="48013" xr:uid="{00000000-0005-0000-0000-000009B80000}"/>
    <cellStyle name="Normal 5 4 3 2 2 3 3 2" xfId="48014" xr:uid="{00000000-0005-0000-0000-00000AB80000}"/>
    <cellStyle name="Normal 5 4 3 2 2 3 3 2 2" xfId="48015" xr:uid="{00000000-0005-0000-0000-00000BB80000}"/>
    <cellStyle name="Normal 5 4 3 2 2 3 3 3" xfId="48016" xr:uid="{00000000-0005-0000-0000-00000CB80000}"/>
    <cellStyle name="Normal 5 4 3 2 2 3 4" xfId="48017" xr:uid="{00000000-0005-0000-0000-00000DB80000}"/>
    <cellStyle name="Normal 5 4 3 2 2 4" xfId="48018" xr:uid="{00000000-0005-0000-0000-00000EB80000}"/>
    <cellStyle name="Normal 5 4 3 2 2 4 2" xfId="48019" xr:uid="{00000000-0005-0000-0000-00000FB80000}"/>
    <cellStyle name="Normal 5 4 3 2 2 4 2 2" xfId="48020" xr:uid="{00000000-0005-0000-0000-000010B80000}"/>
    <cellStyle name="Normal 5 4 3 2 2 4 3" xfId="48021" xr:uid="{00000000-0005-0000-0000-000011B80000}"/>
    <cellStyle name="Normal 5 4 3 2 2 4 3 2" xfId="48022" xr:uid="{00000000-0005-0000-0000-000012B80000}"/>
    <cellStyle name="Normal 5 4 3 2 2 4 3 2 2" xfId="48023" xr:uid="{00000000-0005-0000-0000-000013B80000}"/>
    <cellStyle name="Normal 5 4 3 2 2 4 3 3" xfId="48024" xr:uid="{00000000-0005-0000-0000-000014B80000}"/>
    <cellStyle name="Normal 5 4 3 2 2 4 4" xfId="48025" xr:uid="{00000000-0005-0000-0000-000015B80000}"/>
    <cellStyle name="Normal 5 4 3 2 2 5" xfId="48026" xr:uid="{00000000-0005-0000-0000-000016B80000}"/>
    <cellStyle name="Normal 5 4 3 2 2 5 2" xfId="48027" xr:uid="{00000000-0005-0000-0000-000017B80000}"/>
    <cellStyle name="Normal 5 4 3 2 2 6" xfId="48028" xr:uid="{00000000-0005-0000-0000-000018B80000}"/>
    <cellStyle name="Normal 5 4 3 2 2 6 2" xfId="48029" xr:uid="{00000000-0005-0000-0000-000019B80000}"/>
    <cellStyle name="Normal 5 4 3 2 2 6 2 2" xfId="48030" xr:uid="{00000000-0005-0000-0000-00001AB80000}"/>
    <cellStyle name="Normal 5 4 3 2 2 6 3" xfId="48031" xr:uid="{00000000-0005-0000-0000-00001BB80000}"/>
    <cellStyle name="Normal 5 4 3 2 2 7" xfId="48032" xr:uid="{00000000-0005-0000-0000-00001CB80000}"/>
    <cellStyle name="Normal 5 4 3 2 2 7 2" xfId="48033" xr:uid="{00000000-0005-0000-0000-00001DB80000}"/>
    <cellStyle name="Normal 5 4 3 2 2 8" xfId="48034" xr:uid="{00000000-0005-0000-0000-00001EB80000}"/>
    <cellStyle name="Normal 5 4 3 2 2 9" xfId="48035" xr:uid="{00000000-0005-0000-0000-00001FB80000}"/>
    <cellStyle name="Normal 5 4 3 2 3" xfId="48036" xr:uid="{00000000-0005-0000-0000-000020B80000}"/>
    <cellStyle name="Normal 5 4 3 2 3 2" xfId="48037" xr:uid="{00000000-0005-0000-0000-000021B80000}"/>
    <cellStyle name="Normal 5 4 3 2 3 2 2" xfId="48038" xr:uid="{00000000-0005-0000-0000-000022B80000}"/>
    <cellStyle name="Normal 5 4 3 2 3 2 2 2" xfId="48039" xr:uid="{00000000-0005-0000-0000-000023B80000}"/>
    <cellStyle name="Normal 5 4 3 2 3 2 3" xfId="48040" xr:uid="{00000000-0005-0000-0000-000024B80000}"/>
    <cellStyle name="Normal 5 4 3 2 3 2 3 2" xfId="48041" xr:uid="{00000000-0005-0000-0000-000025B80000}"/>
    <cellStyle name="Normal 5 4 3 2 3 2 3 2 2" xfId="48042" xr:uid="{00000000-0005-0000-0000-000026B80000}"/>
    <cellStyle name="Normal 5 4 3 2 3 2 3 3" xfId="48043" xr:uid="{00000000-0005-0000-0000-000027B80000}"/>
    <cellStyle name="Normal 5 4 3 2 3 2 4" xfId="48044" xr:uid="{00000000-0005-0000-0000-000028B80000}"/>
    <cellStyle name="Normal 5 4 3 2 3 3" xfId="48045" xr:uid="{00000000-0005-0000-0000-000029B80000}"/>
    <cellStyle name="Normal 5 4 3 2 3 3 2" xfId="48046" xr:uid="{00000000-0005-0000-0000-00002AB80000}"/>
    <cellStyle name="Normal 5 4 3 2 3 4" xfId="48047" xr:uid="{00000000-0005-0000-0000-00002BB80000}"/>
    <cellStyle name="Normal 5 4 3 2 3 4 2" xfId="48048" xr:uid="{00000000-0005-0000-0000-00002CB80000}"/>
    <cellStyle name="Normal 5 4 3 2 3 4 2 2" xfId="48049" xr:uid="{00000000-0005-0000-0000-00002DB80000}"/>
    <cellStyle name="Normal 5 4 3 2 3 4 3" xfId="48050" xr:uid="{00000000-0005-0000-0000-00002EB80000}"/>
    <cellStyle name="Normal 5 4 3 2 3 5" xfId="48051" xr:uid="{00000000-0005-0000-0000-00002FB80000}"/>
    <cellStyle name="Normal 5 4 3 2 4" xfId="48052" xr:uid="{00000000-0005-0000-0000-000030B80000}"/>
    <cellStyle name="Normal 5 4 3 2 4 2" xfId="48053" xr:uid="{00000000-0005-0000-0000-000031B80000}"/>
    <cellStyle name="Normal 5 4 3 2 4 2 2" xfId="48054" xr:uid="{00000000-0005-0000-0000-000032B80000}"/>
    <cellStyle name="Normal 5 4 3 2 4 3" xfId="48055" xr:uid="{00000000-0005-0000-0000-000033B80000}"/>
    <cellStyle name="Normal 5 4 3 2 4 3 2" xfId="48056" xr:uid="{00000000-0005-0000-0000-000034B80000}"/>
    <cellStyle name="Normal 5 4 3 2 4 3 2 2" xfId="48057" xr:uid="{00000000-0005-0000-0000-000035B80000}"/>
    <cellStyle name="Normal 5 4 3 2 4 3 3" xfId="48058" xr:uid="{00000000-0005-0000-0000-000036B80000}"/>
    <cellStyle name="Normal 5 4 3 2 4 4" xfId="48059" xr:uid="{00000000-0005-0000-0000-000037B80000}"/>
    <cellStyle name="Normal 5 4 3 2 5" xfId="48060" xr:uid="{00000000-0005-0000-0000-000038B80000}"/>
    <cellStyle name="Normal 5 4 3 2 5 2" xfId="48061" xr:uid="{00000000-0005-0000-0000-000039B80000}"/>
    <cellStyle name="Normal 5 4 3 2 5 2 2" xfId="48062" xr:uid="{00000000-0005-0000-0000-00003AB80000}"/>
    <cellStyle name="Normal 5 4 3 2 5 3" xfId="48063" xr:uid="{00000000-0005-0000-0000-00003BB80000}"/>
    <cellStyle name="Normal 5 4 3 2 5 3 2" xfId="48064" xr:uid="{00000000-0005-0000-0000-00003CB80000}"/>
    <cellStyle name="Normal 5 4 3 2 5 3 2 2" xfId="48065" xr:uid="{00000000-0005-0000-0000-00003DB80000}"/>
    <cellStyle name="Normal 5 4 3 2 5 3 3" xfId="48066" xr:uid="{00000000-0005-0000-0000-00003EB80000}"/>
    <cellStyle name="Normal 5 4 3 2 5 4" xfId="48067" xr:uid="{00000000-0005-0000-0000-00003FB80000}"/>
    <cellStyle name="Normal 5 4 3 2 6" xfId="48068" xr:uid="{00000000-0005-0000-0000-000040B80000}"/>
    <cellStyle name="Normal 5 4 3 2 6 2" xfId="48069" xr:uid="{00000000-0005-0000-0000-000041B80000}"/>
    <cellStyle name="Normal 5 4 3 2 7" xfId="48070" xr:uid="{00000000-0005-0000-0000-000042B80000}"/>
    <cellStyle name="Normal 5 4 3 2 7 2" xfId="48071" xr:uid="{00000000-0005-0000-0000-000043B80000}"/>
    <cellStyle name="Normal 5 4 3 2 7 2 2" xfId="48072" xr:uid="{00000000-0005-0000-0000-000044B80000}"/>
    <cellStyle name="Normal 5 4 3 2 7 3" xfId="48073" xr:uid="{00000000-0005-0000-0000-000045B80000}"/>
    <cellStyle name="Normal 5 4 3 2 8" xfId="48074" xr:uid="{00000000-0005-0000-0000-000046B80000}"/>
    <cellStyle name="Normal 5 4 3 2 8 2" xfId="48075" xr:uid="{00000000-0005-0000-0000-000047B80000}"/>
    <cellStyle name="Normal 5 4 3 2 9" xfId="48076" xr:uid="{00000000-0005-0000-0000-000048B80000}"/>
    <cellStyle name="Normal 5 4 3 3" xfId="48077" xr:uid="{00000000-0005-0000-0000-000049B80000}"/>
    <cellStyle name="Normal 5 4 3 3 2" xfId="48078" xr:uid="{00000000-0005-0000-0000-00004AB80000}"/>
    <cellStyle name="Normal 5 4 3 3 2 2" xfId="48079" xr:uid="{00000000-0005-0000-0000-00004BB80000}"/>
    <cellStyle name="Normal 5 4 3 3 2 2 2" xfId="48080" xr:uid="{00000000-0005-0000-0000-00004CB80000}"/>
    <cellStyle name="Normal 5 4 3 3 2 2 2 2" xfId="48081" xr:uid="{00000000-0005-0000-0000-00004DB80000}"/>
    <cellStyle name="Normal 5 4 3 3 2 2 3" xfId="48082" xr:uid="{00000000-0005-0000-0000-00004EB80000}"/>
    <cellStyle name="Normal 5 4 3 3 2 2 3 2" xfId="48083" xr:uid="{00000000-0005-0000-0000-00004FB80000}"/>
    <cellStyle name="Normal 5 4 3 3 2 2 3 2 2" xfId="48084" xr:uid="{00000000-0005-0000-0000-000050B80000}"/>
    <cellStyle name="Normal 5 4 3 3 2 2 3 3" xfId="48085" xr:uid="{00000000-0005-0000-0000-000051B80000}"/>
    <cellStyle name="Normal 5 4 3 3 2 2 4" xfId="48086" xr:uid="{00000000-0005-0000-0000-000052B80000}"/>
    <cellStyle name="Normal 5 4 3 3 2 3" xfId="48087" xr:uid="{00000000-0005-0000-0000-000053B80000}"/>
    <cellStyle name="Normal 5 4 3 3 2 3 2" xfId="48088" xr:uid="{00000000-0005-0000-0000-000054B80000}"/>
    <cellStyle name="Normal 5 4 3 3 2 4" xfId="48089" xr:uid="{00000000-0005-0000-0000-000055B80000}"/>
    <cellStyle name="Normal 5 4 3 3 2 4 2" xfId="48090" xr:uid="{00000000-0005-0000-0000-000056B80000}"/>
    <cellStyle name="Normal 5 4 3 3 2 4 2 2" xfId="48091" xr:uid="{00000000-0005-0000-0000-000057B80000}"/>
    <cellStyle name="Normal 5 4 3 3 2 4 3" xfId="48092" xr:uid="{00000000-0005-0000-0000-000058B80000}"/>
    <cellStyle name="Normal 5 4 3 3 2 5" xfId="48093" xr:uid="{00000000-0005-0000-0000-000059B80000}"/>
    <cellStyle name="Normal 5 4 3 3 2 6" xfId="48094" xr:uid="{00000000-0005-0000-0000-00005AB80000}"/>
    <cellStyle name="Normal 5 4 3 3 3" xfId="48095" xr:uid="{00000000-0005-0000-0000-00005BB80000}"/>
    <cellStyle name="Normal 5 4 3 3 3 2" xfId="48096" xr:uid="{00000000-0005-0000-0000-00005CB80000}"/>
    <cellStyle name="Normal 5 4 3 3 3 2 2" xfId="48097" xr:uid="{00000000-0005-0000-0000-00005DB80000}"/>
    <cellStyle name="Normal 5 4 3 3 3 3" xfId="48098" xr:uid="{00000000-0005-0000-0000-00005EB80000}"/>
    <cellStyle name="Normal 5 4 3 3 3 3 2" xfId="48099" xr:uid="{00000000-0005-0000-0000-00005FB80000}"/>
    <cellStyle name="Normal 5 4 3 3 3 3 2 2" xfId="48100" xr:uid="{00000000-0005-0000-0000-000060B80000}"/>
    <cellStyle name="Normal 5 4 3 3 3 3 3" xfId="48101" xr:uid="{00000000-0005-0000-0000-000061B80000}"/>
    <cellStyle name="Normal 5 4 3 3 3 4" xfId="48102" xr:uid="{00000000-0005-0000-0000-000062B80000}"/>
    <cellStyle name="Normal 5 4 3 3 4" xfId="48103" xr:uid="{00000000-0005-0000-0000-000063B80000}"/>
    <cellStyle name="Normal 5 4 3 3 4 2" xfId="48104" xr:uid="{00000000-0005-0000-0000-000064B80000}"/>
    <cellStyle name="Normal 5 4 3 3 4 2 2" xfId="48105" xr:uid="{00000000-0005-0000-0000-000065B80000}"/>
    <cellStyle name="Normal 5 4 3 3 4 3" xfId="48106" xr:uid="{00000000-0005-0000-0000-000066B80000}"/>
    <cellStyle name="Normal 5 4 3 3 4 3 2" xfId="48107" xr:uid="{00000000-0005-0000-0000-000067B80000}"/>
    <cellStyle name="Normal 5 4 3 3 4 3 2 2" xfId="48108" xr:uid="{00000000-0005-0000-0000-000068B80000}"/>
    <cellStyle name="Normal 5 4 3 3 4 3 3" xfId="48109" xr:uid="{00000000-0005-0000-0000-000069B80000}"/>
    <cellStyle name="Normal 5 4 3 3 4 4" xfId="48110" xr:uid="{00000000-0005-0000-0000-00006AB80000}"/>
    <cellStyle name="Normal 5 4 3 3 5" xfId="48111" xr:uid="{00000000-0005-0000-0000-00006BB80000}"/>
    <cellStyle name="Normal 5 4 3 3 5 2" xfId="48112" xr:uid="{00000000-0005-0000-0000-00006CB80000}"/>
    <cellStyle name="Normal 5 4 3 3 6" xfId="48113" xr:uid="{00000000-0005-0000-0000-00006DB80000}"/>
    <cellStyle name="Normal 5 4 3 3 6 2" xfId="48114" xr:uid="{00000000-0005-0000-0000-00006EB80000}"/>
    <cellStyle name="Normal 5 4 3 3 6 2 2" xfId="48115" xr:uid="{00000000-0005-0000-0000-00006FB80000}"/>
    <cellStyle name="Normal 5 4 3 3 6 3" xfId="48116" xr:uid="{00000000-0005-0000-0000-000070B80000}"/>
    <cellStyle name="Normal 5 4 3 3 7" xfId="48117" xr:uid="{00000000-0005-0000-0000-000071B80000}"/>
    <cellStyle name="Normal 5 4 3 3 7 2" xfId="48118" xr:uid="{00000000-0005-0000-0000-000072B80000}"/>
    <cellStyle name="Normal 5 4 3 3 8" xfId="48119" xr:uid="{00000000-0005-0000-0000-000073B80000}"/>
    <cellStyle name="Normal 5 4 3 3 9" xfId="48120" xr:uid="{00000000-0005-0000-0000-000074B80000}"/>
    <cellStyle name="Normal 5 4 3 4" xfId="48121" xr:uid="{00000000-0005-0000-0000-000075B80000}"/>
    <cellStyle name="Normal 5 4 3 4 2" xfId="48122" xr:uid="{00000000-0005-0000-0000-000076B80000}"/>
    <cellStyle name="Normal 5 4 3 4 2 2" xfId="48123" xr:uid="{00000000-0005-0000-0000-000077B80000}"/>
    <cellStyle name="Normal 5 4 3 4 2 2 2" xfId="48124" xr:uid="{00000000-0005-0000-0000-000078B80000}"/>
    <cellStyle name="Normal 5 4 3 4 2 3" xfId="48125" xr:uid="{00000000-0005-0000-0000-000079B80000}"/>
    <cellStyle name="Normal 5 4 3 4 2 3 2" xfId="48126" xr:uid="{00000000-0005-0000-0000-00007AB80000}"/>
    <cellStyle name="Normal 5 4 3 4 2 3 2 2" xfId="48127" xr:uid="{00000000-0005-0000-0000-00007BB80000}"/>
    <cellStyle name="Normal 5 4 3 4 2 3 3" xfId="48128" xr:uid="{00000000-0005-0000-0000-00007CB80000}"/>
    <cellStyle name="Normal 5 4 3 4 2 4" xfId="48129" xr:uid="{00000000-0005-0000-0000-00007DB80000}"/>
    <cellStyle name="Normal 5 4 3 4 3" xfId="48130" xr:uid="{00000000-0005-0000-0000-00007EB80000}"/>
    <cellStyle name="Normal 5 4 3 4 3 2" xfId="48131" xr:uid="{00000000-0005-0000-0000-00007FB80000}"/>
    <cellStyle name="Normal 5 4 3 4 4" xfId="48132" xr:uid="{00000000-0005-0000-0000-000080B80000}"/>
    <cellStyle name="Normal 5 4 3 4 4 2" xfId="48133" xr:uid="{00000000-0005-0000-0000-000081B80000}"/>
    <cellStyle name="Normal 5 4 3 4 4 2 2" xfId="48134" xr:uid="{00000000-0005-0000-0000-000082B80000}"/>
    <cellStyle name="Normal 5 4 3 4 4 3" xfId="48135" xr:uid="{00000000-0005-0000-0000-000083B80000}"/>
    <cellStyle name="Normal 5 4 3 4 5" xfId="48136" xr:uid="{00000000-0005-0000-0000-000084B80000}"/>
    <cellStyle name="Normal 5 4 3 4 6" xfId="48137" xr:uid="{00000000-0005-0000-0000-000085B80000}"/>
    <cellStyle name="Normal 5 4 3 5" xfId="48138" xr:uid="{00000000-0005-0000-0000-000086B80000}"/>
    <cellStyle name="Normal 5 4 3 5 2" xfId="48139" xr:uid="{00000000-0005-0000-0000-000087B80000}"/>
    <cellStyle name="Normal 5 4 3 5 2 2" xfId="48140" xr:uid="{00000000-0005-0000-0000-000088B80000}"/>
    <cellStyle name="Normal 5 4 3 5 3" xfId="48141" xr:uid="{00000000-0005-0000-0000-000089B80000}"/>
    <cellStyle name="Normal 5 4 3 5 3 2" xfId="48142" xr:uid="{00000000-0005-0000-0000-00008AB80000}"/>
    <cellStyle name="Normal 5 4 3 5 3 2 2" xfId="48143" xr:uid="{00000000-0005-0000-0000-00008BB80000}"/>
    <cellStyle name="Normal 5 4 3 5 3 3" xfId="48144" xr:uid="{00000000-0005-0000-0000-00008CB80000}"/>
    <cellStyle name="Normal 5 4 3 5 4" xfId="48145" xr:uid="{00000000-0005-0000-0000-00008DB80000}"/>
    <cellStyle name="Normal 5 4 3 6" xfId="48146" xr:uid="{00000000-0005-0000-0000-00008EB80000}"/>
    <cellStyle name="Normal 5 4 3 6 2" xfId="48147" xr:uid="{00000000-0005-0000-0000-00008FB80000}"/>
    <cellStyle name="Normal 5 4 3 6 2 2" xfId="48148" xr:uid="{00000000-0005-0000-0000-000090B80000}"/>
    <cellStyle name="Normal 5 4 3 6 3" xfId="48149" xr:uid="{00000000-0005-0000-0000-000091B80000}"/>
    <cellStyle name="Normal 5 4 3 6 3 2" xfId="48150" xr:uid="{00000000-0005-0000-0000-000092B80000}"/>
    <cellStyle name="Normal 5 4 3 6 3 2 2" xfId="48151" xr:uid="{00000000-0005-0000-0000-000093B80000}"/>
    <cellStyle name="Normal 5 4 3 6 3 3" xfId="48152" xr:uid="{00000000-0005-0000-0000-000094B80000}"/>
    <cellStyle name="Normal 5 4 3 6 4" xfId="48153" xr:uid="{00000000-0005-0000-0000-000095B80000}"/>
    <cellStyle name="Normal 5 4 3 7" xfId="48154" xr:uid="{00000000-0005-0000-0000-000096B80000}"/>
    <cellStyle name="Normal 5 4 3 7 2" xfId="48155" xr:uid="{00000000-0005-0000-0000-000097B80000}"/>
    <cellStyle name="Normal 5 4 3 8" xfId="48156" xr:uid="{00000000-0005-0000-0000-000098B80000}"/>
    <cellStyle name="Normal 5 4 3 8 2" xfId="48157" xr:uid="{00000000-0005-0000-0000-000099B80000}"/>
    <cellStyle name="Normal 5 4 3 8 2 2" xfId="48158" xr:uid="{00000000-0005-0000-0000-00009AB80000}"/>
    <cellStyle name="Normal 5 4 3 8 3" xfId="48159" xr:uid="{00000000-0005-0000-0000-00009BB80000}"/>
    <cellStyle name="Normal 5 4 3 9" xfId="48160" xr:uid="{00000000-0005-0000-0000-00009CB80000}"/>
    <cellStyle name="Normal 5 4 3 9 2" xfId="48161" xr:uid="{00000000-0005-0000-0000-00009DB80000}"/>
    <cellStyle name="Normal 5 4 3_T-straight with PEDs adjustor" xfId="48162" xr:uid="{00000000-0005-0000-0000-00009EB80000}"/>
    <cellStyle name="Normal 5 4 4" xfId="1377" xr:uid="{00000000-0005-0000-0000-00009FB80000}"/>
    <cellStyle name="Normal 5 4 4 10" xfId="48163" xr:uid="{00000000-0005-0000-0000-0000A0B80000}"/>
    <cellStyle name="Normal 5 4 4 11" xfId="48164" xr:uid="{00000000-0005-0000-0000-0000A1B80000}"/>
    <cellStyle name="Normal 5 4 4 2" xfId="48165" xr:uid="{00000000-0005-0000-0000-0000A2B80000}"/>
    <cellStyle name="Normal 5 4 4 2 10" xfId="48166" xr:uid="{00000000-0005-0000-0000-0000A3B80000}"/>
    <cellStyle name="Normal 5 4 4 2 2" xfId="48167" xr:uid="{00000000-0005-0000-0000-0000A4B80000}"/>
    <cellStyle name="Normal 5 4 4 2 2 2" xfId="48168" xr:uid="{00000000-0005-0000-0000-0000A5B80000}"/>
    <cellStyle name="Normal 5 4 4 2 2 2 2" xfId="48169" xr:uid="{00000000-0005-0000-0000-0000A6B80000}"/>
    <cellStyle name="Normal 5 4 4 2 2 2 2 2" xfId="48170" xr:uid="{00000000-0005-0000-0000-0000A7B80000}"/>
    <cellStyle name="Normal 5 4 4 2 2 2 2 2 2" xfId="48171" xr:uid="{00000000-0005-0000-0000-0000A8B80000}"/>
    <cellStyle name="Normal 5 4 4 2 2 2 2 3" xfId="48172" xr:uid="{00000000-0005-0000-0000-0000A9B80000}"/>
    <cellStyle name="Normal 5 4 4 2 2 2 2 3 2" xfId="48173" xr:uid="{00000000-0005-0000-0000-0000AAB80000}"/>
    <cellStyle name="Normal 5 4 4 2 2 2 2 3 2 2" xfId="48174" xr:uid="{00000000-0005-0000-0000-0000ABB80000}"/>
    <cellStyle name="Normal 5 4 4 2 2 2 2 3 3" xfId="48175" xr:uid="{00000000-0005-0000-0000-0000ACB80000}"/>
    <cellStyle name="Normal 5 4 4 2 2 2 2 4" xfId="48176" xr:uid="{00000000-0005-0000-0000-0000ADB80000}"/>
    <cellStyle name="Normal 5 4 4 2 2 2 3" xfId="48177" xr:uid="{00000000-0005-0000-0000-0000AEB80000}"/>
    <cellStyle name="Normal 5 4 4 2 2 2 3 2" xfId="48178" xr:uid="{00000000-0005-0000-0000-0000AFB80000}"/>
    <cellStyle name="Normal 5 4 4 2 2 2 4" xfId="48179" xr:uid="{00000000-0005-0000-0000-0000B0B80000}"/>
    <cellStyle name="Normal 5 4 4 2 2 2 4 2" xfId="48180" xr:uid="{00000000-0005-0000-0000-0000B1B80000}"/>
    <cellStyle name="Normal 5 4 4 2 2 2 4 2 2" xfId="48181" xr:uid="{00000000-0005-0000-0000-0000B2B80000}"/>
    <cellStyle name="Normal 5 4 4 2 2 2 4 3" xfId="48182" xr:uid="{00000000-0005-0000-0000-0000B3B80000}"/>
    <cellStyle name="Normal 5 4 4 2 2 2 5" xfId="48183" xr:uid="{00000000-0005-0000-0000-0000B4B80000}"/>
    <cellStyle name="Normal 5 4 4 2 2 3" xfId="48184" xr:uid="{00000000-0005-0000-0000-0000B5B80000}"/>
    <cellStyle name="Normal 5 4 4 2 2 3 2" xfId="48185" xr:uid="{00000000-0005-0000-0000-0000B6B80000}"/>
    <cellStyle name="Normal 5 4 4 2 2 3 2 2" xfId="48186" xr:uid="{00000000-0005-0000-0000-0000B7B80000}"/>
    <cellStyle name="Normal 5 4 4 2 2 3 3" xfId="48187" xr:uid="{00000000-0005-0000-0000-0000B8B80000}"/>
    <cellStyle name="Normal 5 4 4 2 2 3 3 2" xfId="48188" xr:uid="{00000000-0005-0000-0000-0000B9B80000}"/>
    <cellStyle name="Normal 5 4 4 2 2 3 3 2 2" xfId="48189" xr:uid="{00000000-0005-0000-0000-0000BAB80000}"/>
    <cellStyle name="Normal 5 4 4 2 2 3 3 3" xfId="48190" xr:uid="{00000000-0005-0000-0000-0000BBB80000}"/>
    <cellStyle name="Normal 5 4 4 2 2 3 4" xfId="48191" xr:uid="{00000000-0005-0000-0000-0000BCB80000}"/>
    <cellStyle name="Normal 5 4 4 2 2 4" xfId="48192" xr:uid="{00000000-0005-0000-0000-0000BDB80000}"/>
    <cellStyle name="Normal 5 4 4 2 2 4 2" xfId="48193" xr:uid="{00000000-0005-0000-0000-0000BEB80000}"/>
    <cellStyle name="Normal 5 4 4 2 2 4 2 2" xfId="48194" xr:uid="{00000000-0005-0000-0000-0000BFB80000}"/>
    <cellStyle name="Normal 5 4 4 2 2 4 3" xfId="48195" xr:uid="{00000000-0005-0000-0000-0000C0B80000}"/>
    <cellStyle name="Normal 5 4 4 2 2 4 3 2" xfId="48196" xr:uid="{00000000-0005-0000-0000-0000C1B80000}"/>
    <cellStyle name="Normal 5 4 4 2 2 4 3 2 2" xfId="48197" xr:uid="{00000000-0005-0000-0000-0000C2B80000}"/>
    <cellStyle name="Normal 5 4 4 2 2 4 3 3" xfId="48198" xr:uid="{00000000-0005-0000-0000-0000C3B80000}"/>
    <cellStyle name="Normal 5 4 4 2 2 4 4" xfId="48199" xr:uid="{00000000-0005-0000-0000-0000C4B80000}"/>
    <cellStyle name="Normal 5 4 4 2 2 5" xfId="48200" xr:uid="{00000000-0005-0000-0000-0000C5B80000}"/>
    <cellStyle name="Normal 5 4 4 2 2 5 2" xfId="48201" xr:uid="{00000000-0005-0000-0000-0000C6B80000}"/>
    <cellStyle name="Normal 5 4 4 2 2 6" xfId="48202" xr:uid="{00000000-0005-0000-0000-0000C7B80000}"/>
    <cellStyle name="Normal 5 4 4 2 2 6 2" xfId="48203" xr:uid="{00000000-0005-0000-0000-0000C8B80000}"/>
    <cellStyle name="Normal 5 4 4 2 2 6 2 2" xfId="48204" xr:uid="{00000000-0005-0000-0000-0000C9B80000}"/>
    <cellStyle name="Normal 5 4 4 2 2 6 3" xfId="48205" xr:uid="{00000000-0005-0000-0000-0000CAB80000}"/>
    <cellStyle name="Normal 5 4 4 2 2 7" xfId="48206" xr:uid="{00000000-0005-0000-0000-0000CBB80000}"/>
    <cellStyle name="Normal 5 4 4 2 2 7 2" xfId="48207" xr:uid="{00000000-0005-0000-0000-0000CCB80000}"/>
    <cellStyle name="Normal 5 4 4 2 2 8" xfId="48208" xr:uid="{00000000-0005-0000-0000-0000CDB80000}"/>
    <cellStyle name="Normal 5 4 4 2 3" xfId="48209" xr:uid="{00000000-0005-0000-0000-0000CEB80000}"/>
    <cellStyle name="Normal 5 4 4 2 3 2" xfId="48210" xr:uid="{00000000-0005-0000-0000-0000CFB80000}"/>
    <cellStyle name="Normal 5 4 4 2 3 2 2" xfId="48211" xr:uid="{00000000-0005-0000-0000-0000D0B80000}"/>
    <cellStyle name="Normal 5 4 4 2 3 2 2 2" xfId="48212" xr:uid="{00000000-0005-0000-0000-0000D1B80000}"/>
    <cellStyle name="Normal 5 4 4 2 3 2 3" xfId="48213" xr:uid="{00000000-0005-0000-0000-0000D2B80000}"/>
    <cellStyle name="Normal 5 4 4 2 3 2 3 2" xfId="48214" xr:uid="{00000000-0005-0000-0000-0000D3B80000}"/>
    <cellStyle name="Normal 5 4 4 2 3 2 3 2 2" xfId="48215" xr:uid="{00000000-0005-0000-0000-0000D4B80000}"/>
    <cellStyle name="Normal 5 4 4 2 3 2 3 3" xfId="48216" xr:uid="{00000000-0005-0000-0000-0000D5B80000}"/>
    <cellStyle name="Normal 5 4 4 2 3 2 4" xfId="48217" xr:uid="{00000000-0005-0000-0000-0000D6B80000}"/>
    <cellStyle name="Normal 5 4 4 2 3 3" xfId="48218" xr:uid="{00000000-0005-0000-0000-0000D7B80000}"/>
    <cellStyle name="Normal 5 4 4 2 3 3 2" xfId="48219" xr:uid="{00000000-0005-0000-0000-0000D8B80000}"/>
    <cellStyle name="Normal 5 4 4 2 3 4" xfId="48220" xr:uid="{00000000-0005-0000-0000-0000D9B80000}"/>
    <cellStyle name="Normal 5 4 4 2 3 4 2" xfId="48221" xr:uid="{00000000-0005-0000-0000-0000DAB80000}"/>
    <cellStyle name="Normal 5 4 4 2 3 4 2 2" xfId="48222" xr:uid="{00000000-0005-0000-0000-0000DBB80000}"/>
    <cellStyle name="Normal 5 4 4 2 3 4 3" xfId="48223" xr:uid="{00000000-0005-0000-0000-0000DCB80000}"/>
    <cellStyle name="Normal 5 4 4 2 3 5" xfId="48224" xr:uid="{00000000-0005-0000-0000-0000DDB80000}"/>
    <cellStyle name="Normal 5 4 4 2 4" xfId="48225" xr:uid="{00000000-0005-0000-0000-0000DEB80000}"/>
    <cellStyle name="Normal 5 4 4 2 4 2" xfId="48226" xr:uid="{00000000-0005-0000-0000-0000DFB80000}"/>
    <cellStyle name="Normal 5 4 4 2 4 2 2" xfId="48227" xr:uid="{00000000-0005-0000-0000-0000E0B80000}"/>
    <cellStyle name="Normal 5 4 4 2 4 3" xfId="48228" xr:uid="{00000000-0005-0000-0000-0000E1B80000}"/>
    <cellStyle name="Normal 5 4 4 2 4 3 2" xfId="48229" xr:uid="{00000000-0005-0000-0000-0000E2B80000}"/>
    <cellStyle name="Normal 5 4 4 2 4 3 2 2" xfId="48230" xr:uid="{00000000-0005-0000-0000-0000E3B80000}"/>
    <cellStyle name="Normal 5 4 4 2 4 3 3" xfId="48231" xr:uid="{00000000-0005-0000-0000-0000E4B80000}"/>
    <cellStyle name="Normal 5 4 4 2 4 4" xfId="48232" xr:uid="{00000000-0005-0000-0000-0000E5B80000}"/>
    <cellStyle name="Normal 5 4 4 2 5" xfId="48233" xr:uid="{00000000-0005-0000-0000-0000E6B80000}"/>
    <cellStyle name="Normal 5 4 4 2 5 2" xfId="48234" xr:uid="{00000000-0005-0000-0000-0000E7B80000}"/>
    <cellStyle name="Normal 5 4 4 2 5 2 2" xfId="48235" xr:uid="{00000000-0005-0000-0000-0000E8B80000}"/>
    <cellStyle name="Normal 5 4 4 2 5 3" xfId="48236" xr:uid="{00000000-0005-0000-0000-0000E9B80000}"/>
    <cellStyle name="Normal 5 4 4 2 5 3 2" xfId="48237" xr:uid="{00000000-0005-0000-0000-0000EAB80000}"/>
    <cellStyle name="Normal 5 4 4 2 5 3 2 2" xfId="48238" xr:uid="{00000000-0005-0000-0000-0000EBB80000}"/>
    <cellStyle name="Normal 5 4 4 2 5 3 3" xfId="48239" xr:uid="{00000000-0005-0000-0000-0000ECB80000}"/>
    <cellStyle name="Normal 5 4 4 2 5 4" xfId="48240" xr:uid="{00000000-0005-0000-0000-0000EDB80000}"/>
    <cellStyle name="Normal 5 4 4 2 6" xfId="48241" xr:uid="{00000000-0005-0000-0000-0000EEB80000}"/>
    <cellStyle name="Normal 5 4 4 2 6 2" xfId="48242" xr:uid="{00000000-0005-0000-0000-0000EFB80000}"/>
    <cellStyle name="Normal 5 4 4 2 7" xfId="48243" xr:uid="{00000000-0005-0000-0000-0000F0B80000}"/>
    <cellStyle name="Normal 5 4 4 2 7 2" xfId="48244" xr:uid="{00000000-0005-0000-0000-0000F1B80000}"/>
    <cellStyle name="Normal 5 4 4 2 7 2 2" xfId="48245" xr:uid="{00000000-0005-0000-0000-0000F2B80000}"/>
    <cellStyle name="Normal 5 4 4 2 7 3" xfId="48246" xr:uid="{00000000-0005-0000-0000-0000F3B80000}"/>
    <cellStyle name="Normal 5 4 4 2 8" xfId="48247" xr:uid="{00000000-0005-0000-0000-0000F4B80000}"/>
    <cellStyle name="Normal 5 4 4 2 8 2" xfId="48248" xr:uid="{00000000-0005-0000-0000-0000F5B80000}"/>
    <cellStyle name="Normal 5 4 4 2 9" xfId="48249" xr:uid="{00000000-0005-0000-0000-0000F6B80000}"/>
    <cellStyle name="Normal 5 4 4 3" xfId="48250" xr:uid="{00000000-0005-0000-0000-0000F7B80000}"/>
    <cellStyle name="Normal 5 4 4 3 2" xfId="48251" xr:uid="{00000000-0005-0000-0000-0000F8B80000}"/>
    <cellStyle name="Normal 5 4 4 3 2 2" xfId="48252" xr:uid="{00000000-0005-0000-0000-0000F9B80000}"/>
    <cellStyle name="Normal 5 4 4 3 2 2 2" xfId="48253" xr:uid="{00000000-0005-0000-0000-0000FAB80000}"/>
    <cellStyle name="Normal 5 4 4 3 2 2 2 2" xfId="48254" xr:uid="{00000000-0005-0000-0000-0000FBB80000}"/>
    <cellStyle name="Normal 5 4 4 3 2 2 3" xfId="48255" xr:uid="{00000000-0005-0000-0000-0000FCB80000}"/>
    <cellStyle name="Normal 5 4 4 3 2 2 3 2" xfId="48256" xr:uid="{00000000-0005-0000-0000-0000FDB80000}"/>
    <cellStyle name="Normal 5 4 4 3 2 2 3 2 2" xfId="48257" xr:uid="{00000000-0005-0000-0000-0000FEB80000}"/>
    <cellStyle name="Normal 5 4 4 3 2 2 3 3" xfId="48258" xr:uid="{00000000-0005-0000-0000-0000FFB80000}"/>
    <cellStyle name="Normal 5 4 4 3 2 2 4" xfId="48259" xr:uid="{00000000-0005-0000-0000-000000B90000}"/>
    <cellStyle name="Normal 5 4 4 3 2 3" xfId="48260" xr:uid="{00000000-0005-0000-0000-000001B90000}"/>
    <cellStyle name="Normal 5 4 4 3 2 3 2" xfId="48261" xr:uid="{00000000-0005-0000-0000-000002B90000}"/>
    <cellStyle name="Normal 5 4 4 3 2 4" xfId="48262" xr:uid="{00000000-0005-0000-0000-000003B90000}"/>
    <cellStyle name="Normal 5 4 4 3 2 4 2" xfId="48263" xr:uid="{00000000-0005-0000-0000-000004B90000}"/>
    <cellStyle name="Normal 5 4 4 3 2 4 2 2" xfId="48264" xr:uid="{00000000-0005-0000-0000-000005B90000}"/>
    <cellStyle name="Normal 5 4 4 3 2 4 3" xfId="48265" xr:uid="{00000000-0005-0000-0000-000006B90000}"/>
    <cellStyle name="Normal 5 4 4 3 2 5" xfId="48266" xr:uid="{00000000-0005-0000-0000-000007B90000}"/>
    <cellStyle name="Normal 5 4 4 3 3" xfId="48267" xr:uid="{00000000-0005-0000-0000-000008B90000}"/>
    <cellStyle name="Normal 5 4 4 3 3 2" xfId="48268" xr:uid="{00000000-0005-0000-0000-000009B90000}"/>
    <cellStyle name="Normal 5 4 4 3 3 2 2" xfId="48269" xr:uid="{00000000-0005-0000-0000-00000AB90000}"/>
    <cellStyle name="Normal 5 4 4 3 3 3" xfId="48270" xr:uid="{00000000-0005-0000-0000-00000BB90000}"/>
    <cellStyle name="Normal 5 4 4 3 3 3 2" xfId="48271" xr:uid="{00000000-0005-0000-0000-00000CB90000}"/>
    <cellStyle name="Normal 5 4 4 3 3 3 2 2" xfId="48272" xr:uid="{00000000-0005-0000-0000-00000DB90000}"/>
    <cellStyle name="Normal 5 4 4 3 3 3 3" xfId="48273" xr:uid="{00000000-0005-0000-0000-00000EB90000}"/>
    <cellStyle name="Normal 5 4 4 3 3 4" xfId="48274" xr:uid="{00000000-0005-0000-0000-00000FB90000}"/>
    <cellStyle name="Normal 5 4 4 3 4" xfId="48275" xr:uid="{00000000-0005-0000-0000-000010B90000}"/>
    <cellStyle name="Normal 5 4 4 3 4 2" xfId="48276" xr:uid="{00000000-0005-0000-0000-000011B90000}"/>
    <cellStyle name="Normal 5 4 4 3 4 2 2" xfId="48277" xr:uid="{00000000-0005-0000-0000-000012B90000}"/>
    <cellStyle name="Normal 5 4 4 3 4 3" xfId="48278" xr:uid="{00000000-0005-0000-0000-000013B90000}"/>
    <cellStyle name="Normal 5 4 4 3 4 3 2" xfId="48279" xr:uid="{00000000-0005-0000-0000-000014B90000}"/>
    <cellStyle name="Normal 5 4 4 3 4 3 2 2" xfId="48280" xr:uid="{00000000-0005-0000-0000-000015B90000}"/>
    <cellStyle name="Normal 5 4 4 3 4 3 3" xfId="48281" xr:uid="{00000000-0005-0000-0000-000016B90000}"/>
    <cellStyle name="Normal 5 4 4 3 4 4" xfId="48282" xr:uid="{00000000-0005-0000-0000-000017B90000}"/>
    <cellStyle name="Normal 5 4 4 3 5" xfId="48283" xr:uid="{00000000-0005-0000-0000-000018B90000}"/>
    <cellStyle name="Normal 5 4 4 3 5 2" xfId="48284" xr:uid="{00000000-0005-0000-0000-000019B90000}"/>
    <cellStyle name="Normal 5 4 4 3 6" xfId="48285" xr:uid="{00000000-0005-0000-0000-00001AB90000}"/>
    <cellStyle name="Normal 5 4 4 3 6 2" xfId="48286" xr:uid="{00000000-0005-0000-0000-00001BB90000}"/>
    <cellStyle name="Normal 5 4 4 3 6 2 2" xfId="48287" xr:uid="{00000000-0005-0000-0000-00001CB90000}"/>
    <cellStyle name="Normal 5 4 4 3 6 3" xfId="48288" xr:uid="{00000000-0005-0000-0000-00001DB90000}"/>
    <cellStyle name="Normal 5 4 4 3 7" xfId="48289" xr:uid="{00000000-0005-0000-0000-00001EB90000}"/>
    <cellStyle name="Normal 5 4 4 3 7 2" xfId="48290" xr:uid="{00000000-0005-0000-0000-00001FB90000}"/>
    <cellStyle name="Normal 5 4 4 3 8" xfId="48291" xr:uid="{00000000-0005-0000-0000-000020B90000}"/>
    <cellStyle name="Normal 5 4 4 4" xfId="48292" xr:uid="{00000000-0005-0000-0000-000021B90000}"/>
    <cellStyle name="Normal 5 4 4 4 2" xfId="48293" xr:uid="{00000000-0005-0000-0000-000022B90000}"/>
    <cellStyle name="Normal 5 4 4 4 2 2" xfId="48294" xr:uid="{00000000-0005-0000-0000-000023B90000}"/>
    <cellStyle name="Normal 5 4 4 4 2 2 2" xfId="48295" xr:uid="{00000000-0005-0000-0000-000024B90000}"/>
    <cellStyle name="Normal 5 4 4 4 2 3" xfId="48296" xr:uid="{00000000-0005-0000-0000-000025B90000}"/>
    <cellStyle name="Normal 5 4 4 4 2 3 2" xfId="48297" xr:uid="{00000000-0005-0000-0000-000026B90000}"/>
    <cellStyle name="Normal 5 4 4 4 2 3 2 2" xfId="48298" xr:uid="{00000000-0005-0000-0000-000027B90000}"/>
    <cellStyle name="Normal 5 4 4 4 2 3 3" xfId="48299" xr:uid="{00000000-0005-0000-0000-000028B90000}"/>
    <cellStyle name="Normal 5 4 4 4 2 4" xfId="48300" xr:uid="{00000000-0005-0000-0000-000029B90000}"/>
    <cellStyle name="Normal 5 4 4 4 3" xfId="48301" xr:uid="{00000000-0005-0000-0000-00002AB90000}"/>
    <cellStyle name="Normal 5 4 4 4 3 2" xfId="48302" xr:uid="{00000000-0005-0000-0000-00002BB90000}"/>
    <cellStyle name="Normal 5 4 4 4 4" xfId="48303" xr:uid="{00000000-0005-0000-0000-00002CB90000}"/>
    <cellStyle name="Normal 5 4 4 4 4 2" xfId="48304" xr:uid="{00000000-0005-0000-0000-00002DB90000}"/>
    <cellStyle name="Normal 5 4 4 4 4 2 2" xfId="48305" xr:uid="{00000000-0005-0000-0000-00002EB90000}"/>
    <cellStyle name="Normal 5 4 4 4 4 3" xfId="48306" xr:uid="{00000000-0005-0000-0000-00002FB90000}"/>
    <cellStyle name="Normal 5 4 4 4 5" xfId="48307" xr:uid="{00000000-0005-0000-0000-000030B90000}"/>
    <cellStyle name="Normal 5 4 4 5" xfId="48308" xr:uid="{00000000-0005-0000-0000-000031B90000}"/>
    <cellStyle name="Normal 5 4 4 5 2" xfId="48309" xr:uid="{00000000-0005-0000-0000-000032B90000}"/>
    <cellStyle name="Normal 5 4 4 5 2 2" xfId="48310" xr:uid="{00000000-0005-0000-0000-000033B90000}"/>
    <cellStyle name="Normal 5 4 4 5 3" xfId="48311" xr:uid="{00000000-0005-0000-0000-000034B90000}"/>
    <cellStyle name="Normal 5 4 4 5 3 2" xfId="48312" xr:uid="{00000000-0005-0000-0000-000035B90000}"/>
    <cellStyle name="Normal 5 4 4 5 3 2 2" xfId="48313" xr:uid="{00000000-0005-0000-0000-000036B90000}"/>
    <cellStyle name="Normal 5 4 4 5 3 3" xfId="48314" xr:uid="{00000000-0005-0000-0000-000037B90000}"/>
    <cellStyle name="Normal 5 4 4 5 4" xfId="48315" xr:uid="{00000000-0005-0000-0000-000038B90000}"/>
    <cellStyle name="Normal 5 4 4 6" xfId="48316" xr:uid="{00000000-0005-0000-0000-000039B90000}"/>
    <cellStyle name="Normal 5 4 4 6 2" xfId="48317" xr:uid="{00000000-0005-0000-0000-00003AB90000}"/>
    <cellStyle name="Normal 5 4 4 6 2 2" xfId="48318" xr:uid="{00000000-0005-0000-0000-00003BB90000}"/>
    <cellStyle name="Normal 5 4 4 6 3" xfId="48319" xr:uid="{00000000-0005-0000-0000-00003CB90000}"/>
    <cellStyle name="Normal 5 4 4 6 3 2" xfId="48320" xr:uid="{00000000-0005-0000-0000-00003DB90000}"/>
    <cellStyle name="Normal 5 4 4 6 3 2 2" xfId="48321" xr:uid="{00000000-0005-0000-0000-00003EB90000}"/>
    <cellStyle name="Normal 5 4 4 6 3 3" xfId="48322" xr:uid="{00000000-0005-0000-0000-00003FB90000}"/>
    <cellStyle name="Normal 5 4 4 6 4" xfId="48323" xr:uid="{00000000-0005-0000-0000-000040B90000}"/>
    <cellStyle name="Normal 5 4 4 7" xfId="48324" xr:uid="{00000000-0005-0000-0000-000041B90000}"/>
    <cellStyle name="Normal 5 4 4 7 2" xfId="48325" xr:uid="{00000000-0005-0000-0000-000042B90000}"/>
    <cellStyle name="Normal 5 4 4 8" xfId="48326" xr:uid="{00000000-0005-0000-0000-000043B90000}"/>
    <cellStyle name="Normal 5 4 4 8 2" xfId="48327" xr:uid="{00000000-0005-0000-0000-000044B90000}"/>
    <cellStyle name="Normal 5 4 4 8 2 2" xfId="48328" xr:uid="{00000000-0005-0000-0000-000045B90000}"/>
    <cellStyle name="Normal 5 4 4 8 3" xfId="48329" xr:uid="{00000000-0005-0000-0000-000046B90000}"/>
    <cellStyle name="Normal 5 4 4 9" xfId="48330" xr:uid="{00000000-0005-0000-0000-000047B90000}"/>
    <cellStyle name="Normal 5 4 4 9 2" xfId="48331" xr:uid="{00000000-0005-0000-0000-000048B90000}"/>
    <cellStyle name="Normal 5 4 5" xfId="48332" xr:uid="{00000000-0005-0000-0000-000049B90000}"/>
    <cellStyle name="Normal 5 4 5 10" xfId="48333" xr:uid="{00000000-0005-0000-0000-00004AB90000}"/>
    <cellStyle name="Normal 5 4 5 11" xfId="48334" xr:uid="{00000000-0005-0000-0000-00004BB90000}"/>
    <cellStyle name="Normal 5 4 5 2" xfId="48335" xr:uid="{00000000-0005-0000-0000-00004CB90000}"/>
    <cellStyle name="Normal 5 4 5 2 10" xfId="48336" xr:uid="{00000000-0005-0000-0000-00004DB90000}"/>
    <cellStyle name="Normal 5 4 5 2 2" xfId="48337" xr:uid="{00000000-0005-0000-0000-00004EB90000}"/>
    <cellStyle name="Normal 5 4 5 2 2 2" xfId="48338" xr:uid="{00000000-0005-0000-0000-00004FB90000}"/>
    <cellStyle name="Normal 5 4 5 2 2 2 2" xfId="48339" xr:uid="{00000000-0005-0000-0000-000050B90000}"/>
    <cellStyle name="Normal 5 4 5 2 2 2 2 2" xfId="48340" xr:uid="{00000000-0005-0000-0000-000051B90000}"/>
    <cellStyle name="Normal 5 4 5 2 2 2 2 2 2" xfId="48341" xr:uid="{00000000-0005-0000-0000-000052B90000}"/>
    <cellStyle name="Normal 5 4 5 2 2 2 2 3" xfId="48342" xr:uid="{00000000-0005-0000-0000-000053B90000}"/>
    <cellStyle name="Normal 5 4 5 2 2 2 2 3 2" xfId="48343" xr:uid="{00000000-0005-0000-0000-000054B90000}"/>
    <cellStyle name="Normal 5 4 5 2 2 2 2 3 2 2" xfId="48344" xr:uid="{00000000-0005-0000-0000-000055B90000}"/>
    <cellStyle name="Normal 5 4 5 2 2 2 2 3 3" xfId="48345" xr:uid="{00000000-0005-0000-0000-000056B90000}"/>
    <cellStyle name="Normal 5 4 5 2 2 2 2 4" xfId="48346" xr:uid="{00000000-0005-0000-0000-000057B90000}"/>
    <cellStyle name="Normal 5 4 5 2 2 2 3" xfId="48347" xr:uid="{00000000-0005-0000-0000-000058B90000}"/>
    <cellStyle name="Normal 5 4 5 2 2 2 3 2" xfId="48348" xr:uid="{00000000-0005-0000-0000-000059B90000}"/>
    <cellStyle name="Normal 5 4 5 2 2 2 4" xfId="48349" xr:uid="{00000000-0005-0000-0000-00005AB90000}"/>
    <cellStyle name="Normal 5 4 5 2 2 2 4 2" xfId="48350" xr:uid="{00000000-0005-0000-0000-00005BB90000}"/>
    <cellStyle name="Normal 5 4 5 2 2 2 4 2 2" xfId="48351" xr:uid="{00000000-0005-0000-0000-00005CB90000}"/>
    <cellStyle name="Normal 5 4 5 2 2 2 4 3" xfId="48352" xr:uid="{00000000-0005-0000-0000-00005DB90000}"/>
    <cellStyle name="Normal 5 4 5 2 2 2 5" xfId="48353" xr:uid="{00000000-0005-0000-0000-00005EB90000}"/>
    <cellStyle name="Normal 5 4 5 2 2 3" xfId="48354" xr:uid="{00000000-0005-0000-0000-00005FB90000}"/>
    <cellStyle name="Normal 5 4 5 2 2 3 2" xfId="48355" xr:uid="{00000000-0005-0000-0000-000060B90000}"/>
    <cellStyle name="Normal 5 4 5 2 2 3 2 2" xfId="48356" xr:uid="{00000000-0005-0000-0000-000061B90000}"/>
    <cellStyle name="Normal 5 4 5 2 2 3 3" xfId="48357" xr:uid="{00000000-0005-0000-0000-000062B90000}"/>
    <cellStyle name="Normal 5 4 5 2 2 3 3 2" xfId="48358" xr:uid="{00000000-0005-0000-0000-000063B90000}"/>
    <cellStyle name="Normal 5 4 5 2 2 3 3 2 2" xfId="48359" xr:uid="{00000000-0005-0000-0000-000064B90000}"/>
    <cellStyle name="Normal 5 4 5 2 2 3 3 3" xfId="48360" xr:uid="{00000000-0005-0000-0000-000065B90000}"/>
    <cellStyle name="Normal 5 4 5 2 2 3 4" xfId="48361" xr:uid="{00000000-0005-0000-0000-000066B90000}"/>
    <cellStyle name="Normal 5 4 5 2 2 4" xfId="48362" xr:uid="{00000000-0005-0000-0000-000067B90000}"/>
    <cellStyle name="Normal 5 4 5 2 2 4 2" xfId="48363" xr:uid="{00000000-0005-0000-0000-000068B90000}"/>
    <cellStyle name="Normal 5 4 5 2 2 4 2 2" xfId="48364" xr:uid="{00000000-0005-0000-0000-000069B90000}"/>
    <cellStyle name="Normal 5 4 5 2 2 4 3" xfId="48365" xr:uid="{00000000-0005-0000-0000-00006AB90000}"/>
    <cellStyle name="Normal 5 4 5 2 2 4 3 2" xfId="48366" xr:uid="{00000000-0005-0000-0000-00006BB90000}"/>
    <cellStyle name="Normal 5 4 5 2 2 4 3 2 2" xfId="48367" xr:uid="{00000000-0005-0000-0000-00006CB90000}"/>
    <cellStyle name="Normal 5 4 5 2 2 4 3 3" xfId="48368" xr:uid="{00000000-0005-0000-0000-00006DB90000}"/>
    <cellStyle name="Normal 5 4 5 2 2 4 4" xfId="48369" xr:uid="{00000000-0005-0000-0000-00006EB90000}"/>
    <cellStyle name="Normal 5 4 5 2 2 5" xfId="48370" xr:uid="{00000000-0005-0000-0000-00006FB90000}"/>
    <cellStyle name="Normal 5 4 5 2 2 5 2" xfId="48371" xr:uid="{00000000-0005-0000-0000-000070B90000}"/>
    <cellStyle name="Normal 5 4 5 2 2 6" xfId="48372" xr:uid="{00000000-0005-0000-0000-000071B90000}"/>
    <cellStyle name="Normal 5 4 5 2 2 6 2" xfId="48373" xr:uid="{00000000-0005-0000-0000-000072B90000}"/>
    <cellStyle name="Normal 5 4 5 2 2 6 2 2" xfId="48374" xr:uid="{00000000-0005-0000-0000-000073B90000}"/>
    <cellStyle name="Normal 5 4 5 2 2 6 3" xfId="48375" xr:uid="{00000000-0005-0000-0000-000074B90000}"/>
    <cellStyle name="Normal 5 4 5 2 2 7" xfId="48376" xr:uid="{00000000-0005-0000-0000-000075B90000}"/>
    <cellStyle name="Normal 5 4 5 2 2 7 2" xfId="48377" xr:uid="{00000000-0005-0000-0000-000076B90000}"/>
    <cellStyle name="Normal 5 4 5 2 2 8" xfId="48378" xr:uid="{00000000-0005-0000-0000-000077B90000}"/>
    <cellStyle name="Normal 5 4 5 2 3" xfId="48379" xr:uid="{00000000-0005-0000-0000-000078B90000}"/>
    <cellStyle name="Normal 5 4 5 2 3 2" xfId="48380" xr:uid="{00000000-0005-0000-0000-000079B90000}"/>
    <cellStyle name="Normal 5 4 5 2 3 2 2" xfId="48381" xr:uid="{00000000-0005-0000-0000-00007AB90000}"/>
    <cellStyle name="Normal 5 4 5 2 3 2 2 2" xfId="48382" xr:uid="{00000000-0005-0000-0000-00007BB90000}"/>
    <cellStyle name="Normal 5 4 5 2 3 2 3" xfId="48383" xr:uid="{00000000-0005-0000-0000-00007CB90000}"/>
    <cellStyle name="Normal 5 4 5 2 3 2 3 2" xfId="48384" xr:uid="{00000000-0005-0000-0000-00007DB90000}"/>
    <cellStyle name="Normal 5 4 5 2 3 2 3 2 2" xfId="48385" xr:uid="{00000000-0005-0000-0000-00007EB90000}"/>
    <cellStyle name="Normal 5 4 5 2 3 2 3 3" xfId="48386" xr:uid="{00000000-0005-0000-0000-00007FB90000}"/>
    <cellStyle name="Normal 5 4 5 2 3 2 4" xfId="48387" xr:uid="{00000000-0005-0000-0000-000080B90000}"/>
    <cellStyle name="Normal 5 4 5 2 3 3" xfId="48388" xr:uid="{00000000-0005-0000-0000-000081B90000}"/>
    <cellStyle name="Normal 5 4 5 2 3 3 2" xfId="48389" xr:uid="{00000000-0005-0000-0000-000082B90000}"/>
    <cellStyle name="Normal 5 4 5 2 3 4" xfId="48390" xr:uid="{00000000-0005-0000-0000-000083B90000}"/>
    <cellStyle name="Normal 5 4 5 2 3 4 2" xfId="48391" xr:uid="{00000000-0005-0000-0000-000084B90000}"/>
    <cellStyle name="Normal 5 4 5 2 3 4 2 2" xfId="48392" xr:uid="{00000000-0005-0000-0000-000085B90000}"/>
    <cellStyle name="Normal 5 4 5 2 3 4 3" xfId="48393" xr:uid="{00000000-0005-0000-0000-000086B90000}"/>
    <cellStyle name="Normal 5 4 5 2 3 5" xfId="48394" xr:uid="{00000000-0005-0000-0000-000087B90000}"/>
    <cellStyle name="Normal 5 4 5 2 4" xfId="48395" xr:uid="{00000000-0005-0000-0000-000088B90000}"/>
    <cellStyle name="Normal 5 4 5 2 4 2" xfId="48396" xr:uid="{00000000-0005-0000-0000-000089B90000}"/>
    <cellStyle name="Normal 5 4 5 2 4 2 2" xfId="48397" xr:uid="{00000000-0005-0000-0000-00008AB90000}"/>
    <cellStyle name="Normal 5 4 5 2 4 3" xfId="48398" xr:uid="{00000000-0005-0000-0000-00008BB90000}"/>
    <cellStyle name="Normal 5 4 5 2 4 3 2" xfId="48399" xr:uid="{00000000-0005-0000-0000-00008CB90000}"/>
    <cellStyle name="Normal 5 4 5 2 4 3 2 2" xfId="48400" xr:uid="{00000000-0005-0000-0000-00008DB90000}"/>
    <cellStyle name="Normal 5 4 5 2 4 3 3" xfId="48401" xr:uid="{00000000-0005-0000-0000-00008EB90000}"/>
    <cellStyle name="Normal 5 4 5 2 4 4" xfId="48402" xr:uid="{00000000-0005-0000-0000-00008FB90000}"/>
    <cellStyle name="Normal 5 4 5 2 5" xfId="48403" xr:uid="{00000000-0005-0000-0000-000090B90000}"/>
    <cellStyle name="Normal 5 4 5 2 5 2" xfId="48404" xr:uid="{00000000-0005-0000-0000-000091B90000}"/>
    <cellStyle name="Normal 5 4 5 2 5 2 2" xfId="48405" xr:uid="{00000000-0005-0000-0000-000092B90000}"/>
    <cellStyle name="Normal 5 4 5 2 5 3" xfId="48406" xr:uid="{00000000-0005-0000-0000-000093B90000}"/>
    <cellStyle name="Normal 5 4 5 2 5 3 2" xfId="48407" xr:uid="{00000000-0005-0000-0000-000094B90000}"/>
    <cellStyle name="Normal 5 4 5 2 5 3 2 2" xfId="48408" xr:uid="{00000000-0005-0000-0000-000095B90000}"/>
    <cellStyle name="Normal 5 4 5 2 5 3 3" xfId="48409" xr:uid="{00000000-0005-0000-0000-000096B90000}"/>
    <cellStyle name="Normal 5 4 5 2 5 4" xfId="48410" xr:uid="{00000000-0005-0000-0000-000097B90000}"/>
    <cellStyle name="Normal 5 4 5 2 6" xfId="48411" xr:uid="{00000000-0005-0000-0000-000098B90000}"/>
    <cellStyle name="Normal 5 4 5 2 6 2" xfId="48412" xr:uid="{00000000-0005-0000-0000-000099B90000}"/>
    <cellStyle name="Normal 5 4 5 2 7" xfId="48413" xr:uid="{00000000-0005-0000-0000-00009AB90000}"/>
    <cellStyle name="Normal 5 4 5 2 7 2" xfId="48414" xr:uid="{00000000-0005-0000-0000-00009BB90000}"/>
    <cellStyle name="Normal 5 4 5 2 7 2 2" xfId="48415" xr:uid="{00000000-0005-0000-0000-00009CB90000}"/>
    <cellStyle name="Normal 5 4 5 2 7 3" xfId="48416" xr:uid="{00000000-0005-0000-0000-00009DB90000}"/>
    <cellStyle name="Normal 5 4 5 2 8" xfId="48417" xr:uid="{00000000-0005-0000-0000-00009EB90000}"/>
    <cellStyle name="Normal 5 4 5 2 8 2" xfId="48418" xr:uid="{00000000-0005-0000-0000-00009FB90000}"/>
    <cellStyle name="Normal 5 4 5 2 9" xfId="48419" xr:uid="{00000000-0005-0000-0000-0000A0B90000}"/>
    <cellStyle name="Normal 5 4 5 3" xfId="48420" xr:uid="{00000000-0005-0000-0000-0000A1B90000}"/>
    <cellStyle name="Normal 5 4 5 3 2" xfId="48421" xr:uid="{00000000-0005-0000-0000-0000A2B90000}"/>
    <cellStyle name="Normal 5 4 5 3 2 2" xfId="48422" xr:uid="{00000000-0005-0000-0000-0000A3B90000}"/>
    <cellStyle name="Normal 5 4 5 3 2 2 2" xfId="48423" xr:uid="{00000000-0005-0000-0000-0000A4B90000}"/>
    <cellStyle name="Normal 5 4 5 3 2 2 2 2" xfId="48424" xr:uid="{00000000-0005-0000-0000-0000A5B90000}"/>
    <cellStyle name="Normal 5 4 5 3 2 2 3" xfId="48425" xr:uid="{00000000-0005-0000-0000-0000A6B90000}"/>
    <cellStyle name="Normal 5 4 5 3 2 2 3 2" xfId="48426" xr:uid="{00000000-0005-0000-0000-0000A7B90000}"/>
    <cellStyle name="Normal 5 4 5 3 2 2 3 2 2" xfId="48427" xr:uid="{00000000-0005-0000-0000-0000A8B90000}"/>
    <cellStyle name="Normal 5 4 5 3 2 2 3 3" xfId="48428" xr:uid="{00000000-0005-0000-0000-0000A9B90000}"/>
    <cellStyle name="Normal 5 4 5 3 2 2 4" xfId="48429" xr:uid="{00000000-0005-0000-0000-0000AAB90000}"/>
    <cellStyle name="Normal 5 4 5 3 2 3" xfId="48430" xr:uid="{00000000-0005-0000-0000-0000ABB90000}"/>
    <cellStyle name="Normal 5 4 5 3 2 3 2" xfId="48431" xr:uid="{00000000-0005-0000-0000-0000ACB90000}"/>
    <cellStyle name="Normal 5 4 5 3 2 4" xfId="48432" xr:uid="{00000000-0005-0000-0000-0000ADB90000}"/>
    <cellStyle name="Normal 5 4 5 3 2 4 2" xfId="48433" xr:uid="{00000000-0005-0000-0000-0000AEB90000}"/>
    <cellStyle name="Normal 5 4 5 3 2 4 2 2" xfId="48434" xr:uid="{00000000-0005-0000-0000-0000AFB90000}"/>
    <cellStyle name="Normal 5 4 5 3 2 4 3" xfId="48435" xr:uid="{00000000-0005-0000-0000-0000B0B90000}"/>
    <cellStyle name="Normal 5 4 5 3 2 5" xfId="48436" xr:uid="{00000000-0005-0000-0000-0000B1B90000}"/>
    <cellStyle name="Normal 5 4 5 3 3" xfId="48437" xr:uid="{00000000-0005-0000-0000-0000B2B90000}"/>
    <cellStyle name="Normal 5 4 5 3 3 2" xfId="48438" xr:uid="{00000000-0005-0000-0000-0000B3B90000}"/>
    <cellStyle name="Normal 5 4 5 3 3 2 2" xfId="48439" xr:uid="{00000000-0005-0000-0000-0000B4B90000}"/>
    <cellStyle name="Normal 5 4 5 3 3 3" xfId="48440" xr:uid="{00000000-0005-0000-0000-0000B5B90000}"/>
    <cellStyle name="Normal 5 4 5 3 3 3 2" xfId="48441" xr:uid="{00000000-0005-0000-0000-0000B6B90000}"/>
    <cellStyle name="Normal 5 4 5 3 3 3 2 2" xfId="48442" xr:uid="{00000000-0005-0000-0000-0000B7B90000}"/>
    <cellStyle name="Normal 5 4 5 3 3 3 3" xfId="48443" xr:uid="{00000000-0005-0000-0000-0000B8B90000}"/>
    <cellStyle name="Normal 5 4 5 3 3 4" xfId="48444" xr:uid="{00000000-0005-0000-0000-0000B9B90000}"/>
    <cellStyle name="Normal 5 4 5 3 4" xfId="48445" xr:uid="{00000000-0005-0000-0000-0000BAB90000}"/>
    <cellStyle name="Normal 5 4 5 3 4 2" xfId="48446" xr:uid="{00000000-0005-0000-0000-0000BBB90000}"/>
    <cellStyle name="Normal 5 4 5 3 4 2 2" xfId="48447" xr:uid="{00000000-0005-0000-0000-0000BCB90000}"/>
    <cellStyle name="Normal 5 4 5 3 4 3" xfId="48448" xr:uid="{00000000-0005-0000-0000-0000BDB90000}"/>
    <cellStyle name="Normal 5 4 5 3 4 3 2" xfId="48449" xr:uid="{00000000-0005-0000-0000-0000BEB90000}"/>
    <cellStyle name="Normal 5 4 5 3 4 3 2 2" xfId="48450" xr:uid="{00000000-0005-0000-0000-0000BFB90000}"/>
    <cellStyle name="Normal 5 4 5 3 4 3 3" xfId="48451" xr:uid="{00000000-0005-0000-0000-0000C0B90000}"/>
    <cellStyle name="Normal 5 4 5 3 4 4" xfId="48452" xr:uid="{00000000-0005-0000-0000-0000C1B90000}"/>
    <cellStyle name="Normal 5 4 5 3 5" xfId="48453" xr:uid="{00000000-0005-0000-0000-0000C2B90000}"/>
    <cellStyle name="Normal 5 4 5 3 5 2" xfId="48454" xr:uid="{00000000-0005-0000-0000-0000C3B90000}"/>
    <cellStyle name="Normal 5 4 5 3 6" xfId="48455" xr:uid="{00000000-0005-0000-0000-0000C4B90000}"/>
    <cellStyle name="Normal 5 4 5 3 6 2" xfId="48456" xr:uid="{00000000-0005-0000-0000-0000C5B90000}"/>
    <cellStyle name="Normal 5 4 5 3 6 2 2" xfId="48457" xr:uid="{00000000-0005-0000-0000-0000C6B90000}"/>
    <cellStyle name="Normal 5 4 5 3 6 3" xfId="48458" xr:uid="{00000000-0005-0000-0000-0000C7B90000}"/>
    <cellStyle name="Normal 5 4 5 3 7" xfId="48459" xr:uid="{00000000-0005-0000-0000-0000C8B90000}"/>
    <cellStyle name="Normal 5 4 5 3 7 2" xfId="48460" xr:uid="{00000000-0005-0000-0000-0000C9B90000}"/>
    <cellStyle name="Normal 5 4 5 3 8" xfId="48461" xr:uid="{00000000-0005-0000-0000-0000CAB90000}"/>
    <cellStyle name="Normal 5 4 5 4" xfId="48462" xr:uid="{00000000-0005-0000-0000-0000CBB90000}"/>
    <cellStyle name="Normal 5 4 5 4 2" xfId="48463" xr:uid="{00000000-0005-0000-0000-0000CCB90000}"/>
    <cellStyle name="Normal 5 4 5 4 2 2" xfId="48464" xr:uid="{00000000-0005-0000-0000-0000CDB90000}"/>
    <cellStyle name="Normal 5 4 5 4 2 2 2" xfId="48465" xr:uid="{00000000-0005-0000-0000-0000CEB90000}"/>
    <cellStyle name="Normal 5 4 5 4 2 3" xfId="48466" xr:uid="{00000000-0005-0000-0000-0000CFB90000}"/>
    <cellStyle name="Normal 5 4 5 4 2 3 2" xfId="48467" xr:uid="{00000000-0005-0000-0000-0000D0B90000}"/>
    <cellStyle name="Normal 5 4 5 4 2 3 2 2" xfId="48468" xr:uid="{00000000-0005-0000-0000-0000D1B90000}"/>
    <cellStyle name="Normal 5 4 5 4 2 3 3" xfId="48469" xr:uid="{00000000-0005-0000-0000-0000D2B90000}"/>
    <cellStyle name="Normal 5 4 5 4 2 4" xfId="48470" xr:uid="{00000000-0005-0000-0000-0000D3B90000}"/>
    <cellStyle name="Normal 5 4 5 4 3" xfId="48471" xr:uid="{00000000-0005-0000-0000-0000D4B90000}"/>
    <cellStyle name="Normal 5 4 5 4 3 2" xfId="48472" xr:uid="{00000000-0005-0000-0000-0000D5B90000}"/>
    <cellStyle name="Normal 5 4 5 4 4" xfId="48473" xr:uid="{00000000-0005-0000-0000-0000D6B90000}"/>
    <cellStyle name="Normal 5 4 5 4 4 2" xfId="48474" xr:uid="{00000000-0005-0000-0000-0000D7B90000}"/>
    <cellStyle name="Normal 5 4 5 4 4 2 2" xfId="48475" xr:uid="{00000000-0005-0000-0000-0000D8B90000}"/>
    <cellStyle name="Normal 5 4 5 4 4 3" xfId="48476" xr:uid="{00000000-0005-0000-0000-0000D9B90000}"/>
    <cellStyle name="Normal 5 4 5 4 5" xfId="48477" xr:uid="{00000000-0005-0000-0000-0000DAB90000}"/>
    <cellStyle name="Normal 5 4 5 5" xfId="48478" xr:uid="{00000000-0005-0000-0000-0000DBB90000}"/>
    <cellStyle name="Normal 5 4 5 5 2" xfId="48479" xr:uid="{00000000-0005-0000-0000-0000DCB90000}"/>
    <cellStyle name="Normal 5 4 5 5 2 2" xfId="48480" xr:uid="{00000000-0005-0000-0000-0000DDB90000}"/>
    <cellStyle name="Normal 5 4 5 5 3" xfId="48481" xr:uid="{00000000-0005-0000-0000-0000DEB90000}"/>
    <cellStyle name="Normal 5 4 5 5 3 2" xfId="48482" xr:uid="{00000000-0005-0000-0000-0000DFB90000}"/>
    <cellStyle name="Normal 5 4 5 5 3 2 2" xfId="48483" xr:uid="{00000000-0005-0000-0000-0000E0B90000}"/>
    <cellStyle name="Normal 5 4 5 5 3 3" xfId="48484" xr:uid="{00000000-0005-0000-0000-0000E1B90000}"/>
    <cellStyle name="Normal 5 4 5 5 4" xfId="48485" xr:uid="{00000000-0005-0000-0000-0000E2B90000}"/>
    <cellStyle name="Normal 5 4 5 6" xfId="48486" xr:uid="{00000000-0005-0000-0000-0000E3B90000}"/>
    <cellStyle name="Normal 5 4 5 6 2" xfId="48487" xr:uid="{00000000-0005-0000-0000-0000E4B90000}"/>
    <cellStyle name="Normal 5 4 5 6 2 2" xfId="48488" xr:uid="{00000000-0005-0000-0000-0000E5B90000}"/>
    <cellStyle name="Normal 5 4 5 6 3" xfId="48489" xr:uid="{00000000-0005-0000-0000-0000E6B90000}"/>
    <cellStyle name="Normal 5 4 5 6 3 2" xfId="48490" xr:uid="{00000000-0005-0000-0000-0000E7B90000}"/>
    <cellStyle name="Normal 5 4 5 6 3 2 2" xfId="48491" xr:uid="{00000000-0005-0000-0000-0000E8B90000}"/>
    <cellStyle name="Normal 5 4 5 6 3 3" xfId="48492" xr:uid="{00000000-0005-0000-0000-0000E9B90000}"/>
    <cellStyle name="Normal 5 4 5 6 4" xfId="48493" xr:uid="{00000000-0005-0000-0000-0000EAB90000}"/>
    <cellStyle name="Normal 5 4 5 7" xfId="48494" xr:uid="{00000000-0005-0000-0000-0000EBB90000}"/>
    <cellStyle name="Normal 5 4 5 7 2" xfId="48495" xr:uid="{00000000-0005-0000-0000-0000ECB90000}"/>
    <cellStyle name="Normal 5 4 5 8" xfId="48496" xr:uid="{00000000-0005-0000-0000-0000EDB90000}"/>
    <cellStyle name="Normal 5 4 5 8 2" xfId="48497" xr:uid="{00000000-0005-0000-0000-0000EEB90000}"/>
    <cellStyle name="Normal 5 4 5 8 2 2" xfId="48498" xr:uid="{00000000-0005-0000-0000-0000EFB90000}"/>
    <cellStyle name="Normal 5 4 5 8 3" xfId="48499" xr:uid="{00000000-0005-0000-0000-0000F0B90000}"/>
    <cellStyle name="Normal 5 4 5 9" xfId="48500" xr:uid="{00000000-0005-0000-0000-0000F1B90000}"/>
    <cellStyle name="Normal 5 4 5 9 2" xfId="48501" xr:uid="{00000000-0005-0000-0000-0000F2B90000}"/>
    <cellStyle name="Normal 5 4 6" xfId="48502" xr:uid="{00000000-0005-0000-0000-0000F3B90000}"/>
    <cellStyle name="Normal 5 4 6 10" xfId="48503" xr:uid="{00000000-0005-0000-0000-0000F4B90000}"/>
    <cellStyle name="Normal 5 4 6 2" xfId="48504" xr:uid="{00000000-0005-0000-0000-0000F5B90000}"/>
    <cellStyle name="Normal 5 4 6 2 2" xfId="48505" xr:uid="{00000000-0005-0000-0000-0000F6B90000}"/>
    <cellStyle name="Normal 5 4 6 2 2 2" xfId="48506" xr:uid="{00000000-0005-0000-0000-0000F7B90000}"/>
    <cellStyle name="Normal 5 4 6 2 2 2 2" xfId="48507" xr:uid="{00000000-0005-0000-0000-0000F8B90000}"/>
    <cellStyle name="Normal 5 4 6 2 2 2 2 2" xfId="48508" xr:uid="{00000000-0005-0000-0000-0000F9B90000}"/>
    <cellStyle name="Normal 5 4 6 2 2 2 3" xfId="48509" xr:uid="{00000000-0005-0000-0000-0000FAB90000}"/>
    <cellStyle name="Normal 5 4 6 2 2 2 3 2" xfId="48510" xr:uid="{00000000-0005-0000-0000-0000FBB90000}"/>
    <cellStyle name="Normal 5 4 6 2 2 2 3 2 2" xfId="48511" xr:uid="{00000000-0005-0000-0000-0000FCB90000}"/>
    <cellStyle name="Normal 5 4 6 2 2 2 3 3" xfId="48512" xr:uid="{00000000-0005-0000-0000-0000FDB90000}"/>
    <cellStyle name="Normal 5 4 6 2 2 2 4" xfId="48513" xr:uid="{00000000-0005-0000-0000-0000FEB90000}"/>
    <cellStyle name="Normal 5 4 6 2 2 3" xfId="48514" xr:uid="{00000000-0005-0000-0000-0000FFB90000}"/>
    <cellStyle name="Normal 5 4 6 2 2 3 2" xfId="48515" xr:uid="{00000000-0005-0000-0000-000000BA0000}"/>
    <cellStyle name="Normal 5 4 6 2 2 4" xfId="48516" xr:uid="{00000000-0005-0000-0000-000001BA0000}"/>
    <cellStyle name="Normal 5 4 6 2 2 4 2" xfId="48517" xr:uid="{00000000-0005-0000-0000-000002BA0000}"/>
    <cellStyle name="Normal 5 4 6 2 2 4 2 2" xfId="48518" xr:uid="{00000000-0005-0000-0000-000003BA0000}"/>
    <cellStyle name="Normal 5 4 6 2 2 4 3" xfId="48519" xr:uid="{00000000-0005-0000-0000-000004BA0000}"/>
    <cellStyle name="Normal 5 4 6 2 2 5" xfId="48520" xr:uid="{00000000-0005-0000-0000-000005BA0000}"/>
    <cellStyle name="Normal 5 4 6 2 3" xfId="48521" xr:uid="{00000000-0005-0000-0000-000006BA0000}"/>
    <cellStyle name="Normal 5 4 6 2 3 2" xfId="48522" xr:uid="{00000000-0005-0000-0000-000007BA0000}"/>
    <cellStyle name="Normal 5 4 6 2 3 2 2" xfId="48523" xr:uid="{00000000-0005-0000-0000-000008BA0000}"/>
    <cellStyle name="Normal 5 4 6 2 3 3" xfId="48524" xr:uid="{00000000-0005-0000-0000-000009BA0000}"/>
    <cellStyle name="Normal 5 4 6 2 3 3 2" xfId="48525" xr:uid="{00000000-0005-0000-0000-00000ABA0000}"/>
    <cellStyle name="Normal 5 4 6 2 3 3 2 2" xfId="48526" xr:uid="{00000000-0005-0000-0000-00000BBA0000}"/>
    <cellStyle name="Normal 5 4 6 2 3 3 3" xfId="48527" xr:uid="{00000000-0005-0000-0000-00000CBA0000}"/>
    <cellStyle name="Normal 5 4 6 2 3 4" xfId="48528" xr:uid="{00000000-0005-0000-0000-00000DBA0000}"/>
    <cellStyle name="Normal 5 4 6 2 4" xfId="48529" xr:uid="{00000000-0005-0000-0000-00000EBA0000}"/>
    <cellStyle name="Normal 5 4 6 2 4 2" xfId="48530" xr:uid="{00000000-0005-0000-0000-00000FBA0000}"/>
    <cellStyle name="Normal 5 4 6 2 4 2 2" xfId="48531" xr:uid="{00000000-0005-0000-0000-000010BA0000}"/>
    <cellStyle name="Normal 5 4 6 2 4 3" xfId="48532" xr:uid="{00000000-0005-0000-0000-000011BA0000}"/>
    <cellStyle name="Normal 5 4 6 2 4 3 2" xfId="48533" xr:uid="{00000000-0005-0000-0000-000012BA0000}"/>
    <cellStyle name="Normal 5 4 6 2 4 3 2 2" xfId="48534" xr:uid="{00000000-0005-0000-0000-000013BA0000}"/>
    <cellStyle name="Normal 5 4 6 2 4 3 3" xfId="48535" xr:uid="{00000000-0005-0000-0000-000014BA0000}"/>
    <cellStyle name="Normal 5 4 6 2 4 4" xfId="48536" xr:uid="{00000000-0005-0000-0000-000015BA0000}"/>
    <cellStyle name="Normal 5 4 6 2 5" xfId="48537" xr:uid="{00000000-0005-0000-0000-000016BA0000}"/>
    <cellStyle name="Normal 5 4 6 2 5 2" xfId="48538" xr:uid="{00000000-0005-0000-0000-000017BA0000}"/>
    <cellStyle name="Normal 5 4 6 2 6" xfId="48539" xr:uid="{00000000-0005-0000-0000-000018BA0000}"/>
    <cellStyle name="Normal 5 4 6 2 6 2" xfId="48540" xr:uid="{00000000-0005-0000-0000-000019BA0000}"/>
    <cellStyle name="Normal 5 4 6 2 6 2 2" xfId="48541" xr:uid="{00000000-0005-0000-0000-00001ABA0000}"/>
    <cellStyle name="Normal 5 4 6 2 6 3" xfId="48542" xr:uid="{00000000-0005-0000-0000-00001BBA0000}"/>
    <cellStyle name="Normal 5 4 6 2 7" xfId="48543" xr:uid="{00000000-0005-0000-0000-00001CBA0000}"/>
    <cellStyle name="Normal 5 4 6 2 7 2" xfId="48544" xr:uid="{00000000-0005-0000-0000-00001DBA0000}"/>
    <cellStyle name="Normal 5 4 6 2 8" xfId="48545" xr:uid="{00000000-0005-0000-0000-00001EBA0000}"/>
    <cellStyle name="Normal 5 4 6 3" xfId="48546" xr:uid="{00000000-0005-0000-0000-00001FBA0000}"/>
    <cellStyle name="Normal 5 4 6 3 2" xfId="48547" xr:uid="{00000000-0005-0000-0000-000020BA0000}"/>
    <cellStyle name="Normal 5 4 6 3 2 2" xfId="48548" xr:uid="{00000000-0005-0000-0000-000021BA0000}"/>
    <cellStyle name="Normal 5 4 6 3 2 2 2" xfId="48549" xr:uid="{00000000-0005-0000-0000-000022BA0000}"/>
    <cellStyle name="Normal 5 4 6 3 2 3" xfId="48550" xr:uid="{00000000-0005-0000-0000-000023BA0000}"/>
    <cellStyle name="Normal 5 4 6 3 2 3 2" xfId="48551" xr:uid="{00000000-0005-0000-0000-000024BA0000}"/>
    <cellStyle name="Normal 5 4 6 3 2 3 2 2" xfId="48552" xr:uid="{00000000-0005-0000-0000-000025BA0000}"/>
    <cellStyle name="Normal 5 4 6 3 2 3 3" xfId="48553" xr:uid="{00000000-0005-0000-0000-000026BA0000}"/>
    <cellStyle name="Normal 5 4 6 3 2 4" xfId="48554" xr:uid="{00000000-0005-0000-0000-000027BA0000}"/>
    <cellStyle name="Normal 5 4 6 3 3" xfId="48555" xr:uid="{00000000-0005-0000-0000-000028BA0000}"/>
    <cellStyle name="Normal 5 4 6 3 3 2" xfId="48556" xr:uid="{00000000-0005-0000-0000-000029BA0000}"/>
    <cellStyle name="Normal 5 4 6 3 4" xfId="48557" xr:uid="{00000000-0005-0000-0000-00002ABA0000}"/>
    <cellStyle name="Normal 5 4 6 3 4 2" xfId="48558" xr:uid="{00000000-0005-0000-0000-00002BBA0000}"/>
    <cellStyle name="Normal 5 4 6 3 4 2 2" xfId="48559" xr:uid="{00000000-0005-0000-0000-00002CBA0000}"/>
    <cellStyle name="Normal 5 4 6 3 4 3" xfId="48560" xr:uid="{00000000-0005-0000-0000-00002DBA0000}"/>
    <cellStyle name="Normal 5 4 6 3 5" xfId="48561" xr:uid="{00000000-0005-0000-0000-00002EBA0000}"/>
    <cellStyle name="Normal 5 4 6 4" xfId="48562" xr:uid="{00000000-0005-0000-0000-00002FBA0000}"/>
    <cellStyle name="Normal 5 4 6 4 2" xfId="48563" xr:uid="{00000000-0005-0000-0000-000030BA0000}"/>
    <cellStyle name="Normal 5 4 6 4 2 2" xfId="48564" xr:uid="{00000000-0005-0000-0000-000031BA0000}"/>
    <cellStyle name="Normal 5 4 6 4 3" xfId="48565" xr:uid="{00000000-0005-0000-0000-000032BA0000}"/>
    <cellStyle name="Normal 5 4 6 4 3 2" xfId="48566" xr:uid="{00000000-0005-0000-0000-000033BA0000}"/>
    <cellStyle name="Normal 5 4 6 4 3 2 2" xfId="48567" xr:uid="{00000000-0005-0000-0000-000034BA0000}"/>
    <cellStyle name="Normal 5 4 6 4 3 3" xfId="48568" xr:uid="{00000000-0005-0000-0000-000035BA0000}"/>
    <cellStyle name="Normal 5 4 6 4 4" xfId="48569" xr:uid="{00000000-0005-0000-0000-000036BA0000}"/>
    <cellStyle name="Normal 5 4 6 5" xfId="48570" xr:uid="{00000000-0005-0000-0000-000037BA0000}"/>
    <cellStyle name="Normal 5 4 6 5 2" xfId="48571" xr:uid="{00000000-0005-0000-0000-000038BA0000}"/>
    <cellStyle name="Normal 5 4 6 5 2 2" xfId="48572" xr:uid="{00000000-0005-0000-0000-000039BA0000}"/>
    <cellStyle name="Normal 5 4 6 5 3" xfId="48573" xr:uid="{00000000-0005-0000-0000-00003ABA0000}"/>
    <cellStyle name="Normal 5 4 6 5 3 2" xfId="48574" xr:uid="{00000000-0005-0000-0000-00003BBA0000}"/>
    <cellStyle name="Normal 5 4 6 5 3 2 2" xfId="48575" xr:uid="{00000000-0005-0000-0000-00003CBA0000}"/>
    <cellStyle name="Normal 5 4 6 5 3 3" xfId="48576" xr:uid="{00000000-0005-0000-0000-00003DBA0000}"/>
    <cellStyle name="Normal 5 4 6 5 4" xfId="48577" xr:uid="{00000000-0005-0000-0000-00003EBA0000}"/>
    <cellStyle name="Normal 5 4 6 6" xfId="48578" xr:uid="{00000000-0005-0000-0000-00003FBA0000}"/>
    <cellStyle name="Normal 5 4 6 6 2" xfId="48579" xr:uid="{00000000-0005-0000-0000-000040BA0000}"/>
    <cellStyle name="Normal 5 4 6 7" xfId="48580" xr:uid="{00000000-0005-0000-0000-000041BA0000}"/>
    <cellStyle name="Normal 5 4 6 7 2" xfId="48581" xr:uid="{00000000-0005-0000-0000-000042BA0000}"/>
    <cellStyle name="Normal 5 4 6 7 2 2" xfId="48582" xr:uid="{00000000-0005-0000-0000-000043BA0000}"/>
    <cellStyle name="Normal 5 4 6 7 3" xfId="48583" xr:uid="{00000000-0005-0000-0000-000044BA0000}"/>
    <cellStyle name="Normal 5 4 6 8" xfId="48584" xr:uid="{00000000-0005-0000-0000-000045BA0000}"/>
    <cellStyle name="Normal 5 4 6 8 2" xfId="48585" xr:uid="{00000000-0005-0000-0000-000046BA0000}"/>
    <cellStyle name="Normal 5 4 6 9" xfId="48586" xr:uid="{00000000-0005-0000-0000-000047BA0000}"/>
    <cellStyle name="Normal 5 4 7" xfId="48587" xr:uid="{00000000-0005-0000-0000-000048BA0000}"/>
    <cellStyle name="Normal 5 4 7 2" xfId="48588" xr:uid="{00000000-0005-0000-0000-000049BA0000}"/>
    <cellStyle name="Normal 5 4 7 2 2" xfId="48589" xr:uid="{00000000-0005-0000-0000-00004ABA0000}"/>
    <cellStyle name="Normal 5 4 7 2 2 2" xfId="48590" xr:uid="{00000000-0005-0000-0000-00004BBA0000}"/>
    <cellStyle name="Normal 5 4 7 2 2 2 2" xfId="48591" xr:uid="{00000000-0005-0000-0000-00004CBA0000}"/>
    <cellStyle name="Normal 5 4 7 2 2 3" xfId="48592" xr:uid="{00000000-0005-0000-0000-00004DBA0000}"/>
    <cellStyle name="Normal 5 4 7 2 2 3 2" xfId="48593" xr:uid="{00000000-0005-0000-0000-00004EBA0000}"/>
    <cellStyle name="Normal 5 4 7 2 2 3 2 2" xfId="48594" xr:uid="{00000000-0005-0000-0000-00004FBA0000}"/>
    <cellStyle name="Normal 5 4 7 2 2 3 3" xfId="48595" xr:uid="{00000000-0005-0000-0000-000050BA0000}"/>
    <cellStyle name="Normal 5 4 7 2 2 4" xfId="48596" xr:uid="{00000000-0005-0000-0000-000051BA0000}"/>
    <cellStyle name="Normal 5 4 7 2 3" xfId="48597" xr:uid="{00000000-0005-0000-0000-000052BA0000}"/>
    <cellStyle name="Normal 5 4 7 2 3 2" xfId="48598" xr:uid="{00000000-0005-0000-0000-000053BA0000}"/>
    <cellStyle name="Normal 5 4 7 2 4" xfId="48599" xr:uid="{00000000-0005-0000-0000-000054BA0000}"/>
    <cellStyle name="Normal 5 4 7 2 4 2" xfId="48600" xr:uid="{00000000-0005-0000-0000-000055BA0000}"/>
    <cellStyle name="Normal 5 4 7 2 4 2 2" xfId="48601" xr:uid="{00000000-0005-0000-0000-000056BA0000}"/>
    <cellStyle name="Normal 5 4 7 2 4 3" xfId="48602" xr:uid="{00000000-0005-0000-0000-000057BA0000}"/>
    <cellStyle name="Normal 5 4 7 2 5" xfId="48603" xr:uid="{00000000-0005-0000-0000-000058BA0000}"/>
    <cellStyle name="Normal 5 4 7 3" xfId="48604" xr:uid="{00000000-0005-0000-0000-000059BA0000}"/>
    <cellStyle name="Normal 5 4 7 3 2" xfId="48605" xr:uid="{00000000-0005-0000-0000-00005ABA0000}"/>
    <cellStyle name="Normal 5 4 7 3 2 2" xfId="48606" xr:uid="{00000000-0005-0000-0000-00005BBA0000}"/>
    <cellStyle name="Normal 5 4 7 3 3" xfId="48607" xr:uid="{00000000-0005-0000-0000-00005CBA0000}"/>
    <cellStyle name="Normal 5 4 7 3 3 2" xfId="48608" xr:uid="{00000000-0005-0000-0000-00005DBA0000}"/>
    <cellStyle name="Normal 5 4 7 3 3 2 2" xfId="48609" xr:uid="{00000000-0005-0000-0000-00005EBA0000}"/>
    <cellStyle name="Normal 5 4 7 3 3 3" xfId="48610" xr:uid="{00000000-0005-0000-0000-00005FBA0000}"/>
    <cellStyle name="Normal 5 4 7 3 4" xfId="48611" xr:uid="{00000000-0005-0000-0000-000060BA0000}"/>
    <cellStyle name="Normal 5 4 7 4" xfId="48612" xr:uid="{00000000-0005-0000-0000-000061BA0000}"/>
    <cellStyle name="Normal 5 4 7 4 2" xfId="48613" xr:uid="{00000000-0005-0000-0000-000062BA0000}"/>
    <cellStyle name="Normal 5 4 7 4 2 2" xfId="48614" xr:uid="{00000000-0005-0000-0000-000063BA0000}"/>
    <cellStyle name="Normal 5 4 7 4 3" xfId="48615" xr:uid="{00000000-0005-0000-0000-000064BA0000}"/>
    <cellStyle name="Normal 5 4 7 4 3 2" xfId="48616" xr:uid="{00000000-0005-0000-0000-000065BA0000}"/>
    <cellStyle name="Normal 5 4 7 4 3 2 2" xfId="48617" xr:uid="{00000000-0005-0000-0000-000066BA0000}"/>
    <cellStyle name="Normal 5 4 7 4 3 3" xfId="48618" xr:uid="{00000000-0005-0000-0000-000067BA0000}"/>
    <cellStyle name="Normal 5 4 7 4 4" xfId="48619" xr:uid="{00000000-0005-0000-0000-000068BA0000}"/>
    <cellStyle name="Normal 5 4 7 5" xfId="48620" xr:uid="{00000000-0005-0000-0000-000069BA0000}"/>
    <cellStyle name="Normal 5 4 7 5 2" xfId="48621" xr:uid="{00000000-0005-0000-0000-00006ABA0000}"/>
    <cellStyle name="Normal 5 4 7 6" xfId="48622" xr:uid="{00000000-0005-0000-0000-00006BBA0000}"/>
    <cellStyle name="Normal 5 4 7 6 2" xfId="48623" xr:uid="{00000000-0005-0000-0000-00006CBA0000}"/>
    <cellStyle name="Normal 5 4 7 6 2 2" xfId="48624" xr:uid="{00000000-0005-0000-0000-00006DBA0000}"/>
    <cellStyle name="Normal 5 4 7 6 3" xfId="48625" xr:uid="{00000000-0005-0000-0000-00006EBA0000}"/>
    <cellStyle name="Normal 5 4 7 7" xfId="48626" xr:uid="{00000000-0005-0000-0000-00006FBA0000}"/>
    <cellStyle name="Normal 5 4 7 7 2" xfId="48627" xr:uid="{00000000-0005-0000-0000-000070BA0000}"/>
    <cellStyle name="Normal 5 4 7 8" xfId="48628" xr:uid="{00000000-0005-0000-0000-000071BA0000}"/>
    <cellStyle name="Normal 5 4 8" xfId="48629" xr:uid="{00000000-0005-0000-0000-000072BA0000}"/>
    <cellStyle name="Normal 5 4 8 2" xfId="48630" xr:uid="{00000000-0005-0000-0000-000073BA0000}"/>
    <cellStyle name="Normal 5 4 8 2 2" xfId="48631" xr:uid="{00000000-0005-0000-0000-000074BA0000}"/>
    <cellStyle name="Normal 5 4 8 2 2 2" xfId="48632" xr:uid="{00000000-0005-0000-0000-000075BA0000}"/>
    <cellStyle name="Normal 5 4 8 2 2 2 2" xfId="48633" xr:uid="{00000000-0005-0000-0000-000076BA0000}"/>
    <cellStyle name="Normal 5 4 8 2 2 3" xfId="48634" xr:uid="{00000000-0005-0000-0000-000077BA0000}"/>
    <cellStyle name="Normal 5 4 8 2 2 3 2" xfId="48635" xr:uid="{00000000-0005-0000-0000-000078BA0000}"/>
    <cellStyle name="Normal 5 4 8 2 2 3 2 2" xfId="48636" xr:uid="{00000000-0005-0000-0000-000079BA0000}"/>
    <cellStyle name="Normal 5 4 8 2 2 3 3" xfId="48637" xr:uid="{00000000-0005-0000-0000-00007ABA0000}"/>
    <cellStyle name="Normal 5 4 8 2 2 4" xfId="48638" xr:uid="{00000000-0005-0000-0000-00007BBA0000}"/>
    <cellStyle name="Normal 5 4 8 2 3" xfId="48639" xr:uid="{00000000-0005-0000-0000-00007CBA0000}"/>
    <cellStyle name="Normal 5 4 8 2 3 2" xfId="48640" xr:uid="{00000000-0005-0000-0000-00007DBA0000}"/>
    <cellStyle name="Normal 5 4 8 2 4" xfId="48641" xr:uid="{00000000-0005-0000-0000-00007EBA0000}"/>
    <cellStyle name="Normal 5 4 8 2 4 2" xfId="48642" xr:uid="{00000000-0005-0000-0000-00007FBA0000}"/>
    <cellStyle name="Normal 5 4 8 2 4 2 2" xfId="48643" xr:uid="{00000000-0005-0000-0000-000080BA0000}"/>
    <cellStyle name="Normal 5 4 8 2 4 3" xfId="48644" xr:uid="{00000000-0005-0000-0000-000081BA0000}"/>
    <cellStyle name="Normal 5 4 8 2 5" xfId="48645" xr:uid="{00000000-0005-0000-0000-000082BA0000}"/>
    <cellStyle name="Normal 5 4 8 3" xfId="48646" xr:uid="{00000000-0005-0000-0000-000083BA0000}"/>
    <cellStyle name="Normal 5 4 8 3 2" xfId="48647" xr:uid="{00000000-0005-0000-0000-000084BA0000}"/>
    <cellStyle name="Normal 5 4 8 3 2 2" xfId="48648" xr:uid="{00000000-0005-0000-0000-000085BA0000}"/>
    <cellStyle name="Normal 5 4 8 3 3" xfId="48649" xr:uid="{00000000-0005-0000-0000-000086BA0000}"/>
    <cellStyle name="Normal 5 4 8 3 3 2" xfId="48650" xr:uid="{00000000-0005-0000-0000-000087BA0000}"/>
    <cellStyle name="Normal 5 4 8 3 3 2 2" xfId="48651" xr:uid="{00000000-0005-0000-0000-000088BA0000}"/>
    <cellStyle name="Normal 5 4 8 3 3 3" xfId="48652" xr:uid="{00000000-0005-0000-0000-000089BA0000}"/>
    <cellStyle name="Normal 5 4 8 3 4" xfId="48653" xr:uid="{00000000-0005-0000-0000-00008ABA0000}"/>
    <cellStyle name="Normal 5 4 8 4" xfId="48654" xr:uid="{00000000-0005-0000-0000-00008BBA0000}"/>
    <cellStyle name="Normal 5 4 8 4 2" xfId="48655" xr:uid="{00000000-0005-0000-0000-00008CBA0000}"/>
    <cellStyle name="Normal 5 4 8 4 2 2" xfId="48656" xr:uid="{00000000-0005-0000-0000-00008DBA0000}"/>
    <cellStyle name="Normal 5 4 8 4 3" xfId="48657" xr:uid="{00000000-0005-0000-0000-00008EBA0000}"/>
    <cellStyle name="Normal 5 4 8 4 3 2" xfId="48658" xr:uid="{00000000-0005-0000-0000-00008FBA0000}"/>
    <cellStyle name="Normal 5 4 8 4 3 2 2" xfId="48659" xr:uid="{00000000-0005-0000-0000-000090BA0000}"/>
    <cellStyle name="Normal 5 4 8 4 3 3" xfId="48660" xr:uid="{00000000-0005-0000-0000-000091BA0000}"/>
    <cellStyle name="Normal 5 4 8 4 4" xfId="48661" xr:uid="{00000000-0005-0000-0000-000092BA0000}"/>
    <cellStyle name="Normal 5 4 8 5" xfId="48662" xr:uid="{00000000-0005-0000-0000-000093BA0000}"/>
    <cellStyle name="Normal 5 4 8 5 2" xfId="48663" xr:uid="{00000000-0005-0000-0000-000094BA0000}"/>
    <cellStyle name="Normal 5 4 8 6" xfId="48664" xr:uid="{00000000-0005-0000-0000-000095BA0000}"/>
    <cellStyle name="Normal 5 4 8 6 2" xfId="48665" xr:uid="{00000000-0005-0000-0000-000096BA0000}"/>
    <cellStyle name="Normal 5 4 8 6 2 2" xfId="48666" xr:uid="{00000000-0005-0000-0000-000097BA0000}"/>
    <cellStyle name="Normal 5 4 8 6 3" xfId="48667" xr:uid="{00000000-0005-0000-0000-000098BA0000}"/>
    <cellStyle name="Normal 5 4 8 7" xfId="48668" xr:uid="{00000000-0005-0000-0000-000099BA0000}"/>
    <cellStyle name="Normal 5 4 8 7 2" xfId="48669" xr:uid="{00000000-0005-0000-0000-00009ABA0000}"/>
    <cellStyle name="Normal 5 4 8 8" xfId="48670" xr:uid="{00000000-0005-0000-0000-00009BBA0000}"/>
    <cellStyle name="Normal 5 4 9" xfId="48671" xr:uid="{00000000-0005-0000-0000-00009CBA0000}"/>
    <cellStyle name="Normal 5 4 9 2" xfId="48672" xr:uid="{00000000-0005-0000-0000-00009DBA0000}"/>
    <cellStyle name="Normal 5 4 9 2 2" xfId="48673" xr:uid="{00000000-0005-0000-0000-00009EBA0000}"/>
    <cellStyle name="Normal 5 4 9 2 2 2" xfId="48674" xr:uid="{00000000-0005-0000-0000-00009FBA0000}"/>
    <cellStyle name="Normal 5 4 9 2 2 2 2" xfId="48675" xr:uid="{00000000-0005-0000-0000-0000A0BA0000}"/>
    <cellStyle name="Normal 5 4 9 2 2 3" xfId="48676" xr:uid="{00000000-0005-0000-0000-0000A1BA0000}"/>
    <cellStyle name="Normal 5 4 9 2 2 3 2" xfId="48677" xr:uid="{00000000-0005-0000-0000-0000A2BA0000}"/>
    <cellStyle name="Normal 5 4 9 2 2 3 2 2" xfId="48678" xr:uid="{00000000-0005-0000-0000-0000A3BA0000}"/>
    <cellStyle name="Normal 5 4 9 2 2 3 3" xfId="48679" xr:uid="{00000000-0005-0000-0000-0000A4BA0000}"/>
    <cellStyle name="Normal 5 4 9 2 2 4" xfId="48680" xr:uid="{00000000-0005-0000-0000-0000A5BA0000}"/>
    <cellStyle name="Normal 5 4 9 2 3" xfId="48681" xr:uid="{00000000-0005-0000-0000-0000A6BA0000}"/>
    <cellStyle name="Normal 5 4 9 2 3 2" xfId="48682" xr:uid="{00000000-0005-0000-0000-0000A7BA0000}"/>
    <cellStyle name="Normal 5 4 9 2 4" xfId="48683" xr:uid="{00000000-0005-0000-0000-0000A8BA0000}"/>
    <cellStyle name="Normal 5 4 9 2 4 2" xfId="48684" xr:uid="{00000000-0005-0000-0000-0000A9BA0000}"/>
    <cellStyle name="Normal 5 4 9 2 4 2 2" xfId="48685" xr:uid="{00000000-0005-0000-0000-0000AABA0000}"/>
    <cellStyle name="Normal 5 4 9 2 4 3" xfId="48686" xr:uid="{00000000-0005-0000-0000-0000ABBA0000}"/>
    <cellStyle name="Normal 5 4 9 2 5" xfId="48687" xr:uid="{00000000-0005-0000-0000-0000ACBA0000}"/>
    <cellStyle name="Normal 5 4 9 3" xfId="48688" xr:uid="{00000000-0005-0000-0000-0000ADBA0000}"/>
    <cellStyle name="Normal 5 4 9 3 2" xfId="48689" xr:uid="{00000000-0005-0000-0000-0000AEBA0000}"/>
    <cellStyle name="Normal 5 4 9 3 2 2" xfId="48690" xr:uid="{00000000-0005-0000-0000-0000AFBA0000}"/>
    <cellStyle name="Normal 5 4 9 3 3" xfId="48691" xr:uid="{00000000-0005-0000-0000-0000B0BA0000}"/>
    <cellStyle name="Normal 5 4 9 3 3 2" xfId="48692" xr:uid="{00000000-0005-0000-0000-0000B1BA0000}"/>
    <cellStyle name="Normal 5 4 9 3 3 2 2" xfId="48693" xr:uid="{00000000-0005-0000-0000-0000B2BA0000}"/>
    <cellStyle name="Normal 5 4 9 3 3 3" xfId="48694" xr:uid="{00000000-0005-0000-0000-0000B3BA0000}"/>
    <cellStyle name="Normal 5 4 9 3 4" xfId="48695" xr:uid="{00000000-0005-0000-0000-0000B4BA0000}"/>
    <cellStyle name="Normal 5 4 9 4" xfId="48696" xr:uid="{00000000-0005-0000-0000-0000B5BA0000}"/>
    <cellStyle name="Normal 5 4 9 4 2" xfId="48697" xr:uid="{00000000-0005-0000-0000-0000B6BA0000}"/>
    <cellStyle name="Normal 5 4 9 5" xfId="48698" xr:uid="{00000000-0005-0000-0000-0000B7BA0000}"/>
    <cellStyle name="Normal 5 4 9 5 2" xfId="48699" xr:uid="{00000000-0005-0000-0000-0000B8BA0000}"/>
    <cellStyle name="Normal 5 4 9 5 2 2" xfId="48700" xr:uid="{00000000-0005-0000-0000-0000B9BA0000}"/>
    <cellStyle name="Normal 5 4 9 5 3" xfId="48701" xr:uid="{00000000-0005-0000-0000-0000BABA0000}"/>
    <cellStyle name="Normal 5 4 9 6" xfId="48702" xr:uid="{00000000-0005-0000-0000-0000BBBA0000}"/>
    <cellStyle name="Normal 5 4_T-straight with PEDs adjustor" xfId="48703" xr:uid="{00000000-0005-0000-0000-0000BCBA0000}"/>
    <cellStyle name="Normal 5 5" xfId="1378" xr:uid="{00000000-0005-0000-0000-0000BDBA0000}"/>
    <cellStyle name="Normal 5 5 10" xfId="48704" xr:uid="{00000000-0005-0000-0000-0000BEBA0000}"/>
    <cellStyle name="Normal 5 5 10 2" xfId="48705" xr:uid="{00000000-0005-0000-0000-0000BFBA0000}"/>
    <cellStyle name="Normal 5 5 10 2 2" xfId="48706" xr:uid="{00000000-0005-0000-0000-0000C0BA0000}"/>
    <cellStyle name="Normal 5 5 10 2 2 2" xfId="48707" xr:uid="{00000000-0005-0000-0000-0000C1BA0000}"/>
    <cellStyle name="Normal 5 5 10 2 2 2 2" xfId="48708" xr:uid="{00000000-0005-0000-0000-0000C2BA0000}"/>
    <cellStyle name="Normal 5 5 10 2 2 3" xfId="48709" xr:uid="{00000000-0005-0000-0000-0000C3BA0000}"/>
    <cellStyle name="Normal 5 5 10 2 2 3 2" xfId="48710" xr:uid="{00000000-0005-0000-0000-0000C4BA0000}"/>
    <cellStyle name="Normal 5 5 10 2 2 3 2 2" xfId="48711" xr:uid="{00000000-0005-0000-0000-0000C5BA0000}"/>
    <cellStyle name="Normal 5 5 10 2 2 3 3" xfId="48712" xr:uid="{00000000-0005-0000-0000-0000C6BA0000}"/>
    <cellStyle name="Normal 5 5 10 2 2 4" xfId="48713" xr:uid="{00000000-0005-0000-0000-0000C7BA0000}"/>
    <cellStyle name="Normal 5 5 10 2 3" xfId="48714" xr:uid="{00000000-0005-0000-0000-0000C8BA0000}"/>
    <cellStyle name="Normal 5 5 10 2 3 2" xfId="48715" xr:uid="{00000000-0005-0000-0000-0000C9BA0000}"/>
    <cellStyle name="Normal 5 5 10 2 4" xfId="48716" xr:uid="{00000000-0005-0000-0000-0000CABA0000}"/>
    <cellStyle name="Normal 5 5 10 2 4 2" xfId="48717" xr:uid="{00000000-0005-0000-0000-0000CBBA0000}"/>
    <cellStyle name="Normal 5 5 10 2 4 2 2" xfId="48718" xr:uid="{00000000-0005-0000-0000-0000CCBA0000}"/>
    <cellStyle name="Normal 5 5 10 2 4 3" xfId="48719" xr:uid="{00000000-0005-0000-0000-0000CDBA0000}"/>
    <cellStyle name="Normal 5 5 10 2 5" xfId="48720" xr:uid="{00000000-0005-0000-0000-0000CEBA0000}"/>
    <cellStyle name="Normal 5 5 10 3" xfId="48721" xr:uid="{00000000-0005-0000-0000-0000CFBA0000}"/>
    <cellStyle name="Normal 5 5 10 3 2" xfId="48722" xr:uid="{00000000-0005-0000-0000-0000D0BA0000}"/>
    <cellStyle name="Normal 5 5 10 3 2 2" xfId="48723" xr:uid="{00000000-0005-0000-0000-0000D1BA0000}"/>
    <cellStyle name="Normal 5 5 10 3 3" xfId="48724" xr:uid="{00000000-0005-0000-0000-0000D2BA0000}"/>
    <cellStyle name="Normal 5 5 10 3 3 2" xfId="48725" xr:uid="{00000000-0005-0000-0000-0000D3BA0000}"/>
    <cellStyle name="Normal 5 5 10 3 3 2 2" xfId="48726" xr:uid="{00000000-0005-0000-0000-0000D4BA0000}"/>
    <cellStyle name="Normal 5 5 10 3 3 3" xfId="48727" xr:uid="{00000000-0005-0000-0000-0000D5BA0000}"/>
    <cellStyle name="Normal 5 5 10 3 4" xfId="48728" xr:uid="{00000000-0005-0000-0000-0000D6BA0000}"/>
    <cellStyle name="Normal 5 5 10 4" xfId="48729" xr:uid="{00000000-0005-0000-0000-0000D7BA0000}"/>
    <cellStyle name="Normal 5 5 10 4 2" xfId="48730" xr:uid="{00000000-0005-0000-0000-0000D8BA0000}"/>
    <cellStyle name="Normal 5 5 10 5" xfId="48731" xr:uid="{00000000-0005-0000-0000-0000D9BA0000}"/>
    <cellStyle name="Normal 5 5 10 5 2" xfId="48732" xr:uid="{00000000-0005-0000-0000-0000DABA0000}"/>
    <cellStyle name="Normal 5 5 10 5 2 2" xfId="48733" xr:uid="{00000000-0005-0000-0000-0000DBBA0000}"/>
    <cellStyle name="Normal 5 5 10 5 3" xfId="48734" xr:uid="{00000000-0005-0000-0000-0000DCBA0000}"/>
    <cellStyle name="Normal 5 5 10 6" xfId="48735" xr:uid="{00000000-0005-0000-0000-0000DDBA0000}"/>
    <cellStyle name="Normal 5 5 11" xfId="48736" xr:uid="{00000000-0005-0000-0000-0000DEBA0000}"/>
    <cellStyle name="Normal 5 5 11 2" xfId="48737" xr:uid="{00000000-0005-0000-0000-0000DFBA0000}"/>
    <cellStyle name="Normal 5 5 11 2 2" xfId="48738" xr:uid="{00000000-0005-0000-0000-0000E0BA0000}"/>
    <cellStyle name="Normal 5 5 11 2 2 2" xfId="48739" xr:uid="{00000000-0005-0000-0000-0000E1BA0000}"/>
    <cellStyle name="Normal 5 5 11 2 3" xfId="48740" xr:uid="{00000000-0005-0000-0000-0000E2BA0000}"/>
    <cellStyle name="Normal 5 5 11 2 3 2" xfId="48741" xr:uid="{00000000-0005-0000-0000-0000E3BA0000}"/>
    <cellStyle name="Normal 5 5 11 2 3 2 2" xfId="48742" xr:uid="{00000000-0005-0000-0000-0000E4BA0000}"/>
    <cellStyle name="Normal 5 5 11 2 3 3" xfId="48743" xr:uid="{00000000-0005-0000-0000-0000E5BA0000}"/>
    <cellStyle name="Normal 5 5 11 2 4" xfId="48744" xr:uid="{00000000-0005-0000-0000-0000E6BA0000}"/>
    <cellStyle name="Normal 5 5 11 3" xfId="48745" xr:uid="{00000000-0005-0000-0000-0000E7BA0000}"/>
    <cellStyle name="Normal 5 5 11 3 2" xfId="48746" xr:uid="{00000000-0005-0000-0000-0000E8BA0000}"/>
    <cellStyle name="Normal 5 5 11 4" xfId="48747" xr:uid="{00000000-0005-0000-0000-0000E9BA0000}"/>
    <cellStyle name="Normal 5 5 11 4 2" xfId="48748" xr:uid="{00000000-0005-0000-0000-0000EABA0000}"/>
    <cellStyle name="Normal 5 5 11 4 2 2" xfId="48749" xr:uid="{00000000-0005-0000-0000-0000EBBA0000}"/>
    <cellStyle name="Normal 5 5 11 4 3" xfId="48750" xr:uid="{00000000-0005-0000-0000-0000ECBA0000}"/>
    <cellStyle name="Normal 5 5 11 5" xfId="48751" xr:uid="{00000000-0005-0000-0000-0000EDBA0000}"/>
    <cellStyle name="Normal 5 5 12" xfId="48752" xr:uid="{00000000-0005-0000-0000-0000EEBA0000}"/>
    <cellStyle name="Normal 5 5 12 2" xfId="48753" xr:uid="{00000000-0005-0000-0000-0000EFBA0000}"/>
    <cellStyle name="Normal 5 5 12 2 2" xfId="48754" xr:uid="{00000000-0005-0000-0000-0000F0BA0000}"/>
    <cellStyle name="Normal 5 5 12 3" xfId="48755" xr:uid="{00000000-0005-0000-0000-0000F1BA0000}"/>
    <cellStyle name="Normal 5 5 12 3 2" xfId="48756" xr:uid="{00000000-0005-0000-0000-0000F2BA0000}"/>
    <cellStyle name="Normal 5 5 12 3 2 2" xfId="48757" xr:uid="{00000000-0005-0000-0000-0000F3BA0000}"/>
    <cellStyle name="Normal 5 5 12 3 3" xfId="48758" xr:uid="{00000000-0005-0000-0000-0000F4BA0000}"/>
    <cellStyle name="Normal 5 5 12 4" xfId="48759" xr:uid="{00000000-0005-0000-0000-0000F5BA0000}"/>
    <cellStyle name="Normal 5 5 13" xfId="48760" xr:uid="{00000000-0005-0000-0000-0000F6BA0000}"/>
    <cellStyle name="Normal 5 5 13 2" xfId="48761" xr:uid="{00000000-0005-0000-0000-0000F7BA0000}"/>
    <cellStyle name="Normal 5 5 13 2 2" xfId="48762" xr:uid="{00000000-0005-0000-0000-0000F8BA0000}"/>
    <cellStyle name="Normal 5 5 13 3" xfId="48763" xr:uid="{00000000-0005-0000-0000-0000F9BA0000}"/>
    <cellStyle name="Normal 5 5 13 3 2" xfId="48764" xr:uid="{00000000-0005-0000-0000-0000FABA0000}"/>
    <cellStyle name="Normal 5 5 13 3 2 2" xfId="48765" xr:uid="{00000000-0005-0000-0000-0000FBBA0000}"/>
    <cellStyle name="Normal 5 5 13 3 3" xfId="48766" xr:uid="{00000000-0005-0000-0000-0000FCBA0000}"/>
    <cellStyle name="Normal 5 5 13 4" xfId="48767" xr:uid="{00000000-0005-0000-0000-0000FDBA0000}"/>
    <cellStyle name="Normal 5 5 14" xfId="48768" xr:uid="{00000000-0005-0000-0000-0000FEBA0000}"/>
    <cellStyle name="Normal 5 5 14 2" xfId="48769" xr:uid="{00000000-0005-0000-0000-0000FFBA0000}"/>
    <cellStyle name="Normal 5 5 14 2 2" xfId="48770" xr:uid="{00000000-0005-0000-0000-000000BB0000}"/>
    <cellStyle name="Normal 5 5 14 3" xfId="48771" xr:uid="{00000000-0005-0000-0000-000001BB0000}"/>
    <cellStyle name="Normal 5 5 14 3 2" xfId="48772" xr:uid="{00000000-0005-0000-0000-000002BB0000}"/>
    <cellStyle name="Normal 5 5 14 3 2 2" xfId="48773" xr:uid="{00000000-0005-0000-0000-000003BB0000}"/>
    <cellStyle name="Normal 5 5 14 3 3" xfId="48774" xr:uid="{00000000-0005-0000-0000-000004BB0000}"/>
    <cellStyle name="Normal 5 5 14 4" xfId="48775" xr:uid="{00000000-0005-0000-0000-000005BB0000}"/>
    <cellStyle name="Normal 5 5 15" xfId="48776" xr:uid="{00000000-0005-0000-0000-000006BB0000}"/>
    <cellStyle name="Normal 5 5 15 2" xfId="48777" xr:uid="{00000000-0005-0000-0000-000007BB0000}"/>
    <cellStyle name="Normal 5 5 15 2 2" xfId="48778" xr:uid="{00000000-0005-0000-0000-000008BB0000}"/>
    <cellStyle name="Normal 5 5 15 3" xfId="48779" xr:uid="{00000000-0005-0000-0000-000009BB0000}"/>
    <cellStyle name="Normal 5 5 16" xfId="48780" xr:uid="{00000000-0005-0000-0000-00000ABB0000}"/>
    <cellStyle name="Normal 5 5 16 2" xfId="48781" xr:uid="{00000000-0005-0000-0000-00000BBB0000}"/>
    <cellStyle name="Normal 5 5 17" xfId="48782" xr:uid="{00000000-0005-0000-0000-00000CBB0000}"/>
    <cellStyle name="Normal 5 5 17 2" xfId="48783" xr:uid="{00000000-0005-0000-0000-00000DBB0000}"/>
    <cellStyle name="Normal 5 5 18" xfId="48784" xr:uid="{00000000-0005-0000-0000-00000EBB0000}"/>
    <cellStyle name="Normal 5 5 19" xfId="48785" xr:uid="{00000000-0005-0000-0000-00000FBB0000}"/>
    <cellStyle name="Normal 5 5 2" xfId="1379" xr:uid="{00000000-0005-0000-0000-000010BB0000}"/>
    <cellStyle name="Normal 5 5 2 10" xfId="48786" xr:uid="{00000000-0005-0000-0000-000011BB0000}"/>
    <cellStyle name="Normal 5 5 2 10 2" xfId="48787" xr:uid="{00000000-0005-0000-0000-000012BB0000}"/>
    <cellStyle name="Normal 5 5 2 11" xfId="48788" xr:uid="{00000000-0005-0000-0000-000013BB0000}"/>
    <cellStyle name="Normal 5 5 2 12" xfId="48789" xr:uid="{00000000-0005-0000-0000-000014BB0000}"/>
    <cellStyle name="Normal 5 5 2 2" xfId="1380" xr:uid="{00000000-0005-0000-0000-000015BB0000}"/>
    <cellStyle name="Normal 5 5 2 2 10" xfId="48790" xr:uid="{00000000-0005-0000-0000-000016BB0000}"/>
    <cellStyle name="Normal 5 5 2 2 11" xfId="48791" xr:uid="{00000000-0005-0000-0000-000017BB0000}"/>
    <cellStyle name="Normal 5 5 2 2 2" xfId="1381" xr:uid="{00000000-0005-0000-0000-000018BB0000}"/>
    <cellStyle name="Normal 5 5 2 2 2 10" xfId="48792" xr:uid="{00000000-0005-0000-0000-000019BB0000}"/>
    <cellStyle name="Normal 5 5 2 2 2 2" xfId="48793" xr:uid="{00000000-0005-0000-0000-00001ABB0000}"/>
    <cellStyle name="Normal 5 5 2 2 2 2 2" xfId="48794" xr:uid="{00000000-0005-0000-0000-00001BBB0000}"/>
    <cellStyle name="Normal 5 5 2 2 2 2 2 2" xfId="48795" xr:uid="{00000000-0005-0000-0000-00001CBB0000}"/>
    <cellStyle name="Normal 5 5 2 2 2 2 2 2 2" xfId="48796" xr:uid="{00000000-0005-0000-0000-00001DBB0000}"/>
    <cellStyle name="Normal 5 5 2 2 2 2 2 2 2 2" xfId="48797" xr:uid="{00000000-0005-0000-0000-00001EBB0000}"/>
    <cellStyle name="Normal 5 5 2 2 2 2 2 2 3" xfId="48798" xr:uid="{00000000-0005-0000-0000-00001FBB0000}"/>
    <cellStyle name="Normal 5 5 2 2 2 2 2 2 3 2" xfId="48799" xr:uid="{00000000-0005-0000-0000-000020BB0000}"/>
    <cellStyle name="Normal 5 5 2 2 2 2 2 2 3 2 2" xfId="48800" xr:uid="{00000000-0005-0000-0000-000021BB0000}"/>
    <cellStyle name="Normal 5 5 2 2 2 2 2 2 3 3" xfId="48801" xr:uid="{00000000-0005-0000-0000-000022BB0000}"/>
    <cellStyle name="Normal 5 5 2 2 2 2 2 2 4" xfId="48802" xr:uid="{00000000-0005-0000-0000-000023BB0000}"/>
    <cellStyle name="Normal 5 5 2 2 2 2 2 3" xfId="48803" xr:uid="{00000000-0005-0000-0000-000024BB0000}"/>
    <cellStyle name="Normal 5 5 2 2 2 2 2 3 2" xfId="48804" xr:uid="{00000000-0005-0000-0000-000025BB0000}"/>
    <cellStyle name="Normal 5 5 2 2 2 2 2 4" xfId="48805" xr:uid="{00000000-0005-0000-0000-000026BB0000}"/>
    <cellStyle name="Normal 5 5 2 2 2 2 2 4 2" xfId="48806" xr:uid="{00000000-0005-0000-0000-000027BB0000}"/>
    <cellStyle name="Normal 5 5 2 2 2 2 2 4 2 2" xfId="48807" xr:uid="{00000000-0005-0000-0000-000028BB0000}"/>
    <cellStyle name="Normal 5 5 2 2 2 2 2 4 3" xfId="48808" xr:uid="{00000000-0005-0000-0000-000029BB0000}"/>
    <cellStyle name="Normal 5 5 2 2 2 2 2 5" xfId="48809" xr:uid="{00000000-0005-0000-0000-00002ABB0000}"/>
    <cellStyle name="Normal 5 5 2 2 2 2 3" xfId="48810" xr:uid="{00000000-0005-0000-0000-00002BBB0000}"/>
    <cellStyle name="Normal 5 5 2 2 2 2 3 2" xfId="48811" xr:uid="{00000000-0005-0000-0000-00002CBB0000}"/>
    <cellStyle name="Normal 5 5 2 2 2 2 3 2 2" xfId="48812" xr:uid="{00000000-0005-0000-0000-00002DBB0000}"/>
    <cellStyle name="Normal 5 5 2 2 2 2 3 3" xfId="48813" xr:uid="{00000000-0005-0000-0000-00002EBB0000}"/>
    <cellStyle name="Normal 5 5 2 2 2 2 3 3 2" xfId="48814" xr:uid="{00000000-0005-0000-0000-00002FBB0000}"/>
    <cellStyle name="Normal 5 5 2 2 2 2 3 3 2 2" xfId="48815" xr:uid="{00000000-0005-0000-0000-000030BB0000}"/>
    <cellStyle name="Normal 5 5 2 2 2 2 3 3 3" xfId="48816" xr:uid="{00000000-0005-0000-0000-000031BB0000}"/>
    <cellStyle name="Normal 5 5 2 2 2 2 3 4" xfId="48817" xr:uid="{00000000-0005-0000-0000-000032BB0000}"/>
    <cellStyle name="Normal 5 5 2 2 2 2 4" xfId="48818" xr:uid="{00000000-0005-0000-0000-000033BB0000}"/>
    <cellStyle name="Normal 5 5 2 2 2 2 4 2" xfId="48819" xr:uid="{00000000-0005-0000-0000-000034BB0000}"/>
    <cellStyle name="Normal 5 5 2 2 2 2 4 2 2" xfId="48820" xr:uid="{00000000-0005-0000-0000-000035BB0000}"/>
    <cellStyle name="Normal 5 5 2 2 2 2 4 3" xfId="48821" xr:uid="{00000000-0005-0000-0000-000036BB0000}"/>
    <cellStyle name="Normal 5 5 2 2 2 2 4 3 2" xfId="48822" xr:uid="{00000000-0005-0000-0000-000037BB0000}"/>
    <cellStyle name="Normal 5 5 2 2 2 2 4 3 2 2" xfId="48823" xr:uid="{00000000-0005-0000-0000-000038BB0000}"/>
    <cellStyle name="Normal 5 5 2 2 2 2 4 3 3" xfId="48824" xr:uid="{00000000-0005-0000-0000-000039BB0000}"/>
    <cellStyle name="Normal 5 5 2 2 2 2 4 4" xfId="48825" xr:uid="{00000000-0005-0000-0000-00003ABB0000}"/>
    <cellStyle name="Normal 5 5 2 2 2 2 5" xfId="48826" xr:uid="{00000000-0005-0000-0000-00003BBB0000}"/>
    <cellStyle name="Normal 5 5 2 2 2 2 5 2" xfId="48827" xr:uid="{00000000-0005-0000-0000-00003CBB0000}"/>
    <cellStyle name="Normal 5 5 2 2 2 2 6" xfId="48828" xr:uid="{00000000-0005-0000-0000-00003DBB0000}"/>
    <cellStyle name="Normal 5 5 2 2 2 2 6 2" xfId="48829" xr:uid="{00000000-0005-0000-0000-00003EBB0000}"/>
    <cellStyle name="Normal 5 5 2 2 2 2 6 2 2" xfId="48830" xr:uid="{00000000-0005-0000-0000-00003FBB0000}"/>
    <cellStyle name="Normal 5 5 2 2 2 2 6 3" xfId="48831" xr:uid="{00000000-0005-0000-0000-000040BB0000}"/>
    <cellStyle name="Normal 5 5 2 2 2 2 7" xfId="48832" xr:uid="{00000000-0005-0000-0000-000041BB0000}"/>
    <cellStyle name="Normal 5 5 2 2 2 2 7 2" xfId="48833" xr:uid="{00000000-0005-0000-0000-000042BB0000}"/>
    <cellStyle name="Normal 5 5 2 2 2 2 8" xfId="48834" xr:uid="{00000000-0005-0000-0000-000043BB0000}"/>
    <cellStyle name="Normal 5 5 2 2 2 2 9" xfId="48835" xr:uid="{00000000-0005-0000-0000-000044BB0000}"/>
    <cellStyle name="Normal 5 5 2 2 2 3" xfId="48836" xr:uid="{00000000-0005-0000-0000-000045BB0000}"/>
    <cellStyle name="Normal 5 5 2 2 2 3 2" xfId="48837" xr:uid="{00000000-0005-0000-0000-000046BB0000}"/>
    <cellStyle name="Normal 5 5 2 2 2 3 2 2" xfId="48838" xr:uid="{00000000-0005-0000-0000-000047BB0000}"/>
    <cellStyle name="Normal 5 5 2 2 2 3 2 2 2" xfId="48839" xr:uid="{00000000-0005-0000-0000-000048BB0000}"/>
    <cellStyle name="Normal 5 5 2 2 2 3 2 3" xfId="48840" xr:uid="{00000000-0005-0000-0000-000049BB0000}"/>
    <cellStyle name="Normal 5 5 2 2 2 3 2 3 2" xfId="48841" xr:uid="{00000000-0005-0000-0000-00004ABB0000}"/>
    <cellStyle name="Normal 5 5 2 2 2 3 2 3 2 2" xfId="48842" xr:uid="{00000000-0005-0000-0000-00004BBB0000}"/>
    <cellStyle name="Normal 5 5 2 2 2 3 2 3 3" xfId="48843" xr:uid="{00000000-0005-0000-0000-00004CBB0000}"/>
    <cellStyle name="Normal 5 5 2 2 2 3 2 4" xfId="48844" xr:uid="{00000000-0005-0000-0000-00004DBB0000}"/>
    <cellStyle name="Normal 5 5 2 2 2 3 3" xfId="48845" xr:uid="{00000000-0005-0000-0000-00004EBB0000}"/>
    <cellStyle name="Normal 5 5 2 2 2 3 3 2" xfId="48846" xr:uid="{00000000-0005-0000-0000-00004FBB0000}"/>
    <cellStyle name="Normal 5 5 2 2 2 3 4" xfId="48847" xr:uid="{00000000-0005-0000-0000-000050BB0000}"/>
    <cellStyle name="Normal 5 5 2 2 2 3 4 2" xfId="48848" xr:uid="{00000000-0005-0000-0000-000051BB0000}"/>
    <cellStyle name="Normal 5 5 2 2 2 3 4 2 2" xfId="48849" xr:uid="{00000000-0005-0000-0000-000052BB0000}"/>
    <cellStyle name="Normal 5 5 2 2 2 3 4 3" xfId="48850" xr:uid="{00000000-0005-0000-0000-000053BB0000}"/>
    <cellStyle name="Normal 5 5 2 2 2 3 5" xfId="48851" xr:uid="{00000000-0005-0000-0000-000054BB0000}"/>
    <cellStyle name="Normal 5 5 2 2 2 4" xfId="48852" xr:uid="{00000000-0005-0000-0000-000055BB0000}"/>
    <cellStyle name="Normal 5 5 2 2 2 4 2" xfId="48853" xr:uid="{00000000-0005-0000-0000-000056BB0000}"/>
    <cellStyle name="Normal 5 5 2 2 2 4 2 2" xfId="48854" xr:uid="{00000000-0005-0000-0000-000057BB0000}"/>
    <cellStyle name="Normal 5 5 2 2 2 4 3" xfId="48855" xr:uid="{00000000-0005-0000-0000-000058BB0000}"/>
    <cellStyle name="Normal 5 5 2 2 2 4 3 2" xfId="48856" xr:uid="{00000000-0005-0000-0000-000059BB0000}"/>
    <cellStyle name="Normal 5 5 2 2 2 4 3 2 2" xfId="48857" xr:uid="{00000000-0005-0000-0000-00005ABB0000}"/>
    <cellStyle name="Normal 5 5 2 2 2 4 3 3" xfId="48858" xr:uid="{00000000-0005-0000-0000-00005BBB0000}"/>
    <cellStyle name="Normal 5 5 2 2 2 4 4" xfId="48859" xr:uid="{00000000-0005-0000-0000-00005CBB0000}"/>
    <cellStyle name="Normal 5 5 2 2 2 5" xfId="48860" xr:uid="{00000000-0005-0000-0000-00005DBB0000}"/>
    <cellStyle name="Normal 5 5 2 2 2 5 2" xfId="48861" xr:uid="{00000000-0005-0000-0000-00005EBB0000}"/>
    <cellStyle name="Normal 5 5 2 2 2 5 2 2" xfId="48862" xr:uid="{00000000-0005-0000-0000-00005FBB0000}"/>
    <cellStyle name="Normal 5 5 2 2 2 5 3" xfId="48863" xr:uid="{00000000-0005-0000-0000-000060BB0000}"/>
    <cellStyle name="Normal 5 5 2 2 2 5 3 2" xfId="48864" xr:uid="{00000000-0005-0000-0000-000061BB0000}"/>
    <cellStyle name="Normal 5 5 2 2 2 5 3 2 2" xfId="48865" xr:uid="{00000000-0005-0000-0000-000062BB0000}"/>
    <cellStyle name="Normal 5 5 2 2 2 5 3 3" xfId="48866" xr:uid="{00000000-0005-0000-0000-000063BB0000}"/>
    <cellStyle name="Normal 5 5 2 2 2 5 4" xfId="48867" xr:uid="{00000000-0005-0000-0000-000064BB0000}"/>
    <cellStyle name="Normal 5 5 2 2 2 6" xfId="48868" xr:uid="{00000000-0005-0000-0000-000065BB0000}"/>
    <cellStyle name="Normal 5 5 2 2 2 6 2" xfId="48869" xr:uid="{00000000-0005-0000-0000-000066BB0000}"/>
    <cellStyle name="Normal 5 5 2 2 2 7" xfId="48870" xr:uid="{00000000-0005-0000-0000-000067BB0000}"/>
    <cellStyle name="Normal 5 5 2 2 2 7 2" xfId="48871" xr:uid="{00000000-0005-0000-0000-000068BB0000}"/>
    <cellStyle name="Normal 5 5 2 2 2 7 2 2" xfId="48872" xr:uid="{00000000-0005-0000-0000-000069BB0000}"/>
    <cellStyle name="Normal 5 5 2 2 2 7 3" xfId="48873" xr:uid="{00000000-0005-0000-0000-00006ABB0000}"/>
    <cellStyle name="Normal 5 5 2 2 2 8" xfId="48874" xr:uid="{00000000-0005-0000-0000-00006BBB0000}"/>
    <cellStyle name="Normal 5 5 2 2 2 8 2" xfId="48875" xr:uid="{00000000-0005-0000-0000-00006CBB0000}"/>
    <cellStyle name="Normal 5 5 2 2 2 9" xfId="48876" xr:uid="{00000000-0005-0000-0000-00006DBB0000}"/>
    <cellStyle name="Normal 5 5 2 2 3" xfId="48877" xr:uid="{00000000-0005-0000-0000-00006EBB0000}"/>
    <cellStyle name="Normal 5 5 2 2 3 2" xfId="48878" xr:uid="{00000000-0005-0000-0000-00006FBB0000}"/>
    <cellStyle name="Normal 5 5 2 2 3 2 2" xfId="48879" xr:uid="{00000000-0005-0000-0000-000070BB0000}"/>
    <cellStyle name="Normal 5 5 2 2 3 2 2 2" xfId="48880" xr:uid="{00000000-0005-0000-0000-000071BB0000}"/>
    <cellStyle name="Normal 5 5 2 2 3 2 2 2 2" xfId="48881" xr:uid="{00000000-0005-0000-0000-000072BB0000}"/>
    <cellStyle name="Normal 5 5 2 2 3 2 2 3" xfId="48882" xr:uid="{00000000-0005-0000-0000-000073BB0000}"/>
    <cellStyle name="Normal 5 5 2 2 3 2 2 3 2" xfId="48883" xr:uid="{00000000-0005-0000-0000-000074BB0000}"/>
    <cellStyle name="Normal 5 5 2 2 3 2 2 3 2 2" xfId="48884" xr:uid="{00000000-0005-0000-0000-000075BB0000}"/>
    <cellStyle name="Normal 5 5 2 2 3 2 2 3 3" xfId="48885" xr:uid="{00000000-0005-0000-0000-000076BB0000}"/>
    <cellStyle name="Normal 5 5 2 2 3 2 2 4" xfId="48886" xr:uid="{00000000-0005-0000-0000-000077BB0000}"/>
    <cellStyle name="Normal 5 5 2 2 3 2 3" xfId="48887" xr:uid="{00000000-0005-0000-0000-000078BB0000}"/>
    <cellStyle name="Normal 5 5 2 2 3 2 3 2" xfId="48888" xr:uid="{00000000-0005-0000-0000-000079BB0000}"/>
    <cellStyle name="Normal 5 5 2 2 3 2 4" xfId="48889" xr:uid="{00000000-0005-0000-0000-00007ABB0000}"/>
    <cellStyle name="Normal 5 5 2 2 3 2 4 2" xfId="48890" xr:uid="{00000000-0005-0000-0000-00007BBB0000}"/>
    <cellStyle name="Normal 5 5 2 2 3 2 4 2 2" xfId="48891" xr:uid="{00000000-0005-0000-0000-00007CBB0000}"/>
    <cellStyle name="Normal 5 5 2 2 3 2 4 3" xfId="48892" xr:uid="{00000000-0005-0000-0000-00007DBB0000}"/>
    <cellStyle name="Normal 5 5 2 2 3 2 5" xfId="48893" xr:uid="{00000000-0005-0000-0000-00007EBB0000}"/>
    <cellStyle name="Normal 5 5 2 2 3 2 6" xfId="48894" xr:uid="{00000000-0005-0000-0000-00007FBB0000}"/>
    <cellStyle name="Normal 5 5 2 2 3 3" xfId="48895" xr:uid="{00000000-0005-0000-0000-000080BB0000}"/>
    <cellStyle name="Normal 5 5 2 2 3 3 2" xfId="48896" xr:uid="{00000000-0005-0000-0000-000081BB0000}"/>
    <cellStyle name="Normal 5 5 2 2 3 3 2 2" xfId="48897" xr:uid="{00000000-0005-0000-0000-000082BB0000}"/>
    <cellStyle name="Normal 5 5 2 2 3 3 3" xfId="48898" xr:uid="{00000000-0005-0000-0000-000083BB0000}"/>
    <cellStyle name="Normal 5 5 2 2 3 3 3 2" xfId="48899" xr:uid="{00000000-0005-0000-0000-000084BB0000}"/>
    <cellStyle name="Normal 5 5 2 2 3 3 3 2 2" xfId="48900" xr:uid="{00000000-0005-0000-0000-000085BB0000}"/>
    <cellStyle name="Normal 5 5 2 2 3 3 3 3" xfId="48901" xr:uid="{00000000-0005-0000-0000-000086BB0000}"/>
    <cellStyle name="Normal 5 5 2 2 3 3 4" xfId="48902" xr:uid="{00000000-0005-0000-0000-000087BB0000}"/>
    <cellStyle name="Normal 5 5 2 2 3 4" xfId="48903" xr:uid="{00000000-0005-0000-0000-000088BB0000}"/>
    <cellStyle name="Normal 5 5 2 2 3 4 2" xfId="48904" xr:uid="{00000000-0005-0000-0000-000089BB0000}"/>
    <cellStyle name="Normal 5 5 2 2 3 4 2 2" xfId="48905" xr:uid="{00000000-0005-0000-0000-00008ABB0000}"/>
    <cellStyle name="Normal 5 5 2 2 3 4 3" xfId="48906" xr:uid="{00000000-0005-0000-0000-00008BBB0000}"/>
    <cellStyle name="Normal 5 5 2 2 3 4 3 2" xfId="48907" xr:uid="{00000000-0005-0000-0000-00008CBB0000}"/>
    <cellStyle name="Normal 5 5 2 2 3 4 3 2 2" xfId="48908" xr:uid="{00000000-0005-0000-0000-00008DBB0000}"/>
    <cellStyle name="Normal 5 5 2 2 3 4 3 3" xfId="48909" xr:uid="{00000000-0005-0000-0000-00008EBB0000}"/>
    <cellStyle name="Normal 5 5 2 2 3 4 4" xfId="48910" xr:uid="{00000000-0005-0000-0000-00008FBB0000}"/>
    <cellStyle name="Normal 5 5 2 2 3 5" xfId="48911" xr:uid="{00000000-0005-0000-0000-000090BB0000}"/>
    <cellStyle name="Normal 5 5 2 2 3 5 2" xfId="48912" xr:uid="{00000000-0005-0000-0000-000091BB0000}"/>
    <cellStyle name="Normal 5 5 2 2 3 6" xfId="48913" xr:uid="{00000000-0005-0000-0000-000092BB0000}"/>
    <cellStyle name="Normal 5 5 2 2 3 6 2" xfId="48914" xr:uid="{00000000-0005-0000-0000-000093BB0000}"/>
    <cellStyle name="Normal 5 5 2 2 3 6 2 2" xfId="48915" xr:uid="{00000000-0005-0000-0000-000094BB0000}"/>
    <cellStyle name="Normal 5 5 2 2 3 6 3" xfId="48916" xr:uid="{00000000-0005-0000-0000-000095BB0000}"/>
    <cellStyle name="Normal 5 5 2 2 3 7" xfId="48917" xr:uid="{00000000-0005-0000-0000-000096BB0000}"/>
    <cellStyle name="Normal 5 5 2 2 3 7 2" xfId="48918" xr:uid="{00000000-0005-0000-0000-000097BB0000}"/>
    <cellStyle name="Normal 5 5 2 2 3 8" xfId="48919" xr:uid="{00000000-0005-0000-0000-000098BB0000}"/>
    <cellStyle name="Normal 5 5 2 2 3 9" xfId="48920" xr:uid="{00000000-0005-0000-0000-000099BB0000}"/>
    <cellStyle name="Normal 5 5 2 2 4" xfId="48921" xr:uid="{00000000-0005-0000-0000-00009ABB0000}"/>
    <cellStyle name="Normal 5 5 2 2 4 2" xfId="48922" xr:uid="{00000000-0005-0000-0000-00009BBB0000}"/>
    <cellStyle name="Normal 5 5 2 2 4 2 2" xfId="48923" xr:uid="{00000000-0005-0000-0000-00009CBB0000}"/>
    <cellStyle name="Normal 5 5 2 2 4 2 2 2" xfId="48924" xr:uid="{00000000-0005-0000-0000-00009DBB0000}"/>
    <cellStyle name="Normal 5 5 2 2 4 2 3" xfId="48925" xr:uid="{00000000-0005-0000-0000-00009EBB0000}"/>
    <cellStyle name="Normal 5 5 2 2 4 2 3 2" xfId="48926" xr:uid="{00000000-0005-0000-0000-00009FBB0000}"/>
    <cellStyle name="Normal 5 5 2 2 4 2 3 2 2" xfId="48927" xr:uid="{00000000-0005-0000-0000-0000A0BB0000}"/>
    <cellStyle name="Normal 5 5 2 2 4 2 3 3" xfId="48928" xr:uid="{00000000-0005-0000-0000-0000A1BB0000}"/>
    <cellStyle name="Normal 5 5 2 2 4 2 4" xfId="48929" xr:uid="{00000000-0005-0000-0000-0000A2BB0000}"/>
    <cellStyle name="Normal 5 5 2 2 4 3" xfId="48930" xr:uid="{00000000-0005-0000-0000-0000A3BB0000}"/>
    <cellStyle name="Normal 5 5 2 2 4 3 2" xfId="48931" xr:uid="{00000000-0005-0000-0000-0000A4BB0000}"/>
    <cellStyle name="Normal 5 5 2 2 4 4" xfId="48932" xr:uid="{00000000-0005-0000-0000-0000A5BB0000}"/>
    <cellStyle name="Normal 5 5 2 2 4 4 2" xfId="48933" xr:uid="{00000000-0005-0000-0000-0000A6BB0000}"/>
    <cellStyle name="Normal 5 5 2 2 4 4 2 2" xfId="48934" xr:uid="{00000000-0005-0000-0000-0000A7BB0000}"/>
    <cellStyle name="Normal 5 5 2 2 4 4 3" xfId="48935" xr:uid="{00000000-0005-0000-0000-0000A8BB0000}"/>
    <cellStyle name="Normal 5 5 2 2 4 5" xfId="48936" xr:uid="{00000000-0005-0000-0000-0000A9BB0000}"/>
    <cellStyle name="Normal 5 5 2 2 4 6" xfId="48937" xr:uid="{00000000-0005-0000-0000-0000AABB0000}"/>
    <cellStyle name="Normal 5 5 2 2 5" xfId="48938" xr:uid="{00000000-0005-0000-0000-0000ABBB0000}"/>
    <cellStyle name="Normal 5 5 2 2 5 2" xfId="48939" xr:uid="{00000000-0005-0000-0000-0000ACBB0000}"/>
    <cellStyle name="Normal 5 5 2 2 5 2 2" xfId="48940" xr:uid="{00000000-0005-0000-0000-0000ADBB0000}"/>
    <cellStyle name="Normal 5 5 2 2 5 3" xfId="48941" xr:uid="{00000000-0005-0000-0000-0000AEBB0000}"/>
    <cellStyle name="Normal 5 5 2 2 5 3 2" xfId="48942" xr:uid="{00000000-0005-0000-0000-0000AFBB0000}"/>
    <cellStyle name="Normal 5 5 2 2 5 3 2 2" xfId="48943" xr:uid="{00000000-0005-0000-0000-0000B0BB0000}"/>
    <cellStyle name="Normal 5 5 2 2 5 3 3" xfId="48944" xr:uid="{00000000-0005-0000-0000-0000B1BB0000}"/>
    <cellStyle name="Normal 5 5 2 2 5 4" xfId="48945" xr:uid="{00000000-0005-0000-0000-0000B2BB0000}"/>
    <cellStyle name="Normal 5 5 2 2 6" xfId="48946" xr:uid="{00000000-0005-0000-0000-0000B3BB0000}"/>
    <cellStyle name="Normal 5 5 2 2 6 2" xfId="48947" xr:uid="{00000000-0005-0000-0000-0000B4BB0000}"/>
    <cellStyle name="Normal 5 5 2 2 6 2 2" xfId="48948" xr:uid="{00000000-0005-0000-0000-0000B5BB0000}"/>
    <cellStyle name="Normal 5 5 2 2 6 3" xfId="48949" xr:uid="{00000000-0005-0000-0000-0000B6BB0000}"/>
    <cellStyle name="Normal 5 5 2 2 6 3 2" xfId="48950" xr:uid="{00000000-0005-0000-0000-0000B7BB0000}"/>
    <cellStyle name="Normal 5 5 2 2 6 3 2 2" xfId="48951" xr:uid="{00000000-0005-0000-0000-0000B8BB0000}"/>
    <cellStyle name="Normal 5 5 2 2 6 3 3" xfId="48952" xr:uid="{00000000-0005-0000-0000-0000B9BB0000}"/>
    <cellStyle name="Normal 5 5 2 2 6 4" xfId="48953" xr:uid="{00000000-0005-0000-0000-0000BABB0000}"/>
    <cellStyle name="Normal 5 5 2 2 7" xfId="48954" xr:uid="{00000000-0005-0000-0000-0000BBBB0000}"/>
    <cellStyle name="Normal 5 5 2 2 7 2" xfId="48955" xr:uid="{00000000-0005-0000-0000-0000BCBB0000}"/>
    <cellStyle name="Normal 5 5 2 2 8" xfId="48956" xr:uid="{00000000-0005-0000-0000-0000BDBB0000}"/>
    <cellStyle name="Normal 5 5 2 2 8 2" xfId="48957" xr:uid="{00000000-0005-0000-0000-0000BEBB0000}"/>
    <cellStyle name="Normal 5 5 2 2 8 2 2" xfId="48958" xr:uid="{00000000-0005-0000-0000-0000BFBB0000}"/>
    <cellStyle name="Normal 5 5 2 2 8 3" xfId="48959" xr:uid="{00000000-0005-0000-0000-0000C0BB0000}"/>
    <cellStyle name="Normal 5 5 2 2 9" xfId="48960" xr:uid="{00000000-0005-0000-0000-0000C1BB0000}"/>
    <cellStyle name="Normal 5 5 2 2 9 2" xfId="48961" xr:uid="{00000000-0005-0000-0000-0000C2BB0000}"/>
    <cellStyle name="Normal 5 5 2 2_T-straight with PEDs adjustor" xfId="48962" xr:uid="{00000000-0005-0000-0000-0000C3BB0000}"/>
    <cellStyle name="Normal 5 5 2 3" xfId="1382" xr:uid="{00000000-0005-0000-0000-0000C4BB0000}"/>
    <cellStyle name="Normal 5 5 2 3 10" xfId="48963" xr:uid="{00000000-0005-0000-0000-0000C5BB0000}"/>
    <cellStyle name="Normal 5 5 2 3 2" xfId="48964" xr:uid="{00000000-0005-0000-0000-0000C6BB0000}"/>
    <cellStyle name="Normal 5 5 2 3 2 2" xfId="48965" xr:uid="{00000000-0005-0000-0000-0000C7BB0000}"/>
    <cellStyle name="Normal 5 5 2 3 2 2 2" xfId="48966" xr:uid="{00000000-0005-0000-0000-0000C8BB0000}"/>
    <cellStyle name="Normal 5 5 2 3 2 2 2 2" xfId="48967" xr:uid="{00000000-0005-0000-0000-0000C9BB0000}"/>
    <cellStyle name="Normal 5 5 2 3 2 2 2 2 2" xfId="48968" xr:uid="{00000000-0005-0000-0000-0000CABB0000}"/>
    <cellStyle name="Normal 5 5 2 3 2 2 2 3" xfId="48969" xr:uid="{00000000-0005-0000-0000-0000CBBB0000}"/>
    <cellStyle name="Normal 5 5 2 3 2 2 2 3 2" xfId="48970" xr:uid="{00000000-0005-0000-0000-0000CCBB0000}"/>
    <cellStyle name="Normal 5 5 2 3 2 2 2 3 2 2" xfId="48971" xr:uid="{00000000-0005-0000-0000-0000CDBB0000}"/>
    <cellStyle name="Normal 5 5 2 3 2 2 2 3 3" xfId="48972" xr:uid="{00000000-0005-0000-0000-0000CEBB0000}"/>
    <cellStyle name="Normal 5 5 2 3 2 2 2 4" xfId="48973" xr:uid="{00000000-0005-0000-0000-0000CFBB0000}"/>
    <cellStyle name="Normal 5 5 2 3 2 2 3" xfId="48974" xr:uid="{00000000-0005-0000-0000-0000D0BB0000}"/>
    <cellStyle name="Normal 5 5 2 3 2 2 3 2" xfId="48975" xr:uid="{00000000-0005-0000-0000-0000D1BB0000}"/>
    <cellStyle name="Normal 5 5 2 3 2 2 4" xfId="48976" xr:uid="{00000000-0005-0000-0000-0000D2BB0000}"/>
    <cellStyle name="Normal 5 5 2 3 2 2 4 2" xfId="48977" xr:uid="{00000000-0005-0000-0000-0000D3BB0000}"/>
    <cellStyle name="Normal 5 5 2 3 2 2 4 2 2" xfId="48978" xr:uid="{00000000-0005-0000-0000-0000D4BB0000}"/>
    <cellStyle name="Normal 5 5 2 3 2 2 4 3" xfId="48979" xr:uid="{00000000-0005-0000-0000-0000D5BB0000}"/>
    <cellStyle name="Normal 5 5 2 3 2 2 5" xfId="48980" xr:uid="{00000000-0005-0000-0000-0000D6BB0000}"/>
    <cellStyle name="Normal 5 5 2 3 2 3" xfId="48981" xr:uid="{00000000-0005-0000-0000-0000D7BB0000}"/>
    <cellStyle name="Normal 5 5 2 3 2 3 2" xfId="48982" xr:uid="{00000000-0005-0000-0000-0000D8BB0000}"/>
    <cellStyle name="Normal 5 5 2 3 2 3 2 2" xfId="48983" xr:uid="{00000000-0005-0000-0000-0000D9BB0000}"/>
    <cellStyle name="Normal 5 5 2 3 2 3 3" xfId="48984" xr:uid="{00000000-0005-0000-0000-0000DABB0000}"/>
    <cellStyle name="Normal 5 5 2 3 2 3 3 2" xfId="48985" xr:uid="{00000000-0005-0000-0000-0000DBBB0000}"/>
    <cellStyle name="Normal 5 5 2 3 2 3 3 2 2" xfId="48986" xr:uid="{00000000-0005-0000-0000-0000DCBB0000}"/>
    <cellStyle name="Normal 5 5 2 3 2 3 3 3" xfId="48987" xr:uid="{00000000-0005-0000-0000-0000DDBB0000}"/>
    <cellStyle name="Normal 5 5 2 3 2 3 4" xfId="48988" xr:uid="{00000000-0005-0000-0000-0000DEBB0000}"/>
    <cellStyle name="Normal 5 5 2 3 2 4" xfId="48989" xr:uid="{00000000-0005-0000-0000-0000DFBB0000}"/>
    <cellStyle name="Normal 5 5 2 3 2 4 2" xfId="48990" xr:uid="{00000000-0005-0000-0000-0000E0BB0000}"/>
    <cellStyle name="Normal 5 5 2 3 2 4 2 2" xfId="48991" xr:uid="{00000000-0005-0000-0000-0000E1BB0000}"/>
    <cellStyle name="Normal 5 5 2 3 2 4 3" xfId="48992" xr:uid="{00000000-0005-0000-0000-0000E2BB0000}"/>
    <cellStyle name="Normal 5 5 2 3 2 4 3 2" xfId="48993" xr:uid="{00000000-0005-0000-0000-0000E3BB0000}"/>
    <cellStyle name="Normal 5 5 2 3 2 4 3 2 2" xfId="48994" xr:uid="{00000000-0005-0000-0000-0000E4BB0000}"/>
    <cellStyle name="Normal 5 5 2 3 2 4 3 3" xfId="48995" xr:uid="{00000000-0005-0000-0000-0000E5BB0000}"/>
    <cellStyle name="Normal 5 5 2 3 2 4 4" xfId="48996" xr:uid="{00000000-0005-0000-0000-0000E6BB0000}"/>
    <cellStyle name="Normal 5 5 2 3 2 5" xfId="48997" xr:uid="{00000000-0005-0000-0000-0000E7BB0000}"/>
    <cellStyle name="Normal 5 5 2 3 2 5 2" xfId="48998" xr:uid="{00000000-0005-0000-0000-0000E8BB0000}"/>
    <cellStyle name="Normal 5 5 2 3 2 6" xfId="48999" xr:uid="{00000000-0005-0000-0000-0000E9BB0000}"/>
    <cellStyle name="Normal 5 5 2 3 2 6 2" xfId="49000" xr:uid="{00000000-0005-0000-0000-0000EABB0000}"/>
    <cellStyle name="Normal 5 5 2 3 2 6 2 2" xfId="49001" xr:uid="{00000000-0005-0000-0000-0000EBBB0000}"/>
    <cellStyle name="Normal 5 5 2 3 2 6 3" xfId="49002" xr:uid="{00000000-0005-0000-0000-0000ECBB0000}"/>
    <cellStyle name="Normal 5 5 2 3 2 7" xfId="49003" xr:uid="{00000000-0005-0000-0000-0000EDBB0000}"/>
    <cellStyle name="Normal 5 5 2 3 2 7 2" xfId="49004" xr:uid="{00000000-0005-0000-0000-0000EEBB0000}"/>
    <cellStyle name="Normal 5 5 2 3 2 8" xfId="49005" xr:uid="{00000000-0005-0000-0000-0000EFBB0000}"/>
    <cellStyle name="Normal 5 5 2 3 2 9" xfId="49006" xr:uid="{00000000-0005-0000-0000-0000F0BB0000}"/>
    <cellStyle name="Normal 5 5 2 3 3" xfId="49007" xr:uid="{00000000-0005-0000-0000-0000F1BB0000}"/>
    <cellStyle name="Normal 5 5 2 3 3 2" xfId="49008" xr:uid="{00000000-0005-0000-0000-0000F2BB0000}"/>
    <cellStyle name="Normal 5 5 2 3 3 2 2" xfId="49009" xr:uid="{00000000-0005-0000-0000-0000F3BB0000}"/>
    <cellStyle name="Normal 5 5 2 3 3 2 2 2" xfId="49010" xr:uid="{00000000-0005-0000-0000-0000F4BB0000}"/>
    <cellStyle name="Normal 5 5 2 3 3 2 3" xfId="49011" xr:uid="{00000000-0005-0000-0000-0000F5BB0000}"/>
    <cellStyle name="Normal 5 5 2 3 3 2 3 2" xfId="49012" xr:uid="{00000000-0005-0000-0000-0000F6BB0000}"/>
    <cellStyle name="Normal 5 5 2 3 3 2 3 2 2" xfId="49013" xr:uid="{00000000-0005-0000-0000-0000F7BB0000}"/>
    <cellStyle name="Normal 5 5 2 3 3 2 3 3" xfId="49014" xr:uid="{00000000-0005-0000-0000-0000F8BB0000}"/>
    <cellStyle name="Normal 5 5 2 3 3 2 4" xfId="49015" xr:uid="{00000000-0005-0000-0000-0000F9BB0000}"/>
    <cellStyle name="Normal 5 5 2 3 3 3" xfId="49016" xr:uid="{00000000-0005-0000-0000-0000FABB0000}"/>
    <cellStyle name="Normal 5 5 2 3 3 3 2" xfId="49017" xr:uid="{00000000-0005-0000-0000-0000FBBB0000}"/>
    <cellStyle name="Normal 5 5 2 3 3 4" xfId="49018" xr:uid="{00000000-0005-0000-0000-0000FCBB0000}"/>
    <cellStyle name="Normal 5 5 2 3 3 4 2" xfId="49019" xr:uid="{00000000-0005-0000-0000-0000FDBB0000}"/>
    <cellStyle name="Normal 5 5 2 3 3 4 2 2" xfId="49020" xr:uid="{00000000-0005-0000-0000-0000FEBB0000}"/>
    <cellStyle name="Normal 5 5 2 3 3 4 3" xfId="49021" xr:uid="{00000000-0005-0000-0000-0000FFBB0000}"/>
    <cellStyle name="Normal 5 5 2 3 3 5" xfId="49022" xr:uid="{00000000-0005-0000-0000-000000BC0000}"/>
    <cellStyle name="Normal 5 5 2 3 4" xfId="49023" xr:uid="{00000000-0005-0000-0000-000001BC0000}"/>
    <cellStyle name="Normal 5 5 2 3 4 2" xfId="49024" xr:uid="{00000000-0005-0000-0000-000002BC0000}"/>
    <cellStyle name="Normal 5 5 2 3 4 2 2" xfId="49025" xr:uid="{00000000-0005-0000-0000-000003BC0000}"/>
    <cellStyle name="Normal 5 5 2 3 4 3" xfId="49026" xr:uid="{00000000-0005-0000-0000-000004BC0000}"/>
    <cellStyle name="Normal 5 5 2 3 4 3 2" xfId="49027" xr:uid="{00000000-0005-0000-0000-000005BC0000}"/>
    <cellStyle name="Normal 5 5 2 3 4 3 2 2" xfId="49028" xr:uid="{00000000-0005-0000-0000-000006BC0000}"/>
    <cellStyle name="Normal 5 5 2 3 4 3 3" xfId="49029" xr:uid="{00000000-0005-0000-0000-000007BC0000}"/>
    <cellStyle name="Normal 5 5 2 3 4 4" xfId="49030" xr:uid="{00000000-0005-0000-0000-000008BC0000}"/>
    <cellStyle name="Normal 5 5 2 3 5" xfId="49031" xr:uid="{00000000-0005-0000-0000-000009BC0000}"/>
    <cellStyle name="Normal 5 5 2 3 5 2" xfId="49032" xr:uid="{00000000-0005-0000-0000-00000ABC0000}"/>
    <cellStyle name="Normal 5 5 2 3 5 2 2" xfId="49033" xr:uid="{00000000-0005-0000-0000-00000BBC0000}"/>
    <cellStyle name="Normal 5 5 2 3 5 3" xfId="49034" xr:uid="{00000000-0005-0000-0000-00000CBC0000}"/>
    <cellStyle name="Normal 5 5 2 3 5 3 2" xfId="49035" xr:uid="{00000000-0005-0000-0000-00000DBC0000}"/>
    <cellStyle name="Normal 5 5 2 3 5 3 2 2" xfId="49036" xr:uid="{00000000-0005-0000-0000-00000EBC0000}"/>
    <cellStyle name="Normal 5 5 2 3 5 3 3" xfId="49037" xr:uid="{00000000-0005-0000-0000-00000FBC0000}"/>
    <cellStyle name="Normal 5 5 2 3 5 4" xfId="49038" xr:uid="{00000000-0005-0000-0000-000010BC0000}"/>
    <cellStyle name="Normal 5 5 2 3 6" xfId="49039" xr:uid="{00000000-0005-0000-0000-000011BC0000}"/>
    <cellStyle name="Normal 5 5 2 3 6 2" xfId="49040" xr:uid="{00000000-0005-0000-0000-000012BC0000}"/>
    <cellStyle name="Normal 5 5 2 3 7" xfId="49041" xr:uid="{00000000-0005-0000-0000-000013BC0000}"/>
    <cellStyle name="Normal 5 5 2 3 7 2" xfId="49042" xr:uid="{00000000-0005-0000-0000-000014BC0000}"/>
    <cellStyle name="Normal 5 5 2 3 7 2 2" xfId="49043" xr:uid="{00000000-0005-0000-0000-000015BC0000}"/>
    <cellStyle name="Normal 5 5 2 3 7 3" xfId="49044" xr:uid="{00000000-0005-0000-0000-000016BC0000}"/>
    <cellStyle name="Normal 5 5 2 3 8" xfId="49045" xr:uid="{00000000-0005-0000-0000-000017BC0000}"/>
    <cellStyle name="Normal 5 5 2 3 8 2" xfId="49046" xr:uid="{00000000-0005-0000-0000-000018BC0000}"/>
    <cellStyle name="Normal 5 5 2 3 9" xfId="49047" xr:uid="{00000000-0005-0000-0000-000019BC0000}"/>
    <cellStyle name="Normal 5 5 2 4" xfId="49048" xr:uid="{00000000-0005-0000-0000-00001ABC0000}"/>
    <cellStyle name="Normal 5 5 2 4 2" xfId="49049" xr:uid="{00000000-0005-0000-0000-00001BBC0000}"/>
    <cellStyle name="Normal 5 5 2 4 2 2" xfId="49050" xr:uid="{00000000-0005-0000-0000-00001CBC0000}"/>
    <cellStyle name="Normal 5 5 2 4 2 2 2" xfId="49051" xr:uid="{00000000-0005-0000-0000-00001DBC0000}"/>
    <cellStyle name="Normal 5 5 2 4 2 2 2 2" xfId="49052" xr:uid="{00000000-0005-0000-0000-00001EBC0000}"/>
    <cellStyle name="Normal 5 5 2 4 2 2 3" xfId="49053" xr:uid="{00000000-0005-0000-0000-00001FBC0000}"/>
    <cellStyle name="Normal 5 5 2 4 2 2 3 2" xfId="49054" xr:uid="{00000000-0005-0000-0000-000020BC0000}"/>
    <cellStyle name="Normal 5 5 2 4 2 2 3 2 2" xfId="49055" xr:uid="{00000000-0005-0000-0000-000021BC0000}"/>
    <cellStyle name="Normal 5 5 2 4 2 2 3 3" xfId="49056" xr:uid="{00000000-0005-0000-0000-000022BC0000}"/>
    <cellStyle name="Normal 5 5 2 4 2 2 4" xfId="49057" xr:uid="{00000000-0005-0000-0000-000023BC0000}"/>
    <cellStyle name="Normal 5 5 2 4 2 3" xfId="49058" xr:uid="{00000000-0005-0000-0000-000024BC0000}"/>
    <cellStyle name="Normal 5 5 2 4 2 3 2" xfId="49059" xr:uid="{00000000-0005-0000-0000-000025BC0000}"/>
    <cellStyle name="Normal 5 5 2 4 2 4" xfId="49060" xr:uid="{00000000-0005-0000-0000-000026BC0000}"/>
    <cellStyle name="Normal 5 5 2 4 2 4 2" xfId="49061" xr:uid="{00000000-0005-0000-0000-000027BC0000}"/>
    <cellStyle name="Normal 5 5 2 4 2 4 2 2" xfId="49062" xr:uid="{00000000-0005-0000-0000-000028BC0000}"/>
    <cellStyle name="Normal 5 5 2 4 2 4 3" xfId="49063" xr:uid="{00000000-0005-0000-0000-000029BC0000}"/>
    <cellStyle name="Normal 5 5 2 4 2 5" xfId="49064" xr:uid="{00000000-0005-0000-0000-00002ABC0000}"/>
    <cellStyle name="Normal 5 5 2 4 2 6" xfId="49065" xr:uid="{00000000-0005-0000-0000-00002BBC0000}"/>
    <cellStyle name="Normal 5 5 2 4 3" xfId="49066" xr:uid="{00000000-0005-0000-0000-00002CBC0000}"/>
    <cellStyle name="Normal 5 5 2 4 3 2" xfId="49067" xr:uid="{00000000-0005-0000-0000-00002DBC0000}"/>
    <cellStyle name="Normal 5 5 2 4 3 2 2" xfId="49068" xr:uid="{00000000-0005-0000-0000-00002EBC0000}"/>
    <cellStyle name="Normal 5 5 2 4 3 3" xfId="49069" xr:uid="{00000000-0005-0000-0000-00002FBC0000}"/>
    <cellStyle name="Normal 5 5 2 4 3 3 2" xfId="49070" xr:uid="{00000000-0005-0000-0000-000030BC0000}"/>
    <cellStyle name="Normal 5 5 2 4 3 3 2 2" xfId="49071" xr:uid="{00000000-0005-0000-0000-000031BC0000}"/>
    <cellStyle name="Normal 5 5 2 4 3 3 3" xfId="49072" xr:uid="{00000000-0005-0000-0000-000032BC0000}"/>
    <cellStyle name="Normal 5 5 2 4 3 4" xfId="49073" xr:uid="{00000000-0005-0000-0000-000033BC0000}"/>
    <cellStyle name="Normal 5 5 2 4 4" xfId="49074" xr:uid="{00000000-0005-0000-0000-000034BC0000}"/>
    <cellStyle name="Normal 5 5 2 4 4 2" xfId="49075" xr:uid="{00000000-0005-0000-0000-000035BC0000}"/>
    <cellStyle name="Normal 5 5 2 4 4 2 2" xfId="49076" xr:uid="{00000000-0005-0000-0000-000036BC0000}"/>
    <cellStyle name="Normal 5 5 2 4 4 3" xfId="49077" xr:uid="{00000000-0005-0000-0000-000037BC0000}"/>
    <cellStyle name="Normal 5 5 2 4 4 3 2" xfId="49078" xr:uid="{00000000-0005-0000-0000-000038BC0000}"/>
    <cellStyle name="Normal 5 5 2 4 4 3 2 2" xfId="49079" xr:uid="{00000000-0005-0000-0000-000039BC0000}"/>
    <cellStyle name="Normal 5 5 2 4 4 3 3" xfId="49080" xr:uid="{00000000-0005-0000-0000-00003ABC0000}"/>
    <cellStyle name="Normal 5 5 2 4 4 4" xfId="49081" xr:uid="{00000000-0005-0000-0000-00003BBC0000}"/>
    <cellStyle name="Normal 5 5 2 4 5" xfId="49082" xr:uid="{00000000-0005-0000-0000-00003CBC0000}"/>
    <cellStyle name="Normal 5 5 2 4 5 2" xfId="49083" xr:uid="{00000000-0005-0000-0000-00003DBC0000}"/>
    <cellStyle name="Normal 5 5 2 4 6" xfId="49084" xr:uid="{00000000-0005-0000-0000-00003EBC0000}"/>
    <cellStyle name="Normal 5 5 2 4 6 2" xfId="49085" xr:uid="{00000000-0005-0000-0000-00003FBC0000}"/>
    <cellStyle name="Normal 5 5 2 4 6 2 2" xfId="49086" xr:uid="{00000000-0005-0000-0000-000040BC0000}"/>
    <cellStyle name="Normal 5 5 2 4 6 3" xfId="49087" xr:uid="{00000000-0005-0000-0000-000041BC0000}"/>
    <cellStyle name="Normal 5 5 2 4 7" xfId="49088" xr:uid="{00000000-0005-0000-0000-000042BC0000}"/>
    <cellStyle name="Normal 5 5 2 4 7 2" xfId="49089" xr:uid="{00000000-0005-0000-0000-000043BC0000}"/>
    <cellStyle name="Normal 5 5 2 4 8" xfId="49090" xr:uid="{00000000-0005-0000-0000-000044BC0000}"/>
    <cellStyle name="Normal 5 5 2 4 9" xfId="49091" xr:uid="{00000000-0005-0000-0000-000045BC0000}"/>
    <cellStyle name="Normal 5 5 2 5" xfId="49092" xr:uid="{00000000-0005-0000-0000-000046BC0000}"/>
    <cellStyle name="Normal 5 5 2 5 2" xfId="49093" xr:uid="{00000000-0005-0000-0000-000047BC0000}"/>
    <cellStyle name="Normal 5 5 2 5 2 2" xfId="49094" xr:uid="{00000000-0005-0000-0000-000048BC0000}"/>
    <cellStyle name="Normal 5 5 2 5 2 2 2" xfId="49095" xr:uid="{00000000-0005-0000-0000-000049BC0000}"/>
    <cellStyle name="Normal 5 5 2 5 2 3" xfId="49096" xr:uid="{00000000-0005-0000-0000-00004ABC0000}"/>
    <cellStyle name="Normal 5 5 2 5 2 3 2" xfId="49097" xr:uid="{00000000-0005-0000-0000-00004BBC0000}"/>
    <cellStyle name="Normal 5 5 2 5 2 3 2 2" xfId="49098" xr:uid="{00000000-0005-0000-0000-00004CBC0000}"/>
    <cellStyle name="Normal 5 5 2 5 2 3 3" xfId="49099" xr:uid="{00000000-0005-0000-0000-00004DBC0000}"/>
    <cellStyle name="Normal 5 5 2 5 2 4" xfId="49100" xr:uid="{00000000-0005-0000-0000-00004EBC0000}"/>
    <cellStyle name="Normal 5 5 2 5 3" xfId="49101" xr:uid="{00000000-0005-0000-0000-00004FBC0000}"/>
    <cellStyle name="Normal 5 5 2 5 3 2" xfId="49102" xr:uid="{00000000-0005-0000-0000-000050BC0000}"/>
    <cellStyle name="Normal 5 5 2 5 4" xfId="49103" xr:uid="{00000000-0005-0000-0000-000051BC0000}"/>
    <cellStyle name="Normal 5 5 2 5 4 2" xfId="49104" xr:uid="{00000000-0005-0000-0000-000052BC0000}"/>
    <cellStyle name="Normal 5 5 2 5 4 2 2" xfId="49105" xr:uid="{00000000-0005-0000-0000-000053BC0000}"/>
    <cellStyle name="Normal 5 5 2 5 4 3" xfId="49106" xr:uid="{00000000-0005-0000-0000-000054BC0000}"/>
    <cellStyle name="Normal 5 5 2 5 5" xfId="49107" xr:uid="{00000000-0005-0000-0000-000055BC0000}"/>
    <cellStyle name="Normal 5 5 2 5 6" xfId="49108" xr:uid="{00000000-0005-0000-0000-000056BC0000}"/>
    <cellStyle name="Normal 5 5 2 6" xfId="49109" xr:uid="{00000000-0005-0000-0000-000057BC0000}"/>
    <cellStyle name="Normal 5 5 2 6 2" xfId="49110" xr:uid="{00000000-0005-0000-0000-000058BC0000}"/>
    <cellStyle name="Normal 5 5 2 6 2 2" xfId="49111" xr:uid="{00000000-0005-0000-0000-000059BC0000}"/>
    <cellStyle name="Normal 5 5 2 6 3" xfId="49112" xr:uid="{00000000-0005-0000-0000-00005ABC0000}"/>
    <cellStyle name="Normal 5 5 2 6 3 2" xfId="49113" xr:uid="{00000000-0005-0000-0000-00005BBC0000}"/>
    <cellStyle name="Normal 5 5 2 6 3 2 2" xfId="49114" xr:uid="{00000000-0005-0000-0000-00005CBC0000}"/>
    <cellStyle name="Normal 5 5 2 6 3 3" xfId="49115" xr:uid="{00000000-0005-0000-0000-00005DBC0000}"/>
    <cellStyle name="Normal 5 5 2 6 4" xfId="49116" xr:uid="{00000000-0005-0000-0000-00005EBC0000}"/>
    <cellStyle name="Normal 5 5 2 7" xfId="49117" xr:uid="{00000000-0005-0000-0000-00005FBC0000}"/>
    <cellStyle name="Normal 5 5 2 7 2" xfId="49118" xr:uid="{00000000-0005-0000-0000-000060BC0000}"/>
    <cellStyle name="Normal 5 5 2 7 2 2" xfId="49119" xr:uid="{00000000-0005-0000-0000-000061BC0000}"/>
    <cellStyle name="Normal 5 5 2 7 3" xfId="49120" xr:uid="{00000000-0005-0000-0000-000062BC0000}"/>
    <cellStyle name="Normal 5 5 2 7 3 2" xfId="49121" xr:uid="{00000000-0005-0000-0000-000063BC0000}"/>
    <cellStyle name="Normal 5 5 2 7 3 2 2" xfId="49122" xr:uid="{00000000-0005-0000-0000-000064BC0000}"/>
    <cellStyle name="Normal 5 5 2 7 3 3" xfId="49123" xr:uid="{00000000-0005-0000-0000-000065BC0000}"/>
    <cellStyle name="Normal 5 5 2 7 4" xfId="49124" xr:uid="{00000000-0005-0000-0000-000066BC0000}"/>
    <cellStyle name="Normal 5 5 2 8" xfId="49125" xr:uid="{00000000-0005-0000-0000-000067BC0000}"/>
    <cellStyle name="Normal 5 5 2 8 2" xfId="49126" xr:uid="{00000000-0005-0000-0000-000068BC0000}"/>
    <cellStyle name="Normal 5 5 2 9" xfId="49127" xr:uid="{00000000-0005-0000-0000-000069BC0000}"/>
    <cellStyle name="Normal 5 5 2 9 2" xfId="49128" xr:uid="{00000000-0005-0000-0000-00006ABC0000}"/>
    <cellStyle name="Normal 5 5 2 9 2 2" xfId="49129" xr:uid="{00000000-0005-0000-0000-00006BBC0000}"/>
    <cellStyle name="Normal 5 5 2 9 3" xfId="49130" xr:uid="{00000000-0005-0000-0000-00006CBC0000}"/>
    <cellStyle name="Normal 5 5 2_T-straight with PEDs adjustor" xfId="49131" xr:uid="{00000000-0005-0000-0000-00006DBC0000}"/>
    <cellStyle name="Normal 5 5 3" xfId="1383" xr:uid="{00000000-0005-0000-0000-00006EBC0000}"/>
    <cellStyle name="Normal 5 5 3 10" xfId="49132" xr:uid="{00000000-0005-0000-0000-00006FBC0000}"/>
    <cellStyle name="Normal 5 5 3 11" xfId="49133" xr:uid="{00000000-0005-0000-0000-000070BC0000}"/>
    <cellStyle name="Normal 5 5 3 2" xfId="1384" xr:uid="{00000000-0005-0000-0000-000071BC0000}"/>
    <cellStyle name="Normal 5 5 3 2 10" xfId="49134" xr:uid="{00000000-0005-0000-0000-000072BC0000}"/>
    <cellStyle name="Normal 5 5 3 2 2" xfId="49135" xr:uid="{00000000-0005-0000-0000-000073BC0000}"/>
    <cellStyle name="Normal 5 5 3 2 2 2" xfId="49136" xr:uid="{00000000-0005-0000-0000-000074BC0000}"/>
    <cellStyle name="Normal 5 5 3 2 2 2 2" xfId="49137" xr:uid="{00000000-0005-0000-0000-000075BC0000}"/>
    <cellStyle name="Normal 5 5 3 2 2 2 2 2" xfId="49138" xr:uid="{00000000-0005-0000-0000-000076BC0000}"/>
    <cellStyle name="Normal 5 5 3 2 2 2 2 2 2" xfId="49139" xr:uid="{00000000-0005-0000-0000-000077BC0000}"/>
    <cellStyle name="Normal 5 5 3 2 2 2 2 3" xfId="49140" xr:uid="{00000000-0005-0000-0000-000078BC0000}"/>
    <cellStyle name="Normal 5 5 3 2 2 2 2 3 2" xfId="49141" xr:uid="{00000000-0005-0000-0000-000079BC0000}"/>
    <cellStyle name="Normal 5 5 3 2 2 2 2 3 2 2" xfId="49142" xr:uid="{00000000-0005-0000-0000-00007ABC0000}"/>
    <cellStyle name="Normal 5 5 3 2 2 2 2 3 3" xfId="49143" xr:uid="{00000000-0005-0000-0000-00007BBC0000}"/>
    <cellStyle name="Normal 5 5 3 2 2 2 2 4" xfId="49144" xr:uid="{00000000-0005-0000-0000-00007CBC0000}"/>
    <cellStyle name="Normal 5 5 3 2 2 2 3" xfId="49145" xr:uid="{00000000-0005-0000-0000-00007DBC0000}"/>
    <cellStyle name="Normal 5 5 3 2 2 2 3 2" xfId="49146" xr:uid="{00000000-0005-0000-0000-00007EBC0000}"/>
    <cellStyle name="Normal 5 5 3 2 2 2 4" xfId="49147" xr:uid="{00000000-0005-0000-0000-00007FBC0000}"/>
    <cellStyle name="Normal 5 5 3 2 2 2 4 2" xfId="49148" xr:uid="{00000000-0005-0000-0000-000080BC0000}"/>
    <cellStyle name="Normal 5 5 3 2 2 2 4 2 2" xfId="49149" xr:uid="{00000000-0005-0000-0000-000081BC0000}"/>
    <cellStyle name="Normal 5 5 3 2 2 2 4 3" xfId="49150" xr:uid="{00000000-0005-0000-0000-000082BC0000}"/>
    <cellStyle name="Normal 5 5 3 2 2 2 5" xfId="49151" xr:uid="{00000000-0005-0000-0000-000083BC0000}"/>
    <cellStyle name="Normal 5 5 3 2 2 3" xfId="49152" xr:uid="{00000000-0005-0000-0000-000084BC0000}"/>
    <cellStyle name="Normal 5 5 3 2 2 3 2" xfId="49153" xr:uid="{00000000-0005-0000-0000-000085BC0000}"/>
    <cellStyle name="Normal 5 5 3 2 2 3 2 2" xfId="49154" xr:uid="{00000000-0005-0000-0000-000086BC0000}"/>
    <cellStyle name="Normal 5 5 3 2 2 3 3" xfId="49155" xr:uid="{00000000-0005-0000-0000-000087BC0000}"/>
    <cellStyle name="Normal 5 5 3 2 2 3 3 2" xfId="49156" xr:uid="{00000000-0005-0000-0000-000088BC0000}"/>
    <cellStyle name="Normal 5 5 3 2 2 3 3 2 2" xfId="49157" xr:uid="{00000000-0005-0000-0000-000089BC0000}"/>
    <cellStyle name="Normal 5 5 3 2 2 3 3 3" xfId="49158" xr:uid="{00000000-0005-0000-0000-00008ABC0000}"/>
    <cellStyle name="Normal 5 5 3 2 2 3 4" xfId="49159" xr:uid="{00000000-0005-0000-0000-00008BBC0000}"/>
    <cellStyle name="Normal 5 5 3 2 2 4" xfId="49160" xr:uid="{00000000-0005-0000-0000-00008CBC0000}"/>
    <cellStyle name="Normal 5 5 3 2 2 4 2" xfId="49161" xr:uid="{00000000-0005-0000-0000-00008DBC0000}"/>
    <cellStyle name="Normal 5 5 3 2 2 4 2 2" xfId="49162" xr:uid="{00000000-0005-0000-0000-00008EBC0000}"/>
    <cellStyle name="Normal 5 5 3 2 2 4 3" xfId="49163" xr:uid="{00000000-0005-0000-0000-00008FBC0000}"/>
    <cellStyle name="Normal 5 5 3 2 2 4 3 2" xfId="49164" xr:uid="{00000000-0005-0000-0000-000090BC0000}"/>
    <cellStyle name="Normal 5 5 3 2 2 4 3 2 2" xfId="49165" xr:uid="{00000000-0005-0000-0000-000091BC0000}"/>
    <cellStyle name="Normal 5 5 3 2 2 4 3 3" xfId="49166" xr:uid="{00000000-0005-0000-0000-000092BC0000}"/>
    <cellStyle name="Normal 5 5 3 2 2 4 4" xfId="49167" xr:uid="{00000000-0005-0000-0000-000093BC0000}"/>
    <cellStyle name="Normal 5 5 3 2 2 5" xfId="49168" xr:uid="{00000000-0005-0000-0000-000094BC0000}"/>
    <cellStyle name="Normal 5 5 3 2 2 5 2" xfId="49169" xr:uid="{00000000-0005-0000-0000-000095BC0000}"/>
    <cellStyle name="Normal 5 5 3 2 2 6" xfId="49170" xr:uid="{00000000-0005-0000-0000-000096BC0000}"/>
    <cellStyle name="Normal 5 5 3 2 2 6 2" xfId="49171" xr:uid="{00000000-0005-0000-0000-000097BC0000}"/>
    <cellStyle name="Normal 5 5 3 2 2 6 2 2" xfId="49172" xr:uid="{00000000-0005-0000-0000-000098BC0000}"/>
    <cellStyle name="Normal 5 5 3 2 2 6 3" xfId="49173" xr:uid="{00000000-0005-0000-0000-000099BC0000}"/>
    <cellStyle name="Normal 5 5 3 2 2 7" xfId="49174" xr:uid="{00000000-0005-0000-0000-00009ABC0000}"/>
    <cellStyle name="Normal 5 5 3 2 2 7 2" xfId="49175" xr:uid="{00000000-0005-0000-0000-00009BBC0000}"/>
    <cellStyle name="Normal 5 5 3 2 2 8" xfId="49176" xr:uid="{00000000-0005-0000-0000-00009CBC0000}"/>
    <cellStyle name="Normal 5 5 3 2 2 9" xfId="49177" xr:uid="{00000000-0005-0000-0000-00009DBC0000}"/>
    <cellStyle name="Normal 5 5 3 2 3" xfId="49178" xr:uid="{00000000-0005-0000-0000-00009EBC0000}"/>
    <cellStyle name="Normal 5 5 3 2 3 2" xfId="49179" xr:uid="{00000000-0005-0000-0000-00009FBC0000}"/>
    <cellStyle name="Normal 5 5 3 2 3 2 2" xfId="49180" xr:uid="{00000000-0005-0000-0000-0000A0BC0000}"/>
    <cellStyle name="Normal 5 5 3 2 3 2 2 2" xfId="49181" xr:uid="{00000000-0005-0000-0000-0000A1BC0000}"/>
    <cellStyle name="Normal 5 5 3 2 3 2 3" xfId="49182" xr:uid="{00000000-0005-0000-0000-0000A2BC0000}"/>
    <cellStyle name="Normal 5 5 3 2 3 2 3 2" xfId="49183" xr:uid="{00000000-0005-0000-0000-0000A3BC0000}"/>
    <cellStyle name="Normal 5 5 3 2 3 2 3 2 2" xfId="49184" xr:uid="{00000000-0005-0000-0000-0000A4BC0000}"/>
    <cellStyle name="Normal 5 5 3 2 3 2 3 3" xfId="49185" xr:uid="{00000000-0005-0000-0000-0000A5BC0000}"/>
    <cellStyle name="Normal 5 5 3 2 3 2 4" xfId="49186" xr:uid="{00000000-0005-0000-0000-0000A6BC0000}"/>
    <cellStyle name="Normal 5 5 3 2 3 3" xfId="49187" xr:uid="{00000000-0005-0000-0000-0000A7BC0000}"/>
    <cellStyle name="Normal 5 5 3 2 3 3 2" xfId="49188" xr:uid="{00000000-0005-0000-0000-0000A8BC0000}"/>
    <cellStyle name="Normal 5 5 3 2 3 4" xfId="49189" xr:uid="{00000000-0005-0000-0000-0000A9BC0000}"/>
    <cellStyle name="Normal 5 5 3 2 3 4 2" xfId="49190" xr:uid="{00000000-0005-0000-0000-0000AABC0000}"/>
    <cellStyle name="Normal 5 5 3 2 3 4 2 2" xfId="49191" xr:uid="{00000000-0005-0000-0000-0000ABBC0000}"/>
    <cellStyle name="Normal 5 5 3 2 3 4 3" xfId="49192" xr:uid="{00000000-0005-0000-0000-0000ACBC0000}"/>
    <cellStyle name="Normal 5 5 3 2 3 5" xfId="49193" xr:uid="{00000000-0005-0000-0000-0000ADBC0000}"/>
    <cellStyle name="Normal 5 5 3 2 4" xfId="49194" xr:uid="{00000000-0005-0000-0000-0000AEBC0000}"/>
    <cellStyle name="Normal 5 5 3 2 4 2" xfId="49195" xr:uid="{00000000-0005-0000-0000-0000AFBC0000}"/>
    <cellStyle name="Normal 5 5 3 2 4 2 2" xfId="49196" xr:uid="{00000000-0005-0000-0000-0000B0BC0000}"/>
    <cellStyle name="Normal 5 5 3 2 4 3" xfId="49197" xr:uid="{00000000-0005-0000-0000-0000B1BC0000}"/>
    <cellStyle name="Normal 5 5 3 2 4 3 2" xfId="49198" xr:uid="{00000000-0005-0000-0000-0000B2BC0000}"/>
    <cellStyle name="Normal 5 5 3 2 4 3 2 2" xfId="49199" xr:uid="{00000000-0005-0000-0000-0000B3BC0000}"/>
    <cellStyle name="Normal 5 5 3 2 4 3 3" xfId="49200" xr:uid="{00000000-0005-0000-0000-0000B4BC0000}"/>
    <cellStyle name="Normal 5 5 3 2 4 4" xfId="49201" xr:uid="{00000000-0005-0000-0000-0000B5BC0000}"/>
    <cellStyle name="Normal 5 5 3 2 5" xfId="49202" xr:uid="{00000000-0005-0000-0000-0000B6BC0000}"/>
    <cellStyle name="Normal 5 5 3 2 5 2" xfId="49203" xr:uid="{00000000-0005-0000-0000-0000B7BC0000}"/>
    <cellStyle name="Normal 5 5 3 2 5 2 2" xfId="49204" xr:uid="{00000000-0005-0000-0000-0000B8BC0000}"/>
    <cellStyle name="Normal 5 5 3 2 5 3" xfId="49205" xr:uid="{00000000-0005-0000-0000-0000B9BC0000}"/>
    <cellStyle name="Normal 5 5 3 2 5 3 2" xfId="49206" xr:uid="{00000000-0005-0000-0000-0000BABC0000}"/>
    <cellStyle name="Normal 5 5 3 2 5 3 2 2" xfId="49207" xr:uid="{00000000-0005-0000-0000-0000BBBC0000}"/>
    <cellStyle name="Normal 5 5 3 2 5 3 3" xfId="49208" xr:uid="{00000000-0005-0000-0000-0000BCBC0000}"/>
    <cellStyle name="Normal 5 5 3 2 5 4" xfId="49209" xr:uid="{00000000-0005-0000-0000-0000BDBC0000}"/>
    <cellStyle name="Normal 5 5 3 2 6" xfId="49210" xr:uid="{00000000-0005-0000-0000-0000BEBC0000}"/>
    <cellStyle name="Normal 5 5 3 2 6 2" xfId="49211" xr:uid="{00000000-0005-0000-0000-0000BFBC0000}"/>
    <cellStyle name="Normal 5 5 3 2 7" xfId="49212" xr:uid="{00000000-0005-0000-0000-0000C0BC0000}"/>
    <cellStyle name="Normal 5 5 3 2 7 2" xfId="49213" xr:uid="{00000000-0005-0000-0000-0000C1BC0000}"/>
    <cellStyle name="Normal 5 5 3 2 7 2 2" xfId="49214" xr:uid="{00000000-0005-0000-0000-0000C2BC0000}"/>
    <cellStyle name="Normal 5 5 3 2 7 3" xfId="49215" xr:uid="{00000000-0005-0000-0000-0000C3BC0000}"/>
    <cellStyle name="Normal 5 5 3 2 8" xfId="49216" xr:uid="{00000000-0005-0000-0000-0000C4BC0000}"/>
    <cellStyle name="Normal 5 5 3 2 8 2" xfId="49217" xr:uid="{00000000-0005-0000-0000-0000C5BC0000}"/>
    <cellStyle name="Normal 5 5 3 2 9" xfId="49218" xr:uid="{00000000-0005-0000-0000-0000C6BC0000}"/>
    <cellStyle name="Normal 5 5 3 3" xfId="49219" xr:uid="{00000000-0005-0000-0000-0000C7BC0000}"/>
    <cellStyle name="Normal 5 5 3 3 2" xfId="49220" xr:uid="{00000000-0005-0000-0000-0000C8BC0000}"/>
    <cellStyle name="Normal 5 5 3 3 2 2" xfId="49221" xr:uid="{00000000-0005-0000-0000-0000C9BC0000}"/>
    <cellStyle name="Normal 5 5 3 3 2 2 2" xfId="49222" xr:uid="{00000000-0005-0000-0000-0000CABC0000}"/>
    <cellStyle name="Normal 5 5 3 3 2 2 2 2" xfId="49223" xr:uid="{00000000-0005-0000-0000-0000CBBC0000}"/>
    <cellStyle name="Normal 5 5 3 3 2 2 3" xfId="49224" xr:uid="{00000000-0005-0000-0000-0000CCBC0000}"/>
    <cellStyle name="Normal 5 5 3 3 2 2 3 2" xfId="49225" xr:uid="{00000000-0005-0000-0000-0000CDBC0000}"/>
    <cellStyle name="Normal 5 5 3 3 2 2 3 2 2" xfId="49226" xr:uid="{00000000-0005-0000-0000-0000CEBC0000}"/>
    <cellStyle name="Normal 5 5 3 3 2 2 3 3" xfId="49227" xr:uid="{00000000-0005-0000-0000-0000CFBC0000}"/>
    <cellStyle name="Normal 5 5 3 3 2 2 4" xfId="49228" xr:uid="{00000000-0005-0000-0000-0000D0BC0000}"/>
    <cellStyle name="Normal 5 5 3 3 2 3" xfId="49229" xr:uid="{00000000-0005-0000-0000-0000D1BC0000}"/>
    <cellStyle name="Normal 5 5 3 3 2 3 2" xfId="49230" xr:uid="{00000000-0005-0000-0000-0000D2BC0000}"/>
    <cellStyle name="Normal 5 5 3 3 2 4" xfId="49231" xr:uid="{00000000-0005-0000-0000-0000D3BC0000}"/>
    <cellStyle name="Normal 5 5 3 3 2 4 2" xfId="49232" xr:uid="{00000000-0005-0000-0000-0000D4BC0000}"/>
    <cellStyle name="Normal 5 5 3 3 2 4 2 2" xfId="49233" xr:uid="{00000000-0005-0000-0000-0000D5BC0000}"/>
    <cellStyle name="Normal 5 5 3 3 2 4 3" xfId="49234" xr:uid="{00000000-0005-0000-0000-0000D6BC0000}"/>
    <cellStyle name="Normal 5 5 3 3 2 5" xfId="49235" xr:uid="{00000000-0005-0000-0000-0000D7BC0000}"/>
    <cellStyle name="Normal 5 5 3 3 2 6" xfId="49236" xr:uid="{00000000-0005-0000-0000-0000D8BC0000}"/>
    <cellStyle name="Normal 5 5 3 3 3" xfId="49237" xr:uid="{00000000-0005-0000-0000-0000D9BC0000}"/>
    <cellStyle name="Normal 5 5 3 3 3 2" xfId="49238" xr:uid="{00000000-0005-0000-0000-0000DABC0000}"/>
    <cellStyle name="Normal 5 5 3 3 3 2 2" xfId="49239" xr:uid="{00000000-0005-0000-0000-0000DBBC0000}"/>
    <cellStyle name="Normal 5 5 3 3 3 3" xfId="49240" xr:uid="{00000000-0005-0000-0000-0000DCBC0000}"/>
    <cellStyle name="Normal 5 5 3 3 3 3 2" xfId="49241" xr:uid="{00000000-0005-0000-0000-0000DDBC0000}"/>
    <cellStyle name="Normal 5 5 3 3 3 3 2 2" xfId="49242" xr:uid="{00000000-0005-0000-0000-0000DEBC0000}"/>
    <cellStyle name="Normal 5 5 3 3 3 3 3" xfId="49243" xr:uid="{00000000-0005-0000-0000-0000DFBC0000}"/>
    <cellStyle name="Normal 5 5 3 3 3 4" xfId="49244" xr:uid="{00000000-0005-0000-0000-0000E0BC0000}"/>
    <cellStyle name="Normal 5 5 3 3 4" xfId="49245" xr:uid="{00000000-0005-0000-0000-0000E1BC0000}"/>
    <cellStyle name="Normal 5 5 3 3 4 2" xfId="49246" xr:uid="{00000000-0005-0000-0000-0000E2BC0000}"/>
    <cellStyle name="Normal 5 5 3 3 4 2 2" xfId="49247" xr:uid="{00000000-0005-0000-0000-0000E3BC0000}"/>
    <cellStyle name="Normal 5 5 3 3 4 3" xfId="49248" xr:uid="{00000000-0005-0000-0000-0000E4BC0000}"/>
    <cellStyle name="Normal 5 5 3 3 4 3 2" xfId="49249" xr:uid="{00000000-0005-0000-0000-0000E5BC0000}"/>
    <cellStyle name="Normal 5 5 3 3 4 3 2 2" xfId="49250" xr:uid="{00000000-0005-0000-0000-0000E6BC0000}"/>
    <cellStyle name="Normal 5 5 3 3 4 3 3" xfId="49251" xr:uid="{00000000-0005-0000-0000-0000E7BC0000}"/>
    <cellStyle name="Normal 5 5 3 3 4 4" xfId="49252" xr:uid="{00000000-0005-0000-0000-0000E8BC0000}"/>
    <cellStyle name="Normal 5 5 3 3 5" xfId="49253" xr:uid="{00000000-0005-0000-0000-0000E9BC0000}"/>
    <cellStyle name="Normal 5 5 3 3 5 2" xfId="49254" xr:uid="{00000000-0005-0000-0000-0000EABC0000}"/>
    <cellStyle name="Normal 5 5 3 3 6" xfId="49255" xr:uid="{00000000-0005-0000-0000-0000EBBC0000}"/>
    <cellStyle name="Normal 5 5 3 3 6 2" xfId="49256" xr:uid="{00000000-0005-0000-0000-0000ECBC0000}"/>
    <cellStyle name="Normal 5 5 3 3 6 2 2" xfId="49257" xr:uid="{00000000-0005-0000-0000-0000EDBC0000}"/>
    <cellStyle name="Normal 5 5 3 3 6 3" xfId="49258" xr:uid="{00000000-0005-0000-0000-0000EEBC0000}"/>
    <cellStyle name="Normal 5 5 3 3 7" xfId="49259" xr:uid="{00000000-0005-0000-0000-0000EFBC0000}"/>
    <cellStyle name="Normal 5 5 3 3 7 2" xfId="49260" xr:uid="{00000000-0005-0000-0000-0000F0BC0000}"/>
    <cellStyle name="Normal 5 5 3 3 8" xfId="49261" xr:uid="{00000000-0005-0000-0000-0000F1BC0000}"/>
    <cellStyle name="Normal 5 5 3 3 9" xfId="49262" xr:uid="{00000000-0005-0000-0000-0000F2BC0000}"/>
    <cellStyle name="Normal 5 5 3 4" xfId="49263" xr:uid="{00000000-0005-0000-0000-0000F3BC0000}"/>
    <cellStyle name="Normal 5 5 3 4 2" xfId="49264" xr:uid="{00000000-0005-0000-0000-0000F4BC0000}"/>
    <cellStyle name="Normal 5 5 3 4 2 2" xfId="49265" xr:uid="{00000000-0005-0000-0000-0000F5BC0000}"/>
    <cellStyle name="Normal 5 5 3 4 2 2 2" xfId="49266" xr:uid="{00000000-0005-0000-0000-0000F6BC0000}"/>
    <cellStyle name="Normal 5 5 3 4 2 3" xfId="49267" xr:uid="{00000000-0005-0000-0000-0000F7BC0000}"/>
    <cellStyle name="Normal 5 5 3 4 2 3 2" xfId="49268" xr:uid="{00000000-0005-0000-0000-0000F8BC0000}"/>
    <cellStyle name="Normal 5 5 3 4 2 3 2 2" xfId="49269" xr:uid="{00000000-0005-0000-0000-0000F9BC0000}"/>
    <cellStyle name="Normal 5 5 3 4 2 3 3" xfId="49270" xr:uid="{00000000-0005-0000-0000-0000FABC0000}"/>
    <cellStyle name="Normal 5 5 3 4 2 4" xfId="49271" xr:uid="{00000000-0005-0000-0000-0000FBBC0000}"/>
    <cellStyle name="Normal 5 5 3 4 3" xfId="49272" xr:uid="{00000000-0005-0000-0000-0000FCBC0000}"/>
    <cellStyle name="Normal 5 5 3 4 3 2" xfId="49273" xr:uid="{00000000-0005-0000-0000-0000FDBC0000}"/>
    <cellStyle name="Normal 5 5 3 4 4" xfId="49274" xr:uid="{00000000-0005-0000-0000-0000FEBC0000}"/>
    <cellStyle name="Normal 5 5 3 4 4 2" xfId="49275" xr:uid="{00000000-0005-0000-0000-0000FFBC0000}"/>
    <cellStyle name="Normal 5 5 3 4 4 2 2" xfId="49276" xr:uid="{00000000-0005-0000-0000-000000BD0000}"/>
    <cellStyle name="Normal 5 5 3 4 4 3" xfId="49277" xr:uid="{00000000-0005-0000-0000-000001BD0000}"/>
    <cellStyle name="Normal 5 5 3 4 5" xfId="49278" xr:uid="{00000000-0005-0000-0000-000002BD0000}"/>
    <cellStyle name="Normal 5 5 3 4 6" xfId="49279" xr:uid="{00000000-0005-0000-0000-000003BD0000}"/>
    <cellStyle name="Normal 5 5 3 5" xfId="49280" xr:uid="{00000000-0005-0000-0000-000004BD0000}"/>
    <cellStyle name="Normal 5 5 3 5 2" xfId="49281" xr:uid="{00000000-0005-0000-0000-000005BD0000}"/>
    <cellStyle name="Normal 5 5 3 5 2 2" xfId="49282" xr:uid="{00000000-0005-0000-0000-000006BD0000}"/>
    <cellStyle name="Normal 5 5 3 5 3" xfId="49283" xr:uid="{00000000-0005-0000-0000-000007BD0000}"/>
    <cellStyle name="Normal 5 5 3 5 3 2" xfId="49284" xr:uid="{00000000-0005-0000-0000-000008BD0000}"/>
    <cellStyle name="Normal 5 5 3 5 3 2 2" xfId="49285" xr:uid="{00000000-0005-0000-0000-000009BD0000}"/>
    <cellStyle name="Normal 5 5 3 5 3 3" xfId="49286" xr:uid="{00000000-0005-0000-0000-00000ABD0000}"/>
    <cellStyle name="Normal 5 5 3 5 4" xfId="49287" xr:uid="{00000000-0005-0000-0000-00000BBD0000}"/>
    <cellStyle name="Normal 5 5 3 6" xfId="49288" xr:uid="{00000000-0005-0000-0000-00000CBD0000}"/>
    <cellStyle name="Normal 5 5 3 6 2" xfId="49289" xr:uid="{00000000-0005-0000-0000-00000DBD0000}"/>
    <cellStyle name="Normal 5 5 3 6 2 2" xfId="49290" xr:uid="{00000000-0005-0000-0000-00000EBD0000}"/>
    <cellStyle name="Normal 5 5 3 6 3" xfId="49291" xr:uid="{00000000-0005-0000-0000-00000FBD0000}"/>
    <cellStyle name="Normal 5 5 3 6 3 2" xfId="49292" xr:uid="{00000000-0005-0000-0000-000010BD0000}"/>
    <cellStyle name="Normal 5 5 3 6 3 2 2" xfId="49293" xr:uid="{00000000-0005-0000-0000-000011BD0000}"/>
    <cellStyle name="Normal 5 5 3 6 3 3" xfId="49294" xr:uid="{00000000-0005-0000-0000-000012BD0000}"/>
    <cellStyle name="Normal 5 5 3 6 4" xfId="49295" xr:uid="{00000000-0005-0000-0000-000013BD0000}"/>
    <cellStyle name="Normal 5 5 3 7" xfId="49296" xr:uid="{00000000-0005-0000-0000-000014BD0000}"/>
    <cellStyle name="Normal 5 5 3 7 2" xfId="49297" xr:uid="{00000000-0005-0000-0000-000015BD0000}"/>
    <cellStyle name="Normal 5 5 3 8" xfId="49298" xr:uid="{00000000-0005-0000-0000-000016BD0000}"/>
    <cellStyle name="Normal 5 5 3 8 2" xfId="49299" xr:uid="{00000000-0005-0000-0000-000017BD0000}"/>
    <cellStyle name="Normal 5 5 3 8 2 2" xfId="49300" xr:uid="{00000000-0005-0000-0000-000018BD0000}"/>
    <cellStyle name="Normal 5 5 3 8 3" xfId="49301" xr:uid="{00000000-0005-0000-0000-000019BD0000}"/>
    <cellStyle name="Normal 5 5 3 9" xfId="49302" xr:uid="{00000000-0005-0000-0000-00001ABD0000}"/>
    <cellStyle name="Normal 5 5 3 9 2" xfId="49303" xr:uid="{00000000-0005-0000-0000-00001BBD0000}"/>
    <cellStyle name="Normal 5 5 3_T-straight with PEDs adjustor" xfId="49304" xr:uid="{00000000-0005-0000-0000-00001CBD0000}"/>
    <cellStyle name="Normal 5 5 4" xfId="1385" xr:uid="{00000000-0005-0000-0000-00001DBD0000}"/>
    <cellStyle name="Normal 5 5 4 10" xfId="49305" xr:uid="{00000000-0005-0000-0000-00001EBD0000}"/>
    <cellStyle name="Normal 5 5 4 11" xfId="49306" xr:uid="{00000000-0005-0000-0000-00001FBD0000}"/>
    <cellStyle name="Normal 5 5 4 2" xfId="49307" xr:uid="{00000000-0005-0000-0000-000020BD0000}"/>
    <cellStyle name="Normal 5 5 4 2 10" xfId="49308" xr:uid="{00000000-0005-0000-0000-000021BD0000}"/>
    <cellStyle name="Normal 5 5 4 2 2" xfId="49309" xr:uid="{00000000-0005-0000-0000-000022BD0000}"/>
    <cellStyle name="Normal 5 5 4 2 2 2" xfId="49310" xr:uid="{00000000-0005-0000-0000-000023BD0000}"/>
    <cellStyle name="Normal 5 5 4 2 2 2 2" xfId="49311" xr:uid="{00000000-0005-0000-0000-000024BD0000}"/>
    <cellStyle name="Normal 5 5 4 2 2 2 2 2" xfId="49312" xr:uid="{00000000-0005-0000-0000-000025BD0000}"/>
    <cellStyle name="Normal 5 5 4 2 2 2 2 2 2" xfId="49313" xr:uid="{00000000-0005-0000-0000-000026BD0000}"/>
    <cellStyle name="Normal 5 5 4 2 2 2 2 3" xfId="49314" xr:uid="{00000000-0005-0000-0000-000027BD0000}"/>
    <cellStyle name="Normal 5 5 4 2 2 2 2 3 2" xfId="49315" xr:uid="{00000000-0005-0000-0000-000028BD0000}"/>
    <cellStyle name="Normal 5 5 4 2 2 2 2 3 2 2" xfId="49316" xr:uid="{00000000-0005-0000-0000-000029BD0000}"/>
    <cellStyle name="Normal 5 5 4 2 2 2 2 3 3" xfId="49317" xr:uid="{00000000-0005-0000-0000-00002ABD0000}"/>
    <cellStyle name="Normal 5 5 4 2 2 2 2 4" xfId="49318" xr:uid="{00000000-0005-0000-0000-00002BBD0000}"/>
    <cellStyle name="Normal 5 5 4 2 2 2 3" xfId="49319" xr:uid="{00000000-0005-0000-0000-00002CBD0000}"/>
    <cellStyle name="Normal 5 5 4 2 2 2 3 2" xfId="49320" xr:uid="{00000000-0005-0000-0000-00002DBD0000}"/>
    <cellStyle name="Normal 5 5 4 2 2 2 4" xfId="49321" xr:uid="{00000000-0005-0000-0000-00002EBD0000}"/>
    <cellStyle name="Normal 5 5 4 2 2 2 4 2" xfId="49322" xr:uid="{00000000-0005-0000-0000-00002FBD0000}"/>
    <cellStyle name="Normal 5 5 4 2 2 2 4 2 2" xfId="49323" xr:uid="{00000000-0005-0000-0000-000030BD0000}"/>
    <cellStyle name="Normal 5 5 4 2 2 2 4 3" xfId="49324" xr:uid="{00000000-0005-0000-0000-000031BD0000}"/>
    <cellStyle name="Normal 5 5 4 2 2 2 5" xfId="49325" xr:uid="{00000000-0005-0000-0000-000032BD0000}"/>
    <cellStyle name="Normal 5 5 4 2 2 3" xfId="49326" xr:uid="{00000000-0005-0000-0000-000033BD0000}"/>
    <cellStyle name="Normal 5 5 4 2 2 3 2" xfId="49327" xr:uid="{00000000-0005-0000-0000-000034BD0000}"/>
    <cellStyle name="Normal 5 5 4 2 2 3 2 2" xfId="49328" xr:uid="{00000000-0005-0000-0000-000035BD0000}"/>
    <cellStyle name="Normal 5 5 4 2 2 3 3" xfId="49329" xr:uid="{00000000-0005-0000-0000-000036BD0000}"/>
    <cellStyle name="Normal 5 5 4 2 2 3 3 2" xfId="49330" xr:uid="{00000000-0005-0000-0000-000037BD0000}"/>
    <cellStyle name="Normal 5 5 4 2 2 3 3 2 2" xfId="49331" xr:uid="{00000000-0005-0000-0000-000038BD0000}"/>
    <cellStyle name="Normal 5 5 4 2 2 3 3 3" xfId="49332" xr:uid="{00000000-0005-0000-0000-000039BD0000}"/>
    <cellStyle name="Normal 5 5 4 2 2 3 4" xfId="49333" xr:uid="{00000000-0005-0000-0000-00003ABD0000}"/>
    <cellStyle name="Normal 5 5 4 2 2 4" xfId="49334" xr:uid="{00000000-0005-0000-0000-00003BBD0000}"/>
    <cellStyle name="Normal 5 5 4 2 2 4 2" xfId="49335" xr:uid="{00000000-0005-0000-0000-00003CBD0000}"/>
    <cellStyle name="Normal 5 5 4 2 2 4 2 2" xfId="49336" xr:uid="{00000000-0005-0000-0000-00003DBD0000}"/>
    <cellStyle name="Normal 5 5 4 2 2 4 3" xfId="49337" xr:uid="{00000000-0005-0000-0000-00003EBD0000}"/>
    <cellStyle name="Normal 5 5 4 2 2 4 3 2" xfId="49338" xr:uid="{00000000-0005-0000-0000-00003FBD0000}"/>
    <cellStyle name="Normal 5 5 4 2 2 4 3 2 2" xfId="49339" xr:uid="{00000000-0005-0000-0000-000040BD0000}"/>
    <cellStyle name="Normal 5 5 4 2 2 4 3 3" xfId="49340" xr:uid="{00000000-0005-0000-0000-000041BD0000}"/>
    <cellStyle name="Normal 5 5 4 2 2 4 4" xfId="49341" xr:uid="{00000000-0005-0000-0000-000042BD0000}"/>
    <cellStyle name="Normal 5 5 4 2 2 5" xfId="49342" xr:uid="{00000000-0005-0000-0000-000043BD0000}"/>
    <cellStyle name="Normal 5 5 4 2 2 5 2" xfId="49343" xr:uid="{00000000-0005-0000-0000-000044BD0000}"/>
    <cellStyle name="Normal 5 5 4 2 2 6" xfId="49344" xr:uid="{00000000-0005-0000-0000-000045BD0000}"/>
    <cellStyle name="Normal 5 5 4 2 2 6 2" xfId="49345" xr:uid="{00000000-0005-0000-0000-000046BD0000}"/>
    <cellStyle name="Normal 5 5 4 2 2 6 2 2" xfId="49346" xr:uid="{00000000-0005-0000-0000-000047BD0000}"/>
    <cellStyle name="Normal 5 5 4 2 2 6 3" xfId="49347" xr:uid="{00000000-0005-0000-0000-000048BD0000}"/>
    <cellStyle name="Normal 5 5 4 2 2 7" xfId="49348" xr:uid="{00000000-0005-0000-0000-000049BD0000}"/>
    <cellStyle name="Normal 5 5 4 2 2 7 2" xfId="49349" xr:uid="{00000000-0005-0000-0000-00004ABD0000}"/>
    <cellStyle name="Normal 5 5 4 2 2 8" xfId="49350" xr:uid="{00000000-0005-0000-0000-00004BBD0000}"/>
    <cellStyle name="Normal 5 5 4 2 3" xfId="49351" xr:uid="{00000000-0005-0000-0000-00004CBD0000}"/>
    <cellStyle name="Normal 5 5 4 2 3 2" xfId="49352" xr:uid="{00000000-0005-0000-0000-00004DBD0000}"/>
    <cellStyle name="Normal 5 5 4 2 3 2 2" xfId="49353" xr:uid="{00000000-0005-0000-0000-00004EBD0000}"/>
    <cellStyle name="Normal 5 5 4 2 3 2 2 2" xfId="49354" xr:uid="{00000000-0005-0000-0000-00004FBD0000}"/>
    <cellStyle name="Normal 5 5 4 2 3 2 3" xfId="49355" xr:uid="{00000000-0005-0000-0000-000050BD0000}"/>
    <cellStyle name="Normal 5 5 4 2 3 2 3 2" xfId="49356" xr:uid="{00000000-0005-0000-0000-000051BD0000}"/>
    <cellStyle name="Normal 5 5 4 2 3 2 3 2 2" xfId="49357" xr:uid="{00000000-0005-0000-0000-000052BD0000}"/>
    <cellStyle name="Normal 5 5 4 2 3 2 3 3" xfId="49358" xr:uid="{00000000-0005-0000-0000-000053BD0000}"/>
    <cellStyle name="Normal 5 5 4 2 3 2 4" xfId="49359" xr:uid="{00000000-0005-0000-0000-000054BD0000}"/>
    <cellStyle name="Normal 5 5 4 2 3 3" xfId="49360" xr:uid="{00000000-0005-0000-0000-000055BD0000}"/>
    <cellStyle name="Normal 5 5 4 2 3 3 2" xfId="49361" xr:uid="{00000000-0005-0000-0000-000056BD0000}"/>
    <cellStyle name="Normal 5 5 4 2 3 4" xfId="49362" xr:uid="{00000000-0005-0000-0000-000057BD0000}"/>
    <cellStyle name="Normal 5 5 4 2 3 4 2" xfId="49363" xr:uid="{00000000-0005-0000-0000-000058BD0000}"/>
    <cellStyle name="Normal 5 5 4 2 3 4 2 2" xfId="49364" xr:uid="{00000000-0005-0000-0000-000059BD0000}"/>
    <cellStyle name="Normal 5 5 4 2 3 4 3" xfId="49365" xr:uid="{00000000-0005-0000-0000-00005ABD0000}"/>
    <cellStyle name="Normal 5 5 4 2 3 5" xfId="49366" xr:uid="{00000000-0005-0000-0000-00005BBD0000}"/>
    <cellStyle name="Normal 5 5 4 2 4" xfId="49367" xr:uid="{00000000-0005-0000-0000-00005CBD0000}"/>
    <cellStyle name="Normal 5 5 4 2 4 2" xfId="49368" xr:uid="{00000000-0005-0000-0000-00005DBD0000}"/>
    <cellStyle name="Normal 5 5 4 2 4 2 2" xfId="49369" xr:uid="{00000000-0005-0000-0000-00005EBD0000}"/>
    <cellStyle name="Normal 5 5 4 2 4 3" xfId="49370" xr:uid="{00000000-0005-0000-0000-00005FBD0000}"/>
    <cellStyle name="Normal 5 5 4 2 4 3 2" xfId="49371" xr:uid="{00000000-0005-0000-0000-000060BD0000}"/>
    <cellStyle name="Normal 5 5 4 2 4 3 2 2" xfId="49372" xr:uid="{00000000-0005-0000-0000-000061BD0000}"/>
    <cellStyle name="Normal 5 5 4 2 4 3 3" xfId="49373" xr:uid="{00000000-0005-0000-0000-000062BD0000}"/>
    <cellStyle name="Normal 5 5 4 2 4 4" xfId="49374" xr:uid="{00000000-0005-0000-0000-000063BD0000}"/>
    <cellStyle name="Normal 5 5 4 2 5" xfId="49375" xr:uid="{00000000-0005-0000-0000-000064BD0000}"/>
    <cellStyle name="Normal 5 5 4 2 5 2" xfId="49376" xr:uid="{00000000-0005-0000-0000-000065BD0000}"/>
    <cellStyle name="Normal 5 5 4 2 5 2 2" xfId="49377" xr:uid="{00000000-0005-0000-0000-000066BD0000}"/>
    <cellStyle name="Normal 5 5 4 2 5 3" xfId="49378" xr:uid="{00000000-0005-0000-0000-000067BD0000}"/>
    <cellStyle name="Normal 5 5 4 2 5 3 2" xfId="49379" xr:uid="{00000000-0005-0000-0000-000068BD0000}"/>
    <cellStyle name="Normal 5 5 4 2 5 3 2 2" xfId="49380" xr:uid="{00000000-0005-0000-0000-000069BD0000}"/>
    <cellStyle name="Normal 5 5 4 2 5 3 3" xfId="49381" xr:uid="{00000000-0005-0000-0000-00006ABD0000}"/>
    <cellStyle name="Normal 5 5 4 2 5 4" xfId="49382" xr:uid="{00000000-0005-0000-0000-00006BBD0000}"/>
    <cellStyle name="Normal 5 5 4 2 6" xfId="49383" xr:uid="{00000000-0005-0000-0000-00006CBD0000}"/>
    <cellStyle name="Normal 5 5 4 2 6 2" xfId="49384" xr:uid="{00000000-0005-0000-0000-00006DBD0000}"/>
    <cellStyle name="Normal 5 5 4 2 7" xfId="49385" xr:uid="{00000000-0005-0000-0000-00006EBD0000}"/>
    <cellStyle name="Normal 5 5 4 2 7 2" xfId="49386" xr:uid="{00000000-0005-0000-0000-00006FBD0000}"/>
    <cellStyle name="Normal 5 5 4 2 7 2 2" xfId="49387" xr:uid="{00000000-0005-0000-0000-000070BD0000}"/>
    <cellStyle name="Normal 5 5 4 2 7 3" xfId="49388" xr:uid="{00000000-0005-0000-0000-000071BD0000}"/>
    <cellStyle name="Normal 5 5 4 2 8" xfId="49389" xr:uid="{00000000-0005-0000-0000-000072BD0000}"/>
    <cellStyle name="Normal 5 5 4 2 8 2" xfId="49390" xr:uid="{00000000-0005-0000-0000-000073BD0000}"/>
    <cellStyle name="Normal 5 5 4 2 9" xfId="49391" xr:uid="{00000000-0005-0000-0000-000074BD0000}"/>
    <cellStyle name="Normal 5 5 4 3" xfId="49392" xr:uid="{00000000-0005-0000-0000-000075BD0000}"/>
    <cellStyle name="Normal 5 5 4 3 2" xfId="49393" xr:uid="{00000000-0005-0000-0000-000076BD0000}"/>
    <cellStyle name="Normal 5 5 4 3 2 2" xfId="49394" xr:uid="{00000000-0005-0000-0000-000077BD0000}"/>
    <cellStyle name="Normal 5 5 4 3 2 2 2" xfId="49395" xr:uid="{00000000-0005-0000-0000-000078BD0000}"/>
    <cellStyle name="Normal 5 5 4 3 2 2 2 2" xfId="49396" xr:uid="{00000000-0005-0000-0000-000079BD0000}"/>
    <cellStyle name="Normal 5 5 4 3 2 2 3" xfId="49397" xr:uid="{00000000-0005-0000-0000-00007ABD0000}"/>
    <cellStyle name="Normal 5 5 4 3 2 2 3 2" xfId="49398" xr:uid="{00000000-0005-0000-0000-00007BBD0000}"/>
    <cellStyle name="Normal 5 5 4 3 2 2 3 2 2" xfId="49399" xr:uid="{00000000-0005-0000-0000-00007CBD0000}"/>
    <cellStyle name="Normal 5 5 4 3 2 2 3 3" xfId="49400" xr:uid="{00000000-0005-0000-0000-00007DBD0000}"/>
    <cellStyle name="Normal 5 5 4 3 2 2 4" xfId="49401" xr:uid="{00000000-0005-0000-0000-00007EBD0000}"/>
    <cellStyle name="Normal 5 5 4 3 2 3" xfId="49402" xr:uid="{00000000-0005-0000-0000-00007FBD0000}"/>
    <cellStyle name="Normal 5 5 4 3 2 3 2" xfId="49403" xr:uid="{00000000-0005-0000-0000-000080BD0000}"/>
    <cellStyle name="Normal 5 5 4 3 2 4" xfId="49404" xr:uid="{00000000-0005-0000-0000-000081BD0000}"/>
    <cellStyle name="Normal 5 5 4 3 2 4 2" xfId="49405" xr:uid="{00000000-0005-0000-0000-000082BD0000}"/>
    <cellStyle name="Normal 5 5 4 3 2 4 2 2" xfId="49406" xr:uid="{00000000-0005-0000-0000-000083BD0000}"/>
    <cellStyle name="Normal 5 5 4 3 2 4 3" xfId="49407" xr:uid="{00000000-0005-0000-0000-000084BD0000}"/>
    <cellStyle name="Normal 5 5 4 3 2 5" xfId="49408" xr:uid="{00000000-0005-0000-0000-000085BD0000}"/>
    <cellStyle name="Normal 5 5 4 3 3" xfId="49409" xr:uid="{00000000-0005-0000-0000-000086BD0000}"/>
    <cellStyle name="Normal 5 5 4 3 3 2" xfId="49410" xr:uid="{00000000-0005-0000-0000-000087BD0000}"/>
    <cellStyle name="Normal 5 5 4 3 3 2 2" xfId="49411" xr:uid="{00000000-0005-0000-0000-000088BD0000}"/>
    <cellStyle name="Normal 5 5 4 3 3 3" xfId="49412" xr:uid="{00000000-0005-0000-0000-000089BD0000}"/>
    <cellStyle name="Normal 5 5 4 3 3 3 2" xfId="49413" xr:uid="{00000000-0005-0000-0000-00008ABD0000}"/>
    <cellStyle name="Normal 5 5 4 3 3 3 2 2" xfId="49414" xr:uid="{00000000-0005-0000-0000-00008BBD0000}"/>
    <cellStyle name="Normal 5 5 4 3 3 3 3" xfId="49415" xr:uid="{00000000-0005-0000-0000-00008CBD0000}"/>
    <cellStyle name="Normal 5 5 4 3 3 4" xfId="49416" xr:uid="{00000000-0005-0000-0000-00008DBD0000}"/>
    <cellStyle name="Normal 5 5 4 3 4" xfId="49417" xr:uid="{00000000-0005-0000-0000-00008EBD0000}"/>
    <cellStyle name="Normal 5 5 4 3 4 2" xfId="49418" xr:uid="{00000000-0005-0000-0000-00008FBD0000}"/>
    <cellStyle name="Normal 5 5 4 3 4 2 2" xfId="49419" xr:uid="{00000000-0005-0000-0000-000090BD0000}"/>
    <cellStyle name="Normal 5 5 4 3 4 3" xfId="49420" xr:uid="{00000000-0005-0000-0000-000091BD0000}"/>
    <cellStyle name="Normal 5 5 4 3 4 3 2" xfId="49421" xr:uid="{00000000-0005-0000-0000-000092BD0000}"/>
    <cellStyle name="Normal 5 5 4 3 4 3 2 2" xfId="49422" xr:uid="{00000000-0005-0000-0000-000093BD0000}"/>
    <cellStyle name="Normal 5 5 4 3 4 3 3" xfId="49423" xr:uid="{00000000-0005-0000-0000-000094BD0000}"/>
    <cellStyle name="Normal 5 5 4 3 4 4" xfId="49424" xr:uid="{00000000-0005-0000-0000-000095BD0000}"/>
    <cellStyle name="Normal 5 5 4 3 5" xfId="49425" xr:uid="{00000000-0005-0000-0000-000096BD0000}"/>
    <cellStyle name="Normal 5 5 4 3 5 2" xfId="49426" xr:uid="{00000000-0005-0000-0000-000097BD0000}"/>
    <cellStyle name="Normal 5 5 4 3 6" xfId="49427" xr:uid="{00000000-0005-0000-0000-000098BD0000}"/>
    <cellStyle name="Normal 5 5 4 3 6 2" xfId="49428" xr:uid="{00000000-0005-0000-0000-000099BD0000}"/>
    <cellStyle name="Normal 5 5 4 3 6 2 2" xfId="49429" xr:uid="{00000000-0005-0000-0000-00009ABD0000}"/>
    <cellStyle name="Normal 5 5 4 3 6 3" xfId="49430" xr:uid="{00000000-0005-0000-0000-00009BBD0000}"/>
    <cellStyle name="Normal 5 5 4 3 7" xfId="49431" xr:uid="{00000000-0005-0000-0000-00009CBD0000}"/>
    <cellStyle name="Normal 5 5 4 3 7 2" xfId="49432" xr:uid="{00000000-0005-0000-0000-00009DBD0000}"/>
    <cellStyle name="Normal 5 5 4 3 8" xfId="49433" xr:uid="{00000000-0005-0000-0000-00009EBD0000}"/>
    <cellStyle name="Normal 5 5 4 4" xfId="49434" xr:uid="{00000000-0005-0000-0000-00009FBD0000}"/>
    <cellStyle name="Normal 5 5 4 4 2" xfId="49435" xr:uid="{00000000-0005-0000-0000-0000A0BD0000}"/>
    <cellStyle name="Normal 5 5 4 4 2 2" xfId="49436" xr:uid="{00000000-0005-0000-0000-0000A1BD0000}"/>
    <cellStyle name="Normal 5 5 4 4 2 2 2" xfId="49437" xr:uid="{00000000-0005-0000-0000-0000A2BD0000}"/>
    <cellStyle name="Normal 5 5 4 4 2 3" xfId="49438" xr:uid="{00000000-0005-0000-0000-0000A3BD0000}"/>
    <cellStyle name="Normal 5 5 4 4 2 3 2" xfId="49439" xr:uid="{00000000-0005-0000-0000-0000A4BD0000}"/>
    <cellStyle name="Normal 5 5 4 4 2 3 2 2" xfId="49440" xr:uid="{00000000-0005-0000-0000-0000A5BD0000}"/>
    <cellStyle name="Normal 5 5 4 4 2 3 3" xfId="49441" xr:uid="{00000000-0005-0000-0000-0000A6BD0000}"/>
    <cellStyle name="Normal 5 5 4 4 2 4" xfId="49442" xr:uid="{00000000-0005-0000-0000-0000A7BD0000}"/>
    <cellStyle name="Normal 5 5 4 4 3" xfId="49443" xr:uid="{00000000-0005-0000-0000-0000A8BD0000}"/>
    <cellStyle name="Normal 5 5 4 4 3 2" xfId="49444" xr:uid="{00000000-0005-0000-0000-0000A9BD0000}"/>
    <cellStyle name="Normal 5 5 4 4 4" xfId="49445" xr:uid="{00000000-0005-0000-0000-0000AABD0000}"/>
    <cellStyle name="Normal 5 5 4 4 4 2" xfId="49446" xr:uid="{00000000-0005-0000-0000-0000ABBD0000}"/>
    <cellStyle name="Normal 5 5 4 4 4 2 2" xfId="49447" xr:uid="{00000000-0005-0000-0000-0000ACBD0000}"/>
    <cellStyle name="Normal 5 5 4 4 4 3" xfId="49448" xr:uid="{00000000-0005-0000-0000-0000ADBD0000}"/>
    <cellStyle name="Normal 5 5 4 4 5" xfId="49449" xr:uid="{00000000-0005-0000-0000-0000AEBD0000}"/>
    <cellStyle name="Normal 5 5 4 5" xfId="49450" xr:uid="{00000000-0005-0000-0000-0000AFBD0000}"/>
    <cellStyle name="Normal 5 5 4 5 2" xfId="49451" xr:uid="{00000000-0005-0000-0000-0000B0BD0000}"/>
    <cellStyle name="Normal 5 5 4 5 2 2" xfId="49452" xr:uid="{00000000-0005-0000-0000-0000B1BD0000}"/>
    <cellStyle name="Normal 5 5 4 5 3" xfId="49453" xr:uid="{00000000-0005-0000-0000-0000B2BD0000}"/>
    <cellStyle name="Normal 5 5 4 5 3 2" xfId="49454" xr:uid="{00000000-0005-0000-0000-0000B3BD0000}"/>
    <cellStyle name="Normal 5 5 4 5 3 2 2" xfId="49455" xr:uid="{00000000-0005-0000-0000-0000B4BD0000}"/>
    <cellStyle name="Normal 5 5 4 5 3 3" xfId="49456" xr:uid="{00000000-0005-0000-0000-0000B5BD0000}"/>
    <cellStyle name="Normal 5 5 4 5 4" xfId="49457" xr:uid="{00000000-0005-0000-0000-0000B6BD0000}"/>
    <cellStyle name="Normal 5 5 4 6" xfId="49458" xr:uid="{00000000-0005-0000-0000-0000B7BD0000}"/>
    <cellStyle name="Normal 5 5 4 6 2" xfId="49459" xr:uid="{00000000-0005-0000-0000-0000B8BD0000}"/>
    <cellStyle name="Normal 5 5 4 6 2 2" xfId="49460" xr:uid="{00000000-0005-0000-0000-0000B9BD0000}"/>
    <cellStyle name="Normal 5 5 4 6 3" xfId="49461" xr:uid="{00000000-0005-0000-0000-0000BABD0000}"/>
    <cellStyle name="Normal 5 5 4 6 3 2" xfId="49462" xr:uid="{00000000-0005-0000-0000-0000BBBD0000}"/>
    <cellStyle name="Normal 5 5 4 6 3 2 2" xfId="49463" xr:uid="{00000000-0005-0000-0000-0000BCBD0000}"/>
    <cellStyle name="Normal 5 5 4 6 3 3" xfId="49464" xr:uid="{00000000-0005-0000-0000-0000BDBD0000}"/>
    <cellStyle name="Normal 5 5 4 6 4" xfId="49465" xr:uid="{00000000-0005-0000-0000-0000BEBD0000}"/>
    <cellStyle name="Normal 5 5 4 7" xfId="49466" xr:uid="{00000000-0005-0000-0000-0000BFBD0000}"/>
    <cellStyle name="Normal 5 5 4 7 2" xfId="49467" xr:uid="{00000000-0005-0000-0000-0000C0BD0000}"/>
    <cellStyle name="Normal 5 5 4 8" xfId="49468" xr:uid="{00000000-0005-0000-0000-0000C1BD0000}"/>
    <cellStyle name="Normal 5 5 4 8 2" xfId="49469" xr:uid="{00000000-0005-0000-0000-0000C2BD0000}"/>
    <cellStyle name="Normal 5 5 4 8 2 2" xfId="49470" xr:uid="{00000000-0005-0000-0000-0000C3BD0000}"/>
    <cellStyle name="Normal 5 5 4 8 3" xfId="49471" xr:uid="{00000000-0005-0000-0000-0000C4BD0000}"/>
    <cellStyle name="Normal 5 5 4 9" xfId="49472" xr:uid="{00000000-0005-0000-0000-0000C5BD0000}"/>
    <cellStyle name="Normal 5 5 4 9 2" xfId="49473" xr:uid="{00000000-0005-0000-0000-0000C6BD0000}"/>
    <cellStyle name="Normal 5 5 5" xfId="49474" xr:uid="{00000000-0005-0000-0000-0000C7BD0000}"/>
    <cellStyle name="Normal 5 5 5 10" xfId="49475" xr:uid="{00000000-0005-0000-0000-0000C8BD0000}"/>
    <cellStyle name="Normal 5 5 5 11" xfId="49476" xr:uid="{00000000-0005-0000-0000-0000C9BD0000}"/>
    <cellStyle name="Normal 5 5 5 2" xfId="49477" xr:uid="{00000000-0005-0000-0000-0000CABD0000}"/>
    <cellStyle name="Normal 5 5 5 2 10" xfId="49478" xr:uid="{00000000-0005-0000-0000-0000CBBD0000}"/>
    <cellStyle name="Normal 5 5 5 2 2" xfId="49479" xr:uid="{00000000-0005-0000-0000-0000CCBD0000}"/>
    <cellStyle name="Normal 5 5 5 2 2 2" xfId="49480" xr:uid="{00000000-0005-0000-0000-0000CDBD0000}"/>
    <cellStyle name="Normal 5 5 5 2 2 2 2" xfId="49481" xr:uid="{00000000-0005-0000-0000-0000CEBD0000}"/>
    <cellStyle name="Normal 5 5 5 2 2 2 2 2" xfId="49482" xr:uid="{00000000-0005-0000-0000-0000CFBD0000}"/>
    <cellStyle name="Normal 5 5 5 2 2 2 2 2 2" xfId="49483" xr:uid="{00000000-0005-0000-0000-0000D0BD0000}"/>
    <cellStyle name="Normal 5 5 5 2 2 2 2 3" xfId="49484" xr:uid="{00000000-0005-0000-0000-0000D1BD0000}"/>
    <cellStyle name="Normal 5 5 5 2 2 2 2 3 2" xfId="49485" xr:uid="{00000000-0005-0000-0000-0000D2BD0000}"/>
    <cellStyle name="Normal 5 5 5 2 2 2 2 3 2 2" xfId="49486" xr:uid="{00000000-0005-0000-0000-0000D3BD0000}"/>
    <cellStyle name="Normal 5 5 5 2 2 2 2 3 3" xfId="49487" xr:uid="{00000000-0005-0000-0000-0000D4BD0000}"/>
    <cellStyle name="Normal 5 5 5 2 2 2 2 4" xfId="49488" xr:uid="{00000000-0005-0000-0000-0000D5BD0000}"/>
    <cellStyle name="Normal 5 5 5 2 2 2 3" xfId="49489" xr:uid="{00000000-0005-0000-0000-0000D6BD0000}"/>
    <cellStyle name="Normal 5 5 5 2 2 2 3 2" xfId="49490" xr:uid="{00000000-0005-0000-0000-0000D7BD0000}"/>
    <cellStyle name="Normal 5 5 5 2 2 2 4" xfId="49491" xr:uid="{00000000-0005-0000-0000-0000D8BD0000}"/>
    <cellStyle name="Normal 5 5 5 2 2 2 4 2" xfId="49492" xr:uid="{00000000-0005-0000-0000-0000D9BD0000}"/>
    <cellStyle name="Normal 5 5 5 2 2 2 4 2 2" xfId="49493" xr:uid="{00000000-0005-0000-0000-0000DABD0000}"/>
    <cellStyle name="Normal 5 5 5 2 2 2 4 3" xfId="49494" xr:uid="{00000000-0005-0000-0000-0000DBBD0000}"/>
    <cellStyle name="Normal 5 5 5 2 2 2 5" xfId="49495" xr:uid="{00000000-0005-0000-0000-0000DCBD0000}"/>
    <cellStyle name="Normal 5 5 5 2 2 3" xfId="49496" xr:uid="{00000000-0005-0000-0000-0000DDBD0000}"/>
    <cellStyle name="Normal 5 5 5 2 2 3 2" xfId="49497" xr:uid="{00000000-0005-0000-0000-0000DEBD0000}"/>
    <cellStyle name="Normal 5 5 5 2 2 3 2 2" xfId="49498" xr:uid="{00000000-0005-0000-0000-0000DFBD0000}"/>
    <cellStyle name="Normal 5 5 5 2 2 3 3" xfId="49499" xr:uid="{00000000-0005-0000-0000-0000E0BD0000}"/>
    <cellStyle name="Normal 5 5 5 2 2 3 3 2" xfId="49500" xr:uid="{00000000-0005-0000-0000-0000E1BD0000}"/>
    <cellStyle name="Normal 5 5 5 2 2 3 3 2 2" xfId="49501" xr:uid="{00000000-0005-0000-0000-0000E2BD0000}"/>
    <cellStyle name="Normal 5 5 5 2 2 3 3 3" xfId="49502" xr:uid="{00000000-0005-0000-0000-0000E3BD0000}"/>
    <cellStyle name="Normal 5 5 5 2 2 3 4" xfId="49503" xr:uid="{00000000-0005-0000-0000-0000E4BD0000}"/>
    <cellStyle name="Normal 5 5 5 2 2 4" xfId="49504" xr:uid="{00000000-0005-0000-0000-0000E5BD0000}"/>
    <cellStyle name="Normal 5 5 5 2 2 4 2" xfId="49505" xr:uid="{00000000-0005-0000-0000-0000E6BD0000}"/>
    <cellStyle name="Normal 5 5 5 2 2 4 2 2" xfId="49506" xr:uid="{00000000-0005-0000-0000-0000E7BD0000}"/>
    <cellStyle name="Normal 5 5 5 2 2 4 3" xfId="49507" xr:uid="{00000000-0005-0000-0000-0000E8BD0000}"/>
    <cellStyle name="Normal 5 5 5 2 2 4 3 2" xfId="49508" xr:uid="{00000000-0005-0000-0000-0000E9BD0000}"/>
    <cellStyle name="Normal 5 5 5 2 2 4 3 2 2" xfId="49509" xr:uid="{00000000-0005-0000-0000-0000EABD0000}"/>
    <cellStyle name="Normal 5 5 5 2 2 4 3 3" xfId="49510" xr:uid="{00000000-0005-0000-0000-0000EBBD0000}"/>
    <cellStyle name="Normal 5 5 5 2 2 4 4" xfId="49511" xr:uid="{00000000-0005-0000-0000-0000ECBD0000}"/>
    <cellStyle name="Normal 5 5 5 2 2 5" xfId="49512" xr:uid="{00000000-0005-0000-0000-0000EDBD0000}"/>
    <cellStyle name="Normal 5 5 5 2 2 5 2" xfId="49513" xr:uid="{00000000-0005-0000-0000-0000EEBD0000}"/>
    <cellStyle name="Normal 5 5 5 2 2 6" xfId="49514" xr:uid="{00000000-0005-0000-0000-0000EFBD0000}"/>
    <cellStyle name="Normal 5 5 5 2 2 6 2" xfId="49515" xr:uid="{00000000-0005-0000-0000-0000F0BD0000}"/>
    <cellStyle name="Normal 5 5 5 2 2 6 2 2" xfId="49516" xr:uid="{00000000-0005-0000-0000-0000F1BD0000}"/>
    <cellStyle name="Normal 5 5 5 2 2 6 3" xfId="49517" xr:uid="{00000000-0005-0000-0000-0000F2BD0000}"/>
    <cellStyle name="Normal 5 5 5 2 2 7" xfId="49518" xr:uid="{00000000-0005-0000-0000-0000F3BD0000}"/>
    <cellStyle name="Normal 5 5 5 2 2 7 2" xfId="49519" xr:uid="{00000000-0005-0000-0000-0000F4BD0000}"/>
    <cellStyle name="Normal 5 5 5 2 2 8" xfId="49520" xr:uid="{00000000-0005-0000-0000-0000F5BD0000}"/>
    <cellStyle name="Normal 5 5 5 2 3" xfId="49521" xr:uid="{00000000-0005-0000-0000-0000F6BD0000}"/>
    <cellStyle name="Normal 5 5 5 2 3 2" xfId="49522" xr:uid="{00000000-0005-0000-0000-0000F7BD0000}"/>
    <cellStyle name="Normal 5 5 5 2 3 2 2" xfId="49523" xr:uid="{00000000-0005-0000-0000-0000F8BD0000}"/>
    <cellStyle name="Normal 5 5 5 2 3 2 2 2" xfId="49524" xr:uid="{00000000-0005-0000-0000-0000F9BD0000}"/>
    <cellStyle name="Normal 5 5 5 2 3 2 3" xfId="49525" xr:uid="{00000000-0005-0000-0000-0000FABD0000}"/>
    <cellStyle name="Normal 5 5 5 2 3 2 3 2" xfId="49526" xr:uid="{00000000-0005-0000-0000-0000FBBD0000}"/>
    <cellStyle name="Normal 5 5 5 2 3 2 3 2 2" xfId="49527" xr:uid="{00000000-0005-0000-0000-0000FCBD0000}"/>
    <cellStyle name="Normal 5 5 5 2 3 2 3 3" xfId="49528" xr:uid="{00000000-0005-0000-0000-0000FDBD0000}"/>
    <cellStyle name="Normal 5 5 5 2 3 2 4" xfId="49529" xr:uid="{00000000-0005-0000-0000-0000FEBD0000}"/>
    <cellStyle name="Normal 5 5 5 2 3 3" xfId="49530" xr:uid="{00000000-0005-0000-0000-0000FFBD0000}"/>
    <cellStyle name="Normal 5 5 5 2 3 3 2" xfId="49531" xr:uid="{00000000-0005-0000-0000-000000BE0000}"/>
    <cellStyle name="Normal 5 5 5 2 3 4" xfId="49532" xr:uid="{00000000-0005-0000-0000-000001BE0000}"/>
    <cellStyle name="Normal 5 5 5 2 3 4 2" xfId="49533" xr:uid="{00000000-0005-0000-0000-000002BE0000}"/>
    <cellStyle name="Normal 5 5 5 2 3 4 2 2" xfId="49534" xr:uid="{00000000-0005-0000-0000-000003BE0000}"/>
    <cellStyle name="Normal 5 5 5 2 3 4 3" xfId="49535" xr:uid="{00000000-0005-0000-0000-000004BE0000}"/>
    <cellStyle name="Normal 5 5 5 2 3 5" xfId="49536" xr:uid="{00000000-0005-0000-0000-000005BE0000}"/>
    <cellStyle name="Normal 5 5 5 2 4" xfId="49537" xr:uid="{00000000-0005-0000-0000-000006BE0000}"/>
    <cellStyle name="Normal 5 5 5 2 4 2" xfId="49538" xr:uid="{00000000-0005-0000-0000-000007BE0000}"/>
    <cellStyle name="Normal 5 5 5 2 4 2 2" xfId="49539" xr:uid="{00000000-0005-0000-0000-000008BE0000}"/>
    <cellStyle name="Normal 5 5 5 2 4 3" xfId="49540" xr:uid="{00000000-0005-0000-0000-000009BE0000}"/>
    <cellStyle name="Normal 5 5 5 2 4 3 2" xfId="49541" xr:uid="{00000000-0005-0000-0000-00000ABE0000}"/>
    <cellStyle name="Normal 5 5 5 2 4 3 2 2" xfId="49542" xr:uid="{00000000-0005-0000-0000-00000BBE0000}"/>
    <cellStyle name="Normal 5 5 5 2 4 3 3" xfId="49543" xr:uid="{00000000-0005-0000-0000-00000CBE0000}"/>
    <cellStyle name="Normal 5 5 5 2 4 4" xfId="49544" xr:uid="{00000000-0005-0000-0000-00000DBE0000}"/>
    <cellStyle name="Normal 5 5 5 2 5" xfId="49545" xr:uid="{00000000-0005-0000-0000-00000EBE0000}"/>
    <cellStyle name="Normal 5 5 5 2 5 2" xfId="49546" xr:uid="{00000000-0005-0000-0000-00000FBE0000}"/>
    <cellStyle name="Normal 5 5 5 2 5 2 2" xfId="49547" xr:uid="{00000000-0005-0000-0000-000010BE0000}"/>
    <cellStyle name="Normal 5 5 5 2 5 3" xfId="49548" xr:uid="{00000000-0005-0000-0000-000011BE0000}"/>
    <cellStyle name="Normal 5 5 5 2 5 3 2" xfId="49549" xr:uid="{00000000-0005-0000-0000-000012BE0000}"/>
    <cellStyle name="Normal 5 5 5 2 5 3 2 2" xfId="49550" xr:uid="{00000000-0005-0000-0000-000013BE0000}"/>
    <cellStyle name="Normal 5 5 5 2 5 3 3" xfId="49551" xr:uid="{00000000-0005-0000-0000-000014BE0000}"/>
    <cellStyle name="Normal 5 5 5 2 5 4" xfId="49552" xr:uid="{00000000-0005-0000-0000-000015BE0000}"/>
    <cellStyle name="Normal 5 5 5 2 6" xfId="49553" xr:uid="{00000000-0005-0000-0000-000016BE0000}"/>
    <cellStyle name="Normal 5 5 5 2 6 2" xfId="49554" xr:uid="{00000000-0005-0000-0000-000017BE0000}"/>
    <cellStyle name="Normal 5 5 5 2 7" xfId="49555" xr:uid="{00000000-0005-0000-0000-000018BE0000}"/>
    <cellStyle name="Normal 5 5 5 2 7 2" xfId="49556" xr:uid="{00000000-0005-0000-0000-000019BE0000}"/>
    <cellStyle name="Normal 5 5 5 2 7 2 2" xfId="49557" xr:uid="{00000000-0005-0000-0000-00001ABE0000}"/>
    <cellStyle name="Normal 5 5 5 2 7 3" xfId="49558" xr:uid="{00000000-0005-0000-0000-00001BBE0000}"/>
    <cellStyle name="Normal 5 5 5 2 8" xfId="49559" xr:uid="{00000000-0005-0000-0000-00001CBE0000}"/>
    <cellStyle name="Normal 5 5 5 2 8 2" xfId="49560" xr:uid="{00000000-0005-0000-0000-00001DBE0000}"/>
    <cellStyle name="Normal 5 5 5 2 9" xfId="49561" xr:uid="{00000000-0005-0000-0000-00001EBE0000}"/>
    <cellStyle name="Normal 5 5 5 3" xfId="49562" xr:uid="{00000000-0005-0000-0000-00001FBE0000}"/>
    <cellStyle name="Normal 5 5 5 3 2" xfId="49563" xr:uid="{00000000-0005-0000-0000-000020BE0000}"/>
    <cellStyle name="Normal 5 5 5 3 2 2" xfId="49564" xr:uid="{00000000-0005-0000-0000-000021BE0000}"/>
    <cellStyle name="Normal 5 5 5 3 2 2 2" xfId="49565" xr:uid="{00000000-0005-0000-0000-000022BE0000}"/>
    <cellStyle name="Normal 5 5 5 3 2 2 2 2" xfId="49566" xr:uid="{00000000-0005-0000-0000-000023BE0000}"/>
    <cellStyle name="Normal 5 5 5 3 2 2 3" xfId="49567" xr:uid="{00000000-0005-0000-0000-000024BE0000}"/>
    <cellStyle name="Normal 5 5 5 3 2 2 3 2" xfId="49568" xr:uid="{00000000-0005-0000-0000-000025BE0000}"/>
    <cellStyle name="Normal 5 5 5 3 2 2 3 2 2" xfId="49569" xr:uid="{00000000-0005-0000-0000-000026BE0000}"/>
    <cellStyle name="Normal 5 5 5 3 2 2 3 3" xfId="49570" xr:uid="{00000000-0005-0000-0000-000027BE0000}"/>
    <cellStyle name="Normal 5 5 5 3 2 2 4" xfId="49571" xr:uid="{00000000-0005-0000-0000-000028BE0000}"/>
    <cellStyle name="Normal 5 5 5 3 2 3" xfId="49572" xr:uid="{00000000-0005-0000-0000-000029BE0000}"/>
    <cellStyle name="Normal 5 5 5 3 2 3 2" xfId="49573" xr:uid="{00000000-0005-0000-0000-00002ABE0000}"/>
    <cellStyle name="Normal 5 5 5 3 2 4" xfId="49574" xr:uid="{00000000-0005-0000-0000-00002BBE0000}"/>
    <cellStyle name="Normal 5 5 5 3 2 4 2" xfId="49575" xr:uid="{00000000-0005-0000-0000-00002CBE0000}"/>
    <cellStyle name="Normal 5 5 5 3 2 4 2 2" xfId="49576" xr:uid="{00000000-0005-0000-0000-00002DBE0000}"/>
    <cellStyle name="Normal 5 5 5 3 2 4 3" xfId="49577" xr:uid="{00000000-0005-0000-0000-00002EBE0000}"/>
    <cellStyle name="Normal 5 5 5 3 2 5" xfId="49578" xr:uid="{00000000-0005-0000-0000-00002FBE0000}"/>
    <cellStyle name="Normal 5 5 5 3 3" xfId="49579" xr:uid="{00000000-0005-0000-0000-000030BE0000}"/>
    <cellStyle name="Normal 5 5 5 3 3 2" xfId="49580" xr:uid="{00000000-0005-0000-0000-000031BE0000}"/>
    <cellStyle name="Normal 5 5 5 3 3 2 2" xfId="49581" xr:uid="{00000000-0005-0000-0000-000032BE0000}"/>
    <cellStyle name="Normal 5 5 5 3 3 3" xfId="49582" xr:uid="{00000000-0005-0000-0000-000033BE0000}"/>
    <cellStyle name="Normal 5 5 5 3 3 3 2" xfId="49583" xr:uid="{00000000-0005-0000-0000-000034BE0000}"/>
    <cellStyle name="Normal 5 5 5 3 3 3 2 2" xfId="49584" xr:uid="{00000000-0005-0000-0000-000035BE0000}"/>
    <cellStyle name="Normal 5 5 5 3 3 3 3" xfId="49585" xr:uid="{00000000-0005-0000-0000-000036BE0000}"/>
    <cellStyle name="Normal 5 5 5 3 3 4" xfId="49586" xr:uid="{00000000-0005-0000-0000-000037BE0000}"/>
    <cellStyle name="Normal 5 5 5 3 4" xfId="49587" xr:uid="{00000000-0005-0000-0000-000038BE0000}"/>
    <cellStyle name="Normal 5 5 5 3 4 2" xfId="49588" xr:uid="{00000000-0005-0000-0000-000039BE0000}"/>
    <cellStyle name="Normal 5 5 5 3 4 2 2" xfId="49589" xr:uid="{00000000-0005-0000-0000-00003ABE0000}"/>
    <cellStyle name="Normal 5 5 5 3 4 3" xfId="49590" xr:uid="{00000000-0005-0000-0000-00003BBE0000}"/>
    <cellStyle name="Normal 5 5 5 3 4 3 2" xfId="49591" xr:uid="{00000000-0005-0000-0000-00003CBE0000}"/>
    <cellStyle name="Normal 5 5 5 3 4 3 2 2" xfId="49592" xr:uid="{00000000-0005-0000-0000-00003DBE0000}"/>
    <cellStyle name="Normal 5 5 5 3 4 3 3" xfId="49593" xr:uid="{00000000-0005-0000-0000-00003EBE0000}"/>
    <cellStyle name="Normal 5 5 5 3 4 4" xfId="49594" xr:uid="{00000000-0005-0000-0000-00003FBE0000}"/>
    <cellStyle name="Normal 5 5 5 3 5" xfId="49595" xr:uid="{00000000-0005-0000-0000-000040BE0000}"/>
    <cellStyle name="Normal 5 5 5 3 5 2" xfId="49596" xr:uid="{00000000-0005-0000-0000-000041BE0000}"/>
    <cellStyle name="Normal 5 5 5 3 6" xfId="49597" xr:uid="{00000000-0005-0000-0000-000042BE0000}"/>
    <cellStyle name="Normal 5 5 5 3 6 2" xfId="49598" xr:uid="{00000000-0005-0000-0000-000043BE0000}"/>
    <cellStyle name="Normal 5 5 5 3 6 2 2" xfId="49599" xr:uid="{00000000-0005-0000-0000-000044BE0000}"/>
    <cellStyle name="Normal 5 5 5 3 6 3" xfId="49600" xr:uid="{00000000-0005-0000-0000-000045BE0000}"/>
    <cellStyle name="Normal 5 5 5 3 7" xfId="49601" xr:uid="{00000000-0005-0000-0000-000046BE0000}"/>
    <cellStyle name="Normal 5 5 5 3 7 2" xfId="49602" xr:uid="{00000000-0005-0000-0000-000047BE0000}"/>
    <cellStyle name="Normal 5 5 5 3 8" xfId="49603" xr:uid="{00000000-0005-0000-0000-000048BE0000}"/>
    <cellStyle name="Normal 5 5 5 4" xfId="49604" xr:uid="{00000000-0005-0000-0000-000049BE0000}"/>
    <cellStyle name="Normal 5 5 5 4 2" xfId="49605" xr:uid="{00000000-0005-0000-0000-00004ABE0000}"/>
    <cellStyle name="Normal 5 5 5 4 2 2" xfId="49606" xr:uid="{00000000-0005-0000-0000-00004BBE0000}"/>
    <cellStyle name="Normal 5 5 5 4 2 2 2" xfId="49607" xr:uid="{00000000-0005-0000-0000-00004CBE0000}"/>
    <cellStyle name="Normal 5 5 5 4 2 3" xfId="49608" xr:uid="{00000000-0005-0000-0000-00004DBE0000}"/>
    <cellStyle name="Normal 5 5 5 4 2 3 2" xfId="49609" xr:uid="{00000000-0005-0000-0000-00004EBE0000}"/>
    <cellStyle name="Normal 5 5 5 4 2 3 2 2" xfId="49610" xr:uid="{00000000-0005-0000-0000-00004FBE0000}"/>
    <cellStyle name="Normal 5 5 5 4 2 3 3" xfId="49611" xr:uid="{00000000-0005-0000-0000-000050BE0000}"/>
    <cellStyle name="Normal 5 5 5 4 2 4" xfId="49612" xr:uid="{00000000-0005-0000-0000-000051BE0000}"/>
    <cellStyle name="Normal 5 5 5 4 3" xfId="49613" xr:uid="{00000000-0005-0000-0000-000052BE0000}"/>
    <cellStyle name="Normal 5 5 5 4 3 2" xfId="49614" xr:uid="{00000000-0005-0000-0000-000053BE0000}"/>
    <cellStyle name="Normal 5 5 5 4 4" xfId="49615" xr:uid="{00000000-0005-0000-0000-000054BE0000}"/>
    <cellStyle name="Normal 5 5 5 4 4 2" xfId="49616" xr:uid="{00000000-0005-0000-0000-000055BE0000}"/>
    <cellStyle name="Normal 5 5 5 4 4 2 2" xfId="49617" xr:uid="{00000000-0005-0000-0000-000056BE0000}"/>
    <cellStyle name="Normal 5 5 5 4 4 3" xfId="49618" xr:uid="{00000000-0005-0000-0000-000057BE0000}"/>
    <cellStyle name="Normal 5 5 5 4 5" xfId="49619" xr:uid="{00000000-0005-0000-0000-000058BE0000}"/>
    <cellStyle name="Normal 5 5 5 5" xfId="49620" xr:uid="{00000000-0005-0000-0000-000059BE0000}"/>
    <cellStyle name="Normal 5 5 5 5 2" xfId="49621" xr:uid="{00000000-0005-0000-0000-00005ABE0000}"/>
    <cellStyle name="Normal 5 5 5 5 2 2" xfId="49622" xr:uid="{00000000-0005-0000-0000-00005BBE0000}"/>
    <cellStyle name="Normal 5 5 5 5 3" xfId="49623" xr:uid="{00000000-0005-0000-0000-00005CBE0000}"/>
    <cellStyle name="Normal 5 5 5 5 3 2" xfId="49624" xr:uid="{00000000-0005-0000-0000-00005DBE0000}"/>
    <cellStyle name="Normal 5 5 5 5 3 2 2" xfId="49625" xr:uid="{00000000-0005-0000-0000-00005EBE0000}"/>
    <cellStyle name="Normal 5 5 5 5 3 3" xfId="49626" xr:uid="{00000000-0005-0000-0000-00005FBE0000}"/>
    <cellStyle name="Normal 5 5 5 5 4" xfId="49627" xr:uid="{00000000-0005-0000-0000-000060BE0000}"/>
    <cellStyle name="Normal 5 5 5 6" xfId="49628" xr:uid="{00000000-0005-0000-0000-000061BE0000}"/>
    <cellStyle name="Normal 5 5 5 6 2" xfId="49629" xr:uid="{00000000-0005-0000-0000-000062BE0000}"/>
    <cellStyle name="Normal 5 5 5 6 2 2" xfId="49630" xr:uid="{00000000-0005-0000-0000-000063BE0000}"/>
    <cellStyle name="Normal 5 5 5 6 3" xfId="49631" xr:uid="{00000000-0005-0000-0000-000064BE0000}"/>
    <cellStyle name="Normal 5 5 5 6 3 2" xfId="49632" xr:uid="{00000000-0005-0000-0000-000065BE0000}"/>
    <cellStyle name="Normal 5 5 5 6 3 2 2" xfId="49633" xr:uid="{00000000-0005-0000-0000-000066BE0000}"/>
    <cellStyle name="Normal 5 5 5 6 3 3" xfId="49634" xr:uid="{00000000-0005-0000-0000-000067BE0000}"/>
    <cellStyle name="Normal 5 5 5 6 4" xfId="49635" xr:uid="{00000000-0005-0000-0000-000068BE0000}"/>
    <cellStyle name="Normal 5 5 5 7" xfId="49636" xr:uid="{00000000-0005-0000-0000-000069BE0000}"/>
    <cellStyle name="Normal 5 5 5 7 2" xfId="49637" xr:uid="{00000000-0005-0000-0000-00006ABE0000}"/>
    <cellStyle name="Normal 5 5 5 8" xfId="49638" xr:uid="{00000000-0005-0000-0000-00006BBE0000}"/>
    <cellStyle name="Normal 5 5 5 8 2" xfId="49639" xr:uid="{00000000-0005-0000-0000-00006CBE0000}"/>
    <cellStyle name="Normal 5 5 5 8 2 2" xfId="49640" xr:uid="{00000000-0005-0000-0000-00006DBE0000}"/>
    <cellStyle name="Normal 5 5 5 8 3" xfId="49641" xr:uid="{00000000-0005-0000-0000-00006EBE0000}"/>
    <cellStyle name="Normal 5 5 5 9" xfId="49642" xr:uid="{00000000-0005-0000-0000-00006FBE0000}"/>
    <cellStyle name="Normal 5 5 5 9 2" xfId="49643" xr:uid="{00000000-0005-0000-0000-000070BE0000}"/>
    <cellStyle name="Normal 5 5 6" xfId="49644" xr:uid="{00000000-0005-0000-0000-000071BE0000}"/>
    <cellStyle name="Normal 5 5 6 10" xfId="49645" xr:uid="{00000000-0005-0000-0000-000072BE0000}"/>
    <cellStyle name="Normal 5 5 6 2" xfId="49646" xr:uid="{00000000-0005-0000-0000-000073BE0000}"/>
    <cellStyle name="Normal 5 5 6 2 2" xfId="49647" xr:uid="{00000000-0005-0000-0000-000074BE0000}"/>
    <cellStyle name="Normal 5 5 6 2 2 2" xfId="49648" xr:uid="{00000000-0005-0000-0000-000075BE0000}"/>
    <cellStyle name="Normal 5 5 6 2 2 2 2" xfId="49649" xr:uid="{00000000-0005-0000-0000-000076BE0000}"/>
    <cellStyle name="Normal 5 5 6 2 2 2 2 2" xfId="49650" xr:uid="{00000000-0005-0000-0000-000077BE0000}"/>
    <cellStyle name="Normal 5 5 6 2 2 2 3" xfId="49651" xr:uid="{00000000-0005-0000-0000-000078BE0000}"/>
    <cellStyle name="Normal 5 5 6 2 2 2 3 2" xfId="49652" xr:uid="{00000000-0005-0000-0000-000079BE0000}"/>
    <cellStyle name="Normal 5 5 6 2 2 2 3 2 2" xfId="49653" xr:uid="{00000000-0005-0000-0000-00007ABE0000}"/>
    <cellStyle name="Normal 5 5 6 2 2 2 3 3" xfId="49654" xr:uid="{00000000-0005-0000-0000-00007BBE0000}"/>
    <cellStyle name="Normal 5 5 6 2 2 2 4" xfId="49655" xr:uid="{00000000-0005-0000-0000-00007CBE0000}"/>
    <cellStyle name="Normal 5 5 6 2 2 3" xfId="49656" xr:uid="{00000000-0005-0000-0000-00007DBE0000}"/>
    <cellStyle name="Normal 5 5 6 2 2 3 2" xfId="49657" xr:uid="{00000000-0005-0000-0000-00007EBE0000}"/>
    <cellStyle name="Normal 5 5 6 2 2 4" xfId="49658" xr:uid="{00000000-0005-0000-0000-00007FBE0000}"/>
    <cellStyle name="Normal 5 5 6 2 2 4 2" xfId="49659" xr:uid="{00000000-0005-0000-0000-000080BE0000}"/>
    <cellStyle name="Normal 5 5 6 2 2 4 2 2" xfId="49660" xr:uid="{00000000-0005-0000-0000-000081BE0000}"/>
    <cellStyle name="Normal 5 5 6 2 2 4 3" xfId="49661" xr:uid="{00000000-0005-0000-0000-000082BE0000}"/>
    <cellStyle name="Normal 5 5 6 2 2 5" xfId="49662" xr:uid="{00000000-0005-0000-0000-000083BE0000}"/>
    <cellStyle name="Normal 5 5 6 2 3" xfId="49663" xr:uid="{00000000-0005-0000-0000-000084BE0000}"/>
    <cellStyle name="Normal 5 5 6 2 3 2" xfId="49664" xr:uid="{00000000-0005-0000-0000-000085BE0000}"/>
    <cellStyle name="Normal 5 5 6 2 3 2 2" xfId="49665" xr:uid="{00000000-0005-0000-0000-000086BE0000}"/>
    <cellStyle name="Normal 5 5 6 2 3 3" xfId="49666" xr:uid="{00000000-0005-0000-0000-000087BE0000}"/>
    <cellStyle name="Normal 5 5 6 2 3 3 2" xfId="49667" xr:uid="{00000000-0005-0000-0000-000088BE0000}"/>
    <cellStyle name="Normal 5 5 6 2 3 3 2 2" xfId="49668" xr:uid="{00000000-0005-0000-0000-000089BE0000}"/>
    <cellStyle name="Normal 5 5 6 2 3 3 3" xfId="49669" xr:uid="{00000000-0005-0000-0000-00008ABE0000}"/>
    <cellStyle name="Normal 5 5 6 2 3 4" xfId="49670" xr:uid="{00000000-0005-0000-0000-00008BBE0000}"/>
    <cellStyle name="Normal 5 5 6 2 4" xfId="49671" xr:uid="{00000000-0005-0000-0000-00008CBE0000}"/>
    <cellStyle name="Normal 5 5 6 2 4 2" xfId="49672" xr:uid="{00000000-0005-0000-0000-00008DBE0000}"/>
    <cellStyle name="Normal 5 5 6 2 4 2 2" xfId="49673" xr:uid="{00000000-0005-0000-0000-00008EBE0000}"/>
    <cellStyle name="Normal 5 5 6 2 4 3" xfId="49674" xr:uid="{00000000-0005-0000-0000-00008FBE0000}"/>
    <cellStyle name="Normal 5 5 6 2 4 3 2" xfId="49675" xr:uid="{00000000-0005-0000-0000-000090BE0000}"/>
    <cellStyle name="Normal 5 5 6 2 4 3 2 2" xfId="49676" xr:uid="{00000000-0005-0000-0000-000091BE0000}"/>
    <cellStyle name="Normal 5 5 6 2 4 3 3" xfId="49677" xr:uid="{00000000-0005-0000-0000-000092BE0000}"/>
    <cellStyle name="Normal 5 5 6 2 4 4" xfId="49678" xr:uid="{00000000-0005-0000-0000-000093BE0000}"/>
    <cellStyle name="Normal 5 5 6 2 5" xfId="49679" xr:uid="{00000000-0005-0000-0000-000094BE0000}"/>
    <cellStyle name="Normal 5 5 6 2 5 2" xfId="49680" xr:uid="{00000000-0005-0000-0000-000095BE0000}"/>
    <cellStyle name="Normal 5 5 6 2 6" xfId="49681" xr:uid="{00000000-0005-0000-0000-000096BE0000}"/>
    <cellStyle name="Normal 5 5 6 2 6 2" xfId="49682" xr:uid="{00000000-0005-0000-0000-000097BE0000}"/>
    <cellStyle name="Normal 5 5 6 2 6 2 2" xfId="49683" xr:uid="{00000000-0005-0000-0000-000098BE0000}"/>
    <cellStyle name="Normal 5 5 6 2 6 3" xfId="49684" xr:uid="{00000000-0005-0000-0000-000099BE0000}"/>
    <cellStyle name="Normal 5 5 6 2 7" xfId="49685" xr:uid="{00000000-0005-0000-0000-00009ABE0000}"/>
    <cellStyle name="Normal 5 5 6 2 7 2" xfId="49686" xr:uid="{00000000-0005-0000-0000-00009BBE0000}"/>
    <cellStyle name="Normal 5 5 6 2 8" xfId="49687" xr:uid="{00000000-0005-0000-0000-00009CBE0000}"/>
    <cellStyle name="Normal 5 5 6 3" xfId="49688" xr:uid="{00000000-0005-0000-0000-00009DBE0000}"/>
    <cellStyle name="Normal 5 5 6 3 2" xfId="49689" xr:uid="{00000000-0005-0000-0000-00009EBE0000}"/>
    <cellStyle name="Normal 5 5 6 3 2 2" xfId="49690" xr:uid="{00000000-0005-0000-0000-00009FBE0000}"/>
    <cellStyle name="Normal 5 5 6 3 2 2 2" xfId="49691" xr:uid="{00000000-0005-0000-0000-0000A0BE0000}"/>
    <cellStyle name="Normal 5 5 6 3 2 3" xfId="49692" xr:uid="{00000000-0005-0000-0000-0000A1BE0000}"/>
    <cellStyle name="Normal 5 5 6 3 2 3 2" xfId="49693" xr:uid="{00000000-0005-0000-0000-0000A2BE0000}"/>
    <cellStyle name="Normal 5 5 6 3 2 3 2 2" xfId="49694" xr:uid="{00000000-0005-0000-0000-0000A3BE0000}"/>
    <cellStyle name="Normal 5 5 6 3 2 3 3" xfId="49695" xr:uid="{00000000-0005-0000-0000-0000A4BE0000}"/>
    <cellStyle name="Normal 5 5 6 3 2 4" xfId="49696" xr:uid="{00000000-0005-0000-0000-0000A5BE0000}"/>
    <cellStyle name="Normal 5 5 6 3 3" xfId="49697" xr:uid="{00000000-0005-0000-0000-0000A6BE0000}"/>
    <cellStyle name="Normal 5 5 6 3 3 2" xfId="49698" xr:uid="{00000000-0005-0000-0000-0000A7BE0000}"/>
    <cellStyle name="Normal 5 5 6 3 4" xfId="49699" xr:uid="{00000000-0005-0000-0000-0000A8BE0000}"/>
    <cellStyle name="Normal 5 5 6 3 4 2" xfId="49700" xr:uid="{00000000-0005-0000-0000-0000A9BE0000}"/>
    <cellStyle name="Normal 5 5 6 3 4 2 2" xfId="49701" xr:uid="{00000000-0005-0000-0000-0000AABE0000}"/>
    <cellStyle name="Normal 5 5 6 3 4 3" xfId="49702" xr:uid="{00000000-0005-0000-0000-0000ABBE0000}"/>
    <cellStyle name="Normal 5 5 6 3 5" xfId="49703" xr:uid="{00000000-0005-0000-0000-0000ACBE0000}"/>
    <cellStyle name="Normal 5 5 6 4" xfId="49704" xr:uid="{00000000-0005-0000-0000-0000ADBE0000}"/>
    <cellStyle name="Normal 5 5 6 4 2" xfId="49705" xr:uid="{00000000-0005-0000-0000-0000AEBE0000}"/>
    <cellStyle name="Normal 5 5 6 4 2 2" xfId="49706" xr:uid="{00000000-0005-0000-0000-0000AFBE0000}"/>
    <cellStyle name="Normal 5 5 6 4 3" xfId="49707" xr:uid="{00000000-0005-0000-0000-0000B0BE0000}"/>
    <cellStyle name="Normal 5 5 6 4 3 2" xfId="49708" xr:uid="{00000000-0005-0000-0000-0000B1BE0000}"/>
    <cellStyle name="Normal 5 5 6 4 3 2 2" xfId="49709" xr:uid="{00000000-0005-0000-0000-0000B2BE0000}"/>
    <cellStyle name="Normal 5 5 6 4 3 3" xfId="49710" xr:uid="{00000000-0005-0000-0000-0000B3BE0000}"/>
    <cellStyle name="Normal 5 5 6 4 4" xfId="49711" xr:uid="{00000000-0005-0000-0000-0000B4BE0000}"/>
    <cellStyle name="Normal 5 5 6 5" xfId="49712" xr:uid="{00000000-0005-0000-0000-0000B5BE0000}"/>
    <cellStyle name="Normal 5 5 6 5 2" xfId="49713" xr:uid="{00000000-0005-0000-0000-0000B6BE0000}"/>
    <cellStyle name="Normal 5 5 6 5 2 2" xfId="49714" xr:uid="{00000000-0005-0000-0000-0000B7BE0000}"/>
    <cellStyle name="Normal 5 5 6 5 3" xfId="49715" xr:uid="{00000000-0005-0000-0000-0000B8BE0000}"/>
    <cellStyle name="Normal 5 5 6 5 3 2" xfId="49716" xr:uid="{00000000-0005-0000-0000-0000B9BE0000}"/>
    <cellStyle name="Normal 5 5 6 5 3 2 2" xfId="49717" xr:uid="{00000000-0005-0000-0000-0000BABE0000}"/>
    <cellStyle name="Normal 5 5 6 5 3 3" xfId="49718" xr:uid="{00000000-0005-0000-0000-0000BBBE0000}"/>
    <cellStyle name="Normal 5 5 6 5 4" xfId="49719" xr:uid="{00000000-0005-0000-0000-0000BCBE0000}"/>
    <cellStyle name="Normal 5 5 6 6" xfId="49720" xr:uid="{00000000-0005-0000-0000-0000BDBE0000}"/>
    <cellStyle name="Normal 5 5 6 6 2" xfId="49721" xr:uid="{00000000-0005-0000-0000-0000BEBE0000}"/>
    <cellStyle name="Normal 5 5 6 7" xfId="49722" xr:uid="{00000000-0005-0000-0000-0000BFBE0000}"/>
    <cellStyle name="Normal 5 5 6 7 2" xfId="49723" xr:uid="{00000000-0005-0000-0000-0000C0BE0000}"/>
    <cellStyle name="Normal 5 5 6 7 2 2" xfId="49724" xr:uid="{00000000-0005-0000-0000-0000C1BE0000}"/>
    <cellStyle name="Normal 5 5 6 7 3" xfId="49725" xr:uid="{00000000-0005-0000-0000-0000C2BE0000}"/>
    <cellStyle name="Normal 5 5 6 8" xfId="49726" xr:uid="{00000000-0005-0000-0000-0000C3BE0000}"/>
    <cellStyle name="Normal 5 5 6 8 2" xfId="49727" xr:uid="{00000000-0005-0000-0000-0000C4BE0000}"/>
    <cellStyle name="Normal 5 5 6 9" xfId="49728" xr:uid="{00000000-0005-0000-0000-0000C5BE0000}"/>
    <cellStyle name="Normal 5 5 7" xfId="49729" xr:uid="{00000000-0005-0000-0000-0000C6BE0000}"/>
    <cellStyle name="Normal 5 5 7 2" xfId="49730" xr:uid="{00000000-0005-0000-0000-0000C7BE0000}"/>
    <cellStyle name="Normal 5 5 7 2 2" xfId="49731" xr:uid="{00000000-0005-0000-0000-0000C8BE0000}"/>
    <cellStyle name="Normal 5 5 7 2 2 2" xfId="49732" xr:uid="{00000000-0005-0000-0000-0000C9BE0000}"/>
    <cellStyle name="Normal 5 5 7 2 2 2 2" xfId="49733" xr:uid="{00000000-0005-0000-0000-0000CABE0000}"/>
    <cellStyle name="Normal 5 5 7 2 2 3" xfId="49734" xr:uid="{00000000-0005-0000-0000-0000CBBE0000}"/>
    <cellStyle name="Normal 5 5 7 2 2 3 2" xfId="49735" xr:uid="{00000000-0005-0000-0000-0000CCBE0000}"/>
    <cellStyle name="Normal 5 5 7 2 2 3 2 2" xfId="49736" xr:uid="{00000000-0005-0000-0000-0000CDBE0000}"/>
    <cellStyle name="Normal 5 5 7 2 2 3 3" xfId="49737" xr:uid="{00000000-0005-0000-0000-0000CEBE0000}"/>
    <cellStyle name="Normal 5 5 7 2 2 4" xfId="49738" xr:uid="{00000000-0005-0000-0000-0000CFBE0000}"/>
    <cellStyle name="Normal 5 5 7 2 3" xfId="49739" xr:uid="{00000000-0005-0000-0000-0000D0BE0000}"/>
    <cellStyle name="Normal 5 5 7 2 3 2" xfId="49740" xr:uid="{00000000-0005-0000-0000-0000D1BE0000}"/>
    <cellStyle name="Normal 5 5 7 2 4" xfId="49741" xr:uid="{00000000-0005-0000-0000-0000D2BE0000}"/>
    <cellStyle name="Normal 5 5 7 2 4 2" xfId="49742" xr:uid="{00000000-0005-0000-0000-0000D3BE0000}"/>
    <cellStyle name="Normal 5 5 7 2 4 2 2" xfId="49743" xr:uid="{00000000-0005-0000-0000-0000D4BE0000}"/>
    <cellStyle name="Normal 5 5 7 2 4 3" xfId="49744" xr:uid="{00000000-0005-0000-0000-0000D5BE0000}"/>
    <cellStyle name="Normal 5 5 7 2 5" xfId="49745" xr:uid="{00000000-0005-0000-0000-0000D6BE0000}"/>
    <cellStyle name="Normal 5 5 7 3" xfId="49746" xr:uid="{00000000-0005-0000-0000-0000D7BE0000}"/>
    <cellStyle name="Normal 5 5 7 3 2" xfId="49747" xr:uid="{00000000-0005-0000-0000-0000D8BE0000}"/>
    <cellStyle name="Normal 5 5 7 3 2 2" xfId="49748" xr:uid="{00000000-0005-0000-0000-0000D9BE0000}"/>
    <cellStyle name="Normal 5 5 7 3 3" xfId="49749" xr:uid="{00000000-0005-0000-0000-0000DABE0000}"/>
    <cellStyle name="Normal 5 5 7 3 3 2" xfId="49750" xr:uid="{00000000-0005-0000-0000-0000DBBE0000}"/>
    <cellStyle name="Normal 5 5 7 3 3 2 2" xfId="49751" xr:uid="{00000000-0005-0000-0000-0000DCBE0000}"/>
    <cellStyle name="Normal 5 5 7 3 3 3" xfId="49752" xr:uid="{00000000-0005-0000-0000-0000DDBE0000}"/>
    <cellStyle name="Normal 5 5 7 3 4" xfId="49753" xr:uid="{00000000-0005-0000-0000-0000DEBE0000}"/>
    <cellStyle name="Normal 5 5 7 4" xfId="49754" xr:uid="{00000000-0005-0000-0000-0000DFBE0000}"/>
    <cellStyle name="Normal 5 5 7 4 2" xfId="49755" xr:uid="{00000000-0005-0000-0000-0000E0BE0000}"/>
    <cellStyle name="Normal 5 5 7 4 2 2" xfId="49756" xr:uid="{00000000-0005-0000-0000-0000E1BE0000}"/>
    <cellStyle name="Normal 5 5 7 4 3" xfId="49757" xr:uid="{00000000-0005-0000-0000-0000E2BE0000}"/>
    <cellStyle name="Normal 5 5 7 4 3 2" xfId="49758" xr:uid="{00000000-0005-0000-0000-0000E3BE0000}"/>
    <cellStyle name="Normal 5 5 7 4 3 2 2" xfId="49759" xr:uid="{00000000-0005-0000-0000-0000E4BE0000}"/>
    <cellStyle name="Normal 5 5 7 4 3 3" xfId="49760" xr:uid="{00000000-0005-0000-0000-0000E5BE0000}"/>
    <cellStyle name="Normal 5 5 7 4 4" xfId="49761" xr:uid="{00000000-0005-0000-0000-0000E6BE0000}"/>
    <cellStyle name="Normal 5 5 7 5" xfId="49762" xr:uid="{00000000-0005-0000-0000-0000E7BE0000}"/>
    <cellStyle name="Normal 5 5 7 5 2" xfId="49763" xr:uid="{00000000-0005-0000-0000-0000E8BE0000}"/>
    <cellStyle name="Normal 5 5 7 6" xfId="49764" xr:uid="{00000000-0005-0000-0000-0000E9BE0000}"/>
    <cellStyle name="Normal 5 5 7 6 2" xfId="49765" xr:uid="{00000000-0005-0000-0000-0000EABE0000}"/>
    <cellStyle name="Normal 5 5 7 6 2 2" xfId="49766" xr:uid="{00000000-0005-0000-0000-0000EBBE0000}"/>
    <cellStyle name="Normal 5 5 7 6 3" xfId="49767" xr:uid="{00000000-0005-0000-0000-0000ECBE0000}"/>
    <cellStyle name="Normal 5 5 7 7" xfId="49768" xr:uid="{00000000-0005-0000-0000-0000EDBE0000}"/>
    <cellStyle name="Normal 5 5 7 7 2" xfId="49769" xr:uid="{00000000-0005-0000-0000-0000EEBE0000}"/>
    <cellStyle name="Normal 5 5 7 8" xfId="49770" xr:uid="{00000000-0005-0000-0000-0000EFBE0000}"/>
    <cellStyle name="Normal 5 5 8" xfId="49771" xr:uid="{00000000-0005-0000-0000-0000F0BE0000}"/>
    <cellStyle name="Normal 5 5 8 2" xfId="49772" xr:uid="{00000000-0005-0000-0000-0000F1BE0000}"/>
    <cellStyle name="Normal 5 5 8 2 2" xfId="49773" xr:uid="{00000000-0005-0000-0000-0000F2BE0000}"/>
    <cellStyle name="Normal 5 5 8 2 2 2" xfId="49774" xr:uid="{00000000-0005-0000-0000-0000F3BE0000}"/>
    <cellStyle name="Normal 5 5 8 2 2 2 2" xfId="49775" xr:uid="{00000000-0005-0000-0000-0000F4BE0000}"/>
    <cellStyle name="Normal 5 5 8 2 2 3" xfId="49776" xr:uid="{00000000-0005-0000-0000-0000F5BE0000}"/>
    <cellStyle name="Normal 5 5 8 2 2 3 2" xfId="49777" xr:uid="{00000000-0005-0000-0000-0000F6BE0000}"/>
    <cellStyle name="Normal 5 5 8 2 2 3 2 2" xfId="49778" xr:uid="{00000000-0005-0000-0000-0000F7BE0000}"/>
    <cellStyle name="Normal 5 5 8 2 2 3 3" xfId="49779" xr:uid="{00000000-0005-0000-0000-0000F8BE0000}"/>
    <cellStyle name="Normal 5 5 8 2 2 4" xfId="49780" xr:uid="{00000000-0005-0000-0000-0000F9BE0000}"/>
    <cellStyle name="Normal 5 5 8 2 3" xfId="49781" xr:uid="{00000000-0005-0000-0000-0000FABE0000}"/>
    <cellStyle name="Normal 5 5 8 2 3 2" xfId="49782" xr:uid="{00000000-0005-0000-0000-0000FBBE0000}"/>
    <cellStyle name="Normal 5 5 8 2 4" xfId="49783" xr:uid="{00000000-0005-0000-0000-0000FCBE0000}"/>
    <cellStyle name="Normal 5 5 8 2 4 2" xfId="49784" xr:uid="{00000000-0005-0000-0000-0000FDBE0000}"/>
    <cellStyle name="Normal 5 5 8 2 4 2 2" xfId="49785" xr:uid="{00000000-0005-0000-0000-0000FEBE0000}"/>
    <cellStyle name="Normal 5 5 8 2 4 3" xfId="49786" xr:uid="{00000000-0005-0000-0000-0000FFBE0000}"/>
    <cellStyle name="Normal 5 5 8 2 5" xfId="49787" xr:uid="{00000000-0005-0000-0000-000000BF0000}"/>
    <cellStyle name="Normal 5 5 8 3" xfId="49788" xr:uid="{00000000-0005-0000-0000-000001BF0000}"/>
    <cellStyle name="Normal 5 5 8 3 2" xfId="49789" xr:uid="{00000000-0005-0000-0000-000002BF0000}"/>
    <cellStyle name="Normal 5 5 8 3 2 2" xfId="49790" xr:uid="{00000000-0005-0000-0000-000003BF0000}"/>
    <cellStyle name="Normal 5 5 8 3 3" xfId="49791" xr:uid="{00000000-0005-0000-0000-000004BF0000}"/>
    <cellStyle name="Normal 5 5 8 3 3 2" xfId="49792" xr:uid="{00000000-0005-0000-0000-000005BF0000}"/>
    <cellStyle name="Normal 5 5 8 3 3 2 2" xfId="49793" xr:uid="{00000000-0005-0000-0000-000006BF0000}"/>
    <cellStyle name="Normal 5 5 8 3 3 3" xfId="49794" xr:uid="{00000000-0005-0000-0000-000007BF0000}"/>
    <cellStyle name="Normal 5 5 8 3 4" xfId="49795" xr:uid="{00000000-0005-0000-0000-000008BF0000}"/>
    <cellStyle name="Normal 5 5 8 4" xfId="49796" xr:uid="{00000000-0005-0000-0000-000009BF0000}"/>
    <cellStyle name="Normal 5 5 8 4 2" xfId="49797" xr:uid="{00000000-0005-0000-0000-00000ABF0000}"/>
    <cellStyle name="Normal 5 5 8 4 2 2" xfId="49798" xr:uid="{00000000-0005-0000-0000-00000BBF0000}"/>
    <cellStyle name="Normal 5 5 8 4 3" xfId="49799" xr:uid="{00000000-0005-0000-0000-00000CBF0000}"/>
    <cellStyle name="Normal 5 5 8 4 3 2" xfId="49800" xr:uid="{00000000-0005-0000-0000-00000DBF0000}"/>
    <cellStyle name="Normal 5 5 8 4 3 2 2" xfId="49801" xr:uid="{00000000-0005-0000-0000-00000EBF0000}"/>
    <cellStyle name="Normal 5 5 8 4 3 3" xfId="49802" xr:uid="{00000000-0005-0000-0000-00000FBF0000}"/>
    <cellStyle name="Normal 5 5 8 4 4" xfId="49803" xr:uid="{00000000-0005-0000-0000-000010BF0000}"/>
    <cellStyle name="Normal 5 5 8 5" xfId="49804" xr:uid="{00000000-0005-0000-0000-000011BF0000}"/>
    <cellStyle name="Normal 5 5 8 5 2" xfId="49805" xr:uid="{00000000-0005-0000-0000-000012BF0000}"/>
    <cellStyle name="Normal 5 5 8 6" xfId="49806" xr:uid="{00000000-0005-0000-0000-000013BF0000}"/>
    <cellStyle name="Normal 5 5 8 6 2" xfId="49807" xr:uid="{00000000-0005-0000-0000-000014BF0000}"/>
    <cellStyle name="Normal 5 5 8 6 2 2" xfId="49808" xr:uid="{00000000-0005-0000-0000-000015BF0000}"/>
    <cellStyle name="Normal 5 5 8 6 3" xfId="49809" xr:uid="{00000000-0005-0000-0000-000016BF0000}"/>
    <cellStyle name="Normal 5 5 8 7" xfId="49810" xr:uid="{00000000-0005-0000-0000-000017BF0000}"/>
    <cellStyle name="Normal 5 5 8 7 2" xfId="49811" xr:uid="{00000000-0005-0000-0000-000018BF0000}"/>
    <cellStyle name="Normal 5 5 8 8" xfId="49812" xr:uid="{00000000-0005-0000-0000-000019BF0000}"/>
    <cellStyle name="Normal 5 5 9" xfId="49813" xr:uid="{00000000-0005-0000-0000-00001ABF0000}"/>
    <cellStyle name="Normal 5 5 9 2" xfId="49814" xr:uid="{00000000-0005-0000-0000-00001BBF0000}"/>
    <cellStyle name="Normal 5 5 9 2 2" xfId="49815" xr:uid="{00000000-0005-0000-0000-00001CBF0000}"/>
    <cellStyle name="Normal 5 5 9 2 2 2" xfId="49816" xr:uid="{00000000-0005-0000-0000-00001DBF0000}"/>
    <cellStyle name="Normal 5 5 9 2 2 2 2" xfId="49817" xr:uid="{00000000-0005-0000-0000-00001EBF0000}"/>
    <cellStyle name="Normal 5 5 9 2 2 3" xfId="49818" xr:uid="{00000000-0005-0000-0000-00001FBF0000}"/>
    <cellStyle name="Normal 5 5 9 2 2 3 2" xfId="49819" xr:uid="{00000000-0005-0000-0000-000020BF0000}"/>
    <cellStyle name="Normal 5 5 9 2 2 3 2 2" xfId="49820" xr:uid="{00000000-0005-0000-0000-000021BF0000}"/>
    <cellStyle name="Normal 5 5 9 2 2 3 3" xfId="49821" xr:uid="{00000000-0005-0000-0000-000022BF0000}"/>
    <cellStyle name="Normal 5 5 9 2 2 4" xfId="49822" xr:uid="{00000000-0005-0000-0000-000023BF0000}"/>
    <cellStyle name="Normal 5 5 9 2 3" xfId="49823" xr:uid="{00000000-0005-0000-0000-000024BF0000}"/>
    <cellStyle name="Normal 5 5 9 2 3 2" xfId="49824" xr:uid="{00000000-0005-0000-0000-000025BF0000}"/>
    <cellStyle name="Normal 5 5 9 2 4" xfId="49825" xr:uid="{00000000-0005-0000-0000-000026BF0000}"/>
    <cellStyle name="Normal 5 5 9 2 4 2" xfId="49826" xr:uid="{00000000-0005-0000-0000-000027BF0000}"/>
    <cellStyle name="Normal 5 5 9 2 4 2 2" xfId="49827" xr:uid="{00000000-0005-0000-0000-000028BF0000}"/>
    <cellStyle name="Normal 5 5 9 2 4 3" xfId="49828" xr:uid="{00000000-0005-0000-0000-000029BF0000}"/>
    <cellStyle name="Normal 5 5 9 2 5" xfId="49829" xr:uid="{00000000-0005-0000-0000-00002ABF0000}"/>
    <cellStyle name="Normal 5 5 9 3" xfId="49830" xr:uid="{00000000-0005-0000-0000-00002BBF0000}"/>
    <cellStyle name="Normal 5 5 9 3 2" xfId="49831" xr:uid="{00000000-0005-0000-0000-00002CBF0000}"/>
    <cellStyle name="Normal 5 5 9 3 2 2" xfId="49832" xr:uid="{00000000-0005-0000-0000-00002DBF0000}"/>
    <cellStyle name="Normal 5 5 9 3 3" xfId="49833" xr:uid="{00000000-0005-0000-0000-00002EBF0000}"/>
    <cellStyle name="Normal 5 5 9 3 3 2" xfId="49834" xr:uid="{00000000-0005-0000-0000-00002FBF0000}"/>
    <cellStyle name="Normal 5 5 9 3 3 2 2" xfId="49835" xr:uid="{00000000-0005-0000-0000-000030BF0000}"/>
    <cellStyle name="Normal 5 5 9 3 3 3" xfId="49836" xr:uid="{00000000-0005-0000-0000-000031BF0000}"/>
    <cellStyle name="Normal 5 5 9 3 4" xfId="49837" xr:uid="{00000000-0005-0000-0000-000032BF0000}"/>
    <cellStyle name="Normal 5 5 9 4" xfId="49838" xr:uid="{00000000-0005-0000-0000-000033BF0000}"/>
    <cellStyle name="Normal 5 5 9 4 2" xfId="49839" xr:uid="{00000000-0005-0000-0000-000034BF0000}"/>
    <cellStyle name="Normal 5 5 9 5" xfId="49840" xr:uid="{00000000-0005-0000-0000-000035BF0000}"/>
    <cellStyle name="Normal 5 5 9 5 2" xfId="49841" xr:uid="{00000000-0005-0000-0000-000036BF0000}"/>
    <cellStyle name="Normal 5 5 9 5 2 2" xfId="49842" xr:uid="{00000000-0005-0000-0000-000037BF0000}"/>
    <cellStyle name="Normal 5 5 9 5 3" xfId="49843" xr:uid="{00000000-0005-0000-0000-000038BF0000}"/>
    <cellStyle name="Normal 5 5 9 6" xfId="49844" xr:uid="{00000000-0005-0000-0000-000039BF0000}"/>
    <cellStyle name="Normal 5 5_T-straight with PEDs adjustor" xfId="49845" xr:uid="{00000000-0005-0000-0000-00003ABF0000}"/>
    <cellStyle name="Normal 5 6" xfId="1386" xr:uid="{00000000-0005-0000-0000-00003BBF0000}"/>
    <cellStyle name="Normal 5 6 10" xfId="49846" xr:uid="{00000000-0005-0000-0000-00003CBF0000}"/>
    <cellStyle name="Normal 5 6 11" xfId="49847" xr:uid="{00000000-0005-0000-0000-00003DBF0000}"/>
    <cellStyle name="Normal 5 6 2" xfId="1387" xr:uid="{00000000-0005-0000-0000-00003EBF0000}"/>
    <cellStyle name="Normal 5 6 2 10" xfId="49848" xr:uid="{00000000-0005-0000-0000-00003FBF0000}"/>
    <cellStyle name="Normal 5 6 2 2" xfId="1388" xr:uid="{00000000-0005-0000-0000-000040BF0000}"/>
    <cellStyle name="Normal 5 6 2 2 2" xfId="49849" xr:uid="{00000000-0005-0000-0000-000041BF0000}"/>
    <cellStyle name="Normal 5 6 2 2 2 2" xfId="49850" xr:uid="{00000000-0005-0000-0000-000042BF0000}"/>
    <cellStyle name="Normal 5 6 2 2 2 2 2" xfId="49851" xr:uid="{00000000-0005-0000-0000-000043BF0000}"/>
    <cellStyle name="Normal 5 6 2 2 2 2 2 2" xfId="49852" xr:uid="{00000000-0005-0000-0000-000044BF0000}"/>
    <cellStyle name="Normal 5 6 2 2 2 2 3" xfId="49853" xr:uid="{00000000-0005-0000-0000-000045BF0000}"/>
    <cellStyle name="Normal 5 6 2 2 2 2 3 2" xfId="49854" xr:uid="{00000000-0005-0000-0000-000046BF0000}"/>
    <cellStyle name="Normal 5 6 2 2 2 2 3 2 2" xfId="49855" xr:uid="{00000000-0005-0000-0000-000047BF0000}"/>
    <cellStyle name="Normal 5 6 2 2 2 2 3 3" xfId="49856" xr:uid="{00000000-0005-0000-0000-000048BF0000}"/>
    <cellStyle name="Normal 5 6 2 2 2 2 4" xfId="49857" xr:uid="{00000000-0005-0000-0000-000049BF0000}"/>
    <cellStyle name="Normal 5 6 2 2 2 3" xfId="49858" xr:uid="{00000000-0005-0000-0000-00004ABF0000}"/>
    <cellStyle name="Normal 5 6 2 2 2 3 2" xfId="49859" xr:uid="{00000000-0005-0000-0000-00004BBF0000}"/>
    <cellStyle name="Normal 5 6 2 2 2 4" xfId="49860" xr:uid="{00000000-0005-0000-0000-00004CBF0000}"/>
    <cellStyle name="Normal 5 6 2 2 2 4 2" xfId="49861" xr:uid="{00000000-0005-0000-0000-00004DBF0000}"/>
    <cellStyle name="Normal 5 6 2 2 2 4 2 2" xfId="49862" xr:uid="{00000000-0005-0000-0000-00004EBF0000}"/>
    <cellStyle name="Normal 5 6 2 2 2 4 3" xfId="49863" xr:uid="{00000000-0005-0000-0000-00004FBF0000}"/>
    <cellStyle name="Normal 5 6 2 2 2 5" xfId="49864" xr:uid="{00000000-0005-0000-0000-000050BF0000}"/>
    <cellStyle name="Normal 5 6 2 2 2 6" xfId="49865" xr:uid="{00000000-0005-0000-0000-000051BF0000}"/>
    <cellStyle name="Normal 5 6 2 2 3" xfId="49866" xr:uid="{00000000-0005-0000-0000-000052BF0000}"/>
    <cellStyle name="Normal 5 6 2 2 3 2" xfId="49867" xr:uid="{00000000-0005-0000-0000-000053BF0000}"/>
    <cellStyle name="Normal 5 6 2 2 3 2 2" xfId="49868" xr:uid="{00000000-0005-0000-0000-000054BF0000}"/>
    <cellStyle name="Normal 5 6 2 2 3 3" xfId="49869" xr:uid="{00000000-0005-0000-0000-000055BF0000}"/>
    <cellStyle name="Normal 5 6 2 2 3 3 2" xfId="49870" xr:uid="{00000000-0005-0000-0000-000056BF0000}"/>
    <cellStyle name="Normal 5 6 2 2 3 3 2 2" xfId="49871" xr:uid="{00000000-0005-0000-0000-000057BF0000}"/>
    <cellStyle name="Normal 5 6 2 2 3 3 3" xfId="49872" xr:uid="{00000000-0005-0000-0000-000058BF0000}"/>
    <cellStyle name="Normal 5 6 2 2 3 4" xfId="49873" xr:uid="{00000000-0005-0000-0000-000059BF0000}"/>
    <cellStyle name="Normal 5 6 2 2 4" xfId="49874" xr:uid="{00000000-0005-0000-0000-00005ABF0000}"/>
    <cellStyle name="Normal 5 6 2 2 4 2" xfId="49875" xr:uid="{00000000-0005-0000-0000-00005BBF0000}"/>
    <cellStyle name="Normal 5 6 2 2 4 2 2" xfId="49876" xr:uid="{00000000-0005-0000-0000-00005CBF0000}"/>
    <cellStyle name="Normal 5 6 2 2 4 3" xfId="49877" xr:uid="{00000000-0005-0000-0000-00005DBF0000}"/>
    <cellStyle name="Normal 5 6 2 2 4 3 2" xfId="49878" xr:uid="{00000000-0005-0000-0000-00005EBF0000}"/>
    <cellStyle name="Normal 5 6 2 2 4 3 2 2" xfId="49879" xr:uid="{00000000-0005-0000-0000-00005FBF0000}"/>
    <cellStyle name="Normal 5 6 2 2 4 3 3" xfId="49880" xr:uid="{00000000-0005-0000-0000-000060BF0000}"/>
    <cellStyle name="Normal 5 6 2 2 4 4" xfId="49881" xr:uid="{00000000-0005-0000-0000-000061BF0000}"/>
    <cellStyle name="Normal 5 6 2 2 5" xfId="49882" xr:uid="{00000000-0005-0000-0000-000062BF0000}"/>
    <cellStyle name="Normal 5 6 2 2 5 2" xfId="49883" xr:uid="{00000000-0005-0000-0000-000063BF0000}"/>
    <cellStyle name="Normal 5 6 2 2 6" xfId="49884" xr:uid="{00000000-0005-0000-0000-000064BF0000}"/>
    <cellStyle name="Normal 5 6 2 2 6 2" xfId="49885" xr:uid="{00000000-0005-0000-0000-000065BF0000}"/>
    <cellStyle name="Normal 5 6 2 2 6 2 2" xfId="49886" xr:uid="{00000000-0005-0000-0000-000066BF0000}"/>
    <cellStyle name="Normal 5 6 2 2 6 3" xfId="49887" xr:uid="{00000000-0005-0000-0000-000067BF0000}"/>
    <cellStyle name="Normal 5 6 2 2 7" xfId="49888" xr:uid="{00000000-0005-0000-0000-000068BF0000}"/>
    <cellStyle name="Normal 5 6 2 2 7 2" xfId="49889" xr:uid="{00000000-0005-0000-0000-000069BF0000}"/>
    <cellStyle name="Normal 5 6 2 2 8" xfId="49890" xr:uid="{00000000-0005-0000-0000-00006ABF0000}"/>
    <cellStyle name="Normal 5 6 2 2 9" xfId="49891" xr:uid="{00000000-0005-0000-0000-00006BBF0000}"/>
    <cellStyle name="Normal 5 6 2 3" xfId="49892" xr:uid="{00000000-0005-0000-0000-00006CBF0000}"/>
    <cellStyle name="Normal 5 6 2 3 2" xfId="49893" xr:uid="{00000000-0005-0000-0000-00006DBF0000}"/>
    <cellStyle name="Normal 5 6 2 3 2 2" xfId="49894" xr:uid="{00000000-0005-0000-0000-00006EBF0000}"/>
    <cellStyle name="Normal 5 6 2 3 2 2 2" xfId="49895" xr:uid="{00000000-0005-0000-0000-00006FBF0000}"/>
    <cellStyle name="Normal 5 6 2 3 2 3" xfId="49896" xr:uid="{00000000-0005-0000-0000-000070BF0000}"/>
    <cellStyle name="Normal 5 6 2 3 2 3 2" xfId="49897" xr:uid="{00000000-0005-0000-0000-000071BF0000}"/>
    <cellStyle name="Normal 5 6 2 3 2 3 2 2" xfId="49898" xr:uid="{00000000-0005-0000-0000-000072BF0000}"/>
    <cellStyle name="Normal 5 6 2 3 2 3 3" xfId="49899" xr:uid="{00000000-0005-0000-0000-000073BF0000}"/>
    <cellStyle name="Normal 5 6 2 3 2 4" xfId="49900" xr:uid="{00000000-0005-0000-0000-000074BF0000}"/>
    <cellStyle name="Normal 5 6 2 3 2 5" xfId="49901" xr:uid="{00000000-0005-0000-0000-000075BF0000}"/>
    <cellStyle name="Normal 5 6 2 3 3" xfId="49902" xr:uid="{00000000-0005-0000-0000-000076BF0000}"/>
    <cellStyle name="Normal 5 6 2 3 3 2" xfId="49903" xr:uid="{00000000-0005-0000-0000-000077BF0000}"/>
    <cellStyle name="Normal 5 6 2 3 4" xfId="49904" xr:uid="{00000000-0005-0000-0000-000078BF0000}"/>
    <cellStyle name="Normal 5 6 2 3 4 2" xfId="49905" xr:uid="{00000000-0005-0000-0000-000079BF0000}"/>
    <cellStyle name="Normal 5 6 2 3 4 2 2" xfId="49906" xr:uid="{00000000-0005-0000-0000-00007ABF0000}"/>
    <cellStyle name="Normal 5 6 2 3 4 3" xfId="49907" xr:uid="{00000000-0005-0000-0000-00007BBF0000}"/>
    <cellStyle name="Normal 5 6 2 3 5" xfId="49908" xr:uid="{00000000-0005-0000-0000-00007CBF0000}"/>
    <cellStyle name="Normal 5 6 2 3 6" xfId="49909" xr:uid="{00000000-0005-0000-0000-00007DBF0000}"/>
    <cellStyle name="Normal 5 6 2 4" xfId="49910" xr:uid="{00000000-0005-0000-0000-00007EBF0000}"/>
    <cellStyle name="Normal 5 6 2 4 2" xfId="49911" xr:uid="{00000000-0005-0000-0000-00007FBF0000}"/>
    <cellStyle name="Normal 5 6 2 4 2 2" xfId="49912" xr:uid="{00000000-0005-0000-0000-000080BF0000}"/>
    <cellStyle name="Normal 5 6 2 4 3" xfId="49913" xr:uid="{00000000-0005-0000-0000-000081BF0000}"/>
    <cellStyle name="Normal 5 6 2 4 3 2" xfId="49914" xr:uid="{00000000-0005-0000-0000-000082BF0000}"/>
    <cellStyle name="Normal 5 6 2 4 3 2 2" xfId="49915" xr:uid="{00000000-0005-0000-0000-000083BF0000}"/>
    <cellStyle name="Normal 5 6 2 4 3 3" xfId="49916" xr:uid="{00000000-0005-0000-0000-000084BF0000}"/>
    <cellStyle name="Normal 5 6 2 4 4" xfId="49917" xr:uid="{00000000-0005-0000-0000-000085BF0000}"/>
    <cellStyle name="Normal 5 6 2 4 5" xfId="49918" xr:uid="{00000000-0005-0000-0000-000086BF0000}"/>
    <cellStyle name="Normal 5 6 2 5" xfId="49919" xr:uid="{00000000-0005-0000-0000-000087BF0000}"/>
    <cellStyle name="Normal 5 6 2 5 2" xfId="49920" xr:uid="{00000000-0005-0000-0000-000088BF0000}"/>
    <cellStyle name="Normal 5 6 2 5 2 2" xfId="49921" xr:uid="{00000000-0005-0000-0000-000089BF0000}"/>
    <cellStyle name="Normal 5 6 2 5 3" xfId="49922" xr:uid="{00000000-0005-0000-0000-00008ABF0000}"/>
    <cellStyle name="Normal 5 6 2 5 3 2" xfId="49923" xr:uid="{00000000-0005-0000-0000-00008BBF0000}"/>
    <cellStyle name="Normal 5 6 2 5 3 2 2" xfId="49924" xr:uid="{00000000-0005-0000-0000-00008CBF0000}"/>
    <cellStyle name="Normal 5 6 2 5 3 3" xfId="49925" xr:uid="{00000000-0005-0000-0000-00008DBF0000}"/>
    <cellStyle name="Normal 5 6 2 5 4" xfId="49926" xr:uid="{00000000-0005-0000-0000-00008EBF0000}"/>
    <cellStyle name="Normal 5 6 2 6" xfId="49927" xr:uid="{00000000-0005-0000-0000-00008FBF0000}"/>
    <cellStyle name="Normal 5 6 2 6 2" xfId="49928" xr:uid="{00000000-0005-0000-0000-000090BF0000}"/>
    <cellStyle name="Normal 5 6 2 7" xfId="49929" xr:uid="{00000000-0005-0000-0000-000091BF0000}"/>
    <cellStyle name="Normal 5 6 2 7 2" xfId="49930" xr:uid="{00000000-0005-0000-0000-000092BF0000}"/>
    <cellStyle name="Normal 5 6 2 7 2 2" xfId="49931" xr:uid="{00000000-0005-0000-0000-000093BF0000}"/>
    <cellStyle name="Normal 5 6 2 7 3" xfId="49932" xr:uid="{00000000-0005-0000-0000-000094BF0000}"/>
    <cellStyle name="Normal 5 6 2 8" xfId="49933" xr:uid="{00000000-0005-0000-0000-000095BF0000}"/>
    <cellStyle name="Normal 5 6 2 8 2" xfId="49934" xr:uid="{00000000-0005-0000-0000-000096BF0000}"/>
    <cellStyle name="Normal 5 6 2 9" xfId="49935" xr:uid="{00000000-0005-0000-0000-000097BF0000}"/>
    <cellStyle name="Normal 5 6 2_T-straight with PEDs adjustor" xfId="49936" xr:uid="{00000000-0005-0000-0000-000098BF0000}"/>
    <cellStyle name="Normal 5 6 3" xfId="1389" xr:uid="{00000000-0005-0000-0000-000099BF0000}"/>
    <cellStyle name="Normal 5 6 3 2" xfId="49937" xr:uid="{00000000-0005-0000-0000-00009ABF0000}"/>
    <cellStyle name="Normal 5 6 3 2 2" xfId="49938" xr:uid="{00000000-0005-0000-0000-00009BBF0000}"/>
    <cellStyle name="Normal 5 6 3 2 2 2" xfId="49939" xr:uid="{00000000-0005-0000-0000-00009CBF0000}"/>
    <cellStyle name="Normal 5 6 3 2 2 2 2" xfId="49940" xr:uid="{00000000-0005-0000-0000-00009DBF0000}"/>
    <cellStyle name="Normal 5 6 3 2 2 3" xfId="49941" xr:uid="{00000000-0005-0000-0000-00009EBF0000}"/>
    <cellStyle name="Normal 5 6 3 2 2 3 2" xfId="49942" xr:uid="{00000000-0005-0000-0000-00009FBF0000}"/>
    <cellStyle name="Normal 5 6 3 2 2 3 2 2" xfId="49943" xr:uid="{00000000-0005-0000-0000-0000A0BF0000}"/>
    <cellStyle name="Normal 5 6 3 2 2 3 3" xfId="49944" xr:uid="{00000000-0005-0000-0000-0000A1BF0000}"/>
    <cellStyle name="Normal 5 6 3 2 2 4" xfId="49945" xr:uid="{00000000-0005-0000-0000-0000A2BF0000}"/>
    <cellStyle name="Normal 5 6 3 2 3" xfId="49946" xr:uid="{00000000-0005-0000-0000-0000A3BF0000}"/>
    <cellStyle name="Normal 5 6 3 2 3 2" xfId="49947" xr:uid="{00000000-0005-0000-0000-0000A4BF0000}"/>
    <cellStyle name="Normal 5 6 3 2 4" xfId="49948" xr:uid="{00000000-0005-0000-0000-0000A5BF0000}"/>
    <cellStyle name="Normal 5 6 3 2 4 2" xfId="49949" xr:uid="{00000000-0005-0000-0000-0000A6BF0000}"/>
    <cellStyle name="Normal 5 6 3 2 4 2 2" xfId="49950" xr:uid="{00000000-0005-0000-0000-0000A7BF0000}"/>
    <cellStyle name="Normal 5 6 3 2 4 3" xfId="49951" xr:uid="{00000000-0005-0000-0000-0000A8BF0000}"/>
    <cellStyle name="Normal 5 6 3 2 5" xfId="49952" xr:uid="{00000000-0005-0000-0000-0000A9BF0000}"/>
    <cellStyle name="Normal 5 6 3 2 6" xfId="49953" xr:uid="{00000000-0005-0000-0000-0000AABF0000}"/>
    <cellStyle name="Normal 5 6 3 3" xfId="49954" xr:uid="{00000000-0005-0000-0000-0000ABBF0000}"/>
    <cellStyle name="Normal 5 6 3 3 2" xfId="49955" xr:uid="{00000000-0005-0000-0000-0000ACBF0000}"/>
    <cellStyle name="Normal 5 6 3 3 2 2" xfId="49956" xr:uid="{00000000-0005-0000-0000-0000ADBF0000}"/>
    <cellStyle name="Normal 5 6 3 3 3" xfId="49957" xr:uid="{00000000-0005-0000-0000-0000AEBF0000}"/>
    <cellStyle name="Normal 5 6 3 3 3 2" xfId="49958" xr:uid="{00000000-0005-0000-0000-0000AFBF0000}"/>
    <cellStyle name="Normal 5 6 3 3 3 2 2" xfId="49959" xr:uid="{00000000-0005-0000-0000-0000B0BF0000}"/>
    <cellStyle name="Normal 5 6 3 3 3 3" xfId="49960" xr:uid="{00000000-0005-0000-0000-0000B1BF0000}"/>
    <cellStyle name="Normal 5 6 3 3 4" xfId="49961" xr:uid="{00000000-0005-0000-0000-0000B2BF0000}"/>
    <cellStyle name="Normal 5 6 3 4" xfId="49962" xr:uid="{00000000-0005-0000-0000-0000B3BF0000}"/>
    <cellStyle name="Normal 5 6 3 4 2" xfId="49963" xr:uid="{00000000-0005-0000-0000-0000B4BF0000}"/>
    <cellStyle name="Normal 5 6 3 4 2 2" xfId="49964" xr:uid="{00000000-0005-0000-0000-0000B5BF0000}"/>
    <cellStyle name="Normal 5 6 3 4 3" xfId="49965" xr:uid="{00000000-0005-0000-0000-0000B6BF0000}"/>
    <cellStyle name="Normal 5 6 3 4 3 2" xfId="49966" xr:uid="{00000000-0005-0000-0000-0000B7BF0000}"/>
    <cellStyle name="Normal 5 6 3 4 3 2 2" xfId="49967" xr:uid="{00000000-0005-0000-0000-0000B8BF0000}"/>
    <cellStyle name="Normal 5 6 3 4 3 3" xfId="49968" xr:uid="{00000000-0005-0000-0000-0000B9BF0000}"/>
    <cellStyle name="Normal 5 6 3 4 4" xfId="49969" xr:uid="{00000000-0005-0000-0000-0000BABF0000}"/>
    <cellStyle name="Normal 5 6 3 5" xfId="49970" xr:uid="{00000000-0005-0000-0000-0000BBBF0000}"/>
    <cellStyle name="Normal 5 6 3 5 2" xfId="49971" xr:uid="{00000000-0005-0000-0000-0000BCBF0000}"/>
    <cellStyle name="Normal 5 6 3 6" xfId="49972" xr:uid="{00000000-0005-0000-0000-0000BDBF0000}"/>
    <cellStyle name="Normal 5 6 3 6 2" xfId="49973" xr:uid="{00000000-0005-0000-0000-0000BEBF0000}"/>
    <cellStyle name="Normal 5 6 3 6 2 2" xfId="49974" xr:uid="{00000000-0005-0000-0000-0000BFBF0000}"/>
    <cellStyle name="Normal 5 6 3 6 3" xfId="49975" xr:uid="{00000000-0005-0000-0000-0000C0BF0000}"/>
    <cellStyle name="Normal 5 6 3 7" xfId="49976" xr:uid="{00000000-0005-0000-0000-0000C1BF0000}"/>
    <cellStyle name="Normal 5 6 3 7 2" xfId="49977" xr:uid="{00000000-0005-0000-0000-0000C2BF0000}"/>
    <cellStyle name="Normal 5 6 3 8" xfId="49978" xr:uid="{00000000-0005-0000-0000-0000C3BF0000}"/>
    <cellStyle name="Normal 5 6 3 9" xfId="49979" xr:uid="{00000000-0005-0000-0000-0000C4BF0000}"/>
    <cellStyle name="Normal 5 6 4" xfId="49980" xr:uid="{00000000-0005-0000-0000-0000C5BF0000}"/>
    <cellStyle name="Normal 5 6 4 2" xfId="49981" xr:uid="{00000000-0005-0000-0000-0000C6BF0000}"/>
    <cellStyle name="Normal 5 6 4 2 2" xfId="49982" xr:uid="{00000000-0005-0000-0000-0000C7BF0000}"/>
    <cellStyle name="Normal 5 6 4 2 2 2" xfId="49983" xr:uid="{00000000-0005-0000-0000-0000C8BF0000}"/>
    <cellStyle name="Normal 5 6 4 2 3" xfId="49984" xr:uid="{00000000-0005-0000-0000-0000C9BF0000}"/>
    <cellStyle name="Normal 5 6 4 2 3 2" xfId="49985" xr:uid="{00000000-0005-0000-0000-0000CABF0000}"/>
    <cellStyle name="Normal 5 6 4 2 3 2 2" xfId="49986" xr:uid="{00000000-0005-0000-0000-0000CBBF0000}"/>
    <cellStyle name="Normal 5 6 4 2 3 3" xfId="49987" xr:uid="{00000000-0005-0000-0000-0000CCBF0000}"/>
    <cellStyle name="Normal 5 6 4 2 4" xfId="49988" xr:uid="{00000000-0005-0000-0000-0000CDBF0000}"/>
    <cellStyle name="Normal 5 6 4 2 5" xfId="49989" xr:uid="{00000000-0005-0000-0000-0000CEBF0000}"/>
    <cellStyle name="Normal 5 6 4 3" xfId="49990" xr:uid="{00000000-0005-0000-0000-0000CFBF0000}"/>
    <cellStyle name="Normal 5 6 4 3 2" xfId="49991" xr:uid="{00000000-0005-0000-0000-0000D0BF0000}"/>
    <cellStyle name="Normal 5 6 4 4" xfId="49992" xr:uid="{00000000-0005-0000-0000-0000D1BF0000}"/>
    <cellStyle name="Normal 5 6 4 4 2" xfId="49993" xr:uid="{00000000-0005-0000-0000-0000D2BF0000}"/>
    <cellStyle name="Normal 5 6 4 4 2 2" xfId="49994" xr:uid="{00000000-0005-0000-0000-0000D3BF0000}"/>
    <cellStyle name="Normal 5 6 4 4 3" xfId="49995" xr:uid="{00000000-0005-0000-0000-0000D4BF0000}"/>
    <cellStyle name="Normal 5 6 4 5" xfId="49996" xr:uid="{00000000-0005-0000-0000-0000D5BF0000}"/>
    <cellStyle name="Normal 5 6 4 6" xfId="49997" xr:uid="{00000000-0005-0000-0000-0000D6BF0000}"/>
    <cellStyle name="Normal 5 6 5" xfId="49998" xr:uid="{00000000-0005-0000-0000-0000D7BF0000}"/>
    <cellStyle name="Normal 5 6 5 2" xfId="49999" xr:uid="{00000000-0005-0000-0000-0000D8BF0000}"/>
    <cellStyle name="Normal 5 6 5 2 2" xfId="50000" xr:uid="{00000000-0005-0000-0000-0000D9BF0000}"/>
    <cellStyle name="Normal 5 6 5 3" xfId="50001" xr:uid="{00000000-0005-0000-0000-0000DABF0000}"/>
    <cellStyle name="Normal 5 6 5 3 2" xfId="50002" xr:uid="{00000000-0005-0000-0000-0000DBBF0000}"/>
    <cellStyle name="Normal 5 6 5 3 2 2" xfId="50003" xr:uid="{00000000-0005-0000-0000-0000DCBF0000}"/>
    <cellStyle name="Normal 5 6 5 3 3" xfId="50004" xr:uid="{00000000-0005-0000-0000-0000DDBF0000}"/>
    <cellStyle name="Normal 5 6 5 4" xfId="50005" xr:uid="{00000000-0005-0000-0000-0000DEBF0000}"/>
    <cellStyle name="Normal 5 6 5 5" xfId="50006" xr:uid="{00000000-0005-0000-0000-0000DFBF0000}"/>
    <cellStyle name="Normal 5 6 6" xfId="50007" xr:uid="{00000000-0005-0000-0000-0000E0BF0000}"/>
    <cellStyle name="Normal 5 6 6 2" xfId="50008" xr:uid="{00000000-0005-0000-0000-0000E1BF0000}"/>
    <cellStyle name="Normal 5 6 6 2 2" xfId="50009" xr:uid="{00000000-0005-0000-0000-0000E2BF0000}"/>
    <cellStyle name="Normal 5 6 6 3" xfId="50010" xr:uid="{00000000-0005-0000-0000-0000E3BF0000}"/>
    <cellStyle name="Normal 5 6 6 3 2" xfId="50011" xr:uid="{00000000-0005-0000-0000-0000E4BF0000}"/>
    <cellStyle name="Normal 5 6 6 3 2 2" xfId="50012" xr:uid="{00000000-0005-0000-0000-0000E5BF0000}"/>
    <cellStyle name="Normal 5 6 6 3 3" xfId="50013" xr:uid="{00000000-0005-0000-0000-0000E6BF0000}"/>
    <cellStyle name="Normal 5 6 6 4" xfId="50014" xr:uid="{00000000-0005-0000-0000-0000E7BF0000}"/>
    <cellStyle name="Normal 5 6 7" xfId="50015" xr:uid="{00000000-0005-0000-0000-0000E8BF0000}"/>
    <cellStyle name="Normal 5 6 7 2" xfId="50016" xr:uid="{00000000-0005-0000-0000-0000E9BF0000}"/>
    <cellStyle name="Normal 5 6 8" xfId="50017" xr:uid="{00000000-0005-0000-0000-0000EABF0000}"/>
    <cellStyle name="Normal 5 6 8 2" xfId="50018" xr:uid="{00000000-0005-0000-0000-0000EBBF0000}"/>
    <cellStyle name="Normal 5 6 8 2 2" xfId="50019" xr:uid="{00000000-0005-0000-0000-0000ECBF0000}"/>
    <cellStyle name="Normal 5 6 8 3" xfId="50020" xr:uid="{00000000-0005-0000-0000-0000EDBF0000}"/>
    <cellStyle name="Normal 5 6 9" xfId="50021" xr:uid="{00000000-0005-0000-0000-0000EEBF0000}"/>
    <cellStyle name="Normal 5 6 9 2" xfId="50022" xr:uid="{00000000-0005-0000-0000-0000EFBF0000}"/>
    <cellStyle name="Normal 5 6_WKG 1-17-13 OFFICIAL DRG Hospital Provider Master File (NPI)" xfId="1390" xr:uid="{00000000-0005-0000-0000-0000F0BF0000}"/>
    <cellStyle name="Normal 5 7" xfId="1391" xr:uid="{00000000-0005-0000-0000-0000F1BF0000}"/>
    <cellStyle name="Normal 5 7 10" xfId="50023" xr:uid="{00000000-0005-0000-0000-0000F2BF0000}"/>
    <cellStyle name="Normal 5 7 11" xfId="50024" xr:uid="{00000000-0005-0000-0000-0000F3BF0000}"/>
    <cellStyle name="Normal 5 7 2" xfId="1392" xr:uid="{00000000-0005-0000-0000-0000F4BF0000}"/>
    <cellStyle name="Normal 5 7 2 10" xfId="50025" xr:uid="{00000000-0005-0000-0000-0000F5BF0000}"/>
    <cellStyle name="Normal 5 7 2 2" xfId="50026" xr:uid="{00000000-0005-0000-0000-0000F6BF0000}"/>
    <cellStyle name="Normal 5 7 2 2 2" xfId="50027" xr:uid="{00000000-0005-0000-0000-0000F7BF0000}"/>
    <cellStyle name="Normal 5 7 2 2 2 2" xfId="50028" xr:uid="{00000000-0005-0000-0000-0000F8BF0000}"/>
    <cellStyle name="Normal 5 7 2 2 2 2 2" xfId="50029" xr:uid="{00000000-0005-0000-0000-0000F9BF0000}"/>
    <cellStyle name="Normal 5 7 2 2 2 2 2 2" xfId="50030" xr:uid="{00000000-0005-0000-0000-0000FABF0000}"/>
    <cellStyle name="Normal 5 7 2 2 2 2 3" xfId="50031" xr:uid="{00000000-0005-0000-0000-0000FBBF0000}"/>
    <cellStyle name="Normal 5 7 2 2 2 2 3 2" xfId="50032" xr:uid="{00000000-0005-0000-0000-0000FCBF0000}"/>
    <cellStyle name="Normal 5 7 2 2 2 2 3 2 2" xfId="50033" xr:uid="{00000000-0005-0000-0000-0000FDBF0000}"/>
    <cellStyle name="Normal 5 7 2 2 2 2 3 3" xfId="50034" xr:uid="{00000000-0005-0000-0000-0000FEBF0000}"/>
    <cellStyle name="Normal 5 7 2 2 2 2 4" xfId="50035" xr:uid="{00000000-0005-0000-0000-0000FFBF0000}"/>
    <cellStyle name="Normal 5 7 2 2 2 3" xfId="50036" xr:uid="{00000000-0005-0000-0000-000000C00000}"/>
    <cellStyle name="Normal 5 7 2 2 2 3 2" xfId="50037" xr:uid="{00000000-0005-0000-0000-000001C00000}"/>
    <cellStyle name="Normal 5 7 2 2 2 4" xfId="50038" xr:uid="{00000000-0005-0000-0000-000002C00000}"/>
    <cellStyle name="Normal 5 7 2 2 2 4 2" xfId="50039" xr:uid="{00000000-0005-0000-0000-000003C00000}"/>
    <cellStyle name="Normal 5 7 2 2 2 4 2 2" xfId="50040" xr:uid="{00000000-0005-0000-0000-000004C00000}"/>
    <cellStyle name="Normal 5 7 2 2 2 4 3" xfId="50041" xr:uid="{00000000-0005-0000-0000-000005C00000}"/>
    <cellStyle name="Normal 5 7 2 2 2 5" xfId="50042" xr:uid="{00000000-0005-0000-0000-000006C00000}"/>
    <cellStyle name="Normal 5 7 2 2 3" xfId="50043" xr:uid="{00000000-0005-0000-0000-000007C00000}"/>
    <cellStyle name="Normal 5 7 2 2 3 2" xfId="50044" xr:uid="{00000000-0005-0000-0000-000008C00000}"/>
    <cellStyle name="Normal 5 7 2 2 3 2 2" xfId="50045" xr:uid="{00000000-0005-0000-0000-000009C00000}"/>
    <cellStyle name="Normal 5 7 2 2 3 3" xfId="50046" xr:uid="{00000000-0005-0000-0000-00000AC00000}"/>
    <cellStyle name="Normal 5 7 2 2 3 3 2" xfId="50047" xr:uid="{00000000-0005-0000-0000-00000BC00000}"/>
    <cellStyle name="Normal 5 7 2 2 3 3 2 2" xfId="50048" xr:uid="{00000000-0005-0000-0000-00000CC00000}"/>
    <cellStyle name="Normal 5 7 2 2 3 3 3" xfId="50049" xr:uid="{00000000-0005-0000-0000-00000DC00000}"/>
    <cellStyle name="Normal 5 7 2 2 3 4" xfId="50050" xr:uid="{00000000-0005-0000-0000-00000EC00000}"/>
    <cellStyle name="Normal 5 7 2 2 4" xfId="50051" xr:uid="{00000000-0005-0000-0000-00000FC00000}"/>
    <cellStyle name="Normal 5 7 2 2 4 2" xfId="50052" xr:uid="{00000000-0005-0000-0000-000010C00000}"/>
    <cellStyle name="Normal 5 7 2 2 4 2 2" xfId="50053" xr:uid="{00000000-0005-0000-0000-000011C00000}"/>
    <cellStyle name="Normal 5 7 2 2 4 3" xfId="50054" xr:uid="{00000000-0005-0000-0000-000012C00000}"/>
    <cellStyle name="Normal 5 7 2 2 4 3 2" xfId="50055" xr:uid="{00000000-0005-0000-0000-000013C00000}"/>
    <cellStyle name="Normal 5 7 2 2 4 3 2 2" xfId="50056" xr:uid="{00000000-0005-0000-0000-000014C00000}"/>
    <cellStyle name="Normal 5 7 2 2 4 3 3" xfId="50057" xr:uid="{00000000-0005-0000-0000-000015C00000}"/>
    <cellStyle name="Normal 5 7 2 2 4 4" xfId="50058" xr:uid="{00000000-0005-0000-0000-000016C00000}"/>
    <cellStyle name="Normal 5 7 2 2 5" xfId="50059" xr:uid="{00000000-0005-0000-0000-000017C00000}"/>
    <cellStyle name="Normal 5 7 2 2 5 2" xfId="50060" xr:uid="{00000000-0005-0000-0000-000018C00000}"/>
    <cellStyle name="Normal 5 7 2 2 6" xfId="50061" xr:uid="{00000000-0005-0000-0000-000019C00000}"/>
    <cellStyle name="Normal 5 7 2 2 6 2" xfId="50062" xr:uid="{00000000-0005-0000-0000-00001AC00000}"/>
    <cellStyle name="Normal 5 7 2 2 6 2 2" xfId="50063" xr:uid="{00000000-0005-0000-0000-00001BC00000}"/>
    <cellStyle name="Normal 5 7 2 2 6 3" xfId="50064" xr:uid="{00000000-0005-0000-0000-00001CC00000}"/>
    <cellStyle name="Normal 5 7 2 2 7" xfId="50065" xr:uid="{00000000-0005-0000-0000-00001DC00000}"/>
    <cellStyle name="Normal 5 7 2 2 7 2" xfId="50066" xr:uid="{00000000-0005-0000-0000-00001EC00000}"/>
    <cellStyle name="Normal 5 7 2 2 8" xfId="50067" xr:uid="{00000000-0005-0000-0000-00001FC00000}"/>
    <cellStyle name="Normal 5 7 2 2 9" xfId="50068" xr:uid="{00000000-0005-0000-0000-000020C00000}"/>
    <cellStyle name="Normal 5 7 2 3" xfId="50069" xr:uid="{00000000-0005-0000-0000-000021C00000}"/>
    <cellStyle name="Normal 5 7 2 3 2" xfId="50070" xr:uid="{00000000-0005-0000-0000-000022C00000}"/>
    <cellStyle name="Normal 5 7 2 3 2 2" xfId="50071" xr:uid="{00000000-0005-0000-0000-000023C00000}"/>
    <cellStyle name="Normal 5 7 2 3 2 2 2" xfId="50072" xr:uid="{00000000-0005-0000-0000-000024C00000}"/>
    <cellStyle name="Normal 5 7 2 3 2 3" xfId="50073" xr:uid="{00000000-0005-0000-0000-000025C00000}"/>
    <cellStyle name="Normal 5 7 2 3 2 3 2" xfId="50074" xr:uid="{00000000-0005-0000-0000-000026C00000}"/>
    <cellStyle name="Normal 5 7 2 3 2 3 2 2" xfId="50075" xr:uid="{00000000-0005-0000-0000-000027C00000}"/>
    <cellStyle name="Normal 5 7 2 3 2 3 3" xfId="50076" xr:uid="{00000000-0005-0000-0000-000028C00000}"/>
    <cellStyle name="Normal 5 7 2 3 2 4" xfId="50077" xr:uid="{00000000-0005-0000-0000-000029C00000}"/>
    <cellStyle name="Normal 5 7 2 3 3" xfId="50078" xr:uid="{00000000-0005-0000-0000-00002AC00000}"/>
    <cellStyle name="Normal 5 7 2 3 3 2" xfId="50079" xr:uid="{00000000-0005-0000-0000-00002BC00000}"/>
    <cellStyle name="Normal 5 7 2 3 4" xfId="50080" xr:uid="{00000000-0005-0000-0000-00002CC00000}"/>
    <cellStyle name="Normal 5 7 2 3 4 2" xfId="50081" xr:uid="{00000000-0005-0000-0000-00002DC00000}"/>
    <cellStyle name="Normal 5 7 2 3 4 2 2" xfId="50082" xr:uid="{00000000-0005-0000-0000-00002EC00000}"/>
    <cellStyle name="Normal 5 7 2 3 4 3" xfId="50083" xr:uid="{00000000-0005-0000-0000-00002FC00000}"/>
    <cellStyle name="Normal 5 7 2 3 5" xfId="50084" xr:uid="{00000000-0005-0000-0000-000030C00000}"/>
    <cellStyle name="Normal 5 7 2 4" xfId="50085" xr:uid="{00000000-0005-0000-0000-000031C00000}"/>
    <cellStyle name="Normal 5 7 2 4 2" xfId="50086" xr:uid="{00000000-0005-0000-0000-000032C00000}"/>
    <cellStyle name="Normal 5 7 2 4 2 2" xfId="50087" xr:uid="{00000000-0005-0000-0000-000033C00000}"/>
    <cellStyle name="Normal 5 7 2 4 3" xfId="50088" xr:uid="{00000000-0005-0000-0000-000034C00000}"/>
    <cellStyle name="Normal 5 7 2 4 3 2" xfId="50089" xr:uid="{00000000-0005-0000-0000-000035C00000}"/>
    <cellStyle name="Normal 5 7 2 4 3 2 2" xfId="50090" xr:uid="{00000000-0005-0000-0000-000036C00000}"/>
    <cellStyle name="Normal 5 7 2 4 3 3" xfId="50091" xr:uid="{00000000-0005-0000-0000-000037C00000}"/>
    <cellStyle name="Normal 5 7 2 4 4" xfId="50092" xr:uid="{00000000-0005-0000-0000-000038C00000}"/>
    <cellStyle name="Normal 5 7 2 5" xfId="50093" xr:uid="{00000000-0005-0000-0000-000039C00000}"/>
    <cellStyle name="Normal 5 7 2 5 2" xfId="50094" xr:uid="{00000000-0005-0000-0000-00003AC00000}"/>
    <cellStyle name="Normal 5 7 2 5 2 2" xfId="50095" xr:uid="{00000000-0005-0000-0000-00003BC00000}"/>
    <cellStyle name="Normal 5 7 2 5 3" xfId="50096" xr:uid="{00000000-0005-0000-0000-00003CC00000}"/>
    <cellStyle name="Normal 5 7 2 5 3 2" xfId="50097" xr:uid="{00000000-0005-0000-0000-00003DC00000}"/>
    <cellStyle name="Normal 5 7 2 5 3 2 2" xfId="50098" xr:uid="{00000000-0005-0000-0000-00003EC00000}"/>
    <cellStyle name="Normal 5 7 2 5 3 3" xfId="50099" xr:uid="{00000000-0005-0000-0000-00003FC00000}"/>
    <cellStyle name="Normal 5 7 2 5 4" xfId="50100" xr:uid="{00000000-0005-0000-0000-000040C00000}"/>
    <cellStyle name="Normal 5 7 2 6" xfId="50101" xr:uid="{00000000-0005-0000-0000-000041C00000}"/>
    <cellStyle name="Normal 5 7 2 6 2" xfId="50102" xr:uid="{00000000-0005-0000-0000-000042C00000}"/>
    <cellStyle name="Normal 5 7 2 7" xfId="50103" xr:uid="{00000000-0005-0000-0000-000043C00000}"/>
    <cellStyle name="Normal 5 7 2 7 2" xfId="50104" xr:uid="{00000000-0005-0000-0000-000044C00000}"/>
    <cellStyle name="Normal 5 7 2 7 2 2" xfId="50105" xr:uid="{00000000-0005-0000-0000-000045C00000}"/>
    <cellStyle name="Normal 5 7 2 7 3" xfId="50106" xr:uid="{00000000-0005-0000-0000-000046C00000}"/>
    <cellStyle name="Normal 5 7 2 8" xfId="50107" xr:uid="{00000000-0005-0000-0000-000047C00000}"/>
    <cellStyle name="Normal 5 7 2 8 2" xfId="50108" xr:uid="{00000000-0005-0000-0000-000048C00000}"/>
    <cellStyle name="Normal 5 7 2 9" xfId="50109" xr:uid="{00000000-0005-0000-0000-000049C00000}"/>
    <cellStyle name="Normal 5 7 3" xfId="50110" xr:uid="{00000000-0005-0000-0000-00004AC00000}"/>
    <cellStyle name="Normal 5 7 3 2" xfId="50111" xr:uid="{00000000-0005-0000-0000-00004BC00000}"/>
    <cellStyle name="Normal 5 7 3 2 2" xfId="50112" xr:uid="{00000000-0005-0000-0000-00004CC00000}"/>
    <cellStyle name="Normal 5 7 3 2 2 2" xfId="50113" xr:uid="{00000000-0005-0000-0000-00004DC00000}"/>
    <cellStyle name="Normal 5 7 3 2 2 2 2" xfId="50114" xr:uid="{00000000-0005-0000-0000-00004EC00000}"/>
    <cellStyle name="Normal 5 7 3 2 2 3" xfId="50115" xr:uid="{00000000-0005-0000-0000-00004FC00000}"/>
    <cellStyle name="Normal 5 7 3 2 2 3 2" xfId="50116" xr:uid="{00000000-0005-0000-0000-000050C00000}"/>
    <cellStyle name="Normal 5 7 3 2 2 3 2 2" xfId="50117" xr:uid="{00000000-0005-0000-0000-000051C00000}"/>
    <cellStyle name="Normal 5 7 3 2 2 3 3" xfId="50118" xr:uid="{00000000-0005-0000-0000-000052C00000}"/>
    <cellStyle name="Normal 5 7 3 2 2 4" xfId="50119" xr:uid="{00000000-0005-0000-0000-000053C00000}"/>
    <cellStyle name="Normal 5 7 3 2 3" xfId="50120" xr:uid="{00000000-0005-0000-0000-000054C00000}"/>
    <cellStyle name="Normal 5 7 3 2 3 2" xfId="50121" xr:uid="{00000000-0005-0000-0000-000055C00000}"/>
    <cellStyle name="Normal 5 7 3 2 4" xfId="50122" xr:uid="{00000000-0005-0000-0000-000056C00000}"/>
    <cellStyle name="Normal 5 7 3 2 4 2" xfId="50123" xr:uid="{00000000-0005-0000-0000-000057C00000}"/>
    <cellStyle name="Normal 5 7 3 2 4 2 2" xfId="50124" xr:uid="{00000000-0005-0000-0000-000058C00000}"/>
    <cellStyle name="Normal 5 7 3 2 4 3" xfId="50125" xr:uid="{00000000-0005-0000-0000-000059C00000}"/>
    <cellStyle name="Normal 5 7 3 2 5" xfId="50126" xr:uid="{00000000-0005-0000-0000-00005AC00000}"/>
    <cellStyle name="Normal 5 7 3 2 6" xfId="50127" xr:uid="{00000000-0005-0000-0000-00005BC00000}"/>
    <cellStyle name="Normal 5 7 3 3" xfId="50128" xr:uid="{00000000-0005-0000-0000-00005CC00000}"/>
    <cellStyle name="Normal 5 7 3 3 2" xfId="50129" xr:uid="{00000000-0005-0000-0000-00005DC00000}"/>
    <cellStyle name="Normal 5 7 3 3 2 2" xfId="50130" xr:uid="{00000000-0005-0000-0000-00005EC00000}"/>
    <cellStyle name="Normal 5 7 3 3 3" xfId="50131" xr:uid="{00000000-0005-0000-0000-00005FC00000}"/>
    <cellStyle name="Normal 5 7 3 3 3 2" xfId="50132" xr:uid="{00000000-0005-0000-0000-000060C00000}"/>
    <cellStyle name="Normal 5 7 3 3 3 2 2" xfId="50133" xr:uid="{00000000-0005-0000-0000-000061C00000}"/>
    <cellStyle name="Normal 5 7 3 3 3 3" xfId="50134" xr:uid="{00000000-0005-0000-0000-000062C00000}"/>
    <cellStyle name="Normal 5 7 3 3 4" xfId="50135" xr:uid="{00000000-0005-0000-0000-000063C00000}"/>
    <cellStyle name="Normal 5 7 3 4" xfId="50136" xr:uid="{00000000-0005-0000-0000-000064C00000}"/>
    <cellStyle name="Normal 5 7 3 4 2" xfId="50137" xr:uid="{00000000-0005-0000-0000-000065C00000}"/>
    <cellStyle name="Normal 5 7 3 4 2 2" xfId="50138" xr:uid="{00000000-0005-0000-0000-000066C00000}"/>
    <cellStyle name="Normal 5 7 3 4 3" xfId="50139" xr:uid="{00000000-0005-0000-0000-000067C00000}"/>
    <cellStyle name="Normal 5 7 3 4 3 2" xfId="50140" xr:uid="{00000000-0005-0000-0000-000068C00000}"/>
    <cellStyle name="Normal 5 7 3 4 3 2 2" xfId="50141" xr:uid="{00000000-0005-0000-0000-000069C00000}"/>
    <cellStyle name="Normal 5 7 3 4 3 3" xfId="50142" xr:uid="{00000000-0005-0000-0000-00006AC00000}"/>
    <cellStyle name="Normal 5 7 3 4 4" xfId="50143" xr:uid="{00000000-0005-0000-0000-00006BC00000}"/>
    <cellStyle name="Normal 5 7 3 5" xfId="50144" xr:uid="{00000000-0005-0000-0000-00006CC00000}"/>
    <cellStyle name="Normal 5 7 3 5 2" xfId="50145" xr:uid="{00000000-0005-0000-0000-00006DC00000}"/>
    <cellStyle name="Normal 5 7 3 6" xfId="50146" xr:uid="{00000000-0005-0000-0000-00006EC00000}"/>
    <cellStyle name="Normal 5 7 3 6 2" xfId="50147" xr:uid="{00000000-0005-0000-0000-00006FC00000}"/>
    <cellStyle name="Normal 5 7 3 6 2 2" xfId="50148" xr:uid="{00000000-0005-0000-0000-000070C00000}"/>
    <cellStyle name="Normal 5 7 3 6 3" xfId="50149" xr:uid="{00000000-0005-0000-0000-000071C00000}"/>
    <cellStyle name="Normal 5 7 3 7" xfId="50150" xr:uid="{00000000-0005-0000-0000-000072C00000}"/>
    <cellStyle name="Normal 5 7 3 7 2" xfId="50151" xr:uid="{00000000-0005-0000-0000-000073C00000}"/>
    <cellStyle name="Normal 5 7 3 8" xfId="50152" xr:uid="{00000000-0005-0000-0000-000074C00000}"/>
    <cellStyle name="Normal 5 7 3 9" xfId="50153" xr:uid="{00000000-0005-0000-0000-000075C00000}"/>
    <cellStyle name="Normal 5 7 4" xfId="50154" xr:uid="{00000000-0005-0000-0000-000076C00000}"/>
    <cellStyle name="Normal 5 7 4 2" xfId="50155" xr:uid="{00000000-0005-0000-0000-000077C00000}"/>
    <cellStyle name="Normal 5 7 4 2 2" xfId="50156" xr:uid="{00000000-0005-0000-0000-000078C00000}"/>
    <cellStyle name="Normal 5 7 4 2 2 2" xfId="50157" xr:uid="{00000000-0005-0000-0000-000079C00000}"/>
    <cellStyle name="Normal 5 7 4 2 3" xfId="50158" xr:uid="{00000000-0005-0000-0000-00007AC00000}"/>
    <cellStyle name="Normal 5 7 4 2 3 2" xfId="50159" xr:uid="{00000000-0005-0000-0000-00007BC00000}"/>
    <cellStyle name="Normal 5 7 4 2 3 2 2" xfId="50160" xr:uid="{00000000-0005-0000-0000-00007CC00000}"/>
    <cellStyle name="Normal 5 7 4 2 3 3" xfId="50161" xr:uid="{00000000-0005-0000-0000-00007DC00000}"/>
    <cellStyle name="Normal 5 7 4 2 4" xfId="50162" xr:uid="{00000000-0005-0000-0000-00007EC00000}"/>
    <cellStyle name="Normal 5 7 4 3" xfId="50163" xr:uid="{00000000-0005-0000-0000-00007FC00000}"/>
    <cellStyle name="Normal 5 7 4 3 2" xfId="50164" xr:uid="{00000000-0005-0000-0000-000080C00000}"/>
    <cellStyle name="Normal 5 7 4 4" xfId="50165" xr:uid="{00000000-0005-0000-0000-000081C00000}"/>
    <cellStyle name="Normal 5 7 4 4 2" xfId="50166" xr:uid="{00000000-0005-0000-0000-000082C00000}"/>
    <cellStyle name="Normal 5 7 4 4 2 2" xfId="50167" xr:uid="{00000000-0005-0000-0000-000083C00000}"/>
    <cellStyle name="Normal 5 7 4 4 3" xfId="50168" xr:uid="{00000000-0005-0000-0000-000084C00000}"/>
    <cellStyle name="Normal 5 7 4 5" xfId="50169" xr:uid="{00000000-0005-0000-0000-000085C00000}"/>
    <cellStyle name="Normal 5 7 4 6" xfId="50170" xr:uid="{00000000-0005-0000-0000-000086C00000}"/>
    <cellStyle name="Normal 5 7 5" xfId="50171" xr:uid="{00000000-0005-0000-0000-000087C00000}"/>
    <cellStyle name="Normal 5 7 5 2" xfId="50172" xr:uid="{00000000-0005-0000-0000-000088C00000}"/>
    <cellStyle name="Normal 5 7 5 2 2" xfId="50173" xr:uid="{00000000-0005-0000-0000-000089C00000}"/>
    <cellStyle name="Normal 5 7 5 3" xfId="50174" xr:uid="{00000000-0005-0000-0000-00008AC00000}"/>
    <cellStyle name="Normal 5 7 5 3 2" xfId="50175" xr:uid="{00000000-0005-0000-0000-00008BC00000}"/>
    <cellStyle name="Normal 5 7 5 3 2 2" xfId="50176" xr:uid="{00000000-0005-0000-0000-00008CC00000}"/>
    <cellStyle name="Normal 5 7 5 3 3" xfId="50177" xr:uid="{00000000-0005-0000-0000-00008DC00000}"/>
    <cellStyle name="Normal 5 7 5 4" xfId="50178" xr:uid="{00000000-0005-0000-0000-00008EC00000}"/>
    <cellStyle name="Normal 5 7 6" xfId="50179" xr:uid="{00000000-0005-0000-0000-00008FC00000}"/>
    <cellStyle name="Normal 5 7 6 2" xfId="50180" xr:uid="{00000000-0005-0000-0000-000090C00000}"/>
    <cellStyle name="Normal 5 7 6 2 2" xfId="50181" xr:uid="{00000000-0005-0000-0000-000091C00000}"/>
    <cellStyle name="Normal 5 7 6 3" xfId="50182" xr:uid="{00000000-0005-0000-0000-000092C00000}"/>
    <cellStyle name="Normal 5 7 6 3 2" xfId="50183" xr:uid="{00000000-0005-0000-0000-000093C00000}"/>
    <cellStyle name="Normal 5 7 6 3 2 2" xfId="50184" xr:uid="{00000000-0005-0000-0000-000094C00000}"/>
    <cellStyle name="Normal 5 7 6 3 3" xfId="50185" xr:uid="{00000000-0005-0000-0000-000095C00000}"/>
    <cellStyle name="Normal 5 7 6 4" xfId="50186" xr:uid="{00000000-0005-0000-0000-000096C00000}"/>
    <cellStyle name="Normal 5 7 7" xfId="50187" xr:uid="{00000000-0005-0000-0000-000097C00000}"/>
    <cellStyle name="Normal 5 7 7 2" xfId="50188" xr:uid="{00000000-0005-0000-0000-000098C00000}"/>
    <cellStyle name="Normal 5 7 8" xfId="50189" xr:uid="{00000000-0005-0000-0000-000099C00000}"/>
    <cellStyle name="Normal 5 7 8 2" xfId="50190" xr:uid="{00000000-0005-0000-0000-00009AC00000}"/>
    <cellStyle name="Normal 5 7 8 2 2" xfId="50191" xr:uid="{00000000-0005-0000-0000-00009BC00000}"/>
    <cellStyle name="Normal 5 7 8 3" xfId="50192" xr:uid="{00000000-0005-0000-0000-00009CC00000}"/>
    <cellStyle name="Normal 5 7 9" xfId="50193" xr:uid="{00000000-0005-0000-0000-00009DC00000}"/>
    <cellStyle name="Normal 5 7 9 2" xfId="50194" xr:uid="{00000000-0005-0000-0000-00009EC00000}"/>
    <cellStyle name="Normal 5 7_T-straight with PEDs adjustor" xfId="50195" xr:uid="{00000000-0005-0000-0000-00009FC00000}"/>
    <cellStyle name="Normal 5 8" xfId="1393" xr:uid="{00000000-0005-0000-0000-0000A0C00000}"/>
    <cellStyle name="Normal 5 8 2" xfId="1394" xr:uid="{00000000-0005-0000-0000-0000A1C00000}"/>
    <cellStyle name="Normal 5 8 2 2" xfId="1395" xr:uid="{00000000-0005-0000-0000-0000A2C00000}"/>
    <cellStyle name="Normal 5 8 2 2 2" xfId="50196" xr:uid="{00000000-0005-0000-0000-0000A3C00000}"/>
    <cellStyle name="Normal 5 8 2 2 2 2" xfId="50197" xr:uid="{00000000-0005-0000-0000-0000A4C00000}"/>
    <cellStyle name="Normal 5 8 2 2 2 2 2" xfId="50198" xr:uid="{00000000-0005-0000-0000-0000A5C00000}"/>
    <cellStyle name="Normal 5 8 2 2 2 3" xfId="50199" xr:uid="{00000000-0005-0000-0000-0000A6C00000}"/>
    <cellStyle name="Normal 5 8 2 2 2 3 2" xfId="50200" xr:uid="{00000000-0005-0000-0000-0000A7C00000}"/>
    <cellStyle name="Normal 5 8 2 2 2 3 2 2" xfId="50201" xr:uid="{00000000-0005-0000-0000-0000A8C00000}"/>
    <cellStyle name="Normal 5 8 2 2 2 3 3" xfId="50202" xr:uid="{00000000-0005-0000-0000-0000A9C00000}"/>
    <cellStyle name="Normal 5 8 2 2 2 4" xfId="50203" xr:uid="{00000000-0005-0000-0000-0000AAC00000}"/>
    <cellStyle name="Normal 5 8 2 2 3" xfId="50204" xr:uid="{00000000-0005-0000-0000-0000ABC00000}"/>
    <cellStyle name="Normal 5 8 2 2 3 2" xfId="50205" xr:uid="{00000000-0005-0000-0000-0000ACC00000}"/>
    <cellStyle name="Normal 5 8 2 2 4" xfId="50206" xr:uid="{00000000-0005-0000-0000-0000ADC00000}"/>
    <cellStyle name="Normal 5 8 2 2 4 2" xfId="50207" xr:uid="{00000000-0005-0000-0000-0000AEC00000}"/>
    <cellStyle name="Normal 5 8 2 2 4 2 2" xfId="50208" xr:uid="{00000000-0005-0000-0000-0000AFC00000}"/>
    <cellStyle name="Normal 5 8 2 2 4 3" xfId="50209" xr:uid="{00000000-0005-0000-0000-0000B0C00000}"/>
    <cellStyle name="Normal 5 8 2 2 5" xfId="50210" xr:uid="{00000000-0005-0000-0000-0000B1C00000}"/>
    <cellStyle name="Normal 5 8 2 3" xfId="50211" xr:uid="{00000000-0005-0000-0000-0000B2C00000}"/>
    <cellStyle name="Normal 5 8 2 3 2" xfId="50212" xr:uid="{00000000-0005-0000-0000-0000B3C00000}"/>
    <cellStyle name="Normal 5 8 2 3 2 2" xfId="50213" xr:uid="{00000000-0005-0000-0000-0000B4C00000}"/>
    <cellStyle name="Normal 5 8 2 3 3" xfId="50214" xr:uid="{00000000-0005-0000-0000-0000B5C00000}"/>
    <cellStyle name="Normal 5 8 2 3 3 2" xfId="50215" xr:uid="{00000000-0005-0000-0000-0000B6C00000}"/>
    <cellStyle name="Normal 5 8 2 3 3 2 2" xfId="50216" xr:uid="{00000000-0005-0000-0000-0000B7C00000}"/>
    <cellStyle name="Normal 5 8 2 3 3 3" xfId="50217" xr:uid="{00000000-0005-0000-0000-0000B8C00000}"/>
    <cellStyle name="Normal 5 8 2 3 4" xfId="50218" xr:uid="{00000000-0005-0000-0000-0000B9C00000}"/>
    <cellStyle name="Normal 5 8 2 4" xfId="50219" xr:uid="{00000000-0005-0000-0000-0000BAC00000}"/>
    <cellStyle name="Normal 5 8 2 4 2" xfId="50220" xr:uid="{00000000-0005-0000-0000-0000BBC00000}"/>
    <cellStyle name="Normal 5 8 2 4 2 2" xfId="50221" xr:uid="{00000000-0005-0000-0000-0000BCC00000}"/>
    <cellStyle name="Normal 5 8 2 4 3" xfId="50222" xr:uid="{00000000-0005-0000-0000-0000BDC00000}"/>
    <cellStyle name="Normal 5 8 2 4 3 2" xfId="50223" xr:uid="{00000000-0005-0000-0000-0000BEC00000}"/>
    <cellStyle name="Normal 5 8 2 4 3 2 2" xfId="50224" xr:uid="{00000000-0005-0000-0000-0000BFC00000}"/>
    <cellStyle name="Normal 5 8 2 4 3 3" xfId="50225" xr:uid="{00000000-0005-0000-0000-0000C0C00000}"/>
    <cellStyle name="Normal 5 8 2 4 4" xfId="50226" xr:uid="{00000000-0005-0000-0000-0000C1C00000}"/>
    <cellStyle name="Normal 5 8 2 5" xfId="50227" xr:uid="{00000000-0005-0000-0000-0000C2C00000}"/>
    <cellStyle name="Normal 5 8 2 5 2" xfId="50228" xr:uid="{00000000-0005-0000-0000-0000C3C00000}"/>
    <cellStyle name="Normal 5 8 2 6" xfId="50229" xr:uid="{00000000-0005-0000-0000-0000C4C00000}"/>
    <cellStyle name="Normal 5 8 2 6 2" xfId="50230" xr:uid="{00000000-0005-0000-0000-0000C5C00000}"/>
    <cellStyle name="Normal 5 8 2 6 2 2" xfId="50231" xr:uid="{00000000-0005-0000-0000-0000C6C00000}"/>
    <cellStyle name="Normal 5 8 2 6 3" xfId="50232" xr:uid="{00000000-0005-0000-0000-0000C7C00000}"/>
    <cellStyle name="Normal 5 8 2 7" xfId="50233" xr:uid="{00000000-0005-0000-0000-0000C8C00000}"/>
    <cellStyle name="Normal 5 8 2 7 2" xfId="50234" xr:uid="{00000000-0005-0000-0000-0000C9C00000}"/>
    <cellStyle name="Normal 5 8 2 8" xfId="50235" xr:uid="{00000000-0005-0000-0000-0000CAC00000}"/>
    <cellStyle name="Normal 5 8 3" xfId="1396" xr:uid="{00000000-0005-0000-0000-0000CBC00000}"/>
    <cellStyle name="Normal 5 8 3 2" xfId="50236" xr:uid="{00000000-0005-0000-0000-0000CCC00000}"/>
    <cellStyle name="Normal 5 8 3 2 2" xfId="50237" xr:uid="{00000000-0005-0000-0000-0000CDC00000}"/>
    <cellStyle name="Normal 5 8 3 2 2 2" xfId="50238" xr:uid="{00000000-0005-0000-0000-0000CEC00000}"/>
    <cellStyle name="Normal 5 8 3 2 3" xfId="50239" xr:uid="{00000000-0005-0000-0000-0000CFC00000}"/>
    <cellStyle name="Normal 5 8 3 2 3 2" xfId="50240" xr:uid="{00000000-0005-0000-0000-0000D0C00000}"/>
    <cellStyle name="Normal 5 8 3 2 3 2 2" xfId="50241" xr:uid="{00000000-0005-0000-0000-0000D1C00000}"/>
    <cellStyle name="Normal 5 8 3 2 3 3" xfId="50242" xr:uid="{00000000-0005-0000-0000-0000D2C00000}"/>
    <cellStyle name="Normal 5 8 3 2 4" xfId="50243" xr:uid="{00000000-0005-0000-0000-0000D3C00000}"/>
    <cellStyle name="Normal 5 8 3 3" xfId="50244" xr:uid="{00000000-0005-0000-0000-0000D4C00000}"/>
    <cellStyle name="Normal 5 8 3 3 2" xfId="50245" xr:uid="{00000000-0005-0000-0000-0000D5C00000}"/>
    <cellStyle name="Normal 5 8 3 4" xfId="50246" xr:uid="{00000000-0005-0000-0000-0000D6C00000}"/>
    <cellStyle name="Normal 5 8 3 4 2" xfId="50247" xr:uid="{00000000-0005-0000-0000-0000D7C00000}"/>
    <cellStyle name="Normal 5 8 3 4 2 2" xfId="50248" xr:uid="{00000000-0005-0000-0000-0000D8C00000}"/>
    <cellStyle name="Normal 5 8 3 4 3" xfId="50249" xr:uid="{00000000-0005-0000-0000-0000D9C00000}"/>
    <cellStyle name="Normal 5 8 3 5" xfId="50250" xr:uid="{00000000-0005-0000-0000-0000DAC00000}"/>
    <cellStyle name="Normal 5 8 4" xfId="50251" xr:uid="{00000000-0005-0000-0000-0000DBC00000}"/>
    <cellStyle name="Normal 5 8 4 2" xfId="50252" xr:uid="{00000000-0005-0000-0000-0000DCC00000}"/>
    <cellStyle name="Normal 5 8 4 2 2" xfId="50253" xr:uid="{00000000-0005-0000-0000-0000DDC00000}"/>
    <cellStyle name="Normal 5 8 4 3" xfId="50254" xr:uid="{00000000-0005-0000-0000-0000DEC00000}"/>
    <cellStyle name="Normal 5 8 4 3 2" xfId="50255" xr:uid="{00000000-0005-0000-0000-0000DFC00000}"/>
    <cellStyle name="Normal 5 8 4 3 2 2" xfId="50256" xr:uid="{00000000-0005-0000-0000-0000E0C00000}"/>
    <cellStyle name="Normal 5 8 4 3 3" xfId="50257" xr:uid="{00000000-0005-0000-0000-0000E1C00000}"/>
    <cellStyle name="Normal 5 8 4 4" xfId="50258" xr:uid="{00000000-0005-0000-0000-0000E2C00000}"/>
    <cellStyle name="Normal 5 8 5" xfId="50259" xr:uid="{00000000-0005-0000-0000-0000E3C00000}"/>
    <cellStyle name="Normal 5 8 5 2" xfId="50260" xr:uid="{00000000-0005-0000-0000-0000E4C00000}"/>
    <cellStyle name="Normal 5 8 5 2 2" xfId="50261" xr:uid="{00000000-0005-0000-0000-0000E5C00000}"/>
    <cellStyle name="Normal 5 8 5 3" xfId="50262" xr:uid="{00000000-0005-0000-0000-0000E6C00000}"/>
    <cellStyle name="Normal 5 8 5 3 2" xfId="50263" xr:uid="{00000000-0005-0000-0000-0000E7C00000}"/>
    <cellStyle name="Normal 5 8 5 3 2 2" xfId="50264" xr:uid="{00000000-0005-0000-0000-0000E8C00000}"/>
    <cellStyle name="Normal 5 8 5 3 3" xfId="50265" xr:uid="{00000000-0005-0000-0000-0000E9C00000}"/>
    <cellStyle name="Normal 5 8 5 4" xfId="50266" xr:uid="{00000000-0005-0000-0000-0000EAC00000}"/>
    <cellStyle name="Normal 5 8 6" xfId="50267" xr:uid="{00000000-0005-0000-0000-0000EBC00000}"/>
    <cellStyle name="Normal 5 8 6 2" xfId="50268" xr:uid="{00000000-0005-0000-0000-0000ECC00000}"/>
    <cellStyle name="Normal 5 8 7" xfId="50269" xr:uid="{00000000-0005-0000-0000-0000EDC00000}"/>
    <cellStyle name="Normal 5 8 7 2" xfId="50270" xr:uid="{00000000-0005-0000-0000-0000EEC00000}"/>
    <cellStyle name="Normal 5 8 7 2 2" xfId="50271" xr:uid="{00000000-0005-0000-0000-0000EFC00000}"/>
    <cellStyle name="Normal 5 8 7 3" xfId="50272" xr:uid="{00000000-0005-0000-0000-0000F0C00000}"/>
    <cellStyle name="Normal 5 8 8" xfId="50273" xr:uid="{00000000-0005-0000-0000-0000F1C00000}"/>
    <cellStyle name="Normal 5 8 8 2" xfId="50274" xr:uid="{00000000-0005-0000-0000-0000F2C00000}"/>
    <cellStyle name="Normal 5 8 9" xfId="50275" xr:uid="{00000000-0005-0000-0000-0000F3C00000}"/>
    <cellStyle name="Normal 5 9" xfId="1397" xr:uid="{00000000-0005-0000-0000-0000F4C00000}"/>
    <cellStyle name="Normal 5 9 2" xfId="1398" xr:uid="{00000000-0005-0000-0000-0000F5C00000}"/>
    <cellStyle name="Normal 5 9 2 2" xfId="50276" xr:uid="{00000000-0005-0000-0000-0000F6C00000}"/>
    <cellStyle name="Normal 5 9 2 2 2" xfId="50277" xr:uid="{00000000-0005-0000-0000-0000F7C00000}"/>
    <cellStyle name="Normal 5 9 2 2 2 2" xfId="50278" xr:uid="{00000000-0005-0000-0000-0000F8C00000}"/>
    <cellStyle name="Normal 5 9 2 2 3" xfId="50279" xr:uid="{00000000-0005-0000-0000-0000F9C00000}"/>
    <cellStyle name="Normal 5 9 2 2 3 2" xfId="50280" xr:uid="{00000000-0005-0000-0000-0000FAC00000}"/>
    <cellStyle name="Normal 5 9 2 2 3 2 2" xfId="50281" xr:uid="{00000000-0005-0000-0000-0000FBC00000}"/>
    <cellStyle name="Normal 5 9 2 2 3 3" xfId="50282" xr:uid="{00000000-0005-0000-0000-0000FCC00000}"/>
    <cellStyle name="Normal 5 9 2 2 4" xfId="50283" xr:uid="{00000000-0005-0000-0000-0000FDC00000}"/>
    <cellStyle name="Normal 5 9 2 3" xfId="50284" xr:uid="{00000000-0005-0000-0000-0000FEC00000}"/>
    <cellStyle name="Normal 5 9 2 3 2" xfId="50285" xr:uid="{00000000-0005-0000-0000-0000FFC00000}"/>
    <cellStyle name="Normal 5 9 2 4" xfId="50286" xr:uid="{00000000-0005-0000-0000-000000C10000}"/>
    <cellStyle name="Normal 5 9 2 4 2" xfId="50287" xr:uid="{00000000-0005-0000-0000-000001C10000}"/>
    <cellStyle name="Normal 5 9 2 4 2 2" xfId="50288" xr:uid="{00000000-0005-0000-0000-000002C10000}"/>
    <cellStyle name="Normal 5 9 2 4 3" xfId="50289" xr:uid="{00000000-0005-0000-0000-000003C10000}"/>
    <cellStyle name="Normal 5 9 2 5" xfId="50290" xr:uid="{00000000-0005-0000-0000-000004C10000}"/>
    <cellStyle name="Normal 5 9 3" xfId="50291" xr:uid="{00000000-0005-0000-0000-000005C10000}"/>
    <cellStyle name="Normal 5 9 3 2" xfId="50292" xr:uid="{00000000-0005-0000-0000-000006C10000}"/>
    <cellStyle name="Normal 5 9 3 2 2" xfId="50293" xr:uid="{00000000-0005-0000-0000-000007C10000}"/>
    <cellStyle name="Normal 5 9 3 3" xfId="50294" xr:uid="{00000000-0005-0000-0000-000008C10000}"/>
    <cellStyle name="Normal 5 9 3 3 2" xfId="50295" xr:uid="{00000000-0005-0000-0000-000009C10000}"/>
    <cellStyle name="Normal 5 9 3 3 2 2" xfId="50296" xr:uid="{00000000-0005-0000-0000-00000AC10000}"/>
    <cellStyle name="Normal 5 9 3 3 3" xfId="50297" xr:uid="{00000000-0005-0000-0000-00000BC10000}"/>
    <cellStyle name="Normal 5 9 3 4" xfId="50298" xr:uid="{00000000-0005-0000-0000-00000CC10000}"/>
    <cellStyle name="Normal 5 9 4" xfId="50299" xr:uid="{00000000-0005-0000-0000-00000DC10000}"/>
    <cellStyle name="Normal 5 9 4 2" xfId="50300" xr:uid="{00000000-0005-0000-0000-00000EC10000}"/>
    <cellStyle name="Normal 5 9 5" xfId="50301" xr:uid="{00000000-0005-0000-0000-00000FC10000}"/>
    <cellStyle name="Normal 5 9 5 2" xfId="50302" xr:uid="{00000000-0005-0000-0000-000010C10000}"/>
    <cellStyle name="Normal 5 9 5 2 2" xfId="50303" xr:uid="{00000000-0005-0000-0000-000011C10000}"/>
    <cellStyle name="Normal 5 9 5 3" xfId="50304" xr:uid="{00000000-0005-0000-0000-000012C10000}"/>
    <cellStyle name="Normal 5 9 6" xfId="50305" xr:uid="{00000000-0005-0000-0000-000013C10000}"/>
    <cellStyle name="Normal 5 9_T-straight with PEDs adjustor" xfId="50306" xr:uid="{00000000-0005-0000-0000-000014C10000}"/>
    <cellStyle name="Normal 5_Sheet1" xfId="50307" xr:uid="{00000000-0005-0000-0000-000015C10000}"/>
    <cellStyle name="Normal 50" xfId="50308" xr:uid="{00000000-0005-0000-0000-000016C10000}"/>
    <cellStyle name="Normal 50 2" xfId="50309" xr:uid="{00000000-0005-0000-0000-000017C10000}"/>
    <cellStyle name="Normal 50 3" xfId="50310" xr:uid="{00000000-0005-0000-0000-000018C10000}"/>
    <cellStyle name="Normal 51" xfId="50311" xr:uid="{00000000-0005-0000-0000-000019C10000}"/>
    <cellStyle name="Normal 51 2" xfId="50312" xr:uid="{00000000-0005-0000-0000-00001AC10000}"/>
    <cellStyle name="Normal 51 2 2" xfId="50313" xr:uid="{00000000-0005-0000-0000-00001BC10000}"/>
    <cellStyle name="Normal 51 2 3" xfId="50314" xr:uid="{00000000-0005-0000-0000-00001CC10000}"/>
    <cellStyle name="Normal 51 2 4" xfId="50315" xr:uid="{00000000-0005-0000-0000-00001DC10000}"/>
    <cellStyle name="Normal 51 3" xfId="50316" xr:uid="{00000000-0005-0000-0000-00001EC10000}"/>
    <cellStyle name="Normal 52" xfId="50317" xr:uid="{00000000-0005-0000-0000-00001FC10000}"/>
    <cellStyle name="Normal 52 2" xfId="50318" xr:uid="{00000000-0005-0000-0000-000020C10000}"/>
    <cellStyle name="Normal 53" xfId="50319" xr:uid="{00000000-0005-0000-0000-000021C10000}"/>
    <cellStyle name="Normal 53 2" xfId="50320" xr:uid="{00000000-0005-0000-0000-000022C10000}"/>
    <cellStyle name="Normal 54" xfId="50321" xr:uid="{00000000-0005-0000-0000-000023C10000}"/>
    <cellStyle name="Normal 54 2" xfId="50322" xr:uid="{00000000-0005-0000-0000-000024C10000}"/>
    <cellStyle name="Normal 55" xfId="50323" xr:uid="{00000000-0005-0000-0000-000025C10000}"/>
    <cellStyle name="Normal 55 2" xfId="50324" xr:uid="{00000000-0005-0000-0000-000026C10000}"/>
    <cellStyle name="Normal 55 3" xfId="50325" xr:uid="{00000000-0005-0000-0000-000027C10000}"/>
    <cellStyle name="Normal 55 4" xfId="50326" xr:uid="{00000000-0005-0000-0000-000028C10000}"/>
    <cellStyle name="Normal 56" xfId="50327" xr:uid="{00000000-0005-0000-0000-000029C10000}"/>
    <cellStyle name="Normal 56 2" xfId="50328" xr:uid="{00000000-0005-0000-0000-00002AC10000}"/>
    <cellStyle name="Normal 57" xfId="50329" xr:uid="{00000000-0005-0000-0000-00002BC10000}"/>
    <cellStyle name="Normal 58" xfId="50330" xr:uid="{00000000-0005-0000-0000-00002CC10000}"/>
    <cellStyle name="Normal 58 2" xfId="50331" xr:uid="{00000000-0005-0000-0000-00002DC10000}"/>
    <cellStyle name="Normal 58 3" xfId="50332" xr:uid="{00000000-0005-0000-0000-00002EC10000}"/>
    <cellStyle name="Normal 59" xfId="50333" xr:uid="{00000000-0005-0000-0000-00002FC10000}"/>
    <cellStyle name="Normal 6" xfId="1399" xr:uid="{00000000-0005-0000-0000-000030C10000}"/>
    <cellStyle name="Normal 6 10" xfId="50334" xr:uid="{00000000-0005-0000-0000-000031C10000}"/>
    <cellStyle name="Normal 6 10 2" xfId="50335" xr:uid="{00000000-0005-0000-0000-000032C10000}"/>
    <cellStyle name="Normal 6 11" xfId="50336" xr:uid="{00000000-0005-0000-0000-000033C10000}"/>
    <cellStyle name="Normal 6 12" xfId="50337" xr:uid="{00000000-0005-0000-0000-000034C10000}"/>
    <cellStyle name="Normal 6 2" xfId="1400" xr:uid="{00000000-0005-0000-0000-000035C10000}"/>
    <cellStyle name="Normal 6 2 10" xfId="50338" xr:uid="{00000000-0005-0000-0000-000036C10000}"/>
    <cellStyle name="Normal 6 2 11" xfId="50339" xr:uid="{00000000-0005-0000-0000-000037C10000}"/>
    <cellStyle name="Normal 6 2 2" xfId="1401" xr:uid="{00000000-0005-0000-0000-000038C10000}"/>
    <cellStyle name="Normal 6 2 2 10" xfId="50340" xr:uid="{00000000-0005-0000-0000-000039C10000}"/>
    <cellStyle name="Normal 6 2 2 2" xfId="1402" xr:uid="{00000000-0005-0000-0000-00003AC10000}"/>
    <cellStyle name="Normal 6 2 2 2 2" xfId="1403" xr:uid="{00000000-0005-0000-0000-00003BC10000}"/>
    <cellStyle name="Normal 6 2 2 2 2 2" xfId="1404" xr:uid="{00000000-0005-0000-0000-00003CC10000}"/>
    <cellStyle name="Normal 6 2 2 2 2 2 2" xfId="50341" xr:uid="{00000000-0005-0000-0000-00003DC10000}"/>
    <cellStyle name="Normal 6 2 2 2 2 2 2 2" xfId="50342" xr:uid="{00000000-0005-0000-0000-00003EC10000}"/>
    <cellStyle name="Normal 6 2 2 2 2 2 3" xfId="50343" xr:uid="{00000000-0005-0000-0000-00003FC10000}"/>
    <cellStyle name="Normal 6 2 2 2 2 3" xfId="50344" xr:uid="{00000000-0005-0000-0000-000040C10000}"/>
    <cellStyle name="Normal 6 2 2 2 2 3 2" xfId="50345" xr:uid="{00000000-0005-0000-0000-000041C10000}"/>
    <cellStyle name="Normal 6 2 2 2 2 3 2 2" xfId="50346" xr:uid="{00000000-0005-0000-0000-000042C10000}"/>
    <cellStyle name="Normal 6 2 2 2 2 3 3" xfId="50347" xr:uid="{00000000-0005-0000-0000-000043C10000}"/>
    <cellStyle name="Normal 6 2 2 2 2 4" xfId="50348" xr:uid="{00000000-0005-0000-0000-000044C10000}"/>
    <cellStyle name="Normal 6 2 2 2 2 4 2" xfId="50349" xr:uid="{00000000-0005-0000-0000-000045C10000}"/>
    <cellStyle name="Normal 6 2 2 2 2 5" xfId="50350" xr:uid="{00000000-0005-0000-0000-000046C10000}"/>
    <cellStyle name="Normal 6 2 2 2 2_T-straight with PEDs adjustor" xfId="50351" xr:uid="{00000000-0005-0000-0000-000047C10000}"/>
    <cellStyle name="Normal 6 2 2 2 3" xfId="1405" xr:uid="{00000000-0005-0000-0000-000048C10000}"/>
    <cellStyle name="Normal 6 2 2 2 3 2" xfId="50352" xr:uid="{00000000-0005-0000-0000-000049C10000}"/>
    <cellStyle name="Normal 6 2 2 2 3 2 2" xfId="50353" xr:uid="{00000000-0005-0000-0000-00004AC10000}"/>
    <cellStyle name="Normal 6 2 2 2 3 3" xfId="50354" xr:uid="{00000000-0005-0000-0000-00004BC10000}"/>
    <cellStyle name="Normal 6 2 2 2 4" xfId="50355" xr:uid="{00000000-0005-0000-0000-00004CC10000}"/>
    <cellStyle name="Normal 6 2 2 2 4 2" xfId="50356" xr:uid="{00000000-0005-0000-0000-00004DC10000}"/>
    <cellStyle name="Normal 6 2 2 2 4 2 2" xfId="50357" xr:uid="{00000000-0005-0000-0000-00004EC10000}"/>
    <cellStyle name="Normal 6 2 2 2 4 3" xfId="50358" xr:uid="{00000000-0005-0000-0000-00004FC10000}"/>
    <cellStyle name="Normal 6 2 2 2 5" xfId="50359" xr:uid="{00000000-0005-0000-0000-000050C10000}"/>
    <cellStyle name="Normal 6 2 2 2 5 2" xfId="50360" xr:uid="{00000000-0005-0000-0000-000051C10000}"/>
    <cellStyle name="Normal 6 2 2 2 6" xfId="50361" xr:uid="{00000000-0005-0000-0000-000052C10000}"/>
    <cellStyle name="Normal 6 2 2 2_T-straight with PEDs adjustor" xfId="50362" xr:uid="{00000000-0005-0000-0000-000053C10000}"/>
    <cellStyle name="Normal 6 2 2 3" xfId="1406" xr:uid="{00000000-0005-0000-0000-000054C10000}"/>
    <cellStyle name="Normal 6 2 2 3 2" xfId="1407" xr:uid="{00000000-0005-0000-0000-000055C10000}"/>
    <cellStyle name="Normal 6 2 2 3 2 2" xfId="50363" xr:uid="{00000000-0005-0000-0000-000056C10000}"/>
    <cellStyle name="Normal 6 2 2 3 2 2 2" xfId="50364" xr:uid="{00000000-0005-0000-0000-000057C10000}"/>
    <cellStyle name="Normal 6 2 2 3 2 3" xfId="50365" xr:uid="{00000000-0005-0000-0000-000058C10000}"/>
    <cellStyle name="Normal 6 2 2 3 3" xfId="50366" xr:uid="{00000000-0005-0000-0000-000059C10000}"/>
    <cellStyle name="Normal 6 2 2 3 3 2" xfId="50367" xr:uid="{00000000-0005-0000-0000-00005AC10000}"/>
    <cellStyle name="Normal 6 2 2 3 3 2 2" xfId="50368" xr:uid="{00000000-0005-0000-0000-00005BC10000}"/>
    <cellStyle name="Normal 6 2 2 3 3 3" xfId="50369" xr:uid="{00000000-0005-0000-0000-00005CC10000}"/>
    <cellStyle name="Normal 6 2 2 3 4" xfId="50370" xr:uid="{00000000-0005-0000-0000-00005DC10000}"/>
    <cellStyle name="Normal 6 2 2 3 4 2" xfId="50371" xr:uid="{00000000-0005-0000-0000-00005EC10000}"/>
    <cellStyle name="Normal 6 2 2 3 5" xfId="50372" xr:uid="{00000000-0005-0000-0000-00005FC10000}"/>
    <cellStyle name="Normal 6 2 2 3_T-straight with PEDs adjustor" xfId="50373" xr:uid="{00000000-0005-0000-0000-000060C10000}"/>
    <cellStyle name="Normal 6 2 2 4" xfId="1408" xr:uid="{00000000-0005-0000-0000-000061C10000}"/>
    <cellStyle name="Normal 6 2 2 4 2" xfId="50374" xr:uid="{00000000-0005-0000-0000-000062C10000}"/>
    <cellStyle name="Normal 6 2 2 4 2 2" xfId="50375" xr:uid="{00000000-0005-0000-0000-000063C10000}"/>
    <cellStyle name="Normal 6 2 2 4 3" xfId="50376" xr:uid="{00000000-0005-0000-0000-000064C10000}"/>
    <cellStyle name="Normal 6 2 2 5" xfId="50377" xr:uid="{00000000-0005-0000-0000-000065C10000}"/>
    <cellStyle name="Normal 6 2 2 5 2" xfId="50378" xr:uid="{00000000-0005-0000-0000-000066C10000}"/>
    <cellStyle name="Normal 6 2 2 5 2 2" xfId="50379" xr:uid="{00000000-0005-0000-0000-000067C10000}"/>
    <cellStyle name="Normal 6 2 2 5 3" xfId="50380" xr:uid="{00000000-0005-0000-0000-000068C10000}"/>
    <cellStyle name="Normal 6 2 2 6" xfId="50381" xr:uid="{00000000-0005-0000-0000-000069C10000}"/>
    <cellStyle name="Normal 6 2 2 6 2" xfId="50382" xr:uid="{00000000-0005-0000-0000-00006AC10000}"/>
    <cellStyle name="Normal 6 2 2 7" xfId="50383" xr:uid="{00000000-0005-0000-0000-00006BC10000}"/>
    <cellStyle name="Normal 6 2 2 8" xfId="50384" xr:uid="{00000000-0005-0000-0000-00006CC10000}"/>
    <cellStyle name="Normal 6 2 2 9" xfId="50385" xr:uid="{00000000-0005-0000-0000-00006DC10000}"/>
    <cellStyle name="Normal 6 2 2_T-straight with PEDs adjustor" xfId="50386" xr:uid="{00000000-0005-0000-0000-00006EC10000}"/>
    <cellStyle name="Normal 6 2 3" xfId="1409" xr:uid="{00000000-0005-0000-0000-00006FC10000}"/>
    <cellStyle name="Normal 6 2 3 2" xfId="1410" xr:uid="{00000000-0005-0000-0000-000070C10000}"/>
    <cellStyle name="Normal 6 2 3 2 2" xfId="1411" xr:uid="{00000000-0005-0000-0000-000071C10000}"/>
    <cellStyle name="Normal 6 2 3 2 2 2" xfId="50387" xr:uid="{00000000-0005-0000-0000-000072C10000}"/>
    <cellStyle name="Normal 6 2 3 2 2 2 2" xfId="50388" xr:uid="{00000000-0005-0000-0000-000073C10000}"/>
    <cellStyle name="Normal 6 2 3 2 2 3" xfId="50389" xr:uid="{00000000-0005-0000-0000-000074C10000}"/>
    <cellStyle name="Normal 6 2 3 2 3" xfId="50390" xr:uid="{00000000-0005-0000-0000-000075C10000}"/>
    <cellStyle name="Normal 6 2 3 2 3 2" xfId="50391" xr:uid="{00000000-0005-0000-0000-000076C10000}"/>
    <cellStyle name="Normal 6 2 3 2 3 2 2" xfId="50392" xr:uid="{00000000-0005-0000-0000-000077C10000}"/>
    <cellStyle name="Normal 6 2 3 2 3 3" xfId="50393" xr:uid="{00000000-0005-0000-0000-000078C10000}"/>
    <cellStyle name="Normal 6 2 3 2 4" xfId="50394" xr:uid="{00000000-0005-0000-0000-000079C10000}"/>
    <cellStyle name="Normal 6 2 3 2 4 2" xfId="50395" xr:uid="{00000000-0005-0000-0000-00007AC10000}"/>
    <cellStyle name="Normal 6 2 3 2 5" xfId="50396" xr:uid="{00000000-0005-0000-0000-00007BC10000}"/>
    <cellStyle name="Normal 6 2 3 2_T-straight with PEDs adjustor" xfId="50397" xr:uid="{00000000-0005-0000-0000-00007CC10000}"/>
    <cellStyle name="Normal 6 2 3 3" xfId="1412" xr:uid="{00000000-0005-0000-0000-00007DC10000}"/>
    <cellStyle name="Normal 6 2 3 3 2" xfId="50398" xr:uid="{00000000-0005-0000-0000-00007EC10000}"/>
    <cellStyle name="Normal 6 2 3 3 2 2" xfId="50399" xr:uid="{00000000-0005-0000-0000-00007FC10000}"/>
    <cellStyle name="Normal 6 2 3 3 3" xfId="50400" xr:uid="{00000000-0005-0000-0000-000080C10000}"/>
    <cellStyle name="Normal 6 2 3 4" xfId="50401" xr:uid="{00000000-0005-0000-0000-000081C10000}"/>
    <cellStyle name="Normal 6 2 3 4 2" xfId="50402" xr:uid="{00000000-0005-0000-0000-000082C10000}"/>
    <cellStyle name="Normal 6 2 3 4 2 2" xfId="50403" xr:uid="{00000000-0005-0000-0000-000083C10000}"/>
    <cellStyle name="Normal 6 2 3 4 3" xfId="50404" xr:uid="{00000000-0005-0000-0000-000084C10000}"/>
    <cellStyle name="Normal 6 2 3 5" xfId="50405" xr:uid="{00000000-0005-0000-0000-000085C10000}"/>
    <cellStyle name="Normal 6 2 3 5 2" xfId="50406" xr:uid="{00000000-0005-0000-0000-000086C10000}"/>
    <cellStyle name="Normal 6 2 3 6" xfId="50407" xr:uid="{00000000-0005-0000-0000-000087C10000}"/>
    <cellStyle name="Normal 6 2 3_T-straight with PEDs adjustor" xfId="50408" xr:uid="{00000000-0005-0000-0000-000088C10000}"/>
    <cellStyle name="Normal 6 2 4" xfId="1413" xr:uid="{00000000-0005-0000-0000-000089C10000}"/>
    <cellStyle name="Normal 6 2 4 2" xfId="1414" xr:uid="{00000000-0005-0000-0000-00008AC10000}"/>
    <cellStyle name="Normal 6 2 4 2 2" xfId="50409" xr:uid="{00000000-0005-0000-0000-00008BC10000}"/>
    <cellStyle name="Normal 6 2 4 2 2 2" xfId="50410" xr:uid="{00000000-0005-0000-0000-00008CC10000}"/>
    <cellStyle name="Normal 6 2 4 2 3" xfId="50411" xr:uid="{00000000-0005-0000-0000-00008DC10000}"/>
    <cellStyle name="Normal 6 2 4 3" xfId="50412" xr:uid="{00000000-0005-0000-0000-00008EC10000}"/>
    <cellStyle name="Normal 6 2 4 3 2" xfId="50413" xr:uid="{00000000-0005-0000-0000-00008FC10000}"/>
    <cellStyle name="Normal 6 2 4 3 2 2" xfId="50414" xr:uid="{00000000-0005-0000-0000-000090C10000}"/>
    <cellStyle name="Normal 6 2 4 3 3" xfId="50415" xr:uid="{00000000-0005-0000-0000-000091C10000}"/>
    <cellStyle name="Normal 6 2 4 4" xfId="50416" xr:uid="{00000000-0005-0000-0000-000092C10000}"/>
    <cellStyle name="Normal 6 2 4 4 2" xfId="50417" xr:uid="{00000000-0005-0000-0000-000093C10000}"/>
    <cellStyle name="Normal 6 2 4 5" xfId="50418" xr:uid="{00000000-0005-0000-0000-000094C10000}"/>
    <cellStyle name="Normal 6 2 4_T-straight with PEDs adjustor" xfId="50419" xr:uid="{00000000-0005-0000-0000-000095C10000}"/>
    <cellStyle name="Normal 6 2 5" xfId="1415" xr:uid="{00000000-0005-0000-0000-000096C10000}"/>
    <cellStyle name="Normal 6 2 5 2" xfId="50420" xr:uid="{00000000-0005-0000-0000-000097C10000}"/>
    <cellStyle name="Normal 6 2 5 2 2" xfId="50421" xr:uid="{00000000-0005-0000-0000-000098C10000}"/>
    <cellStyle name="Normal 6 2 5 3" xfId="50422" xr:uid="{00000000-0005-0000-0000-000099C10000}"/>
    <cellStyle name="Normal 6 2 6" xfId="50423" xr:uid="{00000000-0005-0000-0000-00009AC10000}"/>
    <cellStyle name="Normal 6 2 6 2" xfId="50424" xr:uid="{00000000-0005-0000-0000-00009BC10000}"/>
    <cellStyle name="Normal 6 2 6 2 2" xfId="50425" xr:uid="{00000000-0005-0000-0000-00009CC10000}"/>
    <cellStyle name="Normal 6 2 6 3" xfId="50426" xr:uid="{00000000-0005-0000-0000-00009DC10000}"/>
    <cellStyle name="Normal 6 2 7" xfId="50427" xr:uid="{00000000-0005-0000-0000-00009EC10000}"/>
    <cellStyle name="Normal 6 2 7 2" xfId="50428" xr:uid="{00000000-0005-0000-0000-00009FC10000}"/>
    <cellStyle name="Normal 6 2 8" xfId="50429" xr:uid="{00000000-0005-0000-0000-0000A0C10000}"/>
    <cellStyle name="Normal 6 2 9" xfId="50430" xr:uid="{00000000-0005-0000-0000-0000A1C10000}"/>
    <cellStyle name="Normal 6 2_T-straight with PEDs adjustor" xfId="50431" xr:uid="{00000000-0005-0000-0000-0000A2C10000}"/>
    <cellStyle name="Normal 6 3" xfId="1416" xr:uid="{00000000-0005-0000-0000-0000A3C10000}"/>
    <cellStyle name="Normal 6 3 10" xfId="50432" xr:uid="{00000000-0005-0000-0000-0000A4C10000}"/>
    <cellStyle name="Normal 6 3 2" xfId="1417" xr:uid="{00000000-0005-0000-0000-0000A5C10000}"/>
    <cellStyle name="Normal 6 3 2 2" xfId="1418" xr:uid="{00000000-0005-0000-0000-0000A6C10000}"/>
    <cellStyle name="Normal 6 3 2 2 2" xfId="1419" xr:uid="{00000000-0005-0000-0000-0000A7C10000}"/>
    <cellStyle name="Normal 6 3 2 2 2 2" xfId="50433" xr:uid="{00000000-0005-0000-0000-0000A8C10000}"/>
    <cellStyle name="Normal 6 3 2 2 2 2 2" xfId="50434" xr:uid="{00000000-0005-0000-0000-0000A9C10000}"/>
    <cellStyle name="Normal 6 3 2 2 2 3" xfId="50435" xr:uid="{00000000-0005-0000-0000-0000AAC10000}"/>
    <cellStyle name="Normal 6 3 2 2 3" xfId="50436" xr:uid="{00000000-0005-0000-0000-0000ABC10000}"/>
    <cellStyle name="Normal 6 3 2 2 3 2" xfId="50437" xr:uid="{00000000-0005-0000-0000-0000ACC10000}"/>
    <cellStyle name="Normal 6 3 2 2 3 2 2" xfId="50438" xr:uid="{00000000-0005-0000-0000-0000ADC10000}"/>
    <cellStyle name="Normal 6 3 2 2 3 3" xfId="50439" xr:uid="{00000000-0005-0000-0000-0000AEC10000}"/>
    <cellStyle name="Normal 6 3 2 2 4" xfId="50440" xr:uid="{00000000-0005-0000-0000-0000AFC10000}"/>
    <cellStyle name="Normal 6 3 2 2 4 2" xfId="50441" xr:uid="{00000000-0005-0000-0000-0000B0C10000}"/>
    <cellStyle name="Normal 6 3 2 2 5" xfId="50442" xr:uid="{00000000-0005-0000-0000-0000B1C10000}"/>
    <cellStyle name="Normal 6 3 2 2_T-straight with PEDs adjustor" xfId="50443" xr:uid="{00000000-0005-0000-0000-0000B2C10000}"/>
    <cellStyle name="Normal 6 3 2 3" xfId="1420" xr:uid="{00000000-0005-0000-0000-0000B3C10000}"/>
    <cellStyle name="Normal 6 3 2 3 2" xfId="50444" xr:uid="{00000000-0005-0000-0000-0000B4C10000}"/>
    <cellStyle name="Normal 6 3 2 3 2 2" xfId="50445" xr:uid="{00000000-0005-0000-0000-0000B5C10000}"/>
    <cellStyle name="Normal 6 3 2 3 3" xfId="50446" xr:uid="{00000000-0005-0000-0000-0000B6C10000}"/>
    <cellStyle name="Normal 6 3 2 4" xfId="50447" xr:uid="{00000000-0005-0000-0000-0000B7C10000}"/>
    <cellStyle name="Normal 6 3 2 4 2" xfId="50448" xr:uid="{00000000-0005-0000-0000-0000B8C10000}"/>
    <cellStyle name="Normal 6 3 2 4 2 2" xfId="50449" xr:uid="{00000000-0005-0000-0000-0000B9C10000}"/>
    <cellStyle name="Normal 6 3 2 4 3" xfId="50450" xr:uid="{00000000-0005-0000-0000-0000BAC10000}"/>
    <cellStyle name="Normal 6 3 2 5" xfId="50451" xr:uid="{00000000-0005-0000-0000-0000BBC10000}"/>
    <cellStyle name="Normal 6 3 2 5 2" xfId="50452" xr:uid="{00000000-0005-0000-0000-0000BCC10000}"/>
    <cellStyle name="Normal 6 3 2 6" xfId="50453" xr:uid="{00000000-0005-0000-0000-0000BDC10000}"/>
    <cellStyle name="Normal 6 3 2_T-straight with PEDs adjustor" xfId="50454" xr:uid="{00000000-0005-0000-0000-0000BEC10000}"/>
    <cellStyle name="Normal 6 3 3" xfId="1421" xr:uid="{00000000-0005-0000-0000-0000BFC10000}"/>
    <cellStyle name="Normal 6 3 3 2" xfId="1422" xr:uid="{00000000-0005-0000-0000-0000C0C10000}"/>
    <cellStyle name="Normal 6 3 3 2 2" xfId="50455" xr:uid="{00000000-0005-0000-0000-0000C1C10000}"/>
    <cellStyle name="Normal 6 3 3 2 2 2" xfId="50456" xr:uid="{00000000-0005-0000-0000-0000C2C10000}"/>
    <cellStyle name="Normal 6 3 3 2 3" xfId="50457" xr:uid="{00000000-0005-0000-0000-0000C3C10000}"/>
    <cellStyle name="Normal 6 3 3 3" xfId="50458" xr:uid="{00000000-0005-0000-0000-0000C4C10000}"/>
    <cellStyle name="Normal 6 3 3 3 2" xfId="50459" xr:uid="{00000000-0005-0000-0000-0000C5C10000}"/>
    <cellStyle name="Normal 6 3 3 3 2 2" xfId="50460" xr:uid="{00000000-0005-0000-0000-0000C6C10000}"/>
    <cellStyle name="Normal 6 3 3 3 3" xfId="50461" xr:uid="{00000000-0005-0000-0000-0000C7C10000}"/>
    <cellStyle name="Normal 6 3 3 4" xfId="50462" xr:uid="{00000000-0005-0000-0000-0000C8C10000}"/>
    <cellStyle name="Normal 6 3 3 4 2" xfId="50463" xr:uid="{00000000-0005-0000-0000-0000C9C10000}"/>
    <cellStyle name="Normal 6 3 3 5" xfId="50464" xr:uid="{00000000-0005-0000-0000-0000CAC10000}"/>
    <cellStyle name="Normal 6 3 3_T-straight with PEDs adjustor" xfId="50465" xr:uid="{00000000-0005-0000-0000-0000CBC10000}"/>
    <cellStyle name="Normal 6 3 4" xfId="1423" xr:uid="{00000000-0005-0000-0000-0000CCC10000}"/>
    <cellStyle name="Normal 6 3 4 2" xfId="50466" xr:uid="{00000000-0005-0000-0000-0000CDC10000}"/>
    <cellStyle name="Normal 6 3 4 2 2" xfId="50467" xr:uid="{00000000-0005-0000-0000-0000CEC10000}"/>
    <cellStyle name="Normal 6 3 4 3" xfId="50468" xr:uid="{00000000-0005-0000-0000-0000CFC10000}"/>
    <cellStyle name="Normal 6 3 5" xfId="50469" xr:uid="{00000000-0005-0000-0000-0000D0C10000}"/>
    <cellStyle name="Normal 6 3 5 2" xfId="50470" xr:uid="{00000000-0005-0000-0000-0000D1C10000}"/>
    <cellStyle name="Normal 6 3 5 2 2" xfId="50471" xr:uid="{00000000-0005-0000-0000-0000D2C10000}"/>
    <cellStyle name="Normal 6 3 5 3" xfId="50472" xr:uid="{00000000-0005-0000-0000-0000D3C10000}"/>
    <cellStyle name="Normal 6 3 6" xfId="50473" xr:uid="{00000000-0005-0000-0000-0000D4C10000}"/>
    <cellStyle name="Normal 6 3 6 2" xfId="50474" xr:uid="{00000000-0005-0000-0000-0000D5C10000}"/>
    <cellStyle name="Normal 6 3 7" xfId="50475" xr:uid="{00000000-0005-0000-0000-0000D6C10000}"/>
    <cellStyle name="Normal 6 3 8" xfId="50476" xr:uid="{00000000-0005-0000-0000-0000D7C10000}"/>
    <cellStyle name="Normal 6 3 9" xfId="50477" xr:uid="{00000000-0005-0000-0000-0000D8C10000}"/>
    <cellStyle name="Normal 6 3_T-straight with PEDs adjustor" xfId="50478" xr:uid="{00000000-0005-0000-0000-0000D9C10000}"/>
    <cellStyle name="Normal 6 4" xfId="1424" xr:uid="{00000000-0005-0000-0000-0000DAC10000}"/>
    <cellStyle name="Normal 6 4 2" xfId="1425" xr:uid="{00000000-0005-0000-0000-0000DBC10000}"/>
    <cellStyle name="Normal 6 4 2 2" xfId="1426" xr:uid="{00000000-0005-0000-0000-0000DCC10000}"/>
    <cellStyle name="Normal 6 4 2 2 2" xfId="1427" xr:uid="{00000000-0005-0000-0000-0000DDC10000}"/>
    <cellStyle name="Normal 6 4 2 2 2 2" xfId="50479" xr:uid="{00000000-0005-0000-0000-0000DEC10000}"/>
    <cellStyle name="Normal 6 4 2 2 2 2 2" xfId="50480" xr:uid="{00000000-0005-0000-0000-0000DFC10000}"/>
    <cellStyle name="Normal 6 4 2 2 2 3" xfId="50481" xr:uid="{00000000-0005-0000-0000-0000E0C10000}"/>
    <cellStyle name="Normal 6 4 2 2 3" xfId="50482" xr:uid="{00000000-0005-0000-0000-0000E1C10000}"/>
    <cellStyle name="Normal 6 4 2 2 3 2" xfId="50483" xr:uid="{00000000-0005-0000-0000-0000E2C10000}"/>
    <cellStyle name="Normal 6 4 2 2 3 2 2" xfId="50484" xr:uid="{00000000-0005-0000-0000-0000E3C10000}"/>
    <cellStyle name="Normal 6 4 2 2 3 3" xfId="50485" xr:uid="{00000000-0005-0000-0000-0000E4C10000}"/>
    <cellStyle name="Normal 6 4 2 2 4" xfId="50486" xr:uid="{00000000-0005-0000-0000-0000E5C10000}"/>
    <cellStyle name="Normal 6 4 2 2 4 2" xfId="50487" xr:uid="{00000000-0005-0000-0000-0000E6C10000}"/>
    <cellStyle name="Normal 6 4 2 2 5" xfId="50488" xr:uid="{00000000-0005-0000-0000-0000E7C10000}"/>
    <cellStyle name="Normal 6 4 2 2_T-straight with PEDs adjustor" xfId="50489" xr:uid="{00000000-0005-0000-0000-0000E8C10000}"/>
    <cellStyle name="Normal 6 4 2 3" xfId="1428" xr:uid="{00000000-0005-0000-0000-0000E9C10000}"/>
    <cellStyle name="Normal 6 4 2 3 2" xfId="50490" xr:uid="{00000000-0005-0000-0000-0000EAC10000}"/>
    <cellStyle name="Normal 6 4 2 3 2 2" xfId="50491" xr:uid="{00000000-0005-0000-0000-0000EBC10000}"/>
    <cellStyle name="Normal 6 4 2 3 3" xfId="50492" xr:uid="{00000000-0005-0000-0000-0000ECC10000}"/>
    <cellStyle name="Normal 6 4 2 4" xfId="50493" xr:uid="{00000000-0005-0000-0000-0000EDC10000}"/>
    <cellStyle name="Normal 6 4 2 4 2" xfId="50494" xr:uid="{00000000-0005-0000-0000-0000EEC10000}"/>
    <cellStyle name="Normal 6 4 2 4 2 2" xfId="50495" xr:uid="{00000000-0005-0000-0000-0000EFC10000}"/>
    <cellStyle name="Normal 6 4 2 4 3" xfId="50496" xr:uid="{00000000-0005-0000-0000-0000F0C10000}"/>
    <cellStyle name="Normal 6 4 2 5" xfId="50497" xr:uid="{00000000-0005-0000-0000-0000F1C10000}"/>
    <cellStyle name="Normal 6 4 2 5 2" xfId="50498" xr:uid="{00000000-0005-0000-0000-0000F2C10000}"/>
    <cellStyle name="Normal 6 4 2 6" xfId="50499" xr:uid="{00000000-0005-0000-0000-0000F3C10000}"/>
    <cellStyle name="Normal 6 4 2_T-straight with PEDs adjustor" xfId="50500" xr:uid="{00000000-0005-0000-0000-0000F4C10000}"/>
    <cellStyle name="Normal 6 4 3" xfId="1429" xr:uid="{00000000-0005-0000-0000-0000F5C10000}"/>
    <cellStyle name="Normal 6 4 3 2" xfId="1430" xr:uid="{00000000-0005-0000-0000-0000F6C10000}"/>
    <cellStyle name="Normal 6 4 3 2 2" xfId="50501" xr:uid="{00000000-0005-0000-0000-0000F7C10000}"/>
    <cellStyle name="Normal 6 4 3 2 2 2" xfId="50502" xr:uid="{00000000-0005-0000-0000-0000F8C10000}"/>
    <cellStyle name="Normal 6 4 3 2 3" xfId="50503" xr:uid="{00000000-0005-0000-0000-0000F9C10000}"/>
    <cellStyle name="Normal 6 4 3 3" xfId="50504" xr:uid="{00000000-0005-0000-0000-0000FAC10000}"/>
    <cellStyle name="Normal 6 4 3 3 2" xfId="50505" xr:uid="{00000000-0005-0000-0000-0000FBC10000}"/>
    <cellStyle name="Normal 6 4 3 3 2 2" xfId="50506" xr:uid="{00000000-0005-0000-0000-0000FCC10000}"/>
    <cellStyle name="Normal 6 4 3 3 3" xfId="50507" xr:uid="{00000000-0005-0000-0000-0000FDC10000}"/>
    <cellStyle name="Normal 6 4 3 4" xfId="50508" xr:uid="{00000000-0005-0000-0000-0000FEC10000}"/>
    <cellStyle name="Normal 6 4 3 4 2" xfId="50509" xr:uid="{00000000-0005-0000-0000-0000FFC10000}"/>
    <cellStyle name="Normal 6 4 3 5" xfId="50510" xr:uid="{00000000-0005-0000-0000-000000C20000}"/>
    <cellStyle name="Normal 6 4 3_T-straight with PEDs adjustor" xfId="50511" xr:uid="{00000000-0005-0000-0000-000001C20000}"/>
    <cellStyle name="Normal 6 4 4" xfId="1431" xr:uid="{00000000-0005-0000-0000-000002C20000}"/>
    <cellStyle name="Normal 6 4 4 2" xfId="50512" xr:uid="{00000000-0005-0000-0000-000003C20000}"/>
    <cellStyle name="Normal 6 4 4 2 2" xfId="50513" xr:uid="{00000000-0005-0000-0000-000004C20000}"/>
    <cellStyle name="Normal 6 4 4 3" xfId="50514" xr:uid="{00000000-0005-0000-0000-000005C20000}"/>
    <cellStyle name="Normal 6 4 5" xfId="50515" xr:uid="{00000000-0005-0000-0000-000006C20000}"/>
    <cellStyle name="Normal 6 4 5 2" xfId="50516" xr:uid="{00000000-0005-0000-0000-000007C20000}"/>
    <cellStyle name="Normal 6 4 5 2 2" xfId="50517" xr:uid="{00000000-0005-0000-0000-000008C20000}"/>
    <cellStyle name="Normal 6 4 5 3" xfId="50518" xr:uid="{00000000-0005-0000-0000-000009C20000}"/>
    <cellStyle name="Normal 6 4 6" xfId="50519" xr:uid="{00000000-0005-0000-0000-00000AC20000}"/>
    <cellStyle name="Normal 6 4 6 2" xfId="50520" xr:uid="{00000000-0005-0000-0000-00000BC20000}"/>
    <cellStyle name="Normal 6 4 7" xfId="50521" xr:uid="{00000000-0005-0000-0000-00000CC20000}"/>
    <cellStyle name="Normal 6 4_T-straight with PEDs adjustor" xfId="50522" xr:uid="{00000000-0005-0000-0000-00000DC20000}"/>
    <cellStyle name="Normal 6 5" xfId="1432" xr:uid="{00000000-0005-0000-0000-00000EC20000}"/>
    <cellStyle name="Normal 6 5 2" xfId="1433" xr:uid="{00000000-0005-0000-0000-00000FC20000}"/>
    <cellStyle name="Normal 6 5 2 2" xfId="1434" xr:uid="{00000000-0005-0000-0000-000010C20000}"/>
    <cellStyle name="Normal 6 5 2 2 2" xfId="1435" xr:uid="{00000000-0005-0000-0000-000011C20000}"/>
    <cellStyle name="Normal 6 5 2 2 2 2" xfId="50523" xr:uid="{00000000-0005-0000-0000-000012C20000}"/>
    <cellStyle name="Normal 6 5 2 2 2 2 2" xfId="50524" xr:uid="{00000000-0005-0000-0000-000013C20000}"/>
    <cellStyle name="Normal 6 5 2 2 2 3" xfId="50525" xr:uid="{00000000-0005-0000-0000-000014C20000}"/>
    <cellStyle name="Normal 6 5 2 2 3" xfId="50526" xr:uid="{00000000-0005-0000-0000-000015C20000}"/>
    <cellStyle name="Normal 6 5 2 2 3 2" xfId="50527" xr:uid="{00000000-0005-0000-0000-000016C20000}"/>
    <cellStyle name="Normal 6 5 2 2 3 2 2" xfId="50528" xr:uid="{00000000-0005-0000-0000-000017C20000}"/>
    <cellStyle name="Normal 6 5 2 2 3 3" xfId="50529" xr:uid="{00000000-0005-0000-0000-000018C20000}"/>
    <cellStyle name="Normal 6 5 2 2 4" xfId="50530" xr:uid="{00000000-0005-0000-0000-000019C20000}"/>
    <cellStyle name="Normal 6 5 2 2 4 2" xfId="50531" xr:uid="{00000000-0005-0000-0000-00001AC20000}"/>
    <cellStyle name="Normal 6 5 2 2 5" xfId="50532" xr:uid="{00000000-0005-0000-0000-00001BC20000}"/>
    <cellStyle name="Normal 6 5 2 2_T-straight with PEDs adjustor" xfId="50533" xr:uid="{00000000-0005-0000-0000-00001CC20000}"/>
    <cellStyle name="Normal 6 5 2 3" xfId="1436" xr:uid="{00000000-0005-0000-0000-00001DC20000}"/>
    <cellStyle name="Normal 6 5 2 3 2" xfId="50534" xr:uid="{00000000-0005-0000-0000-00001EC20000}"/>
    <cellStyle name="Normal 6 5 2 3 2 2" xfId="50535" xr:uid="{00000000-0005-0000-0000-00001FC20000}"/>
    <cellStyle name="Normal 6 5 2 3 3" xfId="50536" xr:uid="{00000000-0005-0000-0000-000020C20000}"/>
    <cellStyle name="Normal 6 5 2 4" xfId="50537" xr:uid="{00000000-0005-0000-0000-000021C20000}"/>
    <cellStyle name="Normal 6 5 2 4 2" xfId="50538" xr:uid="{00000000-0005-0000-0000-000022C20000}"/>
    <cellStyle name="Normal 6 5 2 4 2 2" xfId="50539" xr:uid="{00000000-0005-0000-0000-000023C20000}"/>
    <cellStyle name="Normal 6 5 2 4 3" xfId="50540" xr:uid="{00000000-0005-0000-0000-000024C20000}"/>
    <cellStyle name="Normal 6 5 2 5" xfId="50541" xr:uid="{00000000-0005-0000-0000-000025C20000}"/>
    <cellStyle name="Normal 6 5 2 5 2" xfId="50542" xr:uid="{00000000-0005-0000-0000-000026C20000}"/>
    <cellStyle name="Normal 6 5 2 6" xfId="50543" xr:uid="{00000000-0005-0000-0000-000027C20000}"/>
    <cellStyle name="Normal 6 5 2_T-straight with PEDs adjustor" xfId="50544" xr:uid="{00000000-0005-0000-0000-000028C20000}"/>
    <cellStyle name="Normal 6 5 3" xfId="1437" xr:uid="{00000000-0005-0000-0000-000029C20000}"/>
    <cellStyle name="Normal 6 5 3 2" xfId="1438" xr:uid="{00000000-0005-0000-0000-00002AC20000}"/>
    <cellStyle name="Normal 6 5 3 2 2" xfId="50545" xr:uid="{00000000-0005-0000-0000-00002BC20000}"/>
    <cellStyle name="Normal 6 5 3 2 2 2" xfId="50546" xr:uid="{00000000-0005-0000-0000-00002CC20000}"/>
    <cellStyle name="Normal 6 5 3 2 3" xfId="50547" xr:uid="{00000000-0005-0000-0000-00002DC20000}"/>
    <cellStyle name="Normal 6 5 3 3" xfId="50548" xr:uid="{00000000-0005-0000-0000-00002EC20000}"/>
    <cellStyle name="Normal 6 5 3 3 2" xfId="50549" xr:uid="{00000000-0005-0000-0000-00002FC20000}"/>
    <cellStyle name="Normal 6 5 3 3 2 2" xfId="50550" xr:uid="{00000000-0005-0000-0000-000030C20000}"/>
    <cellStyle name="Normal 6 5 3 3 3" xfId="50551" xr:uid="{00000000-0005-0000-0000-000031C20000}"/>
    <cellStyle name="Normal 6 5 3 4" xfId="50552" xr:uid="{00000000-0005-0000-0000-000032C20000}"/>
    <cellStyle name="Normal 6 5 3 4 2" xfId="50553" xr:uid="{00000000-0005-0000-0000-000033C20000}"/>
    <cellStyle name="Normal 6 5 3 5" xfId="50554" xr:uid="{00000000-0005-0000-0000-000034C20000}"/>
    <cellStyle name="Normal 6 5 3_T-straight with PEDs adjustor" xfId="50555" xr:uid="{00000000-0005-0000-0000-000035C20000}"/>
    <cellStyle name="Normal 6 5 4" xfId="1439" xr:uid="{00000000-0005-0000-0000-000036C20000}"/>
    <cellStyle name="Normal 6 5 4 2" xfId="50556" xr:uid="{00000000-0005-0000-0000-000037C20000}"/>
    <cellStyle name="Normal 6 5 4 2 2" xfId="50557" xr:uid="{00000000-0005-0000-0000-000038C20000}"/>
    <cellStyle name="Normal 6 5 4 3" xfId="50558" xr:uid="{00000000-0005-0000-0000-000039C20000}"/>
    <cellStyle name="Normal 6 5 5" xfId="50559" xr:uid="{00000000-0005-0000-0000-00003AC20000}"/>
    <cellStyle name="Normal 6 5 5 2" xfId="50560" xr:uid="{00000000-0005-0000-0000-00003BC20000}"/>
    <cellStyle name="Normal 6 5 5 2 2" xfId="50561" xr:uid="{00000000-0005-0000-0000-00003CC20000}"/>
    <cellStyle name="Normal 6 5 5 3" xfId="50562" xr:uid="{00000000-0005-0000-0000-00003DC20000}"/>
    <cellStyle name="Normal 6 5 6" xfId="50563" xr:uid="{00000000-0005-0000-0000-00003EC20000}"/>
    <cellStyle name="Normal 6 5 6 2" xfId="50564" xr:uid="{00000000-0005-0000-0000-00003FC20000}"/>
    <cellStyle name="Normal 6 5 7" xfId="50565" xr:uid="{00000000-0005-0000-0000-000040C20000}"/>
    <cellStyle name="Normal 6 5_T-straight with PEDs adjustor" xfId="50566" xr:uid="{00000000-0005-0000-0000-000041C20000}"/>
    <cellStyle name="Normal 6 6" xfId="1440" xr:uid="{00000000-0005-0000-0000-000042C20000}"/>
    <cellStyle name="Normal 6 6 2" xfId="1441" xr:uid="{00000000-0005-0000-0000-000043C20000}"/>
    <cellStyle name="Normal 6 6 2 2" xfId="1442" xr:uid="{00000000-0005-0000-0000-000044C20000}"/>
    <cellStyle name="Normal 6 6 2 2 2" xfId="50567" xr:uid="{00000000-0005-0000-0000-000045C20000}"/>
    <cellStyle name="Normal 6 6 2 2 2 2" xfId="50568" xr:uid="{00000000-0005-0000-0000-000046C20000}"/>
    <cellStyle name="Normal 6 6 2 2 3" xfId="50569" xr:uid="{00000000-0005-0000-0000-000047C20000}"/>
    <cellStyle name="Normal 6 6 2 3" xfId="50570" xr:uid="{00000000-0005-0000-0000-000048C20000}"/>
    <cellStyle name="Normal 6 6 2 3 2" xfId="50571" xr:uid="{00000000-0005-0000-0000-000049C20000}"/>
    <cellStyle name="Normal 6 6 2 3 2 2" xfId="50572" xr:uid="{00000000-0005-0000-0000-00004AC20000}"/>
    <cellStyle name="Normal 6 6 2 3 3" xfId="50573" xr:uid="{00000000-0005-0000-0000-00004BC20000}"/>
    <cellStyle name="Normal 6 6 2 4" xfId="50574" xr:uid="{00000000-0005-0000-0000-00004CC20000}"/>
    <cellStyle name="Normal 6 6 2 4 2" xfId="50575" xr:uid="{00000000-0005-0000-0000-00004DC20000}"/>
    <cellStyle name="Normal 6 6 2 5" xfId="50576" xr:uid="{00000000-0005-0000-0000-00004EC20000}"/>
    <cellStyle name="Normal 6 6 2_T-straight with PEDs adjustor" xfId="50577" xr:uid="{00000000-0005-0000-0000-00004FC20000}"/>
    <cellStyle name="Normal 6 6 3" xfId="1443" xr:uid="{00000000-0005-0000-0000-000050C20000}"/>
    <cellStyle name="Normal 6 6 3 2" xfId="50578" xr:uid="{00000000-0005-0000-0000-000051C20000}"/>
    <cellStyle name="Normal 6 6 3 2 2" xfId="50579" xr:uid="{00000000-0005-0000-0000-000052C20000}"/>
    <cellStyle name="Normal 6 6 3 3" xfId="50580" xr:uid="{00000000-0005-0000-0000-000053C20000}"/>
    <cellStyle name="Normal 6 6 4" xfId="50581" xr:uid="{00000000-0005-0000-0000-000054C20000}"/>
    <cellStyle name="Normal 6 6 4 2" xfId="50582" xr:uid="{00000000-0005-0000-0000-000055C20000}"/>
    <cellStyle name="Normal 6 6 4 2 2" xfId="50583" xr:uid="{00000000-0005-0000-0000-000056C20000}"/>
    <cellStyle name="Normal 6 6 4 3" xfId="50584" xr:uid="{00000000-0005-0000-0000-000057C20000}"/>
    <cellStyle name="Normal 6 6 5" xfId="50585" xr:uid="{00000000-0005-0000-0000-000058C20000}"/>
    <cellStyle name="Normal 6 6 5 2" xfId="50586" xr:uid="{00000000-0005-0000-0000-000059C20000}"/>
    <cellStyle name="Normal 6 6 6" xfId="50587" xr:uid="{00000000-0005-0000-0000-00005AC20000}"/>
    <cellStyle name="Normal 6 6_T-straight with PEDs adjustor" xfId="50588" xr:uid="{00000000-0005-0000-0000-00005BC20000}"/>
    <cellStyle name="Normal 6 7" xfId="1444" xr:uid="{00000000-0005-0000-0000-00005CC20000}"/>
    <cellStyle name="Normal 6 7 2" xfId="1445" xr:uid="{00000000-0005-0000-0000-00005DC20000}"/>
    <cellStyle name="Normal 6 7 2 2" xfId="50589" xr:uid="{00000000-0005-0000-0000-00005EC20000}"/>
    <cellStyle name="Normal 6 7 2 2 2" xfId="50590" xr:uid="{00000000-0005-0000-0000-00005FC20000}"/>
    <cellStyle name="Normal 6 7 2 3" xfId="50591" xr:uid="{00000000-0005-0000-0000-000060C20000}"/>
    <cellStyle name="Normal 6 7 3" xfId="50592" xr:uid="{00000000-0005-0000-0000-000061C20000}"/>
    <cellStyle name="Normal 6 7 3 2" xfId="50593" xr:uid="{00000000-0005-0000-0000-000062C20000}"/>
    <cellStyle name="Normal 6 7 3 2 2" xfId="50594" xr:uid="{00000000-0005-0000-0000-000063C20000}"/>
    <cellStyle name="Normal 6 7 3 3" xfId="50595" xr:uid="{00000000-0005-0000-0000-000064C20000}"/>
    <cellStyle name="Normal 6 7 4" xfId="50596" xr:uid="{00000000-0005-0000-0000-000065C20000}"/>
    <cellStyle name="Normal 6 7 4 2" xfId="50597" xr:uid="{00000000-0005-0000-0000-000066C20000}"/>
    <cellStyle name="Normal 6 7 5" xfId="50598" xr:uid="{00000000-0005-0000-0000-000067C20000}"/>
    <cellStyle name="Normal 6 7_T-straight with PEDs adjustor" xfId="50599" xr:uid="{00000000-0005-0000-0000-000068C20000}"/>
    <cellStyle name="Normal 6 8" xfId="1446" xr:uid="{00000000-0005-0000-0000-000069C20000}"/>
    <cellStyle name="Normal 6 8 2" xfId="50600" xr:uid="{00000000-0005-0000-0000-00006AC20000}"/>
    <cellStyle name="Normal 6 8 2 2" xfId="50601" xr:uid="{00000000-0005-0000-0000-00006BC20000}"/>
    <cellStyle name="Normal 6 8 3" xfId="50602" xr:uid="{00000000-0005-0000-0000-00006CC20000}"/>
    <cellStyle name="Normal 6 9" xfId="50603" xr:uid="{00000000-0005-0000-0000-00006DC20000}"/>
    <cellStyle name="Normal 6 9 2" xfId="50604" xr:uid="{00000000-0005-0000-0000-00006EC20000}"/>
    <cellStyle name="Normal 6 9 2 2" xfId="50605" xr:uid="{00000000-0005-0000-0000-00006FC20000}"/>
    <cellStyle name="Normal 6 9 3" xfId="50606" xr:uid="{00000000-0005-0000-0000-000070C20000}"/>
    <cellStyle name="Normal 6_T-straight with PEDs adjustor" xfId="50607" xr:uid="{00000000-0005-0000-0000-000071C20000}"/>
    <cellStyle name="Normal 60" xfId="50608" xr:uid="{00000000-0005-0000-0000-000072C20000}"/>
    <cellStyle name="Normal 60 2" xfId="50609" xr:uid="{00000000-0005-0000-0000-000073C20000}"/>
    <cellStyle name="Normal 60 3" xfId="50610" xr:uid="{00000000-0005-0000-0000-000074C20000}"/>
    <cellStyle name="Normal 61" xfId="50611" xr:uid="{00000000-0005-0000-0000-000075C20000}"/>
    <cellStyle name="Normal 62" xfId="50612" xr:uid="{00000000-0005-0000-0000-000076C20000}"/>
    <cellStyle name="Normal 63" xfId="50613" xr:uid="{00000000-0005-0000-0000-000077C20000}"/>
    <cellStyle name="Normal 64" xfId="50614" xr:uid="{00000000-0005-0000-0000-000078C20000}"/>
    <cellStyle name="Normal 65" xfId="50615" xr:uid="{00000000-0005-0000-0000-000079C20000}"/>
    <cellStyle name="Normal 65 2" xfId="50616" xr:uid="{00000000-0005-0000-0000-00007AC20000}"/>
    <cellStyle name="Normal 65 3" xfId="50617" xr:uid="{00000000-0005-0000-0000-00007BC20000}"/>
    <cellStyle name="Normal 66" xfId="50618" xr:uid="{00000000-0005-0000-0000-00007CC20000}"/>
    <cellStyle name="Normal 67" xfId="50619" xr:uid="{00000000-0005-0000-0000-00007DC20000}"/>
    <cellStyle name="Normal 68" xfId="50620" xr:uid="{00000000-0005-0000-0000-00007EC20000}"/>
    <cellStyle name="Normal 69" xfId="50621" xr:uid="{00000000-0005-0000-0000-00007FC20000}"/>
    <cellStyle name="Normal 69 2" xfId="50622" xr:uid="{00000000-0005-0000-0000-000080C20000}"/>
    <cellStyle name="Normal 7" xfId="1447" xr:uid="{00000000-0005-0000-0000-000081C20000}"/>
    <cellStyle name="Normal 7 10" xfId="50623" xr:uid="{00000000-0005-0000-0000-000082C20000}"/>
    <cellStyle name="Normal 7 10 2" xfId="50624" xr:uid="{00000000-0005-0000-0000-000083C20000}"/>
    <cellStyle name="Normal 7 11" xfId="50625" xr:uid="{00000000-0005-0000-0000-000084C20000}"/>
    <cellStyle name="Normal 7 12" xfId="50626" xr:uid="{00000000-0005-0000-0000-000085C20000}"/>
    <cellStyle name="Normal 7 2" xfId="1448" xr:uid="{00000000-0005-0000-0000-000086C20000}"/>
    <cellStyle name="Normal 7 2 10" xfId="50627" xr:uid="{00000000-0005-0000-0000-000087C20000}"/>
    <cellStyle name="Normal 7 2 11" xfId="50628" xr:uid="{00000000-0005-0000-0000-000088C20000}"/>
    <cellStyle name="Normal 7 2 2" xfId="1449" xr:uid="{00000000-0005-0000-0000-000089C20000}"/>
    <cellStyle name="Normal 7 2 2 10" xfId="50629" xr:uid="{00000000-0005-0000-0000-00008AC20000}"/>
    <cellStyle name="Normal 7 2 2 2" xfId="1450" xr:uid="{00000000-0005-0000-0000-00008BC20000}"/>
    <cellStyle name="Normal 7 2 2 2 2" xfId="1451" xr:uid="{00000000-0005-0000-0000-00008CC20000}"/>
    <cellStyle name="Normal 7 2 2 2 2 2" xfId="1452" xr:uid="{00000000-0005-0000-0000-00008DC20000}"/>
    <cellStyle name="Normal 7 2 2 2 2 2 2" xfId="50630" xr:uid="{00000000-0005-0000-0000-00008EC20000}"/>
    <cellStyle name="Normal 7 2 2 2 2 2 2 2" xfId="50631" xr:uid="{00000000-0005-0000-0000-00008FC20000}"/>
    <cellStyle name="Normal 7 2 2 2 2 2 3" xfId="50632" xr:uid="{00000000-0005-0000-0000-000090C20000}"/>
    <cellStyle name="Normal 7 2 2 2 2 3" xfId="50633" xr:uid="{00000000-0005-0000-0000-000091C20000}"/>
    <cellStyle name="Normal 7 2 2 2 2 3 2" xfId="50634" xr:uid="{00000000-0005-0000-0000-000092C20000}"/>
    <cellStyle name="Normal 7 2 2 2 2 3 2 2" xfId="50635" xr:uid="{00000000-0005-0000-0000-000093C20000}"/>
    <cellStyle name="Normal 7 2 2 2 2 3 3" xfId="50636" xr:uid="{00000000-0005-0000-0000-000094C20000}"/>
    <cellStyle name="Normal 7 2 2 2 2 4" xfId="50637" xr:uid="{00000000-0005-0000-0000-000095C20000}"/>
    <cellStyle name="Normal 7 2 2 2 2 4 2" xfId="50638" xr:uid="{00000000-0005-0000-0000-000096C20000}"/>
    <cellStyle name="Normal 7 2 2 2 2 5" xfId="50639" xr:uid="{00000000-0005-0000-0000-000097C20000}"/>
    <cellStyle name="Normal 7 2 2 2 2_T-straight with PEDs adjustor" xfId="50640" xr:uid="{00000000-0005-0000-0000-000098C20000}"/>
    <cellStyle name="Normal 7 2 2 2 3" xfId="1453" xr:uid="{00000000-0005-0000-0000-000099C20000}"/>
    <cellStyle name="Normal 7 2 2 2 3 2" xfId="50641" xr:uid="{00000000-0005-0000-0000-00009AC20000}"/>
    <cellStyle name="Normal 7 2 2 2 3 2 2" xfId="50642" xr:uid="{00000000-0005-0000-0000-00009BC20000}"/>
    <cellStyle name="Normal 7 2 2 2 3 3" xfId="50643" xr:uid="{00000000-0005-0000-0000-00009CC20000}"/>
    <cellStyle name="Normal 7 2 2 2 4" xfId="50644" xr:uid="{00000000-0005-0000-0000-00009DC20000}"/>
    <cellStyle name="Normal 7 2 2 2 4 2" xfId="50645" xr:uid="{00000000-0005-0000-0000-00009EC20000}"/>
    <cellStyle name="Normal 7 2 2 2 4 2 2" xfId="50646" xr:uid="{00000000-0005-0000-0000-00009FC20000}"/>
    <cellStyle name="Normal 7 2 2 2 4 3" xfId="50647" xr:uid="{00000000-0005-0000-0000-0000A0C20000}"/>
    <cellStyle name="Normal 7 2 2 2 5" xfId="50648" xr:uid="{00000000-0005-0000-0000-0000A1C20000}"/>
    <cellStyle name="Normal 7 2 2 2 5 2" xfId="50649" xr:uid="{00000000-0005-0000-0000-0000A2C20000}"/>
    <cellStyle name="Normal 7 2 2 2 6" xfId="50650" xr:uid="{00000000-0005-0000-0000-0000A3C20000}"/>
    <cellStyle name="Normal 7 2 2 2_T-straight with PEDs adjustor" xfId="50651" xr:uid="{00000000-0005-0000-0000-0000A4C20000}"/>
    <cellStyle name="Normal 7 2 2 3" xfId="1454" xr:uid="{00000000-0005-0000-0000-0000A5C20000}"/>
    <cellStyle name="Normal 7 2 2 3 2" xfId="1455" xr:uid="{00000000-0005-0000-0000-0000A6C20000}"/>
    <cellStyle name="Normal 7 2 2 3 2 2" xfId="50652" xr:uid="{00000000-0005-0000-0000-0000A7C20000}"/>
    <cellStyle name="Normal 7 2 2 3 2 2 2" xfId="50653" xr:uid="{00000000-0005-0000-0000-0000A8C20000}"/>
    <cellStyle name="Normal 7 2 2 3 2 3" xfId="50654" xr:uid="{00000000-0005-0000-0000-0000A9C20000}"/>
    <cellStyle name="Normal 7 2 2 3 3" xfId="50655" xr:uid="{00000000-0005-0000-0000-0000AAC20000}"/>
    <cellStyle name="Normal 7 2 2 3 3 2" xfId="50656" xr:uid="{00000000-0005-0000-0000-0000ABC20000}"/>
    <cellStyle name="Normal 7 2 2 3 3 2 2" xfId="50657" xr:uid="{00000000-0005-0000-0000-0000ACC20000}"/>
    <cellStyle name="Normal 7 2 2 3 3 3" xfId="50658" xr:uid="{00000000-0005-0000-0000-0000ADC20000}"/>
    <cellStyle name="Normal 7 2 2 3 4" xfId="50659" xr:uid="{00000000-0005-0000-0000-0000AEC20000}"/>
    <cellStyle name="Normal 7 2 2 3 4 2" xfId="50660" xr:uid="{00000000-0005-0000-0000-0000AFC20000}"/>
    <cellStyle name="Normal 7 2 2 3 5" xfId="50661" xr:uid="{00000000-0005-0000-0000-0000B0C20000}"/>
    <cellStyle name="Normal 7 2 2 3_T-straight with PEDs adjustor" xfId="50662" xr:uid="{00000000-0005-0000-0000-0000B1C20000}"/>
    <cellStyle name="Normal 7 2 2 4" xfId="1456" xr:uid="{00000000-0005-0000-0000-0000B2C20000}"/>
    <cellStyle name="Normal 7 2 2 4 2" xfId="50663" xr:uid="{00000000-0005-0000-0000-0000B3C20000}"/>
    <cellStyle name="Normal 7 2 2 4 2 2" xfId="50664" xr:uid="{00000000-0005-0000-0000-0000B4C20000}"/>
    <cellStyle name="Normal 7 2 2 4 3" xfId="50665" xr:uid="{00000000-0005-0000-0000-0000B5C20000}"/>
    <cellStyle name="Normal 7 2 2 5" xfId="50666" xr:uid="{00000000-0005-0000-0000-0000B6C20000}"/>
    <cellStyle name="Normal 7 2 2 5 2" xfId="50667" xr:uid="{00000000-0005-0000-0000-0000B7C20000}"/>
    <cellStyle name="Normal 7 2 2 5 2 2" xfId="50668" xr:uid="{00000000-0005-0000-0000-0000B8C20000}"/>
    <cellStyle name="Normal 7 2 2 5 3" xfId="50669" xr:uid="{00000000-0005-0000-0000-0000B9C20000}"/>
    <cellStyle name="Normal 7 2 2 6" xfId="50670" xr:uid="{00000000-0005-0000-0000-0000BAC20000}"/>
    <cellStyle name="Normal 7 2 2 6 2" xfId="50671" xr:uid="{00000000-0005-0000-0000-0000BBC20000}"/>
    <cellStyle name="Normal 7 2 2 7" xfId="50672" xr:uid="{00000000-0005-0000-0000-0000BCC20000}"/>
    <cellStyle name="Normal 7 2 2 8" xfId="50673" xr:uid="{00000000-0005-0000-0000-0000BDC20000}"/>
    <cellStyle name="Normal 7 2 2 9" xfId="50674" xr:uid="{00000000-0005-0000-0000-0000BEC20000}"/>
    <cellStyle name="Normal 7 2 2_T-straight with PEDs adjustor" xfId="50675" xr:uid="{00000000-0005-0000-0000-0000BFC20000}"/>
    <cellStyle name="Normal 7 2 3" xfId="1457" xr:uid="{00000000-0005-0000-0000-0000C0C20000}"/>
    <cellStyle name="Normal 7 2 3 2" xfId="1458" xr:uid="{00000000-0005-0000-0000-0000C1C20000}"/>
    <cellStyle name="Normal 7 2 3 2 2" xfId="1459" xr:uid="{00000000-0005-0000-0000-0000C2C20000}"/>
    <cellStyle name="Normal 7 2 3 2 2 2" xfId="50676" xr:uid="{00000000-0005-0000-0000-0000C3C20000}"/>
    <cellStyle name="Normal 7 2 3 2 2 2 2" xfId="50677" xr:uid="{00000000-0005-0000-0000-0000C4C20000}"/>
    <cellStyle name="Normal 7 2 3 2 2 3" xfId="50678" xr:uid="{00000000-0005-0000-0000-0000C5C20000}"/>
    <cellStyle name="Normal 7 2 3 2 3" xfId="50679" xr:uid="{00000000-0005-0000-0000-0000C6C20000}"/>
    <cellStyle name="Normal 7 2 3 2 3 2" xfId="50680" xr:uid="{00000000-0005-0000-0000-0000C7C20000}"/>
    <cellStyle name="Normal 7 2 3 2 3 2 2" xfId="50681" xr:uid="{00000000-0005-0000-0000-0000C8C20000}"/>
    <cellStyle name="Normal 7 2 3 2 3 3" xfId="50682" xr:uid="{00000000-0005-0000-0000-0000C9C20000}"/>
    <cellStyle name="Normal 7 2 3 2 4" xfId="50683" xr:uid="{00000000-0005-0000-0000-0000CAC20000}"/>
    <cellStyle name="Normal 7 2 3 2 4 2" xfId="50684" xr:uid="{00000000-0005-0000-0000-0000CBC20000}"/>
    <cellStyle name="Normal 7 2 3 2 5" xfId="50685" xr:uid="{00000000-0005-0000-0000-0000CCC20000}"/>
    <cellStyle name="Normal 7 2 3 2_T-straight with PEDs adjustor" xfId="50686" xr:uid="{00000000-0005-0000-0000-0000CDC20000}"/>
    <cellStyle name="Normal 7 2 3 3" xfId="1460" xr:uid="{00000000-0005-0000-0000-0000CEC20000}"/>
    <cellStyle name="Normal 7 2 3 3 2" xfId="50687" xr:uid="{00000000-0005-0000-0000-0000CFC20000}"/>
    <cellStyle name="Normal 7 2 3 3 2 2" xfId="50688" xr:uid="{00000000-0005-0000-0000-0000D0C20000}"/>
    <cellStyle name="Normal 7 2 3 3 3" xfId="50689" xr:uid="{00000000-0005-0000-0000-0000D1C20000}"/>
    <cellStyle name="Normal 7 2 3 4" xfId="50690" xr:uid="{00000000-0005-0000-0000-0000D2C20000}"/>
    <cellStyle name="Normal 7 2 3 4 2" xfId="50691" xr:uid="{00000000-0005-0000-0000-0000D3C20000}"/>
    <cellStyle name="Normal 7 2 3 4 2 2" xfId="50692" xr:uid="{00000000-0005-0000-0000-0000D4C20000}"/>
    <cellStyle name="Normal 7 2 3 4 3" xfId="50693" xr:uid="{00000000-0005-0000-0000-0000D5C20000}"/>
    <cellStyle name="Normal 7 2 3 5" xfId="50694" xr:uid="{00000000-0005-0000-0000-0000D6C20000}"/>
    <cellStyle name="Normal 7 2 3 5 2" xfId="50695" xr:uid="{00000000-0005-0000-0000-0000D7C20000}"/>
    <cellStyle name="Normal 7 2 3 6" xfId="50696" xr:uid="{00000000-0005-0000-0000-0000D8C20000}"/>
    <cellStyle name="Normal 7 2 3_T-straight with PEDs adjustor" xfId="50697" xr:uid="{00000000-0005-0000-0000-0000D9C20000}"/>
    <cellStyle name="Normal 7 2 4" xfId="1461" xr:uid="{00000000-0005-0000-0000-0000DAC20000}"/>
    <cellStyle name="Normal 7 2 4 2" xfId="1462" xr:uid="{00000000-0005-0000-0000-0000DBC20000}"/>
    <cellStyle name="Normal 7 2 4 2 2" xfId="50698" xr:uid="{00000000-0005-0000-0000-0000DCC20000}"/>
    <cellStyle name="Normal 7 2 4 2 2 2" xfId="50699" xr:uid="{00000000-0005-0000-0000-0000DDC20000}"/>
    <cellStyle name="Normal 7 2 4 2 3" xfId="50700" xr:uid="{00000000-0005-0000-0000-0000DEC20000}"/>
    <cellStyle name="Normal 7 2 4 3" xfId="50701" xr:uid="{00000000-0005-0000-0000-0000DFC20000}"/>
    <cellStyle name="Normal 7 2 4 3 2" xfId="50702" xr:uid="{00000000-0005-0000-0000-0000E0C20000}"/>
    <cellStyle name="Normal 7 2 4 3 2 2" xfId="50703" xr:uid="{00000000-0005-0000-0000-0000E1C20000}"/>
    <cellStyle name="Normal 7 2 4 3 3" xfId="50704" xr:uid="{00000000-0005-0000-0000-0000E2C20000}"/>
    <cellStyle name="Normal 7 2 4 4" xfId="50705" xr:uid="{00000000-0005-0000-0000-0000E3C20000}"/>
    <cellStyle name="Normal 7 2 4 4 2" xfId="50706" xr:uid="{00000000-0005-0000-0000-0000E4C20000}"/>
    <cellStyle name="Normal 7 2 4 5" xfId="50707" xr:uid="{00000000-0005-0000-0000-0000E5C20000}"/>
    <cellStyle name="Normal 7 2 4_T-straight with PEDs adjustor" xfId="50708" xr:uid="{00000000-0005-0000-0000-0000E6C20000}"/>
    <cellStyle name="Normal 7 2 5" xfId="1463" xr:uid="{00000000-0005-0000-0000-0000E7C20000}"/>
    <cellStyle name="Normal 7 2 5 2" xfId="50709" xr:uid="{00000000-0005-0000-0000-0000E8C20000}"/>
    <cellStyle name="Normal 7 2 5 2 2" xfId="50710" xr:uid="{00000000-0005-0000-0000-0000E9C20000}"/>
    <cellStyle name="Normal 7 2 5 3" xfId="50711" xr:uid="{00000000-0005-0000-0000-0000EAC20000}"/>
    <cellStyle name="Normal 7 2 6" xfId="50712" xr:uid="{00000000-0005-0000-0000-0000EBC20000}"/>
    <cellStyle name="Normal 7 2 6 2" xfId="50713" xr:uid="{00000000-0005-0000-0000-0000ECC20000}"/>
    <cellStyle name="Normal 7 2 6 2 2" xfId="50714" xr:uid="{00000000-0005-0000-0000-0000EDC20000}"/>
    <cellStyle name="Normal 7 2 6 3" xfId="50715" xr:uid="{00000000-0005-0000-0000-0000EEC20000}"/>
    <cellStyle name="Normal 7 2 7" xfId="50716" xr:uid="{00000000-0005-0000-0000-0000EFC20000}"/>
    <cellStyle name="Normal 7 2 7 2" xfId="50717" xr:uid="{00000000-0005-0000-0000-0000F0C20000}"/>
    <cellStyle name="Normal 7 2 8" xfId="50718" xr:uid="{00000000-0005-0000-0000-0000F1C20000}"/>
    <cellStyle name="Normal 7 2 9" xfId="50719" xr:uid="{00000000-0005-0000-0000-0000F2C20000}"/>
    <cellStyle name="Normal 7 2_T-straight with PEDs adjustor" xfId="50720" xr:uid="{00000000-0005-0000-0000-0000F3C20000}"/>
    <cellStyle name="Normal 7 3" xfId="1464" xr:uid="{00000000-0005-0000-0000-0000F4C20000}"/>
    <cellStyle name="Normal 7 3 10" xfId="50721" xr:uid="{00000000-0005-0000-0000-0000F5C20000}"/>
    <cellStyle name="Normal 7 3 2" xfId="1465" xr:uid="{00000000-0005-0000-0000-0000F6C20000}"/>
    <cellStyle name="Normal 7 3 2 2" xfId="1466" xr:uid="{00000000-0005-0000-0000-0000F7C20000}"/>
    <cellStyle name="Normal 7 3 2 2 2" xfId="1467" xr:uid="{00000000-0005-0000-0000-0000F8C20000}"/>
    <cellStyle name="Normal 7 3 2 2 2 2" xfId="50722" xr:uid="{00000000-0005-0000-0000-0000F9C20000}"/>
    <cellStyle name="Normal 7 3 2 2 2 2 2" xfId="50723" xr:uid="{00000000-0005-0000-0000-0000FAC20000}"/>
    <cellStyle name="Normal 7 3 2 2 2 3" xfId="50724" xr:uid="{00000000-0005-0000-0000-0000FBC20000}"/>
    <cellStyle name="Normal 7 3 2 2 3" xfId="50725" xr:uid="{00000000-0005-0000-0000-0000FCC20000}"/>
    <cellStyle name="Normal 7 3 2 2 3 2" xfId="50726" xr:uid="{00000000-0005-0000-0000-0000FDC20000}"/>
    <cellStyle name="Normal 7 3 2 2 3 2 2" xfId="50727" xr:uid="{00000000-0005-0000-0000-0000FEC20000}"/>
    <cellStyle name="Normal 7 3 2 2 3 3" xfId="50728" xr:uid="{00000000-0005-0000-0000-0000FFC20000}"/>
    <cellStyle name="Normal 7 3 2 2 4" xfId="50729" xr:uid="{00000000-0005-0000-0000-000000C30000}"/>
    <cellStyle name="Normal 7 3 2 2 4 2" xfId="50730" xr:uid="{00000000-0005-0000-0000-000001C30000}"/>
    <cellStyle name="Normal 7 3 2 2 5" xfId="50731" xr:uid="{00000000-0005-0000-0000-000002C30000}"/>
    <cellStyle name="Normal 7 3 2 2_T-straight with PEDs adjustor" xfId="50732" xr:uid="{00000000-0005-0000-0000-000003C30000}"/>
    <cellStyle name="Normal 7 3 2 3" xfId="1468" xr:uid="{00000000-0005-0000-0000-000004C30000}"/>
    <cellStyle name="Normal 7 3 2 3 2" xfId="50733" xr:uid="{00000000-0005-0000-0000-000005C30000}"/>
    <cellStyle name="Normal 7 3 2 3 2 2" xfId="50734" xr:uid="{00000000-0005-0000-0000-000006C30000}"/>
    <cellStyle name="Normal 7 3 2 3 3" xfId="50735" xr:uid="{00000000-0005-0000-0000-000007C30000}"/>
    <cellStyle name="Normal 7 3 2 4" xfId="50736" xr:uid="{00000000-0005-0000-0000-000008C30000}"/>
    <cellStyle name="Normal 7 3 2 4 2" xfId="50737" xr:uid="{00000000-0005-0000-0000-000009C30000}"/>
    <cellStyle name="Normal 7 3 2 4 2 2" xfId="50738" xr:uid="{00000000-0005-0000-0000-00000AC30000}"/>
    <cellStyle name="Normal 7 3 2 4 3" xfId="50739" xr:uid="{00000000-0005-0000-0000-00000BC30000}"/>
    <cellStyle name="Normal 7 3 2 5" xfId="50740" xr:uid="{00000000-0005-0000-0000-00000CC30000}"/>
    <cellStyle name="Normal 7 3 2 5 2" xfId="50741" xr:uid="{00000000-0005-0000-0000-00000DC30000}"/>
    <cellStyle name="Normal 7 3 2 6" xfId="50742" xr:uid="{00000000-0005-0000-0000-00000EC30000}"/>
    <cellStyle name="Normal 7 3 2_T-straight with PEDs adjustor" xfId="50743" xr:uid="{00000000-0005-0000-0000-00000FC30000}"/>
    <cellStyle name="Normal 7 3 3" xfId="1469" xr:uid="{00000000-0005-0000-0000-000010C30000}"/>
    <cellStyle name="Normal 7 3 3 2" xfId="1470" xr:uid="{00000000-0005-0000-0000-000011C30000}"/>
    <cellStyle name="Normal 7 3 3 2 2" xfId="50744" xr:uid="{00000000-0005-0000-0000-000012C30000}"/>
    <cellStyle name="Normal 7 3 3 2 2 2" xfId="50745" xr:uid="{00000000-0005-0000-0000-000013C30000}"/>
    <cellStyle name="Normal 7 3 3 2 3" xfId="50746" xr:uid="{00000000-0005-0000-0000-000014C30000}"/>
    <cellStyle name="Normal 7 3 3 3" xfId="50747" xr:uid="{00000000-0005-0000-0000-000015C30000}"/>
    <cellStyle name="Normal 7 3 3 3 2" xfId="50748" xr:uid="{00000000-0005-0000-0000-000016C30000}"/>
    <cellStyle name="Normal 7 3 3 3 2 2" xfId="50749" xr:uid="{00000000-0005-0000-0000-000017C30000}"/>
    <cellStyle name="Normal 7 3 3 3 3" xfId="50750" xr:uid="{00000000-0005-0000-0000-000018C30000}"/>
    <cellStyle name="Normal 7 3 3 4" xfId="50751" xr:uid="{00000000-0005-0000-0000-000019C30000}"/>
    <cellStyle name="Normal 7 3 3 4 2" xfId="50752" xr:uid="{00000000-0005-0000-0000-00001AC30000}"/>
    <cellStyle name="Normal 7 3 3 5" xfId="50753" xr:uid="{00000000-0005-0000-0000-00001BC30000}"/>
    <cellStyle name="Normal 7 3 3_T-straight with PEDs adjustor" xfId="50754" xr:uid="{00000000-0005-0000-0000-00001CC30000}"/>
    <cellStyle name="Normal 7 3 4" xfId="1471" xr:uid="{00000000-0005-0000-0000-00001DC30000}"/>
    <cellStyle name="Normal 7 3 4 2" xfId="50755" xr:uid="{00000000-0005-0000-0000-00001EC30000}"/>
    <cellStyle name="Normal 7 3 4 2 2" xfId="50756" xr:uid="{00000000-0005-0000-0000-00001FC30000}"/>
    <cellStyle name="Normal 7 3 4 3" xfId="50757" xr:uid="{00000000-0005-0000-0000-000020C30000}"/>
    <cellStyle name="Normal 7 3 5" xfId="50758" xr:uid="{00000000-0005-0000-0000-000021C30000}"/>
    <cellStyle name="Normal 7 3 5 2" xfId="50759" xr:uid="{00000000-0005-0000-0000-000022C30000}"/>
    <cellStyle name="Normal 7 3 5 2 2" xfId="50760" xr:uid="{00000000-0005-0000-0000-000023C30000}"/>
    <cellStyle name="Normal 7 3 5 3" xfId="50761" xr:uid="{00000000-0005-0000-0000-000024C30000}"/>
    <cellStyle name="Normal 7 3 6" xfId="50762" xr:uid="{00000000-0005-0000-0000-000025C30000}"/>
    <cellStyle name="Normal 7 3 6 2" xfId="50763" xr:uid="{00000000-0005-0000-0000-000026C30000}"/>
    <cellStyle name="Normal 7 3 7" xfId="50764" xr:uid="{00000000-0005-0000-0000-000027C30000}"/>
    <cellStyle name="Normal 7 3 8" xfId="50765" xr:uid="{00000000-0005-0000-0000-000028C30000}"/>
    <cellStyle name="Normal 7 3 9" xfId="50766" xr:uid="{00000000-0005-0000-0000-000029C30000}"/>
    <cellStyle name="Normal 7 3_T-straight with PEDs adjustor" xfId="50767" xr:uid="{00000000-0005-0000-0000-00002AC30000}"/>
    <cellStyle name="Normal 7 4" xfId="1472" xr:uid="{00000000-0005-0000-0000-00002BC30000}"/>
    <cellStyle name="Normal 7 4 2" xfId="1473" xr:uid="{00000000-0005-0000-0000-00002CC30000}"/>
    <cellStyle name="Normal 7 4 2 2" xfId="1474" xr:uid="{00000000-0005-0000-0000-00002DC30000}"/>
    <cellStyle name="Normal 7 4 2 2 2" xfId="1475" xr:uid="{00000000-0005-0000-0000-00002EC30000}"/>
    <cellStyle name="Normal 7 4 2 2 2 2" xfId="50768" xr:uid="{00000000-0005-0000-0000-00002FC30000}"/>
    <cellStyle name="Normal 7 4 2 2 2 2 2" xfId="50769" xr:uid="{00000000-0005-0000-0000-000030C30000}"/>
    <cellStyle name="Normal 7 4 2 2 2 3" xfId="50770" xr:uid="{00000000-0005-0000-0000-000031C30000}"/>
    <cellStyle name="Normal 7 4 2 2 3" xfId="50771" xr:uid="{00000000-0005-0000-0000-000032C30000}"/>
    <cellStyle name="Normal 7 4 2 2 3 2" xfId="50772" xr:uid="{00000000-0005-0000-0000-000033C30000}"/>
    <cellStyle name="Normal 7 4 2 2 3 2 2" xfId="50773" xr:uid="{00000000-0005-0000-0000-000034C30000}"/>
    <cellStyle name="Normal 7 4 2 2 3 3" xfId="50774" xr:uid="{00000000-0005-0000-0000-000035C30000}"/>
    <cellStyle name="Normal 7 4 2 2 4" xfId="50775" xr:uid="{00000000-0005-0000-0000-000036C30000}"/>
    <cellStyle name="Normal 7 4 2 2 4 2" xfId="50776" xr:uid="{00000000-0005-0000-0000-000037C30000}"/>
    <cellStyle name="Normal 7 4 2 2 5" xfId="50777" xr:uid="{00000000-0005-0000-0000-000038C30000}"/>
    <cellStyle name="Normal 7 4 2 2_T-straight with PEDs adjustor" xfId="50778" xr:uid="{00000000-0005-0000-0000-000039C30000}"/>
    <cellStyle name="Normal 7 4 2 3" xfId="1476" xr:uid="{00000000-0005-0000-0000-00003AC30000}"/>
    <cellStyle name="Normal 7 4 2 3 2" xfId="50779" xr:uid="{00000000-0005-0000-0000-00003BC30000}"/>
    <cellStyle name="Normal 7 4 2 3 2 2" xfId="50780" xr:uid="{00000000-0005-0000-0000-00003CC30000}"/>
    <cellStyle name="Normal 7 4 2 3 3" xfId="50781" xr:uid="{00000000-0005-0000-0000-00003DC30000}"/>
    <cellStyle name="Normal 7 4 2 4" xfId="50782" xr:uid="{00000000-0005-0000-0000-00003EC30000}"/>
    <cellStyle name="Normal 7 4 2 4 2" xfId="50783" xr:uid="{00000000-0005-0000-0000-00003FC30000}"/>
    <cellStyle name="Normal 7 4 2 4 2 2" xfId="50784" xr:uid="{00000000-0005-0000-0000-000040C30000}"/>
    <cellStyle name="Normal 7 4 2 4 3" xfId="50785" xr:uid="{00000000-0005-0000-0000-000041C30000}"/>
    <cellStyle name="Normal 7 4 2 5" xfId="50786" xr:uid="{00000000-0005-0000-0000-000042C30000}"/>
    <cellStyle name="Normal 7 4 2 5 2" xfId="50787" xr:uid="{00000000-0005-0000-0000-000043C30000}"/>
    <cellStyle name="Normal 7 4 2 6" xfId="50788" xr:uid="{00000000-0005-0000-0000-000044C30000}"/>
    <cellStyle name="Normal 7 4 2_T-straight with PEDs adjustor" xfId="50789" xr:uid="{00000000-0005-0000-0000-000045C30000}"/>
    <cellStyle name="Normal 7 4 3" xfId="1477" xr:uid="{00000000-0005-0000-0000-000046C30000}"/>
    <cellStyle name="Normal 7 4 3 2" xfId="1478" xr:uid="{00000000-0005-0000-0000-000047C30000}"/>
    <cellStyle name="Normal 7 4 3 2 2" xfId="50790" xr:uid="{00000000-0005-0000-0000-000048C30000}"/>
    <cellStyle name="Normal 7 4 3 2 2 2" xfId="50791" xr:uid="{00000000-0005-0000-0000-000049C30000}"/>
    <cellStyle name="Normal 7 4 3 2 3" xfId="50792" xr:uid="{00000000-0005-0000-0000-00004AC30000}"/>
    <cellStyle name="Normal 7 4 3 3" xfId="50793" xr:uid="{00000000-0005-0000-0000-00004BC30000}"/>
    <cellStyle name="Normal 7 4 3 3 2" xfId="50794" xr:uid="{00000000-0005-0000-0000-00004CC30000}"/>
    <cellStyle name="Normal 7 4 3 3 2 2" xfId="50795" xr:uid="{00000000-0005-0000-0000-00004DC30000}"/>
    <cellStyle name="Normal 7 4 3 3 3" xfId="50796" xr:uid="{00000000-0005-0000-0000-00004EC30000}"/>
    <cellStyle name="Normal 7 4 3 4" xfId="50797" xr:uid="{00000000-0005-0000-0000-00004FC30000}"/>
    <cellStyle name="Normal 7 4 3 4 2" xfId="50798" xr:uid="{00000000-0005-0000-0000-000050C30000}"/>
    <cellStyle name="Normal 7 4 3 5" xfId="50799" xr:uid="{00000000-0005-0000-0000-000051C30000}"/>
    <cellStyle name="Normal 7 4 3_T-straight with PEDs adjustor" xfId="50800" xr:uid="{00000000-0005-0000-0000-000052C30000}"/>
    <cellStyle name="Normal 7 4 4" xfId="1479" xr:uid="{00000000-0005-0000-0000-000053C30000}"/>
    <cellStyle name="Normal 7 4 4 2" xfId="50801" xr:uid="{00000000-0005-0000-0000-000054C30000}"/>
    <cellStyle name="Normal 7 4 4 2 2" xfId="50802" xr:uid="{00000000-0005-0000-0000-000055C30000}"/>
    <cellStyle name="Normal 7 4 4 3" xfId="50803" xr:uid="{00000000-0005-0000-0000-000056C30000}"/>
    <cellStyle name="Normal 7 4 5" xfId="50804" xr:uid="{00000000-0005-0000-0000-000057C30000}"/>
    <cellStyle name="Normal 7 4 5 2" xfId="50805" xr:uid="{00000000-0005-0000-0000-000058C30000}"/>
    <cellStyle name="Normal 7 4 5 2 2" xfId="50806" xr:uid="{00000000-0005-0000-0000-000059C30000}"/>
    <cellStyle name="Normal 7 4 5 3" xfId="50807" xr:uid="{00000000-0005-0000-0000-00005AC30000}"/>
    <cellStyle name="Normal 7 4 6" xfId="50808" xr:uid="{00000000-0005-0000-0000-00005BC30000}"/>
    <cellStyle name="Normal 7 4 6 2" xfId="50809" xr:uid="{00000000-0005-0000-0000-00005CC30000}"/>
    <cellStyle name="Normal 7 4 7" xfId="50810" xr:uid="{00000000-0005-0000-0000-00005DC30000}"/>
    <cellStyle name="Normal 7 4_T-straight with PEDs adjustor" xfId="50811" xr:uid="{00000000-0005-0000-0000-00005EC30000}"/>
    <cellStyle name="Normal 7 5" xfId="1480" xr:uid="{00000000-0005-0000-0000-00005FC30000}"/>
    <cellStyle name="Normal 7 5 2" xfId="1481" xr:uid="{00000000-0005-0000-0000-000060C30000}"/>
    <cellStyle name="Normal 7 5 2 2" xfId="1482" xr:uid="{00000000-0005-0000-0000-000061C30000}"/>
    <cellStyle name="Normal 7 5 2 2 2" xfId="1483" xr:uid="{00000000-0005-0000-0000-000062C30000}"/>
    <cellStyle name="Normal 7 5 2 2 2 2" xfId="50812" xr:uid="{00000000-0005-0000-0000-000063C30000}"/>
    <cellStyle name="Normal 7 5 2 2 2 2 2" xfId="50813" xr:uid="{00000000-0005-0000-0000-000064C30000}"/>
    <cellStyle name="Normal 7 5 2 2 2 3" xfId="50814" xr:uid="{00000000-0005-0000-0000-000065C30000}"/>
    <cellStyle name="Normal 7 5 2 2 3" xfId="50815" xr:uid="{00000000-0005-0000-0000-000066C30000}"/>
    <cellStyle name="Normal 7 5 2 2 3 2" xfId="50816" xr:uid="{00000000-0005-0000-0000-000067C30000}"/>
    <cellStyle name="Normal 7 5 2 2 3 2 2" xfId="50817" xr:uid="{00000000-0005-0000-0000-000068C30000}"/>
    <cellStyle name="Normal 7 5 2 2 3 3" xfId="50818" xr:uid="{00000000-0005-0000-0000-000069C30000}"/>
    <cellStyle name="Normal 7 5 2 2 4" xfId="50819" xr:uid="{00000000-0005-0000-0000-00006AC30000}"/>
    <cellStyle name="Normal 7 5 2 2 4 2" xfId="50820" xr:uid="{00000000-0005-0000-0000-00006BC30000}"/>
    <cellStyle name="Normal 7 5 2 2 5" xfId="50821" xr:uid="{00000000-0005-0000-0000-00006CC30000}"/>
    <cellStyle name="Normal 7 5 2 2_T-straight with PEDs adjustor" xfId="50822" xr:uid="{00000000-0005-0000-0000-00006DC30000}"/>
    <cellStyle name="Normal 7 5 2 3" xfId="1484" xr:uid="{00000000-0005-0000-0000-00006EC30000}"/>
    <cellStyle name="Normal 7 5 2 3 2" xfId="50823" xr:uid="{00000000-0005-0000-0000-00006FC30000}"/>
    <cellStyle name="Normal 7 5 2 3 2 2" xfId="50824" xr:uid="{00000000-0005-0000-0000-000070C30000}"/>
    <cellStyle name="Normal 7 5 2 3 3" xfId="50825" xr:uid="{00000000-0005-0000-0000-000071C30000}"/>
    <cellStyle name="Normal 7 5 2 4" xfId="50826" xr:uid="{00000000-0005-0000-0000-000072C30000}"/>
    <cellStyle name="Normal 7 5 2 4 2" xfId="50827" xr:uid="{00000000-0005-0000-0000-000073C30000}"/>
    <cellStyle name="Normal 7 5 2 4 2 2" xfId="50828" xr:uid="{00000000-0005-0000-0000-000074C30000}"/>
    <cellStyle name="Normal 7 5 2 4 3" xfId="50829" xr:uid="{00000000-0005-0000-0000-000075C30000}"/>
    <cellStyle name="Normal 7 5 2 5" xfId="50830" xr:uid="{00000000-0005-0000-0000-000076C30000}"/>
    <cellStyle name="Normal 7 5 2 5 2" xfId="50831" xr:uid="{00000000-0005-0000-0000-000077C30000}"/>
    <cellStyle name="Normal 7 5 2 6" xfId="50832" xr:uid="{00000000-0005-0000-0000-000078C30000}"/>
    <cellStyle name="Normal 7 5 2_T-straight with PEDs adjustor" xfId="50833" xr:uid="{00000000-0005-0000-0000-000079C30000}"/>
    <cellStyle name="Normal 7 5 3" xfId="1485" xr:uid="{00000000-0005-0000-0000-00007AC30000}"/>
    <cellStyle name="Normal 7 5 3 2" xfId="1486" xr:uid="{00000000-0005-0000-0000-00007BC30000}"/>
    <cellStyle name="Normal 7 5 3 2 2" xfId="50834" xr:uid="{00000000-0005-0000-0000-00007CC30000}"/>
    <cellStyle name="Normal 7 5 3 2 2 2" xfId="50835" xr:uid="{00000000-0005-0000-0000-00007DC30000}"/>
    <cellStyle name="Normal 7 5 3 2 3" xfId="50836" xr:uid="{00000000-0005-0000-0000-00007EC30000}"/>
    <cellStyle name="Normal 7 5 3 3" xfId="50837" xr:uid="{00000000-0005-0000-0000-00007FC30000}"/>
    <cellStyle name="Normal 7 5 3 3 2" xfId="50838" xr:uid="{00000000-0005-0000-0000-000080C30000}"/>
    <cellStyle name="Normal 7 5 3 3 2 2" xfId="50839" xr:uid="{00000000-0005-0000-0000-000081C30000}"/>
    <cellStyle name="Normal 7 5 3 3 3" xfId="50840" xr:uid="{00000000-0005-0000-0000-000082C30000}"/>
    <cellStyle name="Normal 7 5 3 4" xfId="50841" xr:uid="{00000000-0005-0000-0000-000083C30000}"/>
    <cellStyle name="Normal 7 5 3 4 2" xfId="50842" xr:uid="{00000000-0005-0000-0000-000084C30000}"/>
    <cellStyle name="Normal 7 5 3 5" xfId="50843" xr:uid="{00000000-0005-0000-0000-000085C30000}"/>
    <cellStyle name="Normal 7 5 3_T-straight with PEDs adjustor" xfId="50844" xr:uid="{00000000-0005-0000-0000-000086C30000}"/>
    <cellStyle name="Normal 7 5 4" xfId="1487" xr:uid="{00000000-0005-0000-0000-000087C30000}"/>
    <cellStyle name="Normal 7 5 4 2" xfId="50845" xr:uid="{00000000-0005-0000-0000-000088C30000}"/>
    <cellStyle name="Normal 7 5 4 2 2" xfId="50846" xr:uid="{00000000-0005-0000-0000-000089C30000}"/>
    <cellStyle name="Normal 7 5 4 3" xfId="50847" xr:uid="{00000000-0005-0000-0000-00008AC30000}"/>
    <cellStyle name="Normal 7 5 5" xfId="50848" xr:uid="{00000000-0005-0000-0000-00008BC30000}"/>
    <cellStyle name="Normal 7 5 5 2" xfId="50849" xr:uid="{00000000-0005-0000-0000-00008CC30000}"/>
    <cellStyle name="Normal 7 5 5 2 2" xfId="50850" xr:uid="{00000000-0005-0000-0000-00008DC30000}"/>
    <cellStyle name="Normal 7 5 5 3" xfId="50851" xr:uid="{00000000-0005-0000-0000-00008EC30000}"/>
    <cellStyle name="Normal 7 5 6" xfId="50852" xr:uid="{00000000-0005-0000-0000-00008FC30000}"/>
    <cellStyle name="Normal 7 5 6 2" xfId="50853" xr:uid="{00000000-0005-0000-0000-000090C30000}"/>
    <cellStyle name="Normal 7 5 7" xfId="50854" xr:uid="{00000000-0005-0000-0000-000091C30000}"/>
    <cellStyle name="Normal 7 5_T-straight with PEDs adjustor" xfId="50855" xr:uid="{00000000-0005-0000-0000-000092C30000}"/>
    <cellStyle name="Normal 7 6" xfId="1488" xr:uid="{00000000-0005-0000-0000-000093C30000}"/>
    <cellStyle name="Normal 7 6 2" xfId="1489" xr:uid="{00000000-0005-0000-0000-000094C30000}"/>
    <cellStyle name="Normal 7 6 2 2" xfId="1490" xr:uid="{00000000-0005-0000-0000-000095C30000}"/>
    <cellStyle name="Normal 7 6 2 2 2" xfId="50856" xr:uid="{00000000-0005-0000-0000-000096C30000}"/>
    <cellStyle name="Normal 7 6 2 2 2 2" xfId="50857" xr:uid="{00000000-0005-0000-0000-000097C30000}"/>
    <cellStyle name="Normal 7 6 2 2 3" xfId="50858" xr:uid="{00000000-0005-0000-0000-000098C30000}"/>
    <cellStyle name="Normal 7 6 2 3" xfId="50859" xr:uid="{00000000-0005-0000-0000-000099C30000}"/>
    <cellStyle name="Normal 7 6 2 3 2" xfId="50860" xr:uid="{00000000-0005-0000-0000-00009AC30000}"/>
    <cellStyle name="Normal 7 6 2 3 2 2" xfId="50861" xr:uid="{00000000-0005-0000-0000-00009BC30000}"/>
    <cellStyle name="Normal 7 6 2 3 3" xfId="50862" xr:uid="{00000000-0005-0000-0000-00009CC30000}"/>
    <cellStyle name="Normal 7 6 2 4" xfId="50863" xr:uid="{00000000-0005-0000-0000-00009DC30000}"/>
    <cellStyle name="Normal 7 6 2 4 2" xfId="50864" xr:uid="{00000000-0005-0000-0000-00009EC30000}"/>
    <cellStyle name="Normal 7 6 2 5" xfId="50865" xr:uid="{00000000-0005-0000-0000-00009FC30000}"/>
    <cellStyle name="Normal 7 6 2_T-straight with PEDs adjustor" xfId="50866" xr:uid="{00000000-0005-0000-0000-0000A0C30000}"/>
    <cellStyle name="Normal 7 6 3" xfId="1491" xr:uid="{00000000-0005-0000-0000-0000A1C30000}"/>
    <cellStyle name="Normal 7 6 3 2" xfId="50867" xr:uid="{00000000-0005-0000-0000-0000A2C30000}"/>
    <cellStyle name="Normal 7 6 3 2 2" xfId="50868" xr:uid="{00000000-0005-0000-0000-0000A3C30000}"/>
    <cellStyle name="Normal 7 6 3 3" xfId="50869" xr:uid="{00000000-0005-0000-0000-0000A4C30000}"/>
    <cellStyle name="Normal 7 6 4" xfId="50870" xr:uid="{00000000-0005-0000-0000-0000A5C30000}"/>
    <cellStyle name="Normal 7 6 4 2" xfId="50871" xr:uid="{00000000-0005-0000-0000-0000A6C30000}"/>
    <cellStyle name="Normal 7 6 4 2 2" xfId="50872" xr:uid="{00000000-0005-0000-0000-0000A7C30000}"/>
    <cellStyle name="Normal 7 6 4 3" xfId="50873" xr:uid="{00000000-0005-0000-0000-0000A8C30000}"/>
    <cellStyle name="Normal 7 6 5" xfId="50874" xr:uid="{00000000-0005-0000-0000-0000A9C30000}"/>
    <cellStyle name="Normal 7 6 5 2" xfId="50875" xr:uid="{00000000-0005-0000-0000-0000AAC30000}"/>
    <cellStyle name="Normal 7 6 6" xfId="50876" xr:uid="{00000000-0005-0000-0000-0000ABC30000}"/>
    <cellStyle name="Normal 7 6_T-straight with PEDs adjustor" xfId="50877" xr:uid="{00000000-0005-0000-0000-0000ACC30000}"/>
    <cellStyle name="Normal 7 7" xfId="1492" xr:uid="{00000000-0005-0000-0000-0000ADC30000}"/>
    <cellStyle name="Normal 7 7 2" xfId="1493" xr:uid="{00000000-0005-0000-0000-0000AEC30000}"/>
    <cellStyle name="Normal 7 7 2 2" xfId="50878" xr:uid="{00000000-0005-0000-0000-0000AFC30000}"/>
    <cellStyle name="Normal 7 7 2 2 2" xfId="50879" xr:uid="{00000000-0005-0000-0000-0000B0C30000}"/>
    <cellStyle name="Normal 7 7 2 3" xfId="50880" xr:uid="{00000000-0005-0000-0000-0000B1C30000}"/>
    <cellStyle name="Normal 7 7 3" xfId="50881" xr:uid="{00000000-0005-0000-0000-0000B2C30000}"/>
    <cellStyle name="Normal 7 7 3 2" xfId="50882" xr:uid="{00000000-0005-0000-0000-0000B3C30000}"/>
    <cellStyle name="Normal 7 7 3 2 2" xfId="50883" xr:uid="{00000000-0005-0000-0000-0000B4C30000}"/>
    <cellStyle name="Normal 7 7 3 3" xfId="50884" xr:uid="{00000000-0005-0000-0000-0000B5C30000}"/>
    <cellStyle name="Normal 7 7 4" xfId="50885" xr:uid="{00000000-0005-0000-0000-0000B6C30000}"/>
    <cellStyle name="Normal 7 7 4 2" xfId="50886" xr:uid="{00000000-0005-0000-0000-0000B7C30000}"/>
    <cellStyle name="Normal 7 7 5" xfId="50887" xr:uid="{00000000-0005-0000-0000-0000B8C30000}"/>
    <cellStyle name="Normal 7 7_T-straight with PEDs adjustor" xfId="50888" xr:uid="{00000000-0005-0000-0000-0000B9C30000}"/>
    <cellStyle name="Normal 7 8" xfId="1494" xr:uid="{00000000-0005-0000-0000-0000BAC30000}"/>
    <cellStyle name="Normal 7 8 2" xfId="50889" xr:uid="{00000000-0005-0000-0000-0000BBC30000}"/>
    <cellStyle name="Normal 7 8 2 2" xfId="50890" xr:uid="{00000000-0005-0000-0000-0000BCC30000}"/>
    <cellStyle name="Normal 7 8 3" xfId="50891" xr:uid="{00000000-0005-0000-0000-0000BDC30000}"/>
    <cellStyle name="Normal 7 9" xfId="50892" xr:uid="{00000000-0005-0000-0000-0000BEC30000}"/>
    <cellStyle name="Normal 7 9 2" xfId="50893" xr:uid="{00000000-0005-0000-0000-0000BFC30000}"/>
    <cellStyle name="Normal 7 9 2 2" xfId="50894" xr:uid="{00000000-0005-0000-0000-0000C0C30000}"/>
    <cellStyle name="Normal 7 9 3" xfId="50895" xr:uid="{00000000-0005-0000-0000-0000C1C30000}"/>
    <cellStyle name="Normal 7_T-straight with PEDs adjustor" xfId="50896" xr:uid="{00000000-0005-0000-0000-0000C2C30000}"/>
    <cellStyle name="Normal 70" xfId="50897" xr:uid="{00000000-0005-0000-0000-0000C3C30000}"/>
    <cellStyle name="Normal 71" xfId="50898" xr:uid="{00000000-0005-0000-0000-0000C4C30000}"/>
    <cellStyle name="Normal 72" xfId="50899" xr:uid="{00000000-0005-0000-0000-0000C5C30000}"/>
    <cellStyle name="Normal 73" xfId="50900" xr:uid="{00000000-0005-0000-0000-0000C6C30000}"/>
    <cellStyle name="Normal 74" xfId="50901" xr:uid="{00000000-0005-0000-0000-0000C7C30000}"/>
    <cellStyle name="Normal 75" xfId="50902" xr:uid="{00000000-0005-0000-0000-0000C8C30000}"/>
    <cellStyle name="Normal 76" xfId="50903" xr:uid="{00000000-0005-0000-0000-0000C9C30000}"/>
    <cellStyle name="Normal 77" xfId="50904" xr:uid="{00000000-0005-0000-0000-0000CAC30000}"/>
    <cellStyle name="Normal 78" xfId="64436" xr:uid="{00000000-0005-0000-0000-0000CBC30000}"/>
    <cellStyle name="Normal 79" xfId="64438" xr:uid="{00000000-0005-0000-0000-0000CCC30000}"/>
    <cellStyle name="Normal 8" xfId="1495" xr:uid="{00000000-0005-0000-0000-0000CDC30000}"/>
    <cellStyle name="Normal 8 10" xfId="50905" xr:uid="{00000000-0005-0000-0000-0000CEC30000}"/>
    <cellStyle name="Normal 8 10 2" xfId="50906" xr:uid="{00000000-0005-0000-0000-0000CFC30000}"/>
    <cellStyle name="Normal 8 10 2 2" xfId="50907" xr:uid="{00000000-0005-0000-0000-0000D0C30000}"/>
    <cellStyle name="Normal 8 10 2 2 2" xfId="50908" xr:uid="{00000000-0005-0000-0000-0000D1C30000}"/>
    <cellStyle name="Normal 8 10 2 2 2 2" xfId="50909" xr:uid="{00000000-0005-0000-0000-0000D2C30000}"/>
    <cellStyle name="Normal 8 10 2 2 3" xfId="50910" xr:uid="{00000000-0005-0000-0000-0000D3C30000}"/>
    <cellStyle name="Normal 8 10 2 2 3 2" xfId="50911" xr:uid="{00000000-0005-0000-0000-0000D4C30000}"/>
    <cellStyle name="Normal 8 10 2 2 3 2 2" xfId="50912" xr:uid="{00000000-0005-0000-0000-0000D5C30000}"/>
    <cellStyle name="Normal 8 10 2 2 3 3" xfId="50913" xr:uid="{00000000-0005-0000-0000-0000D6C30000}"/>
    <cellStyle name="Normal 8 10 2 2 4" xfId="50914" xr:uid="{00000000-0005-0000-0000-0000D7C30000}"/>
    <cellStyle name="Normal 8 10 2 3" xfId="50915" xr:uid="{00000000-0005-0000-0000-0000D8C30000}"/>
    <cellStyle name="Normal 8 10 2 3 2" xfId="50916" xr:uid="{00000000-0005-0000-0000-0000D9C30000}"/>
    <cellStyle name="Normal 8 10 2 4" xfId="50917" xr:uid="{00000000-0005-0000-0000-0000DAC30000}"/>
    <cellStyle name="Normal 8 10 2 4 2" xfId="50918" xr:uid="{00000000-0005-0000-0000-0000DBC30000}"/>
    <cellStyle name="Normal 8 10 2 4 2 2" xfId="50919" xr:uid="{00000000-0005-0000-0000-0000DCC30000}"/>
    <cellStyle name="Normal 8 10 2 4 3" xfId="50920" xr:uid="{00000000-0005-0000-0000-0000DDC30000}"/>
    <cellStyle name="Normal 8 10 2 5" xfId="50921" xr:uid="{00000000-0005-0000-0000-0000DEC30000}"/>
    <cellStyle name="Normal 8 10 3" xfId="50922" xr:uid="{00000000-0005-0000-0000-0000DFC30000}"/>
    <cellStyle name="Normal 8 10 3 2" xfId="50923" xr:uid="{00000000-0005-0000-0000-0000E0C30000}"/>
    <cellStyle name="Normal 8 10 3 2 2" xfId="50924" xr:uid="{00000000-0005-0000-0000-0000E1C30000}"/>
    <cellStyle name="Normal 8 10 3 3" xfId="50925" xr:uid="{00000000-0005-0000-0000-0000E2C30000}"/>
    <cellStyle name="Normal 8 10 3 3 2" xfId="50926" xr:uid="{00000000-0005-0000-0000-0000E3C30000}"/>
    <cellStyle name="Normal 8 10 3 3 2 2" xfId="50927" xr:uid="{00000000-0005-0000-0000-0000E4C30000}"/>
    <cellStyle name="Normal 8 10 3 3 3" xfId="50928" xr:uid="{00000000-0005-0000-0000-0000E5C30000}"/>
    <cellStyle name="Normal 8 10 3 4" xfId="50929" xr:uid="{00000000-0005-0000-0000-0000E6C30000}"/>
    <cellStyle name="Normal 8 10 4" xfId="50930" xr:uid="{00000000-0005-0000-0000-0000E7C30000}"/>
    <cellStyle name="Normal 8 10 4 2" xfId="50931" xr:uid="{00000000-0005-0000-0000-0000E8C30000}"/>
    <cellStyle name="Normal 8 10 5" xfId="50932" xr:uid="{00000000-0005-0000-0000-0000E9C30000}"/>
    <cellStyle name="Normal 8 10 5 2" xfId="50933" xr:uid="{00000000-0005-0000-0000-0000EAC30000}"/>
    <cellStyle name="Normal 8 10 5 2 2" xfId="50934" xr:uid="{00000000-0005-0000-0000-0000EBC30000}"/>
    <cellStyle name="Normal 8 10 5 3" xfId="50935" xr:uid="{00000000-0005-0000-0000-0000ECC30000}"/>
    <cellStyle name="Normal 8 10 6" xfId="50936" xr:uid="{00000000-0005-0000-0000-0000EDC30000}"/>
    <cellStyle name="Normal 8 10 7" xfId="50937" xr:uid="{00000000-0005-0000-0000-0000EEC30000}"/>
    <cellStyle name="Normal 8 11" xfId="50938" xr:uid="{00000000-0005-0000-0000-0000EFC30000}"/>
    <cellStyle name="Normal 8 11 2" xfId="50939" xr:uid="{00000000-0005-0000-0000-0000F0C30000}"/>
    <cellStyle name="Normal 8 11 2 2" xfId="50940" xr:uid="{00000000-0005-0000-0000-0000F1C30000}"/>
    <cellStyle name="Normal 8 11 2 2 2" xfId="50941" xr:uid="{00000000-0005-0000-0000-0000F2C30000}"/>
    <cellStyle name="Normal 8 11 2 2 2 2" xfId="50942" xr:uid="{00000000-0005-0000-0000-0000F3C30000}"/>
    <cellStyle name="Normal 8 11 2 2 3" xfId="50943" xr:uid="{00000000-0005-0000-0000-0000F4C30000}"/>
    <cellStyle name="Normal 8 11 2 2 3 2" xfId="50944" xr:uid="{00000000-0005-0000-0000-0000F5C30000}"/>
    <cellStyle name="Normal 8 11 2 2 3 2 2" xfId="50945" xr:uid="{00000000-0005-0000-0000-0000F6C30000}"/>
    <cellStyle name="Normal 8 11 2 2 3 3" xfId="50946" xr:uid="{00000000-0005-0000-0000-0000F7C30000}"/>
    <cellStyle name="Normal 8 11 2 2 4" xfId="50947" xr:uid="{00000000-0005-0000-0000-0000F8C30000}"/>
    <cellStyle name="Normal 8 11 2 3" xfId="50948" xr:uid="{00000000-0005-0000-0000-0000F9C30000}"/>
    <cellStyle name="Normal 8 11 2 3 2" xfId="50949" xr:uid="{00000000-0005-0000-0000-0000FAC30000}"/>
    <cellStyle name="Normal 8 11 2 4" xfId="50950" xr:uid="{00000000-0005-0000-0000-0000FBC30000}"/>
    <cellStyle name="Normal 8 11 2 4 2" xfId="50951" xr:uid="{00000000-0005-0000-0000-0000FCC30000}"/>
    <cellStyle name="Normal 8 11 2 4 2 2" xfId="50952" xr:uid="{00000000-0005-0000-0000-0000FDC30000}"/>
    <cellStyle name="Normal 8 11 2 4 3" xfId="50953" xr:uid="{00000000-0005-0000-0000-0000FEC30000}"/>
    <cellStyle name="Normal 8 11 2 5" xfId="50954" xr:uid="{00000000-0005-0000-0000-0000FFC30000}"/>
    <cellStyle name="Normal 8 11 3" xfId="50955" xr:uid="{00000000-0005-0000-0000-000000C40000}"/>
    <cellStyle name="Normal 8 11 3 2" xfId="50956" xr:uid="{00000000-0005-0000-0000-000001C40000}"/>
    <cellStyle name="Normal 8 11 3 2 2" xfId="50957" xr:uid="{00000000-0005-0000-0000-000002C40000}"/>
    <cellStyle name="Normal 8 11 3 3" xfId="50958" xr:uid="{00000000-0005-0000-0000-000003C40000}"/>
    <cellStyle name="Normal 8 11 3 3 2" xfId="50959" xr:uid="{00000000-0005-0000-0000-000004C40000}"/>
    <cellStyle name="Normal 8 11 3 3 2 2" xfId="50960" xr:uid="{00000000-0005-0000-0000-000005C40000}"/>
    <cellStyle name="Normal 8 11 3 3 3" xfId="50961" xr:uid="{00000000-0005-0000-0000-000006C40000}"/>
    <cellStyle name="Normal 8 11 3 4" xfId="50962" xr:uid="{00000000-0005-0000-0000-000007C40000}"/>
    <cellStyle name="Normal 8 11 4" xfId="50963" xr:uid="{00000000-0005-0000-0000-000008C40000}"/>
    <cellStyle name="Normal 8 11 4 2" xfId="50964" xr:uid="{00000000-0005-0000-0000-000009C40000}"/>
    <cellStyle name="Normal 8 11 5" xfId="50965" xr:uid="{00000000-0005-0000-0000-00000AC40000}"/>
    <cellStyle name="Normal 8 11 5 2" xfId="50966" xr:uid="{00000000-0005-0000-0000-00000BC40000}"/>
    <cellStyle name="Normal 8 11 5 2 2" xfId="50967" xr:uid="{00000000-0005-0000-0000-00000CC40000}"/>
    <cellStyle name="Normal 8 11 5 3" xfId="50968" xr:uid="{00000000-0005-0000-0000-00000DC40000}"/>
    <cellStyle name="Normal 8 11 6" xfId="50969" xr:uid="{00000000-0005-0000-0000-00000EC40000}"/>
    <cellStyle name="Normal 8 12" xfId="50970" xr:uid="{00000000-0005-0000-0000-00000FC40000}"/>
    <cellStyle name="Normal 8 12 2" xfId="50971" xr:uid="{00000000-0005-0000-0000-000010C40000}"/>
    <cellStyle name="Normal 8 12 2 2" xfId="50972" xr:uid="{00000000-0005-0000-0000-000011C40000}"/>
    <cellStyle name="Normal 8 12 2 2 2" xfId="50973" xr:uid="{00000000-0005-0000-0000-000012C40000}"/>
    <cellStyle name="Normal 8 12 2 3" xfId="50974" xr:uid="{00000000-0005-0000-0000-000013C40000}"/>
    <cellStyle name="Normal 8 12 2 3 2" xfId="50975" xr:uid="{00000000-0005-0000-0000-000014C40000}"/>
    <cellStyle name="Normal 8 12 2 3 2 2" xfId="50976" xr:uid="{00000000-0005-0000-0000-000015C40000}"/>
    <cellStyle name="Normal 8 12 2 3 3" xfId="50977" xr:uid="{00000000-0005-0000-0000-000016C40000}"/>
    <cellStyle name="Normal 8 12 2 4" xfId="50978" xr:uid="{00000000-0005-0000-0000-000017C40000}"/>
    <cellStyle name="Normal 8 12 3" xfId="50979" xr:uid="{00000000-0005-0000-0000-000018C40000}"/>
    <cellStyle name="Normal 8 12 3 2" xfId="50980" xr:uid="{00000000-0005-0000-0000-000019C40000}"/>
    <cellStyle name="Normal 8 12 4" xfId="50981" xr:uid="{00000000-0005-0000-0000-00001AC40000}"/>
    <cellStyle name="Normal 8 12 4 2" xfId="50982" xr:uid="{00000000-0005-0000-0000-00001BC40000}"/>
    <cellStyle name="Normal 8 12 4 2 2" xfId="50983" xr:uid="{00000000-0005-0000-0000-00001CC40000}"/>
    <cellStyle name="Normal 8 12 4 3" xfId="50984" xr:uid="{00000000-0005-0000-0000-00001DC40000}"/>
    <cellStyle name="Normal 8 12 5" xfId="50985" xr:uid="{00000000-0005-0000-0000-00001EC40000}"/>
    <cellStyle name="Normal 8 13" xfId="50986" xr:uid="{00000000-0005-0000-0000-00001FC40000}"/>
    <cellStyle name="Normal 8 13 2" xfId="50987" xr:uid="{00000000-0005-0000-0000-000020C40000}"/>
    <cellStyle name="Normal 8 13 2 2" xfId="50988" xr:uid="{00000000-0005-0000-0000-000021C40000}"/>
    <cellStyle name="Normal 8 13 3" xfId="50989" xr:uid="{00000000-0005-0000-0000-000022C40000}"/>
    <cellStyle name="Normal 8 13 3 2" xfId="50990" xr:uid="{00000000-0005-0000-0000-000023C40000}"/>
    <cellStyle name="Normal 8 13 3 2 2" xfId="50991" xr:uid="{00000000-0005-0000-0000-000024C40000}"/>
    <cellStyle name="Normal 8 13 3 3" xfId="50992" xr:uid="{00000000-0005-0000-0000-000025C40000}"/>
    <cellStyle name="Normal 8 13 4" xfId="50993" xr:uid="{00000000-0005-0000-0000-000026C40000}"/>
    <cellStyle name="Normal 8 14" xfId="50994" xr:uid="{00000000-0005-0000-0000-000027C40000}"/>
    <cellStyle name="Normal 8 14 2" xfId="50995" xr:uid="{00000000-0005-0000-0000-000028C40000}"/>
    <cellStyle name="Normal 8 14 2 2" xfId="50996" xr:uid="{00000000-0005-0000-0000-000029C40000}"/>
    <cellStyle name="Normal 8 14 3" xfId="50997" xr:uid="{00000000-0005-0000-0000-00002AC40000}"/>
    <cellStyle name="Normal 8 14 3 2" xfId="50998" xr:uid="{00000000-0005-0000-0000-00002BC40000}"/>
    <cellStyle name="Normal 8 14 3 2 2" xfId="50999" xr:uid="{00000000-0005-0000-0000-00002CC40000}"/>
    <cellStyle name="Normal 8 14 3 3" xfId="51000" xr:uid="{00000000-0005-0000-0000-00002DC40000}"/>
    <cellStyle name="Normal 8 14 4" xfId="51001" xr:uid="{00000000-0005-0000-0000-00002EC40000}"/>
    <cellStyle name="Normal 8 15" xfId="51002" xr:uid="{00000000-0005-0000-0000-00002FC40000}"/>
    <cellStyle name="Normal 8 15 2" xfId="51003" xr:uid="{00000000-0005-0000-0000-000030C40000}"/>
    <cellStyle name="Normal 8 15 2 2" xfId="51004" xr:uid="{00000000-0005-0000-0000-000031C40000}"/>
    <cellStyle name="Normal 8 15 3" xfId="51005" xr:uid="{00000000-0005-0000-0000-000032C40000}"/>
    <cellStyle name="Normal 8 15 3 2" xfId="51006" xr:uid="{00000000-0005-0000-0000-000033C40000}"/>
    <cellStyle name="Normal 8 15 3 2 2" xfId="51007" xr:uid="{00000000-0005-0000-0000-000034C40000}"/>
    <cellStyle name="Normal 8 15 3 3" xfId="51008" xr:uid="{00000000-0005-0000-0000-000035C40000}"/>
    <cellStyle name="Normal 8 15 4" xfId="51009" xr:uid="{00000000-0005-0000-0000-000036C40000}"/>
    <cellStyle name="Normal 8 16" xfId="51010" xr:uid="{00000000-0005-0000-0000-000037C40000}"/>
    <cellStyle name="Normal 8 16 2" xfId="51011" xr:uid="{00000000-0005-0000-0000-000038C40000}"/>
    <cellStyle name="Normal 8 16 2 2" xfId="51012" xr:uid="{00000000-0005-0000-0000-000039C40000}"/>
    <cellStyle name="Normal 8 16 3" xfId="51013" xr:uid="{00000000-0005-0000-0000-00003AC40000}"/>
    <cellStyle name="Normal 8 17" xfId="51014" xr:uid="{00000000-0005-0000-0000-00003BC40000}"/>
    <cellStyle name="Normal 8 17 2" xfId="51015" xr:uid="{00000000-0005-0000-0000-00003CC40000}"/>
    <cellStyle name="Normal 8 18" xfId="51016" xr:uid="{00000000-0005-0000-0000-00003DC40000}"/>
    <cellStyle name="Normal 8 18 2" xfId="51017" xr:uid="{00000000-0005-0000-0000-00003EC40000}"/>
    <cellStyle name="Normal 8 19" xfId="51018" xr:uid="{00000000-0005-0000-0000-00003FC40000}"/>
    <cellStyle name="Normal 8 2" xfId="1496" xr:uid="{00000000-0005-0000-0000-000040C40000}"/>
    <cellStyle name="Normal 8 2 10" xfId="51019" xr:uid="{00000000-0005-0000-0000-000041C40000}"/>
    <cellStyle name="Normal 8 2 10 2" xfId="51020" xr:uid="{00000000-0005-0000-0000-000042C40000}"/>
    <cellStyle name="Normal 8 2 10 2 2" xfId="51021" xr:uid="{00000000-0005-0000-0000-000043C40000}"/>
    <cellStyle name="Normal 8 2 10 2 2 2" xfId="51022" xr:uid="{00000000-0005-0000-0000-000044C40000}"/>
    <cellStyle name="Normal 8 2 10 2 2 2 2" xfId="51023" xr:uid="{00000000-0005-0000-0000-000045C40000}"/>
    <cellStyle name="Normal 8 2 10 2 2 3" xfId="51024" xr:uid="{00000000-0005-0000-0000-000046C40000}"/>
    <cellStyle name="Normal 8 2 10 2 2 3 2" xfId="51025" xr:uid="{00000000-0005-0000-0000-000047C40000}"/>
    <cellStyle name="Normal 8 2 10 2 2 3 2 2" xfId="51026" xr:uid="{00000000-0005-0000-0000-000048C40000}"/>
    <cellStyle name="Normal 8 2 10 2 2 3 3" xfId="51027" xr:uid="{00000000-0005-0000-0000-000049C40000}"/>
    <cellStyle name="Normal 8 2 10 2 2 4" xfId="51028" xr:uid="{00000000-0005-0000-0000-00004AC40000}"/>
    <cellStyle name="Normal 8 2 10 2 3" xfId="51029" xr:uid="{00000000-0005-0000-0000-00004BC40000}"/>
    <cellStyle name="Normal 8 2 10 2 3 2" xfId="51030" xr:uid="{00000000-0005-0000-0000-00004CC40000}"/>
    <cellStyle name="Normal 8 2 10 2 4" xfId="51031" xr:uid="{00000000-0005-0000-0000-00004DC40000}"/>
    <cellStyle name="Normal 8 2 10 2 4 2" xfId="51032" xr:uid="{00000000-0005-0000-0000-00004EC40000}"/>
    <cellStyle name="Normal 8 2 10 2 4 2 2" xfId="51033" xr:uid="{00000000-0005-0000-0000-00004FC40000}"/>
    <cellStyle name="Normal 8 2 10 2 4 3" xfId="51034" xr:uid="{00000000-0005-0000-0000-000050C40000}"/>
    <cellStyle name="Normal 8 2 10 2 5" xfId="51035" xr:uid="{00000000-0005-0000-0000-000051C40000}"/>
    <cellStyle name="Normal 8 2 10 3" xfId="51036" xr:uid="{00000000-0005-0000-0000-000052C40000}"/>
    <cellStyle name="Normal 8 2 10 3 2" xfId="51037" xr:uid="{00000000-0005-0000-0000-000053C40000}"/>
    <cellStyle name="Normal 8 2 10 3 2 2" xfId="51038" xr:uid="{00000000-0005-0000-0000-000054C40000}"/>
    <cellStyle name="Normal 8 2 10 3 3" xfId="51039" xr:uid="{00000000-0005-0000-0000-000055C40000}"/>
    <cellStyle name="Normal 8 2 10 3 3 2" xfId="51040" xr:uid="{00000000-0005-0000-0000-000056C40000}"/>
    <cellStyle name="Normal 8 2 10 3 3 2 2" xfId="51041" xr:uid="{00000000-0005-0000-0000-000057C40000}"/>
    <cellStyle name="Normal 8 2 10 3 3 3" xfId="51042" xr:uid="{00000000-0005-0000-0000-000058C40000}"/>
    <cellStyle name="Normal 8 2 10 3 4" xfId="51043" xr:uid="{00000000-0005-0000-0000-000059C40000}"/>
    <cellStyle name="Normal 8 2 10 4" xfId="51044" xr:uid="{00000000-0005-0000-0000-00005AC40000}"/>
    <cellStyle name="Normal 8 2 10 4 2" xfId="51045" xr:uid="{00000000-0005-0000-0000-00005BC40000}"/>
    <cellStyle name="Normal 8 2 10 5" xfId="51046" xr:uid="{00000000-0005-0000-0000-00005CC40000}"/>
    <cellStyle name="Normal 8 2 10 5 2" xfId="51047" xr:uid="{00000000-0005-0000-0000-00005DC40000}"/>
    <cellStyle name="Normal 8 2 10 5 2 2" xfId="51048" xr:uid="{00000000-0005-0000-0000-00005EC40000}"/>
    <cellStyle name="Normal 8 2 10 5 3" xfId="51049" xr:uid="{00000000-0005-0000-0000-00005FC40000}"/>
    <cellStyle name="Normal 8 2 10 6" xfId="51050" xr:uid="{00000000-0005-0000-0000-000060C40000}"/>
    <cellStyle name="Normal 8 2 11" xfId="51051" xr:uid="{00000000-0005-0000-0000-000061C40000}"/>
    <cellStyle name="Normal 8 2 11 2" xfId="51052" xr:uid="{00000000-0005-0000-0000-000062C40000}"/>
    <cellStyle name="Normal 8 2 11 2 2" xfId="51053" xr:uid="{00000000-0005-0000-0000-000063C40000}"/>
    <cellStyle name="Normal 8 2 11 2 2 2" xfId="51054" xr:uid="{00000000-0005-0000-0000-000064C40000}"/>
    <cellStyle name="Normal 8 2 11 2 3" xfId="51055" xr:uid="{00000000-0005-0000-0000-000065C40000}"/>
    <cellStyle name="Normal 8 2 11 2 3 2" xfId="51056" xr:uid="{00000000-0005-0000-0000-000066C40000}"/>
    <cellStyle name="Normal 8 2 11 2 3 2 2" xfId="51057" xr:uid="{00000000-0005-0000-0000-000067C40000}"/>
    <cellStyle name="Normal 8 2 11 2 3 3" xfId="51058" xr:uid="{00000000-0005-0000-0000-000068C40000}"/>
    <cellStyle name="Normal 8 2 11 2 4" xfId="51059" xr:uid="{00000000-0005-0000-0000-000069C40000}"/>
    <cellStyle name="Normal 8 2 11 3" xfId="51060" xr:uid="{00000000-0005-0000-0000-00006AC40000}"/>
    <cellStyle name="Normal 8 2 11 3 2" xfId="51061" xr:uid="{00000000-0005-0000-0000-00006BC40000}"/>
    <cellStyle name="Normal 8 2 11 4" xfId="51062" xr:uid="{00000000-0005-0000-0000-00006CC40000}"/>
    <cellStyle name="Normal 8 2 11 4 2" xfId="51063" xr:uid="{00000000-0005-0000-0000-00006DC40000}"/>
    <cellStyle name="Normal 8 2 11 4 2 2" xfId="51064" xr:uid="{00000000-0005-0000-0000-00006EC40000}"/>
    <cellStyle name="Normal 8 2 11 4 3" xfId="51065" xr:uid="{00000000-0005-0000-0000-00006FC40000}"/>
    <cellStyle name="Normal 8 2 11 5" xfId="51066" xr:uid="{00000000-0005-0000-0000-000070C40000}"/>
    <cellStyle name="Normal 8 2 12" xfId="51067" xr:uid="{00000000-0005-0000-0000-000071C40000}"/>
    <cellStyle name="Normal 8 2 12 2" xfId="51068" xr:uid="{00000000-0005-0000-0000-000072C40000}"/>
    <cellStyle name="Normal 8 2 12 2 2" xfId="51069" xr:uid="{00000000-0005-0000-0000-000073C40000}"/>
    <cellStyle name="Normal 8 2 12 3" xfId="51070" xr:uid="{00000000-0005-0000-0000-000074C40000}"/>
    <cellStyle name="Normal 8 2 12 3 2" xfId="51071" xr:uid="{00000000-0005-0000-0000-000075C40000}"/>
    <cellStyle name="Normal 8 2 12 3 2 2" xfId="51072" xr:uid="{00000000-0005-0000-0000-000076C40000}"/>
    <cellStyle name="Normal 8 2 12 3 3" xfId="51073" xr:uid="{00000000-0005-0000-0000-000077C40000}"/>
    <cellStyle name="Normal 8 2 12 4" xfId="51074" xr:uid="{00000000-0005-0000-0000-000078C40000}"/>
    <cellStyle name="Normal 8 2 13" xfId="51075" xr:uid="{00000000-0005-0000-0000-000079C40000}"/>
    <cellStyle name="Normal 8 2 13 2" xfId="51076" xr:uid="{00000000-0005-0000-0000-00007AC40000}"/>
    <cellStyle name="Normal 8 2 13 2 2" xfId="51077" xr:uid="{00000000-0005-0000-0000-00007BC40000}"/>
    <cellStyle name="Normal 8 2 13 3" xfId="51078" xr:uid="{00000000-0005-0000-0000-00007CC40000}"/>
    <cellStyle name="Normal 8 2 13 3 2" xfId="51079" xr:uid="{00000000-0005-0000-0000-00007DC40000}"/>
    <cellStyle name="Normal 8 2 13 3 2 2" xfId="51080" xr:uid="{00000000-0005-0000-0000-00007EC40000}"/>
    <cellStyle name="Normal 8 2 13 3 3" xfId="51081" xr:uid="{00000000-0005-0000-0000-00007FC40000}"/>
    <cellStyle name="Normal 8 2 13 4" xfId="51082" xr:uid="{00000000-0005-0000-0000-000080C40000}"/>
    <cellStyle name="Normal 8 2 14" xfId="51083" xr:uid="{00000000-0005-0000-0000-000081C40000}"/>
    <cellStyle name="Normal 8 2 14 2" xfId="51084" xr:uid="{00000000-0005-0000-0000-000082C40000}"/>
    <cellStyle name="Normal 8 2 14 2 2" xfId="51085" xr:uid="{00000000-0005-0000-0000-000083C40000}"/>
    <cellStyle name="Normal 8 2 14 3" xfId="51086" xr:uid="{00000000-0005-0000-0000-000084C40000}"/>
    <cellStyle name="Normal 8 2 14 3 2" xfId="51087" xr:uid="{00000000-0005-0000-0000-000085C40000}"/>
    <cellStyle name="Normal 8 2 14 3 2 2" xfId="51088" xr:uid="{00000000-0005-0000-0000-000086C40000}"/>
    <cellStyle name="Normal 8 2 14 3 3" xfId="51089" xr:uid="{00000000-0005-0000-0000-000087C40000}"/>
    <cellStyle name="Normal 8 2 14 4" xfId="51090" xr:uid="{00000000-0005-0000-0000-000088C40000}"/>
    <cellStyle name="Normal 8 2 15" xfId="51091" xr:uid="{00000000-0005-0000-0000-000089C40000}"/>
    <cellStyle name="Normal 8 2 15 2" xfId="51092" xr:uid="{00000000-0005-0000-0000-00008AC40000}"/>
    <cellStyle name="Normal 8 2 15 2 2" xfId="51093" xr:uid="{00000000-0005-0000-0000-00008BC40000}"/>
    <cellStyle name="Normal 8 2 15 3" xfId="51094" xr:uid="{00000000-0005-0000-0000-00008CC40000}"/>
    <cellStyle name="Normal 8 2 16" xfId="51095" xr:uid="{00000000-0005-0000-0000-00008DC40000}"/>
    <cellStyle name="Normal 8 2 16 2" xfId="51096" xr:uid="{00000000-0005-0000-0000-00008EC40000}"/>
    <cellStyle name="Normal 8 2 17" xfId="51097" xr:uid="{00000000-0005-0000-0000-00008FC40000}"/>
    <cellStyle name="Normal 8 2 17 2" xfId="51098" xr:uid="{00000000-0005-0000-0000-000090C40000}"/>
    <cellStyle name="Normal 8 2 18" xfId="51099" xr:uid="{00000000-0005-0000-0000-000091C40000}"/>
    <cellStyle name="Normal 8 2 19" xfId="51100" xr:uid="{00000000-0005-0000-0000-000092C40000}"/>
    <cellStyle name="Normal 8 2 2" xfId="1497" xr:uid="{00000000-0005-0000-0000-000093C40000}"/>
    <cellStyle name="Normal 8 2 2 10" xfId="51101" xr:uid="{00000000-0005-0000-0000-000094C40000}"/>
    <cellStyle name="Normal 8 2 2 10 2" xfId="51102" xr:uid="{00000000-0005-0000-0000-000095C40000}"/>
    <cellStyle name="Normal 8 2 2 10 2 2" xfId="51103" xr:uid="{00000000-0005-0000-0000-000096C40000}"/>
    <cellStyle name="Normal 8 2 2 10 3" xfId="51104" xr:uid="{00000000-0005-0000-0000-000097C40000}"/>
    <cellStyle name="Normal 8 2 2 10 3 2" xfId="51105" xr:uid="{00000000-0005-0000-0000-000098C40000}"/>
    <cellStyle name="Normal 8 2 2 10 3 2 2" xfId="51106" xr:uid="{00000000-0005-0000-0000-000099C40000}"/>
    <cellStyle name="Normal 8 2 2 10 3 3" xfId="51107" xr:uid="{00000000-0005-0000-0000-00009AC40000}"/>
    <cellStyle name="Normal 8 2 2 10 4" xfId="51108" xr:uid="{00000000-0005-0000-0000-00009BC40000}"/>
    <cellStyle name="Normal 8 2 2 11" xfId="51109" xr:uid="{00000000-0005-0000-0000-00009CC40000}"/>
    <cellStyle name="Normal 8 2 2 11 2" xfId="51110" xr:uid="{00000000-0005-0000-0000-00009DC40000}"/>
    <cellStyle name="Normal 8 2 2 11 2 2" xfId="51111" xr:uid="{00000000-0005-0000-0000-00009EC40000}"/>
    <cellStyle name="Normal 8 2 2 11 3" xfId="51112" xr:uid="{00000000-0005-0000-0000-00009FC40000}"/>
    <cellStyle name="Normal 8 2 2 11 3 2" xfId="51113" xr:uid="{00000000-0005-0000-0000-0000A0C40000}"/>
    <cellStyle name="Normal 8 2 2 11 3 2 2" xfId="51114" xr:uid="{00000000-0005-0000-0000-0000A1C40000}"/>
    <cellStyle name="Normal 8 2 2 11 3 3" xfId="51115" xr:uid="{00000000-0005-0000-0000-0000A2C40000}"/>
    <cellStyle name="Normal 8 2 2 11 4" xfId="51116" xr:uid="{00000000-0005-0000-0000-0000A3C40000}"/>
    <cellStyle name="Normal 8 2 2 12" xfId="51117" xr:uid="{00000000-0005-0000-0000-0000A4C40000}"/>
    <cellStyle name="Normal 8 2 2 12 2" xfId="51118" xr:uid="{00000000-0005-0000-0000-0000A5C40000}"/>
    <cellStyle name="Normal 8 2 2 12 2 2" xfId="51119" xr:uid="{00000000-0005-0000-0000-0000A6C40000}"/>
    <cellStyle name="Normal 8 2 2 12 3" xfId="51120" xr:uid="{00000000-0005-0000-0000-0000A7C40000}"/>
    <cellStyle name="Normal 8 2 2 12 3 2" xfId="51121" xr:uid="{00000000-0005-0000-0000-0000A8C40000}"/>
    <cellStyle name="Normal 8 2 2 12 3 2 2" xfId="51122" xr:uid="{00000000-0005-0000-0000-0000A9C40000}"/>
    <cellStyle name="Normal 8 2 2 12 3 3" xfId="51123" xr:uid="{00000000-0005-0000-0000-0000AAC40000}"/>
    <cellStyle name="Normal 8 2 2 12 4" xfId="51124" xr:uid="{00000000-0005-0000-0000-0000ABC40000}"/>
    <cellStyle name="Normal 8 2 2 13" xfId="51125" xr:uid="{00000000-0005-0000-0000-0000ACC40000}"/>
    <cellStyle name="Normal 8 2 2 13 2" xfId="51126" xr:uid="{00000000-0005-0000-0000-0000ADC40000}"/>
    <cellStyle name="Normal 8 2 2 13 2 2" xfId="51127" xr:uid="{00000000-0005-0000-0000-0000AEC40000}"/>
    <cellStyle name="Normal 8 2 2 13 3" xfId="51128" xr:uid="{00000000-0005-0000-0000-0000AFC40000}"/>
    <cellStyle name="Normal 8 2 2 14" xfId="51129" xr:uid="{00000000-0005-0000-0000-0000B0C40000}"/>
    <cellStyle name="Normal 8 2 2 14 2" xfId="51130" xr:uid="{00000000-0005-0000-0000-0000B1C40000}"/>
    <cellStyle name="Normal 8 2 2 15" xfId="51131" xr:uid="{00000000-0005-0000-0000-0000B2C40000}"/>
    <cellStyle name="Normal 8 2 2 15 2" xfId="51132" xr:uid="{00000000-0005-0000-0000-0000B3C40000}"/>
    <cellStyle name="Normal 8 2 2 16" xfId="51133" xr:uid="{00000000-0005-0000-0000-0000B4C40000}"/>
    <cellStyle name="Normal 8 2 2 17" xfId="51134" xr:uid="{00000000-0005-0000-0000-0000B5C40000}"/>
    <cellStyle name="Normal 8 2 2 2" xfId="1498" xr:uid="{00000000-0005-0000-0000-0000B6C40000}"/>
    <cellStyle name="Normal 8 2 2 2 10" xfId="51135" xr:uid="{00000000-0005-0000-0000-0000B7C40000}"/>
    <cellStyle name="Normal 8 2 2 2 11" xfId="51136" xr:uid="{00000000-0005-0000-0000-0000B8C40000}"/>
    <cellStyle name="Normal 8 2 2 2 2" xfId="1499" xr:uid="{00000000-0005-0000-0000-0000B9C40000}"/>
    <cellStyle name="Normal 8 2 2 2 2 10" xfId="51137" xr:uid="{00000000-0005-0000-0000-0000BAC40000}"/>
    <cellStyle name="Normal 8 2 2 2 2 2" xfId="1500" xr:uid="{00000000-0005-0000-0000-0000BBC40000}"/>
    <cellStyle name="Normal 8 2 2 2 2 2 2" xfId="51138" xr:uid="{00000000-0005-0000-0000-0000BCC40000}"/>
    <cellStyle name="Normal 8 2 2 2 2 2 2 2" xfId="51139" xr:uid="{00000000-0005-0000-0000-0000BDC40000}"/>
    <cellStyle name="Normal 8 2 2 2 2 2 2 2 2" xfId="51140" xr:uid="{00000000-0005-0000-0000-0000BEC40000}"/>
    <cellStyle name="Normal 8 2 2 2 2 2 2 2 2 2" xfId="51141" xr:uid="{00000000-0005-0000-0000-0000BFC40000}"/>
    <cellStyle name="Normal 8 2 2 2 2 2 2 2 3" xfId="51142" xr:uid="{00000000-0005-0000-0000-0000C0C40000}"/>
    <cellStyle name="Normal 8 2 2 2 2 2 2 2 3 2" xfId="51143" xr:uid="{00000000-0005-0000-0000-0000C1C40000}"/>
    <cellStyle name="Normal 8 2 2 2 2 2 2 2 3 2 2" xfId="51144" xr:uid="{00000000-0005-0000-0000-0000C2C40000}"/>
    <cellStyle name="Normal 8 2 2 2 2 2 2 2 3 3" xfId="51145" xr:uid="{00000000-0005-0000-0000-0000C3C40000}"/>
    <cellStyle name="Normal 8 2 2 2 2 2 2 2 4" xfId="51146" xr:uid="{00000000-0005-0000-0000-0000C4C40000}"/>
    <cellStyle name="Normal 8 2 2 2 2 2 2 3" xfId="51147" xr:uid="{00000000-0005-0000-0000-0000C5C40000}"/>
    <cellStyle name="Normal 8 2 2 2 2 2 2 3 2" xfId="51148" xr:uid="{00000000-0005-0000-0000-0000C6C40000}"/>
    <cellStyle name="Normal 8 2 2 2 2 2 2 4" xfId="51149" xr:uid="{00000000-0005-0000-0000-0000C7C40000}"/>
    <cellStyle name="Normal 8 2 2 2 2 2 2 4 2" xfId="51150" xr:uid="{00000000-0005-0000-0000-0000C8C40000}"/>
    <cellStyle name="Normal 8 2 2 2 2 2 2 4 2 2" xfId="51151" xr:uid="{00000000-0005-0000-0000-0000C9C40000}"/>
    <cellStyle name="Normal 8 2 2 2 2 2 2 4 3" xfId="51152" xr:uid="{00000000-0005-0000-0000-0000CAC40000}"/>
    <cellStyle name="Normal 8 2 2 2 2 2 2 5" xfId="51153" xr:uid="{00000000-0005-0000-0000-0000CBC40000}"/>
    <cellStyle name="Normal 8 2 2 2 2 2 2 6" xfId="51154" xr:uid="{00000000-0005-0000-0000-0000CCC40000}"/>
    <cellStyle name="Normal 8 2 2 2 2 2 3" xfId="51155" xr:uid="{00000000-0005-0000-0000-0000CDC40000}"/>
    <cellStyle name="Normal 8 2 2 2 2 2 3 2" xfId="51156" xr:uid="{00000000-0005-0000-0000-0000CEC40000}"/>
    <cellStyle name="Normal 8 2 2 2 2 2 3 2 2" xfId="51157" xr:uid="{00000000-0005-0000-0000-0000CFC40000}"/>
    <cellStyle name="Normal 8 2 2 2 2 2 3 3" xfId="51158" xr:uid="{00000000-0005-0000-0000-0000D0C40000}"/>
    <cellStyle name="Normal 8 2 2 2 2 2 3 3 2" xfId="51159" xr:uid="{00000000-0005-0000-0000-0000D1C40000}"/>
    <cellStyle name="Normal 8 2 2 2 2 2 3 3 2 2" xfId="51160" xr:uid="{00000000-0005-0000-0000-0000D2C40000}"/>
    <cellStyle name="Normal 8 2 2 2 2 2 3 3 3" xfId="51161" xr:uid="{00000000-0005-0000-0000-0000D3C40000}"/>
    <cellStyle name="Normal 8 2 2 2 2 2 3 4" xfId="51162" xr:uid="{00000000-0005-0000-0000-0000D4C40000}"/>
    <cellStyle name="Normal 8 2 2 2 2 2 4" xfId="51163" xr:uid="{00000000-0005-0000-0000-0000D5C40000}"/>
    <cellStyle name="Normal 8 2 2 2 2 2 4 2" xfId="51164" xr:uid="{00000000-0005-0000-0000-0000D6C40000}"/>
    <cellStyle name="Normal 8 2 2 2 2 2 4 2 2" xfId="51165" xr:uid="{00000000-0005-0000-0000-0000D7C40000}"/>
    <cellStyle name="Normal 8 2 2 2 2 2 4 3" xfId="51166" xr:uid="{00000000-0005-0000-0000-0000D8C40000}"/>
    <cellStyle name="Normal 8 2 2 2 2 2 4 3 2" xfId="51167" xr:uid="{00000000-0005-0000-0000-0000D9C40000}"/>
    <cellStyle name="Normal 8 2 2 2 2 2 4 3 2 2" xfId="51168" xr:uid="{00000000-0005-0000-0000-0000DAC40000}"/>
    <cellStyle name="Normal 8 2 2 2 2 2 4 3 3" xfId="51169" xr:uid="{00000000-0005-0000-0000-0000DBC40000}"/>
    <cellStyle name="Normal 8 2 2 2 2 2 4 4" xfId="51170" xr:uid="{00000000-0005-0000-0000-0000DCC40000}"/>
    <cellStyle name="Normal 8 2 2 2 2 2 5" xfId="51171" xr:uid="{00000000-0005-0000-0000-0000DDC40000}"/>
    <cellStyle name="Normal 8 2 2 2 2 2 5 2" xfId="51172" xr:uid="{00000000-0005-0000-0000-0000DEC40000}"/>
    <cellStyle name="Normal 8 2 2 2 2 2 6" xfId="51173" xr:uid="{00000000-0005-0000-0000-0000DFC40000}"/>
    <cellStyle name="Normal 8 2 2 2 2 2 6 2" xfId="51174" xr:uid="{00000000-0005-0000-0000-0000E0C40000}"/>
    <cellStyle name="Normal 8 2 2 2 2 2 6 2 2" xfId="51175" xr:uid="{00000000-0005-0000-0000-0000E1C40000}"/>
    <cellStyle name="Normal 8 2 2 2 2 2 6 3" xfId="51176" xr:uid="{00000000-0005-0000-0000-0000E2C40000}"/>
    <cellStyle name="Normal 8 2 2 2 2 2 7" xfId="51177" xr:uid="{00000000-0005-0000-0000-0000E3C40000}"/>
    <cellStyle name="Normal 8 2 2 2 2 2 7 2" xfId="51178" xr:uid="{00000000-0005-0000-0000-0000E4C40000}"/>
    <cellStyle name="Normal 8 2 2 2 2 2 8" xfId="51179" xr:uid="{00000000-0005-0000-0000-0000E5C40000}"/>
    <cellStyle name="Normal 8 2 2 2 2 2 9" xfId="51180" xr:uid="{00000000-0005-0000-0000-0000E6C40000}"/>
    <cellStyle name="Normal 8 2 2 2 2 3" xfId="51181" xr:uid="{00000000-0005-0000-0000-0000E7C40000}"/>
    <cellStyle name="Normal 8 2 2 2 2 3 2" xfId="51182" xr:uid="{00000000-0005-0000-0000-0000E8C40000}"/>
    <cellStyle name="Normal 8 2 2 2 2 3 2 2" xfId="51183" xr:uid="{00000000-0005-0000-0000-0000E9C40000}"/>
    <cellStyle name="Normal 8 2 2 2 2 3 2 2 2" xfId="51184" xr:uid="{00000000-0005-0000-0000-0000EAC40000}"/>
    <cellStyle name="Normal 8 2 2 2 2 3 2 3" xfId="51185" xr:uid="{00000000-0005-0000-0000-0000EBC40000}"/>
    <cellStyle name="Normal 8 2 2 2 2 3 2 3 2" xfId="51186" xr:uid="{00000000-0005-0000-0000-0000ECC40000}"/>
    <cellStyle name="Normal 8 2 2 2 2 3 2 3 2 2" xfId="51187" xr:uid="{00000000-0005-0000-0000-0000EDC40000}"/>
    <cellStyle name="Normal 8 2 2 2 2 3 2 3 3" xfId="51188" xr:uid="{00000000-0005-0000-0000-0000EEC40000}"/>
    <cellStyle name="Normal 8 2 2 2 2 3 2 4" xfId="51189" xr:uid="{00000000-0005-0000-0000-0000EFC40000}"/>
    <cellStyle name="Normal 8 2 2 2 2 3 2 5" xfId="51190" xr:uid="{00000000-0005-0000-0000-0000F0C40000}"/>
    <cellStyle name="Normal 8 2 2 2 2 3 3" xfId="51191" xr:uid="{00000000-0005-0000-0000-0000F1C40000}"/>
    <cellStyle name="Normal 8 2 2 2 2 3 3 2" xfId="51192" xr:uid="{00000000-0005-0000-0000-0000F2C40000}"/>
    <cellStyle name="Normal 8 2 2 2 2 3 4" xfId="51193" xr:uid="{00000000-0005-0000-0000-0000F3C40000}"/>
    <cellStyle name="Normal 8 2 2 2 2 3 4 2" xfId="51194" xr:uid="{00000000-0005-0000-0000-0000F4C40000}"/>
    <cellStyle name="Normal 8 2 2 2 2 3 4 2 2" xfId="51195" xr:uid="{00000000-0005-0000-0000-0000F5C40000}"/>
    <cellStyle name="Normal 8 2 2 2 2 3 4 3" xfId="51196" xr:uid="{00000000-0005-0000-0000-0000F6C40000}"/>
    <cellStyle name="Normal 8 2 2 2 2 3 5" xfId="51197" xr:uid="{00000000-0005-0000-0000-0000F7C40000}"/>
    <cellStyle name="Normal 8 2 2 2 2 3 6" xfId="51198" xr:uid="{00000000-0005-0000-0000-0000F8C40000}"/>
    <cellStyle name="Normal 8 2 2 2 2 4" xfId="51199" xr:uid="{00000000-0005-0000-0000-0000F9C40000}"/>
    <cellStyle name="Normal 8 2 2 2 2 4 2" xfId="51200" xr:uid="{00000000-0005-0000-0000-0000FAC40000}"/>
    <cellStyle name="Normal 8 2 2 2 2 4 2 2" xfId="51201" xr:uid="{00000000-0005-0000-0000-0000FBC40000}"/>
    <cellStyle name="Normal 8 2 2 2 2 4 3" xfId="51202" xr:uid="{00000000-0005-0000-0000-0000FCC40000}"/>
    <cellStyle name="Normal 8 2 2 2 2 4 3 2" xfId="51203" xr:uid="{00000000-0005-0000-0000-0000FDC40000}"/>
    <cellStyle name="Normal 8 2 2 2 2 4 3 2 2" xfId="51204" xr:uid="{00000000-0005-0000-0000-0000FEC40000}"/>
    <cellStyle name="Normal 8 2 2 2 2 4 3 3" xfId="51205" xr:uid="{00000000-0005-0000-0000-0000FFC40000}"/>
    <cellStyle name="Normal 8 2 2 2 2 4 4" xfId="51206" xr:uid="{00000000-0005-0000-0000-000000C50000}"/>
    <cellStyle name="Normal 8 2 2 2 2 4 5" xfId="51207" xr:uid="{00000000-0005-0000-0000-000001C50000}"/>
    <cellStyle name="Normal 8 2 2 2 2 5" xfId="51208" xr:uid="{00000000-0005-0000-0000-000002C50000}"/>
    <cellStyle name="Normal 8 2 2 2 2 5 2" xfId="51209" xr:uid="{00000000-0005-0000-0000-000003C50000}"/>
    <cellStyle name="Normal 8 2 2 2 2 5 2 2" xfId="51210" xr:uid="{00000000-0005-0000-0000-000004C50000}"/>
    <cellStyle name="Normal 8 2 2 2 2 5 3" xfId="51211" xr:uid="{00000000-0005-0000-0000-000005C50000}"/>
    <cellStyle name="Normal 8 2 2 2 2 5 3 2" xfId="51212" xr:uid="{00000000-0005-0000-0000-000006C50000}"/>
    <cellStyle name="Normal 8 2 2 2 2 5 3 2 2" xfId="51213" xr:uid="{00000000-0005-0000-0000-000007C50000}"/>
    <cellStyle name="Normal 8 2 2 2 2 5 3 3" xfId="51214" xr:uid="{00000000-0005-0000-0000-000008C50000}"/>
    <cellStyle name="Normal 8 2 2 2 2 5 4" xfId="51215" xr:uid="{00000000-0005-0000-0000-000009C50000}"/>
    <cellStyle name="Normal 8 2 2 2 2 6" xfId="51216" xr:uid="{00000000-0005-0000-0000-00000AC50000}"/>
    <cellStyle name="Normal 8 2 2 2 2 6 2" xfId="51217" xr:uid="{00000000-0005-0000-0000-00000BC50000}"/>
    <cellStyle name="Normal 8 2 2 2 2 7" xfId="51218" xr:uid="{00000000-0005-0000-0000-00000CC50000}"/>
    <cellStyle name="Normal 8 2 2 2 2 7 2" xfId="51219" xr:uid="{00000000-0005-0000-0000-00000DC50000}"/>
    <cellStyle name="Normal 8 2 2 2 2 7 2 2" xfId="51220" xr:uid="{00000000-0005-0000-0000-00000EC50000}"/>
    <cellStyle name="Normal 8 2 2 2 2 7 3" xfId="51221" xr:uid="{00000000-0005-0000-0000-00000FC50000}"/>
    <cellStyle name="Normal 8 2 2 2 2 8" xfId="51222" xr:uid="{00000000-0005-0000-0000-000010C50000}"/>
    <cellStyle name="Normal 8 2 2 2 2 8 2" xfId="51223" xr:uid="{00000000-0005-0000-0000-000011C50000}"/>
    <cellStyle name="Normal 8 2 2 2 2 9" xfId="51224" xr:uid="{00000000-0005-0000-0000-000012C50000}"/>
    <cellStyle name="Normal 8 2 2 2 2_T-straight with PEDs adjustor" xfId="51225" xr:uid="{00000000-0005-0000-0000-000013C50000}"/>
    <cellStyle name="Normal 8 2 2 2 3" xfId="1501" xr:uid="{00000000-0005-0000-0000-000014C50000}"/>
    <cellStyle name="Normal 8 2 2 2 3 2" xfId="51226" xr:uid="{00000000-0005-0000-0000-000015C50000}"/>
    <cellStyle name="Normal 8 2 2 2 3 2 2" xfId="51227" xr:uid="{00000000-0005-0000-0000-000016C50000}"/>
    <cellStyle name="Normal 8 2 2 2 3 2 2 2" xfId="51228" xr:uid="{00000000-0005-0000-0000-000017C50000}"/>
    <cellStyle name="Normal 8 2 2 2 3 2 2 2 2" xfId="51229" xr:uid="{00000000-0005-0000-0000-000018C50000}"/>
    <cellStyle name="Normal 8 2 2 2 3 2 2 3" xfId="51230" xr:uid="{00000000-0005-0000-0000-000019C50000}"/>
    <cellStyle name="Normal 8 2 2 2 3 2 2 3 2" xfId="51231" xr:uid="{00000000-0005-0000-0000-00001AC50000}"/>
    <cellStyle name="Normal 8 2 2 2 3 2 2 3 2 2" xfId="51232" xr:uid="{00000000-0005-0000-0000-00001BC50000}"/>
    <cellStyle name="Normal 8 2 2 2 3 2 2 3 3" xfId="51233" xr:uid="{00000000-0005-0000-0000-00001CC50000}"/>
    <cellStyle name="Normal 8 2 2 2 3 2 2 4" xfId="51234" xr:uid="{00000000-0005-0000-0000-00001DC50000}"/>
    <cellStyle name="Normal 8 2 2 2 3 2 3" xfId="51235" xr:uid="{00000000-0005-0000-0000-00001EC50000}"/>
    <cellStyle name="Normal 8 2 2 2 3 2 3 2" xfId="51236" xr:uid="{00000000-0005-0000-0000-00001FC50000}"/>
    <cellStyle name="Normal 8 2 2 2 3 2 4" xfId="51237" xr:uid="{00000000-0005-0000-0000-000020C50000}"/>
    <cellStyle name="Normal 8 2 2 2 3 2 4 2" xfId="51238" xr:uid="{00000000-0005-0000-0000-000021C50000}"/>
    <cellStyle name="Normal 8 2 2 2 3 2 4 2 2" xfId="51239" xr:uid="{00000000-0005-0000-0000-000022C50000}"/>
    <cellStyle name="Normal 8 2 2 2 3 2 4 3" xfId="51240" xr:uid="{00000000-0005-0000-0000-000023C50000}"/>
    <cellStyle name="Normal 8 2 2 2 3 2 5" xfId="51241" xr:uid="{00000000-0005-0000-0000-000024C50000}"/>
    <cellStyle name="Normal 8 2 2 2 3 2 6" xfId="51242" xr:uid="{00000000-0005-0000-0000-000025C50000}"/>
    <cellStyle name="Normal 8 2 2 2 3 3" xfId="51243" xr:uid="{00000000-0005-0000-0000-000026C50000}"/>
    <cellStyle name="Normal 8 2 2 2 3 3 2" xfId="51244" xr:uid="{00000000-0005-0000-0000-000027C50000}"/>
    <cellStyle name="Normal 8 2 2 2 3 3 2 2" xfId="51245" xr:uid="{00000000-0005-0000-0000-000028C50000}"/>
    <cellStyle name="Normal 8 2 2 2 3 3 3" xfId="51246" xr:uid="{00000000-0005-0000-0000-000029C50000}"/>
    <cellStyle name="Normal 8 2 2 2 3 3 3 2" xfId="51247" xr:uid="{00000000-0005-0000-0000-00002AC50000}"/>
    <cellStyle name="Normal 8 2 2 2 3 3 3 2 2" xfId="51248" xr:uid="{00000000-0005-0000-0000-00002BC50000}"/>
    <cellStyle name="Normal 8 2 2 2 3 3 3 3" xfId="51249" xr:uid="{00000000-0005-0000-0000-00002CC50000}"/>
    <cellStyle name="Normal 8 2 2 2 3 3 4" xfId="51250" xr:uid="{00000000-0005-0000-0000-00002DC50000}"/>
    <cellStyle name="Normal 8 2 2 2 3 4" xfId="51251" xr:uid="{00000000-0005-0000-0000-00002EC50000}"/>
    <cellStyle name="Normal 8 2 2 2 3 4 2" xfId="51252" xr:uid="{00000000-0005-0000-0000-00002FC50000}"/>
    <cellStyle name="Normal 8 2 2 2 3 4 2 2" xfId="51253" xr:uid="{00000000-0005-0000-0000-000030C50000}"/>
    <cellStyle name="Normal 8 2 2 2 3 4 3" xfId="51254" xr:uid="{00000000-0005-0000-0000-000031C50000}"/>
    <cellStyle name="Normal 8 2 2 2 3 4 3 2" xfId="51255" xr:uid="{00000000-0005-0000-0000-000032C50000}"/>
    <cellStyle name="Normal 8 2 2 2 3 4 3 2 2" xfId="51256" xr:uid="{00000000-0005-0000-0000-000033C50000}"/>
    <cellStyle name="Normal 8 2 2 2 3 4 3 3" xfId="51257" xr:uid="{00000000-0005-0000-0000-000034C50000}"/>
    <cellStyle name="Normal 8 2 2 2 3 4 4" xfId="51258" xr:uid="{00000000-0005-0000-0000-000035C50000}"/>
    <cellStyle name="Normal 8 2 2 2 3 5" xfId="51259" xr:uid="{00000000-0005-0000-0000-000036C50000}"/>
    <cellStyle name="Normal 8 2 2 2 3 5 2" xfId="51260" xr:uid="{00000000-0005-0000-0000-000037C50000}"/>
    <cellStyle name="Normal 8 2 2 2 3 6" xfId="51261" xr:uid="{00000000-0005-0000-0000-000038C50000}"/>
    <cellStyle name="Normal 8 2 2 2 3 6 2" xfId="51262" xr:uid="{00000000-0005-0000-0000-000039C50000}"/>
    <cellStyle name="Normal 8 2 2 2 3 6 2 2" xfId="51263" xr:uid="{00000000-0005-0000-0000-00003AC50000}"/>
    <cellStyle name="Normal 8 2 2 2 3 6 3" xfId="51264" xr:uid="{00000000-0005-0000-0000-00003BC50000}"/>
    <cellStyle name="Normal 8 2 2 2 3 7" xfId="51265" xr:uid="{00000000-0005-0000-0000-00003CC50000}"/>
    <cellStyle name="Normal 8 2 2 2 3 7 2" xfId="51266" xr:uid="{00000000-0005-0000-0000-00003DC50000}"/>
    <cellStyle name="Normal 8 2 2 2 3 8" xfId="51267" xr:uid="{00000000-0005-0000-0000-00003EC50000}"/>
    <cellStyle name="Normal 8 2 2 2 3 9" xfId="51268" xr:uid="{00000000-0005-0000-0000-00003FC50000}"/>
    <cellStyle name="Normal 8 2 2 2 4" xfId="51269" xr:uid="{00000000-0005-0000-0000-000040C50000}"/>
    <cellStyle name="Normal 8 2 2 2 4 2" xfId="51270" xr:uid="{00000000-0005-0000-0000-000041C50000}"/>
    <cellStyle name="Normal 8 2 2 2 4 2 2" xfId="51271" xr:uid="{00000000-0005-0000-0000-000042C50000}"/>
    <cellStyle name="Normal 8 2 2 2 4 2 2 2" xfId="51272" xr:uid="{00000000-0005-0000-0000-000043C50000}"/>
    <cellStyle name="Normal 8 2 2 2 4 2 3" xfId="51273" xr:uid="{00000000-0005-0000-0000-000044C50000}"/>
    <cellStyle name="Normal 8 2 2 2 4 2 3 2" xfId="51274" xr:uid="{00000000-0005-0000-0000-000045C50000}"/>
    <cellStyle name="Normal 8 2 2 2 4 2 3 2 2" xfId="51275" xr:uid="{00000000-0005-0000-0000-000046C50000}"/>
    <cellStyle name="Normal 8 2 2 2 4 2 3 3" xfId="51276" xr:uid="{00000000-0005-0000-0000-000047C50000}"/>
    <cellStyle name="Normal 8 2 2 2 4 2 4" xfId="51277" xr:uid="{00000000-0005-0000-0000-000048C50000}"/>
    <cellStyle name="Normal 8 2 2 2 4 2 5" xfId="51278" xr:uid="{00000000-0005-0000-0000-000049C50000}"/>
    <cellStyle name="Normal 8 2 2 2 4 3" xfId="51279" xr:uid="{00000000-0005-0000-0000-00004AC50000}"/>
    <cellStyle name="Normal 8 2 2 2 4 3 2" xfId="51280" xr:uid="{00000000-0005-0000-0000-00004BC50000}"/>
    <cellStyle name="Normal 8 2 2 2 4 4" xfId="51281" xr:uid="{00000000-0005-0000-0000-00004CC50000}"/>
    <cellStyle name="Normal 8 2 2 2 4 4 2" xfId="51282" xr:uid="{00000000-0005-0000-0000-00004DC50000}"/>
    <cellStyle name="Normal 8 2 2 2 4 4 2 2" xfId="51283" xr:uid="{00000000-0005-0000-0000-00004EC50000}"/>
    <cellStyle name="Normal 8 2 2 2 4 4 3" xfId="51284" xr:uid="{00000000-0005-0000-0000-00004FC50000}"/>
    <cellStyle name="Normal 8 2 2 2 4 5" xfId="51285" xr:uid="{00000000-0005-0000-0000-000050C50000}"/>
    <cellStyle name="Normal 8 2 2 2 4 6" xfId="51286" xr:uid="{00000000-0005-0000-0000-000051C50000}"/>
    <cellStyle name="Normal 8 2 2 2 5" xfId="51287" xr:uid="{00000000-0005-0000-0000-000052C50000}"/>
    <cellStyle name="Normal 8 2 2 2 5 2" xfId="51288" xr:uid="{00000000-0005-0000-0000-000053C50000}"/>
    <cellStyle name="Normal 8 2 2 2 5 2 2" xfId="51289" xr:uid="{00000000-0005-0000-0000-000054C50000}"/>
    <cellStyle name="Normal 8 2 2 2 5 3" xfId="51290" xr:uid="{00000000-0005-0000-0000-000055C50000}"/>
    <cellStyle name="Normal 8 2 2 2 5 3 2" xfId="51291" xr:uid="{00000000-0005-0000-0000-000056C50000}"/>
    <cellStyle name="Normal 8 2 2 2 5 3 2 2" xfId="51292" xr:uid="{00000000-0005-0000-0000-000057C50000}"/>
    <cellStyle name="Normal 8 2 2 2 5 3 3" xfId="51293" xr:uid="{00000000-0005-0000-0000-000058C50000}"/>
    <cellStyle name="Normal 8 2 2 2 5 4" xfId="51294" xr:uid="{00000000-0005-0000-0000-000059C50000}"/>
    <cellStyle name="Normal 8 2 2 2 5 5" xfId="51295" xr:uid="{00000000-0005-0000-0000-00005AC50000}"/>
    <cellStyle name="Normal 8 2 2 2 6" xfId="51296" xr:uid="{00000000-0005-0000-0000-00005BC50000}"/>
    <cellStyle name="Normal 8 2 2 2 6 2" xfId="51297" xr:uid="{00000000-0005-0000-0000-00005CC50000}"/>
    <cellStyle name="Normal 8 2 2 2 6 2 2" xfId="51298" xr:uid="{00000000-0005-0000-0000-00005DC50000}"/>
    <cellStyle name="Normal 8 2 2 2 6 3" xfId="51299" xr:uid="{00000000-0005-0000-0000-00005EC50000}"/>
    <cellStyle name="Normal 8 2 2 2 6 3 2" xfId="51300" xr:uid="{00000000-0005-0000-0000-00005FC50000}"/>
    <cellStyle name="Normal 8 2 2 2 6 3 2 2" xfId="51301" xr:uid="{00000000-0005-0000-0000-000060C50000}"/>
    <cellStyle name="Normal 8 2 2 2 6 3 3" xfId="51302" xr:uid="{00000000-0005-0000-0000-000061C50000}"/>
    <cellStyle name="Normal 8 2 2 2 6 4" xfId="51303" xr:uid="{00000000-0005-0000-0000-000062C50000}"/>
    <cellStyle name="Normal 8 2 2 2 7" xfId="51304" xr:uid="{00000000-0005-0000-0000-000063C50000}"/>
    <cellStyle name="Normal 8 2 2 2 7 2" xfId="51305" xr:uid="{00000000-0005-0000-0000-000064C50000}"/>
    <cellStyle name="Normal 8 2 2 2 8" xfId="51306" xr:uid="{00000000-0005-0000-0000-000065C50000}"/>
    <cellStyle name="Normal 8 2 2 2 8 2" xfId="51307" xr:uid="{00000000-0005-0000-0000-000066C50000}"/>
    <cellStyle name="Normal 8 2 2 2 8 2 2" xfId="51308" xr:uid="{00000000-0005-0000-0000-000067C50000}"/>
    <cellStyle name="Normal 8 2 2 2 8 3" xfId="51309" xr:uid="{00000000-0005-0000-0000-000068C50000}"/>
    <cellStyle name="Normal 8 2 2 2 9" xfId="51310" xr:uid="{00000000-0005-0000-0000-000069C50000}"/>
    <cellStyle name="Normal 8 2 2 2 9 2" xfId="51311" xr:uid="{00000000-0005-0000-0000-00006AC50000}"/>
    <cellStyle name="Normal 8 2 2 2_T-straight with PEDs adjustor" xfId="51312" xr:uid="{00000000-0005-0000-0000-00006BC50000}"/>
    <cellStyle name="Normal 8 2 2 3" xfId="1502" xr:uid="{00000000-0005-0000-0000-00006CC50000}"/>
    <cellStyle name="Normal 8 2 2 3 10" xfId="51313" xr:uid="{00000000-0005-0000-0000-00006DC50000}"/>
    <cellStyle name="Normal 8 2 2 3 11" xfId="51314" xr:uid="{00000000-0005-0000-0000-00006EC50000}"/>
    <cellStyle name="Normal 8 2 2 3 2" xfId="1503" xr:uid="{00000000-0005-0000-0000-00006FC50000}"/>
    <cellStyle name="Normal 8 2 2 3 2 10" xfId="51315" xr:uid="{00000000-0005-0000-0000-000070C50000}"/>
    <cellStyle name="Normal 8 2 2 3 2 2" xfId="51316" xr:uid="{00000000-0005-0000-0000-000071C50000}"/>
    <cellStyle name="Normal 8 2 2 3 2 2 2" xfId="51317" xr:uid="{00000000-0005-0000-0000-000072C50000}"/>
    <cellStyle name="Normal 8 2 2 3 2 2 2 2" xfId="51318" xr:uid="{00000000-0005-0000-0000-000073C50000}"/>
    <cellStyle name="Normal 8 2 2 3 2 2 2 2 2" xfId="51319" xr:uid="{00000000-0005-0000-0000-000074C50000}"/>
    <cellStyle name="Normal 8 2 2 3 2 2 2 2 2 2" xfId="51320" xr:uid="{00000000-0005-0000-0000-000075C50000}"/>
    <cellStyle name="Normal 8 2 2 3 2 2 2 2 3" xfId="51321" xr:uid="{00000000-0005-0000-0000-000076C50000}"/>
    <cellStyle name="Normal 8 2 2 3 2 2 2 2 3 2" xfId="51322" xr:uid="{00000000-0005-0000-0000-000077C50000}"/>
    <cellStyle name="Normal 8 2 2 3 2 2 2 2 3 2 2" xfId="51323" xr:uid="{00000000-0005-0000-0000-000078C50000}"/>
    <cellStyle name="Normal 8 2 2 3 2 2 2 2 3 3" xfId="51324" xr:uid="{00000000-0005-0000-0000-000079C50000}"/>
    <cellStyle name="Normal 8 2 2 3 2 2 2 2 4" xfId="51325" xr:uid="{00000000-0005-0000-0000-00007AC50000}"/>
    <cellStyle name="Normal 8 2 2 3 2 2 2 3" xfId="51326" xr:uid="{00000000-0005-0000-0000-00007BC50000}"/>
    <cellStyle name="Normal 8 2 2 3 2 2 2 3 2" xfId="51327" xr:uid="{00000000-0005-0000-0000-00007CC50000}"/>
    <cellStyle name="Normal 8 2 2 3 2 2 2 4" xfId="51328" xr:uid="{00000000-0005-0000-0000-00007DC50000}"/>
    <cellStyle name="Normal 8 2 2 3 2 2 2 4 2" xfId="51329" xr:uid="{00000000-0005-0000-0000-00007EC50000}"/>
    <cellStyle name="Normal 8 2 2 3 2 2 2 4 2 2" xfId="51330" xr:uid="{00000000-0005-0000-0000-00007FC50000}"/>
    <cellStyle name="Normal 8 2 2 3 2 2 2 4 3" xfId="51331" xr:uid="{00000000-0005-0000-0000-000080C50000}"/>
    <cellStyle name="Normal 8 2 2 3 2 2 2 5" xfId="51332" xr:uid="{00000000-0005-0000-0000-000081C50000}"/>
    <cellStyle name="Normal 8 2 2 3 2 2 3" xfId="51333" xr:uid="{00000000-0005-0000-0000-000082C50000}"/>
    <cellStyle name="Normal 8 2 2 3 2 2 3 2" xfId="51334" xr:uid="{00000000-0005-0000-0000-000083C50000}"/>
    <cellStyle name="Normal 8 2 2 3 2 2 3 2 2" xfId="51335" xr:uid="{00000000-0005-0000-0000-000084C50000}"/>
    <cellStyle name="Normal 8 2 2 3 2 2 3 3" xfId="51336" xr:uid="{00000000-0005-0000-0000-000085C50000}"/>
    <cellStyle name="Normal 8 2 2 3 2 2 3 3 2" xfId="51337" xr:uid="{00000000-0005-0000-0000-000086C50000}"/>
    <cellStyle name="Normal 8 2 2 3 2 2 3 3 2 2" xfId="51338" xr:uid="{00000000-0005-0000-0000-000087C50000}"/>
    <cellStyle name="Normal 8 2 2 3 2 2 3 3 3" xfId="51339" xr:uid="{00000000-0005-0000-0000-000088C50000}"/>
    <cellStyle name="Normal 8 2 2 3 2 2 3 4" xfId="51340" xr:uid="{00000000-0005-0000-0000-000089C50000}"/>
    <cellStyle name="Normal 8 2 2 3 2 2 4" xfId="51341" xr:uid="{00000000-0005-0000-0000-00008AC50000}"/>
    <cellStyle name="Normal 8 2 2 3 2 2 4 2" xfId="51342" xr:uid="{00000000-0005-0000-0000-00008BC50000}"/>
    <cellStyle name="Normal 8 2 2 3 2 2 4 2 2" xfId="51343" xr:uid="{00000000-0005-0000-0000-00008CC50000}"/>
    <cellStyle name="Normal 8 2 2 3 2 2 4 3" xfId="51344" xr:uid="{00000000-0005-0000-0000-00008DC50000}"/>
    <cellStyle name="Normal 8 2 2 3 2 2 4 3 2" xfId="51345" xr:uid="{00000000-0005-0000-0000-00008EC50000}"/>
    <cellStyle name="Normal 8 2 2 3 2 2 4 3 2 2" xfId="51346" xr:uid="{00000000-0005-0000-0000-00008FC50000}"/>
    <cellStyle name="Normal 8 2 2 3 2 2 4 3 3" xfId="51347" xr:uid="{00000000-0005-0000-0000-000090C50000}"/>
    <cellStyle name="Normal 8 2 2 3 2 2 4 4" xfId="51348" xr:uid="{00000000-0005-0000-0000-000091C50000}"/>
    <cellStyle name="Normal 8 2 2 3 2 2 5" xfId="51349" xr:uid="{00000000-0005-0000-0000-000092C50000}"/>
    <cellStyle name="Normal 8 2 2 3 2 2 5 2" xfId="51350" xr:uid="{00000000-0005-0000-0000-000093C50000}"/>
    <cellStyle name="Normal 8 2 2 3 2 2 6" xfId="51351" xr:uid="{00000000-0005-0000-0000-000094C50000}"/>
    <cellStyle name="Normal 8 2 2 3 2 2 6 2" xfId="51352" xr:uid="{00000000-0005-0000-0000-000095C50000}"/>
    <cellStyle name="Normal 8 2 2 3 2 2 6 2 2" xfId="51353" xr:uid="{00000000-0005-0000-0000-000096C50000}"/>
    <cellStyle name="Normal 8 2 2 3 2 2 6 3" xfId="51354" xr:uid="{00000000-0005-0000-0000-000097C50000}"/>
    <cellStyle name="Normal 8 2 2 3 2 2 7" xfId="51355" xr:uid="{00000000-0005-0000-0000-000098C50000}"/>
    <cellStyle name="Normal 8 2 2 3 2 2 7 2" xfId="51356" xr:uid="{00000000-0005-0000-0000-000099C50000}"/>
    <cellStyle name="Normal 8 2 2 3 2 2 8" xfId="51357" xr:uid="{00000000-0005-0000-0000-00009AC50000}"/>
    <cellStyle name="Normal 8 2 2 3 2 2 9" xfId="51358" xr:uid="{00000000-0005-0000-0000-00009BC50000}"/>
    <cellStyle name="Normal 8 2 2 3 2 3" xfId="51359" xr:uid="{00000000-0005-0000-0000-00009CC50000}"/>
    <cellStyle name="Normal 8 2 2 3 2 3 2" xfId="51360" xr:uid="{00000000-0005-0000-0000-00009DC50000}"/>
    <cellStyle name="Normal 8 2 2 3 2 3 2 2" xfId="51361" xr:uid="{00000000-0005-0000-0000-00009EC50000}"/>
    <cellStyle name="Normal 8 2 2 3 2 3 2 2 2" xfId="51362" xr:uid="{00000000-0005-0000-0000-00009FC50000}"/>
    <cellStyle name="Normal 8 2 2 3 2 3 2 3" xfId="51363" xr:uid="{00000000-0005-0000-0000-0000A0C50000}"/>
    <cellStyle name="Normal 8 2 2 3 2 3 2 3 2" xfId="51364" xr:uid="{00000000-0005-0000-0000-0000A1C50000}"/>
    <cellStyle name="Normal 8 2 2 3 2 3 2 3 2 2" xfId="51365" xr:uid="{00000000-0005-0000-0000-0000A2C50000}"/>
    <cellStyle name="Normal 8 2 2 3 2 3 2 3 3" xfId="51366" xr:uid="{00000000-0005-0000-0000-0000A3C50000}"/>
    <cellStyle name="Normal 8 2 2 3 2 3 2 4" xfId="51367" xr:uid="{00000000-0005-0000-0000-0000A4C50000}"/>
    <cellStyle name="Normal 8 2 2 3 2 3 3" xfId="51368" xr:uid="{00000000-0005-0000-0000-0000A5C50000}"/>
    <cellStyle name="Normal 8 2 2 3 2 3 3 2" xfId="51369" xr:uid="{00000000-0005-0000-0000-0000A6C50000}"/>
    <cellStyle name="Normal 8 2 2 3 2 3 4" xfId="51370" xr:uid="{00000000-0005-0000-0000-0000A7C50000}"/>
    <cellStyle name="Normal 8 2 2 3 2 3 4 2" xfId="51371" xr:uid="{00000000-0005-0000-0000-0000A8C50000}"/>
    <cellStyle name="Normal 8 2 2 3 2 3 4 2 2" xfId="51372" xr:uid="{00000000-0005-0000-0000-0000A9C50000}"/>
    <cellStyle name="Normal 8 2 2 3 2 3 4 3" xfId="51373" xr:uid="{00000000-0005-0000-0000-0000AAC50000}"/>
    <cellStyle name="Normal 8 2 2 3 2 3 5" xfId="51374" xr:uid="{00000000-0005-0000-0000-0000ABC50000}"/>
    <cellStyle name="Normal 8 2 2 3 2 4" xfId="51375" xr:uid="{00000000-0005-0000-0000-0000ACC50000}"/>
    <cellStyle name="Normal 8 2 2 3 2 4 2" xfId="51376" xr:uid="{00000000-0005-0000-0000-0000ADC50000}"/>
    <cellStyle name="Normal 8 2 2 3 2 4 2 2" xfId="51377" xr:uid="{00000000-0005-0000-0000-0000AEC50000}"/>
    <cellStyle name="Normal 8 2 2 3 2 4 3" xfId="51378" xr:uid="{00000000-0005-0000-0000-0000AFC50000}"/>
    <cellStyle name="Normal 8 2 2 3 2 4 3 2" xfId="51379" xr:uid="{00000000-0005-0000-0000-0000B0C50000}"/>
    <cellStyle name="Normal 8 2 2 3 2 4 3 2 2" xfId="51380" xr:uid="{00000000-0005-0000-0000-0000B1C50000}"/>
    <cellStyle name="Normal 8 2 2 3 2 4 3 3" xfId="51381" xr:uid="{00000000-0005-0000-0000-0000B2C50000}"/>
    <cellStyle name="Normal 8 2 2 3 2 4 4" xfId="51382" xr:uid="{00000000-0005-0000-0000-0000B3C50000}"/>
    <cellStyle name="Normal 8 2 2 3 2 5" xfId="51383" xr:uid="{00000000-0005-0000-0000-0000B4C50000}"/>
    <cellStyle name="Normal 8 2 2 3 2 5 2" xfId="51384" xr:uid="{00000000-0005-0000-0000-0000B5C50000}"/>
    <cellStyle name="Normal 8 2 2 3 2 5 2 2" xfId="51385" xr:uid="{00000000-0005-0000-0000-0000B6C50000}"/>
    <cellStyle name="Normal 8 2 2 3 2 5 3" xfId="51386" xr:uid="{00000000-0005-0000-0000-0000B7C50000}"/>
    <cellStyle name="Normal 8 2 2 3 2 5 3 2" xfId="51387" xr:uid="{00000000-0005-0000-0000-0000B8C50000}"/>
    <cellStyle name="Normal 8 2 2 3 2 5 3 2 2" xfId="51388" xr:uid="{00000000-0005-0000-0000-0000B9C50000}"/>
    <cellStyle name="Normal 8 2 2 3 2 5 3 3" xfId="51389" xr:uid="{00000000-0005-0000-0000-0000BAC50000}"/>
    <cellStyle name="Normal 8 2 2 3 2 5 4" xfId="51390" xr:uid="{00000000-0005-0000-0000-0000BBC50000}"/>
    <cellStyle name="Normal 8 2 2 3 2 6" xfId="51391" xr:uid="{00000000-0005-0000-0000-0000BCC50000}"/>
    <cellStyle name="Normal 8 2 2 3 2 6 2" xfId="51392" xr:uid="{00000000-0005-0000-0000-0000BDC50000}"/>
    <cellStyle name="Normal 8 2 2 3 2 7" xfId="51393" xr:uid="{00000000-0005-0000-0000-0000BEC50000}"/>
    <cellStyle name="Normal 8 2 2 3 2 7 2" xfId="51394" xr:uid="{00000000-0005-0000-0000-0000BFC50000}"/>
    <cellStyle name="Normal 8 2 2 3 2 7 2 2" xfId="51395" xr:uid="{00000000-0005-0000-0000-0000C0C50000}"/>
    <cellStyle name="Normal 8 2 2 3 2 7 3" xfId="51396" xr:uid="{00000000-0005-0000-0000-0000C1C50000}"/>
    <cellStyle name="Normal 8 2 2 3 2 8" xfId="51397" xr:uid="{00000000-0005-0000-0000-0000C2C50000}"/>
    <cellStyle name="Normal 8 2 2 3 2 8 2" xfId="51398" xr:uid="{00000000-0005-0000-0000-0000C3C50000}"/>
    <cellStyle name="Normal 8 2 2 3 2 9" xfId="51399" xr:uid="{00000000-0005-0000-0000-0000C4C50000}"/>
    <cellStyle name="Normal 8 2 2 3 3" xfId="51400" xr:uid="{00000000-0005-0000-0000-0000C5C50000}"/>
    <cellStyle name="Normal 8 2 2 3 3 2" xfId="51401" xr:uid="{00000000-0005-0000-0000-0000C6C50000}"/>
    <cellStyle name="Normal 8 2 2 3 3 2 2" xfId="51402" xr:uid="{00000000-0005-0000-0000-0000C7C50000}"/>
    <cellStyle name="Normal 8 2 2 3 3 2 2 2" xfId="51403" xr:uid="{00000000-0005-0000-0000-0000C8C50000}"/>
    <cellStyle name="Normal 8 2 2 3 3 2 2 2 2" xfId="51404" xr:uid="{00000000-0005-0000-0000-0000C9C50000}"/>
    <cellStyle name="Normal 8 2 2 3 3 2 2 3" xfId="51405" xr:uid="{00000000-0005-0000-0000-0000CAC50000}"/>
    <cellStyle name="Normal 8 2 2 3 3 2 2 3 2" xfId="51406" xr:uid="{00000000-0005-0000-0000-0000CBC50000}"/>
    <cellStyle name="Normal 8 2 2 3 3 2 2 3 2 2" xfId="51407" xr:uid="{00000000-0005-0000-0000-0000CCC50000}"/>
    <cellStyle name="Normal 8 2 2 3 3 2 2 3 3" xfId="51408" xr:uid="{00000000-0005-0000-0000-0000CDC50000}"/>
    <cellStyle name="Normal 8 2 2 3 3 2 2 4" xfId="51409" xr:uid="{00000000-0005-0000-0000-0000CEC50000}"/>
    <cellStyle name="Normal 8 2 2 3 3 2 3" xfId="51410" xr:uid="{00000000-0005-0000-0000-0000CFC50000}"/>
    <cellStyle name="Normal 8 2 2 3 3 2 3 2" xfId="51411" xr:uid="{00000000-0005-0000-0000-0000D0C50000}"/>
    <cellStyle name="Normal 8 2 2 3 3 2 4" xfId="51412" xr:uid="{00000000-0005-0000-0000-0000D1C50000}"/>
    <cellStyle name="Normal 8 2 2 3 3 2 4 2" xfId="51413" xr:uid="{00000000-0005-0000-0000-0000D2C50000}"/>
    <cellStyle name="Normal 8 2 2 3 3 2 4 2 2" xfId="51414" xr:uid="{00000000-0005-0000-0000-0000D3C50000}"/>
    <cellStyle name="Normal 8 2 2 3 3 2 4 3" xfId="51415" xr:uid="{00000000-0005-0000-0000-0000D4C50000}"/>
    <cellStyle name="Normal 8 2 2 3 3 2 5" xfId="51416" xr:uid="{00000000-0005-0000-0000-0000D5C50000}"/>
    <cellStyle name="Normal 8 2 2 3 3 2 6" xfId="51417" xr:uid="{00000000-0005-0000-0000-0000D6C50000}"/>
    <cellStyle name="Normal 8 2 2 3 3 3" xfId="51418" xr:uid="{00000000-0005-0000-0000-0000D7C50000}"/>
    <cellStyle name="Normal 8 2 2 3 3 3 2" xfId="51419" xr:uid="{00000000-0005-0000-0000-0000D8C50000}"/>
    <cellStyle name="Normal 8 2 2 3 3 3 2 2" xfId="51420" xr:uid="{00000000-0005-0000-0000-0000D9C50000}"/>
    <cellStyle name="Normal 8 2 2 3 3 3 3" xfId="51421" xr:uid="{00000000-0005-0000-0000-0000DAC50000}"/>
    <cellStyle name="Normal 8 2 2 3 3 3 3 2" xfId="51422" xr:uid="{00000000-0005-0000-0000-0000DBC50000}"/>
    <cellStyle name="Normal 8 2 2 3 3 3 3 2 2" xfId="51423" xr:uid="{00000000-0005-0000-0000-0000DCC50000}"/>
    <cellStyle name="Normal 8 2 2 3 3 3 3 3" xfId="51424" xr:uid="{00000000-0005-0000-0000-0000DDC50000}"/>
    <cellStyle name="Normal 8 2 2 3 3 3 4" xfId="51425" xr:uid="{00000000-0005-0000-0000-0000DEC50000}"/>
    <cellStyle name="Normal 8 2 2 3 3 4" xfId="51426" xr:uid="{00000000-0005-0000-0000-0000DFC50000}"/>
    <cellStyle name="Normal 8 2 2 3 3 4 2" xfId="51427" xr:uid="{00000000-0005-0000-0000-0000E0C50000}"/>
    <cellStyle name="Normal 8 2 2 3 3 4 2 2" xfId="51428" xr:uid="{00000000-0005-0000-0000-0000E1C50000}"/>
    <cellStyle name="Normal 8 2 2 3 3 4 3" xfId="51429" xr:uid="{00000000-0005-0000-0000-0000E2C50000}"/>
    <cellStyle name="Normal 8 2 2 3 3 4 3 2" xfId="51430" xr:uid="{00000000-0005-0000-0000-0000E3C50000}"/>
    <cellStyle name="Normal 8 2 2 3 3 4 3 2 2" xfId="51431" xr:uid="{00000000-0005-0000-0000-0000E4C50000}"/>
    <cellStyle name="Normal 8 2 2 3 3 4 3 3" xfId="51432" xr:uid="{00000000-0005-0000-0000-0000E5C50000}"/>
    <cellStyle name="Normal 8 2 2 3 3 4 4" xfId="51433" xr:uid="{00000000-0005-0000-0000-0000E6C50000}"/>
    <cellStyle name="Normal 8 2 2 3 3 5" xfId="51434" xr:uid="{00000000-0005-0000-0000-0000E7C50000}"/>
    <cellStyle name="Normal 8 2 2 3 3 5 2" xfId="51435" xr:uid="{00000000-0005-0000-0000-0000E8C50000}"/>
    <cellStyle name="Normal 8 2 2 3 3 6" xfId="51436" xr:uid="{00000000-0005-0000-0000-0000E9C50000}"/>
    <cellStyle name="Normal 8 2 2 3 3 6 2" xfId="51437" xr:uid="{00000000-0005-0000-0000-0000EAC50000}"/>
    <cellStyle name="Normal 8 2 2 3 3 6 2 2" xfId="51438" xr:uid="{00000000-0005-0000-0000-0000EBC50000}"/>
    <cellStyle name="Normal 8 2 2 3 3 6 3" xfId="51439" xr:uid="{00000000-0005-0000-0000-0000ECC50000}"/>
    <cellStyle name="Normal 8 2 2 3 3 7" xfId="51440" xr:uid="{00000000-0005-0000-0000-0000EDC50000}"/>
    <cellStyle name="Normal 8 2 2 3 3 7 2" xfId="51441" xr:uid="{00000000-0005-0000-0000-0000EEC50000}"/>
    <cellStyle name="Normal 8 2 2 3 3 8" xfId="51442" xr:uid="{00000000-0005-0000-0000-0000EFC50000}"/>
    <cellStyle name="Normal 8 2 2 3 3 9" xfId="51443" xr:uid="{00000000-0005-0000-0000-0000F0C50000}"/>
    <cellStyle name="Normal 8 2 2 3 4" xfId="51444" xr:uid="{00000000-0005-0000-0000-0000F1C50000}"/>
    <cellStyle name="Normal 8 2 2 3 4 2" xfId="51445" xr:uid="{00000000-0005-0000-0000-0000F2C50000}"/>
    <cellStyle name="Normal 8 2 2 3 4 2 2" xfId="51446" xr:uid="{00000000-0005-0000-0000-0000F3C50000}"/>
    <cellStyle name="Normal 8 2 2 3 4 2 2 2" xfId="51447" xr:uid="{00000000-0005-0000-0000-0000F4C50000}"/>
    <cellStyle name="Normal 8 2 2 3 4 2 3" xfId="51448" xr:uid="{00000000-0005-0000-0000-0000F5C50000}"/>
    <cellStyle name="Normal 8 2 2 3 4 2 3 2" xfId="51449" xr:uid="{00000000-0005-0000-0000-0000F6C50000}"/>
    <cellStyle name="Normal 8 2 2 3 4 2 3 2 2" xfId="51450" xr:uid="{00000000-0005-0000-0000-0000F7C50000}"/>
    <cellStyle name="Normal 8 2 2 3 4 2 3 3" xfId="51451" xr:uid="{00000000-0005-0000-0000-0000F8C50000}"/>
    <cellStyle name="Normal 8 2 2 3 4 2 4" xfId="51452" xr:uid="{00000000-0005-0000-0000-0000F9C50000}"/>
    <cellStyle name="Normal 8 2 2 3 4 3" xfId="51453" xr:uid="{00000000-0005-0000-0000-0000FAC50000}"/>
    <cellStyle name="Normal 8 2 2 3 4 3 2" xfId="51454" xr:uid="{00000000-0005-0000-0000-0000FBC50000}"/>
    <cellStyle name="Normal 8 2 2 3 4 4" xfId="51455" xr:uid="{00000000-0005-0000-0000-0000FCC50000}"/>
    <cellStyle name="Normal 8 2 2 3 4 4 2" xfId="51456" xr:uid="{00000000-0005-0000-0000-0000FDC50000}"/>
    <cellStyle name="Normal 8 2 2 3 4 4 2 2" xfId="51457" xr:uid="{00000000-0005-0000-0000-0000FEC50000}"/>
    <cellStyle name="Normal 8 2 2 3 4 4 3" xfId="51458" xr:uid="{00000000-0005-0000-0000-0000FFC50000}"/>
    <cellStyle name="Normal 8 2 2 3 4 5" xfId="51459" xr:uid="{00000000-0005-0000-0000-000000C60000}"/>
    <cellStyle name="Normal 8 2 2 3 4 6" xfId="51460" xr:uid="{00000000-0005-0000-0000-000001C60000}"/>
    <cellStyle name="Normal 8 2 2 3 5" xfId="51461" xr:uid="{00000000-0005-0000-0000-000002C60000}"/>
    <cellStyle name="Normal 8 2 2 3 5 2" xfId="51462" xr:uid="{00000000-0005-0000-0000-000003C60000}"/>
    <cellStyle name="Normal 8 2 2 3 5 2 2" xfId="51463" xr:uid="{00000000-0005-0000-0000-000004C60000}"/>
    <cellStyle name="Normal 8 2 2 3 5 3" xfId="51464" xr:uid="{00000000-0005-0000-0000-000005C60000}"/>
    <cellStyle name="Normal 8 2 2 3 5 3 2" xfId="51465" xr:uid="{00000000-0005-0000-0000-000006C60000}"/>
    <cellStyle name="Normal 8 2 2 3 5 3 2 2" xfId="51466" xr:uid="{00000000-0005-0000-0000-000007C60000}"/>
    <cellStyle name="Normal 8 2 2 3 5 3 3" xfId="51467" xr:uid="{00000000-0005-0000-0000-000008C60000}"/>
    <cellStyle name="Normal 8 2 2 3 5 4" xfId="51468" xr:uid="{00000000-0005-0000-0000-000009C60000}"/>
    <cellStyle name="Normal 8 2 2 3 6" xfId="51469" xr:uid="{00000000-0005-0000-0000-00000AC60000}"/>
    <cellStyle name="Normal 8 2 2 3 6 2" xfId="51470" xr:uid="{00000000-0005-0000-0000-00000BC60000}"/>
    <cellStyle name="Normal 8 2 2 3 6 2 2" xfId="51471" xr:uid="{00000000-0005-0000-0000-00000CC60000}"/>
    <cellStyle name="Normal 8 2 2 3 6 3" xfId="51472" xr:uid="{00000000-0005-0000-0000-00000DC60000}"/>
    <cellStyle name="Normal 8 2 2 3 6 3 2" xfId="51473" xr:uid="{00000000-0005-0000-0000-00000EC60000}"/>
    <cellStyle name="Normal 8 2 2 3 6 3 2 2" xfId="51474" xr:uid="{00000000-0005-0000-0000-00000FC60000}"/>
    <cellStyle name="Normal 8 2 2 3 6 3 3" xfId="51475" xr:uid="{00000000-0005-0000-0000-000010C60000}"/>
    <cellStyle name="Normal 8 2 2 3 6 4" xfId="51476" xr:uid="{00000000-0005-0000-0000-000011C60000}"/>
    <cellStyle name="Normal 8 2 2 3 7" xfId="51477" xr:uid="{00000000-0005-0000-0000-000012C60000}"/>
    <cellStyle name="Normal 8 2 2 3 7 2" xfId="51478" xr:uid="{00000000-0005-0000-0000-000013C60000}"/>
    <cellStyle name="Normal 8 2 2 3 8" xfId="51479" xr:uid="{00000000-0005-0000-0000-000014C60000}"/>
    <cellStyle name="Normal 8 2 2 3 8 2" xfId="51480" xr:uid="{00000000-0005-0000-0000-000015C60000}"/>
    <cellStyle name="Normal 8 2 2 3 8 2 2" xfId="51481" xr:uid="{00000000-0005-0000-0000-000016C60000}"/>
    <cellStyle name="Normal 8 2 2 3 8 3" xfId="51482" xr:uid="{00000000-0005-0000-0000-000017C60000}"/>
    <cellStyle name="Normal 8 2 2 3 9" xfId="51483" xr:uid="{00000000-0005-0000-0000-000018C60000}"/>
    <cellStyle name="Normal 8 2 2 3 9 2" xfId="51484" xr:uid="{00000000-0005-0000-0000-000019C60000}"/>
    <cellStyle name="Normal 8 2 2 3_T-straight with PEDs adjustor" xfId="51485" xr:uid="{00000000-0005-0000-0000-00001AC60000}"/>
    <cellStyle name="Normal 8 2 2 4" xfId="1504" xr:uid="{00000000-0005-0000-0000-00001BC60000}"/>
    <cellStyle name="Normal 8 2 2 4 10" xfId="51486" xr:uid="{00000000-0005-0000-0000-00001CC60000}"/>
    <cellStyle name="Normal 8 2 2 4 11" xfId="51487" xr:uid="{00000000-0005-0000-0000-00001DC60000}"/>
    <cellStyle name="Normal 8 2 2 4 2" xfId="51488" xr:uid="{00000000-0005-0000-0000-00001EC60000}"/>
    <cellStyle name="Normal 8 2 2 4 2 10" xfId="51489" xr:uid="{00000000-0005-0000-0000-00001FC60000}"/>
    <cellStyle name="Normal 8 2 2 4 2 2" xfId="51490" xr:uid="{00000000-0005-0000-0000-000020C60000}"/>
    <cellStyle name="Normal 8 2 2 4 2 2 2" xfId="51491" xr:uid="{00000000-0005-0000-0000-000021C60000}"/>
    <cellStyle name="Normal 8 2 2 4 2 2 2 2" xfId="51492" xr:uid="{00000000-0005-0000-0000-000022C60000}"/>
    <cellStyle name="Normal 8 2 2 4 2 2 2 2 2" xfId="51493" xr:uid="{00000000-0005-0000-0000-000023C60000}"/>
    <cellStyle name="Normal 8 2 2 4 2 2 2 2 2 2" xfId="51494" xr:uid="{00000000-0005-0000-0000-000024C60000}"/>
    <cellStyle name="Normal 8 2 2 4 2 2 2 2 3" xfId="51495" xr:uid="{00000000-0005-0000-0000-000025C60000}"/>
    <cellStyle name="Normal 8 2 2 4 2 2 2 2 3 2" xfId="51496" xr:uid="{00000000-0005-0000-0000-000026C60000}"/>
    <cellStyle name="Normal 8 2 2 4 2 2 2 2 3 2 2" xfId="51497" xr:uid="{00000000-0005-0000-0000-000027C60000}"/>
    <cellStyle name="Normal 8 2 2 4 2 2 2 2 3 3" xfId="51498" xr:uid="{00000000-0005-0000-0000-000028C60000}"/>
    <cellStyle name="Normal 8 2 2 4 2 2 2 2 4" xfId="51499" xr:uid="{00000000-0005-0000-0000-000029C60000}"/>
    <cellStyle name="Normal 8 2 2 4 2 2 2 3" xfId="51500" xr:uid="{00000000-0005-0000-0000-00002AC60000}"/>
    <cellStyle name="Normal 8 2 2 4 2 2 2 3 2" xfId="51501" xr:uid="{00000000-0005-0000-0000-00002BC60000}"/>
    <cellStyle name="Normal 8 2 2 4 2 2 2 4" xfId="51502" xr:uid="{00000000-0005-0000-0000-00002CC60000}"/>
    <cellStyle name="Normal 8 2 2 4 2 2 2 4 2" xfId="51503" xr:uid="{00000000-0005-0000-0000-00002DC60000}"/>
    <cellStyle name="Normal 8 2 2 4 2 2 2 4 2 2" xfId="51504" xr:uid="{00000000-0005-0000-0000-00002EC60000}"/>
    <cellStyle name="Normal 8 2 2 4 2 2 2 4 3" xfId="51505" xr:uid="{00000000-0005-0000-0000-00002FC60000}"/>
    <cellStyle name="Normal 8 2 2 4 2 2 2 5" xfId="51506" xr:uid="{00000000-0005-0000-0000-000030C60000}"/>
    <cellStyle name="Normal 8 2 2 4 2 2 3" xfId="51507" xr:uid="{00000000-0005-0000-0000-000031C60000}"/>
    <cellStyle name="Normal 8 2 2 4 2 2 3 2" xfId="51508" xr:uid="{00000000-0005-0000-0000-000032C60000}"/>
    <cellStyle name="Normal 8 2 2 4 2 2 3 2 2" xfId="51509" xr:uid="{00000000-0005-0000-0000-000033C60000}"/>
    <cellStyle name="Normal 8 2 2 4 2 2 3 3" xfId="51510" xr:uid="{00000000-0005-0000-0000-000034C60000}"/>
    <cellStyle name="Normal 8 2 2 4 2 2 3 3 2" xfId="51511" xr:uid="{00000000-0005-0000-0000-000035C60000}"/>
    <cellStyle name="Normal 8 2 2 4 2 2 3 3 2 2" xfId="51512" xr:uid="{00000000-0005-0000-0000-000036C60000}"/>
    <cellStyle name="Normal 8 2 2 4 2 2 3 3 3" xfId="51513" xr:uid="{00000000-0005-0000-0000-000037C60000}"/>
    <cellStyle name="Normal 8 2 2 4 2 2 3 4" xfId="51514" xr:uid="{00000000-0005-0000-0000-000038C60000}"/>
    <cellStyle name="Normal 8 2 2 4 2 2 4" xfId="51515" xr:uid="{00000000-0005-0000-0000-000039C60000}"/>
    <cellStyle name="Normal 8 2 2 4 2 2 4 2" xfId="51516" xr:uid="{00000000-0005-0000-0000-00003AC60000}"/>
    <cellStyle name="Normal 8 2 2 4 2 2 4 2 2" xfId="51517" xr:uid="{00000000-0005-0000-0000-00003BC60000}"/>
    <cellStyle name="Normal 8 2 2 4 2 2 4 3" xfId="51518" xr:uid="{00000000-0005-0000-0000-00003CC60000}"/>
    <cellStyle name="Normal 8 2 2 4 2 2 4 3 2" xfId="51519" xr:uid="{00000000-0005-0000-0000-00003DC60000}"/>
    <cellStyle name="Normal 8 2 2 4 2 2 4 3 2 2" xfId="51520" xr:uid="{00000000-0005-0000-0000-00003EC60000}"/>
    <cellStyle name="Normal 8 2 2 4 2 2 4 3 3" xfId="51521" xr:uid="{00000000-0005-0000-0000-00003FC60000}"/>
    <cellStyle name="Normal 8 2 2 4 2 2 4 4" xfId="51522" xr:uid="{00000000-0005-0000-0000-000040C60000}"/>
    <cellStyle name="Normal 8 2 2 4 2 2 5" xfId="51523" xr:uid="{00000000-0005-0000-0000-000041C60000}"/>
    <cellStyle name="Normal 8 2 2 4 2 2 5 2" xfId="51524" xr:uid="{00000000-0005-0000-0000-000042C60000}"/>
    <cellStyle name="Normal 8 2 2 4 2 2 6" xfId="51525" xr:uid="{00000000-0005-0000-0000-000043C60000}"/>
    <cellStyle name="Normal 8 2 2 4 2 2 6 2" xfId="51526" xr:uid="{00000000-0005-0000-0000-000044C60000}"/>
    <cellStyle name="Normal 8 2 2 4 2 2 6 2 2" xfId="51527" xr:uid="{00000000-0005-0000-0000-000045C60000}"/>
    <cellStyle name="Normal 8 2 2 4 2 2 6 3" xfId="51528" xr:uid="{00000000-0005-0000-0000-000046C60000}"/>
    <cellStyle name="Normal 8 2 2 4 2 2 7" xfId="51529" xr:uid="{00000000-0005-0000-0000-000047C60000}"/>
    <cellStyle name="Normal 8 2 2 4 2 2 7 2" xfId="51530" xr:uid="{00000000-0005-0000-0000-000048C60000}"/>
    <cellStyle name="Normal 8 2 2 4 2 2 8" xfId="51531" xr:uid="{00000000-0005-0000-0000-000049C60000}"/>
    <cellStyle name="Normal 8 2 2 4 2 3" xfId="51532" xr:uid="{00000000-0005-0000-0000-00004AC60000}"/>
    <cellStyle name="Normal 8 2 2 4 2 3 2" xfId="51533" xr:uid="{00000000-0005-0000-0000-00004BC60000}"/>
    <cellStyle name="Normal 8 2 2 4 2 3 2 2" xfId="51534" xr:uid="{00000000-0005-0000-0000-00004CC60000}"/>
    <cellStyle name="Normal 8 2 2 4 2 3 2 2 2" xfId="51535" xr:uid="{00000000-0005-0000-0000-00004DC60000}"/>
    <cellStyle name="Normal 8 2 2 4 2 3 2 3" xfId="51536" xr:uid="{00000000-0005-0000-0000-00004EC60000}"/>
    <cellStyle name="Normal 8 2 2 4 2 3 2 3 2" xfId="51537" xr:uid="{00000000-0005-0000-0000-00004FC60000}"/>
    <cellStyle name="Normal 8 2 2 4 2 3 2 3 2 2" xfId="51538" xr:uid="{00000000-0005-0000-0000-000050C60000}"/>
    <cellStyle name="Normal 8 2 2 4 2 3 2 3 3" xfId="51539" xr:uid="{00000000-0005-0000-0000-000051C60000}"/>
    <cellStyle name="Normal 8 2 2 4 2 3 2 4" xfId="51540" xr:uid="{00000000-0005-0000-0000-000052C60000}"/>
    <cellStyle name="Normal 8 2 2 4 2 3 3" xfId="51541" xr:uid="{00000000-0005-0000-0000-000053C60000}"/>
    <cellStyle name="Normal 8 2 2 4 2 3 3 2" xfId="51542" xr:uid="{00000000-0005-0000-0000-000054C60000}"/>
    <cellStyle name="Normal 8 2 2 4 2 3 4" xfId="51543" xr:uid="{00000000-0005-0000-0000-000055C60000}"/>
    <cellStyle name="Normal 8 2 2 4 2 3 4 2" xfId="51544" xr:uid="{00000000-0005-0000-0000-000056C60000}"/>
    <cellStyle name="Normal 8 2 2 4 2 3 4 2 2" xfId="51545" xr:uid="{00000000-0005-0000-0000-000057C60000}"/>
    <cellStyle name="Normal 8 2 2 4 2 3 4 3" xfId="51546" xr:uid="{00000000-0005-0000-0000-000058C60000}"/>
    <cellStyle name="Normal 8 2 2 4 2 3 5" xfId="51547" xr:uid="{00000000-0005-0000-0000-000059C60000}"/>
    <cellStyle name="Normal 8 2 2 4 2 4" xfId="51548" xr:uid="{00000000-0005-0000-0000-00005AC60000}"/>
    <cellStyle name="Normal 8 2 2 4 2 4 2" xfId="51549" xr:uid="{00000000-0005-0000-0000-00005BC60000}"/>
    <cellStyle name="Normal 8 2 2 4 2 4 2 2" xfId="51550" xr:uid="{00000000-0005-0000-0000-00005CC60000}"/>
    <cellStyle name="Normal 8 2 2 4 2 4 3" xfId="51551" xr:uid="{00000000-0005-0000-0000-00005DC60000}"/>
    <cellStyle name="Normal 8 2 2 4 2 4 3 2" xfId="51552" xr:uid="{00000000-0005-0000-0000-00005EC60000}"/>
    <cellStyle name="Normal 8 2 2 4 2 4 3 2 2" xfId="51553" xr:uid="{00000000-0005-0000-0000-00005FC60000}"/>
    <cellStyle name="Normal 8 2 2 4 2 4 3 3" xfId="51554" xr:uid="{00000000-0005-0000-0000-000060C60000}"/>
    <cellStyle name="Normal 8 2 2 4 2 4 4" xfId="51555" xr:uid="{00000000-0005-0000-0000-000061C60000}"/>
    <cellStyle name="Normal 8 2 2 4 2 5" xfId="51556" xr:uid="{00000000-0005-0000-0000-000062C60000}"/>
    <cellStyle name="Normal 8 2 2 4 2 5 2" xfId="51557" xr:uid="{00000000-0005-0000-0000-000063C60000}"/>
    <cellStyle name="Normal 8 2 2 4 2 5 2 2" xfId="51558" xr:uid="{00000000-0005-0000-0000-000064C60000}"/>
    <cellStyle name="Normal 8 2 2 4 2 5 3" xfId="51559" xr:uid="{00000000-0005-0000-0000-000065C60000}"/>
    <cellStyle name="Normal 8 2 2 4 2 5 3 2" xfId="51560" xr:uid="{00000000-0005-0000-0000-000066C60000}"/>
    <cellStyle name="Normal 8 2 2 4 2 5 3 2 2" xfId="51561" xr:uid="{00000000-0005-0000-0000-000067C60000}"/>
    <cellStyle name="Normal 8 2 2 4 2 5 3 3" xfId="51562" xr:uid="{00000000-0005-0000-0000-000068C60000}"/>
    <cellStyle name="Normal 8 2 2 4 2 5 4" xfId="51563" xr:uid="{00000000-0005-0000-0000-000069C60000}"/>
    <cellStyle name="Normal 8 2 2 4 2 6" xfId="51564" xr:uid="{00000000-0005-0000-0000-00006AC60000}"/>
    <cellStyle name="Normal 8 2 2 4 2 6 2" xfId="51565" xr:uid="{00000000-0005-0000-0000-00006BC60000}"/>
    <cellStyle name="Normal 8 2 2 4 2 7" xfId="51566" xr:uid="{00000000-0005-0000-0000-00006CC60000}"/>
    <cellStyle name="Normal 8 2 2 4 2 7 2" xfId="51567" xr:uid="{00000000-0005-0000-0000-00006DC60000}"/>
    <cellStyle name="Normal 8 2 2 4 2 7 2 2" xfId="51568" xr:uid="{00000000-0005-0000-0000-00006EC60000}"/>
    <cellStyle name="Normal 8 2 2 4 2 7 3" xfId="51569" xr:uid="{00000000-0005-0000-0000-00006FC60000}"/>
    <cellStyle name="Normal 8 2 2 4 2 8" xfId="51570" xr:uid="{00000000-0005-0000-0000-000070C60000}"/>
    <cellStyle name="Normal 8 2 2 4 2 8 2" xfId="51571" xr:uid="{00000000-0005-0000-0000-000071C60000}"/>
    <cellStyle name="Normal 8 2 2 4 2 9" xfId="51572" xr:uid="{00000000-0005-0000-0000-000072C60000}"/>
    <cellStyle name="Normal 8 2 2 4 3" xfId="51573" xr:uid="{00000000-0005-0000-0000-000073C60000}"/>
    <cellStyle name="Normal 8 2 2 4 3 2" xfId="51574" xr:uid="{00000000-0005-0000-0000-000074C60000}"/>
    <cellStyle name="Normal 8 2 2 4 3 2 2" xfId="51575" xr:uid="{00000000-0005-0000-0000-000075C60000}"/>
    <cellStyle name="Normal 8 2 2 4 3 2 2 2" xfId="51576" xr:uid="{00000000-0005-0000-0000-000076C60000}"/>
    <cellStyle name="Normal 8 2 2 4 3 2 2 2 2" xfId="51577" xr:uid="{00000000-0005-0000-0000-000077C60000}"/>
    <cellStyle name="Normal 8 2 2 4 3 2 2 3" xfId="51578" xr:uid="{00000000-0005-0000-0000-000078C60000}"/>
    <cellStyle name="Normal 8 2 2 4 3 2 2 3 2" xfId="51579" xr:uid="{00000000-0005-0000-0000-000079C60000}"/>
    <cellStyle name="Normal 8 2 2 4 3 2 2 3 2 2" xfId="51580" xr:uid="{00000000-0005-0000-0000-00007AC60000}"/>
    <cellStyle name="Normal 8 2 2 4 3 2 2 3 3" xfId="51581" xr:uid="{00000000-0005-0000-0000-00007BC60000}"/>
    <cellStyle name="Normal 8 2 2 4 3 2 2 4" xfId="51582" xr:uid="{00000000-0005-0000-0000-00007CC60000}"/>
    <cellStyle name="Normal 8 2 2 4 3 2 3" xfId="51583" xr:uid="{00000000-0005-0000-0000-00007DC60000}"/>
    <cellStyle name="Normal 8 2 2 4 3 2 3 2" xfId="51584" xr:uid="{00000000-0005-0000-0000-00007EC60000}"/>
    <cellStyle name="Normal 8 2 2 4 3 2 4" xfId="51585" xr:uid="{00000000-0005-0000-0000-00007FC60000}"/>
    <cellStyle name="Normal 8 2 2 4 3 2 4 2" xfId="51586" xr:uid="{00000000-0005-0000-0000-000080C60000}"/>
    <cellStyle name="Normal 8 2 2 4 3 2 4 2 2" xfId="51587" xr:uid="{00000000-0005-0000-0000-000081C60000}"/>
    <cellStyle name="Normal 8 2 2 4 3 2 4 3" xfId="51588" xr:uid="{00000000-0005-0000-0000-000082C60000}"/>
    <cellStyle name="Normal 8 2 2 4 3 2 5" xfId="51589" xr:uid="{00000000-0005-0000-0000-000083C60000}"/>
    <cellStyle name="Normal 8 2 2 4 3 3" xfId="51590" xr:uid="{00000000-0005-0000-0000-000084C60000}"/>
    <cellStyle name="Normal 8 2 2 4 3 3 2" xfId="51591" xr:uid="{00000000-0005-0000-0000-000085C60000}"/>
    <cellStyle name="Normal 8 2 2 4 3 3 2 2" xfId="51592" xr:uid="{00000000-0005-0000-0000-000086C60000}"/>
    <cellStyle name="Normal 8 2 2 4 3 3 3" xfId="51593" xr:uid="{00000000-0005-0000-0000-000087C60000}"/>
    <cellStyle name="Normal 8 2 2 4 3 3 3 2" xfId="51594" xr:uid="{00000000-0005-0000-0000-000088C60000}"/>
    <cellStyle name="Normal 8 2 2 4 3 3 3 2 2" xfId="51595" xr:uid="{00000000-0005-0000-0000-000089C60000}"/>
    <cellStyle name="Normal 8 2 2 4 3 3 3 3" xfId="51596" xr:uid="{00000000-0005-0000-0000-00008AC60000}"/>
    <cellStyle name="Normal 8 2 2 4 3 3 4" xfId="51597" xr:uid="{00000000-0005-0000-0000-00008BC60000}"/>
    <cellStyle name="Normal 8 2 2 4 3 4" xfId="51598" xr:uid="{00000000-0005-0000-0000-00008CC60000}"/>
    <cellStyle name="Normal 8 2 2 4 3 4 2" xfId="51599" xr:uid="{00000000-0005-0000-0000-00008DC60000}"/>
    <cellStyle name="Normal 8 2 2 4 3 4 2 2" xfId="51600" xr:uid="{00000000-0005-0000-0000-00008EC60000}"/>
    <cellStyle name="Normal 8 2 2 4 3 4 3" xfId="51601" xr:uid="{00000000-0005-0000-0000-00008FC60000}"/>
    <cellStyle name="Normal 8 2 2 4 3 4 3 2" xfId="51602" xr:uid="{00000000-0005-0000-0000-000090C60000}"/>
    <cellStyle name="Normal 8 2 2 4 3 4 3 2 2" xfId="51603" xr:uid="{00000000-0005-0000-0000-000091C60000}"/>
    <cellStyle name="Normal 8 2 2 4 3 4 3 3" xfId="51604" xr:uid="{00000000-0005-0000-0000-000092C60000}"/>
    <cellStyle name="Normal 8 2 2 4 3 4 4" xfId="51605" xr:uid="{00000000-0005-0000-0000-000093C60000}"/>
    <cellStyle name="Normal 8 2 2 4 3 5" xfId="51606" xr:uid="{00000000-0005-0000-0000-000094C60000}"/>
    <cellStyle name="Normal 8 2 2 4 3 5 2" xfId="51607" xr:uid="{00000000-0005-0000-0000-000095C60000}"/>
    <cellStyle name="Normal 8 2 2 4 3 6" xfId="51608" xr:uid="{00000000-0005-0000-0000-000096C60000}"/>
    <cellStyle name="Normal 8 2 2 4 3 6 2" xfId="51609" xr:uid="{00000000-0005-0000-0000-000097C60000}"/>
    <cellStyle name="Normal 8 2 2 4 3 6 2 2" xfId="51610" xr:uid="{00000000-0005-0000-0000-000098C60000}"/>
    <cellStyle name="Normal 8 2 2 4 3 6 3" xfId="51611" xr:uid="{00000000-0005-0000-0000-000099C60000}"/>
    <cellStyle name="Normal 8 2 2 4 3 7" xfId="51612" xr:uid="{00000000-0005-0000-0000-00009AC60000}"/>
    <cellStyle name="Normal 8 2 2 4 3 7 2" xfId="51613" xr:uid="{00000000-0005-0000-0000-00009BC60000}"/>
    <cellStyle name="Normal 8 2 2 4 3 8" xfId="51614" xr:uid="{00000000-0005-0000-0000-00009CC60000}"/>
    <cellStyle name="Normal 8 2 2 4 4" xfId="51615" xr:uid="{00000000-0005-0000-0000-00009DC60000}"/>
    <cellStyle name="Normal 8 2 2 4 4 2" xfId="51616" xr:uid="{00000000-0005-0000-0000-00009EC60000}"/>
    <cellStyle name="Normal 8 2 2 4 4 2 2" xfId="51617" xr:uid="{00000000-0005-0000-0000-00009FC60000}"/>
    <cellStyle name="Normal 8 2 2 4 4 2 2 2" xfId="51618" xr:uid="{00000000-0005-0000-0000-0000A0C60000}"/>
    <cellStyle name="Normal 8 2 2 4 4 2 3" xfId="51619" xr:uid="{00000000-0005-0000-0000-0000A1C60000}"/>
    <cellStyle name="Normal 8 2 2 4 4 2 3 2" xfId="51620" xr:uid="{00000000-0005-0000-0000-0000A2C60000}"/>
    <cellStyle name="Normal 8 2 2 4 4 2 3 2 2" xfId="51621" xr:uid="{00000000-0005-0000-0000-0000A3C60000}"/>
    <cellStyle name="Normal 8 2 2 4 4 2 3 3" xfId="51622" xr:uid="{00000000-0005-0000-0000-0000A4C60000}"/>
    <cellStyle name="Normal 8 2 2 4 4 2 4" xfId="51623" xr:uid="{00000000-0005-0000-0000-0000A5C60000}"/>
    <cellStyle name="Normal 8 2 2 4 4 3" xfId="51624" xr:uid="{00000000-0005-0000-0000-0000A6C60000}"/>
    <cellStyle name="Normal 8 2 2 4 4 3 2" xfId="51625" xr:uid="{00000000-0005-0000-0000-0000A7C60000}"/>
    <cellStyle name="Normal 8 2 2 4 4 4" xfId="51626" xr:uid="{00000000-0005-0000-0000-0000A8C60000}"/>
    <cellStyle name="Normal 8 2 2 4 4 4 2" xfId="51627" xr:uid="{00000000-0005-0000-0000-0000A9C60000}"/>
    <cellStyle name="Normal 8 2 2 4 4 4 2 2" xfId="51628" xr:uid="{00000000-0005-0000-0000-0000AAC60000}"/>
    <cellStyle name="Normal 8 2 2 4 4 4 3" xfId="51629" xr:uid="{00000000-0005-0000-0000-0000ABC60000}"/>
    <cellStyle name="Normal 8 2 2 4 4 5" xfId="51630" xr:uid="{00000000-0005-0000-0000-0000ACC60000}"/>
    <cellStyle name="Normal 8 2 2 4 5" xfId="51631" xr:uid="{00000000-0005-0000-0000-0000ADC60000}"/>
    <cellStyle name="Normal 8 2 2 4 5 2" xfId="51632" xr:uid="{00000000-0005-0000-0000-0000AEC60000}"/>
    <cellStyle name="Normal 8 2 2 4 5 2 2" xfId="51633" xr:uid="{00000000-0005-0000-0000-0000AFC60000}"/>
    <cellStyle name="Normal 8 2 2 4 5 3" xfId="51634" xr:uid="{00000000-0005-0000-0000-0000B0C60000}"/>
    <cellStyle name="Normal 8 2 2 4 5 3 2" xfId="51635" xr:uid="{00000000-0005-0000-0000-0000B1C60000}"/>
    <cellStyle name="Normal 8 2 2 4 5 3 2 2" xfId="51636" xr:uid="{00000000-0005-0000-0000-0000B2C60000}"/>
    <cellStyle name="Normal 8 2 2 4 5 3 3" xfId="51637" xr:uid="{00000000-0005-0000-0000-0000B3C60000}"/>
    <cellStyle name="Normal 8 2 2 4 5 4" xfId="51638" xr:uid="{00000000-0005-0000-0000-0000B4C60000}"/>
    <cellStyle name="Normal 8 2 2 4 6" xfId="51639" xr:uid="{00000000-0005-0000-0000-0000B5C60000}"/>
    <cellStyle name="Normal 8 2 2 4 6 2" xfId="51640" xr:uid="{00000000-0005-0000-0000-0000B6C60000}"/>
    <cellStyle name="Normal 8 2 2 4 6 2 2" xfId="51641" xr:uid="{00000000-0005-0000-0000-0000B7C60000}"/>
    <cellStyle name="Normal 8 2 2 4 6 3" xfId="51642" xr:uid="{00000000-0005-0000-0000-0000B8C60000}"/>
    <cellStyle name="Normal 8 2 2 4 6 3 2" xfId="51643" xr:uid="{00000000-0005-0000-0000-0000B9C60000}"/>
    <cellStyle name="Normal 8 2 2 4 6 3 2 2" xfId="51644" xr:uid="{00000000-0005-0000-0000-0000BAC60000}"/>
    <cellStyle name="Normal 8 2 2 4 6 3 3" xfId="51645" xr:uid="{00000000-0005-0000-0000-0000BBC60000}"/>
    <cellStyle name="Normal 8 2 2 4 6 4" xfId="51646" xr:uid="{00000000-0005-0000-0000-0000BCC60000}"/>
    <cellStyle name="Normal 8 2 2 4 7" xfId="51647" xr:uid="{00000000-0005-0000-0000-0000BDC60000}"/>
    <cellStyle name="Normal 8 2 2 4 7 2" xfId="51648" xr:uid="{00000000-0005-0000-0000-0000BEC60000}"/>
    <cellStyle name="Normal 8 2 2 4 8" xfId="51649" xr:uid="{00000000-0005-0000-0000-0000BFC60000}"/>
    <cellStyle name="Normal 8 2 2 4 8 2" xfId="51650" xr:uid="{00000000-0005-0000-0000-0000C0C60000}"/>
    <cellStyle name="Normal 8 2 2 4 8 2 2" xfId="51651" xr:uid="{00000000-0005-0000-0000-0000C1C60000}"/>
    <cellStyle name="Normal 8 2 2 4 8 3" xfId="51652" xr:uid="{00000000-0005-0000-0000-0000C2C60000}"/>
    <cellStyle name="Normal 8 2 2 4 9" xfId="51653" xr:uid="{00000000-0005-0000-0000-0000C3C60000}"/>
    <cellStyle name="Normal 8 2 2 4 9 2" xfId="51654" xr:uid="{00000000-0005-0000-0000-0000C4C60000}"/>
    <cellStyle name="Normal 8 2 2 5" xfId="51655" xr:uid="{00000000-0005-0000-0000-0000C5C60000}"/>
    <cellStyle name="Normal 8 2 2 5 10" xfId="51656" xr:uid="{00000000-0005-0000-0000-0000C6C60000}"/>
    <cellStyle name="Normal 8 2 2 5 2" xfId="51657" xr:uid="{00000000-0005-0000-0000-0000C7C60000}"/>
    <cellStyle name="Normal 8 2 2 5 2 2" xfId="51658" xr:uid="{00000000-0005-0000-0000-0000C8C60000}"/>
    <cellStyle name="Normal 8 2 2 5 2 2 2" xfId="51659" xr:uid="{00000000-0005-0000-0000-0000C9C60000}"/>
    <cellStyle name="Normal 8 2 2 5 2 2 2 2" xfId="51660" xr:uid="{00000000-0005-0000-0000-0000CAC60000}"/>
    <cellStyle name="Normal 8 2 2 5 2 2 2 2 2" xfId="51661" xr:uid="{00000000-0005-0000-0000-0000CBC60000}"/>
    <cellStyle name="Normal 8 2 2 5 2 2 2 3" xfId="51662" xr:uid="{00000000-0005-0000-0000-0000CCC60000}"/>
    <cellStyle name="Normal 8 2 2 5 2 2 2 3 2" xfId="51663" xr:uid="{00000000-0005-0000-0000-0000CDC60000}"/>
    <cellStyle name="Normal 8 2 2 5 2 2 2 3 2 2" xfId="51664" xr:uid="{00000000-0005-0000-0000-0000CEC60000}"/>
    <cellStyle name="Normal 8 2 2 5 2 2 2 3 3" xfId="51665" xr:uid="{00000000-0005-0000-0000-0000CFC60000}"/>
    <cellStyle name="Normal 8 2 2 5 2 2 2 4" xfId="51666" xr:uid="{00000000-0005-0000-0000-0000D0C60000}"/>
    <cellStyle name="Normal 8 2 2 5 2 2 3" xfId="51667" xr:uid="{00000000-0005-0000-0000-0000D1C60000}"/>
    <cellStyle name="Normal 8 2 2 5 2 2 3 2" xfId="51668" xr:uid="{00000000-0005-0000-0000-0000D2C60000}"/>
    <cellStyle name="Normal 8 2 2 5 2 2 4" xfId="51669" xr:uid="{00000000-0005-0000-0000-0000D3C60000}"/>
    <cellStyle name="Normal 8 2 2 5 2 2 4 2" xfId="51670" xr:uid="{00000000-0005-0000-0000-0000D4C60000}"/>
    <cellStyle name="Normal 8 2 2 5 2 2 4 2 2" xfId="51671" xr:uid="{00000000-0005-0000-0000-0000D5C60000}"/>
    <cellStyle name="Normal 8 2 2 5 2 2 4 3" xfId="51672" xr:uid="{00000000-0005-0000-0000-0000D6C60000}"/>
    <cellStyle name="Normal 8 2 2 5 2 2 5" xfId="51673" xr:uid="{00000000-0005-0000-0000-0000D7C60000}"/>
    <cellStyle name="Normal 8 2 2 5 2 3" xfId="51674" xr:uid="{00000000-0005-0000-0000-0000D8C60000}"/>
    <cellStyle name="Normal 8 2 2 5 2 3 2" xfId="51675" xr:uid="{00000000-0005-0000-0000-0000D9C60000}"/>
    <cellStyle name="Normal 8 2 2 5 2 3 2 2" xfId="51676" xr:uid="{00000000-0005-0000-0000-0000DAC60000}"/>
    <cellStyle name="Normal 8 2 2 5 2 3 3" xfId="51677" xr:uid="{00000000-0005-0000-0000-0000DBC60000}"/>
    <cellStyle name="Normal 8 2 2 5 2 3 3 2" xfId="51678" xr:uid="{00000000-0005-0000-0000-0000DCC60000}"/>
    <cellStyle name="Normal 8 2 2 5 2 3 3 2 2" xfId="51679" xr:uid="{00000000-0005-0000-0000-0000DDC60000}"/>
    <cellStyle name="Normal 8 2 2 5 2 3 3 3" xfId="51680" xr:uid="{00000000-0005-0000-0000-0000DEC60000}"/>
    <cellStyle name="Normal 8 2 2 5 2 3 4" xfId="51681" xr:uid="{00000000-0005-0000-0000-0000DFC60000}"/>
    <cellStyle name="Normal 8 2 2 5 2 4" xfId="51682" xr:uid="{00000000-0005-0000-0000-0000E0C60000}"/>
    <cellStyle name="Normal 8 2 2 5 2 4 2" xfId="51683" xr:uid="{00000000-0005-0000-0000-0000E1C60000}"/>
    <cellStyle name="Normal 8 2 2 5 2 4 2 2" xfId="51684" xr:uid="{00000000-0005-0000-0000-0000E2C60000}"/>
    <cellStyle name="Normal 8 2 2 5 2 4 3" xfId="51685" xr:uid="{00000000-0005-0000-0000-0000E3C60000}"/>
    <cellStyle name="Normal 8 2 2 5 2 4 3 2" xfId="51686" xr:uid="{00000000-0005-0000-0000-0000E4C60000}"/>
    <cellStyle name="Normal 8 2 2 5 2 4 3 2 2" xfId="51687" xr:uid="{00000000-0005-0000-0000-0000E5C60000}"/>
    <cellStyle name="Normal 8 2 2 5 2 4 3 3" xfId="51688" xr:uid="{00000000-0005-0000-0000-0000E6C60000}"/>
    <cellStyle name="Normal 8 2 2 5 2 4 4" xfId="51689" xr:uid="{00000000-0005-0000-0000-0000E7C60000}"/>
    <cellStyle name="Normal 8 2 2 5 2 5" xfId="51690" xr:uid="{00000000-0005-0000-0000-0000E8C60000}"/>
    <cellStyle name="Normal 8 2 2 5 2 5 2" xfId="51691" xr:uid="{00000000-0005-0000-0000-0000E9C60000}"/>
    <cellStyle name="Normal 8 2 2 5 2 6" xfId="51692" xr:uid="{00000000-0005-0000-0000-0000EAC60000}"/>
    <cellStyle name="Normal 8 2 2 5 2 6 2" xfId="51693" xr:uid="{00000000-0005-0000-0000-0000EBC60000}"/>
    <cellStyle name="Normal 8 2 2 5 2 6 2 2" xfId="51694" xr:uid="{00000000-0005-0000-0000-0000ECC60000}"/>
    <cellStyle name="Normal 8 2 2 5 2 6 3" xfId="51695" xr:uid="{00000000-0005-0000-0000-0000EDC60000}"/>
    <cellStyle name="Normal 8 2 2 5 2 7" xfId="51696" xr:uid="{00000000-0005-0000-0000-0000EEC60000}"/>
    <cellStyle name="Normal 8 2 2 5 2 7 2" xfId="51697" xr:uid="{00000000-0005-0000-0000-0000EFC60000}"/>
    <cellStyle name="Normal 8 2 2 5 2 8" xfId="51698" xr:uid="{00000000-0005-0000-0000-0000F0C60000}"/>
    <cellStyle name="Normal 8 2 2 5 2 9" xfId="51699" xr:uid="{00000000-0005-0000-0000-0000F1C60000}"/>
    <cellStyle name="Normal 8 2 2 5 3" xfId="51700" xr:uid="{00000000-0005-0000-0000-0000F2C60000}"/>
    <cellStyle name="Normal 8 2 2 5 3 2" xfId="51701" xr:uid="{00000000-0005-0000-0000-0000F3C60000}"/>
    <cellStyle name="Normal 8 2 2 5 3 2 2" xfId="51702" xr:uid="{00000000-0005-0000-0000-0000F4C60000}"/>
    <cellStyle name="Normal 8 2 2 5 3 2 2 2" xfId="51703" xr:uid="{00000000-0005-0000-0000-0000F5C60000}"/>
    <cellStyle name="Normal 8 2 2 5 3 2 3" xfId="51704" xr:uid="{00000000-0005-0000-0000-0000F6C60000}"/>
    <cellStyle name="Normal 8 2 2 5 3 2 3 2" xfId="51705" xr:uid="{00000000-0005-0000-0000-0000F7C60000}"/>
    <cellStyle name="Normal 8 2 2 5 3 2 3 2 2" xfId="51706" xr:uid="{00000000-0005-0000-0000-0000F8C60000}"/>
    <cellStyle name="Normal 8 2 2 5 3 2 3 3" xfId="51707" xr:uid="{00000000-0005-0000-0000-0000F9C60000}"/>
    <cellStyle name="Normal 8 2 2 5 3 2 4" xfId="51708" xr:uid="{00000000-0005-0000-0000-0000FAC60000}"/>
    <cellStyle name="Normal 8 2 2 5 3 3" xfId="51709" xr:uid="{00000000-0005-0000-0000-0000FBC60000}"/>
    <cellStyle name="Normal 8 2 2 5 3 3 2" xfId="51710" xr:uid="{00000000-0005-0000-0000-0000FCC60000}"/>
    <cellStyle name="Normal 8 2 2 5 3 4" xfId="51711" xr:uid="{00000000-0005-0000-0000-0000FDC60000}"/>
    <cellStyle name="Normal 8 2 2 5 3 4 2" xfId="51712" xr:uid="{00000000-0005-0000-0000-0000FEC60000}"/>
    <cellStyle name="Normal 8 2 2 5 3 4 2 2" xfId="51713" xr:uid="{00000000-0005-0000-0000-0000FFC60000}"/>
    <cellStyle name="Normal 8 2 2 5 3 4 3" xfId="51714" xr:uid="{00000000-0005-0000-0000-000000C70000}"/>
    <cellStyle name="Normal 8 2 2 5 3 5" xfId="51715" xr:uid="{00000000-0005-0000-0000-000001C70000}"/>
    <cellStyle name="Normal 8 2 2 5 4" xfId="51716" xr:uid="{00000000-0005-0000-0000-000002C70000}"/>
    <cellStyle name="Normal 8 2 2 5 4 2" xfId="51717" xr:uid="{00000000-0005-0000-0000-000003C70000}"/>
    <cellStyle name="Normal 8 2 2 5 4 2 2" xfId="51718" xr:uid="{00000000-0005-0000-0000-000004C70000}"/>
    <cellStyle name="Normal 8 2 2 5 4 3" xfId="51719" xr:uid="{00000000-0005-0000-0000-000005C70000}"/>
    <cellStyle name="Normal 8 2 2 5 4 3 2" xfId="51720" xr:uid="{00000000-0005-0000-0000-000006C70000}"/>
    <cellStyle name="Normal 8 2 2 5 4 3 2 2" xfId="51721" xr:uid="{00000000-0005-0000-0000-000007C70000}"/>
    <cellStyle name="Normal 8 2 2 5 4 3 3" xfId="51722" xr:uid="{00000000-0005-0000-0000-000008C70000}"/>
    <cellStyle name="Normal 8 2 2 5 4 4" xfId="51723" xr:uid="{00000000-0005-0000-0000-000009C70000}"/>
    <cellStyle name="Normal 8 2 2 5 5" xfId="51724" xr:uid="{00000000-0005-0000-0000-00000AC70000}"/>
    <cellStyle name="Normal 8 2 2 5 5 2" xfId="51725" xr:uid="{00000000-0005-0000-0000-00000BC70000}"/>
    <cellStyle name="Normal 8 2 2 5 5 2 2" xfId="51726" xr:uid="{00000000-0005-0000-0000-00000CC70000}"/>
    <cellStyle name="Normal 8 2 2 5 5 3" xfId="51727" xr:uid="{00000000-0005-0000-0000-00000DC70000}"/>
    <cellStyle name="Normal 8 2 2 5 5 3 2" xfId="51728" xr:uid="{00000000-0005-0000-0000-00000EC70000}"/>
    <cellStyle name="Normal 8 2 2 5 5 3 2 2" xfId="51729" xr:uid="{00000000-0005-0000-0000-00000FC70000}"/>
    <cellStyle name="Normal 8 2 2 5 5 3 3" xfId="51730" xr:uid="{00000000-0005-0000-0000-000010C70000}"/>
    <cellStyle name="Normal 8 2 2 5 5 4" xfId="51731" xr:uid="{00000000-0005-0000-0000-000011C70000}"/>
    <cellStyle name="Normal 8 2 2 5 6" xfId="51732" xr:uid="{00000000-0005-0000-0000-000012C70000}"/>
    <cellStyle name="Normal 8 2 2 5 6 2" xfId="51733" xr:uid="{00000000-0005-0000-0000-000013C70000}"/>
    <cellStyle name="Normal 8 2 2 5 7" xfId="51734" xr:uid="{00000000-0005-0000-0000-000014C70000}"/>
    <cellStyle name="Normal 8 2 2 5 7 2" xfId="51735" xr:uid="{00000000-0005-0000-0000-000015C70000}"/>
    <cellStyle name="Normal 8 2 2 5 7 2 2" xfId="51736" xr:uid="{00000000-0005-0000-0000-000016C70000}"/>
    <cellStyle name="Normal 8 2 2 5 7 3" xfId="51737" xr:uid="{00000000-0005-0000-0000-000017C70000}"/>
    <cellStyle name="Normal 8 2 2 5 8" xfId="51738" xr:uid="{00000000-0005-0000-0000-000018C70000}"/>
    <cellStyle name="Normal 8 2 2 5 8 2" xfId="51739" xr:uid="{00000000-0005-0000-0000-000019C70000}"/>
    <cellStyle name="Normal 8 2 2 5 9" xfId="51740" xr:uid="{00000000-0005-0000-0000-00001AC70000}"/>
    <cellStyle name="Normal 8 2 2 6" xfId="51741" xr:uid="{00000000-0005-0000-0000-00001BC70000}"/>
    <cellStyle name="Normal 8 2 2 6 2" xfId="51742" xr:uid="{00000000-0005-0000-0000-00001CC70000}"/>
    <cellStyle name="Normal 8 2 2 6 2 2" xfId="51743" xr:uid="{00000000-0005-0000-0000-00001DC70000}"/>
    <cellStyle name="Normal 8 2 2 6 2 2 2" xfId="51744" xr:uid="{00000000-0005-0000-0000-00001EC70000}"/>
    <cellStyle name="Normal 8 2 2 6 2 2 2 2" xfId="51745" xr:uid="{00000000-0005-0000-0000-00001FC70000}"/>
    <cellStyle name="Normal 8 2 2 6 2 2 3" xfId="51746" xr:uid="{00000000-0005-0000-0000-000020C70000}"/>
    <cellStyle name="Normal 8 2 2 6 2 2 3 2" xfId="51747" xr:uid="{00000000-0005-0000-0000-000021C70000}"/>
    <cellStyle name="Normal 8 2 2 6 2 2 3 2 2" xfId="51748" xr:uid="{00000000-0005-0000-0000-000022C70000}"/>
    <cellStyle name="Normal 8 2 2 6 2 2 3 3" xfId="51749" xr:uid="{00000000-0005-0000-0000-000023C70000}"/>
    <cellStyle name="Normal 8 2 2 6 2 2 4" xfId="51750" xr:uid="{00000000-0005-0000-0000-000024C70000}"/>
    <cellStyle name="Normal 8 2 2 6 2 3" xfId="51751" xr:uid="{00000000-0005-0000-0000-000025C70000}"/>
    <cellStyle name="Normal 8 2 2 6 2 3 2" xfId="51752" xr:uid="{00000000-0005-0000-0000-000026C70000}"/>
    <cellStyle name="Normal 8 2 2 6 2 4" xfId="51753" xr:uid="{00000000-0005-0000-0000-000027C70000}"/>
    <cellStyle name="Normal 8 2 2 6 2 4 2" xfId="51754" xr:uid="{00000000-0005-0000-0000-000028C70000}"/>
    <cellStyle name="Normal 8 2 2 6 2 4 2 2" xfId="51755" xr:uid="{00000000-0005-0000-0000-000029C70000}"/>
    <cellStyle name="Normal 8 2 2 6 2 4 3" xfId="51756" xr:uid="{00000000-0005-0000-0000-00002AC70000}"/>
    <cellStyle name="Normal 8 2 2 6 2 5" xfId="51757" xr:uid="{00000000-0005-0000-0000-00002BC70000}"/>
    <cellStyle name="Normal 8 2 2 6 3" xfId="51758" xr:uid="{00000000-0005-0000-0000-00002CC70000}"/>
    <cellStyle name="Normal 8 2 2 6 3 2" xfId="51759" xr:uid="{00000000-0005-0000-0000-00002DC70000}"/>
    <cellStyle name="Normal 8 2 2 6 3 2 2" xfId="51760" xr:uid="{00000000-0005-0000-0000-00002EC70000}"/>
    <cellStyle name="Normal 8 2 2 6 3 3" xfId="51761" xr:uid="{00000000-0005-0000-0000-00002FC70000}"/>
    <cellStyle name="Normal 8 2 2 6 3 3 2" xfId="51762" xr:uid="{00000000-0005-0000-0000-000030C70000}"/>
    <cellStyle name="Normal 8 2 2 6 3 3 2 2" xfId="51763" xr:uid="{00000000-0005-0000-0000-000031C70000}"/>
    <cellStyle name="Normal 8 2 2 6 3 3 3" xfId="51764" xr:uid="{00000000-0005-0000-0000-000032C70000}"/>
    <cellStyle name="Normal 8 2 2 6 3 4" xfId="51765" xr:uid="{00000000-0005-0000-0000-000033C70000}"/>
    <cellStyle name="Normal 8 2 2 6 4" xfId="51766" xr:uid="{00000000-0005-0000-0000-000034C70000}"/>
    <cellStyle name="Normal 8 2 2 6 4 2" xfId="51767" xr:uid="{00000000-0005-0000-0000-000035C70000}"/>
    <cellStyle name="Normal 8 2 2 6 4 2 2" xfId="51768" xr:uid="{00000000-0005-0000-0000-000036C70000}"/>
    <cellStyle name="Normal 8 2 2 6 4 3" xfId="51769" xr:uid="{00000000-0005-0000-0000-000037C70000}"/>
    <cellStyle name="Normal 8 2 2 6 4 3 2" xfId="51770" xr:uid="{00000000-0005-0000-0000-000038C70000}"/>
    <cellStyle name="Normal 8 2 2 6 4 3 2 2" xfId="51771" xr:uid="{00000000-0005-0000-0000-000039C70000}"/>
    <cellStyle name="Normal 8 2 2 6 4 3 3" xfId="51772" xr:uid="{00000000-0005-0000-0000-00003AC70000}"/>
    <cellStyle name="Normal 8 2 2 6 4 4" xfId="51773" xr:uid="{00000000-0005-0000-0000-00003BC70000}"/>
    <cellStyle name="Normal 8 2 2 6 5" xfId="51774" xr:uid="{00000000-0005-0000-0000-00003CC70000}"/>
    <cellStyle name="Normal 8 2 2 6 5 2" xfId="51775" xr:uid="{00000000-0005-0000-0000-00003DC70000}"/>
    <cellStyle name="Normal 8 2 2 6 6" xfId="51776" xr:uid="{00000000-0005-0000-0000-00003EC70000}"/>
    <cellStyle name="Normal 8 2 2 6 6 2" xfId="51777" xr:uid="{00000000-0005-0000-0000-00003FC70000}"/>
    <cellStyle name="Normal 8 2 2 6 6 2 2" xfId="51778" xr:uid="{00000000-0005-0000-0000-000040C70000}"/>
    <cellStyle name="Normal 8 2 2 6 6 3" xfId="51779" xr:uid="{00000000-0005-0000-0000-000041C70000}"/>
    <cellStyle name="Normal 8 2 2 6 7" xfId="51780" xr:uid="{00000000-0005-0000-0000-000042C70000}"/>
    <cellStyle name="Normal 8 2 2 6 7 2" xfId="51781" xr:uid="{00000000-0005-0000-0000-000043C70000}"/>
    <cellStyle name="Normal 8 2 2 6 8" xfId="51782" xr:uid="{00000000-0005-0000-0000-000044C70000}"/>
    <cellStyle name="Normal 8 2 2 6 9" xfId="51783" xr:uid="{00000000-0005-0000-0000-000045C70000}"/>
    <cellStyle name="Normal 8 2 2 7" xfId="51784" xr:uid="{00000000-0005-0000-0000-000046C70000}"/>
    <cellStyle name="Normal 8 2 2 7 2" xfId="51785" xr:uid="{00000000-0005-0000-0000-000047C70000}"/>
    <cellStyle name="Normal 8 2 2 7 2 2" xfId="51786" xr:uid="{00000000-0005-0000-0000-000048C70000}"/>
    <cellStyle name="Normal 8 2 2 7 2 2 2" xfId="51787" xr:uid="{00000000-0005-0000-0000-000049C70000}"/>
    <cellStyle name="Normal 8 2 2 7 2 2 2 2" xfId="51788" xr:uid="{00000000-0005-0000-0000-00004AC70000}"/>
    <cellStyle name="Normal 8 2 2 7 2 2 3" xfId="51789" xr:uid="{00000000-0005-0000-0000-00004BC70000}"/>
    <cellStyle name="Normal 8 2 2 7 2 2 3 2" xfId="51790" xr:uid="{00000000-0005-0000-0000-00004CC70000}"/>
    <cellStyle name="Normal 8 2 2 7 2 2 3 2 2" xfId="51791" xr:uid="{00000000-0005-0000-0000-00004DC70000}"/>
    <cellStyle name="Normal 8 2 2 7 2 2 3 3" xfId="51792" xr:uid="{00000000-0005-0000-0000-00004EC70000}"/>
    <cellStyle name="Normal 8 2 2 7 2 2 4" xfId="51793" xr:uid="{00000000-0005-0000-0000-00004FC70000}"/>
    <cellStyle name="Normal 8 2 2 7 2 3" xfId="51794" xr:uid="{00000000-0005-0000-0000-000050C70000}"/>
    <cellStyle name="Normal 8 2 2 7 2 3 2" xfId="51795" xr:uid="{00000000-0005-0000-0000-000051C70000}"/>
    <cellStyle name="Normal 8 2 2 7 2 4" xfId="51796" xr:uid="{00000000-0005-0000-0000-000052C70000}"/>
    <cellStyle name="Normal 8 2 2 7 2 4 2" xfId="51797" xr:uid="{00000000-0005-0000-0000-000053C70000}"/>
    <cellStyle name="Normal 8 2 2 7 2 4 2 2" xfId="51798" xr:uid="{00000000-0005-0000-0000-000054C70000}"/>
    <cellStyle name="Normal 8 2 2 7 2 4 3" xfId="51799" xr:uid="{00000000-0005-0000-0000-000055C70000}"/>
    <cellStyle name="Normal 8 2 2 7 2 5" xfId="51800" xr:uid="{00000000-0005-0000-0000-000056C70000}"/>
    <cellStyle name="Normal 8 2 2 7 3" xfId="51801" xr:uid="{00000000-0005-0000-0000-000057C70000}"/>
    <cellStyle name="Normal 8 2 2 7 3 2" xfId="51802" xr:uid="{00000000-0005-0000-0000-000058C70000}"/>
    <cellStyle name="Normal 8 2 2 7 3 2 2" xfId="51803" xr:uid="{00000000-0005-0000-0000-000059C70000}"/>
    <cellStyle name="Normal 8 2 2 7 3 3" xfId="51804" xr:uid="{00000000-0005-0000-0000-00005AC70000}"/>
    <cellStyle name="Normal 8 2 2 7 3 3 2" xfId="51805" xr:uid="{00000000-0005-0000-0000-00005BC70000}"/>
    <cellStyle name="Normal 8 2 2 7 3 3 2 2" xfId="51806" xr:uid="{00000000-0005-0000-0000-00005CC70000}"/>
    <cellStyle name="Normal 8 2 2 7 3 3 3" xfId="51807" xr:uid="{00000000-0005-0000-0000-00005DC70000}"/>
    <cellStyle name="Normal 8 2 2 7 3 4" xfId="51808" xr:uid="{00000000-0005-0000-0000-00005EC70000}"/>
    <cellStyle name="Normal 8 2 2 7 4" xfId="51809" xr:uid="{00000000-0005-0000-0000-00005FC70000}"/>
    <cellStyle name="Normal 8 2 2 7 4 2" xfId="51810" xr:uid="{00000000-0005-0000-0000-000060C70000}"/>
    <cellStyle name="Normal 8 2 2 7 5" xfId="51811" xr:uid="{00000000-0005-0000-0000-000061C70000}"/>
    <cellStyle name="Normal 8 2 2 7 5 2" xfId="51812" xr:uid="{00000000-0005-0000-0000-000062C70000}"/>
    <cellStyle name="Normal 8 2 2 7 5 2 2" xfId="51813" xr:uid="{00000000-0005-0000-0000-000063C70000}"/>
    <cellStyle name="Normal 8 2 2 7 5 3" xfId="51814" xr:uid="{00000000-0005-0000-0000-000064C70000}"/>
    <cellStyle name="Normal 8 2 2 7 6" xfId="51815" xr:uid="{00000000-0005-0000-0000-000065C70000}"/>
    <cellStyle name="Normal 8 2 2 8" xfId="51816" xr:uid="{00000000-0005-0000-0000-000066C70000}"/>
    <cellStyle name="Normal 8 2 2 8 2" xfId="51817" xr:uid="{00000000-0005-0000-0000-000067C70000}"/>
    <cellStyle name="Normal 8 2 2 8 2 2" xfId="51818" xr:uid="{00000000-0005-0000-0000-000068C70000}"/>
    <cellStyle name="Normal 8 2 2 8 2 2 2" xfId="51819" xr:uid="{00000000-0005-0000-0000-000069C70000}"/>
    <cellStyle name="Normal 8 2 2 8 2 2 2 2" xfId="51820" xr:uid="{00000000-0005-0000-0000-00006AC70000}"/>
    <cellStyle name="Normal 8 2 2 8 2 2 3" xfId="51821" xr:uid="{00000000-0005-0000-0000-00006BC70000}"/>
    <cellStyle name="Normal 8 2 2 8 2 2 3 2" xfId="51822" xr:uid="{00000000-0005-0000-0000-00006CC70000}"/>
    <cellStyle name="Normal 8 2 2 8 2 2 3 2 2" xfId="51823" xr:uid="{00000000-0005-0000-0000-00006DC70000}"/>
    <cellStyle name="Normal 8 2 2 8 2 2 3 3" xfId="51824" xr:uid="{00000000-0005-0000-0000-00006EC70000}"/>
    <cellStyle name="Normal 8 2 2 8 2 2 4" xfId="51825" xr:uid="{00000000-0005-0000-0000-00006FC70000}"/>
    <cellStyle name="Normal 8 2 2 8 2 3" xfId="51826" xr:uid="{00000000-0005-0000-0000-000070C70000}"/>
    <cellStyle name="Normal 8 2 2 8 2 3 2" xfId="51827" xr:uid="{00000000-0005-0000-0000-000071C70000}"/>
    <cellStyle name="Normal 8 2 2 8 2 4" xfId="51828" xr:uid="{00000000-0005-0000-0000-000072C70000}"/>
    <cellStyle name="Normal 8 2 2 8 2 4 2" xfId="51829" xr:uid="{00000000-0005-0000-0000-000073C70000}"/>
    <cellStyle name="Normal 8 2 2 8 2 4 2 2" xfId="51830" xr:uid="{00000000-0005-0000-0000-000074C70000}"/>
    <cellStyle name="Normal 8 2 2 8 2 4 3" xfId="51831" xr:uid="{00000000-0005-0000-0000-000075C70000}"/>
    <cellStyle name="Normal 8 2 2 8 2 5" xfId="51832" xr:uid="{00000000-0005-0000-0000-000076C70000}"/>
    <cellStyle name="Normal 8 2 2 8 3" xfId="51833" xr:uid="{00000000-0005-0000-0000-000077C70000}"/>
    <cellStyle name="Normal 8 2 2 8 3 2" xfId="51834" xr:uid="{00000000-0005-0000-0000-000078C70000}"/>
    <cellStyle name="Normal 8 2 2 8 3 2 2" xfId="51835" xr:uid="{00000000-0005-0000-0000-000079C70000}"/>
    <cellStyle name="Normal 8 2 2 8 3 3" xfId="51836" xr:uid="{00000000-0005-0000-0000-00007AC70000}"/>
    <cellStyle name="Normal 8 2 2 8 3 3 2" xfId="51837" xr:uid="{00000000-0005-0000-0000-00007BC70000}"/>
    <cellStyle name="Normal 8 2 2 8 3 3 2 2" xfId="51838" xr:uid="{00000000-0005-0000-0000-00007CC70000}"/>
    <cellStyle name="Normal 8 2 2 8 3 3 3" xfId="51839" xr:uid="{00000000-0005-0000-0000-00007DC70000}"/>
    <cellStyle name="Normal 8 2 2 8 3 4" xfId="51840" xr:uid="{00000000-0005-0000-0000-00007EC70000}"/>
    <cellStyle name="Normal 8 2 2 8 4" xfId="51841" xr:uid="{00000000-0005-0000-0000-00007FC70000}"/>
    <cellStyle name="Normal 8 2 2 8 4 2" xfId="51842" xr:uid="{00000000-0005-0000-0000-000080C70000}"/>
    <cellStyle name="Normal 8 2 2 8 5" xfId="51843" xr:uid="{00000000-0005-0000-0000-000081C70000}"/>
    <cellStyle name="Normal 8 2 2 8 5 2" xfId="51844" xr:uid="{00000000-0005-0000-0000-000082C70000}"/>
    <cellStyle name="Normal 8 2 2 8 5 2 2" xfId="51845" xr:uid="{00000000-0005-0000-0000-000083C70000}"/>
    <cellStyle name="Normal 8 2 2 8 5 3" xfId="51846" xr:uid="{00000000-0005-0000-0000-000084C70000}"/>
    <cellStyle name="Normal 8 2 2 8 6" xfId="51847" xr:uid="{00000000-0005-0000-0000-000085C70000}"/>
    <cellStyle name="Normal 8 2 2 9" xfId="51848" xr:uid="{00000000-0005-0000-0000-000086C70000}"/>
    <cellStyle name="Normal 8 2 2 9 2" xfId="51849" xr:uid="{00000000-0005-0000-0000-000087C70000}"/>
    <cellStyle name="Normal 8 2 2 9 2 2" xfId="51850" xr:uid="{00000000-0005-0000-0000-000088C70000}"/>
    <cellStyle name="Normal 8 2 2 9 2 2 2" xfId="51851" xr:uid="{00000000-0005-0000-0000-000089C70000}"/>
    <cellStyle name="Normal 8 2 2 9 2 3" xfId="51852" xr:uid="{00000000-0005-0000-0000-00008AC70000}"/>
    <cellStyle name="Normal 8 2 2 9 2 3 2" xfId="51853" xr:uid="{00000000-0005-0000-0000-00008BC70000}"/>
    <cellStyle name="Normal 8 2 2 9 2 3 2 2" xfId="51854" xr:uid="{00000000-0005-0000-0000-00008CC70000}"/>
    <cellStyle name="Normal 8 2 2 9 2 3 3" xfId="51855" xr:uid="{00000000-0005-0000-0000-00008DC70000}"/>
    <cellStyle name="Normal 8 2 2 9 2 4" xfId="51856" xr:uid="{00000000-0005-0000-0000-00008EC70000}"/>
    <cellStyle name="Normal 8 2 2 9 3" xfId="51857" xr:uid="{00000000-0005-0000-0000-00008FC70000}"/>
    <cellStyle name="Normal 8 2 2 9 3 2" xfId="51858" xr:uid="{00000000-0005-0000-0000-000090C70000}"/>
    <cellStyle name="Normal 8 2 2 9 4" xfId="51859" xr:uid="{00000000-0005-0000-0000-000091C70000}"/>
    <cellStyle name="Normal 8 2 2 9 4 2" xfId="51860" xr:uid="{00000000-0005-0000-0000-000092C70000}"/>
    <cellStyle name="Normal 8 2 2 9 4 2 2" xfId="51861" xr:uid="{00000000-0005-0000-0000-000093C70000}"/>
    <cellStyle name="Normal 8 2 2 9 4 3" xfId="51862" xr:uid="{00000000-0005-0000-0000-000094C70000}"/>
    <cellStyle name="Normal 8 2 2 9 5" xfId="51863" xr:uid="{00000000-0005-0000-0000-000095C70000}"/>
    <cellStyle name="Normal 8 2 2_T-straight with PEDs adjustor" xfId="51864" xr:uid="{00000000-0005-0000-0000-000096C70000}"/>
    <cellStyle name="Normal 8 2 3" xfId="1505" xr:uid="{00000000-0005-0000-0000-000097C70000}"/>
    <cellStyle name="Normal 8 2 3 10" xfId="51865" xr:uid="{00000000-0005-0000-0000-000098C70000}"/>
    <cellStyle name="Normal 8 2 3 11" xfId="51866" xr:uid="{00000000-0005-0000-0000-000099C70000}"/>
    <cellStyle name="Normal 8 2 3 2" xfId="1506" xr:uid="{00000000-0005-0000-0000-00009AC70000}"/>
    <cellStyle name="Normal 8 2 3 2 10" xfId="51867" xr:uid="{00000000-0005-0000-0000-00009BC70000}"/>
    <cellStyle name="Normal 8 2 3 2 2" xfId="1507" xr:uid="{00000000-0005-0000-0000-00009CC70000}"/>
    <cellStyle name="Normal 8 2 3 2 2 2" xfId="51868" xr:uid="{00000000-0005-0000-0000-00009DC70000}"/>
    <cellStyle name="Normal 8 2 3 2 2 2 2" xfId="51869" xr:uid="{00000000-0005-0000-0000-00009EC70000}"/>
    <cellStyle name="Normal 8 2 3 2 2 2 2 2" xfId="51870" xr:uid="{00000000-0005-0000-0000-00009FC70000}"/>
    <cellStyle name="Normal 8 2 3 2 2 2 2 2 2" xfId="51871" xr:uid="{00000000-0005-0000-0000-0000A0C70000}"/>
    <cellStyle name="Normal 8 2 3 2 2 2 2 3" xfId="51872" xr:uid="{00000000-0005-0000-0000-0000A1C70000}"/>
    <cellStyle name="Normal 8 2 3 2 2 2 2 3 2" xfId="51873" xr:uid="{00000000-0005-0000-0000-0000A2C70000}"/>
    <cellStyle name="Normal 8 2 3 2 2 2 2 3 2 2" xfId="51874" xr:uid="{00000000-0005-0000-0000-0000A3C70000}"/>
    <cellStyle name="Normal 8 2 3 2 2 2 2 3 3" xfId="51875" xr:uid="{00000000-0005-0000-0000-0000A4C70000}"/>
    <cellStyle name="Normal 8 2 3 2 2 2 2 4" xfId="51876" xr:uid="{00000000-0005-0000-0000-0000A5C70000}"/>
    <cellStyle name="Normal 8 2 3 2 2 2 3" xfId="51877" xr:uid="{00000000-0005-0000-0000-0000A6C70000}"/>
    <cellStyle name="Normal 8 2 3 2 2 2 3 2" xfId="51878" xr:uid="{00000000-0005-0000-0000-0000A7C70000}"/>
    <cellStyle name="Normal 8 2 3 2 2 2 4" xfId="51879" xr:uid="{00000000-0005-0000-0000-0000A8C70000}"/>
    <cellStyle name="Normal 8 2 3 2 2 2 4 2" xfId="51880" xr:uid="{00000000-0005-0000-0000-0000A9C70000}"/>
    <cellStyle name="Normal 8 2 3 2 2 2 4 2 2" xfId="51881" xr:uid="{00000000-0005-0000-0000-0000AAC70000}"/>
    <cellStyle name="Normal 8 2 3 2 2 2 4 3" xfId="51882" xr:uid="{00000000-0005-0000-0000-0000ABC70000}"/>
    <cellStyle name="Normal 8 2 3 2 2 2 5" xfId="51883" xr:uid="{00000000-0005-0000-0000-0000ACC70000}"/>
    <cellStyle name="Normal 8 2 3 2 2 2 6" xfId="51884" xr:uid="{00000000-0005-0000-0000-0000ADC70000}"/>
    <cellStyle name="Normal 8 2 3 2 2 3" xfId="51885" xr:uid="{00000000-0005-0000-0000-0000AEC70000}"/>
    <cellStyle name="Normal 8 2 3 2 2 3 2" xfId="51886" xr:uid="{00000000-0005-0000-0000-0000AFC70000}"/>
    <cellStyle name="Normal 8 2 3 2 2 3 2 2" xfId="51887" xr:uid="{00000000-0005-0000-0000-0000B0C70000}"/>
    <cellStyle name="Normal 8 2 3 2 2 3 3" xfId="51888" xr:uid="{00000000-0005-0000-0000-0000B1C70000}"/>
    <cellStyle name="Normal 8 2 3 2 2 3 3 2" xfId="51889" xr:uid="{00000000-0005-0000-0000-0000B2C70000}"/>
    <cellStyle name="Normal 8 2 3 2 2 3 3 2 2" xfId="51890" xr:uid="{00000000-0005-0000-0000-0000B3C70000}"/>
    <cellStyle name="Normal 8 2 3 2 2 3 3 3" xfId="51891" xr:uid="{00000000-0005-0000-0000-0000B4C70000}"/>
    <cellStyle name="Normal 8 2 3 2 2 3 4" xfId="51892" xr:uid="{00000000-0005-0000-0000-0000B5C70000}"/>
    <cellStyle name="Normal 8 2 3 2 2 4" xfId="51893" xr:uid="{00000000-0005-0000-0000-0000B6C70000}"/>
    <cellStyle name="Normal 8 2 3 2 2 4 2" xfId="51894" xr:uid="{00000000-0005-0000-0000-0000B7C70000}"/>
    <cellStyle name="Normal 8 2 3 2 2 4 2 2" xfId="51895" xr:uid="{00000000-0005-0000-0000-0000B8C70000}"/>
    <cellStyle name="Normal 8 2 3 2 2 4 3" xfId="51896" xr:uid="{00000000-0005-0000-0000-0000B9C70000}"/>
    <cellStyle name="Normal 8 2 3 2 2 4 3 2" xfId="51897" xr:uid="{00000000-0005-0000-0000-0000BAC70000}"/>
    <cellStyle name="Normal 8 2 3 2 2 4 3 2 2" xfId="51898" xr:uid="{00000000-0005-0000-0000-0000BBC70000}"/>
    <cellStyle name="Normal 8 2 3 2 2 4 3 3" xfId="51899" xr:uid="{00000000-0005-0000-0000-0000BCC70000}"/>
    <cellStyle name="Normal 8 2 3 2 2 4 4" xfId="51900" xr:uid="{00000000-0005-0000-0000-0000BDC70000}"/>
    <cellStyle name="Normal 8 2 3 2 2 5" xfId="51901" xr:uid="{00000000-0005-0000-0000-0000BEC70000}"/>
    <cellStyle name="Normal 8 2 3 2 2 5 2" xfId="51902" xr:uid="{00000000-0005-0000-0000-0000BFC70000}"/>
    <cellStyle name="Normal 8 2 3 2 2 6" xfId="51903" xr:uid="{00000000-0005-0000-0000-0000C0C70000}"/>
    <cellStyle name="Normal 8 2 3 2 2 6 2" xfId="51904" xr:uid="{00000000-0005-0000-0000-0000C1C70000}"/>
    <cellStyle name="Normal 8 2 3 2 2 6 2 2" xfId="51905" xr:uid="{00000000-0005-0000-0000-0000C2C70000}"/>
    <cellStyle name="Normal 8 2 3 2 2 6 3" xfId="51906" xr:uid="{00000000-0005-0000-0000-0000C3C70000}"/>
    <cellStyle name="Normal 8 2 3 2 2 7" xfId="51907" xr:uid="{00000000-0005-0000-0000-0000C4C70000}"/>
    <cellStyle name="Normal 8 2 3 2 2 7 2" xfId="51908" xr:uid="{00000000-0005-0000-0000-0000C5C70000}"/>
    <cellStyle name="Normal 8 2 3 2 2 8" xfId="51909" xr:uid="{00000000-0005-0000-0000-0000C6C70000}"/>
    <cellStyle name="Normal 8 2 3 2 2 9" xfId="51910" xr:uid="{00000000-0005-0000-0000-0000C7C70000}"/>
    <cellStyle name="Normal 8 2 3 2 3" xfId="51911" xr:uid="{00000000-0005-0000-0000-0000C8C70000}"/>
    <cellStyle name="Normal 8 2 3 2 3 2" xfId="51912" xr:uid="{00000000-0005-0000-0000-0000C9C70000}"/>
    <cellStyle name="Normal 8 2 3 2 3 2 2" xfId="51913" xr:uid="{00000000-0005-0000-0000-0000CAC70000}"/>
    <cellStyle name="Normal 8 2 3 2 3 2 2 2" xfId="51914" xr:uid="{00000000-0005-0000-0000-0000CBC70000}"/>
    <cellStyle name="Normal 8 2 3 2 3 2 3" xfId="51915" xr:uid="{00000000-0005-0000-0000-0000CCC70000}"/>
    <cellStyle name="Normal 8 2 3 2 3 2 3 2" xfId="51916" xr:uid="{00000000-0005-0000-0000-0000CDC70000}"/>
    <cellStyle name="Normal 8 2 3 2 3 2 3 2 2" xfId="51917" xr:uid="{00000000-0005-0000-0000-0000CEC70000}"/>
    <cellStyle name="Normal 8 2 3 2 3 2 3 3" xfId="51918" xr:uid="{00000000-0005-0000-0000-0000CFC70000}"/>
    <cellStyle name="Normal 8 2 3 2 3 2 4" xfId="51919" xr:uid="{00000000-0005-0000-0000-0000D0C70000}"/>
    <cellStyle name="Normal 8 2 3 2 3 2 5" xfId="51920" xr:uid="{00000000-0005-0000-0000-0000D1C70000}"/>
    <cellStyle name="Normal 8 2 3 2 3 3" xfId="51921" xr:uid="{00000000-0005-0000-0000-0000D2C70000}"/>
    <cellStyle name="Normal 8 2 3 2 3 3 2" xfId="51922" xr:uid="{00000000-0005-0000-0000-0000D3C70000}"/>
    <cellStyle name="Normal 8 2 3 2 3 4" xfId="51923" xr:uid="{00000000-0005-0000-0000-0000D4C70000}"/>
    <cellStyle name="Normal 8 2 3 2 3 4 2" xfId="51924" xr:uid="{00000000-0005-0000-0000-0000D5C70000}"/>
    <cellStyle name="Normal 8 2 3 2 3 4 2 2" xfId="51925" xr:uid="{00000000-0005-0000-0000-0000D6C70000}"/>
    <cellStyle name="Normal 8 2 3 2 3 4 3" xfId="51926" xr:uid="{00000000-0005-0000-0000-0000D7C70000}"/>
    <cellStyle name="Normal 8 2 3 2 3 5" xfId="51927" xr:uid="{00000000-0005-0000-0000-0000D8C70000}"/>
    <cellStyle name="Normal 8 2 3 2 3 6" xfId="51928" xr:uid="{00000000-0005-0000-0000-0000D9C70000}"/>
    <cellStyle name="Normal 8 2 3 2 4" xfId="51929" xr:uid="{00000000-0005-0000-0000-0000DAC70000}"/>
    <cellStyle name="Normal 8 2 3 2 4 2" xfId="51930" xr:uid="{00000000-0005-0000-0000-0000DBC70000}"/>
    <cellStyle name="Normal 8 2 3 2 4 2 2" xfId="51931" xr:uid="{00000000-0005-0000-0000-0000DCC70000}"/>
    <cellStyle name="Normal 8 2 3 2 4 3" xfId="51932" xr:uid="{00000000-0005-0000-0000-0000DDC70000}"/>
    <cellStyle name="Normal 8 2 3 2 4 3 2" xfId="51933" xr:uid="{00000000-0005-0000-0000-0000DEC70000}"/>
    <cellStyle name="Normal 8 2 3 2 4 3 2 2" xfId="51934" xr:uid="{00000000-0005-0000-0000-0000DFC70000}"/>
    <cellStyle name="Normal 8 2 3 2 4 3 3" xfId="51935" xr:uid="{00000000-0005-0000-0000-0000E0C70000}"/>
    <cellStyle name="Normal 8 2 3 2 4 4" xfId="51936" xr:uid="{00000000-0005-0000-0000-0000E1C70000}"/>
    <cellStyle name="Normal 8 2 3 2 4 5" xfId="51937" xr:uid="{00000000-0005-0000-0000-0000E2C70000}"/>
    <cellStyle name="Normal 8 2 3 2 5" xfId="51938" xr:uid="{00000000-0005-0000-0000-0000E3C70000}"/>
    <cellStyle name="Normal 8 2 3 2 5 2" xfId="51939" xr:uid="{00000000-0005-0000-0000-0000E4C70000}"/>
    <cellStyle name="Normal 8 2 3 2 5 2 2" xfId="51940" xr:uid="{00000000-0005-0000-0000-0000E5C70000}"/>
    <cellStyle name="Normal 8 2 3 2 5 3" xfId="51941" xr:uid="{00000000-0005-0000-0000-0000E6C70000}"/>
    <cellStyle name="Normal 8 2 3 2 5 3 2" xfId="51942" xr:uid="{00000000-0005-0000-0000-0000E7C70000}"/>
    <cellStyle name="Normal 8 2 3 2 5 3 2 2" xfId="51943" xr:uid="{00000000-0005-0000-0000-0000E8C70000}"/>
    <cellStyle name="Normal 8 2 3 2 5 3 3" xfId="51944" xr:uid="{00000000-0005-0000-0000-0000E9C70000}"/>
    <cellStyle name="Normal 8 2 3 2 5 4" xfId="51945" xr:uid="{00000000-0005-0000-0000-0000EAC70000}"/>
    <cellStyle name="Normal 8 2 3 2 6" xfId="51946" xr:uid="{00000000-0005-0000-0000-0000EBC70000}"/>
    <cellStyle name="Normal 8 2 3 2 6 2" xfId="51947" xr:uid="{00000000-0005-0000-0000-0000ECC70000}"/>
    <cellStyle name="Normal 8 2 3 2 7" xfId="51948" xr:uid="{00000000-0005-0000-0000-0000EDC70000}"/>
    <cellStyle name="Normal 8 2 3 2 7 2" xfId="51949" xr:uid="{00000000-0005-0000-0000-0000EEC70000}"/>
    <cellStyle name="Normal 8 2 3 2 7 2 2" xfId="51950" xr:uid="{00000000-0005-0000-0000-0000EFC70000}"/>
    <cellStyle name="Normal 8 2 3 2 7 3" xfId="51951" xr:uid="{00000000-0005-0000-0000-0000F0C70000}"/>
    <cellStyle name="Normal 8 2 3 2 8" xfId="51952" xr:uid="{00000000-0005-0000-0000-0000F1C70000}"/>
    <cellStyle name="Normal 8 2 3 2 8 2" xfId="51953" xr:uid="{00000000-0005-0000-0000-0000F2C70000}"/>
    <cellStyle name="Normal 8 2 3 2 9" xfId="51954" xr:uid="{00000000-0005-0000-0000-0000F3C70000}"/>
    <cellStyle name="Normal 8 2 3 2_T-straight with PEDs adjustor" xfId="51955" xr:uid="{00000000-0005-0000-0000-0000F4C70000}"/>
    <cellStyle name="Normal 8 2 3 3" xfId="1508" xr:uid="{00000000-0005-0000-0000-0000F5C70000}"/>
    <cellStyle name="Normal 8 2 3 3 2" xfId="51956" xr:uid="{00000000-0005-0000-0000-0000F6C70000}"/>
    <cellStyle name="Normal 8 2 3 3 2 2" xfId="51957" xr:uid="{00000000-0005-0000-0000-0000F7C70000}"/>
    <cellStyle name="Normal 8 2 3 3 2 2 2" xfId="51958" xr:uid="{00000000-0005-0000-0000-0000F8C70000}"/>
    <cellStyle name="Normal 8 2 3 3 2 2 2 2" xfId="51959" xr:uid="{00000000-0005-0000-0000-0000F9C70000}"/>
    <cellStyle name="Normal 8 2 3 3 2 2 3" xfId="51960" xr:uid="{00000000-0005-0000-0000-0000FAC70000}"/>
    <cellStyle name="Normal 8 2 3 3 2 2 3 2" xfId="51961" xr:uid="{00000000-0005-0000-0000-0000FBC70000}"/>
    <cellStyle name="Normal 8 2 3 3 2 2 3 2 2" xfId="51962" xr:uid="{00000000-0005-0000-0000-0000FCC70000}"/>
    <cellStyle name="Normal 8 2 3 3 2 2 3 3" xfId="51963" xr:uid="{00000000-0005-0000-0000-0000FDC70000}"/>
    <cellStyle name="Normal 8 2 3 3 2 2 4" xfId="51964" xr:uid="{00000000-0005-0000-0000-0000FEC70000}"/>
    <cellStyle name="Normal 8 2 3 3 2 3" xfId="51965" xr:uid="{00000000-0005-0000-0000-0000FFC70000}"/>
    <cellStyle name="Normal 8 2 3 3 2 3 2" xfId="51966" xr:uid="{00000000-0005-0000-0000-000000C80000}"/>
    <cellStyle name="Normal 8 2 3 3 2 4" xfId="51967" xr:uid="{00000000-0005-0000-0000-000001C80000}"/>
    <cellStyle name="Normal 8 2 3 3 2 4 2" xfId="51968" xr:uid="{00000000-0005-0000-0000-000002C80000}"/>
    <cellStyle name="Normal 8 2 3 3 2 4 2 2" xfId="51969" xr:uid="{00000000-0005-0000-0000-000003C80000}"/>
    <cellStyle name="Normal 8 2 3 3 2 4 3" xfId="51970" xr:uid="{00000000-0005-0000-0000-000004C80000}"/>
    <cellStyle name="Normal 8 2 3 3 2 5" xfId="51971" xr:uid="{00000000-0005-0000-0000-000005C80000}"/>
    <cellStyle name="Normal 8 2 3 3 2 6" xfId="51972" xr:uid="{00000000-0005-0000-0000-000006C80000}"/>
    <cellStyle name="Normal 8 2 3 3 3" xfId="51973" xr:uid="{00000000-0005-0000-0000-000007C80000}"/>
    <cellStyle name="Normal 8 2 3 3 3 2" xfId="51974" xr:uid="{00000000-0005-0000-0000-000008C80000}"/>
    <cellStyle name="Normal 8 2 3 3 3 2 2" xfId="51975" xr:uid="{00000000-0005-0000-0000-000009C80000}"/>
    <cellStyle name="Normal 8 2 3 3 3 3" xfId="51976" xr:uid="{00000000-0005-0000-0000-00000AC80000}"/>
    <cellStyle name="Normal 8 2 3 3 3 3 2" xfId="51977" xr:uid="{00000000-0005-0000-0000-00000BC80000}"/>
    <cellStyle name="Normal 8 2 3 3 3 3 2 2" xfId="51978" xr:uid="{00000000-0005-0000-0000-00000CC80000}"/>
    <cellStyle name="Normal 8 2 3 3 3 3 3" xfId="51979" xr:uid="{00000000-0005-0000-0000-00000DC80000}"/>
    <cellStyle name="Normal 8 2 3 3 3 4" xfId="51980" xr:uid="{00000000-0005-0000-0000-00000EC80000}"/>
    <cellStyle name="Normal 8 2 3 3 4" xfId="51981" xr:uid="{00000000-0005-0000-0000-00000FC80000}"/>
    <cellStyle name="Normal 8 2 3 3 4 2" xfId="51982" xr:uid="{00000000-0005-0000-0000-000010C80000}"/>
    <cellStyle name="Normal 8 2 3 3 4 2 2" xfId="51983" xr:uid="{00000000-0005-0000-0000-000011C80000}"/>
    <cellStyle name="Normal 8 2 3 3 4 3" xfId="51984" xr:uid="{00000000-0005-0000-0000-000012C80000}"/>
    <cellStyle name="Normal 8 2 3 3 4 3 2" xfId="51985" xr:uid="{00000000-0005-0000-0000-000013C80000}"/>
    <cellStyle name="Normal 8 2 3 3 4 3 2 2" xfId="51986" xr:uid="{00000000-0005-0000-0000-000014C80000}"/>
    <cellStyle name="Normal 8 2 3 3 4 3 3" xfId="51987" xr:uid="{00000000-0005-0000-0000-000015C80000}"/>
    <cellStyle name="Normal 8 2 3 3 4 4" xfId="51988" xr:uid="{00000000-0005-0000-0000-000016C80000}"/>
    <cellStyle name="Normal 8 2 3 3 5" xfId="51989" xr:uid="{00000000-0005-0000-0000-000017C80000}"/>
    <cellStyle name="Normal 8 2 3 3 5 2" xfId="51990" xr:uid="{00000000-0005-0000-0000-000018C80000}"/>
    <cellStyle name="Normal 8 2 3 3 6" xfId="51991" xr:uid="{00000000-0005-0000-0000-000019C80000}"/>
    <cellStyle name="Normal 8 2 3 3 6 2" xfId="51992" xr:uid="{00000000-0005-0000-0000-00001AC80000}"/>
    <cellStyle name="Normal 8 2 3 3 6 2 2" xfId="51993" xr:uid="{00000000-0005-0000-0000-00001BC80000}"/>
    <cellStyle name="Normal 8 2 3 3 6 3" xfId="51994" xr:uid="{00000000-0005-0000-0000-00001CC80000}"/>
    <cellStyle name="Normal 8 2 3 3 7" xfId="51995" xr:uid="{00000000-0005-0000-0000-00001DC80000}"/>
    <cellStyle name="Normal 8 2 3 3 7 2" xfId="51996" xr:uid="{00000000-0005-0000-0000-00001EC80000}"/>
    <cellStyle name="Normal 8 2 3 3 8" xfId="51997" xr:uid="{00000000-0005-0000-0000-00001FC80000}"/>
    <cellStyle name="Normal 8 2 3 3 9" xfId="51998" xr:uid="{00000000-0005-0000-0000-000020C80000}"/>
    <cellStyle name="Normal 8 2 3 4" xfId="51999" xr:uid="{00000000-0005-0000-0000-000021C80000}"/>
    <cellStyle name="Normal 8 2 3 4 2" xfId="52000" xr:uid="{00000000-0005-0000-0000-000022C80000}"/>
    <cellStyle name="Normal 8 2 3 4 2 2" xfId="52001" xr:uid="{00000000-0005-0000-0000-000023C80000}"/>
    <cellStyle name="Normal 8 2 3 4 2 2 2" xfId="52002" xr:uid="{00000000-0005-0000-0000-000024C80000}"/>
    <cellStyle name="Normal 8 2 3 4 2 3" xfId="52003" xr:uid="{00000000-0005-0000-0000-000025C80000}"/>
    <cellStyle name="Normal 8 2 3 4 2 3 2" xfId="52004" xr:uid="{00000000-0005-0000-0000-000026C80000}"/>
    <cellStyle name="Normal 8 2 3 4 2 3 2 2" xfId="52005" xr:uid="{00000000-0005-0000-0000-000027C80000}"/>
    <cellStyle name="Normal 8 2 3 4 2 3 3" xfId="52006" xr:uid="{00000000-0005-0000-0000-000028C80000}"/>
    <cellStyle name="Normal 8 2 3 4 2 4" xfId="52007" xr:uid="{00000000-0005-0000-0000-000029C80000}"/>
    <cellStyle name="Normal 8 2 3 4 2 5" xfId="52008" xr:uid="{00000000-0005-0000-0000-00002AC80000}"/>
    <cellStyle name="Normal 8 2 3 4 3" xfId="52009" xr:uid="{00000000-0005-0000-0000-00002BC80000}"/>
    <cellStyle name="Normal 8 2 3 4 3 2" xfId="52010" xr:uid="{00000000-0005-0000-0000-00002CC80000}"/>
    <cellStyle name="Normal 8 2 3 4 4" xfId="52011" xr:uid="{00000000-0005-0000-0000-00002DC80000}"/>
    <cellStyle name="Normal 8 2 3 4 4 2" xfId="52012" xr:uid="{00000000-0005-0000-0000-00002EC80000}"/>
    <cellStyle name="Normal 8 2 3 4 4 2 2" xfId="52013" xr:uid="{00000000-0005-0000-0000-00002FC80000}"/>
    <cellStyle name="Normal 8 2 3 4 4 3" xfId="52014" xr:uid="{00000000-0005-0000-0000-000030C80000}"/>
    <cellStyle name="Normal 8 2 3 4 5" xfId="52015" xr:uid="{00000000-0005-0000-0000-000031C80000}"/>
    <cellStyle name="Normal 8 2 3 4 6" xfId="52016" xr:uid="{00000000-0005-0000-0000-000032C80000}"/>
    <cellStyle name="Normal 8 2 3 5" xfId="52017" xr:uid="{00000000-0005-0000-0000-000033C80000}"/>
    <cellStyle name="Normal 8 2 3 5 2" xfId="52018" xr:uid="{00000000-0005-0000-0000-000034C80000}"/>
    <cellStyle name="Normal 8 2 3 5 2 2" xfId="52019" xr:uid="{00000000-0005-0000-0000-000035C80000}"/>
    <cellStyle name="Normal 8 2 3 5 3" xfId="52020" xr:uid="{00000000-0005-0000-0000-000036C80000}"/>
    <cellStyle name="Normal 8 2 3 5 3 2" xfId="52021" xr:uid="{00000000-0005-0000-0000-000037C80000}"/>
    <cellStyle name="Normal 8 2 3 5 3 2 2" xfId="52022" xr:uid="{00000000-0005-0000-0000-000038C80000}"/>
    <cellStyle name="Normal 8 2 3 5 3 3" xfId="52023" xr:uid="{00000000-0005-0000-0000-000039C80000}"/>
    <cellStyle name="Normal 8 2 3 5 4" xfId="52024" xr:uid="{00000000-0005-0000-0000-00003AC80000}"/>
    <cellStyle name="Normal 8 2 3 5 5" xfId="52025" xr:uid="{00000000-0005-0000-0000-00003BC80000}"/>
    <cellStyle name="Normal 8 2 3 6" xfId="52026" xr:uid="{00000000-0005-0000-0000-00003CC80000}"/>
    <cellStyle name="Normal 8 2 3 6 2" xfId="52027" xr:uid="{00000000-0005-0000-0000-00003DC80000}"/>
    <cellStyle name="Normal 8 2 3 6 2 2" xfId="52028" xr:uid="{00000000-0005-0000-0000-00003EC80000}"/>
    <cellStyle name="Normal 8 2 3 6 3" xfId="52029" xr:uid="{00000000-0005-0000-0000-00003FC80000}"/>
    <cellStyle name="Normal 8 2 3 6 3 2" xfId="52030" xr:uid="{00000000-0005-0000-0000-000040C80000}"/>
    <cellStyle name="Normal 8 2 3 6 3 2 2" xfId="52031" xr:uid="{00000000-0005-0000-0000-000041C80000}"/>
    <cellStyle name="Normal 8 2 3 6 3 3" xfId="52032" xr:uid="{00000000-0005-0000-0000-000042C80000}"/>
    <cellStyle name="Normal 8 2 3 6 4" xfId="52033" xr:uid="{00000000-0005-0000-0000-000043C80000}"/>
    <cellStyle name="Normal 8 2 3 7" xfId="52034" xr:uid="{00000000-0005-0000-0000-000044C80000}"/>
    <cellStyle name="Normal 8 2 3 7 2" xfId="52035" xr:uid="{00000000-0005-0000-0000-000045C80000}"/>
    <cellStyle name="Normal 8 2 3 8" xfId="52036" xr:uid="{00000000-0005-0000-0000-000046C80000}"/>
    <cellStyle name="Normal 8 2 3 8 2" xfId="52037" xr:uid="{00000000-0005-0000-0000-000047C80000}"/>
    <cellStyle name="Normal 8 2 3 8 2 2" xfId="52038" xr:uid="{00000000-0005-0000-0000-000048C80000}"/>
    <cellStyle name="Normal 8 2 3 8 3" xfId="52039" xr:uid="{00000000-0005-0000-0000-000049C80000}"/>
    <cellStyle name="Normal 8 2 3 9" xfId="52040" xr:uid="{00000000-0005-0000-0000-00004AC80000}"/>
    <cellStyle name="Normal 8 2 3 9 2" xfId="52041" xr:uid="{00000000-0005-0000-0000-00004BC80000}"/>
    <cellStyle name="Normal 8 2 3_T-straight with PEDs adjustor" xfId="52042" xr:uid="{00000000-0005-0000-0000-00004CC80000}"/>
    <cellStyle name="Normal 8 2 4" xfId="1509" xr:uid="{00000000-0005-0000-0000-00004DC80000}"/>
    <cellStyle name="Normal 8 2 4 10" xfId="52043" xr:uid="{00000000-0005-0000-0000-00004EC80000}"/>
    <cellStyle name="Normal 8 2 4 11" xfId="52044" xr:uid="{00000000-0005-0000-0000-00004FC80000}"/>
    <cellStyle name="Normal 8 2 4 2" xfId="1510" xr:uid="{00000000-0005-0000-0000-000050C80000}"/>
    <cellStyle name="Normal 8 2 4 2 10" xfId="52045" xr:uid="{00000000-0005-0000-0000-000051C80000}"/>
    <cellStyle name="Normal 8 2 4 2 2" xfId="52046" xr:uid="{00000000-0005-0000-0000-000052C80000}"/>
    <cellStyle name="Normal 8 2 4 2 2 2" xfId="52047" xr:uid="{00000000-0005-0000-0000-000053C80000}"/>
    <cellStyle name="Normal 8 2 4 2 2 2 2" xfId="52048" xr:uid="{00000000-0005-0000-0000-000054C80000}"/>
    <cellStyle name="Normal 8 2 4 2 2 2 2 2" xfId="52049" xr:uid="{00000000-0005-0000-0000-000055C80000}"/>
    <cellStyle name="Normal 8 2 4 2 2 2 2 2 2" xfId="52050" xr:uid="{00000000-0005-0000-0000-000056C80000}"/>
    <cellStyle name="Normal 8 2 4 2 2 2 2 3" xfId="52051" xr:uid="{00000000-0005-0000-0000-000057C80000}"/>
    <cellStyle name="Normal 8 2 4 2 2 2 2 3 2" xfId="52052" xr:uid="{00000000-0005-0000-0000-000058C80000}"/>
    <cellStyle name="Normal 8 2 4 2 2 2 2 3 2 2" xfId="52053" xr:uid="{00000000-0005-0000-0000-000059C80000}"/>
    <cellStyle name="Normal 8 2 4 2 2 2 2 3 3" xfId="52054" xr:uid="{00000000-0005-0000-0000-00005AC80000}"/>
    <cellStyle name="Normal 8 2 4 2 2 2 2 4" xfId="52055" xr:uid="{00000000-0005-0000-0000-00005BC80000}"/>
    <cellStyle name="Normal 8 2 4 2 2 2 3" xfId="52056" xr:uid="{00000000-0005-0000-0000-00005CC80000}"/>
    <cellStyle name="Normal 8 2 4 2 2 2 3 2" xfId="52057" xr:uid="{00000000-0005-0000-0000-00005DC80000}"/>
    <cellStyle name="Normal 8 2 4 2 2 2 4" xfId="52058" xr:uid="{00000000-0005-0000-0000-00005EC80000}"/>
    <cellStyle name="Normal 8 2 4 2 2 2 4 2" xfId="52059" xr:uid="{00000000-0005-0000-0000-00005FC80000}"/>
    <cellStyle name="Normal 8 2 4 2 2 2 4 2 2" xfId="52060" xr:uid="{00000000-0005-0000-0000-000060C80000}"/>
    <cellStyle name="Normal 8 2 4 2 2 2 4 3" xfId="52061" xr:uid="{00000000-0005-0000-0000-000061C80000}"/>
    <cellStyle name="Normal 8 2 4 2 2 2 5" xfId="52062" xr:uid="{00000000-0005-0000-0000-000062C80000}"/>
    <cellStyle name="Normal 8 2 4 2 2 3" xfId="52063" xr:uid="{00000000-0005-0000-0000-000063C80000}"/>
    <cellStyle name="Normal 8 2 4 2 2 3 2" xfId="52064" xr:uid="{00000000-0005-0000-0000-000064C80000}"/>
    <cellStyle name="Normal 8 2 4 2 2 3 2 2" xfId="52065" xr:uid="{00000000-0005-0000-0000-000065C80000}"/>
    <cellStyle name="Normal 8 2 4 2 2 3 3" xfId="52066" xr:uid="{00000000-0005-0000-0000-000066C80000}"/>
    <cellStyle name="Normal 8 2 4 2 2 3 3 2" xfId="52067" xr:uid="{00000000-0005-0000-0000-000067C80000}"/>
    <cellStyle name="Normal 8 2 4 2 2 3 3 2 2" xfId="52068" xr:uid="{00000000-0005-0000-0000-000068C80000}"/>
    <cellStyle name="Normal 8 2 4 2 2 3 3 3" xfId="52069" xr:uid="{00000000-0005-0000-0000-000069C80000}"/>
    <cellStyle name="Normal 8 2 4 2 2 3 4" xfId="52070" xr:uid="{00000000-0005-0000-0000-00006AC80000}"/>
    <cellStyle name="Normal 8 2 4 2 2 4" xfId="52071" xr:uid="{00000000-0005-0000-0000-00006BC80000}"/>
    <cellStyle name="Normal 8 2 4 2 2 4 2" xfId="52072" xr:uid="{00000000-0005-0000-0000-00006CC80000}"/>
    <cellStyle name="Normal 8 2 4 2 2 4 2 2" xfId="52073" xr:uid="{00000000-0005-0000-0000-00006DC80000}"/>
    <cellStyle name="Normal 8 2 4 2 2 4 3" xfId="52074" xr:uid="{00000000-0005-0000-0000-00006EC80000}"/>
    <cellStyle name="Normal 8 2 4 2 2 4 3 2" xfId="52075" xr:uid="{00000000-0005-0000-0000-00006FC80000}"/>
    <cellStyle name="Normal 8 2 4 2 2 4 3 2 2" xfId="52076" xr:uid="{00000000-0005-0000-0000-000070C80000}"/>
    <cellStyle name="Normal 8 2 4 2 2 4 3 3" xfId="52077" xr:uid="{00000000-0005-0000-0000-000071C80000}"/>
    <cellStyle name="Normal 8 2 4 2 2 4 4" xfId="52078" xr:uid="{00000000-0005-0000-0000-000072C80000}"/>
    <cellStyle name="Normal 8 2 4 2 2 5" xfId="52079" xr:uid="{00000000-0005-0000-0000-000073C80000}"/>
    <cellStyle name="Normal 8 2 4 2 2 5 2" xfId="52080" xr:uid="{00000000-0005-0000-0000-000074C80000}"/>
    <cellStyle name="Normal 8 2 4 2 2 6" xfId="52081" xr:uid="{00000000-0005-0000-0000-000075C80000}"/>
    <cellStyle name="Normal 8 2 4 2 2 6 2" xfId="52082" xr:uid="{00000000-0005-0000-0000-000076C80000}"/>
    <cellStyle name="Normal 8 2 4 2 2 6 2 2" xfId="52083" xr:uid="{00000000-0005-0000-0000-000077C80000}"/>
    <cellStyle name="Normal 8 2 4 2 2 6 3" xfId="52084" xr:uid="{00000000-0005-0000-0000-000078C80000}"/>
    <cellStyle name="Normal 8 2 4 2 2 7" xfId="52085" xr:uid="{00000000-0005-0000-0000-000079C80000}"/>
    <cellStyle name="Normal 8 2 4 2 2 7 2" xfId="52086" xr:uid="{00000000-0005-0000-0000-00007AC80000}"/>
    <cellStyle name="Normal 8 2 4 2 2 8" xfId="52087" xr:uid="{00000000-0005-0000-0000-00007BC80000}"/>
    <cellStyle name="Normal 8 2 4 2 2 9" xfId="52088" xr:uid="{00000000-0005-0000-0000-00007CC80000}"/>
    <cellStyle name="Normal 8 2 4 2 3" xfId="52089" xr:uid="{00000000-0005-0000-0000-00007DC80000}"/>
    <cellStyle name="Normal 8 2 4 2 3 2" xfId="52090" xr:uid="{00000000-0005-0000-0000-00007EC80000}"/>
    <cellStyle name="Normal 8 2 4 2 3 2 2" xfId="52091" xr:uid="{00000000-0005-0000-0000-00007FC80000}"/>
    <cellStyle name="Normal 8 2 4 2 3 2 2 2" xfId="52092" xr:uid="{00000000-0005-0000-0000-000080C80000}"/>
    <cellStyle name="Normal 8 2 4 2 3 2 3" xfId="52093" xr:uid="{00000000-0005-0000-0000-000081C80000}"/>
    <cellStyle name="Normal 8 2 4 2 3 2 3 2" xfId="52094" xr:uid="{00000000-0005-0000-0000-000082C80000}"/>
    <cellStyle name="Normal 8 2 4 2 3 2 3 2 2" xfId="52095" xr:uid="{00000000-0005-0000-0000-000083C80000}"/>
    <cellStyle name="Normal 8 2 4 2 3 2 3 3" xfId="52096" xr:uid="{00000000-0005-0000-0000-000084C80000}"/>
    <cellStyle name="Normal 8 2 4 2 3 2 4" xfId="52097" xr:uid="{00000000-0005-0000-0000-000085C80000}"/>
    <cellStyle name="Normal 8 2 4 2 3 3" xfId="52098" xr:uid="{00000000-0005-0000-0000-000086C80000}"/>
    <cellStyle name="Normal 8 2 4 2 3 3 2" xfId="52099" xr:uid="{00000000-0005-0000-0000-000087C80000}"/>
    <cellStyle name="Normal 8 2 4 2 3 4" xfId="52100" xr:uid="{00000000-0005-0000-0000-000088C80000}"/>
    <cellStyle name="Normal 8 2 4 2 3 4 2" xfId="52101" xr:uid="{00000000-0005-0000-0000-000089C80000}"/>
    <cellStyle name="Normal 8 2 4 2 3 4 2 2" xfId="52102" xr:uid="{00000000-0005-0000-0000-00008AC80000}"/>
    <cellStyle name="Normal 8 2 4 2 3 4 3" xfId="52103" xr:uid="{00000000-0005-0000-0000-00008BC80000}"/>
    <cellStyle name="Normal 8 2 4 2 3 5" xfId="52104" xr:uid="{00000000-0005-0000-0000-00008CC80000}"/>
    <cellStyle name="Normal 8 2 4 2 4" xfId="52105" xr:uid="{00000000-0005-0000-0000-00008DC80000}"/>
    <cellStyle name="Normal 8 2 4 2 4 2" xfId="52106" xr:uid="{00000000-0005-0000-0000-00008EC80000}"/>
    <cellStyle name="Normal 8 2 4 2 4 2 2" xfId="52107" xr:uid="{00000000-0005-0000-0000-00008FC80000}"/>
    <cellStyle name="Normal 8 2 4 2 4 3" xfId="52108" xr:uid="{00000000-0005-0000-0000-000090C80000}"/>
    <cellStyle name="Normal 8 2 4 2 4 3 2" xfId="52109" xr:uid="{00000000-0005-0000-0000-000091C80000}"/>
    <cellStyle name="Normal 8 2 4 2 4 3 2 2" xfId="52110" xr:uid="{00000000-0005-0000-0000-000092C80000}"/>
    <cellStyle name="Normal 8 2 4 2 4 3 3" xfId="52111" xr:uid="{00000000-0005-0000-0000-000093C80000}"/>
    <cellStyle name="Normal 8 2 4 2 4 4" xfId="52112" xr:uid="{00000000-0005-0000-0000-000094C80000}"/>
    <cellStyle name="Normal 8 2 4 2 5" xfId="52113" xr:uid="{00000000-0005-0000-0000-000095C80000}"/>
    <cellStyle name="Normal 8 2 4 2 5 2" xfId="52114" xr:uid="{00000000-0005-0000-0000-000096C80000}"/>
    <cellStyle name="Normal 8 2 4 2 5 2 2" xfId="52115" xr:uid="{00000000-0005-0000-0000-000097C80000}"/>
    <cellStyle name="Normal 8 2 4 2 5 3" xfId="52116" xr:uid="{00000000-0005-0000-0000-000098C80000}"/>
    <cellStyle name="Normal 8 2 4 2 5 3 2" xfId="52117" xr:uid="{00000000-0005-0000-0000-000099C80000}"/>
    <cellStyle name="Normal 8 2 4 2 5 3 2 2" xfId="52118" xr:uid="{00000000-0005-0000-0000-00009AC80000}"/>
    <cellStyle name="Normal 8 2 4 2 5 3 3" xfId="52119" xr:uid="{00000000-0005-0000-0000-00009BC80000}"/>
    <cellStyle name="Normal 8 2 4 2 5 4" xfId="52120" xr:uid="{00000000-0005-0000-0000-00009CC80000}"/>
    <cellStyle name="Normal 8 2 4 2 6" xfId="52121" xr:uid="{00000000-0005-0000-0000-00009DC80000}"/>
    <cellStyle name="Normal 8 2 4 2 6 2" xfId="52122" xr:uid="{00000000-0005-0000-0000-00009EC80000}"/>
    <cellStyle name="Normal 8 2 4 2 7" xfId="52123" xr:uid="{00000000-0005-0000-0000-00009FC80000}"/>
    <cellStyle name="Normal 8 2 4 2 7 2" xfId="52124" xr:uid="{00000000-0005-0000-0000-0000A0C80000}"/>
    <cellStyle name="Normal 8 2 4 2 7 2 2" xfId="52125" xr:uid="{00000000-0005-0000-0000-0000A1C80000}"/>
    <cellStyle name="Normal 8 2 4 2 7 3" xfId="52126" xr:uid="{00000000-0005-0000-0000-0000A2C80000}"/>
    <cellStyle name="Normal 8 2 4 2 8" xfId="52127" xr:uid="{00000000-0005-0000-0000-0000A3C80000}"/>
    <cellStyle name="Normal 8 2 4 2 8 2" xfId="52128" xr:uid="{00000000-0005-0000-0000-0000A4C80000}"/>
    <cellStyle name="Normal 8 2 4 2 9" xfId="52129" xr:uid="{00000000-0005-0000-0000-0000A5C80000}"/>
    <cellStyle name="Normal 8 2 4 3" xfId="52130" xr:uid="{00000000-0005-0000-0000-0000A6C80000}"/>
    <cellStyle name="Normal 8 2 4 3 2" xfId="52131" xr:uid="{00000000-0005-0000-0000-0000A7C80000}"/>
    <cellStyle name="Normal 8 2 4 3 2 2" xfId="52132" xr:uid="{00000000-0005-0000-0000-0000A8C80000}"/>
    <cellStyle name="Normal 8 2 4 3 2 2 2" xfId="52133" xr:uid="{00000000-0005-0000-0000-0000A9C80000}"/>
    <cellStyle name="Normal 8 2 4 3 2 2 2 2" xfId="52134" xr:uid="{00000000-0005-0000-0000-0000AAC80000}"/>
    <cellStyle name="Normal 8 2 4 3 2 2 3" xfId="52135" xr:uid="{00000000-0005-0000-0000-0000ABC80000}"/>
    <cellStyle name="Normal 8 2 4 3 2 2 3 2" xfId="52136" xr:uid="{00000000-0005-0000-0000-0000ACC80000}"/>
    <cellStyle name="Normal 8 2 4 3 2 2 3 2 2" xfId="52137" xr:uid="{00000000-0005-0000-0000-0000ADC80000}"/>
    <cellStyle name="Normal 8 2 4 3 2 2 3 3" xfId="52138" xr:uid="{00000000-0005-0000-0000-0000AEC80000}"/>
    <cellStyle name="Normal 8 2 4 3 2 2 4" xfId="52139" xr:uid="{00000000-0005-0000-0000-0000AFC80000}"/>
    <cellStyle name="Normal 8 2 4 3 2 3" xfId="52140" xr:uid="{00000000-0005-0000-0000-0000B0C80000}"/>
    <cellStyle name="Normal 8 2 4 3 2 3 2" xfId="52141" xr:uid="{00000000-0005-0000-0000-0000B1C80000}"/>
    <cellStyle name="Normal 8 2 4 3 2 4" xfId="52142" xr:uid="{00000000-0005-0000-0000-0000B2C80000}"/>
    <cellStyle name="Normal 8 2 4 3 2 4 2" xfId="52143" xr:uid="{00000000-0005-0000-0000-0000B3C80000}"/>
    <cellStyle name="Normal 8 2 4 3 2 4 2 2" xfId="52144" xr:uid="{00000000-0005-0000-0000-0000B4C80000}"/>
    <cellStyle name="Normal 8 2 4 3 2 4 3" xfId="52145" xr:uid="{00000000-0005-0000-0000-0000B5C80000}"/>
    <cellStyle name="Normal 8 2 4 3 2 5" xfId="52146" xr:uid="{00000000-0005-0000-0000-0000B6C80000}"/>
    <cellStyle name="Normal 8 2 4 3 2 6" xfId="52147" xr:uid="{00000000-0005-0000-0000-0000B7C80000}"/>
    <cellStyle name="Normal 8 2 4 3 3" xfId="52148" xr:uid="{00000000-0005-0000-0000-0000B8C80000}"/>
    <cellStyle name="Normal 8 2 4 3 3 2" xfId="52149" xr:uid="{00000000-0005-0000-0000-0000B9C80000}"/>
    <cellStyle name="Normal 8 2 4 3 3 2 2" xfId="52150" xr:uid="{00000000-0005-0000-0000-0000BAC80000}"/>
    <cellStyle name="Normal 8 2 4 3 3 3" xfId="52151" xr:uid="{00000000-0005-0000-0000-0000BBC80000}"/>
    <cellStyle name="Normal 8 2 4 3 3 3 2" xfId="52152" xr:uid="{00000000-0005-0000-0000-0000BCC80000}"/>
    <cellStyle name="Normal 8 2 4 3 3 3 2 2" xfId="52153" xr:uid="{00000000-0005-0000-0000-0000BDC80000}"/>
    <cellStyle name="Normal 8 2 4 3 3 3 3" xfId="52154" xr:uid="{00000000-0005-0000-0000-0000BEC80000}"/>
    <cellStyle name="Normal 8 2 4 3 3 4" xfId="52155" xr:uid="{00000000-0005-0000-0000-0000BFC80000}"/>
    <cellStyle name="Normal 8 2 4 3 4" xfId="52156" xr:uid="{00000000-0005-0000-0000-0000C0C80000}"/>
    <cellStyle name="Normal 8 2 4 3 4 2" xfId="52157" xr:uid="{00000000-0005-0000-0000-0000C1C80000}"/>
    <cellStyle name="Normal 8 2 4 3 4 2 2" xfId="52158" xr:uid="{00000000-0005-0000-0000-0000C2C80000}"/>
    <cellStyle name="Normal 8 2 4 3 4 3" xfId="52159" xr:uid="{00000000-0005-0000-0000-0000C3C80000}"/>
    <cellStyle name="Normal 8 2 4 3 4 3 2" xfId="52160" xr:uid="{00000000-0005-0000-0000-0000C4C80000}"/>
    <cellStyle name="Normal 8 2 4 3 4 3 2 2" xfId="52161" xr:uid="{00000000-0005-0000-0000-0000C5C80000}"/>
    <cellStyle name="Normal 8 2 4 3 4 3 3" xfId="52162" xr:uid="{00000000-0005-0000-0000-0000C6C80000}"/>
    <cellStyle name="Normal 8 2 4 3 4 4" xfId="52163" xr:uid="{00000000-0005-0000-0000-0000C7C80000}"/>
    <cellStyle name="Normal 8 2 4 3 5" xfId="52164" xr:uid="{00000000-0005-0000-0000-0000C8C80000}"/>
    <cellStyle name="Normal 8 2 4 3 5 2" xfId="52165" xr:uid="{00000000-0005-0000-0000-0000C9C80000}"/>
    <cellStyle name="Normal 8 2 4 3 6" xfId="52166" xr:uid="{00000000-0005-0000-0000-0000CAC80000}"/>
    <cellStyle name="Normal 8 2 4 3 6 2" xfId="52167" xr:uid="{00000000-0005-0000-0000-0000CBC80000}"/>
    <cellStyle name="Normal 8 2 4 3 6 2 2" xfId="52168" xr:uid="{00000000-0005-0000-0000-0000CCC80000}"/>
    <cellStyle name="Normal 8 2 4 3 6 3" xfId="52169" xr:uid="{00000000-0005-0000-0000-0000CDC80000}"/>
    <cellStyle name="Normal 8 2 4 3 7" xfId="52170" xr:uid="{00000000-0005-0000-0000-0000CEC80000}"/>
    <cellStyle name="Normal 8 2 4 3 7 2" xfId="52171" xr:uid="{00000000-0005-0000-0000-0000CFC80000}"/>
    <cellStyle name="Normal 8 2 4 3 8" xfId="52172" xr:uid="{00000000-0005-0000-0000-0000D0C80000}"/>
    <cellStyle name="Normal 8 2 4 3 9" xfId="52173" xr:uid="{00000000-0005-0000-0000-0000D1C80000}"/>
    <cellStyle name="Normal 8 2 4 4" xfId="52174" xr:uid="{00000000-0005-0000-0000-0000D2C80000}"/>
    <cellStyle name="Normal 8 2 4 4 2" xfId="52175" xr:uid="{00000000-0005-0000-0000-0000D3C80000}"/>
    <cellStyle name="Normal 8 2 4 4 2 2" xfId="52176" xr:uid="{00000000-0005-0000-0000-0000D4C80000}"/>
    <cellStyle name="Normal 8 2 4 4 2 2 2" xfId="52177" xr:uid="{00000000-0005-0000-0000-0000D5C80000}"/>
    <cellStyle name="Normal 8 2 4 4 2 3" xfId="52178" xr:uid="{00000000-0005-0000-0000-0000D6C80000}"/>
    <cellStyle name="Normal 8 2 4 4 2 3 2" xfId="52179" xr:uid="{00000000-0005-0000-0000-0000D7C80000}"/>
    <cellStyle name="Normal 8 2 4 4 2 3 2 2" xfId="52180" xr:uid="{00000000-0005-0000-0000-0000D8C80000}"/>
    <cellStyle name="Normal 8 2 4 4 2 3 3" xfId="52181" xr:uid="{00000000-0005-0000-0000-0000D9C80000}"/>
    <cellStyle name="Normal 8 2 4 4 2 4" xfId="52182" xr:uid="{00000000-0005-0000-0000-0000DAC80000}"/>
    <cellStyle name="Normal 8 2 4 4 3" xfId="52183" xr:uid="{00000000-0005-0000-0000-0000DBC80000}"/>
    <cellStyle name="Normal 8 2 4 4 3 2" xfId="52184" xr:uid="{00000000-0005-0000-0000-0000DCC80000}"/>
    <cellStyle name="Normal 8 2 4 4 4" xfId="52185" xr:uid="{00000000-0005-0000-0000-0000DDC80000}"/>
    <cellStyle name="Normal 8 2 4 4 4 2" xfId="52186" xr:uid="{00000000-0005-0000-0000-0000DEC80000}"/>
    <cellStyle name="Normal 8 2 4 4 4 2 2" xfId="52187" xr:uid="{00000000-0005-0000-0000-0000DFC80000}"/>
    <cellStyle name="Normal 8 2 4 4 4 3" xfId="52188" xr:uid="{00000000-0005-0000-0000-0000E0C80000}"/>
    <cellStyle name="Normal 8 2 4 4 5" xfId="52189" xr:uid="{00000000-0005-0000-0000-0000E1C80000}"/>
    <cellStyle name="Normal 8 2 4 4 6" xfId="52190" xr:uid="{00000000-0005-0000-0000-0000E2C80000}"/>
    <cellStyle name="Normal 8 2 4 5" xfId="52191" xr:uid="{00000000-0005-0000-0000-0000E3C80000}"/>
    <cellStyle name="Normal 8 2 4 5 2" xfId="52192" xr:uid="{00000000-0005-0000-0000-0000E4C80000}"/>
    <cellStyle name="Normal 8 2 4 5 2 2" xfId="52193" xr:uid="{00000000-0005-0000-0000-0000E5C80000}"/>
    <cellStyle name="Normal 8 2 4 5 3" xfId="52194" xr:uid="{00000000-0005-0000-0000-0000E6C80000}"/>
    <cellStyle name="Normal 8 2 4 5 3 2" xfId="52195" xr:uid="{00000000-0005-0000-0000-0000E7C80000}"/>
    <cellStyle name="Normal 8 2 4 5 3 2 2" xfId="52196" xr:uid="{00000000-0005-0000-0000-0000E8C80000}"/>
    <cellStyle name="Normal 8 2 4 5 3 3" xfId="52197" xr:uid="{00000000-0005-0000-0000-0000E9C80000}"/>
    <cellStyle name="Normal 8 2 4 5 4" xfId="52198" xr:uid="{00000000-0005-0000-0000-0000EAC80000}"/>
    <cellStyle name="Normal 8 2 4 6" xfId="52199" xr:uid="{00000000-0005-0000-0000-0000EBC80000}"/>
    <cellStyle name="Normal 8 2 4 6 2" xfId="52200" xr:uid="{00000000-0005-0000-0000-0000ECC80000}"/>
    <cellStyle name="Normal 8 2 4 6 2 2" xfId="52201" xr:uid="{00000000-0005-0000-0000-0000EDC80000}"/>
    <cellStyle name="Normal 8 2 4 6 3" xfId="52202" xr:uid="{00000000-0005-0000-0000-0000EEC80000}"/>
    <cellStyle name="Normal 8 2 4 6 3 2" xfId="52203" xr:uid="{00000000-0005-0000-0000-0000EFC80000}"/>
    <cellStyle name="Normal 8 2 4 6 3 2 2" xfId="52204" xr:uid="{00000000-0005-0000-0000-0000F0C80000}"/>
    <cellStyle name="Normal 8 2 4 6 3 3" xfId="52205" xr:uid="{00000000-0005-0000-0000-0000F1C80000}"/>
    <cellStyle name="Normal 8 2 4 6 4" xfId="52206" xr:uid="{00000000-0005-0000-0000-0000F2C80000}"/>
    <cellStyle name="Normal 8 2 4 7" xfId="52207" xr:uid="{00000000-0005-0000-0000-0000F3C80000}"/>
    <cellStyle name="Normal 8 2 4 7 2" xfId="52208" xr:uid="{00000000-0005-0000-0000-0000F4C80000}"/>
    <cellStyle name="Normal 8 2 4 8" xfId="52209" xr:uid="{00000000-0005-0000-0000-0000F5C80000}"/>
    <cellStyle name="Normal 8 2 4 8 2" xfId="52210" xr:uid="{00000000-0005-0000-0000-0000F6C80000}"/>
    <cellStyle name="Normal 8 2 4 8 2 2" xfId="52211" xr:uid="{00000000-0005-0000-0000-0000F7C80000}"/>
    <cellStyle name="Normal 8 2 4 8 3" xfId="52212" xr:uid="{00000000-0005-0000-0000-0000F8C80000}"/>
    <cellStyle name="Normal 8 2 4 9" xfId="52213" xr:uid="{00000000-0005-0000-0000-0000F9C80000}"/>
    <cellStyle name="Normal 8 2 4 9 2" xfId="52214" xr:uid="{00000000-0005-0000-0000-0000FAC80000}"/>
    <cellStyle name="Normal 8 2 4_T-straight with PEDs adjustor" xfId="52215" xr:uid="{00000000-0005-0000-0000-0000FBC80000}"/>
    <cellStyle name="Normal 8 2 5" xfId="1511" xr:uid="{00000000-0005-0000-0000-0000FCC80000}"/>
    <cellStyle name="Normal 8 2 5 10" xfId="52216" xr:uid="{00000000-0005-0000-0000-0000FDC80000}"/>
    <cellStyle name="Normal 8 2 5 11" xfId="52217" xr:uid="{00000000-0005-0000-0000-0000FEC80000}"/>
    <cellStyle name="Normal 8 2 5 2" xfId="52218" xr:uid="{00000000-0005-0000-0000-0000FFC80000}"/>
    <cellStyle name="Normal 8 2 5 2 10" xfId="52219" xr:uid="{00000000-0005-0000-0000-000000C90000}"/>
    <cellStyle name="Normal 8 2 5 2 2" xfId="52220" xr:uid="{00000000-0005-0000-0000-000001C90000}"/>
    <cellStyle name="Normal 8 2 5 2 2 2" xfId="52221" xr:uid="{00000000-0005-0000-0000-000002C90000}"/>
    <cellStyle name="Normal 8 2 5 2 2 2 2" xfId="52222" xr:uid="{00000000-0005-0000-0000-000003C90000}"/>
    <cellStyle name="Normal 8 2 5 2 2 2 2 2" xfId="52223" xr:uid="{00000000-0005-0000-0000-000004C90000}"/>
    <cellStyle name="Normal 8 2 5 2 2 2 2 2 2" xfId="52224" xr:uid="{00000000-0005-0000-0000-000005C90000}"/>
    <cellStyle name="Normal 8 2 5 2 2 2 2 3" xfId="52225" xr:uid="{00000000-0005-0000-0000-000006C90000}"/>
    <cellStyle name="Normal 8 2 5 2 2 2 2 3 2" xfId="52226" xr:uid="{00000000-0005-0000-0000-000007C90000}"/>
    <cellStyle name="Normal 8 2 5 2 2 2 2 3 2 2" xfId="52227" xr:uid="{00000000-0005-0000-0000-000008C90000}"/>
    <cellStyle name="Normal 8 2 5 2 2 2 2 3 3" xfId="52228" xr:uid="{00000000-0005-0000-0000-000009C90000}"/>
    <cellStyle name="Normal 8 2 5 2 2 2 2 4" xfId="52229" xr:uid="{00000000-0005-0000-0000-00000AC90000}"/>
    <cellStyle name="Normal 8 2 5 2 2 2 3" xfId="52230" xr:uid="{00000000-0005-0000-0000-00000BC90000}"/>
    <cellStyle name="Normal 8 2 5 2 2 2 3 2" xfId="52231" xr:uid="{00000000-0005-0000-0000-00000CC90000}"/>
    <cellStyle name="Normal 8 2 5 2 2 2 4" xfId="52232" xr:uid="{00000000-0005-0000-0000-00000DC90000}"/>
    <cellStyle name="Normal 8 2 5 2 2 2 4 2" xfId="52233" xr:uid="{00000000-0005-0000-0000-00000EC90000}"/>
    <cellStyle name="Normal 8 2 5 2 2 2 4 2 2" xfId="52234" xr:uid="{00000000-0005-0000-0000-00000FC90000}"/>
    <cellStyle name="Normal 8 2 5 2 2 2 4 3" xfId="52235" xr:uid="{00000000-0005-0000-0000-000010C90000}"/>
    <cellStyle name="Normal 8 2 5 2 2 2 5" xfId="52236" xr:uid="{00000000-0005-0000-0000-000011C90000}"/>
    <cellStyle name="Normal 8 2 5 2 2 3" xfId="52237" xr:uid="{00000000-0005-0000-0000-000012C90000}"/>
    <cellStyle name="Normal 8 2 5 2 2 3 2" xfId="52238" xr:uid="{00000000-0005-0000-0000-000013C90000}"/>
    <cellStyle name="Normal 8 2 5 2 2 3 2 2" xfId="52239" xr:uid="{00000000-0005-0000-0000-000014C90000}"/>
    <cellStyle name="Normal 8 2 5 2 2 3 3" xfId="52240" xr:uid="{00000000-0005-0000-0000-000015C90000}"/>
    <cellStyle name="Normal 8 2 5 2 2 3 3 2" xfId="52241" xr:uid="{00000000-0005-0000-0000-000016C90000}"/>
    <cellStyle name="Normal 8 2 5 2 2 3 3 2 2" xfId="52242" xr:uid="{00000000-0005-0000-0000-000017C90000}"/>
    <cellStyle name="Normal 8 2 5 2 2 3 3 3" xfId="52243" xr:uid="{00000000-0005-0000-0000-000018C90000}"/>
    <cellStyle name="Normal 8 2 5 2 2 3 4" xfId="52244" xr:uid="{00000000-0005-0000-0000-000019C90000}"/>
    <cellStyle name="Normal 8 2 5 2 2 4" xfId="52245" xr:uid="{00000000-0005-0000-0000-00001AC90000}"/>
    <cellStyle name="Normal 8 2 5 2 2 4 2" xfId="52246" xr:uid="{00000000-0005-0000-0000-00001BC90000}"/>
    <cellStyle name="Normal 8 2 5 2 2 4 2 2" xfId="52247" xr:uid="{00000000-0005-0000-0000-00001CC90000}"/>
    <cellStyle name="Normal 8 2 5 2 2 4 3" xfId="52248" xr:uid="{00000000-0005-0000-0000-00001DC90000}"/>
    <cellStyle name="Normal 8 2 5 2 2 4 3 2" xfId="52249" xr:uid="{00000000-0005-0000-0000-00001EC90000}"/>
    <cellStyle name="Normal 8 2 5 2 2 4 3 2 2" xfId="52250" xr:uid="{00000000-0005-0000-0000-00001FC90000}"/>
    <cellStyle name="Normal 8 2 5 2 2 4 3 3" xfId="52251" xr:uid="{00000000-0005-0000-0000-000020C90000}"/>
    <cellStyle name="Normal 8 2 5 2 2 4 4" xfId="52252" xr:uid="{00000000-0005-0000-0000-000021C90000}"/>
    <cellStyle name="Normal 8 2 5 2 2 5" xfId="52253" xr:uid="{00000000-0005-0000-0000-000022C90000}"/>
    <cellStyle name="Normal 8 2 5 2 2 5 2" xfId="52254" xr:uid="{00000000-0005-0000-0000-000023C90000}"/>
    <cellStyle name="Normal 8 2 5 2 2 6" xfId="52255" xr:uid="{00000000-0005-0000-0000-000024C90000}"/>
    <cellStyle name="Normal 8 2 5 2 2 6 2" xfId="52256" xr:uid="{00000000-0005-0000-0000-000025C90000}"/>
    <cellStyle name="Normal 8 2 5 2 2 6 2 2" xfId="52257" xr:uid="{00000000-0005-0000-0000-000026C90000}"/>
    <cellStyle name="Normal 8 2 5 2 2 6 3" xfId="52258" xr:uid="{00000000-0005-0000-0000-000027C90000}"/>
    <cellStyle name="Normal 8 2 5 2 2 7" xfId="52259" xr:uid="{00000000-0005-0000-0000-000028C90000}"/>
    <cellStyle name="Normal 8 2 5 2 2 7 2" xfId="52260" xr:uid="{00000000-0005-0000-0000-000029C90000}"/>
    <cellStyle name="Normal 8 2 5 2 2 8" xfId="52261" xr:uid="{00000000-0005-0000-0000-00002AC90000}"/>
    <cellStyle name="Normal 8 2 5 2 3" xfId="52262" xr:uid="{00000000-0005-0000-0000-00002BC90000}"/>
    <cellStyle name="Normal 8 2 5 2 3 2" xfId="52263" xr:uid="{00000000-0005-0000-0000-00002CC90000}"/>
    <cellStyle name="Normal 8 2 5 2 3 2 2" xfId="52264" xr:uid="{00000000-0005-0000-0000-00002DC90000}"/>
    <cellStyle name="Normal 8 2 5 2 3 2 2 2" xfId="52265" xr:uid="{00000000-0005-0000-0000-00002EC90000}"/>
    <cellStyle name="Normal 8 2 5 2 3 2 3" xfId="52266" xr:uid="{00000000-0005-0000-0000-00002FC90000}"/>
    <cellStyle name="Normal 8 2 5 2 3 2 3 2" xfId="52267" xr:uid="{00000000-0005-0000-0000-000030C90000}"/>
    <cellStyle name="Normal 8 2 5 2 3 2 3 2 2" xfId="52268" xr:uid="{00000000-0005-0000-0000-000031C90000}"/>
    <cellStyle name="Normal 8 2 5 2 3 2 3 3" xfId="52269" xr:uid="{00000000-0005-0000-0000-000032C90000}"/>
    <cellStyle name="Normal 8 2 5 2 3 2 4" xfId="52270" xr:uid="{00000000-0005-0000-0000-000033C90000}"/>
    <cellStyle name="Normal 8 2 5 2 3 3" xfId="52271" xr:uid="{00000000-0005-0000-0000-000034C90000}"/>
    <cellStyle name="Normal 8 2 5 2 3 3 2" xfId="52272" xr:uid="{00000000-0005-0000-0000-000035C90000}"/>
    <cellStyle name="Normal 8 2 5 2 3 4" xfId="52273" xr:uid="{00000000-0005-0000-0000-000036C90000}"/>
    <cellStyle name="Normal 8 2 5 2 3 4 2" xfId="52274" xr:uid="{00000000-0005-0000-0000-000037C90000}"/>
    <cellStyle name="Normal 8 2 5 2 3 4 2 2" xfId="52275" xr:uid="{00000000-0005-0000-0000-000038C90000}"/>
    <cellStyle name="Normal 8 2 5 2 3 4 3" xfId="52276" xr:uid="{00000000-0005-0000-0000-000039C90000}"/>
    <cellStyle name="Normal 8 2 5 2 3 5" xfId="52277" xr:uid="{00000000-0005-0000-0000-00003AC90000}"/>
    <cellStyle name="Normal 8 2 5 2 4" xfId="52278" xr:uid="{00000000-0005-0000-0000-00003BC90000}"/>
    <cellStyle name="Normal 8 2 5 2 4 2" xfId="52279" xr:uid="{00000000-0005-0000-0000-00003CC90000}"/>
    <cellStyle name="Normal 8 2 5 2 4 2 2" xfId="52280" xr:uid="{00000000-0005-0000-0000-00003DC90000}"/>
    <cellStyle name="Normal 8 2 5 2 4 3" xfId="52281" xr:uid="{00000000-0005-0000-0000-00003EC90000}"/>
    <cellStyle name="Normal 8 2 5 2 4 3 2" xfId="52282" xr:uid="{00000000-0005-0000-0000-00003FC90000}"/>
    <cellStyle name="Normal 8 2 5 2 4 3 2 2" xfId="52283" xr:uid="{00000000-0005-0000-0000-000040C90000}"/>
    <cellStyle name="Normal 8 2 5 2 4 3 3" xfId="52284" xr:uid="{00000000-0005-0000-0000-000041C90000}"/>
    <cellStyle name="Normal 8 2 5 2 4 4" xfId="52285" xr:uid="{00000000-0005-0000-0000-000042C90000}"/>
    <cellStyle name="Normal 8 2 5 2 5" xfId="52286" xr:uid="{00000000-0005-0000-0000-000043C90000}"/>
    <cellStyle name="Normal 8 2 5 2 5 2" xfId="52287" xr:uid="{00000000-0005-0000-0000-000044C90000}"/>
    <cellStyle name="Normal 8 2 5 2 5 2 2" xfId="52288" xr:uid="{00000000-0005-0000-0000-000045C90000}"/>
    <cellStyle name="Normal 8 2 5 2 5 3" xfId="52289" xr:uid="{00000000-0005-0000-0000-000046C90000}"/>
    <cellStyle name="Normal 8 2 5 2 5 3 2" xfId="52290" xr:uid="{00000000-0005-0000-0000-000047C90000}"/>
    <cellStyle name="Normal 8 2 5 2 5 3 2 2" xfId="52291" xr:uid="{00000000-0005-0000-0000-000048C90000}"/>
    <cellStyle name="Normal 8 2 5 2 5 3 3" xfId="52292" xr:uid="{00000000-0005-0000-0000-000049C90000}"/>
    <cellStyle name="Normal 8 2 5 2 5 4" xfId="52293" xr:uid="{00000000-0005-0000-0000-00004AC90000}"/>
    <cellStyle name="Normal 8 2 5 2 6" xfId="52294" xr:uid="{00000000-0005-0000-0000-00004BC90000}"/>
    <cellStyle name="Normal 8 2 5 2 6 2" xfId="52295" xr:uid="{00000000-0005-0000-0000-00004CC90000}"/>
    <cellStyle name="Normal 8 2 5 2 7" xfId="52296" xr:uid="{00000000-0005-0000-0000-00004DC90000}"/>
    <cellStyle name="Normal 8 2 5 2 7 2" xfId="52297" xr:uid="{00000000-0005-0000-0000-00004EC90000}"/>
    <cellStyle name="Normal 8 2 5 2 7 2 2" xfId="52298" xr:uid="{00000000-0005-0000-0000-00004FC90000}"/>
    <cellStyle name="Normal 8 2 5 2 7 3" xfId="52299" xr:uid="{00000000-0005-0000-0000-000050C90000}"/>
    <cellStyle name="Normal 8 2 5 2 8" xfId="52300" xr:uid="{00000000-0005-0000-0000-000051C90000}"/>
    <cellStyle name="Normal 8 2 5 2 8 2" xfId="52301" xr:uid="{00000000-0005-0000-0000-000052C90000}"/>
    <cellStyle name="Normal 8 2 5 2 9" xfId="52302" xr:uid="{00000000-0005-0000-0000-000053C90000}"/>
    <cellStyle name="Normal 8 2 5 3" xfId="52303" xr:uid="{00000000-0005-0000-0000-000054C90000}"/>
    <cellStyle name="Normal 8 2 5 3 2" xfId="52304" xr:uid="{00000000-0005-0000-0000-000055C90000}"/>
    <cellStyle name="Normal 8 2 5 3 2 2" xfId="52305" xr:uid="{00000000-0005-0000-0000-000056C90000}"/>
    <cellStyle name="Normal 8 2 5 3 2 2 2" xfId="52306" xr:uid="{00000000-0005-0000-0000-000057C90000}"/>
    <cellStyle name="Normal 8 2 5 3 2 2 2 2" xfId="52307" xr:uid="{00000000-0005-0000-0000-000058C90000}"/>
    <cellStyle name="Normal 8 2 5 3 2 2 3" xfId="52308" xr:uid="{00000000-0005-0000-0000-000059C90000}"/>
    <cellStyle name="Normal 8 2 5 3 2 2 3 2" xfId="52309" xr:uid="{00000000-0005-0000-0000-00005AC90000}"/>
    <cellStyle name="Normal 8 2 5 3 2 2 3 2 2" xfId="52310" xr:uid="{00000000-0005-0000-0000-00005BC90000}"/>
    <cellStyle name="Normal 8 2 5 3 2 2 3 3" xfId="52311" xr:uid="{00000000-0005-0000-0000-00005CC90000}"/>
    <cellStyle name="Normal 8 2 5 3 2 2 4" xfId="52312" xr:uid="{00000000-0005-0000-0000-00005DC90000}"/>
    <cellStyle name="Normal 8 2 5 3 2 3" xfId="52313" xr:uid="{00000000-0005-0000-0000-00005EC90000}"/>
    <cellStyle name="Normal 8 2 5 3 2 3 2" xfId="52314" xr:uid="{00000000-0005-0000-0000-00005FC90000}"/>
    <cellStyle name="Normal 8 2 5 3 2 4" xfId="52315" xr:uid="{00000000-0005-0000-0000-000060C90000}"/>
    <cellStyle name="Normal 8 2 5 3 2 4 2" xfId="52316" xr:uid="{00000000-0005-0000-0000-000061C90000}"/>
    <cellStyle name="Normal 8 2 5 3 2 4 2 2" xfId="52317" xr:uid="{00000000-0005-0000-0000-000062C90000}"/>
    <cellStyle name="Normal 8 2 5 3 2 4 3" xfId="52318" xr:uid="{00000000-0005-0000-0000-000063C90000}"/>
    <cellStyle name="Normal 8 2 5 3 2 5" xfId="52319" xr:uid="{00000000-0005-0000-0000-000064C90000}"/>
    <cellStyle name="Normal 8 2 5 3 3" xfId="52320" xr:uid="{00000000-0005-0000-0000-000065C90000}"/>
    <cellStyle name="Normal 8 2 5 3 3 2" xfId="52321" xr:uid="{00000000-0005-0000-0000-000066C90000}"/>
    <cellStyle name="Normal 8 2 5 3 3 2 2" xfId="52322" xr:uid="{00000000-0005-0000-0000-000067C90000}"/>
    <cellStyle name="Normal 8 2 5 3 3 3" xfId="52323" xr:uid="{00000000-0005-0000-0000-000068C90000}"/>
    <cellStyle name="Normal 8 2 5 3 3 3 2" xfId="52324" xr:uid="{00000000-0005-0000-0000-000069C90000}"/>
    <cellStyle name="Normal 8 2 5 3 3 3 2 2" xfId="52325" xr:uid="{00000000-0005-0000-0000-00006AC90000}"/>
    <cellStyle name="Normal 8 2 5 3 3 3 3" xfId="52326" xr:uid="{00000000-0005-0000-0000-00006BC90000}"/>
    <cellStyle name="Normal 8 2 5 3 3 4" xfId="52327" xr:uid="{00000000-0005-0000-0000-00006CC90000}"/>
    <cellStyle name="Normal 8 2 5 3 4" xfId="52328" xr:uid="{00000000-0005-0000-0000-00006DC90000}"/>
    <cellStyle name="Normal 8 2 5 3 4 2" xfId="52329" xr:uid="{00000000-0005-0000-0000-00006EC90000}"/>
    <cellStyle name="Normal 8 2 5 3 4 2 2" xfId="52330" xr:uid="{00000000-0005-0000-0000-00006FC90000}"/>
    <cellStyle name="Normal 8 2 5 3 4 3" xfId="52331" xr:uid="{00000000-0005-0000-0000-000070C90000}"/>
    <cellStyle name="Normal 8 2 5 3 4 3 2" xfId="52332" xr:uid="{00000000-0005-0000-0000-000071C90000}"/>
    <cellStyle name="Normal 8 2 5 3 4 3 2 2" xfId="52333" xr:uid="{00000000-0005-0000-0000-000072C90000}"/>
    <cellStyle name="Normal 8 2 5 3 4 3 3" xfId="52334" xr:uid="{00000000-0005-0000-0000-000073C90000}"/>
    <cellStyle name="Normal 8 2 5 3 4 4" xfId="52335" xr:uid="{00000000-0005-0000-0000-000074C90000}"/>
    <cellStyle name="Normal 8 2 5 3 5" xfId="52336" xr:uid="{00000000-0005-0000-0000-000075C90000}"/>
    <cellStyle name="Normal 8 2 5 3 5 2" xfId="52337" xr:uid="{00000000-0005-0000-0000-000076C90000}"/>
    <cellStyle name="Normal 8 2 5 3 6" xfId="52338" xr:uid="{00000000-0005-0000-0000-000077C90000}"/>
    <cellStyle name="Normal 8 2 5 3 6 2" xfId="52339" xr:uid="{00000000-0005-0000-0000-000078C90000}"/>
    <cellStyle name="Normal 8 2 5 3 6 2 2" xfId="52340" xr:uid="{00000000-0005-0000-0000-000079C90000}"/>
    <cellStyle name="Normal 8 2 5 3 6 3" xfId="52341" xr:uid="{00000000-0005-0000-0000-00007AC90000}"/>
    <cellStyle name="Normal 8 2 5 3 7" xfId="52342" xr:uid="{00000000-0005-0000-0000-00007BC90000}"/>
    <cellStyle name="Normal 8 2 5 3 7 2" xfId="52343" xr:uid="{00000000-0005-0000-0000-00007CC90000}"/>
    <cellStyle name="Normal 8 2 5 3 8" xfId="52344" xr:uid="{00000000-0005-0000-0000-00007DC90000}"/>
    <cellStyle name="Normal 8 2 5 4" xfId="52345" xr:uid="{00000000-0005-0000-0000-00007EC90000}"/>
    <cellStyle name="Normal 8 2 5 4 2" xfId="52346" xr:uid="{00000000-0005-0000-0000-00007FC90000}"/>
    <cellStyle name="Normal 8 2 5 4 2 2" xfId="52347" xr:uid="{00000000-0005-0000-0000-000080C90000}"/>
    <cellStyle name="Normal 8 2 5 4 2 2 2" xfId="52348" xr:uid="{00000000-0005-0000-0000-000081C90000}"/>
    <cellStyle name="Normal 8 2 5 4 2 3" xfId="52349" xr:uid="{00000000-0005-0000-0000-000082C90000}"/>
    <cellStyle name="Normal 8 2 5 4 2 3 2" xfId="52350" xr:uid="{00000000-0005-0000-0000-000083C90000}"/>
    <cellStyle name="Normal 8 2 5 4 2 3 2 2" xfId="52351" xr:uid="{00000000-0005-0000-0000-000084C90000}"/>
    <cellStyle name="Normal 8 2 5 4 2 3 3" xfId="52352" xr:uid="{00000000-0005-0000-0000-000085C90000}"/>
    <cellStyle name="Normal 8 2 5 4 2 4" xfId="52353" xr:uid="{00000000-0005-0000-0000-000086C90000}"/>
    <cellStyle name="Normal 8 2 5 4 3" xfId="52354" xr:uid="{00000000-0005-0000-0000-000087C90000}"/>
    <cellStyle name="Normal 8 2 5 4 3 2" xfId="52355" xr:uid="{00000000-0005-0000-0000-000088C90000}"/>
    <cellStyle name="Normal 8 2 5 4 4" xfId="52356" xr:uid="{00000000-0005-0000-0000-000089C90000}"/>
    <cellStyle name="Normal 8 2 5 4 4 2" xfId="52357" xr:uid="{00000000-0005-0000-0000-00008AC90000}"/>
    <cellStyle name="Normal 8 2 5 4 4 2 2" xfId="52358" xr:uid="{00000000-0005-0000-0000-00008BC90000}"/>
    <cellStyle name="Normal 8 2 5 4 4 3" xfId="52359" xr:uid="{00000000-0005-0000-0000-00008CC90000}"/>
    <cellStyle name="Normal 8 2 5 4 5" xfId="52360" xr:uid="{00000000-0005-0000-0000-00008DC90000}"/>
    <cellStyle name="Normal 8 2 5 5" xfId="52361" xr:uid="{00000000-0005-0000-0000-00008EC90000}"/>
    <cellStyle name="Normal 8 2 5 5 2" xfId="52362" xr:uid="{00000000-0005-0000-0000-00008FC90000}"/>
    <cellStyle name="Normal 8 2 5 5 2 2" xfId="52363" xr:uid="{00000000-0005-0000-0000-000090C90000}"/>
    <cellStyle name="Normal 8 2 5 5 3" xfId="52364" xr:uid="{00000000-0005-0000-0000-000091C90000}"/>
    <cellStyle name="Normal 8 2 5 5 3 2" xfId="52365" xr:uid="{00000000-0005-0000-0000-000092C90000}"/>
    <cellStyle name="Normal 8 2 5 5 3 2 2" xfId="52366" xr:uid="{00000000-0005-0000-0000-000093C90000}"/>
    <cellStyle name="Normal 8 2 5 5 3 3" xfId="52367" xr:uid="{00000000-0005-0000-0000-000094C90000}"/>
    <cellStyle name="Normal 8 2 5 5 4" xfId="52368" xr:uid="{00000000-0005-0000-0000-000095C90000}"/>
    <cellStyle name="Normal 8 2 5 6" xfId="52369" xr:uid="{00000000-0005-0000-0000-000096C90000}"/>
    <cellStyle name="Normal 8 2 5 6 2" xfId="52370" xr:uid="{00000000-0005-0000-0000-000097C90000}"/>
    <cellStyle name="Normal 8 2 5 6 2 2" xfId="52371" xr:uid="{00000000-0005-0000-0000-000098C90000}"/>
    <cellStyle name="Normal 8 2 5 6 3" xfId="52372" xr:uid="{00000000-0005-0000-0000-000099C90000}"/>
    <cellStyle name="Normal 8 2 5 6 3 2" xfId="52373" xr:uid="{00000000-0005-0000-0000-00009AC90000}"/>
    <cellStyle name="Normal 8 2 5 6 3 2 2" xfId="52374" xr:uid="{00000000-0005-0000-0000-00009BC90000}"/>
    <cellStyle name="Normal 8 2 5 6 3 3" xfId="52375" xr:uid="{00000000-0005-0000-0000-00009CC90000}"/>
    <cellStyle name="Normal 8 2 5 6 4" xfId="52376" xr:uid="{00000000-0005-0000-0000-00009DC90000}"/>
    <cellStyle name="Normal 8 2 5 7" xfId="52377" xr:uid="{00000000-0005-0000-0000-00009EC90000}"/>
    <cellStyle name="Normal 8 2 5 7 2" xfId="52378" xr:uid="{00000000-0005-0000-0000-00009FC90000}"/>
    <cellStyle name="Normal 8 2 5 8" xfId="52379" xr:uid="{00000000-0005-0000-0000-0000A0C90000}"/>
    <cellStyle name="Normal 8 2 5 8 2" xfId="52380" xr:uid="{00000000-0005-0000-0000-0000A1C90000}"/>
    <cellStyle name="Normal 8 2 5 8 2 2" xfId="52381" xr:uid="{00000000-0005-0000-0000-0000A2C90000}"/>
    <cellStyle name="Normal 8 2 5 8 3" xfId="52382" xr:uid="{00000000-0005-0000-0000-0000A3C90000}"/>
    <cellStyle name="Normal 8 2 5 9" xfId="52383" xr:uid="{00000000-0005-0000-0000-0000A4C90000}"/>
    <cellStyle name="Normal 8 2 5 9 2" xfId="52384" xr:uid="{00000000-0005-0000-0000-0000A5C90000}"/>
    <cellStyle name="Normal 8 2 6" xfId="52385" xr:uid="{00000000-0005-0000-0000-0000A6C90000}"/>
    <cellStyle name="Normal 8 2 6 10" xfId="52386" xr:uid="{00000000-0005-0000-0000-0000A7C90000}"/>
    <cellStyle name="Normal 8 2 6 2" xfId="52387" xr:uid="{00000000-0005-0000-0000-0000A8C90000}"/>
    <cellStyle name="Normal 8 2 6 2 2" xfId="52388" xr:uid="{00000000-0005-0000-0000-0000A9C90000}"/>
    <cellStyle name="Normal 8 2 6 2 2 2" xfId="52389" xr:uid="{00000000-0005-0000-0000-0000AAC90000}"/>
    <cellStyle name="Normal 8 2 6 2 2 2 2" xfId="52390" xr:uid="{00000000-0005-0000-0000-0000ABC90000}"/>
    <cellStyle name="Normal 8 2 6 2 2 2 2 2" xfId="52391" xr:uid="{00000000-0005-0000-0000-0000ACC90000}"/>
    <cellStyle name="Normal 8 2 6 2 2 2 3" xfId="52392" xr:uid="{00000000-0005-0000-0000-0000ADC90000}"/>
    <cellStyle name="Normal 8 2 6 2 2 2 3 2" xfId="52393" xr:uid="{00000000-0005-0000-0000-0000AEC90000}"/>
    <cellStyle name="Normal 8 2 6 2 2 2 3 2 2" xfId="52394" xr:uid="{00000000-0005-0000-0000-0000AFC90000}"/>
    <cellStyle name="Normal 8 2 6 2 2 2 3 3" xfId="52395" xr:uid="{00000000-0005-0000-0000-0000B0C90000}"/>
    <cellStyle name="Normal 8 2 6 2 2 2 4" xfId="52396" xr:uid="{00000000-0005-0000-0000-0000B1C90000}"/>
    <cellStyle name="Normal 8 2 6 2 2 3" xfId="52397" xr:uid="{00000000-0005-0000-0000-0000B2C90000}"/>
    <cellStyle name="Normal 8 2 6 2 2 3 2" xfId="52398" xr:uid="{00000000-0005-0000-0000-0000B3C90000}"/>
    <cellStyle name="Normal 8 2 6 2 2 4" xfId="52399" xr:uid="{00000000-0005-0000-0000-0000B4C90000}"/>
    <cellStyle name="Normal 8 2 6 2 2 4 2" xfId="52400" xr:uid="{00000000-0005-0000-0000-0000B5C90000}"/>
    <cellStyle name="Normal 8 2 6 2 2 4 2 2" xfId="52401" xr:uid="{00000000-0005-0000-0000-0000B6C90000}"/>
    <cellStyle name="Normal 8 2 6 2 2 4 3" xfId="52402" xr:uid="{00000000-0005-0000-0000-0000B7C90000}"/>
    <cellStyle name="Normal 8 2 6 2 2 5" xfId="52403" xr:uid="{00000000-0005-0000-0000-0000B8C90000}"/>
    <cellStyle name="Normal 8 2 6 2 3" xfId="52404" xr:uid="{00000000-0005-0000-0000-0000B9C90000}"/>
    <cellStyle name="Normal 8 2 6 2 3 2" xfId="52405" xr:uid="{00000000-0005-0000-0000-0000BAC90000}"/>
    <cellStyle name="Normal 8 2 6 2 3 2 2" xfId="52406" xr:uid="{00000000-0005-0000-0000-0000BBC90000}"/>
    <cellStyle name="Normal 8 2 6 2 3 3" xfId="52407" xr:uid="{00000000-0005-0000-0000-0000BCC90000}"/>
    <cellStyle name="Normal 8 2 6 2 3 3 2" xfId="52408" xr:uid="{00000000-0005-0000-0000-0000BDC90000}"/>
    <cellStyle name="Normal 8 2 6 2 3 3 2 2" xfId="52409" xr:uid="{00000000-0005-0000-0000-0000BEC90000}"/>
    <cellStyle name="Normal 8 2 6 2 3 3 3" xfId="52410" xr:uid="{00000000-0005-0000-0000-0000BFC90000}"/>
    <cellStyle name="Normal 8 2 6 2 3 4" xfId="52411" xr:uid="{00000000-0005-0000-0000-0000C0C90000}"/>
    <cellStyle name="Normal 8 2 6 2 4" xfId="52412" xr:uid="{00000000-0005-0000-0000-0000C1C90000}"/>
    <cellStyle name="Normal 8 2 6 2 4 2" xfId="52413" xr:uid="{00000000-0005-0000-0000-0000C2C90000}"/>
    <cellStyle name="Normal 8 2 6 2 4 2 2" xfId="52414" xr:uid="{00000000-0005-0000-0000-0000C3C90000}"/>
    <cellStyle name="Normal 8 2 6 2 4 3" xfId="52415" xr:uid="{00000000-0005-0000-0000-0000C4C90000}"/>
    <cellStyle name="Normal 8 2 6 2 4 3 2" xfId="52416" xr:uid="{00000000-0005-0000-0000-0000C5C90000}"/>
    <cellStyle name="Normal 8 2 6 2 4 3 2 2" xfId="52417" xr:uid="{00000000-0005-0000-0000-0000C6C90000}"/>
    <cellStyle name="Normal 8 2 6 2 4 3 3" xfId="52418" xr:uid="{00000000-0005-0000-0000-0000C7C90000}"/>
    <cellStyle name="Normal 8 2 6 2 4 4" xfId="52419" xr:uid="{00000000-0005-0000-0000-0000C8C90000}"/>
    <cellStyle name="Normal 8 2 6 2 5" xfId="52420" xr:uid="{00000000-0005-0000-0000-0000C9C90000}"/>
    <cellStyle name="Normal 8 2 6 2 5 2" xfId="52421" xr:uid="{00000000-0005-0000-0000-0000CAC90000}"/>
    <cellStyle name="Normal 8 2 6 2 6" xfId="52422" xr:uid="{00000000-0005-0000-0000-0000CBC90000}"/>
    <cellStyle name="Normal 8 2 6 2 6 2" xfId="52423" xr:uid="{00000000-0005-0000-0000-0000CCC90000}"/>
    <cellStyle name="Normal 8 2 6 2 6 2 2" xfId="52424" xr:uid="{00000000-0005-0000-0000-0000CDC90000}"/>
    <cellStyle name="Normal 8 2 6 2 6 3" xfId="52425" xr:uid="{00000000-0005-0000-0000-0000CEC90000}"/>
    <cellStyle name="Normal 8 2 6 2 7" xfId="52426" xr:uid="{00000000-0005-0000-0000-0000CFC90000}"/>
    <cellStyle name="Normal 8 2 6 2 7 2" xfId="52427" xr:uid="{00000000-0005-0000-0000-0000D0C90000}"/>
    <cellStyle name="Normal 8 2 6 2 8" xfId="52428" xr:uid="{00000000-0005-0000-0000-0000D1C90000}"/>
    <cellStyle name="Normal 8 2 6 2 9" xfId="52429" xr:uid="{00000000-0005-0000-0000-0000D2C90000}"/>
    <cellStyle name="Normal 8 2 6 3" xfId="52430" xr:uid="{00000000-0005-0000-0000-0000D3C90000}"/>
    <cellStyle name="Normal 8 2 6 3 2" xfId="52431" xr:uid="{00000000-0005-0000-0000-0000D4C90000}"/>
    <cellStyle name="Normal 8 2 6 3 2 2" xfId="52432" xr:uid="{00000000-0005-0000-0000-0000D5C90000}"/>
    <cellStyle name="Normal 8 2 6 3 2 2 2" xfId="52433" xr:uid="{00000000-0005-0000-0000-0000D6C90000}"/>
    <cellStyle name="Normal 8 2 6 3 2 3" xfId="52434" xr:uid="{00000000-0005-0000-0000-0000D7C90000}"/>
    <cellStyle name="Normal 8 2 6 3 2 3 2" xfId="52435" xr:uid="{00000000-0005-0000-0000-0000D8C90000}"/>
    <cellStyle name="Normal 8 2 6 3 2 3 2 2" xfId="52436" xr:uid="{00000000-0005-0000-0000-0000D9C90000}"/>
    <cellStyle name="Normal 8 2 6 3 2 3 3" xfId="52437" xr:uid="{00000000-0005-0000-0000-0000DAC90000}"/>
    <cellStyle name="Normal 8 2 6 3 2 4" xfId="52438" xr:uid="{00000000-0005-0000-0000-0000DBC90000}"/>
    <cellStyle name="Normal 8 2 6 3 3" xfId="52439" xr:uid="{00000000-0005-0000-0000-0000DCC90000}"/>
    <cellStyle name="Normal 8 2 6 3 3 2" xfId="52440" xr:uid="{00000000-0005-0000-0000-0000DDC90000}"/>
    <cellStyle name="Normal 8 2 6 3 4" xfId="52441" xr:uid="{00000000-0005-0000-0000-0000DEC90000}"/>
    <cellStyle name="Normal 8 2 6 3 4 2" xfId="52442" xr:uid="{00000000-0005-0000-0000-0000DFC90000}"/>
    <cellStyle name="Normal 8 2 6 3 4 2 2" xfId="52443" xr:uid="{00000000-0005-0000-0000-0000E0C90000}"/>
    <cellStyle name="Normal 8 2 6 3 4 3" xfId="52444" xr:uid="{00000000-0005-0000-0000-0000E1C90000}"/>
    <cellStyle name="Normal 8 2 6 3 5" xfId="52445" xr:uid="{00000000-0005-0000-0000-0000E2C90000}"/>
    <cellStyle name="Normal 8 2 6 4" xfId="52446" xr:uid="{00000000-0005-0000-0000-0000E3C90000}"/>
    <cellStyle name="Normal 8 2 6 4 2" xfId="52447" xr:uid="{00000000-0005-0000-0000-0000E4C90000}"/>
    <cellStyle name="Normal 8 2 6 4 2 2" xfId="52448" xr:uid="{00000000-0005-0000-0000-0000E5C90000}"/>
    <cellStyle name="Normal 8 2 6 4 3" xfId="52449" xr:uid="{00000000-0005-0000-0000-0000E6C90000}"/>
    <cellStyle name="Normal 8 2 6 4 3 2" xfId="52450" xr:uid="{00000000-0005-0000-0000-0000E7C90000}"/>
    <cellStyle name="Normal 8 2 6 4 3 2 2" xfId="52451" xr:uid="{00000000-0005-0000-0000-0000E8C90000}"/>
    <cellStyle name="Normal 8 2 6 4 3 3" xfId="52452" xr:uid="{00000000-0005-0000-0000-0000E9C90000}"/>
    <cellStyle name="Normal 8 2 6 4 4" xfId="52453" xr:uid="{00000000-0005-0000-0000-0000EAC90000}"/>
    <cellStyle name="Normal 8 2 6 5" xfId="52454" xr:uid="{00000000-0005-0000-0000-0000EBC90000}"/>
    <cellStyle name="Normal 8 2 6 5 2" xfId="52455" xr:uid="{00000000-0005-0000-0000-0000ECC90000}"/>
    <cellStyle name="Normal 8 2 6 5 2 2" xfId="52456" xr:uid="{00000000-0005-0000-0000-0000EDC90000}"/>
    <cellStyle name="Normal 8 2 6 5 3" xfId="52457" xr:uid="{00000000-0005-0000-0000-0000EEC90000}"/>
    <cellStyle name="Normal 8 2 6 5 3 2" xfId="52458" xr:uid="{00000000-0005-0000-0000-0000EFC90000}"/>
    <cellStyle name="Normal 8 2 6 5 3 2 2" xfId="52459" xr:uid="{00000000-0005-0000-0000-0000F0C90000}"/>
    <cellStyle name="Normal 8 2 6 5 3 3" xfId="52460" xr:uid="{00000000-0005-0000-0000-0000F1C90000}"/>
    <cellStyle name="Normal 8 2 6 5 4" xfId="52461" xr:uid="{00000000-0005-0000-0000-0000F2C90000}"/>
    <cellStyle name="Normal 8 2 6 6" xfId="52462" xr:uid="{00000000-0005-0000-0000-0000F3C90000}"/>
    <cellStyle name="Normal 8 2 6 6 2" xfId="52463" xr:uid="{00000000-0005-0000-0000-0000F4C90000}"/>
    <cellStyle name="Normal 8 2 6 7" xfId="52464" xr:uid="{00000000-0005-0000-0000-0000F5C90000}"/>
    <cellStyle name="Normal 8 2 6 7 2" xfId="52465" xr:uid="{00000000-0005-0000-0000-0000F6C90000}"/>
    <cellStyle name="Normal 8 2 6 7 2 2" xfId="52466" xr:uid="{00000000-0005-0000-0000-0000F7C90000}"/>
    <cellStyle name="Normal 8 2 6 7 3" xfId="52467" xr:uid="{00000000-0005-0000-0000-0000F8C90000}"/>
    <cellStyle name="Normal 8 2 6 8" xfId="52468" xr:uid="{00000000-0005-0000-0000-0000F9C90000}"/>
    <cellStyle name="Normal 8 2 6 8 2" xfId="52469" xr:uid="{00000000-0005-0000-0000-0000FAC90000}"/>
    <cellStyle name="Normal 8 2 6 9" xfId="52470" xr:uid="{00000000-0005-0000-0000-0000FBC90000}"/>
    <cellStyle name="Normal 8 2 7" xfId="52471" xr:uid="{00000000-0005-0000-0000-0000FCC90000}"/>
    <cellStyle name="Normal 8 2 7 2" xfId="52472" xr:uid="{00000000-0005-0000-0000-0000FDC90000}"/>
    <cellStyle name="Normal 8 2 7 2 2" xfId="52473" xr:uid="{00000000-0005-0000-0000-0000FEC90000}"/>
    <cellStyle name="Normal 8 2 7 2 2 2" xfId="52474" xr:uid="{00000000-0005-0000-0000-0000FFC90000}"/>
    <cellStyle name="Normal 8 2 7 2 2 2 2" xfId="52475" xr:uid="{00000000-0005-0000-0000-000000CA0000}"/>
    <cellStyle name="Normal 8 2 7 2 2 3" xfId="52476" xr:uid="{00000000-0005-0000-0000-000001CA0000}"/>
    <cellStyle name="Normal 8 2 7 2 2 3 2" xfId="52477" xr:uid="{00000000-0005-0000-0000-000002CA0000}"/>
    <cellStyle name="Normal 8 2 7 2 2 3 2 2" xfId="52478" xr:uid="{00000000-0005-0000-0000-000003CA0000}"/>
    <cellStyle name="Normal 8 2 7 2 2 3 3" xfId="52479" xr:uid="{00000000-0005-0000-0000-000004CA0000}"/>
    <cellStyle name="Normal 8 2 7 2 2 4" xfId="52480" xr:uid="{00000000-0005-0000-0000-000005CA0000}"/>
    <cellStyle name="Normal 8 2 7 2 3" xfId="52481" xr:uid="{00000000-0005-0000-0000-000006CA0000}"/>
    <cellStyle name="Normal 8 2 7 2 3 2" xfId="52482" xr:uid="{00000000-0005-0000-0000-000007CA0000}"/>
    <cellStyle name="Normal 8 2 7 2 4" xfId="52483" xr:uid="{00000000-0005-0000-0000-000008CA0000}"/>
    <cellStyle name="Normal 8 2 7 2 4 2" xfId="52484" xr:uid="{00000000-0005-0000-0000-000009CA0000}"/>
    <cellStyle name="Normal 8 2 7 2 4 2 2" xfId="52485" xr:uid="{00000000-0005-0000-0000-00000ACA0000}"/>
    <cellStyle name="Normal 8 2 7 2 4 3" xfId="52486" xr:uid="{00000000-0005-0000-0000-00000BCA0000}"/>
    <cellStyle name="Normal 8 2 7 2 5" xfId="52487" xr:uid="{00000000-0005-0000-0000-00000CCA0000}"/>
    <cellStyle name="Normal 8 2 7 3" xfId="52488" xr:uid="{00000000-0005-0000-0000-00000DCA0000}"/>
    <cellStyle name="Normal 8 2 7 3 2" xfId="52489" xr:uid="{00000000-0005-0000-0000-00000ECA0000}"/>
    <cellStyle name="Normal 8 2 7 3 2 2" xfId="52490" xr:uid="{00000000-0005-0000-0000-00000FCA0000}"/>
    <cellStyle name="Normal 8 2 7 3 3" xfId="52491" xr:uid="{00000000-0005-0000-0000-000010CA0000}"/>
    <cellStyle name="Normal 8 2 7 3 3 2" xfId="52492" xr:uid="{00000000-0005-0000-0000-000011CA0000}"/>
    <cellStyle name="Normal 8 2 7 3 3 2 2" xfId="52493" xr:uid="{00000000-0005-0000-0000-000012CA0000}"/>
    <cellStyle name="Normal 8 2 7 3 3 3" xfId="52494" xr:uid="{00000000-0005-0000-0000-000013CA0000}"/>
    <cellStyle name="Normal 8 2 7 3 4" xfId="52495" xr:uid="{00000000-0005-0000-0000-000014CA0000}"/>
    <cellStyle name="Normal 8 2 7 4" xfId="52496" xr:uid="{00000000-0005-0000-0000-000015CA0000}"/>
    <cellStyle name="Normal 8 2 7 4 2" xfId="52497" xr:uid="{00000000-0005-0000-0000-000016CA0000}"/>
    <cellStyle name="Normal 8 2 7 4 2 2" xfId="52498" xr:uid="{00000000-0005-0000-0000-000017CA0000}"/>
    <cellStyle name="Normal 8 2 7 4 3" xfId="52499" xr:uid="{00000000-0005-0000-0000-000018CA0000}"/>
    <cellStyle name="Normal 8 2 7 4 3 2" xfId="52500" xr:uid="{00000000-0005-0000-0000-000019CA0000}"/>
    <cellStyle name="Normal 8 2 7 4 3 2 2" xfId="52501" xr:uid="{00000000-0005-0000-0000-00001ACA0000}"/>
    <cellStyle name="Normal 8 2 7 4 3 3" xfId="52502" xr:uid="{00000000-0005-0000-0000-00001BCA0000}"/>
    <cellStyle name="Normal 8 2 7 4 4" xfId="52503" xr:uid="{00000000-0005-0000-0000-00001CCA0000}"/>
    <cellStyle name="Normal 8 2 7 5" xfId="52504" xr:uid="{00000000-0005-0000-0000-00001DCA0000}"/>
    <cellStyle name="Normal 8 2 7 5 2" xfId="52505" xr:uid="{00000000-0005-0000-0000-00001ECA0000}"/>
    <cellStyle name="Normal 8 2 7 6" xfId="52506" xr:uid="{00000000-0005-0000-0000-00001FCA0000}"/>
    <cellStyle name="Normal 8 2 7 6 2" xfId="52507" xr:uid="{00000000-0005-0000-0000-000020CA0000}"/>
    <cellStyle name="Normal 8 2 7 6 2 2" xfId="52508" xr:uid="{00000000-0005-0000-0000-000021CA0000}"/>
    <cellStyle name="Normal 8 2 7 6 3" xfId="52509" xr:uid="{00000000-0005-0000-0000-000022CA0000}"/>
    <cellStyle name="Normal 8 2 7 7" xfId="52510" xr:uid="{00000000-0005-0000-0000-000023CA0000}"/>
    <cellStyle name="Normal 8 2 7 7 2" xfId="52511" xr:uid="{00000000-0005-0000-0000-000024CA0000}"/>
    <cellStyle name="Normal 8 2 7 8" xfId="52512" xr:uid="{00000000-0005-0000-0000-000025CA0000}"/>
    <cellStyle name="Normal 8 2 7 9" xfId="52513" xr:uid="{00000000-0005-0000-0000-000026CA0000}"/>
    <cellStyle name="Normal 8 2 8" xfId="52514" xr:uid="{00000000-0005-0000-0000-000027CA0000}"/>
    <cellStyle name="Normal 8 2 8 2" xfId="52515" xr:uid="{00000000-0005-0000-0000-000028CA0000}"/>
    <cellStyle name="Normal 8 2 8 2 2" xfId="52516" xr:uid="{00000000-0005-0000-0000-000029CA0000}"/>
    <cellStyle name="Normal 8 2 8 2 2 2" xfId="52517" xr:uid="{00000000-0005-0000-0000-00002ACA0000}"/>
    <cellStyle name="Normal 8 2 8 2 2 2 2" xfId="52518" xr:uid="{00000000-0005-0000-0000-00002BCA0000}"/>
    <cellStyle name="Normal 8 2 8 2 2 3" xfId="52519" xr:uid="{00000000-0005-0000-0000-00002CCA0000}"/>
    <cellStyle name="Normal 8 2 8 2 2 3 2" xfId="52520" xr:uid="{00000000-0005-0000-0000-00002DCA0000}"/>
    <cellStyle name="Normal 8 2 8 2 2 3 2 2" xfId="52521" xr:uid="{00000000-0005-0000-0000-00002ECA0000}"/>
    <cellStyle name="Normal 8 2 8 2 2 3 3" xfId="52522" xr:uid="{00000000-0005-0000-0000-00002FCA0000}"/>
    <cellStyle name="Normal 8 2 8 2 2 4" xfId="52523" xr:uid="{00000000-0005-0000-0000-000030CA0000}"/>
    <cellStyle name="Normal 8 2 8 2 3" xfId="52524" xr:uid="{00000000-0005-0000-0000-000031CA0000}"/>
    <cellStyle name="Normal 8 2 8 2 3 2" xfId="52525" xr:uid="{00000000-0005-0000-0000-000032CA0000}"/>
    <cellStyle name="Normal 8 2 8 2 4" xfId="52526" xr:uid="{00000000-0005-0000-0000-000033CA0000}"/>
    <cellStyle name="Normal 8 2 8 2 4 2" xfId="52527" xr:uid="{00000000-0005-0000-0000-000034CA0000}"/>
    <cellStyle name="Normal 8 2 8 2 4 2 2" xfId="52528" xr:uid="{00000000-0005-0000-0000-000035CA0000}"/>
    <cellStyle name="Normal 8 2 8 2 4 3" xfId="52529" xr:uid="{00000000-0005-0000-0000-000036CA0000}"/>
    <cellStyle name="Normal 8 2 8 2 5" xfId="52530" xr:uid="{00000000-0005-0000-0000-000037CA0000}"/>
    <cellStyle name="Normal 8 2 8 3" xfId="52531" xr:uid="{00000000-0005-0000-0000-000038CA0000}"/>
    <cellStyle name="Normal 8 2 8 3 2" xfId="52532" xr:uid="{00000000-0005-0000-0000-000039CA0000}"/>
    <cellStyle name="Normal 8 2 8 3 2 2" xfId="52533" xr:uid="{00000000-0005-0000-0000-00003ACA0000}"/>
    <cellStyle name="Normal 8 2 8 3 3" xfId="52534" xr:uid="{00000000-0005-0000-0000-00003BCA0000}"/>
    <cellStyle name="Normal 8 2 8 3 3 2" xfId="52535" xr:uid="{00000000-0005-0000-0000-00003CCA0000}"/>
    <cellStyle name="Normal 8 2 8 3 3 2 2" xfId="52536" xr:uid="{00000000-0005-0000-0000-00003DCA0000}"/>
    <cellStyle name="Normal 8 2 8 3 3 3" xfId="52537" xr:uid="{00000000-0005-0000-0000-00003ECA0000}"/>
    <cellStyle name="Normal 8 2 8 3 4" xfId="52538" xr:uid="{00000000-0005-0000-0000-00003FCA0000}"/>
    <cellStyle name="Normal 8 2 8 4" xfId="52539" xr:uid="{00000000-0005-0000-0000-000040CA0000}"/>
    <cellStyle name="Normal 8 2 8 4 2" xfId="52540" xr:uid="{00000000-0005-0000-0000-000041CA0000}"/>
    <cellStyle name="Normal 8 2 8 4 2 2" xfId="52541" xr:uid="{00000000-0005-0000-0000-000042CA0000}"/>
    <cellStyle name="Normal 8 2 8 4 3" xfId="52542" xr:uid="{00000000-0005-0000-0000-000043CA0000}"/>
    <cellStyle name="Normal 8 2 8 4 3 2" xfId="52543" xr:uid="{00000000-0005-0000-0000-000044CA0000}"/>
    <cellStyle name="Normal 8 2 8 4 3 2 2" xfId="52544" xr:uid="{00000000-0005-0000-0000-000045CA0000}"/>
    <cellStyle name="Normal 8 2 8 4 3 3" xfId="52545" xr:uid="{00000000-0005-0000-0000-000046CA0000}"/>
    <cellStyle name="Normal 8 2 8 4 4" xfId="52546" xr:uid="{00000000-0005-0000-0000-000047CA0000}"/>
    <cellStyle name="Normal 8 2 8 5" xfId="52547" xr:uid="{00000000-0005-0000-0000-000048CA0000}"/>
    <cellStyle name="Normal 8 2 8 5 2" xfId="52548" xr:uid="{00000000-0005-0000-0000-000049CA0000}"/>
    <cellStyle name="Normal 8 2 8 6" xfId="52549" xr:uid="{00000000-0005-0000-0000-00004ACA0000}"/>
    <cellStyle name="Normal 8 2 8 6 2" xfId="52550" xr:uid="{00000000-0005-0000-0000-00004BCA0000}"/>
    <cellStyle name="Normal 8 2 8 6 2 2" xfId="52551" xr:uid="{00000000-0005-0000-0000-00004CCA0000}"/>
    <cellStyle name="Normal 8 2 8 6 3" xfId="52552" xr:uid="{00000000-0005-0000-0000-00004DCA0000}"/>
    <cellStyle name="Normal 8 2 8 7" xfId="52553" xr:uid="{00000000-0005-0000-0000-00004ECA0000}"/>
    <cellStyle name="Normal 8 2 8 7 2" xfId="52554" xr:uid="{00000000-0005-0000-0000-00004FCA0000}"/>
    <cellStyle name="Normal 8 2 8 8" xfId="52555" xr:uid="{00000000-0005-0000-0000-000050CA0000}"/>
    <cellStyle name="Normal 8 2 9" xfId="52556" xr:uid="{00000000-0005-0000-0000-000051CA0000}"/>
    <cellStyle name="Normal 8 2 9 2" xfId="52557" xr:uid="{00000000-0005-0000-0000-000052CA0000}"/>
    <cellStyle name="Normal 8 2 9 2 2" xfId="52558" xr:uid="{00000000-0005-0000-0000-000053CA0000}"/>
    <cellStyle name="Normal 8 2 9 2 2 2" xfId="52559" xr:uid="{00000000-0005-0000-0000-000054CA0000}"/>
    <cellStyle name="Normal 8 2 9 2 2 2 2" xfId="52560" xr:uid="{00000000-0005-0000-0000-000055CA0000}"/>
    <cellStyle name="Normal 8 2 9 2 2 3" xfId="52561" xr:uid="{00000000-0005-0000-0000-000056CA0000}"/>
    <cellStyle name="Normal 8 2 9 2 2 3 2" xfId="52562" xr:uid="{00000000-0005-0000-0000-000057CA0000}"/>
    <cellStyle name="Normal 8 2 9 2 2 3 2 2" xfId="52563" xr:uid="{00000000-0005-0000-0000-000058CA0000}"/>
    <cellStyle name="Normal 8 2 9 2 2 3 3" xfId="52564" xr:uid="{00000000-0005-0000-0000-000059CA0000}"/>
    <cellStyle name="Normal 8 2 9 2 2 4" xfId="52565" xr:uid="{00000000-0005-0000-0000-00005ACA0000}"/>
    <cellStyle name="Normal 8 2 9 2 3" xfId="52566" xr:uid="{00000000-0005-0000-0000-00005BCA0000}"/>
    <cellStyle name="Normal 8 2 9 2 3 2" xfId="52567" xr:uid="{00000000-0005-0000-0000-00005CCA0000}"/>
    <cellStyle name="Normal 8 2 9 2 4" xfId="52568" xr:uid="{00000000-0005-0000-0000-00005DCA0000}"/>
    <cellStyle name="Normal 8 2 9 2 4 2" xfId="52569" xr:uid="{00000000-0005-0000-0000-00005ECA0000}"/>
    <cellStyle name="Normal 8 2 9 2 4 2 2" xfId="52570" xr:uid="{00000000-0005-0000-0000-00005FCA0000}"/>
    <cellStyle name="Normal 8 2 9 2 4 3" xfId="52571" xr:uid="{00000000-0005-0000-0000-000060CA0000}"/>
    <cellStyle name="Normal 8 2 9 2 5" xfId="52572" xr:uid="{00000000-0005-0000-0000-000061CA0000}"/>
    <cellStyle name="Normal 8 2 9 3" xfId="52573" xr:uid="{00000000-0005-0000-0000-000062CA0000}"/>
    <cellStyle name="Normal 8 2 9 3 2" xfId="52574" xr:uid="{00000000-0005-0000-0000-000063CA0000}"/>
    <cellStyle name="Normal 8 2 9 3 2 2" xfId="52575" xr:uid="{00000000-0005-0000-0000-000064CA0000}"/>
    <cellStyle name="Normal 8 2 9 3 3" xfId="52576" xr:uid="{00000000-0005-0000-0000-000065CA0000}"/>
    <cellStyle name="Normal 8 2 9 3 3 2" xfId="52577" xr:uid="{00000000-0005-0000-0000-000066CA0000}"/>
    <cellStyle name="Normal 8 2 9 3 3 2 2" xfId="52578" xr:uid="{00000000-0005-0000-0000-000067CA0000}"/>
    <cellStyle name="Normal 8 2 9 3 3 3" xfId="52579" xr:uid="{00000000-0005-0000-0000-000068CA0000}"/>
    <cellStyle name="Normal 8 2 9 3 4" xfId="52580" xr:uid="{00000000-0005-0000-0000-000069CA0000}"/>
    <cellStyle name="Normal 8 2 9 4" xfId="52581" xr:uid="{00000000-0005-0000-0000-00006ACA0000}"/>
    <cellStyle name="Normal 8 2 9 4 2" xfId="52582" xr:uid="{00000000-0005-0000-0000-00006BCA0000}"/>
    <cellStyle name="Normal 8 2 9 5" xfId="52583" xr:uid="{00000000-0005-0000-0000-00006CCA0000}"/>
    <cellStyle name="Normal 8 2 9 5 2" xfId="52584" xr:uid="{00000000-0005-0000-0000-00006DCA0000}"/>
    <cellStyle name="Normal 8 2 9 5 2 2" xfId="52585" xr:uid="{00000000-0005-0000-0000-00006ECA0000}"/>
    <cellStyle name="Normal 8 2 9 5 3" xfId="52586" xr:uid="{00000000-0005-0000-0000-00006FCA0000}"/>
    <cellStyle name="Normal 8 2 9 6" xfId="52587" xr:uid="{00000000-0005-0000-0000-000070CA0000}"/>
    <cellStyle name="Normal 8 2_T-straight with PEDs adjustor" xfId="52588" xr:uid="{00000000-0005-0000-0000-000071CA0000}"/>
    <cellStyle name="Normal 8 20" xfId="52589" xr:uid="{00000000-0005-0000-0000-000072CA0000}"/>
    <cellStyle name="Normal 8 3" xfId="1512" xr:uid="{00000000-0005-0000-0000-000073CA0000}"/>
    <cellStyle name="Normal 8 3 10" xfId="52590" xr:uid="{00000000-0005-0000-0000-000074CA0000}"/>
    <cellStyle name="Normal 8 3 10 2" xfId="52591" xr:uid="{00000000-0005-0000-0000-000075CA0000}"/>
    <cellStyle name="Normal 8 3 10 2 2" xfId="52592" xr:uid="{00000000-0005-0000-0000-000076CA0000}"/>
    <cellStyle name="Normal 8 3 10 3" xfId="52593" xr:uid="{00000000-0005-0000-0000-000077CA0000}"/>
    <cellStyle name="Normal 8 3 10 3 2" xfId="52594" xr:uid="{00000000-0005-0000-0000-000078CA0000}"/>
    <cellStyle name="Normal 8 3 10 3 2 2" xfId="52595" xr:uid="{00000000-0005-0000-0000-000079CA0000}"/>
    <cellStyle name="Normal 8 3 10 3 3" xfId="52596" xr:uid="{00000000-0005-0000-0000-00007ACA0000}"/>
    <cellStyle name="Normal 8 3 10 4" xfId="52597" xr:uid="{00000000-0005-0000-0000-00007BCA0000}"/>
    <cellStyle name="Normal 8 3 11" xfId="52598" xr:uid="{00000000-0005-0000-0000-00007CCA0000}"/>
    <cellStyle name="Normal 8 3 11 2" xfId="52599" xr:uid="{00000000-0005-0000-0000-00007DCA0000}"/>
    <cellStyle name="Normal 8 3 11 2 2" xfId="52600" xr:uid="{00000000-0005-0000-0000-00007ECA0000}"/>
    <cellStyle name="Normal 8 3 11 3" xfId="52601" xr:uid="{00000000-0005-0000-0000-00007FCA0000}"/>
    <cellStyle name="Normal 8 3 11 3 2" xfId="52602" xr:uid="{00000000-0005-0000-0000-000080CA0000}"/>
    <cellStyle name="Normal 8 3 11 3 2 2" xfId="52603" xr:uid="{00000000-0005-0000-0000-000081CA0000}"/>
    <cellStyle name="Normal 8 3 11 3 3" xfId="52604" xr:uid="{00000000-0005-0000-0000-000082CA0000}"/>
    <cellStyle name="Normal 8 3 11 4" xfId="52605" xr:uid="{00000000-0005-0000-0000-000083CA0000}"/>
    <cellStyle name="Normal 8 3 12" xfId="52606" xr:uid="{00000000-0005-0000-0000-000084CA0000}"/>
    <cellStyle name="Normal 8 3 12 2" xfId="52607" xr:uid="{00000000-0005-0000-0000-000085CA0000}"/>
    <cellStyle name="Normal 8 3 12 2 2" xfId="52608" xr:uid="{00000000-0005-0000-0000-000086CA0000}"/>
    <cellStyle name="Normal 8 3 12 3" xfId="52609" xr:uid="{00000000-0005-0000-0000-000087CA0000}"/>
    <cellStyle name="Normal 8 3 12 3 2" xfId="52610" xr:uid="{00000000-0005-0000-0000-000088CA0000}"/>
    <cellStyle name="Normal 8 3 12 3 2 2" xfId="52611" xr:uid="{00000000-0005-0000-0000-000089CA0000}"/>
    <cellStyle name="Normal 8 3 12 3 3" xfId="52612" xr:uid="{00000000-0005-0000-0000-00008ACA0000}"/>
    <cellStyle name="Normal 8 3 12 4" xfId="52613" xr:uid="{00000000-0005-0000-0000-00008BCA0000}"/>
    <cellStyle name="Normal 8 3 13" xfId="52614" xr:uid="{00000000-0005-0000-0000-00008CCA0000}"/>
    <cellStyle name="Normal 8 3 13 2" xfId="52615" xr:uid="{00000000-0005-0000-0000-00008DCA0000}"/>
    <cellStyle name="Normal 8 3 13 2 2" xfId="52616" xr:uid="{00000000-0005-0000-0000-00008ECA0000}"/>
    <cellStyle name="Normal 8 3 13 3" xfId="52617" xr:uid="{00000000-0005-0000-0000-00008FCA0000}"/>
    <cellStyle name="Normal 8 3 14" xfId="52618" xr:uid="{00000000-0005-0000-0000-000090CA0000}"/>
    <cellStyle name="Normal 8 3 14 2" xfId="52619" xr:uid="{00000000-0005-0000-0000-000091CA0000}"/>
    <cellStyle name="Normal 8 3 15" xfId="52620" xr:uid="{00000000-0005-0000-0000-000092CA0000}"/>
    <cellStyle name="Normal 8 3 15 2" xfId="52621" xr:uid="{00000000-0005-0000-0000-000093CA0000}"/>
    <cellStyle name="Normal 8 3 16" xfId="52622" xr:uid="{00000000-0005-0000-0000-000094CA0000}"/>
    <cellStyle name="Normal 8 3 17" xfId="52623" xr:uid="{00000000-0005-0000-0000-000095CA0000}"/>
    <cellStyle name="Normal 8 3 2" xfId="1513" xr:uid="{00000000-0005-0000-0000-000096CA0000}"/>
    <cellStyle name="Normal 8 3 2 10" xfId="52624" xr:uid="{00000000-0005-0000-0000-000097CA0000}"/>
    <cellStyle name="Normal 8 3 2 11" xfId="52625" xr:uid="{00000000-0005-0000-0000-000098CA0000}"/>
    <cellStyle name="Normal 8 3 2 2" xfId="1514" xr:uid="{00000000-0005-0000-0000-000099CA0000}"/>
    <cellStyle name="Normal 8 3 2 2 10" xfId="52626" xr:uid="{00000000-0005-0000-0000-00009ACA0000}"/>
    <cellStyle name="Normal 8 3 2 2 2" xfId="1515" xr:uid="{00000000-0005-0000-0000-00009BCA0000}"/>
    <cellStyle name="Normal 8 3 2 2 2 2" xfId="52627" xr:uid="{00000000-0005-0000-0000-00009CCA0000}"/>
    <cellStyle name="Normal 8 3 2 2 2 2 2" xfId="52628" xr:uid="{00000000-0005-0000-0000-00009DCA0000}"/>
    <cellStyle name="Normal 8 3 2 2 2 2 2 2" xfId="52629" xr:uid="{00000000-0005-0000-0000-00009ECA0000}"/>
    <cellStyle name="Normal 8 3 2 2 2 2 2 2 2" xfId="52630" xr:uid="{00000000-0005-0000-0000-00009FCA0000}"/>
    <cellStyle name="Normal 8 3 2 2 2 2 2 3" xfId="52631" xr:uid="{00000000-0005-0000-0000-0000A0CA0000}"/>
    <cellStyle name="Normal 8 3 2 2 2 2 2 3 2" xfId="52632" xr:uid="{00000000-0005-0000-0000-0000A1CA0000}"/>
    <cellStyle name="Normal 8 3 2 2 2 2 2 3 2 2" xfId="52633" xr:uid="{00000000-0005-0000-0000-0000A2CA0000}"/>
    <cellStyle name="Normal 8 3 2 2 2 2 2 3 3" xfId="52634" xr:uid="{00000000-0005-0000-0000-0000A3CA0000}"/>
    <cellStyle name="Normal 8 3 2 2 2 2 2 4" xfId="52635" xr:uid="{00000000-0005-0000-0000-0000A4CA0000}"/>
    <cellStyle name="Normal 8 3 2 2 2 2 3" xfId="52636" xr:uid="{00000000-0005-0000-0000-0000A5CA0000}"/>
    <cellStyle name="Normal 8 3 2 2 2 2 3 2" xfId="52637" xr:uid="{00000000-0005-0000-0000-0000A6CA0000}"/>
    <cellStyle name="Normal 8 3 2 2 2 2 4" xfId="52638" xr:uid="{00000000-0005-0000-0000-0000A7CA0000}"/>
    <cellStyle name="Normal 8 3 2 2 2 2 4 2" xfId="52639" xr:uid="{00000000-0005-0000-0000-0000A8CA0000}"/>
    <cellStyle name="Normal 8 3 2 2 2 2 4 2 2" xfId="52640" xr:uid="{00000000-0005-0000-0000-0000A9CA0000}"/>
    <cellStyle name="Normal 8 3 2 2 2 2 4 3" xfId="52641" xr:uid="{00000000-0005-0000-0000-0000AACA0000}"/>
    <cellStyle name="Normal 8 3 2 2 2 2 5" xfId="52642" xr:uid="{00000000-0005-0000-0000-0000ABCA0000}"/>
    <cellStyle name="Normal 8 3 2 2 2 2 6" xfId="52643" xr:uid="{00000000-0005-0000-0000-0000ACCA0000}"/>
    <cellStyle name="Normal 8 3 2 2 2 3" xfId="52644" xr:uid="{00000000-0005-0000-0000-0000ADCA0000}"/>
    <cellStyle name="Normal 8 3 2 2 2 3 2" xfId="52645" xr:uid="{00000000-0005-0000-0000-0000AECA0000}"/>
    <cellStyle name="Normal 8 3 2 2 2 3 2 2" xfId="52646" xr:uid="{00000000-0005-0000-0000-0000AFCA0000}"/>
    <cellStyle name="Normal 8 3 2 2 2 3 3" xfId="52647" xr:uid="{00000000-0005-0000-0000-0000B0CA0000}"/>
    <cellStyle name="Normal 8 3 2 2 2 3 3 2" xfId="52648" xr:uid="{00000000-0005-0000-0000-0000B1CA0000}"/>
    <cellStyle name="Normal 8 3 2 2 2 3 3 2 2" xfId="52649" xr:uid="{00000000-0005-0000-0000-0000B2CA0000}"/>
    <cellStyle name="Normal 8 3 2 2 2 3 3 3" xfId="52650" xr:uid="{00000000-0005-0000-0000-0000B3CA0000}"/>
    <cellStyle name="Normal 8 3 2 2 2 3 4" xfId="52651" xr:uid="{00000000-0005-0000-0000-0000B4CA0000}"/>
    <cellStyle name="Normal 8 3 2 2 2 4" xfId="52652" xr:uid="{00000000-0005-0000-0000-0000B5CA0000}"/>
    <cellStyle name="Normal 8 3 2 2 2 4 2" xfId="52653" xr:uid="{00000000-0005-0000-0000-0000B6CA0000}"/>
    <cellStyle name="Normal 8 3 2 2 2 4 2 2" xfId="52654" xr:uid="{00000000-0005-0000-0000-0000B7CA0000}"/>
    <cellStyle name="Normal 8 3 2 2 2 4 3" xfId="52655" xr:uid="{00000000-0005-0000-0000-0000B8CA0000}"/>
    <cellStyle name="Normal 8 3 2 2 2 4 3 2" xfId="52656" xr:uid="{00000000-0005-0000-0000-0000B9CA0000}"/>
    <cellStyle name="Normal 8 3 2 2 2 4 3 2 2" xfId="52657" xr:uid="{00000000-0005-0000-0000-0000BACA0000}"/>
    <cellStyle name="Normal 8 3 2 2 2 4 3 3" xfId="52658" xr:uid="{00000000-0005-0000-0000-0000BBCA0000}"/>
    <cellStyle name="Normal 8 3 2 2 2 4 4" xfId="52659" xr:uid="{00000000-0005-0000-0000-0000BCCA0000}"/>
    <cellStyle name="Normal 8 3 2 2 2 5" xfId="52660" xr:uid="{00000000-0005-0000-0000-0000BDCA0000}"/>
    <cellStyle name="Normal 8 3 2 2 2 5 2" xfId="52661" xr:uid="{00000000-0005-0000-0000-0000BECA0000}"/>
    <cellStyle name="Normal 8 3 2 2 2 6" xfId="52662" xr:uid="{00000000-0005-0000-0000-0000BFCA0000}"/>
    <cellStyle name="Normal 8 3 2 2 2 6 2" xfId="52663" xr:uid="{00000000-0005-0000-0000-0000C0CA0000}"/>
    <cellStyle name="Normal 8 3 2 2 2 6 2 2" xfId="52664" xr:uid="{00000000-0005-0000-0000-0000C1CA0000}"/>
    <cellStyle name="Normal 8 3 2 2 2 6 3" xfId="52665" xr:uid="{00000000-0005-0000-0000-0000C2CA0000}"/>
    <cellStyle name="Normal 8 3 2 2 2 7" xfId="52666" xr:uid="{00000000-0005-0000-0000-0000C3CA0000}"/>
    <cellStyle name="Normal 8 3 2 2 2 7 2" xfId="52667" xr:uid="{00000000-0005-0000-0000-0000C4CA0000}"/>
    <cellStyle name="Normal 8 3 2 2 2 8" xfId="52668" xr:uid="{00000000-0005-0000-0000-0000C5CA0000}"/>
    <cellStyle name="Normal 8 3 2 2 2 9" xfId="52669" xr:uid="{00000000-0005-0000-0000-0000C6CA0000}"/>
    <cellStyle name="Normal 8 3 2 2 3" xfId="52670" xr:uid="{00000000-0005-0000-0000-0000C7CA0000}"/>
    <cellStyle name="Normal 8 3 2 2 3 2" xfId="52671" xr:uid="{00000000-0005-0000-0000-0000C8CA0000}"/>
    <cellStyle name="Normal 8 3 2 2 3 2 2" xfId="52672" xr:uid="{00000000-0005-0000-0000-0000C9CA0000}"/>
    <cellStyle name="Normal 8 3 2 2 3 2 2 2" xfId="52673" xr:uid="{00000000-0005-0000-0000-0000CACA0000}"/>
    <cellStyle name="Normal 8 3 2 2 3 2 3" xfId="52674" xr:uid="{00000000-0005-0000-0000-0000CBCA0000}"/>
    <cellStyle name="Normal 8 3 2 2 3 2 3 2" xfId="52675" xr:uid="{00000000-0005-0000-0000-0000CCCA0000}"/>
    <cellStyle name="Normal 8 3 2 2 3 2 3 2 2" xfId="52676" xr:uid="{00000000-0005-0000-0000-0000CDCA0000}"/>
    <cellStyle name="Normal 8 3 2 2 3 2 3 3" xfId="52677" xr:uid="{00000000-0005-0000-0000-0000CECA0000}"/>
    <cellStyle name="Normal 8 3 2 2 3 2 4" xfId="52678" xr:uid="{00000000-0005-0000-0000-0000CFCA0000}"/>
    <cellStyle name="Normal 8 3 2 2 3 2 5" xfId="52679" xr:uid="{00000000-0005-0000-0000-0000D0CA0000}"/>
    <cellStyle name="Normal 8 3 2 2 3 3" xfId="52680" xr:uid="{00000000-0005-0000-0000-0000D1CA0000}"/>
    <cellStyle name="Normal 8 3 2 2 3 3 2" xfId="52681" xr:uid="{00000000-0005-0000-0000-0000D2CA0000}"/>
    <cellStyle name="Normal 8 3 2 2 3 4" xfId="52682" xr:uid="{00000000-0005-0000-0000-0000D3CA0000}"/>
    <cellStyle name="Normal 8 3 2 2 3 4 2" xfId="52683" xr:uid="{00000000-0005-0000-0000-0000D4CA0000}"/>
    <cellStyle name="Normal 8 3 2 2 3 4 2 2" xfId="52684" xr:uid="{00000000-0005-0000-0000-0000D5CA0000}"/>
    <cellStyle name="Normal 8 3 2 2 3 4 3" xfId="52685" xr:uid="{00000000-0005-0000-0000-0000D6CA0000}"/>
    <cellStyle name="Normal 8 3 2 2 3 5" xfId="52686" xr:uid="{00000000-0005-0000-0000-0000D7CA0000}"/>
    <cellStyle name="Normal 8 3 2 2 3 6" xfId="52687" xr:uid="{00000000-0005-0000-0000-0000D8CA0000}"/>
    <cellStyle name="Normal 8 3 2 2 4" xfId="52688" xr:uid="{00000000-0005-0000-0000-0000D9CA0000}"/>
    <cellStyle name="Normal 8 3 2 2 4 2" xfId="52689" xr:uid="{00000000-0005-0000-0000-0000DACA0000}"/>
    <cellStyle name="Normal 8 3 2 2 4 2 2" xfId="52690" xr:uid="{00000000-0005-0000-0000-0000DBCA0000}"/>
    <cellStyle name="Normal 8 3 2 2 4 3" xfId="52691" xr:uid="{00000000-0005-0000-0000-0000DCCA0000}"/>
    <cellStyle name="Normal 8 3 2 2 4 3 2" xfId="52692" xr:uid="{00000000-0005-0000-0000-0000DDCA0000}"/>
    <cellStyle name="Normal 8 3 2 2 4 3 2 2" xfId="52693" xr:uid="{00000000-0005-0000-0000-0000DECA0000}"/>
    <cellStyle name="Normal 8 3 2 2 4 3 3" xfId="52694" xr:uid="{00000000-0005-0000-0000-0000DFCA0000}"/>
    <cellStyle name="Normal 8 3 2 2 4 4" xfId="52695" xr:uid="{00000000-0005-0000-0000-0000E0CA0000}"/>
    <cellStyle name="Normal 8 3 2 2 4 5" xfId="52696" xr:uid="{00000000-0005-0000-0000-0000E1CA0000}"/>
    <cellStyle name="Normal 8 3 2 2 5" xfId="52697" xr:uid="{00000000-0005-0000-0000-0000E2CA0000}"/>
    <cellStyle name="Normal 8 3 2 2 5 2" xfId="52698" xr:uid="{00000000-0005-0000-0000-0000E3CA0000}"/>
    <cellStyle name="Normal 8 3 2 2 5 2 2" xfId="52699" xr:uid="{00000000-0005-0000-0000-0000E4CA0000}"/>
    <cellStyle name="Normal 8 3 2 2 5 3" xfId="52700" xr:uid="{00000000-0005-0000-0000-0000E5CA0000}"/>
    <cellStyle name="Normal 8 3 2 2 5 3 2" xfId="52701" xr:uid="{00000000-0005-0000-0000-0000E6CA0000}"/>
    <cellStyle name="Normal 8 3 2 2 5 3 2 2" xfId="52702" xr:uid="{00000000-0005-0000-0000-0000E7CA0000}"/>
    <cellStyle name="Normal 8 3 2 2 5 3 3" xfId="52703" xr:uid="{00000000-0005-0000-0000-0000E8CA0000}"/>
    <cellStyle name="Normal 8 3 2 2 5 4" xfId="52704" xr:uid="{00000000-0005-0000-0000-0000E9CA0000}"/>
    <cellStyle name="Normal 8 3 2 2 6" xfId="52705" xr:uid="{00000000-0005-0000-0000-0000EACA0000}"/>
    <cellStyle name="Normal 8 3 2 2 6 2" xfId="52706" xr:uid="{00000000-0005-0000-0000-0000EBCA0000}"/>
    <cellStyle name="Normal 8 3 2 2 7" xfId="52707" xr:uid="{00000000-0005-0000-0000-0000ECCA0000}"/>
    <cellStyle name="Normal 8 3 2 2 7 2" xfId="52708" xr:uid="{00000000-0005-0000-0000-0000EDCA0000}"/>
    <cellStyle name="Normal 8 3 2 2 7 2 2" xfId="52709" xr:uid="{00000000-0005-0000-0000-0000EECA0000}"/>
    <cellStyle name="Normal 8 3 2 2 7 3" xfId="52710" xr:uid="{00000000-0005-0000-0000-0000EFCA0000}"/>
    <cellStyle name="Normal 8 3 2 2 8" xfId="52711" xr:uid="{00000000-0005-0000-0000-0000F0CA0000}"/>
    <cellStyle name="Normal 8 3 2 2 8 2" xfId="52712" xr:uid="{00000000-0005-0000-0000-0000F1CA0000}"/>
    <cellStyle name="Normal 8 3 2 2 9" xfId="52713" xr:uid="{00000000-0005-0000-0000-0000F2CA0000}"/>
    <cellStyle name="Normal 8 3 2 2_T-straight with PEDs adjustor" xfId="52714" xr:uid="{00000000-0005-0000-0000-0000F3CA0000}"/>
    <cellStyle name="Normal 8 3 2 3" xfId="1516" xr:uid="{00000000-0005-0000-0000-0000F4CA0000}"/>
    <cellStyle name="Normal 8 3 2 3 2" xfId="52715" xr:uid="{00000000-0005-0000-0000-0000F5CA0000}"/>
    <cellStyle name="Normal 8 3 2 3 2 2" xfId="52716" xr:uid="{00000000-0005-0000-0000-0000F6CA0000}"/>
    <cellStyle name="Normal 8 3 2 3 2 2 2" xfId="52717" xr:uid="{00000000-0005-0000-0000-0000F7CA0000}"/>
    <cellStyle name="Normal 8 3 2 3 2 2 2 2" xfId="52718" xr:uid="{00000000-0005-0000-0000-0000F8CA0000}"/>
    <cellStyle name="Normal 8 3 2 3 2 2 3" xfId="52719" xr:uid="{00000000-0005-0000-0000-0000F9CA0000}"/>
    <cellStyle name="Normal 8 3 2 3 2 2 3 2" xfId="52720" xr:uid="{00000000-0005-0000-0000-0000FACA0000}"/>
    <cellStyle name="Normal 8 3 2 3 2 2 3 2 2" xfId="52721" xr:uid="{00000000-0005-0000-0000-0000FBCA0000}"/>
    <cellStyle name="Normal 8 3 2 3 2 2 3 3" xfId="52722" xr:uid="{00000000-0005-0000-0000-0000FCCA0000}"/>
    <cellStyle name="Normal 8 3 2 3 2 2 4" xfId="52723" xr:uid="{00000000-0005-0000-0000-0000FDCA0000}"/>
    <cellStyle name="Normal 8 3 2 3 2 3" xfId="52724" xr:uid="{00000000-0005-0000-0000-0000FECA0000}"/>
    <cellStyle name="Normal 8 3 2 3 2 3 2" xfId="52725" xr:uid="{00000000-0005-0000-0000-0000FFCA0000}"/>
    <cellStyle name="Normal 8 3 2 3 2 4" xfId="52726" xr:uid="{00000000-0005-0000-0000-000000CB0000}"/>
    <cellStyle name="Normal 8 3 2 3 2 4 2" xfId="52727" xr:uid="{00000000-0005-0000-0000-000001CB0000}"/>
    <cellStyle name="Normal 8 3 2 3 2 4 2 2" xfId="52728" xr:uid="{00000000-0005-0000-0000-000002CB0000}"/>
    <cellStyle name="Normal 8 3 2 3 2 4 3" xfId="52729" xr:uid="{00000000-0005-0000-0000-000003CB0000}"/>
    <cellStyle name="Normal 8 3 2 3 2 5" xfId="52730" xr:uid="{00000000-0005-0000-0000-000004CB0000}"/>
    <cellStyle name="Normal 8 3 2 3 2 6" xfId="52731" xr:uid="{00000000-0005-0000-0000-000005CB0000}"/>
    <cellStyle name="Normal 8 3 2 3 3" xfId="52732" xr:uid="{00000000-0005-0000-0000-000006CB0000}"/>
    <cellStyle name="Normal 8 3 2 3 3 2" xfId="52733" xr:uid="{00000000-0005-0000-0000-000007CB0000}"/>
    <cellStyle name="Normal 8 3 2 3 3 2 2" xfId="52734" xr:uid="{00000000-0005-0000-0000-000008CB0000}"/>
    <cellStyle name="Normal 8 3 2 3 3 3" xfId="52735" xr:uid="{00000000-0005-0000-0000-000009CB0000}"/>
    <cellStyle name="Normal 8 3 2 3 3 3 2" xfId="52736" xr:uid="{00000000-0005-0000-0000-00000ACB0000}"/>
    <cellStyle name="Normal 8 3 2 3 3 3 2 2" xfId="52737" xr:uid="{00000000-0005-0000-0000-00000BCB0000}"/>
    <cellStyle name="Normal 8 3 2 3 3 3 3" xfId="52738" xr:uid="{00000000-0005-0000-0000-00000CCB0000}"/>
    <cellStyle name="Normal 8 3 2 3 3 4" xfId="52739" xr:uid="{00000000-0005-0000-0000-00000DCB0000}"/>
    <cellStyle name="Normal 8 3 2 3 4" xfId="52740" xr:uid="{00000000-0005-0000-0000-00000ECB0000}"/>
    <cellStyle name="Normal 8 3 2 3 4 2" xfId="52741" xr:uid="{00000000-0005-0000-0000-00000FCB0000}"/>
    <cellStyle name="Normal 8 3 2 3 4 2 2" xfId="52742" xr:uid="{00000000-0005-0000-0000-000010CB0000}"/>
    <cellStyle name="Normal 8 3 2 3 4 3" xfId="52743" xr:uid="{00000000-0005-0000-0000-000011CB0000}"/>
    <cellStyle name="Normal 8 3 2 3 4 3 2" xfId="52744" xr:uid="{00000000-0005-0000-0000-000012CB0000}"/>
    <cellStyle name="Normal 8 3 2 3 4 3 2 2" xfId="52745" xr:uid="{00000000-0005-0000-0000-000013CB0000}"/>
    <cellStyle name="Normal 8 3 2 3 4 3 3" xfId="52746" xr:uid="{00000000-0005-0000-0000-000014CB0000}"/>
    <cellStyle name="Normal 8 3 2 3 4 4" xfId="52747" xr:uid="{00000000-0005-0000-0000-000015CB0000}"/>
    <cellStyle name="Normal 8 3 2 3 5" xfId="52748" xr:uid="{00000000-0005-0000-0000-000016CB0000}"/>
    <cellStyle name="Normal 8 3 2 3 5 2" xfId="52749" xr:uid="{00000000-0005-0000-0000-000017CB0000}"/>
    <cellStyle name="Normal 8 3 2 3 6" xfId="52750" xr:uid="{00000000-0005-0000-0000-000018CB0000}"/>
    <cellStyle name="Normal 8 3 2 3 6 2" xfId="52751" xr:uid="{00000000-0005-0000-0000-000019CB0000}"/>
    <cellStyle name="Normal 8 3 2 3 6 2 2" xfId="52752" xr:uid="{00000000-0005-0000-0000-00001ACB0000}"/>
    <cellStyle name="Normal 8 3 2 3 6 3" xfId="52753" xr:uid="{00000000-0005-0000-0000-00001BCB0000}"/>
    <cellStyle name="Normal 8 3 2 3 7" xfId="52754" xr:uid="{00000000-0005-0000-0000-00001CCB0000}"/>
    <cellStyle name="Normal 8 3 2 3 7 2" xfId="52755" xr:uid="{00000000-0005-0000-0000-00001DCB0000}"/>
    <cellStyle name="Normal 8 3 2 3 8" xfId="52756" xr:uid="{00000000-0005-0000-0000-00001ECB0000}"/>
    <cellStyle name="Normal 8 3 2 3 9" xfId="52757" xr:uid="{00000000-0005-0000-0000-00001FCB0000}"/>
    <cellStyle name="Normal 8 3 2 4" xfId="52758" xr:uid="{00000000-0005-0000-0000-000020CB0000}"/>
    <cellStyle name="Normal 8 3 2 4 2" xfId="52759" xr:uid="{00000000-0005-0000-0000-000021CB0000}"/>
    <cellStyle name="Normal 8 3 2 4 2 2" xfId="52760" xr:uid="{00000000-0005-0000-0000-000022CB0000}"/>
    <cellStyle name="Normal 8 3 2 4 2 2 2" xfId="52761" xr:uid="{00000000-0005-0000-0000-000023CB0000}"/>
    <cellStyle name="Normal 8 3 2 4 2 3" xfId="52762" xr:uid="{00000000-0005-0000-0000-000024CB0000}"/>
    <cellStyle name="Normal 8 3 2 4 2 3 2" xfId="52763" xr:uid="{00000000-0005-0000-0000-000025CB0000}"/>
    <cellStyle name="Normal 8 3 2 4 2 3 2 2" xfId="52764" xr:uid="{00000000-0005-0000-0000-000026CB0000}"/>
    <cellStyle name="Normal 8 3 2 4 2 3 3" xfId="52765" xr:uid="{00000000-0005-0000-0000-000027CB0000}"/>
    <cellStyle name="Normal 8 3 2 4 2 4" xfId="52766" xr:uid="{00000000-0005-0000-0000-000028CB0000}"/>
    <cellStyle name="Normal 8 3 2 4 2 5" xfId="52767" xr:uid="{00000000-0005-0000-0000-000029CB0000}"/>
    <cellStyle name="Normal 8 3 2 4 3" xfId="52768" xr:uid="{00000000-0005-0000-0000-00002ACB0000}"/>
    <cellStyle name="Normal 8 3 2 4 3 2" xfId="52769" xr:uid="{00000000-0005-0000-0000-00002BCB0000}"/>
    <cellStyle name="Normal 8 3 2 4 4" xfId="52770" xr:uid="{00000000-0005-0000-0000-00002CCB0000}"/>
    <cellStyle name="Normal 8 3 2 4 4 2" xfId="52771" xr:uid="{00000000-0005-0000-0000-00002DCB0000}"/>
    <cellStyle name="Normal 8 3 2 4 4 2 2" xfId="52772" xr:uid="{00000000-0005-0000-0000-00002ECB0000}"/>
    <cellStyle name="Normal 8 3 2 4 4 3" xfId="52773" xr:uid="{00000000-0005-0000-0000-00002FCB0000}"/>
    <cellStyle name="Normal 8 3 2 4 5" xfId="52774" xr:uid="{00000000-0005-0000-0000-000030CB0000}"/>
    <cellStyle name="Normal 8 3 2 4 6" xfId="52775" xr:uid="{00000000-0005-0000-0000-000031CB0000}"/>
    <cellStyle name="Normal 8 3 2 5" xfId="52776" xr:uid="{00000000-0005-0000-0000-000032CB0000}"/>
    <cellStyle name="Normal 8 3 2 5 2" xfId="52777" xr:uid="{00000000-0005-0000-0000-000033CB0000}"/>
    <cellStyle name="Normal 8 3 2 5 2 2" xfId="52778" xr:uid="{00000000-0005-0000-0000-000034CB0000}"/>
    <cellStyle name="Normal 8 3 2 5 3" xfId="52779" xr:uid="{00000000-0005-0000-0000-000035CB0000}"/>
    <cellStyle name="Normal 8 3 2 5 3 2" xfId="52780" xr:uid="{00000000-0005-0000-0000-000036CB0000}"/>
    <cellStyle name="Normal 8 3 2 5 3 2 2" xfId="52781" xr:uid="{00000000-0005-0000-0000-000037CB0000}"/>
    <cellStyle name="Normal 8 3 2 5 3 3" xfId="52782" xr:uid="{00000000-0005-0000-0000-000038CB0000}"/>
    <cellStyle name="Normal 8 3 2 5 4" xfId="52783" xr:uid="{00000000-0005-0000-0000-000039CB0000}"/>
    <cellStyle name="Normal 8 3 2 5 5" xfId="52784" xr:uid="{00000000-0005-0000-0000-00003ACB0000}"/>
    <cellStyle name="Normal 8 3 2 6" xfId="52785" xr:uid="{00000000-0005-0000-0000-00003BCB0000}"/>
    <cellStyle name="Normal 8 3 2 6 2" xfId="52786" xr:uid="{00000000-0005-0000-0000-00003CCB0000}"/>
    <cellStyle name="Normal 8 3 2 6 2 2" xfId="52787" xr:uid="{00000000-0005-0000-0000-00003DCB0000}"/>
    <cellStyle name="Normal 8 3 2 6 3" xfId="52788" xr:uid="{00000000-0005-0000-0000-00003ECB0000}"/>
    <cellStyle name="Normal 8 3 2 6 3 2" xfId="52789" xr:uid="{00000000-0005-0000-0000-00003FCB0000}"/>
    <cellStyle name="Normal 8 3 2 6 3 2 2" xfId="52790" xr:uid="{00000000-0005-0000-0000-000040CB0000}"/>
    <cellStyle name="Normal 8 3 2 6 3 3" xfId="52791" xr:uid="{00000000-0005-0000-0000-000041CB0000}"/>
    <cellStyle name="Normal 8 3 2 6 4" xfId="52792" xr:uid="{00000000-0005-0000-0000-000042CB0000}"/>
    <cellStyle name="Normal 8 3 2 7" xfId="52793" xr:uid="{00000000-0005-0000-0000-000043CB0000}"/>
    <cellStyle name="Normal 8 3 2 7 2" xfId="52794" xr:uid="{00000000-0005-0000-0000-000044CB0000}"/>
    <cellStyle name="Normal 8 3 2 8" xfId="52795" xr:uid="{00000000-0005-0000-0000-000045CB0000}"/>
    <cellStyle name="Normal 8 3 2 8 2" xfId="52796" xr:uid="{00000000-0005-0000-0000-000046CB0000}"/>
    <cellStyle name="Normal 8 3 2 8 2 2" xfId="52797" xr:uid="{00000000-0005-0000-0000-000047CB0000}"/>
    <cellStyle name="Normal 8 3 2 8 3" xfId="52798" xr:uid="{00000000-0005-0000-0000-000048CB0000}"/>
    <cellStyle name="Normal 8 3 2 9" xfId="52799" xr:uid="{00000000-0005-0000-0000-000049CB0000}"/>
    <cellStyle name="Normal 8 3 2 9 2" xfId="52800" xr:uid="{00000000-0005-0000-0000-00004ACB0000}"/>
    <cellStyle name="Normal 8 3 2_T-straight with PEDs adjustor" xfId="52801" xr:uid="{00000000-0005-0000-0000-00004BCB0000}"/>
    <cellStyle name="Normal 8 3 3" xfId="1517" xr:uid="{00000000-0005-0000-0000-00004CCB0000}"/>
    <cellStyle name="Normal 8 3 3 10" xfId="52802" xr:uid="{00000000-0005-0000-0000-00004DCB0000}"/>
    <cellStyle name="Normal 8 3 3 11" xfId="52803" xr:uid="{00000000-0005-0000-0000-00004ECB0000}"/>
    <cellStyle name="Normal 8 3 3 2" xfId="1518" xr:uid="{00000000-0005-0000-0000-00004FCB0000}"/>
    <cellStyle name="Normal 8 3 3 2 10" xfId="52804" xr:uid="{00000000-0005-0000-0000-000050CB0000}"/>
    <cellStyle name="Normal 8 3 3 2 2" xfId="52805" xr:uid="{00000000-0005-0000-0000-000051CB0000}"/>
    <cellStyle name="Normal 8 3 3 2 2 2" xfId="52806" xr:uid="{00000000-0005-0000-0000-000052CB0000}"/>
    <cellStyle name="Normal 8 3 3 2 2 2 2" xfId="52807" xr:uid="{00000000-0005-0000-0000-000053CB0000}"/>
    <cellStyle name="Normal 8 3 3 2 2 2 2 2" xfId="52808" xr:uid="{00000000-0005-0000-0000-000054CB0000}"/>
    <cellStyle name="Normal 8 3 3 2 2 2 2 2 2" xfId="52809" xr:uid="{00000000-0005-0000-0000-000055CB0000}"/>
    <cellStyle name="Normal 8 3 3 2 2 2 2 3" xfId="52810" xr:uid="{00000000-0005-0000-0000-000056CB0000}"/>
    <cellStyle name="Normal 8 3 3 2 2 2 2 3 2" xfId="52811" xr:uid="{00000000-0005-0000-0000-000057CB0000}"/>
    <cellStyle name="Normal 8 3 3 2 2 2 2 3 2 2" xfId="52812" xr:uid="{00000000-0005-0000-0000-000058CB0000}"/>
    <cellStyle name="Normal 8 3 3 2 2 2 2 3 3" xfId="52813" xr:uid="{00000000-0005-0000-0000-000059CB0000}"/>
    <cellStyle name="Normal 8 3 3 2 2 2 2 4" xfId="52814" xr:uid="{00000000-0005-0000-0000-00005ACB0000}"/>
    <cellStyle name="Normal 8 3 3 2 2 2 3" xfId="52815" xr:uid="{00000000-0005-0000-0000-00005BCB0000}"/>
    <cellStyle name="Normal 8 3 3 2 2 2 3 2" xfId="52816" xr:uid="{00000000-0005-0000-0000-00005CCB0000}"/>
    <cellStyle name="Normal 8 3 3 2 2 2 4" xfId="52817" xr:uid="{00000000-0005-0000-0000-00005DCB0000}"/>
    <cellStyle name="Normal 8 3 3 2 2 2 4 2" xfId="52818" xr:uid="{00000000-0005-0000-0000-00005ECB0000}"/>
    <cellStyle name="Normal 8 3 3 2 2 2 4 2 2" xfId="52819" xr:uid="{00000000-0005-0000-0000-00005FCB0000}"/>
    <cellStyle name="Normal 8 3 3 2 2 2 4 3" xfId="52820" xr:uid="{00000000-0005-0000-0000-000060CB0000}"/>
    <cellStyle name="Normal 8 3 3 2 2 2 5" xfId="52821" xr:uid="{00000000-0005-0000-0000-000061CB0000}"/>
    <cellStyle name="Normal 8 3 3 2 2 3" xfId="52822" xr:uid="{00000000-0005-0000-0000-000062CB0000}"/>
    <cellStyle name="Normal 8 3 3 2 2 3 2" xfId="52823" xr:uid="{00000000-0005-0000-0000-000063CB0000}"/>
    <cellStyle name="Normal 8 3 3 2 2 3 2 2" xfId="52824" xr:uid="{00000000-0005-0000-0000-000064CB0000}"/>
    <cellStyle name="Normal 8 3 3 2 2 3 3" xfId="52825" xr:uid="{00000000-0005-0000-0000-000065CB0000}"/>
    <cellStyle name="Normal 8 3 3 2 2 3 3 2" xfId="52826" xr:uid="{00000000-0005-0000-0000-000066CB0000}"/>
    <cellStyle name="Normal 8 3 3 2 2 3 3 2 2" xfId="52827" xr:uid="{00000000-0005-0000-0000-000067CB0000}"/>
    <cellStyle name="Normal 8 3 3 2 2 3 3 3" xfId="52828" xr:uid="{00000000-0005-0000-0000-000068CB0000}"/>
    <cellStyle name="Normal 8 3 3 2 2 3 4" xfId="52829" xr:uid="{00000000-0005-0000-0000-000069CB0000}"/>
    <cellStyle name="Normal 8 3 3 2 2 4" xfId="52830" xr:uid="{00000000-0005-0000-0000-00006ACB0000}"/>
    <cellStyle name="Normal 8 3 3 2 2 4 2" xfId="52831" xr:uid="{00000000-0005-0000-0000-00006BCB0000}"/>
    <cellStyle name="Normal 8 3 3 2 2 4 2 2" xfId="52832" xr:uid="{00000000-0005-0000-0000-00006CCB0000}"/>
    <cellStyle name="Normal 8 3 3 2 2 4 3" xfId="52833" xr:uid="{00000000-0005-0000-0000-00006DCB0000}"/>
    <cellStyle name="Normal 8 3 3 2 2 4 3 2" xfId="52834" xr:uid="{00000000-0005-0000-0000-00006ECB0000}"/>
    <cellStyle name="Normal 8 3 3 2 2 4 3 2 2" xfId="52835" xr:uid="{00000000-0005-0000-0000-00006FCB0000}"/>
    <cellStyle name="Normal 8 3 3 2 2 4 3 3" xfId="52836" xr:uid="{00000000-0005-0000-0000-000070CB0000}"/>
    <cellStyle name="Normal 8 3 3 2 2 4 4" xfId="52837" xr:uid="{00000000-0005-0000-0000-000071CB0000}"/>
    <cellStyle name="Normal 8 3 3 2 2 5" xfId="52838" xr:uid="{00000000-0005-0000-0000-000072CB0000}"/>
    <cellStyle name="Normal 8 3 3 2 2 5 2" xfId="52839" xr:uid="{00000000-0005-0000-0000-000073CB0000}"/>
    <cellStyle name="Normal 8 3 3 2 2 6" xfId="52840" xr:uid="{00000000-0005-0000-0000-000074CB0000}"/>
    <cellStyle name="Normal 8 3 3 2 2 6 2" xfId="52841" xr:uid="{00000000-0005-0000-0000-000075CB0000}"/>
    <cellStyle name="Normal 8 3 3 2 2 6 2 2" xfId="52842" xr:uid="{00000000-0005-0000-0000-000076CB0000}"/>
    <cellStyle name="Normal 8 3 3 2 2 6 3" xfId="52843" xr:uid="{00000000-0005-0000-0000-000077CB0000}"/>
    <cellStyle name="Normal 8 3 3 2 2 7" xfId="52844" xr:uid="{00000000-0005-0000-0000-000078CB0000}"/>
    <cellStyle name="Normal 8 3 3 2 2 7 2" xfId="52845" xr:uid="{00000000-0005-0000-0000-000079CB0000}"/>
    <cellStyle name="Normal 8 3 3 2 2 8" xfId="52846" xr:uid="{00000000-0005-0000-0000-00007ACB0000}"/>
    <cellStyle name="Normal 8 3 3 2 2 9" xfId="52847" xr:uid="{00000000-0005-0000-0000-00007BCB0000}"/>
    <cellStyle name="Normal 8 3 3 2 3" xfId="52848" xr:uid="{00000000-0005-0000-0000-00007CCB0000}"/>
    <cellStyle name="Normal 8 3 3 2 3 2" xfId="52849" xr:uid="{00000000-0005-0000-0000-00007DCB0000}"/>
    <cellStyle name="Normal 8 3 3 2 3 2 2" xfId="52850" xr:uid="{00000000-0005-0000-0000-00007ECB0000}"/>
    <cellStyle name="Normal 8 3 3 2 3 2 2 2" xfId="52851" xr:uid="{00000000-0005-0000-0000-00007FCB0000}"/>
    <cellStyle name="Normal 8 3 3 2 3 2 3" xfId="52852" xr:uid="{00000000-0005-0000-0000-000080CB0000}"/>
    <cellStyle name="Normal 8 3 3 2 3 2 3 2" xfId="52853" xr:uid="{00000000-0005-0000-0000-000081CB0000}"/>
    <cellStyle name="Normal 8 3 3 2 3 2 3 2 2" xfId="52854" xr:uid="{00000000-0005-0000-0000-000082CB0000}"/>
    <cellStyle name="Normal 8 3 3 2 3 2 3 3" xfId="52855" xr:uid="{00000000-0005-0000-0000-000083CB0000}"/>
    <cellStyle name="Normal 8 3 3 2 3 2 4" xfId="52856" xr:uid="{00000000-0005-0000-0000-000084CB0000}"/>
    <cellStyle name="Normal 8 3 3 2 3 3" xfId="52857" xr:uid="{00000000-0005-0000-0000-000085CB0000}"/>
    <cellStyle name="Normal 8 3 3 2 3 3 2" xfId="52858" xr:uid="{00000000-0005-0000-0000-000086CB0000}"/>
    <cellStyle name="Normal 8 3 3 2 3 4" xfId="52859" xr:uid="{00000000-0005-0000-0000-000087CB0000}"/>
    <cellStyle name="Normal 8 3 3 2 3 4 2" xfId="52860" xr:uid="{00000000-0005-0000-0000-000088CB0000}"/>
    <cellStyle name="Normal 8 3 3 2 3 4 2 2" xfId="52861" xr:uid="{00000000-0005-0000-0000-000089CB0000}"/>
    <cellStyle name="Normal 8 3 3 2 3 4 3" xfId="52862" xr:uid="{00000000-0005-0000-0000-00008ACB0000}"/>
    <cellStyle name="Normal 8 3 3 2 3 5" xfId="52863" xr:uid="{00000000-0005-0000-0000-00008BCB0000}"/>
    <cellStyle name="Normal 8 3 3 2 4" xfId="52864" xr:uid="{00000000-0005-0000-0000-00008CCB0000}"/>
    <cellStyle name="Normal 8 3 3 2 4 2" xfId="52865" xr:uid="{00000000-0005-0000-0000-00008DCB0000}"/>
    <cellStyle name="Normal 8 3 3 2 4 2 2" xfId="52866" xr:uid="{00000000-0005-0000-0000-00008ECB0000}"/>
    <cellStyle name="Normal 8 3 3 2 4 3" xfId="52867" xr:uid="{00000000-0005-0000-0000-00008FCB0000}"/>
    <cellStyle name="Normal 8 3 3 2 4 3 2" xfId="52868" xr:uid="{00000000-0005-0000-0000-000090CB0000}"/>
    <cellStyle name="Normal 8 3 3 2 4 3 2 2" xfId="52869" xr:uid="{00000000-0005-0000-0000-000091CB0000}"/>
    <cellStyle name="Normal 8 3 3 2 4 3 3" xfId="52870" xr:uid="{00000000-0005-0000-0000-000092CB0000}"/>
    <cellStyle name="Normal 8 3 3 2 4 4" xfId="52871" xr:uid="{00000000-0005-0000-0000-000093CB0000}"/>
    <cellStyle name="Normal 8 3 3 2 5" xfId="52872" xr:uid="{00000000-0005-0000-0000-000094CB0000}"/>
    <cellStyle name="Normal 8 3 3 2 5 2" xfId="52873" xr:uid="{00000000-0005-0000-0000-000095CB0000}"/>
    <cellStyle name="Normal 8 3 3 2 5 2 2" xfId="52874" xr:uid="{00000000-0005-0000-0000-000096CB0000}"/>
    <cellStyle name="Normal 8 3 3 2 5 3" xfId="52875" xr:uid="{00000000-0005-0000-0000-000097CB0000}"/>
    <cellStyle name="Normal 8 3 3 2 5 3 2" xfId="52876" xr:uid="{00000000-0005-0000-0000-000098CB0000}"/>
    <cellStyle name="Normal 8 3 3 2 5 3 2 2" xfId="52877" xr:uid="{00000000-0005-0000-0000-000099CB0000}"/>
    <cellStyle name="Normal 8 3 3 2 5 3 3" xfId="52878" xr:uid="{00000000-0005-0000-0000-00009ACB0000}"/>
    <cellStyle name="Normal 8 3 3 2 5 4" xfId="52879" xr:uid="{00000000-0005-0000-0000-00009BCB0000}"/>
    <cellStyle name="Normal 8 3 3 2 6" xfId="52880" xr:uid="{00000000-0005-0000-0000-00009CCB0000}"/>
    <cellStyle name="Normal 8 3 3 2 6 2" xfId="52881" xr:uid="{00000000-0005-0000-0000-00009DCB0000}"/>
    <cellStyle name="Normal 8 3 3 2 7" xfId="52882" xr:uid="{00000000-0005-0000-0000-00009ECB0000}"/>
    <cellStyle name="Normal 8 3 3 2 7 2" xfId="52883" xr:uid="{00000000-0005-0000-0000-00009FCB0000}"/>
    <cellStyle name="Normal 8 3 3 2 7 2 2" xfId="52884" xr:uid="{00000000-0005-0000-0000-0000A0CB0000}"/>
    <cellStyle name="Normal 8 3 3 2 7 3" xfId="52885" xr:uid="{00000000-0005-0000-0000-0000A1CB0000}"/>
    <cellStyle name="Normal 8 3 3 2 8" xfId="52886" xr:uid="{00000000-0005-0000-0000-0000A2CB0000}"/>
    <cellStyle name="Normal 8 3 3 2 8 2" xfId="52887" xr:uid="{00000000-0005-0000-0000-0000A3CB0000}"/>
    <cellStyle name="Normal 8 3 3 2 9" xfId="52888" xr:uid="{00000000-0005-0000-0000-0000A4CB0000}"/>
    <cellStyle name="Normal 8 3 3 3" xfId="52889" xr:uid="{00000000-0005-0000-0000-0000A5CB0000}"/>
    <cellStyle name="Normal 8 3 3 3 2" xfId="52890" xr:uid="{00000000-0005-0000-0000-0000A6CB0000}"/>
    <cellStyle name="Normal 8 3 3 3 2 2" xfId="52891" xr:uid="{00000000-0005-0000-0000-0000A7CB0000}"/>
    <cellStyle name="Normal 8 3 3 3 2 2 2" xfId="52892" xr:uid="{00000000-0005-0000-0000-0000A8CB0000}"/>
    <cellStyle name="Normal 8 3 3 3 2 2 2 2" xfId="52893" xr:uid="{00000000-0005-0000-0000-0000A9CB0000}"/>
    <cellStyle name="Normal 8 3 3 3 2 2 3" xfId="52894" xr:uid="{00000000-0005-0000-0000-0000AACB0000}"/>
    <cellStyle name="Normal 8 3 3 3 2 2 3 2" xfId="52895" xr:uid="{00000000-0005-0000-0000-0000ABCB0000}"/>
    <cellStyle name="Normal 8 3 3 3 2 2 3 2 2" xfId="52896" xr:uid="{00000000-0005-0000-0000-0000ACCB0000}"/>
    <cellStyle name="Normal 8 3 3 3 2 2 3 3" xfId="52897" xr:uid="{00000000-0005-0000-0000-0000ADCB0000}"/>
    <cellStyle name="Normal 8 3 3 3 2 2 4" xfId="52898" xr:uid="{00000000-0005-0000-0000-0000AECB0000}"/>
    <cellStyle name="Normal 8 3 3 3 2 3" xfId="52899" xr:uid="{00000000-0005-0000-0000-0000AFCB0000}"/>
    <cellStyle name="Normal 8 3 3 3 2 3 2" xfId="52900" xr:uid="{00000000-0005-0000-0000-0000B0CB0000}"/>
    <cellStyle name="Normal 8 3 3 3 2 4" xfId="52901" xr:uid="{00000000-0005-0000-0000-0000B1CB0000}"/>
    <cellStyle name="Normal 8 3 3 3 2 4 2" xfId="52902" xr:uid="{00000000-0005-0000-0000-0000B2CB0000}"/>
    <cellStyle name="Normal 8 3 3 3 2 4 2 2" xfId="52903" xr:uid="{00000000-0005-0000-0000-0000B3CB0000}"/>
    <cellStyle name="Normal 8 3 3 3 2 4 3" xfId="52904" xr:uid="{00000000-0005-0000-0000-0000B4CB0000}"/>
    <cellStyle name="Normal 8 3 3 3 2 5" xfId="52905" xr:uid="{00000000-0005-0000-0000-0000B5CB0000}"/>
    <cellStyle name="Normal 8 3 3 3 2 6" xfId="52906" xr:uid="{00000000-0005-0000-0000-0000B6CB0000}"/>
    <cellStyle name="Normal 8 3 3 3 3" xfId="52907" xr:uid="{00000000-0005-0000-0000-0000B7CB0000}"/>
    <cellStyle name="Normal 8 3 3 3 3 2" xfId="52908" xr:uid="{00000000-0005-0000-0000-0000B8CB0000}"/>
    <cellStyle name="Normal 8 3 3 3 3 2 2" xfId="52909" xr:uid="{00000000-0005-0000-0000-0000B9CB0000}"/>
    <cellStyle name="Normal 8 3 3 3 3 3" xfId="52910" xr:uid="{00000000-0005-0000-0000-0000BACB0000}"/>
    <cellStyle name="Normal 8 3 3 3 3 3 2" xfId="52911" xr:uid="{00000000-0005-0000-0000-0000BBCB0000}"/>
    <cellStyle name="Normal 8 3 3 3 3 3 2 2" xfId="52912" xr:uid="{00000000-0005-0000-0000-0000BCCB0000}"/>
    <cellStyle name="Normal 8 3 3 3 3 3 3" xfId="52913" xr:uid="{00000000-0005-0000-0000-0000BDCB0000}"/>
    <cellStyle name="Normal 8 3 3 3 3 4" xfId="52914" xr:uid="{00000000-0005-0000-0000-0000BECB0000}"/>
    <cellStyle name="Normal 8 3 3 3 4" xfId="52915" xr:uid="{00000000-0005-0000-0000-0000BFCB0000}"/>
    <cellStyle name="Normal 8 3 3 3 4 2" xfId="52916" xr:uid="{00000000-0005-0000-0000-0000C0CB0000}"/>
    <cellStyle name="Normal 8 3 3 3 4 2 2" xfId="52917" xr:uid="{00000000-0005-0000-0000-0000C1CB0000}"/>
    <cellStyle name="Normal 8 3 3 3 4 3" xfId="52918" xr:uid="{00000000-0005-0000-0000-0000C2CB0000}"/>
    <cellStyle name="Normal 8 3 3 3 4 3 2" xfId="52919" xr:uid="{00000000-0005-0000-0000-0000C3CB0000}"/>
    <cellStyle name="Normal 8 3 3 3 4 3 2 2" xfId="52920" xr:uid="{00000000-0005-0000-0000-0000C4CB0000}"/>
    <cellStyle name="Normal 8 3 3 3 4 3 3" xfId="52921" xr:uid="{00000000-0005-0000-0000-0000C5CB0000}"/>
    <cellStyle name="Normal 8 3 3 3 4 4" xfId="52922" xr:uid="{00000000-0005-0000-0000-0000C6CB0000}"/>
    <cellStyle name="Normal 8 3 3 3 5" xfId="52923" xr:uid="{00000000-0005-0000-0000-0000C7CB0000}"/>
    <cellStyle name="Normal 8 3 3 3 5 2" xfId="52924" xr:uid="{00000000-0005-0000-0000-0000C8CB0000}"/>
    <cellStyle name="Normal 8 3 3 3 6" xfId="52925" xr:uid="{00000000-0005-0000-0000-0000C9CB0000}"/>
    <cellStyle name="Normal 8 3 3 3 6 2" xfId="52926" xr:uid="{00000000-0005-0000-0000-0000CACB0000}"/>
    <cellStyle name="Normal 8 3 3 3 6 2 2" xfId="52927" xr:uid="{00000000-0005-0000-0000-0000CBCB0000}"/>
    <cellStyle name="Normal 8 3 3 3 6 3" xfId="52928" xr:uid="{00000000-0005-0000-0000-0000CCCB0000}"/>
    <cellStyle name="Normal 8 3 3 3 7" xfId="52929" xr:uid="{00000000-0005-0000-0000-0000CDCB0000}"/>
    <cellStyle name="Normal 8 3 3 3 7 2" xfId="52930" xr:uid="{00000000-0005-0000-0000-0000CECB0000}"/>
    <cellStyle name="Normal 8 3 3 3 8" xfId="52931" xr:uid="{00000000-0005-0000-0000-0000CFCB0000}"/>
    <cellStyle name="Normal 8 3 3 3 9" xfId="52932" xr:uid="{00000000-0005-0000-0000-0000D0CB0000}"/>
    <cellStyle name="Normal 8 3 3 4" xfId="52933" xr:uid="{00000000-0005-0000-0000-0000D1CB0000}"/>
    <cellStyle name="Normal 8 3 3 4 2" xfId="52934" xr:uid="{00000000-0005-0000-0000-0000D2CB0000}"/>
    <cellStyle name="Normal 8 3 3 4 2 2" xfId="52935" xr:uid="{00000000-0005-0000-0000-0000D3CB0000}"/>
    <cellStyle name="Normal 8 3 3 4 2 2 2" xfId="52936" xr:uid="{00000000-0005-0000-0000-0000D4CB0000}"/>
    <cellStyle name="Normal 8 3 3 4 2 3" xfId="52937" xr:uid="{00000000-0005-0000-0000-0000D5CB0000}"/>
    <cellStyle name="Normal 8 3 3 4 2 3 2" xfId="52938" xr:uid="{00000000-0005-0000-0000-0000D6CB0000}"/>
    <cellStyle name="Normal 8 3 3 4 2 3 2 2" xfId="52939" xr:uid="{00000000-0005-0000-0000-0000D7CB0000}"/>
    <cellStyle name="Normal 8 3 3 4 2 3 3" xfId="52940" xr:uid="{00000000-0005-0000-0000-0000D8CB0000}"/>
    <cellStyle name="Normal 8 3 3 4 2 4" xfId="52941" xr:uid="{00000000-0005-0000-0000-0000D9CB0000}"/>
    <cellStyle name="Normal 8 3 3 4 3" xfId="52942" xr:uid="{00000000-0005-0000-0000-0000DACB0000}"/>
    <cellStyle name="Normal 8 3 3 4 3 2" xfId="52943" xr:uid="{00000000-0005-0000-0000-0000DBCB0000}"/>
    <cellStyle name="Normal 8 3 3 4 4" xfId="52944" xr:uid="{00000000-0005-0000-0000-0000DCCB0000}"/>
    <cellStyle name="Normal 8 3 3 4 4 2" xfId="52945" xr:uid="{00000000-0005-0000-0000-0000DDCB0000}"/>
    <cellStyle name="Normal 8 3 3 4 4 2 2" xfId="52946" xr:uid="{00000000-0005-0000-0000-0000DECB0000}"/>
    <cellStyle name="Normal 8 3 3 4 4 3" xfId="52947" xr:uid="{00000000-0005-0000-0000-0000DFCB0000}"/>
    <cellStyle name="Normal 8 3 3 4 5" xfId="52948" xr:uid="{00000000-0005-0000-0000-0000E0CB0000}"/>
    <cellStyle name="Normal 8 3 3 4 6" xfId="52949" xr:uid="{00000000-0005-0000-0000-0000E1CB0000}"/>
    <cellStyle name="Normal 8 3 3 5" xfId="52950" xr:uid="{00000000-0005-0000-0000-0000E2CB0000}"/>
    <cellStyle name="Normal 8 3 3 5 2" xfId="52951" xr:uid="{00000000-0005-0000-0000-0000E3CB0000}"/>
    <cellStyle name="Normal 8 3 3 5 2 2" xfId="52952" xr:uid="{00000000-0005-0000-0000-0000E4CB0000}"/>
    <cellStyle name="Normal 8 3 3 5 3" xfId="52953" xr:uid="{00000000-0005-0000-0000-0000E5CB0000}"/>
    <cellStyle name="Normal 8 3 3 5 3 2" xfId="52954" xr:uid="{00000000-0005-0000-0000-0000E6CB0000}"/>
    <cellStyle name="Normal 8 3 3 5 3 2 2" xfId="52955" xr:uid="{00000000-0005-0000-0000-0000E7CB0000}"/>
    <cellStyle name="Normal 8 3 3 5 3 3" xfId="52956" xr:uid="{00000000-0005-0000-0000-0000E8CB0000}"/>
    <cellStyle name="Normal 8 3 3 5 4" xfId="52957" xr:uid="{00000000-0005-0000-0000-0000E9CB0000}"/>
    <cellStyle name="Normal 8 3 3 6" xfId="52958" xr:uid="{00000000-0005-0000-0000-0000EACB0000}"/>
    <cellStyle name="Normal 8 3 3 6 2" xfId="52959" xr:uid="{00000000-0005-0000-0000-0000EBCB0000}"/>
    <cellStyle name="Normal 8 3 3 6 2 2" xfId="52960" xr:uid="{00000000-0005-0000-0000-0000ECCB0000}"/>
    <cellStyle name="Normal 8 3 3 6 3" xfId="52961" xr:uid="{00000000-0005-0000-0000-0000EDCB0000}"/>
    <cellStyle name="Normal 8 3 3 6 3 2" xfId="52962" xr:uid="{00000000-0005-0000-0000-0000EECB0000}"/>
    <cellStyle name="Normal 8 3 3 6 3 2 2" xfId="52963" xr:uid="{00000000-0005-0000-0000-0000EFCB0000}"/>
    <cellStyle name="Normal 8 3 3 6 3 3" xfId="52964" xr:uid="{00000000-0005-0000-0000-0000F0CB0000}"/>
    <cellStyle name="Normal 8 3 3 6 4" xfId="52965" xr:uid="{00000000-0005-0000-0000-0000F1CB0000}"/>
    <cellStyle name="Normal 8 3 3 7" xfId="52966" xr:uid="{00000000-0005-0000-0000-0000F2CB0000}"/>
    <cellStyle name="Normal 8 3 3 7 2" xfId="52967" xr:uid="{00000000-0005-0000-0000-0000F3CB0000}"/>
    <cellStyle name="Normal 8 3 3 8" xfId="52968" xr:uid="{00000000-0005-0000-0000-0000F4CB0000}"/>
    <cellStyle name="Normal 8 3 3 8 2" xfId="52969" xr:uid="{00000000-0005-0000-0000-0000F5CB0000}"/>
    <cellStyle name="Normal 8 3 3 8 2 2" xfId="52970" xr:uid="{00000000-0005-0000-0000-0000F6CB0000}"/>
    <cellStyle name="Normal 8 3 3 8 3" xfId="52971" xr:uid="{00000000-0005-0000-0000-0000F7CB0000}"/>
    <cellStyle name="Normal 8 3 3 9" xfId="52972" xr:uid="{00000000-0005-0000-0000-0000F8CB0000}"/>
    <cellStyle name="Normal 8 3 3 9 2" xfId="52973" xr:uid="{00000000-0005-0000-0000-0000F9CB0000}"/>
    <cellStyle name="Normal 8 3 3_T-straight with PEDs adjustor" xfId="52974" xr:uid="{00000000-0005-0000-0000-0000FACB0000}"/>
    <cellStyle name="Normal 8 3 4" xfId="1519" xr:uid="{00000000-0005-0000-0000-0000FBCB0000}"/>
    <cellStyle name="Normal 8 3 4 10" xfId="52975" xr:uid="{00000000-0005-0000-0000-0000FCCB0000}"/>
    <cellStyle name="Normal 8 3 4 11" xfId="52976" xr:uid="{00000000-0005-0000-0000-0000FDCB0000}"/>
    <cellStyle name="Normal 8 3 4 2" xfId="52977" xr:uid="{00000000-0005-0000-0000-0000FECB0000}"/>
    <cellStyle name="Normal 8 3 4 2 10" xfId="52978" xr:uid="{00000000-0005-0000-0000-0000FFCB0000}"/>
    <cellStyle name="Normal 8 3 4 2 2" xfId="52979" xr:uid="{00000000-0005-0000-0000-000000CC0000}"/>
    <cellStyle name="Normal 8 3 4 2 2 2" xfId="52980" xr:uid="{00000000-0005-0000-0000-000001CC0000}"/>
    <cellStyle name="Normal 8 3 4 2 2 2 2" xfId="52981" xr:uid="{00000000-0005-0000-0000-000002CC0000}"/>
    <cellStyle name="Normal 8 3 4 2 2 2 2 2" xfId="52982" xr:uid="{00000000-0005-0000-0000-000003CC0000}"/>
    <cellStyle name="Normal 8 3 4 2 2 2 2 2 2" xfId="52983" xr:uid="{00000000-0005-0000-0000-000004CC0000}"/>
    <cellStyle name="Normal 8 3 4 2 2 2 2 3" xfId="52984" xr:uid="{00000000-0005-0000-0000-000005CC0000}"/>
    <cellStyle name="Normal 8 3 4 2 2 2 2 3 2" xfId="52985" xr:uid="{00000000-0005-0000-0000-000006CC0000}"/>
    <cellStyle name="Normal 8 3 4 2 2 2 2 3 2 2" xfId="52986" xr:uid="{00000000-0005-0000-0000-000007CC0000}"/>
    <cellStyle name="Normal 8 3 4 2 2 2 2 3 3" xfId="52987" xr:uid="{00000000-0005-0000-0000-000008CC0000}"/>
    <cellStyle name="Normal 8 3 4 2 2 2 2 4" xfId="52988" xr:uid="{00000000-0005-0000-0000-000009CC0000}"/>
    <cellStyle name="Normal 8 3 4 2 2 2 3" xfId="52989" xr:uid="{00000000-0005-0000-0000-00000ACC0000}"/>
    <cellStyle name="Normal 8 3 4 2 2 2 3 2" xfId="52990" xr:uid="{00000000-0005-0000-0000-00000BCC0000}"/>
    <cellStyle name="Normal 8 3 4 2 2 2 4" xfId="52991" xr:uid="{00000000-0005-0000-0000-00000CCC0000}"/>
    <cellStyle name="Normal 8 3 4 2 2 2 4 2" xfId="52992" xr:uid="{00000000-0005-0000-0000-00000DCC0000}"/>
    <cellStyle name="Normal 8 3 4 2 2 2 4 2 2" xfId="52993" xr:uid="{00000000-0005-0000-0000-00000ECC0000}"/>
    <cellStyle name="Normal 8 3 4 2 2 2 4 3" xfId="52994" xr:uid="{00000000-0005-0000-0000-00000FCC0000}"/>
    <cellStyle name="Normal 8 3 4 2 2 2 5" xfId="52995" xr:uid="{00000000-0005-0000-0000-000010CC0000}"/>
    <cellStyle name="Normal 8 3 4 2 2 3" xfId="52996" xr:uid="{00000000-0005-0000-0000-000011CC0000}"/>
    <cellStyle name="Normal 8 3 4 2 2 3 2" xfId="52997" xr:uid="{00000000-0005-0000-0000-000012CC0000}"/>
    <cellStyle name="Normal 8 3 4 2 2 3 2 2" xfId="52998" xr:uid="{00000000-0005-0000-0000-000013CC0000}"/>
    <cellStyle name="Normal 8 3 4 2 2 3 3" xfId="52999" xr:uid="{00000000-0005-0000-0000-000014CC0000}"/>
    <cellStyle name="Normal 8 3 4 2 2 3 3 2" xfId="53000" xr:uid="{00000000-0005-0000-0000-000015CC0000}"/>
    <cellStyle name="Normal 8 3 4 2 2 3 3 2 2" xfId="53001" xr:uid="{00000000-0005-0000-0000-000016CC0000}"/>
    <cellStyle name="Normal 8 3 4 2 2 3 3 3" xfId="53002" xr:uid="{00000000-0005-0000-0000-000017CC0000}"/>
    <cellStyle name="Normal 8 3 4 2 2 3 4" xfId="53003" xr:uid="{00000000-0005-0000-0000-000018CC0000}"/>
    <cellStyle name="Normal 8 3 4 2 2 4" xfId="53004" xr:uid="{00000000-0005-0000-0000-000019CC0000}"/>
    <cellStyle name="Normal 8 3 4 2 2 4 2" xfId="53005" xr:uid="{00000000-0005-0000-0000-00001ACC0000}"/>
    <cellStyle name="Normal 8 3 4 2 2 4 2 2" xfId="53006" xr:uid="{00000000-0005-0000-0000-00001BCC0000}"/>
    <cellStyle name="Normal 8 3 4 2 2 4 3" xfId="53007" xr:uid="{00000000-0005-0000-0000-00001CCC0000}"/>
    <cellStyle name="Normal 8 3 4 2 2 4 3 2" xfId="53008" xr:uid="{00000000-0005-0000-0000-00001DCC0000}"/>
    <cellStyle name="Normal 8 3 4 2 2 4 3 2 2" xfId="53009" xr:uid="{00000000-0005-0000-0000-00001ECC0000}"/>
    <cellStyle name="Normal 8 3 4 2 2 4 3 3" xfId="53010" xr:uid="{00000000-0005-0000-0000-00001FCC0000}"/>
    <cellStyle name="Normal 8 3 4 2 2 4 4" xfId="53011" xr:uid="{00000000-0005-0000-0000-000020CC0000}"/>
    <cellStyle name="Normal 8 3 4 2 2 5" xfId="53012" xr:uid="{00000000-0005-0000-0000-000021CC0000}"/>
    <cellStyle name="Normal 8 3 4 2 2 5 2" xfId="53013" xr:uid="{00000000-0005-0000-0000-000022CC0000}"/>
    <cellStyle name="Normal 8 3 4 2 2 6" xfId="53014" xr:uid="{00000000-0005-0000-0000-000023CC0000}"/>
    <cellStyle name="Normal 8 3 4 2 2 6 2" xfId="53015" xr:uid="{00000000-0005-0000-0000-000024CC0000}"/>
    <cellStyle name="Normal 8 3 4 2 2 6 2 2" xfId="53016" xr:uid="{00000000-0005-0000-0000-000025CC0000}"/>
    <cellStyle name="Normal 8 3 4 2 2 6 3" xfId="53017" xr:uid="{00000000-0005-0000-0000-000026CC0000}"/>
    <cellStyle name="Normal 8 3 4 2 2 7" xfId="53018" xr:uid="{00000000-0005-0000-0000-000027CC0000}"/>
    <cellStyle name="Normal 8 3 4 2 2 7 2" xfId="53019" xr:uid="{00000000-0005-0000-0000-000028CC0000}"/>
    <cellStyle name="Normal 8 3 4 2 2 8" xfId="53020" xr:uid="{00000000-0005-0000-0000-000029CC0000}"/>
    <cellStyle name="Normal 8 3 4 2 3" xfId="53021" xr:uid="{00000000-0005-0000-0000-00002ACC0000}"/>
    <cellStyle name="Normal 8 3 4 2 3 2" xfId="53022" xr:uid="{00000000-0005-0000-0000-00002BCC0000}"/>
    <cellStyle name="Normal 8 3 4 2 3 2 2" xfId="53023" xr:uid="{00000000-0005-0000-0000-00002CCC0000}"/>
    <cellStyle name="Normal 8 3 4 2 3 2 2 2" xfId="53024" xr:uid="{00000000-0005-0000-0000-00002DCC0000}"/>
    <cellStyle name="Normal 8 3 4 2 3 2 3" xfId="53025" xr:uid="{00000000-0005-0000-0000-00002ECC0000}"/>
    <cellStyle name="Normal 8 3 4 2 3 2 3 2" xfId="53026" xr:uid="{00000000-0005-0000-0000-00002FCC0000}"/>
    <cellStyle name="Normal 8 3 4 2 3 2 3 2 2" xfId="53027" xr:uid="{00000000-0005-0000-0000-000030CC0000}"/>
    <cellStyle name="Normal 8 3 4 2 3 2 3 3" xfId="53028" xr:uid="{00000000-0005-0000-0000-000031CC0000}"/>
    <cellStyle name="Normal 8 3 4 2 3 2 4" xfId="53029" xr:uid="{00000000-0005-0000-0000-000032CC0000}"/>
    <cellStyle name="Normal 8 3 4 2 3 3" xfId="53030" xr:uid="{00000000-0005-0000-0000-000033CC0000}"/>
    <cellStyle name="Normal 8 3 4 2 3 3 2" xfId="53031" xr:uid="{00000000-0005-0000-0000-000034CC0000}"/>
    <cellStyle name="Normal 8 3 4 2 3 4" xfId="53032" xr:uid="{00000000-0005-0000-0000-000035CC0000}"/>
    <cellStyle name="Normal 8 3 4 2 3 4 2" xfId="53033" xr:uid="{00000000-0005-0000-0000-000036CC0000}"/>
    <cellStyle name="Normal 8 3 4 2 3 4 2 2" xfId="53034" xr:uid="{00000000-0005-0000-0000-000037CC0000}"/>
    <cellStyle name="Normal 8 3 4 2 3 4 3" xfId="53035" xr:uid="{00000000-0005-0000-0000-000038CC0000}"/>
    <cellStyle name="Normal 8 3 4 2 3 5" xfId="53036" xr:uid="{00000000-0005-0000-0000-000039CC0000}"/>
    <cellStyle name="Normal 8 3 4 2 4" xfId="53037" xr:uid="{00000000-0005-0000-0000-00003ACC0000}"/>
    <cellStyle name="Normal 8 3 4 2 4 2" xfId="53038" xr:uid="{00000000-0005-0000-0000-00003BCC0000}"/>
    <cellStyle name="Normal 8 3 4 2 4 2 2" xfId="53039" xr:uid="{00000000-0005-0000-0000-00003CCC0000}"/>
    <cellStyle name="Normal 8 3 4 2 4 3" xfId="53040" xr:uid="{00000000-0005-0000-0000-00003DCC0000}"/>
    <cellStyle name="Normal 8 3 4 2 4 3 2" xfId="53041" xr:uid="{00000000-0005-0000-0000-00003ECC0000}"/>
    <cellStyle name="Normal 8 3 4 2 4 3 2 2" xfId="53042" xr:uid="{00000000-0005-0000-0000-00003FCC0000}"/>
    <cellStyle name="Normal 8 3 4 2 4 3 3" xfId="53043" xr:uid="{00000000-0005-0000-0000-000040CC0000}"/>
    <cellStyle name="Normal 8 3 4 2 4 4" xfId="53044" xr:uid="{00000000-0005-0000-0000-000041CC0000}"/>
    <cellStyle name="Normal 8 3 4 2 5" xfId="53045" xr:uid="{00000000-0005-0000-0000-000042CC0000}"/>
    <cellStyle name="Normal 8 3 4 2 5 2" xfId="53046" xr:uid="{00000000-0005-0000-0000-000043CC0000}"/>
    <cellStyle name="Normal 8 3 4 2 5 2 2" xfId="53047" xr:uid="{00000000-0005-0000-0000-000044CC0000}"/>
    <cellStyle name="Normal 8 3 4 2 5 3" xfId="53048" xr:uid="{00000000-0005-0000-0000-000045CC0000}"/>
    <cellStyle name="Normal 8 3 4 2 5 3 2" xfId="53049" xr:uid="{00000000-0005-0000-0000-000046CC0000}"/>
    <cellStyle name="Normal 8 3 4 2 5 3 2 2" xfId="53050" xr:uid="{00000000-0005-0000-0000-000047CC0000}"/>
    <cellStyle name="Normal 8 3 4 2 5 3 3" xfId="53051" xr:uid="{00000000-0005-0000-0000-000048CC0000}"/>
    <cellStyle name="Normal 8 3 4 2 5 4" xfId="53052" xr:uid="{00000000-0005-0000-0000-000049CC0000}"/>
    <cellStyle name="Normal 8 3 4 2 6" xfId="53053" xr:uid="{00000000-0005-0000-0000-00004ACC0000}"/>
    <cellStyle name="Normal 8 3 4 2 6 2" xfId="53054" xr:uid="{00000000-0005-0000-0000-00004BCC0000}"/>
    <cellStyle name="Normal 8 3 4 2 7" xfId="53055" xr:uid="{00000000-0005-0000-0000-00004CCC0000}"/>
    <cellStyle name="Normal 8 3 4 2 7 2" xfId="53056" xr:uid="{00000000-0005-0000-0000-00004DCC0000}"/>
    <cellStyle name="Normal 8 3 4 2 7 2 2" xfId="53057" xr:uid="{00000000-0005-0000-0000-00004ECC0000}"/>
    <cellStyle name="Normal 8 3 4 2 7 3" xfId="53058" xr:uid="{00000000-0005-0000-0000-00004FCC0000}"/>
    <cellStyle name="Normal 8 3 4 2 8" xfId="53059" xr:uid="{00000000-0005-0000-0000-000050CC0000}"/>
    <cellStyle name="Normal 8 3 4 2 8 2" xfId="53060" xr:uid="{00000000-0005-0000-0000-000051CC0000}"/>
    <cellStyle name="Normal 8 3 4 2 9" xfId="53061" xr:uid="{00000000-0005-0000-0000-000052CC0000}"/>
    <cellStyle name="Normal 8 3 4 3" xfId="53062" xr:uid="{00000000-0005-0000-0000-000053CC0000}"/>
    <cellStyle name="Normal 8 3 4 3 2" xfId="53063" xr:uid="{00000000-0005-0000-0000-000054CC0000}"/>
    <cellStyle name="Normal 8 3 4 3 2 2" xfId="53064" xr:uid="{00000000-0005-0000-0000-000055CC0000}"/>
    <cellStyle name="Normal 8 3 4 3 2 2 2" xfId="53065" xr:uid="{00000000-0005-0000-0000-000056CC0000}"/>
    <cellStyle name="Normal 8 3 4 3 2 2 2 2" xfId="53066" xr:uid="{00000000-0005-0000-0000-000057CC0000}"/>
    <cellStyle name="Normal 8 3 4 3 2 2 3" xfId="53067" xr:uid="{00000000-0005-0000-0000-000058CC0000}"/>
    <cellStyle name="Normal 8 3 4 3 2 2 3 2" xfId="53068" xr:uid="{00000000-0005-0000-0000-000059CC0000}"/>
    <cellStyle name="Normal 8 3 4 3 2 2 3 2 2" xfId="53069" xr:uid="{00000000-0005-0000-0000-00005ACC0000}"/>
    <cellStyle name="Normal 8 3 4 3 2 2 3 3" xfId="53070" xr:uid="{00000000-0005-0000-0000-00005BCC0000}"/>
    <cellStyle name="Normal 8 3 4 3 2 2 4" xfId="53071" xr:uid="{00000000-0005-0000-0000-00005CCC0000}"/>
    <cellStyle name="Normal 8 3 4 3 2 3" xfId="53072" xr:uid="{00000000-0005-0000-0000-00005DCC0000}"/>
    <cellStyle name="Normal 8 3 4 3 2 3 2" xfId="53073" xr:uid="{00000000-0005-0000-0000-00005ECC0000}"/>
    <cellStyle name="Normal 8 3 4 3 2 4" xfId="53074" xr:uid="{00000000-0005-0000-0000-00005FCC0000}"/>
    <cellStyle name="Normal 8 3 4 3 2 4 2" xfId="53075" xr:uid="{00000000-0005-0000-0000-000060CC0000}"/>
    <cellStyle name="Normal 8 3 4 3 2 4 2 2" xfId="53076" xr:uid="{00000000-0005-0000-0000-000061CC0000}"/>
    <cellStyle name="Normal 8 3 4 3 2 4 3" xfId="53077" xr:uid="{00000000-0005-0000-0000-000062CC0000}"/>
    <cellStyle name="Normal 8 3 4 3 2 5" xfId="53078" xr:uid="{00000000-0005-0000-0000-000063CC0000}"/>
    <cellStyle name="Normal 8 3 4 3 3" xfId="53079" xr:uid="{00000000-0005-0000-0000-000064CC0000}"/>
    <cellStyle name="Normal 8 3 4 3 3 2" xfId="53080" xr:uid="{00000000-0005-0000-0000-000065CC0000}"/>
    <cellStyle name="Normal 8 3 4 3 3 2 2" xfId="53081" xr:uid="{00000000-0005-0000-0000-000066CC0000}"/>
    <cellStyle name="Normal 8 3 4 3 3 3" xfId="53082" xr:uid="{00000000-0005-0000-0000-000067CC0000}"/>
    <cellStyle name="Normal 8 3 4 3 3 3 2" xfId="53083" xr:uid="{00000000-0005-0000-0000-000068CC0000}"/>
    <cellStyle name="Normal 8 3 4 3 3 3 2 2" xfId="53084" xr:uid="{00000000-0005-0000-0000-000069CC0000}"/>
    <cellStyle name="Normal 8 3 4 3 3 3 3" xfId="53085" xr:uid="{00000000-0005-0000-0000-00006ACC0000}"/>
    <cellStyle name="Normal 8 3 4 3 3 4" xfId="53086" xr:uid="{00000000-0005-0000-0000-00006BCC0000}"/>
    <cellStyle name="Normal 8 3 4 3 4" xfId="53087" xr:uid="{00000000-0005-0000-0000-00006CCC0000}"/>
    <cellStyle name="Normal 8 3 4 3 4 2" xfId="53088" xr:uid="{00000000-0005-0000-0000-00006DCC0000}"/>
    <cellStyle name="Normal 8 3 4 3 4 2 2" xfId="53089" xr:uid="{00000000-0005-0000-0000-00006ECC0000}"/>
    <cellStyle name="Normal 8 3 4 3 4 3" xfId="53090" xr:uid="{00000000-0005-0000-0000-00006FCC0000}"/>
    <cellStyle name="Normal 8 3 4 3 4 3 2" xfId="53091" xr:uid="{00000000-0005-0000-0000-000070CC0000}"/>
    <cellStyle name="Normal 8 3 4 3 4 3 2 2" xfId="53092" xr:uid="{00000000-0005-0000-0000-000071CC0000}"/>
    <cellStyle name="Normal 8 3 4 3 4 3 3" xfId="53093" xr:uid="{00000000-0005-0000-0000-000072CC0000}"/>
    <cellStyle name="Normal 8 3 4 3 4 4" xfId="53094" xr:uid="{00000000-0005-0000-0000-000073CC0000}"/>
    <cellStyle name="Normal 8 3 4 3 5" xfId="53095" xr:uid="{00000000-0005-0000-0000-000074CC0000}"/>
    <cellStyle name="Normal 8 3 4 3 5 2" xfId="53096" xr:uid="{00000000-0005-0000-0000-000075CC0000}"/>
    <cellStyle name="Normal 8 3 4 3 6" xfId="53097" xr:uid="{00000000-0005-0000-0000-000076CC0000}"/>
    <cellStyle name="Normal 8 3 4 3 6 2" xfId="53098" xr:uid="{00000000-0005-0000-0000-000077CC0000}"/>
    <cellStyle name="Normal 8 3 4 3 6 2 2" xfId="53099" xr:uid="{00000000-0005-0000-0000-000078CC0000}"/>
    <cellStyle name="Normal 8 3 4 3 6 3" xfId="53100" xr:uid="{00000000-0005-0000-0000-000079CC0000}"/>
    <cellStyle name="Normal 8 3 4 3 7" xfId="53101" xr:uid="{00000000-0005-0000-0000-00007ACC0000}"/>
    <cellStyle name="Normal 8 3 4 3 7 2" xfId="53102" xr:uid="{00000000-0005-0000-0000-00007BCC0000}"/>
    <cellStyle name="Normal 8 3 4 3 8" xfId="53103" xr:uid="{00000000-0005-0000-0000-00007CCC0000}"/>
    <cellStyle name="Normal 8 3 4 4" xfId="53104" xr:uid="{00000000-0005-0000-0000-00007DCC0000}"/>
    <cellStyle name="Normal 8 3 4 4 2" xfId="53105" xr:uid="{00000000-0005-0000-0000-00007ECC0000}"/>
    <cellStyle name="Normal 8 3 4 4 2 2" xfId="53106" xr:uid="{00000000-0005-0000-0000-00007FCC0000}"/>
    <cellStyle name="Normal 8 3 4 4 2 2 2" xfId="53107" xr:uid="{00000000-0005-0000-0000-000080CC0000}"/>
    <cellStyle name="Normal 8 3 4 4 2 3" xfId="53108" xr:uid="{00000000-0005-0000-0000-000081CC0000}"/>
    <cellStyle name="Normal 8 3 4 4 2 3 2" xfId="53109" xr:uid="{00000000-0005-0000-0000-000082CC0000}"/>
    <cellStyle name="Normal 8 3 4 4 2 3 2 2" xfId="53110" xr:uid="{00000000-0005-0000-0000-000083CC0000}"/>
    <cellStyle name="Normal 8 3 4 4 2 3 3" xfId="53111" xr:uid="{00000000-0005-0000-0000-000084CC0000}"/>
    <cellStyle name="Normal 8 3 4 4 2 4" xfId="53112" xr:uid="{00000000-0005-0000-0000-000085CC0000}"/>
    <cellStyle name="Normal 8 3 4 4 3" xfId="53113" xr:uid="{00000000-0005-0000-0000-000086CC0000}"/>
    <cellStyle name="Normal 8 3 4 4 3 2" xfId="53114" xr:uid="{00000000-0005-0000-0000-000087CC0000}"/>
    <cellStyle name="Normal 8 3 4 4 4" xfId="53115" xr:uid="{00000000-0005-0000-0000-000088CC0000}"/>
    <cellStyle name="Normal 8 3 4 4 4 2" xfId="53116" xr:uid="{00000000-0005-0000-0000-000089CC0000}"/>
    <cellStyle name="Normal 8 3 4 4 4 2 2" xfId="53117" xr:uid="{00000000-0005-0000-0000-00008ACC0000}"/>
    <cellStyle name="Normal 8 3 4 4 4 3" xfId="53118" xr:uid="{00000000-0005-0000-0000-00008BCC0000}"/>
    <cellStyle name="Normal 8 3 4 4 5" xfId="53119" xr:uid="{00000000-0005-0000-0000-00008CCC0000}"/>
    <cellStyle name="Normal 8 3 4 5" xfId="53120" xr:uid="{00000000-0005-0000-0000-00008DCC0000}"/>
    <cellStyle name="Normal 8 3 4 5 2" xfId="53121" xr:uid="{00000000-0005-0000-0000-00008ECC0000}"/>
    <cellStyle name="Normal 8 3 4 5 2 2" xfId="53122" xr:uid="{00000000-0005-0000-0000-00008FCC0000}"/>
    <cellStyle name="Normal 8 3 4 5 3" xfId="53123" xr:uid="{00000000-0005-0000-0000-000090CC0000}"/>
    <cellStyle name="Normal 8 3 4 5 3 2" xfId="53124" xr:uid="{00000000-0005-0000-0000-000091CC0000}"/>
    <cellStyle name="Normal 8 3 4 5 3 2 2" xfId="53125" xr:uid="{00000000-0005-0000-0000-000092CC0000}"/>
    <cellStyle name="Normal 8 3 4 5 3 3" xfId="53126" xr:uid="{00000000-0005-0000-0000-000093CC0000}"/>
    <cellStyle name="Normal 8 3 4 5 4" xfId="53127" xr:uid="{00000000-0005-0000-0000-000094CC0000}"/>
    <cellStyle name="Normal 8 3 4 6" xfId="53128" xr:uid="{00000000-0005-0000-0000-000095CC0000}"/>
    <cellStyle name="Normal 8 3 4 6 2" xfId="53129" xr:uid="{00000000-0005-0000-0000-000096CC0000}"/>
    <cellStyle name="Normal 8 3 4 6 2 2" xfId="53130" xr:uid="{00000000-0005-0000-0000-000097CC0000}"/>
    <cellStyle name="Normal 8 3 4 6 3" xfId="53131" xr:uid="{00000000-0005-0000-0000-000098CC0000}"/>
    <cellStyle name="Normal 8 3 4 6 3 2" xfId="53132" xr:uid="{00000000-0005-0000-0000-000099CC0000}"/>
    <cellStyle name="Normal 8 3 4 6 3 2 2" xfId="53133" xr:uid="{00000000-0005-0000-0000-00009ACC0000}"/>
    <cellStyle name="Normal 8 3 4 6 3 3" xfId="53134" xr:uid="{00000000-0005-0000-0000-00009BCC0000}"/>
    <cellStyle name="Normal 8 3 4 6 4" xfId="53135" xr:uid="{00000000-0005-0000-0000-00009CCC0000}"/>
    <cellStyle name="Normal 8 3 4 7" xfId="53136" xr:uid="{00000000-0005-0000-0000-00009DCC0000}"/>
    <cellStyle name="Normal 8 3 4 7 2" xfId="53137" xr:uid="{00000000-0005-0000-0000-00009ECC0000}"/>
    <cellStyle name="Normal 8 3 4 8" xfId="53138" xr:uid="{00000000-0005-0000-0000-00009FCC0000}"/>
    <cellStyle name="Normal 8 3 4 8 2" xfId="53139" xr:uid="{00000000-0005-0000-0000-0000A0CC0000}"/>
    <cellStyle name="Normal 8 3 4 8 2 2" xfId="53140" xr:uid="{00000000-0005-0000-0000-0000A1CC0000}"/>
    <cellStyle name="Normal 8 3 4 8 3" xfId="53141" xr:uid="{00000000-0005-0000-0000-0000A2CC0000}"/>
    <cellStyle name="Normal 8 3 4 9" xfId="53142" xr:uid="{00000000-0005-0000-0000-0000A3CC0000}"/>
    <cellStyle name="Normal 8 3 4 9 2" xfId="53143" xr:uid="{00000000-0005-0000-0000-0000A4CC0000}"/>
    <cellStyle name="Normal 8 3 5" xfId="53144" xr:uid="{00000000-0005-0000-0000-0000A5CC0000}"/>
    <cellStyle name="Normal 8 3 5 10" xfId="53145" xr:uid="{00000000-0005-0000-0000-0000A6CC0000}"/>
    <cellStyle name="Normal 8 3 5 2" xfId="53146" xr:uid="{00000000-0005-0000-0000-0000A7CC0000}"/>
    <cellStyle name="Normal 8 3 5 2 2" xfId="53147" xr:uid="{00000000-0005-0000-0000-0000A8CC0000}"/>
    <cellStyle name="Normal 8 3 5 2 2 2" xfId="53148" xr:uid="{00000000-0005-0000-0000-0000A9CC0000}"/>
    <cellStyle name="Normal 8 3 5 2 2 2 2" xfId="53149" xr:uid="{00000000-0005-0000-0000-0000AACC0000}"/>
    <cellStyle name="Normal 8 3 5 2 2 2 2 2" xfId="53150" xr:uid="{00000000-0005-0000-0000-0000ABCC0000}"/>
    <cellStyle name="Normal 8 3 5 2 2 2 3" xfId="53151" xr:uid="{00000000-0005-0000-0000-0000ACCC0000}"/>
    <cellStyle name="Normal 8 3 5 2 2 2 3 2" xfId="53152" xr:uid="{00000000-0005-0000-0000-0000ADCC0000}"/>
    <cellStyle name="Normal 8 3 5 2 2 2 3 2 2" xfId="53153" xr:uid="{00000000-0005-0000-0000-0000AECC0000}"/>
    <cellStyle name="Normal 8 3 5 2 2 2 3 3" xfId="53154" xr:uid="{00000000-0005-0000-0000-0000AFCC0000}"/>
    <cellStyle name="Normal 8 3 5 2 2 2 4" xfId="53155" xr:uid="{00000000-0005-0000-0000-0000B0CC0000}"/>
    <cellStyle name="Normal 8 3 5 2 2 3" xfId="53156" xr:uid="{00000000-0005-0000-0000-0000B1CC0000}"/>
    <cellStyle name="Normal 8 3 5 2 2 3 2" xfId="53157" xr:uid="{00000000-0005-0000-0000-0000B2CC0000}"/>
    <cellStyle name="Normal 8 3 5 2 2 4" xfId="53158" xr:uid="{00000000-0005-0000-0000-0000B3CC0000}"/>
    <cellStyle name="Normal 8 3 5 2 2 4 2" xfId="53159" xr:uid="{00000000-0005-0000-0000-0000B4CC0000}"/>
    <cellStyle name="Normal 8 3 5 2 2 4 2 2" xfId="53160" xr:uid="{00000000-0005-0000-0000-0000B5CC0000}"/>
    <cellStyle name="Normal 8 3 5 2 2 4 3" xfId="53161" xr:uid="{00000000-0005-0000-0000-0000B6CC0000}"/>
    <cellStyle name="Normal 8 3 5 2 2 5" xfId="53162" xr:uid="{00000000-0005-0000-0000-0000B7CC0000}"/>
    <cellStyle name="Normal 8 3 5 2 3" xfId="53163" xr:uid="{00000000-0005-0000-0000-0000B8CC0000}"/>
    <cellStyle name="Normal 8 3 5 2 3 2" xfId="53164" xr:uid="{00000000-0005-0000-0000-0000B9CC0000}"/>
    <cellStyle name="Normal 8 3 5 2 3 2 2" xfId="53165" xr:uid="{00000000-0005-0000-0000-0000BACC0000}"/>
    <cellStyle name="Normal 8 3 5 2 3 3" xfId="53166" xr:uid="{00000000-0005-0000-0000-0000BBCC0000}"/>
    <cellStyle name="Normal 8 3 5 2 3 3 2" xfId="53167" xr:uid="{00000000-0005-0000-0000-0000BCCC0000}"/>
    <cellStyle name="Normal 8 3 5 2 3 3 2 2" xfId="53168" xr:uid="{00000000-0005-0000-0000-0000BDCC0000}"/>
    <cellStyle name="Normal 8 3 5 2 3 3 3" xfId="53169" xr:uid="{00000000-0005-0000-0000-0000BECC0000}"/>
    <cellStyle name="Normal 8 3 5 2 3 4" xfId="53170" xr:uid="{00000000-0005-0000-0000-0000BFCC0000}"/>
    <cellStyle name="Normal 8 3 5 2 4" xfId="53171" xr:uid="{00000000-0005-0000-0000-0000C0CC0000}"/>
    <cellStyle name="Normal 8 3 5 2 4 2" xfId="53172" xr:uid="{00000000-0005-0000-0000-0000C1CC0000}"/>
    <cellStyle name="Normal 8 3 5 2 4 2 2" xfId="53173" xr:uid="{00000000-0005-0000-0000-0000C2CC0000}"/>
    <cellStyle name="Normal 8 3 5 2 4 3" xfId="53174" xr:uid="{00000000-0005-0000-0000-0000C3CC0000}"/>
    <cellStyle name="Normal 8 3 5 2 4 3 2" xfId="53175" xr:uid="{00000000-0005-0000-0000-0000C4CC0000}"/>
    <cellStyle name="Normal 8 3 5 2 4 3 2 2" xfId="53176" xr:uid="{00000000-0005-0000-0000-0000C5CC0000}"/>
    <cellStyle name="Normal 8 3 5 2 4 3 3" xfId="53177" xr:uid="{00000000-0005-0000-0000-0000C6CC0000}"/>
    <cellStyle name="Normal 8 3 5 2 4 4" xfId="53178" xr:uid="{00000000-0005-0000-0000-0000C7CC0000}"/>
    <cellStyle name="Normal 8 3 5 2 5" xfId="53179" xr:uid="{00000000-0005-0000-0000-0000C8CC0000}"/>
    <cellStyle name="Normal 8 3 5 2 5 2" xfId="53180" xr:uid="{00000000-0005-0000-0000-0000C9CC0000}"/>
    <cellStyle name="Normal 8 3 5 2 6" xfId="53181" xr:uid="{00000000-0005-0000-0000-0000CACC0000}"/>
    <cellStyle name="Normal 8 3 5 2 6 2" xfId="53182" xr:uid="{00000000-0005-0000-0000-0000CBCC0000}"/>
    <cellStyle name="Normal 8 3 5 2 6 2 2" xfId="53183" xr:uid="{00000000-0005-0000-0000-0000CCCC0000}"/>
    <cellStyle name="Normal 8 3 5 2 6 3" xfId="53184" xr:uid="{00000000-0005-0000-0000-0000CDCC0000}"/>
    <cellStyle name="Normal 8 3 5 2 7" xfId="53185" xr:uid="{00000000-0005-0000-0000-0000CECC0000}"/>
    <cellStyle name="Normal 8 3 5 2 7 2" xfId="53186" xr:uid="{00000000-0005-0000-0000-0000CFCC0000}"/>
    <cellStyle name="Normal 8 3 5 2 8" xfId="53187" xr:uid="{00000000-0005-0000-0000-0000D0CC0000}"/>
    <cellStyle name="Normal 8 3 5 2 9" xfId="53188" xr:uid="{00000000-0005-0000-0000-0000D1CC0000}"/>
    <cellStyle name="Normal 8 3 5 3" xfId="53189" xr:uid="{00000000-0005-0000-0000-0000D2CC0000}"/>
    <cellStyle name="Normal 8 3 5 3 2" xfId="53190" xr:uid="{00000000-0005-0000-0000-0000D3CC0000}"/>
    <cellStyle name="Normal 8 3 5 3 2 2" xfId="53191" xr:uid="{00000000-0005-0000-0000-0000D4CC0000}"/>
    <cellStyle name="Normal 8 3 5 3 2 2 2" xfId="53192" xr:uid="{00000000-0005-0000-0000-0000D5CC0000}"/>
    <cellStyle name="Normal 8 3 5 3 2 3" xfId="53193" xr:uid="{00000000-0005-0000-0000-0000D6CC0000}"/>
    <cellStyle name="Normal 8 3 5 3 2 3 2" xfId="53194" xr:uid="{00000000-0005-0000-0000-0000D7CC0000}"/>
    <cellStyle name="Normal 8 3 5 3 2 3 2 2" xfId="53195" xr:uid="{00000000-0005-0000-0000-0000D8CC0000}"/>
    <cellStyle name="Normal 8 3 5 3 2 3 3" xfId="53196" xr:uid="{00000000-0005-0000-0000-0000D9CC0000}"/>
    <cellStyle name="Normal 8 3 5 3 2 4" xfId="53197" xr:uid="{00000000-0005-0000-0000-0000DACC0000}"/>
    <cellStyle name="Normal 8 3 5 3 3" xfId="53198" xr:uid="{00000000-0005-0000-0000-0000DBCC0000}"/>
    <cellStyle name="Normal 8 3 5 3 3 2" xfId="53199" xr:uid="{00000000-0005-0000-0000-0000DCCC0000}"/>
    <cellStyle name="Normal 8 3 5 3 4" xfId="53200" xr:uid="{00000000-0005-0000-0000-0000DDCC0000}"/>
    <cellStyle name="Normal 8 3 5 3 4 2" xfId="53201" xr:uid="{00000000-0005-0000-0000-0000DECC0000}"/>
    <cellStyle name="Normal 8 3 5 3 4 2 2" xfId="53202" xr:uid="{00000000-0005-0000-0000-0000DFCC0000}"/>
    <cellStyle name="Normal 8 3 5 3 4 3" xfId="53203" xr:uid="{00000000-0005-0000-0000-0000E0CC0000}"/>
    <cellStyle name="Normal 8 3 5 3 5" xfId="53204" xr:uid="{00000000-0005-0000-0000-0000E1CC0000}"/>
    <cellStyle name="Normal 8 3 5 4" xfId="53205" xr:uid="{00000000-0005-0000-0000-0000E2CC0000}"/>
    <cellStyle name="Normal 8 3 5 4 2" xfId="53206" xr:uid="{00000000-0005-0000-0000-0000E3CC0000}"/>
    <cellStyle name="Normal 8 3 5 4 2 2" xfId="53207" xr:uid="{00000000-0005-0000-0000-0000E4CC0000}"/>
    <cellStyle name="Normal 8 3 5 4 3" xfId="53208" xr:uid="{00000000-0005-0000-0000-0000E5CC0000}"/>
    <cellStyle name="Normal 8 3 5 4 3 2" xfId="53209" xr:uid="{00000000-0005-0000-0000-0000E6CC0000}"/>
    <cellStyle name="Normal 8 3 5 4 3 2 2" xfId="53210" xr:uid="{00000000-0005-0000-0000-0000E7CC0000}"/>
    <cellStyle name="Normal 8 3 5 4 3 3" xfId="53211" xr:uid="{00000000-0005-0000-0000-0000E8CC0000}"/>
    <cellStyle name="Normal 8 3 5 4 4" xfId="53212" xr:uid="{00000000-0005-0000-0000-0000E9CC0000}"/>
    <cellStyle name="Normal 8 3 5 5" xfId="53213" xr:uid="{00000000-0005-0000-0000-0000EACC0000}"/>
    <cellStyle name="Normal 8 3 5 5 2" xfId="53214" xr:uid="{00000000-0005-0000-0000-0000EBCC0000}"/>
    <cellStyle name="Normal 8 3 5 5 2 2" xfId="53215" xr:uid="{00000000-0005-0000-0000-0000ECCC0000}"/>
    <cellStyle name="Normal 8 3 5 5 3" xfId="53216" xr:uid="{00000000-0005-0000-0000-0000EDCC0000}"/>
    <cellStyle name="Normal 8 3 5 5 3 2" xfId="53217" xr:uid="{00000000-0005-0000-0000-0000EECC0000}"/>
    <cellStyle name="Normal 8 3 5 5 3 2 2" xfId="53218" xr:uid="{00000000-0005-0000-0000-0000EFCC0000}"/>
    <cellStyle name="Normal 8 3 5 5 3 3" xfId="53219" xr:uid="{00000000-0005-0000-0000-0000F0CC0000}"/>
    <cellStyle name="Normal 8 3 5 5 4" xfId="53220" xr:uid="{00000000-0005-0000-0000-0000F1CC0000}"/>
    <cellStyle name="Normal 8 3 5 6" xfId="53221" xr:uid="{00000000-0005-0000-0000-0000F2CC0000}"/>
    <cellStyle name="Normal 8 3 5 6 2" xfId="53222" xr:uid="{00000000-0005-0000-0000-0000F3CC0000}"/>
    <cellStyle name="Normal 8 3 5 7" xfId="53223" xr:uid="{00000000-0005-0000-0000-0000F4CC0000}"/>
    <cellStyle name="Normal 8 3 5 7 2" xfId="53224" xr:uid="{00000000-0005-0000-0000-0000F5CC0000}"/>
    <cellStyle name="Normal 8 3 5 7 2 2" xfId="53225" xr:uid="{00000000-0005-0000-0000-0000F6CC0000}"/>
    <cellStyle name="Normal 8 3 5 7 3" xfId="53226" xr:uid="{00000000-0005-0000-0000-0000F7CC0000}"/>
    <cellStyle name="Normal 8 3 5 8" xfId="53227" xr:uid="{00000000-0005-0000-0000-0000F8CC0000}"/>
    <cellStyle name="Normal 8 3 5 8 2" xfId="53228" xr:uid="{00000000-0005-0000-0000-0000F9CC0000}"/>
    <cellStyle name="Normal 8 3 5 9" xfId="53229" xr:uid="{00000000-0005-0000-0000-0000FACC0000}"/>
    <cellStyle name="Normal 8 3 6" xfId="53230" xr:uid="{00000000-0005-0000-0000-0000FBCC0000}"/>
    <cellStyle name="Normal 8 3 6 2" xfId="53231" xr:uid="{00000000-0005-0000-0000-0000FCCC0000}"/>
    <cellStyle name="Normal 8 3 6 2 2" xfId="53232" xr:uid="{00000000-0005-0000-0000-0000FDCC0000}"/>
    <cellStyle name="Normal 8 3 6 2 2 2" xfId="53233" xr:uid="{00000000-0005-0000-0000-0000FECC0000}"/>
    <cellStyle name="Normal 8 3 6 2 2 2 2" xfId="53234" xr:uid="{00000000-0005-0000-0000-0000FFCC0000}"/>
    <cellStyle name="Normal 8 3 6 2 2 3" xfId="53235" xr:uid="{00000000-0005-0000-0000-000000CD0000}"/>
    <cellStyle name="Normal 8 3 6 2 2 3 2" xfId="53236" xr:uid="{00000000-0005-0000-0000-000001CD0000}"/>
    <cellStyle name="Normal 8 3 6 2 2 3 2 2" xfId="53237" xr:uid="{00000000-0005-0000-0000-000002CD0000}"/>
    <cellStyle name="Normal 8 3 6 2 2 3 3" xfId="53238" xr:uid="{00000000-0005-0000-0000-000003CD0000}"/>
    <cellStyle name="Normal 8 3 6 2 2 4" xfId="53239" xr:uid="{00000000-0005-0000-0000-000004CD0000}"/>
    <cellStyle name="Normal 8 3 6 2 3" xfId="53240" xr:uid="{00000000-0005-0000-0000-000005CD0000}"/>
    <cellStyle name="Normal 8 3 6 2 3 2" xfId="53241" xr:uid="{00000000-0005-0000-0000-000006CD0000}"/>
    <cellStyle name="Normal 8 3 6 2 4" xfId="53242" xr:uid="{00000000-0005-0000-0000-000007CD0000}"/>
    <cellStyle name="Normal 8 3 6 2 4 2" xfId="53243" xr:uid="{00000000-0005-0000-0000-000008CD0000}"/>
    <cellStyle name="Normal 8 3 6 2 4 2 2" xfId="53244" xr:uid="{00000000-0005-0000-0000-000009CD0000}"/>
    <cellStyle name="Normal 8 3 6 2 4 3" xfId="53245" xr:uid="{00000000-0005-0000-0000-00000ACD0000}"/>
    <cellStyle name="Normal 8 3 6 2 5" xfId="53246" xr:uid="{00000000-0005-0000-0000-00000BCD0000}"/>
    <cellStyle name="Normal 8 3 6 3" xfId="53247" xr:uid="{00000000-0005-0000-0000-00000CCD0000}"/>
    <cellStyle name="Normal 8 3 6 3 2" xfId="53248" xr:uid="{00000000-0005-0000-0000-00000DCD0000}"/>
    <cellStyle name="Normal 8 3 6 3 2 2" xfId="53249" xr:uid="{00000000-0005-0000-0000-00000ECD0000}"/>
    <cellStyle name="Normal 8 3 6 3 3" xfId="53250" xr:uid="{00000000-0005-0000-0000-00000FCD0000}"/>
    <cellStyle name="Normal 8 3 6 3 3 2" xfId="53251" xr:uid="{00000000-0005-0000-0000-000010CD0000}"/>
    <cellStyle name="Normal 8 3 6 3 3 2 2" xfId="53252" xr:uid="{00000000-0005-0000-0000-000011CD0000}"/>
    <cellStyle name="Normal 8 3 6 3 3 3" xfId="53253" xr:uid="{00000000-0005-0000-0000-000012CD0000}"/>
    <cellStyle name="Normal 8 3 6 3 4" xfId="53254" xr:uid="{00000000-0005-0000-0000-000013CD0000}"/>
    <cellStyle name="Normal 8 3 6 4" xfId="53255" xr:uid="{00000000-0005-0000-0000-000014CD0000}"/>
    <cellStyle name="Normal 8 3 6 4 2" xfId="53256" xr:uid="{00000000-0005-0000-0000-000015CD0000}"/>
    <cellStyle name="Normal 8 3 6 4 2 2" xfId="53257" xr:uid="{00000000-0005-0000-0000-000016CD0000}"/>
    <cellStyle name="Normal 8 3 6 4 3" xfId="53258" xr:uid="{00000000-0005-0000-0000-000017CD0000}"/>
    <cellStyle name="Normal 8 3 6 4 3 2" xfId="53259" xr:uid="{00000000-0005-0000-0000-000018CD0000}"/>
    <cellStyle name="Normal 8 3 6 4 3 2 2" xfId="53260" xr:uid="{00000000-0005-0000-0000-000019CD0000}"/>
    <cellStyle name="Normal 8 3 6 4 3 3" xfId="53261" xr:uid="{00000000-0005-0000-0000-00001ACD0000}"/>
    <cellStyle name="Normal 8 3 6 4 4" xfId="53262" xr:uid="{00000000-0005-0000-0000-00001BCD0000}"/>
    <cellStyle name="Normal 8 3 6 5" xfId="53263" xr:uid="{00000000-0005-0000-0000-00001CCD0000}"/>
    <cellStyle name="Normal 8 3 6 5 2" xfId="53264" xr:uid="{00000000-0005-0000-0000-00001DCD0000}"/>
    <cellStyle name="Normal 8 3 6 6" xfId="53265" xr:uid="{00000000-0005-0000-0000-00001ECD0000}"/>
    <cellStyle name="Normal 8 3 6 6 2" xfId="53266" xr:uid="{00000000-0005-0000-0000-00001FCD0000}"/>
    <cellStyle name="Normal 8 3 6 6 2 2" xfId="53267" xr:uid="{00000000-0005-0000-0000-000020CD0000}"/>
    <cellStyle name="Normal 8 3 6 6 3" xfId="53268" xr:uid="{00000000-0005-0000-0000-000021CD0000}"/>
    <cellStyle name="Normal 8 3 6 7" xfId="53269" xr:uid="{00000000-0005-0000-0000-000022CD0000}"/>
    <cellStyle name="Normal 8 3 6 7 2" xfId="53270" xr:uid="{00000000-0005-0000-0000-000023CD0000}"/>
    <cellStyle name="Normal 8 3 6 8" xfId="53271" xr:uid="{00000000-0005-0000-0000-000024CD0000}"/>
    <cellStyle name="Normal 8 3 6 9" xfId="53272" xr:uid="{00000000-0005-0000-0000-000025CD0000}"/>
    <cellStyle name="Normal 8 3 7" xfId="53273" xr:uid="{00000000-0005-0000-0000-000026CD0000}"/>
    <cellStyle name="Normal 8 3 7 2" xfId="53274" xr:uid="{00000000-0005-0000-0000-000027CD0000}"/>
    <cellStyle name="Normal 8 3 7 2 2" xfId="53275" xr:uid="{00000000-0005-0000-0000-000028CD0000}"/>
    <cellStyle name="Normal 8 3 7 2 2 2" xfId="53276" xr:uid="{00000000-0005-0000-0000-000029CD0000}"/>
    <cellStyle name="Normal 8 3 7 2 2 2 2" xfId="53277" xr:uid="{00000000-0005-0000-0000-00002ACD0000}"/>
    <cellStyle name="Normal 8 3 7 2 2 3" xfId="53278" xr:uid="{00000000-0005-0000-0000-00002BCD0000}"/>
    <cellStyle name="Normal 8 3 7 2 2 3 2" xfId="53279" xr:uid="{00000000-0005-0000-0000-00002CCD0000}"/>
    <cellStyle name="Normal 8 3 7 2 2 3 2 2" xfId="53280" xr:uid="{00000000-0005-0000-0000-00002DCD0000}"/>
    <cellStyle name="Normal 8 3 7 2 2 3 3" xfId="53281" xr:uid="{00000000-0005-0000-0000-00002ECD0000}"/>
    <cellStyle name="Normal 8 3 7 2 2 4" xfId="53282" xr:uid="{00000000-0005-0000-0000-00002FCD0000}"/>
    <cellStyle name="Normal 8 3 7 2 3" xfId="53283" xr:uid="{00000000-0005-0000-0000-000030CD0000}"/>
    <cellStyle name="Normal 8 3 7 2 3 2" xfId="53284" xr:uid="{00000000-0005-0000-0000-000031CD0000}"/>
    <cellStyle name="Normal 8 3 7 2 4" xfId="53285" xr:uid="{00000000-0005-0000-0000-000032CD0000}"/>
    <cellStyle name="Normal 8 3 7 2 4 2" xfId="53286" xr:uid="{00000000-0005-0000-0000-000033CD0000}"/>
    <cellStyle name="Normal 8 3 7 2 4 2 2" xfId="53287" xr:uid="{00000000-0005-0000-0000-000034CD0000}"/>
    <cellStyle name="Normal 8 3 7 2 4 3" xfId="53288" xr:uid="{00000000-0005-0000-0000-000035CD0000}"/>
    <cellStyle name="Normal 8 3 7 2 5" xfId="53289" xr:uid="{00000000-0005-0000-0000-000036CD0000}"/>
    <cellStyle name="Normal 8 3 7 3" xfId="53290" xr:uid="{00000000-0005-0000-0000-000037CD0000}"/>
    <cellStyle name="Normal 8 3 7 3 2" xfId="53291" xr:uid="{00000000-0005-0000-0000-000038CD0000}"/>
    <cellStyle name="Normal 8 3 7 3 2 2" xfId="53292" xr:uid="{00000000-0005-0000-0000-000039CD0000}"/>
    <cellStyle name="Normal 8 3 7 3 3" xfId="53293" xr:uid="{00000000-0005-0000-0000-00003ACD0000}"/>
    <cellStyle name="Normal 8 3 7 3 3 2" xfId="53294" xr:uid="{00000000-0005-0000-0000-00003BCD0000}"/>
    <cellStyle name="Normal 8 3 7 3 3 2 2" xfId="53295" xr:uid="{00000000-0005-0000-0000-00003CCD0000}"/>
    <cellStyle name="Normal 8 3 7 3 3 3" xfId="53296" xr:uid="{00000000-0005-0000-0000-00003DCD0000}"/>
    <cellStyle name="Normal 8 3 7 3 4" xfId="53297" xr:uid="{00000000-0005-0000-0000-00003ECD0000}"/>
    <cellStyle name="Normal 8 3 7 4" xfId="53298" xr:uid="{00000000-0005-0000-0000-00003FCD0000}"/>
    <cellStyle name="Normal 8 3 7 4 2" xfId="53299" xr:uid="{00000000-0005-0000-0000-000040CD0000}"/>
    <cellStyle name="Normal 8 3 7 5" xfId="53300" xr:uid="{00000000-0005-0000-0000-000041CD0000}"/>
    <cellStyle name="Normal 8 3 7 5 2" xfId="53301" xr:uid="{00000000-0005-0000-0000-000042CD0000}"/>
    <cellStyle name="Normal 8 3 7 5 2 2" xfId="53302" xr:uid="{00000000-0005-0000-0000-000043CD0000}"/>
    <cellStyle name="Normal 8 3 7 5 3" xfId="53303" xr:uid="{00000000-0005-0000-0000-000044CD0000}"/>
    <cellStyle name="Normal 8 3 7 6" xfId="53304" xr:uid="{00000000-0005-0000-0000-000045CD0000}"/>
    <cellStyle name="Normal 8 3 8" xfId="53305" xr:uid="{00000000-0005-0000-0000-000046CD0000}"/>
    <cellStyle name="Normal 8 3 8 2" xfId="53306" xr:uid="{00000000-0005-0000-0000-000047CD0000}"/>
    <cellStyle name="Normal 8 3 8 2 2" xfId="53307" xr:uid="{00000000-0005-0000-0000-000048CD0000}"/>
    <cellStyle name="Normal 8 3 8 2 2 2" xfId="53308" xr:uid="{00000000-0005-0000-0000-000049CD0000}"/>
    <cellStyle name="Normal 8 3 8 2 2 2 2" xfId="53309" xr:uid="{00000000-0005-0000-0000-00004ACD0000}"/>
    <cellStyle name="Normal 8 3 8 2 2 3" xfId="53310" xr:uid="{00000000-0005-0000-0000-00004BCD0000}"/>
    <cellStyle name="Normal 8 3 8 2 2 3 2" xfId="53311" xr:uid="{00000000-0005-0000-0000-00004CCD0000}"/>
    <cellStyle name="Normal 8 3 8 2 2 3 2 2" xfId="53312" xr:uid="{00000000-0005-0000-0000-00004DCD0000}"/>
    <cellStyle name="Normal 8 3 8 2 2 3 3" xfId="53313" xr:uid="{00000000-0005-0000-0000-00004ECD0000}"/>
    <cellStyle name="Normal 8 3 8 2 2 4" xfId="53314" xr:uid="{00000000-0005-0000-0000-00004FCD0000}"/>
    <cellStyle name="Normal 8 3 8 2 3" xfId="53315" xr:uid="{00000000-0005-0000-0000-000050CD0000}"/>
    <cellStyle name="Normal 8 3 8 2 3 2" xfId="53316" xr:uid="{00000000-0005-0000-0000-000051CD0000}"/>
    <cellStyle name="Normal 8 3 8 2 4" xfId="53317" xr:uid="{00000000-0005-0000-0000-000052CD0000}"/>
    <cellStyle name="Normal 8 3 8 2 4 2" xfId="53318" xr:uid="{00000000-0005-0000-0000-000053CD0000}"/>
    <cellStyle name="Normal 8 3 8 2 4 2 2" xfId="53319" xr:uid="{00000000-0005-0000-0000-000054CD0000}"/>
    <cellStyle name="Normal 8 3 8 2 4 3" xfId="53320" xr:uid="{00000000-0005-0000-0000-000055CD0000}"/>
    <cellStyle name="Normal 8 3 8 2 5" xfId="53321" xr:uid="{00000000-0005-0000-0000-000056CD0000}"/>
    <cellStyle name="Normal 8 3 8 3" xfId="53322" xr:uid="{00000000-0005-0000-0000-000057CD0000}"/>
    <cellStyle name="Normal 8 3 8 3 2" xfId="53323" xr:uid="{00000000-0005-0000-0000-000058CD0000}"/>
    <cellStyle name="Normal 8 3 8 3 2 2" xfId="53324" xr:uid="{00000000-0005-0000-0000-000059CD0000}"/>
    <cellStyle name="Normal 8 3 8 3 3" xfId="53325" xr:uid="{00000000-0005-0000-0000-00005ACD0000}"/>
    <cellStyle name="Normal 8 3 8 3 3 2" xfId="53326" xr:uid="{00000000-0005-0000-0000-00005BCD0000}"/>
    <cellStyle name="Normal 8 3 8 3 3 2 2" xfId="53327" xr:uid="{00000000-0005-0000-0000-00005CCD0000}"/>
    <cellStyle name="Normal 8 3 8 3 3 3" xfId="53328" xr:uid="{00000000-0005-0000-0000-00005DCD0000}"/>
    <cellStyle name="Normal 8 3 8 3 4" xfId="53329" xr:uid="{00000000-0005-0000-0000-00005ECD0000}"/>
    <cellStyle name="Normal 8 3 8 4" xfId="53330" xr:uid="{00000000-0005-0000-0000-00005FCD0000}"/>
    <cellStyle name="Normal 8 3 8 4 2" xfId="53331" xr:uid="{00000000-0005-0000-0000-000060CD0000}"/>
    <cellStyle name="Normal 8 3 8 5" xfId="53332" xr:uid="{00000000-0005-0000-0000-000061CD0000}"/>
    <cellStyle name="Normal 8 3 8 5 2" xfId="53333" xr:uid="{00000000-0005-0000-0000-000062CD0000}"/>
    <cellStyle name="Normal 8 3 8 5 2 2" xfId="53334" xr:uid="{00000000-0005-0000-0000-000063CD0000}"/>
    <cellStyle name="Normal 8 3 8 5 3" xfId="53335" xr:uid="{00000000-0005-0000-0000-000064CD0000}"/>
    <cellStyle name="Normal 8 3 8 6" xfId="53336" xr:uid="{00000000-0005-0000-0000-000065CD0000}"/>
    <cellStyle name="Normal 8 3 9" xfId="53337" xr:uid="{00000000-0005-0000-0000-000066CD0000}"/>
    <cellStyle name="Normal 8 3 9 2" xfId="53338" xr:uid="{00000000-0005-0000-0000-000067CD0000}"/>
    <cellStyle name="Normal 8 3 9 2 2" xfId="53339" xr:uid="{00000000-0005-0000-0000-000068CD0000}"/>
    <cellStyle name="Normal 8 3 9 2 2 2" xfId="53340" xr:uid="{00000000-0005-0000-0000-000069CD0000}"/>
    <cellStyle name="Normal 8 3 9 2 3" xfId="53341" xr:uid="{00000000-0005-0000-0000-00006ACD0000}"/>
    <cellStyle name="Normal 8 3 9 2 3 2" xfId="53342" xr:uid="{00000000-0005-0000-0000-00006BCD0000}"/>
    <cellStyle name="Normal 8 3 9 2 3 2 2" xfId="53343" xr:uid="{00000000-0005-0000-0000-00006CCD0000}"/>
    <cellStyle name="Normal 8 3 9 2 3 3" xfId="53344" xr:uid="{00000000-0005-0000-0000-00006DCD0000}"/>
    <cellStyle name="Normal 8 3 9 2 4" xfId="53345" xr:uid="{00000000-0005-0000-0000-00006ECD0000}"/>
    <cellStyle name="Normal 8 3 9 3" xfId="53346" xr:uid="{00000000-0005-0000-0000-00006FCD0000}"/>
    <cellStyle name="Normal 8 3 9 3 2" xfId="53347" xr:uid="{00000000-0005-0000-0000-000070CD0000}"/>
    <cellStyle name="Normal 8 3 9 4" xfId="53348" xr:uid="{00000000-0005-0000-0000-000071CD0000}"/>
    <cellStyle name="Normal 8 3 9 4 2" xfId="53349" xr:uid="{00000000-0005-0000-0000-000072CD0000}"/>
    <cellStyle name="Normal 8 3 9 4 2 2" xfId="53350" xr:uid="{00000000-0005-0000-0000-000073CD0000}"/>
    <cellStyle name="Normal 8 3 9 4 3" xfId="53351" xr:uid="{00000000-0005-0000-0000-000074CD0000}"/>
    <cellStyle name="Normal 8 3 9 5" xfId="53352" xr:uid="{00000000-0005-0000-0000-000075CD0000}"/>
    <cellStyle name="Normal 8 3_T-straight with PEDs adjustor" xfId="53353" xr:uid="{00000000-0005-0000-0000-000076CD0000}"/>
    <cellStyle name="Normal 8 4" xfId="1520" xr:uid="{00000000-0005-0000-0000-000077CD0000}"/>
    <cellStyle name="Normal 8 4 10" xfId="53354" xr:uid="{00000000-0005-0000-0000-000078CD0000}"/>
    <cellStyle name="Normal 8 4 11" xfId="53355" xr:uid="{00000000-0005-0000-0000-000079CD0000}"/>
    <cellStyle name="Normal 8 4 2" xfId="1521" xr:uid="{00000000-0005-0000-0000-00007ACD0000}"/>
    <cellStyle name="Normal 8 4 2 10" xfId="53356" xr:uid="{00000000-0005-0000-0000-00007BCD0000}"/>
    <cellStyle name="Normal 8 4 2 2" xfId="1522" xr:uid="{00000000-0005-0000-0000-00007CCD0000}"/>
    <cellStyle name="Normal 8 4 2 2 2" xfId="1523" xr:uid="{00000000-0005-0000-0000-00007DCD0000}"/>
    <cellStyle name="Normal 8 4 2 2 2 2" xfId="53357" xr:uid="{00000000-0005-0000-0000-00007ECD0000}"/>
    <cellStyle name="Normal 8 4 2 2 2 2 2" xfId="53358" xr:uid="{00000000-0005-0000-0000-00007FCD0000}"/>
    <cellStyle name="Normal 8 4 2 2 2 2 2 2" xfId="53359" xr:uid="{00000000-0005-0000-0000-000080CD0000}"/>
    <cellStyle name="Normal 8 4 2 2 2 2 3" xfId="53360" xr:uid="{00000000-0005-0000-0000-000081CD0000}"/>
    <cellStyle name="Normal 8 4 2 2 2 2 3 2" xfId="53361" xr:uid="{00000000-0005-0000-0000-000082CD0000}"/>
    <cellStyle name="Normal 8 4 2 2 2 2 3 2 2" xfId="53362" xr:uid="{00000000-0005-0000-0000-000083CD0000}"/>
    <cellStyle name="Normal 8 4 2 2 2 2 3 3" xfId="53363" xr:uid="{00000000-0005-0000-0000-000084CD0000}"/>
    <cellStyle name="Normal 8 4 2 2 2 2 4" xfId="53364" xr:uid="{00000000-0005-0000-0000-000085CD0000}"/>
    <cellStyle name="Normal 8 4 2 2 2 2 5" xfId="53365" xr:uid="{00000000-0005-0000-0000-000086CD0000}"/>
    <cellStyle name="Normal 8 4 2 2 2 3" xfId="53366" xr:uid="{00000000-0005-0000-0000-000087CD0000}"/>
    <cellStyle name="Normal 8 4 2 2 2 3 2" xfId="53367" xr:uid="{00000000-0005-0000-0000-000088CD0000}"/>
    <cellStyle name="Normal 8 4 2 2 2 4" xfId="53368" xr:uid="{00000000-0005-0000-0000-000089CD0000}"/>
    <cellStyle name="Normal 8 4 2 2 2 4 2" xfId="53369" xr:uid="{00000000-0005-0000-0000-00008ACD0000}"/>
    <cellStyle name="Normal 8 4 2 2 2 4 2 2" xfId="53370" xr:uid="{00000000-0005-0000-0000-00008BCD0000}"/>
    <cellStyle name="Normal 8 4 2 2 2 4 3" xfId="53371" xr:uid="{00000000-0005-0000-0000-00008CCD0000}"/>
    <cellStyle name="Normal 8 4 2 2 2 5" xfId="53372" xr:uid="{00000000-0005-0000-0000-00008DCD0000}"/>
    <cellStyle name="Normal 8 4 2 2 2 6" xfId="53373" xr:uid="{00000000-0005-0000-0000-00008ECD0000}"/>
    <cellStyle name="Normal 8 4 2 2 3" xfId="53374" xr:uid="{00000000-0005-0000-0000-00008FCD0000}"/>
    <cellStyle name="Normal 8 4 2 2 3 2" xfId="53375" xr:uid="{00000000-0005-0000-0000-000090CD0000}"/>
    <cellStyle name="Normal 8 4 2 2 3 2 2" xfId="53376" xr:uid="{00000000-0005-0000-0000-000091CD0000}"/>
    <cellStyle name="Normal 8 4 2 2 3 2 3" xfId="53377" xr:uid="{00000000-0005-0000-0000-000092CD0000}"/>
    <cellStyle name="Normal 8 4 2 2 3 2 4" xfId="53378" xr:uid="{00000000-0005-0000-0000-000093CD0000}"/>
    <cellStyle name="Normal 8 4 2 2 3 3" xfId="53379" xr:uid="{00000000-0005-0000-0000-000094CD0000}"/>
    <cellStyle name="Normal 8 4 2 2 3 3 2" xfId="53380" xr:uid="{00000000-0005-0000-0000-000095CD0000}"/>
    <cellStyle name="Normal 8 4 2 2 3 3 2 2" xfId="53381" xr:uid="{00000000-0005-0000-0000-000096CD0000}"/>
    <cellStyle name="Normal 8 4 2 2 3 3 3" xfId="53382" xr:uid="{00000000-0005-0000-0000-000097CD0000}"/>
    <cellStyle name="Normal 8 4 2 2 3 4" xfId="53383" xr:uid="{00000000-0005-0000-0000-000098CD0000}"/>
    <cellStyle name="Normal 8 4 2 2 3 5" xfId="53384" xr:uid="{00000000-0005-0000-0000-000099CD0000}"/>
    <cellStyle name="Normal 8 4 2 2 4" xfId="53385" xr:uid="{00000000-0005-0000-0000-00009ACD0000}"/>
    <cellStyle name="Normal 8 4 2 2 4 2" xfId="53386" xr:uid="{00000000-0005-0000-0000-00009BCD0000}"/>
    <cellStyle name="Normal 8 4 2 2 4 2 2" xfId="53387" xr:uid="{00000000-0005-0000-0000-00009CCD0000}"/>
    <cellStyle name="Normal 8 4 2 2 4 3" xfId="53388" xr:uid="{00000000-0005-0000-0000-00009DCD0000}"/>
    <cellStyle name="Normal 8 4 2 2 4 3 2" xfId="53389" xr:uid="{00000000-0005-0000-0000-00009ECD0000}"/>
    <cellStyle name="Normal 8 4 2 2 4 3 2 2" xfId="53390" xr:uid="{00000000-0005-0000-0000-00009FCD0000}"/>
    <cellStyle name="Normal 8 4 2 2 4 3 3" xfId="53391" xr:uid="{00000000-0005-0000-0000-0000A0CD0000}"/>
    <cellStyle name="Normal 8 4 2 2 4 4" xfId="53392" xr:uid="{00000000-0005-0000-0000-0000A1CD0000}"/>
    <cellStyle name="Normal 8 4 2 2 4 5" xfId="53393" xr:uid="{00000000-0005-0000-0000-0000A2CD0000}"/>
    <cellStyle name="Normal 8 4 2 2 5" xfId="53394" xr:uid="{00000000-0005-0000-0000-0000A3CD0000}"/>
    <cellStyle name="Normal 8 4 2 2 5 2" xfId="53395" xr:uid="{00000000-0005-0000-0000-0000A4CD0000}"/>
    <cellStyle name="Normal 8 4 2 2 6" xfId="53396" xr:uid="{00000000-0005-0000-0000-0000A5CD0000}"/>
    <cellStyle name="Normal 8 4 2 2 6 2" xfId="53397" xr:uid="{00000000-0005-0000-0000-0000A6CD0000}"/>
    <cellStyle name="Normal 8 4 2 2 6 2 2" xfId="53398" xr:uid="{00000000-0005-0000-0000-0000A7CD0000}"/>
    <cellStyle name="Normal 8 4 2 2 6 3" xfId="53399" xr:uid="{00000000-0005-0000-0000-0000A8CD0000}"/>
    <cellStyle name="Normal 8 4 2 2 7" xfId="53400" xr:uid="{00000000-0005-0000-0000-0000A9CD0000}"/>
    <cellStyle name="Normal 8 4 2 2 7 2" xfId="53401" xr:uid="{00000000-0005-0000-0000-0000AACD0000}"/>
    <cellStyle name="Normal 8 4 2 2 8" xfId="53402" xr:uid="{00000000-0005-0000-0000-0000ABCD0000}"/>
    <cellStyle name="Normal 8 4 2 2 9" xfId="53403" xr:uid="{00000000-0005-0000-0000-0000ACCD0000}"/>
    <cellStyle name="Normal 8 4 2 2_T-straight with PEDs adjustor" xfId="53404" xr:uid="{00000000-0005-0000-0000-0000ADCD0000}"/>
    <cellStyle name="Normal 8 4 2 3" xfId="1524" xr:uid="{00000000-0005-0000-0000-0000AECD0000}"/>
    <cellStyle name="Normal 8 4 2 3 2" xfId="53405" xr:uid="{00000000-0005-0000-0000-0000AFCD0000}"/>
    <cellStyle name="Normal 8 4 2 3 2 2" xfId="53406" xr:uid="{00000000-0005-0000-0000-0000B0CD0000}"/>
    <cellStyle name="Normal 8 4 2 3 2 2 2" xfId="53407" xr:uid="{00000000-0005-0000-0000-0000B1CD0000}"/>
    <cellStyle name="Normal 8 4 2 3 2 3" xfId="53408" xr:uid="{00000000-0005-0000-0000-0000B2CD0000}"/>
    <cellStyle name="Normal 8 4 2 3 2 3 2" xfId="53409" xr:uid="{00000000-0005-0000-0000-0000B3CD0000}"/>
    <cellStyle name="Normal 8 4 2 3 2 3 2 2" xfId="53410" xr:uid="{00000000-0005-0000-0000-0000B4CD0000}"/>
    <cellStyle name="Normal 8 4 2 3 2 3 3" xfId="53411" xr:uid="{00000000-0005-0000-0000-0000B5CD0000}"/>
    <cellStyle name="Normal 8 4 2 3 2 4" xfId="53412" xr:uid="{00000000-0005-0000-0000-0000B6CD0000}"/>
    <cellStyle name="Normal 8 4 2 3 2 5" xfId="53413" xr:uid="{00000000-0005-0000-0000-0000B7CD0000}"/>
    <cellStyle name="Normal 8 4 2 3 3" xfId="53414" xr:uid="{00000000-0005-0000-0000-0000B8CD0000}"/>
    <cellStyle name="Normal 8 4 2 3 3 2" xfId="53415" xr:uid="{00000000-0005-0000-0000-0000B9CD0000}"/>
    <cellStyle name="Normal 8 4 2 3 4" xfId="53416" xr:uid="{00000000-0005-0000-0000-0000BACD0000}"/>
    <cellStyle name="Normal 8 4 2 3 4 2" xfId="53417" xr:uid="{00000000-0005-0000-0000-0000BBCD0000}"/>
    <cellStyle name="Normal 8 4 2 3 4 2 2" xfId="53418" xr:uid="{00000000-0005-0000-0000-0000BCCD0000}"/>
    <cellStyle name="Normal 8 4 2 3 4 3" xfId="53419" xr:uid="{00000000-0005-0000-0000-0000BDCD0000}"/>
    <cellStyle name="Normal 8 4 2 3 5" xfId="53420" xr:uid="{00000000-0005-0000-0000-0000BECD0000}"/>
    <cellStyle name="Normal 8 4 2 3 6" xfId="53421" xr:uid="{00000000-0005-0000-0000-0000BFCD0000}"/>
    <cellStyle name="Normal 8 4 2 4" xfId="53422" xr:uid="{00000000-0005-0000-0000-0000C0CD0000}"/>
    <cellStyle name="Normal 8 4 2 4 2" xfId="53423" xr:uid="{00000000-0005-0000-0000-0000C1CD0000}"/>
    <cellStyle name="Normal 8 4 2 4 2 2" xfId="53424" xr:uid="{00000000-0005-0000-0000-0000C2CD0000}"/>
    <cellStyle name="Normal 8 4 2 4 2 3" xfId="53425" xr:uid="{00000000-0005-0000-0000-0000C3CD0000}"/>
    <cellStyle name="Normal 8 4 2 4 2 4" xfId="53426" xr:uid="{00000000-0005-0000-0000-0000C4CD0000}"/>
    <cellStyle name="Normal 8 4 2 4 3" xfId="53427" xr:uid="{00000000-0005-0000-0000-0000C5CD0000}"/>
    <cellStyle name="Normal 8 4 2 4 3 2" xfId="53428" xr:uid="{00000000-0005-0000-0000-0000C6CD0000}"/>
    <cellStyle name="Normal 8 4 2 4 3 2 2" xfId="53429" xr:uid="{00000000-0005-0000-0000-0000C7CD0000}"/>
    <cellStyle name="Normal 8 4 2 4 3 3" xfId="53430" xr:uid="{00000000-0005-0000-0000-0000C8CD0000}"/>
    <cellStyle name="Normal 8 4 2 4 4" xfId="53431" xr:uid="{00000000-0005-0000-0000-0000C9CD0000}"/>
    <cellStyle name="Normal 8 4 2 4 5" xfId="53432" xr:uid="{00000000-0005-0000-0000-0000CACD0000}"/>
    <cellStyle name="Normal 8 4 2 5" xfId="53433" xr:uid="{00000000-0005-0000-0000-0000CBCD0000}"/>
    <cellStyle name="Normal 8 4 2 5 2" xfId="53434" xr:uid="{00000000-0005-0000-0000-0000CCCD0000}"/>
    <cellStyle name="Normal 8 4 2 5 2 2" xfId="53435" xr:uid="{00000000-0005-0000-0000-0000CDCD0000}"/>
    <cellStyle name="Normal 8 4 2 5 3" xfId="53436" xr:uid="{00000000-0005-0000-0000-0000CECD0000}"/>
    <cellStyle name="Normal 8 4 2 5 3 2" xfId="53437" xr:uid="{00000000-0005-0000-0000-0000CFCD0000}"/>
    <cellStyle name="Normal 8 4 2 5 3 2 2" xfId="53438" xr:uid="{00000000-0005-0000-0000-0000D0CD0000}"/>
    <cellStyle name="Normal 8 4 2 5 3 3" xfId="53439" xr:uid="{00000000-0005-0000-0000-0000D1CD0000}"/>
    <cellStyle name="Normal 8 4 2 5 4" xfId="53440" xr:uid="{00000000-0005-0000-0000-0000D2CD0000}"/>
    <cellStyle name="Normal 8 4 2 5 5" xfId="53441" xr:uid="{00000000-0005-0000-0000-0000D3CD0000}"/>
    <cellStyle name="Normal 8 4 2 6" xfId="53442" xr:uid="{00000000-0005-0000-0000-0000D4CD0000}"/>
    <cellStyle name="Normal 8 4 2 6 2" xfId="53443" xr:uid="{00000000-0005-0000-0000-0000D5CD0000}"/>
    <cellStyle name="Normal 8 4 2 7" xfId="53444" xr:uid="{00000000-0005-0000-0000-0000D6CD0000}"/>
    <cellStyle name="Normal 8 4 2 7 2" xfId="53445" xr:uid="{00000000-0005-0000-0000-0000D7CD0000}"/>
    <cellStyle name="Normal 8 4 2 7 2 2" xfId="53446" xr:uid="{00000000-0005-0000-0000-0000D8CD0000}"/>
    <cellStyle name="Normal 8 4 2 7 3" xfId="53447" xr:uid="{00000000-0005-0000-0000-0000D9CD0000}"/>
    <cellStyle name="Normal 8 4 2 8" xfId="53448" xr:uid="{00000000-0005-0000-0000-0000DACD0000}"/>
    <cellStyle name="Normal 8 4 2 8 2" xfId="53449" xr:uid="{00000000-0005-0000-0000-0000DBCD0000}"/>
    <cellStyle name="Normal 8 4 2 9" xfId="53450" xr:uid="{00000000-0005-0000-0000-0000DCCD0000}"/>
    <cellStyle name="Normal 8 4 2_T-straight with PEDs adjustor" xfId="53451" xr:uid="{00000000-0005-0000-0000-0000DDCD0000}"/>
    <cellStyle name="Normal 8 4 3" xfId="1525" xr:uid="{00000000-0005-0000-0000-0000DECD0000}"/>
    <cellStyle name="Normal 8 4 3 2" xfId="1526" xr:uid="{00000000-0005-0000-0000-0000DFCD0000}"/>
    <cellStyle name="Normal 8 4 3 2 2" xfId="53452" xr:uid="{00000000-0005-0000-0000-0000E0CD0000}"/>
    <cellStyle name="Normal 8 4 3 2 2 2" xfId="53453" xr:uid="{00000000-0005-0000-0000-0000E1CD0000}"/>
    <cellStyle name="Normal 8 4 3 2 2 2 2" xfId="53454" xr:uid="{00000000-0005-0000-0000-0000E2CD0000}"/>
    <cellStyle name="Normal 8 4 3 2 2 3" xfId="53455" xr:uid="{00000000-0005-0000-0000-0000E3CD0000}"/>
    <cellStyle name="Normal 8 4 3 2 2 3 2" xfId="53456" xr:uid="{00000000-0005-0000-0000-0000E4CD0000}"/>
    <cellStyle name="Normal 8 4 3 2 2 3 2 2" xfId="53457" xr:uid="{00000000-0005-0000-0000-0000E5CD0000}"/>
    <cellStyle name="Normal 8 4 3 2 2 3 3" xfId="53458" xr:uid="{00000000-0005-0000-0000-0000E6CD0000}"/>
    <cellStyle name="Normal 8 4 3 2 2 4" xfId="53459" xr:uid="{00000000-0005-0000-0000-0000E7CD0000}"/>
    <cellStyle name="Normal 8 4 3 2 2 5" xfId="53460" xr:uid="{00000000-0005-0000-0000-0000E8CD0000}"/>
    <cellStyle name="Normal 8 4 3 2 3" xfId="53461" xr:uid="{00000000-0005-0000-0000-0000E9CD0000}"/>
    <cellStyle name="Normal 8 4 3 2 3 2" xfId="53462" xr:uid="{00000000-0005-0000-0000-0000EACD0000}"/>
    <cellStyle name="Normal 8 4 3 2 4" xfId="53463" xr:uid="{00000000-0005-0000-0000-0000EBCD0000}"/>
    <cellStyle name="Normal 8 4 3 2 4 2" xfId="53464" xr:uid="{00000000-0005-0000-0000-0000ECCD0000}"/>
    <cellStyle name="Normal 8 4 3 2 4 2 2" xfId="53465" xr:uid="{00000000-0005-0000-0000-0000EDCD0000}"/>
    <cellStyle name="Normal 8 4 3 2 4 3" xfId="53466" xr:uid="{00000000-0005-0000-0000-0000EECD0000}"/>
    <cellStyle name="Normal 8 4 3 2 5" xfId="53467" xr:uid="{00000000-0005-0000-0000-0000EFCD0000}"/>
    <cellStyle name="Normal 8 4 3 2 6" xfId="53468" xr:uid="{00000000-0005-0000-0000-0000F0CD0000}"/>
    <cellStyle name="Normal 8 4 3 3" xfId="53469" xr:uid="{00000000-0005-0000-0000-0000F1CD0000}"/>
    <cellStyle name="Normal 8 4 3 3 2" xfId="53470" xr:uid="{00000000-0005-0000-0000-0000F2CD0000}"/>
    <cellStyle name="Normal 8 4 3 3 2 2" xfId="53471" xr:uid="{00000000-0005-0000-0000-0000F3CD0000}"/>
    <cellStyle name="Normal 8 4 3 3 2 3" xfId="53472" xr:uid="{00000000-0005-0000-0000-0000F4CD0000}"/>
    <cellStyle name="Normal 8 4 3 3 2 4" xfId="53473" xr:uid="{00000000-0005-0000-0000-0000F5CD0000}"/>
    <cellStyle name="Normal 8 4 3 3 3" xfId="53474" xr:uid="{00000000-0005-0000-0000-0000F6CD0000}"/>
    <cellStyle name="Normal 8 4 3 3 3 2" xfId="53475" xr:uid="{00000000-0005-0000-0000-0000F7CD0000}"/>
    <cellStyle name="Normal 8 4 3 3 3 2 2" xfId="53476" xr:uid="{00000000-0005-0000-0000-0000F8CD0000}"/>
    <cellStyle name="Normal 8 4 3 3 3 3" xfId="53477" xr:uid="{00000000-0005-0000-0000-0000F9CD0000}"/>
    <cellStyle name="Normal 8 4 3 3 4" xfId="53478" xr:uid="{00000000-0005-0000-0000-0000FACD0000}"/>
    <cellStyle name="Normal 8 4 3 3 5" xfId="53479" xr:uid="{00000000-0005-0000-0000-0000FBCD0000}"/>
    <cellStyle name="Normal 8 4 3 4" xfId="53480" xr:uid="{00000000-0005-0000-0000-0000FCCD0000}"/>
    <cellStyle name="Normal 8 4 3 4 2" xfId="53481" xr:uid="{00000000-0005-0000-0000-0000FDCD0000}"/>
    <cellStyle name="Normal 8 4 3 4 2 2" xfId="53482" xr:uid="{00000000-0005-0000-0000-0000FECD0000}"/>
    <cellStyle name="Normal 8 4 3 4 3" xfId="53483" xr:uid="{00000000-0005-0000-0000-0000FFCD0000}"/>
    <cellStyle name="Normal 8 4 3 4 3 2" xfId="53484" xr:uid="{00000000-0005-0000-0000-000000CE0000}"/>
    <cellStyle name="Normal 8 4 3 4 3 2 2" xfId="53485" xr:uid="{00000000-0005-0000-0000-000001CE0000}"/>
    <cellStyle name="Normal 8 4 3 4 3 3" xfId="53486" xr:uid="{00000000-0005-0000-0000-000002CE0000}"/>
    <cellStyle name="Normal 8 4 3 4 4" xfId="53487" xr:uid="{00000000-0005-0000-0000-000003CE0000}"/>
    <cellStyle name="Normal 8 4 3 4 5" xfId="53488" xr:uid="{00000000-0005-0000-0000-000004CE0000}"/>
    <cellStyle name="Normal 8 4 3 5" xfId="53489" xr:uid="{00000000-0005-0000-0000-000005CE0000}"/>
    <cellStyle name="Normal 8 4 3 5 2" xfId="53490" xr:uid="{00000000-0005-0000-0000-000006CE0000}"/>
    <cellStyle name="Normal 8 4 3 6" xfId="53491" xr:uid="{00000000-0005-0000-0000-000007CE0000}"/>
    <cellStyle name="Normal 8 4 3 6 2" xfId="53492" xr:uid="{00000000-0005-0000-0000-000008CE0000}"/>
    <cellStyle name="Normal 8 4 3 6 2 2" xfId="53493" xr:uid="{00000000-0005-0000-0000-000009CE0000}"/>
    <cellStyle name="Normal 8 4 3 6 3" xfId="53494" xr:uid="{00000000-0005-0000-0000-00000ACE0000}"/>
    <cellStyle name="Normal 8 4 3 7" xfId="53495" xr:uid="{00000000-0005-0000-0000-00000BCE0000}"/>
    <cellStyle name="Normal 8 4 3 7 2" xfId="53496" xr:uid="{00000000-0005-0000-0000-00000CCE0000}"/>
    <cellStyle name="Normal 8 4 3 8" xfId="53497" xr:uid="{00000000-0005-0000-0000-00000DCE0000}"/>
    <cellStyle name="Normal 8 4 3 9" xfId="53498" xr:uid="{00000000-0005-0000-0000-00000ECE0000}"/>
    <cellStyle name="Normal 8 4 3_T-straight with PEDs adjustor" xfId="53499" xr:uid="{00000000-0005-0000-0000-00000FCE0000}"/>
    <cellStyle name="Normal 8 4 4" xfId="1527" xr:uid="{00000000-0005-0000-0000-000010CE0000}"/>
    <cellStyle name="Normal 8 4 4 2" xfId="53500" xr:uid="{00000000-0005-0000-0000-000011CE0000}"/>
    <cellStyle name="Normal 8 4 4 2 2" xfId="53501" xr:uid="{00000000-0005-0000-0000-000012CE0000}"/>
    <cellStyle name="Normal 8 4 4 2 2 2" xfId="53502" xr:uid="{00000000-0005-0000-0000-000013CE0000}"/>
    <cellStyle name="Normal 8 4 4 2 3" xfId="53503" xr:uid="{00000000-0005-0000-0000-000014CE0000}"/>
    <cellStyle name="Normal 8 4 4 2 3 2" xfId="53504" xr:uid="{00000000-0005-0000-0000-000015CE0000}"/>
    <cellStyle name="Normal 8 4 4 2 3 2 2" xfId="53505" xr:uid="{00000000-0005-0000-0000-000016CE0000}"/>
    <cellStyle name="Normal 8 4 4 2 3 3" xfId="53506" xr:uid="{00000000-0005-0000-0000-000017CE0000}"/>
    <cellStyle name="Normal 8 4 4 2 4" xfId="53507" xr:uid="{00000000-0005-0000-0000-000018CE0000}"/>
    <cellStyle name="Normal 8 4 4 2 5" xfId="53508" xr:uid="{00000000-0005-0000-0000-000019CE0000}"/>
    <cellStyle name="Normal 8 4 4 3" xfId="53509" xr:uid="{00000000-0005-0000-0000-00001ACE0000}"/>
    <cellStyle name="Normal 8 4 4 3 2" xfId="53510" xr:uid="{00000000-0005-0000-0000-00001BCE0000}"/>
    <cellStyle name="Normal 8 4 4 4" xfId="53511" xr:uid="{00000000-0005-0000-0000-00001CCE0000}"/>
    <cellStyle name="Normal 8 4 4 4 2" xfId="53512" xr:uid="{00000000-0005-0000-0000-00001DCE0000}"/>
    <cellStyle name="Normal 8 4 4 4 2 2" xfId="53513" xr:uid="{00000000-0005-0000-0000-00001ECE0000}"/>
    <cellStyle name="Normal 8 4 4 4 3" xfId="53514" xr:uid="{00000000-0005-0000-0000-00001FCE0000}"/>
    <cellStyle name="Normal 8 4 4 5" xfId="53515" xr:uid="{00000000-0005-0000-0000-000020CE0000}"/>
    <cellStyle name="Normal 8 4 4 6" xfId="53516" xr:uid="{00000000-0005-0000-0000-000021CE0000}"/>
    <cellStyle name="Normal 8 4 5" xfId="53517" xr:uid="{00000000-0005-0000-0000-000022CE0000}"/>
    <cellStyle name="Normal 8 4 5 2" xfId="53518" xr:uid="{00000000-0005-0000-0000-000023CE0000}"/>
    <cellStyle name="Normal 8 4 5 2 2" xfId="53519" xr:uid="{00000000-0005-0000-0000-000024CE0000}"/>
    <cellStyle name="Normal 8 4 5 2 3" xfId="53520" xr:uid="{00000000-0005-0000-0000-000025CE0000}"/>
    <cellStyle name="Normal 8 4 5 2 4" xfId="53521" xr:uid="{00000000-0005-0000-0000-000026CE0000}"/>
    <cellStyle name="Normal 8 4 5 3" xfId="53522" xr:uid="{00000000-0005-0000-0000-000027CE0000}"/>
    <cellStyle name="Normal 8 4 5 3 2" xfId="53523" xr:uid="{00000000-0005-0000-0000-000028CE0000}"/>
    <cellStyle name="Normal 8 4 5 3 2 2" xfId="53524" xr:uid="{00000000-0005-0000-0000-000029CE0000}"/>
    <cellStyle name="Normal 8 4 5 3 3" xfId="53525" xr:uid="{00000000-0005-0000-0000-00002ACE0000}"/>
    <cellStyle name="Normal 8 4 5 4" xfId="53526" xr:uid="{00000000-0005-0000-0000-00002BCE0000}"/>
    <cellStyle name="Normal 8 4 5 5" xfId="53527" xr:uid="{00000000-0005-0000-0000-00002CCE0000}"/>
    <cellStyle name="Normal 8 4 6" xfId="53528" xr:uid="{00000000-0005-0000-0000-00002DCE0000}"/>
    <cellStyle name="Normal 8 4 6 2" xfId="53529" xr:uid="{00000000-0005-0000-0000-00002ECE0000}"/>
    <cellStyle name="Normal 8 4 6 2 2" xfId="53530" xr:uid="{00000000-0005-0000-0000-00002FCE0000}"/>
    <cellStyle name="Normal 8 4 6 3" xfId="53531" xr:uid="{00000000-0005-0000-0000-000030CE0000}"/>
    <cellStyle name="Normal 8 4 6 3 2" xfId="53532" xr:uid="{00000000-0005-0000-0000-000031CE0000}"/>
    <cellStyle name="Normal 8 4 6 3 2 2" xfId="53533" xr:uid="{00000000-0005-0000-0000-000032CE0000}"/>
    <cellStyle name="Normal 8 4 6 3 3" xfId="53534" xr:uid="{00000000-0005-0000-0000-000033CE0000}"/>
    <cellStyle name="Normal 8 4 6 4" xfId="53535" xr:uid="{00000000-0005-0000-0000-000034CE0000}"/>
    <cellStyle name="Normal 8 4 6 5" xfId="53536" xr:uid="{00000000-0005-0000-0000-000035CE0000}"/>
    <cellStyle name="Normal 8 4 7" xfId="53537" xr:uid="{00000000-0005-0000-0000-000036CE0000}"/>
    <cellStyle name="Normal 8 4 7 2" xfId="53538" xr:uid="{00000000-0005-0000-0000-000037CE0000}"/>
    <cellStyle name="Normal 8 4 8" xfId="53539" xr:uid="{00000000-0005-0000-0000-000038CE0000}"/>
    <cellStyle name="Normal 8 4 8 2" xfId="53540" xr:uid="{00000000-0005-0000-0000-000039CE0000}"/>
    <cellStyle name="Normal 8 4 8 2 2" xfId="53541" xr:uid="{00000000-0005-0000-0000-00003ACE0000}"/>
    <cellStyle name="Normal 8 4 8 3" xfId="53542" xr:uid="{00000000-0005-0000-0000-00003BCE0000}"/>
    <cellStyle name="Normal 8 4 9" xfId="53543" xr:uid="{00000000-0005-0000-0000-00003CCE0000}"/>
    <cellStyle name="Normal 8 4 9 2" xfId="53544" xr:uid="{00000000-0005-0000-0000-00003DCE0000}"/>
    <cellStyle name="Normal 8 4_T-straight with PEDs adjustor" xfId="53545" xr:uid="{00000000-0005-0000-0000-00003ECE0000}"/>
    <cellStyle name="Normal 8 5" xfId="1528" xr:uid="{00000000-0005-0000-0000-00003FCE0000}"/>
    <cellStyle name="Normal 8 5 10" xfId="53546" xr:uid="{00000000-0005-0000-0000-000040CE0000}"/>
    <cellStyle name="Normal 8 5 11" xfId="53547" xr:uid="{00000000-0005-0000-0000-000041CE0000}"/>
    <cellStyle name="Normal 8 5 2" xfId="1529" xr:uid="{00000000-0005-0000-0000-000042CE0000}"/>
    <cellStyle name="Normal 8 5 2 10" xfId="53548" xr:uid="{00000000-0005-0000-0000-000043CE0000}"/>
    <cellStyle name="Normal 8 5 2 2" xfId="1530" xr:uid="{00000000-0005-0000-0000-000044CE0000}"/>
    <cellStyle name="Normal 8 5 2 2 2" xfId="1531" xr:uid="{00000000-0005-0000-0000-000045CE0000}"/>
    <cellStyle name="Normal 8 5 2 2 2 2" xfId="53549" xr:uid="{00000000-0005-0000-0000-000046CE0000}"/>
    <cellStyle name="Normal 8 5 2 2 2 2 2" xfId="53550" xr:uid="{00000000-0005-0000-0000-000047CE0000}"/>
    <cellStyle name="Normal 8 5 2 2 2 2 2 2" xfId="53551" xr:uid="{00000000-0005-0000-0000-000048CE0000}"/>
    <cellStyle name="Normal 8 5 2 2 2 2 3" xfId="53552" xr:uid="{00000000-0005-0000-0000-000049CE0000}"/>
    <cellStyle name="Normal 8 5 2 2 2 2 3 2" xfId="53553" xr:uid="{00000000-0005-0000-0000-00004ACE0000}"/>
    <cellStyle name="Normal 8 5 2 2 2 2 3 2 2" xfId="53554" xr:uid="{00000000-0005-0000-0000-00004BCE0000}"/>
    <cellStyle name="Normal 8 5 2 2 2 2 3 3" xfId="53555" xr:uid="{00000000-0005-0000-0000-00004CCE0000}"/>
    <cellStyle name="Normal 8 5 2 2 2 2 4" xfId="53556" xr:uid="{00000000-0005-0000-0000-00004DCE0000}"/>
    <cellStyle name="Normal 8 5 2 2 2 2 5" xfId="53557" xr:uid="{00000000-0005-0000-0000-00004ECE0000}"/>
    <cellStyle name="Normal 8 5 2 2 2 3" xfId="53558" xr:uid="{00000000-0005-0000-0000-00004FCE0000}"/>
    <cellStyle name="Normal 8 5 2 2 2 3 2" xfId="53559" xr:uid="{00000000-0005-0000-0000-000050CE0000}"/>
    <cellStyle name="Normal 8 5 2 2 2 4" xfId="53560" xr:uid="{00000000-0005-0000-0000-000051CE0000}"/>
    <cellStyle name="Normal 8 5 2 2 2 4 2" xfId="53561" xr:uid="{00000000-0005-0000-0000-000052CE0000}"/>
    <cellStyle name="Normal 8 5 2 2 2 4 2 2" xfId="53562" xr:uid="{00000000-0005-0000-0000-000053CE0000}"/>
    <cellStyle name="Normal 8 5 2 2 2 4 3" xfId="53563" xr:uid="{00000000-0005-0000-0000-000054CE0000}"/>
    <cellStyle name="Normal 8 5 2 2 2 5" xfId="53564" xr:uid="{00000000-0005-0000-0000-000055CE0000}"/>
    <cellStyle name="Normal 8 5 2 2 2 6" xfId="53565" xr:uid="{00000000-0005-0000-0000-000056CE0000}"/>
    <cellStyle name="Normal 8 5 2 2 3" xfId="53566" xr:uid="{00000000-0005-0000-0000-000057CE0000}"/>
    <cellStyle name="Normal 8 5 2 2 3 2" xfId="53567" xr:uid="{00000000-0005-0000-0000-000058CE0000}"/>
    <cellStyle name="Normal 8 5 2 2 3 2 2" xfId="53568" xr:uid="{00000000-0005-0000-0000-000059CE0000}"/>
    <cellStyle name="Normal 8 5 2 2 3 2 3" xfId="53569" xr:uid="{00000000-0005-0000-0000-00005ACE0000}"/>
    <cellStyle name="Normal 8 5 2 2 3 2 4" xfId="53570" xr:uid="{00000000-0005-0000-0000-00005BCE0000}"/>
    <cellStyle name="Normal 8 5 2 2 3 3" xfId="53571" xr:uid="{00000000-0005-0000-0000-00005CCE0000}"/>
    <cellStyle name="Normal 8 5 2 2 3 3 2" xfId="53572" xr:uid="{00000000-0005-0000-0000-00005DCE0000}"/>
    <cellStyle name="Normal 8 5 2 2 3 3 2 2" xfId="53573" xr:uid="{00000000-0005-0000-0000-00005ECE0000}"/>
    <cellStyle name="Normal 8 5 2 2 3 3 3" xfId="53574" xr:uid="{00000000-0005-0000-0000-00005FCE0000}"/>
    <cellStyle name="Normal 8 5 2 2 3 4" xfId="53575" xr:uid="{00000000-0005-0000-0000-000060CE0000}"/>
    <cellStyle name="Normal 8 5 2 2 3 5" xfId="53576" xr:uid="{00000000-0005-0000-0000-000061CE0000}"/>
    <cellStyle name="Normal 8 5 2 2 4" xfId="53577" xr:uid="{00000000-0005-0000-0000-000062CE0000}"/>
    <cellStyle name="Normal 8 5 2 2 4 2" xfId="53578" xr:uid="{00000000-0005-0000-0000-000063CE0000}"/>
    <cellStyle name="Normal 8 5 2 2 4 2 2" xfId="53579" xr:uid="{00000000-0005-0000-0000-000064CE0000}"/>
    <cellStyle name="Normal 8 5 2 2 4 3" xfId="53580" xr:uid="{00000000-0005-0000-0000-000065CE0000}"/>
    <cellStyle name="Normal 8 5 2 2 4 3 2" xfId="53581" xr:uid="{00000000-0005-0000-0000-000066CE0000}"/>
    <cellStyle name="Normal 8 5 2 2 4 3 2 2" xfId="53582" xr:uid="{00000000-0005-0000-0000-000067CE0000}"/>
    <cellStyle name="Normal 8 5 2 2 4 3 3" xfId="53583" xr:uid="{00000000-0005-0000-0000-000068CE0000}"/>
    <cellStyle name="Normal 8 5 2 2 4 4" xfId="53584" xr:uid="{00000000-0005-0000-0000-000069CE0000}"/>
    <cellStyle name="Normal 8 5 2 2 4 5" xfId="53585" xr:uid="{00000000-0005-0000-0000-00006ACE0000}"/>
    <cellStyle name="Normal 8 5 2 2 5" xfId="53586" xr:uid="{00000000-0005-0000-0000-00006BCE0000}"/>
    <cellStyle name="Normal 8 5 2 2 5 2" xfId="53587" xr:uid="{00000000-0005-0000-0000-00006CCE0000}"/>
    <cellStyle name="Normal 8 5 2 2 6" xfId="53588" xr:uid="{00000000-0005-0000-0000-00006DCE0000}"/>
    <cellStyle name="Normal 8 5 2 2 6 2" xfId="53589" xr:uid="{00000000-0005-0000-0000-00006ECE0000}"/>
    <cellStyle name="Normal 8 5 2 2 6 2 2" xfId="53590" xr:uid="{00000000-0005-0000-0000-00006FCE0000}"/>
    <cellStyle name="Normal 8 5 2 2 6 3" xfId="53591" xr:uid="{00000000-0005-0000-0000-000070CE0000}"/>
    <cellStyle name="Normal 8 5 2 2 7" xfId="53592" xr:uid="{00000000-0005-0000-0000-000071CE0000}"/>
    <cellStyle name="Normal 8 5 2 2 7 2" xfId="53593" xr:uid="{00000000-0005-0000-0000-000072CE0000}"/>
    <cellStyle name="Normal 8 5 2 2 8" xfId="53594" xr:uid="{00000000-0005-0000-0000-000073CE0000}"/>
    <cellStyle name="Normal 8 5 2 2 9" xfId="53595" xr:uid="{00000000-0005-0000-0000-000074CE0000}"/>
    <cellStyle name="Normal 8 5 2 2_T-straight with PEDs adjustor" xfId="53596" xr:uid="{00000000-0005-0000-0000-000075CE0000}"/>
    <cellStyle name="Normal 8 5 2 3" xfId="1532" xr:uid="{00000000-0005-0000-0000-000076CE0000}"/>
    <cellStyle name="Normal 8 5 2 3 2" xfId="53597" xr:uid="{00000000-0005-0000-0000-000077CE0000}"/>
    <cellStyle name="Normal 8 5 2 3 2 2" xfId="53598" xr:uid="{00000000-0005-0000-0000-000078CE0000}"/>
    <cellStyle name="Normal 8 5 2 3 2 2 2" xfId="53599" xr:uid="{00000000-0005-0000-0000-000079CE0000}"/>
    <cellStyle name="Normal 8 5 2 3 2 3" xfId="53600" xr:uid="{00000000-0005-0000-0000-00007ACE0000}"/>
    <cellStyle name="Normal 8 5 2 3 2 3 2" xfId="53601" xr:uid="{00000000-0005-0000-0000-00007BCE0000}"/>
    <cellStyle name="Normal 8 5 2 3 2 3 2 2" xfId="53602" xr:uid="{00000000-0005-0000-0000-00007CCE0000}"/>
    <cellStyle name="Normal 8 5 2 3 2 3 3" xfId="53603" xr:uid="{00000000-0005-0000-0000-00007DCE0000}"/>
    <cellStyle name="Normal 8 5 2 3 2 4" xfId="53604" xr:uid="{00000000-0005-0000-0000-00007ECE0000}"/>
    <cellStyle name="Normal 8 5 2 3 2 5" xfId="53605" xr:uid="{00000000-0005-0000-0000-00007FCE0000}"/>
    <cellStyle name="Normal 8 5 2 3 3" xfId="53606" xr:uid="{00000000-0005-0000-0000-000080CE0000}"/>
    <cellStyle name="Normal 8 5 2 3 3 2" xfId="53607" xr:uid="{00000000-0005-0000-0000-000081CE0000}"/>
    <cellStyle name="Normal 8 5 2 3 4" xfId="53608" xr:uid="{00000000-0005-0000-0000-000082CE0000}"/>
    <cellStyle name="Normal 8 5 2 3 4 2" xfId="53609" xr:uid="{00000000-0005-0000-0000-000083CE0000}"/>
    <cellStyle name="Normal 8 5 2 3 4 2 2" xfId="53610" xr:uid="{00000000-0005-0000-0000-000084CE0000}"/>
    <cellStyle name="Normal 8 5 2 3 4 3" xfId="53611" xr:uid="{00000000-0005-0000-0000-000085CE0000}"/>
    <cellStyle name="Normal 8 5 2 3 5" xfId="53612" xr:uid="{00000000-0005-0000-0000-000086CE0000}"/>
    <cellStyle name="Normal 8 5 2 3 6" xfId="53613" xr:uid="{00000000-0005-0000-0000-000087CE0000}"/>
    <cellStyle name="Normal 8 5 2 4" xfId="53614" xr:uid="{00000000-0005-0000-0000-000088CE0000}"/>
    <cellStyle name="Normal 8 5 2 4 2" xfId="53615" xr:uid="{00000000-0005-0000-0000-000089CE0000}"/>
    <cellStyle name="Normal 8 5 2 4 2 2" xfId="53616" xr:uid="{00000000-0005-0000-0000-00008ACE0000}"/>
    <cellStyle name="Normal 8 5 2 4 2 3" xfId="53617" xr:uid="{00000000-0005-0000-0000-00008BCE0000}"/>
    <cellStyle name="Normal 8 5 2 4 2 4" xfId="53618" xr:uid="{00000000-0005-0000-0000-00008CCE0000}"/>
    <cellStyle name="Normal 8 5 2 4 3" xfId="53619" xr:uid="{00000000-0005-0000-0000-00008DCE0000}"/>
    <cellStyle name="Normal 8 5 2 4 3 2" xfId="53620" xr:uid="{00000000-0005-0000-0000-00008ECE0000}"/>
    <cellStyle name="Normal 8 5 2 4 3 2 2" xfId="53621" xr:uid="{00000000-0005-0000-0000-00008FCE0000}"/>
    <cellStyle name="Normal 8 5 2 4 3 3" xfId="53622" xr:uid="{00000000-0005-0000-0000-000090CE0000}"/>
    <cellStyle name="Normal 8 5 2 4 4" xfId="53623" xr:uid="{00000000-0005-0000-0000-000091CE0000}"/>
    <cellStyle name="Normal 8 5 2 4 5" xfId="53624" xr:uid="{00000000-0005-0000-0000-000092CE0000}"/>
    <cellStyle name="Normal 8 5 2 5" xfId="53625" xr:uid="{00000000-0005-0000-0000-000093CE0000}"/>
    <cellStyle name="Normal 8 5 2 5 2" xfId="53626" xr:uid="{00000000-0005-0000-0000-000094CE0000}"/>
    <cellStyle name="Normal 8 5 2 5 2 2" xfId="53627" xr:uid="{00000000-0005-0000-0000-000095CE0000}"/>
    <cellStyle name="Normal 8 5 2 5 3" xfId="53628" xr:uid="{00000000-0005-0000-0000-000096CE0000}"/>
    <cellStyle name="Normal 8 5 2 5 3 2" xfId="53629" xr:uid="{00000000-0005-0000-0000-000097CE0000}"/>
    <cellStyle name="Normal 8 5 2 5 3 2 2" xfId="53630" xr:uid="{00000000-0005-0000-0000-000098CE0000}"/>
    <cellStyle name="Normal 8 5 2 5 3 3" xfId="53631" xr:uid="{00000000-0005-0000-0000-000099CE0000}"/>
    <cellStyle name="Normal 8 5 2 5 4" xfId="53632" xr:uid="{00000000-0005-0000-0000-00009ACE0000}"/>
    <cellStyle name="Normal 8 5 2 5 5" xfId="53633" xr:uid="{00000000-0005-0000-0000-00009BCE0000}"/>
    <cellStyle name="Normal 8 5 2 6" xfId="53634" xr:uid="{00000000-0005-0000-0000-00009CCE0000}"/>
    <cellStyle name="Normal 8 5 2 6 2" xfId="53635" xr:uid="{00000000-0005-0000-0000-00009DCE0000}"/>
    <cellStyle name="Normal 8 5 2 7" xfId="53636" xr:uid="{00000000-0005-0000-0000-00009ECE0000}"/>
    <cellStyle name="Normal 8 5 2 7 2" xfId="53637" xr:uid="{00000000-0005-0000-0000-00009FCE0000}"/>
    <cellStyle name="Normal 8 5 2 7 2 2" xfId="53638" xr:uid="{00000000-0005-0000-0000-0000A0CE0000}"/>
    <cellStyle name="Normal 8 5 2 7 3" xfId="53639" xr:uid="{00000000-0005-0000-0000-0000A1CE0000}"/>
    <cellStyle name="Normal 8 5 2 8" xfId="53640" xr:uid="{00000000-0005-0000-0000-0000A2CE0000}"/>
    <cellStyle name="Normal 8 5 2 8 2" xfId="53641" xr:uid="{00000000-0005-0000-0000-0000A3CE0000}"/>
    <cellStyle name="Normal 8 5 2 9" xfId="53642" xr:uid="{00000000-0005-0000-0000-0000A4CE0000}"/>
    <cellStyle name="Normal 8 5 2_T-straight with PEDs adjustor" xfId="53643" xr:uid="{00000000-0005-0000-0000-0000A5CE0000}"/>
    <cellStyle name="Normal 8 5 3" xfId="1533" xr:uid="{00000000-0005-0000-0000-0000A6CE0000}"/>
    <cellStyle name="Normal 8 5 3 2" xfId="1534" xr:uid="{00000000-0005-0000-0000-0000A7CE0000}"/>
    <cellStyle name="Normal 8 5 3 2 2" xfId="53644" xr:uid="{00000000-0005-0000-0000-0000A8CE0000}"/>
    <cellStyle name="Normal 8 5 3 2 2 2" xfId="53645" xr:uid="{00000000-0005-0000-0000-0000A9CE0000}"/>
    <cellStyle name="Normal 8 5 3 2 2 2 2" xfId="53646" xr:uid="{00000000-0005-0000-0000-0000AACE0000}"/>
    <cellStyle name="Normal 8 5 3 2 2 3" xfId="53647" xr:uid="{00000000-0005-0000-0000-0000ABCE0000}"/>
    <cellStyle name="Normal 8 5 3 2 2 3 2" xfId="53648" xr:uid="{00000000-0005-0000-0000-0000ACCE0000}"/>
    <cellStyle name="Normal 8 5 3 2 2 3 2 2" xfId="53649" xr:uid="{00000000-0005-0000-0000-0000ADCE0000}"/>
    <cellStyle name="Normal 8 5 3 2 2 3 3" xfId="53650" xr:uid="{00000000-0005-0000-0000-0000AECE0000}"/>
    <cellStyle name="Normal 8 5 3 2 2 4" xfId="53651" xr:uid="{00000000-0005-0000-0000-0000AFCE0000}"/>
    <cellStyle name="Normal 8 5 3 2 2 5" xfId="53652" xr:uid="{00000000-0005-0000-0000-0000B0CE0000}"/>
    <cellStyle name="Normal 8 5 3 2 3" xfId="53653" xr:uid="{00000000-0005-0000-0000-0000B1CE0000}"/>
    <cellStyle name="Normal 8 5 3 2 3 2" xfId="53654" xr:uid="{00000000-0005-0000-0000-0000B2CE0000}"/>
    <cellStyle name="Normal 8 5 3 2 4" xfId="53655" xr:uid="{00000000-0005-0000-0000-0000B3CE0000}"/>
    <cellStyle name="Normal 8 5 3 2 4 2" xfId="53656" xr:uid="{00000000-0005-0000-0000-0000B4CE0000}"/>
    <cellStyle name="Normal 8 5 3 2 4 2 2" xfId="53657" xr:uid="{00000000-0005-0000-0000-0000B5CE0000}"/>
    <cellStyle name="Normal 8 5 3 2 4 3" xfId="53658" xr:uid="{00000000-0005-0000-0000-0000B6CE0000}"/>
    <cellStyle name="Normal 8 5 3 2 5" xfId="53659" xr:uid="{00000000-0005-0000-0000-0000B7CE0000}"/>
    <cellStyle name="Normal 8 5 3 2 6" xfId="53660" xr:uid="{00000000-0005-0000-0000-0000B8CE0000}"/>
    <cellStyle name="Normal 8 5 3 3" xfId="53661" xr:uid="{00000000-0005-0000-0000-0000B9CE0000}"/>
    <cellStyle name="Normal 8 5 3 3 2" xfId="53662" xr:uid="{00000000-0005-0000-0000-0000BACE0000}"/>
    <cellStyle name="Normal 8 5 3 3 2 2" xfId="53663" xr:uid="{00000000-0005-0000-0000-0000BBCE0000}"/>
    <cellStyle name="Normal 8 5 3 3 2 3" xfId="53664" xr:uid="{00000000-0005-0000-0000-0000BCCE0000}"/>
    <cellStyle name="Normal 8 5 3 3 2 4" xfId="53665" xr:uid="{00000000-0005-0000-0000-0000BDCE0000}"/>
    <cellStyle name="Normal 8 5 3 3 3" xfId="53666" xr:uid="{00000000-0005-0000-0000-0000BECE0000}"/>
    <cellStyle name="Normal 8 5 3 3 3 2" xfId="53667" xr:uid="{00000000-0005-0000-0000-0000BFCE0000}"/>
    <cellStyle name="Normal 8 5 3 3 3 2 2" xfId="53668" xr:uid="{00000000-0005-0000-0000-0000C0CE0000}"/>
    <cellStyle name="Normal 8 5 3 3 3 3" xfId="53669" xr:uid="{00000000-0005-0000-0000-0000C1CE0000}"/>
    <cellStyle name="Normal 8 5 3 3 4" xfId="53670" xr:uid="{00000000-0005-0000-0000-0000C2CE0000}"/>
    <cellStyle name="Normal 8 5 3 3 5" xfId="53671" xr:uid="{00000000-0005-0000-0000-0000C3CE0000}"/>
    <cellStyle name="Normal 8 5 3 4" xfId="53672" xr:uid="{00000000-0005-0000-0000-0000C4CE0000}"/>
    <cellStyle name="Normal 8 5 3 4 2" xfId="53673" xr:uid="{00000000-0005-0000-0000-0000C5CE0000}"/>
    <cellStyle name="Normal 8 5 3 4 2 2" xfId="53674" xr:uid="{00000000-0005-0000-0000-0000C6CE0000}"/>
    <cellStyle name="Normal 8 5 3 4 3" xfId="53675" xr:uid="{00000000-0005-0000-0000-0000C7CE0000}"/>
    <cellStyle name="Normal 8 5 3 4 3 2" xfId="53676" xr:uid="{00000000-0005-0000-0000-0000C8CE0000}"/>
    <cellStyle name="Normal 8 5 3 4 3 2 2" xfId="53677" xr:uid="{00000000-0005-0000-0000-0000C9CE0000}"/>
    <cellStyle name="Normal 8 5 3 4 3 3" xfId="53678" xr:uid="{00000000-0005-0000-0000-0000CACE0000}"/>
    <cellStyle name="Normal 8 5 3 4 4" xfId="53679" xr:uid="{00000000-0005-0000-0000-0000CBCE0000}"/>
    <cellStyle name="Normal 8 5 3 4 5" xfId="53680" xr:uid="{00000000-0005-0000-0000-0000CCCE0000}"/>
    <cellStyle name="Normal 8 5 3 5" xfId="53681" xr:uid="{00000000-0005-0000-0000-0000CDCE0000}"/>
    <cellStyle name="Normal 8 5 3 5 2" xfId="53682" xr:uid="{00000000-0005-0000-0000-0000CECE0000}"/>
    <cellStyle name="Normal 8 5 3 6" xfId="53683" xr:uid="{00000000-0005-0000-0000-0000CFCE0000}"/>
    <cellStyle name="Normal 8 5 3 6 2" xfId="53684" xr:uid="{00000000-0005-0000-0000-0000D0CE0000}"/>
    <cellStyle name="Normal 8 5 3 6 2 2" xfId="53685" xr:uid="{00000000-0005-0000-0000-0000D1CE0000}"/>
    <cellStyle name="Normal 8 5 3 6 3" xfId="53686" xr:uid="{00000000-0005-0000-0000-0000D2CE0000}"/>
    <cellStyle name="Normal 8 5 3 7" xfId="53687" xr:uid="{00000000-0005-0000-0000-0000D3CE0000}"/>
    <cellStyle name="Normal 8 5 3 7 2" xfId="53688" xr:uid="{00000000-0005-0000-0000-0000D4CE0000}"/>
    <cellStyle name="Normal 8 5 3 8" xfId="53689" xr:uid="{00000000-0005-0000-0000-0000D5CE0000}"/>
    <cellStyle name="Normal 8 5 3 9" xfId="53690" xr:uid="{00000000-0005-0000-0000-0000D6CE0000}"/>
    <cellStyle name="Normal 8 5 3_T-straight with PEDs adjustor" xfId="53691" xr:uid="{00000000-0005-0000-0000-0000D7CE0000}"/>
    <cellStyle name="Normal 8 5 4" xfId="1535" xr:uid="{00000000-0005-0000-0000-0000D8CE0000}"/>
    <cellStyle name="Normal 8 5 4 2" xfId="53692" xr:uid="{00000000-0005-0000-0000-0000D9CE0000}"/>
    <cellStyle name="Normal 8 5 4 2 2" xfId="53693" xr:uid="{00000000-0005-0000-0000-0000DACE0000}"/>
    <cellStyle name="Normal 8 5 4 2 2 2" xfId="53694" xr:uid="{00000000-0005-0000-0000-0000DBCE0000}"/>
    <cellStyle name="Normal 8 5 4 2 3" xfId="53695" xr:uid="{00000000-0005-0000-0000-0000DCCE0000}"/>
    <cellStyle name="Normal 8 5 4 2 3 2" xfId="53696" xr:uid="{00000000-0005-0000-0000-0000DDCE0000}"/>
    <cellStyle name="Normal 8 5 4 2 3 2 2" xfId="53697" xr:uid="{00000000-0005-0000-0000-0000DECE0000}"/>
    <cellStyle name="Normal 8 5 4 2 3 3" xfId="53698" xr:uid="{00000000-0005-0000-0000-0000DFCE0000}"/>
    <cellStyle name="Normal 8 5 4 2 4" xfId="53699" xr:uid="{00000000-0005-0000-0000-0000E0CE0000}"/>
    <cellStyle name="Normal 8 5 4 2 5" xfId="53700" xr:uid="{00000000-0005-0000-0000-0000E1CE0000}"/>
    <cellStyle name="Normal 8 5 4 3" xfId="53701" xr:uid="{00000000-0005-0000-0000-0000E2CE0000}"/>
    <cellStyle name="Normal 8 5 4 3 2" xfId="53702" xr:uid="{00000000-0005-0000-0000-0000E3CE0000}"/>
    <cellStyle name="Normal 8 5 4 4" xfId="53703" xr:uid="{00000000-0005-0000-0000-0000E4CE0000}"/>
    <cellStyle name="Normal 8 5 4 4 2" xfId="53704" xr:uid="{00000000-0005-0000-0000-0000E5CE0000}"/>
    <cellStyle name="Normal 8 5 4 4 2 2" xfId="53705" xr:uid="{00000000-0005-0000-0000-0000E6CE0000}"/>
    <cellStyle name="Normal 8 5 4 4 3" xfId="53706" xr:uid="{00000000-0005-0000-0000-0000E7CE0000}"/>
    <cellStyle name="Normal 8 5 4 5" xfId="53707" xr:uid="{00000000-0005-0000-0000-0000E8CE0000}"/>
    <cellStyle name="Normal 8 5 4 6" xfId="53708" xr:uid="{00000000-0005-0000-0000-0000E9CE0000}"/>
    <cellStyle name="Normal 8 5 5" xfId="53709" xr:uid="{00000000-0005-0000-0000-0000EACE0000}"/>
    <cellStyle name="Normal 8 5 5 2" xfId="53710" xr:uid="{00000000-0005-0000-0000-0000EBCE0000}"/>
    <cellStyle name="Normal 8 5 5 2 2" xfId="53711" xr:uid="{00000000-0005-0000-0000-0000ECCE0000}"/>
    <cellStyle name="Normal 8 5 5 2 3" xfId="53712" xr:uid="{00000000-0005-0000-0000-0000EDCE0000}"/>
    <cellStyle name="Normal 8 5 5 2 4" xfId="53713" xr:uid="{00000000-0005-0000-0000-0000EECE0000}"/>
    <cellStyle name="Normal 8 5 5 3" xfId="53714" xr:uid="{00000000-0005-0000-0000-0000EFCE0000}"/>
    <cellStyle name="Normal 8 5 5 3 2" xfId="53715" xr:uid="{00000000-0005-0000-0000-0000F0CE0000}"/>
    <cellStyle name="Normal 8 5 5 3 2 2" xfId="53716" xr:uid="{00000000-0005-0000-0000-0000F1CE0000}"/>
    <cellStyle name="Normal 8 5 5 3 3" xfId="53717" xr:uid="{00000000-0005-0000-0000-0000F2CE0000}"/>
    <cellStyle name="Normal 8 5 5 4" xfId="53718" xr:uid="{00000000-0005-0000-0000-0000F3CE0000}"/>
    <cellStyle name="Normal 8 5 5 5" xfId="53719" xr:uid="{00000000-0005-0000-0000-0000F4CE0000}"/>
    <cellStyle name="Normal 8 5 6" xfId="53720" xr:uid="{00000000-0005-0000-0000-0000F5CE0000}"/>
    <cellStyle name="Normal 8 5 6 2" xfId="53721" xr:uid="{00000000-0005-0000-0000-0000F6CE0000}"/>
    <cellStyle name="Normal 8 5 6 2 2" xfId="53722" xr:uid="{00000000-0005-0000-0000-0000F7CE0000}"/>
    <cellStyle name="Normal 8 5 6 3" xfId="53723" xr:uid="{00000000-0005-0000-0000-0000F8CE0000}"/>
    <cellStyle name="Normal 8 5 6 3 2" xfId="53724" xr:uid="{00000000-0005-0000-0000-0000F9CE0000}"/>
    <cellStyle name="Normal 8 5 6 3 2 2" xfId="53725" xr:uid="{00000000-0005-0000-0000-0000FACE0000}"/>
    <cellStyle name="Normal 8 5 6 3 3" xfId="53726" xr:uid="{00000000-0005-0000-0000-0000FBCE0000}"/>
    <cellStyle name="Normal 8 5 6 4" xfId="53727" xr:uid="{00000000-0005-0000-0000-0000FCCE0000}"/>
    <cellStyle name="Normal 8 5 6 5" xfId="53728" xr:uid="{00000000-0005-0000-0000-0000FDCE0000}"/>
    <cellStyle name="Normal 8 5 7" xfId="53729" xr:uid="{00000000-0005-0000-0000-0000FECE0000}"/>
    <cellStyle name="Normal 8 5 7 2" xfId="53730" xr:uid="{00000000-0005-0000-0000-0000FFCE0000}"/>
    <cellStyle name="Normal 8 5 8" xfId="53731" xr:uid="{00000000-0005-0000-0000-000000CF0000}"/>
    <cellStyle name="Normal 8 5 8 2" xfId="53732" xr:uid="{00000000-0005-0000-0000-000001CF0000}"/>
    <cellStyle name="Normal 8 5 8 2 2" xfId="53733" xr:uid="{00000000-0005-0000-0000-000002CF0000}"/>
    <cellStyle name="Normal 8 5 8 3" xfId="53734" xr:uid="{00000000-0005-0000-0000-000003CF0000}"/>
    <cellStyle name="Normal 8 5 9" xfId="53735" xr:uid="{00000000-0005-0000-0000-000004CF0000}"/>
    <cellStyle name="Normal 8 5 9 2" xfId="53736" xr:uid="{00000000-0005-0000-0000-000005CF0000}"/>
    <cellStyle name="Normal 8 5_T-straight with PEDs adjustor" xfId="53737" xr:uid="{00000000-0005-0000-0000-000006CF0000}"/>
    <cellStyle name="Normal 8 6" xfId="1536" xr:uid="{00000000-0005-0000-0000-000007CF0000}"/>
    <cellStyle name="Normal 8 6 10" xfId="53738" xr:uid="{00000000-0005-0000-0000-000008CF0000}"/>
    <cellStyle name="Normal 8 6 11" xfId="53739" xr:uid="{00000000-0005-0000-0000-000009CF0000}"/>
    <cellStyle name="Normal 8 6 2" xfId="1537" xr:uid="{00000000-0005-0000-0000-00000ACF0000}"/>
    <cellStyle name="Normal 8 6 2 10" xfId="53740" xr:uid="{00000000-0005-0000-0000-00000BCF0000}"/>
    <cellStyle name="Normal 8 6 2 2" xfId="1538" xr:uid="{00000000-0005-0000-0000-00000CCF0000}"/>
    <cellStyle name="Normal 8 6 2 2 2" xfId="53741" xr:uid="{00000000-0005-0000-0000-00000DCF0000}"/>
    <cellStyle name="Normal 8 6 2 2 2 2" xfId="53742" xr:uid="{00000000-0005-0000-0000-00000ECF0000}"/>
    <cellStyle name="Normal 8 6 2 2 2 2 2" xfId="53743" xr:uid="{00000000-0005-0000-0000-00000FCF0000}"/>
    <cellStyle name="Normal 8 6 2 2 2 2 2 2" xfId="53744" xr:uid="{00000000-0005-0000-0000-000010CF0000}"/>
    <cellStyle name="Normal 8 6 2 2 2 2 3" xfId="53745" xr:uid="{00000000-0005-0000-0000-000011CF0000}"/>
    <cellStyle name="Normal 8 6 2 2 2 2 3 2" xfId="53746" xr:uid="{00000000-0005-0000-0000-000012CF0000}"/>
    <cellStyle name="Normal 8 6 2 2 2 2 3 2 2" xfId="53747" xr:uid="{00000000-0005-0000-0000-000013CF0000}"/>
    <cellStyle name="Normal 8 6 2 2 2 2 3 3" xfId="53748" xr:uid="{00000000-0005-0000-0000-000014CF0000}"/>
    <cellStyle name="Normal 8 6 2 2 2 2 4" xfId="53749" xr:uid="{00000000-0005-0000-0000-000015CF0000}"/>
    <cellStyle name="Normal 8 6 2 2 2 3" xfId="53750" xr:uid="{00000000-0005-0000-0000-000016CF0000}"/>
    <cellStyle name="Normal 8 6 2 2 2 3 2" xfId="53751" xr:uid="{00000000-0005-0000-0000-000017CF0000}"/>
    <cellStyle name="Normal 8 6 2 2 2 4" xfId="53752" xr:uid="{00000000-0005-0000-0000-000018CF0000}"/>
    <cellStyle name="Normal 8 6 2 2 2 4 2" xfId="53753" xr:uid="{00000000-0005-0000-0000-000019CF0000}"/>
    <cellStyle name="Normal 8 6 2 2 2 4 2 2" xfId="53754" xr:uid="{00000000-0005-0000-0000-00001ACF0000}"/>
    <cellStyle name="Normal 8 6 2 2 2 4 3" xfId="53755" xr:uid="{00000000-0005-0000-0000-00001BCF0000}"/>
    <cellStyle name="Normal 8 6 2 2 2 5" xfId="53756" xr:uid="{00000000-0005-0000-0000-00001CCF0000}"/>
    <cellStyle name="Normal 8 6 2 2 2 6" xfId="53757" xr:uid="{00000000-0005-0000-0000-00001DCF0000}"/>
    <cellStyle name="Normal 8 6 2 2 3" xfId="53758" xr:uid="{00000000-0005-0000-0000-00001ECF0000}"/>
    <cellStyle name="Normal 8 6 2 2 3 2" xfId="53759" xr:uid="{00000000-0005-0000-0000-00001FCF0000}"/>
    <cellStyle name="Normal 8 6 2 2 3 2 2" xfId="53760" xr:uid="{00000000-0005-0000-0000-000020CF0000}"/>
    <cellStyle name="Normal 8 6 2 2 3 3" xfId="53761" xr:uid="{00000000-0005-0000-0000-000021CF0000}"/>
    <cellStyle name="Normal 8 6 2 2 3 3 2" xfId="53762" xr:uid="{00000000-0005-0000-0000-000022CF0000}"/>
    <cellStyle name="Normal 8 6 2 2 3 3 2 2" xfId="53763" xr:uid="{00000000-0005-0000-0000-000023CF0000}"/>
    <cellStyle name="Normal 8 6 2 2 3 3 3" xfId="53764" xr:uid="{00000000-0005-0000-0000-000024CF0000}"/>
    <cellStyle name="Normal 8 6 2 2 3 4" xfId="53765" xr:uid="{00000000-0005-0000-0000-000025CF0000}"/>
    <cellStyle name="Normal 8 6 2 2 4" xfId="53766" xr:uid="{00000000-0005-0000-0000-000026CF0000}"/>
    <cellStyle name="Normal 8 6 2 2 4 2" xfId="53767" xr:uid="{00000000-0005-0000-0000-000027CF0000}"/>
    <cellStyle name="Normal 8 6 2 2 4 2 2" xfId="53768" xr:uid="{00000000-0005-0000-0000-000028CF0000}"/>
    <cellStyle name="Normal 8 6 2 2 4 3" xfId="53769" xr:uid="{00000000-0005-0000-0000-000029CF0000}"/>
    <cellStyle name="Normal 8 6 2 2 4 3 2" xfId="53770" xr:uid="{00000000-0005-0000-0000-00002ACF0000}"/>
    <cellStyle name="Normal 8 6 2 2 4 3 2 2" xfId="53771" xr:uid="{00000000-0005-0000-0000-00002BCF0000}"/>
    <cellStyle name="Normal 8 6 2 2 4 3 3" xfId="53772" xr:uid="{00000000-0005-0000-0000-00002CCF0000}"/>
    <cellStyle name="Normal 8 6 2 2 4 4" xfId="53773" xr:uid="{00000000-0005-0000-0000-00002DCF0000}"/>
    <cellStyle name="Normal 8 6 2 2 5" xfId="53774" xr:uid="{00000000-0005-0000-0000-00002ECF0000}"/>
    <cellStyle name="Normal 8 6 2 2 5 2" xfId="53775" xr:uid="{00000000-0005-0000-0000-00002FCF0000}"/>
    <cellStyle name="Normal 8 6 2 2 6" xfId="53776" xr:uid="{00000000-0005-0000-0000-000030CF0000}"/>
    <cellStyle name="Normal 8 6 2 2 6 2" xfId="53777" xr:uid="{00000000-0005-0000-0000-000031CF0000}"/>
    <cellStyle name="Normal 8 6 2 2 6 2 2" xfId="53778" xr:uid="{00000000-0005-0000-0000-000032CF0000}"/>
    <cellStyle name="Normal 8 6 2 2 6 3" xfId="53779" xr:uid="{00000000-0005-0000-0000-000033CF0000}"/>
    <cellStyle name="Normal 8 6 2 2 7" xfId="53780" xr:uid="{00000000-0005-0000-0000-000034CF0000}"/>
    <cellStyle name="Normal 8 6 2 2 7 2" xfId="53781" xr:uid="{00000000-0005-0000-0000-000035CF0000}"/>
    <cellStyle name="Normal 8 6 2 2 8" xfId="53782" xr:uid="{00000000-0005-0000-0000-000036CF0000}"/>
    <cellStyle name="Normal 8 6 2 2 9" xfId="53783" xr:uid="{00000000-0005-0000-0000-000037CF0000}"/>
    <cellStyle name="Normal 8 6 2 3" xfId="53784" xr:uid="{00000000-0005-0000-0000-000038CF0000}"/>
    <cellStyle name="Normal 8 6 2 3 2" xfId="53785" xr:uid="{00000000-0005-0000-0000-000039CF0000}"/>
    <cellStyle name="Normal 8 6 2 3 2 2" xfId="53786" xr:uid="{00000000-0005-0000-0000-00003ACF0000}"/>
    <cellStyle name="Normal 8 6 2 3 2 2 2" xfId="53787" xr:uid="{00000000-0005-0000-0000-00003BCF0000}"/>
    <cellStyle name="Normal 8 6 2 3 2 3" xfId="53788" xr:uid="{00000000-0005-0000-0000-00003CCF0000}"/>
    <cellStyle name="Normal 8 6 2 3 2 3 2" xfId="53789" xr:uid="{00000000-0005-0000-0000-00003DCF0000}"/>
    <cellStyle name="Normal 8 6 2 3 2 3 2 2" xfId="53790" xr:uid="{00000000-0005-0000-0000-00003ECF0000}"/>
    <cellStyle name="Normal 8 6 2 3 2 3 3" xfId="53791" xr:uid="{00000000-0005-0000-0000-00003FCF0000}"/>
    <cellStyle name="Normal 8 6 2 3 2 4" xfId="53792" xr:uid="{00000000-0005-0000-0000-000040CF0000}"/>
    <cellStyle name="Normal 8 6 2 3 2 5" xfId="53793" xr:uid="{00000000-0005-0000-0000-000041CF0000}"/>
    <cellStyle name="Normal 8 6 2 3 3" xfId="53794" xr:uid="{00000000-0005-0000-0000-000042CF0000}"/>
    <cellStyle name="Normal 8 6 2 3 3 2" xfId="53795" xr:uid="{00000000-0005-0000-0000-000043CF0000}"/>
    <cellStyle name="Normal 8 6 2 3 4" xfId="53796" xr:uid="{00000000-0005-0000-0000-000044CF0000}"/>
    <cellStyle name="Normal 8 6 2 3 4 2" xfId="53797" xr:uid="{00000000-0005-0000-0000-000045CF0000}"/>
    <cellStyle name="Normal 8 6 2 3 4 2 2" xfId="53798" xr:uid="{00000000-0005-0000-0000-000046CF0000}"/>
    <cellStyle name="Normal 8 6 2 3 4 3" xfId="53799" xr:uid="{00000000-0005-0000-0000-000047CF0000}"/>
    <cellStyle name="Normal 8 6 2 3 5" xfId="53800" xr:uid="{00000000-0005-0000-0000-000048CF0000}"/>
    <cellStyle name="Normal 8 6 2 3 6" xfId="53801" xr:uid="{00000000-0005-0000-0000-000049CF0000}"/>
    <cellStyle name="Normal 8 6 2 4" xfId="53802" xr:uid="{00000000-0005-0000-0000-00004ACF0000}"/>
    <cellStyle name="Normal 8 6 2 4 2" xfId="53803" xr:uid="{00000000-0005-0000-0000-00004BCF0000}"/>
    <cellStyle name="Normal 8 6 2 4 2 2" xfId="53804" xr:uid="{00000000-0005-0000-0000-00004CCF0000}"/>
    <cellStyle name="Normal 8 6 2 4 3" xfId="53805" xr:uid="{00000000-0005-0000-0000-00004DCF0000}"/>
    <cellStyle name="Normal 8 6 2 4 3 2" xfId="53806" xr:uid="{00000000-0005-0000-0000-00004ECF0000}"/>
    <cellStyle name="Normal 8 6 2 4 3 2 2" xfId="53807" xr:uid="{00000000-0005-0000-0000-00004FCF0000}"/>
    <cellStyle name="Normal 8 6 2 4 3 3" xfId="53808" xr:uid="{00000000-0005-0000-0000-000050CF0000}"/>
    <cellStyle name="Normal 8 6 2 4 4" xfId="53809" xr:uid="{00000000-0005-0000-0000-000051CF0000}"/>
    <cellStyle name="Normal 8 6 2 4 5" xfId="53810" xr:uid="{00000000-0005-0000-0000-000052CF0000}"/>
    <cellStyle name="Normal 8 6 2 5" xfId="53811" xr:uid="{00000000-0005-0000-0000-000053CF0000}"/>
    <cellStyle name="Normal 8 6 2 5 2" xfId="53812" xr:uid="{00000000-0005-0000-0000-000054CF0000}"/>
    <cellStyle name="Normal 8 6 2 5 2 2" xfId="53813" xr:uid="{00000000-0005-0000-0000-000055CF0000}"/>
    <cellStyle name="Normal 8 6 2 5 3" xfId="53814" xr:uid="{00000000-0005-0000-0000-000056CF0000}"/>
    <cellStyle name="Normal 8 6 2 5 3 2" xfId="53815" xr:uid="{00000000-0005-0000-0000-000057CF0000}"/>
    <cellStyle name="Normal 8 6 2 5 3 2 2" xfId="53816" xr:uid="{00000000-0005-0000-0000-000058CF0000}"/>
    <cellStyle name="Normal 8 6 2 5 3 3" xfId="53817" xr:uid="{00000000-0005-0000-0000-000059CF0000}"/>
    <cellStyle name="Normal 8 6 2 5 4" xfId="53818" xr:uid="{00000000-0005-0000-0000-00005ACF0000}"/>
    <cellStyle name="Normal 8 6 2 6" xfId="53819" xr:uid="{00000000-0005-0000-0000-00005BCF0000}"/>
    <cellStyle name="Normal 8 6 2 6 2" xfId="53820" xr:uid="{00000000-0005-0000-0000-00005CCF0000}"/>
    <cellStyle name="Normal 8 6 2 7" xfId="53821" xr:uid="{00000000-0005-0000-0000-00005DCF0000}"/>
    <cellStyle name="Normal 8 6 2 7 2" xfId="53822" xr:uid="{00000000-0005-0000-0000-00005ECF0000}"/>
    <cellStyle name="Normal 8 6 2 7 2 2" xfId="53823" xr:uid="{00000000-0005-0000-0000-00005FCF0000}"/>
    <cellStyle name="Normal 8 6 2 7 3" xfId="53824" xr:uid="{00000000-0005-0000-0000-000060CF0000}"/>
    <cellStyle name="Normal 8 6 2 8" xfId="53825" xr:uid="{00000000-0005-0000-0000-000061CF0000}"/>
    <cellStyle name="Normal 8 6 2 8 2" xfId="53826" xr:uid="{00000000-0005-0000-0000-000062CF0000}"/>
    <cellStyle name="Normal 8 6 2 9" xfId="53827" xr:uid="{00000000-0005-0000-0000-000063CF0000}"/>
    <cellStyle name="Normal 8 6 2_T-straight with PEDs adjustor" xfId="53828" xr:uid="{00000000-0005-0000-0000-000064CF0000}"/>
    <cellStyle name="Normal 8 6 3" xfId="1539" xr:uid="{00000000-0005-0000-0000-000065CF0000}"/>
    <cellStyle name="Normal 8 6 3 2" xfId="53829" xr:uid="{00000000-0005-0000-0000-000066CF0000}"/>
    <cellStyle name="Normal 8 6 3 2 2" xfId="53830" xr:uid="{00000000-0005-0000-0000-000067CF0000}"/>
    <cellStyle name="Normal 8 6 3 2 2 2" xfId="53831" xr:uid="{00000000-0005-0000-0000-000068CF0000}"/>
    <cellStyle name="Normal 8 6 3 2 2 2 2" xfId="53832" xr:uid="{00000000-0005-0000-0000-000069CF0000}"/>
    <cellStyle name="Normal 8 6 3 2 2 3" xfId="53833" xr:uid="{00000000-0005-0000-0000-00006ACF0000}"/>
    <cellStyle name="Normal 8 6 3 2 2 3 2" xfId="53834" xr:uid="{00000000-0005-0000-0000-00006BCF0000}"/>
    <cellStyle name="Normal 8 6 3 2 2 3 2 2" xfId="53835" xr:uid="{00000000-0005-0000-0000-00006CCF0000}"/>
    <cellStyle name="Normal 8 6 3 2 2 3 3" xfId="53836" xr:uid="{00000000-0005-0000-0000-00006DCF0000}"/>
    <cellStyle name="Normal 8 6 3 2 2 4" xfId="53837" xr:uid="{00000000-0005-0000-0000-00006ECF0000}"/>
    <cellStyle name="Normal 8 6 3 2 3" xfId="53838" xr:uid="{00000000-0005-0000-0000-00006FCF0000}"/>
    <cellStyle name="Normal 8 6 3 2 3 2" xfId="53839" xr:uid="{00000000-0005-0000-0000-000070CF0000}"/>
    <cellStyle name="Normal 8 6 3 2 4" xfId="53840" xr:uid="{00000000-0005-0000-0000-000071CF0000}"/>
    <cellStyle name="Normal 8 6 3 2 4 2" xfId="53841" xr:uid="{00000000-0005-0000-0000-000072CF0000}"/>
    <cellStyle name="Normal 8 6 3 2 4 2 2" xfId="53842" xr:uid="{00000000-0005-0000-0000-000073CF0000}"/>
    <cellStyle name="Normal 8 6 3 2 4 3" xfId="53843" xr:uid="{00000000-0005-0000-0000-000074CF0000}"/>
    <cellStyle name="Normal 8 6 3 2 5" xfId="53844" xr:uid="{00000000-0005-0000-0000-000075CF0000}"/>
    <cellStyle name="Normal 8 6 3 2 6" xfId="53845" xr:uid="{00000000-0005-0000-0000-000076CF0000}"/>
    <cellStyle name="Normal 8 6 3 3" xfId="53846" xr:uid="{00000000-0005-0000-0000-000077CF0000}"/>
    <cellStyle name="Normal 8 6 3 3 2" xfId="53847" xr:uid="{00000000-0005-0000-0000-000078CF0000}"/>
    <cellStyle name="Normal 8 6 3 3 2 2" xfId="53848" xr:uid="{00000000-0005-0000-0000-000079CF0000}"/>
    <cellStyle name="Normal 8 6 3 3 3" xfId="53849" xr:uid="{00000000-0005-0000-0000-00007ACF0000}"/>
    <cellStyle name="Normal 8 6 3 3 3 2" xfId="53850" xr:uid="{00000000-0005-0000-0000-00007BCF0000}"/>
    <cellStyle name="Normal 8 6 3 3 3 2 2" xfId="53851" xr:uid="{00000000-0005-0000-0000-00007CCF0000}"/>
    <cellStyle name="Normal 8 6 3 3 3 3" xfId="53852" xr:uid="{00000000-0005-0000-0000-00007DCF0000}"/>
    <cellStyle name="Normal 8 6 3 3 4" xfId="53853" xr:uid="{00000000-0005-0000-0000-00007ECF0000}"/>
    <cellStyle name="Normal 8 6 3 4" xfId="53854" xr:uid="{00000000-0005-0000-0000-00007FCF0000}"/>
    <cellStyle name="Normal 8 6 3 4 2" xfId="53855" xr:uid="{00000000-0005-0000-0000-000080CF0000}"/>
    <cellStyle name="Normal 8 6 3 4 2 2" xfId="53856" xr:uid="{00000000-0005-0000-0000-000081CF0000}"/>
    <cellStyle name="Normal 8 6 3 4 3" xfId="53857" xr:uid="{00000000-0005-0000-0000-000082CF0000}"/>
    <cellStyle name="Normal 8 6 3 4 3 2" xfId="53858" xr:uid="{00000000-0005-0000-0000-000083CF0000}"/>
    <cellStyle name="Normal 8 6 3 4 3 2 2" xfId="53859" xr:uid="{00000000-0005-0000-0000-000084CF0000}"/>
    <cellStyle name="Normal 8 6 3 4 3 3" xfId="53860" xr:uid="{00000000-0005-0000-0000-000085CF0000}"/>
    <cellStyle name="Normal 8 6 3 4 4" xfId="53861" xr:uid="{00000000-0005-0000-0000-000086CF0000}"/>
    <cellStyle name="Normal 8 6 3 5" xfId="53862" xr:uid="{00000000-0005-0000-0000-000087CF0000}"/>
    <cellStyle name="Normal 8 6 3 5 2" xfId="53863" xr:uid="{00000000-0005-0000-0000-000088CF0000}"/>
    <cellStyle name="Normal 8 6 3 6" xfId="53864" xr:uid="{00000000-0005-0000-0000-000089CF0000}"/>
    <cellStyle name="Normal 8 6 3 6 2" xfId="53865" xr:uid="{00000000-0005-0000-0000-00008ACF0000}"/>
    <cellStyle name="Normal 8 6 3 6 2 2" xfId="53866" xr:uid="{00000000-0005-0000-0000-00008BCF0000}"/>
    <cellStyle name="Normal 8 6 3 6 3" xfId="53867" xr:uid="{00000000-0005-0000-0000-00008CCF0000}"/>
    <cellStyle name="Normal 8 6 3 7" xfId="53868" xr:uid="{00000000-0005-0000-0000-00008DCF0000}"/>
    <cellStyle name="Normal 8 6 3 7 2" xfId="53869" xr:uid="{00000000-0005-0000-0000-00008ECF0000}"/>
    <cellStyle name="Normal 8 6 3 8" xfId="53870" xr:uid="{00000000-0005-0000-0000-00008FCF0000}"/>
    <cellStyle name="Normal 8 6 3 9" xfId="53871" xr:uid="{00000000-0005-0000-0000-000090CF0000}"/>
    <cellStyle name="Normal 8 6 4" xfId="53872" xr:uid="{00000000-0005-0000-0000-000091CF0000}"/>
    <cellStyle name="Normal 8 6 4 2" xfId="53873" xr:uid="{00000000-0005-0000-0000-000092CF0000}"/>
    <cellStyle name="Normal 8 6 4 2 2" xfId="53874" xr:uid="{00000000-0005-0000-0000-000093CF0000}"/>
    <cellStyle name="Normal 8 6 4 2 2 2" xfId="53875" xr:uid="{00000000-0005-0000-0000-000094CF0000}"/>
    <cellStyle name="Normal 8 6 4 2 3" xfId="53876" xr:uid="{00000000-0005-0000-0000-000095CF0000}"/>
    <cellStyle name="Normal 8 6 4 2 3 2" xfId="53877" xr:uid="{00000000-0005-0000-0000-000096CF0000}"/>
    <cellStyle name="Normal 8 6 4 2 3 2 2" xfId="53878" xr:uid="{00000000-0005-0000-0000-000097CF0000}"/>
    <cellStyle name="Normal 8 6 4 2 3 3" xfId="53879" xr:uid="{00000000-0005-0000-0000-000098CF0000}"/>
    <cellStyle name="Normal 8 6 4 2 4" xfId="53880" xr:uid="{00000000-0005-0000-0000-000099CF0000}"/>
    <cellStyle name="Normal 8 6 4 2 5" xfId="53881" xr:uid="{00000000-0005-0000-0000-00009ACF0000}"/>
    <cellStyle name="Normal 8 6 4 3" xfId="53882" xr:uid="{00000000-0005-0000-0000-00009BCF0000}"/>
    <cellStyle name="Normal 8 6 4 3 2" xfId="53883" xr:uid="{00000000-0005-0000-0000-00009CCF0000}"/>
    <cellStyle name="Normal 8 6 4 4" xfId="53884" xr:uid="{00000000-0005-0000-0000-00009DCF0000}"/>
    <cellStyle name="Normal 8 6 4 4 2" xfId="53885" xr:uid="{00000000-0005-0000-0000-00009ECF0000}"/>
    <cellStyle name="Normal 8 6 4 4 2 2" xfId="53886" xr:uid="{00000000-0005-0000-0000-00009FCF0000}"/>
    <cellStyle name="Normal 8 6 4 4 3" xfId="53887" xr:uid="{00000000-0005-0000-0000-0000A0CF0000}"/>
    <cellStyle name="Normal 8 6 4 5" xfId="53888" xr:uid="{00000000-0005-0000-0000-0000A1CF0000}"/>
    <cellStyle name="Normal 8 6 4 6" xfId="53889" xr:uid="{00000000-0005-0000-0000-0000A2CF0000}"/>
    <cellStyle name="Normal 8 6 5" xfId="53890" xr:uid="{00000000-0005-0000-0000-0000A3CF0000}"/>
    <cellStyle name="Normal 8 6 5 2" xfId="53891" xr:uid="{00000000-0005-0000-0000-0000A4CF0000}"/>
    <cellStyle name="Normal 8 6 5 2 2" xfId="53892" xr:uid="{00000000-0005-0000-0000-0000A5CF0000}"/>
    <cellStyle name="Normal 8 6 5 3" xfId="53893" xr:uid="{00000000-0005-0000-0000-0000A6CF0000}"/>
    <cellStyle name="Normal 8 6 5 3 2" xfId="53894" xr:uid="{00000000-0005-0000-0000-0000A7CF0000}"/>
    <cellStyle name="Normal 8 6 5 3 2 2" xfId="53895" xr:uid="{00000000-0005-0000-0000-0000A8CF0000}"/>
    <cellStyle name="Normal 8 6 5 3 3" xfId="53896" xr:uid="{00000000-0005-0000-0000-0000A9CF0000}"/>
    <cellStyle name="Normal 8 6 5 4" xfId="53897" xr:uid="{00000000-0005-0000-0000-0000AACF0000}"/>
    <cellStyle name="Normal 8 6 5 5" xfId="53898" xr:uid="{00000000-0005-0000-0000-0000ABCF0000}"/>
    <cellStyle name="Normal 8 6 6" xfId="53899" xr:uid="{00000000-0005-0000-0000-0000ACCF0000}"/>
    <cellStyle name="Normal 8 6 6 2" xfId="53900" xr:uid="{00000000-0005-0000-0000-0000ADCF0000}"/>
    <cellStyle name="Normal 8 6 6 2 2" xfId="53901" xr:uid="{00000000-0005-0000-0000-0000AECF0000}"/>
    <cellStyle name="Normal 8 6 6 3" xfId="53902" xr:uid="{00000000-0005-0000-0000-0000AFCF0000}"/>
    <cellStyle name="Normal 8 6 6 3 2" xfId="53903" xr:uid="{00000000-0005-0000-0000-0000B0CF0000}"/>
    <cellStyle name="Normal 8 6 6 3 2 2" xfId="53904" xr:uid="{00000000-0005-0000-0000-0000B1CF0000}"/>
    <cellStyle name="Normal 8 6 6 3 3" xfId="53905" xr:uid="{00000000-0005-0000-0000-0000B2CF0000}"/>
    <cellStyle name="Normal 8 6 6 4" xfId="53906" xr:uid="{00000000-0005-0000-0000-0000B3CF0000}"/>
    <cellStyle name="Normal 8 6 7" xfId="53907" xr:uid="{00000000-0005-0000-0000-0000B4CF0000}"/>
    <cellStyle name="Normal 8 6 7 2" xfId="53908" xr:uid="{00000000-0005-0000-0000-0000B5CF0000}"/>
    <cellStyle name="Normal 8 6 8" xfId="53909" xr:uid="{00000000-0005-0000-0000-0000B6CF0000}"/>
    <cellStyle name="Normal 8 6 8 2" xfId="53910" xr:uid="{00000000-0005-0000-0000-0000B7CF0000}"/>
    <cellStyle name="Normal 8 6 8 2 2" xfId="53911" xr:uid="{00000000-0005-0000-0000-0000B8CF0000}"/>
    <cellStyle name="Normal 8 6 8 3" xfId="53912" xr:uid="{00000000-0005-0000-0000-0000B9CF0000}"/>
    <cellStyle name="Normal 8 6 9" xfId="53913" xr:uid="{00000000-0005-0000-0000-0000BACF0000}"/>
    <cellStyle name="Normal 8 6 9 2" xfId="53914" xr:uid="{00000000-0005-0000-0000-0000BBCF0000}"/>
    <cellStyle name="Normal 8 6_T-straight with PEDs adjustor" xfId="53915" xr:uid="{00000000-0005-0000-0000-0000BCCF0000}"/>
    <cellStyle name="Normal 8 7" xfId="1540" xr:uid="{00000000-0005-0000-0000-0000BDCF0000}"/>
    <cellStyle name="Normal 8 7 10" xfId="53916" xr:uid="{00000000-0005-0000-0000-0000BECF0000}"/>
    <cellStyle name="Normal 8 7 2" xfId="1541" xr:uid="{00000000-0005-0000-0000-0000BFCF0000}"/>
    <cellStyle name="Normal 8 7 2 2" xfId="53917" xr:uid="{00000000-0005-0000-0000-0000C0CF0000}"/>
    <cellStyle name="Normal 8 7 2 2 2" xfId="53918" xr:uid="{00000000-0005-0000-0000-0000C1CF0000}"/>
    <cellStyle name="Normal 8 7 2 2 2 2" xfId="53919" xr:uid="{00000000-0005-0000-0000-0000C2CF0000}"/>
    <cellStyle name="Normal 8 7 2 2 2 2 2" xfId="53920" xr:uid="{00000000-0005-0000-0000-0000C3CF0000}"/>
    <cellStyle name="Normal 8 7 2 2 2 3" xfId="53921" xr:uid="{00000000-0005-0000-0000-0000C4CF0000}"/>
    <cellStyle name="Normal 8 7 2 2 2 3 2" xfId="53922" xr:uid="{00000000-0005-0000-0000-0000C5CF0000}"/>
    <cellStyle name="Normal 8 7 2 2 2 3 2 2" xfId="53923" xr:uid="{00000000-0005-0000-0000-0000C6CF0000}"/>
    <cellStyle name="Normal 8 7 2 2 2 3 3" xfId="53924" xr:uid="{00000000-0005-0000-0000-0000C7CF0000}"/>
    <cellStyle name="Normal 8 7 2 2 2 4" xfId="53925" xr:uid="{00000000-0005-0000-0000-0000C8CF0000}"/>
    <cellStyle name="Normal 8 7 2 2 3" xfId="53926" xr:uid="{00000000-0005-0000-0000-0000C9CF0000}"/>
    <cellStyle name="Normal 8 7 2 2 3 2" xfId="53927" xr:uid="{00000000-0005-0000-0000-0000CACF0000}"/>
    <cellStyle name="Normal 8 7 2 2 4" xfId="53928" xr:uid="{00000000-0005-0000-0000-0000CBCF0000}"/>
    <cellStyle name="Normal 8 7 2 2 4 2" xfId="53929" xr:uid="{00000000-0005-0000-0000-0000CCCF0000}"/>
    <cellStyle name="Normal 8 7 2 2 4 2 2" xfId="53930" xr:uid="{00000000-0005-0000-0000-0000CDCF0000}"/>
    <cellStyle name="Normal 8 7 2 2 4 3" xfId="53931" xr:uid="{00000000-0005-0000-0000-0000CECF0000}"/>
    <cellStyle name="Normal 8 7 2 2 5" xfId="53932" xr:uid="{00000000-0005-0000-0000-0000CFCF0000}"/>
    <cellStyle name="Normal 8 7 2 2 6" xfId="53933" xr:uid="{00000000-0005-0000-0000-0000D0CF0000}"/>
    <cellStyle name="Normal 8 7 2 3" xfId="53934" xr:uid="{00000000-0005-0000-0000-0000D1CF0000}"/>
    <cellStyle name="Normal 8 7 2 3 2" xfId="53935" xr:uid="{00000000-0005-0000-0000-0000D2CF0000}"/>
    <cellStyle name="Normal 8 7 2 3 2 2" xfId="53936" xr:uid="{00000000-0005-0000-0000-0000D3CF0000}"/>
    <cellStyle name="Normal 8 7 2 3 3" xfId="53937" xr:uid="{00000000-0005-0000-0000-0000D4CF0000}"/>
    <cellStyle name="Normal 8 7 2 3 3 2" xfId="53938" xr:uid="{00000000-0005-0000-0000-0000D5CF0000}"/>
    <cellStyle name="Normal 8 7 2 3 3 2 2" xfId="53939" xr:uid="{00000000-0005-0000-0000-0000D6CF0000}"/>
    <cellStyle name="Normal 8 7 2 3 3 3" xfId="53940" xr:uid="{00000000-0005-0000-0000-0000D7CF0000}"/>
    <cellStyle name="Normal 8 7 2 3 4" xfId="53941" xr:uid="{00000000-0005-0000-0000-0000D8CF0000}"/>
    <cellStyle name="Normal 8 7 2 4" xfId="53942" xr:uid="{00000000-0005-0000-0000-0000D9CF0000}"/>
    <cellStyle name="Normal 8 7 2 4 2" xfId="53943" xr:uid="{00000000-0005-0000-0000-0000DACF0000}"/>
    <cellStyle name="Normal 8 7 2 4 2 2" xfId="53944" xr:uid="{00000000-0005-0000-0000-0000DBCF0000}"/>
    <cellStyle name="Normal 8 7 2 4 3" xfId="53945" xr:uid="{00000000-0005-0000-0000-0000DCCF0000}"/>
    <cellStyle name="Normal 8 7 2 4 3 2" xfId="53946" xr:uid="{00000000-0005-0000-0000-0000DDCF0000}"/>
    <cellStyle name="Normal 8 7 2 4 3 2 2" xfId="53947" xr:uid="{00000000-0005-0000-0000-0000DECF0000}"/>
    <cellStyle name="Normal 8 7 2 4 3 3" xfId="53948" xr:uid="{00000000-0005-0000-0000-0000DFCF0000}"/>
    <cellStyle name="Normal 8 7 2 4 4" xfId="53949" xr:uid="{00000000-0005-0000-0000-0000E0CF0000}"/>
    <cellStyle name="Normal 8 7 2 5" xfId="53950" xr:uid="{00000000-0005-0000-0000-0000E1CF0000}"/>
    <cellStyle name="Normal 8 7 2 5 2" xfId="53951" xr:uid="{00000000-0005-0000-0000-0000E2CF0000}"/>
    <cellStyle name="Normal 8 7 2 6" xfId="53952" xr:uid="{00000000-0005-0000-0000-0000E3CF0000}"/>
    <cellStyle name="Normal 8 7 2 6 2" xfId="53953" xr:uid="{00000000-0005-0000-0000-0000E4CF0000}"/>
    <cellStyle name="Normal 8 7 2 6 2 2" xfId="53954" xr:uid="{00000000-0005-0000-0000-0000E5CF0000}"/>
    <cellStyle name="Normal 8 7 2 6 3" xfId="53955" xr:uid="{00000000-0005-0000-0000-0000E6CF0000}"/>
    <cellStyle name="Normal 8 7 2 7" xfId="53956" xr:uid="{00000000-0005-0000-0000-0000E7CF0000}"/>
    <cellStyle name="Normal 8 7 2 7 2" xfId="53957" xr:uid="{00000000-0005-0000-0000-0000E8CF0000}"/>
    <cellStyle name="Normal 8 7 2 8" xfId="53958" xr:uid="{00000000-0005-0000-0000-0000E9CF0000}"/>
    <cellStyle name="Normal 8 7 2 9" xfId="53959" xr:uid="{00000000-0005-0000-0000-0000EACF0000}"/>
    <cellStyle name="Normal 8 7 3" xfId="53960" xr:uid="{00000000-0005-0000-0000-0000EBCF0000}"/>
    <cellStyle name="Normal 8 7 3 2" xfId="53961" xr:uid="{00000000-0005-0000-0000-0000ECCF0000}"/>
    <cellStyle name="Normal 8 7 3 2 2" xfId="53962" xr:uid="{00000000-0005-0000-0000-0000EDCF0000}"/>
    <cellStyle name="Normal 8 7 3 2 2 2" xfId="53963" xr:uid="{00000000-0005-0000-0000-0000EECF0000}"/>
    <cellStyle name="Normal 8 7 3 2 3" xfId="53964" xr:uid="{00000000-0005-0000-0000-0000EFCF0000}"/>
    <cellStyle name="Normal 8 7 3 2 3 2" xfId="53965" xr:uid="{00000000-0005-0000-0000-0000F0CF0000}"/>
    <cellStyle name="Normal 8 7 3 2 3 2 2" xfId="53966" xr:uid="{00000000-0005-0000-0000-0000F1CF0000}"/>
    <cellStyle name="Normal 8 7 3 2 3 3" xfId="53967" xr:uid="{00000000-0005-0000-0000-0000F2CF0000}"/>
    <cellStyle name="Normal 8 7 3 2 4" xfId="53968" xr:uid="{00000000-0005-0000-0000-0000F3CF0000}"/>
    <cellStyle name="Normal 8 7 3 2 5" xfId="53969" xr:uid="{00000000-0005-0000-0000-0000F4CF0000}"/>
    <cellStyle name="Normal 8 7 3 3" xfId="53970" xr:uid="{00000000-0005-0000-0000-0000F5CF0000}"/>
    <cellStyle name="Normal 8 7 3 3 2" xfId="53971" xr:uid="{00000000-0005-0000-0000-0000F6CF0000}"/>
    <cellStyle name="Normal 8 7 3 4" xfId="53972" xr:uid="{00000000-0005-0000-0000-0000F7CF0000}"/>
    <cellStyle name="Normal 8 7 3 4 2" xfId="53973" xr:uid="{00000000-0005-0000-0000-0000F8CF0000}"/>
    <cellStyle name="Normal 8 7 3 4 2 2" xfId="53974" xr:uid="{00000000-0005-0000-0000-0000F9CF0000}"/>
    <cellStyle name="Normal 8 7 3 4 3" xfId="53975" xr:uid="{00000000-0005-0000-0000-0000FACF0000}"/>
    <cellStyle name="Normal 8 7 3 5" xfId="53976" xr:uid="{00000000-0005-0000-0000-0000FBCF0000}"/>
    <cellStyle name="Normal 8 7 3 6" xfId="53977" xr:uid="{00000000-0005-0000-0000-0000FCCF0000}"/>
    <cellStyle name="Normal 8 7 4" xfId="53978" xr:uid="{00000000-0005-0000-0000-0000FDCF0000}"/>
    <cellStyle name="Normal 8 7 4 2" xfId="53979" xr:uid="{00000000-0005-0000-0000-0000FECF0000}"/>
    <cellStyle name="Normal 8 7 4 2 2" xfId="53980" xr:uid="{00000000-0005-0000-0000-0000FFCF0000}"/>
    <cellStyle name="Normal 8 7 4 3" xfId="53981" xr:uid="{00000000-0005-0000-0000-000000D00000}"/>
    <cellStyle name="Normal 8 7 4 3 2" xfId="53982" xr:uid="{00000000-0005-0000-0000-000001D00000}"/>
    <cellStyle name="Normal 8 7 4 3 2 2" xfId="53983" xr:uid="{00000000-0005-0000-0000-000002D00000}"/>
    <cellStyle name="Normal 8 7 4 3 3" xfId="53984" xr:uid="{00000000-0005-0000-0000-000003D00000}"/>
    <cellStyle name="Normal 8 7 4 4" xfId="53985" xr:uid="{00000000-0005-0000-0000-000004D00000}"/>
    <cellStyle name="Normal 8 7 4 5" xfId="53986" xr:uid="{00000000-0005-0000-0000-000005D00000}"/>
    <cellStyle name="Normal 8 7 5" xfId="53987" xr:uid="{00000000-0005-0000-0000-000006D00000}"/>
    <cellStyle name="Normal 8 7 5 2" xfId="53988" xr:uid="{00000000-0005-0000-0000-000007D00000}"/>
    <cellStyle name="Normal 8 7 5 2 2" xfId="53989" xr:uid="{00000000-0005-0000-0000-000008D00000}"/>
    <cellStyle name="Normal 8 7 5 3" xfId="53990" xr:uid="{00000000-0005-0000-0000-000009D00000}"/>
    <cellStyle name="Normal 8 7 5 3 2" xfId="53991" xr:uid="{00000000-0005-0000-0000-00000AD00000}"/>
    <cellStyle name="Normal 8 7 5 3 2 2" xfId="53992" xr:uid="{00000000-0005-0000-0000-00000BD00000}"/>
    <cellStyle name="Normal 8 7 5 3 3" xfId="53993" xr:uid="{00000000-0005-0000-0000-00000CD00000}"/>
    <cellStyle name="Normal 8 7 5 4" xfId="53994" xr:uid="{00000000-0005-0000-0000-00000DD00000}"/>
    <cellStyle name="Normal 8 7 6" xfId="53995" xr:uid="{00000000-0005-0000-0000-00000ED00000}"/>
    <cellStyle name="Normal 8 7 6 2" xfId="53996" xr:uid="{00000000-0005-0000-0000-00000FD00000}"/>
    <cellStyle name="Normal 8 7 7" xfId="53997" xr:uid="{00000000-0005-0000-0000-000010D00000}"/>
    <cellStyle name="Normal 8 7 7 2" xfId="53998" xr:uid="{00000000-0005-0000-0000-000011D00000}"/>
    <cellStyle name="Normal 8 7 7 2 2" xfId="53999" xr:uid="{00000000-0005-0000-0000-000012D00000}"/>
    <cellStyle name="Normal 8 7 7 3" xfId="54000" xr:uid="{00000000-0005-0000-0000-000013D00000}"/>
    <cellStyle name="Normal 8 7 8" xfId="54001" xr:uid="{00000000-0005-0000-0000-000014D00000}"/>
    <cellStyle name="Normal 8 7 8 2" xfId="54002" xr:uid="{00000000-0005-0000-0000-000015D00000}"/>
    <cellStyle name="Normal 8 7 9" xfId="54003" xr:uid="{00000000-0005-0000-0000-000016D00000}"/>
    <cellStyle name="Normal 8 7_T-straight with PEDs adjustor" xfId="54004" xr:uid="{00000000-0005-0000-0000-000017D00000}"/>
    <cellStyle name="Normal 8 8" xfId="1542" xr:uid="{00000000-0005-0000-0000-000018D00000}"/>
    <cellStyle name="Normal 8 8 2" xfId="54005" xr:uid="{00000000-0005-0000-0000-000019D00000}"/>
    <cellStyle name="Normal 8 8 2 2" xfId="54006" xr:uid="{00000000-0005-0000-0000-00001AD00000}"/>
    <cellStyle name="Normal 8 8 2 2 2" xfId="54007" xr:uid="{00000000-0005-0000-0000-00001BD00000}"/>
    <cellStyle name="Normal 8 8 2 2 2 2" xfId="54008" xr:uid="{00000000-0005-0000-0000-00001CD00000}"/>
    <cellStyle name="Normal 8 8 2 2 3" xfId="54009" xr:uid="{00000000-0005-0000-0000-00001DD00000}"/>
    <cellStyle name="Normal 8 8 2 2 3 2" xfId="54010" xr:uid="{00000000-0005-0000-0000-00001ED00000}"/>
    <cellStyle name="Normal 8 8 2 2 3 2 2" xfId="54011" xr:uid="{00000000-0005-0000-0000-00001FD00000}"/>
    <cellStyle name="Normal 8 8 2 2 3 3" xfId="54012" xr:uid="{00000000-0005-0000-0000-000020D00000}"/>
    <cellStyle name="Normal 8 8 2 2 4" xfId="54013" xr:uid="{00000000-0005-0000-0000-000021D00000}"/>
    <cellStyle name="Normal 8 8 2 3" xfId="54014" xr:uid="{00000000-0005-0000-0000-000022D00000}"/>
    <cellStyle name="Normal 8 8 2 3 2" xfId="54015" xr:uid="{00000000-0005-0000-0000-000023D00000}"/>
    <cellStyle name="Normal 8 8 2 4" xfId="54016" xr:uid="{00000000-0005-0000-0000-000024D00000}"/>
    <cellStyle name="Normal 8 8 2 4 2" xfId="54017" xr:uid="{00000000-0005-0000-0000-000025D00000}"/>
    <cellStyle name="Normal 8 8 2 4 2 2" xfId="54018" xr:uid="{00000000-0005-0000-0000-000026D00000}"/>
    <cellStyle name="Normal 8 8 2 4 3" xfId="54019" xr:uid="{00000000-0005-0000-0000-000027D00000}"/>
    <cellStyle name="Normal 8 8 2 5" xfId="54020" xr:uid="{00000000-0005-0000-0000-000028D00000}"/>
    <cellStyle name="Normal 8 8 2 6" xfId="54021" xr:uid="{00000000-0005-0000-0000-000029D00000}"/>
    <cellStyle name="Normal 8 8 3" xfId="54022" xr:uid="{00000000-0005-0000-0000-00002AD00000}"/>
    <cellStyle name="Normal 8 8 3 2" xfId="54023" xr:uid="{00000000-0005-0000-0000-00002BD00000}"/>
    <cellStyle name="Normal 8 8 3 2 2" xfId="54024" xr:uid="{00000000-0005-0000-0000-00002CD00000}"/>
    <cellStyle name="Normal 8 8 3 3" xfId="54025" xr:uid="{00000000-0005-0000-0000-00002DD00000}"/>
    <cellStyle name="Normal 8 8 3 3 2" xfId="54026" xr:uid="{00000000-0005-0000-0000-00002ED00000}"/>
    <cellStyle name="Normal 8 8 3 3 2 2" xfId="54027" xr:uid="{00000000-0005-0000-0000-00002FD00000}"/>
    <cellStyle name="Normal 8 8 3 3 3" xfId="54028" xr:uid="{00000000-0005-0000-0000-000030D00000}"/>
    <cellStyle name="Normal 8 8 3 4" xfId="54029" xr:uid="{00000000-0005-0000-0000-000031D00000}"/>
    <cellStyle name="Normal 8 8 4" xfId="54030" xr:uid="{00000000-0005-0000-0000-000032D00000}"/>
    <cellStyle name="Normal 8 8 4 2" xfId="54031" xr:uid="{00000000-0005-0000-0000-000033D00000}"/>
    <cellStyle name="Normal 8 8 4 2 2" xfId="54032" xr:uid="{00000000-0005-0000-0000-000034D00000}"/>
    <cellStyle name="Normal 8 8 4 3" xfId="54033" xr:uid="{00000000-0005-0000-0000-000035D00000}"/>
    <cellStyle name="Normal 8 8 4 3 2" xfId="54034" xr:uid="{00000000-0005-0000-0000-000036D00000}"/>
    <cellStyle name="Normal 8 8 4 3 2 2" xfId="54035" xr:uid="{00000000-0005-0000-0000-000037D00000}"/>
    <cellStyle name="Normal 8 8 4 3 3" xfId="54036" xr:uid="{00000000-0005-0000-0000-000038D00000}"/>
    <cellStyle name="Normal 8 8 4 4" xfId="54037" xr:uid="{00000000-0005-0000-0000-000039D00000}"/>
    <cellStyle name="Normal 8 8 5" xfId="54038" xr:uid="{00000000-0005-0000-0000-00003AD00000}"/>
    <cellStyle name="Normal 8 8 5 2" xfId="54039" xr:uid="{00000000-0005-0000-0000-00003BD00000}"/>
    <cellStyle name="Normal 8 8 6" xfId="54040" xr:uid="{00000000-0005-0000-0000-00003CD00000}"/>
    <cellStyle name="Normal 8 8 6 2" xfId="54041" xr:uid="{00000000-0005-0000-0000-00003DD00000}"/>
    <cellStyle name="Normal 8 8 6 2 2" xfId="54042" xr:uid="{00000000-0005-0000-0000-00003ED00000}"/>
    <cellStyle name="Normal 8 8 6 3" xfId="54043" xr:uid="{00000000-0005-0000-0000-00003FD00000}"/>
    <cellStyle name="Normal 8 8 7" xfId="54044" xr:uid="{00000000-0005-0000-0000-000040D00000}"/>
    <cellStyle name="Normal 8 8 7 2" xfId="54045" xr:uid="{00000000-0005-0000-0000-000041D00000}"/>
    <cellStyle name="Normal 8 8 8" xfId="54046" xr:uid="{00000000-0005-0000-0000-000042D00000}"/>
    <cellStyle name="Normal 8 8 9" xfId="54047" xr:uid="{00000000-0005-0000-0000-000043D00000}"/>
    <cellStyle name="Normal 8 9" xfId="54048" xr:uid="{00000000-0005-0000-0000-000044D00000}"/>
    <cellStyle name="Normal 8 9 2" xfId="54049" xr:uid="{00000000-0005-0000-0000-000045D00000}"/>
    <cellStyle name="Normal 8 9 2 2" xfId="54050" xr:uid="{00000000-0005-0000-0000-000046D00000}"/>
    <cellStyle name="Normal 8 9 2 2 2" xfId="54051" xr:uid="{00000000-0005-0000-0000-000047D00000}"/>
    <cellStyle name="Normal 8 9 2 2 2 2" xfId="54052" xr:uid="{00000000-0005-0000-0000-000048D00000}"/>
    <cellStyle name="Normal 8 9 2 2 3" xfId="54053" xr:uid="{00000000-0005-0000-0000-000049D00000}"/>
    <cellStyle name="Normal 8 9 2 2 3 2" xfId="54054" xr:uid="{00000000-0005-0000-0000-00004AD00000}"/>
    <cellStyle name="Normal 8 9 2 2 3 2 2" xfId="54055" xr:uid="{00000000-0005-0000-0000-00004BD00000}"/>
    <cellStyle name="Normal 8 9 2 2 3 3" xfId="54056" xr:uid="{00000000-0005-0000-0000-00004CD00000}"/>
    <cellStyle name="Normal 8 9 2 2 4" xfId="54057" xr:uid="{00000000-0005-0000-0000-00004DD00000}"/>
    <cellStyle name="Normal 8 9 2 3" xfId="54058" xr:uid="{00000000-0005-0000-0000-00004ED00000}"/>
    <cellStyle name="Normal 8 9 2 3 2" xfId="54059" xr:uid="{00000000-0005-0000-0000-00004FD00000}"/>
    <cellStyle name="Normal 8 9 2 4" xfId="54060" xr:uid="{00000000-0005-0000-0000-000050D00000}"/>
    <cellStyle name="Normal 8 9 2 4 2" xfId="54061" xr:uid="{00000000-0005-0000-0000-000051D00000}"/>
    <cellStyle name="Normal 8 9 2 4 2 2" xfId="54062" xr:uid="{00000000-0005-0000-0000-000052D00000}"/>
    <cellStyle name="Normal 8 9 2 4 3" xfId="54063" xr:uid="{00000000-0005-0000-0000-000053D00000}"/>
    <cellStyle name="Normal 8 9 2 5" xfId="54064" xr:uid="{00000000-0005-0000-0000-000054D00000}"/>
    <cellStyle name="Normal 8 9 2 6" xfId="54065" xr:uid="{00000000-0005-0000-0000-000055D00000}"/>
    <cellStyle name="Normal 8 9 3" xfId="54066" xr:uid="{00000000-0005-0000-0000-000056D00000}"/>
    <cellStyle name="Normal 8 9 3 2" xfId="54067" xr:uid="{00000000-0005-0000-0000-000057D00000}"/>
    <cellStyle name="Normal 8 9 3 2 2" xfId="54068" xr:uid="{00000000-0005-0000-0000-000058D00000}"/>
    <cellStyle name="Normal 8 9 3 3" xfId="54069" xr:uid="{00000000-0005-0000-0000-000059D00000}"/>
    <cellStyle name="Normal 8 9 3 3 2" xfId="54070" xr:uid="{00000000-0005-0000-0000-00005AD00000}"/>
    <cellStyle name="Normal 8 9 3 3 2 2" xfId="54071" xr:uid="{00000000-0005-0000-0000-00005BD00000}"/>
    <cellStyle name="Normal 8 9 3 3 3" xfId="54072" xr:uid="{00000000-0005-0000-0000-00005CD00000}"/>
    <cellStyle name="Normal 8 9 3 4" xfId="54073" xr:uid="{00000000-0005-0000-0000-00005DD00000}"/>
    <cellStyle name="Normal 8 9 4" xfId="54074" xr:uid="{00000000-0005-0000-0000-00005ED00000}"/>
    <cellStyle name="Normal 8 9 4 2" xfId="54075" xr:uid="{00000000-0005-0000-0000-00005FD00000}"/>
    <cellStyle name="Normal 8 9 4 2 2" xfId="54076" xr:uid="{00000000-0005-0000-0000-000060D00000}"/>
    <cellStyle name="Normal 8 9 4 3" xfId="54077" xr:uid="{00000000-0005-0000-0000-000061D00000}"/>
    <cellStyle name="Normal 8 9 4 3 2" xfId="54078" xr:uid="{00000000-0005-0000-0000-000062D00000}"/>
    <cellStyle name="Normal 8 9 4 3 2 2" xfId="54079" xr:uid="{00000000-0005-0000-0000-000063D00000}"/>
    <cellStyle name="Normal 8 9 4 3 3" xfId="54080" xr:uid="{00000000-0005-0000-0000-000064D00000}"/>
    <cellStyle name="Normal 8 9 4 4" xfId="54081" xr:uid="{00000000-0005-0000-0000-000065D00000}"/>
    <cellStyle name="Normal 8 9 5" xfId="54082" xr:uid="{00000000-0005-0000-0000-000066D00000}"/>
    <cellStyle name="Normal 8 9 5 2" xfId="54083" xr:uid="{00000000-0005-0000-0000-000067D00000}"/>
    <cellStyle name="Normal 8 9 6" xfId="54084" xr:uid="{00000000-0005-0000-0000-000068D00000}"/>
    <cellStyle name="Normal 8 9 6 2" xfId="54085" xr:uid="{00000000-0005-0000-0000-000069D00000}"/>
    <cellStyle name="Normal 8 9 6 2 2" xfId="54086" xr:uid="{00000000-0005-0000-0000-00006AD00000}"/>
    <cellStyle name="Normal 8 9 6 3" xfId="54087" xr:uid="{00000000-0005-0000-0000-00006BD00000}"/>
    <cellStyle name="Normal 8 9 7" xfId="54088" xr:uid="{00000000-0005-0000-0000-00006CD00000}"/>
    <cellStyle name="Normal 8 9 7 2" xfId="54089" xr:uid="{00000000-0005-0000-0000-00006DD00000}"/>
    <cellStyle name="Normal 8 9 8" xfId="54090" xr:uid="{00000000-0005-0000-0000-00006ED00000}"/>
    <cellStyle name="Normal 8 9 9" xfId="54091" xr:uid="{00000000-0005-0000-0000-00006FD00000}"/>
    <cellStyle name="Normal 8_Sheet1" xfId="54092" xr:uid="{00000000-0005-0000-0000-000070D00000}"/>
    <cellStyle name="Normal 80" xfId="64441" xr:uid="{00000000-0005-0000-0000-000071D00000}"/>
    <cellStyle name="Normal 9" xfId="1543" xr:uid="{00000000-0005-0000-0000-000072D00000}"/>
    <cellStyle name="Normal 9 10" xfId="54093" xr:uid="{00000000-0005-0000-0000-000073D00000}"/>
    <cellStyle name="Normal 9 10 2" xfId="54094" xr:uid="{00000000-0005-0000-0000-000074D00000}"/>
    <cellStyle name="Normal 9 11" xfId="54095" xr:uid="{00000000-0005-0000-0000-000075D00000}"/>
    <cellStyle name="Normal 9 12" xfId="54096" xr:uid="{00000000-0005-0000-0000-000076D00000}"/>
    <cellStyle name="Normal 9 2" xfId="1544" xr:uid="{00000000-0005-0000-0000-000077D00000}"/>
    <cellStyle name="Normal 9 2 10" xfId="54097" xr:uid="{00000000-0005-0000-0000-000078D00000}"/>
    <cellStyle name="Normal 9 2 11" xfId="54098" xr:uid="{00000000-0005-0000-0000-000079D00000}"/>
    <cellStyle name="Normal 9 2 2" xfId="1545" xr:uid="{00000000-0005-0000-0000-00007AD00000}"/>
    <cellStyle name="Normal 9 2 2 10" xfId="54099" xr:uid="{00000000-0005-0000-0000-00007BD00000}"/>
    <cellStyle name="Normal 9 2 2 2" xfId="1546" xr:uid="{00000000-0005-0000-0000-00007CD00000}"/>
    <cellStyle name="Normal 9 2 2 2 2" xfId="1547" xr:uid="{00000000-0005-0000-0000-00007DD00000}"/>
    <cellStyle name="Normal 9 2 2 2 2 2" xfId="1548" xr:uid="{00000000-0005-0000-0000-00007ED00000}"/>
    <cellStyle name="Normal 9 2 2 2 2 2 2" xfId="54100" xr:uid="{00000000-0005-0000-0000-00007FD00000}"/>
    <cellStyle name="Normal 9 2 2 2 2 2 2 2" xfId="54101" xr:uid="{00000000-0005-0000-0000-000080D00000}"/>
    <cellStyle name="Normal 9 2 2 2 2 2 3" xfId="54102" xr:uid="{00000000-0005-0000-0000-000081D00000}"/>
    <cellStyle name="Normal 9 2 2 2 2 3" xfId="54103" xr:uid="{00000000-0005-0000-0000-000082D00000}"/>
    <cellStyle name="Normal 9 2 2 2 2 3 2" xfId="54104" xr:uid="{00000000-0005-0000-0000-000083D00000}"/>
    <cellStyle name="Normal 9 2 2 2 2 3 2 2" xfId="54105" xr:uid="{00000000-0005-0000-0000-000084D00000}"/>
    <cellStyle name="Normal 9 2 2 2 2 3 3" xfId="54106" xr:uid="{00000000-0005-0000-0000-000085D00000}"/>
    <cellStyle name="Normal 9 2 2 2 2 4" xfId="54107" xr:uid="{00000000-0005-0000-0000-000086D00000}"/>
    <cellStyle name="Normal 9 2 2 2 2 4 2" xfId="54108" xr:uid="{00000000-0005-0000-0000-000087D00000}"/>
    <cellStyle name="Normal 9 2 2 2 2 5" xfId="54109" xr:uid="{00000000-0005-0000-0000-000088D00000}"/>
    <cellStyle name="Normal 9 2 2 2 2_T-straight with PEDs adjustor" xfId="54110" xr:uid="{00000000-0005-0000-0000-000089D00000}"/>
    <cellStyle name="Normal 9 2 2 2 3" xfId="1549" xr:uid="{00000000-0005-0000-0000-00008AD00000}"/>
    <cellStyle name="Normal 9 2 2 2 3 2" xfId="54111" xr:uid="{00000000-0005-0000-0000-00008BD00000}"/>
    <cellStyle name="Normal 9 2 2 2 3 2 2" xfId="54112" xr:uid="{00000000-0005-0000-0000-00008CD00000}"/>
    <cellStyle name="Normal 9 2 2 2 3 3" xfId="54113" xr:uid="{00000000-0005-0000-0000-00008DD00000}"/>
    <cellStyle name="Normal 9 2 2 2 4" xfId="54114" xr:uid="{00000000-0005-0000-0000-00008ED00000}"/>
    <cellStyle name="Normal 9 2 2 2 4 2" xfId="54115" xr:uid="{00000000-0005-0000-0000-00008FD00000}"/>
    <cellStyle name="Normal 9 2 2 2 4 2 2" xfId="54116" xr:uid="{00000000-0005-0000-0000-000090D00000}"/>
    <cellStyle name="Normal 9 2 2 2 4 3" xfId="54117" xr:uid="{00000000-0005-0000-0000-000091D00000}"/>
    <cellStyle name="Normal 9 2 2 2 5" xfId="54118" xr:uid="{00000000-0005-0000-0000-000092D00000}"/>
    <cellStyle name="Normal 9 2 2 2 5 2" xfId="54119" xr:uid="{00000000-0005-0000-0000-000093D00000}"/>
    <cellStyle name="Normal 9 2 2 2 6" xfId="54120" xr:uid="{00000000-0005-0000-0000-000094D00000}"/>
    <cellStyle name="Normal 9 2 2 2_T-straight with PEDs adjustor" xfId="54121" xr:uid="{00000000-0005-0000-0000-000095D00000}"/>
    <cellStyle name="Normal 9 2 2 3" xfId="1550" xr:uid="{00000000-0005-0000-0000-000096D00000}"/>
    <cellStyle name="Normal 9 2 2 3 2" xfId="1551" xr:uid="{00000000-0005-0000-0000-000097D00000}"/>
    <cellStyle name="Normal 9 2 2 3 2 2" xfId="54122" xr:uid="{00000000-0005-0000-0000-000098D00000}"/>
    <cellStyle name="Normal 9 2 2 3 2 2 2" xfId="54123" xr:uid="{00000000-0005-0000-0000-000099D00000}"/>
    <cellStyle name="Normal 9 2 2 3 2 3" xfId="54124" xr:uid="{00000000-0005-0000-0000-00009AD00000}"/>
    <cellStyle name="Normal 9 2 2 3 3" xfId="54125" xr:uid="{00000000-0005-0000-0000-00009BD00000}"/>
    <cellStyle name="Normal 9 2 2 3 3 2" xfId="54126" xr:uid="{00000000-0005-0000-0000-00009CD00000}"/>
    <cellStyle name="Normal 9 2 2 3 3 2 2" xfId="54127" xr:uid="{00000000-0005-0000-0000-00009DD00000}"/>
    <cellStyle name="Normal 9 2 2 3 3 3" xfId="54128" xr:uid="{00000000-0005-0000-0000-00009ED00000}"/>
    <cellStyle name="Normal 9 2 2 3 4" xfId="54129" xr:uid="{00000000-0005-0000-0000-00009FD00000}"/>
    <cellStyle name="Normal 9 2 2 3 4 2" xfId="54130" xr:uid="{00000000-0005-0000-0000-0000A0D00000}"/>
    <cellStyle name="Normal 9 2 2 3 5" xfId="54131" xr:uid="{00000000-0005-0000-0000-0000A1D00000}"/>
    <cellStyle name="Normal 9 2 2 3_T-straight with PEDs adjustor" xfId="54132" xr:uid="{00000000-0005-0000-0000-0000A2D00000}"/>
    <cellStyle name="Normal 9 2 2 4" xfId="1552" xr:uid="{00000000-0005-0000-0000-0000A3D00000}"/>
    <cellStyle name="Normal 9 2 2 4 2" xfId="54133" xr:uid="{00000000-0005-0000-0000-0000A4D00000}"/>
    <cellStyle name="Normal 9 2 2 4 2 2" xfId="54134" xr:uid="{00000000-0005-0000-0000-0000A5D00000}"/>
    <cellStyle name="Normal 9 2 2 4 3" xfId="54135" xr:uid="{00000000-0005-0000-0000-0000A6D00000}"/>
    <cellStyle name="Normal 9 2 2 5" xfId="54136" xr:uid="{00000000-0005-0000-0000-0000A7D00000}"/>
    <cellStyle name="Normal 9 2 2 5 2" xfId="54137" xr:uid="{00000000-0005-0000-0000-0000A8D00000}"/>
    <cellStyle name="Normal 9 2 2 5 2 2" xfId="54138" xr:uid="{00000000-0005-0000-0000-0000A9D00000}"/>
    <cellStyle name="Normal 9 2 2 5 3" xfId="54139" xr:uid="{00000000-0005-0000-0000-0000AAD00000}"/>
    <cellStyle name="Normal 9 2 2 6" xfId="54140" xr:uid="{00000000-0005-0000-0000-0000ABD00000}"/>
    <cellStyle name="Normal 9 2 2 6 2" xfId="54141" xr:uid="{00000000-0005-0000-0000-0000ACD00000}"/>
    <cellStyle name="Normal 9 2 2 7" xfId="54142" xr:uid="{00000000-0005-0000-0000-0000ADD00000}"/>
    <cellStyle name="Normal 9 2 2 8" xfId="54143" xr:uid="{00000000-0005-0000-0000-0000AED00000}"/>
    <cellStyle name="Normal 9 2 2 9" xfId="54144" xr:uid="{00000000-0005-0000-0000-0000AFD00000}"/>
    <cellStyle name="Normal 9 2 2_T-straight with PEDs adjustor" xfId="54145" xr:uid="{00000000-0005-0000-0000-0000B0D00000}"/>
    <cellStyle name="Normal 9 2 3" xfId="1553" xr:uid="{00000000-0005-0000-0000-0000B1D00000}"/>
    <cellStyle name="Normal 9 2 3 2" xfId="1554" xr:uid="{00000000-0005-0000-0000-0000B2D00000}"/>
    <cellStyle name="Normal 9 2 3 2 2" xfId="1555" xr:uid="{00000000-0005-0000-0000-0000B3D00000}"/>
    <cellStyle name="Normal 9 2 3 2 2 2" xfId="54146" xr:uid="{00000000-0005-0000-0000-0000B4D00000}"/>
    <cellStyle name="Normal 9 2 3 2 2 2 2" xfId="54147" xr:uid="{00000000-0005-0000-0000-0000B5D00000}"/>
    <cellStyle name="Normal 9 2 3 2 2 3" xfId="54148" xr:uid="{00000000-0005-0000-0000-0000B6D00000}"/>
    <cellStyle name="Normal 9 2 3 2 3" xfId="54149" xr:uid="{00000000-0005-0000-0000-0000B7D00000}"/>
    <cellStyle name="Normal 9 2 3 2 3 2" xfId="54150" xr:uid="{00000000-0005-0000-0000-0000B8D00000}"/>
    <cellStyle name="Normal 9 2 3 2 3 2 2" xfId="54151" xr:uid="{00000000-0005-0000-0000-0000B9D00000}"/>
    <cellStyle name="Normal 9 2 3 2 3 3" xfId="54152" xr:uid="{00000000-0005-0000-0000-0000BAD00000}"/>
    <cellStyle name="Normal 9 2 3 2 4" xfId="54153" xr:uid="{00000000-0005-0000-0000-0000BBD00000}"/>
    <cellStyle name="Normal 9 2 3 2 4 2" xfId="54154" xr:uid="{00000000-0005-0000-0000-0000BCD00000}"/>
    <cellStyle name="Normal 9 2 3 2 5" xfId="54155" xr:uid="{00000000-0005-0000-0000-0000BDD00000}"/>
    <cellStyle name="Normal 9 2 3 2_T-straight with PEDs adjustor" xfId="54156" xr:uid="{00000000-0005-0000-0000-0000BED00000}"/>
    <cellStyle name="Normal 9 2 3 3" xfId="1556" xr:uid="{00000000-0005-0000-0000-0000BFD00000}"/>
    <cellStyle name="Normal 9 2 3 3 2" xfId="54157" xr:uid="{00000000-0005-0000-0000-0000C0D00000}"/>
    <cellStyle name="Normal 9 2 3 3 2 2" xfId="54158" xr:uid="{00000000-0005-0000-0000-0000C1D00000}"/>
    <cellStyle name="Normal 9 2 3 3 3" xfId="54159" xr:uid="{00000000-0005-0000-0000-0000C2D00000}"/>
    <cellStyle name="Normal 9 2 3 4" xfId="54160" xr:uid="{00000000-0005-0000-0000-0000C3D00000}"/>
    <cellStyle name="Normal 9 2 3 4 2" xfId="54161" xr:uid="{00000000-0005-0000-0000-0000C4D00000}"/>
    <cellStyle name="Normal 9 2 3 4 2 2" xfId="54162" xr:uid="{00000000-0005-0000-0000-0000C5D00000}"/>
    <cellStyle name="Normal 9 2 3 4 3" xfId="54163" xr:uid="{00000000-0005-0000-0000-0000C6D00000}"/>
    <cellStyle name="Normal 9 2 3 5" xfId="54164" xr:uid="{00000000-0005-0000-0000-0000C7D00000}"/>
    <cellStyle name="Normal 9 2 3 5 2" xfId="54165" xr:uid="{00000000-0005-0000-0000-0000C8D00000}"/>
    <cellStyle name="Normal 9 2 3 6" xfId="54166" xr:uid="{00000000-0005-0000-0000-0000C9D00000}"/>
    <cellStyle name="Normal 9 2 3_T-straight with PEDs adjustor" xfId="54167" xr:uid="{00000000-0005-0000-0000-0000CAD00000}"/>
    <cellStyle name="Normal 9 2 4" xfId="1557" xr:uid="{00000000-0005-0000-0000-0000CBD00000}"/>
    <cellStyle name="Normal 9 2 4 2" xfId="1558" xr:uid="{00000000-0005-0000-0000-0000CCD00000}"/>
    <cellStyle name="Normal 9 2 4 2 2" xfId="54168" xr:uid="{00000000-0005-0000-0000-0000CDD00000}"/>
    <cellStyle name="Normal 9 2 4 2 2 2" xfId="54169" xr:uid="{00000000-0005-0000-0000-0000CED00000}"/>
    <cellStyle name="Normal 9 2 4 2 3" xfId="54170" xr:uid="{00000000-0005-0000-0000-0000CFD00000}"/>
    <cellStyle name="Normal 9 2 4 3" xfId="54171" xr:uid="{00000000-0005-0000-0000-0000D0D00000}"/>
    <cellStyle name="Normal 9 2 4 3 2" xfId="54172" xr:uid="{00000000-0005-0000-0000-0000D1D00000}"/>
    <cellStyle name="Normal 9 2 4 3 2 2" xfId="54173" xr:uid="{00000000-0005-0000-0000-0000D2D00000}"/>
    <cellStyle name="Normal 9 2 4 3 3" xfId="54174" xr:uid="{00000000-0005-0000-0000-0000D3D00000}"/>
    <cellStyle name="Normal 9 2 4 4" xfId="54175" xr:uid="{00000000-0005-0000-0000-0000D4D00000}"/>
    <cellStyle name="Normal 9 2 4 4 2" xfId="54176" xr:uid="{00000000-0005-0000-0000-0000D5D00000}"/>
    <cellStyle name="Normal 9 2 4 5" xfId="54177" xr:uid="{00000000-0005-0000-0000-0000D6D00000}"/>
    <cellStyle name="Normal 9 2 4_T-straight with PEDs adjustor" xfId="54178" xr:uid="{00000000-0005-0000-0000-0000D7D00000}"/>
    <cellStyle name="Normal 9 2 5" xfId="1559" xr:uid="{00000000-0005-0000-0000-0000D8D00000}"/>
    <cellStyle name="Normal 9 2 5 2" xfId="54179" xr:uid="{00000000-0005-0000-0000-0000D9D00000}"/>
    <cellStyle name="Normal 9 2 5 2 2" xfId="54180" xr:uid="{00000000-0005-0000-0000-0000DAD00000}"/>
    <cellStyle name="Normal 9 2 5 3" xfId="54181" xr:uid="{00000000-0005-0000-0000-0000DBD00000}"/>
    <cellStyle name="Normal 9 2 6" xfId="54182" xr:uid="{00000000-0005-0000-0000-0000DCD00000}"/>
    <cellStyle name="Normal 9 2 6 2" xfId="54183" xr:uid="{00000000-0005-0000-0000-0000DDD00000}"/>
    <cellStyle name="Normal 9 2 6 2 2" xfId="54184" xr:uid="{00000000-0005-0000-0000-0000DED00000}"/>
    <cellStyle name="Normal 9 2 6 3" xfId="54185" xr:uid="{00000000-0005-0000-0000-0000DFD00000}"/>
    <cellStyle name="Normal 9 2 7" xfId="54186" xr:uid="{00000000-0005-0000-0000-0000E0D00000}"/>
    <cellStyle name="Normal 9 2 7 2" xfId="54187" xr:uid="{00000000-0005-0000-0000-0000E1D00000}"/>
    <cellStyle name="Normal 9 2 8" xfId="54188" xr:uid="{00000000-0005-0000-0000-0000E2D00000}"/>
    <cellStyle name="Normal 9 2 9" xfId="54189" xr:uid="{00000000-0005-0000-0000-0000E3D00000}"/>
    <cellStyle name="Normal 9 2_T-straight with PEDs adjustor" xfId="54190" xr:uid="{00000000-0005-0000-0000-0000E4D00000}"/>
    <cellStyle name="Normal 9 3" xfId="1560" xr:uid="{00000000-0005-0000-0000-0000E5D00000}"/>
    <cellStyle name="Normal 9 3 10" xfId="54191" xr:uid="{00000000-0005-0000-0000-0000E6D00000}"/>
    <cellStyle name="Normal 9 3 2" xfId="1561" xr:uid="{00000000-0005-0000-0000-0000E7D00000}"/>
    <cellStyle name="Normal 9 3 2 2" xfId="1562" xr:uid="{00000000-0005-0000-0000-0000E8D00000}"/>
    <cellStyle name="Normal 9 3 2 2 2" xfId="1563" xr:uid="{00000000-0005-0000-0000-0000E9D00000}"/>
    <cellStyle name="Normal 9 3 2 2 2 2" xfId="54192" xr:uid="{00000000-0005-0000-0000-0000EAD00000}"/>
    <cellStyle name="Normal 9 3 2 2 2 2 2" xfId="54193" xr:uid="{00000000-0005-0000-0000-0000EBD00000}"/>
    <cellStyle name="Normal 9 3 2 2 2 3" xfId="54194" xr:uid="{00000000-0005-0000-0000-0000ECD00000}"/>
    <cellStyle name="Normal 9 3 2 2 3" xfId="54195" xr:uid="{00000000-0005-0000-0000-0000EDD00000}"/>
    <cellStyle name="Normal 9 3 2 2 3 2" xfId="54196" xr:uid="{00000000-0005-0000-0000-0000EED00000}"/>
    <cellStyle name="Normal 9 3 2 2 3 2 2" xfId="54197" xr:uid="{00000000-0005-0000-0000-0000EFD00000}"/>
    <cellStyle name="Normal 9 3 2 2 3 3" xfId="54198" xr:uid="{00000000-0005-0000-0000-0000F0D00000}"/>
    <cellStyle name="Normal 9 3 2 2 4" xfId="54199" xr:uid="{00000000-0005-0000-0000-0000F1D00000}"/>
    <cellStyle name="Normal 9 3 2 2 4 2" xfId="54200" xr:uid="{00000000-0005-0000-0000-0000F2D00000}"/>
    <cellStyle name="Normal 9 3 2 2 5" xfId="54201" xr:uid="{00000000-0005-0000-0000-0000F3D00000}"/>
    <cellStyle name="Normal 9 3 2 2_T-straight with PEDs adjustor" xfId="54202" xr:uid="{00000000-0005-0000-0000-0000F4D00000}"/>
    <cellStyle name="Normal 9 3 2 3" xfId="1564" xr:uid="{00000000-0005-0000-0000-0000F5D00000}"/>
    <cellStyle name="Normal 9 3 2 3 2" xfId="54203" xr:uid="{00000000-0005-0000-0000-0000F6D00000}"/>
    <cellStyle name="Normal 9 3 2 3 2 2" xfId="54204" xr:uid="{00000000-0005-0000-0000-0000F7D00000}"/>
    <cellStyle name="Normal 9 3 2 3 3" xfId="54205" xr:uid="{00000000-0005-0000-0000-0000F8D00000}"/>
    <cellStyle name="Normal 9 3 2 4" xfId="54206" xr:uid="{00000000-0005-0000-0000-0000F9D00000}"/>
    <cellStyle name="Normal 9 3 2 4 2" xfId="54207" xr:uid="{00000000-0005-0000-0000-0000FAD00000}"/>
    <cellStyle name="Normal 9 3 2 4 2 2" xfId="54208" xr:uid="{00000000-0005-0000-0000-0000FBD00000}"/>
    <cellStyle name="Normal 9 3 2 4 3" xfId="54209" xr:uid="{00000000-0005-0000-0000-0000FCD00000}"/>
    <cellStyle name="Normal 9 3 2 5" xfId="54210" xr:uid="{00000000-0005-0000-0000-0000FDD00000}"/>
    <cellStyle name="Normal 9 3 2 5 2" xfId="54211" xr:uid="{00000000-0005-0000-0000-0000FED00000}"/>
    <cellStyle name="Normal 9 3 2 6" xfId="54212" xr:uid="{00000000-0005-0000-0000-0000FFD00000}"/>
    <cellStyle name="Normal 9 3 2_T-straight with PEDs adjustor" xfId="54213" xr:uid="{00000000-0005-0000-0000-000000D10000}"/>
    <cellStyle name="Normal 9 3 3" xfId="1565" xr:uid="{00000000-0005-0000-0000-000001D10000}"/>
    <cellStyle name="Normal 9 3 3 2" xfId="1566" xr:uid="{00000000-0005-0000-0000-000002D10000}"/>
    <cellStyle name="Normal 9 3 3 2 2" xfId="54214" xr:uid="{00000000-0005-0000-0000-000003D10000}"/>
    <cellStyle name="Normal 9 3 3 2 2 2" xfId="54215" xr:uid="{00000000-0005-0000-0000-000004D10000}"/>
    <cellStyle name="Normal 9 3 3 2 3" xfId="54216" xr:uid="{00000000-0005-0000-0000-000005D10000}"/>
    <cellStyle name="Normal 9 3 3 3" xfId="54217" xr:uid="{00000000-0005-0000-0000-000006D10000}"/>
    <cellStyle name="Normal 9 3 3 3 2" xfId="54218" xr:uid="{00000000-0005-0000-0000-000007D10000}"/>
    <cellStyle name="Normal 9 3 3 3 2 2" xfId="54219" xr:uid="{00000000-0005-0000-0000-000008D10000}"/>
    <cellStyle name="Normal 9 3 3 3 3" xfId="54220" xr:uid="{00000000-0005-0000-0000-000009D10000}"/>
    <cellStyle name="Normal 9 3 3 4" xfId="54221" xr:uid="{00000000-0005-0000-0000-00000AD10000}"/>
    <cellStyle name="Normal 9 3 3 4 2" xfId="54222" xr:uid="{00000000-0005-0000-0000-00000BD10000}"/>
    <cellStyle name="Normal 9 3 3 5" xfId="54223" xr:uid="{00000000-0005-0000-0000-00000CD10000}"/>
    <cellStyle name="Normal 9 3 3_T-straight with PEDs adjustor" xfId="54224" xr:uid="{00000000-0005-0000-0000-00000DD10000}"/>
    <cellStyle name="Normal 9 3 4" xfId="1567" xr:uid="{00000000-0005-0000-0000-00000ED10000}"/>
    <cellStyle name="Normal 9 3 4 2" xfId="54225" xr:uid="{00000000-0005-0000-0000-00000FD10000}"/>
    <cellStyle name="Normal 9 3 4 2 2" xfId="54226" xr:uid="{00000000-0005-0000-0000-000010D10000}"/>
    <cellStyle name="Normal 9 3 4 3" xfId="54227" xr:uid="{00000000-0005-0000-0000-000011D10000}"/>
    <cellStyle name="Normal 9 3 5" xfId="54228" xr:uid="{00000000-0005-0000-0000-000012D10000}"/>
    <cellStyle name="Normal 9 3 5 2" xfId="54229" xr:uid="{00000000-0005-0000-0000-000013D10000}"/>
    <cellStyle name="Normal 9 3 5 2 2" xfId="54230" xr:uid="{00000000-0005-0000-0000-000014D10000}"/>
    <cellStyle name="Normal 9 3 5 3" xfId="54231" xr:uid="{00000000-0005-0000-0000-000015D10000}"/>
    <cellStyle name="Normal 9 3 6" xfId="54232" xr:uid="{00000000-0005-0000-0000-000016D10000}"/>
    <cellStyle name="Normal 9 3 6 2" xfId="54233" xr:uid="{00000000-0005-0000-0000-000017D10000}"/>
    <cellStyle name="Normal 9 3 7" xfId="54234" xr:uid="{00000000-0005-0000-0000-000018D10000}"/>
    <cellStyle name="Normal 9 3 8" xfId="54235" xr:uid="{00000000-0005-0000-0000-000019D10000}"/>
    <cellStyle name="Normal 9 3 9" xfId="54236" xr:uid="{00000000-0005-0000-0000-00001AD10000}"/>
    <cellStyle name="Normal 9 3_T-straight with PEDs adjustor" xfId="54237" xr:uid="{00000000-0005-0000-0000-00001BD10000}"/>
    <cellStyle name="Normal 9 4" xfId="1568" xr:uid="{00000000-0005-0000-0000-00001CD10000}"/>
    <cellStyle name="Normal 9 4 2" xfId="1569" xr:uid="{00000000-0005-0000-0000-00001DD10000}"/>
    <cellStyle name="Normal 9 4 2 2" xfId="1570" xr:uid="{00000000-0005-0000-0000-00001ED10000}"/>
    <cellStyle name="Normal 9 4 2 2 2" xfId="1571" xr:uid="{00000000-0005-0000-0000-00001FD10000}"/>
    <cellStyle name="Normal 9 4 2 2 2 2" xfId="54238" xr:uid="{00000000-0005-0000-0000-000020D10000}"/>
    <cellStyle name="Normal 9 4 2 2 2 2 2" xfId="54239" xr:uid="{00000000-0005-0000-0000-000021D10000}"/>
    <cellStyle name="Normal 9 4 2 2 2 3" xfId="54240" xr:uid="{00000000-0005-0000-0000-000022D10000}"/>
    <cellStyle name="Normal 9 4 2 2 3" xfId="54241" xr:uid="{00000000-0005-0000-0000-000023D10000}"/>
    <cellStyle name="Normal 9 4 2 2 3 2" xfId="54242" xr:uid="{00000000-0005-0000-0000-000024D10000}"/>
    <cellStyle name="Normal 9 4 2 2 3 2 2" xfId="54243" xr:uid="{00000000-0005-0000-0000-000025D10000}"/>
    <cellStyle name="Normal 9 4 2 2 3 3" xfId="54244" xr:uid="{00000000-0005-0000-0000-000026D10000}"/>
    <cellStyle name="Normal 9 4 2 2 4" xfId="54245" xr:uid="{00000000-0005-0000-0000-000027D10000}"/>
    <cellStyle name="Normal 9 4 2 2 4 2" xfId="54246" xr:uid="{00000000-0005-0000-0000-000028D10000}"/>
    <cellStyle name="Normal 9 4 2 2 5" xfId="54247" xr:uid="{00000000-0005-0000-0000-000029D10000}"/>
    <cellStyle name="Normal 9 4 2 2_T-straight with PEDs adjustor" xfId="54248" xr:uid="{00000000-0005-0000-0000-00002AD10000}"/>
    <cellStyle name="Normal 9 4 2 3" xfId="1572" xr:uid="{00000000-0005-0000-0000-00002BD10000}"/>
    <cellStyle name="Normal 9 4 2 3 2" xfId="54249" xr:uid="{00000000-0005-0000-0000-00002CD10000}"/>
    <cellStyle name="Normal 9 4 2 3 2 2" xfId="54250" xr:uid="{00000000-0005-0000-0000-00002DD10000}"/>
    <cellStyle name="Normal 9 4 2 3 3" xfId="54251" xr:uid="{00000000-0005-0000-0000-00002ED10000}"/>
    <cellStyle name="Normal 9 4 2 4" xfId="54252" xr:uid="{00000000-0005-0000-0000-00002FD10000}"/>
    <cellStyle name="Normal 9 4 2 4 2" xfId="54253" xr:uid="{00000000-0005-0000-0000-000030D10000}"/>
    <cellStyle name="Normal 9 4 2 4 2 2" xfId="54254" xr:uid="{00000000-0005-0000-0000-000031D10000}"/>
    <cellStyle name="Normal 9 4 2 4 3" xfId="54255" xr:uid="{00000000-0005-0000-0000-000032D10000}"/>
    <cellStyle name="Normal 9 4 2 5" xfId="54256" xr:uid="{00000000-0005-0000-0000-000033D10000}"/>
    <cellStyle name="Normal 9 4 2 5 2" xfId="54257" xr:uid="{00000000-0005-0000-0000-000034D10000}"/>
    <cellStyle name="Normal 9 4 2 6" xfId="54258" xr:uid="{00000000-0005-0000-0000-000035D10000}"/>
    <cellStyle name="Normal 9 4 2_T-straight with PEDs adjustor" xfId="54259" xr:uid="{00000000-0005-0000-0000-000036D10000}"/>
    <cellStyle name="Normal 9 4 3" xfId="1573" xr:uid="{00000000-0005-0000-0000-000037D10000}"/>
    <cellStyle name="Normal 9 4 3 2" xfId="1574" xr:uid="{00000000-0005-0000-0000-000038D10000}"/>
    <cellStyle name="Normal 9 4 3 2 2" xfId="54260" xr:uid="{00000000-0005-0000-0000-000039D10000}"/>
    <cellStyle name="Normal 9 4 3 2 2 2" xfId="54261" xr:uid="{00000000-0005-0000-0000-00003AD10000}"/>
    <cellStyle name="Normal 9 4 3 2 3" xfId="54262" xr:uid="{00000000-0005-0000-0000-00003BD10000}"/>
    <cellStyle name="Normal 9 4 3 3" xfId="54263" xr:uid="{00000000-0005-0000-0000-00003CD10000}"/>
    <cellStyle name="Normal 9 4 3 3 2" xfId="54264" xr:uid="{00000000-0005-0000-0000-00003DD10000}"/>
    <cellStyle name="Normal 9 4 3 3 2 2" xfId="54265" xr:uid="{00000000-0005-0000-0000-00003ED10000}"/>
    <cellStyle name="Normal 9 4 3 3 3" xfId="54266" xr:uid="{00000000-0005-0000-0000-00003FD10000}"/>
    <cellStyle name="Normal 9 4 3 4" xfId="54267" xr:uid="{00000000-0005-0000-0000-000040D10000}"/>
    <cellStyle name="Normal 9 4 3 4 2" xfId="54268" xr:uid="{00000000-0005-0000-0000-000041D10000}"/>
    <cellStyle name="Normal 9 4 3 5" xfId="54269" xr:uid="{00000000-0005-0000-0000-000042D10000}"/>
    <cellStyle name="Normal 9 4 3_T-straight with PEDs adjustor" xfId="54270" xr:uid="{00000000-0005-0000-0000-000043D10000}"/>
    <cellStyle name="Normal 9 4 4" xfId="1575" xr:uid="{00000000-0005-0000-0000-000044D10000}"/>
    <cellStyle name="Normal 9 4 4 2" xfId="54271" xr:uid="{00000000-0005-0000-0000-000045D10000}"/>
    <cellStyle name="Normal 9 4 4 2 2" xfId="54272" xr:uid="{00000000-0005-0000-0000-000046D10000}"/>
    <cellStyle name="Normal 9 4 4 3" xfId="54273" xr:uid="{00000000-0005-0000-0000-000047D10000}"/>
    <cellStyle name="Normal 9 4 5" xfId="54274" xr:uid="{00000000-0005-0000-0000-000048D10000}"/>
    <cellStyle name="Normal 9 4 5 2" xfId="54275" xr:uid="{00000000-0005-0000-0000-000049D10000}"/>
    <cellStyle name="Normal 9 4 5 2 2" xfId="54276" xr:uid="{00000000-0005-0000-0000-00004AD10000}"/>
    <cellStyle name="Normal 9 4 5 3" xfId="54277" xr:uid="{00000000-0005-0000-0000-00004BD10000}"/>
    <cellStyle name="Normal 9 4 6" xfId="54278" xr:uid="{00000000-0005-0000-0000-00004CD10000}"/>
    <cellStyle name="Normal 9 4 6 2" xfId="54279" xr:uid="{00000000-0005-0000-0000-00004DD10000}"/>
    <cellStyle name="Normal 9 4 7" xfId="54280" xr:uid="{00000000-0005-0000-0000-00004ED10000}"/>
    <cellStyle name="Normal 9 4_T-straight with PEDs adjustor" xfId="54281" xr:uid="{00000000-0005-0000-0000-00004FD10000}"/>
    <cellStyle name="Normal 9 5" xfId="1576" xr:uid="{00000000-0005-0000-0000-000050D10000}"/>
    <cellStyle name="Normal 9 5 2" xfId="1577" xr:uid="{00000000-0005-0000-0000-000051D10000}"/>
    <cellStyle name="Normal 9 5 2 2" xfId="1578" xr:uid="{00000000-0005-0000-0000-000052D10000}"/>
    <cellStyle name="Normal 9 5 2 2 2" xfId="1579" xr:uid="{00000000-0005-0000-0000-000053D10000}"/>
    <cellStyle name="Normal 9 5 2 2 2 2" xfId="54282" xr:uid="{00000000-0005-0000-0000-000054D10000}"/>
    <cellStyle name="Normal 9 5 2 2 2 2 2" xfId="54283" xr:uid="{00000000-0005-0000-0000-000055D10000}"/>
    <cellStyle name="Normal 9 5 2 2 2 3" xfId="54284" xr:uid="{00000000-0005-0000-0000-000056D10000}"/>
    <cellStyle name="Normal 9 5 2 2 3" xfId="54285" xr:uid="{00000000-0005-0000-0000-000057D10000}"/>
    <cellStyle name="Normal 9 5 2 2 3 2" xfId="54286" xr:uid="{00000000-0005-0000-0000-000058D10000}"/>
    <cellStyle name="Normal 9 5 2 2 3 2 2" xfId="54287" xr:uid="{00000000-0005-0000-0000-000059D10000}"/>
    <cellStyle name="Normal 9 5 2 2 3 3" xfId="54288" xr:uid="{00000000-0005-0000-0000-00005AD10000}"/>
    <cellStyle name="Normal 9 5 2 2 4" xfId="54289" xr:uid="{00000000-0005-0000-0000-00005BD10000}"/>
    <cellStyle name="Normal 9 5 2 2 4 2" xfId="54290" xr:uid="{00000000-0005-0000-0000-00005CD10000}"/>
    <cellStyle name="Normal 9 5 2 2 5" xfId="54291" xr:uid="{00000000-0005-0000-0000-00005DD10000}"/>
    <cellStyle name="Normal 9 5 2 2_T-straight with PEDs adjustor" xfId="54292" xr:uid="{00000000-0005-0000-0000-00005ED10000}"/>
    <cellStyle name="Normal 9 5 2 3" xfId="1580" xr:uid="{00000000-0005-0000-0000-00005FD10000}"/>
    <cellStyle name="Normal 9 5 2 3 2" xfId="54293" xr:uid="{00000000-0005-0000-0000-000060D10000}"/>
    <cellStyle name="Normal 9 5 2 3 2 2" xfId="54294" xr:uid="{00000000-0005-0000-0000-000061D10000}"/>
    <cellStyle name="Normal 9 5 2 3 3" xfId="54295" xr:uid="{00000000-0005-0000-0000-000062D10000}"/>
    <cellStyle name="Normal 9 5 2 4" xfId="54296" xr:uid="{00000000-0005-0000-0000-000063D10000}"/>
    <cellStyle name="Normal 9 5 2 4 2" xfId="54297" xr:uid="{00000000-0005-0000-0000-000064D10000}"/>
    <cellStyle name="Normal 9 5 2 4 2 2" xfId="54298" xr:uid="{00000000-0005-0000-0000-000065D10000}"/>
    <cellStyle name="Normal 9 5 2 4 3" xfId="54299" xr:uid="{00000000-0005-0000-0000-000066D10000}"/>
    <cellStyle name="Normal 9 5 2 5" xfId="54300" xr:uid="{00000000-0005-0000-0000-000067D10000}"/>
    <cellStyle name="Normal 9 5 2 5 2" xfId="54301" xr:uid="{00000000-0005-0000-0000-000068D10000}"/>
    <cellStyle name="Normal 9 5 2 6" xfId="54302" xr:uid="{00000000-0005-0000-0000-000069D10000}"/>
    <cellStyle name="Normal 9 5 2_T-straight with PEDs adjustor" xfId="54303" xr:uid="{00000000-0005-0000-0000-00006AD10000}"/>
    <cellStyle name="Normal 9 5 3" xfId="1581" xr:uid="{00000000-0005-0000-0000-00006BD10000}"/>
    <cellStyle name="Normal 9 5 3 2" xfId="1582" xr:uid="{00000000-0005-0000-0000-00006CD10000}"/>
    <cellStyle name="Normal 9 5 3 2 2" xfId="54304" xr:uid="{00000000-0005-0000-0000-00006DD10000}"/>
    <cellStyle name="Normal 9 5 3 2 2 2" xfId="54305" xr:uid="{00000000-0005-0000-0000-00006ED10000}"/>
    <cellStyle name="Normal 9 5 3 2 3" xfId="54306" xr:uid="{00000000-0005-0000-0000-00006FD10000}"/>
    <cellStyle name="Normal 9 5 3 3" xfId="54307" xr:uid="{00000000-0005-0000-0000-000070D10000}"/>
    <cellStyle name="Normal 9 5 3 3 2" xfId="54308" xr:uid="{00000000-0005-0000-0000-000071D10000}"/>
    <cellStyle name="Normal 9 5 3 3 2 2" xfId="54309" xr:uid="{00000000-0005-0000-0000-000072D10000}"/>
    <cellStyle name="Normal 9 5 3 3 3" xfId="54310" xr:uid="{00000000-0005-0000-0000-000073D10000}"/>
    <cellStyle name="Normal 9 5 3 4" xfId="54311" xr:uid="{00000000-0005-0000-0000-000074D10000}"/>
    <cellStyle name="Normal 9 5 3 4 2" xfId="54312" xr:uid="{00000000-0005-0000-0000-000075D10000}"/>
    <cellStyle name="Normal 9 5 3 5" xfId="54313" xr:uid="{00000000-0005-0000-0000-000076D10000}"/>
    <cellStyle name="Normal 9 5 3_T-straight with PEDs adjustor" xfId="54314" xr:uid="{00000000-0005-0000-0000-000077D10000}"/>
    <cellStyle name="Normal 9 5 4" xfId="1583" xr:uid="{00000000-0005-0000-0000-000078D10000}"/>
    <cellStyle name="Normal 9 5 4 2" xfId="54315" xr:uid="{00000000-0005-0000-0000-000079D10000}"/>
    <cellStyle name="Normal 9 5 4 2 2" xfId="54316" xr:uid="{00000000-0005-0000-0000-00007AD10000}"/>
    <cellStyle name="Normal 9 5 4 3" xfId="54317" xr:uid="{00000000-0005-0000-0000-00007BD10000}"/>
    <cellStyle name="Normal 9 5 5" xfId="54318" xr:uid="{00000000-0005-0000-0000-00007CD10000}"/>
    <cellStyle name="Normal 9 5 5 2" xfId="54319" xr:uid="{00000000-0005-0000-0000-00007DD10000}"/>
    <cellStyle name="Normal 9 5 5 2 2" xfId="54320" xr:uid="{00000000-0005-0000-0000-00007ED10000}"/>
    <cellStyle name="Normal 9 5 5 3" xfId="54321" xr:uid="{00000000-0005-0000-0000-00007FD10000}"/>
    <cellStyle name="Normal 9 5 6" xfId="54322" xr:uid="{00000000-0005-0000-0000-000080D10000}"/>
    <cellStyle name="Normal 9 5 6 2" xfId="54323" xr:uid="{00000000-0005-0000-0000-000081D10000}"/>
    <cellStyle name="Normal 9 5 7" xfId="54324" xr:uid="{00000000-0005-0000-0000-000082D10000}"/>
    <cellStyle name="Normal 9 5_T-straight with PEDs adjustor" xfId="54325" xr:uid="{00000000-0005-0000-0000-000083D10000}"/>
    <cellStyle name="Normal 9 6" xfId="1584" xr:uid="{00000000-0005-0000-0000-000084D10000}"/>
    <cellStyle name="Normal 9 6 2" xfId="1585" xr:uid="{00000000-0005-0000-0000-000085D10000}"/>
    <cellStyle name="Normal 9 6 2 2" xfId="1586" xr:uid="{00000000-0005-0000-0000-000086D10000}"/>
    <cellStyle name="Normal 9 6 2 2 2" xfId="54326" xr:uid="{00000000-0005-0000-0000-000087D10000}"/>
    <cellStyle name="Normal 9 6 2 2 2 2" xfId="54327" xr:uid="{00000000-0005-0000-0000-000088D10000}"/>
    <cellStyle name="Normal 9 6 2 2 3" xfId="54328" xr:uid="{00000000-0005-0000-0000-000089D10000}"/>
    <cellStyle name="Normal 9 6 2 3" xfId="54329" xr:uid="{00000000-0005-0000-0000-00008AD10000}"/>
    <cellStyle name="Normal 9 6 2 3 2" xfId="54330" xr:uid="{00000000-0005-0000-0000-00008BD10000}"/>
    <cellStyle name="Normal 9 6 2 3 2 2" xfId="54331" xr:uid="{00000000-0005-0000-0000-00008CD10000}"/>
    <cellStyle name="Normal 9 6 2 3 3" xfId="54332" xr:uid="{00000000-0005-0000-0000-00008DD10000}"/>
    <cellStyle name="Normal 9 6 2 4" xfId="54333" xr:uid="{00000000-0005-0000-0000-00008ED10000}"/>
    <cellStyle name="Normal 9 6 2 4 2" xfId="54334" xr:uid="{00000000-0005-0000-0000-00008FD10000}"/>
    <cellStyle name="Normal 9 6 2 5" xfId="54335" xr:uid="{00000000-0005-0000-0000-000090D10000}"/>
    <cellStyle name="Normal 9 6 2_T-straight with PEDs adjustor" xfId="54336" xr:uid="{00000000-0005-0000-0000-000091D10000}"/>
    <cellStyle name="Normal 9 6 3" xfId="1587" xr:uid="{00000000-0005-0000-0000-000092D10000}"/>
    <cellStyle name="Normal 9 6 3 2" xfId="54337" xr:uid="{00000000-0005-0000-0000-000093D10000}"/>
    <cellStyle name="Normal 9 6 3 2 2" xfId="54338" xr:uid="{00000000-0005-0000-0000-000094D10000}"/>
    <cellStyle name="Normal 9 6 3 3" xfId="54339" xr:uid="{00000000-0005-0000-0000-000095D10000}"/>
    <cellStyle name="Normal 9 6 4" xfId="54340" xr:uid="{00000000-0005-0000-0000-000096D10000}"/>
    <cellStyle name="Normal 9 6 4 2" xfId="54341" xr:uid="{00000000-0005-0000-0000-000097D10000}"/>
    <cellStyle name="Normal 9 6 4 2 2" xfId="54342" xr:uid="{00000000-0005-0000-0000-000098D10000}"/>
    <cellStyle name="Normal 9 6 4 3" xfId="54343" xr:uid="{00000000-0005-0000-0000-000099D10000}"/>
    <cellStyle name="Normal 9 6 5" xfId="54344" xr:uid="{00000000-0005-0000-0000-00009AD10000}"/>
    <cellStyle name="Normal 9 6 5 2" xfId="54345" xr:uid="{00000000-0005-0000-0000-00009BD10000}"/>
    <cellStyle name="Normal 9 6 6" xfId="54346" xr:uid="{00000000-0005-0000-0000-00009CD10000}"/>
    <cellStyle name="Normal 9 6_T-straight with PEDs adjustor" xfId="54347" xr:uid="{00000000-0005-0000-0000-00009DD10000}"/>
    <cellStyle name="Normal 9 7" xfId="1588" xr:uid="{00000000-0005-0000-0000-00009ED10000}"/>
    <cellStyle name="Normal 9 7 2" xfId="1589" xr:uid="{00000000-0005-0000-0000-00009FD10000}"/>
    <cellStyle name="Normal 9 7 2 2" xfId="54348" xr:uid="{00000000-0005-0000-0000-0000A0D10000}"/>
    <cellStyle name="Normal 9 7 2 2 2" xfId="54349" xr:uid="{00000000-0005-0000-0000-0000A1D10000}"/>
    <cellStyle name="Normal 9 7 2 3" xfId="54350" xr:uid="{00000000-0005-0000-0000-0000A2D10000}"/>
    <cellStyle name="Normal 9 7 3" xfId="54351" xr:uid="{00000000-0005-0000-0000-0000A3D10000}"/>
    <cellStyle name="Normal 9 7 3 2" xfId="54352" xr:uid="{00000000-0005-0000-0000-0000A4D10000}"/>
    <cellStyle name="Normal 9 7 3 2 2" xfId="54353" xr:uid="{00000000-0005-0000-0000-0000A5D10000}"/>
    <cellStyle name="Normal 9 7 3 3" xfId="54354" xr:uid="{00000000-0005-0000-0000-0000A6D10000}"/>
    <cellStyle name="Normal 9 7 4" xfId="54355" xr:uid="{00000000-0005-0000-0000-0000A7D10000}"/>
    <cellStyle name="Normal 9 7 4 2" xfId="54356" xr:uid="{00000000-0005-0000-0000-0000A8D10000}"/>
    <cellStyle name="Normal 9 7 5" xfId="54357" xr:uid="{00000000-0005-0000-0000-0000A9D10000}"/>
    <cellStyle name="Normal 9 7_T-straight with PEDs adjustor" xfId="54358" xr:uid="{00000000-0005-0000-0000-0000AAD10000}"/>
    <cellStyle name="Normal 9 8" xfId="1590" xr:uid="{00000000-0005-0000-0000-0000ABD10000}"/>
    <cellStyle name="Normal 9 8 2" xfId="54359" xr:uid="{00000000-0005-0000-0000-0000ACD10000}"/>
    <cellStyle name="Normal 9 8 2 2" xfId="54360" xr:uid="{00000000-0005-0000-0000-0000ADD10000}"/>
    <cellStyle name="Normal 9 8 3" xfId="54361" xr:uid="{00000000-0005-0000-0000-0000AED10000}"/>
    <cellStyle name="Normal 9 9" xfId="54362" xr:uid="{00000000-0005-0000-0000-0000AFD10000}"/>
    <cellStyle name="Normal 9 9 2" xfId="54363" xr:uid="{00000000-0005-0000-0000-0000B0D10000}"/>
    <cellStyle name="Normal 9 9 2 2" xfId="54364" xr:uid="{00000000-0005-0000-0000-0000B1D10000}"/>
    <cellStyle name="Normal 9 9 3" xfId="54365" xr:uid="{00000000-0005-0000-0000-0000B2D10000}"/>
    <cellStyle name="Normal 9_T-straight with PEDs adjustor" xfId="54366" xr:uid="{00000000-0005-0000-0000-0000B3D10000}"/>
    <cellStyle name="Normal 94" xfId="54367" xr:uid="{00000000-0005-0000-0000-0000B4D10000}"/>
    <cellStyle name="Normal_DRG table" xfId="1591" xr:uid="{00000000-0005-0000-0000-0000B5D10000}"/>
    <cellStyle name="Normal_Inpatient by DRG" xfId="64440" xr:uid="{00000000-0005-0000-0000-0000B6D10000}"/>
    <cellStyle name="Normal_Sheet1" xfId="1592" xr:uid="{00000000-0005-0000-0000-0000B7D10000}"/>
    <cellStyle name="Normal_Sim Provider Detail_1" xfId="64442" xr:uid="{00000000-0005-0000-0000-0000B8D10000}"/>
    <cellStyle name="Note 10" xfId="54368" xr:uid="{00000000-0005-0000-0000-0000B9D10000}"/>
    <cellStyle name="Note 10 2" xfId="54369" xr:uid="{00000000-0005-0000-0000-0000BAD10000}"/>
    <cellStyle name="Note 10 2 2" xfId="54370" xr:uid="{00000000-0005-0000-0000-0000BBD10000}"/>
    <cellStyle name="Note 10 3" xfId="54371" xr:uid="{00000000-0005-0000-0000-0000BCD10000}"/>
    <cellStyle name="Note 10 3 2" xfId="54372" xr:uid="{00000000-0005-0000-0000-0000BDD10000}"/>
    <cellStyle name="Note 10 3 2 2" xfId="54373" xr:uid="{00000000-0005-0000-0000-0000BED10000}"/>
    <cellStyle name="Note 10 3 3" xfId="54374" xr:uid="{00000000-0005-0000-0000-0000BFD10000}"/>
    <cellStyle name="Note 10 4" xfId="54375" xr:uid="{00000000-0005-0000-0000-0000C0D10000}"/>
    <cellStyle name="Note 10 4 2" xfId="54376" xr:uid="{00000000-0005-0000-0000-0000C1D10000}"/>
    <cellStyle name="Note 10 5" xfId="54377" xr:uid="{00000000-0005-0000-0000-0000C2D10000}"/>
    <cellStyle name="Note 11" xfId="54378" xr:uid="{00000000-0005-0000-0000-0000C3D10000}"/>
    <cellStyle name="Note 11 2" xfId="54379" xr:uid="{00000000-0005-0000-0000-0000C4D10000}"/>
    <cellStyle name="Note 12" xfId="54380" xr:uid="{00000000-0005-0000-0000-0000C5D10000}"/>
    <cellStyle name="Note 12 2" xfId="54381" xr:uid="{00000000-0005-0000-0000-0000C6D10000}"/>
    <cellStyle name="Note 12 2 2" xfId="54382" xr:uid="{00000000-0005-0000-0000-0000C7D10000}"/>
    <cellStyle name="Note 12 3" xfId="54383" xr:uid="{00000000-0005-0000-0000-0000C8D10000}"/>
    <cellStyle name="Note 2" xfId="1593" xr:uid="{00000000-0005-0000-0000-0000C9D10000}"/>
    <cellStyle name="Note 2 10" xfId="54384" xr:uid="{00000000-0005-0000-0000-0000CAD10000}"/>
    <cellStyle name="Note 2 10 2" xfId="54385" xr:uid="{00000000-0005-0000-0000-0000CBD10000}"/>
    <cellStyle name="Note 2 2" xfId="1594" xr:uid="{00000000-0005-0000-0000-0000CCD10000}"/>
    <cellStyle name="Note 2 2 2" xfId="1595" xr:uid="{00000000-0005-0000-0000-0000CDD10000}"/>
    <cellStyle name="Note 2 2 2 2" xfId="1596" xr:uid="{00000000-0005-0000-0000-0000CED10000}"/>
    <cellStyle name="Note 2 2 2 2 10" xfId="54386" xr:uid="{00000000-0005-0000-0000-0000CFD10000}"/>
    <cellStyle name="Note 2 2 2 2 10 2" xfId="54387" xr:uid="{00000000-0005-0000-0000-0000D0D10000}"/>
    <cellStyle name="Note 2 2 2 2 10 2 2" xfId="54388" xr:uid="{00000000-0005-0000-0000-0000D1D10000}"/>
    <cellStyle name="Note 2 2 2 2 10 2 2 2" xfId="54389" xr:uid="{00000000-0005-0000-0000-0000D2D10000}"/>
    <cellStyle name="Note 2 2 2 2 10 2 2 3" xfId="54390" xr:uid="{00000000-0005-0000-0000-0000D3D10000}"/>
    <cellStyle name="Note 2 2 2 2 10 2 2 4" xfId="54391" xr:uid="{00000000-0005-0000-0000-0000D4D10000}"/>
    <cellStyle name="Note 2 2 2 2 10 2 2 5" xfId="54392" xr:uid="{00000000-0005-0000-0000-0000D5D10000}"/>
    <cellStyle name="Note 2 2 2 2 10 2 3" xfId="54393" xr:uid="{00000000-0005-0000-0000-0000D6D10000}"/>
    <cellStyle name="Note 2 2 2 2 10 2 3 2" xfId="54394" xr:uid="{00000000-0005-0000-0000-0000D7D10000}"/>
    <cellStyle name="Note 2 2 2 2 10 2 3 3" xfId="54395" xr:uid="{00000000-0005-0000-0000-0000D8D10000}"/>
    <cellStyle name="Note 2 2 2 2 10 2 3 4" xfId="54396" xr:uid="{00000000-0005-0000-0000-0000D9D10000}"/>
    <cellStyle name="Note 2 2 2 2 10 2 3 5" xfId="54397" xr:uid="{00000000-0005-0000-0000-0000DAD10000}"/>
    <cellStyle name="Note 2 2 2 2 10 2 4" xfId="54398" xr:uid="{00000000-0005-0000-0000-0000DBD10000}"/>
    <cellStyle name="Note 2 2 2 2 10 2 4 2" xfId="54399" xr:uid="{00000000-0005-0000-0000-0000DCD10000}"/>
    <cellStyle name="Note 2 2 2 2 10 2 5" xfId="54400" xr:uid="{00000000-0005-0000-0000-0000DDD10000}"/>
    <cellStyle name="Note 2 2 2 2 10 2 5 2" xfId="54401" xr:uid="{00000000-0005-0000-0000-0000DED10000}"/>
    <cellStyle name="Note 2 2 2 2 10 2 6" xfId="54402" xr:uid="{00000000-0005-0000-0000-0000DFD10000}"/>
    <cellStyle name="Note 2 2 2 2 10 2 6 2" xfId="54403" xr:uid="{00000000-0005-0000-0000-0000E0D10000}"/>
    <cellStyle name="Note 2 2 2 2 10 2 7" xfId="54404" xr:uid="{00000000-0005-0000-0000-0000E1D10000}"/>
    <cellStyle name="Note 2 2 2 2 10 3" xfId="54405" xr:uid="{00000000-0005-0000-0000-0000E2D10000}"/>
    <cellStyle name="Note 2 2 2 2 10 3 2" xfId="54406" xr:uid="{00000000-0005-0000-0000-0000E3D10000}"/>
    <cellStyle name="Note 2 2 2 2 10 3 3" xfId="54407" xr:uid="{00000000-0005-0000-0000-0000E4D10000}"/>
    <cellStyle name="Note 2 2 2 2 10 3 4" xfId="54408" xr:uid="{00000000-0005-0000-0000-0000E5D10000}"/>
    <cellStyle name="Note 2 2 2 2 10 3 5" xfId="54409" xr:uid="{00000000-0005-0000-0000-0000E6D10000}"/>
    <cellStyle name="Note 2 2 2 2 10 4" xfId="54410" xr:uid="{00000000-0005-0000-0000-0000E7D10000}"/>
    <cellStyle name="Note 2 2 2 2 10 4 2" xfId="54411" xr:uid="{00000000-0005-0000-0000-0000E8D10000}"/>
    <cellStyle name="Note 2 2 2 2 10 4 3" xfId="54412" xr:uid="{00000000-0005-0000-0000-0000E9D10000}"/>
    <cellStyle name="Note 2 2 2 2 10 4 4" xfId="54413" xr:uid="{00000000-0005-0000-0000-0000EAD10000}"/>
    <cellStyle name="Note 2 2 2 2 10 4 5" xfId="54414" xr:uid="{00000000-0005-0000-0000-0000EBD10000}"/>
    <cellStyle name="Note 2 2 2 2 10 5" xfId="54415" xr:uid="{00000000-0005-0000-0000-0000ECD10000}"/>
    <cellStyle name="Note 2 2 2 2 10 5 2" xfId="54416" xr:uid="{00000000-0005-0000-0000-0000EDD10000}"/>
    <cellStyle name="Note 2 2 2 2 10 6" xfId="54417" xr:uid="{00000000-0005-0000-0000-0000EED10000}"/>
    <cellStyle name="Note 2 2 2 2 10 6 2" xfId="54418" xr:uid="{00000000-0005-0000-0000-0000EFD10000}"/>
    <cellStyle name="Note 2 2 2 2 10 7" xfId="54419" xr:uid="{00000000-0005-0000-0000-0000F0D10000}"/>
    <cellStyle name="Note 2 2 2 2 10 7 2" xfId="54420" xr:uid="{00000000-0005-0000-0000-0000F1D10000}"/>
    <cellStyle name="Note 2 2 2 2 10 8" xfId="54421" xr:uid="{00000000-0005-0000-0000-0000F2D10000}"/>
    <cellStyle name="Note 2 2 2 2 11" xfId="54422" xr:uid="{00000000-0005-0000-0000-0000F3D10000}"/>
    <cellStyle name="Note 2 2 2 2 11 2" xfId="54423" xr:uid="{00000000-0005-0000-0000-0000F4D10000}"/>
    <cellStyle name="Note 2 2 2 2 11 2 2" xfId="54424" xr:uid="{00000000-0005-0000-0000-0000F5D10000}"/>
    <cellStyle name="Note 2 2 2 2 11 2 2 2" xfId="54425" xr:uid="{00000000-0005-0000-0000-0000F6D10000}"/>
    <cellStyle name="Note 2 2 2 2 11 2 2 3" xfId="54426" xr:uid="{00000000-0005-0000-0000-0000F7D10000}"/>
    <cellStyle name="Note 2 2 2 2 11 2 2 4" xfId="54427" xr:uid="{00000000-0005-0000-0000-0000F8D10000}"/>
    <cellStyle name="Note 2 2 2 2 11 2 2 5" xfId="54428" xr:uid="{00000000-0005-0000-0000-0000F9D10000}"/>
    <cellStyle name="Note 2 2 2 2 11 2 3" xfId="54429" xr:uid="{00000000-0005-0000-0000-0000FAD10000}"/>
    <cellStyle name="Note 2 2 2 2 11 2 3 2" xfId="54430" xr:uid="{00000000-0005-0000-0000-0000FBD10000}"/>
    <cellStyle name="Note 2 2 2 2 11 2 3 3" xfId="54431" xr:uid="{00000000-0005-0000-0000-0000FCD10000}"/>
    <cellStyle name="Note 2 2 2 2 11 2 3 4" xfId="54432" xr:uid="{00000000-0005-0000-0000-0000FDD10000}"/>
    <cellStyle name="Note 2 2 2 2 11 2 3 5" xfId="54433" xr:uid="{00000000-0005-0000-0000-0000FED10000}"/>
    <cellStyle name="Note 2 2 2 2 11 2 4" xfId="54434" xr:uid="{00000000-0005-0000-0000-0000FFD10000}"/>
    <cellStyle name="Note 2 2 2 2 11 2 4 2" xfId="54435" xr:uid="{00000000-0005-0000-0000-000000D20000}"/>
    <cellStyle name="Note 2 2 2 2 11 2 5" xfId="54436" xr:uid="{00000000-0005-0000-0000-000001D20000}"/>
    <cellStyle name="Note 2 2 2 2 11 2 5 2" xfId="54437" xr:uid="{00000000-0005-0000-0000-000002D20000}"/>
    <cellStyle name="Note 2 2 2 2 11 2 6" xfId="54438" xr:uid="{00000000-0005-0000-0000-000003D20000}"/>
    <cellStyle name="Note 2 2 2 2 11 2 6 2" xfId="54439" xr:uid="{00000000-0005-0000-0000-000004D20000}"/>
    <cellStyle name="Note 2 2 2 2 11 2 7" xfId="54440" xr:uid="{00000000-0005-0000-0000-000005D20000}"/>
    <cellStyle name="Note 2 2 2 2 11 3" xfId="54441" xr:uid="{00000000-0005-0000-0000-000006D20000}"/>
    <cellStyle name="Note 2 2 2 2 11 3 2" xfId="54442" xr:uid="{00000000-0005-0000-0000-000007D20000}"/>
    <cellStyle name="Note 2 2 2 2 11 3 3" xfId="54443" xr:uid="{00000000-0005-0000-0000-000008D20000}"/>
    <cellStyle name="Note 2 2 2 2 11 3 4" xfId="54444" xr:uid="{00000000-0005-0000-0000-000009D20000}"/>
    <cellStyle name="Note 2 2 2 2 11 3 5" xfId="54445" xr:uid="{00000000-0005-0000-0000-00000AD20000}"/>
    <cellStyle name="Note 2 2 2 2 11 4" xfId="54446" xr:uid="{00000000-0005-0000-0000-00000BD20000}"/>
    <cellStyle name="Note 2 2 2 2 11 4 2" xfId="54447" xr:uid="{00000000-0005-0000-0000-00000CD20000}"/>
    <cellStyle name="Note 2 2 2 2 11 4 3" xfId="54448" xr:uid="{00000000-0005-0000-0000-00000DD20000}"/>
    <cellStyle name="Note 2 2 2 2 11 4 4" xfId="54449" xr:uid="{00000000-0005-0000-0000-00000ED20000}"/>
    <cellStyle name="Note 2 2 2 2 11 4 5" xfId="54450" xr:uid="{00000000-0005-0000-0000-00000FD20000}"/>
    <cellStyle name="Note 2 2 2 2 11 5" xfId="54451" xr:uid="{00000000-0005-0000-0000-000010D20000}"/>
    <cellStyle name="Note 2 2 2 2 11 5 2" xfId="54452" xr:uid="{00000000-0005-0000-0000-000011D20000}"/>
    <cellStyle name="Note 2 2 2 2 11 6" xfId="54453" xr:uid="{00000000-0005-0000-0000-000012D20000}"/>
    <cellStyle name="Note 2 2 2 2 11 6 2" xfId="54454" xr:uid="{00000000-0005-0000-0000-000013D20000}"/>
    <cellStyle name="Note 2 2 2 2 11 7" xfId="54455" xr:uid="{00000000-0005-0000-0000-000014D20000}"/>
    <cellStyle name="Note 2 2 2 2 11 7 2" xfId="54456" xr:uid="{00000000-0005-0000-0000-000015D20000}"/>
    <cellStyle name="Note 2 2 2 2 11 8" xfId="54457" xr:uid="{00000000-0005-0000-0000-000016D20000}"/>
    <cellStyle name="Note 2 2 2 2 12" xfId="54458" xr:uid="{00000000-0005-0000-0000-000017D20000}"/>
    <cellStyle name="Note 2 2 2 2 12 2" xfId="54459" xr:uid="{00000000-0005-0000-0000-000018D20000}"/>
    <cellStyle name="Note 2 2 2 2 12 2 2" xfId="54460" xr:uid="{00000000-0005-0000-0000-000019D20000}"/>
    <cellStyle name="Note 2 2 2 2 12 2 2 2" xfId="54461" xr:uid="{00000000-0005-0000-0000-00001AD20000}"/>
    <cellStyle name="Note 2 2 2 2 12 2 2 3" xfId="54462" xr:uid="{00000000-0005-0000-0000-00001BD20000}"/>
    <cellStyle name="Note 2 2 2 2 12 2 2 4" xfId="54463" xr:uid="{00000000-0005-0000-0000-00001CD20000}"/>
    <cellStyle name="Note 2 2 2 2 12 2 2 5" xfId="54464" xr:uid="{00000000-0005-0000-0000-00001DD20000}"/>
    <cellStyle name="Note 2 2 2 2 12 2 3" xfId="54465" xr:uid="{00000000-0005-0000-0000-00001ED20000}"/>
    <cellStyle name="Note 2 2 2 2 12 2 3 2" xfId="54466" xr:uid="{00000000-0005-0000-0000-00001FD20000}"/>
    <cellStyle name="Note 2 2 2 2 12 2 3 3" xfId="54467" xr:uid="{00000000-0005-0000-0000-000020D20000}"/>
    <cellStyle name="Note 2 2 2 2 12 2 3 4" xfId="54468" xr:uid="{00000000-0005-0000-0000-000021D20000}"/>
    <cellStyle name="Note 2 2 2 2 12 2 3 5" xfId="54469" xr:uid="{00000000-0005-0000-0000-000022D20000}"/>
    <cellStyle name="Note 2 2 2 2 12 2 4" xfId="54470" xr:uid="{00000000-0005-0000-0000-000023D20000}"/>
    <cellStyle name="Note 2 2 2 2 12 2 4 2" xfId="54471" xr:uid="{00000000-0005-0000-0000-000024D20000}"/>
    <cellStyle name="Note 2 2 2 2 12 2 5" xfId="54472" xr:uid="{00000000-0005-0000-0000-000025D20000}"/>
    <cellStyle name="Note 2 2 2 2 12 2 5 2" xfId="54473" xr:uid="{00000000-0005-0000-0000-000026D20000}"/>
    <cellStyle name="Note 2 2 2 2 12 2 6" xfId="54474" xr:uid="{00000000-0005-0000-0000-000027D20000}"/>
    <cellStyle name="Note 2 2 2 2 12 2 6 2" xfId="54475" xr:uid="{00000000-0005-0000-0000-000028D20000}"/>
    <cellStyle name="Note 2 2 2 2 12 2 7" xfId="54476" xr:uid="{00000000-0005-0000-0000-000029D20000}"/>
    <cellStyle name="Note 2 2 2 2 12 3" xfId="54477" xr:uid="{00000000-0005-0000-0000-00002AD20000}"/>
    <cellStyle name="Note 2 2 2 2 12 3 2" xfId="54478" xr:uid="{00000000-0005-0000-0000-00002BD20000}"/>
    <cellStyle name="Note 2 2 2 2 12 3 3" xfId="54479" xr:uid="{00000000-0005-0000-0000-00002CD20000}"/>
    <cellStyle name="Note 2 2 2 2 12 3 4" xfId="54480" xr:uid="{00000000-0005-0000-0000-00002DD20000}"/>
    <cellStyle name="Note 2 2 2 2 12 3 5" xfId="54481" xr:uid="{00000000-0005-0000-0000-00002ED20000}"/>
    <cellStyle name="Note 2 2 2 2 12 4" xfId="54482" xr:uid="{00000000-0005-0000-0000-00002FD20000}"/>
    <cellStyle name="Note 2 2 2 2 12 4 2" xfId="54483" xr:uid="{00000000-0005-0000-0000-000030D20000}"/>
    <cellStyle name="Note 2 2 2 2 12 4 3" xfId="54484" xr:uid="{00000000-0005-0000-0000-000031D20000}"/>
    <cellStyle name="Note 2 2 2 2 12 4 4" xfId="54485" xr:uid="{00000000-0005-0000-0000-000032D20000}"/>
    <cellStyle name="Note 2 2 2 2 12 4 5" xfId="54486" xr:uid="{00000000-0005-0000-0000-000033D20000}"/>
    <cellStyle name="Note 2 2 2 2 12 5" xfId="54487" xr:uid="{00000000-0005-0000-0000-000034D20000}"/>
    <cellStyle name="Note 2 2 2 2 12 5 2" xfId="54488" xr:uid="{00000000-0005-0000-0000-000035D20000}"/>
    <cellStyle name="Note 2 2 2 2 12 6" xfId="54489" xr:uid="{00000000-0005-0000-0000-000036D20000}"/>
    <cellStyle name="Note 2 2 2 2 12 6 2" xfId="54490" xr:uid="{00000000-0005-0000-0000-000037D20000}"/>
    <cellStyle name="Note 2 2 2 2 12 7" xfId="54491" xr:uid="{00000000-0005-0000-0000-000038D20000}"/>
    <cellStyle name="Note 2 2 2 2 12 7 2" xfId="54492" xr:uid="{00000000-0005-0000-0000-000039D20000}"/>
    <cellStyle name="Note 2 2 2 2 12 8" xfId="54493" xr:uid="{00000000-0005-0000-0000-00003AD20000}"/>
    <cellStyle name="Note 2 2 2 2 13" xfId="54494" xr:uid="{00000000-0005-0000-0000-00003BD20000}"/>
    <cellStyle name="Note 2 2 2 2 13 2" xfId="54495" xr:uid="{00000000-0005-0000-0000-00003CD20000}"/>
    <cellStyle name="Note 2 2 2 2 13 2 2" xfId="54496" xr:uid="{00000000-0005-0000-0000-00003DD20000}"/>
    <cellStyle name="Note 2 2 2 2 13 2 2 2" xfId="54497" xr:uid="{00000000-0005-0000-0000-00003ED20000}"/>
    <cellStyle name="Note 2 2 2 2 13 2 2 3" xfId="54498" xr:uid="{00000000-0005-0000-0000-00003FD20000}"/>
    <cellStyle name="Note 2 2 2 2 13 2 2 4" xfId="54499" xr:uid="{00000000-0005-0000-0000-000040D20000}"/>
    <cellStyle name="Note 2 2 2 2 13 2 2 5" xfId="54500" xr:uid="{00000000-0005-0000-0000-000041D20000}"/>
    <cellStyle name="Note 2 2 2 2 13 2 3" xfId="54501" xr:uid="{00000000-0005-0000-0000-000042D20000}"/>
    <cellStyle name="Note 2 2 2 2 13 2 3 2" xfId="54502" xr:uid="{00000000-0005-0000-0000-000043D20000}"/>
    <cellStyle name="Note 2 2 2 2 13 2 3 3" xfId="54503" xr:uid="{00000000-0005-0000-0000-000044D20000}"/>
    <cellStyle name="Note 2 2 2 2 13 2 3 4" xfId="54504" xr:uid="{00000000-0005-0000-0000-000045D20000}"/>
    <cellStyle name="Note 2 2 2 2 13 2 3 5" xfId="54505" xr:uid="{00000000-0005-0000-0000-000046D20000}"/>
    <cellStyle name="Note 2 2 2 2 13 2 4" xfId="54506" xr:uid="{00000000-0005-0000-0000-000047D20000}"/>
    <cellStyle name="Note 2 2 2 2 13 2 4 2" xfId="54507" xr:uid="{00000000-0005-0000-0000-000048D20000}"/>
    <cellStyle name="Note 2 2 2 2 13 2 5" xfId="54508" xr:uid="{00000000-0005-0000-0000-000049D20000}"/>
    <cellStyle name="Note 2 2 2 2 13 2 5 2" xfId="54509" xr:uid="{00000000-0005-0000-0000-00004AD20000}"/>
    <cellStyle name="Note 2 2 2 2 13 2 6" xfId="54510" xr:uid="{00000000-0005-0000-0000-00004BD20000}"/>
    <cellStyle name="Note 2 2 2 2 13 2 6 2" xfId="54511" xr:uid="{00000000-0005-0000-0000-00004CD20000}"/>
    <cellStyle name="Note 2 2 2 2 13 2 7" xfId="54512" xr:uid="{00000000-0005-0000-0000-00004DD20000}"/>
    <cellStyle name="Note 2 2 2 2 13 3" xfId="54513" xr:uid="{00000000-0005-0000-0000-00004ED20000}"/>
    <cellStyle name="Note 2 2 2 2 13 3 2" xfId="54514" xr:uid="{00000000-0005-0000-0000-00004FD20000}"/>
    <cellStyle name="Note 2 2 2 2 13 3 3" xfId="54515" xr:uid="{00000000-0005-0000-0000-000050D20000}"/>
    <cellStyle name="Note 2 2 2 2 13 3 4" xfId="54516" xr:uid="{00000000-0005-0000-0000-000051D20000}"/>
    <cellStyle name="Note 2 2 2 2 13 3 5" xfId="54517" xr:uid="{00000000-0005-0000-0000-000052D20000}"/>
    <cellStyle name="Note 2 2 2 2 13 4" xfId="54518" xr:uid="{00000000-0005-0000-0000-000053D20000}"/>
    <cellStyle name="Note 2 2 2 2 13 4 2" xfId="54519" xr:uid="{00000000-0005-0000-0000-000054D20000}"/>
    <cellStyle name="Note 2 2 2 2 13 4 3" xfId="54520" xr:uid="{00000000-0005-0000-0000-000055D20000}"/>
    <cellStyle name="Note 2 2 2 2 13 4 4" xfId="54521" xr:uid="{00000000-0005-0000-0000-000056D20000}"/>
    <cellStyle name="Note 2 2 2 2 13 4 5" xfId="54522" xr:uid="{00000000-0005-0000-0000-000057D20000}"/>
    <cellStyle name="Note 2 2 2 2 13 5" xfId="54523" xr:uid="{00000000-0005-0000-0000-000058D20000}"/>
    <cellStyle name="Note 2 2 2 2 13 5 2" xfId="54524" xr:uid="{00000000-0005-0000-0000-000059D20000}"/>
    <cellStyle name="Note 2 2 2 2 13 6" xfId="54525" xr:uid="{00000000-0005-0000-0000-00005AD20000}"/>
    <cellStyle name="Note 2 2 2 2 13 6 2" xfId="54526" xr:uid="{00000000-0005-0000-0000-00005BD20000}"/>
    <cellStyle name="Note 2 2 2 2 13 7" xfId="54527" xr:uid="{00000000-0005-0000-0000-00005CD20000}"/>
    <cellStyle name="Note 2 2 2 2 13 7 2" xfId="54528" xr:uid="{00000000-0005-0000-0000-00005DD20000}"/>
    <cellStyle name="Note 2 2 2 2 13 8" xfId="54529" xr:uid="{00000000-0005-0000-0000-00005ED20000}"/>
    <cellStyle name="Note 2 2 2 2 14" xfId="54530" xr:uid="{00000000-0005-0000-0000-00005FD20000}"/>
    <cellStyle name="Note 2 2 2 2 14 2" xfId="54531" xr:uid="{00000000-0005-0000-0000-000060D20000}"/>
    <cellStyle name="Note 2 2 2 2 14 2 2" xfId="54532" xr:uid="{00000000-0005-0000-0000-000061D20000}"/>
    <cellStyle name="Note 2 2 2 2 14 2 2 2" xfId="54533" xr:uid="{00000000-0005-0000-0000-000062D20000}"/>
    <cellStyle name="Note 2 2 2 2 14 2 2 3" xfId="54534" xr:uid="{00000000-0005-0000-0000-000063D20000}"/>
    <cellStyle name="Note 2 2 2 2 14 2 2 4" xfId="54535" xr:uid="{00000000-0005-0000-0000-000064D20000}"/>
    <cellStyle name="Note 2 2 2 2 14 2 2 5" xfId="54536" xr:uid="{00000000-0005-0000-0000-000065D20000}"/>
    <cellStyle name="Note 2 2 2 2 14 2 3" xfId="54537" xr:uid="{00000000-0005-0000-0000-000066D20000}"/>
    <cellStyle name="Note 2 2 2 2 14 2 3 2" xfId="54538" xr:uid="{00000000-0005-0000-0000-000067D20000}"/>
    <cellStyle name="Note 2 2 2 2 14 2 3 3" xfId="54539" xr:uid="{00000000-0005-0000-0000-000068D20000}"/>
    <cellStyle name="Note 2 2 2 2 14 2 3 4" xfId="54540" xr:uid="{00000000-0005-0000-0000-000069D20000}"/>
    <cellStyle name="Note 2 2 2 2 14 2 3 5" xfId="54541" xr:uid="{00000000-0005-0000-0000-00006AD20000}"/>
    <cellStyle name="Note 2 2 2 2 14 2 4" xfId="54542" xr:uid="{00000000-0005-0000-0000-00006BD20000}"/>
    <cellStyle name="Note 2 2 2 2 14 2 4 2" xfId="54543" xr:uid="{00000000-0005-0000-0000-00006CD20000}"/>
    <cellStyle name="Note 2 2 2 2 14 2 5" xfId="54544" xr:uid="{00000000-0005-0000-0000-00006DD20000}"/>
    <cellStyle name="Note 2 2 2 2 14 2 5 2" xfId="54545" xr:uid="{00000000-0005-0000-0000-00006ED20000}"/>
    <cellStyle name="Note 2 2 2 2 14 2 6" xfId="54546" xr:uid="{00000000-0005-0000-0000-00006FD20000}"/>
    <cellStyle name="Note 2 2 2 2 14 2 6 2" xfId="54547" xr:uid="{00000000-0005-0000-0000-000070D20000}"/>
    <cellStyle name="Note 2 2 2 2 14 2 7" xfId="54548" xr:uid="{00000000-0005-0000-0000-000071D20000}"/>
    <cellStyle name="Note 2 2 2 2 14 3" xfId="54549" xr:uid="{00000000-0005-0000-0000-000072D20000}"/>
    <cellStyle name="Note 2 2 2 2 14 3 2" xfId="54550" xr:uid="{00000000-0005-0000-0000-000073D20000}"/>
    <cellStyle name="Note 2 2 2 2 14 3 3" xfId="54551" xr:uid="{00000000-0005-0000-0000-000074D20000}"/>
    <cellStyle name="Note 2 2 2 2 14 3 4" xfId="54552" xr:uid="{00000000-0005-0000-0000-000075D20000}"/>
    <cellStyle name="Note 2 2 2 2 14 3 5" xfId="54553" xr:uid="{00000000-0005-0000-0000-000076D20000}"/>
    <cellStyle name="Note 2 2 2 2 14 4" xfId="54554" xr:uid="{00000000-0005-0000-0000-000077D20000}"/>
    <cellStyle name="Note 2 2 2 2 14 4 2" xfId="54555" xr:uid="{00000000-0005-0000-0000-000078D20000}"/>
    <cellStyle name="Note 2 2 2 2 14 4 3" xfId="54556" xr:uid="{00000000-0005-0000-0000-000079D20000}"/>
    <cellStyle name="Note 2 2 2 2 14 4 4" xfId="54557" xr:uid="{00000000-0005-0000-0000-00007AD20000}"/>
    <cellStyle name="Note 2 2 2 2 14 4 5" xfId="54558" xr:uid="{00000000-0005-0000-0000-00007BD20000}"/>
    <cellStyle name="Note 2 2 2 2 14 5" xfId="54559" xr:uid="{00000000-0005-0000-0000-00007CD20000}"/>
    <cellStyle name="Note 2 2 2 2 14 5 2" xfId="54560" xr:uid="{00000000-0005-0000-0000-00007DD20000}"/>
    <cellStyle name="Note 2 2 2 2 14 6" xfId="54561" xr:uid="{00000000-0005-0000-0000-00007ED20000}"/>
    <cellStyle name="Note 2 2 2 2 14 6 2" xfId="54562" xr:uid="{00000000-0005-0000-0000-00007FD20000}"/>
    <cellStyle name="Note 2 2 2 2 14 7" xfId="54563" xr:uid="{00000000-0005-0000-0000-000080D20000}"/>
    <cellStyle name="Note 2 2 2 2 14 7 2" xfId="54564" xr:uid="{00000000-0005-0000-0000-000081D20000}"/>
    <cellStyle name="Note 2 2 2 2 14 8" xfId="54565" xr:uid="{00000000-0005-0000-0000-000082D20000}"/>
    <cellStyle name="Note 2 2 2 2 15" xfId="54566" xr:uid="{00000000-0005-0000-0000-000083D20000}"/>
    <cellStyle name="Note 2 2 2 2 15 2" xfId="54567" xr:uid="{00000000-0005-0000-0000-000084D20000}"/>
    <cellStyle name="Note 2 2 2 2 15 2 2" xfId="54568" xr:uid="{00000000-0005-0000-0000-000085D20000}"/>
    <cellStyle name="Note 2 2 2 2 15 2 3" xfId="54569" xr:uid="{00000000-0005-0000-0000-000086D20000}"/>
    <cellStyle name="Note 2 2 2 2 15 2 4" xfId="54570" xr:uid="{00000000-0005-0000-0000-000087D20000}"/>
    <cellStyle name="Note 2 2 2 2 15 2 5" xfId="54571" xr:uid="{00000000-0005-0000-0000-000088D20000}"/>
    <cellStyle name="Note 2 2 2 2 15 3" xfId="54572" xr:uid="{00000000-0005-0000-0000-000089D20000}"/>
    <cellStyle name="Note 2 2 2 2 15 3 2" xfId="54573" xr:uid="{00000000-0005-0000-0000-00008AD20000}"/>
    <cellStyle name="Note 2 2 2 2 15 3 3" xfId="54574" xr:uid="{00000000-0005-0000-0000-00008BD20000}"/>
    <cellStyle name="Note 2 2 2 2 15 3 4" xfId="54575" xr:uid="{00000000-0005-0000-0000-00008CD20000}"/>
    <cellStyle name="Note 2 2 2 2 15 3 5" xfId="54576" xr:uid="{00000000-0005-0000-0000-00008DD20000}"/>
    <cellStyle name="Note 2 2 2 2 15 4" xfId="54577" xr:uid="{00000000-0005-0000-0000-00008ED20000}"/>
    <cellStyle name="Note 2 2 2 2 15 4 2" xfId="54578" xr:uid="{00000000-0005-0000-0000-00008FD20000}"/>
    <cellStyle name="Note 2 2 2 2 15 5" xfId="54579" xr:uid="{00000000-0005-0000-0000-000090D20000}"/>
    <cellStyle name="Note 2 2 2 2 15 5 2" xfId="54580" xr:uid="{00000000-0005-0000-0000-000091D20000}"/>
    <cellStyle name="Note 2 2 2 2 15 6" xfId="54581" xr:uid="{00000000-0005-0000-0000-000092D20000}"/>
    <cellStyle name="Note 2 2 2 2 15 6 2" xfId="54582" xr:uid="{00000000-0005-0000-0000-000093D20000}"/>
    <cellStyle name="Note 2 2 2 2 15 7" xfId="54583" xr:uid="{00000000-0005-0000-0000-000094D20000}"/>
    <cellStyle name="Note 2 2 2 2 16" xfId="54584" xr:uid="{00000000-0005-0000-0000-000095D20000}"/>
    <cellStyle name="Note 2 2 2 2 16 2" xfId="54585" xr:uid="{00000000-0005-0000-0000-000096D20000}"/>
    <cellStyle name="Note 2 2 2 2 16 3" xfId="54586" xr:uid="{00000000-0005-0000-0000-000097D20000}"/>
    <cellStyle name="Note 2 2 2 2 16 4" xfId="54587" xr:uid="{00000000-0005-0000-0000-000098D20000}"/>
    <cellStyle name="Note 2 2 2 2 16 5" xfId="54588" xr:uid="{00000000-0005-0000-0000-000099D20000}"/>
    <cellStyle name="Note 2 2 2 2 17" xfId="54589" xr:uid="{00000000-0005-0000-0000-00009AD20000}"/>
    <cellStyle name="Note 2 2 2 2 17 2" xfId="54590" xr:uid="{00000000-0005-0000-0000-00009BD20000}"/>
    <cellStyle name="Note 2 2 2 2 17 3" xfId="54591" xr:uid="{00000000-0005-0000-0000-00009CD20000}"/>
    <cellStyle name="Note 2 2 2 2 17 4" xfId="54592" xr:uid="{00000000-0005-0000-0000-00009DD20000}"/>
    <cellStyle name="Note 2 2 2 2 17 5" xfId="54593" xr:uid="{00000000-0005-0000-0000-00009ED20000}"/>
    <cellStyle name="Note 2 2 2 2 18" xfId="54594" xr:uid="{00000000-0005-0000-0000-00009FD20000}"/>
    <cellStyle name="Note 2 2 2 2 18 2" xfId="54595" xr:uid="{00000000-0005-0000-0000-0000A0D20000}"/>
    <cellStyle name="Note 2 2 2 2 19" xfId="54596" xr:uid="{00000000-0005-0000-0000-0000A1D20000}"/>
    <cellStyle name="Note 2 2 2 2 19 2" xfId="54597" xr:uid="{00000000-0005-0000-0000-0000A2D20000}"/>
    <cellStyle name="Note 2 2 2 2 2" xfId="1597" xr:uid="{00000000-0005-0000-0000-0000A3D20000}"/>
    <cellStyle name="Note 2 2 2 2 2 2" xfId="1598" xr:uid="{00000000-0005-0000-0000-0000A4D20000}"/>
    <cellStyle name="Note 2 2 2 2 2 2 2" xfId="1599" xr:uid="{00000000-0005-0000-0000-0000A5D20000}"/>
    <cellStyle name="Note 2 2 2 2 2 2 2 2" xfId="54598" xr:uid="{00000000-0005-0000-0000-0000A6D20000}"/>
    <cellStyle name="Note 2 2 2 2 2 2 2 3" xfId="54599" xr:uid="{00000000-0005-0000-0000-0000A7D20000}"/>
    <cellStyle name="Note 2 2 2 2 2 2 2 4" xfId="54600" xr:uid="{00000000-0005-0000-0000-0000A8D20000}"/>
    <cellStyle name="Note 2 2 2 2 2 2 2 5" xfId="54601" xr:uid="{00000000-0005-0000-0000-0000A9D20000}"/>
    <cellStyle name="Note 2 2 2 2 2 2 3" xfId="54602" xr:uid="{00000000-0005-0000-0000-0000AAD20000}"/>
    <cellStyle name="Note 2 2 2 2 2 2 3 2" xfId="54603" xr:uid="{00000000-0005-0000-0000-0000ABD20000}"/>
    <cellStyle name="Note 2 2 2 2 2 2 3 3" xfId="54604" xr:uid="{00000000-0005-0000-0000-0000ACD20000}"/>
    <cellStyle name="Note 2 2 2 2 2 2 3 4" xfId="54605" xr:uid="{00000000-0005-0000-0000-0000ADD20000}"/>
    <cellStyle name="Note 2 2 2 2 2 2 3 5" xfId="54606" xr:uid="{00000000-0005-0000-0000-0000AED20000}"/>
    <cellStyle name="Note 2 2 2 2 2 2 4" xfId="54607" xr:uid="{00000000-0005-0000-0000-0000AFD20000}"/>
    <cellStyle name="Note 2 2 2 2 2 2 4 2" xfId="54608" xr:uid="{00000000-0005-0000-0000-0000B0D20000}"/>
    <cellStyle name="Note 2 2 2 2 2 2 5" xfId="54609" xr:uid="{00000000-0005-0000-0000-0000B1D20000}"/>
    <cellStyle name="Note 2 2 2 2 2 2 5 2" xfId="54610" xr:uid="{00000000-0005-0000-0000-0000B2D20000}"/>
    <cellStyle name="Note 2 2 2 2 2 2 6" xfId="54611" xr:uid="{00000000-0005-0000-0000-0000B3D20000}"/>
    <cellStyle name="Note 2 2 2 2 2 2 6 2" xfId="54612" xr:uid="{00000000-0005-0000-0000-0000B4D20000}"/>
    <cellStyle name="Note 2 2 2 2 2 2 7" xfId="54613" xr:uid="{00000000-0005-0000-0000-0000B5D20000}"/>
    <cellStyle name="Note 2 2 2 2 2 3" xfId="1600" xr:uid="{00000000-0005-0000-0000-0000B6D20000}"/>
    <cellStyle name="Note 2 2 2 2 2 3 2" xfId="54614" xr:uid="{00000000-0005-0000-0000-0000B7D20000}"/>
    <cellStyle name="Note 2 2 2 2 2 3 3" xfId="54615" xr:uid="{00000000-0005-0000-0000-0000B8D20000}"/>
    <cellStyle name="Note 2 2 2 2 2 3 4" xfId="54616" xr:uid="{00000000-0005-0000-0000-0000B9D20000}"/>
    <cellStyle name="Note 2 2 2 2 2 3 5" xfId="54617" xr:uid="{00000000-0005-0000-0000-0000BAD20000}"/>
    <cellStyle name="Note 2 2 2 2 2 4" xfId="54618" xr:uid="{00000000-0005-0000-0000-0000BBD20000}"/>
    <cellStyle name="Note 2 2 2 2 2 4 2" xfId="54619" xr:uid="{00000000-0005-0000-0000-0000BCD20000}"/>
    <cellStyle name="Note 2 2 2 2 2 4 3" xfId="54620" xr:uid="{00000000-0005-0000-0000-0000BDD20000}"/>
    <cellStyle name="Note 2 2 2 2 2 4 4" xfId="54621" xr:uid="{00000000-0005-0000-0000-0000BED20000}"/>
    <cellStyle name="Note 2 2 2 2 2 4 5" xfId="54622" xr:uid="{00000000-0005-0000-0000-0000BFD20000}"/>
    <cellStyle name="Note 2 2 2 2 2 5" xfId="54623" xr:uid="{00000000-0005-0000-0000-0000C0D20000}"/>
    <cellStyle name="Note 2 2 2 2 2 5 2" xfId="54624" xr:uid="{00000000-0005-0000-0000-0000C1D20000}"/>
    <cellStyle name="Note 2 2 2 2 2 6" xfId="54625" xr:uid="{00000000-0005-0000-0000-0000C2D20000}"/>
    <cellStyle name="Note 2 2 2 2 2 6 2" xfId="54626" xr:uid="{00000000-0005-0000-0000-0000C3D20000}"/>
    <cellStyle name="Note 2 2 2 2 2 7" xfId="54627" xr:uid="{00000000-0005-0000-0000-0000C4D20000}"/>
    <cellStyle name="Note 2 2 2 2 2 7 2" xfId="54628" xr:uid="{00000000-0005-0000-0000-0000C5D20000}"/>
    <cellStyle name="Note 2 2 2 2 2 8" xfId="54629" xr:uid="{00000000-0005-0000-0000-0000C6D20000}"/>
    <cellStyle name="Note 2 2 2 2 20" xfId="54630" xr:uid="{00000000-0005-0000-0000-0000C7D20000}"/>
    <cellStyle name="Note 2 2 2 2 20 2" xfId="54631" xr:uid="{00000000-0005-0000-0000-0000C8D20000}"/>
    <cellStyle name="Note 2 2 2 2 21" xfId="54632" xr:uid="{00000000-0005-0000-0000-0000C9D20000}"/>
    <cellStyle name="Note 2 2 2 2 3" xfId="1601" xr:uid="{00000000-0005-0000-0000-0000CAD20000}"/>
    <cellStyle name="Note 2 2 2 2 3 2" xfId="1602" xr:uid="{00000000-0005-0000-0000-0000CBD20000}"/>
    <cellStyle name="Note 2 2 2 2 3 2 2" xfId="1603" xr:uid="{00000000-0005-0000-0000-0000CCD20000}"/>
    <cellStyle name="Note 2 2 2 2 3 2 2 2" xfId="54633" xr:uid="{00000000-0005-0000-0000-0000CDD20000}"/>
    <cellStyle name="Note 2 2 2 2 3 2 2 3" xfId="54634" xr:uid="{00000000-0005-0000-0000-0000CED20000}"/>
    <cellStyle name="Note 2 2 2 2 3 2 2 4" xfId="54635" xr:uid="{00000000-0005-0000-0000-0000CFD20000}"/>
    <cellStyle name="Note 2 2 2 2 3 2 2 5" xfId="54636" xr:uid="{00000000-0005-0000-0000-0000D0D20000}"/>
    <cellStyle name="Note 2 2 2 2 3 2 3" xfId="54637" xr:uid="{00000000-0005-0000-0000-0000D1D20000}"/>
    <cellStyle name="Note 2 2 2 2 3 2 3 2" xfId="54638" xr:uid="{00000000-0005-0000-0000-0000D2D20000}"/>
    <cellStyle name="Note 2 2 2 2 3 2 3 3" xfId="54639" xr:uid="{00000000-0005-0000-0000-0000D3D20000}"/>
    <cellStyle name="Note 2 2 2 2 3 2 3 4" xfId="54640" xr:uid="{00000000-0005-0000-0000-0000D4D20000}"/>
    <cellStyle name="Note 2 2 2 2 3 2 3 5" xfId="54641" xr:uid="{00000000-0005-0000-0000-0000D5D20000}"/>
    <cellStyle name="Note 2 2 2 2 3 2 4" xfId="54642" xr:uid="{00000000-0005-0000-0000-0000D6D20000}"/>
    <cellStyle name="Note 2 2 2 2 3 2 4 2" xfId="54643" xr:uid="{00000000-0005-0000-0000-0000D7D20000}"/>
    <cellStyle name="Note 2 2 2 2 3 2 5" xfId="54644" xr:uid="{00000000-0005-0000-0000-0000D8D20000}"/>
    <cellStyle name="Note 2 2 2 2 3 2 5 2" xfId="54645" xr:uid="{00000000-0005-0000-0000-0000D9D20000}"/>
    <cellStyle name="Note 2 2 2 2 3 2 6" xfId="54646" xr:uid="{00000000-0005-0000-0000-0000DAD20000}"/>
    <cellStyle name="Note 2 2 2 2 3 2 6 2" xfId="54647" xr:uid="{00000000-0005-0000-0000-0000DBD20000}"/>
    <cellStyle name="Note 2 2 2 2 3 2 7" xfId="54648" xr:uid="{00000000-0005-0000-0000-0000DCD20000}"/>
    <cellStyle name="Note 2 2 2 2 3 3" xfId="1604" xr:uid="{00000000-0005-0000-0000-0000DDD20000}"/>
    <cellStyle name="Note 2 2 2 2 3 3 2" xfId="54649" xr:uid="{00000000-0005-0000-0000-0000DED20000}"/>
    <cellStyle name="Note 2 2 2 2 3 3 3" xfId="54650" xr:uid="{00000000-0005-0000-0000-0000DFD20000}"/>
    <cellStyle name="Note 2 2 2 2 3 3 4" xfId="54651" xr:uid="{00000000-0005-0000-0000-0000E0D20000}"/>
    <cellStyle name="Note 2 2 2 2 3 3 5" xfId="54652" xr:uid="{00000000-0005-0000-0000-0000E1D20000}"/>
    <cellStyle name="Note 2 2 2 2 3 4" xfId="54653" xr:uid="{00000000-0005-0000-0000-0000E2D20000}"/>
    <cellStyle name="Note 2 2 2 2 3 4 2" xfId="54654" xr:uid="{00000000-0005-0000-0000-0000E3D20000}"/>
    <cellStyle name="Note 2 2 2 2 3 4 3" xfId="54655" xr:uid="{00000000-0005-0000-0000-0000E4D20000}"/>
    <cellStyle name="Note 2 2 2 2 3 4 4" xfId="54656" xr:uid="{00000000-0005-0000-0000-0000E5D20000}"/>
    <cellStyle name="Note 2 2 2 2 3 4 5" xfId="54657" xr:uid="{00000000-0005-0000-0000-0000E6D20000}"/>
    <cellStyle name="Note 2 2 2 2 3 5" xfId="54658" xr:uid="{00000000-0005-0000-0000-0000E7D20000}"/>
    <cellStyle name="Note 2 2 2 2 3 5 2" xfId="54659" xr:uid="{00000000-0005-0000-0000-0000E8D20000}"/>
    <cellStyle name="Note 2 2 2 2 3 6" xfId="54660" xr:uid="{00000000-0005-0000-0000-0000E9D20000}"/>
    <cellStyle name="Note 2 2 2 2 3 6 2" xfId="54661" xr:uid="{00000000-0005-0000-0000-0000EAD20000}"/>
    <cellStyle name="Note 2 2 2 2 3 7" xfId="54662" xr:uid="{00000000-0005-0000-0000-0000EBD20000}"/>
    <cellStyle name="Note 2 2 2 2 3 7 2" xfId="54663" xr:uid="{00000000-0005-0000-0000-0000ECD20000}"/>
    <cellStyle name="Note 2 2 2 2 3 8" xfId="54664" xr:uid="{00000000-0005-0000-0000-0000EDD20000}"/>
    <cellStyle name="Note 2 2 2 2 4" xfId="1605" xr:uid="{00000000-0005-0000-0000-0000EED20000}"/>
    <cellStyle name="Note 2 2 2 2 4 2" xfId="1606" xr:uid="{00000000-0005-0000-0000-0000EFD20000}"/>
    <cellStyle name="Note 2 2 2 2 4 2 2" xfId="1607" xr:uid="{00000000-0005-0000-0000-0000F0D20000}"/>
    <cellStyle name="Note 2 2 2 2 4 2 2 2" xfId="54665" xr:uid="{00000000-0005-0000-0000-0000F1D20000}"/>
    <cellStyle name="Note 2 2 2 2 4 2 2 3" xfId="54666" xr:uid="{00000000-0005-0000-0000-0000F2D20000}"/>
    <cellStyle name="Note 2 2 2 2 4 2 2 4" xfId="54667" xr:uid="{00000000-0005-0000-0000-0000F3D20000}"/>
    <cellStyle name="Note 2 2 2 2 4 2 2 5" xfId="54668" xr:uid="{00000000-0005-0000-0000-0000F4D20000}"/>
    <cellStyle name="Note 2 2 2 2 4 2 3" xfId="54669" xr:uid="{00000000-0005-0000-0000-0000F5D20000}"/>
    <cellStyle name="Note 2 2 2 2 4 2 3 2" xfId="54670" xr:uid="{00000000-0005-0000-0000-0000F6D20000}"/>
    <cellStyle name="Note 2 2 2 2 4 2 3 3" xfId="54671" xr:uid="{00000000-0005-0000-0000-0000F7D20000}"/>
    <cellStyle name="Note 2 2 2 2 4 2 3 4" xfId="54672" xr:uid="{00000000-0005-0000-0000-0000F8D20000}"/>
    <cellStyle name="Note 2 2 2 2 4 2 3 5" xfId="54673" xr:uid="{00000000-0005-0000-0000-0000F9D20000}"/>
    <cellStyle name="Note 2 2 2 2 4 2 4" xfId="54674" xr:uid="{00000000-0005-0000-0000-0000FAD20000}"/>
    <cellStyle name="Note 2 2 2 2 4 2 4 2" xfId="54675" xr:uid="{00000000-0005-0000-0000-0000FBD20000}"/>
    <cellStyle name="Note 2 2 2 2 4 2 5" xfId="54676" xr:uid="{00000000-0005-0000-0000-0000FCD20000}"/>
    <cellStyle name="Note 2 2 2 2 4 2 5 2" xfId="54677" xr:uid="{00000000-0005-0000-0000-0000FDD20000}"/>
    <cellStyle name="Note 2 2 2 2 4 2 6" xfId="54678" xr:uid="{00000000-0005-0000-0000-0000FED20000}"/>
    <cellStyle name="Note 2 2 2 2 4 2 6 2" xfId="54679" xr:uid="{00000000-0005-0000-0000-0000FFD20000}"/>
    <cellStyle name="Note 2 2 2 2 4 2 7" xfId="54680" xr:uid="{00000000-0005-0000-0000-000000D30000}"/>
    <cellStyle name="Note 2 2 2 2 4 3" xfId="1608" xr:uid="{00000000-0005-0000-0000-000001D30000}"/>
    <cellStyle name="Note 2 2 2 2 4 3 2" xfId="54681" xr:uid="{00000000-0005-0000-0000-000002D30000}"/>
    <cellStyle name="Note 2 2 2 2 4 3 3" xfId="54682" xr:uid="{00000000-0005-0000-0000-000003D30000}"/>
    <cellStyle name="Note 2 2 2 2 4 3 4" xfId="54683" xr:uid="{00000000-0005-0000-0000-000004D30000}"/>
    <cellStyle name="Note 2 2 2 2 4 3 5" xfId="54684" xr:uid="{00000000-0005-0000-0000-000005D30000}"/>
    <cellStyle name="Note 2 2 2 2 4 4" xfId="54685" xr:uid="{00000000-0005-0000-0000-000006D30000}"/>
    <cellStyle name="Note 2 2 2 2 4 4 2" xfId="54686" xr:uid="{00000000-0005-0000-0000-000007D30000}"/>
    <cellStyle name="Note 2 2 2 2 4 4 3" xfId="54687" xr:uid="{00000000-0005-0000-0000-000008D30000}"/>
    <cellStyle name="Note 2 2 2 2 4 4 4" xfId="54688" xr:uid="{00000000-0005-0000-0000-000009D30000}"/>
    <cellStyle name="Note 2 2 2 2 4 4 5" xfId="54689" xr:uid="{00000000-0005-0000-0000-00000AD30000}"/>
    <cellStyle name="Note 2 2 2 2 4 5" xfId="54690" xr:uid="{00000000-0005-0000-0000-00000BD30000}"/>
    <cellStyle name="Note 2 2 2 2 4 5 2" xfId="54691" xr:uid="{00000000-0005-0000-0000-00000CD30000}"/>
    <cellStyle name="Note 2 2 2 2 4 6" xfId="54692" xr:uid="{00000000-0005-0000-0000-00000DD30000}"/>
    <cellStyle name="Note 2 2 2 2 4 6 2" xfId="54693" xr:uid="{00000000-0005-0000-0000-00000ED30000}"/>
    <cellStyle name="Note 2 2 2 2 4 7" xfId="54694" xr:uid="{00000000-0005-0000-0000-00000FD30000}"/>
    <cellStyle name="Note 2 2 2 2 4 7 2" xfId="54695" xr:uid="{00000000-0005-0000-0000-000010D30000}"/>
    <cellStyle name="Note 2 2 2 2 4 8" xfId="54696" xr:uid="{00000000-0005-0000-0000-000011D30000}"/>
    <cellStyle name="Note 2 2 2 2 5" xfId="1609" xr:uid="{00000000-0005-0000-0000-000012D30000}"/>
    <cellStyle name="Note 2 2 2 2 5 2" xfId="1610" xr:uid="{00000000-0005-0000-0000-000013D30000}"/>
    <cellStyle name="Note 2 2 2 2 5 2 2" xfId="1611" xr:uid="{00000000-0005-0000-0000-000014D30000}"/>
    <cellStyle name="Note 2 2 2 2 5 2 2 2" xfId="54697" xr:uid="{00000000-0005-0000-0000-000015D30000}"/>
    <cellStyle name="Note 2 2 2 2 5 2 2 3" xfId="54698" xr:uid="{00000000-0005-0000-0000-000016D30000}"/>
    <cellStyle name="Note 2 2 2 2 5 2 2 4" xfId="54699" xr:uid="{00000000-0005-0000-0000-000017D30000}"/>
    <cellStyle name="Note 2 2 2 2 5 2 2 5" xfId="54700" xr:uid="{00000000-0005-0000-0000-000018D30000}"/>
    <cellStyle name="Note 2 2 2 2 5 2 3" xfId="54701" xr:uid="{00000000-0005-0000-0000-000019D30000}"/>
    <cellStyle name="Note 2 2 2 2 5 2 3 2" xfId="54702" xr:uid="{00000000-0005-0000-0000-00001AD30000}"/>
    <cellStyle name="Note 2 2 2 2 5 2 3 3" xfId="54703" xr:uid="{00000000-0005-0000-0000-00001BD30000}"/>
    <cellStyle name="Note 2 2 2 2 5 2 3 4" xfId="54704" xr:uid="{00000000-0005-0000-0000-00001CD30000}"/>
    <cellStyle name="Note 2 2 2 2 5 2 3 5" xfId="54705" xr:uid="{00000000-0005-0000-0000-00001DD30000}"/>
    <cellStyle name="Note 2 2 2 2 5 2 4" xfId="54706" xr:uid="{00000000-0005-0000-0000-00001ED30000}"/>
    <cellStyle name="Note 2 2 2 2 5 2 4 2" xfId="54707" xr:uid="{00000000-0005-0000-0000-00001FD30000}"/>
    <cellStyle name="Note 2 2 2 2 5 2 5" xfId="54708" xr:uid="{00000000-0005-0000-0000-000020D30000}"/>
    <cellStyle name="Note 2 2 2 2 5 2 5 2" xfId="54709" xr:uid="{00000000-0005-0000-0000-000021D30000}"/>
    <cellStyle name="Note 2 2 2 2 5 2 6" xfId="54710" xr:uid="{00000000-0005-0000-0000-000022D30000}"/>
    <cellStyle name="Note 2 2 2 2 5 2 6 2" xfId="54711" xr:uid="{00000000-0005-0000-0000-000023D30000}"/>
    <cellStyle name="Note 2 2 2 2 5 2 7" xfId="54712" xr:uid="{00000000-0005-0000-0000-000024D30000}"/>
    <cellStyle name="Note 2 2 2 2 5 3" xfId="1612" xr:uid="{00000000-0005-0000-0000-000025D30000}"/>
    <cellStyle name="Note 2 2 2 2 5 3 2" xfId="54713" xr:uid="{00000000-0005-0000-0000-000026D30000}"/>
    <cellStyle name="Note 2 2 2 2 5 3 3" xfId="54714" xr:uid="{00000000-0005-0000-0000-000027D30000}"/>
    <cellStyle name="Note 2 2 2 2 5 3 4" xfId="54715" xr:uid="{00000000-0005-0000-0000-000028D30000}"/>
    <cellStyle name="Note 2 2 2 2 5 3 5" xfId="54716" xr:uid="{00000000-0005-0000-0000-000029D30000}"/>
    <cellStyle name="Note 2 2 2 2 5 4" xfId="54717" xr:uid="{00000000-0005-0000-0000-00002AD30000}"/>
    <cellStyle name="Note 2 2 2 2 5 4 2" xfId="54718" xr:uid="{00000000-0005-0000-0000-00002BD30000}"/>
    <cellStyle name="Note 2 2 2 2 5 4 3" xfId="54719" xr:uid="{00000000-0005-0000-0000-00002CD30000}"/>
    <cellStyle name="Note 2 2 2 2 5 4 4" xfId="54720" xr:uid="{00000000-0005-0000-0000-00002DD30000}"/>
    <cellStyle name="Note 2 2 2 2 5 4 5" xfId="54721" xr:uid="{00000000-0005-0000-0000-00002ED30000}"/>
    <cellStyle name="Note 2 2 2 2 5 5" xfId="54722" xr:uid="{00000000-0005-0000-0000-00002FD30000}"/>
    <cellStyle name="Note 2 2 2 2 5 5 2" xfId="54723" xr:uid="{00000000-0005-0000-0000-000030D30000}"/>
    <cellStyle name="Note 2 2 2 2 5 6" xfId="54724" xr:uid="{00000000-0005-0000-0000-000031D30000}"/>
    <cellStyle name="Note 2 2 2 2 5 6 2" xfId="54725" xr:uid="{00000000-0005-0000-0000-000032D30000}"/>
    <cellStyle name="Note 2 2 2 2 5 7" xfId="54726" xr:uid="{00000000-0005-0000-0000-000033D30000}"/>
    <cellStyle name="Note 2 2 2 2 5 7 2" xfId="54727" xr:uid="{00000000-0005-0000-0000-000034D30000}"/>
    <cellStyle name="Note 2 2 2 2 5 8" xfId="54728" xr:uid="{00000000-0005-0000-0000-000035D30000}"/>
    <cellStyle name="Note 2 2 2 2 6" xfId="1613" xr:uid="{00000000-0005-0000-0000-000036D30000}"/>
    <cellStyle name="Note 2 2 2 2 6 2" xfId="1614" xr:uid="{00000000-0005-0000-0000-000037D30000}"/>
    <cellStyle name="Note 2 2 2 2 6 2 2" xfId="54729" xr:uid="{00000000-0005-0000-0000-000038D30000}"/>
    <cellStyle name="Note 2 2 2 2 6 2 2 2" xfId="54730" xr:uid="{00000000-0005-0000-0000-000039D30000}"/>
    <cellStyle name="Note 2 2 2 2 6 2 2 3" xfId="54731" xr:uid="{00000000-0005-0000-0000-00003AD30000}"/>
    <cellStyle name="Note 2 2 2 2 6 2 2 4" xfId="54732" xr:uid="{00000000-0005-0000-0000-00003BD30000}"/>
    <cellStyle name="Note 2 2 2 2 6 2 2 5" xfId="54733" xr:uid="{00000000-0005-0000-0000-00003CD30000}"/>
    <cellStyle name="Note 2 2 2 2 6 2 3" xfId="54734" xr:uid="{00000000-0005-0000-0000-00003DD30000}"/>
    <cellStyle name="Note 2 2 2 2 6 2 3 2" xfId="54735" xr:uid="{00000000-0005-0000-0000-00003ED30000}"/>
    <cellStyle name="Note 2 2 2 2 6 2 3 3" xfId="54736" xr:uid="{00000000-0005-0000-0000-00003FD30000}"/>
    <cellStyle name="Note 2 2 2 2 6 2 3 4" xfId="54737" xr:uid="{00000000-0005-0000-0000-000040D30000}"/>
    <cellStyle name="Note 2 2 2 2 6 2 3 5" xfId="54738" xr:uid="{00000000-0005-0000-0000-000041D30000}"/>
    <cellStyle name="Note 2 2 2 2 6 2 4" xfId="54739" xr:uid="{00000000-0005-0000-0000-000042D30000}"/>
    <cellStyle name="Note 2 2 2 2 6 2 4 2" xfId="54740" xr:uid="{00000000-0005-0000-0000-000043D30000}"/>
    <cellStyle name="Note 2 2 2 2 6 2 5" xfId="54741" xr:uid="{00000000-0005-0000-0000-000044D30000}"/>
    <cellStyle name="Note 2 2 2 2 6 2 5 2" xfId="54742" xr:uid="{00000000-0005-0000-0000-000045D30000}"/>
    <cellStyle name="Note 2 2 2 2 6 2 6" xfId="54743" xr:uid="{00000000-0005-0000-0000-000046D30000}"/>
    <cellStyle name="Note 2 2 2 2 6 2 6 2" xfId="54744" xr:uid="{00000000-0005-0000-0000-000047D30000}"/>
    <cellStyle name="Note 2 2 2 2 6 2 7" xfId="54745" xr:uid="{00000000-0005-0000-0000-000048D30000}"/>
    <cellStyle name="Note 2 2 2 2 6 3" xfId="54746" xr:uid="{00000000-0005-0000-0000-000049D30000}"/>
    <cellStyle name="Note 2 2 2 2 6 3 2" xfId="54747" xr:uid="{00000000-0005-0000-0000-00004AD30000}"/>
    <cellStyle name="Note 2 2 2 2 6 3 3" xfId="54748" xr:uid="{00000000-0005-0000-0000-00004BD30000}"/>
    <cellStyle name="Note 2 2 2 2 6 3 4" xfId="54749" xr:uid="{00000000-0005-0000-0000-00004CD30000}"/>
    <cellStyle name="Note 2 2 2 2 6 3 5" xfId="54750" xr:uid="{00000000-0005-0000-0000-00004DD30000}"/>
    <cellStyle name="Note 2 2 2 2 6 4" xfId="54751" xr:uid="{00000000-0005-0000-0000-00004ED30000}"/>
    <cellStyle name="Note 2 2 2 2 6 4 2" xfId="54752" xr:uid="{00000000-0005-0000-0000-00004FD30000}"/>
    <cellStyle name="Note 2 2 2 2 6 4 3" xfId="54753" xr:uid="{00000000-0005-0000-0000-000050D30000}"/>
    <cellStyle name="Note 2 2 2 2 6 4 4" xfId="54754" xr:uid="{00000000-0005-0000-0000-000051D30000}"/>
    <cellStyle name="Note 2 2 2 2 6 4 5" xfId="54755" xr:uid="{00000000-0005-0000-0000-000052D30000}"/>
    <cellStyle name="Note 2 2 2 2 6 5" xfId="54756" xr:uid="{00000000-0005-0000-0000-000053D30000}"/>
    <cellStyle name="Note 2 2 2 2 6 5 2" xfId="54757" xr:uid="{00000000-0005-0000-0000-000054D30000}"/>
    <cellStyle name="Note 2 2 2 2 6 6" xfId="54758" xr:uid="{00000000-0005-0000-0000-000055D30000}"/>
    <cellStyle name="Note 2 2 2 2 6 6 2" xfId="54759" xr:uid="{00000000-0005-0000-0000-000056D30000}"/>
    <cellStyle name="Note 2 2 2 2 6 7" xfId="54760" xr:uid="{00000000-0005-0000-0000-000057D30000}"/>
    <cellStyle name="Note 2 2 2 2 6 7 2" xfId="54761" xr:uid="{00000000-0005-0000-0000-000058D30000}"/>
    <cellStyle name="Note 2 2 2 2 6 8" xfId="54762" xr:uid="{00000000-0005-0000-0000-000059D30000}"/>
    <cellStyle name="Note 2 2 2 2 7" xfId="1615" xr:uid="{00000000-0005-0000-0000-00005AD30000}"/>
    <cellStyle name="Note 2 2 2 2 7 2" xfId="54763" xr:uid="{00000000-0005-0000-0000-00005BD30000}"/>
    <cellStyle name="Note 2 2 2 2 7 2 2" xfId="54764" xr:uid="{00000000-0005-0000-0000-00005CD30000}"/>
    <cellStyle name="Note 2 2 2 2 7 2 2 2" xfId="54765" xr:uid="{00000000-0005-0000-0000-00005DD30000}"/>
    <cellStyle name="Note 2 2 2 2 7 2 2 3" xfId="54766" xr:uid="{00000000-0005-0000-0000-00005ED30000}"/>
    <cellStyle name="Note 2 2 2 2 7 2 2 4" xfId="54767" xr:uid="{00000000-0005-0000-0000-00005FD30000}"/>
    <cellStyle name="Note 2 2 2 2 7 2 2 5" xfId="54768" xr:uid="{00000000-0005-0000-0000-000060D30000}"/>
    <cellStyle name="Note 2 2 2 2 7 2 3" xfId="54769" xr:uid="{00000000-0005-0000-0000-000061D30000}"/>
    <cellStyle name="Note 2 2 2 2 7 2 3 2" xfId="54770" xr:uid="{00000000-0005-0000-0000-000062D30000}"/>
    <cellStyle name="Note 2 2 2 2 7 2 3 3" xfId="54771" xr:uid="{00000000-0005-0000-0000-000063D30000}"/>
    <cellStyle name="Note 2 2 2 2 7 2 3 4" xfId="54772" xr:uid="{00000000-0005-0000-0000-000064D30000}"/>
    <cellStyle name="Note 2 2 2 2 7 2 3 5" xfId="54773" xr:uid="{00000000-0005-0000-0000-000065D30000}"/>
    <cellStyle name="Note 2 2 2 2 7 2 4" xfId="54774" xr:uid="{00000000-0005-0000-0000-000066D30000}"/>
    <cellStyle name="Note 2 2 2 2 7 2 4 2" xfId="54775" xr:uid="{00000000-0005-0000-0000-000067D30000}"/>
    <cellStyle name="Note 2 2 2 2 7 2 5" xfId="54776" xr:uid="{00000000-0005-0000-0000-000068D30000}"/>
    <cellStyle name="Note 2 2 2 2 7 2 5 2" xfId="54777" xr:uid="{00000000-0005-0000-0000-000069D30000}"/>
    <cellStyle name="Note 2 2 2 2 7 2 6" xfId="54778" xr:uid="{00000000-0005-0000-0000-00006AD30000}"/>
    <cellStyle name="Note 2 2 2 2 7 2 6 2" xfId="54779" xr:uid="{00000000-0005-0000-0000-00006BD30000}"/>
    <cellStyle name="Note 2 2 2 2 7 2 7" xfId="54780" xr:uid="{00000000-0005-0000-0000-00006CD30000}"/>
    <cellStyle name="Note 2 2 2 2 7 3" xfId="54781" xr:uid="{00000000-0005-0000-0000-00006DD30000}"/>
    <cellStyle name="Note 2 2 2 2 7 3 2" xfId="54782" xr:uid="{00000000-0005-0000-0000-00006ED30000}"/>
    <cellStyle name="Note 2 2 2 2 7 3 3" xfId="54783" xr:uid="{00000000-0005-0000-0000-00006FD30000}"/>
    <cellStyle name="Note 2 2 2 2 7 3 4" xfId="54784" xr:uid="{00000000-0005-0000-0000-000070D30000}"/>
    <cellStyle name="Note 2 2 2 2 7 3 5" xfId="54785" xr:uid="{00000000-0005-0000-0000-000071D30000}"/>
    <cellStyle name="Note 2 2 2 2 7 4" xfId="54786" xr:uid="{00000000-0005-0000-0000-000072D30000}"/>
    <cellStyle name="Note 2 2 2 2 7 4 2" xfId="54787" xr:uid="{00000000-0005-0000-0000-000073D30000}"/>
    <cellStyle name="Note 2 2 2 2 7 4 3" xfId="54788" xr:uid="{00000000-0005-0000-0000-000074D30000}"/>
    <cellStyle name="Note 2 2 2 2 7 4 4" xfId="54789" xr:uid="{00000000-0005-0000-0000-000075D30000}"/>
    <cellStyle name="Note 2 2 2 2 7 4 5" xfId="54790" xr:uid="{00000000-0005-0000-0000-000076D30000}"/>
    <cellStyle name="Note 2 2 2 2 7 5" xfId="54791" xr:uid="{00000000-0005-0000-0000-000077D30000}"/>
    <cellStyle name="Note 2 2 2 2 7 5 2" xfId="54792" xr:uid="{00000000-0005-0000-0000-000078D30000}"/>
    <cellStyle name="Note 2 2 2 2 7 6" xfId="54793" xr:uid="{00000000-0005-0000-0000-000079D30000}"/>
    <cellStyle name="Note 2 2 2 2 7 6 2" xfId="54794" xr:uid="{00000000-0005-0000-0000-00007AD30000}"/>
    <cellStyle name="Note 2 2 2 2 7 7" xfId="54795" xr:uid="{00000000-0005-0000-0000-00007BD30000}"/>
    <cellStyle name="Note 2 2 2 2 7 7 2" xfId="54796" xr:uid="{00000000-0005-0000-0000-00007CD30000}"/>
    <cellStyle name="Note 2 2 2 2 7 8" xfId="54797" xr:uid="{00000000-0005-0000-0000-00007DD30000}"/>
    <cellStyle name="Note 2 2 2 2 8" xfId="54798" xr:uid="{00000000-0005-0000-0000-00007ED30000}"/>
    <cellStyle name="Note 2 2 2 2 8 2" xfId="54799" xr:uid="{00000000-0005-0000-0000-00007FD30000}"/>
    <cellStyle name="Note 2 2 2 2 8 2 2" xfId="54800" xr:uid="{00000000-0005-0000-0000-000080D30000}"/>
    <cellStyle name="Note 2 2 2 2 8 2 2 2" xfId="54801" xr:uid="{00000000-0005-0000-0000-000081D30000}"/>
    <cellStyle name="Note 2 2 2 2 8 2 2 3" xfId="54802" xr:uid="{00000000-0005-0000-0000-000082D30000}"/>
    <cellStyle name="Note 2 2 2 2 8 2 2 4" xfId="54803" xr:uid="{00000000-0005-0000-0000-000083D30000}"/>
    <cellStyle name="Note 2 2 2 2 8 2 2 5" xfId="54804" xr:uid="{00000000-0005-0000-0000-000084D30000}"/>
    <cellStyle name="Note 2 2 2 2 8 2 3" xfId="54805" xr:uid="{00000000-0005-0000-0000-000085D30000}"/>
    <cellStyle name="Note 2 2 2 2 8 2 3 2" xfId="54806" xr:uid="{00000000-0005-0000-0000-000086D30000}"/>
    <cellStyle name="Note 2 2 2 2 8 2 3 3" xfId="54807" xr:uid="{00000000-0005-0000-0000-000087D30000}"/>
    <cellStyle name="Note 2 2 2 2 8 2 3 4" xfId="54808" xr:uid="{00000000-0005-0000-0000-000088D30000}"/>
    <cellStyle name="Note 2 2 2 2 8 2 3 5" xfId="54809" xr:uid="{00000000-0005-0000-0000-000089D30000}"/>
    <cellStyle name="Note 2 2 2 2 8 2 4" xfId="54810" xr:uid="{00000000-0005-0000-0000-00008AD30000}"/>
    <cellStyle name="Note 2 2 2 2 8 2 4 2" xfId="54811" xr:uid="{00000000-0005-0000-0000-00008BD30000}"/>
    <cellStyle name="Note 2 2 2 2 8 2 5" xfId="54812" xr:uid="{00000000-0005-0000-0000-00008CD30000}"/>
    <cellStyle name="Note 2 2 2 2 8 2 5 2" xfId="54813" xr:uid="{00000000-0005-0000-0000-00008DD30000}"/>
    <cellStyle name="Note 2 2 2 2 8 2 6" xfId="54814" xr:uid="{00000000-0005-0000-0000-00008ED30000}"/>
    <cellStyle name="Note 2 2 2 2 8 2 6 2" xfId="54815" xr:uid="{00000000-0005-0000-0000-00008FD30000}"/>
    <cellStyle name="Note 2 2 2 2 8 2 7" xfId="54816" xr:uid="{00000000-0005-0000-0000-000090D30000}"/>
    <cellStyle name="Note 2 2 2 2 8 3" xfId="54817" xr:uid="{00000000-0005-0000-0000-000091D30000}"/>
    <cellStyle name="Note 2 2 2 2 8 3 2" xfId="54818" xr:uid="{00000000-0005-0000-0000-000092D30000}"/>
    <cellStyle name="Note 2 2 2 2 8 3 3" xfId="54819" xr:uid="{00000000-0005-0000-0000-000093D30000}"/>
    <cellStyle name="Note 2 2 2 2 8 3 4" xfId="54820" xr:uid="{00000000-0005-0000-0000-000094D30000}"/>
    <cellStyle name="Note 2 2 2 2 8 3 5" xfId="54821" xr:uid="{00000000-0005-0000-0000-000095D30000}"/>
    <cellStyle name="Note 2 2 2 2 8 4" xfId="54822" xr:uid="{00000000-0005-0000-0000-000096D30000}"/>
    <cellStyle name="Note 2 2 2 2 8 4 2" xfId="54823" xr:uid="{00000000-0005-0000-0000-000097D30000}"/>
    <cellStyle name="Note 2 2 2 2 8 4 3" xfId="54824" xr:uid="{00000000-0005-0000-0000-000098D30000}"/>
    <cellStyle name="Note 2 2 2 2 8 4 4" xfId="54825" xr:uid="{00000000-0005-0000-0000-000099D30000}"/>
    <cellStyle name="Note 2 2 2 2 8 4 5" xfId="54826" xr:uid="{00000000-0005-0000-0000-00009AD30000}"/>
    <cellStyle name="Note 2 2 2 2 8 5" xfId="54827" xr:uid="{00000000-0005-0000-0000-00009BD30000}"/>
    <cellStyle name="Note 2 2 2 2 8 5 2" xfId="54828" xr:uid="{00000000-0005-0000-0000-00009CD30000}"/>
    <cellStyle name="Note 2 2 2 2 8 6" xfId="54829" xr:uid="{00000000-0005-0000-0000-00009DD30000}"/>
    <cellStyle name="Note 2 2 2 2 8 6 2" xfId="54830" xr:uid="{00000000-0005-0000-0000-00009ED30000}"/>
    <cellStyle name="Note 2 2 2 2 8 7" xfId="54831" xr:uid="{00000000-0005-0000-0000-00009FD30000}"/>
    <cellStyle name="Note 2 2 2 2 8 7 2" xfId="54832" xr:uid="{00000000-0005-0000-0000-0000A0D30000}"/>
    <cellStyle name="Note 2 2 2 2 8 8" xfId="54833" xr:uid="{00000000-0005-0000-0000-0000A1D30000}"/>
    <cellStyle name="Note 2 2 2 2 9" xfId="54834" xr:uid="{00000000-0005-0000-0000-0000A2D30000}"/>
    <cellStyle name="Note 2 2 2 2 9 2" xfId="54835" xr:uid="{00000000-0005-0000-0000-0000A3D30000}"/>
    <cellStyle name="Note 2 2 2 2 9 2 2" xfId="54836" xr:uid="{00000000-0005-0000-0000-0000A4D30000}"/>
    <cellStyle name="Note 2 2 2 2 9 2 2 2" xfId="54837" xr:uid="{00000000-0005-0000-0000-0000A5D30000}"/>
    <cellStyle name="Note 2 2 2 2 9 2 2 3" xfId="54838" xr:uid="{00000000-0005-0000-0000-0000A6D30000}"/>
    <cellStyle name="Note 2 2 2 2 9 2 2 4" xfId="54839" xr:uid="{00000000-0005-0000-0000-0000A7D30000}"/>
    <cellStyle name="Note 2 2 2 2 9 2 2 5" xfId="54840" xr:uid="{00000000-0005-0000-0000-0000A8D30000}"/>
    <cellStyle name="Note 2 2 2 2 9 2 3" xfId="54841" xr:uid="{00000000-0005-0000-0000-0000A9D30000}"/>
    <cellStyle name="Note 2 2 2 2 9 2 3 2" xfId="54842" xr:uid="{00000000-0005-0000-0000-0000AAD30000}"/>
    <cellStyle name="Note 2 2 2 2 9 2 3 3" xfId="54843" xr:uid="{00000000-0005-0000-0000-0000ABD30000}"/>
    <cellStyle name="Note 2 2 2 2 9 2 3 4" xfId="54844" xr:uid="{00000000-0005-0000-0000-0000ACD30000}"/>
    <cellStyle name="Note 2 2 2 2 9 2 3 5" xfId="54845" xr:uid="{00000000-0005-0000-0000-0000ADD30000}"/>
    <cellStyle name="Note 2 2 2 2 9 2 4" xfId="54846" xr:uid="{00000000-0005-0000-0000-0000AED30000}"/>
    <cellStyle name="Note 2 2 2 2 9 2 4 2" xfId="54847" xr:uid="{00000000-0005-0000-0000-0000AFD30000}"/>
    <cellStyle name="Note 2 2 2 2 9 2 5" xfId="54848" xr:uid="{00000000-0005-0000-0000-0000B0D30000}"/>
    <cellStyle name="Note 2 2 2 2 9 2 5 2" xfId="54849" xr:uid="{00000000-0005-0000-0000-0000B1D30000}"/>
    <cellStyle name="Note 2 2 2 2 9 2 6" xfId="54850" xr:uid="{00000000-0005-0000-0000-0000B2D30000}"/>
    <cellStyle name="Note 2 2 2 2 9 2 6 2" xfId="54851" xr:uid="{00000000-0005-0000-0000-0000B3D30000}"/>
    <cellStyle name="Note 2 2 2 2 9 2 7" xfId="54852" xr:uid="{00000000-0005-0000-0000-0000B4D30000}"/>
    <cellStyle name="Note 2 2 2 2 9 3" xfId="54853" xr:uid="{00000000-0005-0000-0000-0000B5D30000}"/>
    <cellStyle name="Note 2 2 2 2 9 3 2" xfId="54854" xr:uid="{00000000-0005-0000-0000-0000B6D30000}"/>
    <cellStyle name="Note 2 2 2 2 9 3 3" xfId="54855" xr:uid="{00000000-0005-0000-0000-0000B7D30000}"/>
    <cellStyle name="Note 2 2 2 2 9 3 4" xfId="54856" xr:uid="{00000000-0005-0000-0000-0000B8D30000}"/>
    <cellStyle name="Note 2 2 2 2 9 3 5" xfId="54857" xr:uid="{00000000-0005-0000-0000-0000B9D30000}"/>
    <cellStyle name="Note 2 2 2 2 9 4" xfId="54858" xr:uid="{00000000-0005-0000-0000-0000BAD30000}"/>
    <cellStyle name="Note 2 2 2 2 9 4 2" xfId="54859" xr:uid="{00000000-0005-0000-0000-0000BBD30000}"/>
    <cellStyle name="Note 2 2 2 2 9 4 3" xfId="54860" xr:uid="{00000000-0005-0000-0000-0000BCD30000}"/>
    <cellStyle name="Note 2 2 2 2 9 4 4" xfId="54861" xr:uid="{00000000-0005-0000-0000-0000BDD30000}"/>
    <cellStyle name="Note 2 2 2 2 9 4 5" xfId="54862" xr:uid="{00000000-0005-0000-0000-0000BED30000}"/>
    <cellStyle name="Note 2 2 2 2 9 5" xfId="54863" xr:uid="{00000000-0005-0000-0000-0000BFD30000}"/>
    <cellStyle name="Note 2 2 2 2 9 5 2" xfId="54864" xr:uid="{00000000-0005-0000-0000-0000C0D30000}"/>
    <cellStyle name="Note 2 2 2 2 9 6" xfId="54865" xr:uid="{00000000-0005-0000-0000-0000C1D30000}"/>
    <cellStyle name="Note 2 2 2 2 9 6 2" xfId="54866" xr:uid="{00000000-0005-0000-0000-0000C2D30000}"/>
    <cellStyle name="Note 2 2 2 2 9 7" xfId="54867" xr:uid="{00000000-0005-0000-0000-0000C3D30000}"/>
    <cellStyle name="Note 2 2 2 2 9 7 2" xfId="54868" xr:uid="{00000000-0005-0000-0000-0000C4D30000}"/>
    <cellStyle name="Note 2 2 2 2 9 8" xfId="54869" xr:uid="{00000000-0005-0000-0000-0000C5D30000}"/>
    <cellStyle name="Note 2 2 2 3" xfId="1616" xr:uid="{00000000-0005-0000-0000-0000C6D30000}"/>
    <cellStyle name="Note 2 2 2 3 2" xfId="1617" xr:uid="{00000000-0005-0000-0000-0000C7D30000}"/>
    <cellStyle name="Note 2 2 2 3 2 2" xfId="1618" xr:uid="{00000000-0005-0000-0000-0000C8D30000}"/>
    <cellStyle name="Note 2 2 2 3 3" xfId="1619" xr:uid="{00000000-0005-0000-0000-0000C9D30000}"/>
    <cellStyle name="Note 2 2 2 3 3 2" xfId="54870" xr:uid="{00000000-0005-0000-0000-0000CAD30000}"/>
    <cellStyle name="Note 2 2 2 3 4" xfId="54871" xr:uid="{00000000-0005-0000-0000-0000CBD30000}"/>
    <cellStyle name="Note 2 2 2 3 5" xfId="54872" xr:uid="{00000000-0005-0000-0000-0000CCD30000}"/>
    <cellStyle name="Note 2 2 2 4" xfId="1620" xr:uid="{00000000-0005-0000-0000-0000CDD30000}"/>
    <cellStyle name="Note 2 2 2 4 2" xfId="1621" xr:uid="{00000000-0005-0000-0000-0000CED30000}"/>
    <cellStyle name="Note 2 2 2 4 2 2" xfId="1622" xr:uid="{00000000-0005-0000-0000-0000CFD30000}"/>
    <cellStyle name="Note 2 2 2 4 3" xfId="1623" xr:uid="{00000000-0005-0000-0000-0000D0D30000}"/>
    <cellStyle name="Note 2 2 2 4 3 2" xfId="54873" xr:uid="{00000000-0005-0000-0000-0000D1D30000}"/>
    <cellStyle name="Note 2 2 2 4 4" xfId="54874" xr:uid="{00000000-0005-0000-0000-0000D2D30000}"/>
    <cellStyle name="Note 2 2 2 4 5" xfId="54875" xr:uid="{00000000-0005-0000-0000-0000D3D30000}"/>
    <cellStyle name="Note 2 2 2 5" xfId="1624" xr:uid="{00000000-0005-0000-0000-0000D4D30000}"/>
    <cellStyle name="Note 2 2 2 5 2" xfId="1625" xr:uid="{00000000-0005-0000-0000-0000D5D30000}"/>
    <cellStyle name="Note 2 2 2 5 2 2" xfId="54876" xr:uid="{00000000-0005-0000-0000-0000D6D30000}"/>
    <cellStyle name="Note 2 2 2 6" xfId="1626" xr:uid="{00000000-0005-0000-0000-0000D7D30000}"/>
    <cellStyle name="Note 2 2 2 6 2" xfId="54877" xr:uid="{00000000-0005-0000-0000-0000D8D30000}"/>
    <cellStyle name="Note 2 2 2 7" xfId="54878" xr:uid="{00000000-0005-0000-0000-0000D9D30000}"/>
    <cellStyle name="Note 2 2 2 7 2" xfId="54879" xr:uid="{00000000-0005-0000-0000-0000DAD30000}"/>
    <cellStyle name="Note 2 2 2_T-straight with PEDs adjustor" xfId="54880" xr:uid="{00000000-0005-0000-0000-0000DBD30000}"/>
    <cellStyle name="Note 2 2 3" xfId="1627" xr:uid="{00000000-0005-0000-0000-0000DCD30000}"/>
    <cellStyle name="Note 2 2 3 10" xfId="54881" xr:uid="{00000000-0005-0000-0000-0000DDD30000}"/>
    <cellStyle name="Note 2 2 3 10 2" xfId="54882" xr:uid="{00000000-0005-0000-0000-0000DED30000}"/>
    <cellStyle name="Note 2 2 3 10 2 2" xfId="54883" xr:uid="{00000000-0005-0000-0000-0000DFD30000}"/>
    <cellStyle name="Note 2 2 3 10 2 2 2" xfId="54884" xr:uid="{00000000-0005-0000-0000-0000E0D30000}"/>
    <cellStyle name="Note 2 2 3 10 2 2 3" xfId="54885" xr:uid="{00000000-0005-0000-0000-0000E1D30000}"/>
    <cellStyle name="Note 2 2 3 10 2 2 4" xfId="54886" xr:uid="{00000000-0005-0000-0000-0000E2D30000}"/>
    <cellStyle name="Note 2 2 3 10 2 2 5" xfId="54887" xr:uid="{00000000-0005-0000-0000-0000E3D30000}"/>
    <cellStyle name="Note 2 2 3 10 2 3" xfId="54888" xr:uid="{00000000-0005-0000-0000-0000E4D30000}"/>
    <cellStyle name="Note 2 2 3 10 2 3 2" xfId="54889" xr:uid="{00000000-0005-0000-0000-0000E5D30000}"/>
    <cellStyle name="Note 2 2 3 10 2 3 3" xfId="54890" xr:uid="{00000000-0005-0000-0000-0000E6D30000}"/>
    <cellStyle name="Note 2 2 3 10 2 3 4" xfId="54891" xr:uid="{00000000-0005-0000-0000-0000E7D30000}"/>
    <cellStyle name="Note 2 2 3 10 2 3 5" xfId="54892" xr:uid="{00000000-0005-0000-0000-0000E8D30000}"/>
    <cellStyle name="Note 2 2 3 10 2 4" xfId="54893" xr:uid="{00000000-0005-0000-0000-0000E9D30000}"/>
    <cellStyle name="Note 2 2 3 10 2 4 2" xfId="54894" xr:uid="{00000000-0005-0000-0000-0000EAD30000}"/>
    <cellStyle name="Note 2 2 3 10 2 5" xfId="54895" xr:uid="{00000000-0005-0000-0000-0000EBD30000}"/>
    <cellStyle name="Note 2 2 3 10 2 5 2" xfId="54896" xr:uid="{00000000-0005-0000-0000-0000ECD30000}"/>
    <cellStyle name="Note 2 2 3 10 2 6" xfId="54897" xr:uid="{00000000-0005-0000-0000-0000EDD30000}"/>
    <cellStyle name="Note 2 2 3 10 2 6 2" xfId="54898" xr:uid="{00000000-0005-0000-0000-0000EED30000}"/>
    <cellStyle name="Note 2 2 3 10 2 7" xfId="54899" xr:uid="{00000000-0005-0000-0000-0000EFD30000}"/>
    <cellStyle name="Note 2 2 3 10 3" xfId="54900" xr:uid="{00000000-0005-0000-0000-0000F0D30000}"/>
    <cellStyle name="Note 2 2 3 10 3 2" xfId="54901" xr:uid="{00000000-0005-0000-0000-0000F1D30000}"/>
    <cellStyle name="Note 2 2 3 10 3 3" xfId="54902" xr:uid="{00000000-0005-0000-0000-0000F2D30000}"/>
    <cellStyle name="Note 2 2 3 10 3 4" xfId="54903" xr:uid="{00000000-0005-0000-0000-0000F3D30000}"/>
    <cellStyle name="Note 2 2 3 10 3 5" xfId="54904" xr:uid="{00000000-0005-0000-0000-0000F4D30000}"/>
    <cellStyle name="Note 2 2 3 10 4" xfId="54905" xr:uid="{00000000-0005-0000-0000-0000F5D30000}"/>
    <cellStyle name="Note 2 2 3 10 4 2" xfId="54906" xr:uid="{00000000-0005-0000-0000-0000F6D30000}"/>
    <cellStyle name="Note 2 2 3 10 4 3" xfId="54907" xr:uid="{00000000-0005-0000-0000-0000F7D30000}"/>
    <cellStyle name="Note 2 2 3 10 4 4" xfId="54908" xr:uid="{00000000-0005-0000-0000-0000F8D30000}"/>
    <cellStyle name="Note 2 2 3 10 4 5" xfId="54909" xr:uid="{00000000-0005-0000-0000-0000F9D30000}"/>
    <cellStyle name="Note 2 2 3 10 5" xfId="54910" xr:uid="{00000000-0005-0000-0000-0000FAD30000}"/>
    <cellStyle name="Note 2 2 3 10 5 2" xfId="54911" xr:uid="{00000000-0005-0000-0000-0000FBD30000}"/>
    <cellStyle name="Note 2 2 3 10 6" xfId="54912" xr:uid="{00000000-0005-0000-0000-0000FCD30000}"/>
    <cellStyle name="Note 2 2 3 10 6 2" xfId="54913" xr:uid="{00000000-0005-0000-0000-0000FDD30000}"/>
    <cellStyle name="Note 2 2 3 10 7" xfId="54914" xr:uid="{00000000-0005-0000-0000-0000FED30000}"/>
    <cellStyle name="Note 2 2 3 10 7 2" xfId="54915" xr:uid="{00000000-0005-0000-0000-0000FFD30000}"/>
    <cellStyle name="Note 2 2 3 10 8" xfId="54916" xr:uid="{00000000-0005-0000-0000-000000D40000}"/>
    <cellStyle name="Note 2 2 3 11" xfId="54917" xr:uid="{00000000-0005-0000-0000-000001D40000}"/>
    <cellStyle name="Note 2 2 3 11 2" xfId="54918" xr:uid="{00000000-0005-0000-0000-000002D40000}"/>
    <cellStyle name="Note 2 2 3 11 2 2" xfId="54919" xr:uid="{00000000-0005-0000-0000-000003D40000}"/>
    <cellStyle name="Note 2 2 3 11 2 2 2" xfId="54920" xr:uid="{00000000-0005-0000-0000-000004D40000}"/>
    <cellStyle name="Note 2 2 3 11 2 2 3" xfId="54921" xr:uid="{00000000-0005-0000-0000-000005D40000}"/>
    <cellStyle name="Note 2 2 3 11 2 2 4" xfId="54922" xr:uid="{00000000-0005-0000-0000-000006D40000}"/>
    <cellStyle name="Note 2 2 3 11 2 2 5" xfId="54923" xr:uid="{00000000-0005-0000-0000-000007D40000}"/>
    <cellStyle name="Note 2 2 3 11 2 3" xfId="54924" xr:uid="{00000000-0005-0000-0000-000008D40000}"/>
    <cellStyle name="Note 2 2 3 11 2 3 2" xfId="54925" xr:uid="{00000000-0005-0000-0000-000009D40000}"/>
    <cellStyle name="Note 2 2 3 11 2 3 3" xfId="54926" xr:uid="{00000000-0005-0000-0000-00000AD40000}"/>
    <cellStyle name="Note 2 2 3 11 2 3 4" xfId="54927" xr:uid="{00000000-0005-0000-0000-00000BD40000}"/>
    <cellStyle name="Note 2 2 3 11 2 3 5" xfId="54928" xr:uid="{00000000-0005-0000-0000-00000CD40000}"/>
    <cellStyle name="Note 2 2 3 11 2 4" xfId="54929" xr:uid="{00000000-0005-0000-0000-00000DD40000}"/>
    <cellStyle name="Note 2 2 3 11 2 4 2" xfId="54930" xr:uid="{00000000-0005-0000-0000-00000ED40000}"/>
    <cellStyle name="Note 2 2 3 11 2 5" xfId="54931" xr:uid="{00000000-0005-0000-0000-00000FD40000}"/>
    <cellStyle name="Note 2 2 3 11 2 5 2" xfId="54932" xr:uid="{00000000-0005-0000-0000-000010D40000}"/>
    <cellStyle name="Note 2 2 3 11 2 6" xfId="54933" xr:uid="{00000000-0005-0000-0000-000011D40000}"/>
    <cellStyle name="Note 2 2 3 11 2 6 2" xfId="54934" xr:uid="{00000000-0005-0000-0000-000012D40000}"/>
    <cellStyle name="Note 2 2 3 11 2 7" xfId="54935" xr:uid="{00000000-0005-0000-0000-000013D40000}"/>
    <cellStyle name="Note 2 2 3 11 3" xfId="54936" xr:uid="{00000000-0005-0000-0000-000014D40000}"/>
    <cellStyle name="Note 2 2 3 11 3 2" xfId="54937" xr:uid="{00000000-0005-0000-0000-000015D40000}"/>
    <cellStyle name="Note 2 2 3 11 3 3" xfId="54938" xr:uid="{00000000-0005-0000-0000-000016D40000}"/>
    <cellStyle name="Note 2 2 3 11 3 4" xfId="54939" xr:uid="{00000000-0005-0000-0000-000017D40000}"/>
    <cellStyle name="Note 2 2 3 11 3 5" xfId="54940" xr:uid="{00000000-0005-0000-0000-000018D40000}"/>
    <cellStyle name="Note 2 2 3 11 4" xfId="54941" xr:uid="{00000000-0005-0000-0000-000019D40000}"/>
    <cellStyle name="Note 2 2 3 11 4 2" xfId="54942" xr:uid="{00000000-0005-0000-0000-00001AD40000}"/>
    <cellStyle name="Note 2 2 3 11 4 3" xfId="54943" xr:uid="{00000000-0005-0000-0000-00001BD40000}"/>
    <cellStyle name="Note 2 2 3 11 4 4" xfId="54944" xr:uid="{00000000-0005-0000-0000-00001CD40000}"/>
    <cellStyle name="Note 2 2 3 11 4 5" xfId="54945" xr:uid="{00000000-0005-0000-0000-00001DD40000}"/>
    <cellStyle name="Note 2 2 3 11 5" xfId="54946" xr:uid="{00000000-0005-0000-0000-00001ED40000}"/>
    <cellStyle name="Note 2 2 3 11 5 2" xfId="54947" xr:uid="{00000000-0005-0000-0000-00001FD40000}"/>
    <cellStyle name="Note 2 2 3 11 6" xfId="54948" xr:uid="{00000000-0005-0000-0000-000020D40000}"/>
    <cellStyle name="Note 2 2 3 11 6 2" xfId="54949" xr:uid="{00000000-0005-0000-0000-000021D40000}"/>
    <cellStyle name="Note 2 2 3 11 7" xfId="54950" xr:uid="{00000000-0005-0000-0000-000022D40000}"/>
    <cellStyle name="Note 2 2 3 11 7 2" xfId="54951" xr:uid="{00000000-0005-0000-0000-000023D40000}"/>
    <cellStyle name="Note 2 2 3 11 8" xfId="54952" xr:uid="{00000000-0005-0000-0000-000024D40000}"/>
    <cellStyle name="Note 2 2 3 12" xfId="54953" xr:uid="{00000000-0005-0000-0000-000025D40000}"/>
    <cellStyle name="Note 2 2 3 12 2" xfId="54954" xr:uid="{00000000-0005-0000-0000-000026D40000}"/>
    <cellStyle name="Note 2 2 3 12 2 2" xfId="54955" xr:uid="{00000000-0005-0000-0000-000027D40000}"/>
    <cellStyle name="Note 2 2 3 12 2 2 2" xfId="54956" xr:uid="{00000000-0005-0000-0000-000028D40000}"/>
    <cellStyle name="Note 2 2 3 12 2 2 3" xfId="54957" xr:uid="{00000000-0005-0000-0000-000029D40000}"/>
    <cellStyle name="Note 2 2 3 12 2 2 4" xfId="54958" xr:uid="{00000000-0005-0000-0000-00002AD40000}"/>
    <cellStyle name="Note 2 2 3 12 2 2 5" xfId="54959" xr:uid="{00000000-0005-0000-0000-00002BD40000}"/>
    <cellStyle name="Note 2 2 3 12 2 3" xfId="54960" xr:uid="{00000000-0005-0000-0000-00002CD40000}"/>
    <cellStyle name="Note 2 2 3 12 2 3 2" xfId="54961" xr:uid="{00000000-0005-0000-0000-00002DD40000}"/>
    <cellStyle name="Note 2 2 3 12 2 3 3" xfId="54962" xr:uid="{00000000-0005-0000-0000-00002ED40000}"/>
    <cellStyle name="Note 2 2 3 12 2 3 4" xfId="54963" xr:uid="{00000000-0005-0000-0000-00002FD40000}"/>
    <cellStyle name="Note 2 2 3 12 2 3 5" xfId="54964" xr:uid="{00000000-0005-0000-0000-000030D40000}"/>
    <cellStyle name="Note 2 2 3 12 2 4" xfId="54965" xr:uid="{00000000-0005-0000-0000-000031D40000}"/>
    <cellStyle name="Note 2 2 3 12 2 4 2" xfId="54966" xr:uid="{00000000-0005-0000-0000-000032D40000}"/>
    <cellStyle name="Note 2 2 3 12 2 5" xfId="54967" xr:uid="{00000000-0005-0000-0000-000033D40000}"/>
    <cellStyle name="Note 2 2 3 12 2 5 2" xfId="54968" xr:uid="{00000000-0005-0000-0000-000034D40000}"/>
    <cellStyle name="Note 2 2 3 12 2 6" xfId="54969" xr:uid="{00000000-0005-0000-0000-000035D40000}"/>
    <cellStyle name="Note 2 2 3 12 2 6 2" xfId="54970" xr:uid="{00000000-0005-0000-0000-000036D40000}"/>
    <cellStyle name="Note 2 2 3 12 2 7" xfId="54971" xr:uid="{00000000-0005-0000-0000-000037D40000}"/>
    <cellStyle name="Note 2 2 3 12 3" xfId="54972" xr:uid="{00000000-0005-0000-0000-000038D40000}"/>
    <cellStyle name="Note 2 2 3 12 3 2" xfId="54973" xr:uid="{00000000-0005-0000-0000-000039D40000}"/>
    <cellStyle name="Note 2 2 3 12 3 3" xfId="54974" xr:uid="{00000000-0005-0000-0000-00003AD40000}"/>
    <cellStyle name="Note 2 2 3 12 3 4" xfId="54975" xr:uid="{00000000-0005-0000-0000-00003BD40000}"/>
    <cellStyle name="Note 2 2 3 12 3 5" xfId="54976" xr:uid="{00000000-0005-0000-0000-00003CD40000}"/>
    <cellStyle name="Note 2 2 3 12 4" xfId="54977" xr:uid="{00000000-0005-0000-0000-00003DD40000}"/>
    <cellStyle name="Note 2 2 3 12 4 2" xfId="54978" xr:uid="{00000000-0005-0000-0000-00003ED40000}"/>
    <cellStyle name="Note 2 2 3 12 4 3" xfId="54979" xr:uid="{00000000-0005-0000-0000-00003FD40000}"/>
    <cellStyle name="Note 2 2 3 12 4 4" xfId="54980" xr:uid="{00000000-0005-0000-0000-000040D40000}"/>
    <cellStyle name="Note 2 2 3 12 4 5" xfId="54981" xr:uid="{00000000-0005-0000-0000-000041D40000}"/>
    <cellStyle name="Note 2 2 3 12 5" xfId="54982" xr:uid="{00000000-0005-0000-0000-000042D40000}"/>
    <cellStyle name="Note 2 2 3 12 5 2" xfId="54983" xr:uid="{00000000-0005-0000-0000-000043D40000}"/>
    <cellStyle name="Note 2 2 3 12 6" xfId="54984" xr:uid="{00000000-0005-0000-0000-000044D40000}"/>
    <cellStyle name="Note 2 2 3 12 6 2" xfId="54985" xr:uid="{00000000-0005-0000-0000-000045D40000}"/>
    <cellStyle name="Note 2 2 3 12 7" xfId="54986" xr:uid="{00000000-0005-0000-0000-000046D40000}"/>
    <cellStyle name="Note 2 2 3 12 7 2" xfId="54987" xr:uid="{00000000-0005-0000-0000-000047D40000}"/>
    <cellStyle name="Note 2 2 3 12 8" xfId="54988" xr:uid="{00000000-0005-0000-0000-000048D40000}"/>
    <cellStyle name="Note 2 2 3 13" xfId="54989" xr:uid="{00000000-0005-0000-0000-000049D40000}"/>
    <cellStyle name="Note 2 2 3 13 2" xfId="54990" xr:uid="{00000000-0005-0000-0000-00004AD40000}"/>
    <cellStyle name="Note 2 2 3 13 2 2" xfId="54991" xr:uid="{00000000-0005-0000-0000-00004BD40000}"/>
    <cellStyle name="Note 2 2 3 13 2 2 2" xfId="54992" xr:uid="{00000000-0005-0000-0000-00004CD40000}"/>
    <cellStyle name="Note 2 2 3 13 2 2 3" xfId="54993" xr:uid="{00000000-0005-0000-0000-00004DD40000}"/>
    <cellStyle name="Note 2 2 3 13 2 2 4" xfId="54994" xr:uid="{00000000-0005-0000-0000-00004ED40000}"/>
    <cellStyle name="Note 2 2 3 13 2 2 5" xfId="54995" xr:uid="{00000000-0005-0000-0000-00004FD40000}"/>
    <cellStyle name="Note 2 2 3 13 2 3" xfId="54996" xr:uid="{00000000-0005-0000-0000-000050D40000}"/>
    <cellStyle name="Note 2 2 3 13 2 3 2" xfId="54997" xr:uid="{00000000-0005-0000-0000-000051D40000}"/>
    <cellStyle name="Note 2 2 3 13 2 3 3" xfId="54998" xr:uid="{00000000-0005-0000-0000-000052D40000}"/>
    <cellStyle name="Note 2 2 3 13 2 3 4" xfId="54999" xr:uid="{00000000-0005-0000-0000-000053D40000}"/>
    <cellStyle name="Note 2 2 3 13 2 3 5" xfId="55000" xr:uid="{00000000-0005-0000-0000-000054D40000}"/>
    <cellStyle name="Note 2 2 3 13 2 4" xfId="55001" xr:uid="{00000000-0005-0000-0000-000055D40000}"/>
    <cellStyle name="Note 2 2 3 13 2 4 2" xfId="55002" xr:uid="{00000000-0005-0000-0000-000056D40000}"/>
    <cellStyle name="Note 2 2 3 13 2 5" xfId="55003" xr:uid="{00000000-0005-0000-0000-000057D40000}"/>
    <cellStyle name="Note 2 2 3 13 2 5 2" xfId="55004" xr:uid="{00000000-0005-0000-0000-000058D40000}"/>
    <cellStyle name="Note 2 2 3 13 2 6" xfId="55005" xr:uid="{00000000-0005-0000-0000-000059D40000}"/>
    <cellStyle name="Note 2 2 3 13 2 6 2" xfId="55006" xr:uid="{00000000-0005-0000-0000-00005AD40000}"/>
    <cellStyle name="Note 2 2 3 13 2 7" xfId="55007" xr:uid="{00000000-0005-0000-0000-00005BD40000}"/>
    <cellStyle name="Note 2 2 3 13 3" xfId="55008" xr:uid="{00000000-0005-0000-0000-00005CD40000}"/>
    <cellStyle name="Note 2 2 3 13 3 2" xfId="55009" xr:uid="{00000000-0005-0000-0000-00005DD40000}"/>
    <cellStyle name="Note 2 2 3 13 3 3" xfId="55010" xr:uid="{00000000-0005-0000-0000-00005ED40000}"/>
    <cellStyle name="Note 2 2 3 13 3 4" xfId="55011" xr:uid="{00000000-0005-0000-0000-00005FD40000}"/>
    <cellStyle name="Note 2 2 3 13 3 5" xfId="55012" xr:uid="{00000000-0005-0000-0000-000060D40000}"/>
    <cellStyle name="Note 2 2 3 13 4" xfId="55013" xr:uid="{00000000-0005-0000-0000-000061D40000}"/>
    <cellStyle name="Note 2 2 3 13 4 2" xfId="55014" xr:uid="{00000000-0005-0000-0000-000062D40000}"/>
    <cellStyle name="Note 2 2 3 13 4 3" xfId="55015" xr:uid="{00000000-0005-0000-0000-000063D40000}"/>
    <cellStyle name="Note 2 2 3 13 4 4" xfId="55016" xr:uid="{00000000-0005-0000-0000-000064D40000}"/>
    <cellStyle name="Note 2 2 3 13 4 5" xfId="55017" xr:uid="{00000000-0005-0000-0000-000065D40000}"/>
    <cellStyle name="Note 2 2 3 13 5" xfId="55018" xr:uid="{00000000-0005-0000-0000-000066D40000}"/>
    <cellStyle name="Note 2 2 3 13 5 2" xfId="55019" xr:uid="{00000000-0005-0000-0000-000067D40000}"/>
    <cellStyle name="Note 2 2 3 13 6" xfId="55020" xr:uid="{00000000-0005-0000-0000-000068D40000}"/>
    <cellStyle name="Note 2 2 3 13 6 2" xfId="55021" xr:uid="{00000000-0005-0000-0000-000069D40000}"/>
    <cellStyle name="Note 2 2 3 13 7" xfId="55022" xr:uid="{00000000-0005-0000-0000-00006AD40000}"/>
    <cellStyle name="Note 2 2 3 13 7 2" xfId="55023" xr:uid="{00000000-0005-0000-0000-00006BD40000}"/>
    <cellStyle name="Note 2 2 3 13 8" xfId="55024" xr:uid="{00000000-0005-0000-0000-00006CD40000}"/>
    <cellStyle name="Note 2 2 3 14" xfId="55025" xr:uid="{00000000-0005-0000-0000-00006DD40000}"/>
    <cellStyle name="Note 2 2 3 14 2" xfId="55026" xr:uid="{00000000-0005-0000-0000-00006ED40000}"/>
    <cellStyle name="Note 2 2 3 14 2 2" xfId="55027" xr:uid="{00000000-0005-0000-0000-00006FD40000}"/>
    <cellStyle name="Note 2 2 3 14 2 2 2" xfId="55028" xr:uid="{00000000-0005-0000-0000-000070D40000}"/>
    <cellStyle name="Note 2 2 3 14 2 2 3" xfId="55029" xr:uid="{00000000-0005-0000-0000-000071D40000}"/>
    <cellStyle name="Note 2 2 3 14 2 2 4" xfId="55030" xr:uid="{00000000-0005-0000-0000-000072D40000}"/>
    <cellStyle name="Note 2 2 3 14 2 2 5" xfId="55031" xr:uid="{00000000-0005-0000-0000-000073D40000}"/>
    <cellStyle name="Note 2 2 3 14 2 3" xfId="55032" xr:uid="{00000000-0005-0000-0000-000074D40000}"/>
    <cellStyle name="Note 2 2 3 14 2 3 2" xfId="55033" xr:uid="{00000000-0005-0000-0000-000075D40000}"/>
    <cellStyle name="Note 2 2 3 14 2 3 3" xfId="55034" xr:uid="{00000000-0005-0000-0000-000076D40000}"/>
    <cellStyle name="Note 2 2 3 14 2 3 4" xfId="55035" xr:uid="{00000000-0005-0000-0000-000077D40000}"/>
    <cellStyle name="Note 2 2 3 14 2 3 5" xfId="55036" xr:uid="{00000000-0005-0000-0000-000078D40000}"/>
    <cellStyle name="Note 2 2 3 14 2 4" xfId="55037" xr:uid="{00000000-0005-0000-0000-000079D40000}"/>
    <cellStyle name="Note 2 2 3 14 2 4 2" xfId="55038" xr:uid="{00000000-0005-0000-0000-00007AD40000}"/>
    <cellStyle name="Note 2 2 3 14 2 5" xfId="55039" xr:uid="{00000000-0005-0000-0000-00007BD40000}"/>
    <cellStyle name="Note 2 2 3 14 2 5 2" xfId="55040" xr:uid="{00000000-0005-0000-0000-00007CD40000}"/>
    <cellStyle name="Note 2 2 3 14 2 6" xfId="55041" xr:uid="{00000000-0005-0000-0000-00007DD40000}"/>
    <cellStyle name="Note 2 2 3 14 2 6 2" xfId="55042" xr:uid="{00000000-0005-0000-0000-00007ED40000}"/>
    <cellStyle name="Note 2 2 3 14 2 7" xfId="55043" xr:uid="{00000000-0005-0000-0000-00007FD40000}"/>
    <cellStyle name="Note 2 2 3 14 3" xfId="55044" xr:uid="{00000000-0005-0000-0000-000080D40000}"/>
    <cellStyle name="Note 2 2 3 14 3 2" xfId="55045" xr:uid="{00000000-0005-0000-0000-000081D40000}"/>
    <cellStyle name="Note 2 2 3 14 3 3" xfId="55046" xr:uid="{00000000-0005-0000-0000-000082D40000}"/>
    <cellStyle name="Note 2 2 3 14 3 4" xfId="55047" xr:uid="{00000000-0005-0000-0000-000083D40000}"/>
    <cellStyle name="Note 2 2 3 14 3 5" xfId="55048" xr:uid="{00000000-0005-0000-0000-000084D40000}"/>
    <cellStyle name="Note 2 2 3 14 4" xfId="55049" xr:uid="{00000000-0005-0000-0000-000085D40000}"/>
    <cellStyle name="Note 2 2 3 14 4 2" xfId="55050" xr:uid="{00000000-0005-0000-0000-000086D40000}"/>
    <cellStyle name="Note 2 2 3 14 4 3" xfId="55051" xr:uid="{00000000-0005-0000-0000-000087D40000}"/>
    <cellStyle name="Note 2 2 3 14 4 4" xfId="55052" xr:uid="{00000000-0005-0000-0000-000088D40000}"/>
    <cellStyle name="Note 2 2 3 14 4 5" xfId="55053" xr:uid="{00000000-0005-0000-0000-000089D40000}"/>
    <cellStyle name="Note 2 2 3 14 5" xfId="55054" xr:uid="{00000000-0005-0000-0000-00008AD40000}"/>
    <cellStyle name="Note 2 2 3 14 5 2" xfId="55055" xr:uid="{00000000-0005-0000-0000-00008BD40000}"/>
    <cellStyle name="Note 2 2 3 14 6" xfId="55056" xr:uid="{00000000-0005-0000-0000-00008CD40000}"/>
    <cellStyle name="Note 2 2 3 14 6 2" xfId="55057" xr:uid="{00000000-0005-0000-0000-00008DD40000}"/>
    <cellStyle name="Note 2 2 3 14 7" xfId="55058" xr:uid="{00000000-0005-0000-0000-00008ED40000}"/>
    <cellStyle name="Note 2 2 3 14 7 2" xfId="55059" xr:uid="{00000000-0005-0000-0000-00008FD40000}"/>
    <cellStyle name="Note 2 2 3 14 8" xfId="55060" xr:uid="{00000000-0005-0000-0000-000090D40000}"/>
    <cellStyle name="Note 2 2 3 15" xfId="55061" xr:uid="{00000000-0005-0000-0000-000091D40000}"/>
    <cellStyle name="Note 2 2 3 15 2" xfId="55062" xr:uid="{00000000-0005-0000-0000-000092D40000}"/>
    <cellStyle name="Note 2 2 3 15 2 2" xfId="55063" xr:uid="{00000000-0005-0000-0000-000093D40000}"/>
    <cellStyle name="Note 2 2 3 15 2 3" xfId="55064" xr:uid="{00000000-0005-0000-0000-000094D40000}"/>
    <cellStyle name="Note 2 2 3 15 2 4" xfId="55065" xr:uid="{00000000-0005-0000-0000-000095D40000}"/>
    <cellStyle name="Note 2 2 3 15 2 5" xfId="55066" xr:uid="{00000000-0005-0000-0000-000096D40000}"/>
    <cellStyle name="Note 2 2 3 15 3" xfId="55067" xr:uid="{00000000-0005-0000-0000-000097D40000}"/>
    <cellStyle name="Note 2 2 3 15 3 2" xfId="55068" xr:uid="{00000000-0005-0000-0000-000098D40000}"/>
    <cellStyle name="Note 2 2 3 15 3 3" xfId="55069" xr:uid="{00000000-0005-0000-0000-000099D40000}"/>
    <cellStyle name="Note 2 2 3 15 3 4" xfId="55070" xr:uid="{00000000-0005-0000-0000-00009AD40000}"/>
    <cellStyle name="Note 2 2 3 15 3 5" xfId="55071" xr:uid="{00000000-0005-0000-0000-00009BD40000}"/>
    <cellStyle name="Note 2 2 3 15 4" xfId="55072" xr:uid="{00000000-0005-0000-0000-00009CD40000}"/>
    <cellStyle name="Note 2 2 3 15 4 2" xfId="55073" xr:uid="{00000000-0005-0000-0000-00009DD40000}"/>
    <cellStyle name="Note 2 2 3 15 5" xfId="55074" xr:uid="{00000000-0005-0000-0000-00009ED40000}"/>
    <cellStyle name="Note 2 2 3 15 5 2" xfId="55075" xr:uid="{00000000-0005-0000-0000-00009FD40000}"/>
    <cellStyle name="Note 2 2 3 15 6" xfId="55076" xr:uid="{00000000-0005-0000-0000-0000A0D40000}"/>
    <cellStyle name="Note 2 2 3 15 6 2" xfId="55077" xr:uid="{00000000-0005-0000-0000-0000A1D40000}"/>
    <cellStyle name="Note 2 2 3 15 7" xfId="55078" xr:uid="{00000000-0005-0000-0000-0000A2D40000}"/>
    <cellStyle name="Note 2 2 3 16" xfId="55079" xr:uid="{00000000-0005-0000-0000-0000A3D40000}"/>
    <cellStyle name="Note 2 2 3 16 2" xfId="55080" xr:uid="{00000000-0005-0000-0000-0000A4D40000}"/>
    <cellStyle name="Note 2 2 3 16 3" xfId="55081" xr:uid="{00000000-0005-0000-0000-0000A5D40000}"/>
    <cellStyle name="Note 2 2 3 16 4" xfId="55082" xr:uid="{00000000-0005-0000-0000-0000A6D40000}"/>
    <cellStyle name="Note 2 2 3 16 5" xfId="55083" xr:uid="{00000000-0005-0000-0000-0000A7D40000}"/>
    <cellStyle name="Note 2 2 3 17" xfId="55084" xr:uid="{00000000-0005-0000-0000-0000A8D40000}"/>
    <cellStyle name="Note 2 2 3 17 2" xfId="55085" xr:uid="{00000000-0005-0000-0000-0000A9D40000}"/>
    <cellStyle name="Note 2 2 3 17 3" xfId="55086" xr:uid="{00000000-0005-0000-0000-0000AAD40000}"/>
    <cellStyle name="Note 2 2 3 17 4" xfId="55087" xr:uid="{00000000-0005-0000-0000-0000ABD40000}"/>
    <cellStyle name="Note 2 2 3 17 5" xfId="55088" xr:uid="{00000000-0005-0000-0000-0000ACD40000}"/>
    <cellStyle name="Note 2 2 3 18" xfId="55089" xr:uid="{00000000-0005-0000-0000-0000ADD40000}"/>
    <cellStyle name="Note 2 2 3 18 2" xfId="55090" xr:uid="{00000000-0005-0000-0000-0000AED40000}"/>
    <cellStyle name="Note 2 2 3 19" xfId="55091" xr:uid="{00000000-0005-0000-0000-0000AFD40000}"/>
    <cellStyle name="Note 2 2 3 19 2" xfId="55092" xr:uid="{00000000-0005-0000-0000-0000B0D40000}"/>
    <cellStyle name="Note 2 2 3 2" xfId="1628" xr:uid="{00000000-0005-0000-0000-0000B1D40000}"/>
    <cellStyle name="Note 2 2 3 2 2" xfId="1629" xr:uid="{00000000-0005-0000-0000-0000B2D40000}"/>
    <cellStyle name="Note 2 2 3 2 2 2" xfId="1630" xr:uid="{00000000-0005-0000-0000-0000B3D40000}"/>
    <cellStyle name="Note 2 2 3 2 2 2 2" xfId="55093" xr:uid="{00000000-0005-0000-0000-0000B4D40000}"/>
    <cellStyle name="Note 2 2 3 2 2 2 3" xfId="55094" xr:uid="{00000000-0005-0000-0000-0000B5D40000}"/>
    <cellStyle name="Note 2 2 3 2 2 2 4" xfId="55095" xr:uid="{00000000-0005-0000-0000-0000B6D40000}"/>
    <cellStyle name="Note 2 2 3 2 2 2 5" xfId="55096" xr:uid="{00000000-0005-0000-0000-0000B7D40000}"/>
    <cellStyle name="Note 2 2 3 2 2 3" xfId="55097" xr:uid="{00000000-0005-0000-0000-0000B8D40000}"/>
    <cellStyle name="Note 2 2 3 2 2 3 2" xfId="55098" xr:uid="{00000000-0005-0000-0000-0000B9D40000}"/>
    <cellStyle name="Note 2 2 3 2 2 3 3" xfId="55099" xr:uid="{00000000-0005-0000-0000-0000BAD40000}"/>
    <cellStyle name="Note 2 2 3 2 2 3 4" xfId="55100" xr:uid="{00000000-0005-0000-0000-0000BBD40000}"/>
    <cellStyle name="Note 2 2 3 2 2 3 5" xfId="55101" xr:uid="{00000000-0005-0000-0000-0000BCD40000}"/>
    <cellStyle name="Note 2 2 3 2 2 4" xfId="55102" xr:uid="{00000000-0005-0000-0000-0000BDD40000}"/>
    <cellStyle name="Note 2 2 3 2 2 4 2" xfId="55103" xr:uid="{00000000-0005-0000-0000-0000BED40000}"/>
    <cellStyle name="Note 2 2 3 2 2 5" xfId="55104" xr:uid="{00000000-0005-0000-0000-0000BFD40000}"/>
    <cellStyle name="Note 2 2 3 2 2 5 2" xfId="55105" xr:uid="{00000000-0005-0000-0000-0000C0D40000}"/>
    <cellStyle name="Note 2 2 3 2 2 6" xfId="55106" xr:uid="{00000000-0005-0000-0000-0000C1D40000}"/>
    <cellStyle name="Note 2 2 3 2 2 6 2" xfId="55107" xr:uid="{00000000-0005-0000-0000-0000C2D40000}"/>
    <cellStyle name="Note 2 2 3 2 2 7" xfId="55108" xr:uid="{00000000-0005-0000-0000-0000C3D40000}"/>
    <cellStyle name="Note 2 2 3 2 3" xfId="1631" xr:uid="{00000000-0005-0000-0000-0000C4D40000}"/>
    <cellStyle name="Note 2 2 3 2 3 2" xfId="55109" xr:uid="{00000000-0005-0000-0000-0000C5D40000}"/>
    <cellStyle name="Note 2 2 3 2 3 3" xfId="55110" xr:uid="{00000000-0005-0000-0000-0000C6D40000}"/>
    <cellStyle name="Note 2 2 3 2 3 4" xfId="55111" xr:uid="{00000000-0005-0000-0000-0000C7D40000}"/>
    <cellStyle name="Note 2 2 3 2 3 5" xfId="55112" xr:uid="{00000000-0005-0000-0000-0000C8D40000}"/>
    <cellStyle name="Note 2 2 3 2 4" xfId="55113" xr:uid="{00000000-0005-0000-0000-0000C9D40000}"/>
    <cellStyle name="Note 2 2 3 2 4 2" xfId="55114" xr:uid="{00000000-0005-0000-0000-0000CAD40000}"/>
    <cellStyle name="Note 2 2 3 2 4 3" xfId="55115" xr:uid="{00000000-0005-0000-0000-0000CBD40000}"/>
    <cellStyle name="Note 2 2 3 2 4 4" xfId="55116" xr:uid="{00000000-0005-0000-0000-0000CCD40000}"/>
    <cellStyle name="Note 2 2 3 2 4 5" xfId="55117" xr:uid="{00000000-0005-0000-0000-0000CDD40000}"/>
    <cellStyle name="Note 2 2 3 2 5" xfId="55118" xr:uid="{00000000-0005-0000-0000-0000CED40000}"/>
    <cellStyle name="Note 2 2 3 2 5 2" xfId="55119" xr:uid="{00000000-0005-0000-0000-0000CFD40000}"/>
    <cellStyle name="Note 2 2 3 2 6" xfId="55120" xr:uid="{00000000-0005-0000-0000-0000D0D40000}"/>
    <cellStyle name="Note 2 2 3 2 6 2" xfId="55121" xr:uid="{00000000-0005-0000-0000-0000D1D40000}"/>
    <cellStyle name="Note 2 2 3 2 7" xfId="55122" xr:uid="{00000000-0005-0000-0000-0000D2D40000}"/>
    <cellStyle name="Note 2 2 3 2 7 2" xfId="55123" xr:uid="{00000000-0005-0000-0000-0000D3D40000}"/>
    <cellStyle name="Note 2 2 3 2 8" xfId="55124" xr:uid="{00000000-0005-0000-0000-0000D4D40000}"/>
    <cellStyle name="Note 2 2 3 20" xfId="55125" xr:uid="{00000000-0005-0000-0000-0000D5D40000}"/>
    <cellStyle name="Note 2 2 3 20 2" xfId="55126" xr:uid="{00000000-0005-0000-0000-0000D6D40000}"/>
    <cellStyle name="Note 2 2 3 21" xfId="55127" xr:uid="{00000000-0005-0000-0000-0000D7D40000}"/>
    <cellStyle name="Note 2 2 3 3" xfId="1632" xr:uid="{00000000-0005-0000-0000-0000D8D40000}"/>
    <cellStyle name="Note 2 2 3 3 2" xfId="1633" xr:uid="{00000000-0005-0000-0000-0000D9D40000}"/>
    <cellStyle name="Note 2 2 3 3 2 2" xfId="1634" xr:uid="{00000000-0005-0000-0000-0000DAD40000}"/>
    <cellStyle name="Note 2 2 3 3 2 2 2" xfId="55128" xr:uid="{00000000-0005-0000-0000-0000DBD40000}"/>
    <cellStyle name="Note 2 2 3 3 2 2 3" xfId="55129" xr:uid="{00000000-0005-0000-0000-0000DCD40000}"/>
    <cellStyle name="Note 2 2 3 3 2 2 4" xfId="55130" xr:uid="{00000000-0005-0000-0000-0000DDD40000}"/>
    <cellStyle name="Note 2 2 3 3 2 2 5" xfId="55131" xr:uid="{00000000-0005-0000-0000-0000DED40000}"/>
    <cellStyle name="Note 2 2 3 3 2 3" xfId="55132" xr:uid="{00000000-0005-0000-0000-0000DFD40000}"/>
    <cellStyle name="Note 2 2 3 3 2 3 2" xfId="55133" xr:uid="{00000000-0005-0000-0000-0000E0D40000}"/>
    <cellStyle name="Note 2 2 3 3 2 3 3" xfId="55134" xr:uid="{00000000-0005-0000-0000-0000E1D40000}"/>
    <cellStyle name="Note 2 2 3 3 2 3 4" xfId="55135" xr:uid="{00000000-0005-0000-0000-0000E2D40000}"/>
    <cellStyle name="Note 2 2 3 3 2 3 5" xfId="55136" xr:uid="{00000000-0005-0000-0000-0000E3D40000}"/>
    <cellStyle name="Note 2 2 3 3 2 4" xfId="55137" xr:uid="{00000000-0005-0000-0000-0000E4D40000}"/>
    <cellStyle name="Note 2 2 3 3 2 4 2" xfId="55138" xr:uid="{00000000-0005-0000-0000-0000E5D40000}"/>
    <cellStyle name="Note 2 2 3 3 2 5" xfId="55139" xr:uid="{00000000-0005-0000-0000-0000E6D40000}"/>
    <cellStyle name="Note 2 2 3 3 2 5 2" xfId="55140" xr:uid="{00000000-0005-0000-0000-0000E7D40000}"/>
    <cellStyle name="Note 2 2 3 3 2 6" xfId="55141" xr:uid="{00000000-0005-0000-0000-0000E8D40000}"/>
    <cellStyle name="Note 2 2 3 3 2 6 2" xfId="55142" xr:uid="{00000000-0005-0000-0000-0000E9D40000}"/>
    <cellStyle name="Note 2 2 3 3 2 7" xfId="55143" xr:uid="{00000000-0005-0000-0000-0000EAD40000}"/>
    <cellStyle name="Note 2 2 3 3 3" xfId="1635" xr:uid="{00000000-0005-0000-0000-0000EBD40000}"/>
    <cellStyle name="Note 2 2 3 3 3 2" xfId="55144" xr:uid="{00000000-0005-0000-0000-0000ECD40000}"/>
    <cellStyle name="Note 2 2 3 3 3 3" xfId="55145" xr:uid="{00000000-0005-0000-0000-0000EDD40000}"/>
    <cellStyle name="Note 2 2 3 3 3 4" xfId="55146" xr:uid="{00000000-0005-0000-0000-0000EED40000}"/>
    <cellStyle name="Note 2 2 3 3 3 5" xfId="55147" xr:uid="{00000000-0005-0000-0000-0000EFD40000}"/>
    <cellStyle name="Note 2 2 3 3 4" xfId="55148" xr:uid="{00000000-0005-0000-0000-0000F0D40000}"/>
    <cellStyle name="Note 2 2 3 3 4 2" xfId="55149" xr:uid="{00000000-0005-0000-0000-0000F1D40000}"/>
    <cellStyle name="Note 2 2 3 3 4 3" xfId="55150" xr:uid="{00000000-0005-0000-0000-0000F2D40000}"/>
    <cellStyle name="Note 2 2 3 3 4 4" xfId="55151" xr:uid="{00000000-0005-0000-0000-0000F3D40000}"/>
    <cellStyle name="Note 2 2 3 3 4 5" xfId="55152" xr:uid="{00000000-0005-0000-0000-0000F4D40000}"/>
    <cellStyle name="Note 2 2 3 3 5" xfId="55153" xr:uid="{00000000-0005-0000-0000-0000F5D40000}"/>
    <cellStyle name="Note 2 2 3 3 5 2" xfId="55154" xr:uid="{00000000-0005-0000-0000-0000F6D40000}"/>
    <cellStyle name="Note 2 2 3 3 6" xfId="55155" xr:uid="{00000000-0005-0000-0000-0000F7D40000}"/>
    <cellStyle name="Note 2 2 3 3 6 2" xfId="55156" xr:uid="{00000000-0005-0000-0000-0000F8D40000}"/>
    <cellStyle name="Note 2 2 3 3 7" xfId="55157" xr:uid="{00000000-0005-0000-0000-0000F9D40000}"/>
    <cellStyle name="Note 2 2 3 3 7 2" xfId="55158" xr:uid="{00000000-0005-0000-0000-0000FAD40000}"/>
    <cellStyle name="Note 2 2 3 3 8" xfId="55159" xr:uid="{00000000-0005-0000-0000-0000FBD40000}"/>
    <cellStyle name="Note 2 2 3 4" xfId="1636" xr:uid="{00000000-0005-0000-0000-0000FCD40000}"/>
    <cellStyle name="Note 2 2 3 4 2" xfId="1637" xr:uid="{00000000-0005-0000-0000-0000FDD40000}"/>
    <cellStyle name="Note 2 2 3 4 2 2" xfId="1638" xr:uid="{00000000-0005-0000-0000-0000FED40000}"/>
    <cellStyle name="Note 2 2 3 4 2 2 2" xfId="55160" xr:uid="{00000000-0005-0000-0000-0000FFD40000}"/>
    <cellStyle name="Note 2 2 3 4 2 2 3" xfId="55161" xr:uid="{00000000-0005-0000-0000-000000D50000}"/>
    <cellStyle name="Note 2 2 3 4 2 2 4" xfId="55162" xr:uid="{00000000-0005-0000-0000-000001D50000}"/>
    <cellStyle name="Note 2 2 3 4 2 2 5" xfId="55163" xr:uid="{00000000-0005-0000-0000-000002D50000}"/>
    <cellStyle name="Note 2 2 3 4 2 3" xfId="55164" xr:uid="{00000000-0005-0000-0000-000003D50000}"/>
    <cellStyle name="Note 2 2 3 4 2 3 2" xfId="55165" xr:uid="{00000000-0005-0000-0000-000004D50000}"/>
    <cellStyle name="Note 2 2 3 4 2 3 3" xfId="55166" xr:uid="{00000000-0005-0000-0000-000005D50000}"/>
    <cellStyle name="Note 2 2 3 4 2 3 4" xfId="55167" xr:uid="{00000000-0005-0000-0000-000006D50000}"/>
    <cellStyle name="Note 2 2 3 4 2 3 5" xfId="55168" xr:uid="{00000000-0005-0000-0000-000007D50000}"/>
    <cellStyle name="Note 2 2 3 4 2 4" xfId="55169" xr:uid="{00000000-0005-0000-0000-000008D50000}"/>
    <cellStyle name="Note 2 2 3 4 2 4 2" xfId="55170" xr:uid="{00000000-0005-0000-0000-000009D50000}"/>
    <cellStyle name="Note 2 2 3 4 2 5" xfId="55171" xr:uid="{00000000-0005-0000-0000-00000AD50000}"/>
    <cellStyle name="Note 2 2 3 4 2 5 2" xfId="55172" xr:uid="{00000000-0005-0000-0000-00000BD50000}"/>
    <cellStyle name="Note 2 2 3 4 2 6" xfId="55173" xr:uid="{00000000-0005-0000-0000-00000CD50000}"/>
    <cellStyle name="Note 2 2 3 4 2 6 2" xfId="55174" xr:uid="{00000000-0005-0000-0000-00000DD50000}"/>
    <cellStyle name="Note 2 2 3 4 2 7" xfId="55175" xr:uid="{00000000-0005-0000-0000-00000ED50000}"/>
    <cellStyle name="Note 2 2 3 4 3" xfId="1639" xr:uid="{00000000-0005-0000-0000-00000FD50000}"/>
    <cellStyle name="Note 2 2 3 4 3 2" xfId="55176" xr:uid="{00000000-0005-0000-0000-000010D50000}"/>
    <cellStyle name="Note 2 2 3 4 3 3" xfId="55177" xr:uid="{00000000-0005-0000-0000-000011D50000}"/>
    <cellStyle name="Note 2 2 3 4 3 4" xfId="55178" xr:uid="{00000000-0005-0000-0000-000012D50000}"/>
    <cellStyle name="Note 2 2 3 4 3 5" xfId="55179" xr:uid="{00000000-0005-0000-0000-000013D50000}"/>
    <cellStyle name="Note 2 2 3 4 4" xfId="55180" xr:uid="{00000000-0005-0000-0000-000014D50000}"/>
    <cellStyle name="Note 2 2 3 4 4 2" xfId="55181" xr:uid="{00000000-0005-0000-0000-000015D50000}"/>
    <cellStyle name="Note 2 2 3 4 4 3" xfId="55182" xr:uid="{00000000-0005-0000-0000-000016D50000}"/>
    <cellStyle name="Note 2 2 3 4 4 4" xfId="55183" xr:uid="{00000000-0005-0000-0000-000017D50000}"/>
    <cellStyle name="Note 2 2 3 4 4 5" xfId="55184" xr:uid="{00000000-0005-0000-0000-000018D50000}"/>
    <cellStyle name="Note 2 2 3 4 5" xfId="55185" xr:uid="{00000000-0005-0000-0000-000019D50000}"/>
    <cellStyle name="Note 2 2 3 4 5 2" xfId="55186" xr:uid="{00000000-0005-0000-0000-00001AD50000}"/>
    <cellStyle name="Note 2 2 3 4 6" xfId="55187" xr:uid="{00000000-0005-0000-0000-00001BD50000}"/>
    <cellStyle name="Note 2 2 3 4 6 2" xfId="55188" xr:uid="{00000000-0005-0000-0000-00001CD50000}"/>
    <cellStyle name="Note 2 2 3 4 7" xfId="55189" xr:uid="{00000000-0005-0000-0000-00001DD50000}"/>
    <cellStyle name="Note 2 2 3 4 7 2" xfId="55190" xr:uid="{00000000-0005-0000-0000-00001ED50000}"/>
    <cellStyle name="Note 2 2 3 4 8" xfId="55191" xr:uid="{00000000-0005-0000-0000-00001FD50000}"/>
    <cellStyle name="Note 2 2 3 5" xfId="1640" xr:uid="{00000000-0005-0000-0000-000020D50000}"/>
    <cellStyle name="Note 2 2 3 5 2" xfId="1641" xr:uid="{00000000-0005-0000-0000-000021D50000}"/>
    <cellStyle name="Note 2 2 3 5 2 2" xfId="1642" xr:uid="{00000000-0005-0000-0000-000022D50000}"/>
    <cellStyle name="Note 2 2 3 5 2 2 2" xfId="55192" xr:uid="{00000000-0005-0000-0000-000023D50000}"/>
    <cellStyle name="Note 2 2 3 5 2 2 3" xfId="55193" xr:uid="{00000000-0005-0000-0000-000024D50000}"/>
    <cellStyle name="Note 2 2 3 5 2 2 4" xfId="55194" xr:uid="{00000000-0005-0000-0000-000025D50000}"/>
    <cellStyle name="Note 2 2 3 5 2 2 5" xfId="55195" xr:uid="{00000000-0005-0000-0000-000026D50000}"/>
    <cellStyle name="Note 2 2 3 5 2 3" xfId="55196" xr:uid="{00000000-0005-0000-0000-000027D50000}"/>
    <cellStyle name="Note 2 2 3 5 2 3 2" xfId="55197" xr:uid="{00000000-0005-0000-0000-000028D50000}"/>
    <cellStyle name="Note 2 2 3 5 2 3 3" xfId="55198" xr:uid="{00000000-0005-0000-0000-000029D50000}"/>
    <cellStyle name="Note 2 2 3 5 2 3 4" xfId="55199" xr:uid="{00000000-0005-0000-0000-00002AD50000}"/>
    <cellStyle name="Note 2 2 3 5 2 3 5" xfId="55200" xr:uid="{00000000-0005-0000-0000-00002BD50000}"/>
    <cellStyle name="Note 2 2 3 5 2 4" xfId="55201" xr:uid="{00000000-0005-0000-0000-00002CD50000}"/>
    <cellStyle name="Note 2 2 3 5 2 4 2" xfId="55202" xr:uid="{00000000-0005-0000-0000-00002DD50000}"/>
    <cellStyle name="Note 2 2 3 5 2 5" xfId="55203" xr:uid="{00000000-0005-0000-0000-00002ED50000}"/>
    <cellStyle name="Note 2 2 3 5 2 5 2" xfId="55204" xr:uid="{00000000-0005-0000-0000-00002FD50000}"/>
    <cellStyle name="Note 2 2 3 5 2 6" xfId="55205" xr:uid="{00000000-0005-0000-0000-000030D50000}"/>
    <cellStyle name="Note 2 2 3 5 2 6 2" xfId="55206" xr:uid="{00000000-0005-0000-0000-000031D50000}"/>
    <cellStyle name="Note 2 2 3 5 2 7" xfId="55207" xr:uid="{00000000-0005-0000-0000-000032D50000}"/>
    <cellStyle name="Note 2 2 3 5 3" xfId="1643" xr:uid="{00000000-0005-0000-0000-000033D50000}"/>
    <cellStyle name="Note 2 2 3 5 3 2" xfId="55208" xr:uid="{00000000-0005-0000-0000-000034D50000}"/>
    <cellStyle name="Note 2 2 3 5 3 3" xfId="55209" xr:uid="{00000000-0005-0000-0000-000035D50000}"/>
    <cellStyle name="Note 2 2 3 5 3 4" xfId="55210" xr:uid="{00000000-0005-0000-0000-000036D50000}"/>
    <cellStyle name="Note 2 2 3 5 3 5" xfId="55211" xr:uid="{00000000-0005-0000-0000-000037D50000}"/>
    <cellStyle name="Note 2 2 3 5 4" xfId="55212" xr:uid="{00000000-0005-0000-0000-000038D50000}"/>
    <cellStyle name="Note 2 2 3 5 4 2" xfId="55213" xr:uid="{00000000-0005-0000-0000-000039D50000}"/>
    <cellStyle name="Note 2 2 3 5 4 3" xfId="55214" xr:uid="{00000000-0005-0000-0000-00003AD50000}"/>
    <cellStyle name="Note 2 2 3 5 4 4" xfId="55215" xr:uid="{00000000-0005-0000-0000-00003BD50000}"/>
    <cellStyle name="Note 2 2 3 5 4 5" xfId="55216" xr:uid="{00000000-0005-0000-0000-00003CD50000}"/>
    <cellStyle name="Note 2 2 3 5 5" xfId="55217" xr:uid="{00000000-0005-0000-0000-00003DD50000}"/>
    <cellStyle name="Note 2 2 3 5 5 2" xfId="55218" xr:uid="{00000000-0005-0000-0000-00003ED50000}"/>
    <cellStyle name="Note 2 2 3 5 6" xfId="55219" xr:uid="{00000000-0005-0000-0000-00003FD50000}"/>
    <cellStyle name="Note 2 2 3 5 6 2" xfId="55220" xr:uid="{00000000-0005-0000-0000-000040D50000}"/>
    <cellStyle name="Note 2 2 3 5 7" xfId="55221" xr:uid="{00000000-0005-0000-0000-000041D50000}"/>
    <cellStyle name="Note 2 2 3 5 7 2" xfId="55222" xr:uid="{00000000-0005-0000-0000-000042D50000}"/>
    <cellStyle name="Note 2 2 3 5 8" xfId="55223" xr:uid="{00000000-0005-0000-0000-000043D50000}"/>
    <cellStyle name="Note 2 2 3 6" xfId="1644" xr:uid="{00000000-0005-0000-0000-000044D50000}"/>
    <cellStyle name="Note 2 2 3 6 2" xfId="1645" xr:uid="{00000000-0005-0000-0000-000045D50000}"/>
    <cellStyle name="Note 2 2 3 6 2 2" xfId="55224" xr:uid="{00000000-0005-0000-0000-000046D50000}"/>
    <cellStyle name="Note 2 2 3 6 2 2 2" xfId="55225" xr:uid="{00000000-0005-0000-0000-000047D50000}"/>
    <cellStyle name="Note 2 2 3 6 2 2 3" xfId="55226" xr:uid="{00000000-0005-0000-0000-000048D50000}"/>
    <cellStyle name="Note 2 2 3 6 2 2 4" xfId="55227" xr:uid="{00000000-0005-0000-0000-000049D50000}"/>
    <cellStyle name="Note 2 2 3 6 2 2 5" xfId="55228" xr:uid="{00000000-0005-0000-0000-00004AD50000}"/>
    <cellStyle name="Note 2 2 3 6 2 3" xfId="55229" xr:uid="{00000000-0005-0000-0000-00004BD50000}"/>
    <cellStyle name="Note 2 2 3 6 2 3 2" xfId="55230" xr:uid="{00000000-0005-0000-0000-00004CD50000}"/>
    <cellStyle name="Note 2 2 3 6 2 3 3" xfId="55231" xr:uid="{00000000-0005-0000-0000-00004DD50000}"/>
    <cellStyle name="Note 2 2 3 6 2 3 4" xfId="55232" xr:uid="{00000000-0005-0000-0000-00004ED50000}"/>
    <cellStyle name="Note 2 2 3 6 2 3 5" xfId="55233" xr:uid="{00000000-0005-0000-0000-00004FD50000}"/>
    <cellStyle name="Note 2 2 3 6 2 4" xfId="55234" xr:uid="{00000000-0005-0000-0000-000050D50000}"/>
    <cellStyle name="Note 2 2 3 6 2 4 2" xfId="55235" xr:uid="{00000000-0005-0000-0000-000051D50000}"/>
    <cellStyle name="Note 2 2 3 6 2 5" xfId="55236" xr:uid="{00000000-0005-0000-0000-000052D50000}"/>
    <cellStyle name="Note 2 2 3 6 2 5 2" xfId="55237" xr:uid="{00000000-0005-0000-0000-000053D50000}"/>
    <cellStyle name="Note 2 2 3 6 2 6" xfId="55238" xr:uid="{00000000-0005-0000-0000-000054D50000}"/>
    <cellStyle name="Note 2 2 3 6 2 6 2" xfId="55239" xr:uid="{00000000-0005-0000-0000-000055D50000}"/>
    <cellStyle name="Note 2 2 3 6 2 7" xfId="55240" xr:uid="{00000000-0005-0000-0000-000056D50000}"/>
    <cellStyle name="Note 2 2 3 6 3" xfId="55241" xr:uid="{00000000-0005-0000-0000-000057D50000}"/>
    <cellStyle name="Note 2 2 3 6 3 2" xfId="55242" xr:uid="{00000000-0005-0000-0000-000058D50000}"/>
    <cellStyle name="Note 2 2 3 6 3 3" xfId="55243" xr:uid="{00000000-0005-0000-0000-000059D50000}"/>
    <cellStyle name="Note 2 2 3 6 3 4" xfId="55244" xr:uid="{00000000-0005-0000-0000-00005AD50000}"/>
    <cellStyle name="Note 2 2 3 6 3 5" xfId="55245" xr:uid="{00000000-0005-0000-0000-00005BD50000}"/>
    <cellStyle name="Note 2 2 3 6 4" xfId="55246" xr:uid="{00000000-0005-0000-0000-00005CD50000}"/>
    <cellStyle name="Note 2 2 3 6 4 2" xfId="55247" xr:uid="{00000000-0005-0000-0000-00005DD50000}"/>
    <cellStyle name="Note 2 2 3 6 4 3" xfId="55248" xr:uid="{00000000-0005-0000-0000-00005ED50000}"/>
    <cellStyle name="Note 2 2 3 6 4 4" xfId="55249" xr:uid="{00000000-0005-0000-0000-00005FD50000}"/>
    <cellStyle name="Note 2 2 3 6 4 5" xfId="55250" xr:uid="{00000000-0005-0000-0000-000060D50000}"/>
    <cellStyle name="Note 2 2 3 6 5" xfId="55251" xr:uid="{00000000-0005-0000-0000-000061D50000}"/>
    <cellStyle name="Note 2 2 3 6 5 2" xfId="55252" xr:uid="{00000000-0005-0000-0000-000062D50000}"/>
    <cellStyle name="Note 2 2 3 6 6" xfId="55253" xr:uid="{00000000-0005-0000-0000-000063D50000}"/>
    <cellStyle name="Note 2 2 3 6 6 2" xfId="55254" xr:uid="{00000000-0005-0000-0000-000064D50000}"/>
    <cellStyle name="Note 2 2 3 6 7" xfId="55255" xr:uid="{00000000-0005-0000-0000-000065D50000}"/>
    <cellStyle name="Note 2 2 3 6 7 2" xfId="55256" xr:uid="{00000000-0005-0000-0000-000066D50000}"/>
    <cellStyle name="Note 2 2 3 6 8" xfId="55257" xr:uid="{00000000-0005-0000-0000-000067D50000}"/>
    <cellStyle name="Note 2 2 3 7" xfId="1646" xr:uid="{00000000-0005-0000-0000-000068D50000}"/>
    <cellStyle name="Note 2 2 3 7 2" xfId="55258" xr:uid="{00000000-0005-0000-0000-000069D50000}"/>
    <cellStyle name="Note 2 2 3 7 2 2" xfId="55259" xr:uid="{00000000-0005-0000-0000-00006AD50000}"/>
    <cellStyle name="Note 2 2 3 7 2 2 2" xfId="55260" xr:uid="{00000000-0005-0000-0000-00006BD50000}"/>
    <cellStyle name="Note 2 2 3 7 2 2 3" xfId="55261" xr:uid="{00000000-0005-0000-0000-00006CD50000}"/>
    <cellStyle name="Note 2 2 3 7 2 2 4" xfId="55262" xr:uid="{00000000-0005-0000-0000-00006DD50000}"/>
    <cellStyle name="Note 2 2 3 7 2 2 5" xfId="55263" xr:uid="{00000000-0005-0000-0000-00006ED50000}"/>
    <cellStyle name="Note 2 2 3 7 2 3" xfId="55264" xr:uid="{00000000-0005-0000-0000-00006FD50000}"/>
    <cellStyle name="Note 2 2 3 7 2 3 2" xfId="55265" xr:uid="{00000000-0005-0000-0000-000070D50000}"/>
    <cellStyle name="Note 2 2 3 7 2 3 3" xfId="55266" xr:uid="{00000000-0005-0000-0000-000071D50000}"/>
    <cellStyle name="Note 2 2 3 7 2 3 4" xfId="55267" xr:uid="{00000000-0005-0000-0000-000072D50000}"/>
    <cellStyle name="Note 2 2 3 7 2 3 5" xfId="55268" xr:uid="{00000000-0005-0000-0000-000073D50000}"/>
    <cellStyle name="Note 2 2 3 7 2 4" xfId="55269" xr:uid="{00000000-0005-0000-0000-000074D50000}"/>
    <cellStyle name="Note 2 2 3 7 2 4 2" xfId="55270" xr:uid="{00000000-0005-0000-0000-000075D50000}"/>
    <cellStyle name="Note 2 2 3 7 2 5" xfId="55271" xr:uid="{00000000-0005-0000-0000-000076D50000}"/>
    <cellStyle name="Note 2 2 3 7 2 5 2" xfId="55272" xr:uid="{00000000-0005-0000-0000-000077D50000}"/>
    <cellStyle name="Note 2 2 3 7 2 6" xfId="55273" xr:uid="{00000000-0005-0000-0000-000078D50000}"/>
    <cellStyle name="Note 2 2 3 7 2 6 2" xfId="55274" xr:uid="{00000000-0005-0000-0000-000079D50000}"/>
    <cellStyle name="Note 2 2 3 7 2 7" xfId="55275" xr:uid="{00000000-0005-0000-0000-00007AD50000}"/>
    <cellStyle name="Note 2 2 3 7 3" xfId="55276" xr:uid="{00000000-0005-0000-0000-00007BD50000}"/>
    <cellStyle name="Note 2 2 3 7 3 2" xfId="55277" xr:uid="{00000000-0005-0000-0000-00007CD50000}"/>
    <cellStyle name="Note 2 2 3 7 3 3" xfId="55278" xr:uid="{00000000-0005-0000-0000-00007DD50000}"/>
    <cellStyle name="Note 2 2 3 7 3 4" xfId="55279" xr:uid="{00000000-0005-0000-0000-00007ED50000}"/>
    <cellStyle name="Note 2 2 3 7 3 5" xfId="55280" xr:uid="{00000000-0005-0000-0000-00007FD50000}"/>
    <cellStyle name="Note 2 2 3 7 4" xfId="55281" xr:uid="{00000000-0005-0000-0000-000080D50000}"/>
    <cellStyle name="Note 2 2 3 7 4 2" xfId="55282" xr:uid="{00000000-0005-0000-0000-000081D50000}"/>
    <cellStyle name="Note 2 2 3 7 4 3" xfId="55283" xr:uid="{00000000-0005-0000-0000-000082D50000}"/>
    <cellStyle name="Note 2 2 3 7 4 4" xfId="55284" xr:uid="{00000000-0005-0000-0000-000083D50000}"/>
    <cellStyle name="Note 2 2 3 7 4 5" xfId="55285" xr:uid="{00000000-0005-0000-0000-000084D50000}"/>
    <cellStyle name="Note 2 2 3 7 5" xfId="55286" xr:uid="{00000000-0005-0000-0000-000085D50000}"/>
    <cellStyle name="Note 2 2 3 7 5 2" xfId="55287" xr:uid="{00000000-0005-0000-0000-000086D50000}"/>
    <cellStyle name="Note 2 2 3 7 6" xfId="55288" xr:uid="{00000000-0005-0000-0000-000087D50000}"/>
    <cellStyle name="Note 2 2 3 7 6 2" xfId="55289" xr:uid="{00000000-0005-0000-0000-000088D50000}"/>
    <cellStyle name="Note 2 2 3 7 7" xfId="55290" xr:uid="{00000000-0005-0000-0000-000089D50000}"/>
    <cellStyle name="Note 2 2 3 7 7 2" xfId="55291" xr:uid="{00000000-0005-0000-0000-00008AD50000}"/>
    <cellStyle name="Note 2 2 3 7 8" xfId="55292" xr:uid="{00000000-0005-0000-0000-00008BD50000}"/>
    <cellStyle name="Note 2 2 3 8" xfId="55293" xr:uid="{00000000-0005-0000-0000-00008CD50000}"/>
    <cellStyle name="Note 2 2 3 8 2" xfId="55294" xr:uid="{00000000-0005-0000-0000-00008DD50000}"/>
    <cellStyle name="Note 2 2 3 8 2 2" xfId="55295" xr:uid="{00000000-0005-0000-0000-00008ED50000}"/>
    <cellStyle name="Note 2 2 3 8 2 2 2" xfId="55296" xr:uid="{00000000-0005-0000-0000-00008FD50000}"/>
    <cellStyle name="Note 2 2 3 8 2 2 3" xfId="55297" xr:uid="{00000000-0005-0000-0000-000090D50000}"/>
    <cellStyle name="Note 2 2 3 8 2 2 4" xfId="55298" xr:uid="{00000000-0005-0000-0000-000091D50000}"/>
    <cellStyle name="Note 2 2 3 8 2 2 5" xfId="55299" xr:uid="{00000000-0005-0000-0000-000092D50000}"/>
    <cellStyle name="Note 2 2 3 8 2 3" xfId="55300" xr:uid="{00000000-0005-0000-0000-000093D50000}"/>
    <cellStyle name="Note 2 2 3 8 2 3 2" xfId="55301" xr:uid="{00000000-0005-0000-0000-000094D50000}"/>
    <cellStyle name="Note 2 2 3 8 2 3 3" xfId="55302" xr:uid="{00000000-0005-0000-0000-000095D50000}"/>
    <cellStyle name="Note 2 2 3 8 2 3 4" xfId="55303" xr:uid="{00000000-0005-0000-0000-000096D50000}"/>
    <cellStyle name="Note 2 2 3 8 2 3 5" xfId="55304" xr:uid="{00000000-0005-0000-0000-000097D50000}"/>
    <cellStyle name="Note 2 2 3 8 2 4" xfId="55305" xr:uid="{00000000-0005-0000-0000-000098D50000}"/>
    <cellStyle name="Note 2 2 3 8 2 4 2" xfId="55306" xr:uid="{00000000-0005-0000-0000-000099D50000}"/>
    <cellStyle name="Note 2 2 3 8 2 5" xfId="55307" xr:uid="{00000000-0005-0000-0000-00009AD50000}"/>
    <cellStyle name="Note 2 2 3 8 2 5 2" xfId="55308" xr:uid="{00000000-0005-0000-0000-00009BD50000}"/>
    <cellStyle name="Note 2 2 3 8 2 6" xfId="55309" xr:uid="{00000000-0005-0000-0000-00009CD50000}"/>
    <cellStyle name="Note 2 2 3 8 2 6 2" xfId="55310" xr:uid="{00000000-0005-0000-0000-00009DD50000}"/>
    <cellStyle name="Note 2 2 3 8 2 7" xfId="55311" xr:uid="{00000000-0005-0000-0000-00009ED50000}"/>
    <cellStyle name="Note 2 2 3 8 3" xfId="55312" xr:uid="{00000000-0005-0000-0000-00009FD50000}"/>
    <cellStyle name="Note 2 2 3 8 3 2" xfId="55313" xr:uid="{00000000-0005-0000-0000-0000A0D50000}"/>
    <cellStyle name="Note 2 2 3 8 3 3" xfId="55314" xr:uid="{00000000-0005-0000-0000-0000A1D50000}"/>
    <cellStyle name="Note 2 2 3 8 3 4" xfId="55315" xr:uid="{00000000-0005-0000-0000-0000A2D50000}"/>
    <cellStyle name="Note 2 2 3 8 3 5" xfId="55316" xr:uid="{00000000-0005-0000-0000-0000A3D50000}"/>
    <cellStyle name="Note 2 2 3 8 4" xfId="55317" xr:uid="{00000000-0005-0000-0000-0000A4D50000}"/>
    <cellStyle name="Note 2 2 3 8 4 2" xfId="55318" xr:uid="{00000000-0005-0000-0000-0000A5D50000}"/>
    <cellStyle name="Note 2 2 3 8 4 3" xfId="55319" xr:uid="{00000000-0005-0000-0000-0000A6D50000}"/>
    <cellStyle name="Note 2 2 3 8 4 4" xfId="55320" xr:uid="{00000000-0005-0000-0000-0000A7D50000}"/>
    <cellStyle name="Note 2 2 3 8 4 5" xfId="55321" xr:uid="{00000000-0005-0000-0000-0000A8D50000}"/>
    <cellStyle name="Note 2 2 3 8 5" xfId="55322" xr:uid="{00000000-0005-0000-0000-0000A9D50000}"/>
    <cellStyle name="Note 2 2 3 8 5 2" xfId="55323" xr:uid="{00000000-0005-0000-0000-0000AAD50000}"/>
    <cellStyle name="Note 2 2 3 8 6" xfId="55324" xr:uid="{00000000-0005-0000-0000-0000ABD50000}"/>
    <cellStyle name="Note 2 2 3 8 6 2" xfId="55325" xr:uid="{00000000-0005-0000-0000-0000ACD50000}"/>
    <cellStyle name="Note 2 2 3 8 7" xfId="55326" xr:uid="{00000000-0005-0000-0000-0000ADD50000}"/>
    <cellStyle name="Note 2 2 3 8 7 2" xfId="55327" xr:uid="{00000000-0005-0000-0000-0000AED50000}"/>
    <cellStyle name="Note 2 2 3 8 8" xfId="55328" xr:uid="{00000000-0005-0000-0000-0000AFD50000}"/>
    <cellStyle name="Note 2 2 3 9" xfId="55329" xr:uid="{00000000-0005-0000-0000-0000B0D50000}"/>
    <cellStyle name="Note 2 2 3 9 2" xfId="55330" xr:uid="{00000000-0005-0000-0000-0000B1D50000}"/>
    <cellStyle name="Note 2 2 3 9 2 2" xfId="55331" xr:uid="{00000000-0005-0000-0000-0000B2D50000}"/>
    <cellStyle name="Note 2 2 3 9 2 2 2" xfId="55332" xr:uid="{00000000-0005-0000-0000-0000B3D50000}"/>
    <cellStyle name="Note 2 2 3 9 2 2 3" xfId="55333" xr:uid="{00000000-0005-0000-0000-0000B4D50000}"/>
    <cellStyle name="Note 2 2 3 9 2 2 4" xfId="55334" xr:uid="{00000000-0005-0000-0000-0000B5D50000}"/>
    <cellStyle name="Note 2 2 3 9 2 2 5" xfId="55335" xr:uid="{00000000-0005-0000-0000-0000B6D50000}"/>
    <cellStyle name="Note 2 2 3 9 2 3" xfId="55336" xr:uid="{00000000-0005-0000-0000-0000B7D50000}"/>
    <cellStyle name="Note 2 2 3 9 2 3 2" xfId="55337" xr:uid="{00000000-0005-0000-0000-0000B8D50000}"/>
    <cellStyle name="Note 2 2 3 9 2 3 3" xfId="55338" xr:uid="{00000000-0005-0000-0000-0000B9D50000}"/>
    <cellStyle name="Note 2 2 3 9 2 3 4" xfId="55339" xr:uid="{00000000-0005-0000-0000-0000BAD50000}"/>
    <cellStyle name="Note 2 2 3 9 2 3 5" xfId="55340" xr:uid="{00000000-0005-0000-0000-0000BBD50000}"/>
    <cellStyle name="Note 2 2 3 9 2 4" xfId="55341" xr:uid="{00000000-0005-0000-0000-0000BCD50000}"/>
    <cellStyle name="Note 2 2 3 9 2 4 2" xfId="55342" xr:uid="{00000000-0005-0000-0000-0000BDD50000}"/>
    <cellStyle name="Note 2 2 3 9 2 5" xfId="55343" xr:uid="{00000000-0005-0000-0000-0000BED50000}"/>
    <cellStyle name="Note 2 2 3 9 2 5 2" xfId="55344" xr:uid="{00000000-0005-0000-0000-0000BFD50000}"/>
    <cellStyle name="Note 2 2 3 9 2 6" xfId="55345" xr:uid="{00000000-0005-0000-0000-0000C0D50000}"/>
    <cellStyle name="Note 2 2 3 9 2 6 2" xfId="55346" xr:uid="{00000000-0005-0000-0000-0000C1D50000}"/>
    <cellStyle name="Note 2 2 3 9 2 7" xfId="55347" xr:uid="{00000000-0005-0000-0000-0000C2D50000}"/>
    <cellStyle name="Note 2 2 3 9 3" xfId="55348" xr:uid="{00000000-0005-0000-0000-0000C3D50000}"/>
    <cellStyle name="Note 2 2 3 9 3 2" xfId="55349" xr:uid="{00000000-0005-0000-0000-0000C4D50000}"/>
    <cellStyle name="Note 2 2 3 9 3 3" xfId="55350" xr:uid="{00000000-0005-0000-0000-0000C5D50000}"/>
    <cellStyle name="Note 2 2 3 9 3 4" xfId="55351" xr:uid="{00000000-0005-0000-0000-0000C6D50000}"/>
    <cellStyle name="Note 2 2 3 9 3 5" xfId="55352" xr:uid="{00000000-0005-0000-0000-0000C7D50000}"/>
    <cellStyle name="Note 2 2 3 9 4" xfId="55353" xr:uid="{00000000-0005-0000-0000-0000C8D50000}"/>
    <cellStyle name="Note 2 2 3 9 4 2" xfId="55354" xr:uid="{00000000-0005-0000-0000-0000C9D50000}"/>
    <cellStyle name="Note 2 2 3 9 4 3" xfId="55355" xr:uid="{00000000-0005-0000-0000-0000CAD50000}"/>
    <cellStyle name="Note 2 2 3 9 4 4" xfId="55356" xr:uid="{00000000-0005-0000-0000-0000CBD50000}"/>
    <cellStyle name="Note 2 2 3 9 4 5" xfId="55357" xr:uid="{00000000-0005-0000-0000-0000CCD50000}"/>
    <cellStyle name="Note 2 2 3 9 5" xfId="55358" xr:uid="{00000000-0005-0000-0000-0000CDD50000}"/>
    <cellStyle name="Note 2 2 3 9 5 2" xfId="55359" xr:uid="{00000000-0005-0000-0000-0000CED50000}"/>
    <cellStyle name="Note 2 2 3 9 6" xfId="55360" xr:uid="{00000000-0005-0000-0000-0000CFD50000}"/>
    <cellStyle name="Note 2 2 3 9 6 2" xfId="55361" xr:uid="{00000000-0005-0000-0000-0000D0D50000}"/>
    <cellStyle name="Note 2 2 3 9 7" xfId="55362" xr:uid="{00000000-0005-0000-0000-0000D1D50000}"/>
    <cellStyle name="Note 2 2 3 9 7 2" xfId="55363" xr:uid="{00000000-0005-0000-0000-0000D2D50000}"/>
    <cellStyle name="Note 2 2 3 9 8" xfId="55364" xr:uid="{00000000-0005-0000-0000-0000D3D50000}"/>
    <cellStyle name="Note 2 2 4" xfId="1647" xr:uid="{00000000-0005-0000-0000-0000D4D50000}"/>
    <cellStyle name="Note 2 2 4 2" xfId="1648" xr:uid="{00000000-0005-0000-0000-0000D5D50000}"/>
    <cellStyle name="Note 2 2 4 2 2" xfId="1649" xr:uid="{00000000-0005-0000-0000-0000D6D50000}"/>
    <cellStyle name="Note 2 2 4 3" xfId="1650" xr:uid="{00000000-0005-0000-0000-0000D7D50000}"/>
    <cellStyle name="Note 2 2 4 3 2" xfId="55365" xr:uid="{00000000-0005-0000-0000-0000D8D50000}"/>
    <cellStyle name="Note 2 2 4 4" xfId="55366" xr:uid="{00000000-0005-0000-0000-0000D9D50000}"/>
    <cellStyle name="Note 2 2 4 5" xfId="55367" xr:uid="{00000000-0005-0000-0000-0000DAD50000}"/>
    <cellStyle name="Note 2 2 5" xfId="1651" xr:uid="{00000000-0005-0000-0000-0000DBD50000}"/>
    <cellStyle name="Note 2 2 5 2" xfId="1652" xr:uid="{00000000-0005-0000-0000-0000DCD50000}"/>
    <cellStyle name="Note 2 2 5 2 2" xfId="1653" xr:uid="{00000000-0005-0000-0000-0000DDD50000}"/>
    <cellStyle name="Note 2 2 5 3" xfId="1654" xr:uid="{00000000-0005-0000-0000-0000DED50000}"/>
    <cellStyle name="Note 2 2 5 3 2" xfId="55368" xr:uid="{00000000-0005-0000-0000-0000DFD50000}"/>
    <cellStyle name="Note 2 2 5 4" xfId="55369" xr:uid="{00000000-0005-0000-0000-0000E0D50000}"/>
    <cellStyle name="Note 2 2 5 5" xfId="55370" xr:uid="{00000000-0005-0000-0000-0000E1D50000}"/>
    <cellStyle name="Note 2 2 6" xfId="1655" xr:uid="{00000000-0005-0000-0000-0000E2D50000}"/>
    <cellStyle name="Note 2 2 6 2" xfId="1656" xr:uid="{00000000-0005-0000-0000-0000E3D50000}"/>
    <cellStyle name="Note 2 2 6 2 2" xfId="55371" xr:uid="{00000000-0005-0000-0000-0000E4D50000}"/>
    <cellStyle name="Note 2 2 7" xfId="1657" xr:uid="{00000000-0005-0000-0000-0000E5D50000}"/>
    <cellStyle name="Note 2 2 7 2" xfId="55372" xr:uid="{00000000-0005-0000-0000-0000E6D50000}"/>
    <cellStyle name="Note 2 2 8" xfId="55373" xr:uid="{00000000-0005-0000-0000-0000E7D50000}"/>
    <cellStyle name="Note 2 2 8 2" xfId="55374" xr:uid="{00000000-0005-0000-0000-0000E8D50000}"/>
    <cellStyle name="Note 2 2_T-straight with PEDs adjustor" xfId="55375" xr:uid="{00000000-0005-0000-0000-0000E9D50000}"/>
    <cellStyle name="Note 2 3" xfId="1658" xr:uid="{00000000-0005-0000-0000-0000EAD50000}"/>
    <cellStyle name="Note 2 3 2" xfId="1659" xr:uid="{00000000-0005-0000-0000-0000EBD50000}"/>
    <cellStyle name="Note 2 3 2 10" xfId="55376" xr:uid="{00000000-0005-0000-0000-0000ECD50000}"/>
    <cellStyle name="Note 2 3 2 10 2" xfId="55377" xr:uid="{00000000-0005-0000-0000-0000EDD50000}"/>
    <cellStyle name="Note 2 3 2 10 2 2" xfId="55378" xr:uid="{00000000-0005-0000-0000-0000EED50000}"/>
    <cellStyle name="Note 2 3 2 10 2 2 2" xfId="55379" xr:uid="{00000000-0005-0000-0000-0000EFD50000}"/>
    <cellStyle name="Note 2 3 2 10 2 2 3" xfId="55380" xr:uid="{00000000-0005-0000-0000-0000F0D50000}"/>
    <cellStyle name="Note 2 3 2 10 2 2 4" xfId="55381" xr:uid="{00000000-0005-0000-0000-0000F1D50000}"/>
    <cellStyle name="Note 2 3 2 10 2 2 5" xfId="55382" xr:uid="{00000000-0005-0000-0000-0000F2D50000}"/>
    <cellStyle name="Note 2 3 2 10 2 3" xfId="55383" xr:uid="{00000000-0005-0000-0000-0000F3D50000}"/>
    <cellStyle name="Note 2 3 2 10 2 3 2" xfId="55384" xr:uid="{00000000-0005-0000-0000-0000F4D50000}"/>
    <cellStyle name="Note 2 3 2 10 2 3 3" xfId="55385" xr:uid="{00000000-0005-0000-0000-0000F5D50000}"/>
    <cellStyle name="Note 2 3 2 10 2 3 4" xfId="55386" xr:uid="{00000000-0005-0000-0000-0000F6D50000}"/>
    <cellStyle name="Note 2 3 2 10 2 3 5" xfId="55387" xr:uid="{00000000-0005-0000-0000-0000F7D50000}"/>
    <cellStyle name="Note 2 3 2 10 2 4" xfId="55388" xr:uid="{00000000-0005-0000-0000-0000F8D50000}"/>
    <cellStyle name="Note 2 3 2 10 2 4 2" xfId="55389" xr:uid="{00000000-0005-0000-0000-0000F9D50000}"/>
    <cellStyle name="Note 2 3 2 10 2 5" xfId="55390" xr:uid="{00000000-0005-0000-0000-0000FAD50000}"/>
    <cellStyle name="Note 2 3 2 10 2 5 2" xfId="55391" xr:uid="{00000000-0005-0000-0000-0000FBD50000}"/>
    <cellStyle name="Note 2 3 2 10 2 6" xfId="55392" xr:uid="{00000000-0005-0000-0000-0000FCD50000}"/>
    <cellStyle name="Note 2 3 2 10 2 6 2" xfId="55393" xr:uid="{00000000-0005-0000-0000-0000FDD50000}"/>
    <cellStyle name="Note 2 3 2 10 2 7" xfId="55394" xr:uid="{00000000-0005-0000-0000-0000FED50000}"/>
    <cellStyle name="Note 2 3 2 10 3" xfId="55395" xr:uid="{00000000-0005-0000-0000-0000FFD50000}"/>
    <cellStyle name="Note 2 3 2 10 3 2" xfId="55396" xr:uid="{00000000-0005-0000-0000-000000D60000}"/>
    <cellStyle name="Note 2 3 2 10 3 3" xfId="55397" xr:uid="{00000000-0005-0000-0000-000001D60000}"/>
    <cellStyle name="Note 2 3 2 10 3 4" xfId="55398" xr:uid="{00000000-0005-0000-0000-000002D60000}"/>
    <cellStyle name="Note 2 3 2 10 3 5" xfId="55399" xr:uid="{00000000-0005-0000-0000-000003D60000}"/>
    <cellStyle name="Note 2 3 2 10 4" xfId="55400" xr:uid="{00000000-0005-0000-0000-000004D60000}"/>
    <cellStyle name="Note 2 3 2 10 4 2" xfId="55401" xr:uid="{00000000-0005-0000-0000-000005D60000}"/>
    <cellStyle name="Note 2 3 2 10 4 3" xfId="55402" xr:uid="{00000000-0005-0000-0000-000006D60000}"/>
    <cellStyle name="Note 2 3 2 10 4 4" xfId="55403" xr:uid="{00000000-0005-0000-0000-000007D60000}"/>
    <cellStyle name="Note 2 3 2 10 4 5" xfId="55404" xr:uid="{00000000-0005-0000-0000-000008D60000}"/>
    <cellStyle name="Note 2 3 2 10 5" xfId="55405" xr:uid="{00000000-0005-0000-0000-000009D60000}"/>
    <cellStyle name="Note 2 3 2 10 5 2" xfId="55406" xr:uid="{00000000-0005-0000-0000-00000AD60000}"/>
    <cellStyle name="Note 2 3 2 10 6" xfId="55407" xr:uid="{00000000-0005-0000-0000-00000BD60000}"/>
    <cellStyle name="Note 2 3 2 10 6 2" xfId="55408" xr:uid="{00000000-0005-0000-0000-00000CD60000}"/>
    <cellStyle name="Note 2 3 2 10 7" xfId="55409" xr:uid="{00000000-0005-0000-0000-00000DD60000}"/>
    <cellStyle name="Note 2 3 2 10 7 2" xfId="55410" xr:uid="{00000000-0005-0000-0000-00000ED60000}"/>
    <cellStyle name="Note 2 3 2 10 8" xfId="55411" xr:uid="{00000000-0005-0000-0000-00000FD60000}"/>
    <cellStyle name="Note 2 3 2 11" xfId="55412" xr:uid="{00000000-0005-0000-0000-000010D60000}"/>
    <cellStyle name="Note 2 3 2 11 2" xfId="55413" xr:uid="{00000000-0005-0000-0000-000011D60000}"/>
    <cellStyle name="Note 2 3 2 11 2 2" xfId="55414" xr:uid="{00000000-0005-0000-0000-000012D60000}"/>
    <cellStyle name="Note 2 3 2 11 2 2 2" xfId="55415" xr:uid="{00000000-0005-0000-0000-000013D60000}"/>
    <cellStyle name="Note 2 3 2 11 2 2 3" xfId="55416" xr:uid="{00000000-0005-0000-0000-000014D60000}"/>
    <cellStyle name="Note 2 3 2 11 2 2 4" xfId="55417" xr:uid="{00000000-0005-0000-0000-000015D60000}"/>
    <cellStyle name="Note 2 3 2 11 2 2 5" xfId="55418" xr:uid="{00000000-0005-0000-0000-000016D60000}"/>
    <cellStyle name="Note 2 3 2 11 2 3" xfId="55419" xr:uid="{00000000-0005-0000-0000-000017D60000}"/>
    <cellStyle name="Note 2 3 2 11 2 3 2" xfId="55420" xr:uid="{00000000-0005-0000-0000-000018D60000}"/>
    <cellStyle name="Note 2 3 2 11 2 3 3" xfId="55421" xr:uid="{00000000-0005-0000-0000-000019D60000}"/>
    <cellStyle name="Note 2 3 2 11 2 3 4" xfId="55422" xr:uid="{00000000-0005-0000-0000-00001AD60000}"/>
    <cellStyle name="Note 2 3 2 11 2 3 5" xfId="55423" xr:uid="{00000000-0005-0000-0000-00001BD60000}"/>
    <cellStyle name="Note 2 3 2 11 2 4" xfId="55424" xr:uid="{00000000-0005-0000-0000-00001CD60000}"/>
    <cellStyle name="Note 2 3 2 11 2 4 2" xfId="55425" xr:uid="{00000000-0005-0000-0000-00001DD60000}"/>
    <cellStyle name="Note 2 3 2 11 2 5" xfId="55426" xr:uid="{00000000-0005-0000-0000-00001ED60000}"/>
    <cellStyle name="Note 2 3 2 11 2 5 2" xfId="55427" xr:uid="{00000000-0005-0000-0000-00001FD60000}"/>
    <cellStyle name="Note 2 3 2 11 2 6" xfId="55428" xr:uid="{00000000-0005-0000-0000-000020D60000}"/>
    <cellStyle name="Note 2 3 2 11 2 6 2" xfId="55429" xr:uid="{00000000-0005-0000-0000-000021D60000}"/>
    <cellStyle name="Note 2 3 2 11 2 7" xfId="55430" xr:uid="{00000000-0005-0000-0000-000022D60000}"/>
    <cellStyle name="Note 2 3 2 11 3" xfId="55431" xr:uid="{00000000-0005-0000-0000-000023D60000}"/>
    <cellStyle name="Note 2 3 2 11 3 2" xfId="55432" xr:uid="{00000000-0005-0000-0000-000024D60000}"/>
    <cellStyle name="Note 2 3 2 11 3 3" xfId="55433" xr:uid="{00000000-0005-0000-0000-000025D60000}"/>
    <cellStyle name="Note 2 3 2 11 3 4" xfId="55434" xr:uid="{00000000-0005-0000-0000-000026D60000}"/>
    <cellStyle name="Note 2 3 2 11 3 5" xfId="55435" xr:uid="{00000000-0005-0000-0000-000027D60000}"/>
    <cellStyle name="Note 2 3 2 11 4" xfId="55436" xr:uid="{00000000-0005-0000-0000-000028D60000}"/>
    <cellStyle name="Note 2 3 2 11 4 2" xfId="55437" xr:uid="{00000000-0005-0000-0000-000029D60000}"/>
    <cellStyle name="Note 2 3 2 11 4 3" xfId="55438" xr:uid="{00000000-0005-0000-0000-00002AD60000}"/>
    <cellStyle name="Note 2 3 2 11 4 4" xfId="55439" xr:uid="{00000000-0005-0000-0000-00002BD60000}"/>
    <cellStyle name="Note 2 3 2 11 4 5" xfId="55440" xr:uid="{00000000-0005-0000-0000-00002CD60000}"/>
    <cellStyle name="Note 2 3 2 11 5" xfId="55441" xr:uid="{00000000-0005-0000-0000-00002DD60000}"/>
    <cellStyle name="Note 2 3 2 11 5 2" xfId="55442" xr:uid="{00000000-0005-0000-0000-00002ED60000}"/>
    <cellStyle name="Note 2 3 2 11 6" xfId="55443" xr:uid="{00000000-0005-0000-0000-00002FD60000}"/>
    <cellStyle name="Note 2 3 2 11 6 2" xfId="55444" xr:uid="{00000000-0005-0000-0000-000030D60000}"/>
    <cellStyle name="Note 2 3 2 11 7" xfId="55445" xr:uid="{00000000-0005-0000-0000-000031D60000}"/>
    <cellStyle name="Note 2 3 2 11 7 2" xfId="55446" xr:uid="{00000000-0005-0000-0000-000032D60000}"/>
    <cellStyle name="Note 2 3 2 11 8" xfId="55447" xr:uid="{00000000-0005-0000-0000-000033D60000}"/>
    <cellStyle name="Note 2 3 2 12" xfId="55448" xr:uid="{00000000-0005-0000-0000-000034D60000}"/>
    <cellStyle name="Note 2 3 2 12 2" xfId="55449" xr:uid="{00000000-0005-0000-0000-000035D60000}"/>
    <cellStyle name="Note 2 3 2 12 2 2" xfId="55450" xr:uid="{00000000-0005-0000-0000-000036D60000}"/>
    <cellStyle name="Note 2 3 2 12 2 2 2" xfId="55451" xr:uid="{00000000-0005-0000-0000-000037D60000}"/>
    <cellStyle name="Note 2 3 2 12 2 2 3" xfId="55452" xr:uid="{00000000-0005-0000-0000-000038D60000}"/>
    <cellStyle name="Note 2 3 2 12 2 2 4" xfId="55453" xr:uid="{00000000-0005-0000-0000-000039D60000}"/>
    <cellStyle name="Note 2 3 2 12 2 2 5" xfId="55454" xr:uid="{00000000-0005-0000-0000-00003AD60000}"/>
    <cellStyle name="Note 2 3 2 12 2 3" xfId="55455" xr:uid="{00000000-0005-0000-0000-00003BD60000}"/>
    <cellStyle name="Note 2 3 2 12 2 3 2" xfId="55456" xr:uid="{00000000-0005-0000-0000-00003CD60000}"/>
    <cellStyle name="Note 2 3 2 12 2 3 3" xfId="55457" xr:uid="{00000000-0005-0000-0000-00003DD60000}"/>
    <cellStyle name="Note 2 3 2 12 2 3 4" xfId="55458" xr:uid="{00000000-0005-0000-0000-00003ED60000}"/>
    <cellStyle name="Note 2 3 2 12 2 3 5" xfId="55459" xr:uid="{00000000-0005-0000-0000-00003FD60000}"/>
    <cellStyle name="Note 2 3 2 12 2 4" xfId="55460" xr:uid="{00000000-0005-0000-0000-000040D60000}"/>
    <cellStyle name="Note 2 3 2 12 2 4 2" xfId="55461" xr:uid="{00000000-0005-0000-0000-000041D60000}"/>
    <cellStyle name="Note 2 3 2 12 2 5" xfId="55462" xr:uid="{00000000-0005-0000-0000-000042D60000}"/>
    <cellStyle name="Note 2 3 2 12 2 5 2" xfId="55463" xr:uid="{00000000-0005-0000-0000-000043D60000}"/>
    <cellStyle name="Note 2 3 2 12 2 6" xfId="55464" xr:uid="{00000000-0005-0000-0000-000044D60000}"/>
    <cellStyle name="Note 2 3 2 12 2 6 2" xfId="55465" xr:uid="{00000000-0005-0000-0000-000045D60000}"/>
    <cellStyle name="Note 2 3 2 12 2 7" xfId="55466" xr:uid="{00000000-0005-0000-0000-000046D60000}"/>
    <cellStyle name="Note 2 3 2 12 3" xfId="55467" xr:uid="{00000000-0005-0000-0000-000047D60000}"/>
    <cellStyle name="Note 2 3 2 12 3 2" xfId="55468" xr:uid="{00000000-0005-0000-0000-000048D60000}"/>
    <cellStyle name="Note 2 3 2 12 3 3" xfId="55469" xr:uid="{00000000-0005-0000-0000-000049D60000}"/>
    <cellStyle name="Note 2 3 2 12 3 4" xfId="55470" xr:uid="{00000000-0005-0000-0000-00004AD60000}"/>
    <cellStyle name="Note 2 3 2 12 3 5" xfId="55471" xr:uid="{00000000-0005-0000-0000-00004BD60000}"/>
    <cellStyle name="Note 2 3 2 12 4" xfId="55472" xr:uid="{00000000-0005-0000-0000-00004CD60000}"/>
    <cellStyle name="Note 2 3 2 12 4 2" xfId="55473" xr:uid="{00000000-0005-0000-0000-00004DD60000}"/>
    <cellStyle name="Note 2 3 2 12 4 3" xfId="55474" xr:uid="{00000000-0005-0000-0000-00004ED60000}"/>
    <cellStyle name="Note 2 3 2 12 4 4" xfId="55475" xr:uid="{00000000-0005-0000-0000-00004FD60000}"/>
    <cellStyle name="Note 2 3 2 12 4 5" xfId="55476" xr:uid="{00000000-0005-0000-0000-000050D60000}"/>
    <cellStyle name="Note 2 3 2 12 5" xfId="55477" xr:uid="{00000000-0005-0000-0000-000051D60000}"/>
    <cellStyle name="Note 2 3 2 12 5 2" xfId="55478" xr:uid="{00000000-0005-0000-0000-000052D60000}"/>
    <cellStyle name="Note 2 3 2 12 6" xfId="55479" xr:uid="{00000000-0005-0000-0000-000053D60000}"/>
    <cellStyle name="Note 2 3 2 12 6 2" xfId="55480" xr:uid="{00000000-0005-0000-0000-000054D60000}"/>
    <cellStyle name="Note 2 3 2 12 7" xfId="55481" xr:uid="{00000000-0005-0000-0000-000055D60000}"/>
    <cellStyle name="Note 2 3 2 12 7 2" xfId="55482" xr:uid="{00000000-0005-0000-0000-000056D60000}"/>
    <cellStyle name="Note 2 3 2 12 8" xfId="55483" xr:uid="{00000000-0005-0000-0000-000057D60000}"/>
    <cellStyle name="Note 2 3 2 13" xfId="55484" xr:uid="{00000000-0005-0000-0000-000058D60000}"/>
    <cellStyle name="Note 2 3 2 13 2" xfId="55485" xr:uid="{00000000-0005-0000-0000-000059D60000}"/>
    <cellStyle name="Note 2 3 2 13 2 2" xfId="55486" xr:uid="{00000000-0005-0000-0000-00005AD60000}"/>
    <cellStyle name="Note 2 3 2 13 2 2 2" xfId="55487" xr:uid="{00000000-0005-0000-0000-00005BD60000}"/>
    <cellStyle name="Note 2 3 2 13 2 2 3" xfId="55488" xr:uid="{00000000-0005-0000-0000-00005CD60000}"/>
    <cellStyle name="Note 2 3 2 13 2 2 4" xfId="55489" xr:uid="{00000000-0005-0000-0000-00005DD60000}"/>
    <cellStyle name="Note 2 3 2 13 2 2 5" xfId="55490" xr:uid="{00000000-0005-0000-0000-00005ED60000}"/>
    <cellStyle name="Note 2 3 2 13 2 3" xfId="55491" xr:uid="{00000000-0005-0000-0000-00005FD60000}"/>
    <cellStyle name="Note 2 3 2 13 2 3 2" xfId="55492" xr:uid="{00000000-0005-0000-0000-000060D60000}"/>
    <cellStyle name="Note 2 3 2 13 2 3 3" xfId="55493" xr:uid="{00000000-0005-0000-0000-000061D60000}"/>
    <cellStyle name="Note 2 3 2 13 2 3 4" xfId="55494" xr:uid="{00000000-0005-0000-0000-000062D60000}"/>
    <cellStyle name="Note 2 3 2 13 2 3 5" xfId="55495" xr:uid="{00000000-0005-0000-0000-000063D60000}"/>
    <cellStyle name="Note 2 3 2 13 2 4" xfId="55496" xr:uid="{00000000-0005-0000-0000-000064D60000}"/>
    <cellStyle name="Note 2 3 2 13 2 4 2" xfId="55497" xr:uid="{00000000-0005-0000-0000-000065D60000}"/>
    <cellStyle name="Note 2 3 2 13 2 5" xfId="55498" xr:uid="{00000000-0005-0000-0000-000066D60000}"/>
    <cellStyle name="Note 2 3 2 13 2 5 2" xfId="55499" xr:uid="{00000000-0005-0000-0000-000067D60000}"/>
    <cellStyle name="Note 2 3 2 13 2 6" xfId="55500" xr:uid="{00000000-0005-0000-0000-000068D60000}"/>
    <cellStyle name="Note 2 3 2 13 2 6 2" xfId="55501" xr:uid="{00000000-0005-0000-0000-000069D60000}"/>
    <cellStyle name="Note 2 3 2 13 2 7" xfId="55502" xr:uid="{00000000-0005-0000-0000-00006AD60000}"/>
    <cellStyle name="Note 2 3 2 13 3" xfId="55503" xr:uid="{00000000-0005-0000-0000-00006BD60000}"/>
    <cellStyle name="Note 2 3 2 13 3 2" xfId="55504" xr:uid="{00000000-0005-0000-0000-00006CD60000}"/>
    <cellStyle name="Note 2 3 2 13 3 3" xfId="55505" xr:uid="{00000000-0005-0000-0000-00006DD60000}"/>
    <cellStyle name="Note 2 3 2 13 3 4" xfId="55506" xr:uid="{00000000-0005-0000-0000-00006ED60000}"/>
    <cellStyle name="Note 2 3 2 13 3 5" xfId="55507" xr:uid="{00000000-0005-0000-0000-00006FD60000}"/>
    <cellStyle name="Note 2 3 2 13 4" xfId="55508" xr:uid="{00000000-0005-0000-0000-000070D60000}"/>
    <cellStyle name="Note 2 3 2 13 4 2" xfId="55509" xr:uid="{00000000-0005-0000-0000-000071D60000}"/>
    <cellStyle name="Note 2 3 2 13 4 3" xfId="55510" xr:uid="{00000000-0005-0000-0000-000072D60000}"/>
    <cellStyle name="Note 2 3 2 13 4 4" xfId="55511" xr:uid="{00000000-0005-0000-0000-000073D60000}"/>
    <cellStyle name="Note 2 3 2 13 4 5" xfId="55512" xr:uid="{00000000-0005-0000-0000-000074D60000}"/>
    <cellStyle name="Note 2 3 2 13 5" xfId="55513" xr:uid="{00000000-0005-0000-0000-000075D60000}"/>
    <cellStyle name="Note 2 3 2 13 5 2" xfId="55514" xr:uid="{00000000-0005-0000-0000-000076D60000}"/>
    <cellStyle name="Note 2 3 2 13 6" xfId="55515" xr:uid="{00000000-0005-0000-0000-000077D60000}"/>
    <cellStyle name="Note 2 3 2 13 6 2" xfId="55516" xr:uid="{00000000-0005-0000-0000-000078D60000}"/>
    <cellStyle name="Note 2 3 2 13 7" xfId="55517" xr:uid="{00000000-0005-0000-0000-000079D60000}"/>
    <cellStyle name="Note 2 3 2 13 7 2" xfId="55518" xr:uid="{00000000-0005-0000-0000-00007AD60000}"/>
    <cellStyle name="Note 2 3 2 13 8" xfId="55519" xr:uid="{00000000-0005-0000-0000-00007BD60000}"/>
    <cellStyle name="Note 2 3 2 14" xfId="55520" xr:uid="{00000000-0005-0000-0000-00007CD60000}"/>
    <cellStyle name="Note 2 3 2 14 2" xfId="55521" xr:uid="{00000000-0005-0000-0000-00007DD60000}"/>
    <cellStyle name="Note 2 3 2 14 2 2" xfId="55522" xr:uid="{00000000-0005-0000-0000-00007ED60000}"/>
    <cellStyle name="Note 2 3 2 14 2 2 2" xfId="55523" xr:uid="{00000000-0005-0000-0000-00007FD60000}"/>
    <cellStyle name="Note 2 3 2 14 2 2 3" xfId="55524" xr:uid="{00000000-0005-0000-0000-000080D60000}"/>
    <cellStyle name="Note 2 3 2 14 2 2 4" xfId="55525" xr:uid="{00000000-0005-0000-0000-000081D60000}"/>
    <cellStyle name="Note 2 3 2 14 2 2 5" xfId="55526" xr:uid="{00000000-0005-0000-0000-000082D60000}"/>
    <cellStyle name="Note 2 3 2 14 2 3" xfId="55527" xr:uid="{00000000-0005-0000-0000-000083D60000}"/>
    <cellStyle name="Note 2 3 2 14 2 3 2" xfId="55528" xr:uid="{00000000-0005-0000-0000-000084D60000}"/>
    <cellStyle name="Note 2 3 2 14 2 3 3" xfId="55529" xr:uid="{00000000-0005-0000-0000-000085D60000}"/>
    <cellStyle name="Note 2 3 2 14 2 3 4" xfId="55530" xr:uid="{00000000-0005-0000-0000-000086D60000}"/>
    <cellStyle name="Note 2 3 2 14 2 3 5" xfId="55531" xr:uid="{00000000-0005-0000-0000-000087D60000}"/>
    <cellStyle name="Note 2 3 2 14 2 4" xfId="55532" xr:uid="{00000000-0005-0000-0000-000088D60000}"/>
    <cellStyle name="Note 2 3 2 14 2 4 2" xfId="55533" xr:uid="{00000000-0005-0000-0000-000089D60000}"/>
    <cellStyle name="Note 2 3 2 14 2 5" xfId="55534" xr:uid="{00000000-0005-0000-0000-00008AD60000}"/>
    <cellStyle name="Note 2 3 2 14 2 5 2" xfId="55535" xr:uid="{00000000-0005-0000-0000-00008BD60000}"/>
    <cellStyle name="Note 2 3 2 14 2 6" xfId="55536" xr:uid="{00000000-0005-0000-0000-00008CD60000}"/>
    <cellStyle name="Note 2 3 2 14 2 6 2" xfId="55537" xr:uid="{00000000-0005-0000-0000-00008DD60000}"/>
    <cellStyle name="Note 2 3 2 14 2 7" xfId="55538" xr:uid="{00000000-0005-0000-0000-00008ED60000}"/>
    <cellStyle name="Note 2 3 2 14 3" xfId="55539" xr:uid="{00000000-0005-0000-0000-00008FD60000}"/>
    <cellStyle name="Note 2 3 2 14 3 2" xfId="55540" xr:uid="{00000000-0005-0000-0000-000090D60000}"/>
    <cellStyle name="Note 2 3 2 14 3 3" xfId="55541" xr:uid="{00000000-0005-0000-0000-000091D60000}"/>
    <cellStyle name="Note 2 3 2 14 3 4" xfId="55542" xr:uid="{00000000-0005-0000-0000-000092D60000}"/>
    <cellStyle name="Note 2 3 2 14 3 5" xfId="55543" xr:uid="{00000000-0005-0000-0000-000093D60000}"/>
    <cellStyle name="Note 2 3 2 14 4" xfId="55544" xr:uid="{00000000-0005-0000-0000-000094D60000}"/>
    <cellStyle name="Note 2 3 2 14 4 2" xfId="55545" xr:uid="{00000000-0005-0000-0000-000095D60000}"/>
    <cellStyle name="Note 2 3 2 14 4 3" xfId="55546" xr:uid="{00000000-0005-0000-0000-000096D60000}"/>
    <cellStyle name="Note 2 3 2 14 4 4" xfId="55547" xr:uid="{00000000-0005-0000-0000-000097D60000}"/>
    <cellStyle name="Note 2 3 2 14 4 5" xfId="55548" xr:uid="{00000000-0005-0000-0000-000098D60000}"/>
    <cellStyle name="Note 2 3 2 14 5" xfId="55549" xr:uid="{00000000-0005-0000-0000-000099D60000}"/>
    <cellStyle name="Note 2 3 2 14 5 2" xfId="55550" xr:uid="{00000000-0005-0000-0000-00009AD60000}"/>
    <cellStyle name="Note 2 3 2 14 6" xfId="55551" xr:uid="{00000000-0005-0000-0000-00009BD60000}"/>
    <cellStyle name="Note 2 3 2 14 6 2" xfId="55552" xr:uid="{00000000-0005-0000-0000-00009CD60000}"/>
    <cellStyle name="Note 2 3 2 14 7" xfId="55553" xr:uid="{00000000-0005-0000-0000-00009DD60000}"/>
    <cellStyle name="Note 2 3 2 14 7 2" xfId="55554" xr:uid="{00000000-0005-0000-0000-00009ED60000}"/>
    <cellStyle name="Note 2 3 2 14 8" xfId="55555" xr:uid="{00000000-0005-0000-0000-00009FD60000}"/>
    <cellStyle name="Note 2 3 2 15" xfId="55556" xr:uid="{00000000-0005-0000-0000-0000A0D60000}"/>
    <cellStyle name="Note 2 3 2 15 2" xfId="55557" xr:uid="{00000000-0005-0000-0000-0000A1D60000}"/>
    <cellStyle name="Note 2 3 2 15 2 2" xfId="55558" xr:uid="{00000000-0005-0000-0000-0000A2D60000}"/>
    <cellStyle name="Note 2 3 2 15 2 3" xfId="55559" xr:uid="{00000000-0005-0000-0000-0000A3D60000}"/>
    <cellStyle name="Note 2 3 2 15 2 4" xfId="55560" xr:uid="{00000000-0005-0000-0000-0000A4D60000}"/>
    <cellStyle name="Note 2 3 2 15 2 5" xfId="55561" xr:uid="{00000000-0005-0000-0000-0000A5D60000}"/>
    <cellStyle name="Note 2 3 2 15 3" xfId="55562" xr:uid="{00000000-0005-0000-0000-0000A6D60000}"/>
    <cellStyle name="Note 2 3 2 15 3 2" xfId="55563" xr:uid="{00000000-0005-0000-0000-0000A7D60000}"/>
    <cellStyle name="Note 2 3 2 15 3 3" xfId="55564" xr:uid="{00000000-0005-0000-0000-0000A8D60000}"/>
    <cellStyle name="Note 2 3 2 15 3 4" xfId="55565" xr:uid="{00000000-0005-0000-0000-0000A9D60000}"/>
    <cellStyle name="Note 2 3 2 15 3 5" xfId="55566" xr:uid="{00000000-0005-0000-0000-0000AAD60000}"/>
    <cellStyle name="Note 2 3 2 15 4" xfId="55567" xr:uid="{00000000-0005-0000-0000-0000ABD60000}"/>
    <cellStyle name="Note 2 3 2 15 4 2" xfId="55568" xr:uid="{00000000-0005-0000-0000-0000ACD60000}"/>
    <cellStyle name="Note 2 3 2 15 5" xfId="55569" xr:uid="{00000000-0005-0000-0000-0000ADD60000}"/>
    <cellStyle name="Note 2 3 2 15 5 2" xfId="55570" xr:uid="{00000000-0005-0000-0000-0000AED60000}"/>
    <cellStyle name="Note 2 3 2 15 6" xfId="55571" xr:uid="{00000000-0005-0000-0000-0000AFD60000}"/>
    <cellStyle name="Note 2 3 2 15 6 2" xfId="55572" xr:uid="{00000000-0005-0000-0000-0000B0D60000}"/>
    <cellStyle name="Note 2 3 2 15 7" xfId="55573" xr:uid="{00000000-0005-0000-0000-0000B1D60000}"/>
    <cellStyle name="Note 2 3 2 16" xfId="55574" xr:uid="{00000000-0005-0000-0000-0000B2D60000}"/>
    <cellStyle name="Note 2 3 2 16 2" xfId="55575" xr:uid="{00000000-0005-0000-0000-0000B3D60000}"/>
    <cellStyle name="Note 2 3 2 16 3" xfId="55576" xr:uid="{00000000-0005-0000-0000-0000B4D60000}"/>
    <cellStyle name="Note 2 3 2 16 4" xfId="55577" xr:uid="{00000000-0005-0000-0000-0000B5D60000}"/>
    <cellStyle name="Note 2 3 2 16 5" xfId="55578" xr:uid="{00000000-0005-0000-0000-0000B6D60000}"/>
    <cellStyle name="Note 2 3 2 17" xfId="55579" xr:uid="{00000000-0005-0000-0000-0000B7D60000}"/>
    <cellStyle name="Note 2 3 2 17 2" xfId="55580" xr:uid="{00000000-0005-0000-0000-0000B8D60000}"/>
    <cellStyle name="Note 2 3 2 17 3" xfId="55581" xr:uid="{00000000-0005-0000-0000-0000B9D60000}"/>
    <cellStyle name="Note 2 3 2 17 4" xfId="55582" xr:uid="{00000000-0005-0000-0000-0000BAD60000}"/>
    <cellStyle name="Note 2 3 2 17 5" xfId="55583" xr:uid="{00000000-0005-0000-0000-0000BBD60000}"/>
    <cellStyle name="Note 2 3 2 18" xfId="55584" xr:uid="{00000000-0005-0000-0000-0000BCD60000}"/>
    <cellStyle name="Note 2 3 2 18 2" xfId="55585" xr:uid="{00000000-0005-0000-0000-0000BDD60000}"/>
    <cellStyle name="Note 2 3 2 19" xfId="55586" xr:uid="{00000000-0005-0000-0000-0000BED60000}"/>
    <cellStyle name="Note 2 3 2 19 2" xfId="55587" xr:uid="{00000000-0005-0000-0000-0000BFD60000}"/>
    <cellStyle name="Note 2 3 2 2" xfId="1660" xr:uid="{00000000-0005-0000-0000-0000C0D60000}"/>
    <cellStyle name="Note 2 3 2 2 2" xfId="1661" xr:uid="{00000000-0005-0000-0000-0000C1D60000}"/>
    <cellStyle name="Note 2 3 2 2 2 2" xfId="1662" xr:uid="{00000000-0005-0000-0000-0000C2D60000}"/>
    <cellStyle name="Note 2 3 2 2 2 2 2" xfId="55588" xr:uid="{00000000-0005-0000-0000-0000C3D60000}"/>
    <cellStyle name="Note 2 3 2 2 2 2 3" xfId="55589" xr:uid="{00000000-0005-0000-0000-0000C4D60000}"/>
    <cellStyle name="Note 2 3 2 2 2 2 4" xfId="55590" xr:uid="{00000000-0005-0000-0000-0000C5D60000}"/>
    <cellStyle name="Note 2 3 2 2 2 2 5" xfId="55591" xr:uid="{00000000-0005-0000-0000-0000C6D60000}"/>
    <cellStyle name="Note 2 3 2 2 2 3" xfId="55592" xr:uid="{00000000-0005-0000-0000-0000C7D60000}"/>
    <cellStyle name="Note 2 3 2 2 2 3 2" xfId="55593" xr:uid="{00000000-0005-0000-0000-0000C8D60000}"/>
    <cellStyle name="Note 2 3 2 2 2 3 3" xfId="55594" xr:uid="{00000000-0005-0000-0000-0000C9D60000}"/>
    <cellStyle name="Note 2 3 2 2 2 3 4" xfId="55595" xr:uid="{00000000-0005-0000-0000-0000CAD60000}"/>
    <cellStyle name="Note 2 3 2 2 2 3 5" xfId="55596" xr:uid="{00000000-0005-0000-0000-0000CBD60000}"/>
    <cellStyle name="Note 2 3 2 2 2 4" xfId="55597" xr:uid="{00000000-0005-0000-0000-0000CCD60000}"/>
    <cellStyle name="Note 2 3 2 2 2 4 2" xfId="55598" xr:uid="{00000000-0005-0000-0000-0000CDD60000}"/>
    <cellStyle name="Note 2 3 2 2 2 5" xfId="55599" xr:uid="{00000000-0005-0000-0000-0000CED60000}"/>
    <cellStyle name="Note 2 3 2 2 2 5 2" xfId="55600" xr:uid="{00000000-0005-0000-0000-0000CFD60000}"/>
    <cellStyle name="Note 2 3 2 2 2 6" xfId="55601" xr:uid="{00000000-0005-0000-0000-0000D0D60000}"/>
    <cellStyle name="Note 2 3 2 2 2 6 2" xfId="55602" xr:uid="{00000000-0005-0000-0000-0000D1D60000}"/>
    <cellStyle name="Note 2 3 2 2 2 7" xfId="55603" xr:uid="{00000000-0005-0000-0000-0000D2D60000}"/>
    <cellStyle name="Note 2 3 2 2 3" xfId="1663" xr:uid="{00000000-0005-0000-0000-0000D3D60000}"/>
    <cellStyle name="Note 2 3 2 2 3 2" xfId="55604" xr:uid="{00000000-0005-0000-0000-0000D4D60000}"/>
    <cellStyle name="Note 2 3 2 2 3 3" xfId="55605" xr:uid="{00000000-0005-0000-0000-0000D5D60000}"/>
    <cellStyle name="Note 2 3 2 2 3 4" xfId="55606" xr:uid="{00000000-0005-0000-0000-0000D6D60000}"/>
    <cellStyle name="Note 2 3 2 2 3 5" xfId="55607" xr:uid="{00000000-0005-0000-0000-0000D7D60000}"/>
    <cellStyle name="Note 2 3 2 2 4" xfId="55608" xr:uid="{00000000-0005-0000-0000-0000D8D60000}"/>
    <cellStyle name="Note 2 3 2 2 4 2" xfId="55609" xr:uid="{00000000-0005-0000-0000-0000D9D60000}"/>
    <cellStyle name="Note 2 3 2 2 4 3" xfId="55610" xr:uid="{00000000-0005-0000-0000-0000DAD60000}"/>
    <cellStyle name="Note 2 3 2 2 4 4" xfId="55611" xr:uid="{00000000-0005-0000-0000-0000DBD60000}"/>
    <cellStyle name="Note 2 3 2 2 4 5" xfId="55612" xr:uid="{00000000-0005-0000-0000-0000DCD60000}"/>
    <cellStyle name="Note 2 3 2 2 5" xfId="55613" xr:uid="{00000000-0005-0000-0000-0000DDD60000}"/>
    <cellStyle name="Note 2 3 2 2 5 2" xfId="55614" xr:uid="{00000000-0005-0000-0000-0000DED60000}"/>
    <cellStyle name="Note 2 3 2 2 6" xfId="55615" xr:uid="{00000000-0005-0000-0000-0000DFD60000}"/>
    <cellStyle name="Note 2 3 2 2 6 2" xfId="55616" xr:uid="{00000000-0005-0000-0000-0000E0D60000}"/>
    <cellStyle name="Note 2 3 2 2 7" xfId="55617" xr:uid="{00000000-0005-0000-0000-0000E1D60000}"/>
    <cellStyle name="Note 2 3 2 2 7 2" xfId="55618" xr:uid="{00000000-0005-0000-0000-0000E2D60000}"/>
    <cellStyle name="Note 2 3 2 2 8" xfId="55619" xr:uid="{00000000-0005-0000-0000-0000E3D60000}"/>
    <cellStyle name="Note 2 3 2 20" xfId="55620" xr:uid="{00000000-0005-0000-0000-0000E4D60000}"/>
    <cellStyle name="Note 2 3 2 20 2" xfId="55621" xr:uid="{00000000-0005-0000-0000-0000E5D60000}"/>
    <cellStyle name="Note 2 3 2 21" xfId="55622" xr:uid="{00000000-0005-0000-0000-0000E6D60000}"/>
    <cellStyle name="Note 2 3 2 3" xfId="1664" xr:uid="{00000000-0005-0000-0000-0000E7D60000}"/>
    <cellStyle name="Note 2 3 2 3 2" xfId="1665" xr:uid="{00000000-0005-0000-0000-0000E8D60000}"/>
    <cellStyle name="Note 2 3 2 3 2 2" xfId="1666" xr:uid="{00000000-0005-0000-0000-0000E9D60000}"/>
    <cellStyle name="Note 2 3 2 3 2 2 2" xfId="55623" xr:uid="{00000000-0005-0000-0000-0000EAD60000}"/>
    <cellStyle name="Note 2 3 2 3 2 2 3" xfId="55624" xr:uid="{00000000-0005-0000-0000-0000EBD60000}"/>
    <cellStyle name="Note 2 3 2 3 2 2 4" xfId="55625" xr:uid="{00000000-0005-0000-0000-0000ECD60000}"/>
    <cellStyle name="Note 2 3 2 3 2 2 5" xfId="55626" xr:uid="{00000000-0005-0000-0000-0000EDD60000}"/>
    <cellStyle name="Note 2 3 2 3 2 3" xfId="55627" xr:uid="{00000000-0005-0000-0000-0000EED60000}"/>
    <cellStyle name="Note 2 3 2 3 2 3 2" xfId="55628" xr:uid="{00000000-0005-0000-0000-0000EFD60000}"/>
    <cellStyle name="Note 2 3 2 3 2 3 3" xfId="55629" xr:uid="{00000000-0005-0000-0000-0000F0D60000}"/>
    <cellStyle name="Note 2 3 2 3 2 3 4" xfId="55630" xr:uid="{00000000-0005-0000-0000-0000F1D60000}"/>
    <cellStyle name="Note 2 3 2 3 2 3 5" xfId="55631" xr:uid="{00000000-0005-0000-0000-0000F2D60000}"/>
    <cellStyle name="Note 2 3 2 3 2 4" xfId="55632" xr:uid="{00000000-0005-0000-0000-0000F3D60000}"/>
    <cellStyle name="Note 2 3 2 3 2 4 2" xfId="55633" xr:uid="{00000000-0005-0000-0000-0000F4D60000}"/>
    <cellStyle name="Note 2 3 2 3 2 5" xfId="55634" xr:uid="{00000000-0005-0000-0000-0000F5D60000}"/>
    <cellStyle name="Note 2 3 2 3 2 5 2" xfId="55635" xr:uid="{00000000-0005-0000-0000-0000F6D60000}"/>
    <cellStyle name="Note 2 3 2 3 2 6" xfId="55636" xr:uid="{00000000-0005-0000-0000-0000F7D60000}"/>
    <cellStyle name="Note 2 3 2 3 2 6 2" xfId="55637" xr:uid="{00000000-0005-0000-0000-0000F8D60000}"/>
    <cellStyle name="Note 2 3 2 3 2 7" xfId="55638" xr:uid="{00000000-0005-0000-0000-0000F9D60000}"/>
    <cellStyle name="Note 2 3 2 3 3" xfId="1667" xr:uid="{00000000-0005-0000-0000-0000FAD60000}"/>
    <cellStyle name="Note 2 3 2 3 3 2" xfId="55639" xr:uid="{00000000-0005-0000-0000-0000FBD60000}"/>
    <cellStyle name="Note 2 3 2 3 3 3" xfId="55640" xr:uid="{00000000-0005-0000-0000-0000FCD60000}"/>
    <cellStyle name="Note 2 3 2 3 3 4" xfId="55641" xr:uid="{00000000-0005-0000-0000-0000FDD60000}"/>
    <cellStyle name="Note 2 3 2 3 3 5" xfId="55642" xr:uid="{00000000-0005-0000-0000-0000FED60000}"/>
    <cellStyle name="Note 2 3 2 3 4" xfId="55643" xr:uid="{00000000-0005-0000-0000-0000FFD60000}"/>
    <cellStyle name="Note 2 3 2 3 4 2" xfId="55644" xr:uid="{00000000-0005-0000-0000-000000D70000}"/>
    <cellStyle name="Note 2 3 2 3 4 3" xfId="55645" xr:uid="{00000000-0005-0000-0000-000001D70000}"/>
    <cellStyle name="Note 2 3 2 3 4 4" xfId="55646" xr:uid="{00000000-0005-0000-0000-000002D70000}"/>
    <cellStyle name="Note 2 3 2 3 4 5" xfId="55647" xr:uid="{00000000-0005-0000-0000-000003D70000}"/>
    <cellStyle name="Note 2 3 2 3 5" xfId="55648" xr:uid="{00000000-0005-0000-0000-000004D70000}"/>
    <cellStyle name="Note 2 3 2 3 5 2" xfId="55649" xr:uid="{00000000-0005-0000-0000-000005D70000}"/>
    <cellStyle name="Note 2 3 2 3 6" xfId="55650" xr:uid="{00000000-0005-0000-0000-000006D70000}"/>
    <cellStyle name="Note 2 3 2 3 6 2" xfId="55651" xr:uid="{00000000-0005-0000-0000-000007D70000}"/>
    <cellStyle name="Note 2 3 2 3 7" xfId="55652" xr:uid="{00000000-0005-0000-0000-000008D70000}"/>
    <cellStyle name="Note 2 3 2 3 7 2" xfId="55653" xr:uid="{00000000-0005-0000-0000-000009D70000}"/>
    <cellStyle name="Note 2 3 2 3 8" xfId="55654" xr:uid="{00000000-0005-0000-0000-00000AD70000}"/>
    <cellStyle name="Note 2 3 2 4" xfId="1668" xr:uid="{00000000-0005-0000-0000-00000BD70000}"/>
    <cellStyle name="Note 2 3 2 4 2" xfId="1669" xr:uid="{00000000-0005-0000-0000-00000CD70000}"/>
    <cellStyle name="Note 2 3 2 4 2 2" xfId="1670" xr:uid="{00000000-0005-0000-0000-00000DD70000}"/>
    <cellStyle name="Note 2 3 2 4 2 2 2" xfId="55655" xr:uid="{00000000-0005-0000-0000-00000ED70000}"/>
    <cellStyle name="Note 2 3 2 4 2 2 3" xfId="55656" xr:uid="{00000000-0005-0000-0000-00000FD70000}"/>
    <cellStyle name="Note 2 3 2 4 2 2 4" xfId="55657" xr:uid="{00000000-0005-0000-0000-000010D70000}"/>
    <cellStyle name="Note 2 3 2 4 2 2 5" xfId="55658" xr:uid="{00000000-0005-0000-0000-000011D70000}"/>
    <cellStyle name="Note 2 3 2 4 2 3" xfId="55659" xr:uid="{00000000-0005-0000-0000-000012D70000}"/>
    <cellStyle name="Note 2 3 2 4 2 3 2" xfId="55660" xr:uid="{00000000-0005-0000-0000-000013D70000}"/>
    <cellStyle name="Note 2 3 2 4 2 3 3" xfId="55661" xr:uid="{00000000-0005-0000-0000-000014D70000}"/>
    <cellStyle name="Note 2 3 2 4 2 3 4" xfId="55662" xr:uid="{00000000-0005-0000-0000-000015D70000}"/>
    <cellStyle name="Note 2 3 2 4 2 3 5" xfId="55663" xr:uid="{00000000-0005-0000-0000-000016D70000}"/>
    <cellStyle name="Note 2 3 2 4 2 4" xfId="55664" xr:uid="{00000000-0005-0000-0000-000017D70000}"/>
    <cellStyle name="Note 2 3 2 4 2 4 2" xfId="55665" xr:uid="{00000000-0005-0000-0000-000018D70000}"/>
    <cellStyle name="Note 2 3 2 4 2 5" xfId="55666" xr:uid="{00000000-0005-0000-0000-000019D70000}"/>
    <cellStyle name="Note 2 3 2 4 2 5 2" xfId="55667" xr:uid="{00000000-0005-0000-0000-00001AD70000}"/>
    <cellStyle name="Note 2 3 2 4 2 6" xfId="55668" xr:uid="{00000000-0005-0000-0000-00001BD70000}"/>
    <cellStyle name="Note 2 3 2 4 2 6 2" xfId="55669" xr:uid="{00000000-0005-0000-0000-00001CD70000}"/>
    <cellStyle name="Note 2 3 2 4 2 7" xfId="55670" xr:uid="{00000000-0005-0000-0000-00001DD70000}"/>
    <cellStyle name="Note 2 3 2 4 3" xfId="1671" xr:uid="{00000000-0005-0000-0000-00001ED70000}"/>
    <cellStyle name="Note 2 3 2 4 3 2" xfId="55671" xr:uid="{00000000-0005-0000-0000-00001FD70000}"/>
    <cellStyle name="Note 2 3 2 4 3 3" xfId="55672" xr:uid="{00000000-0005-0000-0000-000020D70000}"/>
    <cellStyle name="Note 2 3 2 4 3 4" xfId="55673" xr:uid="{00000000-0005-0000-0000-000021D70000}"/>
    <cellStyle name="Note 2 3 2 4 3 5" xfId="55674" xr:uid="{00000000-0005-0000-0000-000022D70000}"/>
    <cellStyle name="Note 2 3 2 4 4" xfId="55675" xr:uid="{00000000-0005-0000-0000-000023D70000}"/>
    <cellStyle name="Note 2 3 2 4 4 2" xfId="55676" xr:uid="{00000000-0005-0000-0000-000024D70000}"/>
    <cellStyle name="Note 2 3 2 4 4 3" xfId="55677" xr:uid="{00000000-0005-0000-0000-000025D70000}"/>
    <cellStyle name="Note 2 3 2 4 4 4" xfId="55678" xr:uid="{00000000-0005-0000-0000-000026D70000}"/>
    <cellStyle name="Note 2 3 2 4 4 5" xfId="55679" xr:uid="{00000000-0005-0000-0000-000027D70000}"/>
    <cellStyle name="Note 2 3 2 4 5" xfId="55680" xr:uid="{00000000-0005-0000-0000-000028D70000}"/>
    <cellStyle name="Note 2 3 2 4 5 2" xfId="55681" xr:uid="{00000000-0005-0000-0000-000029D70000}"/>
    <cellStyle name="Note 2 3 2 4 6" xfId="55682" xr:uid="{00000000-0005-0000-0000-00002AD70000}"/>
    <cellStyle name="Note 2 3 2 4 6 2" xfId="55683" xr:uid="{00000000-0005-0000-0000-00002BD70000}"/>
    <cellStyle name="Note 2 3 2 4 7" xfId="55684" xr:uid="{00000000-0005-0000-0000-00002CD70000}"/>
    <cellStyle name="Note 2 3 2 4 7 2" xfId="55685" xr:uid="{00000000-0005-0000-0000-00002DD70000}"/>
    <cellStyle name="Note 2 3 2 4 8" xfId="55686" xr:uid="{00000000-0005-0000-0000-00002ED70000}"/>
    <cellStyle name="Note 2 3 2 5" xfId="1672" xr:uid="{00000000-0005-0000-0000-00002FD70000}"/>
    <cellStyle name="Note 2 3 2 5 2" xfId="1673" xr:uid="{00000000-0005-0000-0000-000030D70000}"/>
    <cellStyle name="Note 2 3 2 5 2 2" xfId="1674" xr:uid="{00000000-0005-0000-0000-000031D70000}"/>
    <cellStyle name="Note 2 3 2 5 2 2 2" xfId="55687" xr:uid="{00000000-0005-0000-0000-000032D70000}"/>
    <cellStyle name="Note 2 3 2 5 2 2 3" xfId="55688" xr:uid="{00000000-0005-0000-0000-000033D70000}"/>
    <cellStyle name="Note 2 3 2 5 2 2 4" xfId="55689" xr:uid="{00000000-0005-0000-0000-000034D70000}"/>
    <cellStyle name="Note 2 3 2 5 2 2 5" xfId="55690" xr:uid="{00000000-0005-0000-0000-000035D70000}"/>
    <cellStyle name="Note 2 3 2 5 2 3" xfId="55691" xr:uid="{00000000-0005-0000-0000-000036D70000}"/>
    <cellStyle name="Note 2 3 2 5 2 3 2" xfId="55692" xr:uid="{00000000-0005-0000-0000-000037D70000}"/>
    <cellStyle name="Note 2 3 2 5 2 3 3" xfId="55693" xr:uid="{00000000-0005-0000-0000-000038D70000}"/>
    <cellStyle name="Note 2 3 2 5 2 3 4" xfId="55694" xr:uid="{00000000-0005-0000-0000-000039D70000}"/>
    <cellStyle name="Note 2 3 2 5 2 3 5" xfId="55695" xr:uid="{00000000-0005-0000-0000-00003AD70000}"/>
    <cellStyle name="Note 2 3 2 5 2 4" xfId="55696" xr:uid="{00000000-0005-0000-0000-00003BD70000}"/>
    <cellStyle name="Note 2 3 2 5 2 4 2" xfId="55697" xr:uid="{00000000-0005-0000-0000-00003CD70000}"/>
    <cellStyle name="Note 2 3 2 5 2 5" xfId="55698" xr:uid="{00000000-0005-0000-0000-00003DD70000}"/>
    <cellStyle name="Note 2 3 2 5 2 5 2" xfId="55699" xr:uid="{00000000-0005-0000-0000-00003ED70000}"/>
    <cellStyle name="Note 2 3 2 5 2 6" xfId="55700" xr:uid="{00000000-0005-0000-0000-00003FD70000}"/>
    <cellStyle name="Note 2 3 2 5 2 6 2" xfId="55701" xr:uid="{00000000-0005-0000-0000-000040D70000}"/>
    <cellStyle name="Note 2 3 2 5 2 7" xfId="55702" xr:uid="{00000000-0005-0000-0000-000041D70000}"/>
    <cellStyle name="Note 2 3 2 5 3" xfId="1675" xr:uid="{00000000-0005-0000-0000-000042D70000}"/>
    <cellStyle name="Note 2 3 2 5 3 2" xfId="55703" xr:uid="{00000000-0005-0000-0000-000043D70000}"/>
    <cellStyle name="Note 2 3 2 5 3 3" xfId="55704" xr:uid="{00000000-0005-0000-0000-000044D70000}"/>
    <cellStyle name="Note 2 3 2 5 3 4" xfId="55705" xr:uid="{00000000-0005-0000-0000-000045D70000}"/>
    <cellStyle name="Note 2 3 2 5 3 5" xfId="55706" xr:uid="{00000000-0005-0000-0000-000046D70000}"/>
    <cellStyle name="Note 2 3 2 5 4" xfId="55707" xr:uid="{00000000-0005-0000-0000-000047D70000}"/>
    <cellStyle name="Note 2 3 2 5 4 2" xfId="55708" xr:uid="{00000000-0005-0000-0000-000048D70000}"/>
    <cellStyle name="Note 2 3 2 5 4 3" xfId="55709" xr:uid="{00000000-0005-0000-0000-000049D70000}"/>
    <cellStyle name="Note 2 3 2 5 4 4" xfId="55710" xr:uid="{00000000-0005-0000-0000-00004AD70000}"/>
    <cellStyle name="Note 2 3 2 5 4 5" xfId="55711" xr:uid="{00000000-0005-0000-0000-00004BD70000}"/>
    <cellStyle name="Note 2 3 2 5 5" xfId="55712" xr:uid="{00000000-0005-0000-0000-00004CD70000}"/>
    <cellStyle name="Note 2 3 2 5 5 2" xfId="55713" xr:uid="{00000000-0005-0000-0000-00004DD70000}"/>
    <cellStyle name="Note 2 3 2 5 6" xfId="55714" xr:uid="{00000000-0005-0000-0000-00004ED70000}"/>
    <cellStyle name="Note 2 3 2 5 6 2" xfId="55715" xr:uid="{00000000-0005-0000-0000-00004FD70000}"/>
    <cellStyle name="Note 2 3 2 5 7" xfId="55716" xr:uid="{00000000-0005-0000-0000-000050D70000}"/>
    <cellStyle name="Note 2 3 2 5 7 2" xfId="55717" xr:uid="{00000000-0005-0000-0000-000051D70000}"/>
    <cellStyle name="Note 2 3 2 5 8" xfId="55718" xr:uid="{00000000-0005-0000-0000-000052D70000}"/>
    <cellStyle name="Note 2 3 2 6" xfId="1676" xr:uid="{00000000-0005-0000-0000-000053D70000}"/>
    <cellStyle name="Note 2 3 2 6 2" xfId="1677" xr:uid="{00000000-0005-0000-0000-000054D70000}"/>
    <cellStyle name="Note 2 3 2 6 2 2" xfId="55719" xr:uid="{00000000-0005-0000-0000-000055D70000}"/>
    <cellStyle name="Note 2 3 2 6 2 2 2" xfId="55720" xr:uid="{00000000-0005-0000-0000-000056D70000}"/>
    <cellStyle name="Note 2 3 2 6 2 2 3" xfId="55721" xr:uid="{00000000-0005-0000-0000-000057D70000}"/>
    <cellStyle name="Note 2 3 2 6 2 2 4" xfId="55722" xr:uid="{00000000-0005-0000-0000-000058D70000}"/>
    <cellStyle name="Note 2 3 2 6 2 2 5" xfId="55723" xr:uid="{00000000-0005-0000-0000-000059D70000}"/>
    <cellStyle name="Note 2 3 2 6 2 3" xfId="55724" xr:uid="{00000000-0005-0000-0000-00005AD70000}"/>
    <cellStyle name="Note 2 3 2 6 2 3 2" xfId="55725" xr:uid="{00000000-0005-0000-0000-00005BD70000}"/>
    <cellStyle name="Note 2 3 2 6 2 3 3" xfId="55726" xr:uid="{00000000-0005-0000-0000-00005CD70000}"/>
    <cellStyle name="Note 2 3 2 6 2 3 4" xfId="55727" xr:uid="{00000000-0005-0000-0000-00005DD70000}"/>
    <cellStyle name="Note 2 3 2 6 2 3 5" xfId="55728" xr:uid="{00000000-0005-0000-0000-00005ED70000}"/>
    <cellStyle name="Note 2 3 2 6 2 4" xfId="55729" xr:uid="{00000000-0005-0000-0000-00005FD70000}"/>
    <cellStyle name="Note 2 3 2 6 2 4 2" xfId="55730" xr:uid="{00000000-0005-0000-0000-000060D70000}"/>
    <cellStyle name="Note 2 3 2 6 2 5" xfId="55731" xr:uid="{00000000-0005-0000-0000-000061D70000}"/>
    <cellStyle name="Note 2 3 2 6 2 5 2" xfId="55732" xr:uid="{00000000-0005-0000-0000-000062D70000}"/>
    <cellStyle name="Note 2 3 2 6 2 6" xfId="55733" xr:uid="{00000000-0005-0000-0000-000063D70000}"/>
    <cellStyle name="Note 2 3 2 6 2 6 2" xfId="55734" xr:uid="{00000000-0005-0000-0000-000064D70000}"/>
    <cellStyle name="Note 2 3 2 6 2 7" xfId="55735" xr:uid="{00000000-0005-0000-0000-000065D70000}"/>
    <cellStyle name="Note 2 3 2 6 3" xfId="55736" xr:uid="{00000000-0005-0000-0000-000066D70000}"/>
    <cellStyle name="Note 2 3 2 6 3 2" xfId="55737" xr:uid="{00000000-0005-0000-0000-000067D70000}"/>
    <cellStyle name="Note 2 3 2 6 3 3" xfId="55738" xr:uid="{00000000-0005-0000-0000-000068D70000}"/>
    <cellStyle name="Note 2 3 2 6 3 4" xfId="55739" xr:uid="{00000000-0005-0000-0000-000069D70000}"/>
    <cellStyle name="Note 2 3 2 6 3 5" xfId="55740" xr:uid="{00000000-0005-0000-0000-00006AD70000}"/>
    <cellStyle name="Note 2 3 2 6 4" xfId="55741" xr:uid="{00000000-0005-0000-0000-00006BD70000}"/>
    <cellStyle name="Note 2 3 2 6 4 2" xfId="55742" xr:uid="{00000000-0005-0000-0000-00006CD70000}"/>
    <cellStyle name="Note 2 3 2 6 4 3" xfId="55743" xr:uid="{00000000-0005-0000-0000-00006DD70000}"/>
    <cellStyle name="Note 2 3 2 6 4 4" xfId="55744" xr:uid="{00000000-0005-0000-0000-00006ED70000}"/>
    <cellStyle name="Note 2 3 2 6 4 5" xfId="55745" xr:uid="{00000000-0005-0000-0000-00006FD70000}"/>
    <cellStyle name="Note 2 3 2 6 5" xfId="55746" xr:uid="{00000000-0005-0000-0000-000070D70000}"/>
    <cellStyle name="Note 2 3 2 6 5 2" xfId="55747" xr:uid="{00000000-0005-0000-0000-000071D70000}"/>
    <cellStyle name="Note 2 3 2 6 6" xfId="55748" xr:uid="{00000000-0005-0000-0000-000072D70000}"/>
    <cellStyle name="Note 2 3 2 6 6 2" xfId="55749" xr:uid="{00000000-0005-0000-0000-000073D70000}"/>
    <cellStyle name="Note 2 3 2 6 7" xfId="55750" xr:uid="{00000000-0005-0000-0000-000074D70000}"/>
    <cellStyle name="Note 2 3 2 6 7 2" xfId="55751" xr:uid="{00000000-0005-0000-0000-000075D70000}"/>
    <cellStyle name="Note 2 3 2 6 8" xfId="55752" xr:uid="{00000000-0005-0000-0000-000076D70000}"/>
    <cellStyle name="Note 2 3 2 7" xfId="1678" xr:uid="{00000000-0005-0000-0000-000077D70000}"/>
    <cellStyle name="Note 2 3 2 7 2" xfId="55753" xr:uid="{00000000-0005-0000-0000-000078D70000}"/>
    <cellStyle name="Note 2 3 2 7 2 2" xfId="55754" xr:uid="{00000000-0005-0000-0000-000079D70000}"/>
    <cellStyle name="Note 2 3 2 7 2 2 2" xfId="55755" xr:uid="{00000000-0005-0000-0000-00007AD70000}"/>
    <cellStyle name="Note 2 3 2 7 2 2 3" xfId="55756" xr:uid="{00000000-0005-0000-0000-00007BD70000}"/>
    <cellStyle name="Note 2 3 2 7 2 2 4" xfId="55757" xr:uid="{00000000-0005-0000-0000-00007CD70000}"/>
    <cellStyle name="Note 2 3 2 7 2 2 5" xfId="55758" xr:uid="{00000000-0005-0000-0000-00007DD70000}"/>
    <cellStyle name="Note 2 3 2 7 2 3" xfId="55759" xr:uid="{00000000-0005-0000-0000-00007ED70000}"/>
    <cellStyle name="Note 2 3 2 7 2 3 2" xfId="55760" xr:uid="{00000000-0005-0000-0000-00007FD70000}"/>
    <cellStyle name="Note 2 3 2 7 2 3 3" xfId="55761" xr:uid="{00000000-0005-0000-0000-000080D70000}"/>
    <cellStyle name="Note 2 3 2 7 2 3 4" xfId="55762" xr:uid="{00000000-0005-0000-0000-000081D70000}"/>
    <cellStyle name="Note 2 3 2 7 2 3 5" xfId="55763" xr:uid="{00000000-0005-0000-0000-000082D70000}"/>
    <cellStyle name="Note 2 3 2 7 2 4" xfId="55764" xr:uid="{00000000-0005-0000-0000-000083D70000}"/>
    <cellStyle name="Note 2 3 2 7 2 4 2" xfId="55765" xr:uid="{00000000-0005-0000-0000-000084D70000}"/>
    <cellStyle name="Note 2 3 2 7 2 5" xfId="55766" xr:uid="{00000000-0005-0000-0000-000085D70000}"/>
    <cellStyle name="Note 2 3 2 7 2 5 2" xfId="55767" xr:uid="{00000000-0005-0000-0000-000086D70000}"/>
    <cellStyle name="Note 2 3 2 7 2 6" xfId="55768" xr:uid="{00000000-0005-0000-0000-000087D70000}"/>
    <cellStyle name="Note 2 3 2 7 2 6 2" xfId="55769" xr:uid="{00000000-0005-0000-0000-000088D70000}"/>
    <cellStyle name="Note 2 3 2 7 2 7" xfId="55770" xr:uid="{00000000-0005-0000-0000-000089D70000}"/>
    <cellStyle name="Note 2 3 2 7 3" xfId="55771" xr:uid="{00000000-0005-0000-0000-00008AD70000}"/>
    <cellStyle name="Note 2 3 2 7 3 2" xfId="55772" xr:uid="{00000000-0005-0000-0000-00008BD70000}"/>
    <cellStyle name="Note 2 3 2 7 3 3" xfId="55773" xr:uid="{00000000-0005-0000-0000-00008CD70000}"/>
    <cellStyle name="Note 2 3 2 7 3 4" xfId="55774" xr:uid="{00000000-0005-0000-0000-00008DD70000}"/>
    <cellStyle name="Note 2 3 2 7 3 5" xfId="55775" xr:uid="{00000000-0005-0000-0000-00008ED70000}"/>
    <cellStyle name="Note 2 3 2 7 4" xfId="55776" xr:uid="{00000000-0005-0000-0000-00008FD70000}"/>
    <cellStyle name="Note 2 3 2 7 4 2" xfId="55777" xr:uid="{00000000-0005-0000-0000-000090D70000}"/>
    <cellStyle name="Note 2 3 2 7 4 3" xfId="55778" xr:uid="{00000000-0005-0000-0000-000091D70000}"/>
    <cellStyle name="Note 2 3 2 7 4 4" xfId="55779" xr:uid="{00000000-0005-0000-0000-000092D70000}"/>
    <cellStyle name="Note 2 3 2 7 4 5" xfId="55780" xr:uid="{00000000-0005-0000-0000-000093D70000}"/>
    <cellStyle name="Note 2 3 2 7 5" xfId="55781" xr:uid="{00000000-0005-0000-0000-000094D70000}"/>
    <cellStyle name="Note 2 3 2 7 5 2" xfId="55782" xr:uid="{00000000-0005-0000-0000-000095D70000}"/>
    <cellStyle name="Note 2 3 2 7 6" xfId="55783" xr:uid="{00000000-0005-0000-0000-000096D70000}"/>
    <cellStyle name="Note 2 3 2 7 6 2" xfId="55784" xr:uid="{00000000-0005-0000-0000-000097D70000}"/>
    <cellStyle name="Note 2 3 2 7 7" xfId="55785" xr:uid="{00000000-0005-0000-0000-000098D70000}"/>
    <cellStyle name="Note 2 3 2 7 7 2" xfId="55786" xr:uid="{00000000-0005-0000-0000-000099D70000}"/>
    <cellStyle name="Note 2 3 2 7 8" xfId="55787" xr:uid="{00000000-0005-0000-0000-00009AD70000}"/>
    <cellStyle name="Note 2 3 2 8" xfId="55788" xr:uid="{00000000-0005-0000-0000-00009BD70000}"/>
    <cellStyle name="Note 2 3 2 8 2" xfId="55789" xr:uid="{00000000-0005-0000-0000-00009CD70000}"/>
    <cellStyle name="Note 2 3 2 8 2 2" xfId="55790" xr:uid="{00000000-0005-0000-0000-00009DD70000}"/>
    <cellStyle name="Note 2 3 2 8 2 2 2" xfId="55791" xr:uid="{00000000-0005-0000-0000-00009ED70000}"/>
    <cellStyle name="Note 2 3 2 8 2 2 3" xfId="55792" xr:uid="{00000000-0005-0000-0000-00009FD70000}"/>
    <cellStyle name="Note 2 3 2 8 2 2 4" xfId="55793" xr:uid="{00000000-0005-0000-0000-0000A0D70000}"/>
    <cellStyle name="Note 2 3 2 8 2 2 5" xfId="55794" xr:uid="{00000000-0005-0000-0000-0000A1D70000}"/>
    <cellStyle name="Note 2 3 2 8 2 3" xfId="55795" xr:uid="{00000000-0005-0000-0000-0000A2D70000}"/>
    <cellStyle name="Note 2 3 2 8 2 3 2" xfId="55796" xr:uid="{00000000-0005-0000-0000-0000A3D70000}"/>
    <cellStyle name="Note 2 3 2 8 2 3 3" xfId="55797" xr:uid="{00000000-0005-0000-0000-0000A4D70000}"/>
    <cellStyle name="Note 2 3 2 8 2 3 4" xfId="55798" xr:uid="{00000000-0005-0000-0000-0000A5D70000}"/>
    <cellStyle name="Note 2 3 2 8 2 3 5" xfId="55799" xr:uid="{00000000-0005-0000-0000-0000A6D70000}"/>
    <cellStyle name="Note 2 3 2 8 2 4" xfId="55800" xr:uid="{00000000-0005-0000-0000-0000A7D70000}"/>
    <cellStyle name="Note 2 3 2 8 2 4 2" xfId="55801" xr:uid="{00000000-0005-0000-0000-0000A8D70000}"/>
    <cellStyle name="Note 2 3 2 8 2 5" xfId="55802" xr:uid="{00000000-0005-0000-0000-0000A9D70000}"/>
    <cellStyle name="Note 2 3 2 8 2 5 2" xfId="55803" xr:uid="{00000000-0005-0000-0000-0000AAD70000}"/>
    <cellStyle name="Note 2 3 2 8 2 6" xfId="55804" xr:uid="{00000000-0005-0000-0000-0000ABD70000}"/>
    <cellStyle name="Note 2 3 2 8 2 6 2" xfId="55805" xr:uid="{00000000-0005-0000-0000-0000ACD70000}"/>
    <cellStyle name="Note 2 3 2 8 2 7" xfId="55806" xr:uid="{00000000-0005-0000-0000-0000ADD70000}"/>
    <cellStyle name="Note 2 3 2 8 3" xfId="55807" xr:uid="{00000000-0005-0000-0000-0000AED70000}"/>
    <cellStyle name="Note 2 3 2 8 3 2" xfId="55808" xr:uid="{00000000-0005-0000-0000-0000AFD70000}"/>
    <cellStyle name="Note 2 3 2 8 3 3" xfId="55809" xr:uid="{00000000-0005-0000-0000-0000B0D70000}"/>
    <cellStyle name="Note 2 3 2 8 3 4" xfId="55810" xr:uid="{00000000-0005-0000-0000-0000B1D70000}"/>
    <cellStyle name="Note 2 3 2 8 3 5" xfId="55811" xr:uid="{00000000-0005-0000-0000-0000B2D70000}"/>
    <cellStyle name="Note 2 3 2 8 4" xfId="55812" xr:uid="{00000000-0005-0000-0000-0000B3D70000}"/>
    <cellStyle name="Note 2 3 2 8 4 2" xfId="55813" xr:uid="{00000000-0005-0000-0000-0000B4D70000}"/>
    <cellStyle name="Note 2 3 2 8 4 3" xfId="55814" xr:uid="{00000000-0005-0000-0000-0000B5D70000}"/>
    <cellStyle name="Note 2 3 2 8 4 4" xfId="55815" xr:uid="{00000000-0005-0000-0000-0000B6D70000}"/>
    <cellStyle name="Note 2 3 2 8 4 5" xfId="55816" xr:uid="{00000000-0005-0000-0000-0000B7D70000}"/>
    <cellStyle name="Note 2 3 2 8 5" xfId="55817" xr:uid="{00000000-0005-0000-0000-0000B8D70000}"/>
    <cellStyle name="Note 2 3 2 8 5 2" xfId="55818" xr:uid="{00000000-0005-0000-0000-0000B9D70000}"/>
    <cellStyle name="Note 2 3 2 8 6" xfId="55819" xr:uid="{00000000-0005-0000-0000-0000BAD70000}"/>
    <cellStyle name="Note 2 3 2 8 6 2" xfId="55820" xr:uid="{00000000-0005-0000-0000-0000BBD70000}"/>
    <cellStyle name="Note 2 3 2 8 7" xfId="55821" xr:uid="{00000000-0005-0000-0000-0000BCD70000}"/>
    <cellStyle name="Note 2 3 2 8 7 2" xfId="55822" xr:uid="{00000000-0005-0000-0000-0000BDD70000}"/>
    <cellStyle name="Note 2 3 2 8 8" xfId="55823" xr:uid="{00000000-0005-0000-0000-0000BED70000}"/>
    <cellStyle name="Note 2 3 2 9" xfId="55824" xr:uid="{00000000-0005-0000-0000-0000BFD70000}"/>
    <cellStyle name="Note 2 3 2 9 2" xfId="55825" xr:uid="{00000000-0005-0000-0000-0000C0D70000}"/>
    <cellStyle name="Note 2 3 2 9 2 2" xfId="55826" xr:uid="{00000000-0005-0000-0000-0000C1D70000}"/>
    <cellStyle name="Note 2 3 2 9 2 2 2" xfId="55827" xr:uid="{00000000-0005-0000-0000-0000C2D70000}"/>
    <cellStyle name="Note 2 3 2 9 2 2 3" xfId="55828" xr:uid="{00000000-0005-0000-0000-0000C3D70000}"/>
    <cellStyle name="Note 2 3 2 9 2 2 4" xfId="55829" xr:uid="{00000000-0005-0000-0000-0000C4D70000}"/>
    <cellStyle name="Note 2 3 2 9 2 2 5" xfId="55830" xr:uid="{00000000-0005-0000-0000-0000C5D70000}"/>
    <cellStyle name="Note 2 3 2 9 2 3" xfId="55831" xr:uid="{00000000-0005-0000-0000-0000C6D70000}"/>
    <cellStyle name="Note 2 3 2 9 2 3 2" xfId="55832" xr:uid="{00000000-0005-0000-0000-0000C7D70000}"/>
    <cellStyle name="Note 2 3 2 9 2 3 3" xfId="55833" xr:uid="{00000000-0005-0000-0000-0000C8D70000}"/>
    <cellStyle name="Note 2 3 2 9 2 3 4" xfId="55834" xr:uid="{00000000-0005-0000-0000-0000C9D70000}"/>
    <cellStyle name="Note 2 3 2 9 2 3 5" xfId="55835" xr:uid="{00000000-0005-0000-0000-0000CAD70000}"/>
    <cellStyle name="Note 2 3 2 9 2 4" xfId="55836" xr:uid="{00000000-0005-0000-0000-0000CBD70000}"/>
    <cellStyle name="Note 2 3 2 9 2 4 2" xfId="55837" xr:uid="{00000000-0005-0000-0000-0000CCD70000}"/>
    <cellStyle name="Note 2 3 2 9 2 5" xfId="55838" xr:uid="{00000000-0005-0000-0000-0000CDD70000}"/>
    <cellStyle name="Note 2 3 2 9 2 5 2" xfId="55839" xr:uid="{00000000-0005-0000-0000-0000CED70000}"/>
    <cellStyle name="Note 2 3 2 9 2 6" xfId="55840" xr:uid="{00000000-0005-0000-0000-0000CFD70000}"/>
    <cellStyle name="Note 2 3 2 9 2 6 2" xfId="55841" xr:uid="{00000000-0005-0000-0000-0000D0D70000}"/>
    <cellStyle name="Note 2 3 2 9 2 7" xfId="55842" xr:uid="{00000000-0005-0000-0000-0000D1D70000}"/>
    <cellStyle name="Note 2 3 2 9 3" xfId="55843" xr:uid="{00000000-0005-0000-0000-0000D2D70000}"/>
    <cellStyle name="Note 2 3 2 9 3 2" xfId="55844" xr:uid="{00000000-0005-0000-0000-0000D3D70000}"/>
    <cellStyle name="Note 2 3 2 9 3 3" xfId="55845" xr:uid="{00000000-0005-0000-0000-0000D4D70000}"/>
    <cellStyle name="Note 2 3 2 9 3 4" xfId="55846" xr:uid="{00000000-0005-0000-0000-0000D5D70000}"/>
    <cellStyle name="Note 2 3 2 9 3 5" xfId="55847" xr:uid="{00000000-0005-0000-0000-0000D6D70000}"/>
    <cellStyle name="Note 2 3 2 9 4" xfId="55848" xr:uid="{00000000-0005-0000-0000-0000D7D70000}"/>
    <cellStyle name="Note 2 3 2 9 4 2" xfId="55849" xr:uid="{00000000-0005-0000-0000-0000D8D70000}"/>
    <cellStyle name="Note 2 3 2 9 4 3" xfId="55850" xr:uid="{00000000-0005-0000-0000-0000D9D70000}"/>
    <cellStyle name="Note 2 3 2 9 4 4" xfId="55851" xr:uid="{00000000-0005-0000-0000-0000DAD70000}"/>
    <cellStyle name="Note 2 3 2 9 4 5" xfId="55852" xr:uid="{00000000-0005-0000-0000-0000DBD70000}"/>
    <cellStyle name="Note 2 3 2 9 5" xfId="55853" xr:uid="{00000000-0005-0000-0000-0000DCD70000}"/>
    <cellStyle name="Note 2 3 2 9 5 2" xfId="55854" xr:uid="{00000000-0005-0000-0000-0000DDD70000}"/>
    <cellStyle name="Note 2 3 2 9 6" xfId="55855" xr:uid="{00000000-0005-0000-0000-0000DED70000}"/>
    <cellStyle name="Note 2 3 2 9 6 2" xfId="55856" xr:uid="{00000000-0005-0000-0000-0000DFD70000}"/>
    <cellStyle name="Note 2 3 2 9 7" xfId="55857" xr:uid="{00000000-0005-0000-0000-0000E0D70000}"/>
    <cellStyle name="Note 2 3 2 9 7 2" xfId="55858" xr:uid="{00000000-0005-0000-0000-0000E1D70000}"/>
    <cellStyle name="Note 2 3 2 9 8" xfId="55859" xr:uid="{00000000-0005-0000-0000-0000E2D70000}"/>
    <cellStyle name="Note 2 3 3" xfId="1679" xr:uid="{00000000-0005-0000-0000-0000E3D70000}"/>
    <cellStyle name="Note 2 3 3 2" xfId="1680" xr:uid="{00000000-0005-0000-0000-0000E4D70000}"/>
    <cellStyle name="Note 2 3 3 2 2" xfId="1681" xr:uid="{00000000-0005-0000-0000-0000E5D70000}"/>
    <cellStyle name="Note 2 3 3 3" xfId="1682" xr:uid="{00000000-0005-0000-0000-0000E6D70000}"/>
    <cellStyle name="Note 2 3 3 3 2" xfId="55860" xr:uid="{00000000-0005-0000-0000-0000E7D70000}"/>
    <cellStyle name="Note 2 3 3 4" xfId="55861" xr:uid="{00000000-0005-0000-0000-0000E8D70000}"/>
    <cellStyle name="Note 2 3 3 5" xfId="55862" xr:uid="{00000000-0005-0000-0000-0000E9D70000}"/>
    <cellStyle name="Note 2 3 4" xfId="1683" xr:uid="{00000000-0005-0000-0000-0000EAD70000}"/>
    <cellStyle name="Note 2 3 4 2" xfId="1684" xr:uid="{00000000-0005-0000-0000-0000EBD70000}"/>
    <cellStyle name="Note 2 3 4 2 2" xfId="1685" xr:uid="{00000000-0005-0000-0000-0000ECD70000}"/>
    <cellStyle name="Note 2 3 4 3" xfId="1686" xr:uid="{00000000-0005-0000-0000-0000EDD70000}"/>
    <cellStyle name="Note 2 3 4 3 2" xfId="55863" xr:uid="{00000000-0005-0000-0000-0000EED70000}"/>
    <cellStyle name="Note 2 3 4 4" xfId="55864" xr:uid="{00000000-0005-0000-0000-0000EFD70000}"/>
    <cellStyle name="Note 2 3 4 5" xfId="55865" xr:uid="{00000000-0005-0000-0000-0000F0D70000}"/>
    <cellStyle name="Note 2 3 5" xfId="1687" xr:uid="{00000000-0005-0000-0000-0000F1D70000}"/>
    <cellStyle name="Note 2 3 5 2" xfId="1688" xr:uid="{00000000-0005-0000-0000-0000F2D70000}"/>
    <cellStyle name="Note 2 3 5 2 2" xfId="55866" xr:uid="{00000000-0005-0000-0000-0000F3D70000}"/>
    <cellStyle name="Note 2 3 6" xfId="1689" xr:uid="{00000000-0005-0000-0000-0000F4D70000}"/>
    <cellStyle name="Note 2 3 6 2" xfId="55867" xr:uid="{00000000-0005-0000-0000-0000F5D70000}"/>
    <cellStyle name="Note 2 3 7" xfId="55868" xr:uid="{00000000-0005-0000-0000-0000F6D70000}"/>
    <cellStyle name="Note 2 3 7 2" xfId="55869" xr:uid="{00000000-0005-0000-0000-0000F7D70000}"/>
    <cellStyle name="Note 2 3_T-straight with PEDs adjustor" xfId="55870" xr:uid="{00000000-0005-0000-0000-0000F8D70000}"/>
    <cellStyle name="Note 2 4" xfId="1690" xr:uid="{00000000-0005-0000-0000-0000F9D70000}"/>
    <cellStyle name="Note 2 4 2" xfId="1691" xr:uid="{00000000-0005-0000-0000-0000FAD70000}"/>
    <cellStyle name="Note 2 4 2 2" xfId="55871" xr:uid="{00000000-0005-0000-0000-0000FBD70000}"/>
    <cellStyle name="Note 2 4 2 3" xfId="55872" xr:uid="{00000000-0005-0000-0000-0000FCD70000}"/>
    <cellStyle name="Note 2 4 3" xfId="1692" xr:uid="{00000000-0005-0000-0000-0000FDD70000}"/>
    <cellStyle name="Note 2 4_T-straight with PEDs adjustor" xfId="55873" xr:uid="{00000000-0005-0000-0000-0000FED70000}"/>
    <cellStyle name="Note 2 5" xfId="1693" xr:uid="{00000000-0005-0000-0000-0000FFD70000}"/>
    <cellStyle name="Note 2 5 10" xfId="55874" xr:uid="{00000000-0005-0000-0000-000000D80000}"/>
    <cellStyle name="Note 2 5 10 2" xfId="55875" xr:uid="{00000000-0005-0000-0000-000001D80000}"/>
    <cellStyle name="Note 2 5 10 2 2" xfId="55876" xr:uid="{00000000-0005-0000-0000-000002D80000}"/>
    <cellStyle name="Note 2 5 10 2 2 2" xfId="55877" xr:uid="{00000000-0005-0000-0000-000003D80000}"/>
    <cellStyle name="Note 2 5 10 2 2 3" xfId="55878" xr:uid="{00000000-0005-0000-0000-000004D80000}"/>
    <cellStyle name="Note 2 5 10 2 2 4" xfId="55879" xr:uid="{00000000-0005-0000-0000-000005D80000}"/>
    <cellStyle name="Note 2 5 10 2 2 5" xfId="55880" xr:uid="{00000000-0005-0000-0000-000006D80000}"/>
    <cellStyle name="Note 2 5 10 2 3" xfId="55881" xr:uid="{00000000-0005-0000-0000-000007D80000}"/>
    <cellStyle name="Note 2 5 10 2 3 2" xfId="55882" xr:uid="{00000000-0005-0000-0000-000008D80000}"/>
    <cellStyle name="Note 2 5 10 2 3 3" xfId="55883" xr:uid="{00000000-0005-0000-0000-000009D80000}"/>
    <cellStyle name="Note 2 5 10 2 3 4" xfId="55884" xr:uid="{00000000-0005-0000-0000-00000AD80000}"/>
    <cellStyle name="Note 2 5 10 2 3 5" xfId="55885" xr:uid="{00000000-0005-0000-0000-00000BD80000}"/>
    <cellStyle name="Note 2 5 10 2 4" xfId="55886" xr:uid="{00000000-0005-0000-0000-00000CD80000}"/>
    <cellStyle name="Note 2 5 10 2 4 2" xfId="55887" xr:uid="{00000000-0005-0000-0000-00000DD80000}"/>
    <cellStyle name="Note 2 5 10 2 5" xfId="55888" xr:uid="{00000000-0005-0000-0000-00000ED80000}"/>
    <cellStyle name="Note 2 5 10 2 5 2" xfId="55889" xr:uid="{00000000-0005-0000-0000-00000FD80000}"/>
    <cellStyle name="Note 2 5 10 2 6" xfId="55890" xr:uid="{00000000-0005-0000-0000-000010D80000}"/>
    <cellStyle name="Note 2 5 10 2 6 2" xfId="55891" xr:uid="{00000000-0005-0000-0000-000011D80000}"/>
    <cellStyle name="Note 2 5 10 2 7" xfId="55892" xr:uid="{00000000-0005-0000-0000-000012D80000}"/>
    <cellStyle name="Note 2 5 10 3" xfId="55893" xr:uid="{00000000-0005-0000-0000-000013D80000}"/>
    <cellStyle name="Note 2 5 10 3 2" xfId="55894" xr:uid="{00000000-0005-0000-0000-000014D80000}"/>
    <cellStyle name="Note 2 5 10 3 3" xfId="55895" xr:uid="{00000000-0005-0000-0000-000015D80000}"/>
    <cellStyle name="Note 2 5 10 3 4" xfId="55896" xr:uid="{00000000-0005-0000-0000-000016D80000}"/>
    <cellStyle name="Note 2 5 10 3 5" xfId="55897" xr:uid="{00000000-0005-0000-0000-000017D80000}"/>
    <cellStyle name="Note 2 5 10 4" xfId="55898" xr:uid="{00000000-0005-0000-0000-000018D80000}"/>
    <cellStyle name="Note 2 5 10 4 2" xfId="55899" xr:uid="{00000000-0005-0000-0000-000019D80000}"/>
    <cellStyle name="Note 2 5 10 4 3" xfId="55900" xr:uid="{00000000-0005-0000-0000-00001AD80000}"/>
    <cellStyle name="Note 2 5 10 4 4" xfId="55901" xr:uid="{00000000-0005-0000-0000-00001BD80000}"/>
    <cellStyle name="Note 2 5 10 4 5" xfId="55902" xr:uid="{00000000-0005-0000-0000-00001CD80000}"/>
    <cellStyle name="Note 2 5 10 5" xfId="55903" xr:uid="{00000000-0005-0000-0000-00001DD80000}"/>
    <cellStyle name="Note 2 5 10 5 2" xfId="55904" xr:uid="{00000000-0005-0000-0000-00001ED80000}"/>
    <cellStyle name="Note 2 5 10 6" xfId="55905" xr:uid="{00000000-0005-0000-0000-00001FD80000}"/>
    <cellStyle name="Note 2 5 10 6 2" xfId="55906" xr:uid="{00000000-0005-0000-0000-000020D80000}"/>
    <cellStyle name="Note 2 5 10 7" xfId="55907" xr:uid="{00000000-0005-0000-0000-000021D80000}"/>
    <cellStyle name="Note 2 5 10 7 2" xfId="55908" xr:uid="{00000000-0005-0000-0000-000022D80000}"/>
    <cellStyle name="Note 2 5 10 8" xfId="55909" xr:uid="{00000000-0005-0000-0000-000023D80000}"/>
    <cellStyle name="Note 2 5 11" xfId="55910" xr:uid="{00000000-0005-0000-0000-000024D80000}"/>
    <cellStyle name="Note 2 5 11 2" xfId="55911" xr:uid="{00000000-0005-0000-0000-000025D80000}"/>
    <cellStyle name="Note 2 5 11 2 2" xfId="55912" xr:uid="{00000000-0005-0000-0000-000026D80000}"/>
    <cellStyle name="Note 2 5 11 2 2 2" xfId="55913" xr:uid="{00000000-0005-0000-0000-000027D80000}"/>
    <cellStyle name="Note 2 5 11 2 2 3" xfId="55914" xr:uid="{00000000-0005-0000-0000-000028D80000}"/>
    <cellStyle name="Note 2 5 11 2 2 4" xfId="55915" xr:uid="{00000000-0005-0000-0000-000029D80000}"/>
    <cellStyle name="Note 2 5 11 2 2 5" xfId="55916" xr:uid="{00000000-0005-0000-0000-00002AD80000}"/>
    <cellStyle name="Note 2 5 11 2 3" xfId="55917" xr:uid="{00000000-0005-0000-0000-00002BD80000}"/>
    <cellStyle name="Note 2 5 11 2 3 2" xfId="55918" xr:uid="{00000000-0005-0000-0000-00002CD80000}"/>
    <cellStyle name="Note 2 5 11 2 3 3" xfId="55919" xr:uid="{00000000-0005-0000-0000-00002DD80000}"/>
    <cellStyle name="Note 2 5 11 2 3 4" xfId="55920" xr:uid="{00000000-0005-0000-0000-00002ED80000}"/>
    <cellStyle name="Note 2 5 11 2 3 5" xfId="55921" xr:uid="{00000000-0005-0000-0000-00002FD80000}"/>
    <cellStyle name="Note 2 5 11 2 4" xfId="55922" xr:uid="{00000000-0005-0000-0000-000030D80000}"/>
    <cellStyle name="Note 2 5 11 2 4 2" xfId="55923" xr:uid="{00000000-0005-0000-0000-000031D80000}"/>
    <cellStyle name="Note 2 5 11 2 5" xfId="55924" xr:uid="{00000000-0005-0000-0000-000032D80000}"/>
    <cellStyle name="Note 2 5 11 2 5 2" xfId="55925" xr:uid="{00000000-0005-0000-0000-000033D80000}"/>
    <cellStyle name="Note 2 5 11 2 6" xfId="55926" xr:uid="{00000000-0005-0000-0000-000034D80000}"/>
    <cellStyle name="Note 2 5 11 2 6 2" xfId="55927" xr:uid="{00000000-0005-0000-0000-000035D80000}"/>
    <cellStyle name="Note 2 5 11 2 7" xfId="55928" xr:uid="{00000000-0005-0000-0000-000036D80000}"/>
    <cellStyle name="Note 2 5 11 3" xfId="55929" xr:uid="{00000000-0005-0000-0000-000037D80000}"/>
    <cellStyle name="Note 2 5 11 3 2" xfId="55930" xr:uid="{00000000-0005-0000-0000-000038D80000}"/>
    <cellStyle name="Note 2 5 11 3 3" xfId="55931" xr:uid="{00000000-0005-0000-0000-000039D80000}"/>
    <cellStyle name="Note 2 5 11 3 4" xfId="55932" xr:uid="{00000000-0005-0000-0000-00003AD80000}"/>
    <cellStyle name="Note 2 5 11 3 5" xfId="55933" xr:uid="{00000000-0005-0000-0000-00003BD80000}"/>
    <cellStyle name="Note 2 5 11 4" xfId="55934" xr:uid="{00000000-0005-0000-0000-00003CD80000}"/>
    <cellStyle name="Note 2 5 11 4 2" xfId="55935" xr:uid="{00000000-0005-0000-0000-00003DD80000}"/>
    <cellStyle name="Note 2 5 11 4 3" xfId="55936" xr:uid="{00000000-0005-0000-0000-00003ED80000}"/>
    <cellStyle name="Note 2 5 11 4 4" xfId="55937" xr:uid="{00000000-0005-0000-0000-00003FD80000}"/>
    <cellStyle name="Note 2 5 11 4 5" xfId="55938" xr:uid="{00000000-0005-0000-0000-000040D80000}"/>
    <cellStyle name="Note 2 5 11 5" xfId="55939" xr:uid="{00000000-0005-0000-0000-000041D80000}"/>
    <cellStyle name="Note 2 5 11 5 2" xfId="55940" xr:uid="{00000000-0005-0000-0000-000042D80000}"/>
    <cellStyle name="Note 2 5 11 6" xfId="55941" xr:uid="{00000000-0005-0000-0000-000043D80000}"/>
    <cellStyle name="Note 2 5 11 6 2" xfId="55942" xr:uid="{00000000-0005-0000-0000-000044D80000}"/>
    <cellStyle name="Note 2 5 11 7" xfId="55943" xr:uid="{00000000-0005-0000-0000-000045D80000}"/>
    <cellStyle name="Note 2 5 11 7 2" xfId="55944" xr:uid="{00000000-0005-0000-0000-000046D80000}"/>
    <cellStyle name="Note 2 5 11 8" xfId="55945" xr:uid="{00000000-0005-0000-0000-000047D80000}"/>
    <cellStyle name="Note 2 5 12" xfId="55946" xr:uid="{00000000-0005-0000-0000-000048D80000}"/>
    <cellStyle name="Note 2 5 12 2" xfId="55947" xr:uid="{00000000-0005-0000-0000-000049D80000}"/>
    <cellStyle name="Note 2 5 12 2 2" xfId="55948" xr:uid="{00000000-0005-0000-0000-00004AD80000}"/>
    <cellStyle name="Note 2 5 12 2 2 2" xfId="55949" xr:uid="{00000000-0005-0000-0000-00004BD80000}"/>
    <cellStyle name="Note 2 5 12 2 2 3" xfId="55950" xr:uid="{00000000-0005-0000-0000-00004CD80000}"/>
    <cellStyle name="Note 2 5 12 2 2 4" xfId="55951" xr:uid="{00000000-0005-0000-0000-00004DD80000}"/>
    <cellStyle name="Note 2 5 12 2 2 5" xfId="55952" xr:uid="{00000000-0005-0000-0000-00004ED80000}"/>
    <cellStyle name="Note 2 5 12 2 3" xfId="55953" xr:uid="{00000000-0005-0000-0000-00004FD80000}"/>
    <cellStyle name="Note 2 5 12 2 3 2" xfId="55954" xr:uid="{00000000-0005-0000-0000-000050D80000}"/>
    <cellStyle name="Note 2 5 12 2 3 3" xfId="55955" xr:uid="{00000000-0005-0000-0000-000051D80000}"/>
    <cellStyle name="Note 2 5 12 2 3 4" xfId="55956" xr:uid="{00000000-0005-0000-0000-000052D80000}"/>
    <cellStyle name="Note 2 5 12 2 3 5" xfId="55957" xr:uid="{00000000-0005-0000-0000-000053D80000}"/>
    <cellStyle name="Note 2 5 12 2 4" xfId="55958" xr:uid="{00000000-0005-0000-0000-000054D80000}"/>
    <cellStyle name="Note 2 5 12 2 4 2" xfId="55959" xr:uid="{00000000-0005-0000-0000-000055D80000}"/>
    <cellStyle name="Note 2 5 12 2 5" xfId="55960" xr:uid="{00000000-0005-0000-0000-000056D80000}"/>
    <cellStyle name="Note 2 5 12 2 5 2" xfId="55961" xr:uid="{00000000-0005-0000-0000-000057D80000}"/>
    <cellStyle name="Note 2 5 12 2 6" xfId="55962" xr:uid="{00000000-0005-0000-0000-000058D80000}"/>
    <cellStyle name="Note 2 5 12 2 6 2" xfId="55963" xr:uid="{00000000-0005-0000-0000-000059D80000}"/>
    <cellStyle name="Note 2 5 12 2 7" xfId="55964" xr:uid="{00000000-0005-0000-0000-00005AD80000}"/>
    <cellStyle name="Note 2 5 12 3" xfId="55965" xr:uid="{00000000-0005-0000-0000-00005BD80000}"/>
    <cellStyle name="Note 2 5 12 3 2" xfId="55966" xr:uid="{00000000-0005-0000-0000-00005CD80000}"/>
    <cellStyle name="Note 2 5 12 3 3" xfId="55967" xr:uid="{00000000-0005-0000-0000-00005DD80000}"/>
    <cellStyle name="Note 2 5 12 3 4" xfId="55968" xr:uid="{00000000-0005-0000-0000-00005ED80000}"/>
    <cellStyle name="Note 2 5 12 3 5" xfId="55969" xr:uid="{00000000-0005-0000-0000-00005FD80000}"/>
    <cellStyle name="Note 2 5 12 4" xfId="55970" xr:uid="{00000000-0005-0000-0000-000060D80000}"/>
    <cellStyle name="Note 2 5 12 4 2" xfId="55971" xr:uid="{00000000-0005-0000-0000-000061D80000}"/>
    <cellStyle name="Note 2 5 12 4 3" xfId="55972" xr:uid="{00000000-0005-0000-0000-000062D80000}"/>
    <cellStyle name="Note 2 5 12 4 4" xfId="55973" xr:uid="{00000000-0005-0000-0000-000063D80000}"/>
    <cellStyle name="Note 2 5 12 4 5" xfId="55974" xr:uid="{00000000-0005-0000-0000-000064D80000}"/>
    <cellStyle name="Note 2 5 12 5" xfId="55975" xr:uid="{00000000-0005-0000-0000-000065D80000}"/>
    <cellStyle name="Note 2 5 12 5 2" xfId="55976" xr:uid="{00000000-0005-0000-0000-000066D80000}"/>
    <cellStyle name="Note 2 5 12 6" xfId="55977" xr:uid="{00000000-0005-0000-0000-000067D80000}"/>
    <cellStyle name="Note 2 5 12 6 2" xfId="55978" xr:uid="{00000000-0005-0000-0000-000068D80000}"/>
    <cellStyle name="Note 2 5 12 7" xfId="55979" xr:uid="{00000000-0005-0000-0000-000069D80000}"/>
    <cellStyle name="Note 2 5 12 7 2" xfId="55980" xr:uid="{00000000-0005-0000-0000-00006AD80000}"/>
    <cellStyle name="Note 2 5 12 8" xfId="55981" xr:uid="{00000000-0005-0000-0000-00006BD80000}"/>
    <cellStyle name="Note 2 5 13" xfId="55982" xr:uid="{00000000-0005-0000-0000-00006CD80000}"/>
    <cellStyle name="Note 2 5 13 2" xfId="55983" xr:uid="{00000000-0005-0000-0000-00006DD80000}"/>
    <cellStyle name="Note 2 5 13 2 2" xfId="55984" xr:uid="{00000000-0005-0000-0000-00006ED80000}"/>
    <cellStyle name="Note 2 5 13 2 2 2" xfId="55985" xr:uid="{00000000-0005-0000-0000-00006FD80000}"/>
    <cellStyle name="Note 2 5 13 2 2 3" xfId="55986" xr:uid="{00000000-0005-0000-0000-000070D80000}"/>
    <cellStyle name="Note 2 5 13 2 2 4" xfId="55987" xr:uid="{00000000-0005-0000-0000-000071D80000}"/>
    <cellStyle name="Note 2 5 13 2 2 5" xfId="55988" xr:uid="{00000000-0005-0000-0000-000072D80000}"/>
    <cellStyle name="Note 2 5 13 2 3" xfId="55989" xr:uid="{00000000-0005-0000-0000-000073D80000}"/>
    <cellStyle name="Note 2 5 13 2 3 2" xfId="55990" xr:uid="{00000000-0005-0000-0000-000074D80000}"/>
    <cellStyle name="Note 2 5 13 2 3 3" xfId="55991" xr:uid="{00000000-0005-0000-0000-000075D80000}"/>
    <cellStyle name="Note 2 5 13 2 3 4" xfId="55992" xr:uid="{00000000-0005-0000-0000-000076D80000}"/>
    <cellStyle name="Note 2 5 13 2 3 5" xfId="55993" xr:uid="{00000000-0005-0000-0000-000077D80000}"/>
    <cellStyle name="Note 2 5 13 2 4" xfId="55994" xr:uid="{00000000-0005-0000-0000-000078D80000}"/>
    <cellStyle name="Note 2 5 13 2 4 2" xfId="55995" xr:uid="{00000000-0005-0000-0000-000079D80000}"/>
    <cellStyle name="Note 2 5 13 2 5" xfId="55996" xr:uid="{00000000-0005-0000-0000-00007AD80000}"/>
    <cellStyle name="Note 2 5 13 2 5 2" xfId="55997" xr:uid="{00000000-0005-0000-0000-00007BD80000}"/>
    <cellStyle name="Note 2 5 13 2 6" xfId="55998" xr:uid="{00000000-0005-0000-0000-00007CD80000}"/>
    <cellStyle name="Note 2 5 13 2 6 2" xfId="55999" xr:uid="{00000000-0005-0000-0000-00007DD80000}"/>
    <cellStyle name="Note 2 5 13 2 7" xfId="56000" xr:uid="{00000000-0005-0000-0000-00007ED80000}"/>
    <cellStyle name="Note 2 5 13 3" xfId="56001" xr:uid="{00000000-0005-0000-0000-00007FD80000}"/>
    <cellStyle name="Note 2 5 13 3 2" xfId="56002" xr:uid="{00000000-0005-0000-0000-000080D80000}"/>
    <cellStyle name="Note 2 5 13 3 3" xfId="56003" xr:uid="{00000000-0005-0000-0000-000081D80000}"/>
    <cellStyle name="Note 2 5 13 3 4" xfId="56004" xr:uid="{00000000-0005-0000-0000-000082D80000}"/>
    <cellStyle name="Note 2 5 13 3 5" xfId="56005" xr:uid="{00000000-0005-0000-0000-000083D80000}"/>
    <cellStyle name="Note 2 5 13 4" xfId="56006" xr:uid="{00000000-0005-0000-0000-000084D80000}"/>
    <cellStyle name="Note 2 5 13 4 2" xfId="56007" xr:uid="{00000000-0005-0000-0000-000085D80000}"/>
    <cellStyle name="Note 2 5 13 4 3" xfId="56008" xr:uid="{00000000-0005-0000-0000-000086D80000}"/>
    <cellStyle name="Note 2 5 13 4 4" xfId="56009" xr:uid="{00000000-0005-0000-0000-000087D80000}"/>
    <cellStyle name="Note 2 5 13 4 5" xfId="56010" xr:uid="{00000000-0005-0000-0000-000088D80000}"/>
    <cellStyle name="Note 2 5 13 5" xfId="56011" xr:uid="{00000000-0005-0000-0000-000089D80000}"/>
    <cellStyle name="Note 2 5 13 5 2" xfId="56012" xr:uid="{00000000-0005-0000-0000-00008AD80000}"/>
    <cellStyle name="Note 2 5 13 6" xfId="56013" xr:uid="{00000000-0005-0000-0000-00008BD80000}"/>
    <cellStyle name="Note 2 5 13 6 2" xfId="56014" xr:uid="{00000000-0005-0000-0000-00008CD80000}"/>
    <cellStyle name="Note 2 5 13 7" xfId="56015" xr:uid="{00000000-0005-0000-0000-00008DD80000}"/>
    <cellStyle name="Note 2 5 13 7 2" xfId="56016" xr:uid="{00000000-0005-0000-0000-00008ED80000}"/>
    <cellStyle name="Note 2 5 13 8" xfId="56017" xr:uid="{00000000-0005-0000-0000-00008FD80000}"/>
    <cellStyle name="Note 2 5 14" xfId="56018" xr:uid="{00000000-0005-0000-0000-000090D80000}"/>
    <cellStyle name="Note 2 5 14 2" xfId="56019" xr:uid="{00000000-0005-0000-0000-000091D80000}"/>
    <cellStyle name="Note 2 5 14 2 2" xfId="56020" xr:uid="{00000000-0005-0000-0000-000092D80000}"/>
    <cellStyle name="Note 2 5 14 2 2 2" xfId="56021" xr:uid="{00000000-0005-0000-0000-000093D80000}"/>
    <cellStyle name="Note 2 5 14 2 2 3" xfId="56022" xr:uid="{00000000-0005-0000-0000-000094D80000}"/>
    <cellStyle name="Note 2 5 14 2 2 4" xfId="56023" xr:uid="{00000000-0005-0000-0000-000095D80000}"/>
    <cellStyle name="Note 2 5 14 2 2 5" xfId="56024" xr:uid="{00000000-0005-0000-0000-000096D80000}"/>
    <cellStyle name="Note 2 5 14 2 3" xfId="56025" xr:uid="{00000000-0005-0000-0000-000097D80000}"/>
    <cellStyle name="Note 2 5 14 2 3 2" xfId="56026" xr:uid="{00000000-0005-0000-0000-000098D80000}"/>
    <cellStyle name="Note 2 5 14 2 3 3" xfId="56027" xr:uid="{00000000-0005-0000-0000-000099D80000}"/>
    <cellStyle name="Note 2 5 14 2 3 4" xfId="56028" xr:uid="{00000000-0005-0000-0000-00009AD80000}"/>
    <cellStyle name="Note 2 5 14 2 3 5" xfId="56029" xr:uid="{00000000-0005-0000-0000-00009BD80000}"/>
    <cellStyle name="Note 2 5 14 2 4" xfId="56030" xr:uid="{00000000-0005-0000-0000-00009CD80000}"/>
    <cellStyle name="Note 2 5 14 2 4 2" xfId="56031" xr:uid="{00000000-0005-0000-0000-00009DD80000}"/>
    <cellStyle name="Note 2 5 14 2 5" xfId="56032" xr:uid="{00000000-0005-0000-0000-00009ED80000}"/>
    <cellStyle name="Note 2 5 14 2 5 2" xfId="56033" xr:uid="{00000000-0005-0000-0000-00009FD80000}"/>
    <cellStyle name="Note 2 5 14 2 6" xfId="56034" xr:uid="{00000000-0005-0000-0000-0000A0D80000}"/>
    <cellStyle name="Note 2 5 14 2 6 2" xfId="56035" xr:uid="{00000000-0005-0000-0000-0000A1D80000}"/>
    <cellStyle name="Note 2 5 14 2 7" xfId="56036" xr:uid="{00000000-0005-0000-0000-0000A2D80000}"/>
    <cellStyle name="Note 2 5 14 3" xfId="56037" xr:uid="{00000000-0005-0000-0000-0000A3D80000}"/>
    <cellStyle name="Note 2 5 14 3 2" xfId="56038" xr:uid="{00000000-0005-0000-0000-0000A4D80000}"/>
    <cellStyle name="Note 2 5 14 3 3" xfId="56039" xr:uid="{00000000-0005-0000-0000-0000A5D80000}"/>
    <cellStyle name="Note 2 5 14 3 4" xfId="56040" xr:uid="{00000000-0005-0000-0000-0000A6D80000}"/>
    <cellStyle name="Note 2 5 14 3 5" xfId="56041" xr:uid="{00000000-0005-0000-0000-0000A7D80000}"/>
    <cellStyle name="Note 2 5 14 4" xfId="56042" xr:uid="{00000000-0005-0000-0000-0000A8D80000}"/>
    <cellStyle name="Note 2 5 14 4 2" xfId="56043" xr:uid="{00000000-0005-0000-0000-0000A9D80000}"/>
    <cellStyle name="Note 2 5 14 4 3" xfId="56044" xr:uid="{00000000-0005-0000-0000-0000AAD80000}"/>
    <cellStyle name="Note 2 5 14 4 4" xfId="56045" xr:uid="{00000000-0005-0000-0000-0000ABD80000}"/>
    <cellStyle name="Note 2 5 14 4 5" xfId="56046" xr:uid="{00000000-0005-0000-0000-0000ACD80000}"/>
    <cellStyle name="Note 2 5 14 5" xfId="56047" xr:uid="{00000000-0005-0000-0000-0000ADD80000}"/>
    <cellStyle name="Note 2 5 14 5 2" xfId="56048" xr:uid="{00000000-0005-0000-0000-0000AED80000}"/>
    <cellStyle name="Note 2 5 14 6" xfId="56049" xr:uid="{00000000-0005-0000-0000-0000AFD80000}"/>
    <cellStyle name="Note 2 5 14 6 2" xfId="56050" xr:uid="{00000000-0005-0000-0000-0000B0D80000}"/>
    <cellStyle name="Note 2 5 14 7" xfId="56051" xr:uid="{00000000-0005-0000-0000-0000B1D80000}"/>
    <cellStyle name="Note 2 5 14 7 2" xfId="56052" xr:uid="{00000000-0005-0000-0000-0000B2D80000}"/>
    <cellStyle name="Note 2 5 14 8" xfId="56053" xr:uid="{00000000-0005-0000-0000-0000B3D80000}"/>
    <cellStyle name="Note 2 5 15" xfId="56054" xr:uid="{00000000-0005-0000-0000-0000B4D80000}"/>
    <cellStyle name="Note 2 5 15 2" xfId="56055" xr:uid="{00000000-0005-0000-0000-0000B5D80000}"/>
    <cellStyle name="Note 2 5 15 2 2" xfId="56056" xr:uid="{00000000-0005-0000-0000-0000B6D80000}"/>
    <cellStyle name="Note 2 5 15 2 3" xfId="56057" xr:uid="{00000000-0005-0000-0000-0000B7D80000}"/>
    <cellStyle name="Note 2 5 15 2 4" xfId="56058" xr:uid="{00000000-0005-0000-0000-0000B8D80000}"/>
    <cellStyle name="Note 2 5 15 2 5" xfId="56059" xr:uid="{00000000-0005-0000-0000-0000B9D80000}"/>
    <cellStyle name="Note 2 5 15 3" xfId="56060" xr:uid="{00000000-0005-0000-0000-0000BAD80000}"/>
    <cellStyle name="Note 2 5 15 3 2" xfId="56061" xr:uid="{00000000-0005-0000-0000-0000BBD80000}"/>
    <cellStyle name="Note 2 5 15 3 3" xfId="56062" xr:uid="{00000000-0005-0000-0000-0000BCD80000}"/>
    <cellStyle name="Note 2 5 15 3 4" xfId="56063" xr:uid="{00000000-0005-0000-0000-0000BDD80000}"/>
    <cellStyle name="Note 2 5 15 3 5" xfId="56064" xr:uid="{00000000-0005-0000-0000-0000BED80000}"/>
    <cellStyle name="Note 2 5 15 4" xfId="56065" xr:uid="{00000000-0005-0000-0000-0000BFD80000}"/>
    <cellStyle name="Note 2 5 15 4 2" xfId="56066" xr:uid="{00000000-0005-0000-0000-0000C0D80000}"/>
    <cellStyle name="Note 2 5 15 5" xfId="56067" xr:uid="{00000000-0005-0000-0000-0000C1D80000}"/>
    <cellStyle name="Note 2 5 15 5 2" xfId="56068" xr:uid="{00000000-0005-0000-0000-0000C2D80000}"/>
    <cellStyle name="Note 2 5 15 6" xfId="56069" xr:uid="{00000000-0005-0000-0000-0000C3D80000}"/>
    <cellStyle name="Note 2 5 15 6 2" xfId="56070" xr:uid="{00000000-0005-0000-0000-0000C4D80000}"/>
    <cellStyle name="Note 2 5 15 7" xfId="56071" xr:uid="{00000000-0005-0000-0000-0000C5D80000}"/>
    <cellStyle name="Note 2 5 16" xfId="56072" xr:uid="{00000000-0005-0000-0000-0000C6D80000}"/>
    <cellStyle name="Note 2 5 16 2" xfId="56073" xr:uid="{00000000-0005-0000-0000-0000C7D80000}"/>
    <cellStyle name="Note 2 5 16 3" xfId="56074" xr:uid="{00000000-0005-0000-0000-0000C8D80000}"/>
    <cellStyle name="Note 2 5 16 4" xfId="56075" xr:uid="{00000000-0005-0000-0000-0000C9D80000}"/>
    <cellStyle name="Note 2 5 16 5" xfId="56076" xr:uid="{00000000-0005-0000-0000-0000CAD80000}"/>
    <cellStyle name="Note 2 5 17" xfId="56077" xr:uid="{00000000-0005-0000-0000-0000CBD80000}"/>
    <cellStyle name="Note 2 5 17 2" xfId="56078" xr:uid="{00000000-0005-0000-0000-0000CCD80000}"/>
    <cellStyle name="Note 2 5 17 3" xfId="56079" xr:uid="{00000000-0005-0000-0000-0000CDD80000}"/>
    <cellStyle name="Note 2 5 17 4" xfId="56080" xr:uid="{00000000-0005-0000-0000-0000CED80000}"/>
    <cellStyle name="Note 2 5 17 5" xfId="56081" xr:uid="{00000000-0005-0000-0000-0000CFD80000}"/>
    <cellStyle name="Note 2 5 18" xfId="56082" xr:uid="{00000000-0005-0000-0000-0000D0D80000}"/>
    <cellStyle name="Note 2 5 18 2" xfId="56083" xr:uid="{00000000-0005-0000-0000-0000D1D80000}"/>
    <cellStyle name="Note 2 5 19" xfId="56084" xr:uid="{00000000-0005-0000-0000-0000D2D80000}"/>
    <cellStyle name="Note 2 5 19 2" xfId="56085" xr:uid="{00000000-0005-0000-0000-0000D3D80000}"/>
    <cellStyle name="Note 2 5 2" xfId="1694" xr:uid="{00000000-0005-0000-0000-0000D4D80000}"/>
    <cellStyle name="Note 2 5 2 2" xfId="1695" xr:uid="{00000000-0005-0000-0000-0000D5D80000}"/>
    <cellStyle name="Note 2 5 2 2 2" xfId="1696" xr:uid="{00000000-0005-0000-0000-0000D6D80000}"/>
    <cellStyle name="Note 2 5 2 2 2 2" xfId="56086" xr:uid="{00000000-0005-0000-0000-0000D7D80000}"/>
    <cellStyle name="Note 2 5 2 2 2 3" xfId="56087" xr:uid="{00000000-0005-0000-0000-0000D8D80000}"/>
    <cellStyle name="Note 2 5 2 2 2 4" xfId="56088" xr:uid="{00000000-0005-0000-0000-0000D9D80000}"/>
    <cellStyle name="Note 2 5 2 2 2 5" xfId="56089" xr:uid="{00000000-0005-0000-0000-0000DAD80000}"/>
    <cellStyle name="Note 2 5 2 2 3" xfId="56090" xr:uid="{00000000-0005-0000-0000-0000DBD80000}"/>
    <cellStyle name="Note 2 5 2 2 3 2" xfId="56091" xr:uid="{00000000-0005-0000-0000-0000DCD80000}"/>
    <cellStyle name="Note 2 5 2 2 3 3" xfId="56092" xr:uid="{00000000-0005-0000-0000-0000DDD80000}"/>
    <cellStyle name="Note 2 5 2 2 3 4" xfId="56093" xr:uid="{00000000-0005-0000-0000-0000DED80000}"/>
    <cellStyle name="Note 2 5 2 2 3 5" xfId="56094" xr:uid="{00000000-0005-0000-0000-0000DFD80000}"/>
    <cellStyle name="Note 2 5 2 2 4" xfId="56095" xr:uid="{00000000-0005-0000-0000-0000E0D80000}"/>
    <cellStyle name="Note 2 5 2 2 4 2" xfId="56096" xr:uid="{00000000-0005-0000-0000-0000E1D80000}"/>
    <cellStyle name="Note 2 5 2 2 5" xfId="56097" xr:uid="{00000000-0005-0000-0000-0000E2D80000}"/>
    <cellStyle name="Note 2 5 2 2 5 2" xfId="56098" xr:uid="{00000000-0005-0000-0000-0000E3D80000}"/>
    <cellStyle name="Note 2 5 2 2 6" xfId="56099" xr:uid="{00000000-0005-0000-0000-0000E4D80000}"/>
    <cellStyle name="Note 2 5 2 2 6 2" xfId="56100" xr:uid="{00000000-0005-0000-0000-0000E5D80000}"/>
    <cellStyle name="Note 2 5 2 2 7" xfId="56101" xr:uid="{00000000-0005-0000-0000-0000E6D80000}"/>
    <cellStyle name="Note 2 5 2 3" xfId="1697" xr:uid="{00000000-0005-0000-0000-0000E7D80000}"/>
    <cellStyle name="Note 2 5 2 3 2" xfId="56102" xr:uid="{00000000-0005-0000-0000-0000E8D80000}"/>
    <cellStyle name="Note 2 5 2 3 3" xfId="56103" xr:uid="{00000000-0005-0000-0000-0000E9D80000}"/>
    <cellStyle name="Note 2 5 2 3 4" xfId="56104" xr:uid="{00000000-0005-0000-0000-0000EAD80000}"/>
    <cellStyle name="Note 2 5 2 3 5" xfId="56105" xr:uid="{00000000-0005-0000-0000-0000EBD80000}"/>
    <cellStyle name="Note 2 5 2 4" xfId="56106" xr:uid="{00000000-0005-0000-0000-0000ECD80000}"/>
    <cellStyle name="Note 2 5 2 4 2" xfId="56107" xr:uid="{00000000-0005-0000-0000-0000EDD80000}"/>
    <cellStyle name="Note 2 5 2 4 3" xfId="56108" xr:uid="{00000000-0005-0000-0000-0000EED80000}"/>
    <cellStyle name="Note 2 5 2 4 4" xfId="56109" xr:uid="{00000000-0005-0000-0000-0000EFD80000}"/>
    <cellStyle name="Note 2 5 2 4 5" xfId="56110" xr:uid="{00000000-0005-0000-0000-0000F0D80000}"/>
    <cellStyle name="Note 2 5 2 5" xfId="56111" xr:uid="{00000000-0005-0000-0000-0000F1D80000}"/>
    <cellStyle name="Note 2 5 2 5 2" xfId="56112" xr:uid="{00000000-0005-0000-0000-0000F2D80000}"/>
    <cellStyle name="Note 2 5 2 6" xfId="56113" xr:uid="{00000000-0005-0000-0000-0000F3D80000}"/>
    <cellStyle name="Note 2 5 2 6 2" xfId="56114" xr:uid="{00000000-0005-0000-0000-0000F4D80000}"/>
    <cellStyle name="Note 2 5 2 7" xfId="56115" xr:uid="{00000000-0005-0000-0000-0000F5D80000}"/>
    <cellStyle name="Note 2 5 2 7 2" xfId="56116" xr:uid="{00000000-0005-0000-0000-0000F6D80000}"/>
    <cellStyle name="Note 2 5 2 8" xfId="56117" xr:uid="{00000000-0005-0000-0000-0000F7D80000}"/>
    <cellStyle name="Note 2 5 20" xfId="56118" xr:uid="{00000000-0005-0000-0000-0000F8D80000}"/>
    <cellStyle name="Note 2 5 20 2" xfId="56119" xr:uid="{00000000-0005-0000-0000-0000F9D80000}"/>
    <cellStyle name="Note 2 5 21" xfId="56120" xr:uid="{00000000-0005-0000-0000-0000FAD80000}"/>
    <cellStyle name="Note 2 5 3" xfId="1698" xr:uid="{00000000-0005-0000-0000-0000FBD80000}"/>
    <cellStyle name="Note 2 5 3 2" xfId="1699" xr:uid="{00000000-0005-0000-0000-0000FCD80000}"/>
    <cellStyle name="Note 2 5 3 2 2" xfId="1700" xr:uid="{00000000-0005-0000-0000-0000FDD80000}"/>
    <cellStyle name="Note 2 5 3 2 2 2" xfId="56121" xr:uid="{00000000-0005-0000-0000-0000FED80000}"/>
    <cellStyle name="Note 2 5 3 2 2 3" xfId="56122" xr:uid="{00000000-0005-0000-0000-0000FFD80000}"/>
    <cellStyle name="Note 2 5 3 2 2 4" xfId="56123" xr:uid="{00000000-0005-0000-0000-000000D90000}"/>
    <cellStyle name="Note 2 5 3 2 2 5" xfId="56124" xr:uid="{00000000-0005-0000-0000-000001D90000}"/>
    <cellStyle name="Note 2 5 3 2 3" xfId="56125" xr:uid="{00000000-0005-0000-0000-000002D90000}"/>
    <cellStyle name="Note 2 5 3 2 3 2" xfId="56126" xr:uid="{00000000-0005-0000-0000-000003D90000}"/>
    <cellStyle name="Note 2 5 3 2 3 3" xfId="56127" xr:uid="{00000000-0005-0000-0000-000004D90000}"/>
    <cellStyle name="Note 2 5 3 2 3 4" xfId="56128" xr:uid="{00000000-0005-0000-0000-000005D90000}"/>
    <cellStyle name="Note 2 5 3 2 3 5" xfId="56129" xr:uid="{00000000-0005-0000-0000-000006D90000}"/>
    <cellStyle name="Note 2 5 3 2 4" xfId="56130" xr:uid="{00000000-0005-0000-0000-000007D90000}"/>
    <cellStyle name="Note 2 5 3 2 4 2" xfId="56131" xr:uid="{00000000-0005-0000-0000-000008D90000}"/>
    <cellStyle name="Note 2 5 3 2 5" xfId="56132" xr:uid="{00000000-0005-0000-0000-000009D90000}"/>
    <cellStyle name="Note 2 5 3 2 5 2" xfId="56133" xr:uid="{00000000-0005-0000-0000-00000AD90000}"/>
    <cellStyle name="Note 2 5 3 2 6" xfId="56134" xr:uid="{00000000-0005-0000-0000-00000BD90000}"/>
    <cellStyle name="Note 2 5 3 2 6 2" xfId="56135" xr:uid="{00000000-0005-0000-0000-00000CD90000}"/>
    <cellStyle name="Note 2 5 3 2 7" xfId="56136" xr:uid="{00000000-0005-0000-0000-00000DD90000}"/>
    <cellStyle name="Note 2 5 3 3" xfId="1701" xr:uid="{00000000-0005-0000-0000-00000ED90000}"/>
    <cellStyle name="Note 2 5 3 3 2" xfId="56137" xr:uid="{00000000-0005-0000-0000-00000FD90000}"/>
    <cellStyle name="Note 2 5 3 3 3" xfId="56138" xr:uid="{00000000-0005-0000-0000-000010D90000}"/>
    <cellStyle name="Note 2 5 3 3 4" xfId="56139" xr:uid="{00000000-0005-0000-0000-000011D90000}"/>
    <cellStyle name="Note 2 5 3 3 5" xfId="56140" xr:uid="{00000000-0005-0000-0000-000012D90000}"/>
    <cellStyle name="Note 2 5 3 4" xfId="56141" xr:uid="{00000000-0005-0000-0000-000013D90000}"/>
    <cellStyle name="Note 2 5 3 4 2" xfId="56142" xr:uid="{00000000-0005-0000-0000-000014D90000}"/>
    <cellStyle name="Note 2 5 3 4 3" xfId="56143" xr:uid="{00000000-0005-0000-0000-000015D90000}"/>
    <cellStyle name="Note 2 5 3 4 4" xfId="56144" xr:uid="{00000000-0005-0000-0000-000016D90000}"/>
    <cellStyle name="Note 2 5 3 4 5" xfId="56145" xr:uid="{00000000-0005-0000-0000-000017D90000}"/>
    <cellStyle name="Note 2 5 3 5" xfId="56146" xr:uid="{00000000-0005-0000-0000-000018D90000}"/>
    <cellStyle name="Note 2 5 3 5 2" xfId="56147" xr:uid="{00000000-0005-0000-0000-000019D90000}"/>
    <cellStyle name="Note 2 5 3 6" xfId="56148" xr:uid="{00000000-0005-0000-0000-00001AD90000}"/>
    <cellStyle name="Note 2 5 3 6 2" xfId="56149" xr:uid="{00000000-0005-0000-0000-00001BD90000}"/>
    <cellStyle name="Note 2 5 3 7" xfId="56150" xr:uid="{00000000-0005-0000-0000-00001CD90000}"/>
    <cellStyle name="Note 2 5 3 7 2" xfId="56151" xr:uid="{00000000-0005-0000-0000-00001DD90000}"/>
    <cellStyle name="Note 2 5 3 8" xfId="56152" xr:uid="{00000000-0005-0000-0000-00001ED90000}"/>
    <cellStyle name="Note 2 5 4" xfId="1702" xr:uid="{00000000-0005-0000-0000-00001FD90000}"/>
    <cellStyle name="Note 2 5 4 2" xfId="1703" xr:uid="{00000000-0005-0000-0000-000020D90000}"/>
    <cellStyle name="Note 2 5 4 2 2" xfId="1704" xr:uid="{00000000-0005-0000-0000-000021D90000}"/>
    <cellStyle name="Note 2 5 4 2 2 2" xfId="56153" xr:uid="{00000000-0005-0000-0000-000022D90000}"/>
    <cellStyle name="Note 2 5 4 2 2 3" xfId="56154" xr:uid="{00000000-0005-0000-0000-000023D90000}"/>
    <cellStyle name="Note 2 5 4 2 2 4" xfId="56155" xr:uid="{00000000-0005-0000-0000-000024D90000}"/>
    <cellStyle name="Note 2 5 4 2 2 5" xfId="56156" xr:uid="{00000000-0005-0000-0000-000025D90000}"/>
    <cellStyle name="Note 2 5 4 2 3" xfId="56157" xr:uid="{00000000-0005-0000-0000-000026D90000}"/>
    <cellStyle name="Note 2 5 4 2 3 2" xfId="56158" xr:uid="{00000000-0005-0000-0000-000027D90000}"/>
    <cellStyle name="Note 2 5 4 2 3 3" xfId="56159" xr:uid="{00000000-0005-0000-0000-000028D90000}"/>
    <cellStyle name="Note 2 5 4 2 3 4" xfId="56160" xr:uid="{00000000-0005-0000-0000-000029D90000}"/>
    <cellStyle name="Note 2 5 4 2 3 5" xfId="56161" xr:uid="{00000000-0005-0000-0000-00002AD90000}"/>
    <cellStyle name="Note 2 5 4 2 4" xfId="56162" xr:uid="{00000000-0005-0000-0000-00002BD90000}"/>
    <cellStyle name="Note 2 5 4 2 4 2" xfId="56163" xr:uid="{00000000-0005-0000-0000-00002CD90000}"/>
    <cellStyle name="Note 2 5 4 2 5" xfId="56164" xr:uid="{00000000-0005-0000-0000-00002DD90000}"/>
    <cellStyle name="Note 2 5 4 2 5 2" xfId="56165" xr:uid="{00000000-0005-0000-0000-00002ED90000}"/>
    <cellStyle name="Note 2 5 4 2 6" xfId="56166" xr:uid="{00000000-0005-0000-0000-00002FD90000}"/>
    <cellStyle name="Note 2 5 4 2 6 2" xfId="56167" xr:uid="{00000000-0005-0000-0000-000030D90000}"/>
    <cellStyle name="Note 2 5 4 2 7" xfId="56168" xr:uid="{00000000-0005-0000-0000-000031D90000}"/>
    <cellStyle name="Note 2 5 4 3" xfId="1705" xr:uid="{00000000-0005-0000-0000-000032D90000}"/>
    <cellStyle name="Note 2 5 4 3 2" xfId="56169" xr:uid="{00000000-0005-0000-0000-000033D90000}"/>
    <cellStyle name="Note 2 5 4 3 3" xfId="56170" xr:uid="{00000000-0005-0000-0000-000034D90000}"/>
    <cellStyle name="Note 2 5 4 3 4" xfId="56171" xr:uid="{00000000-0005-0000-0000-000035D90000}"/>
    <cellStyle name="Note 2 5 4 3 5" xfId="56172" xr:uid="{00000000-0005-0000-0000-000036D90000}"/>
    <cellStyle name="Note 2 5 4 4" xfId="56173" xr:uid="{00000000-0005-0000-0000-000037D90000}"/>
    <cellStyle name="Note 2 5 4 4 2" xfId="56174" xr:uid="{00000000-0005-0000-0000-000038D90000}"/>
    <cellStyle name="Note 2 5 4 4 3" xfId="56175" xr:uid="{00000000-0005-0000-0000-000039D90000}"/>
    <cellStyle name="Note 2 5 4 4 4" xfId="56176" xr:uid="{00000000-0005-0000-0000-00003AD90000}"/>
    <cellStyle name="Note 2 5 4 4 5" xfId="56177" xr:uid="{00000000-0005-0000-0000-00003BD90000}"/>
    <cellStyle name="Note 2 5 4 5" xfId="56178" xr:uid="{00000000-0005-0000-0000-00003CD90000}"/>
    <cellStyle name="Note 2 5 4 5 2" xfId="56179" xr:uid="{00000000-0005-0000-0000-00003DD90000}"/>
    <cellStyle name="Note 2 5 4 6" xfId="56180" xr:uid="{00000000-0005-0000-0000-00003ED90000}"/>
    <cellStyle name="Note 2 5 4 6 2" xfId="56181" xr:uid="{00000000-0005-0000-0000-00003FD90000}"/>
    <cellStyle name="Note 2 5 4 7" xfId="56182" xr:uid="{00000000-0005-0000-0000-000040D90000}"/>
    <cellStyle name="Note 2 5 4 7 2" xfId="56183" xr:uid="{00000000-0005-0000-0000-000041D90000}"/>
    <cellStyle name="Note 2 5 4 8" xfId="56184" xr:uid="{00000000-0005-0000-0000-000042D90000}"/>
    <cellStyle name="Note 2 5 5" xfId="1706" xr:uid="{00000000-0005-0000-0000-000043D90000}"/>
    <cellStyle name="Note 2 5 5 2" xfId="1707" xr:uid="{00000000-0005-0000-0000-000044D90000}"/>
    <cellStyle name="Note 2 5 5 2 2" xfId="1708" xr:uid="{00000000-0005-0000-0000-000045D90000}"/>
    <cellStyle name="Note 2 5 5 2 2 2" xfId="56185" xr:uid="{00000000-0005-0000-0000-000046D90000}"/>
    <cellStyle name="Note 2 5 5 2 2 3" xfId="56186" xr:uid="{00000000-0005-0000-0000-000047D90000}"/>
    <cellStyle name="Note 2 5 5 2 2 4" xfId="56187" xr:uid="{00000000-0005-0000-0000-000048D90000}"/>
    <cellStyle name="Note 2 5 5 2 2 5" xfId="56188" xr:uid="{00000000-0005-0000-0000-000049D90000}"/>
    <cellStyle name="Note 2 5 5 2 3" xfId="56189" xr:uid="{00000000-0005-0000-0000-00004AD90000}"/>
    <cellStyle name="Note 2 5 5 2 3 2" xfId="56190" xr:uid="{00000000-0005-0000-0000-00004BD90000}"/>
    <cellStyle name="Note 2 5 5 2 3 3" xfId="56191" xr:uid="{00000000-0005-0000-0000-00004CD90000}"/>
    <cellStyle name="Note 2 5 5 2 3 4" xfId="56192" xr:uid="{00000000-0005-0000-0000-00004DD90000}"/>
    <cellStyle name="Note 2 5 5 2 3 5" xfId="56193" xr:uid="{00000000-0005-0000-0000-00004ED90000}"/>
    <cellStyle name="Note 2 5 5 2 4" xfId="56194" xr:uid="{00000000-0005-0000-0000-00004FD90000}"/>
    <cellStyle name="Note 2 5 5 2 4 2" xfId="56195" xr:uid="{00000000-0005-0000-0000-000050D90000}"/>
    <cellStyle name="Note 2 5 5 2 5" xfId="56196" xr:uid="{00000000-0005-0000-0000-000051D90000}"/>
    <cellStyle name="Note 2 5 5 2 5 2" xfId="56197" xr:uid="{00000000-0005-0000-0000-000052D90000}"/>
    <cellStyle name="Note 2 5 5 2 6" xfId="56198" xr:uid="{00000000-0005-0000-0000-000053D90000}"/>
    <cellStyle name="Note 2 5 5 2 6 2" xfId="56199" xr:uid="{00000000-0005-0000-0000-000054D90000}"/>
    <cellStyle name="Note 2 5 5 2 7" xfId="56200" xr:uid="{00000000-0005-0000-0000-000055D90000}"/>
    <cellStyle name="Note 2 5 5 3" xfId="1709" xr:uid="{00000000-0005-0000-0000-000056D90000}"/>
    <cellStyle name="Note 2 5 5 3 2" xfId="56201" xr:uid="{00000000-0005-0000-0000-000057D90000}"/>
    <cellStyle name="Note 2 5 5 3 3" xfId="56202" xr:uid="{00000000-0005-0000-0000-000058D90000}"/>
    <cellStyle name="Note 2 5 5 3 4" xfId="56203" xr:uid="{00000000-0005-0000-0000-000059D90000}"/>
    <cellStyle name="Note 2 5 5 3 5" xfId="56204" xr:uid="{00000000-0005-0000-0000-00005AD90000}"/>
    <cellStyle name="Note 2 5 5 4" xfId="56205" xr:uid="{00000000-0005-0000-0000-00005BD90000}"/>
    <cellStyle name="Note 2 5 5 4 2" xfId="56206" xr:uid="{00000000-0005-0000-0000-00005CD90000}"/>
    <cellStyle name="Note 2 5 5 4 3" xfId="56207" xr:uid="{00000000-0005-0000-0000-00005DD90000}"/>
    <cellStyle name="Note 2 5 5 4 4" xfId="56208" xr:uid="{00000000-0005-0000-0000-00005ED90000}"/>
    <cellStyle name="Note 2 5 5 4 5" xfId="56209" xr:uid="{00000000-0005-0000-0000-00005FD90000}"/>
    <cellStyle name="Note 2 5 5 5" xfId="56210" xr:uid="{00000000-0005-0000-0000-000060D90000}"/>
    <cellStyle name="Note 2 5 5 5 2" xfId="56211" xr:uid="{00000000-0005-0000-0000-000061D90000}"/>
    <cellStyle name="Note 2 5 5 6" xfId="56212" xr:uid="{00000000-0005-0000-0000-000062D90000}"/>
    <cellStyle name="Note 2 5 5 6 2" xfId="56213" xr:uid="{00000000-0005-0000-0000-000063D90000}"/>
    <cellStyle name="Note 2 5 5 7" xfId="56214" xr:uid="{00000000-0005-0000-0000-000064D90000}"/>
    <cellStyle name="Note 2 5 5 7 2" xfId="56215" xr:uid="{00000000-0005-0000-0000-000065D90000}"/>
    <cellStyle name="Note 2 5 5 8" xfId="56216" xr:uid="{00000000-0005-0000-0000-000066D90000}"/>
    <cellStyle name="Note 2 5 6" xfId="1710" xr:uid="{00000000-0005-0000-0000-000067D90000}"/>
    <cellStyle name="Note 2 5 6 2" xfId="1711" xr:uid="{00000000-0005-0000-0000-000068D90000}"/>
    <cellStyle name="Note 2 5 6 2 2" xfId="56217" xr:uid="{00000000-0005-0000-0000-000069D90000}"/>
    <cellStyle name="Note 2 5 6 2 2 2" xfId="56218" xr:uid="{00000000-0005-0000-0000-00006AD90000}"/>
    <cellStyle name="Note 2 5 6 2 2 3" xfId="56219" xr:uid="{00000000-0005-0000-0000-00006BD90000}"/>
    <cellStyle name="Note 2 5 6 2 2 4" xfId="56220" xr:uid="{00000000-0005-0000-0000-00006CD90000}"/>
    <cellStyle name="Note 2 5 6 2 2 5" xfId="56221" xr:uid="{00000000-0005-0000-0000-00006DD90000}"/>
    <cellStyle name="Note 2 5 6 2 3" xfId="56222" xr:uid="{00000000-0005-0000-0000-00006ED90000}"/>
    <cellStyle name="Note 2 5 6 2 3 2" xfId="56223" xr:uid="{00000000-0005-0000-0000-00006FD90000}"/>
    <cellStyle name="Note 2 5 6 2 3 3" xfId="56224" xr:uid="{00000000-0005-0000-0000-000070D90000}"/>
    <cellStyle name="Note 2 5 6 2 3 4" xfId="56225" xr:uid="{00000000-0005-0000-0000-000071D90000}"/>
    <cellStyle name="Note 2 5 6 2 3 5" xfId="56226" xr:uid="{00000000-0005-0000-0000-000072D90000}"/>
    <cellStyle name="Note 2 5 6 2 4" xfId="56227" xr:uid="{00000000-0005-0000-0000-000073D90000}"/>
    <cellStyle name="Note 2 5 6 2 4 2" xfId="56228" xr:uid="{00000000-0005-0000-0000-000074D90000}"/>
    <cellStyle name="Note 2 5 6 2 5" xfId="56229" xr:uid="{00000000-0005-0000-0000-000075D90000}"/>
    <cellStyle name="Note 2 5 6 2 5 2" xfId="56230" xr:uid="{00000000-0005-0000-0000-000076D90000}"/>
    <cellStyle name="Note 2 5 6 2 6" xfId="56231" xr:uid="{00000000-0005-0000-0000-000077D90000}"/>
    <cellStyle name="Note 2 5 6 2 6 2" xfId="56232" xr:uid="{00000000-0005-0000-0000-000078D90000}"/>
    <cellStyle name="Note 2 5 6 2 7" xfId="56233" xr:uid="{00000000-0005-0000-0000-000079D90000}"/>
    <cellStyle name="Note 2 5 6 3" xfId="56234" xr:uid="{00000000-0005-0000-0000-00007AD90000}"/>
    <cellStyle name="Note 2 5 6 3 2" xfId="56235" xr:uid="{00000000-0005-0000-0000-00007BD90000}"/>
    <cellStyle name="Note 2 5 6 3 3" xfId="56236" xr:uid="{00000000-0005-0000-0000-00007CD90000}"/>
    <cellStyle name="Note 2 5 6 3 4" xfId="56237" xr:uid="{00000000-0005-0000-0000-00007DD90000}"/>
    <cellStyle name="Note 2 5 6 3 5" xfId="56238" xr:uid="{00000000-0005-0000-0000-00007ED90000}"/>
    <cellStyle name="Note 2 5 6 4" xfId="56239" xr:uid="{00000000-0005-0000-0000-00007FD90000}"/>
    <cellStyle name="Note 2 5 6 4 2" xfId="56240" xr:uid="{00000000-0005-0000-0000-000080D90000}"/>
    <cellStyle name="Note 2 5 6 4 3" xfId="56241" xr:uid="{00000000-0005-0000-0000-000081D90000}"/>
    <cellStyle name="Note 2 5 6 4 4" xfId="56242" xr:uid="{00000000-0005-0000-0000-000082D90000}"/>
    <cellStyle name="Note 2 5 6 4 5" xfId="56243" xr:uid="{00000000-0005-0000-0000-000083D90000}"/>
    <cellStyle name="Note 2 5 6 5" xfId="56244" xr:uid="{00000000-0005-0000-0000-000084D90000}"/>
    <cellStyle name="Note 2 5 6 5 2" xfId="56245" xr:uid="{00000000-0005-0000-0000-000085D90000}"/>
    <cellStyle name="Note 2 5 6 6" xfId="56246" xr:uid="{00000000-0005-0000-0000-000086D90000}"/>
    <cellStyle name="Note 2 5 6 6 2" xfId="56247" xr:uid="{00000000-0005-0000-0000-000087D90000}"/>
    <cellStyle name="Note 2 5 6 7" xfId="56248" xr:uid="{00000000-0005-0000-0000-000088D90000}"/>
    <cellStyle name="Note 2 5 6 7 2" xfId="56249" xr:uid="{00000000-0005-0000-0000-000089D90000}"/>
    <cellStyle name="Note 2 5 6 8" xfId="56250" xr:uid="{00000000-0005-0000-0000-00008AD90000}"/>
    <cellStyle name="Note 2 5 7" xfId="1712" xr:uid="{00000000-0005-0000-0000-00008BD90000}"/>
    <cellStyle name="Note 2 5 7 2" xfId="56251" xr:uid="{00000000-0005-0000-0000-00008CD90000}"/>
    <cellStyle name="Note 2 5 7 2 2" xfId="56252" xr:uid="{00000000-0005-0000-0000-00008DD90000}"/>
    <cellStyle name="Note 2 5 7 2 2 2" xfId="56253" xr:uid="{00000000-0005-0000-0000-00008ED90000}"/>
    <cellStyle name="Note 2 5 7 2 2 3" xfId="56254" xr:uid="{00000000-0005-0000-0000-00008FD90000}"/>
    <cellStyle name="Note 2 5 7 2 2 4" xfId="56255" xr:uid="{00000000-0005-0000-0000-000090D90000}"/>
    <cellStyle name="Note 2 5 7 2 2 5" xfId="56256" xr:uid="{00000000-0005-0000-0000-000091D90000}"/>
    <cellStyle name="Note 2 5 7 2 3" xfId="56257" xr:uid="{00000000-0005-0000-0000-000092D90000}"/>
    <cellStyle name="Note 2 5 7 2 3 2" xfId="56258" xr:uid="{00000000-0005-0000-0000-000093D90000}"/>
    <cellStyle name="Note 2 5 7 2 3 3" xfId="56259" xr:uid="{00000000-0005-0000-0000-000094D90000}"/>
    <cellStyle name="Note 2 5 7 2 3 4" xfId="56260" xr:uid="{00000000-0005-0000-0000-000095D90000}"/>
    <cellStyle name="Note 2 5 7 2 3 5" xfId="56261" xr:uid="{00000000-0005-0000-0000-000096D90000}"/>
    <cellStyle name="Note 2 5 7 2 4" xfId="56262" xr:uid="{00000000-0005-0000-0000-000097D90000}"/>
    <cellStyle name="Note 2 5 7 2 4 2" xfId="56263" xr:uid="{00000000-0005-0000-0000-000098D90000}"/>
    <cellStyle name="Note 2 5 7 2 5" xfId="56264" xr:uid="{00000000-0005-0000-0000-000099D90000}"/>
    <cellStyle name="Note 2 5 7 2 5 2" xfId="56265" xr:uid="{00000000-0005-0000-0000-00009AD90000}"/>
    <cellStyle name="Note 2 5 7 2 6" xfId="56266" xr:uid="{00000000-0005-0000-0000-00009BD90000}"/>
    <cellStyle name="Note 2 5 7 2 6 2" xfId="56267" xr:uid="{00000000-0005-0000-0000-00009CD90000}"/>
    <cellStyle name="Note 2 5 7 2 7" xfId="56268" xr:uid="{00000000-0005-0000-0000-00009DD90000}"/>
    <cellStyle name="Note 2 5 7 3" xfId="56269" xr:uid="{00000000-0005-0000-0000-00009ED90000}"/>
    <cellStyle name="Note 2 5 7 3 2" xfId="56270" xr:uid="{00000000-0005-0000-0000-00009FD90000}"/>
    <cellStyle name="Note 2 5 7 3 3" xfId="56271" xr:uid="{00000000-0005-0000-0000-0000A0D90000}"/>
    <cellStyle name="Note 2 5 7 3 4" xfId="56272" xr:uid="{00000000-0005-0000-0000-0000A1D90000}"/>
    <cellStyle name="Note 2 5 7 3 5" xfId="56273" xr:uid="{00000000-0005-0000-0000-0000A2D90000}"/>
    <cellStyle name="Note 2 5 7 4" xfId="56274" xr:uid="{00000000-0005-0000-0000-0000A3D90000}"/>
    <cellStyle name="Note 2 5 7 4 2" xfId="56275" xr:uid="{00000000-0005-0000-0000-0000A4D90000}"/>
    <cellStyle name="Note 2 5 7 4 3" xfId="56276" xr:uid="{00000000-0005-0000-0000-0000A5D90000}"/>
    <cellStyle name="Note 2 5 7 4 4" xfId="56277" xr:uid="{00000000-0005-0000-0000-0000A6D90000}"/>
    <cellStyle name="Note 2 5 7 4 5" xfId="56278" xr:uid="{00000000-0005-0000-0000-0000A7D90000}"/>
    <cellStyle name="Note 2 5 7 5" xfId="56279" xr:uid="{00000000-0005-0000-0000-0000A8D90000}"/>
    <cellStyle name="Note 2 5 7 5 2" xfId="56280" xr:uid="{00000000-0005-0000-0000-0000A9D90000}"/>
    <cellStyle name="Note 2 5 7 6" xfId="56281" xr:uid="{00000000-0005-0000-0000-0000AAD90000}"/>
    <cellStyle name="Note 2 5 7 6 2" xfId="56282" xr:uid="{00000000-0005-0000-0000-0000ABD90000}"/>
    <cellStyle name="Note 2 5 7 7" xfId="56283" xr:uid="{00000000-0005-0000-0000-0000ACD90000}"/>
    <cellStyle name="Note 2 5 7 7 2" xfId="56284" xr:uid="{00000000-0005-0000-0000-0000ADD90000}"/>
    <cellStyle name="Note 2 5 7 8" xfId="56285" xr:uid="{00000000-0005-0000-0000-0000AED90000}"/>
    <cellStyle name="Note 2 5 8" xfId="56286" xr:uid="{00000000-0005-0000-0000-0000AFD90000}"/>
    <cellStyle name="Note 2 5 8 2" xfId="56287" xr:uid="{00000000-0005-0000-0000-0000B0D90000}"/>
    <cellStyle name="Note 2 5 8 2 2" xfId="56288" xr:uid="{00000000-0005-0000-0000-0000B1D90000}"/>
    <cellStyle name="Note 2 5 8 2 2 2" xfId="56289" xr:uid="{00000000-0005-0000-0000-0000B2D90000}"/>
    <cellStyle name="Note 2 5 8 2 2 3" xfId="56290" xr:uid="{00000000-0005-0000-0000-0000B3D90000}"/>
    <cellStyle name="Note 2 5 8 2 2 4" xfId="56291" xr:uid="{00000000-0005-0000-0000-0000B4D90000}"/>
    <cellStyle name="Note 2 5 8 2 2 5" xfId="56292" xr:uid="{00000000-0005-0000-0000-0000B5D90000}"/>
    <cellStyle name="Note 2 5 8 2 3" xfId="56293" xr:uid="{00000000-0005-0000-0000-0000B6D90000}"/>
    <cellStyle name="Note 2 5 8 2 3 2" xfId="56294" xr:uid="{00000000-0005-0000-0000-0000B7D90000}"/>
    <cellStyle name="Note 2 5 8 2 3 3" xfId="56295" xr:uid="{00000000-0005-0000-0000-0000B8D90000}"/>
    <cellStyle name="Note 2 5 8 2 3 4" xfId="56296" xr:uid="{00000000-0005-0000-0000-0000B9D90000}"/>
    <cellStyle name="Note 2 5 8 2 3 5" xfId="56297" xr:uid="{00000000-0005-0000-0000-0000BAD90000}"/>
    <cellStyle name="Note 2 5 8 2 4" xfId="56298" xr:uid="{00000000-0005-0000-0000-0000BBD90000}"/>
    <cellStyle name="Note 2 5 8 2 4 2" xfId="56299" xr:uid="{00000000-0005-0000-0000-0000BCD90000}"/>
    <cellStyle name="Note 2 5 8 2 5" xfId="56300" xr:uid="{00000000-0005-0000-0000-0000BDD90000}"/>
    <cellStyle name="Note 2 5 8 2 5 2" xfId="56301" xr:uid="{00000000-0005-0000-0000-0000BED90000}"/>
    <cellStyle name="Note 2 5 8 2 6" xfId="56302" xr:uid="{00000000-0005-0000-0000-0000BFD90000}"/>
    <cellStyle name="Note 2 5 8 2 6 2" xfId="56303" xr:uid="{00000000-0005-0000-0000-0000C0D90000}"/>
    <cellStyle name="Note 2 5 8 2 7" xfId="56304" xr:uid="{00000000-0005-0000-0000-0000C1D90000}"/>
    <cellStyle name="Note 2 5 8 3" xfId="56305" xr:uid="{00000000-0005-0000-0000-0000C2D90000}"/>
    <cellStyle name="Note 2 5 8 3 2" xfId="56306" xr:uid="{00000000-0005-0000-0000-0000C3D90000}"/>
    <cellStyle name="Note 2 5 8 3 3" xfId="56307" xr:uid="{00000000-0005-0000-0000-0000C4D90000}"/>
    <cellStyle name="Note 2 5 8 3 4" xfId="56308" xr:uid="{00000000-0005-0000-0000-0000C5D90000}"/>
    <cellStyle name="Note 2 5 8 3 5" xfId="56309" xr:uid="{00000000-0005-0000-0000-0000C6D90000}"/>
    <cellStyle name="Note 2 5 8 4" xfId="56310" xr:uid="{00000000-0005-0000-0000-0000C7D90000}"/>
    <cellStyle name="Note 2 5 8 4 2" xfId="56311" xr:uid="{00000000-0005-0000-0000-0000C8D90000}"/>
    <cellStyle name="Note 2 5 8 4 3" xfId="56312" xr:uid="{00000000-0005-0000-0000-0000C9D90000}"/>
    <cellStyle name="Note 2 5 8 4 4" xfId="56313" xr:uid="{00000000-0005-0000-0000-0000CAD90000}"/>
    <cellStyle name="Note 2 5 8 4 5" xfId="56314" xr:uid="{00000000-0005-0000-0000-0000CBD90000}"/>
    <cellStyle name="Note 2 5 8 5" xfId="56315" xr:uid="{00000000-0005-0000-0000-0000CCD90000}"/>
    <cellStyle name="Note 2 5 8 5 2" xfId="56316" xr:uid="{00000000-0005-0000-0000-0000CDD90000}"/>
    <cellStyle name="Note 2 5 8 6" xfId="56317" xr:uid="{00000000-0005-0000-0000-0000CED90000}"/>
    <cellStyle name="Note 2 5 8 6 2" xfId="56318" xr:uid="{00000000-0005-0000-0000-0000CFD90000}"/>
    <cellStyle name="Note 2 5 8 7" xfId="56319" xr:uid="{00000000-0005-0000-0000-0000D0D90000}"/>
    <cellStyle name="Note 2 5 8 7 2" xfId="56320" xr:uid="{00000000-0005-0000-0000-0000D1D90000}"/>
    <cellStyle name="Note 2 5 8 8" xfId="56321" xr:uid="{00000000-0005-0000-0000-0000D2D90000}"/>
    <cellStyle name="Note 2 5 9" xfId="56322" xr:uid="{00000000-0005-0000-0000-0000D3D90000}"/>
    <cellStyle name="Note 2 5 9 2" xfId="56323" xr:uid="{00000000-0005-0000-0000-0000D4D90000}"/>
    <cellStyle name="Note 2 5 9 2 2" xfId="56324" xr:uid="{00000000-0005-0000-0000-0000D5D90000}"/>
    <cellStyle name="Note 2 5 9 2 2 2" xfId="56325" xr:uid="{00000000-0005-0000-0000-0000D6D90000}"/>
    <cellStyle name="Note 2 5 9 2 2 3" xfId="56326" xr:uid="{00000000-0005-0000-0000-0000D7D90000}"/>
    <cellStyle name="Note 2 5 9 2 2 4" xfId="56327" xr:uid="{00000000-0005-0000-0000-0000D8D90000}"/>
    <cellStyle name="Note 2 5 9 2 2 5" xfId="56328" xr:uid="{00000000-0005-0000-0000-0000D9D90000}"/>
    <cellStyle name="Note 2 5 9 2 3" xfId="56329" xr:uid="{00000000-0005-0000-0000-0000DAD90000}"/>
    <cellStyle name="Note 2 5 9 2 3 2" xfId="56330" xr:uid="{00000000-0005-0000-0000-0000DBD90000}"/>
    <cellStyle name="Note 2 5 9 2 3 3" xfId="56331" xr:uid="{00000000-0005-0000-0000-0000DCD90000}"/>
    <cellStyle name="Note 2 5 9 2 3 4" xfId="56332" xr:uid="{00000000-0005-0000-0000-0000DDD90000}"/>
    <cellStyle name="Note 2 5 9 2 3 5" xfId="56333" xr:uid="{00000000-0005-0000-0000-0000DED90000}"/>
    <cellStyle name="Note 2 5 9 2 4" xfId="56334" xr:uid="{00000000-0005-0000-0000-0000DFD90000}"/>
    <cellStyle name="Note 2 5 9 2 4 2" xfId="56335" xr:uid="{00000000-0005-0000-0000-0000E0D90000}"/>
    <cellStyle name="Note 2 5 9 2 5" xfId="56336" xr:uid="{00000000-0005-0000-0000-0000E1D90000}"/>
    <cellStyle name="Note 2 5 9 2 5 2" xfId="56337" xr:uid="{00000000-0005-0000-0000-0000E2D90000}"/>
    <cellStyle name="Note 2 5 9 2 6" xfId="56338" xr:uid="{00000000-0005-0000-0000-0000E3D90000}"/>
    <cellStyle name="Note 2 5 9 2 6 2" xfId="56339" xr:uid="{00000000-0005-0000-0000-0000E4D90000}"/>
    <cellStyle name="Note 2 5 9 2 7" xfId="56340" xr:uid="{00000000-0005-0000-0000-0000E5D90000}"/>
    <cellStyle name="Note 2 5 9 3" xfId="56341" xr:uid="{00000000-0005-0000-0000-0000E6D90000}"/>
    <cellStyle name="Note 2 5 9 3 2" xfId="56342" xr:uid="{00000000-0005-0000-0000-0000E7D90000}"/>
    <cellStyle name="Note 2 5 9 3 3" xfId="56343" xr:uid="{00000000-0005-0000-0000-0000E8D90000}"/>
    <cellStyle name="Note 2 5 9 3 4" xfId="56344" xr:uid="{00000000-0005-0000-0000-0000E9D90000}"/>
    <cellStyle name="Note 2 5 9 3 5" xfId="56345" xr:uid="{00000000-0005-0000-0000-0000EAD90000}"/>
    <cellStyle name="Note 2 5 9 4" xfId="56346" xr:uid="{00000000-0005-0000-0000-0000EBD90000}"/>
    <cellStyle name="Note 2 5 9 4 2" xfId="56347" xr:uid="{00000000-0005-0000-0000-0000ECD90000}"/>
    <cellStyle name="Note 2 5 9 4 3" xfId="56348" xr:uid="{00000000-0005-0000-0000-0000EDD90000}"/>
    <cellStyle name="Note 2 5 9 4 4" xfId="56349" xr:uid="{00000000-0005-0000-0000-0000EED90000}"/>
    <cellStyle name="Note 2 5 9 4 5" xfId="56350" xr:uid="{00000000-0005-0000-0000-0000EFD90000}"/>
    <cellStyle name="Note 2 5 9 5" xfId="56351" xr:uid="{00000000-0005-0000-0000-0000F0D90000}"/>
    <cellStyle name="Note 2 5 9 5 2" xfId="56352" xr:uid="{00000000-0005-0000-0000-0000F1D90000}"/>
    <cellStyle name="Note 2 5 9 6" xfId="56353" xr:uid="{00000000-0005-0000-0000-0000F2D90000}"/>
    <cellStyle name="Note 2 5 9 6 2" xfId="56354" xr:uid="{00000000-0005-0000-0000-0000F3D90000}"/>
    <cellStyle name="Note 2 5 9 7" xfId="56355" xr:uid="{00000000-0005-0000-0000-0000F4D90000}"/>
    <cellStyle name="Note 2 5 9 7 2" xfId="56356" xr:uid="{00000000-0005-0000-0000-0000F5D90000}"/>
    <cellStyle name="Note 2 5 9 8" xfId="56357" xr:uid="{00000000-0005-0000-0000-0000F6D90000}"/>
    <cellStyle name="Note 2 6" xfId="1713" xr:uid="{00000000-0005-0000-0000-0000F7D90000}"/>
    <cellStyle name="Note 2 6 2" xfId="1714" xr:uid="{00000000-0005-0000-0000-0000F8D90000}"/>
    <cellStyle name="Note 2 6 2 2" xfId="1715" xr:uid="{00000000-0005-0000-0000-0000F9D90000}"/>
    <cellStyle name="Note 2 6 3" xfId="1716" xr:uid="{00000000-0005-0000-0000-0000FAD90000}"/>
    <cellStyle name="Note 2 6 3 2" xfId="56358" xr:uid="{00000000-0005-0000-0000-0000FBD90000}"/>
    <cellStyle name="Note 2 6 4" xfId="56359" xr:uid="{00000000-0005-0000-0000-0000FCD90000}"/>
    <cellStyle name="Note 2 6 5" xfId="56360" xr:uid="{00000000-0005-0000-0000-0000FDD90000}"/>
    <cellStyle name="Note 2 7" xfId="1717" xr:uid="{00000000-0005-0000-0000-0000FED90000}"/>
    <cellStyle name="Note 2 7 2" xfId="1718" xr:uid="{00000000-0005-0000-0000-0000FFD90000}"/>
    <cellStyle name="Note 2 7 2 2" xfId="1719" xr:uid="{00000000-0005-0000-0000-000000DA0000}"/>
    <cellStyle name="Note 2 7 3" xfId="1720" xr:uid="{00000000-0005-0000-0000-000001DA0000}"/>
    <cellStyle name="Note 2 7 3 2" xfId="56361" xr:uid="{00000000-0005-0000-0000-000002DA0000}"/>
    <cellStyle name="Note 2 7 4" xfId="56362" xr:uid="{00000000-0005-0000-0000-000003DA0000}"/>
    <cellStyle name="Note 2 7 5" xfId="56363" xr:uid="{00000000-0005-0000-0000-000004DA0000}"/>
    <cellStyle name="Note 2 8" xfId="1721" xr:uid="{00000000-0005-0000-0000-000005DA0000}"/>
    <cellStyle name="Note 2 8 2" xfId="1722" xr:uid="{00000000-0005-0000-0000-000006DA0000}"/>
    <cellStyle name="Note 2 8 2 2" xfId="56364" xr:uid="{00000000-0005-0000-0000-000007DA0000}"/>
    <cellStyle name="Note 2 9" xfId="1723" xr:uid="{00000000-0005-0000-0000-000008DA0000}"/>
    <cellStyle name="Note 2 9 2" xfId="56365" xr:uid="{00000000-0005-0000-0000-000009DA0000}"/>
    <cellStyle name="Note 2_T-straight with PEDs adjustor" xfId="56366" xr:uid="{00000000-0005-0000-0000-00000ADA0000}"/>
    <cellStyle name="Note 3" xfId="1724" xr:uid="{00000000-0005-0000-0000-00000BDA0000}"/>
    <cellStyle name="Note 3 2" xfId="1725" xr:uid="{00000000-0005-0000-0000-00000CDA0000}"/>
    <cellStyle name="Note 3 2 2" xfId="1726" xr:uid="{00000000-0005-0000-0000-00000DDA0000}"/>
    <cellStyle name="Note 3 2 2 10" xfId="56367" xr:uid="{00000000-0005-0000-0000-00000EDA0000}"/>
    <cellStyle name="Note 3 2 2 10 2" xfId="56368" xr:uid="{00000000-0005-0000-0000-00000FDA0000}"/>
    <cellStyle name="Note 3 2 2 10 2 2" xfId="56369" xr:uid="{00000000-0005-0000-0000-000010DA0000}"/>
    <cellStyle name="Note 3 2 2 10 2 2 2" xfId="56370" xr:uid="{00000000-0005-0000-0000-000011DA0000}"/>
    <cellStyle name="Note 3 2 2 10 2 2 3" xfId="56371" xr:uid="{00000000-0005-0000-0000-000012DA0000}"/>
    <cellStyle name="Note 3 2 2 10 2 2 4" xfId="56372" xr:uid="{00000000-0005-0000-0000-000013DA0000}"/>
    <cellStyle name="Note 3 2 2 10 2 2 5" xfId="56373" xr:uid="{00000000-0005-0000-0000-000014DA0000}"/>
    <cellStyle name="Note 3 2 2 10 2 3" xfId="56374" xr:uid="{00000000-0005-0000-0000-000015DA0000}"/>
    <cellStyle name="Note 3 2 2 10 2 3 2" xfId="56375" xr:uid="{00000000-0005-0000-0000-000016DA0000}"/>
    <cellStyle name="Note 3 2 2 10 2 3 3" xfId="56376" xr:uid="{00000000-0005-0000-0000-000017DA0000}"/>
    <cellStyle name="Note 3 2 2 10 2 3 4" xfId="56377" xr:uid="{00000000-0005-0000-0000-000018DA0000}"/>
    <cellStyle name="Note 3 2 2 10 2 3 5" xfId="56378" xr:uid="{00000000-0005-0000-0000-000019DA0000}"/>
    <cellStyle name="Note 3 2 2 10 2 4" xfId="56379" xr:uid="{00000000-0005-0000-0000-00001ADA0000}"/>
    <cellStyle name="Note 3 2 2 10 2 4 2" xfId="56380" xr:uid="{00000000-0005-0000-0000-00001BDA0000}"/>
    <cellStyle name="Note 3 2 2 10 2 5" xfId="56381" xr:uid="{00000000-0005-0000-0000-00001CDA0000}"/>
    <cellStyle name="Note 3 2 2 10 2 5 2" xfId="56382" xr:uid="{00000000-0005-0000-0000-00001DDA0000}"/>
    <cellStyle name="Note 3 2 2 10 2 6" xfId="56383" xr:uid="{00000000-0005-0000-0000-00001EDA0000}"/>
    <cellStyle name="Note 3 2 2 10 2 6 2" xfId="56384" xr:uid="{00000000-0005-0000-0000-00001FDA0000}"/>
    <cellStyle name="Note 3 2 2 10 2 7" xfId="56385" xr:uid="{00000000-0005-0000-0000-000020DA0000}"/>
    <cellStyle name="Note 3 2 2 10 3" xfId="56386" xr:uid="{00000000-0005-0000-0000-000021DA0000}"/>
    <cellStyle name="Note 3 2 2 10 3 2" xfId="56387" xr:uid="{00000000-0005-0000-0000-000022DA0000}"/>
    <cellStyle name="Note 3 2 2 10 3 3" xfId="56388" xr:uid="{00000000-0005-0000-0000-000023DA0000}"/>
    <cellStyle name="Note 3 2 2 10 3 4" xfId="56389" xr:uid="{00000000-0005-0000-0000-000024DA0000}"/>
    <cellStyle name="Note 3 2 2 10 3 5" xfId="56390" xr:uid="{00000000-0005-0000-0000-000025DA0000}"/>
    <cellStyle name="Note 3 2 2 10 4" xfId="56391" xr:uid="{00000000-0005-0000-0000-000026DA0000}"/>
    <cellStyle name="Note 3 2 2 10 4 2" xfId="56392" xr:uid="{00000000-0005-0000-0000-000027DA0000}"/>
    <cellStyle name="Note 3 2 2 10 4 3" xfId="56393" xr:uid="{00000000-0005-0000-0000-000028DA0000}"/>
    <cellStyle name="Note 3 2 2 10 4 4" xfId="56394" xr:uid="{00000000-0005-0000-0000-000029DA0000}"/>
    <cellStyle name="Note 3 2 2 10 4 5" xfId="56395" xr:uid="{00000000-0005-0000-0000-00002ADA0000}"/>
    <cellStyle name="Note 3 2 2 10 5" xfId="56396" xr:uid="{00000000-0005-0000-0000-00002BDA0000}"/>
    <cellStyle name="Note 3 2 2 10 5 2" xfId="56397" xr:uid="{00000000-0005-0000-0000-00002CDA0000}"/>
    <cellStyle name="Note 3 2 2 10 6" xfId="56398" xr:uid="{00000000-0005-0000-0000-00002DDA0000}"/>
    <cellStyle name="Note 3 2 2 10 6 2" xfId="56399" xr:uid="{00000000-0005-0000-0000-00002EDA0000}"/>
    <cellStyle name="Note 3 2 2 10 7" xfId="56400" xr:uid="{00000000-0005-0000-0000-00002FDA0000}"/>
    <cellStyle name="Note 3 2 2 10 7 2" xfId="56401" xr:uid="{00000000-0005-0000-0000-000030DA0000}"/>
    <cellStyle name="Note 3 2 2 10 8" xfId="56402" xr:uid="{00000000-0005-0000-0000-000031DA0000}"/>
    <cellStyle name="Note 3 2 2 11" xfId="56403" xr:uid="{00000000-0005-0000-0000-000032DA0000}"/>
    <cellStyle name="Note 3 2 2 11 2" xfId="56404" xr:uid="{00000000-0005-0000-0000-000033DA0000}"/>
    <cellStyle name="Note 3 2 2 11 2 2" xfId="56405" xr:uid="{00000000-0005-0000-0000-000034DA0000}"/>
    <cellStyle name="Note 3 2 2 11 2 2 2" xfId="56406" xr:uid="{00000000-0005-0000-0000-000035DA0000}"/>
    <cellStyle name="Note 3 2 2 11 2 2 3" xfId="56407" xr:uid="{00000000-0005-0000-0000-000036DA0000}"/>
    <cellStyle name="Note 3 2 2 11 2 2 4" xfId="56408" xr:uid="{00000000-0005-0000-0000-000037DA0000}"/>
    <cellStyle name="Note 3 2 2 11 2 2 5" xfId="56409" xr:uid="{00000000-0005-0000-0000-000038DA0000}"/>
    <cellStyle name="Note 3 2 2 11 2 3" xfId="56410" xr:uid="{00000000-0005-0000-0000-000039DA0000}"/>
    <cellStyle name="Note 3 2 2 11 2 3 2" xfId="56411" xr:uid="{00000000-0005-0000-0000-00003ADA0000}"/>
    <cellStyle name="Note 3 2 2 11 2 3 3" xfId="56412" xr:uid="{00000000-0005-0000-0000-00003BDA0000}"/>
    <cellStyle name="Note 3 2 2 11 2 3 4" xfId="56413" xr:uid="{00000000-0005-0000-0000-00003CDA0000}"/>
    <cellStyle name="Note 3 2 2 11 2 3 5" xfId="56414" xr:uid="{00000000-0005-0000-0000-00003DDA0000}"/>
    <cellStyle name="Note 3 2 2 11 2 4" xfId="56415" xr:uid="{00000000-0005-0000-0000-00003EDA0000}"/>
    <cellStyle name="Note 3 2 2 11 2 4 2" xfId="56416" xr:uid="{00000000-0005-0000-0000-00003FDA0000}"/>
    <cellStyle name="Note 3 2 2 11 2 5" xfId="56417" xr:uid="{00000000-0005-0000-0000-000040DA0000}"/>
    <cellStyle name="Note 3 2 2 11 2 5 2" xfId="56418" xr:uid="{00000000-0005-0000-0000-000041DA0000}"/>
    <cellStyle name="Note 3 2 2 11 2 6" xfId="56419" xr:uid="{00000000-0005-0000-0000-000042DA0000}"/>
    <cellStyle name="Note 3 2 2 11 2 6 2" xfId="56420" xr:uid="{00000000-0005-0000-0000-000043DA0000}"/>
    <cellStyle name="Note 3 2 2 11 2 7" xfId="56421" xr:uid="{00000000-0005-0000-0000-000044DA0000}"/>
    <cellStyle name="Note 3 2 2 11 3" xfId="56422" xr:uid="{00000000-0005-0000-0000-000045DA0000}"/>
    <cellStyle name="Note 3 2 2 11 3 2" xfId="56423" xr:uid="{00000000-0005-0000-0000-000046DA0000}"/>
    <cellStyle name="Note 3 2 2 11 3 3" xfId="56424" xr:uid="{00000000-0005-0000-0000-000047DA0000}"/>
    <cellStyle name="Note 3 2 2 11 3 4" xfId="56425" xr:uid="{00000000-0005-0000-0000-000048DA0000}"/>
    <cellStyle name="Note 3 2 2 11 3 5" xfId="56426" xr:uid="{00000000-0005-0000-0000-000049DA0000}"/>
    <cellStyle name="Note 3 2 2 11 4" xfId="56427" xr:uid="{00000000-0005-0000-0000-00004ADA0000}"/>
    <cellStyle name="Note 3 2 2 11 4 2" xfId="56428" xr:uid="{00000000-0005-0000-0000-00004BDA0000}"/>
    <cellStyle name="Note 3 2 2 11 4 3" xfId="56429" xr:uid="{00000000-0005-0000-0000-00004CDA0000}"/>
    <cellStyle name="Note 3 2 2 11 4 4" xfId="56430" xr:uid="{00000000-0005-0000-0000-00004DDA0000}"/>
    <cellStyle name="Note 3 2 2 11 4 5" xfId="56431" xr:uid="{00000000-0005-0000-0000-00004EDA0000}"/>
    <cellStyle name="Note 3 2 2 11 5" xfId="56432" xr:uid="{00000000-0005-0000-0000-00004FDA0000}"/>
    <cellStyle name="Note 3 2 2 11 5 2" xfId="56433" xr:uid="{00000000-0005-0000-0000-000050DA0000}"/>
    <cellStyle name="Note 3 2 2 11 6" xfId="56434" xr:uid="{00000000-0005-0000-0000-000051DA0000}"/>
    <cellStyle name="Note 3 2 2 11 6 2" xfId="56435" xr:uid="{00000000-0005-0000-0000-000052DA0000}"/>
    <cellStyle name="Note 3 2 2 11 7" xfId="56436" xr:uid="{00000000-0005-0000-0000-000053DA0000}"/>
    <cellStyle name="Note 3 2 2 11 7 2" xfId="56437" xr:uid="{00000000-0005-0000-0000-000054DA0000}"/>
    <cellStyle name="Note 3 2 2 11 8" xfId="56438" xr:uid="{00000000-0005-0000-0000-000055DA0000}"/>
    <cellStyle name="Note 3 2 2 12" xfId="56439" xr:uid="{00000000-0005-0000-0000-000056DA0000}"/>
    <cellStyle name="Note 3 2 2 12 2" xfId="56440" xr:uid="{00000000-0005-0000-0000-000057DA0000}"/>
    <cellStyle name="Note 3 2 2 12 2 2" xfId="56441" xr:uid="{00000000-0005-0000-0000-000058DA0000}"/>
    <cellStyle name="Note 3 2 2 12 2 2 2" xfId="56442" xr:uid="{00000000-0005-0000-0000-000059DA0000}"/>
    <cellStyle name="Note 3 2 2 12 2 2 3" xfId="56443" xr:uid="{00000000-0005-0000-0000-00005ADA0000}"/>
    <cellStyle name="Note 3 2 2 12 2 2 4" xfId="56444" xr:uid="{00000000-0005-0000-0000-00005BDA0000}"/>
    <cellStyle name="Note 3 2 2 12 2 2 5" xfId="56445" xr:uid="{00000000-0005-0000-0000-00005CDA0000}"/>
    <cellStyle name="Note 3 2 2 12 2 3" xfId="56446" xr:uid="{00000000-0005-0000-0000-00005DDA0000}"/>
    <cellStyle name="Note 3 2 2 12 2 3 2" xfId="56447" xr:uid="{00000000-0005-0000-0000-00005EDA0000}"/>
    <cellStyle name="Note 3 2 2 12 2 3 3" xfId="56448" xr:uid="{00000000-0005-0000-0000-00005FDA0000}"/>
    <cellStyle name="Note 3 2 2 12 2 3 4" xfId="56449" xr:uid="{00000000-0005-0000-0000-000060DA0000}"/>
    <cellStyle name="Note 3 2 2 12 2 3 5" xfId="56450" xr:uid="{00000000-0005-0000-0000-000061DA0000}"/>
    <cellStyle name="Note 3 2 2 12 2 4" xfId="56451" xr:uid="{00000000-0005-0000-0000-000062DA0000}"/>
    <cellStyle name="Note 3 2 2 12 2 4 2" xfId="56452" xr:uid="{00000000-0005-0000-0000-000063DA0000}"/>
    <cellStyle name="Note 3 2 2 12 2 5" xfId="56453" xr:uid="{00000000-0005-0000-0000-000064DA0000}"/>
    <cellStyle name="Note 3 2 2 12 2 5 2" xfId="56454" xr:uid="{00000000-0005-0000-0000-000065DA0000}"/>
    <cellStyle name="Note 3 2 2 12 2 6" xfId="56455" xr:uid="{00000000-0005-0000-0000-000066DA0000}"/>
    <cellStyle name="Note 3 2 2 12 2 6 2" xfId="56456" xr:uid="{00000000-0005-0000-0000-000067DA0000}"/>
    <cellStyle name="Note 3 2 2 12 2 7" xfId="56457" xr:uid="{00000000-0005-0000-0000-000068DA0000}"/>
    <cellStyle name="Note 3 2 2 12 3" xfId="56458" xr:uid="{00000000-0005-0000-0000-000069DA0000}"/>
    <cellStyle name="Note 3 2 2 12 3 2" xfId="56459" xr:uid="{00000000-0005-0000-0000-00006ADA0000}"/>
    <cellStyle name="Note 3 2 2 12 3 3" xfId="56460" xr:uid="{00000000-0005-0000-0000-00006BDA0000}"/>
    <cellStyle name="Note 3 2 2 12 3 4" xfId="56461" xr:uid="{00000000-0005-0000-0000-00006CDA0000}"/>
    <cellStyle name="Note 3 2 2 12 3 5" xfId="56462" xr:uid="{00000000-0005-0000-0000-00006DDA0000}"/>
    <cellStyle name="Note 3 2 2 12 4" xfId="56463" xr:uid="{00000000-0005-0000-0000-00006EDA0000}"/>
    <cellStyle name="Note 3 2 2 12 4 2" xfId="56464" xr:uid="{00000000-0005-0000-0000-00006FDA0000}"/>
    <cellStyle name="Note 3 2 2 12 4 3" xfId="56465" xr:uid="{00000000-0005-0000-0000-000070DA0000}"/>
    <cellStyle name="Note 3 2 2 12 4 4" xfId="56466" xr:uid="{00000000-0005-0000-0000-000071DA0000}"/>
    <cellStyle name="Note 3 2 2 12 4 5" xfId="56467" xr:uid="{00000000-0005-0000-0000-000072DA0000}"/>
    <cellStyle name="Note 3 2 2 12 5" xfId="56468" xr:uid="{00000000-0005-0000-0000-000073DA0000}"/>
    <cellStyle name="Note 3 2 2 12 5 2" xfId="56469" xr:uid="{00000000-0005-0000-0000-000074DA0000}"/>
    <cellStyle name="Note 3 2 2 12 6" xfId="56470" xr:uid="{00000000-0005-0000-0000-000075DA0000}"/>
    <cellStyle name="Note 3 2 2 12 6 2" xfId="56471" xr:uid="{00000000-0005-0000-0000-000076DA0000}"/>
    <cellStyle name="Note 3 2 2 12 7" xfId="56472" xr:uid="{00000000-0005-0000-0000-000077DA0000}"/>
    <cellStyle name="Note 3 2 2 12 7 2" xfId="56473" xr:uid="{00000000-0005-0000-0000-000078DA0000}"/>
    <cellStyle name="Note 3 2 2 12 8" xfId="56474" xr:uid="{00000000-0005-0000-0000-000079DA0000}"/>
    <cellStyle name="Note 3 2 2 13" xfId="56475" xr:uid="{00000000-0005-0000-0000-00007ADA0000}"/>
    <cellStyle name="Note 3 2 2 13 2" xfId="56476" xr:uid="{00000000-0005-0000-0000-00007BDA0000}"/>
    <cellStyle name="Note 3 2 2 13 2 2" xfId="56477" xr:uid="{00000000-0005-0000-0000-00007CDA0000}"/>
    <cellStyle name="Note 3 2 2 13 2 2 2" xfId="56478" xr:uid="{00000000-0005-0000-0000-00007DDA0000}"/>
    <cellStyle name="Note 3 2 2 13 2 2 3" xfId="56479" xr:uid="{00000000-0005-0000-0000-00007EDA0000}"/>
    <cellStyle name="Note 3 2 2 13 2 2 4" xfId="56480" xr:uid="{00000000-0005-0000-0000-00007FDA0000}"/>
    <cellStyle name="Note 3 2 2 13 2 2 5" xfId="56481" xr:uid="{00000000-0005-0000-0000-000080DA0000}"/>
    <cellStyle name="Note 3 2 2 13 2 3" xfId="56482" xr:uid="{00000000-0005-0000-0000-000081DA0000}"/>
    <cellStyle name="Note 3 2 2 13 2 3 2" xfId="56483" xr:uid="{00000000-0005-0000-0000-000082DA0000}"/>
    <cellStyle name="Note 3 2 2 13 2 3 3" xfId="56484" xr:uid="{00000000-0005-0000-0000-000083DA0000}"/>
    <cellStyle name="Note 3 2 2 13 2 3 4" xfId="56485" xr:uid="{00000000-0005-0000-0000-000084DA0000}"/>
    <cellStyle name="Note 3 2 2 13 2 3 5" xfId="56486" xr:uid="{00000000-0005-0000-0000-000085DA0000}"/>
    <cellStyle name="Note 3 2 2 13 2 4" xfId="56487" xr:uid="{00000000-0005-0000-0000-000086DA0000}"/>
    <cellStyle name="Note 3 2 2 13 2 4 2" xfId="56488" xr:uid="{00000000-0005-0000-0000-000087DA0000}"/>
    <cellStyle name="Note 3 2 2 13 2 5" xfId="56489" xr:uid="{00000000-0005-0000-0000-000088DA0000}"/>
    <cellStyle name="Note 3 2 2 13 2 5 2" xfId="56490" xr:uid="{00000000-0005-0000-0000-000089DA0000}"/>
    <cellStyle name="Note 3 2 2 13 2 6" xfId="56491" xr:uid="{00000000-0005-0000-0000-00008ADA0000}"/>
    <cellStyle name="Note 3 2 2 13 2 6 2" xfId="56492" xr:uid="{00000000-0005-0000-0000-00008BDA0000}"/>
    <cellStyle name="Note 3 2 2 13 2 7" xfId="56493" xr:uid="{00000000-0005-0000-0000-00008CDA0000}"/>
    <cellStyle name="Note 3 2 2 13 3" xfId="56494" xr:uid="{00000000-0005-0000-0000-00008DDA0000}"/>
    <cellStyle name="Note 3 2 2 13 3 2" xfId="56495" xr:uid="{00000000-0005-0000-0000-00008EDA0000}"/>
    <cellStyle name="Note 3 2 2 13 3 3" xfId="56496" xr:uid="{00000000-0005-0000-0000-00008FDA0000}"/>
    <cellStyle name="Note 3 2 2 13 3 4" xfId="56497" xr:uid="{00000000-0005-0000-0000-000090DA0000}"/>
    <cellStyle name="Note 3 2 2 13 3 5" xfId="56498" xr:uid="{00000000-0005-0000-0000-000091DA0000}"/>
    <cellStyle name="Note 3 2 2 13 4" xfId="56499" xr:uid="{00000000-0005-0000-0000-000092DA0000}"/>
    <cellStyle name="Note 3 2 2 13 4 2" xfId="56500" xr:uid="{00000000-0005-0000-0000-000093DA0000}"/>
    <cellStyle name="Note 3 2 2 13 4 3" xfId="56501" xr:uid="{00000000-0005-0000-0000-000094DA0000}"/>
    <cellStyle name="Note 3 2 2 13 4 4" xfId="56502" xr:uid="{00000000-0005-0000-0000-000095DA0000}"/>
    <cellStyle name="Note 3 2 2 13 4 5" xfId="56503" xr:uid="{00000000-0005-0000-0000-000096DA0000}"/>
    <cellStyle name="Note 3 2 2 13 5" xfId="56504" xr:uid="{00000000-0005-0000-0000-000097DA0000}"/>
    <cellStyle name="Note 3 2 2 13 5 2" xfId="56505" xr:uid="{00000000-0005-0000-0000-000098DA0000}"/>
    <cellStyle name="Note 3 2 2 13 6" xfId="56506" xr:uid="{00000000-0005-0000-0000-000099DA0000}"/>
    <cellStyle name="Note 3 2 2 13 6 2" xfId="56507" xr:uid="{00000000-0005-0000-0000-00009ADA0000}"/>
    <cellStyle name="Note 3 2 2 13 7" xfId="56508" xr:uid="{00000000-0005-0000-0000-00009BDA0000}"/>
    <cellStyle name="Note 3 2 2 13 7 2" xfId="56509" xr:uid="{00000000-0005-0000-0000-00009CDA0000}"/>
    <cellStyle name="Note 3 2 2 13 8" xfId="56510" xr:uid="{00000000-0005-0000-0000-00009DDA0000}"/>
    <cellStyle name="Note 3 2 2 14" xfId="56511" xr:uid="{00000000-0005-0000-0000-00009EDA0000}"/>
    <cellStyle name="Note 3 2 2 14 2" xfId="56512" xr:uid="{00000000-0005-0000-0000-00009FDA0000}"/>
    <cellStyle name="Note 3 2 2 14 2 2" xfId="56513" xr:uid="{00000000-0005-0000-0000-0000A0DA0000}"/>
    <cellStyle name="Note 3 2 2 14 2 2 2" xfId="56514" xr:uid="{00000000-0005-0000-0000-0000A1DA0000}"/>
    <cellStyle name="Note 3 2 2 14 2 2 3" xfId="56515" xr:uid="{00000000-0005-0000-0000-0000A2DA0000}"/>
    <cellStyle name="Note 3 2 2 14 2 2 4" xfId="56516" xr:uid="{00000000-0005-0000-0000-0000A3DA0000}"/>
    <cellStyle name="Note 3 2 2 14 2 2 5" xfId="56517" xr:uid="{00000000-0005-0000-0000-0000A4DA0000}"/>
    <cellStyle name="Note 3 2 2 14 2 3" xfId="56518" xr:uid="{00000000-0005-0000-0000-0000A5DA0000}"/>
    <cellStyle name="Note 3 2 2 14 2 3 2" xfId="56519" xr:uid="{00000000-0005-0000-0000-0000A6DA0000}"/>
    <cellStyle name="Note 3 2 2 14 2 3 3" xfId="56520" xr:uid="{00000000-0005-0000-0000-0000A7DA0000}"/>
    <cellStyle name="Note 3 2 2 14 2 3 4" xfId="56521" xr:uid="{00000000-0005-0000-0000-0000A8DA0000}"/>
    <cellStyle name="Note 3 2 2 14 2 3 5" xfId="56522" xr:uid="{00000000-0005-0000-0000-0000A9DA0000}"/>
    <cellStyle name="Note 3 2 2 14 2 4" xfId="56523" xr:uid="{00000000-0005-0000-0000-0000AADA0000}"/>
    <cellStyle name="Note 3 2 2 14 2 4 2" xfId="56524" xr:uid="{00000000-0005-0000-0000-0000ABDA0000}"/>
    <cellStyle name="Note 3 2 2 14 2 5" xfId="56525" xr:uid="{00000000-0005-0000-0000-0000ACDA0000}"/>
    <cellStyle name="Note 3 2 2 14 2 5 2" xfId="56526" xr:uid="{00000000-0005-0000-0000-0000ADDA0000}"/>
    <cellStyle name="Note 3 2 2 14 2 6" xfId="56527" xr:uid="{00000000-0005-0000-0000-0000AEDA0000}"/>
    <cellStyle name="Note 3 2 2 14 2 6 2" xfId="56528" xr:uid="{00000000-0005-0000-0000-0000AFDA0000}"/>
    <cellStyle name="Note 3 2 2 14 2 7" xfId="56529" xr:uid="{00000000-0005-0000-0000-0000B0DA0000}"/>
    <cellStyle name="Note 3 2 2 14 3" xfId="56530" xr:uid="{00000000-0005-0000-0000-0000B1DA0000}"/>
    <cellStyle name="Note 3 2 2 14 3 2" xfId="56531" xr:uid="{00000000-0005-0000-0000-0000B2DA0000}"/>
    <cellStyle name="Note 3 2 2 14 3 3" xfId="56532" xr:uid="{00000000-0005-0000-0000-0000B3DA0000}"/>
    <cellStyle name="Note 3 2 2 14 3 4" xfId="56533" xr:uid="{00000000-0005-0000-0000-0000B4DA0000}"/>
    <cellStyle name="Note 3 2 2 14 3 5" xfId="56534" xr:uid="{00000000-0005-0000-0000-0000B5DA0000}"/>
    <cellStyle name="Note 3 2 2 14 4" xfId="56535" xr:uid="{00000000-0005-0000-0000-0000B6DA0000}"/>
    <cellStyle name="Note 3 2 2 14 4 2" xfId="56536" xr:uid="{00000000-0005-0000-0000-0000B7DA0000}"/>
    <cellStyle name="Note 3 2 2 14 4 3" xfId="56537" xr:uid="{00000000-0005-0000-0000-0000B8DA0000}"/>
    <cellStyle name="Note 3 2 2 14 4 4" xfId="56538" xr:uid="{00000000-0005-0000-0000-0000B9DA0000}"/>
    <cellStyle name="Note 3 2 2 14 4 5" xfId="56539" xr:uid="{00000000-0005-0000-0000-0000BADA0000}"/>
    <cellStyle name="Note 3 2 2 14 5" xfId="56540" xr:uid="{00000000-0005-0000-0000-0000BBDA0000}"/>
    <cellStyle name="Note 3 2 2 14 5 2" xfId="56541" xr:uid="{00000000-0005-0000-0000-0000BCDA0000}"/>
    <cellStyle name="Note 3 2 2 14 6" xfId="56542" xr:uid="{00000000-0005-0000-0000-0000BDDA0000}"/>
    <cellStyle name="Note 3 2 2 14 6 2" xfId="56543" xr:uid="{00000000-0005-0000-0000-0000BEDA0000}"/>
    <cellStyle name="Note 3 2 2 14 7" xfId="56544" xr:uid="{00000000-0005-0000-0000-0000BFDA0000}"/>
    <cellStyle name="Note 3 2 2 14 7 2" xfId="56545" xr:uid="{00000000-0005-0000-0000-0000C0DA0000}"/>
    <cellStyle name="Note 3 2 2 14 8" xfId="56546" xr:uid="{00000000-0005-0000-0000-0000C1DA0000}"/>
    <cellStyle name="Note 3 2 2 15" xfId="56547" xr:uid="{00000000-0005-0000-0000-0000C2DA0000}"/>
    <cellStyle name="Note 3 2 2 15 2" xfId="56548" xr:uid="{00000000-0005-0000-0000-0000C3DA0000}"/>
    <cellStyle name="Note 3 2 2 15 2 2" xfId="56549" xr:uid="{00000000-0005-0000-0000-0000C4DA0000}"/>
    <cellStyle name="Note 3 2 2 15 2 3" xfId="56550" xr:uid="{00000000-0005-0000-0000-0000C5DA0000}"/>
    <cellStyle name="Note 3 2 2 15 2 4" xfId="56551" xr:uid="{00000000-0005-0000-0000-0000C6DA0000}"/>
    <cellStyle name="Note 3 2 2 15 2 5" xfId="56552" xr:uid="{00000000-0005-0000-0000-0000C7DA0000}"/>
    <cellStyle name="Note 3 2 2 15 3" xfId="56553" xr:uid="{00000000-0005-0000-0000-0000C8DA0000}"/>
    <cellStyle name="Note 3 2 2 15 3 2" xfId="56554" xr:uid="{00000000-0005-0000-0000-0000C9DA0000}"/>
    <cellStyle name="Note 3 2 2 15 3 3" xfId="56555" xr:uid="{00000000-0005-0000-0000-0000CADA0000}"/>
    <cellStyle name="Note 3 2 2 15 3 4" xfId="56556" xr:uid="{00000000-0005-0000-0000-0000CBDA0000}"/>
    <cellStyle name="Note 3 2 2 15 3 5" xfId="56557" xr:uid="{00000000-0005-0000-0000-0000CCDA0000}"/>
    <cellStyle name="Note 3 2 2 15 4" xfId="56558" xr:uid="{00000000-0005-0000-0000-0000CDDA0000}"/>
    <cellStyle name="Note 3 2 2 15 4 2" xfId="56559" xr:uid="{00000000-0005-0000-0000-0000CEDA0000}"/>
    <cellStyle name="Note 3 2 2 15 5" xfId="56560" xr:uid="{00000000-0005-0000-0000-0000CFDA0000}"/>
    <cellStyle name="Note 3 2 2 15 5 2" xfId="56561" xr:uid="{00000000-0005-0000-0000-0000D0DA0000}"/>
    <cellStyle name="Note 3 2 2 15 6" xfId="56562" xr:uid="{00000000-0005-0000-0000-0000D1DA0000}"/>
    <cellStyle name="Note 3 2 2 15 6 2" xfId="56563" xr:uid="{00000000-0005-0000-0000-0000D2DA0000}"/>
    <cellStyle name="Note 3 2 2 15 7" xfId="56564" xr:uid="{00000000-0005-0000-0000-0000D3DA0000}"/>
    <cellStyle name="Note 3 2 2 16" xfId="56565" xr:uid="{00000000-0005-0000-0000-0000D4DA0000}"/>
    <cellStyle name="Note 3 2 2 16 2" xfId="56566" xr:uid="{00000000-0005-0000-0000-0000D5DA0000}"/>
    <cellStyle name="Note 3 2 2 16 3" xfId="56567" xr:uid="{00000000-0005-0000-0000-0000D6DA0000}"/>
    <cellStyle name="Note 3 2 2 16 4" xfId="56568" xr:uid="{00000000-0005-0000-0000-0000D7DA0000}"/>
    <cellStyle name="Note 3 2 2 16 5" xfId="56569" xr:uid="{00000000-0005-0000-0000-0000D8DA0000}"/>
    <cellStyle name="Note 3 2 2 17" xfId="56570" xr:uid="{00000000-0005-0000-0000-0000D9DA0000}"/>
    <cellStyle name="Note 3 2 2 17 2" xfId="56571" xr:uid="{00000000-0005-0000-0000-0000DADA0000}"/>
    <cellStyle name="Note 3 2 2 17 3" xfId="56572" xr:uid="{00000000-0005-0000-0000-0000DBDA0000}"/>
    <cellStyle name="Note 3 2 2 17 4" xfId="56573" xr:uid="{00000000-0005-0000-0000-0000DCDA0000}"/>
    <cellStyle name="Note 3 2 2 17 5" xfId="56574" xr:uid="{00000000-0005-0000-0000-0000DDDA0000}"/>
    <cellStyle name="Note 3 2 2 18" xfId="56575" xr:uid="{00000000-0005-0000-0000-0000DEDA0000}"/>
    <cellStyle name="Note 3 2 2 18 2" xfId="56576" xr:uid="{00000000-0005-0000-0000-0000DFDA0000}"/>
    <cellStyle name="Note 3 2 2 19" xfId="56577" xr:uid="{00000000-0005-0000-0000-0000E0DA0000}"/>
    <cellStyle name="Note 3 2 2 19 2" xfId="56578" xr:uid="{00000000-0005-0000-0000-0000E1DA0000}"/>
    <cellStyle name="Note 3 2 2 2" xfId="1727" xr:uid="{00000000-0005-0000-0000-0000E2DA0000}"/>
    <cellStyle name="Note 3 2 2 2 2" xfId="1728" xr:uid="{00000000-0005-0000-0000-0000E3DA0000}"/>
    <cellStyle name="Note 3 2 2 2 2 2" xfId="1729" xr:uid="{00000000-0005-0000-0000-0000E4DA0000}"/>
    <cellStyle name="Note 3 2 2 2 2 2 2" xfId="56579" xr:uid="{00000000-0005-0000-0000-0000E5DA0000}"/>
    <cellStyle name="Note 3 2 2 2 2 2 3" xfId="56580" xr:uid="{00000000-0005-0000-0000-0000E6DA0000}"/>
    <cellStyle name="Note 3 2 2 2 2 2 4" xfId="56581" xr:uid="{00000000-0005-0000-0000-0000E7DA0000}"/>
    <cellStyle name="Note 3 2 2 2 2 2 5" xfId="56582" xr:uid="{00000000-0005-0000-0000-0000E8DA0000}"/>
    <cellStyle name="Note 3 2 2 2 2 3" xfId="56583" xr:uid="{00000000-0005-0000-0000-0000E9DA0000}"/>
    <cellStyle name="Note 3 2 2 2 2 3 2" xfId="56584" xr:uid="{00000000-0005-0000-0000-0000EADA0000}"/>
    <cellStyle name="Note 3 2 2 2 2 3 3" xfId="56585" xr:uid="{00000000-0005-0000-0000-0000EBDA0000}"/>
    <cellStyle name="Note 3 2 2 2 2 3 4" xfId="56586" xr:uid="{00000000-0005-0000-0000-0000ECDA0000}"/>
    <cellStyle name="Note 3 2 2 2 2 3 5" xfId="56587" xr:uid="{00000000-0005-0000-0000-0000EDDA0000}"/>
    <cellStyle name="Note 3 2 2 2 2 4" xfId="56588" xr:uid="{00000000-0005-0000-0000-0000EEDA0000}"/>
    <cellStyle name="Note 3 2 2 2 2 4 2" xfId="56589" xr:uid="{00000000-0005-0000-0000-0000EFDA0000}"/>
    <cellStyle name="Note 3 2 2 2 2 5" xfId="56590" xr:uid="{00000000-0005-0000-0000-0000F0DA0000}"/>
    <cellStyle name="Note 3 2 2 2 2 5 2" xfId="56591" xr:uid="{00000000-0005-0000-0000-0000F1DA0000}"/>
    <cellStyle name="Note 3 2 2 2 2 6" xfId="56592" xr:uid="{00000000-0005-0000-0000-0000F2DA0000}"/>
    <cellStyle name="Note 3 2 2 2 2 6 2" xfId="56593" xr:uid="{00000000-0005-0000-0000-0000F3DA0000}"/>
    <cellStyle name="Note 3 2 2 2 2 7" xfId="56594" xr:uid="{00000000-0005-0000-0000-0000F4DA0000}"/>
    <cellStyle name="Note 3 2 2 2 3" xfId="1730" xr:uid="{00000000-0005-0000-0000-0000F5DA0000}"/>
    <cellStyle name="Note 3 2 2 2 3 2" xfId="56595" xr:uid="{00000000-0005-0000-0000-0000F6DA0000}"/>
    <cellStyle name="Note 3 2 2 2 3 3" xfId="56596" xr:uid="{00000000-0005-0000-0000-0000F7DA0000}"/>
    <cellStyle name="Note 3 2 2 2 3 4" xfId="56597" xr:uid="{00000000-0005-0000-0000-0000F8DA0000}"/>
    <cellStyle name="Note 3 2 2 2 3 5" xfId="56598" xr:uid="{00000000-0005-0000-0000-0000F9DA0000}"/>
    <cellStyle name="Note 3 2 2 2 4" xfId="56599" xr:uid="{00000000-0005-0000-0000-0000FADA0000}"/>
    <cellStyle name="Note 3 2 2 2 4 2" xfId="56600" xr:uid="{00000000-0005-0000-0000-0000FBDA0000}"/>
    <cellStyle name="Note 3 2 2 2 4 3" xfId="56601" xr:uid="{00000000-0005-0000-0000-0000FCDA0000}"/>
    <cellStyle name="Note 3 2 2 2 4 4" xfId="56602" xr:uid="{00000000-0005-0000-0000-0000FDDA0000}"/>
    <cellStyle name="Note 3 2 2 2 4 5" xfId="56603" xr:uid="{00000000-0005-0000-0000-0000FEDA0000}"/>
    <cellStyle name="Note 3 2 2 2 5" xfId="56604" xr:uid="{00000000-0005-0000-0000-0000FFDA0000}"/>
    <cellStyle name="Note 3 2 2 2 5 2" xfId="56605" xr:uid="{00000000-0005-0000-0000-000000DB0000}"/>
    <cellStyle name="Note 3 2 2 2 6" xfId="56606" xr:uid="{00000000-0005-0000-0000-000001DB0000}"/>
    <cellStyle name="Note 3 2 2 2 6 2" xfId="56607" xr:uid="{00000000-0005-0000-0000-000002DB0000}"/>
    <cellStyle name="Note 3 2 2 2 7" xfId="56608" xr:uid="{00000000-0005-0000-0000-000003DB0000}"/>
    <cellStyle name="Note 3 2 2 2 7 2" xfId="56609" xr:uid="{00000000-0005-0000-0000-000004DB0000}"/>
    <cellStyle name="Note 3 2 2 2 8" xfId="56610" xr:uid="{00000000-0005-0000-0000-000005DB0000}"/>
    <cellStyle name="Note 3 2 2 20" xfId="56611" xr:uid="{00000000-0005-0000-0000-000006DB0000}"/>
    <cellStyle name="Note 3 2 2 20 2" xfId="56612" xr:uid="{00000000-0005-0000-0000-000007DB0000}"/>
    <cellStyle name="Note 3 2 2 21" xfId="56613" xr:uid="{00000000-0005-0000-0000-000008DB0000}"/>
    <cellStyle name="Note 3 2 2 3" xfId="1731" xr:uid="{00000000-0005-0000-0000-000009DB0000}"/>
    <cellStyle name="Note 3 2 2 3 2" xfId="1732" xr:uid="{00000000-0005-0000-0000-00000ADB0000}"/>
    <cellStyle name="Note 3 2 2 3 2 2" xfId="1733" xr:uid="{00000000-0005-0000-0000-00000BDB0000}"/>
    <cellStyle name="Note 3 2 2 3 2 2 2" xfId="56614" xr:uid="{00000000-0005-0000-0000-00000CDB0000}"/>
    <cellStyle name="Note 3 2 2 3 2 2 3" xfId="56615" xr:uid="{00000000-0005-0000-0000-00000DDB0000}"/>
    <cellStyle name="Note 3 2 2 3 2 2 4" xfId="56616" xr:uid="{00000000-0005-0000-0000-00000EDB0000}"/>
    <cellStyle name="Note 3 2 2 3 2 2 5" xfId="56617" xr:uid="{00000000-0005-0000-0000-00000FDB0000}"/>
    <cellStyle name="Note 3 2 2 3 2 3" xfId="56618" xr:uid="{00000000-0005-0000-0000-000010DB0000}"/>
    <cellStyle name="Note 3 2 2 3 2 3 2" xfId="56619" xr:uid="{00000000-0005-0000-0000-000011DB0000}"/>
    <cellStyle name="Note 3 2 2 3 2 3 3" xfId="56620" xr:uid="{00000000-0005-0000-0000-000012DB0000}"/>
    <cellStyle name="Note 3 2 2 3 2 3 4" xfId="56621" xr:uid="{00000000-0005-0000-0000-000013DB0000}"/>
    <cellStyle name="Note 3 2 2 3 2 3 5" xfId="56622" xr:uid="{00000000-0005-0000-0000-000014DB0000}"/>
    <cellStyle name="Note 3 2 2 3 2 4" xfId="56623" xr:uid="{00000000-0005-0000-0000-000015DB0000}"/>
    <cellStyle name="Note 3 2 2 3 2 4 2" xfId="56624" xr:uid="{00000000-0005-0000-0000-000016DB0000}"/>
    <cellStyle name="Note 3 2 2 3 2 5" xfId="56625" xr:uid="{00000000-0005-0000-0000-000017DB0000}"/>
    <cellStyle name="Note 3 2 2 3 2 5 2" xfId="56626" xr:uid="{00000000-0005-0000-0000-000018DB0000}"/>
    <cellStyle name="Note 3 2 2 3 2 6" xfId="56627" xr:uid="{00000000-0005-0000-0000-000019DB0000}"/>
    <cellStyle name="Note 3 2 2 3 2 6 2" xfId="56628" xr:uid="{00000000-0005-0000-0000-00001ADB0000}"/>
    <cellStyle name="Note 3 2 2 3 2 7" xfId="56629" xr:uid="{00000000-0005-0000-0000-00001BDB0000}"/>
    <cellStyle name="Note 3 2 2 3 3" xfId="1734" xr:uid="{00000000-0005-0000-0000-00001CDB0000}"/>
    <cellStyle name="Note 3 2 2 3 3 2" xfId="56630" xr:uid="{00000000-0005-0000-0000-00001DDB0000}"/>
    <cellStyle name="Note 3 2 2 3 3 3" xfId="56631" xr:uid="{00000000-0005-0000-0000-00001EDB0000}"/>
    <cellStyle name="Note 3 2 2 3 3 4" xfId="56632" xr:uid="{00000000-0005-0000-0000-00001FDB0000}"/>
    <cellStyle name="Note 3 2 2 3 3 5" xfId="56633" xr:uid="{00000000-0005-0000-0000-000020DB0000}"/>
    <cellStyle name="Note 3 2 2 3 4" xfId="56634" xr:uid="{00000000-0005-0000-0000-000021DB0000}"/>
    <cellStyle name="Note 3 2 2 3 4 2" xfId="56635" xr:uid="{00000000-0005-0000-0000-000022DB0000}"/>
    <cellStyle name="Note 3 2 2 3 4 3" xfId="56636" xr:uid="{00000000-0005-0000-0000-000023DB0000}"/>
    <cellStyle name="Note 3 2 2 3 4 4" xfId="56637" xr:uid="{00000000-0005-0000-0000-000024DB0000}"/>
    <cellStyle name="Note 3 2 2 3 4 5" xfId="56638" xr:uid="{00000000-0005-0000-0000-000025DB0000}"/>
    <cellStyle name="Note 3 2 2 3 5" xfId="56639" xr:uid="{00000000-0005-0000-0000-000026DB0000}"/>
    <cellStyle name="Note 3 2 2 3 5 2" xfId="56640" xr:uid="{00000000-0005-0000-0000-000027DB0000}"/>
    <cellStyle name="Note 3 2 2 3 6" xfId="56641" xr:uid="{00000000-0005-0000-0000-000028DB0000}"/>
    <cellStyle name="Note 3 2 2 3 6 2" xfId="56642" xr:uid="{00000000-0005-0000-0000-000029DB0000}"/>
    <cellStyle name="Note 3 2 2 3 7" xfId="56643" xr:uid="{00000000-0005-0000-0000-00002ADB0000}"/>
    <cellStyle name="Note 3 2 2 3 7 2" xfId="56644" xr:uid="{00000000-0005-0000-0000-00002BDB0000}"/>
    <cellStyle name="Note 3 2 2 3 8" xfId="56645" xr:uid="{00000000-0005-0000-0000-00002CDB0000}"/>
    <cellStyle name="Note 3 2 2 4" xfId="1735" xr:uid="{00000000-0005-0000-0000-00002DDB0000}"/>
    <cellStyle name="Note 3 2 2 4 2" xfId="1736" xr:uid="{00000000-0005-0000-0000-00002EDB0000}"/>
    <cellStyle name="Note 3 2 2 4 2 2" xfId="1737" xr:uid="{00000000-0005-0000-0000-00002FDB0000}"/>
    <cellStyle name="Note 3 2 2 4 2 2 2" xfId="56646" xr:uid="{00000000-0005-0000-0000-000030DB0000}"/>
    <cellStyle name="Note 3 2 2 4 2 2 3" xfId="56647" xr:uid="{00000000-0005-0000-0000-000031DB0000}"/>
    <cellStyle name="Note 3 2 2 4 2 2 4" xfId="56648" xr:uid="{00000000-0005-0000-0000-000032DB0000}"/>
    <cellStyle name="Note 3 2 2 4 2 2 5" xfId="56649" xr:uid="{00000000-0005-0000-0000-000033DB0000}"/>
    <cellStyle name="Note 3 2 2 4 2 3" xfId="56650" xr:uid="{00000000-0005-0000-0000-000034DB0000}"/>
    <cellStyle name="Note 3 2 2 4 2 3 2" xfId="56651" xr:uid="{00000000-0005-0000-0000-000035DB0000}"/>
    <cellStyle name="Note 3 2 2 4 2 3 3" xfId="56652" xr:uid="{00000000-0005-0000-0000-000036DB0000}"/>
    <cellStyle name="Note 3 2 2 4 2 3 4" xfId="56653" xr:uid="{00000000-0005-0000-0000-000037DB0000}"/>
    <cellStyle name="Note 3 2 2 4 2 3 5" xfId="56654" xr:uid="{00000000-0005-0000-0000-000038DB0000}"/>
    <cellStyle name="Note 3 2 2 4 2 4" xfId="56655" xr:uid="{00000000-0005-0000-0000-000039DB0000}"/>
    <cellStyle name="Note 3 2 2 4 2 4 2" xfId="56656" xr:uid="{00000000-0005-0000-0000-00003ADB0000}"/>
    <cellStyle name="Note 3 2 2 4 2 5" xfId="56657" xr:uid="{00000000-0005-0000-0000-00003BDB0000}"/>
    <cellStyle name="Note 3 2 2 4 2 5 2" xfId="56658" xr:uid="{00000000-0005-0000-0000-00003CDB0000}"/>
    <cellStyle name="Note 3 2 2 4 2 6" xfId="56659" xr:uid="{00000000-0005-0000-0000-00003DDB0000}"/>
    <cellStyle name="Note 3 2 2 4 2 6 2" xfId="56660" xr:uid="{00000000-0005-0000-0000-00003EDB0000}"/>
    <cellStyle name="Note 3 2 2 4 2 7" xfId="56661" xr:uid="{00000000-0005-0000-0000-00003FDB0000}"/>
    <cellStyle name="Note 3 2 2 4 3" xfId="1738" xr:uid="{00000000-0005-0000-0000-000040DB0000}"/>
    <cellStyle name="Note 3 2 2 4 3 2" xfId="56662" xr:uid="{00000000-0005-0000-0000-000041DB0000}"/>
    <cellStyle name="Note 3 2 2 4 3 3" xfId="56663" xr:uid="{00000000-0005-0000-0000-000042DB0000}"/>
    <cellStyle name="Note 3 2 2 4 3 4" xfId="56664" xr:uid="{00000000-0005-0000-0000-000043DB0000}"/>
    <cellStyle name="Note 3 2 2 4 3 5" xfId="56665" xr:uid="{00000000-0005-0000-0000-000044DB0000}"/>
    <cellStyle name="Note 3 2 2 4 4" xfId="56666" xr:uid="{00000000-0005-0000-0000-000045DB0000}"/>
    <cellStyle name="Note 3 2 2 4 4 2" xfId="56667" xr:uid="{00000000-0005-0000-0000-000046DB0000}"/>
    <cellStyle name="Note 3 2 2 4 4 3" xfId="56668" xr:uid="{00000000-0005-0000-0000-000047DB0000}"/>
    <cellStyle name="Note 3 2 2 4 4 4" xfId="56669" xr:uid="{00000000-0005-0000-0000-000048DB0000}"/>
    <cellStyle name="Note 3 2 2 4 4 5" xfId="56670" xr:uid="{00000000-0005-0000-0000-000049DB0000}"/>
    <cellStyle name="Note 3 2 2 4 5" xfId="56671" xr:uid="{00000000-0005-0000-0000-00004ADB0000}"/>
    <cellStyle name="Note 3 2 2 4 5 2" xfId="56672" xr:uid="{00000000-0005-0000-0000-00004BDB0000}"/>
    <cellStyle name="Note 3 2 2 4 6" xfId="56673" xr:uid="{00000000-0005-0000-0000-00004CDB0000}"/>
    <cellStyle name="Note 3 2 2 4 6 2" xfId="56674" xr:uid="{00000000-0005-0000-0000-00004DDB0000}"/>
    <cellStyle name="Note 3 2 2 4 7" xfId="56675" xr:uid="{00000000-0005-0000-0000-00004EDB0000}"/>
    <cellStyle name="Note 3 2 2 4 7 2" xfId="56676" xr:uid="{00000000-0005-0000-0000-00004FDB0000}"/>
    <cellStyle name="Note 3 2 2 4 8" xfId="56677" xr:uid="{00000000-0005-0000-0000-000050DB0000}"/>
    <cellStyle name="Note 3 2 2 5" xfId="1739" xr:uid="{00000000-0005-0000-0000-000051DB0000}"/>
    <cellStyle name="Note 3 2 2 5 2" xfId="1740" xr:uid="{00000000-0005-0000-0000-000052DB0000}"/>
    <cellStyle name="Note 3 2 2 5 2 2" xfId="1741" xr:uid="{00000000-0005-0000-0000-000053DB0000}"/>
    <cellStyle name="Note 3 2 2 5 2 2 2" xfId="56678" xr:uid="{00000000-0005-0000-0000-000054DB0000}"/>
    <cellStyle name="Note 3 2 2 5 2 2 3" xfId="56679" xr:uid="{00000000-0005-0000-0000-000055DB0000}"/>
    <cellStyle name="Note 3 2 2 5 2 2 4" xfId="56680" xr:uid="{00000000-0005-0000-0000-000056DB0000}"/>
    <cellStyle name="Note 3 2 2 5 2 2 5" xfId="56681" xr:uid="{00000000-0005-0000-0000-000057DB0000}"/>
    <cellStyle name="Note 3 2 2 5 2 3" xfId="56682" xr:uid="{00000000-0005-0000-0000-000058DB0000}"/>
    <cellStyle name="Note 3 2 2 5 2 3 2" xfId="56683" xr:uid="{00000000-0005-0000-0000-000059DB0000}"/>
    <cellStyle name="Note 3 2 2 5 2 3 3" xfId="56684" xr:uid="{00000000-0005-0000-0000-00005ADB0000}"/>
    <cellStyle name="Note 3 2 2 5 2 3 4" xfId="56685" xr:uid="{00000000-0005-0000-0000-00005BDB0000}"/>
    <cellStyle name="Note 3 2 2 5 2 3 5" xfId="56686" xr:uid="{00000000-0005-0000-0000-00005CDB0000}"/>
    <cellStyle name="Note 3 2 2 5 2 4" xfId="56687" xr:uid="{00000000-0005-0000-0000-00005DDB0000}"/>
    <cellStyle name="Note 3 2 2 5 2 4 2" xfId="56688" xr:uid="{00000000-0005-0000-0000-00005EDB0000}"/>
    <cellStyle name="Note 3 2 2 5 2 5" xfId="56689" xr:uid="{00000000-0005-0000-0000-00005FDB0000}"/>
    <cellStyle name="Note 3 2 2 5 2 5 2" xfId="56690" xr:uid="{00000000-0005-0000-0000-000060DB0000}"/>
    <cellStyle name="Note 3 2 2 5 2 6" xfId="56691" xr:uid="{00000000-0005-0000-0000-000061DB0000}"/>
    <cellStyle name="Note 3 2 2 5 2 6 2" xfId="56692" xr:uid="{00000000-0005-0000-0000-000062DB0000}"/>
    <cellStyle name="Note 3 2 2 5 2 7" xfId="56693" xr:uid="{00000000-0005-0000-0000-000063DB0000}"/>
    <cellStyle name="Note 3 2 2 5 3" xfId="1742" xr:uid="{00000000-0005-0000-0000-000064DB0000}"/>
    <cellStyle name="Note 3 2 2 5 3 2" xfId="56694" xr:uid="{00000000-0005-0000-0000-000065DB0000}"/>
    <cellStyle name="Note 3 2 2 5 3 3" xfId="56695" xr:uid="{00000000-0005-0000-0000-000066DB0000}"/>
    <cellStyle name="Note 3 2 2 5 3 4" xfId="56696" xr:uid="{00000000-0005-0000-0000-000067DB0000}"/>
    <cellStyle name="Note 3 2 2 5 3 5" xfId="56697" xr:uid="{00000000-0005-0000-0000-000068DB0000}"/>
    <cellStyle name="Note 3 2 2 5 4" xfId="56698" xr:uid="{00000000-0005-0000-0000-000069DB0000}"/>
    <cellStyle name="Note 3 2 2 5 4 2" xfId="56699" xr:uid="{00000000-0005-0000-0000-00006ADB0000}"/>
    <cellStyle name="Note 3 2 2 5 4 3" xfId="56700" xr:uid="{00000000-0005-0000-0000-00006BDB0000}"/>
    <cellStyle name="Note 3 2 2 5 4 4" xfId="56701" xr:uid="{00000000-0005-0000-0000-00006CDB0000}"/>
    <cellStyle name="Note 3 2 2 5 4 5" xfId="56702" xr:uid="{00000000-0005-0000-0000-00006DDB0000}"/>
    <cellStyle name="Note 3 2 2 5 5" xfId="56703" xr:uid="{00000000-0005-0000-0000-00006EDB0000}"/>
    <cellStyle name="Note 3 2 2 5 5 2" xfId="56704" xr:uid="{00000000-0005-0000-0000-00006FDB0000}"/>
    <cellStyle name="Note 3 2 2 5 6" xfId="56705" xr:uid="{00000000-0005-0000-0000-000070DB0000}"/>
    <cellStyle name="Note 3 2 2 5 6 2" xfId="56706" xr:uid="{00000000-0005-0000-0000-000071DB0000}"/>
    <cellStyle name="Note 3 2 2 5 7" xfId="56707" xr:uid="{00000000-0005-0000-0000-000072DB0000}"/>
    <cellStyle name="Note 3 2 2 5 7 2" xfId="56708" xr:uid="{00000000-0005-0000-0000-000073DB0000}"/>
    <cellStyle name="Note 3 2 2 5 8" xfId="56709" xr:uid="{00000000-0005-0000-0000-000074DB0000}"/>
    <cellStyle name="Note 3 2 2 6" xfId="1743" xr:uid="{00000000-0005-0000-0000-000075DB0000}"/>
    <cellStyle name="Note 3 2 2 6 2" xfId="1744" xr:uid="{00000000-0005-0000-0000-000076DB0000}"/>
    <cellStyle name="Note 3 2 2 6 2 2" xfId="56710" xr:uid="{00000000-0005-0000-0000-000077DB0000}"/>
    <cellStyle name="Note 3 2 2 6 2 2 2" xfId="56711" xr:uid="{00000000-0005-0000-0000-000078DB0000}"/>
    <cellStyle name="Note 3 2 2 6 2 2 3" xfId="56712" xr:uid="{00000000-0005-0000-0000-000079DB0000}"/>
    <cellStyle name="Note 3 2 2 6 2 2 4" xfId="56713" xr:uid="{00000000-0005-0000-0000-00007ADB0000}"/>
    <cellStyle name="Note 3 2 2 6 2 2 5" xfId="56714" xr:uid="{00000000-0005-0000-0000-00007BDB0000}"/>
    <cellStyle name="Note 3 2 2 6 2 3" xfId="56715" xr:uid="{00000000-0005-0000-0000-00007CDB0000}"/>
    <cellStyle name="Note 3 2 2 6 2 3 2" xfId="56716" xr:uid="{00000000-0005-0000-0000-00007DDB0000}"/>
    <cellStyle name="Note 3 2 2 6 2 3 3" xfId="56717" xr:uid="{00000000-0005-0000-0000-00007EDB0000}"/>
    <cellStyle name="Note 3 2 2 6 2 3 4" xfId="56718" xr:uid="{00000000-0005-0000-0000-00007FDB0000}"/>
    <cellStyle name="Note 3 2 2 6 2 3 5" xfId="56719" xr:uid="{00000000-0005-0000-0000-000080DB0000}"/>
    <cellStyle name="Note 3 2 2 6 2 4" xfId="56720" xr:uid="{00000000-0005-0000-0000-000081DB0000}"/>
    <cellStyle name="Note 3 2 2 6 2 4 2" xfId="56721" xr:uid="{00000000-0005-0000-0000-000082DB0000}"/>
    <cellStyle name="Note 3 2 2 6 2 5" xfId="56722" xr:uid="{00000000-0005-0000-0000-000083DB0000}"/>
    <cellStyle name="Note 3 2 2 6 2 5 2" xfId="56723" xr:uid="{00000000-0005-0000-0000-000084DB0000}"/>
    <cellStyle name="Note 3 2 2 6 2 6" xfId="56724" xr:uid="{00000000-0005-0000-0000-000085DB0000}"/>
    <cellStyle name="Note 3 2 2 6 2 6 2" xfId="56725" xr:uid="{00000000-0005-0000-0000-000086DB0000}"/>
    <cellStyle name="Note 3 2 2 6 2 7" xfId="56726" xr:uid="{00000000-0005-0000-0000-000087DB0000}"/>
    <cellStyle name="Note 3 2 2 6 3" xfId="56727" xr:uid="{00000000-0005-0000-0000-000088DB0000}"/>
    <cellStyle name="Note 3 2 2 6 3 2" xfId="56728" xr:uid="{00000000-0005-0000-0000-000089DB0000}"/>
    <cellStyle name="Note 3 2 2 6 3 3" xfId="56729" xr:uid="{00000000-0005-0000-0000-00008ADB0000}"/>
    <cellStyle name="Note 3 2 2 6 3 4" xfId="56730" xr:uid="{00000000-0005-0000-0000-00008BDB0000}"/>
    <cellStyle name="Note 3 2 2 6 3 5" xfId="56731" xr:uid="{00000000-0005-0000-0000-00008CDB0000}"/>
    <cellStyle name="Note 3 2 2 6 4" xfId="56732" xr:uid="{00000000-0005-0000-0000-00008DDB0000}"/>
    <cellStyle name="Note 3 2 2 6 4 2" xfId="56733" xr:uid="{00000000-0005-0000-0000-00008EDB0000}"/>
    <cellStyle name="Note 3 2 2 6 4 3" xfId="56734" xr:uid="{00000000-0005-0000-0000-00008FDB0000}"/>
    <cellStyle name="Note 3 2 2 6 4 4" xfId="56735" xr:uid="{00000000-0005-0000-0000-000090DB0000}"/>
    <cellStyle name="Note 3 2 2 6 4 5" xfId="56736" xr:uid="{00000000-0005-0000-0000-000091DB0000}"/>
    <cellStyle name="Note 3 2 2 6 5" xfId="56737" xr:uid="{00000000-0005-0000-0000-000092DB0000}"/>
    <cellStyle name="Note 3 2 2 6 5 2" xfId="56738" xr:uid="{00000000-0005-0000-0000-000093DB0000}"/>
    <cellStyle name="Note 3 2 2 6 6" xfId="56739" xr:uid="{00000000-0005-0000-0000-000094DB0000}"/>
    <cellStyle name="Note 3 2 2 6 6 2" xfId="56740" xr:uid="{00000000-0005-0000-0000-000095DB0000}"/>
    <cellStyle name="Note 3 2 2 6 7" xfId="56741" xr:uid="{00000000-0005-0000-0000-000096DB0000}"/>
    <cellStyle name="Note 3 2 2 6 7 2" xfId="56742" xr:uid="{00000000-0005-0000-0000-000097DB0000}"/>
    <cellStyle name="Note 3 2 2 6 8" xfId="56743" xr:uid="{00000000-0005-0000-0000-000098DB0000}"/>
    <cellStyle name="Note 3 2 2 7" xfId="1745" xr:uid="{00000000-0005-0000-0000-000099DB0000}"/>
    <cellStyle name="Note 3 2 2 7 2" xfId="56744" xr:uid="{00000000-0005-0000-0000-00009ADB0000}"/>
    <cellStyle name="Note 3 2 2 7 2 2" xfId="56745" xr:uid="{00000000-0005-0000-0000-00009BDB0000}"/>
    <cellStyle name="Note 3 2 2 7 2 2 2" xfId="56746" xr:uid="{00000000-0005-0000-0000-00009CDB0000}"/>
    <cellStyle name="Note 3 2 2 7 2 2 3" xfId="56747" xr:uid="{00000000-0005-0000-0000-00009DDB0000}"/>
    <cellStyle name="Note 3 2 2 7 2 2 4" xfId="56748" xr:uid="{00000000-0005-0000-0000-00009EDB0000}"/>
    <cellStyle name="Note 3 2 2 7 2 2 5" xfId="56749" xr:uid="{00000000-0005-0000-0000-00009FDB0000}"/>
    <cellStyle name="Note 3 2 2 7 2 3" xfId="56750" xr:uid="{00000000-0005-0000-0000-0000A0DB0000}"/>
    <cellStyle name="Note 3 2 2 7 2 3 2" xfId="56751" xr:uid="{00000000-0005-0000-0000-0000A1DB0000}"/>
    <cellStyle name="Note 3 2 2 7 2 3 3" xfId="56752" xr:uid="{00000000-0005-0000-0000-0000A2DB0000}"/>
    <cellStyle name="Note 3 2 2 7 2 3 4" xfId="56753" xr:uid="{00000000-0005-0000-0000-0000A3DB0000}"/>
    <cellStyle name="Note 3 2 2 7 2 3 5" xfId="56754" xr:uid="{00000000-0005-0000-0000-0000A4DB0000}"/>
    <cellStyle name="Note 3 2 2 7 2 4" xfId="56755" xr:uid="{00000000-0005-0000-0000-0000A5DB0000}"/>
    <cellStyle name="Note 3 2 2 7 2 4 2" xfId="56756" xr:uid="{00000000-0005-0000-0000-0000A6DB0000}"/>
    <cellStyle name="Note 3 2 2 7 2 5" xfId="56757" xr:uid="{00000000-0005-0000-0000-0000A7DB0000}"/>
    <cellStyle name="Note 3 2 2 7 2 5 2" xfId="56758" xr:uid="{00000000-0005-0000-0000-0000A8DB0000}"/>
    <cellStyle name="Note 3 2 2 7 2 6" xfId="56759" xr:uid="{00000000-0005-0000-0000-0000A9DB0000}"/>
    <cellStyle name="Note 3 2 2 7 2 6 2" xfId="56760" xr:uid="{00000000-0005-0000-0000-0000AADB0000}"/>
    <cellStyle name="Note 3 2 2 7 2 7" xfId="56761" xr:uid="{00000000-0005-0000-0000-0000ABDB0000}"/>
    <cellStyle name="Note 3 2 2 7 3" xfId="56762" xr:uid="{00000000-0005-0000-0000-0000ACDB0000}"/>
    <cellStyle name="Note 3 2 2 7 3 2" xfId="56763" xr:uid="{00000000-0005-0000-0000-0000ADDB0000}"/>
    <cellStyle name="Note 3 2 2 7 3 3" xfId="56764" xr:uid="{00000000-0005-0000-0000-0000AEDB0000}"/>
    <cellStyle name="Note 3 2 2 7 3 4" xfId="56765" xr:uid="{00000000-0005-0000-0000-0000AFDB0000}"/>
    <cellStyle name="Note 3 2 2 7 3 5" xfId="56766" xr:uid="{00000000-0005-0000-0000-0000B0DB0000}"/>
    <cellStyle name="Note 3 2 2 7 4" xfId="56767" xr:uid="{00000000-0005-0000-0000-0000B1DB0000}"/>
    <cellStyle name="Note 3 2 2 7 4 2" xfId="56768" xr:uid="{00000000-0005-0000-0000-0000B2DB0000}"/>
    <cellStyle name="Note 3 2 2 7 4 3" xfId="56769" xr:uid="{00000000-0005-0000-0000-0000B3DB0000}"/>
    <cellStyle name="Note 3 2 2 7 4 4" xfId="56770" xr:uid="{00000000-0005-0000-0000-0000B4DB0000}"/>
    <cellStyle name="Note 3 2 2 7 4 5" xfId="56771" xr:uid="{00000000-0005-0000-0000-0000B5DB0000}"/>
    <cellStyle name="Note 3 2 2 7 5" xfId="56772" xr:uid="{00000000-0005-0000-0000-0000B6DB0000}"/>
    <cellStyle name="Note 3 2 2 7 5 2" xfId="56773" xr:uid="{00000000-0005-0000-0000-0000B7DB0000}"/>
    <cellStyle name="Note 3 2 2 7 6" xfId="56774" xr:uid="{00000000-0005-0000-0000-0000B8DB0000}"/>
    <cellStyle name="Note 3 2 2 7 6 2" xfId="56775" xr:uid="{00000000-0005-0000-0000-0000B9DB0000}"/>
    <cellStyle name="Note 3 2 2 7 7" xfId="56776" xr:uid="{00000000-0005-0000-0000-0000BADB0000}"/>
    <cellStyle name="Note 3 2 2 7 7 2" xfId="56777" xr:uid="{00000000-0005-0000-0000-0000BBDB0000}"/>
    <cellStyle name="Note 3 2 2 7 8" xfId="56778" xr:uid="{00000000-0005-0000-0000-0000BCDB0000}"/>
    <cellStyle name="Note 3 2 2 8" xfId="56779" xr:uid="{00000000-0005-0000-0000-0000BDDB0000}"/>
    <cellStyle name="Note 3 2 2 8 2" xfId="56780" xr:uid="{00000000-0005-0000-0000-0000BEDB0000}"/>
    <cellStyle name="Note 3 2 2 8 2 2" xfId="56781" xr:uid="{00000000-0005-0000-0000-0000BFDB0000}"/>
    <cellStyle name="Note 3 2 2 8 2 2 2" xfId="56782" xr:uid="{00000000-0005-0000-0000-0000C0DB0000}"/>
    <cellStyle name="Note 3 2 2 8 2 2 3" xfId="56783" xr:uid="{00000000-0005-0000-0000-0000C1DB0000}"/>
    <cellStyle name="Note 3 2 2 8 2 2 4" xfId="56784" xr:uid="{00000000-0005-0000-0000-0000C2DB0000}"/>
    <cellStyle name="Note 3 2 2 8 2 2 5" xfId="56785" xr:uid="{00000000-0005-0000-0000-0000C3DB0000}"/>
    <cellStyle name="Note 3 2 2 8 2 3" xfId="56786" xr:uid="{00000000-0005-0000-0000-0000C4DB0000}"/>
    <cellStyle name="Note 3 2 2 8 2 3 2" xfId="56787" xr:uid="{00000000-0005-0000-0000-0000C5DB0000}"/>
    <cellStyle name="Note 3 2 2 8 2 3 3" xfId="56788" xr:uid="{00000000-0005-0000-0000-0000C6DB0000}"/>
    <cellStyle name="Note 3 2 2 8 2 3 4" xfId="56789" xr:uid="{00000000-0005-0000-0000-0000C7DB0000}"/>
    <cellStyle name="Note 3 2 2 8 2 3 5" xfId="56790" xr:uid="{00000000-0005-0000-0000-0000C8DB0000}"/>
    <cellStyle name="Note 3 2 2 8 2 4" xfId="56791" xr:uid="{00000000-0005-0000-0000-0000C9DB0000}"/>
    <cellStyle name="Note 3 2 2 8 2 4 2" xfId="56792" xr:uid="{00000000-0005-0000-0000-0000CADB0000}"/>
    <cellStyle name="Note 3 2 2 8 2 5" xfId="56793" xr:uid="{00000000-0005-0000-0000-0000CBDB0000}"/>
    <cellStyle name="Note 3 2 2 8 2 5 2" xfId="56794" xr:uid="{00000000-0005-0000-0000-0000CCDB0000}"/>
    <cellStyle name="Note 3 2 2 8 2 6" xfId="56795" xr:uid="{00000000-0005-0000-0000-0000CDDB0000}"/>
    <cellStyle name="Note 3 2 2 8 2 6 2" xfId="56796" xr:uid="{00000000-0005-0000-0000-0000CEDB0000}"/>
    <cellStyle name="Note 3 2 2 8 2 7" xfId="56797" xr:uid="{00000000-0005-0000-0000-0000CFDB0000}"/>
    <cellStyle name="Note 3 2 2 8 3" xfId="56798" xr:uid="{00000000-0005-0000-0000-0000D0DB0000}"/>
    <cellStyle name="Note 3 2 2 8 3 2" xfId="56799" xr:uid="{00000000-0005-0000-0000-0000D1DB0000}"/>
    <cellStyle name="Note 3 2 2 8 3 3" xfId="56800" xr:uid="{00000000-0005-0000-0000-0000D2DB0000}"/>
    <cellStyle name="Note 3 2 2 8 3 4" xfId="56801" xr:uid="{00000000-0005-0000-0000-0000D3DB0000}"/>
    <cellStyle name="Note 3 2 2 8 3 5" xfId="56802" xr:uid="{00000000-0005-0000-0000-0000D4DB0000}"/>
    <cellStyle name="Note 3 2 2 8 4" xfId="56803" xr:uid="{00000000-0005-0000-0000-0000D5DB0000}"/>
    <cellStyle name="Note 3 2 2 8 4 2" xfId="56804" xr:uid="{00000000-0005-0000-0000-0000D6DB0000}"/>
    <cellStyle name="Note 3 2 2 8 4 3" xfId="56805" xr:uid="{00000000-0005-0000-0000-0000D7DB0000}"/>
    <cellStyle name="Note 3 2 2 8 4 4" xfId="56806" xr:uid="{00000000-0005-0000-0000-0000D8DB0000}"/>
    <cellStyle name="Note 3 2 2 8 4 5" xfId="56807" xr:uid="{00000000-0005-0000-0000-0000D9DB0000}"/>
    <cellStyle name="Note 3 2 2 8 5" xfId="56808" xr:uid="{00000000-0005-0000-0000-0000DADB0000}"/>
    <cellStyle name="Note 3 2 2 8 5 2" xfId="56809" xr:uid="{00000000-0005-0000-0000-0000DBDB0000}"/>
    <cellStyle name="Note 3 2 2 8 6" xfId="56810" xr:uid="{00000000-0005-0000-0000-0000DCDB0000}"/>
    <cellStyle name="Note 3 2 2 8 6 2" xfId="56811" xr:uid="{00000000-0005-0000-0000-0000DDDB0000}"/>
    <cellStyle name="Note 3 2 2 8 7" xfId="56812" xr:uid="{00000000-0005-0000-0000-0000DEDB0000}"/>
    <cellStyle name="Note 3 2 2 8 7 2" xfId="56813" xr:uid="{00000000-0005-0000-0000-0000DFDB0000}"/>
    <cellStyle name="Note 3 2 2 8 8" xfId="56814" xr:uid="{00000000-0005-0000-0000-0000E0DB0000}"/>
    <cellStyle name="Note 3 2 2 9" xfId="56815" xr:uid="{00000000-0005-0000-0000-0000E1DB0000}"/>
    <cellStyle name="Note 3 2 2 9 2" xfId="56816" xr:uid="{00000000-0005-0000-0000-0000E2DB0000}"/>
    <cellStyle name="Note 3 2 2 9 2 2" xfId="56817" xr:uid="{00000000-0005-0000-0000-0000E3DB0000}"/>
    <cellStyle name="Note 3 2 2 9 2 2 2" xfId="56818" xr:uid="{00000000-0005-0000-0000-0000E4DB0000}"/>
    <cellStyle name="Note 3 2 2 9 2 2 3" xfId="56819" xr:uid="{00000000-0005-0000-0000-0000E5DB0000}"/>
    <cellStyle name="Note 3 2 2 9 2 2 4" xfId="56820" xr:uid="{00000000-0005-0000-0000-0000E6DB0000}"/>
    <cellStyle name="Note 3 2 2 9 2 2 5" xfId="56821" xr:uid="{00000000-0005-0000-0000-0000E7DB0000}"/>
    <cellStyle name="Note 3 2 2 9 2 3" xfId="56822" xr:uid="{00000000-0005-0000-0000-0000E8DB0000}"/>
    <cellStyle name="Note 3 2 2 9 2 3 2" xfId="56823" xr:uid="{00000000-0005-0000-0000-0000E9DB0000}"/>
    <cellStyle name="Note 3 2 2 9 2 3 3" xfId="56824" xr:uid="{00000000-0005-0000-0000-0000EADB0000}"/>
    <cellStyle name="Note 3 2 2 9 2 3 4" xfId="56825" xr:uid="{00000000-0005-0000-0000-0000EBDB0000}"/>
    <cellStyle name="Note 3 2 2 9 2 3 5" xfId="56826" xr:uid="{00000000-0005-0000-0000-0000ECDB0000}"/>
    <cellStyle name="Note 3 2 2 9 2 4" xfId="56827" xr:uid="{00000000-0005-0000-0000-0000EDDB0000}"/>
    <cellStyle name="Note 3 2 2 9 2 4 2" xfId="56828" xr:uid="{00000000-0005-0000-0000-0000EEDB0000}"/>
    <cellStyle name="Note 3 2 2 9 2 5" xfId="56829" xr:uid="{00000000-0005-0000-0000-0000EFDB0000}"/>
    <cellStyle name="Note 3 2 2 9 2 5 2" xfId="56830" xr:uid="{00000000-0005-0000-0000-0000F0DB0000}"/>
    <cellStyle name="Note 3 2 2 9 2 6" xfId="56831" xr:uid="{00000000-0005-0000-0000-0000F1DB0000}"/>
    <cellStyle name="Note 3 2 2 9 2 6 2" xfId="56832" xr:uid="{00000000-0005-0000-0000-0000F2DB0000}"/>
    <cellStyle name="Note 3 2 2 9 2 7" xfId="56833" xr:uid="{00000000-0005-0000-0000-0000F3DB0000}"/>
    <cellStyle name="Note 3 2 2 9 3" xfId="56834" xr:uid="{00000000-0005-0000-0000-0000F4DB0000}"/>
    <cellStyle name="Note 3 2 2 9 3 2" xfId="56835" xr:uid="{00000000-0005-0000-0000-0000F5DB0000}"/>
    <cellStyle name="Note 3 2 2 9 3 3" xfId="56836" xr:uid="{00000000-0005-0000-0000-0000F6DB0000}"/>
    <cellStyle name="Note 3 2 2 9 3 4" xfId="56837" xr:uid="{00000000-0005-0000-0000-0000F7DB0000}"/>
    <cellStyle name="Note 3 2 2 9 3 5" xfId="56838" xr:uid="{00000000-0005-0000-0000-0000F8DB0000}"/>
    <cellStyle name="Note 3 2 2 9 4" xfId="56839" xr:uid="{00000000-0005-0000-0000-0000F9DB0000}"/>
    <cellStyle name="Note 3 2 2 9 4 2" xfId="56840" xr:uid="{00000000-0005-0000-0000-0000FADB0000}"/>
    <cellStyle name="Note 3 2 2 9 4 3" xfId="56841" xr:uid="{00000000-0005-0000-0000-0000FBDB0000}"/>
    <cellStyle name="Note 3 2 2 9 4 4" xfId="56842" xr:uid="{00000000-0005-0000-0000-0000FCDB0000}"/>
    <cellStyle name="Note 3 2 2 9 4 5" xfId="56843" xr:uid="{00000000-0005-0000-0000-0000FDDB0000}"/>
    <cellStyle name="Note 3 2 2 9 5" xfId="56844" xr:uid="{00000000-0005-0000-0000-0000FEDB0000}"/>
    <cellStyle name="Note 3 2 2 9 5 2" xfId="56845" xr:uid="{00000000-0005-0000-0000-0000FFDB0000}"/>
    <cellStyle name="Note 3 2 2 9 6" xfId="56846" xr:uid="{00000000-0005-0000-0000-000000DC0000}"/>
    <cellStyle name="Note 3 2 2 9 6 2" xfId="56847" xr:uid="{00000000-0005-0000-0000-000001DC0000}"/>
    <cellStyle name="Note 3 2 2 9 7" xfId="56848" xr:uid="{00000000-0005-0000-0000-000002DC0000}"/>
    <cellStyle name="Note 3 2 2 9 7 2" xfId="56849" xr:uid="{00000000-0005-0000-0000-000003DC0000}"/>
    <cellStyle name="Note 3 2 2 9 8" xfId="56850" xr:uid="{00000000-0005-0000-0000-000004DC0000}"/>
    <cellStyle name="Note 3 2 3" xfId="1746" xr:uid="{00000000-0005-0000-0000-000005DC0000}"/>
    <cellStyle name="Note 3 2 3 2" xfId="1747" xr:uid="{00000000-0005-0000-0000-000006DC0000}"/>
    <cellStyle name="Note 3 2 3 2 2" xfId="1748" xr:uid="{00000000-0005-0000-0000-000007DC0000}"/>
    <cellStyle name="Note 3 2 3 3" xfId="1749" xr:uid="{00000000-0005-0000-0000-000008DC0000}"/>
    <cellStyle name="Note 3 2 3 3 2" xfId="56851" xr:uid="{00000000-0005-0000-0000-000009DC0000}"/>
    <cellStyle name="Note 3 2 3 4" xfId="56852" xr:uid="{00000000-0005-0000-0000-00000ADC0000}"/>
    <cellStyle name="Note 3 2 3 5" xfId="56853" xr:uid="{00000000-0005-0000-0000-00000BDC0000}"/>
    <cellStyle name="Note 3 2 4" xfId="1750" xr:uid="{00000000-0005-0000-0000-00000CDC0000}"/>
    <cellStyle name="Note 3 2 4 2" xfId="1751" xr:uid="{00000000-0005-0000-0000-00000DDC0000}"/>
    <cellStyle name="Note 3 2 4 2 2" xfId="1752" xr:uid="{00000000-0005-0000-0000-00000EDC0000}"/>
    <cellStyle name="Note 3 2 4 3" xfId="1753" xr:uid="{00000000-0005-0000-0000-00000FDC0000}"/>
    <cellStyle name="Note 3 2 4 3 2" xfId="56854" xr:uid="{00000000-0005-0000-0000-000010DC0000}"/>
    <cellStyle name="Note 3 2 4 4" xfId="56855" xr:uid="{00000000-0005-0000-0000-000011DC0000}"/>
    <cellStyle name="Note 3 2 4 5" xfId="56856" xr:uid="{00000000-0005-0000-0000-000012DC0000}"/>
    <cellStyle name="Note 3 2 5" xfId="1754" xr:uid="{00000000-0005-0000-0000-000013DC0000}"/>
    <cellStyle name="Note 3 2 5 2" xfId="1755" xr:uid="{00000000-0005-0000-0000-000014DC0000}"/>
    <cellStyle name="Note 3 2 5 2 2" xfId="56857" xr:uid="{00000000-0005-0000-0000-000015DC0000}"/>
    <cellStyle name="Note 3 2 6" xfId="1756" xr:uid="{00000000-0005-0000-0000-000016DC0000}"/>
    <cellStyle name="Note 3 2 6 2" xfId="56858" xr:uid="{00000000-0005-0000-0000-000017DC0000}"/>
    <cellStyle name="Note 3 2 7" xfId="56859" xr:uid="{00000000-0005-0000-0000-000018DC0000}"/>
    <cellStyle name="Note 3 2 7 2" xfId="56860" xr:uid="{00000000-0005-0000-0000-000019DC0000}"/>
    <cellStyle name="Note 3 2_T-straight with PEDs adjustor" xfId="56861" xr:uid="{00000000-0005-0000-0000-00001ADC0000}"/>
    <cellStyle name="Note 3 3" xfId="1757" xr:uid="{00000000-0005-0000-0000-00001BDC0000}"/>
    <cellStyle name="Note 3 3 10" xfId="56862" xr:uid="{00000000-0005-0000-0000-00001CDC0000}"/>
    <cellStyle name="Note 3 3 10 2" xfId="56863" xr:uid="{00000000-0005-0000-0000-00001DDC0000}"/>
    <cellStyle name="Note 3 3 10 2 2" xfId="56864" xr:uid="{00000000-0005-0000-0000-00001EDC0000}"/>
    <cellStyle name="Note 3 3 10 2 2 2" xfId="56865" xr:uid="{00000000-0005-0000-0000-00001FDC0000}"/>
    <cellStyle name="Note 3 3 10 2 2 3" xfId="56866" xr:uid="{00000000-0005-0000-0000-000020DC0000}"/>
    <cellStyle name="Note 3 3 10 2 2 4" xfId="56867" xr:uid="{00000000-0005-0000-0000-000021DC0000}"/>
    <cellStyle name="Note 3 3 10 2 2 5" xfId="56868" xr:uid="{00000000-0005-0000-0000-000022DC0000}"/>
    <cellStyle name="Note 3 3 10 2 3" xfId="56869" xr:uid="{00000000-0005-0000-0000-000023DC0000}"/>
    <cellStyle name="Note 3 3 10 2 3 2" xfId="56870" xr:uid="{00000000-0005-0000-0000-000024DC0000}"/>
    <cellStyle name="Note 3 3 10 2 3 3" xfId="56871" xr:uid="{00000000-0005-0000-0000-000025DC0000}"/>
    <cellStyle name="Note 3 3 10 2 3 4" xfId="56872" xr:uid="{00000000-0005-0000-0000-000026DC0000}"/>
    <cellStyle name="Note 3 3 10 2 3 5" xfId="56873" xr:uid="{00000000-0005-0000-0000-000027DC0000}"/>
    <cellStyle name="Note 3 3 10 2 4" xfId="56874" xr:uid="{00000000-0005-0000-0000-000028DC0000}"/>
    <cellStyle name="Note 3 3 10 2 4 2" xfId="56875" xr:uid="{00000000-0005-0000-0000-000029DC0000}"/>
    <cellStyle name="Note 3 3 10 2 5" xfId="56876" xr:uid="{00000000-0005-0000-0000-00002ADC0000}"/>
    <cellStyle name="Note 3 3 10 2 5 2" xfId="56877" xr:uid="{00000000-0005-0000-0000-00002BDC0000}"/>
    <cellStyle name="Note 3 3 10 2 6" xfId="56878" xr:uid="{00000000-0005-0000-0000-00002CDC0000}"/>
    <cellStyle name="Note 3 3 10 2 6 2" xfId="56879" xr:uid="{00000000-0005-0000-0000-00002DDC0000}"/>
    <cellStyle name="Note 3 3 10 2 7" xfId="56880" xr:uid="{00000000-0005-0000-0000-00002EDC0000}"/>
    <cellStyle name="Note 3 3 10 3" xfId="56881" xr:uid="{00000000-0005-0000-0000-00002FDC0000}"/>
    <cellStyle name="Note 3 3 10 3 2" xfId="56882" xr:uid="{00000000-0005-0000-0000-000030DC0000}"/>
    <cellStyle name="Note 3 3 10 3 3" xfId="56883" xr:uid="{00000000-0005-0000-0000-000031DC0000}"/>
    <cellStyle name="Note 3 3 10 3 4" xfId="56884" xr:uid="{00000000-0005-0000-0000-000032DC0000}"/>
    <cellStyle name="Note 3 3 10 3 5" xfId="56885" xr:uid="{00000000-0005-0000-0000-000033DC0000}"/>
    <cellStyle name="Note 3 3 10 4" xfId="56886" xr:uid="{00000000-0005-0000-0000-000034DC0000}"/>
    <cellStyle name="Note 3 3 10 4 2" xfId="56887" xr:uid="{00000000-0005-0000-0000-000035DC0000}"/>
    <cellStyle name="Note 3 3 10 4 3" xfId="56888" xr:uid="{00000000-0005-0000-0000-000036DC0000}"/>
    <cellStyle name="Note 3 3 10 4 4" xfId="56889" xr:uid="{00000000-0005-0000-0000-000037DC0000}"/>
    <cellStyle name="Note 3 3 10 4 5" xfId="56890" xr:uid="{00000000-0005-0000-0000-000038DC0000}"/>
    <cellStyle name="Note 3 3 10 5" xfId="56891" xr:uid="{00000000-0005-0000-0000-000039DC0000}"/>
    <cellStyle name="Note 3 3 10 5 2" xfId="56892" xr:uid="{00000000-0005-0000-0000-00003ADC0000}"/>
    <cellStyle name="Note 3 3 10 6" xfId="56893" xr:uid="{00000000-0005-0000-0000-00003BDC0000}"/>
    <cellStyle name="Note 3 3 10 6 2" xfId="56894" xr:uid="{00000000-0005-0000-0000-00003CDC0000}"/>
    <cellStyle name="Note 3 3 10 7" xfId="56895" xr:uid="{00000000-0005-0000-0000-00003DDC0000}"/>
    <cellStyle name="Note 3 3 10 7 2" xfId="56896" xr:uid="{00000000-0005-0000-0000-00003EDC0000}"/>
    <cellStyle name="Note 3 3 10 8" xfId="56897" xr:uid="{00000000-0005-0000-0000-00003FDC0000}"/>
    <cellStyle name="Note 3 3 11" xfId="56898" xr:uid="{00000000-0005-0000-0000-000040DC0000}"/>
    <cellStyle name="Note 3 3 11 2" xfId="56899" xr:uid="{00000000-0005-0000-0000-000041DC0000}"/>
    <cellStyle name="Note 3 3 11 2 2" xfId="56900" xr:uid="{00000000-0005-0000-0000-000042DC0000}"/>
    <cellStyle name="Note 3 3 11 2 2 2" xfId="56901" xr:uid="{00000000-0005-0000-0000-000043DC0000}"/>
    <cellStyle name="Note 3 3 11 2 2 3" xfId="56902" xr:uid="{00000000-0005-0000-0000-000044DC0000}"/>
    <cellStyle name="Note 3 3 11 2 2 4" xfId="56903" xr:uid="{00000000-0005-0000-0000-000045DC0000}"/>
    <cellStyle name="Note 3 3 11 2 2 5" xfId="56904" xr:uid="{00000000-0005-0000-0000-000046DC0000}"/>
    <cellStyle name="Note 3 3 11 2 3" xfId="56905" xr:uid="{00000000-0005-0000-0000-000047DC0000}"/>
    <cellStyle name="Note 3 3 11 2 3 2" xfId="56906" xr:uid="{00000000-0005-0000-0000-000048DC0000}"/>
    <cellStyle name="Note 3 3 11 2 3 3" xfId="56907" xr:uid="{00000000-0005-0000-0000-000049DC0000}"/>
    <cellStyle name="Note 3 3 11 2 3 4" xfId="56908" xr:uid="{00000000-0005-0000-0000-00004ADC0000}"/>
    <cellStyle name="Note 3 3 11 2 3 5" xfId="56909" xr:uid="{00000000-0005-0000-0000-00004BDC0000}"/>
    <cellStyle name="Note 3 3 11 2 4" xfId="56910" xr:uid="{00000000-0005-0000-0000-00004CDC0000}"/>
    <cellStyle name="Note 3 3 11 2 4 2" xfId="56911" xr:uid="{00000000-0005-0000-0000-00004DDC0000}"/>
    <cellStyle name="Note 3 3 11 2 5" xfId="56912" xr:uid="{00000000-0005-0000-0000-00004EDC0000}"/>
    <cellStyle name="Note 3 3 11 2 5 2" xfId="56913" xr:uid="{00000000-0005-0000-0000-00004FDC0000}"/>
    <cellStyle name="Note 3 3 11 2 6" xfId="56914" xr:uid="{00000000-0005-0000-0000-000050DC0000}"/>
    <cellStyle name="Note 3 3 11 2 6 2" xfId="56915" xr:uid="{00000000-0005-0000-0000-000051DC0000}"/>
    <cellStyle name="Note 3 3 11 2 7" xfId="56916" xr:uid="{00000000-0005-0000-0000-000052DC0000}"/>
    <cellStyle name="Note 3 3 11 3" xfId="56917" xr:uid="{00000000-0005-0000-0000-000053DC0000}"/>
    <cellStyle name="Note 3 3 11 3 2" xfId="56918" xr:uid="{00000000-0005-0000-0000-000054DC0000}"/>
    <cellStyle name="Note 3 3 11 3 3" xfId="56919" xr:uid="{00000000-0005-0000-0000-000055DC0000}"/>
    <cellStyle name="Note 3 3 11 3 4" xfId="56920" xr:uid="{00000000-0005-0000-0000-000056DC0000}"/>
    <cellStyle name="Note 3 3 11 3 5" xfId="56921" xr:uid="{00000000-0005-0000-0000-000057DC0000}"/>
    <cellStyle name="Note 3 3 11 4" xfId="56922" xr:uid="{00000000-0005-0000-0000-000058DC0000}"/>
    <cellStyle name="Note 3 3 11 4 2" xfId="56923" xr:uid="{00000000-0005-0000-0000-000059DC0000}"/>
    <cellStyle name="Note 3 3 11 4 3" xfId="56924" xr:uid="{00000000-0005-0000-0000-00005ADC0000}"/>
    <cellStyle name="Note 3 3 11 4 4" xfId="56925" xr:uid="{00000000-0005-0000-0000-00005BDC0000}"/>
    <cellStyle name="Note 3 3 11 4 5" xfId="56926" xr:uid="{00000000-0005-0000-0000-00005CDC0000}"/>
    <cellStyle name="Note 3 3 11 5" xfId="56927" xr:uid="{00000000-0005-0000-0000-00005DDC0000}"/>
    <cellStyle name="Note 3 3 11 5 2" xfId="56928" xr:uid="{00000000-0005-0000-0000-00005EDC0000}"/>
    <cellStyle name="Note 3 3 11 6" xfId="56929" xr:uid="{00000000-0005-0000-0000-00005FDC0000}"/>
    <cellStyle name="Note 3 3 11 6 2" xfId="56930" xr:uid="{00000000-0005-0000-0000-000060DC0000}"/>
    <cellStyle name="Note 3 3 11 7" xfId="56931" xr:uid="{00000000-0005-0000-0000-000061DC0000}"/>
    <cellStyle name="Note 3 3 11 7 2" xfId="56932" xr:uid="{00000000-0005-0000-0000-000062DC0000}"/>
    <cellStyle name="Note 3 3 11 8" xfId="56933" xr:uid="{00000000-0005-0000-0000-000063DC0000}"/>
    <cellStyle name="Note 3 3 12" xfId="56934" xr:uid="{00000000-0005-0000-0000-000064DC0000}"/>
    <cellStyle name="Note 3 3 12 2" xfId="56935" xr:uid="{00000000-0005-0000-0000-000065DC0000}"/>
    <cellStyle name="Note 3 3 12 2 2" xfId="56936" xr:uid="{00000000-0005-0000-0000-000066DC0000}"/>
    <cellStyle name="Note 3 3 12 2 2 2" xfId="56937" xr:uid="{00000000-0005-0000-0000-000067DC0000}"/>
    <cellStyle name="Note 3 3 12 2 2 3" xfId="56938" xr:uid="{00000000-0005-0000-0000-000068DC0000}"/>
    <cellStyle name="Note 3 3 12 2 2 4" xfId="56939" xr:uid="{00000000-0005-0000-0000-000069DC0000}"/>
    <cellStyle name="Note 3 3 12 2 2 5" xfId="56940" xr:uid="{00000000-0005-0000-0000-00006ADC0000}"/>
    <cellStyle name="Note 3 3 12 2 3" xfId="56941" xr:uid="{00000000-0005-0000-0000-00006BDC0000}"/>
    <cellStyle name="Note 3 3 12 2 3 2" xfId="56942" xr:uid="{00000000-0005-0000-0000-00006CDC0000}"/>
    <cellStyle name="Note 3 3 12 2 3 3" xfId="56943" xr:uid="{00000000-0005-0000-0000-00006DDC0000}"/>
    <cellStyle name="Note 3 3 12 2 3 4" xfId="56944" xr:uid="{00000000-0005-0000-0000-00006EDC0000}"/>
    <cellStyle name="Note 3 3 12 2 3 5" xfId="56945" xr:uid="{00000000-0005-0000-0000-00006FDC0000}"/>
    <cellStyle name="Note 3 3 12 2 4" xfId="56946" xr:uid="{00000000-0005-0000-0000-000070DC0000}"/>
    <cellStyle name="Note 3 3 12 2 4 2" xfId="56947" xr:uid="{00000000-0005-0000-0000-000071DC0000}"/>
    <cellStyle name="Note 3 3 12 2 5" xfId="56948" xr:uid="{00000000-0005-0000-0000-000072DC0000}"/>
    <cellStyle name="Note 3 3 12 2 5 2" xfId="56949" xr:uid="{00000000-0005-0000-0000-000073DC0000}"/>
    <cellStyle name="Note 3 3 12 2 6" xfId="56950" xr:uid="{00000000-0005-0000-0000-000074DC0000}"/>
    <cellStyle name="Note 3 3 12 2 6 2" xfId="56951" xr:uid="{00000000-0005-0000-0000-000075DC0000}"/>
    <cellStyle name="Note 3 3 12 2 7" xfId="56952" xr:uid="{00000000-0005-0000-0000-000076DC0000}"/>
    <cellStyle name="Note 3 3 12 3" xfId="56953" xr:uid="{00000000-0005-0000-0000-000077DC0000}"/>
    <cellStyle name="Note 3 3 12 3 2" xfId="56954" xr:uid="{00000000-0005-0000-0000-000078DC0000}"/>
    <cellStyle name="Note 3 3 12 3 3" xfId="56955" xr:uid="{00000000-0005-0000-0000-000079DC0000}"/>
    <cellStyle name="Note 3 3 12 3 4" xfId="56956" xr:uid="{00000000-0005-0000-0000-00007ADC0000}"/>
    <cellStyle name="Note 3 3 12 3 5" xfId="56957" xr:uid="{00000000-0005-0000-0000-00007BDC0000}"/>
    <cellStyle name="Note 3 3 12 4" xfId="56958" xr:uid="{00000000-0005-0000-0000-00007CDC0000}"/>
    <cellStyle name="Note 3 3 12 4 2" xfId="56959" xr:uid="{00000000-0005-0000-0000-00007DDC0000}"/>
    <cellStyle name="Note 3 3 12 4 3" xfId="56960" xr:uid="{00000000-0005-0000-0000-00007EDC0000}"/>
    <cellStyle name="Note 3 3 12 4 4" xfId="56961" xr:uid="{00000000-0005-0000-0000-00007FDC0000}"/>
    <cellStyle name="Note 3 3 12 4 5" xfId="56962" xr:uid="{00000000-0005-0000-0000-000080DC0000}"/>
    <cellStyle name="Note 3 3 12 5" xfId="56963" xr:uid="{00000000-0005-0000-0000-000081DC0000}"/>
    <cellStyle name="Note 3 3 12 5 2" xfId="56964" xr:uid="{00000000-0005-0000-0000-000082DC0000}"/>
    <cellStyle name="Note 3 3 12 6" xfId="56965" xr:uid="{00000000-0005-0000-0000-000083DC0000}"/>
    <cellStyle name="Note 3 3 12 6 2" xfId="56966" xr:uid="{00000000-0005-0000-0000-000084DC0000}"/>
    <cellStyle name="Note 3 3 12 7" xfId="56967" xr:uid="{00000000-0005-0000-0000-000085DC0000}"/>
    <cellStyle name="Note 3 3 12 7 2" xfId="56968" xr:uid="{00000000-0005-0000-0000-000086DC0000}"/>
    <cellStyle name="Note 3 3 12 8" xfId="56969" xr:uid="{00000000-0005-0000-0000-000087DC0000}"/>
    <cellStyle name="Note 3 3 13" xfId="56970" xr:uid="{00000000-0005-0000-0000-000088DC0000}"/>
    <cellStyle name="Note 3 3 13 2" xfId="56971" xr:uid="{00000000-0005-0000-0000-000089DC0000}"/>
    <cellStyle name="Note 3 3 13 2 2" xfId="56972" xr:uid="{00000000-0005-0000-0000-00008ADC0000}"/>
    <cellStyle name="Note 3 3 13 2 2 2" xfId="56973" xr:uid="{00000000-0005-0000-0000-00008BDC0000}"/>
    <cellStyle name="Note 3 3 13 2 2 3" xfId="56974" xr:uid="{00000000-0005-0000-0000-00008CDC0000}"/>
    <cellStyle name="Note 3 3 13 2 2 4" xfId="56975" xr:uid="{00000000-0005-0000-0000-00008DDC0000}"/>
    <cellStyle name="Note 3 3 13 2 2 5" xfId="56976" xr:uid="{00000000-0005-0000-0000-00008EDC0000}"/>
    <cellStyle name="Note 3 3 13 2 3" xfId="56977" xr:uid="{00000000-0005-0000-0000-00008FDC0000}"/>
    <cellStyle name="Note 3 3 13 2 3 2" xfId="56978" xr:uid="{00000000-0005-0000-0000-000090DC0000}"/>
    <cellStyle name="Note 3 3 13 2 3 3" xfId="56979" xr:uid="{00000000-0005-0000-0000-000091DC0000}"/>
    <cellStyle name="Note 3 3 13 2 3 4" xfId="56980" xr:uid="{00000000-0005-0000-0000-000092DC0000}"/>
    <cellStyle name="Note 3 3 13 2 3 5" xfId="56981" xr:uid="{00000000-0005-0000-0000-000093DC0000}"/>
    <cellStyle name="Note 3 3 13 2 4" xfId="56982" xr:uid="{00000000-0005-0000-0000-000094DC0000}"/>
    <cellStyle name="Note 3 3 13 2 4 2" xfId="56983" xr:uid="{00000000-0005-0000-0000-000095DC0000}"/>
    <cellStyle name="Note 3 3 13 2 5" xfId="56984" xr:uid="{00000000-0005-0000-0000-000096DC0000}"/>
    <cellStyle name="Note 3 3 13 2 5 2" xfId="56985" xr:uid="{00000000-0005-0000-0000-000097DC0000}"/>
    <cellStyle name="Note 3 3 13 2 6" xfId="56986" xr:uid="{00000000-0005-0000-0000-000098DC0000}"/>
    <cellStyle name="Note 3 3 13 2 6 2" xfId="56987" xr:uid="{00000000-0005-0000-0000-000099DC0000}"/>
    <cellStyle name="Note 3 3 13 2 7" xfId="56988" xr:uid="{00000000-0005-0000-0000-00009ADC0000}"/>
    <cellStyle name="Note 3 3 13 3" xfId="56989" xr:uid="{00000000-0005-0000-0000-00009BDC0000}"/>
    <cellStyle name="Note 3 3 13 3 2" xfId="56990" xr:uid="{00000000-0005-0000-0000-00009CDC0000}"/>
    <cellStyle name="Note 3 3 13 3 3" xfId="56991" xr:uid="{00000000-0005-0000-0000-00009DDC0000}"/>
    <cellStyle name="Note 3 3 13 3 4" xfId="56992" xr:uid="{00000000-0005-0000-0000-00009EDC0000}"/>
    <cellStyle name="Note 3 3 13 3 5" xfId="56993" xr:uid="{00000000-0005-0000-0000-00009FDC0000}"/>
    <cellStyle name="Note 3 3 13 4" xfId="56994" xr:uid="{00000000-0005-0000-0000-0000A0DC0000}"/>
    <cellStyle name="Note 3 3 13 4 2" xfId="56995" xr:uid="{00000000-0005-0000-0000-0000A1DC0000}"/>
    <cellStyle name="Note 3 3 13 4 3" xfId="56996" xr:uid="{00000000-0005-0000-0000-0000A2DC0000}"/>
    <cellStyle name="Note 3 3 13 4 4" xfId="56997" xr:uid="{00000000-0005-0000-0000-0000A3DC0000}"/>
    <cellStyle name="Note 3 3 13 4 5" xfId="56998" xr:uid="{00000000-0005-0000-0000-0000A4DC0000}"/>
    <cellStyle name="Note 3 3 13 5" xfId="56999" xr:uid="{00000000-0005-0000-0000-0000A5DC0000}"/>
    <cellStyle name="Note 3 3 13 5 2" xfId="57000" xr:uid="{00000000-0005-0000-0000-0000A6DC0000}"/>
    <cellStyle name="Note 3 3 13 6" xfId="57001" xr:uid="{00000000-0005-0000-0000-0000A7DC0000}"/>
    <cellStyle name="Note 3 3 13 6 2" xfId="57002" xr:uid="{00000000-0005-0000-0000-0000A8DC0000}"/>
    <cellStyle name="Note 3 3 13 7" xfId="57003" xr:uid="{00000000-0005-0000-0000-0000A9DC0000}"/>
    <cellStyle name="Note 3 3 13 7 2" xfId="57004" xr:uid="{00000000-0005-0000-0000-0000AADC0000}"/>
    <cellStyle name="Note 3 3 13 8" xfId="57005" xr:uid="{00000000-0005-0000-0000-0000ABDC0000}"/>
    <cellStyle name="Note 3 3 14" xfId="57006" xr:uid="{00000000-0005-0000-0000-0000ACDC0000}"/>
    <cellStyle name="Note 3 3 14 2" xfId="57007" xr:uid="{00000000-0005-0000-0000-0000ADDC0000}"/>
    <cellStyle name="Note 3 3 14 2 2" xfId="57008" xr:uid="{00000000-0005-0000-0000-0000AEDC0000}"/>
    <cellStyle name="Note 3 3 14 2 2 2" xfId="57009" xr:uid="{00000000-0005-0000-0000-0000AFDC0000}"/>
    <cellStyle name="Note 3 3 14 2 2 3" xfId="57010" xr:uid="{00000000-0005-0000-0000-0000B0DC0000}"/>
    <cellStyle name="Note 3 3 14 2 2 4" xfId="57011" xr:uid="{00000000-0005-0000-0000-0000B1DC0000}"/>
    <cellStyle name="Note 3 3 14 2 2 5" xfId="57012" xr:uid="{00000000-0005-0000-0000-0000B2DC0000}"/>
    <cellStyle name="Note 3 3 14 2 3" xfId="57013" xr:uid="{00000000-0005-0000-0000-0000B3DC0000}"/>
    <cellStyle name="Note 3 3 14 2 3 2" xfId="57014" xr:uid="{00000000-0005-0000-0000-0000B4DC0000}"/>
    <cellStyle name="Note 3 3 14 2 3 3" xfId="57015" xr:uid="{00000000-0005-0000-0000-0000B5DC0000}"/>
    <cellStyle name="Note 3 3 14 2 3 4" xfId="57016" xr:uid="{00000000-0005-0000-0000-0000B6DC0000}"/>
    <cellStyle name="Note 3 3 14 2 3 5" xfId="57017" xr:uid="{00000000-0005-0000-0000-0000B7DC0000}"/>
    <cellStyle name="Note 3 3 14 2 4" xfId="57018" xr:uid="{00000000-0005-0000-0000-0000B8DC0000}"/>
    <cellStyle name="Note 3 3 14 2 4 2" xfId="57019" xr:uid="{00000000-0005-0000-0000-0000B9DC0000}"/>
    <cellStyle name="Note 3 3 14 2 5" xfId="57020" xr:uid="{00000000-0005-0000-0000-0000BADC0000}"/>
    <cellStyle name="Note 3 3 14 2 5 2" xfId="57021" xr:uid="{00000000-0005-0000-0000-0000BBDC0000}"/>
    <cellStyle name="Note 3 3 14 2 6" xfId="57022" xr:uid="{00000000-0005-0000-0000-0000BCDC0000}"/>
    <cellStyle name="Note 3 3 14 2 6 2" xfId="57023" xr:uid="{00000000-0005-0000-0000-0000BDDC0000}"/>
    <cellStyle name="Note 3 3 14 2 7" xfId="57024" xr:uid="{00000000-0005-0000-0000-0000BEDC0000}"/>
    <cellStyle name="Note 3 3 14 3" xfId="57025" xr:uid="{00000000-0005-0000-0000-0000BFDC0000}"/>
    <cellStyle name="Note 3 3 14 3 2" xfId="57026" xr:uid="{00000000-0005-0000-0000-0000C0DC0000}"/>
    <cellStyle name="Note 3 3 14 3 3" xfId="57027" xr:uid="{00000000-0005-0000-0000-0000C1DC0000}"/>
    <cellStyle name="Note 3 3 14 3 4" xfId="57028" xr:uid="{00000000-0005-0000-0000-0000C2DC0000}"/>
    <cellStyle name="Note 3 3 14 3 5" xfId="57029" xr:uid="{00000000-0005-0000-0000-0000C3DC0000}"/>
    <cellStyle name="Note 3 3 14 4" xfId="57030" xr:uid="{00000000-0005-0000-0000-0000C4DC0000}"/>
    <cellStyle name="Note 3 3 14 4 2" xfId="57031" xr:uid="{00000000-0005-0000-0000-0000C5DC0000}"/>
    <cellStyle name="Note 3 3 14 4 3" xfId="57032" xr:uid="{00000000-0005-0000-0000-0000C6DC0000}"/>
    <cellStyle name="Note 3 3 14 4 4" xfId="57033" xr:uid="{00000000-0005-0000-0000-0000C7DC0000}"/>
    <cellStyle name="Note 3 3 14 4 5" xfId="57034" xr:uid="{00000000-0005-0000-0000-0000C8DC0000}"/>
    <cellStyle name="Note 3 3 14 5" xfId="57035" xr:uid="{00000000-0005-0000-0000-0000C9DC0000}"/>
    <cellStyle name="Note 3 3 14 5 2" xfId="57036" xr:uid="{00000000-0005-0000-0000-0000CADC0000}"/>
    <cellStyle name="Note 3 3 14 6" xfId="57037" xr:uid="{00000000-0005-0000-0000-0000CBDC0000}"/>
    <cellStyle name="Note 3 3 14 6 2" xfId="57038" xr:uid="{00000000-0005-0000-0000-0000CCDC0000}"/>
    <cellStyle name="Note 3 3 14 7" xfId="57039" xr:uid="{00000000-0005-0000-0000-0000CDDC0000}"/>
    <cellStyle name="Note 3 3 14 7 2" xfId="57040" xr:uid="{00000000-0005-0000-0000-0000CEDC0000}"/>
    <cellStyle name="Note 3 3 14 8" xfId="57041" xr:uid="{00000000-0005-0000-0000-0000CFDC0000}"/>
    <cellStyle name="Note 3 3 15" xfId="57042" xr:uid="{00000000-0005-0000-0000-0000D0DC0000}"/>
    <cellStyle name="Note 3 3 15 2" xfId="57043" xr:uid="{00000000-0005-0000-0000-0000D1DC0000}"/>
    <cellStyle name="Note 3 3 15 2 2" xfId="57044" xr:uid="{00000000-0005-0000-0000-0000D2DC0000}"/>
    <cellStyle name="Note 3 3 15 2 3" xfId="57045" xr:uid="{00000000-0005-0000-0000-0000D3DC0000}"/>
    <cellStyle name="Note 3 3 15 2 4" xfId="57046" xr:uid="{00000000-0005-0000-0000-0000D4DC0000}"/>
    <cellStyle name="Note 3 3 15 2 5" xfId="57047" xr:uid="{00000000-0005-0000-0000-0000D5DC0000}"/>
    <cellStyle name="Note 3 3 15 3" xfId="57048" xr:uid="{00000000-0005-0000-0000-0000D6DC0000}"/>
    <cellStyle name="Note 3 3 15 3 2" xfId="57049" xr:uid="{00000000-0005-0000-0000-0000D7DC0000}"/>
    <cellStyle name="Note 3 3 15 3 3" xfId="57050" xr:uid="{00000000-0005-0000-0000-0000D8DC0000}"/>
    <cellStyle name="Note 3 3 15 3 4" xfId="57051" xr:uid="{00000000-0005-0000-0000-0000D9DC0000}"/>
    <cellStyle name="Note 3 3 15 3 5" xfId="57052" xr:uid="{00000000-0005-0000-0000-0000DADC0000}"/>
    <cellStyle name="Note 3 3 15 4" xfId="57053" xr:uid="{00000000-0005-0000-0000-0000DBDC0000}"/>
    <cellStyle name="Note 3 3 15 4 2" xfId="57054" xr:uid="{00000000-0005-0000-0000-0000DCDC0000}"/>
    <cellStyle name="Note 3 3 15 5" xfId="57055" xr:uid="{00000000-0005-0000-0000-0000DDDC0000}"/>
    <cellStyle name="Note 3 3 15 5 2" xfId="57056" xr:uid="{00000000-0005-0000-0000-0000DEDC0000}"/>
    <cellStyle name="Note 3 3 15 6" xfId="57057" xr:uid="{00000000-0005-0000-0000-0000DFDC0000}"/>
    <cellStyle name="Note 3 3 15 6 2" xfId="57058" xr:uid="{00000000-0005-0000-0000-0000E0DC0000}"/>
    <cellStyle name="Note 3 3 15 7" xfId="57059" xr:uid="{00000000-0005-0000-0000-0000E1DC0000}"/>
    <cellStyle name="Note 3 3 16" xfId="57060" xr:uid="{00000000-0005-0000-0000-0000E2DC0000}"/>
    <cellStyle name="Note 3 3 16 2" xfId="57061" xr:uid="{00000000-0005-0000-0000-0000E3DC0000}"/>
    <cellStyle name="Note 3 3 16 3" xfId="57062" xr:uid="{00000000-0005-0000-0000-0000E4DC0000}"/>
    <cellStyle name="Note 3 3 16 4" xfId="57063" xr:uid="{00000000-0005-0000-0000-0000E5DC0000}"/>
    <cellStyle name="Note 3 3 16 5" xfId="57064" xr:uid="{00000000-0005-0000-0000-0000E6DC0000}"/>
    <cellStyle name="Note 3 3 17" xfId="57065" xr:uid="{00000000-0005-0000-0000-0000E7DC0000}"/>
    <cellStyle name="Note 3 3 17 2" xfId="57066" xr:uid="{00000000-0005-0000-0000-0000E8DC0000}"/>
    <cellStyle name="Note 3 3 17 3" xfId="57067" xr:uid="{00000000-0005-0000-0000-0000E9DC0000}"/>
    <cellStyle name="Note 3 3 17 4" xfId="57068" xr:uid="{00000000-0005-0000-0000-0000EADC0000}"/>
    <cellStyle name="Note 3 3 17 5" xfId="57069" xr:uid="{00000000-0005-0000-0000-0000EBDC0000}"/>
    <cellStyle name="Note 3 3 18" xfId="57070" xr:uid="{00000000-0005-0000-0000-0000ECDC0000}"/>
    <cellStyle name="Note 3 3 18 2" xfId="57071" xr:uid="{00000000-0005-0000-0000-0000EDDC0000}"/>
    <cellStyle name="Note 3 3 19" xfId="57072" xr:uid="{00000000-0005-0000-0000-0000EEDC0000}"/>
    <cellStyle name="Note 3 3 19 2" xfId="57073" xr:uid="{00000000-0005-0000-0000-0000EFDC0000}"/>
    <cellStyle name="Note 3 3 2" xfId="1758" xr:uid="{00000000-0005-0000-0000-0000F0DC0000}"/>
    <cellStyle name="Note 3 3 2 2" xfId="1759" xr:uid="{00000000-0005-0000-0000-0000F1DC0000}"/>
    <cellStyle name="Note 3 3 2 2 2" xfId="1760" xr:uid="{00000000-0005-0000-0000-0000F2DC0000}"/>
    <cellStyle name="Note 3 3 2 2 2 2" xfId="57074" xr:uid="{00000000-0005-0000-0000-0000F3DC0000}"/>
    <cellStyle name="Note 3 3 2 2 2 3" xfId="57075" xr:uid="{00000000-0005-0000-0000-0000F4DC0000}"/>
    <cellStyle name="Note 3 3 2 2 2 4" xfId="57076" xr:uid="{00000000-0005-0000-0000-0000F5DC0000}"/>
    <cellStyle name="Note 3 3 2 2 2 5" xfId="57077" xr:uid="{00000000-0005-0000-0000-0000F6DC0000}"/>
    <cellStyle name="Note 3 3 2 2 3" xfId="57078" xr:uid="{00000000-0005-0000-0000-0000F7DC0000}"/>
    <cellStyle name="Note 3 3 2 2 3 2" xfId="57079" xr:uid="{00000000-0005-0000-0000-0000F8DC0000}"/>
    <cellStyle name="Note 3 3 2 2 3 3" xfId="57080" xr:uid="{00000000-0005-0000-0000-0000F9DC0000}"/>
    <cellStyle name="Note 3 3 2 2 3 4" xfId="57081" xr:uid="{00000000-0005-0000-0000-0000FADC0000}"/>
    <cellStyle name="Note 3 3 2 2 3 5" xfId="57082" xr:uid="{00000000-0005-0000-0000-0000FBDC0000}"/>
    <cellStyle name="Note 3 3 2 2 4" xfId="57083" xr:uid="{00000000-0005-0000-0000-0000FCDC0000}"/>
    <cellStyle name="Note 3 3 2 2 4 2" xfId="57084" xr:uid="{00000000-0005-0000-0000-0000FDDC0000}"/>
    <cellStyle name="Note 3 3 2 2 5" xfId="57085" xr:uid="{00000000-0005-0000-0000-0000FEDC0000}"/>
    <cellStyle name="Note 3 3 2 2 5 2" xfId="57086" xr:uid="{00000000-0005-0000-0000-0000FFDC0000}"/>
    <cellStyle name="Note 3 3 2 2 6" xfId="57087" xr:uid="{00000000-0005-0000-0000-000000DD0000}"/>
    <cellStyle name="Note 3 3 2 2 6 2" xfId="57088" xr:uid="{00000000-0005-0000-0000-000001DD0000}"/>
    <cellStyle name="Note 3 3 2 2 7" xfId="57089" xr:uid="{00000000-0005-0000-0000-000002DD0000}"/>
    <cellStyle name="Note 3 3 2 3" xfId="1761" xr:uid="{00000000-0005-0000-0000-000003DD0000}"/>
    <cellStyle name="Note 3 3 2 3 2" xfId="57090" xr:uid="{00000000-0005-0000-0000-000004DD0000}"/>
    <cellStyle name="Note 3 3 2 3 3" xfId="57091" xr:uid="{00000000-0005-0000-0000-000005DD0000}"/>
    <cellStyle name="Note 3 3 2 3 4" xfId="57092" xr:uid="{00000000-0005-0000-0000-000006DD0000}"/>
    <cellStyle name="Note 3 3 2 3 5" xfId="57093" xr:uid="{00000000-0005-0000-0000-000007DD0000}"/>
    <cellStyle name="Note 3 3 2 4" xfId="57094" xr:uid="{00000000-0005-0000-0000-000008DD0000}"/>
    <cellStyle name="Note 3 3 2 4 2" xfId="57095" xr:uid="{00000000-0005-0000-0000-000009DD0000}"/>
    <cellStyle name="Note 3 3 2 4 3" xfId="57096" xr:uid="{00000000-0005-0000-0000-00000ADD0000}"/>
    <cellStyle name="Note 3 3 2 4 4" xfId="57097" xr:uid="{00000000-0005-0000-0000-00000BDD0000}"/>
    <cellStyle name="Note 3 3 2 4 5" xfId="57098" xr:uid="{00000000-0005-0000-0000-00000CDD0000}"/>
    <cellStyle name="Note 3 3 2 5" xfId="57099" xr:uid="{00000000-0005-0000-0000-00000DDD0000}"/>
    <cellStyle name="Note 3 3 2 5 2" xfId="57100" xr:uid="{00000000-0005-0000-0000-00000EDD0000}"/>
    <cellStyle name="Note 3 3 2 6" xfId="57101" xr:uid="{00000000-0005-0000-0000-00000FDD0000}"/>
    <cellStyle name="Note 3 3 2 6 2" xfId="57102" xr:uid="{00000000-0005-0000-0000-000010DD0000}"/>
    <cellStyle name="Note 3 3 2 7" xfId="57103" xr:uid="{00000000-0005-0000-0000-000011DD0000}"/>
    <cellStyle name="Note 3 3 2 7 2" xfId="57104" xr:uid="{00000000-0005-0000-0000-000012DD0000}"/>
    <cellStyle name="Note 3 3 2 8" xfId="57105" xr:uid="{00000000-0005-0000-0000-000013DD0000}"/>
    <cellStyle name="Note 3 3 20" xfId="57106" xr:uid="{00000000-0005-0000-0000-000014DD0000}"/>
    <cellStyle name="Note 3 3 20 2" xfId="57107" xr:uid="{00000000-0005-0000-0000-000015DD0000}"/>
    <cellStyle name="Note 3 3 21" xfId="57108" xr:uid="{00000000-0005-0000-0000-000016DD0000}"/>
    <cellStyle name="Note 3 3 3" xfId="1762" xr:uid="{00000000-0005-0000-0000-000017DD0000}"/>
    <cellStyle name="Note 3 3 3 2" xfId="1763" xr:uid="{00000000-0005-0000-0000-000018DD0000}"/>
    <cellStyle name="Note 3 3 3 2 2" xfId="1764" xr:uid="{00000000-0005-0000-0000-000019DD0000}"/>
    <cellStyle name="Note 3 3 3 2 2 2" xfId="57109" xr:uid="{00000000-0005-0000-0000-00001ADD0000}"/>
    <cellStyle name="Note 3 3 3 2 2 3" xfId="57110" xr:uid="{00000000-0005-0000-0000-00001BDD0000}"/>
    <cellStyle name="Note 3 3 3 2 2 4" xfId="57111" xr:uid="{00000000-0005-0000-0000-00001CDD0000}"/>
    <cellStyle name="Note 3 3 3 2 2 5" xfId="57112" xr:uid="{00000000-0005-0000-0000-00001DDD0000}"/>
    <cellStyle name="Note 3 3 3 2 3" xfId="57113" xr:uid="{00000000-0005-0000-0000-00001EDD0000}"/>
    <cellStyle name="Note 3 3 3 2 3 2" xfId="57114" xr:uid="{00000000-0005-0000-0000-00001FDD0000}"/>
    <cellStyle name="Note 3 3 3 2 3 3" xfId="57115" xr:uid="{00000000-0005-0000-0000-000020DD0000}"/>
    <cellStyle name="Note 3 3 3 2 3 4" xfId="57116" xr:uid="{00000000-0005-0000-0000-000021DD0000}"/>
    <cellStyle name="Note 3 3 3 2 3 5" xfId="57117" xr:uid="{00000000-0005-0000-0000-000022DD0000}"/>
    <cellStyle name="Note 3 3 3 2 4" xfId="57118" xr:uid="{00000000-0005-0000-0000-000023DD0000}"/>
    <cellStyle name="Note 3 3 3 2 4 2" xfId="57119" xr:uid="{00000000-0005-0000-0000-000024DD0000}"/>
    <cellStyle name="Note 3 3 3 2 5" xfId="57120" xr:uid="{00000000-0005-0000-0000-000025DD0000}"/>
    <cellStyle name="Note 3 3 3 2 5 2" xfId="57121" xr:uid="{00000000-0005-0000-0000-000026DD0000}"/>
    <cellStyle name="Note 3 3 3 2 6" xfId="57122" xr:uid="{00000000-0005-0000-0000-000027DD0000}"/>
    <cellStyle name="Note 3 3 3 2 6 2" xfId="57123" xr:uid="{00000000-0005-0000-0000-000028DD0000}"/>
    <cellStyle name="Note 3 3 3 2 7" xfId="57124" xr:uid="{00000000-0005-0000-0000-000029DD0000}"/>
    <cellStyle name="Note 3 3 3 3" xfId="1765" xr:uid="{00000000-0005-0000-0000-00002ADD0000}"/>
    <cellStyle name="Note 3 3 3 3 2" xfId="57125" xr:uid="{00000000-0005-0000-0000-00002BDD0000}"/>
    <cellStyle name="Note 3 3 3 3 3" xfId="57126" xr:uid="{00000000-0005-0000-0000-00002CDD0000}"/>
    <cellStyle name="Note 3 3 3 3 4" xfId="57127" xr:uid="{00000000-0005-0000-0000-00002DDD0000}"/>
    <cellStyle name="Note 3 3 3 3 5" xfId="57128" xr:uid="{00000000-0005-0000-0000-00002EDD0000}"/>
    <cellStyle name="Note 3 3 3 4" xfId="57129" xr:uid="{00000000-0005-0000-0000-00002FDD0000}"/>
    <cellStyle name="Note 3 3 3 4 2" xfId="57130" xr:uid="{00000000-0005-0000-0000-000030DD0000}"/>
    <cellStyle name="Note 3 3 3 4 3" xfId="57131" xr:uid="{00000000-0005-0000-0000-000031DD0000}"/>
    <cellStyle name="Note 3 3 3 4 4" xfId="57132" xr:uid="{00000000-0005-0000-0000-000032DD0000}"/>
    <cellStyle name="Note 3 3 3 4 5" xfId="57133" xr:uid="{00000000-0005-0000-0000-000033DD0000}"/>
    <cellStyle name="Note 3 3 3 5" xfId="57134" xr:uid="{00000000-0005-0000-0000-000034DD0000}"/>
    <cellStyle name="Note 3 3 3 5 2" xfId="57135" xr:uid="{00000000-0005-0000-0000-000035DD0000}"/>
    <cellStyle name="Note 3 3 3 6" xfId="57136" xr:uid="{00000000-0005-0000-0000-000036DD0000}"/>
    <cellStyle name="Note 3 3 3 6 2" xfId="57137" xr:uid="{00000000-0005-0000-0000-000037DD0000}"/>
    <cellStyle name="Note 3 3 3 7" xfId="57138" xr:uid="{00000000-0005-0000-0000-000038DD0000}"/>
    <cellStyle name="Note 3 3 3 7 2" xfId="57139" xr:uid="{00000000-0005-0000-0000-000039DD0000}"/>
    <cellStyle name="Note 3 3 3 8" xfId="57140" xr:uid="{00000000-0005-0000-0000-00003ADD0000}"/>
    <cellStyle name="Note 3 3 4" xfId="1766" xr:uid="{00000000-0005-0000-0000-00003BDD0000}"/>
    <cellStyle name="Note 3 3 4 2" xfId="1767" xr:uid="{00000000-0005-0000-0000-00003CDD0000}"/>
    <cellStyle name="Note 3 3 4 2 2" xfId="1768" xr:uid="{00000000-0005-0000-0000-00003DDD0000}"/>
    <cellStyle name="Note 3 3 4 2 2 2" xfId="57141" xr:uid="{00000000-0005-0000-0000-00003EDD0000}"/>
    <cellStyle name="Note 3 3 4 2 2 3" xfId="57142" xr:uid="{00000000-0005-0000-0000-00003FDD0000}"/>
    <cellStyle name="Note 3 3 4 2 2 4" xfId="57143" xr:uid="{00000000-0005-0000-0000-000040DD0000}"/>
    <cellStyle name="Note 3 3 4 2 2 5" xfId="57144" xr:uid="{00000000-0005-0000-0000-000041DD0000}"/>
    <cellStyle name="Note 3 3 4 2 3" xfId="57145" xr:uid="{00000000-0005-0000-0000-000042DD0000}"/>
    <cellStyle name="Note 3 3 4 2 3 2" xfId="57146" xr:uid="{00000000-0005-0000-0000-000043DD0000}"/>
    <cellStyle name="Note 3 3 4 2 3 3" xfId="57147" xr:uid="{00000000-0005-0000-0000-000044DD0000}"/>
    <cellStyle name="Note 3 3 4 2 3 4" xfId="57148" xr:uid="{00000000-0005-0000-0000-000045DD0000}"/>
    <cellStyle name="Note 3 3 4 2 3 5" xfId="57149" xr:uid="{00000000-0005-0000-0000-000046DD0000}"/>
    <cellStyle name="Note 3 3 4 2 4" xfId="57150" xr:uid="{00000000-0005-0000-0000-000047DD0000}"/>
    <cellStyle name="Note 3 3 4 2 4 2" xfId="57151" xr:uid="{00000000-0005-0000-0000-000048DD0000}"/>
    <cellStyle name="Note 3 3 4 2 5" xfId="57152" xr:uid="{00000000-0005-0000-0000-000049DD0000}"/>
    <cellStyle name="Note 3 3 4 2 5 2" xfId="57153" xr:uid="{00000000-0005-0000-0000-00004ADD0000}"/>
    <cellStyle name="Note 3 3 4 2 6" xfId="57154" xr:uid="{00000000-0005-0000-0000-00004BDD0000}"/>
    <cellStyle name="Note 3 3 4 2 6 2" xfId="57155" xr:uid="{00000000-0005-0000-0000-00004CDD0000}"/>
    <cellStyle name="Note 3 3 4 2 7" xfId="57156" xr:uid="{00000000-0005-0000-0000-00004DDD0000}"/>
    <cellStyle name="Note 3 3 4 3" xfId="1769" xr:uid="{00000000-0005-0000-0000-00004EDD0000}"/>
    <cellStyle name="Note 3 3 4 3 2" xfId="57157" xr:uid="{00000000-0005-0000-0000-00004FDD0000}"/>
    <cellStyle name="Note 3 3 4 3 3" xfId="57158" xr:uid="{00000000-0005-0000-0000-000050DD0000}"/>
    <cellStyle name="Note 3 3 4 3 4" xfId="57159" xr:uid="{00000000-0005-0000-0000-000051DD0000}"/>
    <cellStyle name="Note 3 3 4 3 5" xfId="57160" xr:uid="{00000000-0005-0000-0000-000052DD0000}"/>
    <cellStyle name="Note 3 3 4 4" xfId="57161" xr:uid="{00000000-0005-0000-0000-000053DD0000}"/>
    <cellStyle name="Note 3 3 4 4 2" xfId="57162" xr:uid="{00000000-0005-0000-0000-000054DD0000}"/>
    <cellStyle name="Note 3 3 4 4 3" xfId="57163" xr:uid="{00000000-0005-0000-0000-000055DD0000}"/>
    <cellStyle name="Note 3 3 4 4 4" xfId="57164" xr:uid="{00000000-0005-0000-0000-000056DD0000}"/>
    <cellStyle name="Note 3 3 4 4 5" xfId="57165" xr:uid="{00000000-0005-0000-0000-000057DD0000}"/>
    <cellStyle name="Note 3 3 4 5" xfId="57166" xr:uid="{00000000-0005-0000-0000-000058DD0000}"/>
    <cellStyle name="Note 3 3 4 5 2" xfId="57167" xr:uid="{00000000-0005-0000-0000-000059DD0000}"/>
    <cellStyle name="Note 3 3 4 6" xfId="57168" xr:uid="{00000000-0005-0000-0000-00005ADD0000}"/>
    <cellStyle name="Note 3 3 4 6 2" xfId="57169" xr:uid="{00000000-0005-0000-0000-00005BDD0000}"/>
    <cellStyle name="Note 3 3 4 7" xfId="57170" xr:uid="{00000000-0005-0000-0000-00005CDD0000}"/>
    <cellStyle name="Note 3 3 4 7 2" xfId="57171" xr:uid="{00000000-0005-0000-0000-00005DDD0000}"/>
    <cellStyle name="Note 3 3 4 8" xfId="57172" xr:uid="{00000000-0005-0000-0000-00005EDD0000}"/>
    <cellStyle name="Note 3 3 5" xfId="1770" xr:uid="{00000000-0005-0000-0000-00005FDD0000}"/>
    <cellStyle name="Note 3 3 5 2" xfId="1771" xr:uid="{00000000-0005-0000-0000-000060DD0000}"/>
    <cellStyle name="Note 3 3 5 2 2" xfId="1772" xr:uid="{00000000-0005-0000-0000-000061DD0000}"/>
    <cellStyle name="Note 3 3 5 2 2 2" xfId="57173" xr:uid="{00000000-0005-0000-0000-000062DD0000}"/>
    <cellStyle name="Note 3 3 5 2 2 3" xfId="57174" xr:uid="{00000000-0005-0000-0000-000063DD0000}"/>
    <cellStyle name="Note 3 3 5 2 2 4" xfId="57175" xr:uid="{00000000-0005-0000-0000-000064DD0000}"/>
    <cellStyle name="Note 3 3 5 2 2 5" xfId="57176" xr:uid="{00000000-0005-0000-0000-000065DD0000}"/>
    <cellStyle name="Note 3 3 5 2 3" xfId="57177" xr:uid="{00000000-0005-0000-0000-000066DD0000}"/>
    <cellStyle name="Note 3 3 5 2 3 2" xfId="57178" xr:uid="{00000000-0005-0000-0000-000067DD0000}"/>
    <cellStyle name="Note 3 3 5 2 3 3" xfId="57179" xr:uid="{00000000-0005-0000-0000-000068DD0000}"/>
    <cellStyle name="Note 3 3 5 2 3 4" xfId="57180" xr:uid="{00000000-0005-0000-0000-000069DD0000}"/>
    <cellStyle name="Note 3 3 5 2 3 5" xfId="57181" xr:uid="{00000000-0005-0000-0000-00006ADD0000}"/>
    <cellStyle name="Note 3 3 5 2 4" xfId="57182" xr:uid="{00000000-0005-0000-0000-00006BDD0000}"/>
    <cellStyle name="Note 3 3 5 2 4 2" xfId="57183" xr:uid="{00000000-0005-0000-0000-00006CDD0000}"/>
    <cellStyle name="Note 3 3 5 2 5" xfId="57184" xr:uid="{00000000-0005-0000-0000-00006DDD0000}"/>
    <cellStyle name="Note 3 3 5 2 5 2" xfId="57185" xr:uid="{00000000-0005-0000-0000-00006EDD0000}"/>
    <cellStyle name="Note 3 3 5 2 6" xfId="57186" xr:uid="{00000000-0005-0000-0000-00006FDD0000}"/>
    <cellStyle name="Note 3 3 5 2 6 2" xfId="57187" xr:uid="{00000000-0005-0000-0000-000070DD0000}"/>
    <cellStyle name="Note 3 3 5 2 7" xfId="57188" xr:uid="{00000000-0005-0000-0000-000071DD0000}"/>
    <cellStyle name="Note 3 3 5 3" xfId="1773" xr:uid="{00000000-0005-0000-0000-000072DD0000}"/>
    <cellStyle name="Note 3 3 5 3 2" xfId="57189" xr:uid="{00000000-0005-0000-0000-000073DD0000}"/>
    <cellStyle name="Note 3 3 5 3 3" xfId="57190" xr:uid="{00000000-0005-0000-0000-000074DD0000}"/>
    <cellStyle name="Note 3 3 5 3 4" xfId="57191" xr:uid="{00000000-0005-0000-0000-000075DD0000}"/>
    <cellStyle name="Note 3 3 5 3 5" xfId="57192" xr:uid="{00000000-0005-0000-0000-000076DD0000}"/>
    <cellStyle name="Note 3 3 5 4" xfId="57193" xr:uid="{00000000-0005-0000-0000-000077DD0000}"/>
    <cellStyle name="Note 3 3 5 4 2" xfId="57194" xr:uid="{00000000-0005-0000-0000-000078DD0000}"/>
    <cellStyle name="Note 3 3 5 4 3" xfId="57195" xr:uid="{00000000-0005-0000-0000-000079DD0000}"/>
    <cellStyle name="Note 3 3 5 4 4" xfId="57196" xr:uid="{00000000-0005-0000-0000-00007ADD0000}"/>
    <cellStyle name="Note 3 3 5 4 5" xfId="57197" xr:uid="{00000000-0005-0000-0000-00007BDD0000}"/>
    <cellStyle name="Note 3 3 5 5" xfId="57198" xr:uid="{00000000-0005-0000-0000-00007CDD0000}"/>
    <cellStyle name="Note 3 3 5 5 2" xfId="57199" xr:uid="{00000000-0005-0000-0000-00007DDD0000}"/>
    <cellStyle name="Note 3 3 5 6" xfId="57200" xr:uid="{00000000-0005-0000-0000-00007EDD0000}"/>
    <cellStyle name="Note 3 3 5 6 2" xfId="57201" xr:uid="{00000000-0005-0000-0000-00007FDD0000}"/>
    <cellStyle name="Note 3 3 5 7" xfId="57202" xr:uid="{00000000-0005-0000-0000-000080DD0000}"/>
    <cellStyle name="Note 3 3 5 7 2" xfId="57203" xr:uid="{00000000-0005-0000-0000-000081DD0000}"/>
    <cellStyle name="Note 3 3 5 8" xfId="57204" xr:uid="{00000000-0005-0000-0000-000082DD0000}"/>
    <cellStyle name="Note 3 3 6" xfId="1774" xr:uid="{00000000-0005-0000-0000-000083DD0000}"/>
    <cellStyle name="Note 3 3 6 2" xfId="1775" xr:uid="{00000000-0005-0000-0000-000084DD0000}"/>
    <cellStyle name="Note 3 3 6 2 2" xfId="57205" xr:uid="{00000000-0005-0000-0000-000085DD0000}"/>
    <cellStyle name="Note 3 3 6 2 2 2" xfId="57206" xr:uid="{00000000-0005-0000-0000-000086DD0000}"/>
    <cellStyle name="Note 3 3 6 2 2 3" xfId="57207" xr:uid="{00000000-0005-0000-0000-000087DD0000}"/>
    <cellStyle name="Note 3 3 6 2 2 4" xfId="57208" xr:uid="{00000000-0005-0000-0000-000088DD0000}"/>
    <cellStyle name="Note 3 3 6 2 2 5" xfId="57209" xr:uid="{00000000-0005-0000-0000-000089DD0000}"/>
    <cellStyle name="Note 3 3 6 2 3" xfId="57210" xr:uid="{00000000-0005-0000-0000-00008ADD0000}"/>
    <cellStyle name="Note 3 3 6 2 3 2" xfId="57211" xr:uid="{00000000-0005-0000-0000-00008BDD0000}"/>
    <cellStyle name="Note 3 3 6 2 3 3" xfId="57212" xr:uid="{00000000-0005-0000-0000-00008CDD0000}"/>
    <cellStyle name="Note 3 3 6 2 3 4" xfId="57213" xr:uid="{00000000-0005-0000-0000-00008DDD0000}"/>
    <cellStyle name="Note 3 3 6 2 3 5" xfId="57214" xr:uid="{00000000-0005-0000-0000-00008EDD0000}"/>
    <cellStyle name="Note 3 3 6 2 4" xfId="57215" xr:uid="{00000000-0005-0000-0000-00008FDD0000}"/>
    <cellStyle name="Note 3 3 6 2 4 2" xfId="57216" xr:uid="{00000000-0005-0000-0000-000090DD0000}"/>
    <cellStyle name="Note 3 3 6 2 5" xfId="57217" xr:uid="{00000000-0005-0000-0000-000091DD0000}"/>
    <cellStyle name="Note 3 3 6 2 5 2" xfId="57218" xr:uid="{00000000-0005-0000-0000-000092DD0000}"/>
    <cellStyle name="Note 3 3 6 2 6" xfId="57219" xr:uid="{00000000-0005-0000-0000-000093DD0000}"/>
    <cellStyle name="Note 3 3 6 2 6 2" xfId="57220" xr:uid="{00000000-0005-0000-0000-000094DD0000}"/>
    <cellStyle name="Note 3 3 6 2 7" xfId="57221" xr:uid="{00000000-0005-0000-0000-000095DD0000}"/>
    <cellStyle name="Note 3 3 6 3" xfId="57222" xr:uid="{00000000-0005-0000-0000-000096DD0000}"/>
    <cellStyle name="Note 3 3 6 3 2" xfId="57223" xr:uid="{00000000-0005-0000-0000-000097DD0000}"/>
    <cellStyle name="Note 3 3 6 3 3" xfId="57224" xr:uid="{00000000-0005-0000-0000-000098DD0000}"/>
    <cellStyle name="Note 3 3 6 3 4" xfId="57225" xr:uid="{00000000-0005-0000-0000-000099DD0000}"/>
    <cellStyle name="Note 3 3 6 3 5" xfId="57226" xr:uid="{00000000-0005-0000-0000-00009ADD0000}"/>
    <cellStyle name="Note 3 3 6 4" xfId="57227" xr:uid="{00000000-0005-0000-0000-00009BDD0000}"/>
    <cellStyle name="Note 3 3 6 4 2" xfId="57228" xr:uid="{00000000-0005-0000-0000-00009CDD0000}"/>
    <cellStyle name="Note 3 3 6 4 3" xfId="57229" xr:uid="{00000000-0005-0000-0000-00009DDD0000}"/>
    <cellStyle name="Note 3 3 6 4 4" xfId="57230" xr:uid="{00000000-0005-0000-0000-00009EDD0000}"/>
    <cellStyle name="Note 3 3 6 4 5" xfId="57231" xr:uid="{00000000-0005-0000-0000-00009FDD0000}"/>
    <cellStyle name="Note 3 3 6 5" xfId="57232" xr:uid="{00000000-0005-0000-0000-0000A0DD0000}"/>
    <cellStyle name="Note 3 3 6 5 2" xfId="57233" xr:uid="{00000000-0005-0000-0000-0000A1DD0000}"/>
    <cellStyle name="Note 3 3 6 6" xfId="57234" xr:uid="{00000000-0005-0000-0000-0000A2DD0000}"/>
    <cellStyle name="Note 3 3 6 6 2" xfId="57235" xr:uid="{00000000-0005-0000-0000-0000A3DD0000}"/>
    <cellStyle name="Note 3 3 6 7" xfId="57236" xr:uid="{00000000-0005-0000-0000-0000A4DD0000}"/>
    <cellStyle name="Note 3 3 6 7 2" xfId="57237" xr:uid="{00000000-0005-0000-0000-0000A5DD0000}"/>
    <cellStyle name="Note 3 3 6 8" xfId="57238" xr:uid="{00000000-0005-0000-0000-0000A6DD0000}"/>
    <cellStyle name="Note 3 3 7" xfId="1776" xr:uid="{00000000-0005-0000-0000-0000A7DD0000}"/>
    <cellStyle name="Note 3 3 7 2" xfId="57239" xr:uid="{00000000-0005-0000-0000-0000A8DD0000}"/>
    <cellStyle name="Note 3 3 7 2 2" xfId="57240" xr:uid="{00000000-0005-0000-0000-0000A9DD0000}"/>
    <cellStyle name="Note 3 3 7 2 2 2" xfId="57241" xr:uid="{00000000-0005-0000-0000-0000AADD0000}"/>
    <cellStyle name="Note 3 3 7 2 2 3" xfId="57242" xr:uid="{00000000-0005-0000-0000-0000ABDD0000}"/>
    <cellStyle name="Note 3 3 7 2 2 4" xfId="57243" xr:uid="{00000000-0005-0000-0000-0000ACDD0000}"/>
    <cellStyle name="Note 3 3 7 2 2 5" xfId="57244" xr:uid="{00000000-0005-0000-0000-0000ADDD0000}"/>
    <cellStyle name="Note 3 3 7 2 3" xfId="57245" xr:uid="{00000000-0005-0000-0000-0000AEDD0000}"/>
    <cellStyle name="Note 3 3 7 2 3 2" xfId="57246" xr:uid="{00000000-0005-0000-0000-0000AFDD0000}"/>
    <cellStyle name="Note 3 3 7 2 3 3" xfId="57247" xr:uid="{00000000-0005-0000-0000-0000B0DD0000}"/>
    <cellStyle name="Note 3 3 7 2 3 4" xfId="57248" xr:uid="{00000000-0005-0000-0000-0000B1DD0000}"/>
    <cellStyle name="Note 3 3 7 2 3 5" xfId="57249" xr:uid="{00000000-0005-0000-0000-0000B2DD0000}"/>
    <cellStyle name="Note 3 3 7 2 4" xfId="57250" xr:uid="{00000000-0005-0000-0000-0000B3DD0000}"/>
    <cellStyle name="Note 3 3 7 2 4 2" xfId="57251" xr:uid="{00000000-0005-0000-0000-0000B4DD0000}"/>
    <cellStyle name="Note 3 3 7 2 5" xfId="57252" xr:uid="{00000000-0005-0000-0000-0000B5DD0000}"/>
    <cellStyle name="Note 3 3 7 2 5 2" xfId="57253" xr:uid="{00000000-0005-0000-0000-0000B6DD0000}"/>
    <cellStyle name="Note 3 3 7 2 6" xfId="57254" xr:uid="{00000000-0005-0000-0000-0000B7DD0000}"/>
    <cellStyle name="Note 3 3 7 2 6 2" xfId="57255" xr:uid="{00000000-0005-0000-0000-0000B8DD0000}"/>
    <cellStyle name="Note 3 3 7 2 7" xfId="57256" xr:uid="{00000000-0005-0000-0000-0000B9DD0000}"/>
    <cellStyle name="Note 3 3 7 3" xfId="57257" xr:uid="{00000000-0005-0000-0000-0000BADD0000}"/>
    <cellStyle name="Note 3 3 7 3 2" xfId="57258" xr:uid="{00000000-0005-0000-0000-0000BBDD0000}"/>
    <cellStyle name="Note 3 3 7 3 3" xfId="57259" xr:uid="{00000000-0005-0000-0000-0000BCDD0000}"/>
    <cellStyle name="Note 3 3 7 3 4" xfId="57260" xr:uid="{00000000-0005-0000-0000-0000BDDD0000}"/>
    <cellStyle name="Note 3 3 7 3 5" xfId="57261" xr:uid="{00000000-0005-0000-0000-0000BEDD0000}"/>
    <cellStyle name="Note 3 3 7 4" xfId="57262" xr:uid="{00000000-0005-0000-0000-0000BFDD0000}"/>
    <cellStyle name="Note 3 3 7 4 2" xfId="57263" xr:uid="{00000000-0005-0000-0000-0000C0DD0000}"/>
    <cellStyle name="Note 3 3 7 4 3" xfId="57264" xr:uid="{00000000-0005-0000-0000-0000C1DD0000}"/>
    <cellStyle name="Note 3 3 7 4 4" xfId="57265" xr:uid="{00000000-0005-0000-0000-0000C2DD0000}"/>
    <cellStyle name="Note 3 3 7 4 5" xfId="57266" xr:uid="{00000000-0005-0000-0000-0000C3DD0000}"/>
    <cellStyle name="Note 3 3 7 5" xfId="57267" xr:uid="{00000000-0005-0000-0000-0000C4DD0000}"/>
    <cellStyle name="Note 3 3 7 5 2" xfId="57268" xr:uid="{00000000-0005-0000-0000-0000C5DD0000}"/>
    <cellStyle name="Note 3 3 7 6" xfId="57269" xr:uid="{00000000-0005-0000-0000-0000C6DD0000}"/>
    <cellStyle name="Note 3 3 7 6 2" xfId="57270" xr:uid="{00000000-0005-0000-0000-0000C7DD0000}"/>
    <cellStyle name="Note 3 3 7 7" xfId="57271" xr:uid="{00000000-0005-0000-0000-0000C8DD0000}"/>
    <cellStyle name="Note 3 3 7 7 2" xfId="57272" xr:uid="{00000000-0005-0000-0000-0000C9DD0000}"/>
    <cellStyle name="Note 3 3 7 8" xfId="57273" xr:uid="{00000000-0005-0000-0000-0000CADD0000}"/>
    <cellStyle name="Note 3 3 8" xfId="57274" xr:uid="{00000000-0005-0000-0000-0000CBDD0000}"/>
    <cellStyle name="Note 3 3 8 2" xfId="57275" xr:uid="{00000000-0005-0000-0000-0000CCDD0000}"/>
    <cellStyle name="Note 3 3 8 2 2" xfId="57276" xr:uid="{00000000-0005-0000-0000-0000CDDD0000}"/>
    <cellStyle name="Note 3 3 8 2 2 2" xfId="57277" xr:uid="{00000000-0005-0000-0000-0000CEDD0000}"/>
    <cellStyle name="Note 3 3 8 2 2 3" xfId="57278" xr:uid="{00000000-0005-0000-0000-0000CFDD0000}"/>
    <cellStyle name="Note 3 3 8 2 2 4" xfId="57279" xr:uid="{00000000-0005-0000-0000-0000D0DD0000}"/>
    <cellStyle name="Note 3 3 8 2 2 5" xfId="57280" xr:uid="{00000000-0005-0000-0000-0000D1DD0000}"/>
    <cellStyle name="Note 3 3 8 2 3" xfId="57281" xr:uid="{00000000-0005-0000-0000-0000D2DD0000}"/>
    <cellStyle name="Note 3 3 8 2 3 2" xfId="57282" xr:uid="{00000000-0005-0000-0000-0000D3DD0000}"/>
    <cellStyle name="Note 3 3 8 2 3 3" xfId="57283" xr:uid="{00000000-0005-0000-0000-0000D4DD0000}"/>
    <cellStyle name="Note 3 3 8 2 3 4" xfId="57284" xr:uid="{00000000-0005-0000-0000-0000D5DD0000}"/>
    <cellStyle name="Note 3 3 8 2 3 5" xfId="57285" xr:uid="{00000000-0005-0000-0000-0000D6DD0000}"/>
    <cellStyle name="Note 3 3 8 2 4" xfId="57286" xr:uid="{00000000-0005-0000-0000-0000D7DD0000}"/>
    <cellStyle name="Note 3 3 8 2 4 2" xfId="57287" xr:uid="{00000000-0005-0000-0000-0000D8DD0000}"/>
    <cellStyle name="Note 3 3 8 2 5" xfId="57288" xr:uid="{00000000-0005-0000-0000-0000D9DD0000}"/>
    <cellStyle name="Note 3 3 8 2 5 2" xfId="57289" xr:uid="{00000000-0005-0000-0000-0000DADD0000}"/>
    <cellStyle name="Note 3 3 8 2 6" xfId="57290" xr:uid="{00000000-0005-0000-0000-0000DBDD0000}"/>
    <cellStyle name="Note 3 3 8 2 6 2" xfId="57291" xr:uid="{00000000-0005-0000-0000-0000DCDD0000}"/>
    <cellStyle name="Note 3 3 8 2 7" xfId="57292" xr:uid="{00000000-0005-0000-0000-0000DDDD0000}"/>
    <cellStyle name="Note 3 3 8 3" xfId="57293" xr:uid="{00000000-0005-0000-0000-0000DEDD0000}"/>
    <cellStyle name="Note 3 3 8 3 2" xfId="57294" xr:uid="{00000000-0005-0000-0000-0000DFDD0000}"/>
    <cellStyle name="Note 3 3 8 3 3" xfId="57295" xr:uid="{00000000-0005-0000-0000-0000E0DD0000}"/>
    <cellStyle name="Note 3 3 8 3 4" xfId="57296" xr:uid="{00000000-0005-0000-0000-0000E1DD0000}"/>
    <cellStyle name="Note 3 3 8 3 5" xfId="57297" xr:uid="{00000000-0005-0000-0000-0000E2DD0000}"/>
    <cellStyle name="Note 3 3 8 4" xfId="57298" xr:uid="{00000000-0005-0000-0000-0000E3DD0000}"/>
    <cellStyle name="Note 3 3 8 4 2" xfId="57299" xr:uid="{00000000-0005-0000-0000-0000E4DD0000}"/>
    <cellStyle name="Note 3 3 8 4 3" xfId="57300" xr:uid="{00000000-0005-0000-0000-0000E5DD0000}"/>
    <cellStyle name="Note 3 3 8 4 4" xfId="57301" xr:uid="{00000000-0005-0000-0000-0000E6DD0000}"/>
    <cellStyle name="Note 3 3 8 4 5" xfId="57302" xr:uid="{00000000-0005-0000-0000-0000E7DD0000}"/>
    <cellStyle name="Note 3 3 8 5" xfId="57303" xr:uid="{00000000-0005-0000-0000-0000E8DD0000}"/>
    <cellStyle name="Note 3 3 8 5 2" xfId="57304" xr:uid="{00000000-0005-0000-0000-0000E9DD0000}"/>
    <cellStyle name="Note 3 3 8 6" xfId="57305" xr:uid="{00000000-0005-0000-0000-0000EADD0000}"/>
    <cellStyle name="Note 3 3 8 6 2" xfId="57306" xr:uid="{00000000-0005-0000-0000-0000EBDD0000}"/>
    <cellStyle name="Note 3 3 8 7" xfId="57307" xr:uid="{00000000-0005-0000-0000-0000ECDD0000}"/>
    <cellStyle name="Note 3 3 8 7 2" xfId="57308" xr:uid="{00000000-0005-0000-0000-0000EDDD0000}"/>
    <cellStyle name="Note 3 3 8 8" xfId="57309" xr:uid="{00000000-0005-0000-0000-0000EEDD0000}"/>
    <cellStyle name="Note 3 3 9" xfId="57310" xr:uid="{00000000-0005-0000-0000-0000EFDD0000}"/>
    <cellStyle name="Note 3 3 9 2" xfId="57311" xr:uid="{00000000-0005-0000-0000-0000F0DD0000}"/>
    <cellStyle name="Note 3 3 9 2 2" xfId="57312" xr:uid="{00000000-0005-0000-0000-0000F1DD0000}"/>
    <cellStyle name="Note 3 3 9 2 2 2" xfId="57313" xr:uid="{00000000-0005-0000-0000-0000F2DD0000}"/>
    <cellStyle name="Note 3 3 9 2 2 3" xfId="57314" xr:uid="{00000000-0005-0000-0000-0000F3DD0000}"/>
    <cellStyle name="Note 3 3 9 2 2 4" xfId="57315" xr:uid="{00000000-0005-0000-0000-0000F4DD0000}"/>
    <cellStyle name="Note 3 3 9 2 2 5" xfId="57316" xr:uid="{00000000-0005-0000-0000-0000F5DD0000}"/>
    <cellStyle name="Note 3 3 9 2 3" xfId="57317" xr:uid="{00000000-0005-0000-0000-0000F6DD0000}"/>
    <cellStyle name="Note 3 3 9 2 3 2" xfId="57318" xr:uid="{00000000-0005-0000-0000-0000F7DD0000}"/>
    <cellStyle name="Note 3 3 9 2 3 3" xfId="57319" xr:uid="{00000000-0005-0000-0000-0000F8DD0000}"/>
    <cellStyle name="Note 3 3 9 2 3 4" xfId="57320" xr:uid="{00000000-0005-0000-0000-0000F9DD0000}"/>
    <cellStyle name="Note 3 3 9 2 3 5" xfId="57321" xr:uid="{00000000-0005-0000-0000-0000FADD0000}"/>
    <cellStyle name="Note 3 3 9 2 4" xfId="57322" xr:uid="{00000000-0005-0000-0000-0000FBDD0000}"/>
    <cellStyle name="Note 3 3 9 2 4 2" xfId="57323" xr:uid="{00000000-0005-0000-0000-0000FCDD0000}"/>
    <cellStyle name="Note 3 3 9 2 5" xfId="57324" xr:uid="{00000000-0005-0000-0000-0000FDDD0000}"/>
    <cellStyle name="Note 3 3 9 2 5 2" xfId="57325" xr:uid="{00000000-0005-0000-0000-0000FEDD0000}"/>
    <cellStyle name="Note 3 3 9 2 6" xfId="57326" xr:uid="{00000000-0005-0000-0000-0000FFDD0000}"/>
    <cellStyle name="Note 3 3 9 2 6 2" xfId="57327" xr:uid="{00000000-0005-0000-0000-000000DE0000}"/>
    <cellStyle name="Note 3 3 9 2 7" xfId="57328" xr:uid="{00000000-0005-0000-0000-000001DE0000}"/>
    <cellStyle name="Note 3 3 9 3" xfId="57329" xr:uid="{00000000-0005-0000-0000-000002DE0000}"/>
    <cellStyle name="Note 3 3 9 3 2" xfId="57330" xr:uid="{00000000-0005-0000-0000-000003DE0000}"/>
    <cellStyle name="Note 3 3 9 3 3" xfId="57331" xr:uid="{00000000-0005-0000-0000-000004DE0000}"/>
    <cellStyle name="Note 3 3 9 3 4" xfId="57332" xr:uid="{00000000-0005-0000-0000-000005DE0000}"/>
    <cellStyle name="Note 3 3 9 3 5" xfId="57333" xr:uid="{00000000-0005-0000-0000-000006DE0000}"/>
    <cellStyle name="Note 3 3 9 4" xfId="57334" xr:uid="{00000000-0005-0000-0000-000007DE0000}"/>
    <cellStyle name="Note 3 3 9 4 2" xfId="57335" xr:uid="{00000000-0005-0000-0000-000008DE0000}"/>
    <cellStyle name="Note 3 3 9 4 3" xfId="57336" xr:uid="{00000000-0005-0000-0000-000009DE0000}"/>
    <cellStyle name="Note 3 3 9 4 4" xfId="57337" xr:uid="{00000000-0005-0000-0000-00000ADE0000}"/>
    <cellStyle name="Note 3 3 9 4 5" xfId="57338" xr:uid="{00000000-0005-0000-0000-00000BDE0000}"/>
    <cellStyle name="Note 3 3 9 5" xfId="57339" xr:uid="{00000000-0005-0000-0000-00000CDE0000}"/>
    <cellStyle name="Note 3 3 9 5 2" xfId="57340" xr:uid="{00000000-0005-0000-0000-00000DDE0000}"/>
    <cellStyle name="Note 3 3 9 6" xfId="57341" xr:uid="{00000000-0005-0000-0000-00000EDE0000}"/>
    <cellStyle name="Note 3 3 9 6 2" xfId="57342" xr:uid="{00000000-0005-0000-0000-00000FDE0000}"/>
    <cellStyle name="Note 3 3 9 7" xfId="57343" xr:uid="{00000000-0005-0000-0000-000010DE0000}"/>
    <cellStyle name="Note 3 3 9 7 2" xfId="57344" xr:uid="{00000000-0005-0000-0000-000011DE0000}"/>
    <cellStyle name="Note 3 3 9 8" xfId="57345" xr:uid="{00000000-0005-0000-0000-000012DE0000}"/>
    <cellStyle name="Note 3 4" xfId="1777" xr:uid="{00000000-0005-0000-0000-000013DE0000}"/>
    <cellStyle name="Note 3 4 2" xfId="1778" xr:uid="{00000000-0005-0000-0000-000014DE0000}"/>
    <cellStyle name="Note 3 4 2 2" xfId="1779" xr:uid="{00000000-0005-0000-0000-000015DE0000}"/>
    <cellStyle name="Note 3 4 3" xfId="1780" xr:uid="{00000000-0005-0000-0000-000016DE0000}"/>
    <cellStyle name="Note 3 4 3 2" xfId="57346" xr:uid="{00000000-0005-0000-0000-000017DE0000}"/>
    <cellStyle name="Note 3 4 4" xfId="57347" xr:uid="{00000000-0005-0000-0000-000018DE0000}"/>
    <cellStyle name="Note 3 4 5" xfId="57348" xr:uid="{00000000-0005-0000-0000-000019DE0000}"/>
    <cellStyle name="Note 3 5" xfId="1781" xr:uid="{00000000-0005-0000-0000-00001ADE0000}"/>
    <cellStyle name="Note 3 5 2" xfId="1782" xr:uid="{00000000-0005-0000-0000-00001BDE0000}"/>
    <cellStyle name="Note 3 5 2 2" xfId="1783" xr:uid="{00000000-0005-0000-0000-00001CDE0000}"/>
    <cellStyle name="Note 3 5 3" xfId="1784" xr:uid="{00000000-0005-0000-0000-00001DDE0000}"/>
    <cellStyle name="Note 3 5 3 2" xfId="57349" xr:uid="{00000000-0005-0000-0000-00001EDE0000}"/>
    <cellStyle name="Note 3 5 4" xfId="57350" xr:uid="{00000000-0005-0000-0000-00001FDE0000}"/>
    <cellStyle name="Note 3 5 5" xfId="57351" xr:uid="{00000000-0005-0000-0000-000020DE0000}"/>
    <cellStyle name="Note 3 6" xfId="1785" xr:uid="{00000000-0005-0000-0000-000021DE0000}"/>
    <cellStyle name="Note 3 6 2" xfId="1786" xr:uid="{00000000-0005-0000-0000-000022DE0000}"/>
    <cellStyle name="Note 3 6 2 2" xfId="57352" xr:uid="{00000000-0005-0000-0000-000023DE0000}"/>
    <cellStyle name="Note 3 7" xfId="1787" xr:uid="{00000000-0005-0000-0000-000024DE0000}"/>
    <cellStyle name="Note 3 7 2" xfId="57353" xr:uid="{00000000-0005-0000-0000-000025DE0000}"/>
    <cellStyle name="Note 3 8" xfId="57354" xr:uid="{00000000-0005-0000-0000-000026DE0000}"/>
    <cellStyle name="Note 3 8 2" xfId="57355" xr:uid="{00000000-0005-0000-0000-000027DE0000}"/>
    <cellStyle name="Note 3_T-straight with PEDs adjustor" xfId="57356" xr:uid="{00000000-0005-0000-0000-000028DE0000}"/>
    <cellStyle name="Note 4" xfId="1788" xr:uid="{00000000-0005-0000-0000-000029DE0000}"/>
    <cellStyle name="Note 4 2" xfId="1789" xr:uid="{00000000-0005-0000-0000-00002ADE0000}"/>
    <cellStyle name="Note 4 2 10" xfId="57357" xr:uid="{00000000-0005-0000-0000-00002BDE0000}"/>
    <cellStyle name="Note 4 2 10 2" xfId="57358" xr:uid="{00000000-0005-0000-0000-00002CDE0000}"/>
    <cellStyle name="Note 4 2 10 2 2" xfId="57359" xr:uid="{00000000-0005-0000-0000-00002DDE0000}"/>
    <cellStyle name="Note 4 2 10 2 2 2" xfId="57360" xr:uid="{00000000-0005-0000-0000-00002EDE0000}"/>
    <cellStyle name="Note 4 2 10 2 2 3" xfId="57361" xr:uid="{00000000-0005-0000-0000-00002FDE0000}"/>
    <cellStyle name="Note 4 2 10 2 2 4" xfId="57362" xr:uid="{00000000-0005-0000-0000-000030DE0000}"/>
    <cellStyle name="Note 4 2 10 2 2 5" xfId="57363" xr:uid="{00000000-0005-0000-0000-000031DE0000}"/>
    <cellStyle name="Note 4 2 10 2 3" xfId="57364" xr:uid="{00000000-0005-0000-0000-000032DE0000}"/>
    <cellStyle name="Note 4 2 10 2 3 2" xfId="57365" xr:uid="{00000000-0005-0000-0000-000033DE0000}"/>
    <cellStyle name="Note 4 2 10 2 3 3" xfId="57366" xr:uid="{00000000-0005-0000-0000-000034DE0000}"/>
    <cellStyle name="Note 4 2 10 2 3 4" xfId="57367" xr:uid="{00000000-0005-0000-0000-000035DE0000}"/>
    <cellStyle name="Note 4 2 10 2 3 5" xfId="57368" xr:uid="{00000000-0005-0000-0000-000036DE0000}"/>
    <cellStyle name="Note 4 2 10 2 4" xfId="57369" xr:uid="{00000000-0005-0000-0000-000037DE0000}"/>
    <cellStyle name="Note 4 2 10 2 4 2" xfId="57370" xr:uid="{00000000-0005-0000-0000-000038DE0000}"/>
    <cellStyle name="Note 4 2 10 2 5" xfId="57371" xr:uid="{00000000-0005-0000-0000-000039DE0000}"/>
    <cellStyle name="Note 4 2 10 2 5 2" xfId="57372" xr:uid="{00000000-0005-0000-0000-00003ADE0000}"/>
    <cellStyle name="Note 4 2 10 2 6" xfId="57373" xr:uid="{00000000-0005-0000-0000-00003BDE0000}"/>
    <cellStyle name="Note 4 2 10 2 6 2" xfId="57374" xr:uid="{00000000-0005-0000-0000-00003CDE0000}"/>
    <cellStyle name="Note 4 2 10 2 7" xfId="57375" xr:uid="{00000000-0005-0000-0000-00003DDE0000}"/>
    <cellStyle name="Note 4 2 10 3" xfId="57376" xr:uid="{00000000-0005-0000-0000-00003EDE0000}"/>
    <cellStyle name="Note 4 2 10 3 2" xfId="57377" xr:uid="{00000000-0005-0000-0000-00003FDE0000}"/>
    <cellStyle name="Note 4 2 10 3 3" xfId="57378" xr:uid="{00000000-0005-0000-0000-000040DE0000}"/>
    <cellStyle name="Note 4 2 10 3 4" xfId="57379" xr:uid="{00000000-0005-0000-0000-000041DE0000}"/>
    <cellStyle name="Note 4 2 10 3 5" xfId="57380" xr:uid="{00000000-0005-0000-0000-000042DE0000}"/>
    <cellStyle name="Note 4 2 10 4" xfId="57381" xr:uid="{00000000-0005-0000-0000-000043DE0000}"/>
    <cellStyle name="Note 4 2 10 4 2" xfId="57382" xr:uid="{00000000-0005-0000-0000-000044DE0000}"/>
    <cellStyle name="Note 4 2 10 4 3" xfId="57383" xr:uid="{00000000-0005-0000-0000-000045DE0000}"/>
    <cellStyle name="Note 4 2 10 4 4" xfId="57384" xr:uid="{00000000-0005-0000-0000-000046DE0000}"/>
    <cellStyle name="Note 4 2 10 4 5" xfId="57385" xr:uid="{00000000-0005-0000-0000-000047DE0000}"/>
    <cellStyle name="Note 4 2 10 5" xfId="57386" xr:uid="{00000000-0005-0000-0000-000048DE0000}"/>
    <cellStyle name="Note 4 2 10 5 2" xfId="57387" xr:uid="{00000000-0005-0000-0000-000049DE0000}"/>
    <cellStyle name="Note 4 2 10 6" xfId="57388" xr:uid="{00000000-0005-0000-0000-00004ADE0000}"/>
    <cellStyle name="Note 4 2 10 6 2" xfId="57389" xr:uid="{00000000-0005-0000-0000-00004BDE0000}"/>
    <cellStyle name="Note 4 2 10 7" xfId="57390" xr:uid="{00000000-0005-0000-0000-00004CDE0000}"/>
    <cellStyle name="Note 4 2 10 7 2" xfId="57391" xr:uid="{00000000-0005-0000-0000-00004DDE0000}"/>
    <cellStyle name="Note 4 2 10 8" xfId="57392" xr:uid="{00000000-0005-0000-0000-00004EDE0000}"/>
    <cellStyle name="Note 4 2 11" xfId="57393" xr:uid="{00000000-0005-0000-0000-00004FDE0000}"/>
    <cellStyle name="Note 4 2 11 2" xfId="57394" xr:uid="{00000000-0005-0000-0000-000050DE0000}"/>
    <cellStyle name="Note 4 2 11 2 2" xfId="57395" xr:uid="{00000000-0005-0000-0000-000051DE0000}"/>
    <cellStyle name="Note 4 2 11 2 2 2" xfId="57396" xr:uid="{00000000-0005-0000-0000-000052DE0000}"/>
    <cellStyle name="Note 4 2 11 2 2 3" xfId="57397" xr:uid="{00000000-0005-0000-0000-000053DE0000}"/>
    <cellStyle name="Note 4 2 11 2 2 4" xfId="57398" xr:uid="{00000000-0005-0000-0000-000054DE0000}"/>
    <cellStyle name="Note 4 2 11 2 2 5" xfId="57399" xr:uid="{00000000-0005-0000-0000-000055DE0000}"/>
    <cellStyle name="Note 4 2 11 2 3" xfId="57400" xr:uid="{00000000-0005-0000-0000-000056DE0000}"/>
    <cellStyle name="Note 4 2 11 2 3 2" xfId="57401" xr:uid="{00000000-0005-0000-0000-000057DE0000}"/>
    <cellStyle name="Note 4 2 11 2 3 3" xfId="57402" xr:uid="{00000000-0005-0000-0000-000058DE0000}"/>
    <cellStyle name="Note 4 2 11 2 3 4" xfId="57403" xr:uid="{00000000-0005-0000-0000-000059DE0000}"/>
    <cellStyle name="Note 4 2 11 2 3 5" xfId="57404" xr:uid="{00000000-0005-0000-0000-00005ADE0000}"/>
    <cellStyle name="Note 4 2 11 2 4" xfId="57405" xr:uid="{00000000-0005-0000-0000-00005BDE0000}"/>
    <cellStyle name="Note 4 2 11 2 4 2" xfId="57406" xr:uid="{00000000-0005-0000-0000-00005CDE0000}"/>
    <cellStyle name="Note 4 2 11 2 5" xfId="57407" xr:uid="{00000000-0005-0000-0000-00005DDE0000}"/>
    <cellStyle name="Note 4 2 11 2 5 2" xfId="57408" xr:uid="{00000000-0005-0000-0000-00005EDE0000}"/>
    <cellStyle name="Note 4 2 11 2 6" xfId="57409" xr:uid="{00000000-0005-0000-0000-00005FDE0000}"/>
    <cellStyle name="Note 4 2 11 2 6 2" xfId="57410" xr:uid="{00000000-0005-0000-0000-000060DE0000}"/>
    <cellStyle name="Note 4 2 11 2 7" xfId="57411" xr:uid="{00000000-0005-0000-0000-000061DE0000}"/>
    <cellStyle name="Note 4 2 11 3" xfId="57412" xr:uid="{00000000-0005-0000-0000-000062DE0000}"/>
    <cellStyle name="Note 4 2 11 3 2" xfId="57413" xr:uid="{00000000-0005-0000-0000-000063DE0000}"/>
    <cellStyle name="Note 4 2 11 3 3" xfId="57414" xr:uid="{00000000-0005-0000-0000-000064DE0000}"/>
    <cellStyle name="Note 4 2 11 3 4" xfId="57415" xr:uid="{00000000-0005-0000-0000-000065DE0000}"/>
    <cellStyle name="Note 4 2 11 3 5" xfId="57416" xr:uid="{00000000-0005-0000-0000-000066DE0000}"/>
    <cellStyle name="Note 4 2 11 4" xfId="57417" xr:uid="{00000000-0005-0000-0000-000067DE0000}"/>
    <cellStyle name="Note 4 2 11 4 2" xfId="57418" xr:uid="{00000000-0005-0000-0000-000068DE0000}"/>
    <cellStyle name="Note 4 2 11 4 3" xfId="57419" xr:uid="{00000000-0005-0000-0000-000069DE0000}"/>
    <cellStyle name="Note 4 2 11 4 4" xfId="57420" xr:uid="{00000000-0005-0000-0000-00006ADE0000}"/>
    <cellStyle name="Note 4 2 11 4 5" xfId="57421" xr:uid="{00000000-0005-0000-0000-00006BDE0000}"/>
    <cellStyle name="Note 4 2 11 5" xfId="57422" xr:uid="{00000000-0005-0000-0000-00006CDE0000}"/>
    <cellStyle name="Note 4 2 11 5 2" xfId="57423" xr:uid="{00000000-0005-0000-0000-00006DDE0000}"/>
    <cellStyle name="Note 4 2 11 6" xfId="57424" xr:uid="{00000000-0005-0000-0000-00006EDE0000}"/>
    <cellStyle name="Note 4 2 11 6 2" xfId="57425" xr:uid="{00000000-0005-0000-0000-00006FDE0000}"/>
    <cellStyle name="Note 4 2 11 7" xfId="57426" xr:uid="{00000000-0005-0000-0000-000070DE0000}"/>
    <cellStyle name="Note 4 2 11 7 2" xfId="57427" xr:uid="{00000000-0005-0000-0000-000071DE0000}"/>
    <cellStyle name="Note 4 2 11 8" xfId="57428" xr:uid="{00000000-0005-0000-0000-000072DE0000}"/>
    <cellStyle name="Note 4 2 12" xfId="57429" xr:uid="{00000000-0005-0000-0000-000073DE0000}"/>
    <cellStyle name="Note 4 2 12 2" xfId="57430" xr:uid="{00000000-0005-0000-0000-000074DE0000}"/>
    <cellStyle name="Note 4 2 12 2 2" xfId="57431" xr:uid="{00000000-0005-0000-0000-000075DE0000}"/>
    <cellStyle name="Note 4 2 12 2 2 2" xfId="57432" xr:uid="{00000000-0005-0000-0000-000076DE0000}"/>
    <cellStyle name="Note 4 2 12 2 2 3" xfId="57433" xr:uid="{00000000-0005-0000-0000-000077DE0000}"/>
    <cellStyle name="Note 4 2 12 2 2 4" xfId="57434" xr:uid="{00000000-0005-0000-0000-000078DE0000}"/>
    <cellStyle name="Note 4 2 12 2 2 5" xfId="57435" xr:uid="{00000000-0005-0000-0000-000079DE0000}"/>
    <cellStyle name="Note 4 2 12 2 3" xfId="57436" xr:uid="{00000000-0005-0000-0000-00007ADE0000}"/>
    <cellStyle name="Note 4 2 12 2 3 2" xfId="57437" xr:uid="{00000000-0005-0000-0000-00007BDE0000}"/>
    <cellStyle name="Note 4 2 12 2 3 3" xfId="57438" xr:uid="{00000000-0005-0000-0000-00007CDE0000}"/>
    <cellStyle name="Note 4 2 12 2 3 4" xfId="57439" xr:uid="{00000000-0005-0000-0000-00007DDE0000}"/>
    <cellStyle name="Note 4 2 12 2 3 5" xfId="57440" xr:uid="{00000000-0005-0000-0000-00007EDE0000}"/>
    <cellStyle name="Note 4 2 12 2 4" xfId="57441" xr:uid="{00000000-0005-0000-0000-00007FDE0000}"/>
    <cellStyle name="Note 4 2 12 2 4 2" xfId="57442" xr:uid="{00000000-0005-0000-0000-000080DE0000}"/>
    <cellStyle name="Note 4 2 12 2 5" xfId="57443" xr:uid="{00000000-0005-0000-0000-000081DE0000}"/>
    <cellStyle name="Note 4 2 12 2 5 2" xfId="57444" xr:uid="{00000000-0005-0000-0000-000082DE0000}"/>
    <cellStyle name="Note 4 2 12 2 6" xfId="57445" xr:uid="{00000000-0005-0000-0000-000083DE0000}"/>
    <cellStyle name="Note 4 2 12 2 6 2" xfId="57446" xr:uid="{00000000-0005-0000-0000-000084DE0000}"/>
    <cellStyle name="Note 4 2 12 2 7" xfId="57447" xr:uid="{00000000-0005-0000-0000-000085DE0000}"/>
    <cellStyle name="Note 4 2 12 3" xfId="57448" xr:uid="{00000000-0005-0000-0000-000086DE0000}"/>
    <cellStyle name="Note 4 2 12 3 2" xfId="57449" xr:uid="{00000000-0005-0000-0000-000087DE0000}"/>
    <cellStyle name="Note 4 2 12 3 3" xfId="57450" xr:uid="{00000000-0005-0000-0000-000088DE0000}"/>
    <cellStyle name="Note 4 2 12 3 4" xfId="57451" xr:uid="{00000000-0005-0000-0000-000089DE0000}"/>
    <cellStyle name="Note 4 2 12 3 5" xfId="57452" xr:uid="{00000000-0005-0000-0000-00008ADE0000}"/>
    <cellStyle name="Note 4 2 12 4" xfId="57453" xr:uid="{00000000-0005-0000-0000-00008BDE0000}"/>
    <cellStyle name="Note 4 2 12 4 2" xfId="57454" xr:uid="{00000000-0005-0000-0000-00008CDE0000}"/>
    <cellStyle name="Note 4 2 12 4 3" xfId="57455" xr:uid="{00000000-0005-0000-0000-00008DDE0000}"/>
    <cellStyle name="Note 4 2 12 4 4" xfId="57456" xr:uid="{00000000-0005-0000-0000-00008EDE0000}"/>
    <cellStyle name="Note 4 2 12 4 5" xfId="57457" xr:uid="{00000000-0005-0000-0000-00008FDE0000}"/>
    <cellStyle name="Note 4 2 12 5" xfId="57458" xr:uid="{00000000-0005-0000-0000-000090DE0000}"/>
    <cellStyle name="Note 4 2 12 5 2" xfId="57459" xr:uid="{00000000-0005-0000-0000-000091DE0000}"/>
    <cellStyle name="Note 4 2 12 6" xfId="57460" xr:uid="{00000000-0005-0000-0000-000092DE0000}"/>
    <cellStyle name="Note 4 2 12 6 2" xfId="57461" xr:uid="{00000000-0005-0000-0000-000093DE0000}"/>
    <cellStyle name="Note 4 2 12 7" xfId="57462" xr:uid="{00000000-0005-0000-0000-000094DE0000}"/>
    <cellStyle name="Note 4 2 12 7 2" xfId="57463" xr:uid="{00000000-0005-0000-0000-000095DE0000}"/>
    <cellStyle name="Note 4 2 12 8" xfId="57464" xr:uid="{00000000-0005-0000-0000-000096DE0000}"/>
    <cellStyle name="Note 4 2 13" xfId="57465" xr:uid="{00000000-0005-0000-0000-000097DE0000}"/>
    <cellStyle name="Note 4 2 13 2" xfId="57466" xr:uid="{00000000-0005-0000-0000-000098DE0000}"/>
    <cellStyle name="Note 4 2 13 2 2" xfId="57467" xr:uid="{00000000-0005-0000-0000-000099DE0000}"/>
    <cellStyle name="Note 4 2 13 2 2 2" xfId="57468" xr:uid="{00000000-0005-0000-0000-00009ADE0000}"/>
    <cellStyle name="Note 4 2 13 2 2 3" xfId="57469" xr:uid="{00000000-0005-0000-0000-00009BDE0000}"/>
    <cellStyle name="Note 4 2 13 2 2 4" xfId="57470" xr:uid="{00000000-0005-0000-0000-00009CDE0000}"/>
    <cellStyle name="Note 4 2 13 2 2 5" xfId="57471" xr:uid="{00000000-0005-0000-0000-00009DDE0000}"/>
    <cellStyle name="Note 4 2 13 2 3" xfId="57472" xr:uid="{00000000-0005-0000-0000-00009EDE0000}"/>
    <cellStyle name="Note 4 2 13 2 3 2" xfId="57473" xr:uid="{00000000-0005-0000-0000-00009FDE0000}"/>
    <cellStyle name="Note 4 2 13 2 3 3" xfId="57474" xr:uid="{00000000-0005-0000-0000-0000A0DE0000}"/>
    <cellStyle name="Note 4 2 13 2 3 4" xfId="57475" xr:uid="{00000000-0005-0000-0000-0000A1DE0000}"/>
    <cellStyle name="Note 4 2 13 2 3 5" xfId="57476" xr:uid="{00000000-0005-0000-0000-0000A2DE0000}"/>
    <cellStyle name="Note 4 2 13 2 4" xfId="57477" xr:uid="{00000000-0005-0000-0000-0000A3DE0000}"/>
    <cellStyle name="Note 4 2 13 2 4 2" xfId="57478" xr:uid="{00000000-0005-0000-0000-0000A4DE0000}"/>
    <cellStyle name="Note 4 2 13 2 5" xfId="57479" xr:uid="{00000000-0005-0000-0000-0000A5DE0000}"/>
    <cellStyle name="Note 4 2 13 2 5 2" xfId="57480" xr:uid="{00000000-0005-0000-0000-0000A6DE0000}"/>
    <cellStyle name="Note 4 2 13 2 6" xfId="57481" xr:uid="{00000000-0005-0000-0000-0000A7DE0000}"/>
    <cellStyle name="Note 4 2 13 2 6 2" xfId="57482" xr:uid="{00000000-0005-0000-0000-0000A8DE0000}"/>
    <cellStyle name="Note 4 2 13 2 7" xfId="57483" xr:uid="{00000000-0005-0000-0000-0000A9DE0000}"/>
    <cellStyle name="Note 4 2 13 3" xfId="57484" xr:uid="{00000000-0005-0000-0000-0000AADE0000}"/>
    <cellStyle name="Note 4 2 13 3 2" xfId="57485" xr:uid="{00000000-0005-0000-0000-0000ABDE0000}"/>
    <cellStyle name="Note 4 2 13 3 3" xfId="57486" xr:uid="{00000000-0005-0000-0000-0000ACDE0000}"/>
    <cellStyle name="Note 4 2 13 3 4" xfId="57487" xr:uid="{00000000-0005-0000-0000-0000ADDE0000}"/>
    <cellStyle name="Note 4 2 13 3 5" xfId="57488" xr:uid="{00000000-0005-0000-0000-0000AEDE0000}"/>
    <cellStyle name="Note 4 2 13 4" xfId="57489" xr:uid="{00000000-0005-0000-0000-0000AFDE0000}"/>
    <cellStyle name="Note 4 2 13 4 2" xfId="57490" xr:uid="{00000000-0005-0000-0000-0000B0DE0000}"/>
    <cellStyle name="Note 4 2 13 4 3" xfId="57491" xr:uid="{00000000-0005-0000-0000-0000B1DE0000}"/>
    <cellStyle name="Note 4 2 13 4 4" xfId="57492" xr:uid="{00000000-0005-0000-0000-0000B2DE0000}"/>
    <cellStyle name="Note 4 2 13 4 5" xfId="57493" xr:uid="{00000000-0005-0000-0000-0000B3DE0000}"/>
    <cellStyle name="Note 4 2 13 5" xfId="57494" xr:uid="{00000000-0005-0000-0000-0000B4DE0000}"/>
    <cellStyle name="Note 4 2 13 5 2" xfId="57495" xr:uid="{00000000-0005-0000-0000-0000B5DE0000}"/>
    <cellStyle name="Note 4 2 13 6" xfId="57496" xr:uid="{00000000-0005-0000-0000-0000B6DE0000}"/>
    <cellStyle name="Note 4 2 13 6 2" xfId="57497" xr:uid="{00000000-0005-0000-0000-0000B7DE0000}"/>
    <cellStyle name="Note 4 2 13 7" xfId="57498" xr:uid="{00000000-0005-0000-0000-0000B8DE0000}"/>
    <cellStyle name="Note 4 2 13 7 2" xfId="57499" xr:uid="{00000000-0005-0000-0000-0000B9DE0000}"/>
    <cellStyle name="Note 4 2 13 8" xfId="57500" xr:uid="{00000000-0005-0000-0000-0000BADE0000}"/>
    <cellStyle name="Note 4 2 14" xfId="57501" xr:uid="{00000000-0005-0000-0000-0000BBDE0000}"/>
    <cellStyle name="Note 4 2 14 2" xfId="57502" xr:uid="{00000000-0005-0000-0000-0000BCDE0000}"/>
    <cellStyle name="Note 4 2 14 2 2" xfId="57503" xr:uid="{00000000-0005-0000-0000-0000BDDE0000}"/>
    <cellStyle name="Note 4 2 14 2 2 2" xfId="57504" xr:uid="{00000000-0005-0000-0000-0000BEDE0000}"/>
    <cellStyle name="Note 4 2 14 2 2 3" xfId="57505" xr:uid="{00000000-0005-0000-0000-0000BFDE0000}"/>
    <cellStyle name="Note 4 2 14 2 2 4" xfId="57506" xr:uid="{00000000-0005-0000-0000-0000C0DE0000}"/>
    <cellStyle name="Note 4 2 14 2 2 5" xfId="57507" xr:uid="{00000000-0005-0000-0000-0000C1DE0000}"/>
    <cellStyle name="Note 4 2 14 2 3" xfId="57508" xr:uid="{00000000-0005-0000-0000-0000C2DE0000}"/>
    <cellStyle name="Note 4 2 14 2 3 2" xfId="57509" xr:uid="{00000000-0005-0000-0000-0000C3DE0000}"/>
    <cellStyle name="Note 4 2 14 2 3 3" xfId="57510" xr:uid="{00000000-0005-0000-0000-0000C4DE0000}"/>
    <cellStyle name="Note 4 2 14 2 3 4" xfId="57511" xr:uid="{00000000-0005-0000-0000-0000C5DE0000}"/>
    <cellStyle name="Note 4 2 14 2 3 5" xfId="57512" xr:uid="{00000000-0005-0000-0000-0000C6DE0000}"/>
    <cellStyle name="Note 4 2 14 2 4" xfId="57513" xr:uid="{00000000-0005-0000-0000-0000C7DE0000}"/>
    <cellStyle name="Note 4 2 14 2 4 2" xfId="57514" xr:uid="{00000000-0005-0000-0000-0000C8DE0000}"/>
    <cellStyle name="Note 4 2 14 2 5" xfId="57515" xr:uid="{00000000-0005-0000-0000-0000C9DE0000}"/>
    <cellStyle name="Note 4 2 14 2 5 2" xfId="57516" xr:uid="{00000000-0005-0000-0000-0000CADE0000}"/>
    <cellStyle name="Note 4 2 14 2 6" xfId="57517" xr:uid="{00000000-0005-0000-0000-0000CBDE0000}"/>
    <cellStyle name="Note 4 2 14 2 6 2" xfId="57518" xr:uid="{00000000-0005-0000-0000-0000CCDE0000}"/>
    <cellStyle name="Note 4 2 14 2 7" xfId="57519" xr:uid="{00000000-0005-0000-0000-0000CDDE0000}"/>
    <cellStyle name="Note 4 2 14 3" xfId="57520" xr:uid="{00000000-0005-0000-0000-0000CEDE0000}"/>
    <cellStyle name="Note 4 2 14 3 2" xfId="57521" xr:uid="{00000000-0005-0000-0000-0000CFDE0000}"/>
    <cellStyle name="Note 4 2 14 3 3" xfId="57522" xr:uid="{00000000-0005-0000-0000-0000D0DE0000}"/>
    <cellStyle name="Note 4 2 14 3 4" xfId="57523" xr:uid="{00000000-0005-0000-0000-0000D1DE0000}"/>
    <cellStyle name="Note 4 2 14 3 5" xfId="57524" xr:uid="{00000000-0005-0000-0000-0000D2DE0000}"/>
    <cellStyle name="Note 4 2 14 4" xfId="57525" xr:uid="{00000000-0005-0000-0000-0000D3DE0000}"/>
    <cellStyle name="Note 4 2 14 4 2" xfId="57526" xr:uid="{00000000-0005-0000-0000-0000D4DE0000}"/>
    <cellStyle name="Note 4 2 14 4 3" xfId="57527" xr:uid="{00000000-0005-0000-0000-0000D5DE0000}"/>
    <cellStyle name="Note 4 2 14 4 4" xfId="57528" xr:uid="{00000000-0005-0000-0000-0000D6DE0000}"/>
    <cellStyle name="Note 4 2 14 4 5" xfId="57529" xr:uid="{00000000-0005-0000-0000-0000D7DE0000}"/>
    <cellStyle name="Note 4 2 14 5" xfId="57530" xr:uid="{00000000-0005-0000-0000-0000D8DE0000}"/>
    <cellStyle name="Note 4 2 14 5 2" xfId="57531" xr:uid="{00000000-0005-0000-0000-0000D9DE0000}"/>
    <cellStyle name="Note 4 2 14 6" xfId="57532" xr:uid="{00000000-0005-0000-0000-0000DADE0000}"/>
    <cellStyle name="Note 4 2 14 6 2" xfId="57533" xr:uid="{00000000-0005-0000-0000-0000DBDE0000}"/>
    <cellStyle name="Note 4 2 14 7" xfId="57534" xr:uid="{00000000-0005-0000-0000-0000DCDE0000}"/>
    <cellStyle name="Note 4 2 14 7 2" xfId="57535" xr:uid="{00000000-0005-0000-0000-0000DDDE0000}"/>
    <cellStyle name="Note 4 2 14 8" xfId="57536" xr:uid="{00000000-0005-0000-0000-0000DEDE0000}"/>
    <cellStyle name="Note 4 2 15" xfId="57537" xr:uid="{00000000-0005-0000-0000-0000DFDE0000}"/>
    <cellStyle name="Note 4 2 15 2" xfId="57538" xr:uid="{00000000-0005-0000-0000-0000E0DE0000}"/>
    <cellStyle name="Note 4 2 15 2 2" xfId="57539" xr:uid="{00000000-0005-0000-0000-0000E1DE0000}"/>
    <cellStyle name="Note 4 2 15 2 3" xfId="57540" xr:uid="{00000000-0005-0000-0000-0000E2DE0000}"/>
    <cellStyle name="Note 4 2 15 2 4" xfId="57541" xr:uid="{00000000-0005-0000-0000-0000E3DE0000}"/>
    <cellStyle name="Note 4 2 15 2 5" xfId="57542" xr:uid="{00000000-0005-0000-0000-0000E4DE0000}"/>
    <cellStyle name="Note 4 2 15 3" xfId="57543" xr:uid="{00000000-0005-0000-0000-0000E5DE0000}"/>
    <cellStyle name="Note 4 2 15 3 2" xfId="57544" xr:uid="{00000000-0005-0000-0000-0000E6DE0000}"/>
    <cellStyle name="Note 4 2 15 3 3" xfId="57545" xr:uid="{00000000-0005-0000-0000-0000E7DE0000}"/>
    <cellStyle name="Note 4 2 15 3 4" xfId="57546" xr:uid="{00000000-0005-0000-0000-0000E8DE0000}"/>
    <cellStyle name="Note 4 2 15 3 5" xfId="57547" xr:uid="{00000000-0005-0000-0000-0000E9DE0000}"/>
    <cellStyle name="Note 4 2 15 4" xfId="57548" xr:uid="{00000000-0005-0000-0000-0000EADE0000}"/>
    <cellStyle name="Note 4 2 15 4 2" xfId="57549" xr:uid="{00000000-0005-0000-0000-0000EBDE0000}"/>
    <cellStyle name="Note 4 2 15 5" xfId="57550" xr:uid="{00000000-0005-0000-0000-0000ECDE0000}"/>
    <cellStyle name="Note 4 2 15 5 2" xfId="57551" xr:uid="{00000000-0005-0000-0000-0000EDDE0000}"/>
    <cellStyle name="Note 4 2 15 6" xfId="57552" xr:uid="{00000000-0005-0000-0000-0000EEDE0000}"/>
    <cellStyle name="Note 4 2 15 6 2" xfId="57553" xr:uid="{00000000-0005-0000-0000-0000EFDE0000}"/>
    <cellStyle name="Note 4 2 15 7" xfId="57554" xr:uid="{00000000-0005-0000-0000-0000F0DE0000}"/>
    <cellStyle name="Note 4 2 16" xfId="57555" xr:uid="{00000000-0005-0000-0000-0000F1DE0000}"/>
    <cellStyle name="Note 4 2 16 2" xfId="57556" xr:uid="{00000000-0005-0000-0000-0000F2DE0000}"/>
    <cellStyle name="Note 4 2 16 3" xfId="57557" xr:uid="{00000000-0005-0000-0000-0000F3DE0000}"/>
    <cellStyle name="Note 4 2 16 4" xfId="57558" xr:uid="{00000000-0005-0000-0000-0000F4DE0000}"/>
    <cellStyle name="Note 4 2 16 5" xfId="57559" xr:uid="{00000000-0005-0000-0000-0000F5DE0000}"/>
    <cellStyle name="Note 4 2 17" xfId="57560" xr:uid="{00000000-0005-0000-0000-0000F6DE0000}"/>
    <cellStyle name="Note 4 2 17 2" xfId="57561" xr:uid="{00000000-0005-0000-0000-0000F7DE0000}"/>
    <cellStyle name="Note 4 2 17 3" xfId="57562" xr:uid="{00000000-0005-0000-0000-0000F8DE0000}"/>
    <cellStyle name="Note 4 2 17 4" xfId="57563" xr:uid="{00000000-0005-0000-0000-0000F9DE0000}"/>
    <cellStyle name="Note 4 2 17 5" xfId="57564" xr:uid="{00000000-0005-0000-0000-0000FADE0000}"/>
    <cellStyle name="Note 4 2 18" xfId="57565" xr:uid="{00000000-0005-0000-0000-0000FBDE0000}"/>
    <cellStyle name="Note 4 2 18 2" xfId="57566" xr:uid="{00000000-0005-0000-0000-0000FCDE0000}"/>
    <cellStyle name="Note 4 2 19" xfId="57567" xr:uid="{00000000-0005-0000-0000-0000FDDE0000}"/>
    <cellStyle name="Note 4 2 19 2" xfId="57568" xr:uid="{00000000-0005-0000-0000-0000FEDE0000}"/>
    <cellStyle name="Note 4 2 2" xfId="1790" xr:uid="{00000000-0005-0000-0000-0000FFDE0000}"/>
    <cellStyle name="Note 4 2 2 2" xfId="1791" xr:uid="{00000000-0005-0000-0000-000000DF0000}"/>
    <cellStyle name="Note 4 2 2 2 2" xfId="1792" xr:uid="{00000000-0005-0000-0000-000001DF0000}"/>
    <cellStyle name="Note 4 2 2 2 2 2" xfId="57569" xr:uid="{00000000-0005-0000-0000-000002DF0000}"/>
    <cellStyle name="Note 4 2 2 2 2 3" xfId="57570" xr:uid="{00000000-0005-0000-0000-000003DF0000}"/>
    <cellStyle name="Note 4 2 2 2 2 4" xfId="57571" xr:uid="{00000000-0005-0000-0000-000004DF0000}"/>
    <cellStyle name="Note 4 2 2 2 2 5" xfId="57572" xr:uid="{00000000-0005-0000-0000-000005DF0000}"/>
    <cellStyle name="Note 4 2 2 2 3" xfId="57573" xr:uid="{00000000-0005-0000-0000-000006DF0000}"/>
    <cellStyle name="Note 4 2 2 2 3 2" xfId="57574" xr:uid="{00000000-0005-0000-0000-000007DF0000}"/>
    <cellStyle name="Note 4 2 2 2 3 3" xfId="57575" xr:uid="{00000000-0005-0000-0000-000008DF0000}"/>
    <cellStyle name="Note 4 2 2 2 3 4" xfId="57576" xr:uid="{00000000-0005-0000-0000-000009DF0000}"/>
    <cellStyle name="Note 4 2 2 2 3 5" xfId="57577" xr:uid="{00000000-0005-0000-0000-00000ADF0000}"/>
    <cellStyle name="Note 4 2 2 2 4" xfId="57578" xr:uid="{00000000-0005-0000-0000-00000BDF0000}"/>
    <cellStyle name="Note 4 2 2 2 4 2" xfId="57579" xr:uid="{00000000-0005-0000-0000-00000CDF0000}"/>
    <cellStyle name="Note 4 2 2 2 5" xfId="57580" xr:uid="{00000000-0005-0000-0000-00000DDF0000}"/>
    <cellStyle name="Note 4 2 2 2 5 2" xfId="57581" xr:uid="{00000000-0005-0000-0000-00000EDF0000}"/>
    <cellStyle name="Note 4 2 2 2 6" xfId="57582" xr:uid="{00000000-0005-0000-0000-00000FDF0000}"/>
    <cellStyle name="Note 4 2 2 2 6 2" xfId="57583" xr:uid="{00000000-0005-0000-0000-000010DF0000}"/>
    <cellStyle name="Note 4 2 2 2 7" xfId="57584" xr:uid="{00000000-0005-0000-0000-000011DF0000}"/>
    <cellStyle name="Note 4 2 2 3" xfId="1793" xr:uid="{00000000-0005-0000-0000-000012DF0000}"/>
    <cellStyle name="Note 4 2 2 3 2" xfId="57585" xr:uid="{00000000-0005-0000-0000-000013DF0000}"/>
    <cellStyle name="Note 4 2 2 3 3" xfId="57586" xr:uid="{00000000-0005-0000-0000-000014DF0000}"/>
    <cellStyle name="Note 4 2 2 3 4" xfId="57587" xr:uid="{00000000-0005-0000-0000-000015DF0000}"/>
    <cellStyle name="Note 4 2 2 3 5" xfId="57588" xr:uid="{00000000-0005-0000-0000-000016DF0000}"/>
    <cellStyle name="Note 4 2 2 4" xfId="57589" xr:uid="{00000000-0005-0000-0000-000017DF0000}"/>
    <cellStyle name="Note 4 2 2 4 2" xfId="57590" xr:uid="{00000000-0005-0000-0000-000018DF0000}"/>
    <cellStyle name="Note 4 2 2 4 3" xfId="57591" xr:uid="{00000000-0005-0000-0000-000019DF0000}"/>
    <cellStyle name="Note 4 2 2 4 4" xfId="57592" xr:uid="{00000000-0005-0000-0000-00001ADF0000}"/>
    <cellStyle name="Note 4 2 2 4 5" xfId="57593" xr:uid="{00000000-0005-0000-0000-00001BDF0000}"/>
    <cellStyle name="Note 4 2 2 5" xfId="57594" xr:uid="{00000000-0005-0000-0000-00001CDF0000}"/>
    <cellStyle name="Note 4 2 2 5 2" xfId="57595" xr:uid="{00000000-0005-0000-0000-00001DDF0000}"/>
    <cellStyle name="Note 4 2 2 6" xfId="57596" xr:uid="{00000000-0005-0000-0000-00001EDF0000}"/>
    <cellStyle name="Note 4 2 2 6 2" xfId="57597" xr:uid="{00000000-0005-0000-0000-00001FDF0000}"/>
    <cellStyle name="Note 4 2 2 7" xfId="57598" xr:uid="{00000000-0005-0000-0000-000020DF0000}"/>
    <cellStyle name="Note 4 2 2 7 2" xfId="57599" xr:uid="{00000000-0005-0000-0000-000021DF0000}"/>
    <cellStyle name="Note 4 2 2 8" xfId="57600" xr:uid="{00000000-0005-0000-0000-000022DF0000}"/>
    <cellStyle name="Note 4 2 20" xfId="57601" xr:uid="{00000000-0005-0000-0000-000023DF0000}"/>
    <cellStyle name="Note 4 2 20 2" xfId="57602" xr:uid="{00000000-0005-0000-0000-000024DF0000}"/>
    <cellStyle name="Note 4 2 21" xfId="57603" xr:uid="{00000000-0005-0000-0000-000025DF0000}"/>
    <cellStyle name="Note 4 2 3" xfId="1794" xr:uid="{00000000-0005-0000-0000-000026DF0000}"/>
    <cellStyle name="Note 4 2 3 2" xfId="1795" xr:uid="{00000000-0005-0000-0000-000027DF0000}"/>
    <cellStyle name="Note 4 2 3 2 2" xfId="1796" xr:uid="{00000000-0005-0000-0000-000028DF0000}"/>
    <cellStyle name="Note 4 2 3 2 2 2" xfId="57604" xr:uid="{00000000-0005-0000-0000-000029DF0000}"/>
    <cellStyle name="Note 4 2 3 2 2 3" xfId="57605" xr:uid="{00000000-0005-0000-0000-00002ADF0000}"/>
    <cellStyle name="Note 4 2 3 2 2 4" xfId="57606" xr:uid="{00000000-0005-0000-0000-00002BDF0000}"/>
    <cellStyle name="Note 4 2 3 2 2 5" xfId="57607" xr:uid="{00000000-0005-0000-0000-00002CDF0000}"/>
    <cellStyle name="Note 4 2 3 2 3" xfId="57608" xr:uid="{00000000-0005-0000-0000-00002DDF0000}"/>
    <cellStyle name="Note 4 2 3 2 3 2" xfId="57609" xr:uid="{00000000-0005-0000-0000-00002EDF0000}"/>
    <cellStyle name="Note 4 2 3 2 3 3" xfId="57610" xr:uid="{00000000-0005-0000-0000-00002FDF0000}"/>
    <cellStyle name="Note 4 2 3 2 3 4" xfId="57611" xr:uid="{00000000-0005-0000-0000-000030DF0000}"/>
    <cellStyle name="Note 4 2 3 2 3 5" xfId="57612" xr:uid="{00000000-0005-0000-0000-000031DF0000}"/>
    <cellStyle name="Note 4 2 3 2 4" xfId="57613" xr:uid="{00000000-0005-0000-0000-000032DF0000}"/>
    <cellStyle name="Note 4 2 3 2 4 2" xfId="57614" xr:uid="{00000000-0005-0000-0000-000033DF0000}"/>
    <cellStyle name="Note 4 2 3 2 5" xfId="57615" xr:uid="{00000000-0005-0000-0000-000034DF0000}"/>
    <cellStyle name="Note 4 2 3 2 5 2" xfId="57616" xr:uid="{00000000-0005-0000-0000-000035DF0000}"/>
    <cellStyle name="Note 4 2 3 2 6" xfId="57617" xr:uid="{00000000-0005-0000-0000-000036DF0000}"/>
    <cellStyle name="Note 4 2 3 2 6 2" xfId="57618" xr:uid="{00000000-0005-0000-0000-000037DF0000}"/>
    <cellStyle name="Note 4 2 3 2 7" xfId="57619" xr:uid="{00000000-0005-0000-0000-000038DF0000}"/>
    <cellStyle name="Note 4 2 3 3" xfId="1797" xr:uid="{00000000-0005-0000-0000-000039DF0000}"/>
    <cellStyle name="Note 4 2 3 3 2" xfId="57620" xr:uid="{00000000-0005-0000-0000-00003ADF0000}"/>
    <cellStyle name="Note 4 2 3 3 3" xfId="57621" xr:uid="{00000000-0005-0000-0000-00003BDF0000}"/>
    <cellStyle name="Note 4 2 3 3 4" xfId="57622" xr:uid="{00000000-0005-0000-0000-00003CDF0000}"/>
    <cellStyle name="Note 4 2 3 3 5" xfId="57623" xr:uid="{00000000-0005-0000-0000-00003DDF0000}"/>
    <cellStyle name="Note 4 2 3 4" xfId="57624" xr:uid="{00000000-0005-0000-0000-00003EDF0000}"/>
    <cellStyle name="Note 4 2 3 4 2" xfId="57625" xr:uid="{00000000-0005-0000-0000-00003FDF0000}"/>
    <cellStyle name="Note 4 2 3 4 3" xfId="57626" xr:uid="{00000000-0005-0000-0000-000040DF0000}"/>
    <cellStyle name="Note 4 2 3 4 4" xfId="57627" xr:uid="{00000000-0005-0000-0000-000041DF0000}"/>
    <cellStyle name="Note 4 2 3 4 5" xfId="57628" xr:uid="{00000000-0005-0000-0000-000042DF0000}"/>
    <cellStyle name="Note 4 2 3 5" xfId="57629" xr:uid="{00000000-0005-0000-0000-000043DF0000}"/>
    <cellStyle name="Note 4 2 3 5 2" xfId="57630" xr:uid="{00000000-0005-0000-0000-000044DF0000}"/>
    <cellStyle name="Note 4 2 3 6" xfId="57631" xr:uid="{00000000-0005-0000-0000-000045DF0000}"/>
    <cellStyle name="Note 4 2 3 6 2" xfId="57632" xr:uid="{00000000-0005-0000-0000-000046DF0000}"/>
    <cellStyle name="Note 4 2 3 7" xfId="57633" xr:uid="{00000000-0005-0000-0000-000047DF0000}"/>
    <cellStyle name="Note 4 2 3 7 2" xfId="57634" xr:uid="{00000000-0005-0000-0000-000048DF0000}"/>
    <cellStyle name="Note 4 2 3 8" xfId="57635" xr:uid="{00000000-0005-0000-0000-000049DF0000}"/>
    <cellStyle name="Note 4 2 4" xfId="1798" xr:uid="{00000000-0005-0000-0000-00004ADF0000}"/>
    <cellStyle name="Note 4 2 4 2" xfId="1799" xr:uid="{00000000-0005-0000-0000-00004BDF0000}"/>
    <cellStyle name="Note 4 2 4 2 2" xfId="1800" xr:uid="{00000000-0005-0000-0000-00004CDF0000}"/>
    <cellStyle name="Note 4 2 4 2 2 2" xfId="57636" xr:uid="{00000000-0005-0000-0000-00004DDF0000}"/>
    <cellStyle name="Note 4 2 4 2 2 3" xfId="57637" xr:uid="{00000000-0005-0000-0000-00004EDF0000}"/>
    <cellStyle name="Note 4 2 4 2 2 4" xfId="57638" xr:uid="{00000000-0005-0000-0000-00004FDF0000}"/>
    <cellStyle name="Note 4 2 4 2 2 5" xfId="57639" xr:uid="{00000000-0005-0000-0000-000050DF0000}"/>
    <cellStyle name="Note 4 2 4 2 3" xfId="57640" xr:uid="{00000000-0005-0000-0000-000051DF0000}"/>
    <cellStyle name="Note 4 2 4 2 3 2" xfId="57641" xr:uid="{00000000-0005-0000-0000-000052DF0000}"/>
    <cellStyle name="Note 4 2 4 2 3 3" xfId="57642" xr:uid="{00000000-0005-0000-0000-000053DF0000}"/>
    <cellStyle name="Note 4 2 4 2 3 4" xfId="57643" xr:uid="{00000000-0005-0000-0000-000054DF0000}"/>
    <cellStyle name="Note 4 2 4 2 3 5" xfId="57644" xr:uid="{00000000-0005-0000-0000-000055DF0000}"/>
    <cellStyle name="Note 4 2 4 2 4" xfId="57645" xr:uid="{00000000-0005-0000-0000-000056DF0000}"/>
    <cellStyle name="Note 4 2 4 2 4 2" xfId="57646" xr:uid="{00000000-0005-0000-0000-000057DF0000}"/>
    <cellStyle name="Note 4 2 4 2 5" xfId="57647" xr:uid="{00000000-0005-0000-0000-000058DF0000}"/>
    <cellStyle name="Note 4 2 4 2 5 2" xfId="57648" xr:uid="{00000000-0005-0000-0000-000059DF0000}"/>
    <cellStyle name="Note 4 2 4 2 6" xfId="57649" xr:uid="{00000000-0005-0000-0000-00005ADF0000}"/>
    <cellStyle name="Note 4 2 4 2 6 2" xfId="57650" xr:uid="{00000000-0005-0000-0000-00005BDF0000}"/>
    <cellStyle name="Note 4 2 4 2 7" xfId="57651" xr:uid="{00000000-0005-0000-0000-00005CDF0000}"/>
    <cellStyle name="Note 4 2 4 3" xfId="1801" xr:uid="{00000000-0005-0000-0000-00005DDF0000}"/>
    <cellStyle name="Note 4 2 4 3 2" xfId="57652" xr:uid="{00000000-0005-0000-0000-00005EDF0000}"/>
    <cellStyle name="Note 4 2 4 3 3" xfId="57653" xr:uid="{00000000-0005-0000-0000-00005FDF0000}"/>
    <cellStyle name="Note 4 2 4 3 4" xfId="57654" xr:uid="{00000000-0005-0000-0000-000060DF0000}"/>
    <cellStyle name="Note 4 2 4 3 5" xfId="57655" xr:uid="{00000000-0005-0000-0000-000061DF0000}"/>
    <cellStyle name="Note 4 2 4 4" xfId="57656" xr:uid="{00000000-0005-0000-0000-000062DF0000}"/>
    <cellStyle name="Note 4 2 4 4 2" xfId="57657" xr:uid="{00000000-0005-0000-0000-000063DF0000}"/>
    <cellStyle name="Note 4 2 4 4 3" xfId="57658" xr:uid="{00000000-0005-0000-0000-000064DF0000}"/>
    <cellStyle name="Note 4 2 4 4 4" xfId="57659" xr:uid="{00000000-0005-0000-0000-000065DF0000}"/>
    <cellStyle name="Note 4 2 4 4 5" xfId="57660" xr:uid="{00000000-0005-0000-0000-000066DF0000}"/>
    <cellStyle name="Note 4 2 4 5" xfId="57661" xr:uid="{00000000-0005-0000-0000-000067DF0000}"/>
    <cellStyle name="Note 4 2 4 5 2" xfId="57662" xr:uid="{00000000-0005-0000-0000-000068DF0000}"/>
    <cellStyle name="Note 4 2 4 6" xfId="57663" xr:uid="{00000000-0005-0000-0000-000069DF0000}"/>
    <cellStyle name="Note 4 2 4 6 2" xfId="57664" xr:uid="{00000000-0005-0000-0000-00006ADF0000}"/>
    <cellStyle name="Note 4 2 4 7" xfId="57665" xr:uid="{00000000-0005-0000-0000-00006BDF0000}"/>
    <cellStyle name="Note 4 2 4 7 2" xfId="57666" xr:uid="{00000000-0005-0000-0000-00006CDF0000}"/>
    <cellStyle name="Note 4 2 4 8" xfId="57667" xr:uid="{00000000-0005-0000-0000-00006DDF0000}"/>
    <cellStyle name="Note 4 2 5" xfId="1802" xr:uid="{00000000-0005-0000-0000-00006EDF0000}"/>
    <cellStyle name="Note 4 2 5 2" xfId="1803" xr:uid="{00000000-0005-0000-0000-00006FDF0000}"/>
    <cellStyle name="Note 4 2 5 2 2" xfId="1804" xr:uid="{00000000-0005-0000-0000-000070DF0000}"/>
    <cellStyle name="Note 4 2 5 2 2 2" xfId="57668" xr:uid="{00000000-0005-0000-0000-000071DF0000}"/>
    <cellStyle name="Note 4 2 5 2 2 3" xfId="57669" xr:uid="{00000000-0005-0000-0000-000072DF0000}"/>
    <cellStyle name="Note 4 2 5 2 2 4" xfId="57670" xr:uid="{00000000-0005-0000-0000-000073DF0000}"/>
    <cellStyle name="Note 4 2 5 2 2 5" xfId="57671" xr:uid="{00000000-0005-0000-0000-000074DF0000}"/>
    <cellStyle name="Note 4 2 5 2 3" xfId="57672" xr:uid="{00000000-0005-0000-0000-000075DF0000}"/>
    <cellStyle name="Note 4 2 5 2 3 2" xfId="57673" xr:uid="{00000000-0005-0000-0000-000076DF0000}"/>
    <cellStyle name="Note 4 2 5 2 3 3" xfId="57674" xr:uid="{00000000-0005-0000-0000-000077DF0000}"/>
    <cellStyle name="Note 4 2 5 2 3 4" xfId="57675" xr:uid="{00000000-0005-0000-0000-000078DF0000}"/>
    <cellStyle name="Note 4 2 5 2 3 5" xfId="57676" xr:uid="{00000000-0005-0000-0000-000079DF0000}"/>
    <cellStyle name="Note 4 2 5 2 4" xfId="57677" xr:uid="{00000000-0005-0000-0000-00007ADF0000}"/>
    <cellStyle name="Note 4 2 5 2 4 2" xfId="57678" xr:uid="{00000000-0005-0000-0000-00007BDF0000}"/>
    <cellStyle name="Note 4 2 5 2 5" xfId="57679" xr:uid="{00000000-0005-0000-0000-00007CDF0000}"/>
    <cellStyle name="Note 4 2 5 2 5 2" xfId="57680" xr:uid="{00000000-0005-0000-0000-00007DDF0000}"/>
    <cellStyle name="Note 4 2 5 2 6" xfId="57681" xr:uid="{00000000-0005-0000-0000-00007EDF0000}"/>
    <cellStyle name="Note 4 2 5 2 6 2" xfId="57682" xr:uid="{00000000-0005-0000-0000-00007FDF0000}"/>
    <cellStyle name="Note 4 2 5 2 7" xfId="57683" xr:uid="{00000000-0005-0000-0000-000080DF0000}"/>
    <cellStyle name="Note 4 2 5 3" xfId="1805" xr:uid="{00000000-0005-0000-0000-000081DF0000}"/>
    <cellStyle name="Note 4 2 5 3 2" xfId="57684" xr:uid="{00000000-0005-0000-0000-000082DF0000}"/>
    <cellStyle name="Note 4 2 5 3 3" xfId="57685" xr:uid="{00000000-0005-0000-0000-000083DF0000}"/>
    <cellStyle name="Note 4 2 5 3 4" xfId="57686" xr:uid="{00000000-0005-0000-0000-000084DF0000}"/>
    <cellStyle name="Note 4 2 5 3 5" xfId="57687" xr:uid="{00000000-0005-0000-0000-000085DF0000}"/>
    <cellStyle name="Note 4 2 5 4" xfId="57688" xr:uid="{00000000-0005-0000-0000-000086DF0000}"/>
    <cellStyle name="Note 4 2 5 4 2" xfId="57689" xr:uid="{00000000-0005-0000-0000-000087DF0000}"/>
    <cellStyle name="Note 4 2 5 4 3" xfId="57690" xr:uid="{00000000-0005-0000-0000-000088DF0000}"/>
    <cellStyle name="Note 4 2 5 4 4" xfId="57691" xr:uid="{00000000-0005-0000-0000-000089DF0000}"/>
    <cellStyle name="Note 4 2 5 4 5" xfId="57692" xr:uid="{00000000-0005-0000-0000-00008ADF0000}"/>
    <cellStyle name="Note 4 2 5 5" xfId="57693" xr:uid="{00000000-0005-0000-0000-00008BDF0000}"/>
    <cellStyle name="Note 4 2 5 5 2" xfId="57694" xr:uid="{00000000-0005-0000-0000-00008CDF0000}"/>
    <cellStyle name="Note 4 2 5 6" xfId="57695" xr:uid="{00000000-0005-0000-0000-00008DDF0000}"/>
    <cellStyle name="Note 4 2 5 6 2" xfId="57696" xr:uid="{00000000-0005-0000-0000-00008EDF0000}"/>
    <cellStyle name="Note 4 2 5 7" xfId="57697" xr:uid="{00000000-0005-0000-0000-00008FDF0000}"/>
    <cellStyle name="Note 4 2 5 7 2" xfId="57698" xr:uid="{00000000-0005-0000-0000-000090DF0000}"/>
    <cellStyle name="Note 4 2 5 8" xfId="57699" xr:uid="{00000000-0005-0000-0000-000091DF0000}"/>
    <cellStyle name="Note 4 2 6" xfId="1806" xr:uid="{00000000-0005-0000-0000-000092DF0000}"/>
    <cellStyle name="Note 4 2 6 2" xfId="1807" xr:uid="{00000000-0005-0000-0000-000093DF0000}"/>
    <cellStyle name="Note 4 2 6 2 2" xfId="57700" xr:uid="{00000000-0005-0000-0000-000094DF0000}"/>
    <cellStyle name="Note 4 2 6 2 2 2" xfId="57701" xr:uid="{00000000-0005-0000-0000-000095DF0000}"/>
    <cellStyle name="Note 4 2 6 2 2 3" xfId="57702" xr:uid="{00000000-0005-0000-0000-000096DF0000}"/>
    <cellStyle name="Note 4 2 6 2 2 4" xfId="57703" xr:uid="{00000000-0005-0000-0000-000097DF0000}"/>
    <cellStyle name="Note 4 2 6 2 2 5" xfId="57704" xr:uid="{00000000-0005-0000-0000-000098DF0000}"/>
    <cellStyle name="Note 4 2 6 2 3" xfId="57705" xr:uid="{00000000-0005-0000-0000-000099DF0000}"/>
    <cellStyle name="Note 4 2 6 2 3 2" xfId="57706" xr:uid="{00000000-0005-0000-0000-00009ADF0000}"/>
    <cellStyle name="Note 4 2 6 2 3 3" xfId="57707" xr:uid="{00000000-0005-0000-0000-00009BDF0000}"/>
    <cellStyle name="Note 4 2 6 2 3 4" xfId="57708" xr:uid="{00000000-0005-0000-0000-00009CDF0000}"/>
    <cellStyle name="Note 4 2 6 2 3 5" xfId="57709" xr:uid="{00000000-0005-0000-0000-00009DDF0000}"/>
    <cellStyle name="Note 4 2 6 2 4" xfId="57710" xr:uid="{00000000-0005-0000-0000-00009EDF0000}"/>
    <cellStyle name="Note 4 2 6 2 4 2" xfId="57711" xr:uid="{00000000-0005-0000-0000-00009FDF0000}"/>
    <cellStyle name="Note 4 2 6 2 5" xfId="57712" xr:uid="{00000000-0005-0000-0000-0000A0DF0000}"/>
    <cellStyle name="Note 4 2 6 2 5 2" xfId="57713" xr:uid="{00000000-0005-0000-0000-0000A1DF0000}"/>
    <cellStyle name="Note 4 2 6 2 6" xfId="57714" xr:uid="{00000000-0005-0000-0000-0000A2DF0000}"/>
    <cellStyle name="Note 4 2 6 2 6 2" xfId="57715" xr:uid="{00000000-0005-0000-0000-0000A3DF0000}"/>
    <cellStyle name="Note 4 2 6 2 7" xfId="57716" xr:uid="{00000000-0005-0000-0000-0000A4DF0000}"/>
    <cellStyle name="Note 4 2 6 3" xfId="57717" xr:uid="{00000000-0005-0000-0000-0000A5DF0000}"/>
    <cellStyle name="Note 4 2 6 3 2" xfId="57718" xr:uid="{00000000-0005-0000-0000-0000A6DF0000}"/>
    <cellStyle name="Note 4 2 6 3 3" xfId="57719" xr:uid="{00000000-0005-0000-0000-0000A7DF0000}"/>
    <cellStyle name="Note 4 2 6 3 4" xfId="57720" xr:uid="{00000000-0005-0000-0000-0000A8DF0000}"/>
    <cellStyle name="Note 4 2 6 3 5" xfId="57721" xr:uid="{00000000-0005-0000-0000-0000A9DF0000}"/>
    <cellStyle name="Note 4 2 6 4" xfId="57722" xr:uid="{00000000-0005-0000-0000-0000AADF0000}"/>
    <cellStyle name="Note 4 2 6 4 2" xfId="57723" xr:uid="{00000000-0005-0000-0000-0000ABDF0000}"/>
    <cellStyle name="Note 4 2 6 4 3" xfId="57724" xr:uid="{00000000-0005-0000-0000-0000ACDF0000}"/>
    <cellStyle name="Note 4 2 6 4 4" xfId="57725" xr:uid="{00000000-0005-0000-0000-0000ADDF0000}"/>
    <cellStyle name="Note 4 2 6 4 5" xfId="57726" xr:uid="{00000000-0005-0000-0000-0000AEDF0000}"/>
    <cellStyle name="Note 4 2 6 5" xfId="57727" xr:uid="{00000000-0005-0000-0000-0000AFDF0000}"/>
    <cellStyle name="Note 4 2 6 5 2" xfId="57728" xr:uid="{00000000-0005-0000-0000-0000B0DF0000}"/>
    <cellStyle name="Note 4 2 6 6" xfId="57729" xr:uid="{00000000-0005-0000-0000-0000B1DF0000}"/>
    <cellStyle name="Note 4 2 6 6 2" xfId="57730" xr:uid="{00000000-0005-0000-0000-0000B2DF0000}"/>
    <cellStyle name="Note 4 2 6 7" xfId="57731" xr:uid="{00000000-0005-0000-0000-0000B3DF0000}"/>
    <cellStyle name="Note 4 2 6 7 2" xfId="57732" xr:uid="{00000000-0005-0000-0000-0000B4DF0000}"/>
    <cellStyle name="Note 4 2 6 8" xfId="57733" xr:uid="{00000000-0005-0000-0000-0000B5DF0000}"/>
    <cellStyle name="Note 4 2 7" xfId="1808" xr:uid="{00000000-0005-0000-0000-0000B6DF0000}"/>
    <cellStyle name="Note 4 2 7 2" xfId="57734" xr:uid="{00000000-0005-0000-0000-0000B7DF0000}"/>
    <cellStyle name="Note 4 2 7 2 2" xfId="57735" xr:uid="{00000000-0005-0000-0000-0000B8DF0000}"/>
    <cellStyle name="Note 4 2 7 2 2 2" xfId="57736" xr:uid="{00000000-0005-0000-0000-0000B9DF0000}"/>
    <cellStyle name="Note 4 2 7 2 2 3" xfId="57737" xr:uid="{00000000-0005-0000-0000-0000BADF0000}"/>
    <cellStyle name="Note 4 2 7 2 2 4" xfId="57738" xr:uid="{00000000-0005-0000-0000-0000BBDF0000}"/>
    <cellStyle name="Note 4 2 7 2 2 5" xfId="57739" xr:uid="{00000000-0005-0000-0000-0000BCDF0000}"/>
    <cellStyle name="Note 4 2 7 2 3" xfId="57740" xr:uid="{00000000-0005-0000-0000-0000BDDF0000}"/>
    <cellStyle name="Note 4 2 7 2 3 2" xfId="57741" xr:uid="{00000000-0005-0000-0000-0000BEDF0000}"/>
    <cellStyle name="Note 4 2 7 2 3 3" xfId="57742" xr:uid="{00000000-0005-0000-0000-0000BFDF0000}"/>
    <cellStyle name="Note 4 2 7 2 3 4" xfId="57743" xr:uid="{00000000-0005-0000-0000-0000C0DF0000}"/>
    <cellStyle name="Note 4 2 7 2 3 5" xfId="57744" xr:uid="{00000000-0005-0000-0000-0000C1DF0000}"/>
    <cellStyle name="Note 4 2 7 2 4" xfId="57745" xr:uid="{00000000-0005-0000-0000-0000C2DF0000}"/>
    <cellStyle name="Note 4 2 7 2 4 2" xfId="57746" xr:uid="{00000000-0005-0000-0000-0000C3DF0000}"/>
    <cellStyle name="Note 4 2 7 2 5" xfId="57747" xr:uid="{00000000-0005-0000-0000-0000C4DF0000}"/>
    <cellStyle name="Note 4 2 7 2 5 2" xfId="57748" xr:uid="{00000000-0005-0000-0000-0000C5DF0000}"/>
    <cellStyle name="Note 4 2 7 2 6" xfId="57749" xr:uid="{00000000-0005-0000-0000-0000C6DF0000}"/>
    <cellStyle name="Note 4 2 7 2 6 2" xfId="57750" xr:uid="{00000000-0005-0000-0000-0000C7DF0000}"/>
    <cellStyle name="Note 4 2 7 2 7" xfId="57751" xr:uid="{00000000-0005-0000-0000-0000C8DF0000}"/>
    <cellStyle name="Note 4 2 7 3" xfId="57752" xr:uid="{00000000-0005-0000-0000-0000C9DF0000}"/>
    <cellStyle name="Note 4 2 7 3 2" xfId="57753" xr:uid="{00000000-0005-0000-0000-0000CADF0000}"/>
    <cellStyle name="Note 4 2 7 3 3" xfId="57754" xr:uid="{00000000-0005-0000-0000-0000CBDF0000}"/>
    <cellStyle name="Note 4 2 7 3 4" xfId="57755" xr:uid="{00000000-0005-0000-0000-0000CCDF0000}"/>
    <cellStyle name="Note 4 2 7 3 5" xfId="57756" xr:uid="{00000000-0005-0000-0000-0000CDDF0000}"/>
    <cellStyle name="Note 4 2 7 4" xfId="57757" xr:uid="{00000000-0005-0000-0000-0000CEDF0000}"/>
    <cellStyle name="Note 4 2 7 4 2" xfId="57758" xr:uid="{00000000-0005-0000-0000-0000CFDF0000}"/>
    <cellStyle name="Note 4 2 7 4 3" xfId="57759" xr:uid="{00000000-0005-0000-0000-0000D0DF0000}"/>
    <cellStyle name="Note 4 2 7 4 4" xfId="57760" xr:uid="{00000000-0005-0000-0000-0000D1DF0000}"/>
    <cellStyle name="Note 4 2 7 4 5" xfId="57761" xr:uid="{00000000-0005-0000-0000-0000D2DF0000}"/>
    <cellStyle name="Note 4 2 7 5" xfId="57762" xr:uid="{00000000-0005-0000-0000-0000D3DF0000}"/>
    <cellStyle name="Note 4 2 7 5 2" xfId="57763" xr:uid="{00000000-0005-0000-0000-0000D4DF0000}"/>
    <cellStyle name="Note 4 2 7 6" xfId="57764" xr:uid="{00000000-0005-0000-0000-0000D5DF0000}"/>
    <cellStyle name="Note 4 2 7 6 2" xfId="57765" xr:uid="{00000000-0005-0000-0000-0000D6DF0000}"/>
    <cellStyle name="Note 4 2 7 7" xfId="57766" xr:uid="{00000000-0005-0000-0000-0000D7DF0000}"/>
    <cellStyle name="Note 4 2 7 7 2" xfId="57767" xr:uid="{00000000-0005-0000-0000-0000D8DF0000}"/>
    <cellStyle name="Note 4 2 7 8" xfId="57768" xr:uid="{00000000-0005-0000-0000-0000D9DF0000}"/>
    <cellStyle name="Note 4 2 8" xfId="57769" xr:uid="{00000000-0005-0000-0000-0000DADF0000}"/>
    <cellStyle name="Note 4 2 8 2" xfId="57770" xr:uid="{00000000-0005-0000-0000-0000DBDF0000}"/>
    <cellStyle name="Note 4 2 8 2 2" xfId="57771" xr:uid="{00000000-0005-0000-0000-0000DCDF0000}"/>
    <cellStyle name="Note 4 2 8 2 2 2" xfId="57772" xr:uid="{00000000-0005-0000-0000-0000DDDF0000}"/>
    <cellStyle name="Note 4 2 8 2 2 3" xfId="57773" xr:uid="{00000000-0005-0000-0000-0000DEDF0000}"/>
    <cellStyle name="Note 4 2 8 2 2 4" xfId="57774" xr:uid="{00000000-0005-0000-0000-0000DFDF0000}"/>
    <cellStyle name="Note 4 2 8 2 2 5" xfId="57775" xr:uid="{00000000-0005-0000-0000-0000E0DF0000}"/>
    <cellStyle name="Note 4 2 8 2 3" xfId="57776" xr:uid="{00000000-0005-0000-0000-0000E1DF0000}"/>
    <cellStyle name="Note 4 2 8 2 3 2" xfId="57777" xr:uid="{00000000-0005-0000-0000-0000E2DF0000}"/>
    <cellStyle name="Note 4 2 8 2 3 3" xfId="57778" xr:uid="{00000000-0005-0000-0000-0000E3DF0000}"/>
    <cellStyle name="Note 4 2 8 2 3 4" xfId="57779" xr:uid="{00000000-0005-0000-0000-0000E4DF0000}"/>
    <cellStyle name="Note 4 2 8 2 3 5" xfId="57780" xr:uid="{00000000-0005-0000-0000-0000E5DF0000}"/>
    <cellStyle name="Note 4 2 8 2 4" xfId="57781" xr:uid="{00000000-0005-0000-0000-0000E6DF0000}"/>
    <cellStyle name="Note 4 2 8 2 4 2" xfId="57782" xr:uid="{00000000-0005-0000-0000-0000E7DF0000}"/>
    <cellStyle name="Note 4 2 8 2 5" xfId="57783" xr:uid="{00000000-0005-0000-0000-0000E8DF0000}"/>
    <cellStyle name="Note 4 2 8 2 5 2" xfId="57784" xr:uid="{00000000-0005-0000-0000-0000E9DF0000}"/>
    <cellStyle name="Note 4 2 8 2 6" xfId="57785" xr:uid="{00000000-0005-0000-0000-0000EADF0000}"/>
    <cellStyle name="Note 4 2 8 2 6 2" xfId="57786" xr:uid="{00000000-0005-0000-0000-0000EBDF0000}"/>
    <cellStyle name="Note 4 2 8 2 7" xfId="57787" xr:uid="{00000000-0005-0000-0000-0000ECDF0000}"/>
    <cellStyle name="Note 4 2 8 3" xfId="57788" xr:uid="{00000000-0005-0000-0000-0000EDDF0000}"/>
    <cellStyle name="Note 4 2 8 3 2" xfId="57789" xr:uid="{00000000-0005-0000-0000-0000EEDF0000}"/>
    <cellStyle name="Note 4 2 8 3 3" xfId="57790" xr:uid="{00000000-0005-0000-0000-0000EFDF0000}"/>
    <cellStyle name="Note 4 2 8 3 4" xfId="57791" xr:uid="{00000000-0005-0000-0000-0000F0DF0000}"/>
    <cellStyle name="Note 4 2 8 3 5" xfId="57792" xr:uid="{00000000-0005-0000-0000-0000F1DF0000}"/>
    <cellStyle name="Note 4 2 8 4" xfId="57793" xr:uid="{00000000-0005-0000-0000-0000F2DF0000}"/>
    <cellStyle name="Note 4 2 8 4 2" xfId="57794" xr:uid="{00000000-0005-0000-0000-0000F3DF0000}"/>
    <cellStyle name="Note 4 2 8 4 3" xfId="57795" xr:uid="{00000000-0005-0000-0000-0000F4DF0000}"/>
    <cellStyle name="Note 4 2 8 4 4" xfId="57796" xr:uid="{00000000-0005-0000-0000-0000F5DF0000}"/>
    <cellStyle name="Note 4 2 8 4 5" xfId="57797" xr:uid="{00000000-0005-0000-0000-0000F6DF0000}"/>
    <cellStyle name="Note 4 2 8 5" xfId="57798" xr:uid="{00000000-0005-0000-0000-0000F7DF0000}"/>
    <cellStyle name="Note 4 2 8 5 2" xfId="57799" xr:uid="{00000000-0005-0000-0000-0000F8DF0000}"/>
    <cellStyle name="Note 4 2 8 6" xfId="57800" xr:uid="{00000000-0005-0000-0000-0000F9DF0000}"/>
    <cellStyle name="Note 4 2 8 6 2" xfId="57801" xr:uid="{00000000-0005-0000-0000-0000FADF0000}"/>
    <cellStyle name="Note 4 2 8 7" xfId="57802" xr:uid="{00000000-0005-0000-0000-0000FBDF0000}"/>
    <cellStyle name="Note 4 2 8 7 2" xfId="57803" xr:uid="{00000000-0005-0000-0000-0000FCDF0000}"/>
    <cellStyle name="Note 4 2 8 8" xfId="57804" xr:uid="{00000000-0005-0000-0000-0000FDDF0000}"/>
    <cellStyle name="Note 4 2 9" xfId="57805" xr:uid="{00000000-0005-0000-0000-0000FEDF0000}"/>
    <cellStyle name="Note 4 2 9 2" xfId="57806" xr:uid="{00000000-0005-0000-0000-0000FFDF0000}"/>
    <cellStyle name="Note 4 2 9 2 2" xfId="57807" xr:uid="{00000000-0005-0000-0000-000000E00000}"/>
    <cellStyle name="Note 4 2 9 2 2 2" xfId="57808" xr:uid="{00000000-0005-0000-0000-000001E00000}"/>
    <cellStyle name="Note 4 2 9 2 2 3" xfId="57809" xr:uid="{00000000-0005-0000-0000-000002E00000}"/>
    <cellStyle name="Note 4 2 9 2 2 4" xfId="57810" xr:uid="{00000000-0005-0000-0000-000003E00000}"/>
    <cellStyle name="Note 4 2 9 2 2 5" xfId="57811" xr:uid="{00000000-0005-0000-0000-000004E00000}"/>
    <cellStyle name="Note 4 2 9 2 3" xfId="57812" xr:uid="{00000000-0005-0000-0000-000005E00000}"/>
    <cellStyle name="Note 4 2 9 2 3 2" xfId="57813" xr:uid="{00000000-0005-0000-0000-000006E00000}"/>
    <cellStyle name="Note 4 2 9 2 3 3" xfId="57814" xr:uid="{00000000-0005-0000-0000-000007E00000}"/>
    <cellStyle name="Note 4 2 9 2 3 4" xfId="57815" xr:uid="{00000000-0005-0000-0000-000008E00000}"/>
    <cellStyle name="Note 4 2 9 2 3 5" xfId="57816" xr:uid="{00000000-0005-0000-0000-000009E00000}"/>
    <cellStyle name="Note 4 2 9 2 4" xfId="57817" xr:uid="{00000000-0005-0000-0000-00000AE00000}"/>
    <cellStyle name="Note 4 2 9 2 4 2" xfId="57818" xr:uid="{00000000-0005-0000-0000-00000BE00000}"/>
    <cellStyle name="Note 4 2 9 2 5" xfId="57819" xr:uid="{00000000-0005-0000-0000-00000CE00000}"/>
    <cellStyle name="Note 4 2 9 2 5 2" xfId="57820" xr:uid="{00000000-0005-0000-0000-00000DE00000}"/>
    <cellStyle name="Note 4 2 9 2 6" xfId="57821" xr:uid="{00000000-0005-0000-0000-00000EE00000}"/>
    <cellStyle name="Note 4 2 9 2 6 2" xfId="57822" xr:uid="{00000000-0005-0000-0000-00000FE00000}"/>
    <cellStyle name="Note 4 2 9 2 7" xfId="57823" xr:uid="{00000000-0005-0000-0000-000010E00000}"/>
    <cellStyle name="Note 4 2 9 3" xfId="57824" xr:uid="{00000000-0005-0000-0000-000011E00000}"/>
    <cellStyle name="Note 4 2 9 3 2" xfId="57825" xr:uid="{00000000-0005-0000-0000-000012E00000}"/>
    <cellStyle name="Note 4 2 9 3 3" xfId="57826" xr:uid="{00000000-0005-0000-0000-000013E00000}"/>
    <cellStyle name="Note 4 2 9 3 4" xfId="57827" xr:uid="{00000000-0005-0000-0000-000014E00000}"/>
    <cellStyle name="Note 4 2 9 3 5" xfId="57828" xr:uid="{00000000-0005-0000-0000-000015E00000}"/>
    <cellStyle name="Note 4 2 9 4" xfId="57829" xr:uid="{00000000-0005-0000-0000-000016E00000}"/>
    <cellStyle name="Note 4 2 9 4 2" xfId="57830" xr:uid="{00000000-0005-0000-0000-000017E00000}"/>
    <cellStyle name="Note 4 2 9 4 3" xfId="57831" xr:uid="{00000000-0005-0000-0000-000018E00000}"/>
    <cellStyle name="Note 4 2 9 4 4" xfId="57832" xr:uid="{00000000-0005-0000-0000-000019E00000}"/>
    <cellStyle name="Note 4 2 9 4 5" xfId="57833" xr:uid="{00000000-0005-0000-0000-00001AE00000}"/>
    <cellStyle name="Note 4 2 9 5" xfId="57834" xr:uid="{00000000-0005-0000-0000-00001BE00000}"/>
    <cellStyle name="Note 4 2 9 5 2" xfId="57835" xr:uid="{00000000-0005-0000-0000-00001CE00000}"/>
    <cellStyle name="Note 4 2 9 6" xfId="57836" xr:uid="{00000000-0005-0000-0000-00001DE00000}"/>
    <cellStyle name="Note 4 2 9 6 2" xfId="57837" xr:uid="{00000000-0005-0000-0000-00001EE00000}"/>
    <cellStyle name="Note 4 2 9 7" xfId="57838" xr:uid="{00000000-0005-0000-0000-00001FE00000}"/>
    <cellStyle name="Note 4 2 9 7 2" xfId="57839" xr:uid="{00000000-0005-0000-0000-000020E00000}"/>
    <cellStyle name="Note 4 2 9 8" xfId="57840" xr:uid="{00000000-0005-0000-0000-000021E00000}"/>
    <cellStyle name="Note 4 3" xfId="1809" xr:uid="{00000000-0005-0000-0000-000022E00000}"/>
    <cellStyle name="Note 4 3 2" xfId="1810" xr:uid="{00000000-0005-0000-0000-000023E00000}"/>
    <cellStyle name="Note 4 3 2 2" xfId="1811" xr:uid="{00000000-0005-0000-0000-000024E00000}"/>
    <cellStyle name="Note 4 3 3" xfId="1812" xr:uid="{00000000-0005-0000-0000-000025E00000}"/>
    <cellStyle name="Note 4 3 3 2" xfId="57841" xr:uid="{00000000-0005-0000-0000-000026E00000}"/>
    <cellStyle name="Note 4 3 4" xfId="57842" xr:uid="{00000000-0005-0000-0000-000027E00000}"/>
    <cellStyle name="Note 4 3 5" xfId="57843" xr:uid="{00000000-0005-0000-0000-000028E00000}"/>
    <cellStyle name="Note 4 4" xfId="1813" xr:uid="{00000000-0005-0000-0000-000029E00000}"/>
    <cellStyle name="Note 4 4 2" xfId="1814" xr:uid="{00000000-0005-0000-0000-00002AE00000}"/>
    <cellStyle name="Note 4 4 2 2" xfId="1815" xr:uid="{00000000-0005-0000-0000-00002BE00000}"/>
    <cellStyle name="Note 4 4 3" xfId="1816" xr:uid="{00000000-0005-0000-0000-00002CE00000}"/>
    <cellStyle name="Note 4 4 3 2" xfId="57844" xr:uid="{00000000-0005-0000-0000-00002DE00000}"/>
    <cellStyle name="Note 4 4 4" xfId="57845" xr:uid="{00000000-0005-0000-0000-00002EE00000}"/>
    <cellStyle name="Note 4 4 5" xfId="57846" xr:uid="{00000000-0005-0000-0000-00002FE00000}"/>
    <cellStyle name="Note 4 5" xfId="1817" xr:uid="{00000000-0005-0000-0000-000030E00000}"/>
    <cellStyle name="Note 4 5 2" xfId="1818" xr:uid="{00000000-0005-0000-0000-000031E00000}"/>
    <cellStyle name="Note 4 5 2 2" xfId="57847" xr:uid="{00000000-0005-0000-0000-000032E00000}"/>
    <cellStyle name="Note 4 6" xfId="1819" xr:uid="{00000000-0005-0000-0000-000033E00000}"/>
    <cellStyle name="Note 4 6 2" xfId="57848" xr:uid="{00000000-0005-0000-0000-000034E00000}"/>
    <cellStyle name="Note 4 7" xfId="57849" xr:uid="{00000000-0005-0000-0000-000035E00000}"/>
    <cellStyle name="Note 4 7 2" xfId="57850" xr:uid="{00000000-0005-0000-0000-000036E00000}"/>
    <cellStyle name="Note 4_T-straight with PEDs adjustor" xfId="57851" xr:uid="{00000000-0005-0000-0000-000037E00000}"/>
    <cellStyle name="Note 5" xfId="1820" xr:uid="{00000000-0005-0000-0000-000038E00000}"/>
    <cellStyle name="Note 5 2" xfId="1821" xr:uid="{00000000-0005-0000-0000-000039E00000}"/>
    <cellStyle name="Note 5 2 2" xfId="57852" xr:uid="{00000000-0005-0000-0000-00003AE00000}"/>
    <cellStyle name="Note 5 3" xfId="1822" xr:uid="{00000000-0005-0000-0000-00003BE00000}"/>
    <cellStyle name="Note 5 3 2" xfId="57853" xr:uid="{00000000-0005-0000-0000-00003CE00000}"/>
    <cellStyle name="Note 5 3 2 2" xfId="57854" xr:uid="{00000000-0005-0000-0000-00003DE00000}"/>
    <cellStyle name="Note 5 3 3" xfId="57855" xr:uid="{00000000-0005-0000-0000-00003EE00000}"/>
    <cellStyle name="Note 5 4" xfId="57856" xr:uid="{00000000-0005-0000-0000-00003FE00000}"/>
    <cellStyle name="Note 5 4 2" xfId="57857" xr:uid="{00000000-0005-0000-0000-000040E00000}"/>
    <cellStyle name="Note 5 5" xfId="57858" xr:uid="{00000000-0005-0000-0000-000041E00000}"/>
    <cellStyle name="Note 6" xfId="57859" xr:uid="{00000000-0005-0000-0000-000042E00000}"/>
    <cellStyle name="Note 6 2" xfId="57860" xr:uid="{00000000-0005-0000-0000-000043E00000}"/>
    <cellStyle name="Note 6 2 2" xfId="57861" xr:uid="{00000000-0005-0000-0000-000044E00000}"/>
    <cellStyle name="Note 6 3" xfId="57862" xr:uid="{00000000-0005-0000-0000-000045E00000}"/>
    <cellStyle name="Note 6 3 2" xfId="57863" xr:uid="{00000000-0005-0000-0000-000046E00000}"/>
    <cellStyle name="Note 6 3 2 2" xfId="57864" xr:uid="{00000000-0005-0000-0000-000047E00000}"/>
    <cellStyle name="Note 6 3 3" xfId="57865" xr:uid="{00000000-0005-0000-0000-000048E00000}"/>
    <cellStyle name="Note 6 4" xfId="57866" xr:uid="{00000000-0005-0000-0000-000049E00000}"/>
    <cellStyle name="Note 6 4 2" xfId="57867" xr:uid="{00000000-0005-0000-0000-00004AE00000}"/>
    <cellStyle name="Note 6 5" xfId="57868" xr:uid="{00000000-0005-0000-0000-00004BE00000}"/>
    <cellStyle name="Note 7" xfId="57869" xr:uid="{00000000-0005-0000-0000-00004CE00000}"/>
    <cellStyle name="Note 7 2" xfId="57870" xr:uid="{00000000-0005-0000-0000-00004DE00000}"/>
    <cellStyle name="Note 7 2 2" xfId="57871" xr:uid="{00000000-0005-0000-0000-00004EE00000}"/>
    <cellStyle name="Note 7 3" xfId="57872" xr:uid="{00000000-0005-0000-0000-00004FE00000}"/>
    <cellStyle name="Note 7 3 2" xfId="57873" xr:uid="{00000000-0005-0000-0000-000050E00000}"/>
    <cellStyle name="Note 7 3 2 2" xfId="57874" xr:uid="{00000000-0005-0000-0000-000051E00000}"/>
    <cellStyle name="Note 7 3 3" xfId="57875" xr:uid="{00000000-0005-0000-0000-000052E00000}"/>
    <cellStyle name="Note 7 4" xfId="57876" xr:uid="{00000000-0005-0000-0000-000053E00000}"/>
    <cellStyle name="Note 7 4 2" xfId="57877" xr:uid="{00000000-0005-0000-0000-000054E00000}"/>
    <cellStyle name="Note 7 5" xfId="57878" xr:uid="{00000000-0005-0000-0000-000055E00000}"/>
    <cellStyle name="Note 8" xfId="57879" xr:uid="{00000000-0005-0000-0000-000056E00000}"/>
    <cellStyle name="Note 8 2" xfId="57880" xr:uid="{00000000-0005-0000-0000-000057E00000}"/>
    <cellStyle name="Note 8 2 2" xfId="57881" xr:uid="{00000000-0005-0000-0000-000058E00000}"/>
    <cellStyle name="Note 8 3" xfId="57882" xr:uid="{00000000-0005-0000-0000-000059E00000}"/>
    <cellStyle name="Note 8 3 2" xfId="57883" xr:uid="{00000000-0005-0000-0000-00005AE00000}"/>
    <cellStyle name="Note 8 3 2 2" xfId="57884" xr:uid="{00000000-0005-0000-0000-00005BE00000}"/>
    <cellStyle name="Note 8 3 3" xfId="57885" xr:uid="{00000000-0005-0000-0000-00005CE00000}"/>
    <cellStyle name="Note 8 4" xfId="57886" xr:uid="{00000000-0005-0000-0000-00005DE00000}"/>
    <cellStyle name="Note 8 4 2" xfId="57887" xr:uid="{00000000-0005-0000-0000-00005EE00000}"/>
    <cellStyle name="Note 8 5" xfId="57888" xr:uid="{00000000-0005-0000-0000-00005FE00000}"/>
    <cellStyle name="Note 9" xfId="57889" xr:uid="{00000000-0005-0000-0000-000060E00000}"/>
    <cellStyle name="Note 9 2" xfId="57890" xr:uid="{00000000-0005-0000-0000-000061E00000}"/>
    <cellStyle name="Note 9 2 2" xfId="57891" xr:uid="{00000000-0005-0000-0000-000062E00000}"/>
    <cellStyle name="Note 9 3" xfId="57892" xr:uid="{00000000-0005-0000-0000-000063E00000}"/>
    <cellStyle name="Note 9 3 2" xfId="57893" xr:uid="{00000000-0005-0000-0000-000064E00000}"/>
    <cellStyle name="Note 9 3 2 2" xfId="57894" xr:uid="{00000000-0005-0000-0000-000065E00000}"/>
    <cellStyle name="Note 9 3 3" xfId="57895" xr:uid="{00000000-0005-0000-0000-000066E00000}"/>
    <cellStyle name="Note 9 4" xfId="57896" xr:uid="{00000000-0005-0000-0000-000067E00000}"/>
    <cellStyle name="Note 9 4 2" xfId="57897" xr:uid="{00000000-0005-0000-0000-000068E00000}"/>
    <cellStyle name="Note 9 5" xfId="57898" xr:uid="{00000000-0005-0000-0000-000069E00000}"/>
    <cellStyle name="Output 10" xfId="57899" xr:uid="{00000000-0005-0000-0000-00006AE00000}"/>
    <cellStyle name="Output 10 2" xfId="57900" xr:uid="{00000000-0005-0000-0000-00006BE00000}"/>
    <cellStyle name="Output 10 2 2" xfId="57901" xr:uid="{00000000-0005-0000-0000-00006CE00000}"/>
    <cellStyle name="Output 10 3" xfId="57902" xr:uid="{00000000-0005-0000-0000-00006DE00000}"/>
    <cellStyle name="Output 10 3 2" xfId="57903" xr:uid="{00000000-0005-0000-0000-00006EE00000}"/>
    <cellStyle name="Output 10 4" xfId="57904" xr:uid="{00000000-0005-0000-0000-00006FE00000}"/>
    <cellStyle name="Output 11" xfId="57905" xr:uid="{00000000-0005-0000-0000-000070E00000}"/>
    <cellStyle name="Output 11 2" xfId="57906" xr:uid="{00000000-0005-0000-0000-000071E00000}"/>
    <cellStyle name="Output 12" xfId="57907" xr:uid="{00000000-0005-0000-0000-000072E00000}"/>
    <cellStyle name="Output 12 2" xfId="57908" xr:uid="{00000000-0005-0000-0000-000073E00000}"/>
    <cellStyle name="Output 2" xfId="1823" xr:uid="{00000000-0005-0000-0000-000074E00000}"/>
    <cellStyle name="Output 2 10" xfId="57909" xr:uid="{00000000-0005-0000-0000-000075E00000}"/>
    <cellStyle name="Output 2 2" xfId="1824" xr:uid="{00000000-0005-0000-0000-000076E00000}"/>
    <cellStyle name="Output 2 2 2" xfId="1825" xr:uid="{00000000-0005-0000-0000-000077E00000}"/>
    <cellStyle name="Output 2 2 2 2" xfId="1826" xr:uid="{00000000-0005-0000-0000-000078E00000}"/>
    <cellStyle name="Output 2 2 2 2 10" xfId="57910" xr:uid="{00000000-0005-0000-0000-000079E00000}"/>
    <cellStyle name="Output 2 2 2 2 10 2" xfId="57911" xr:uid="{00000000-0005-0000-0000-00007AE00000}"/>
    <cellStyle name="Output 2 2 2 2 10 2 2" xfId="57912" xr:uid="{00000000-0005-0000-0000-00007BE00000}"/>
    <cellStyle name="Output 2 2 2 2 10 2 2 2" xfId="57913" xr:uid="{00000000-0005-0000-0000-00007CE00000}"/>
    <cellStyle name="Output 2 2 2 2 10 2 2 3" xfId="57914" xr:uid="{00000000-0005-0000-0000-00007DE00000}"/>
    <cellStyle name="Output 2 2 2 2 10 2 2 4" xfId="57915" xr:uid="{00000000-0005-0000-0000-00007EE00000}"/>
    <cellStyle name="Output 2 2 2 2 10 2 2 5" xfId="57916" xr:uid="{00000000-0005-0000-0000-00007FE00000}"/>
    <cellStyle name="Output 2 2 2 2 10 2 3" xfId="57917" xr:uid="{00000000-0005-0000-0000-000080E00000}"/>
    <cellStyle name="Output 2 2 2 2 10 2 3 2" xfId="57918" xr:uid="{00000000-0005-0000-0000-000081E00000}"/>
    <cellStyle name="Output 2 2 2 2 10 2 3 3" xfId="57919" xr:uid="{00000000-0005-0000-0000-000082E00000}"/>
    <cellStyle name="Output 2 2 2 2 10 2 3 4" xfId="57920" xr:uid="{00000000-0005-0000-0000-000083E00000}"/>
    <cellStyle name="Output 2 2 2 2 10 2 3 5" xfId="57921" xr:uid="{00000000-0005-0000-0000-000084E00000}"/>
    <cellStyle name="Output 2 2 2 2 10 2 4" xfId="57922" xr:uid="{00000000-0005-0000-0000-000085E00000}"/>
    <cellStyle name="Output 2 2 2 2 10 2 5" xfId="57923" xr:uid="{00000000-0005-0000-0000-000086E00000}"/>
    <cellStyle name="Output 2 2 2 2 10 2 6" xfId="57924" xr:uid="{00000000-0005-0000-0000-000087E00000}"/>
    <cellStyle name="Output 2 2 2 2 10 2 7" xfId="57925" xr:uid="{00000000-0005-0000-0000-000088E00000}"/>
    <cellStyle name="Output 2 2 2 2 10 3" xfId="57926" xr:uid="{00000000-0005-0000-0000-000089E00000}"/>
    <cellStyle name="Output 2 2 2 2 10 3 2" xfId="57927" xr:uid="{00000000-0005-0000-0000-00008AE00000}"/>
    <cellStyle name="Output 2 2 2 2 10 3 3" xfId="57928" xr:uid="{00000000-0005-0000-0000-00008BE00000}"/>
    <cellStyle name="Output 2 2 2 2 10 3 4" xfId="57929" xr:uid="{00000000-0005-0000-0000-00008CE00000}"/>
    <cellStyle name="Output 2 2 2 2 10 3 5" xfId="57930" xr:uid="{00000000-0005-0000-0000-00008DE00000}"/>
    <cellStyle name="Output 2 2 2 2 10 4" xfId="57931" xr:uid="{00000000-0005-0000-0000-00008EE00000}"/>
    <cellStyle name="Output 2 2 2 2 10 4 2" xfId="57932" xr:uid="{00000000-0005-0000-0000-00008FE00000}"/>
    <cellStyle name="Output 2 2 2 2 10 4 3" xfId="57933" xr:uid="{00000000-0005-0000-0000-000090E00000}"/>
    <cellStyle name="Output 2 2 2 2 10 4 4" xfId="57934" xr:uid="{00000000-0005-0000-0000-000091E00000}"/>
    <cellStyle name="Output 2 2 2 2 10 4 5" xfId="57935" xr:uid="{00000000-0005-0000-0000-000092E00000}"/>
    <cellStyle name="Output 2 2 2 2 10 5" xfId="57936" xr:uid="{00000000-0005-0000-0000-000093E00000}"/>
    <cellStyle name="Output 2 2 2 2 10 6" xfId="57937" xr:uid="{00000000-0005-0000-0000-000094E00000}"/>
    <cellStyle name="Output 2 2 2 2 10 7" xfId="57938" xr:uid="{00000000-0005-0000-0000-000095E00000}"/>
    <cellStyle name="Output 2 2 2 2 10 8" xfId="57939" xr:uid="{00000000-0005-0000-0000-000096E00000}"/>
    <cellStyle name="Output 2 2 2 2 11" xfId="57940" xr:uid="{00000000-0005-0000-0000-000097E00000}"/>
    <cellStyle name="Output 2 2 2 2 11 2" xfId="57941" xr:uid="{00000000-0005-0000-0000-000098E00000}"/>
    <cellStyle name="Output 2 2 2 2 11 2 2" xfId="57942" xr:uid="{00000000-0005-0000-0000-000099E00000}"/>
    <cellStyle name="Output 2 2 2 2 11 2 2 2" xfId="57943" xr:uid="{00000000-0005-0000-0000-00009AE00000}"/>
    <cellStyle name="Output 2 2 2 2 11 2 2 3" xfId="57944" xr:uid="{00000000-0005-0000-0000-00009BE00000}"/>
    <cellStyle name="Output 2 2 2 2 11 2 2 4" xfId="57945" xr:uid="{00000000-0005-0000-0000-00009CE00000}"/>
    <cellStyle name="Output 2 2 2 2 11 2 2 5" xfId="57946" xr:uid="{00000000-0005-0000-0000-00009DE00000}"/>
    <cellStyle name="Output 2 2 2 2 11 2 3" xfId="57947" xr:uid="{00000000-0005-0000-0000-00009EE00000}"/>
    <cellStyle name="Output 2 2 2 2 11 2 3 2" xfId="57948" xr:uid="{00000000-0005-0000-0000-00009FE00000}"/>
    <cellStyle name="Output 2 2 2 2 11 2 3 3" xfId="57949" xr:uid="{00000000-0005-0000-0000-0000A0E00000}"/>
    <cellStyle name="Output 2 2 2 2 11 2 3 4" xfId="57950" xr:uid="{00000000-0005-0000-0000-0000A1E00000}"/>
    <cellStyle name="Output 2 2 2 2 11 2 3 5" xfId="57951" xr:uid="{00000000-0005-0000-0000-0000A2E00000}"/>
    <cellStyle name="Output 2 2 2 2 11 2 4" xfId="57952" xr:uid="{00000000-0005-0000-0000-0000A3E00000}"/>
    <cellStyle name="Output 2 2 2 2 11 2 5" xfId="57953" xr:uid="{00000000-0005-0000-0000-0000A4E00000}"/>
    <cellStyle name="Output 2 2 2 2 11 2 6" xfId="57954" xr:uid="{00000000-0005-0000-0000-0000A5E00000}"/>
    <cellStyle name="Output 2 2 2 2 11 2 7" xfId="57955" xr:uid="{00000000-0005-0000-0000-0000A6E00000}"/>
    <cellStyle name="Output 2 2 2 2 11 3" xfId="57956" xr:uid="{00000000-0005-0000-0000-0000A7E00000}"/>
    <cellStyle name="Output 2 2 2 2 11 3 2" xfId="57957" xr:uid="{00000000-0005-0000-0000-0000A8E00000}"/>
    <cellStyle name="Output 2 2 2 2 11 3 3" xfId="57958" xr:uid="{00000000-0005-0000-0000-0000A9E00000}"/>
    <cellStyle name="Output 2 2 2 2 11 3 4" xfId="57959" xr:uid="{00000000-0005-0000-0000-0000AAE00000}"/>
    <cellStyle name="Output 2 2 2 2 11 3 5" xfId="57960" xr:uid="{00000000-0005-0000-0000-0000ABE00000}"/>
    <cellStyle name="Output 2 2 2 2 11 4" xfId="57961" xr:uid="{00000000-0005-0000-0000-0000ACE00000}"/>
    <cellStyle name="Output 2 2 2 2 11 4 2" xfId="57962" xr:uid="{00000000-0005-0000-0000-0000ADE00000}"/>
    <cellStyle name="Output 2 2 2 2 11 4 3" xfId="57963" xr:uid="{00000000-0005-0000-0000-0000AEE00000}"/>
    <cellStyle name="Output 2 2 2 2 11 4 4" xfId="57964" xr:uid="{00000000-0005-0000-0000-0000AFE00000}"/>
    <cellStyle name="Output 2 2 2 2 11 4 5" xfId="57965" xr:uid="{00000000-0005-0000-0000-0000B0E00000}"/>
    <cellStyle name="Output 2 2 2 2 11 5" xfId="57966" xr:uid="{00000000-0005-0000-0000-0000B1E00000}"/>
    <cellStyle name="Output 2 2 2 2 11 6" xfId="57967" xr:uid="{00000000-0005-0000-0000-0000B2E00000}"/>
    <cellStyle name="Output 2 2 2 2 11 7" xfId="57968" xr:uid="{00000000-0005-0000-0000-0000B3E00000}"/>
    <cellStyle name="Output 2 2 2 2 11 8" xfId="57969" xr:uid="{00000000-0005-0000-0000-0000B4E00000}"/>
    <cellStyle name="Output 2 2 2 2 12" xfId="57970" xr:uid="{00000000-0005-0000-0000-0000B5E00000}"/>
    <cellStyle name="Output 2 2 2 2 12 2" xfId="57971" xr:uid="{00000000-0005-0000-0000-0000B6E00000}"/>
    <cellStyle name="Output 2 2 2 2 12 2 2" xfId="57972" xr:uid="{00000000-0005-0000-0000-0000B7E00000}"/>
    <cellStyle name="Output 2 2 2 2 12 2 2 2" xfId="57973" xr:uid="{00000000-0005-0000-0000-0000B8E00000}"/>
    <cellStyle name="Output 2 2 2 2 12 2 2 3" xfId="57974" xr:uid="{00000000-0005-0000-0000-0000B9E00000}"/>
    <cellStyle name="Output 2 2 2 2 12 2 2 4" xfId="57975" xr:uid="{00000000-0005-0000-0000-0000BAE00000}"/>
    <cellStyle name="Output 2 2 2 2 12 2 2 5" xfId="57976" xr:uid="{00000000-0005-0000-0000-0000BBE00000}"/>
    <cellStyle name="Output 2 2 2 2 12 2 3" xfId="57977" xr:uid="{00000000-0005-0000-0000-0000BCE00000}"/>
    <cellStyle name="Output 2 2 2 2 12 2 3 2" xfId="57978" xr:uid="{00000000-0005-0000-0000-0000BDE00000}"/>
    <cellStyle name="Output 2 2 2 2 12 2 3 3" xfId="57979" xr:uid="{00000000-0005-0000-0000-0000BEE00000}"/>
    <cellStyle name="Output 2 2 2 2 12 2 3 4" xfId="57980" xr:uid="{00000000-0005-0000-0000-0000BFE00000}"/>
    <cellStyle name="Output 2 2 2 2 12 2 3 5" xfId="57981" xr:uid="{00000000-0005-0000-0000-0000C0E00000}"/>
    <cellStyle name="Output 2 2 2 2 12 2 4" xfId="57982" xr:uid="{00000000-0005-0000-0000-0000C1E00000}"/>
    <cellStyle name="Output 2 2 2 2 12 2 5" xfId="57983" xr:uid="{00000000-0005-0000-0000-0000C2E00000}"/>
    <cellStyle name="Output 2 2 2 2 12 2 6" xfId="57984" xr:uid="{00000000-0005-0000-0000-0000C3E00000}"/>
    <cellStyle name="Output 2 2 2 2 12 2 7" xfId="57985" xr:uid="{00000000-0005-0000-0000-0000C4E00000}"/>
    <cellStyle name="Output 2 2 2 2 12 3" xfId="57986" xr:uid="{00000000-0005-0000-0000-0000C5E00000}"/>
    <cellStyle name="Output 2 2 2 2 12 3 2" xfId="57987" xr:uid="{00000000-0005-0000-0000-0000C6E00000}"/>
    <cellStyle name="Output 2 2 2 2 12 3 3" xfId="57988" xr:uid="{00000000-0005-0000-0000-0000C7E00000}"/>
    <cellStyle name="Output 2 2 2 2 12 3 4" xfId="57989" xr:uid="{00000000-0005-0000-0000-0000C8E00000}"/>
    <cellStyle name="Output 2 2 2 2 12 3 5" xfId="57990" xr:uid="{00000000-0005-0000-0000-0000C9E00000}"/>
    <cellStyle name="Output 2 2 2 2 12 4" xfId="57991" xr:uid="{00000000-0005-0000-0000-0000CAE00000}"/>
    <cellStyle name="Output 2 2 2 2 12 4 2" xfId="57992" xr:uid="{00000000-0005-0000-0000-0000CBE00000}"/>
    <cellStyle name="Output 2 2 2 2 12 4 3" xfId="57993" xr:uid="{00000000-0005-0000-0000-0000CCE00000}"/>
    <cellStyle name="Output 2 2 2 2 12 4 4" xfId="57994" xr:uid="{00000000-0005-0000-0000-0000CDE00000}"/>
    <cellStyle name="Output 2 2 2 2 12 4 5" xfId="57995" xr:uid="{00000000-0005-0000-0000-0000CEE00000}"/>
    <cellStyle name="Output 2 2 2 2 12 5" xfId="57996" xr:uid="{00000000-0005-0000-0000-0000CFE00000}"/>
    <cellStyle name="Output 2 2 2 2 12 6" xfId="57997" xr:uid="{00000000-0005-0000-0000-0000D0E00000}"/>
    <cellStyle name="Output 2 2 2 2 12 7" xfId="57998" xr:uid="{00000000-0005-0000-0000-0000D1E00000}"/>
    <cellStyle name="Output 2 2 2 2 12 8" xfId="57999" xr:uid="{00000000-0005-0000-0000-0000D2E00000}"/>
    <cellStyle name="Output 2 2 2 2 13" xfId="58000" xr:uid="{00000000-0005-0000-0000-0000D3E00000}"/>
    <cellStyle name="Output 2 2 2 2 13 2" xfId="58001" xr:uid="{00000000-0005-0000-0000-0000D4E00000}"/>
    <cellStyle name="Output 2 2 2 2 13 2 2" xfId="58002" xr:uid="{00000000-0005-0000-0000-0000D5E00000}"/>
    <cellStyle name="Output 2 2 2 2 13 2 2 2" xfId="58003" xr:uid="{00000000-0005-0000-0000-0000D6E00000}"/>
    <cellStyle name="Output 2 2 2 2 13 2 2 3" xfId="58004" xr:uid="{00000000-0005-0000-0000-0000D7E00000}"/>
    <cellStyle name="Output 2 2 2 2 13 2 2 4" xfId="58005" xr:uid="{00000000-0005-0000-0000-0000D8E00000}"/>
    <cellStyle name="Output 2 2 2 2 13 2 2 5" xfId="58006" xr:uid="{00000000-0005-0000-0000-0000D9E00000}"/>
    <cellStyle name="Output 2 2 2 2 13 2 3" xfId="58007" xr:uid="{00000000-0005-0000-0000-0000DAE00000}"/>
    <cellStyle name="Output 2 2 2 2 13 2 3 2" xfId="58008" xr:uid="{00000000-0005-0000-0000-0000DBE00000}"/>
    <cellStyle name="Output 2 2 2 2 13 2 3 3" xfId="58009" xr:uid="{00000000-0005-0000-0000-0000DCE00000}"/>
    <cellStyle name="Output 2 2 2 2 13 2 3 4" xfId="58010" xr:uid="{00000000-0005-0000-0000-0000DDE00000}"/>
    <cellStyle name="Output 2 2 2 2 13 2 3 5" xfId="58011" xr:uid="{00000000-0005-0000-0000-0000DEE00000}"/>
    <cellStyle name="Output 2 2 2 2 13 2 4" xfId="58012" xr:uid="{00000000-0005-0000-0000-0000DFE00000}"/>
    <cellStyle name="Output 2 2 2 2 13 2 5" xfId="58013" xr:uid="{00000000-0005-0000-0000-0000E0E00000}"/>
    <cellStyle name="Output 2 2 2 2 13 2 6" xfId="58014" xr:uid="{00000000-0005-0000-0000-0000E1E00000}"/>
    <cellStyle name="Output 2 2 2 2 13 2 7" xfId="58015" xr:uid="{00000000-0005-0000-0000-0000E2E00000}"/>
    <cellStyle name="Output 2 2 2 2 13 3" xfId="58016" xr:uid="{00000000-0005-0000-0000-0000E3E00000}"/>
    <cellStyle name="Output 2 2 2 2 13 3 2" xfId="58017" xr:uid="{00000000-0005-0000-0000-0000E4E00000}"/>
    <cellStyle name="Output 2 2 2 2 13 3 3" xfId="58018" xr:uid="{00000000-0005-0000-0000-0000E5E00000}"/>
    <cellStyle name="Output 2 2 2 2 13 3 4" xfId="58019" xr:uid="{00000000-0005-0000-0000-0000E6E00000}"/>
    <cellStyle name="Output 2 2 2 2 13 3 5" xfId="58020" xr:uid="{00000000-0005-0000-0000-0000E7E00000}"/>
    <cellStyle name="Output 2 2 2 2 13 4" xfId="58021" xr:uid="{00000000-0005-0000-0000-0000E8E00000}"/>
    <cellStyle name="Output 2 2 2 2 13 4 2" xfId="58022" xr:uid="{00000000-0005-0000-0000-0000E9E00000}"/>
    <cellStyle name="Output 2 2 2 2 13 4 3" xfId="58023" xr:uid="{00000000-0005-0000-0000-0000EAE00000}"/>
    <cellStyle name="Output 2 2 2 2 13 4 4" xfId="58024" xr:uid="{00000000-0005-0000-0000-0000EBE00000}"/>
    <cellStyle name="Output 2 2 2 2 13 4 5" xfId="58025" xr:uid="{00000000-0005-0000-0000-0000ECE00000}"/>
    <cellStyle name="Output 2 2 2 2 13 5" xfId="58026" xr:uid="{00000000-0005-0000-0000-0000EDE00000}"/>
    <cellStyle name="Output 2 2 2 2 13 6" xfId="58027" xr:uid="{00000000-0005-0000-0000-0000EEE00000}"/>
    <cellStyle name="Output 2 2 2 2 13 7" xfId="58028" xr:uid="{00000000-0005-0000-0000-0000EFE00000}"/>
    <cellStyle name="Output 2 2 2 2 13 8" xfId="58029" xr:uid="{00000000-0005-0000-0000-0000F0E00000}"/>
    <cellStyle name="Output 2 2 2 2 14" xfId="58030" xr:uid="{00000000-0005-0000-0000-0000F1E00000}"/>
    <cellStyle name="Output 2 2 2 2 14 2" xfId="58031" xr:uid="{00000000-0005-0000-0000-0000F2E00000}"/>
    <cellStyle name="Output 2 2 2 2 14 2 2" xfId="58032" xr:uid="{00000000-0005-0000-0000-0000F3E00000}"/>
    <cellStyle name="Output 2 2 2 2 14 2 2 2" xfId="58033" xr:uid="{00000000-0005-0000-0000-0000F4E00000}"/>
    <cellStyle name="Output 2 2 2 2 14 2 2 3" xfId="58034" xr:uid="{00000000-0005-0000-0000-0000F5E00000}"/>
    <cellStyle name="Output 2 2 2 2 14 2 2 4" xfId="58035" xr:uid="{00000000-0005-0000-0000-0000F6E00000}"/>
    <cellStyle name="Output 2 2 2 2 14 2 2 5" xfId="58036" xr:uid="{00000000-0005-0000-0000-0000F7E00000}"/>
    <cellStyle name="Output 2 2 2 2 14 2 3" xfId="58037" xr:uid="{00000000-0005-0000-0000-0000F8E00000}"/>
    <cellStyle name="Output 2 2 2 2 14 2 3 2" xfId="58038" xr:uid="{00000000-0005-0000-0000-0000F9E00000}"/>
    <cellStyle name="Output 2 2 2 2 14 2 3 3" xfId="58039" xr:uid="{00000000-0005-0000-0000-0000FAE00000}"/>
    <cellStyle name="Output 2 2 2 2 14 2 3 4" xfId="58040" xr:uid="{00000000-0005-0000-0000-0000FBE00000}"/>
    <cellStyle name="Output 2 2 2 2 14 2 3 5" xfId="58041" xr:uid="{00000000-0005-0000-0000-0000FCE00000}"/>
    <cellStyle name="Output 2 2 2 2 14 2 4" xfId="58042" xr:uid="{00000000-0005-0000-0000-0000FDE00000}"/>
    <cellStyle name="Output 2 2 2 2 14 2 5" xfId="58043" xr:uid="{00000000-0005-0000-0000-0000FEE00000}"/>
    <cellStyle name="Output 2 2 2 2 14 2 6" xfId="58044" xr:uid="{00000000-0005-0000-0000-0000FFE00000}"/>
    <cellStyle name="Output 2 2 2 2 14 2 7" xfId="58045" xr:uid="{00000000-0005-0000-0000-000000E10000}"/>
    <cellStyle name="Output 2 2 2 2 14 3" xfId="58046" xr:uid="{00000000-0005-0000-0000-000001E10000}"/>
    <cellStyle name="Output 2 2 2 2 14 3 2" xfId="58047" xr:uid="{00000000-0005-0000-0000-000002E10000}"/>
    <cellStyle name="Output 2 2 2 2 14 3 3" xfId="58048" xr:uid="{00000000-0005-0000-0000-000003E10000}"/>
    <cellStyle name="Output 2 2 2 2 14 3 4" xfId="58049" xr:uid="{00000000-0005-0000-0000-000004E10000}"/>
    <cellStyle name="Output 2 2 2 2 14 3 5" xfId="58050" xr:uid="{00000000-0005-0000-0000-000005E10000}"/>
    <cellStyle name="Output 2 2 2 2 14 4" xfId="58051" xr:uid="{00000000-0005-0000-0000-000006E10000}"/>
    <cellStyle name="Output 2 2 2 2 14 4 2" xfId="58052" xr:uid="{00000000-0005-0000-0000-000007E10000}"/>
    <cellStyle name="Output 2 2 2 2 14 4 3" xfId="58053" xr:uid="{00000000-0005-0000-0000-000008E10000}"/>
    <cellStyle name="Output 2 2 2 2 14 4 4" xfId="58054" xr:uid="{00000000-0005-0000-0000-000009E10000}"/>
    <cellStyle name="Output 2 2 2 2 14 4 5" xfId="58055" xr:uid="{00000000-0005-0000-0000-00000AE10000}"/>
    <cellStyle name="Output 2 2 2 2 14 5" xfId="58056" xr:uid="{00000000-0005-0000-0000-00000BE10000}"/>
    <cellStyle name="Output 2 2 2 2 14 6" xfId="58057" xr:uid="{00000000-0005-0000-0000-00000CE10000}"/>
    <cellStyle name="Output 2 2 2 2 14 7" xfId="58058" xr:uid="{00000000-0005-0000-0000-00000DE10000}"/>
    <cellStyle name="Output 2 2 2 2 14 8" xfId="58059" xr:uid="{00000000-0005-0000-0000-00000EE10000}"/>
    <cellStyle name="Output 2 2 2 2 15" xfId="58060" xr:uid="{00000000-0005-0000-0000-00000FE10000}"/>
    <cellStyle name="Output 2 2 2 2 15 2" xfId="58061" xr:uid="{00000000-0005-0000-0000-000010E10000}"/>
    <cellStyle name="Output 2 2 2 2 15 2 2" xfId="58062" xr:uid="{00000000-0005-0000-0000-000011E10000}"/>
    <cellStyle name="Output 2 2 2 2 15 2 3" xfId="58063" xr:uid="{00000000-0005-0000-0000-000012E10000}"/>
    <cellStyle name="Output 2 2 2 2 15 2 4" xfId="58064" xr:uid="{00000000-0005-0000-0000-000013E10000}"/>
    <cellStyle name="Output 2 2 2 2 15 2 5" xfId="58065" xr:uid="{00000000-0005-0000-0000-000014E10000}"/>
    <cellStyle name="Output 2 2 2 2 15 3" xfId="58066" xr:uid="{00000000-0005-0000-0000-000015E10000}"/>
    <cellStyle name="Output 2 2 2 2 15 3 2" xfId="58067" xr:uid="{00000000-0005-0000-0000-000016E10000}"/>
    <cellStyle name="Output 2 2 2 2 15 3 3" xfId="58068" xr:uid="{00000000-0005-0000-0000-000017E10000}"/>
    <cellStyle name="Output 2 2 2 2 15 3 4" xfId="58069" xr:uid="{00000000-0005-0000-0000-000018E10000}"/>
    <cellStyle name="Output 2 2 2 2 15 3 5" xfId="58070" xr:uid="{00000000-0005-0000-0000-000019E10000}"/>
    <cellStyle name="Output 2 2 2 2 15 4" xfId="58071" xr:uid="{00000000-0005-0000-0000-00001AE10000}"/>
    <cellStyle name="Output 2 2 2 2 15 5" xfId="58072" xr:uid="{00000000-0005-0000-0000-00001BE10000}"/>
    <cellStyle name="Output 2 2 2 2 15 6" xfId="58073" xr:uid="{00000000-0005-0000-0000-00001CE10000}"/>
    <cellStyle name="Output 2 2 2 2 15 7" xfId="58074" xr:uid="{00000000-0005-0000-0000-00001DE10000}"/>
    <cellStyle name="Output 2 2 2 2 16" xfId="58075" xr:uid="{00000000-0005-0000-0000-00001EE10000}"/>
    <cellStyle name="Output 2 2 2 2 16 2" xfId="58076" xr:uid="{00000000-0005-0000-0000-00001FE10000}"/>
    <cellStyle name="Output 2 2 2 2 16 3" xfId="58077" xr:uid="{00000000-0005-0000-0000-000020E10000}"/>
    <cellStyle name="Output 2 2 2 2 16 4" xfId="58078" xr:uid="{00000000-0005-0000-0000-000021E10000}"/>
    <cellStyle name="Output 2 2 2 2 16 5" xfId="58079" xr:uid="{00000000-0005-0000-0000-000022E10000}"/>
    <cellStyle name="Output 2 2 2 2 17" xfId="58080" xr:uid="{00000000-0005-0000-0000-000023E10000}"/>
    <cellStyle name="Output 2 2 2 2 17 2" xfId="58081" xr:uid="{00000000-0005-0000-0000-000024E10000}"/>
    <cellStyle name="Output 2 2 2 2 17 3" xfId="58082" xr:uid="{00000000-0005-0000-0000-000025E10000}"/>
    <cellStyle name="Output 2 2 2 2 17 4" xfId="58083" xr:uid="{00000000-0005-0000-0000-000026E10000}"/>
    <cellStyle name="Output 2 2 2 2 17 5" xfId="58084" xr:uid="{00000000-0005-0000-0000-000027E10000}"/>
    <cellStyle name="Output 2 2 2 2 18" xfId="58085" xr:uid="{00000000-0005-0000-0000-000028E10000}"/>
    <cellStyle name="Output 2 2 2 2 19" xfId="58086" xr:uid="{00000000-0005-0000-0000-000029E10000}"/>
    <cellStyle name="Output 2 2 2 2 2" xfId="1827" xr:uid="{00000000-0005-0000-0000-00002AE10000}"/>
    <cellStyle name="Output 2 2 2 2 2 2" xfId="1828" xr:uid="{00000000-0005-0000-0000-00002BE10000}"/>
    <cellStyle name="Output 2 2 2 2 2 2 2" xfId="58087" xr:uid="{00000000-0005-0000-0000-00002CE10000}"/>
    <cellStyle name="Output 2 2 2 2 2 2 2 2" xfId="58088" xr:uid="{00000000-0005-0000-0000-00002DE10000}"/>
    <cellStyle name="Output 2 2 2 2 2 2 2 3" xfId="58089" xr:uid="{00000000-0005-0000-0000-00002EE10000}"/>
    <cellStyle name="Output 2 2 2 2 2 2 2 4" xfId="58090" xr:uid="{00000000-0005-0000-0000-00002FE10000}"/>
    <cellStyle name="Output 2 2 2 2 2 2 2 5" xfId="58091" xr:uid="{00000000-0005-0000-0000-000030E10000}"/>
    <cellStyle name="Output 2 2 2 2 2 2 3" xfId="58092" xr:uid="{00000000-0005-0000-0000-000031E10000}"/>
    <cellStyle name="Output 2 2 2 2 2 2 3 2" xfId="58093" xr:uid="{00000000-0005-0000-0000-000032E10000}"/>
    <cellStyle name="Output 2 2 2 2 2 2 3 3" xfId="58094" xr:uid="{00000000-0005-0000-0000-000033E10000}"/>
    <cellStyle name="Output 2 2 2 2 2 2 3 4" xfId="58095" xr:uid="{00000000-0005-0000-0000-000034E10000}"/>
    <cellStyle name="Output 2 2 2 2 2 2 3 5" xfId="58096" xr:uid="{00000000-0005-0000-0000-000035E10000}"/>
    <cellStyle name="Output 2 2 2 2 2 2 4" xfId="58097" xr:uid="{00000000-0005-0000-0000-000036E10000}"/>
    <cellStyle name="Output 2 2 2 2 2 2 5" xfId="58098" xr:uid="{00000000-0005-0000-0000-000037E10000}"/>
    <cellStyle name="Output 2 2 2 2 2 2 6" xfId="58099" xr:uid="{00000000-0005-0000-0000-000038E10000}"/>
    <cellStyle name="Output 2 2 2 2 2 2 7" xfId="58100" xr:uid="{00000000-0005-0000-0000-000039E10000}"/>
    <cellStyle name="Output 2 2 2 2 2 3" xfId="58101" xr:uid="{00000000-0005-0000-0000-00003AE10000}"/>
    <cellStyle name="Output 2 2 2 2 2 3 2" xfId="58102" xr:uid="{00000000-0005-0000-0000-00003BE10000}"/>
    <cellStyle name="Output 2 2 2 2 2 3 3" xfId="58103" xr:uid="{00000000-0005-0000-0000-00003CE10000}"/>
    <cellStyle name="Output 2 2 2 2 2 3 4" xfId="58104" xr:uid="{00000000-0005-0000-0000-00003DE10000}"/>
    <cellStyle name="Output 2 2 2 2 2 3 5" xfId="58105" xr:uid="{00000000-0005-0000-0000-00003EE10000}"/>
    <cellStyle name="Output 2 2 2 2 2 4" xfId="58106" xr:uid="{00000000-0005-0000-0000-00003FE10000}"/>
    <cellStyle name="Output 2 2 2 2 2 4 2" xfId="58107" xr:uid="{00000000-0005-0000-0000-000040E10000}"/>
    <cellStyle name="Output 2 2 2 2 2 4 3" xfId="58108" xr:uid="{00000000-0005-0000-0000-000041E10000}"/>
    <cellStyle name="Output 2 2 2 2 2 4 4" xfId="58109" xr:uid="{00000000-0005-0000-0000-000042E10000}"/>
    <cellStyle name="Output 2 2 2 2 2 4 5" xfId="58110" xr:uid="{00000000-0005-0000-0000-000043E10000}"/>
    <cellStyle name="Output 2 2 2 2 2 5" xfId="58111" xr:uid="{00000000-0005-0000-0000-000044E10000}"/>
    <cellStyle name="Output 2 2 2 2 2 6" xfId="58112" xr:uid="{00000000-0005-0000-0000-000045E10000}"/>
    <cellStyle name="Output 2 2 2 2 2 7" xfId="58113" xr:uid="{00000000-0005-0000-0000-000046E10000}"/>
    <cellStyle name="Output 2 2 2 2 2 8" xfId="58114" xr:uid="{00000000-0005-0000-0000-000047E10000}"/>
    <cellStyle name="Output 2 2 2 2 20" xfId="58115" xr:uid="{00000000-0005-0000-0000-000048E10000}"/>
    <cellStyle name="Output 2 2 2 2 21" xfId="58116" xr:uid="{00000000-0005-0000-0000-000049E10000}"/>
    <cellStyle name="Output 2 2 2 2 3" xfId="1829" xr:uid="{00000000-0005-0000-0000-00004AE10000}"/>
    <cellStyle name="Output 2 2 2 2 3 2" xfId="1830" xr:uid="{00000000-0005-0000-0000-00004BE10000}"/>
    <cellStyle name="Output 2 2 2 2 3 2 2" xfId="58117" xr:uid="{00000000-0005-0000-0000-00004CE10000}"/>
    <cellStyle name="Output 2 2 2 2 3 2 2 2" xfId="58118" xr:uid="{00000000-0005-0000-0000-00004DE10000}"/>
    <cellStyle name="Output 2 2 2 2 3 2 2 3" xfId="58119" xr:uid="{00000000-0005-0000-0000-00004EE10000}"/>
    <cellStyle name="Output 2 2 2 2 3 2 2 4" xfId="58120" xr:uid="{00000000-0005-0000-0000-00004FE10000}"/>
    <cellStyle name="Output 2 2 2 2 3 2 2 5" xfId="58121" xr:uid="{00000000-0005-0000-0000-000050E10000}"/>
    <cellStyle name="Output 2 2 2 2 3 2 3" xfId="58122" xr:uid="{00000000-0005-0000-0000-000051E10000}"/>
    <cellStyle name="Output 2 2 2 2 3 2 3 2" xfId="58123" xr:uid="{00000000-0005-0000-0000-000052E10000}"/>
    <cellStyle name="Output 2 2 2 2 3 2 3 3" xfId="58124" xr:uid="{00000000-0005-0000-0000-000053E10000}"/>
    <cellStyle name="Output 2 2 2 2 3 2 3 4" xfId="58125" xr:uid="{00000000-0005-0000-0000-000054E10000}"/>
    <cellStyle name="Output 2 2 2 2 3 2 3 5" xfId="58126" xr:uid="{00000000-0005-0000-0000-000055E10000}"/>
    <cellStyle name="Output 2 2 2 2 3 2 4" xfId="58127" xr:uid="{00000000-0005-0000-0000-000056E10000}"/>
    <cellStyle name="Output 2 2 2 2 3 2 5" xfId="58128" xr:uid="{00000000-0005-0000-0000-000057E10000}"/>
    <cellStyle name="Output 2 2 2 2 3 2 6" xfId="58129" xr:uid="{00000000-0005-0000-0000-000058E10000}"/>
    <cellStyle name="Output 2 2 2 2 3 2 7" xfId="58130" xr:uid="{00000000-0005-0000-0000-000059E10000}"/>
    <cellStyle name="Output 2 2 2 2 3 3" xfId="58131" xr:uid="{00000000-0005-0000-0000-00005AE10000}"/>
    <cellStyle name="Output 2 2 2 2 3 3 2" xfId="58132" xr:uid="{00000000-0005-0000-0000-00005BE10000}"/>
    <cellStyle name="Output 2 2 2 2 3 3 3" xfId="58133" xr:uid="{00000000-0005-0000-0000-00005CE10000}"/>
    <cellStyle name="Output 2 2 2 2 3 3 4" xfId="58134" xr:uid="{00000000-0005-0000-0000-00005DE10000}"/>
    <cellStyle name="Output 2 2 2 2 3 3 5" xfId="58135" xr:uid="{00000000-0005-0000-0000-00005EE10000}"/>
    <cellStyle name="Output 2 2 2 2 3 4" xfId="58136" xr:uid="{00000000-0005-0000-0000-00005FE10000}"/>
    <cellStyle name="Output 2 2 2 2 3 4 2" xfId="58137" xr:uid="{00000000-0005-0000-0000-000060E10000}"/>
    <cellStyle name="Output 2 2 2 2 3 4 3" xfId="58138" xr:uid="{00000000-0005-0000-0000-000061E10000}"/>
    <cellStyle name="Output 2 2 2 2 3 4 4" xfId="58139" xr:uid="{00000000-0005-0000-0000-000062E10000}"/>
    <cellStyle name="Output 2 2 2 2 3 4 5" xfId="58140" xr:uid="{00000000-0005-0000-0000-000063E10000}"/>
    <cellStyle name="Output 2 2 2 2 3 5" xfId="58141" xr:uid="{00000000-0005-0000-0000-000064E10000}"/>
    <cellStyle name="Output 2 2 2 2 3 6" xfId="58142" xr:uid="{00000000-0005-0000-0000-000065E10000}"/>
    <cellStyle name="Output 2 2 2 2 3 7" xfId="58143" xr:uid="{00000000-0005-0000-0000-000066E10000}"/>
    <cellStyle name="Output 2 2 2 2 3 8" xfId="58144" xr:uid="{00000000-0005-0000-0000-000067E10000}"/>
    <cellStyle name="Output 2 2 2 2 4" xfId="1831" xr:uid="{00000000-0005-0000-0000-000068E10000}"/>
    <cellStyle name="Output 2 2 2 2 4 2" xfId="1832" xr:uid="{00000000-0005-0000-0000-000069E10000}"/>
    <cellStyle name="Output 2 2 2 2 4 2 2" xfId="58145" xr:uid="{00000000-0005-0000-0000-00006AE10000}"/>
    <cellStyle name="Output 2 2 2 2 4 2 2 2" xfId="58146" xr:uid="{00000000-0005-0000-0000-00006BE10000}"/>
    <cellStyle name="Output 2 2 2 2 4 2 2 3" xfId="58147" xr:uid="{00000000-0005-0000-0000-00006CE10000}"/>
    <cellStyle name="Output 2 2 2 2 4 2 2 4" xfId="58148" xr:uid="{00000000-0005-0000-0000-00006DE10000}"/>
    <cellStyle name="Output 2 2 2 2 4 2 2 5" xfId="58149" xr:uid="{00000000-0005-0000-0000-00006EE10000}"/>
    <cellStyle name="Output 2 2 2 2 4 2 3" xfId="58150" xr:uid="{00000000-0005-0000-0000-00006FE10000}"/>
    <cellStyle name="Output 2 2 2 2 4 2 3 2" xfId="58151" xr:uid="{00000000-0005-0000-0000-000070E10000}"/>
    <cellStyle name="Output 2 2 2 2 4 2 3 3" xfId="58152" xr:uid="{00000000-0005-0000-0000-000071E10000}"/>
    <cellStyle name="Output 2 2 2 2 4 2 3 4" xfId="58153" xr:uid="{00000000-0005-0000-0000-000072E10000}"/>
    <cellStyle name="Output 2 2 2 2 4 2 3 5" xfId="58154" xr:uid="{00000000-0005-0000-0000-000073E10000}"/>
    <cellStyle name="Output 2 2 2 2 4 2 4" xfId="58155" xr:uid="{00000000-0005-0000-0000-000074E10000}"/>
    <cellStyle name="Output 2 2 2 2 4 2 5" xfId="58156" xr:uid="{00000000-0005-0000-0000-000075E10000}"/>
    <cellStyle name="Output 2 2 2 2 4 2 6" xfId="58157" xr:uid="{00000000-0005-0000-0000-000076E10000}"/>
    <cellStyle name="Output 2 2 2 2 4 2 7" xfId="58158" xr:uid="{00000000-0005-0000-0000-000077E10000}"/>
    <cellStyle name="Output 2 2 2 2 4 3" xfId="58159" xr:uid="{00000000-0005-0000-0000-000078E10000}"/>
    <cellStyle name="Output 2 2 2 2 4 3 2" xfId="58160" xr:uid="{00000000-0005-0000-0000-000079E10000}"/>
    <cellStyle name="Output 2 2 2 2 4 3 3" xfId="58161" xr:uid="{00000000-0005-0000-0000-00007AE10000}"/>
    <cellStyle name="Output 2 2 2 2 4 3 4" xfId="58162" xr:uid="{00000000-0005-0000-0000-00007BE10000}"/>
    <cellStyle name="Output 2 2 2 2 4 3 5" xfId="58163" xr:uid="{00000000-0005-0000-0000-00007CE10000}"/>
    <cellStyle name="Output 2 2 2 2 4 4" xfId="58164" xr:uid="{00000000-0005-0000-0000-00007DE10000}"/>
    <cellStyle name="Output 2 2 2 2 4 4 2" xfId="58165" xr:uid="{00000000-0005-0000-0000-00007EE10000}"/>
    <cellStyle name="Output 2 2 2 2 4 4 3" xfId="58166" xr:uid="{00000000-0005-0000-0000-00007FE10000}"/>
    <cellStyle name="Output 2 2 2 2 4 4 4" xfId="58167" xr:uid="{00000000-0005-0000-0000-000080E10000}"/>
    <cellStyle name="Output 2 2 2 2 4 4 5" xfId="58168" xr:uid="{00000000-0005-0000-0000-000081E10000}"/>
    <cellStyle name="Output 2 2 2 2 4 5" xfId="58169" xr:uid="{00000000-0005-0000-0000-000082E10000}"/>
    <cellStyle name="Output 2 2 2 2 4 6" xfId="58170" xr:uid="{00000000-0005-0000-0000-000083E10000}"/>
    <cellStyle name="Output 2 2 2 2 4 7" xfId="58171" xr:uid="{00000000-0005-0000-0000-000084E10000}"/>
    <cellStyle name="Output 2 2 2 2 4 8" xfId="58172" xr:uid="{00000000-0005-0000-0000-000085E10000}"/>
    <cellStyle name="Output 2 2 2 2 5" xfId="1833" xr:uid="{00000000-0005-0000-0000-000086E10000}"/>
    <cellStyle name="Output 2 2 2 2 5 2" xfId="58173" xr:uid="{00000000-0005-0000-0000-000087E10000}"/>
    <cellStyle name="Output 2 2 2 2 5 2 2" xfId="58174" xr:uid="{00000000-0005-0000-0000-000088E10000}"/>
    <cellStyle name="Output 2 2 2 2 5 2 2 2" xfId="58175" xr:uid="{00000000-0005-0000-0000-000089E10000}"/>
    <cellStyle name="Output 2 2 2 2 5 2 2 3" xfId="58176" xr:uid="{00000000-0005-0000-0000-00008AE10000}"/>
    <cellStyle name="Output 2 2 2 2 5 2 2 4" xfId="58177" xr:uid="{00000000-0005-0000-0000-00008BE10000}"/>
    <cellStyle name="Output 2 2 2 2 5 2 2 5" xfId="58178" xr:uid="{00000000-0005-0000-0000-00008CE10000}"/>
    <cellStyle name="Output 2 2 2 2 5 2 3" xfId="58179" xr:uid="{00000000-0005-0000-0000-00008DE10000}"/>
    <cellStyle name="Output 2 2 2 2 5 2 3 2" xfId="58180" xr:uid="{00000000-0005-0000-0000-00008EE10000}"/>
    <cellStyle name="Output 2 2 2 2 5 2 3 3" xfId="58181" xr:uid="{00000000-0005-0000-0000-00008FE10000}"/>
    <cellStyle name="Output 2 2 2 2 5 2 3 4" xfId="58182" xr:uid="{00000000-0005-0000-0000-000090E10000}"/>
    <cellStyle name="Output 2 2 2 2 5 2 3 5" xfId="58183" xr:uid="{00000000-0005-0000-0000-000091E10000}"/>
    <cellStyle name="Output 2 2 2 2 5 2 4" xfId="58184" xr:uid="{00000000-0005-0000-0000-000092E10000}"/>
    <cellStyle name="Output 2 2 2 2 5 2 5" xfId="58185" xr:uid="{00000000-0005-0000-0000-000093E10000}"/>
    <cellStyle name="Output 2 2 2 2 5 2 6" xfId="58186" xr:uid="{00000000-0005-0000-0000-000094E10000}"/>
    <cellStyle name="Output 2 2 2 2 5 2 7" xfId="58187" xr:uid="{00000000-0005-0000-0000-000095E10000}"/>
    <cellStyle name="Output 2 2 2 2 5 3" xfId="58188" xr:uid="{00000000-0005-0000-0000-000096E10000}"/>
    <cellStyle name="Output 2 2 2 2 5 3 2" xfId="58189" xr:uid="{00000000-0005-0000-0000-000097E10000}"/>
    <cellStyle name="Output 2 2 2 2 5 3 3" xfId="58190" xr:uid="{00000000-0005-0000-0000-000098E10000}"/>
    <cellStyle name="Output 2 2 2 2 5 3 4" xfId="58191" xr:uid="{00000000-0005-0000-0000-000099E10000}"/>
    <cellStyle name="Output 2 2 2 2 5 3 5" xfId="58192" xr:uid="{00000000-0005-0000-0000-00009AE10000}"/>
    <cellStyle name="Output 2 2 2 2 5 4" xfId="58193" xr:uid="{00000000-0005-0000-0000-00009BE10000}"/>
    <cellStyle name="Output 2 2 2 2 5 4 2" xfId="58194" xr:uid="{00000000-0005-0000-0000-00009CE10000}"/>
    <cellStyle name="Output 2 2 2 2 5 4 3" xfId="58195" xr:uid="{00000000-0005-0000-0000-00009DE10000}"/>
    <cellStyle name="Output 2 2 2 2 5 4 4" xfId="58196" xr:uid="{00000000-0005-0000-0000-00009EE10000}"/>
    <cellStyle name="Output 2 2 2 2 5 4 5" xfId="58197" xr:uid="{00000000-0005-0000-0000-00009FE10000}"/>
    <cellStyle name="Output 2 2 2 2 5 5" xfId="58198" xr:uid="{00000000-0005-0000-0000-0000A0E10000}"/>
    <cellStyle name="Output 2 2 2 2 5 6" xfId="58199" xr:uid="{00000000-0005-0000-0000-0000A1E10000}"/>
    <cellStyle name="Output 2 2 2 2 5 7" xfId="58200" xr:uid="{00000000-0005-0000-0000-0000A2E10000}"/>
    <cellStyle name="Output 2 2 2 2 5 8" xfId="58201" xr:uid="{00000000-0005-0000-0000-0000A3E10000}"/>
    <cellStyle name="Output 2 2 2 2 6" xfId="58202" xr:uid="{00000000-0005-0000-0000-0000A4E10000}"/>
    <cellStyle name="Output 2 2 2 2 6 2" xfId="58203" xr:uid="{00000000-0005-0000-0000-0000A5E10000}"/>
    <cellStyle name="Output 2 2 2 2 6 2 2" xfId="58204" xr:uid="{00000000-0005-0000-0000-0000A6E10000}"/>
    <cellStyle name="Output 2 2 2 2 6 2 2 2" xfId="58205" xr:uid="{00000000-0005-0000-0000-0000A7E10000}"/>
    <cellStyle name="Output 2 2 2 2 6 2 2 3" xfId="58206" xr:uid="{00000000-0005-0000-0000-0000A8E10000}"/>
    <cellStyle name="Output 2 2 2 2 6 2 2 4" xfId="58207" xr:uid="{00000000-0005-0000-0000-0000A9E10000}"/>
    <cellStyle name="Output 2 2 2 2 6 2 2 5" xfId="58208" xr:uid="{00000000-0005-0000-0000-0000AAE10000}"/>
    <cellStyle name="Output 2 2 2 2 6 2 3" xfId="58209" xr:uid="{00000000-0005-0000-0000-0000ABE10000}"/>
    <cellStyle name="Output 2 2 2 2 6 2 3 2" xfId="58210" xr:uid="{00000000-0005-0000-0000-0000ACE10000}"/>
    <cellStyle name="Output 2 2 2 2 6 2 3 3" xfId="58211" xr:uid="{00000000-0005-0000-0000-0000ADE10000}"/>
    <cellStyle name="Output 2 2 2 2 6 2 3 4" xfId="58212" xr:uid="{00000000-0005-0000-0000-0000AEE10000}"/>
    <cellStyle name="Output 2 2 2 2 6 2 3 5" xfId="58213" xr:uid="{00000000-0005-0000-0000-0000AFE10000}"/>
    <cellStyle name="Output 2 2 2 2 6 2 4" xfId="58214" xr:uid="{00000000-0005-0000-0000-0000B0E10000}"/>
    <cellStyle name="Output 2 2 2 2 6 2 5" xfId="58215" xr:uid="{00000000-0005-0000-0000-0000B1E10000}"/>
    <cellStyle name="Output 2 2 2 2 6 2 6" xfId="58216" xr:uid="{00000000-0005-0000-0000-0000B2E10000}"/>
    <cellStyle name="Output 2 2 2 2 6 2 7" xfId="58217" xr:uid="{00000000-0005-0000-0000-0000B3E10000}"/>
    <cellStyle name="Output 2 2 2 2 6 3" xfId="58218" xr:uid="{00000000-0005-0000-0000-0000B4E10000}"/>
    <cellStyle name="Output 2 2 2 2 6 3 2" xfId="58219" xr:uid="{00000000-0005-0000-0000-0000B5E10000}"/>
    <cellStyle name="Output 2 2 2 2 6 3 3" xfId="58220" xr:uid="{00000000-0005-0000-0000-0000B6E10000}"/>
    <cellStyle name="Output 2 2 2 2 6 3 4" xfId="58221" xr:uid="{00000000-0005-0000-0000-0000B7E10000}"/>
    <cellStyle name="Output 2 2 2 2 6 3 5" xfId="58222" xr:uid="{00000000-0005-0000-0000-0000B8E10000}"/>
    <cellStyle name="Output 2 2 2 2 6 4" xfId="58223" xr:uid="{00000000-0005-0000-0000-0000B9E10000}"/>
    <cellStyle name="Output 2 2 2 2 6 4 2" xfId="58224" xr:uid="{00000000-0005-0000-0000-0000BAE10000}"/>
    <cellStyle name="Output 2 2 2 2 6 4 3" xfId="58225" xr:uid="{00000000-0005-0000-0000-0000BBE10000}"/>
    <cellStyle name="Output 2 2 2 2 6 4 4" xfId="58226" xr:uid="{00000000-0005-0000-0000-0000BCE10000}"/>
    <cellStyle name="Output 2 2 2 2 6 4 5" xfId="58227" xr:uid="{00000000-0005-0000-0000-0000BDE10000}"/>
    <cellStyle name="Output 2 2 2 2 6 5" xfId="58228" xr:uid="{00000000-0005-0000-0000-0000BEE10000}"/>
    <cellStyle name="Output 2 2 2 2 6 6" xfId="58229" xr:uid="{00000000-0005-0000-0000-0000BFE10000}"/>
    <cellStyle name="Output 2 2 2 2 6 7" xfId="58230" xr:uid="{00000000-0005-0000-0000-0000C0E10000}"/>
    <cellStyle name="Output 2 2 2 2 6 8" xfId="58231" xr:uid="{00000000-0005-0000-0000-0000C1E10000}"/>
    <cellStyle name="Output 2 2 2 2 7" xfId="58232" xr:uid="{00000000-0005-0000-0000-0000C2E10000}"/>
    <cellStyle name="Output 2 2 2 2 7 2" xfId="58233" xr:uid="{00000000-0005-0000-0000-0000C3E10000}"/>
    <cellStyle name="Output 2 2 2 2 7 2 2" xfId="58234" xr:uid="{00000000-0005-0000-0000-0000C4E10000}"/>
    <cellStyle name="Output 2 2 2 2 7 2 2 2" xfId="58235" xr:uid="{00000000-0005-0000-0000-0000C5E10000}"/>
    <cellStyle name="Output 2 2 2 2 7 2 2 3" xfId="58236" xr:uid="{00000000-0005-0000-0000-0000C6E10000}"/>
    <cellStyle name="Output 2 2 2 2 7 2 2 4" xfId="58237" xr:uid="{00000000-0005-0000-0000-0000C7E10000}"/>
    <cellStyle name="Output 2 2 2 2 7 2 2 5" xfId="58238" xr:uid="{00000000-0005-0000-0000-0000C8E10000}"/>
    <cellStyle name="Output 2 2 2 2 7 2 3" xfId="58239" xr:uid="{00000000-0005-0000-0000-0000C9E10000}"/>
    <cellStyle name="Output 2 2 2 2 7 2 3 2" xfId="58240" xr:uid="{00000000-0005-0000-0000-0000CAE10000}"/>
    <cellStyle name="Output 2 2 2 2 7 2 3 3" xfId="58241" xr:uid="{00000000-0005-0000-0000-0000CBE10000}"/>
    <cellStyle name="Output 2 2 2 2 7 2 3 4" xfId="58242" xr:uid="{00000000-0005-0000-0000-0000CCE10000}"/>
    <cellStyle name="Output 2 2 2 2 7 2 3 5" xfId="58243" xr:uid="{00000000-0005-0000-0000-0000CDE10000}"/>
    <cellStyle name="Output 2 2 2 2 7 2 4" xfId="58244" xr:uid="{00000000-0005-0000-0000-0000CEE10000}"/>
    <cellStyle name="Output 2 2 2 2 7 2 5" xfId="58245" xr:uid="{00000000-0005-0000-0000-0000CFE10000}"/>
    <cellStyle name="Output 2 2 2 2 7 2 6" xfId="58246" xr:uid="{00000000-0005-0000-0000-0000D0E10000}"/>
    <cellStyle name="Output 2 2 2 2 7 2 7" xfId="58247" xr:uid="{00000000-0005-0000-0000-0000D1E10000}"/>
    <cellStyle name="Output 2 2 2 2 7 3" xfId="58248" xr:uid="{00000000-0005-0000-0000-0000D2E10000}"/>
    <cellStyle name="Output 2 2 2 2 7 3 2" xfId="58249" xr:uid="{00000000-0005-0000-0000-0000D3E10000}"/>
    <cellStyle name="Output 2 2 2 2 7 3 3" xfId="58250" xr:uid="{00000000-0005-0000-0000-0000D4E10000}"/>
    <cellStyle name="Output 2 2 2 2 7 3 4" xfId="58251" xr:uid="{00000000-0005-0000-0000-0000D5E10000}"/>
    <cellStyle name="Output 2 2 2 2 7 3 5" xfId="58252" xr:uid="{00000000-0005-0000-0000-0000D6E10000}"/>
    <cellStyle name="Output 2 2 2 2 7 4" xfId="58253" xr:uid="{00000000-0005-0000-0000-0000D7E10000}"/>
    <cellStyle name="Output 2 2 2 2 7 4 2" xfId="58254" xr:uid="{00000000-0005-0000-0000-0000D8E10000}"/>
    <cellStyle name="Output 2 2 2 2 7 4 3" xfId="58255" xr:uid="{00000000-0005-0000-0000-0000D9E10000}"/>
    <cellStyle name="Output 2 2 2 2 7 4 4" xfId="58256" xr:uid="{00000000-0005-0000-0000-0000DAE10000}"/>
    <cellStyle name="Output 2 2 2 2 7 4 5" xfId="58257" xr:uid="{00000000-0005-0000-0000-0000DBE10000}"/>
    <cellStyle name="Output 2 2 2 2 7 5" xfId="58258" xr:uid="{00000000-0005-0000-0000-0000DCE10000}"/>
    <cellStyle name="Output 2 2 2 2 7 6" xfId="58259" xr:uid="{00000000-0005-0000-0000-0000DDE10000}"/>
    <cellStyle name="Output 2 2 2 2 7 7" xfId="58260" xr:uid="{00000000-0005-0000-0000-0000DEE10000}"/>
    <cellStyle name="Output 2 2 2 2 7 8" xfId="58261" xr:uid="{00000000-0005-0000-0000-0000DFE10000}"/>
    <cellStyle name="Output 2 2 2 2 8" xfId="58262" xr:uid="{00000000-0005-0000-0000-0000E0E10000}"/>
    <cellStyle name="Output 2 2 2 2 8 2" xfId="58263" xr:uid="{00000000-0005-0000-0000-0000E1E10000}"/>
    <cellStyle name="Output 2 2 2 2 8 2 2" xfId="58264" xr:uid="{00000000-0005-0000-0000-0000E2E10000}"/>
    <cellStyle name="Output 2 2 2 2 8 2 2 2" xfId="58265" xr:uid="{00000000-0005-0000-0000-0000E3E10000}"/>
    <cellStyle name="Output 2 2 2 2 8 2 2 3" xfId="58266" xr:uid="{00000000-0005-0000-0000-0000E4E10000}"/>
    <cellStyle name="Output 2 2 2 2 8 2 2 4" xfId="58267" xr:uid="{00000000-0005-0000-0000-0000E5E10000}"/>
    <cellStyle name="Output 2 2 2 2 8 2 2 5" xfId="58268" xr:uid="{00000000-0005-0000-0000-0000E6E10000}"/>
    <cellStyle name="Output 2 2 2 2 8 2 3" xfId="58269" xr:uid="{00000000-0005-0000-0000-0000E7E10000}"/>
    <cellStyle name="Output 2 2 2 2 8 2 3 2" xfId="58270" xr:uid="{00000000-0005-0000-0000-0000E8E10000}"/>
    <cellStyle name="Output 2 2 2 2 8 2 3 3" xfId="58271" xr:uid="{00000000-0005-0000-0000-0000E9E10000}"/>
    <cellStyle name="Output 2 2 2 2 8 2 3 4" xfId="58272" xr:uid="{00000000-0005-0000-0000-0000EAE10000}"/>
    <cellStyle name="Output 2 2 2 2 8 2 3 5" xfId="58273" xr:uid="{00000000-0005-0000-0000-0000EBE10000}"/>
    <cellStyle name="Output 2 2 2 2 8 2 4" xfId="58274" xr:uid="{00000000-0005-0000-0000-0000ECE10000}"/>
    <cellStyle name="Output 2 2 2 2 8 2 5" xfId="58275" xr:uid="{00000000-0005-0000-0000-0000EDE10000}"/>
    <cellStyle name="Output 2 2 2 2 8 2 6" xfId="58276" xr:uid="{00000000-0005-0000-0000-0000EEE10000}"/>
    <cellStyle name="Output 2 2 2 2 8 2 7" xfId="58277" xr:uid="{00000000-0005-0000-0000-0000EFE10000}"/>
    <cellStyle name="Output 2 2 2 2 8 3" xfId="58278" xr:uid="{00000000-0005-0000-0000-0000F0E10000}"/>
    <cellStyle name="Output 2 2 2 2 8 3 2" xfId="58279" xr:uid="{00000000-0005-0000-0000-0000F1E10000}"/>
    <cellStyle name="Output 2 2 2 2 8 3 3" xfId="58280" xr:uid="{00000000-0005-0000-0000-0000F2E10000}"/>
    <cellStyle name="Output 2 2 2 2 8 3 4" xfId="58281" xr:uid="{00000000-0005-0000-0000-0000F3E10000}"/>
    <cellStyle name="Output 2 2 2 2 8 3 5" xfId="58282" xr:uid="{00000000-0005-0000-0000-0000F4E10000}"/>
    <cellStyle name="Output 2 2 2 2 8 4" xfId="58283" xr:uid="{00000000-0005-0000-0000-0000F5E10000}"/>
    <cellStyle name="Output 2 2 2 2 8 4 2" xfId="58284" xr:uid="{00000000-0005-0000-0000-0000F6E10000}"/>
    <cellStyle name="Output 2 2 2 2 8 4 3" xfId="58285" xr:uid="{00000000-0005-0000-0000-0000F7E10000}"/>
    <cellStyle name="Output 2 2 2 2 8 4 4" xfId="58286" xr:uid="{00000000-0005-0000-0000-0000F8E10000}"/>
    <cellStyle name="Output 2 2 2 2 8 4 5" xfId="58287" xr:uid="{00000000-0005-0000-0000-0000F9E10000}"/>
    <cellStyle name="Output 2 2 2 2 8 5" xfId="58288" xr:uid="{00000000-0005-0000-0000-0000FAE10000}"/>
    <cellStyle name="Output 2 2 2 2 8 6" xfId="58289" xr:uid="{00000000-0005-0000-0000-0000FBE10000}"/>
    <cellStyle name="Output 2 2 2 2 8 7" xfId="58290" xr:uid="{00000000-0005-0000-0000-0000FCE10000}"/>
    <cellStyle name="Output 2 2 2 2 8 8" xfId="58291" xr:uid="{00000000-0005-0000-0000-0000FDE10000}"/>
    <cellStyle name="Output 2 2 2 2 9" xfId="58292" xr:uid="{00000000-0005-0000-0000-0000FEE10000}"/>
    <cellStyle name="Output 2 2 2 2 9 2" xfId="58293" xr:uid="{00000000-0005-0000-0000-0000FFE10000}"/>
    <cellStyle name="Output 2 2 2 2 9 2 2" xfId="58294" xr:uid="{00000000-0005-0000-0000-000000E20000}"/>
    <cellStyle name="Output 2 2 2 2 9 2 2 2" xfId="58295" xr:uid="{00000000-0005-0000-0000-000001E20000}"/>
    <cellStyle name="Output 2 2 2 2 9 2 2 3" xfId="58296" xr:uid="{00000000-0005-0000-0000-000002E20000}"/>
    <cellStyle name="Output 2 2 2 2 9 2 2 4" xfId="58297" xr:uid="{00000000-0005-0000-0000-000003E20000}"/>
    <cellStyle name="Output 2 2 2 2 9 2 2 5" xfId="58298" xr:uid="{00000000-0005-0000-0000-000004E20000}"/>
    <cellStyle name="Output 2 2 2 2 9 2 3" xfId="58299" xr:uid="{00000000-0005-0000-0000-000005E20000}"/>
    <cellStyle name="Output 2 2 2 2 9 2 3 2" xfId="58300" xr:uid="{00000000-0005-0000-0000-000006E20000}"/>
    <cellStyle name="Output 2 2 2 2 9 2 3 3" xfId="58301" xr:uid="{00000000-0005-0000-0000-000007E20000}"/>
    <cellStyle name="Output 2 2 2 2 9 2 3 4" xfId="58302" xr:uid="{00000000-0005-0000-0000-000008E20000}"/>
    <cellStyle name="Output 2 2 2 2 9 2 3 5" xfId="58303" xr:uid="{00000000-0005-0000-0000-000009E20000}"/>
    <cellStyle name="Output 2 2 2 2 9 2 4" xfId="58304" xr:uid="{00000000-0005-0000-0000-00000AE20000}"/>
    <cellStyle name="Output 2 2 2 2 9 2 5" xfId="58305" xr:uid="{00000000-0005-0000-0000-00000BE20000}"/>
    <cellStyle name="Output 2 2 2 2 9 2 6" xfId="58306" xr:uid="{00000000-0005-0000-0000-00000CE20000}"/>
    <cellStyle name="Output 2 2 2 2 9 2 7" xfId="58307" xr:uid="{00000000-0005-0000-0000-00000DE20000}"/>
    <cellStyle name="Output 2 2 2 2 9 3" xfId="58308" xr:uid="{00000000-0005-0000-0000-00000EE20000}"/>
    <cellStyle name="Output 2 2 2 2 9 3 2" xfId="58309" xr:uid="{00000000-0005-0000-0000-00000FE20000}"/>
    <cellStyle name="Output 2 2 2 2 9 3 3" xfId="58310" xr:uid="{00000000-0005-0000-0000-000010E20000}"/>
    <cellStyle name="Output 2 2 2 2 9 3 4" xfId="58311" xr:uid="{00000000-0005-0000-0000-000011E20000}"/>
    <cellStyle name="Output 2 2 2 2 9 3 5" xfId="58312" xr:uid="{00000000-0005-0000-0000-000012E20000}"/>
    <cellStyle name="Output 2 2 2 2 9 4" xfId="58313" xr:uid="{00000000-0005-0000-0000-000013E20000}"/>
    <cellStyle name="Output 2 2 2 2 9 4 2" xfId="58314" xr:uid="{00000000-0005-0000-0000-000014E20000}"/>
    <cellStyle name="Output 2 2 2 2 9 4 3" xfId="58315" xr:uid="{00000000-0005-0000-0000-000015E20000}"/>
    <cellStyle name="Output 2 2 2 2 9 4 4" xfId="58316" xr:uid="{00000000-0005-0000-0000-000016E20000}"/>
    <cellStyle name="Output 2 2 2 2 9 4 5" xfId="58317" xr:uid="{00000000-0005-0000-0000-000017E20000}"/>
    <cellStyle name="Output 2 2 2 2 9 5" xfId="58318" xr:uid="{00000000-0005-0000-0000-000018E20000}"/>
    <cellStyle name="Output 2 2 2 2 9 6" xfId="58319" xr:uid="{00000000-0005-0000-0000-000019E20000}"/>
    <cellStyle name="Output 2 2 2 2 9 7" xfId="58320" xr:uid="{00000000-0005-0000-0000-00001AE20000}"/>
    <cellStyle name="Output 2 2 2 2 9 8" xfId="58321" xr:uid="{00000000-0005-0000-0000-00001BE20000}"/>
    <cellStyle name="Output 2 2 2 3" xfId="1834" xr:uid="{00000000-0005-0000-0000-00001CE20000}"/>
    <cellStyle name="Output 2 2 2 3 2" xfId="1835" xr:uid="{00000000-0005-0000-0000-00001DE20000}"/>
    <cellStyle name="Output 2 2 2 3 2 2" xfId="58322" xr:uid="{00000000-0005-0000-0000-00001EE20000}"/>
    <cellStyle name="Output 2 2 2 3 3" xfId="58323" xr:uid="{00000000-0005-0000-0000-00001FE20000}"/>
    <cellStyle name="Output 2 2 2 3 4" xfId="58324" xr:uid="{00000000-0005-0000-0000-000020E20000}"/>
    <cellStyle name="Output 2 2 2 3 5" xfId="58325" xr:uid="{00000000-0005-0000-0000-000021E20000}"/>
    <cellStyle name="Output 2 2 2 4" xfId="1836" xr:uid="{00000000-0005-0000-0000-000022E20000}"/>
    <cellStyle name="Output 2 2 2 4 2" xfId="1837" xr:uid="{00000000-0005-0000-0000-000023E20000}"/>
    <cellStyle name="Output 2 2 2 4 2 2" xfId="58326" xr:uid="{00000000-0005-0000-0000-000024E20000}"/>
    <cellStyle name="Output 2 2 2 4 3" xfId="58327" xr:uid="{00000000-0005-0000-0000-000025E20000}"/>
    <cellStyle name="Output 2 2 2 4 4" xfId="58328" xr:uid="{00000000-0005-0000-0000-000026E20000}"/>
    <cellStyle name="Output 2 2 2 4 5" xfId="58329" xr:uid="{00000000-0005-0000-0000-000027E20000}"/>
    <cellStyle name="Output 2 2 2 5" xfId="1838" xr:uid="{00000000-0005-0000-0000-000028E20000}"/>
    <cellStyle name="Output 2 2 2 5 2" xfId="58330" xr:uid="{00000000-0005-0000-0000-000029E20000}"/>
    <cellStyle name="Output 2 2 2 6" xfId="58331" xr:uid="{00000000-0005-0000-0000-00002AE20000}"/>
    <cellStyle name="Output 2 2 2 7" xfId="58332" xr:uid="{00000000-0005-0000-0000-00002BE20000}"/>
    <cellStyle name="Output 2 2 2_T-straight with PEDs adjustor" xfId="58333" xr:uid="{00000000-0005-0000-0000-00002CE20000}"/>
    <cellStyle name="Output 2 2 3" xfId="1839" xr:uid="{00000000-0005-0000-0000-00002DE20000}"/>
    <cellStyle name="Output 2 2 3 10" xfId="58334" xr:uid="{00000000-0005-0000-0000-00002EE20000}"/>
    <cellStyle name="Output 2 2 3 10 2" xfId="58335" xr:uid="{00000000-0005-0000-0000-00002FE20000}"/>
    <cellStyle name="Output 2 2 3 10 2 2" xfId="58336" xr:uid="{00000000-0005-0000-0000-000030E20000}"/>
    <cellStyle name="Output 2 2 3 10 2 2 2" xfId="58337" xr:uid="{00000000-0005-0000-0000-000031E20000}"/>
    <cellStyle name="Output 2 2 3 10 2 2 3" xfId="58338" xr:uid="{00000000-0005-0000-0000-000032E20000}"/>
    <cellStyle name="Output 2 2 3 10 2 2 4" xfId="58339" xr:uid="{00000000-0005-0000-0000-000033E20000}"/>
    <cellStyle name="Output 2 2 3 10 2 2 5" xfId="58340" xr:uid="{00000000-0005-0000-0000-000034E20000}"/>
    <cellStyle name="Output 2 2 3 10 2 3" xfId="58341" xr:uid="{00000000-0005-0000-0000-000035E20000}"/>
    <cellStyle name="Output 2 2 3 10 2 3 2" xfId="58342" xr:uid="{00000000-0005-0000-0000-000036E20000}"/>
    <cellStyle name="Output 2 2 3 10 2 3 3" xfId="58343" xr:uid="{00000000-0005-0000-0000-000037E20000}"/>
    <cellStyle name="Output 2 2 3 10 2 3 4" xfId="58344" xr:uid="{00000000-0005-0000-0000-000038E20000}"/>
    <cellStyle name="Output 2 2 3 10 2 3 5" xfId="58345" xr:uid="{00000000-0005-0000-0000-000039E20000}"/>
    <cellStyle name="Output 2 2 3 10 2 4" xfId="58346" xr:uid="{00000000-0005-0000-0000-00003AE20000}"/>
    <cellStyle name="Output 2 2 3 10 2 5" xfId="58347" xr:uid="{00000000-0005-0000-0000-00003BE20000}"/>
    <cellStyle name="Output 2 2 3 10 2 6" xfId="58348" xr:uid="{00000000-0005-0000-0000-00003CE20000}"/>
    <cellStyle name="Output 2 2 3 10 2 7" xfId="58349" xr:uid="{00000000-0005-0000-0000-00003DE20000}"/>
    <cellStyle name="Output 2 2 3 10 3" xfId="58350" xr:uid="{00000000-0005-0000-0000-00003EE20000}"/>
    <cellStyle name="Output 2 2 3 10 3 2" xfId="58351" xr:uid="{00000000-0005-0000-0000-00003FE20000}"/>
    <cellStyle name="Output 2 2 3 10 3 3" xfId="58352" xr:uid="{00000000-0005-0000-0000-000040E20000}"/>
    <cellStyle name="Output 2 2 3 10 3 4" xfId="58353" xr:uid="{00000000-0005-0000-0000-000041E20000}"/>
    <cellStyle name="Output 2 2 3 10 3 5" xfId="58354" xr:uid="{00000000-0005-0000-0000-000042E20000}"/>
    <cellStyle name="Output 2 2 3 10 4" xfId="58355" xr:uid="{00000000-0005-0000-0000-000043E20000}"/>
    <cellStyle name="Output 2 2 3 10 4 2" xfId="58356" xr:uid="{00000000-0005-0000-0000-000044E20000}"/>
    <cellStyle name="Output 2 2 3 10 4 3" xfId="58357" xr:uid="{00000000-0005-0000-0000-000045E20000}"/>
    <cellStyle name="Output 2 2 3 10 4 4" xfId="58358" xr:uid="{00000000-0005-0000-0000-000046E20000}"/>
    <cellStyle name="Output 2 2 3 10 4 5" xfId="58359" xr:uid="{00000000-0005-0000-0000-000047E20000}"/>
    <cellStyle name="Output 2 2 3 10 5" xfId="58360" xr:uid="{00000000-0005-0000-0000-000048E20000}"/>
    <cellStyle name="Output 2 2 3 10 6" xfId="58361" xr:uid="{00000000-0005-0000-0000-000049E20000}"/>
    <cellStyle name="Output 2 2 3 10 7" xfId="58362" xr:uid="{00000000-0005-0000-0000-00004AE20000}"/>
    <cellStyle name="Output 2 2 3 10 8" xfId="58363" xr:uid="{00000000-0005-0000-0000-00004BE20000}"/>
    <cellStyle name="Output 2 2 3 11" xfId="58364" xr:uid="{00000000-0005-0000-0000-00004CE20000}"/>
    <cellStyle name="Output 2 2 3 11 2" xfId="58365" xr:uid="{00000000-0005-0000-0000-00004DE20000}"/>
    <cellStyle name="Output 2 2 3 11 2 2" xfId="58366" xr:uid="{00000000-0005-0000-0000-00004EE20000}"/>
    <cellStyle name="Output 2 2 3 11 2 2 2" xfId="58367" xr:uid="{00000000-0005-0000-0000-00004FE20000}"/>
    <cellStyle name="Output 2 2 3 11 2 2 3" xfId="58368" xr:uid="{00000000-0005-0000-0000-000050E20000}"/>
    <cellStyle name="Output 2 2 3 11 2 2 4" xfId="58369" xr:uid="{00000000-0005-0000-0000-000051E20000}"/>
    <cellStyle name="Output 2 2 3 11 2 2 5" xfId="58370" xr:uid="{00000000-0005-0000-0000-000052E20000}"/>
    <cellStyle name="Output 2 2 3 11 2 3" xfId="58371" xr:uid="{00000000-0005-0000-0000-000053E20000}"/>
    <cellStyle name="Output 2 2 3 11 2 3 2" xfId="58372" xr:uid="{00000000-0005-0000-0000-000054E20000}"/>
    <cellStyle name="Output 2 2 3 11 2 3 3" xfId="58373" xr:uid="{00000000-0005-0000-0000-000055E20000}"/>
    <cellStyle name="Output 2 2 3 11 2 3 4" xfId="58374" xr:uid="{00000000-0005-0000-0000-000056E20000}"/>
    <cellStyle name="Output 2 2 3 11 2 3 5" xfId="58375" xr:uid="{00000000-0005-0000-0000-000057E20000}"/>
    <cellStyle name="Output 2 2 3 11 2 4" xfId="58376" xr:uid="{00000000-0005-0000-0000-000058E20000}"/>
    <cellStyle name="Output 2 2 3 11 2 5" xfId="58377" xr:uid="{00000000-0005-0000-0000-000059E20000}"/>
    <cellStyle name="Output 2 2 3 11 2 6" xfId="58378" xr:uid="{00000000-0005-0000-0000-00005AE20000}"/>
    <cellStyle name="Output 2 2 3 11 2 7" xfId="58379" xr:uid="{00000000-0005-0000-0000-00005BE20000}"/>
    <cellStyle name="Output 2 2 3 11 3" xfId="58380" xr:uid="{00000000-0005-0000-0000-00005CE20000}"/>
    <cellStyle name="Output 2 2 3 11 3 2" xfId="58381" xr:uid="{00000000-0005-0000-0000-00005DE20000}"/>
    <cellStyle name="Output 2 2 3 11 3 3" xfId="58382" xr:uid="{00000000-0005-0000-0000-00005EE20000}"/>
    <cellStyle name="Output 2 2 3 11 3 4" xfId="58383" xr:uid="{00000000-0005-0000-0000-00005FE20000}"/>
    <cellStyle name="Output 2 2 3 11 3 5" xfId="58384" xr:uid="{00000000-0005-0000-0000-000060E20000}"/>
    <cellStyle name="Output 2 2 3 11 4" xfId="58385" xr:uid="{00000000-0005-0000-0000-000061E20000}"/>
    <cellStyle name="Output 2 2 3 11 4 2" xfId="58386" xr:uid="{00000000-0005-0000-0000-000062E20000}"/>
    <cellStyle name="Output 2 2 3 11 4 3" xfId="58387" xr:uid="{00000000-0005-0000-0000-000063E20000}"/>
    <cellStyle name="Output 2 2 3 11 4 4" xfId="58388" xr:uid="{00000000-0005-0000-0000-000064E20000}"/>
    <cellStyle name="Output 2 2 3 11 4 5" xfId="58389" xr:uid="{00000000-0005-0000-0000-000065E20000}"/>
    <cellStyle name="Output 2 2 3 11 5" xfId="58390" xr:uid="{00000000-0005-0000-0000-000066E20000}"/>
    <cellStyle name="Output 2 2 3 11 6" xfId="58391" xr:uid="{00000000-0005-0000-0000-000067E20000}"/>
    <cellStyle name="Output 2 2 3 11 7" xfId="58392" xr:uid="{00000000-0005-0000-0000-000068E20000}"/>
    <cellStyle name="Output 2 2 3 11 8" xfId="58393" xr:uid="{00000000-0005-0000-0000-000069E20000}"/>
    <cellStyle name="Output 2 2 3 12" xfId="58394" xr:uid="{00000000-0005-0000-0000-00006AE20000}"/>
    <cellStyle name="Output 2 2 3 12 2" xfId="58395" xr:uid="{00000000-0005-0000-0000-00006BE20000}"/>
    <cellStyle name="Output 2 2 3 12 2 2" xfId="58396" xr:uid="{00000000-0005-0000-0000-00006CE20000}"/>
    <cellStyle name="Output 2 2 3 12 2 2 2" xfId="58397" xr:uid="{00000000-0005-0000-0000-00006DE20000}"/>
    <cellStyle name="Output 2 2 3 12 2 2 3" xfId="58398" xr:uid="{00000000-0005-0000-0000-00006EE20000}"/>
    <cellStyle name="Output 2 2 3 12 2 2 4" xfId="58399" xr:uid="{00000000-0005-0000-0000-00006FE20000}"/>
    <cellStyle name="Output 2 2 3 12 2 2 5" xfId="58400" xr:uid="{00000000-0005-0000-0000-000070E20000}"/>
    <cellStyle name="Output 2 2 3 12 2 3" xfId="58401" xr:uid="{00000000-0005-0000-0000-000071E20000}"/>
    <cellStyle name="Output 2 2 3 12 2 3 2" xfId="58402" xr:uid="{00000000-0005-0000-0000-000072E20000}"/>
    <cellStyle name="Output 2 2 3 12 2 3 3" xfId="58403" xr:uid="{00000000-0005-0000-0000-000073E20000}"/>
    <cellStyle name="Output 2 2 3 12 2 3 4" xfId="58404" xr:uid="{00000000-0005-0000-0000-000074E20000}"/>
    <cellStyle name="Output 2 2 3 12 2 3 5" xfId="58405" xr:uid="{00000000-0005-0000-0000-000075E20000}"/>
    <cellStyle name="Output 2 2 3 12 2 4" xfId="58406" xr:uid="{00000000-0005-0000-0000-000076E20000}"/>
    <cellStyle name="Output 2 2 3 12 2 5" xfId="58407" xr:uid="{00000000-0005-0000-0000-000077E20000}"/>
    <cellStyle name="Output 2 2 3 12 2 6" xfId="58408" xr:uid="{00000000-0005-0000-0000-000078E20000}"/>
    <cellStyle name="Output 2 2 3 12 2 7" xfId="58409" xr:uid="{00000000-0005-0000-0000-000079E20000}"/>
    <cellStyle name="Output 2 2 3 12 3" xfId="58410" xr:uid="{00000000-0005-0000-0000-00007AE20000}"/>
    <cellStyle name="Output 2 2 3 12 3 2" xfId="58411" xr:uid="{00000000-0005-0000-0000-00007BE20000}"/>
    <cellStyle name="Output 2 2 3 12 3 3" xfId="58412" xr:uid="{00000000-0005-0000-0000-00007CE20000}"/>
    <cellStyle name="Output 2 2 3 12 3 4" xfId="58413" xr:uid="{00000000-0005-0000-0000-00007DE20000}"/>
    <cellStyle name="Output 2 2 3 12 3 5" xfId="58414" xr:uid="{00000000-0005-0000-0000-00007EE20000}"/>
    <cellStyle name="Output 2 2 3 12 4" xfId="58415" xr:uid="{00000000-0005-0000-0000-00007FE20000}"/>
    <cellStyle name="Output 2 2 3 12 4 2" xfId="58416" xr:uid="{00000000-0005-0000-0000-000080E20000}"/>
    <cellStyle name="Output 2 2 3 12 4 3" xfId="58417" xr:uid="{00000000-0005-0000-0000-000081E20000}"/>
    <cellStyle name="Output 2 2 3 12 4 4" xfId="58418" xr:uid="{00000000-0005-0000-0000-000082E20000}"/>
    <cellStyle name="Output 2 2 3 12 4 5" xfId="58419" xr:uid="{00000000-0005-0000-0000-000083E20000}"/>
    <cellStyle name="Output 2 2 3 12 5" xfId="58420" xr:uid="{00000000-0005-0000-0000-000084E20000}"/>
    <cellStyle name="Output 2 2 3 12 6" xfId="58421" xr:uid="{00000000-0005-0000-0000-000085E20000}"/>
    <cellStyle name="Output 2 2 3 12 7" xfId="58422" xr:uid="{00000000-0005-0000-0000-000086E20000}"/>
    <cellStyle name="Output 2 2 3 12 8" xfId="58423" xr:uid="{00000000-0005-0000-0000-000087E20000}"/>
    <cellStyle name="Output 2 2 3 13" xfId="58424" xr:uid="{00000000-0005-0000-0000-000088E20000}"/>
    <cellStyle name="Output 2 2 3 13 2" xfId="58425" xr:uid="{00000000-0005-0000-0000-000089E20000}"/>
    <cellStyle name="Output 2 2 3 13 2 2" xfId="58426" xr:uid="{00000000-0005-0000-0000-00008AE20000}"/>
    <cellStyle name="Output 2 2 3 13 2 2 2" xfId="58427" xr:uid="{00000000-0005-0000-0000-00008BE20000}"/>
    <cellStyle name="Output 2 2 3 13 2 2 3" xfId="58428" xr:uid="{00000000-0005-0000-0000-00008CE20000}"/>
    <cellStyle name="Output 2 2 3 13 2 2 4" xfId="58429" xr:uid="{00000000-0005-0000-0000-00008DE20000}"/>
    <cellStyle name="Output 2 2 3 13 2 2 5" xfId="58430" xr:uid="{00000000-0005-0000-0000-00008EE20000}"/>
    <cellStyle name="Output 2 2 3 13 2 3" xfId="58431" xr:uid="{00000000-0005-0000-0000-00008FE20000}"/>
    <cellStyle name="Output 2 2 3 13 2 3 2" xfId="58432" xr:uid="{00000000-0005-0000-0000-000090E20000}"/>
    <cellStyle name="Output 2 2 3 13 2 3 3" xfId="58433" xr:uid="{00000000-0005-0000-0000-000091E20000}"/>
    <cellStyle name="Output 2 2 3 13 2 3 4" xfId="58434" xr:uid="{00000000-0005-0000-0000-000092E20000}"/>
    <cellStyle name="Output 2 2 3 13 2 3 5" xfId="58435" xr:uid="{00000000-0005-0000-0000-000093E20000}"/>
    <cellStyle name="Output 2 2 3 13 2 4" xfId="58436" xr:uid="{00000000-0005-0000-0000-000094E20000}"/>
    <cellStyle name="Output 2 2 3 13 2 5" xfId="58437" xr:uid="{00000000-0005-0000-0000-000095E20000}"/>
    <cellStyle name="Output 2 2 3 13 2 6" xfId="58438" xr:uid="{00000000-0005-0000-0000-000096E20000}"/>
    <cellStyle name="Output 2 2 3 13 2 7" xfId="58439" xr:uid="{00000000-0005-0000-0000-000097E20000}"/>
    <cellStyle name="Output 2 2 3 13 3" xfId="58440" xr:uid="{00000000-0005-0000-0000-000098E20000}"/>
    <cellStyle name="Output 2 2 3 13 3 2" xfId="58441" xr:uid="{00000000-0005-0000-0000-000099E20000}"/>
    <cellStyle name="Output 2 2 3 13 3 3" xfId="58442" xr:uid="{00000000-0005-0000-0000-00009AE20000}"/>
    <cellStyle name="Output 2 2 3 13 3 4" xfId="58443" xr:uid="{00000000-0005-0000-0000-00009BE20000}"/>
    <cellStyle name="Output 2 2 3 13 3 5" xfId="58444" xr:uid="{00000000-0005-0000-0000-00009CE20000}"/>
    <cellStyle name="Output 2 2 3 13 4" xfId="58445" xr:uid="{00000000-0005-0000-0000-00009DE20000}"/>
    <cellStyle name="Output 2 2 3 13 4 2" xfId="58446" xr:uid="{00000000-0005-0000-0000-00009EE20000}"/>
    <cellStyle name="Output 2 2 3 13 4 3" xfId="58447" xr:uid="{00000000-0005-0000-0000-00009FE20000}"/>
    <cellStyle name="Output 2 2 3 13 4 4" xfId="58448" xr:uid="{00000000-0005-0000-0000-0000A0E20000}"/>
    <cellStyle name="Output 2 2 3 13 4 5" xfId="58449" xr:uid="{00000000-0005-0000-0000-0000A1E20000}"/>
    <cellStyle name="Output 2 2 3 13 5" xfId="58450" xr:uid="{00000000-0005-0000-0000-0000A2E20000}"/>
    <cellStyle name="Output 2 2 3 13 6" xfId="58451" xr:uid="{00000000-0005-0000-0000-0000A3E20000}"/>
    <cellStyle name="Output 2 2 3 13 7" xfId="58452" xr:uid="{00000000-0005-0000-0000-0000A4E20000}"/>
    <cellStyle name="Output 2 2 3 13 8" xfId="58453" xr:uid="{00000000-0005-0000-0000-0000A5E20000}"/>
    <cellStyle name="Output 2 2 3 14" xfId="58454" xr:uid="{00000000-0005-0000-0000-0000A6E20000}"/>
    <cellStyle name="Output 2 2 3 14 2" xfId="58455" xr:uid="{00000000-0005-0000-0000-0000A7E20000}"/>
    <cellStyle name="Output 2 2 3 14 2 2" xfId="58456" xr:uid="{00000000-0005-0000-0000-0000A8E20000}"/>
    <cellStyle name="Output 2 2 3 14 2 2 2" xfId="58457" xr:uid="{00000000-0005-0000-0000-0000A9E20000}"/>
    <cellStyle name="Output 2 2 3 14 2 2 3" xfId="58458" xr:uid="{00000000-0005-0000-0000-0000AAE20000}"/>
    <cellStyle name="Output 2 2 3 14 2 2 4" xfId="58459" xr:uid="{00000000-0005-0000-0000-0000ABE20000}"/>
    <cellStyle name="Output 2 2 3 14 2 2 5" xfId="58460" xr:uid="{00000000-0005-0000-0000-0000ACE20000}"/>
    <cellStyle name="Output 2 2 3 14 2 3" xfId="58461" xr:uid="{00000000-0005-0000-0000-0000ADE20000}"/>
    <cellStyle name="Output 2 2 3 14 2 3 2" xfId="58462" xr:uid="{00000000-0005-0000-0000-0000AEE20000}"/>
    <cellStyle name="Output 2 2 3 14 2 3 3" xfId="58463" xr:uid="{00000000-0005-0000-0000-0000AFE20000}"/>
    <cellStyle name="Output 2 2 3 14 2 3 4" xfId="58464" xr:uid="{00000000-0005-0000-0000-0000B0E20000}"/>
    <cellStyle name="Output 2 2 3 14 2 3 5" xfId="58465" xr:uid="{00000000-0005-0000-0000-0000B1E20000}"/>
    <cellStyle name="Output 2 2 3 14 2 4" xfId="58466" xr:uid="{00000000-0005-0000-0000-0000B2E20000}"/>
    <cellStyle name="Output 2 2 3 14 2 5" xfId="58467" xr:uid="{00000000-0005-0000-0000-0000B3E20000}"/>
    <cellStyle name="Output 2 2 3 14 2 6" xfId="58468" xr:uid="{00000000-0005-0000-0000-0000B4E20000}"/>
    <cellStyle name="Output 2 2 3 14 2 7" xfId="58469" xr:uid="{00000000-0005-0000-0000-0000B5E20000}"/>
    <cellStyle name="Output 2 2 3 14 3" xfId="58470" xr:uid="{00000000-0005-0000-0000-0000B6E20000}"/>
    <cellStyle name="Output 2 2 3 14 3 2" xfId="58471" xr:uid="{00000000-0005-0000-0000-0000B7E20000}"/>
    <cellStyle name="Output 2 2 3 14 3 3" xfId="58472" xr:uid="{00000000-0005-0000-0000-0000B8E20000}"/>
    <cellStyle name="Output 2 2 3 14 3 4" xfId="58473" xr:uid="{00000000-0005-0000-0000-0000B9E20000}"/>
    <cellStyle name="Output 2 2 3 14 3 5" xfId="58474" xr:uid="{00000000-0005-0000-0000-0000BAE20000}"/>
    <cellStyle name="Output 2 2 3 14 4" xfId="58475" xr:uid="{00000000-0005-0000-0000-0000BBE20000}"/>
    <cellStyle name="Output 2 2 3 14 4 2" xfId="58476" xr:uid="{00000000-0005-0000-0000-0000BCE20000}"/>
    <cellStyle name="Output 2 2 3 14 4 3" xfId="58477" xr:uid="{00000000-0005-0000-0000-0000BDE20000}"/>
    <cellStyle name="Output 2 2 3 14 4 4" xfId="58478" xr:uid="{00000000-0005-0000-0000-0000BEE20000}"/>
    <cellStyle name="Output 2 2 3 14 4 5" xfId="58479" xr:uid="{00000000-0005-0000-0000-0000BFE20000}"/>
    <cellStyle name="Output 2 2 3 14 5" xfId="58480" xr:uid="{00000000-0005-0000-0000-0000C0E20000}"/>
    <cellStyle name="Output 2 2 3 14 6" xfId="58481" xr:uid="{00000000-0005-0000-0000-0000C1E20000}"/>
    <cellStyle name="Output 2 2 3 14 7" xfId="58482" xr:uid="{00000000-0005-0000-0000-0000C2E20000}"/>
    <cellStyle name="Output 2 2 3 14 8" xfId="58483" xr:uid="{00000000-0005-0000-0000-0000C3E20000}"/>
    <cellStyle name="Output 2 2 3 15" xfId="58484" xr:uid="{00000000-0005-0000-0000-0000C4E20000}"/>
    <cellStyle name="Output 2 2 3 15 2" xfId="58485" xr:uid="{00000000-0005-0000-0000-0000C5E20000}"/>
    <cellStyle name="Output 2 2 3 15 2 2" xfId="58486" xr:uid="{00000000-0005-0000-0000-0000C6E20000}"/>
    <cellStyle name="Output 2 2 3 15 2 3" xfId="58487" xr:uid="{00000000-0005-0000-0000-0000C7E20000}"/>
    <cellStyle name="Output 2 2 3 15 2 4" xfId="58488" xr:uid="{00000000-0005-0000-0000-0000C8E20000}"/>
    <cellStyle name="Output 2 2 3 15 2 5" xfId="58489" xr:uid="{00000000-0005-0000-0000-0000C9E20000}"/>
    <cellStyle name="Output 2 2 3 15 3" xfId="58490" xr:uid="{00000000-0005-0000-0000-0000CAE20000}"/>
    <cellStyle name="Output 2 2 3 15 3 2" xfId="58491" xr:uid="{00000000-0005-0000-0000-0000CBE20000}"/>
    <cellStyle name="Output 2 2 3 15 3 3" xfId="58492" xr:uid="{00000000-0005-0000-0000-0000CCE20000}"/>
    <cellStyle name="Output 2 2 3 15 3 4" xfId="58493" xr:uid="{00000000-0005-0000-0000-0000CDE20000}"/>
    <cellStyle name="Output 2 2 3 15 3 5" xfId="58494" xr:uid="{00000000-0005-0000-0000-0000CEE20000}"/>
    <cellStyle name="Output 2 2 3 15 4" xfId="58495" xr:uid="{00000000-0005-0000-0000-0000CFE20000}"/>
    <cellStyle name="Output 2 2 3 15 5" xfId="58496" xr:uid="{00000000-0005-0000-0000-0000D0E20000}"/>
    <cellStyle name="Output 2 2 3 15 6" xfId="58497" xr:uid="{00000000-0005-0000-0000-0000D1E20000}"/>
    <cellStyle name="Output 2 2 3 15 7" xfId="58498" xr:uid="{00000000-0005-0000-0000-0000D2E20000}"/>
    <cellStyle name="Output 2 2 3 16" xfId="58499" xr:uid="{00000000-0005-0000-0000-0000D3E20000}"/>
    <cellStyle name="Output 2 2 3 16 2" xfId="58500" xr:uid="{00000000-0005-0000-0000-0000D4E20000}"/>
    <cellStyle name="Output 2 2 3 16 3" xfId="58501" xr:uid="{00000000-0005-0000-0000-0000D5E20000}"/>
    <cellStyle name="Output 2 2 3 16 4" xfId="58502" xr:uid="{00000000-0005-0000-0000-0000D6E20000}"/>
    <cellStyle name="Output 2 2 3 16 5" xfId="58503" xr:uid="{00000000-0005-0000-0000-0000D7E20000}"/>
    <cellStyle name="Output 2 2 3 17" xfId="58504" xr:uid="{00000000-0005-0000-0000-0000D8E20000}"/>
    <cellStyle name="Output 2 2 3 17 2" xfId="58505" xr:uid="{00000000-0005-0000-0000-0000D9E20000}"/>
    <cellStyle name="Output 2 2 3 17 3" xfId="58506" xr:uid="{00000000-0005-0000-0000-0000DAE20000}"/>
    <cellStyle name="Output 2 2 3 17 4" xfId="58507" xr:uid="{00000000-0005-0000-0000-0000DBE20000}"/>
    <cellStyle name="Output 2 2 3 17 5" xfId="58508" xr:uid="{00000000-0005-0000-0000-0000DCE20000}"/>
    <cellStyle name="Output 2 2 3 18" xfId="58509" xr:uid="{00000000-0005-0000-0000-0000DDE20000}"/>
    <cellStyle name="Output 2 2 3 19" xfId="58510" xr:uid="{00000000-0005-0000-0000-0000DEE20000}"/>
    <cellStyle name="Output 2 2 3 2" xfId="1840" xr:uid="{00000000-0005-0000-0000-0000DFE20000}"/>
    <cellStyle name="Output 2 2 3 2 2" xfId="1841" xr:uid="{00000000-0005-0000-0000-0000E0E20000}"/>
    <cellStyle name="Output 2 2 3 2 2 2" xfId="58511" xr:uid="{00000000-0005-0000-0000-0000E1E20000}"/>
    <cellStyle name="Output 2 2 3 2 2 2 2" xfId="58512" xr:uid="{00000000-0005-0000-0000-0000E2E20000}"/>
    <cellStyle name="Output 2 2 3 2 2 2 3" xfId="58513" xr:uid="{00000000-0005-0000-0000-0000E3E20000}"/>
    <cellStyle name="Output 2 2 3 2 2 2 4" xfId="58514" xr:uid="{00000000-0005-0000-0000-0000E4E20000}"/>
    <cellStyle name="Output 2 2 3 2 2 2 5" xfId="58515" xr:uid="{00000000-0005-0000-0000-0000E5E20000}"/>
    <cellStyle name="Output 2 2 3 2 2 3" xfId="58516" xr:uid="{00000000-0005-0000-0000-0000E6E20000}"/>
    <cellStyle name="Output 2 2 3 2 2 3 2" xfId="58517" xr:uid="{00000000-0005-0000-0000-0000E7E20000}"/>
    <cellStyle name="Output 2 2 3 2 2 3 3" xfId="58518" xr:uid="{00000000-0005-0000-0000-0000E8E20000}"/>
    <cellStyle name="Output 2 2 3 2 2 3 4" xfId="58519" xr:uid="{00000000-0005-0000-0000-0000E9E20000}"/>
    <cellStyle name="Output 2 2 3 2 2 3 5" xfId="58520" xr:uid="{00000000-0005-0000-0000-0000EAE20000}"/>
    <cellStyle name="Output 2 2 3 2 2 4" xfId="58521" xr:uid="{00000000-0005-0000-0000-0000EBE20000}"/>
    <cellStyle name="Output 2 2 3 2 2 5" xfId="58522" xr:uid="{00000000-0005-0000-0000-0000ECE20000}"/>
    <cellStyle name="Output 2 2 3 2 2 6" xfId="58523" xr:uid="{00000000-0005-0000-0000-0000EDE20000}"/>
    <cellStyle name="Output 2 2 3 2 2 7" xfId="58524" xr:uid="{00000000-0005-0000-0000-0000EEE20000}"/>
    <cellStyle name="Output 2 2 3 2 3" xfId="58525" xr:uid="{00000000-0005-0000-0000-0000EFE20000}"/>
    <cellStyle name="Output 2 2 3 2 3 2" xfId="58526" xr:uid="{00000000-0005-0000-0000-0000F0E20000}"/>
    <cellStyle name="Output 2 2 3 2 3 3" xfId="58527" xr:uid="{00000000-0005-0000-0000-0000F1E20000}"/>
    <cellStyle name="Output 2 2 3 2 3 4" xfId="58528" xr:uid="{00000000-0005-0000-0000-0000F2E20000}"/>
    <cellStyle name="Output 2 2 3 2 3 5" xfId="58529" xr:uid="{00000000-0005-0000-0000-0000F3E20000}"/>
    <cellStyle name="Output 2 2 3 2 4" xfId="58530" xr:uid="{00000000-0005-0000-0000-0000F4E20000}"/>
    <cellStyle name="Output 2 2 3 2 4 2" xfId="58531" xr:uid="{00000000-0005-0000-0000-0000F5E20000}"/>
    <cellStyle name="Output 2 2 3 2 4 3" xfId="58532" xr:uid="{00000000-0005-0000-0000-0000F6E20000}"/>
    <cellStyle name="Output 2 2 3 2 4 4" xfId="58533" xr:uid="{00000000-0005-0000-0000-0000F7E20000}"/>
    <cellStyle name="Output 2 2 3 2 4 5" xfId="58534" xr:uid="{00000000-0005-0000-0000-0000F8E20000}"/>
    <cellStyle name="Output 2 2 3 2 5" xfId="58535" xr:uid="{00000000-0005-0000-0000-0000F9E20000}"/>
    <cellStyle name="Output 2 2 3 2 6" xfId="58536" xr:uid="{00000000-0005-0000-0000-0000FAE20000}"/>
    <cellStyle name="Output 2 2 3 2 7" xfId="58537" xr:uid="{00000000-0005-0000-0000-0000FBE20000}"/>
    <cellStyle name="Output 2 2 3 2 8" xfId="58538" xr:uid="{00000000-0005-0000-0000-0000FCE20000}"/>
    <cellStyle name="Output 2 2 3 20" xfId="58539" xr:uid="{00000000-0005-0000-0000-0000FDE20000}"/>
    <cellStyle name="Output 2 2 3 21" xfId="58540" xr:uid="{00000000-0005-0000-0000-0000FEE20000}"/>
    <cellStyle name="Output 2 2 3 3" xfId="1842" xr:uid="{00000000-0005-0000-0000-0000FFE20000}"/>
    <cellStyle name="Output 2 2 3 3 2" xfId="1843" xr:uid="{00000000-0005-0000-0000-000000E30000}"/>
    <cellStyle name="Output 2 2 3 3 2 2" xfId="58541" xr:uid="{00000000-0005-0000-0000-000001E30000}"/>
    <cellStyle name="Output 2 2 3 3 2 2 2" xfId="58542" xr:uid="{00000000-0005-0000-0000-000002E30000}"/>
    <cellStyle name="Output 2 2 3 3 2 2 3" xfId="58543" xr:uid="{00000000-0005-0000-0000-000003E30000}"/>
    <cellStyle name="Output 2 2 3 3 2 2 4" xfId="58544" xr:uid="{00000000-0005-0000-0000-000004E30000}"/>
    <cellStyle name="Output 2 2 3 3 2 2 5" xfId="58545" xr:uid="{00000000-0005-0000-0000-000005E30000}"/>
    <cellStyle name="Output 2 2 3 3 2 3" xfId="58546" xr:uid="{00000000-0005-0000-0000-000006E30000}"/>
    <cellStyle name="Output 2 2 3 3 2 3 2" xfId="58547" xr:uid="{00000000-0005-0000-0000-000007E30000}"/>
    <cellStyle name="Output 2 2 3 3 2 3 3" xfId="58548" xr:uid="{00000000-0005-0000-0000-000008E30000}"/>
    <cellStyle name="Output 2 2 3 3 2 3 4" xfId="58549" xr:uid="{00000000-0005-0000-0000-000009E30000}"/>
    <cellStyle name="Output 2 2 3 3 2 3 5" xfId="58550" xr:uid="{00000000-0005-0000-0000-00000AE30000}"/>
    <cellStyle name="Output 2 2 3 3 2 4" xfId="58551" xr:uid="{00000000-0005-0000-0000-00000BE30000}"/>
    <cellStyle name="Output 2 2 3 3 2 5" xfId="58552" xr:uid="{00000000-0005-0000-0000-00000CE30000}"/>
    <cellStyle name="Output 2 2 3 3 2 6" xfId="58553" xr:uid="{00000000-0005-0000-0000-00000DE30000}"/>
    <cellStyle name="Output 2 2 3 3 2 7" xfId="58554" xr:uid="{00000000-0005-0000-0000-00000EE30000}"/>
    <cellStyle name="Output 2 2 3 3 3" xfId="58555" xr:uid="{00000000-0005-0000-0000-00000FE30000}"/>
    <cellStyle name="Output 2 2 3 3 3 2" xfId="58556" xr:uid="{00000000-0005-0000-0000-000010E30000}"/>
    <cellStyle name="Output 2 2 3 3 3 3" xfId="58557" xr:uid="{00000000-0005-0000-0000-000011E30000}"/>
    <cellStyle name="Output 2 2 3 3 3 4" xfId="58558" xr:uid="{00000000-0005-0000-0000-000012E30000}"/>
    <cellStyle name="Output 2 2 3 3 3 5" xfId="58559" xr:uid="{00000000-0005-0000-0000-000013E30000}"/>
    <cellStyle name="Output 2 2 3 3 4" xfId="58560" xr:uid="{00000000-0005-0000-0000-000014E30000}"/>
    <cellStyle name="Output 2 2 3 3 4 2" xfId="58561" xr:uid="{00000000-0005-0000-0000-000015E30000}"/>
    <cellStyle name="Output 2 2 3 3 4 3" xfId="58562" xr:uid="{00000000-0005-0000-0000-000016E30000}"/>
    <cellStyle name="Output 2 2 3 3 4 4" xfId="58563" xr:uid="{00000000-0005-0000-0000-000017E30000}"/>
    <cellStyle name="Output 2 2 3 3 4 5" xfId="58564" xr:uid="{00000000-0005-0000-0000-000018E30000}"/>
    <cellStyle name="Output 2 2 3 3 5" xfId="58565" xr:uid="{00000000-0005-0000-0000-000019E30000}"/>
    <cellStyle name="Output 2 2 3 3 6" xfId="58566" xr:uid="{00000000-0005-0000-0000-00001AE30000}"/>
    <cellStyle name="Output 2 2 3 3 7" xfId="58567" xr:uid="{00000000-0005-0000-0000-00001BE30000}"/>
    <cellStyle name="Output 2 2 3 3 8" xfId="58568" xr:uid="{00000000-0005-0000-0000-00001CE30000}"/>
    <cellStyle name="Output 2 2 3 4" xfId="1844" xr:uid="{00000000-0005-0000-0000-00001DE30000}"/>
    <cellStyle name="Output 2 2 3 4 2" xfId="1845" xr:uid="{00000000-0005-0000-0000-00001EE30000}"/>
    <cellStyle name="Output 2 2 3 4 2 2" xfId="58569" xr:uid="{00000000-0005-0000-0000-00001FE30000}"/>
    <cellStyle name="Output 2 2 3 4 2 2 2" xfId="58570" xr:uid="{00000000-0005-0000-0000-000020E30000}"/>
    <cellStyle name="Output 2 2 3 4 2 2 3" xfId="58571" xr:uid="{00000000-0005-0000-0000-000021E30000}"/>
    <cellStyle name="Output 2 2 3 4 2 2 4" xfId="58572" xr:uid="{00000000-0005-0000-0000-000022E30000}"/>
    <cellStyle name="Output 2 2 3 4 2 2 5" xfId="58573" xr:uid="{00000000-0005-0000-0000-000023E30000}"/>
    <cellStyle name="Output 2 2 3 4 2 3" xfId="58574" xr:uid="{00000000-0005-0000-0000-000024E30000}"/>
    <cellStyle name="Output 2 2 3 4 2 3 2" xfId="58575" xr:uid="{00000000-0005-0000-0000-000025E30000}"/>
    <cellStyle name="Output 2 2 3 4 2 3 3" xfId="58576" xr:uid="{00000000-0005-0000-0000-000026E30000}"/>
    <cellStyle name="Output 2 2 3 4 2 3 4" xfId="58577" xr:uid="{00000000-0005-0000-0000-000027E30000}"/>
    <cellStyle name="Output 2 2 3 4 2 3 5" xfId="58578" xr:uid="{00000000-0005-0000-0000-000028E30000}"/>
    <cellStyle name="Output 2 2 3 4 2 4" xfId="58579" xr:uid="{00000000-0005-0000-0000-000029E30000}"/>
    <cellStyle name="Output 2 2 3 4 2 5" xfId="58580" xr:uid="{00000000-0005-0000-0000-00002AE30000}"/>
    <cellStyle name="Output 2 2 3 4 2 6" xfId="58581" xr:uid="{00000000-0005-0000-0000-00002BE30000}"/>
    <cellStyle name="Output 2 2 3 4 2 7" xfId="58582" xr:uid="{00000000-0005-0000-0000-00002CE30000}"/>
    <cellStyle name="Output 2 2 3 4 3" xfId="58583" xr:uid="{00000000-0005-0000-0000-00002DE30000}"/>
    <cellStyle name="Output 2 2 3 4 3 2" xfId="58584" xr:uid="{00000000-0005-0000-0000-00002EE30000}"/>
    <cellStyle name="Output 2 2 3 4 3 3" xfId="58585" xr:uid="{00000000-0005-0000-0000-00002FE30000}"/>
    <cellStyle name="Output 2 2 3 4 3 4" xfId="58586" xr:uid="{00000000-0005-0000-0000-000030E30000}"/>
    <cellStyle name="Output 2 2 3 4 3 5" xfId="58587" xr:uid="{00000000-0005-0000-0000-000031E30000}"/>
    <cellStyle name="Output 2 2 3 4 4" xfId="58588" xr:uid="{00000000-0005-0000-0000-000032E30000}"/>
    <cellStyle name="Output 2 2 3 4 4 2" xfId="58589" xr:uid="{00000000-0005-0000-0000-000033E30000}"/>
    <cellStyle name="Output 2 2 3 4 4 3" xfId="58590" xr:uid="{00000000-0005-0000-0000-000034E30000}"/>
    <cellStyle name="Output 2 2 3 4 4 4" xfId="58591" xr:uid="{00000000-0005-0000-0000-000035E30000}"/>
    <cellStyle name="Output 2 2 3 4 4 5" xfId="58592" xr:uid="{00000000-0005-0000-0000-000036E30000}"/>
    <cellStyle name="Output 2 2 3 4 5" xfId="58593" xr:uid="{00000000-0005-0000-0000-000037E30000}"/>
    <cellStyle name="Output 2 2 3 4 6" xfId="58594" xr:uid="{00000000-0005-0000-0000-000038E30000}"/>
    <cellStyle name="Output 2 2 3 4 7" xfId="58595" xr:uid="{00000000-0005-0000-0000-000039E30000}"/>
    <cellStyle name="Output 2 2 3 4 8" xfId="58596" xr:uid="{00000000-0005-0000-0000-00003AE30000}"/>
    <cellStyle name="Output 2 2 3 5" xfId="1846" xr:uid="{00000000-0005-0000-0000-00003BE30000}"/>
    <cellStyle name="Output 2 2 3 5 2" xfId="58597" xr:uid="{00000000-0005-0000-0000-00003CE30000}"/>
    <cellStyle name="Output 2 2 3 5 2 2" xfId="58598" xr:uid="{00000000-0005-0000-0000-00003DE30000}"/>
    <cellStyle name="Output 2 2 3 5 2 2 2" xfId="58599" xr:uid="{00000000-0005-0000-0000-00003EE30000}"/>
    <cellStyle name="Output 2 2 3 5 2 2 3" xfId="58600" xr:uid="{00000000-0005-0000-0000-00003FE30000}"/>
    <cellStyle name="Output 2 2 3 5 2 2 4" xfId="58601" xr:uid="{00000000-0005-0000-0000-000040E30000}"/>
    <cellStyle name="Output 2 2 3 5 2 2 5" xfId="58602" xr:uid="{00000000-0005-0000-0000-000041E30000}"/>
    <cellStyle name="Output 2 2 3 5 2 3" xfId="58603" xr:uid="{00000000-0005-0000-0000-000042E30000}"/>
    <cellStyle name="Output 2 2 3 5 2 3 2" xfId="58604" xr:uid="{00000000-0005-0000-0000-000043E30000}"/>
    <cellStyle name="Output 2 2 3 5 2 3 3" xfId="58605" xr:uid="{00000000-0005-0000-0000-000044E30000}"/>
    <cellStyle name="Output 2 2 3 5 2 3 4" xfId="58606" xr:uid="{00000000-0005-0000-0000-000045E30000}"/>
    <cellStyle name="Output 2 2 3 5 2 3 5" xfId="58607" xr:uid="{00000000-0005-0000-0000-000046E30000}"/>
    <cellStyle name="Output 2 2 3 5 2 4" xfId="58608" xr:uid="{00000000-0005-0000-0000-000047E30000}"/>
    <cellStyle name="Output 2 2 3 5 2 5" xfId="58609" xr:uid="{00000000-0005-0000-0000-000048E30000}"/>
    <cellStyle name="Output 2 2 3 5 2 6" xfId="58610" xr:uid="{00000000-0005-0000-0000-000049E30000}"/>
    <cellStyle name="Output 2 2 3 5 2 7" xfId="58611" xr:uid="{00000000-0005-0000-0000-00004AE30000}"/>
    <cellStyle name="Output 2 2 3 5 3" xfId="58612" xr:uid="{00000000-0005-0000-0000-00004BE30000}"/>
    <cellStyle name="Output 2 2 3 5 3 2" xfId="58613" xr:uid="{00000000-0005-0000-0000-00004CE30000}"/>
    <cellStyle name="Output 2 2 3 5 3 3" xfId="58614" xr:uid="{00000000-0005-0000-0000-00004DE30000}"/>
    <cellStyle name="Output 2 2 3 5 3 4" xfId="58615" xr:uid="{00000000-0005-0000-0000-00004EE30000}"/>
    <cellStyle name="Output 2 2 3 5 3 5" xfId="58616" xr:uid="{00000000-0005-0000-0000-00004FE30000}"/>
    <cellStyle name="Output 2 2 3 5 4" xfId="58617" xr:uid="{00000000-0005-0000-0000-000050E30000}"/>
    <cellStyle name="Output 2 2 3 5 4 2" xfId="58618" xr:uid="{00000000-0005-0000-0000-000051E30000}"/>
    <cellStyle name="Output 2 2 3 5 4 3" xfId="58619" xr:uid="{00000000-0005-0000-0000-000052E30000}"/>
    <cellStyle name="Output 2 2 3 5 4 4" xfId="58620" xr:uid="{00000000-0005-0000-0000-000053E30000}"/>
    <cellStyle name="Output 2 2 3 5 4 5" xfId="58621" xr:uid="{00000000-0005-0000-0000-000054E30000}"/>
    <cellStyle name="Output 2 2 3 5 5" xfId="58622" xr:uid="{00000000-0005-0000-0000-000055E30000}"/>
    <cellStyle name="Output 2 2 3 5 6" xfId="58623" xr:uid="{00000000-0005-0000-0000-000056E30000}"/>
    <cellStyle name="Output 2 2 3 5 7" xfId="58624" xr:uid="{00000000-0005-0000-0000-000057E30000}"/>
    <cellStyle name="Output 2 2 3 5 8" xfId="58625" xr:uid="{00000000-0005-0000-0000-000058E30000}"/>
    <cellStyle name="Output 2 2 3 6" xfId="58626" xr:uid="{00000000-0005-0000-0000-000059E30000}"/>
    <cellStyle name="Output 2 2 3 6 2" xfId="58627" xr:uid="{00000000-0005-0000-0000-00005AE30000}"/>
    <cellStyle name="Output 2 2 3 6 2 2" xfId="58628" xr:uid="{00000000-0005-0000-0000-00005BE30000}"/>
    <cellStyle name="Output 2 2 3 6 2 2 2" xfId="58629" xr:uid="{00000000-0005-0000-0000-00005CE30000}"/>
    <cellStyle name="Output 2 2 3 6 2 2 3" xfId="58630" xr:uid="{00000000-0005-0000-0000-00005DE30000}"/>
    <cellStyle name="Output 2 2 3 6 2 2 4" xfId="58631" xr:uid="{00000000-0005-0000-0000-00005EE30000}"/>
    <cellStyle name="Output 2 2 3 6 2 2 5" xfId="58632" xr:uid="{00000000-0005-0000-0000-00005FE30000}"/>
    <cellStyle name="Output 2 2 3 6 2 3" xfId="58633" xr:uid="{00000000-0005-0000-0000-000060E30000}"/>
    <cellStyle name="Output 2 2 3 6 2 3 2" xfId="58634" xr:uid="{00000000-0005-0000-0000-000061E30000}"/>
    <cellStyle name="Output 2 2 3 6 2 3 3" xfId="58635" xr:uid="{00000000-0005-0000-0000-000062E30000}"/>
    <cellStyle name="Output 2 2 3 6 2 3 4" xfId="58636" xr:uid="{00000000-0005-0000-0000-000063E30000}"/>
    <cellStyle name="Output 2 2 3 6 2 3 5" xfId="58637" xr:uid="{00000000-0005-0000-0000-000064E30000}"/>
    <cellStyle name="Output 2 2 3 6 2 4" xfId="58638" xr:uid="{00000000-0005-0000-0000-000065E30000}"/>
    <cellStyle name="Output 2 2 3 6 2 5" xfId="58639" xr:uid="{00000000-0005-0000-0000-000066E30000}"/>
    <cellStyle name="Output 2 2 3 6 2 6" xfId="58640" xr:uid="{00000000-0005-0000-0000-000067E30000}"/>
    <cellStyle name="Output 2 2 3 6 2 7" xfId="58641" xr:uid="{00000000-0005-0000-0000-000068E30000}"/>
    <cellStyle name="Output 2 2 3 6 3" xfId="58642" xr:uid="{00000000-0005-0000-0000-000069E30000}"/>
    <cellStyle name="Output 2 2 3 6 3 2" xfId="58643" xr:uid="{00000000-0005-0000-0000-00006AE30000}"/>
    <cellStyle name="Output 2 2 3 6 3 3" xfId="58644" xr:uid="{00000000-0005-0000-0000-00006BE30000}"/>
    <cellStyle name="Output 2 2 3 6 3 4" xfId="58645" xr:uid="{00000000-0005-0000-0000-00006CE30000}"/>
    <cellStyle name="Output 2 2 3 6 3 5" xfId="58646" xr:uid="{00000000-0005-0000-0000-00006DE30000}"/>
    <cellStyle name="Output 2 2 3 6 4" xfId="58647" xr:uid="{00000000-0005-0000-0000-00006EE30000}"/>
    <cellStyle name="Output 2 2 3 6 4 2" xfId="58648" xr:uid="{00000000-0005-0000-0000-00006FE30000}"/>
    <cellStyle name="Output 2 2 3 6 4 3" xfId="58649" xr:uid="{00000000-0005-0000-0000-000070E30000}"/>
    <cellStyle name="Output 2 2 3 6 4 4" xfId="58650" xr:uid="{00000000-0005-0000-0000-000071E30000}"/>
    <cellStyle name="Output 2 2 3 6 4 5" xfId="58651" xr:uid="{00000000-0005-0000-0000-000072E30000}"/>
    <cellStyle name="Output 2 2 3 6 5" xfId="58652" xr:uid="{00000000-0005-0000-0000-000073E30000}"/>
    <cellStyle name="Output 2 2 3 6 6" xfId="58653" xr:uid="{00000000-0005-0000-0000-000074E30000}"/>
    <cellStyle name="Output 2 2 3 6 7" xfId="58654" xr:uid="{00000000-0005-0000-0000-000075E30000}"/>
    <cellStyle name="Output 2 2 3 6 8" xfId="58655" xr:uid="{00000000-0005-0000-0000-000076E30000}"/>
    <cellStyle name="Output 2 2 3 7" xfId="58656" xr:uid="{00000000-0005-0000-0000-000077E30000}"/>
    <cellStyle name="Output 2 2 3 7 2" xfId="58657" xr:uid="{00000000-0005-0000-0000-000078E30000}"/>
    <cellStyle name="Output 2 2 3 7 2 2" xfId="58658" xr:uid="{00000000-0005-0000-0000-000079E30000}"/>
    <cellStyle name="Output 2 2 3 7 2 2 2" xfId="58659" xr:uid="{00000000-0005-0000-0000-00007AE30000}"/>
    <cellStyle name="Output 2 2 3 7 2 2 3" xfId="58660" xr:uid="{00000000-0005-0000-0000-00007BE30000}"/>
    <cellStyle name="Output 2 2 3 7 2 2 4" xfId="58661" xr:uid="{00000000-0005-0000-0000-00007CE30000}"/>
    <cellStyle name="Output 2 2 3 7 2 2 5" xfId="58662" xr:uid="{00000000-0005-0000-0000-00007DE30000}"/>
    <cellStyle name="Output 2 2 3 7 2 3" xfId="58663" xr:uid="{00000000-0005-0000-0000-00007EE30000}"/>
    <cellStyle name="Output 2 2 3 7 2 3 2" xfId="58664" xr:uid="{00000000-0005-0000-0000-00007FE30000}"/>
    <cellStyle name="Output 2 2 3 7 2 3 3" xfId="58665" xr:uid="{00000000-0005-0000-0000-000080E30000}"/>
    <cellStyle name="Output 2 2 3 7 2 3 4" xfId="58666" xr:uid="{00000000-0005-0000-0000-000081E30000}"/>
    <cellStyle name="Output 2 2 3 7 2 3 5" xfId="58667" xr:uid="{00000000-0005-0000-0000-000082E30000}"/>
    <cellStyle name="Output 2 2 3 7 2 4" xfId="58668" xr:uid="{00000000-0005-0000-0000-000083E30000}"/>
    <cellStyle name="Output 2 2 3 7 2 5" xfId="58669" xr:uid="{00000000-0005-0000-0000-000084E30000}"/>
    <cellStyle name="Output 2 2 3 7 2 6" xfId="58670" xr:uid="{00000000-0005-0000-0000-000085E30000}"/>
    <cellStyle name="Output 2 2 3 7 2 7" xfId="58671" xr:uid="{00000000-0005-0000-0000-000086E30000}"/>
    <cellStyle name="Output 2 2 3 7 3" xfId="58672" xr:uid="{00000000-0005-0000-0000-000087E30000}"/>
    <cellStyle name="Output 2 2 3 7 3 2" xfId="58673" xr:uid="{00000000-0005-0000-0000-000088E30000}"/>
    <cellStyle name="Output 2 2 3 7 3 3" xfId="58674" xr:uid="{00000000-0005-0000-0000-000089E30000}"/>
    <cellStyle name="Output 2 2 3 7 3 4" xfId="58675" xr:uid="{00000000-0005-0000-0000-00008AE30000}"/>
    <cellStyle name="Output 2 2 3 7 3 5" xfId="58676" xr:uid="{00000000-0005-0000-0000-00008BE30000}"/>
    <cellStyle name="Output 2 2 3 7 4" xfId="58677" xr:uid="{00000000-0005-0000-0000-00008CE30000}"/>
    <cellStyle name="Output 2 2 3 7 4 2" xfId="58678" xr:uid="{00000000-0005-0000-0000-00008DE30000}"/>
    <cellStyle name="Output 2 2 3 7 4 3" xfId="58679" xr:uid="{00000000-0005-0000-0000-00008EE30000}"/>
    <cellStyle name="Output 2 2 3 7 4 4" xfId="58680" xr:uid="{00000000-0005-0000-0000-00008FE30000}"/>
    <cellStyle name="Output 2 2 3 7 4 5" xfId="58681" xr:uid="{00000000-0005-0000-0000-000090E30000}"/>
    <cellStyle name="Output 2 2 3 7 5" xfId="58682" xr:uid="{00000000-0005-0000-0000-000091E30000}"/>
    <cellStyle name="Output 2 2 3 7 6" xfId="58683" xr:uid="{00000000-0005-0000-0000-000092E30000}"/>
    <cellStyle name="Output 2 2 3 7 7" xfId="58684" xr:uid="{00000000-0005-0000-0000-000093E30000}"/>
    <cellStyle name="Output 2 2 3 7 8" xfId="58685" xr:uid="{00000000-0005-0000-0000-000094E30000}"/>
    <cellStyle name="Output 2 2 3 8" xfId="58686" xr:uid="{00000000-0005-0000-0000-000095E30000}"/>
    <cellStyle name="Output 2 2 3 8 2" xfId="58687" xr:uid="{00000000-0005-0000-0000-000096E30000}"/>
    <cellStyle name="Output 2 2 3 8 2 2" xfId="58688" xr:uid="{00000000-0005-0000-0000-000097E30000}"/>
    <cellStyle name="Output 2 2 3 8 2 2 2" xfId="58689" xr:uid="{00000000-0005-0000-0000-000098E30000}"/>
    <cellStyle name="Output 2 2 3 8 2 2 3" xfId="58690" xr:uid="{00000000-0005-0000-0000-000099E30000}"/>
    <cellStyle name="Output 2 2 3 8 2 2 4" xfId="58691" xr:uid="{00000000-0005-0000-0000-00009AE30000}"/>
    <cellStyle name="Output 2 2 3 8 2 2 5" xfId="58692" xr:uid="{00000000-0005-0000-0000-00009BE30000}"/>
    <cellStyle name="Output 2 2 3 8 2 3" xfId="58693" xr:uid="{00000000-0005-0000-0000-00009CE30000}"/>
    <cellStyle name="Output 2 2 3 8 2 3 2" xfId="58694" xr:uid="{00000000-0005-0000-0000-00009DE30000}"/>
    <cellStyle name="Output 2 2 3 8 2 3 3" xfId="58695" xr:uid="{00000000-0005-0000-0000-00009EE30000}"/>
    <cellStyle name="Output 2 2 3 8 2 3 4" xfId="58696" xr:uid="{00000000-0005-0000-0000-00009FE30000}"/>
    <cellStyle name="Output 2 2 3 8 2 3 5" xfId="58697" xr:uid="{00000000-0005-0000-0000-0000A0E30000}"/>
    <cellStyle name="Output 2 2 3 8 2 4" xfId="58698" xr:uid="{00000000-0005-0000-0000-0000A1E30000}"/>
    <cellStyle name="Output 2 2 3 8 2 5" xfId="58699" xr:uid="{00000000-0005-0000-0000-0000A2E30000}"/>
    <cellStyle name="Output 2 2 3 8 2 6" xfId="58700" xr:uid="{00000000-0005-0000-0000-0000A3E30000}"/>
    <cellStyle name="Output 2 2 3 8 2 7" xfId="58701" xr:uid="{00000000-0005-0000-0000-0000A4E30000}"/>
    <cellStyle name="Output 2 2 3 8 3" xfId="58702" xr:uid="{00000000-0005-0000-0000-0000A5E30000}"/>
    <cellStyle name="Output 2 2 3 8 3 2" xfId="58703" xr:uid="{00000000-0005-0000-0000-0000A6E30000}"/>
    <cellStyle name="Output 2 2 3 8 3 3" xfId="58704" xr:uid="{00000000-0005-0000-0000-0000A7E30000}"/>
    <cellStyle name="Output 2 2 3 8 3 4" xfId="58705" xr:uid="{00000000-0005-0000-0000-0000A8E30000}"/>
    <cellStyle name="Output 2 2 3 8 3 5" xfId="58706" xr:uid="{00000000-0005-0000-0000-0000A9E30000}"/>
    <cellStyle name="Output 2 2 3 8 4" xfId="58707" xr:uid="{00000000-0005-0000-0000-0000AAE30000}"/>
    <cellStyle name="Output 2 2 3 8 4 2" xfId="58708" xr:uid="{00000000-0005-0000-0000-0000ABE30000}"/>
    <cellStyle name="Output 2 2 3 8 4 3" xfId="58709" xr:uid="{00000000-0005-0000-0000-0000ACE30000}"/>
    <cellStyle name="Output 2 2 3 8 4 4" xfId="58710" xr:uid="{00000000-0005-0000-0000-0000ADE30000}"/>
    <cellStyle name="Output 2 2 3 8 4 5" xfId="58711" xr:uid="{00000000-0005-0000-0000-0000AEE30000}"/>
    <cellStyle name="Output 2 2 3 8 5" xfId="58712" xr:uid="{00000000-0005-0000-0000-0000AFE30000}"/>
    <cellStyle name="Output 2 2 3 8 6" xfId="58713" xr:uid="{00000000-0005-0000-0000-0000B0E30000}"/>
    <cellStyle name="Output 2 2 3 8 7" xfId="58714" xr:uid="{00000000-0005-0000-0000-0000B1E30000}"/>
    <cellStyle name="Output 2 2 3 8 8" xfId="58715" xr:uid="{00000000-0005-0000-0000-0000B2E30000}"/>
    <cellStyle name="Output 2 2 3 9" xfId="58716" xr:uid="{00000000-0005-0000-0000-0000B3E30000}"/>
    <cellStyle name="Output 2 2 3 9 2" xfId="58717" xr:uid="{00000000-0005-0000-0000-0000B4E30000}"/>
    <cellStyle name="Output 2 2 3 9 2 2" xfId="58718" xr:uid="{00000000-0005-0000-0000-0000B5E30000}"/>
    <cellStyle name="Output 2 2 3 9 2 2 2" xfId="58719" xr:uid="{00000000-0005-0000-0000-0000B6E30000}"/>
    <cellStyle name="Output 2 2 3 9 2 2 3" xfId="58720" xr:uid="{00000000-0005-0000-0000-0000B7E30000}"/>
    <cellStyle name="Output 2 2 3 9 2 2 4" xfId="58721" xr:uid="{00000000-0005-0000-0000-0000B8E30000}"/>
    <cellStyle name="Output 2 2 3 9 2 2 5" xfId="58722" xr:uid="{00000000-0005-0000-0000-0000B9E30000}"/>
    <cellStyle name="Output 2 2 3 9 2 3" xfId="58723" xr:uid="{00000000-0005-0000-0000-0000BAE30000}"/>
    <cellStyle name="Output 2 2 3 9 2 3 2" xfId="58724" xr:uid="{00000000-0005-0000-0000-0000BBE30000}"/>
    <cellStyle name="Output 2 2 3 9 2 3 3" xfId="58725" xr:uid="{00000000-0005-0000-0000-0000BCE30000}"/>
    <cellStyle name="Output 2 2 3 9 2 3 4" xfId="58726" xr:uid="{00000000-0005-0000-0000-0000BDE30000}"/>
    <cellStyle name="Output 2 2 3 9 2 3 5" xfId="58727" xr:uid="{00000000-0005-0000-0000-0000BEE30000}"/>
    <cellStyle name="Output 2 2 3 9 2 4" xfId="58728" xr:uid="{00000000-0005-0000-0000-0000BFE30000}"/>
    <cellStyle name="Output 2 2 3 9 2 5" xfId="58729" xr:uid="{00000000-0005-0000-0000-0000C0E30000}"/>
    <cellStyle name="Output 2 2 3 9 2 6" xfId="58730" xr:uid="{00000000-0005-0000-0000-0000C1E30000}"/>
    <cellStyle name="Output 2 2 3 9 2 7" xfId="58731" xr:uid="{00000000-0005-0000-0000-0000C2E30000}"/>
    <cellStyle name="Output 2 2 3 9 3" xfId="58732" xr:uid="{00000000-0005-0000-0000-0000C3E30000}"/>
    <cellStyle name="Output 2 2 3 9 3 2" xfId="58733" xr:uid="{00000000-0005-0000-0000-0000C4E30000}"/>
    <cellStyle name="Output 2 2 3 9 3 3" xfId="58734" xr:uid="{00000000-0005-0000-0000-0000C5E30000}"/>
    <cellStyle name="Output 2 2 3 9 3 4" xfId="58735" xr:uid="{00000000-0005-0000-0000-0000C6E30000}"/>
    <cellStyle name="Output 2 2 3 9 3 5" xfId="58736" xr:uid="{00000000-0005-0000-0000-0000C7E30000}"/>
    <cellStyle name="Output 2 2 3 9 4" xfId="58737" xr:uid="{00000000-0005-0000-0000-0000C8E30000}"/>
    <cellStyle name="Output 2 2 3 9 4 2" xfId="58738" xr:uid="{00000000-0005-0000-0000-0000C9E30000}"/>
    <cellStyle name="Output 2 2 3 9 4 3" xfId="58739" xr:uid="{00000000-0005-0000-0000-0000CAE30000}"/>
    <cellStyle name="Output 2 2 3 9 4 4" xfId="58740" xr:uid="{00000000-0005-0000-0000-0000CBE30000}"/>
    <cellStyle name="Output 2 2 3 9 4 5" xfId="58741" xr:uid="{00000000-0005-0000-0000-0000CCE30000}"/>
    <cellStyle name="Output 2 2 3 9 5" xfId="58742" xr:uid="{00000000-0005-0000-0000-0000CDE30000}"/>
    <cellStyle name="Output 2 2 3 9 6" xfId="58743" xr:uid="{00000000-0005-0000-0000-0000CEE30000}"/>
    <cellStyle name="Output 2 2 3 9 7" xfId="58744" xr:uid="{00000000-0005-0000-0000-0000CFE30000}"/>
    <cellStyle name="Output 2 2 3 9 8" xfId="58745" xr:uid="{00000000-0005-0000-0000-0000D0E30000}"/>
    <cellStyle name="Output 2 2 4" xfId="1847" xr:uid="{00000000-0005-0000-0000-0000D1E30000}"/>
    <cellStyle name="Output 2 2 4 2" xfId="1848" xr:uid="{00000000-0005-0000-0000-0000D2E30000}"/>
    <cellStyle name="Output 2 2 4 2 2" xfId="58746" xr:uid="{00000000-0005-0000-0000-0000D3E30000}"/>
    <cellStyle name="Output 2 2 4 3" xfId="58747" xr:uid="{00000000-0005-0000-0000-0000D4E30000}"/>
    <cellStyle name="Output 2 2 4 4" xfId="58748" xr:uid="{00000000-0005-0000-0000-0000D5E30000}"/>
    <cellStyle name="Output 2 2 4 5" xfId="58749" xr:uid="{00000000-0005-0000-0000-0000D6E30000}"/>
    <cellStyle name="Output 2 2 5" xfId="1849" xr:uid="{00000000-0005-0000-0000-0000D7E30000}"/>
    <cellStyle name="Output 2 2 5 2" xfId="1850" xr:uid="{00000000-0005-0000-0000-0000D8E30000}"/>
    <cellStyle name="Output 2 2 5 2 2" xfId="58750" xr:uid="{00000000-0005-0000-0000-0000D9E30000}"/>
    <cellStyle name="Output 2 2 5 3" xfId="58751" xr:uid="{00000000-0005-0000-0000-0000DAE30000}"/>
    <cellStyle name="Output 2 2 5 4" xfId="58752" xr:uid="{00000000-0005-0000-0000-0000DBE30000}"/>
    <cellStyle name="Output 2 2 5 5" xfId="58753" xr:uid="{00000000-0005-0000-0000-0000DCE30000}"/>
    <cellStyle name="Output 2 2 6" xfId="1851" xr:uid="{00000000-0005-0000-0000-0000DDE30000}"/>
    <cellStyle name="Output 2 2 6 2" xfId="58754" xr:uid="{00000000-0005-0000-0000-0000DEE30000}"/>
    <cellStyle name="Output 2 2 7" xfId="58755" xr:uid="{00000000-0005-0000-0000-0000DFE30000}"/>
    <cellStyle name="Output 2 2 8" xfId="58756" xr:uid="{00000000-0005-0000-0000-0000E0E30000}"/>
    <cellStyle name="Output 2 2_T-straight with PEDs adjustor" xfId="58757" xr:uid="{00000000-0005-0000-0000-0000E1E30000}"/>
    <cellStyle name="Output 2 3" xfId="1852" xr:uid="{00000000-0005-0000-0000-0000E2E30000}"/>
    <cellStyle name="Output 2 3 2" xfId="1853" xr:uid="{00000000-0005-0000-0000-0000E3E30000}"/>
    <cellStyle name="Output 2 3 2 10" xfId="58758" xr:uid="{00000000-0005-0000-0000-0000E4E30000}"/>
    <cellStyle name="Output 2 3 2 10 2" xfId="58759" xr:uid="{00000000-0005-0000-0000-0000E5E30000}"/>
    <cellStyle name="Output 2 3 2 10 2 2" xfId="58760" xr:uid="{00000000-0005-0000-0000-0000E6E30000}"/>
    <cellStyle name="Output 2 3 2 10 2 2 2" xfId="58761" xr:uid="{00000000-0005-0000-0000-0000E7E30000}"/>
    <cellStyle name="Output 2 3 2 10 2 2 3" xfId="58762" xr:uid="{00000000-0005-0000-0000-0000E8E30000}"/>
    <cellStyle name="Output 2 3 2 10 2 2 4" xfId="58763" xr:uid="{00000000-0005-0000-0000-0000E9E30000}"/>
    <cellStyle name="Output 2 3 2 10 2 2 5" xfId="58764" xr:uid="{00000000-0005-0000-0000-0000EAE30000}"/>
    <cellStyle name="Output 2 3 2 10 2 3" xfId="58765" xr:uid="{00000000-0005-0000-0000-0000EBE30000}"/>
    <cellStyle name="Output 2 3 2 10 2 3 2" xfId="58766" xr:uid="{00000000-0005-0000-0000-0000ECE30000}"/>
    <cellStyle name="Output 2 3 2 10 2 3 3" xfId="58767" xr:uid="{00000000-0005-0000-0000-0000EDE30000}"/>
    <cellStyle name="Output 2 3 2 10 2 3 4" xfId="58768" xr:uid="{00000000-0005-0000-0000-0000EEE30000}"/>
    <cellStyle name="Output 2 3 2 10 2 3 5" xfId="58769" xr:uid="{00000000-0005-0000-0000-0000EFE30000}"/>
    <cellStyle name="Output 2 3 2 10 2 4" xfId="58770" xr:uid="{00000000-0005-0000-0000-0000F0E30000}"/>
    <cellStyle name="Output 2 3 2 10 2 5" xfId="58771" xr:uid="{00000000-0005-0000-0000-0000F1E30000}"/>
    <cellStyle name="Output 2 3 2 10 2 6" xfId="58772" xr:uid="{00000000-0005-0000-0000-0000F2E30000}"/>
    <cellStyle name="Output 2 3 2 10 2 7" xfId="58773" xr:uid="{00000000-0005-0000-0000-0000F3E30000}"/>
    <cellStyle name="Output 2 3 2 10 3" xfId="58774" xr:uid="{00000000-0005-0000-0000-0000F4E30000}"/>
    <cellStyle name="Output 2 3 2 10 3 2" xfId="58775" xr:uid="{00000000-0005-0000-0000-0000F5E30000}"/>
    <cellStyle name="Output 2 3 2 10 3 3" xfId="58776" xr:uid="{00000000-0005-0000-0000-0000F6E30000}"/>
    <cellStyle name="Output 2 3 2 10 3 4" xfId="58777" xr:uid="{00000000-0005-0000-0000-0000F7E30000}"/>
    <cellStyle name="Output 2 3 2 10 3 5" xfId="58778" xr:uid="{00000000-0005-0000-0000-0000F8E30000}"/>
    <cellStyle name="Output 2 3 2 10 4" xfId="58779" xr:uid="{00000000-0005-0000-0000-0000F9E30000}"/>
    <cellStyle name="Output 2 3 2 10 4 2" xfId="58780" xr:uid="{00000000-0005-0000-0000-0000FAE30000}"/>
    <cellStyle name="Output 2 3 2 10 4 3" xfId="58781" xr:uid="{00000000-0005-0000-0000-0000FBE30000}"/>
    <cellStyle name="Output 2 3 2 10 4 4" xfId="58782" xr:uid="{00000000-0005-0000-0000-0000FCE30000}"/>
    <cellStyle name="Output 2 3 2 10 4 5" xfId="58783" xr:uid="{00000000-0005-0000-0000-0000FDE30000}"/>
    <cellStyle name="Output 2 3 2 10 5" xfId="58784" xr:uid="{00000000-0005-0000-0000-0000FEE30000}"/>
    <cellStyle name="Output 2 3 2 10 6" xfId="58785" xr:uid="{00000000-0005-0000-0000-0000FFE30000}"/>
    <cellStyle name="Output 2 3 2 10 7" xfId="58786" xr:uid="{00000000-0005-0000-0000-000000E40000}"/>
    <cellStyle name="Output 2 3 2 10 8" xfId="58787" xr:uid="{00000000-0005-0000-0000-000001E40000}"/>
    <cellStyle name="Output 2 3 2 11" xfId="58788" xr:uid="{00000000-0005-0000-0000-000002E40000}"/>
    <cellStyle name="Output 2 3 2 11 2" xfId="58789" xr:uid="{00000000-0005-0000-0000-000003E40000}"/>
    <cellStyle name="Output 2 3 2 11 2 2" xfId="58790" xr:uid="{00000000-0005-0000-0000-000004E40000}"/>
    <cellStyle name="Output 2 3 2 11 2 2 2" xfId="58791" xr:uid="{00000000-0005-0000-0000-000005E40000}"/>
    <cellStyle name="Output 2 3 2 11 2 2 3" xfId="58792" xr:uid="{00000000-0005-0000-0000-000006E40000}"/>
    <cellStyle name="Output 2 3 2 11 2 2 4" xfId="58793" xr:uid="{00000000-0005-0000-0000-000007E40000}"/>
    <cellStyle name="Output 2 3 2 11 2 2 5" xfId="58794" xr:uid="{00000000-0005-0000-0000-000008E40000}"/>
    <cellStyle name="Output 2 3 2 11 2 3" xfId="58795" xr:uid="{00000000-0005-0000-0000-000009E40000}"/>
    <cellStyle name="Output 2 3 2 11 2 3 2" xfId="58796" xr:uid="{00000000-0005-0000-0000-00000AE40000}"/>
    <cellStyle name="Output 2 3 2 11 2 3 3" xfId="58797" xr:uid="{00000000-0005-0000-0000-00000BE40000}"/>
    <cellStyle name="Output 2 3 2 11 2 3 4" xfId="58798" xr:uid="{00000000-0005-0000-0000-00000CE40000}"/>
    <cellStyle name="Output 2 3 2 11 2 3 5" xfId="58799" xr:uid="{00000000-0005-0000-0000-00000DE40000}"/>
    <cellStyle name="Output 2 3 2 11 2 4" xfId="58800" xr:uid="{00000000-0005-0000-0000-00000EE40000}"/>
    <cellStyle name="Output 2 3 2 11 2 5" xfId="58801" xr:uid="{00000000-0005-0000-0000-00000FE40000}"/>
    <cellStyle name="Output 2 3 2 11 2 6" xfId="58802" xr:uid="{00000000-0005-0000-0000-000010E40000}"/>
    <cellStyle name="Output 2 3 2 11 2 7" xfId="58803" xr:uid="{00000000-0005-0000-0000-000011E40000}"/>
    <cellStyle name="Output 2 3 2 11 3" xfId="58804" xr:uid="{00000000-0005-0000-0000-000012E40000}"/>
    <cellStyle name="Output 2 3 2 11 3 2" xfId="58805" xr:uid="{00000000-0005-0000-0000-000013E40000}"/>
    <cellStyle name="Output 2 3 2 11 3 3" xfId="58806" xr:uid="{00000000-0005-0000-0000-000014E40000}"/>
    <cellStyle name="Output 2 3 2 11 3 4" xfId="58807" xr:uid="{00000000-0005-0000-0000-000015E40000}"/>
    <cellStyle name="Output 2 3 2 11 3 5" xfId="58808" xr:uid="{00000000-0005-0000-0000-000016E40000}"/>
    <cellStyle name="Output 2 3 2 11 4" xfId="58809" xr:uid="{00000000-0005-0000-0000-000017E40000}"/>
    <cellStyle name="Output 2 3 2 11 4 2" xfId="58810" xr:uid="{00000000-0005-0000-0000-000018E40000}"/>
    <cellStyle name="Output 2 3 2 11 4 3" xfId="58811" xr:uid="{00000000-0005-0000-0000-000019E40000}"/>
    <cellStyle name="Output 2 3 2 11 4 4" xfId="58812" xr:uid="{00000000-0005-0000-0000-00001AE40000}"/>
    <cellStyle name="Output 2 3 2 11 4 5" xfId="58813" xr:uid="{00000000-0005-0000-0000-00001BE40000}"/>
    <cellStyle name="Output 2 3 2 11 5" xfId="58814" xr:uid="{00000000-0005-0000-0000-00001CE40000}"/>
    <cellStyle name="Output 2 3 2 11 6" xfId="58815" xr:uid="{00000000-0005-0000-0000-00001DE40000}"/>
    <cellStyle name="Output 2 3 2 11 7" xfId="58816" xr:uid="{00000000-0005-0000-0000-00001EE40000}"/>
    <cellStyle name="Output 2 3 2 11 8" xfId="58817" xr:uid="{00000000-0005-0000-0000-00001FE40000}"/>
    <cellStyle name="Output 2 3 2 12" xfId="58818" xr:uid="{00000000-0005-0000-0000-000020E40000}"/>
    <cellStyle name="Output 2 3 2 12 2" xfId="58819" xr:uid="{00000000-0005-0000-0000-000021E40000}"/>
    <cellStyle name="Output 2 3 2 12 2 2" xfId="58820" xr:uid="{00000000-0005-0000-0000-000022E40000}"/>
    <cellStyle name="Output 2 3 2 12 2 2 2" xfId="58821" xr:uid="{00000000-0005-0000-0000-000023E40000}"/>
    <cellStyle name="Output 2 3 2 12 2 2 3" xfId="58822" xr:uid="{00000000-0005-0000-0000-000024E40000}"/>
    <cellStyle name="Output 2 3 2 12 2 2 4" xfId="58823" xr:uid="{00000000-0005-0000-0000-000025E40000}"/>
    <cellStyle name="Output 2 3 2 12 2 2 5" xfId="58824" xr:uid="{00000000-0005-0000-0000-000026E40000}"/>
    <cellStyle name="Output 2 3 2 12 2 3" xfId="58825" xr:uid="{00000000-0005-0000-0000-000027E40000}"/>
    <cellStyle name="Output 2 3 2 12 2 3 2" xfId="58826" xr:uid="{00000000-0005-0000-0000-000028E40000}"/>
    <cellStyle name="Output 2 3 2 12 2 3 3" xfId="58827" xr:uid="{00000000-0005-0000-0000-000029E40000}"/>
    <cellStyle name="Output 2 3 2 12 2 3 4" xfId="58828" xr:uid="{00000000-0005-0000-0000-00002AE40000}"/>
    <cellStyle name="Output 2 3 2 12 2 3 5" xfId="58829" xr:uid="{00000000-0005-0000-0000-00002BE40000}"/>
    <cellStyle name="Output 2 3 2 12 2 4" xfId="58830" xr:uid="{00000000-0005-0000-0000-00002CE40000}"/>
    <cellStyle name="Output 2 3 2 12 2 5" xfId="58831" xr:uid="{00000000-0005-0000-0000-00002DE40000}"/>
    <cellStyle name="Output 2 3 2 12 2 6" xfId="58832" xr:uid="{00000000-0005-0000-0000-00002EE40000}"/>
    <cellStyle name="Output 2 3 2 12 2 7" xfId="58833" xr:uid="{00000000-0005-0000-0000-00002FE40000}"/>
    <cellStyle name="Output 2 3 2 12 3" xfId="58834" xr:uid="{00000000-0005-0000-0000-000030E40000}"/>
    <cellStyle name="Output 2 3 2 12 3 2" xfId="58835" xr:uid="{00000000-0005-0000-0000-000031E40000}"/>
    <cellStyle name="Output 2 3 2 12 3 3" xfId="58836" xr:uid="{00000000-0005-0000-0000-000032E40000}"/>
    <cellStyle name="Output 2 3 2 12 3 4" xfId="58837" xr:uid="{00000000-0005-0000-0000-000033E40000}"/>
    <cellStyle name="Output 2 3 2 12 3 5" xfId="58838" xr:uid="{00000000-0005-0000-0000-000034E40000}"/>
    <cellStyle name="Output 2 3 2 12 4" xfId="58839" xr:uid="{00000000-0005-0000-0000-000035E40000}"/>
    <cellStyle name="Output 2 3 2 12 4 2" xfId="58840" xr:uid="{00000000-0005-0000-0000-000036E40000}"/>
    <cellStyle name="Output 2 3 2 12 4 3" xfId="58841" xr:uid="{00000000-0005-0000-0000-000037E40000}"/>
    <cellStyle name="Output 2 3 2 12 4 4" xfId="58842" xr:uid="{00000000-0005-0000-0000-000038E40000}"/>
    <cellStyle name="Output 2 3 2 12 4 5" xfId="58843" xr:uid="{00000000-0005-0000-0000-000039E40000}"/>
    <cellStyle name="Output 2 3 2 12 5" xfId="58844" xr:uid="{00000000-0005-0000-0000-00003AE40000}"/>
    <cellStyle name="Output 2 3 2 12 6" xfId="58845" xr:uid="{00000000-0005-0000-0000-00003BE40000}"/>
    <cellStyle name="Output 2 3 2 12 7" xfId="58846" xr:uid="{00000000-0005-0000-0000-00003CE40000}"/>
    <cellStyle name="Output 2 3 2 12 8" xfId="58847" xr:uid="{00000000-0005-0000-0000-00003DE40000}"/>
    <cellStyle name="Output 2 3 2 13" xfId="58848" xr:uid="{00000000-0005-0000-0000-00003EE40000}"/>
    <cellStyle name="Output 2 3 2 13 2" xfId="58849" xr:uid="{00000000-0005-0000-0000-00003FE40000}"/>
    <cellStyle name="Output 2 3 2 13 2 2" xfId="58850" xr:uid="{00000000-0005-0000-0000-000040E40000}"/>
    <cellStyle name="Output 2 3 2 13 2 2 2" xfId="58851" xr:uid="{00000000-0005-0000-0000-000041E40000}"/>
    <cellStyle name="Output 2 3 2 13 2 2 3" xfId="58852" xr:uid="{00000000-0005-0000-0000-000042E40000}"/>
    <cellStyle name="Output 2 3 2 13 2 2 4" xfId="58853" xr:uid="{00000000-0005-0000-0000-000043E40000}"/>
    <cellStyle name="Output 2 3 2 13 2 2 5" xfId="58854" xr:uid="{00000000-0005-0000-0000-000044E40000}"/>
    <cellStyle name="Output 2 3 2 13 2 3" xfId="58855" xr:uid="{00000000-0005-0000-0000-000045E40000}"/>
    <cellStyle name="Output 2 3 2 13 2 3 2" xfId="58856" xr:uid="{00000000-0005-0000-0000-000046E40000}"/>
    <cellStyle name="Output 2 3 2 13 2 3 3" xfId="58857" xr:uid="{00000000-0005-0000-0000-000047E40000}"/>
    <cellStyle name="Output 2 3 2 13 2 3 4" xfId="58858" xr:uid="{00000000-0005-0000-0000-000048E40000}"/>
    <cellStyle name="Output 2 3 2 13 2 3 5" xfId="58859" xr:uid="{00000000-0005-0000-0000-000049E40000}"/>
    <cellStyle name="Output 2 3 2 13 2 4" xfId="58860" xr:uid="{00000000-0005-0000-0000-00004AE40000}"/>
    <cellStyle name="Output 2 3 2 13 2 5" xfId="58861" xr:uid="{00000000-0005-0000-0000-00004BE40000}"/>
    <cellStyle name="Output 2 3 2 13 2 6" xfId="58862" xr:uid="{00000000-0005-0000-0000-00004CE40000}"/>
    <cellStyle name="Output 2 3 2 13 2 7" xfId="58863" xr:uid="{00000000-0005-0000-0000-00004DE40000}"/>
    <cellStyle name="Output 2 3 2 13 3" xfId="58864" xr:uid="{00000000-0005-0000-0000-00004EE40000}"/>
    <cellStyle name="Output 2 3 2 13 3 2" xfId="58865" xr:uid="{00000000-0005-0000-0000-00004FE40000}"/>
    <cellStyle name="Output 2 3 2 13 3 3" xfId="58866" xr:uid="{00000000-0005-0000-0000-000050E40000}"/>
    <cellStyle name="Output 2 3 2 13 3 4" xfId="58867" xr:uid="{00000000-0005-0000-0000-000051E40000}"/>
    <cellStyle name="Output 2 3 2 13 3 5" xfId="58868" xr:uid="{00000000-0005-0000-0000-000052E40000}"/>
    <cellStyle name="Output 2 3 2 13 4" xfId="58869" xr:uid="{00000000-0005-0000-0000-000053E40000}"/>
    <cellStyle name="Output 2 3 2 13 4 2" xfId="58870" xr:uid="{00000000-0005-0000-0000-000054E40000}"/>
    <cellStyle name="Output 2 3 2 13 4 3" xfId="58871" xr:uid="{00000000-0005-0000-0000-000055E40000}"/>
    <cellStyle name="Output 2 3 2 13 4 4" xfId="58872" xr:uid="{00000000-0005-0000-0000-000056E40000}"/>
    <cellStyle name="Output 2 3 2 13 4 5" xfId="58873" xr:uid="{00000000-0005-0000-0000-000057E40000}"/>
    <cellStyle name="Output 2 3 2 13 5" xfId="58874" xr:uid="{00000000-0005-0000-0000-000058E40000}"/>
    <cellStyle name="Output 2 3 2 13 6" xfId="58875" xr:uid="{00000000-0005-0000-0000-000059E40000}"/>
    <cellStyle name="Output 2 3 2 13 7" xfId="58876" xr:uid="{00000000-0005-0000-0000-00005AE40000}"/>
    <cellStyle name="Output 2 3 2 13 8" xfId="58877" xr:uid="{00000000-0005-0000-0000-00005BE40000}"/>
    <cellStyle name="Output 2 3 2 14" xfId="58878" xr:uid="{00000000-0005-0000-0000-00005CE40000}"/>
    <cellStyle name="Output 2 3 2 14 2" xfId="58879" xr:uid="{00000000-0005-0000-0000-00005DE40000}"/>
    <cellStyle name="Output 2 3 2 14 2 2" xfId="58880" xr:uid="{00000000-0005-0000-0000-00005EE40000}"/>
    <cellStyle name="Output 2 3 2 14 2 2 2" xfId="58881" xr:uid="{00000000-0005-0000-0000-00005FE40000}"/>
    <cellStyle name="Output 2 3 2 14 2 2 3" xfId="58882" xr:uid="{00000000-0005-0000-0000-000060E40000}"/>
    <cellStyle name="Output 2 3 2 14 2 2 4" xfId="58883" xr:uid="{00000000-0005-0000-0000-000061E40000}"/>
    <cellStyle name="Output 2 3 2 14 2 2 5" xfId="58884" xr:uid="{00000000-0005-0000-0000-000062E40000}"/>
    <cellStyle name="Output 2 3 2 14 2 3" xfId="58885" xr:uid="{00000000-0005-0000-0000-000063E40000}"/>
    <cellStyle name="Output 2 3 2 14 2 3 2" xfId="58886" xr:uid="{00000000-0005-0000-0000-000064E40000}"/>
    <cellStyle name="Output 2 3 2 14 2 3 3" xfId="58887" xr:uid="{00000000-0005-0000-0000-000065E40000}"/>
    <cellStyle name="Output 2 3 2 14 2 3 4" xfId="58888" xr:uid="{00000000-0005-0000-0000-000066E40000}"/>
    <cellStyle name="Output 2 3 2 14 2 3 5" xfId="58889" xr:uid="{00000000-0005-0000-0000-000067E40000}"/>
    <cellStyle name="Output 2 3 2 14 2 4" xfId="58890" xr:uid="{00000000-0005-0000-0000-000068E40000}"/>
    <cellStyle name="Output 2 3 2 14 2 5" xfId="58891" xr:uid="{00000000-0005-0000-0000-000069E40000}"/>
    <cellStyle name="Output 2 3 2 14 2 6" xfId="58892" xr:uid="{00000000-0005-0000-0000-00006AE40000}"/>
    <cellStyle name="Output 2 3 2 14 2 7" xfId="58893" xr:uid="{00000000-0005-0000-0000-00006BE40000}"/>
    <cellStyle name="Output 2 3 2 14 3" xfId="58894" xr:uid="{00000000-0005-0000-0000-00006CE40000}"/>
    <cellStyle name="Output 2 3 2 14 3 2" xfId="58895" xr:uid="{00000000-0005-0000-0000-00006DE40000}"/>
    <cellStyle name="Output 2 3 2 14 3 3" xfId="58896" xr:uid="{00000000-0005-0000-0000-00006EE40000}"/>
    <cellStyle name="Output 2 3 2 14 3 4" xfId="58897" xr:uid="{00000000-0005-0000-0000-00006FE40000}"/>
    <cellStyle name="Output 2 3 2 14 3 5" xfId="58898" xr:uid="{00000000-0005-0000-0000-000070E40000}"/>
    <cellStyle name="Output 2 3 2 14 4" xfId="58899" xr:uid="{00000000-0005-0000-0000-000071E40000}"/>
    <cellStyle name="Output 2 3 2 14 4 2" xfId="58900" xr:uid="{00000000-0005-0000-0000-000072E40000}"/>
    <cellStyle name="Output 2 3 2 14 4 3" xfId="58901" xr:uid="{00000000-0005-0000-0000-000073E40000}"/>
    <cellStyle name="Output 2 3 2 14 4 4" xfId="58902" xr:uid="{00000000-0005-0000-0000-000074E40000}"/>
    <cellStyle name="Output 2 3 2 14 4 5" xfId="58903" xr:uid="{00000000-0005-0000-0000-000075E40000}"/>
    <cellStyle name="Output 2 3 2 14 5" xfId="58904" xr:uid="{00000000-0005-0000-0000-000076E40000}"/>
    <cellStyle name="Output 2 3 2 14 6" xfId="58905" xr:uid="{00000000-0005-0000-0000-000077E40000}"/>
    <cellStyle name="Output 2 3 2 14 7" xfId="58906" xr:uid="{00000000-0005-0000-0000-000078E40000}"/>
    <cellStyle name="Output 2 3 2 14 8" xfId="58907" xr:uid="{00000000-0005-0000-0000-000079E40000}"/>
    <cellStyle name="Output 2 3 2 15" xfId="58908" xr:uid="{00000000-0005-0000-0000-00007AE40000}"/>
    <cellStyle name="Output 2 3 2 15 2" xfId="58909" xr:uid="{00000000-0005-0000-0000-00007BE40000}"/>
    <cellStyle name="Output 2 3 2 15 2 2" xfId="58910" xr:uid="{00000000-0005-0000-0000-00007CE40000}"/>
    <cellStyle name="Output 2 3 2 15 2 3" xfId="58911" xr:uid="{00000000-0005-0000-0000-00007DE40000}"/>
    <cellStyle name="Output 2 3 2 15 2 4" xfId="58912" xr:uid="{00000000-0005-0000-0000-00007EE40000}"/>
    <cellStyle name="Output 2 3 2 15 2 5" xfId="58913" xr:uid="{00000000-0005-0000-0000-00007FE40000}"/>
    <cellStyle name="Output 2 3 2 15 3" xfId="58914" xr:uid="{00000000-0005-0000-0000-000080E40000}"/>
    <cellStyle name="Output 2 3 2 15 3 2" xfId="58915" xr:uid="{00000000-0005-0000-0000-000081E40000}"/>
    <cellStyle name="Output 2 3 2 15 3 3" xfId="58916" xr:uid="{00000000-0005-0000-0000-000082E40000}"/>
    <cellStyle name="Output 2 3 2 15 3 4" xfId="58917" xr:uid="{00000000-0005-0000-0000-000083E40000}"/>
    <cellStyle name="Output 2 3 2 15 3 5" xfId="58918" xr:uid="{00000000-0005-0000-0000-000084E40000}"/>
    <cellStyle name="Output 2 3 2 15 4" xfId="58919" xr:uid="{00000000-0005-0000-0000-000085E40000}"/>
    <cellStyle name="Output 2 3 2 15 5" xfId="58920" xr:uid="{00000000-0005-0000-0000-000086E40000}"/>
    <cellStyle name="Output 2 3 2 15 6" xfId="58921" xr:uid="{00000000-0005-0000-0000-000087E40000}"/>
    <cellStyle name="Output 2 3 2 15 7" xfId="58922" xr:uid="{00000000-0005-0000-0000-000088E40000}"/>
    <cellStyle name="Output 2 3 2 16" xfId="58923" xr:uid="{00000000-0005-0000-0000-000089E40000}"/>
    <cellStyle name="Output 2 3 2 16 2" xfId="58924" xr:uid="{00000000-0005-0000-0000-00008AE40000}"/>
    <cellStyle name="Output 2 3 2 16 3" xfId="58925" xr:uid="{00000000-0005-0000-0000-00008BE40000}"/>
    <cellStyle name="Output 2 3 2 16 4" xfId="58926" xr:uid="{00000000-0005-0000-0000-00008CE40000}"/>
    <cellStyle name="Output 2 3 2 16 5" xfId="58927" xr:uid="{00000000-0005-0000-0000-00008DE40000}"/>
    <cellStyle name="Output 2 3 2 17" xfId="58928" xr:uid="{00000000-0005-0000-0000-00008EE40000}"/>
    <cellStyle name="Output 2 3 2 17 2" xfId="58929" xr:uid="{00000000-0005-0000-0000-00008FE40000}"/>
    <cellStyle name="Output 2 3 2 17 3" xfId="58930" xr:uid="{00000000-0005-0000-0000-000090E40000}"/>
    <cellStyle name="Output 2 3 2 17 4" xfId="58931" xr:uid="{00000000-0005-0000-0000-000091E40000}"/>
    <cellStyle name="Output 2 3 2 17 5" xfId="58932" xr:uid="{00000000-0005-0000-0000-000092E40000}"/>
    <cellStyle name="Output 2 3 2 18" xfId="58933" xr:uid="{00000000-0005-0000-0000-000093E40000}"/>
    <cellStyle name="Output 2 3 2 19" xfId="58934" xr:uid="{00000000-0005-0000-0000-000094E40000}"/>
    <cellStyle name="Output 2 3 2 2" xfId="1854" xr:uid="{00000000-0005-0000-0000-000095E40000}"/>
    <cellStyle name="Output 2 3 2 2 2" xfId="1855" xr:uid="{00000000-0005-0000-0000-000096E40000}"/>
    <cellStyle name="Output 2 3 2 2 2 2" xfId="58935" xr:uid="{00000000-0005-0000-0000-000097E40000}"/>
    <cellStyle name="Output 2 3 2 2 2 2 2" xfId="58936" xr:uid="{00000000-0005-0000-0000-000098E40000}"/>
    <cellStyle name="Output 2 3 2 2 2 2 3" xfId="58937" xr:uid="{00000000-0005-0000-0000-000099E40000}"/>
    <cellStyle name="Output 2 3 2 2 2 2 4" xfId="58938" xr:uid="{00000000-0005-0000-0000-00009AE40000}"/>
    <cellStyle name="Output 2 3 2 2 2 2 5" xfId="58939" xr:uid="{00000000-0005-0000-0000-00009BE40000}"/>
    <cellStyle name="Output 2 3 2 2 2 3" xfId="58940" xr:uid="{00000000-0005-0000-0000-00009CE40000}"/>
    <cellStyle name="Output 2 3 2 2 2 3 2" xfId="58941" xr:uid="{00000000-0005-0000-0000-00009DE40000}"/>
    <cellStyle name="Output 2 3 2 2 2 3 3" xfId="58942" xr:uid="{00000000-0005-0000-0000-00009EE40000}"/>
    <cellStyle name="Output 2 3 2 2 2 3 4" xfId="58943" xr:uid="{00000000-0005-0000-0000-00009FE40000}"/>
    <cellStyle name="Output 2 3 2 2 2 3 5" xfId="58944" xr:uid="{00000000-0005-0000-0000-0000A0E40000}"/>
    <cellStyle name="Output 2 3 2 2 2 4" xfId="58945" xr:uid="{00000000-0005-0000-0000-0000A1E40000}"/>
    <cellStyle name="Output 2 3 2 2 2 5" xfId="58946" xr:uid="{00000000-0005-0000-0000-0000A2E40000}"/>
    <cellStyle name="Output 2 3 2 2 2 6" xfId="58947" xr:uid="{00000000-0005-0000-0000-0000A3E40000}"/>
    <cellStyle name="Output 2 3 2 2 2 7" xfId="58948" xr:uid="{00000000-0005-0000-0000-0000A4E40000}"/>
    <cellStyle name="Output 2 3 2 2 3" xfId="58949" xr:uid="{00000000-0005-0000-0000-0000A5E40000}"/>
    <cellStyle name="Output 2 3 2 2 3 2" xfId="58950" xr:uid="{00000000-0005-0000-0000-0000A6E40000}"/>
    <cellStyle name="Output 2 3 2 2 3 3" xfId="58951" xr:uid="{00000000-0005-0000-0000-0000A7E40000}"/>
    <cellStyle name="Output 2 3 2 2 3 4" xfId="58952" xr:uid="{00000000-0005-0000-0000-0000A8E40000}"/>
    <cellStyle name="Output 2 3 2 2 3 5" xfId="58953" xr:uid="{00000000-0005-0000-0000-0000A9E40000}"/>
    <cellStyle name="Output 2 3 2 2 4" xfId="58954" xr:uid="{00000000-0005-0000-0000-0000AAE40000}"/>
    <cellStyle name="Output 2 3 2 2 4 2" xfId="58955" xr:uid="{00000000-0005-0000-0000-0000ABE40000}"/>
    <cellStyle name="Output 2 3 2 2 4 3" xfId="58956" xr:uid="{00000000-0005-0000-0000-0000ACE40000}"/>
    <cellStyle name="Output 2 3 2 2 4 4" xfId="58957" xr:uid="{00000000-0005-0000-0000-0000ADE40000}"/>
    <cellStyle name="Output 2 3 2 2 4 5" xfId="58958" xr:uid="{00000000-0005-0000-0000-0000AEE40000}"/>
    <cellStyle name="Output 2 3 2 2 5" xfId="58959" xr:uid="{00000000-0005-0000-0000-0000AFE40000}"/>
    <cellStyle name="Output 2 3 2 2 6" xfId="58960" xr:uid="{00000000-0005-0000-0000-0000B0E40000}"/>
    <cellStyle name="Output 2 3 2 2 7" xfId="58961" xr:uid="{00000000-0005-0000-0000-0000B1E40000}"/>
    <cellStyle name="Output 2 3 2 2 8" xfId="58962" xr:uid="{00000000-0005-0000-0000-0000B2E40000}"/>
    <cellStyle name="Output 2 3 2 20" xfId="58963" xr:uid="{00000000-0005-0000-0000-0000B3E40000}"/>
    <cellStyle name="Output 2 3 2 21" xfId="58964" xr:uid="{00000000-0005-0000-0000-0000B4E40000}"/>
    <cellStyle name="Output 2 3 2 3" xfId="1856" xr:uid="{00000000-0005-0000-0000-0000B5E40000}"/>
    <cellStyle name="Output 2 3 2 3 2" xfId="1857" xr:uid="{00000000-0005-0000-0000-0000B6E40000}"/>
    <cellStyle name="Output 2 3 2 3 2 2" xfId="58965" xr:uid="{00000000-0005-0000-0000-0000B7E40000}"/>
    <cellStyle name="Output 2 3 2 3 2 2 2" xfId="58966" xr:uid="{00000000-0005-0000-0000-0000B8E40000}"/>
    <cellStyle name="Output 2 3 2 3 2 2 3" xfId="58967" xr:uid="{00000000-0005-0000-0000-0000B9E40000}"/>
    <cellStyle name="Output 2 3 2 3 2 2 4" xfId="58968" xr:uid="{00000000-0005-0000-0000-0000BAE40000}"/>
    <cellStyle name="Output 2 3 2 3 2 2 5" xfId="58969" xr:uid="{00000000-0005-0000-0000-0000BBE40000}"/>
    <cellStyle name="Output 2 3 2 3 2 3" xfId="58970" xr:uid="{00000000-0005-0000-0000-0000BCE40000}"/>
    <cellStyle name="Output 2 3 2 3 2 3 2" xfId="58971" xr:uid="{00000000-0005-0000-0000-0000BDE40000}"/>
    <cellStyle name="Output 2 3 2 3 2 3 3" xfId="58972" xr:uid="{00000000-0005-0000-0000-0000BEE40000}"/>
    <cellStyle name="Output 2 3 2 3 2 3 4" xfId="58973" xr:uid="{00000000-0005-0000-0000-0000BFE40000}"/>
    <cellStyle name="Output 2 3 2 3 2 3 5" xfId="58974" xr:uid="{00000000-0005-0000-0000-0000C0E40000}"/>
    <cellStyle name="Output 2 3 2 3 2 4" xfId="58975" xr:uid="{00000000-0005-0000-0000-0000C1E40000}"/>
    <cellStyle name="Output 2 3 2 3 2 5" xfId="58976" xr:uid="{00000000-0005-0000-0000-0000C2E40000}"/>
    <cellStyle name="Output 2 3 2 3 2 6" xfId="58977" xr:uid="{00000000-0005-0000-0000-0000C3E40000}"/>
    <cellStyle name="Output 2 3 2 3 2 7" xfId="58978" xr:uid="{00000000-0005-0000-0000-0000C4E40000}"/>
    <cellStyle name="Output 2 3 2 3 3" xfId="58979" xr:uid="{00000000-0005-0000-0000-0000C5E40000}"/>
    <cellStyle name="Output 2 3 2 3 3 2" xfId="58980" xr:uid="{00000000-0005-0000-0000-0000C6E40000}"/>
    <cellStyle name="Output 2 3 2 3 3 3" xfId="58981" xr:uid="{00000000-0005-0000-0000-0000C7E40000}"/>
    <cellStyle name="Output 2 3 2 3 3 4" xfId="58982" xr:uid="{00000000-0005-0000-0000-0000C8E40000}"/>
    <cellStyle name="Output 2 3 2 3 3 5" xfId="58983" xr:uid="{00000000-0005-0000-0000-0000C9E40000}"/>
    <cellStyle name="Output 2 3 2 3 4" xfId="58984" xr:uid="{00000000-0005-0000-0000-0000CAE40000}"/>
    <cellStyle name="Output 2 3 2 3 4 2" xfId="58985" xr:uid="{00000000-0005-0000-0000-0000CBE40000}"/>
    <cellStyle name="Output 2 3 2 3 4 3" xfId="58986" xr:uid="{00000000-0005-0000-0000-0000CCE40000}"/>
    <cellStyle name="Output 2 3 2 3 4 4" xfId="58987" xr:uid="{00000000-0005-0000-0000-0000CDE40000}"/>
    <cellStyle name="Output 2 3 2 3 4 5" xfId="58988" xr:uid="{00000000-0005-0000-0000-0000CEE40000}"/>
    <cellStyle name="Output 2 3 2 3 5" xfId="58989" xr:uid="{00000000-0005-0000-0000-0000CFE40000}"/>
    <cellStyle name="Output 2 3 2 3 6" xfId="58990" xr:uid="{00000000-0005-0000-0000-0000D0E40000}"/>
    <cellStyle name="Output 2 3 2 3 7" xfId="58991" xr:uid="{00000000-0005-0000-0000-0000D1E40000}"/>
    <cellStyle name="Output 2 3 2 3 8" xfId="58992" xr:uid="{00000000-0005-0000-0000-0000D2E40000}"/>
    <cellStyle name="Output 2 3 2 4" xfId="1858" xr:uid="{00000000-0005-0000-0000-0000D3E40000}"/>
    <cellStyle name="Output 2 3 2 4 2" xfId="1859" xr:uid="{00000000-0005-0000-0000-0000D4E40000}"/>
    <cellStyle name="Output 2 3 2 4 2 2" xfId="58993" xr:uid="{00000000-0005-0000-0000-0000D5E40000}"/>
    <cellStyle name="Output 2 3 2 4 2 2 2" xfId="58994" xr:uid="{00000000-0005-0000-0000-0000D6E40000}"/>
    <cellStyle name="Output 2 3 2 4 2 2 3" xfId="58995" xr:uid="{00000000-0005-0000-0000-0000D7E40000}"/>
    <cellStyle name="Output 2 3 2 4 2 2 4" xfId="58996" xr:uid="{00000000-0005-0000-0000-0000D8E40000}"/>
    <cellStyle name="Output 2 3 2 4 2 2 5" xfId="58997" xr:uid="{00000000-0005-0000-0000-0000D9E40000}"/>
    <cellStyle name="Output 2 3 2 4 2 3" xfId="58998" xr:uid="{00000000-0005-0000-0000-0000DAE40000}"/>
    <cellStyle name="Output 2 3 2 4 2 3 2" xfId="58999" xr:uid="{00000000-0005-0000-0000-0000DBE40000}"/>
    <cellStyle name="Output 2 3 2 4 2 3 3" xfId="59000" xr:uid="{00000000-0005-0000-0000-0000DCE40000}"/>
    <cellStyle name="Output 2 3 2 4 2 3 4" xfId="59001" xr:uid="{00000000-0005-0000-0000-0000DDE40000}"/>
    <cellStyle name="Output 2 3 2 4 2 3 5" xfId="59002" xr:uid="{00000000-0005-0000-0000-0000DEE40000}"/>
    <cellStyle name="Output 2 3 2 4 2 4" xfId="59003" xr:uid="{00000000-0005-0000-0000-0000DFE40000}"/>
    <cellStyle name="Output 2 3 2 4 2 5" xfId="59004" xr:uid="{00000000-0005-0000-0000-0000E0E40000}"/>
    <cellStyle name="Output 2 3 2 4 2 6" xfId="59005" xr:uid="{00000000-0005-0000-0000-0000E1E40000}"/>
    <cellStyle name="Output 2 3 2 4 2 7" xfId="59006" xr:uid="{00000000-0005-0000-0000-0000E2E40000}"/>
    <cellStyle name="Output 2 3 2 4 3" xfId="59007" xr:uid="{00000000-0005-0000-0000-0000E3E40000}"/>
    <cellStyle name="Output 2 3 2 4 3 2" xfId="59008" xr:uid="{00000000-0005-0000-0000-0000E4E40000}"/>
    <cellStyle name="Output 2 3 2 4 3 3" xfId="59009" xr:uid="{00000000-0005-0000-0000-0000E5E40000}"/>
    <cellStyle name="Output 2 3 2 4 3 4" xfId="59010" xr:uid="{00000000-0005-0000-0000-0000E6E40000}"/>
    <cellStyle name="Output 2 3 2 4 3 5" xfId="59011" xr:uid="{00000000-0005-0000-0000-0000E7E40000}"/>
    <cellStyle name="Output 2 3 2 4 4" xfId="59012" xr:uid="{00000000-0005-0000-0000-0000E8E40000}"/>
    <cellStyle name="Output 2 3 2 4 4 2" xfId="59013" xr:uid="{00000000-0005-0000-0000-0000E9E40000}"/>
    <cellStyle name="Output 2 3 2 4 4 3" xfId="59014" xr:uid="{00000000-0005-0000-0000-0000EAE40000}"/>
    <cellStyle name="Output 2 3 2 4 4 4" xfId="59015" xr:uid="{00000000-0005-0000-0000-0000EBE40000}"/>
    <cellStyle name="Output 2 3 2 4 4 5" xfId="59016" xr:uid="{00000000-0005-0000-0000-0000ECE40000}"/>
    <cellStyle name="Output 2 3 2 4 5" xfId="59017" xr:uid="{00000000-0005-0000-0000-0000EDE40000}"/>
    <cellStyle name="Output 2 3 2 4 6" xfId="59018" xr:uid="{00000000-0005-0000-0000-0000EEE40000}"/>
    <cellStyle name="Output 2 3 2 4 7" xfId="59019" xr:uid="{00000000-0005-0000-0000-0000EFE40000}"/>
    <cellStyle name="Output 2 3 2 4 8" xfId="59020" xr:uid="{00000000-0005-0000-0000-0000F0E40000}"/>
    <cellStyle name="Output 2 3 2 5" xfId="1860" xr:uid="{00000000-0005-0000-0000-0000F1E40000}"/>
    <cellStyle name="Output 2 3 2 5 2" xfId="59021" xr:uid="{00000000-0005-0000-0000-0000F2E40000}"/>
    <cellStyle name="Output 2 3 2 5 2 2" xfId="59022" xr:uid="{00000000-0005-0000-0000-0000F3E40000}"/>
    <cellStyle name="Output 2 3 2 5 2 2 2" xfId="59023" xr:uid="{00000000-0005-0000-0000-0000F4E40000}"/>
    <cellStyle name="Output 2 3 2 5 2 2 3" xfId="59024" xr:uid="{00000000-0005-0000-0000-0000F5E40000}"/>
    <cellStyle name="Output 2 3 2 5 2 2 4" xfId="59025" xr:uid="{00000000-0005-0000-0000-0000F6E40000}"/>
    <cellStyle name="Output 2 3 2 5 2 2 5" xfId="59026" xr:uid="{00000000-0005-0000-0000-0000F7E40000}"/>
    <cellStyle name="Output 2 3 2 5 2 3" xfId="59027" xr:uid="{00000000-0005-0000-0000-0000F8E40000}"/>
    <cellStyle name="Output 2 3 2 5 2 3 2" xfId="59028" xr:uid="{00000000-0005-0000-0000-0000F9E40000}"/>
    <cellStyle name="Output 2 3 2 5 2 3 3" xfId="59029" xr:uid="{00000000-0005-0000-0000-0000FAE40000}"/>
    <cellStyle name="Output 2 3 2 5 2 3 4" xfId="59030" xr:uid="{00000000-0005-0000-0000-0000FBE40000}"/>
    <cellStyle name="Output 2 3 2 5 2 3 5" xfId="59031" xr:uid="{00000000-0005-0000-0000-0000FCE40000}"/>
    <cellStyle name="Output 2 3 2 5 2 4" xfId="59032" xr:uid="{00000000-0005-0000-0000-0000FDE40000}"/>
    <cellStyle name="Output 2 3 2 5 2 5" xfId="59033" xr:uid="{00000000-0005-0000-0000-0000FEE40000}"/>
    <cellStyle name="Output 2 3 2 5 2 6" xfId="59034" xr:uid="{00000000-0005-0000-0000-0000FFE40000}"/>
    <cellStyle name="Output 2 3 2 5 2 7" xfId="59035" xr:uid="{00000000-0005-0000-0000-000000E50000}"/>
    <cellStyle name="Output 2 3 2 5 3" xfId="59036" xr:uid="{00000000-0005-0000-0000-000001E50000}"/>
    <cellStyle name="Output 2 3 2 5 3 2" xfId="59037" xr:uid="{00000000-0005-0000-0000-000002E50000}"/>
    <cellStyle name="Output 2 3 2 5 3 3" xfId="59038" xr:uid="{00000000-0005-0000-0000-000003E50000}"/>
    <cellStyle name="Output 2 3 2 5 3 4" xfId="59039" xr:uid="{00000000-0005-0000-0000-000004E50000}"/>
    <cellStyle name="Output 2 3 2 5 3 5" xfId="59040" xr:uid="{00000000-0005-0000-0000-000005E50000}"/>
    <cellStyle name="Output 2 3 2 5 4" xfId="59041" xr:uid="{00000000-0005-0000-0000-000006E50000}"/>
    <cellStyle name="Output 2 3 2 5 4 2" xfId="59042" xr:uid="{00000000-0005-0000-0000-000007E50000}"/>
    <cellStyle name="Output 2 3 2 5 4 3" xfId="59043" xr:uid="{00000000-0005-0000-0000-000008E50000}"/>
    <cellStyle name="Output 2 3 2 5 4 4" xfId="59044" xr:uid="{00000000-0005-0000-0000-000009E50000}"/>
    <cellStyle name="Output 2 3 2 5 4 5" xfId="59045" xr:uid="{00000000-0005-0000-0000-00000AE50000}"/>
    <cellStyle name="Output 2 3 2 5 5" xfId="59046" xr:uid="{00000000-0005-0000-0000-00000BE50000}"/>
    <cellStyle name="Output 2 3 2 5 6" xfId="59047" xr:uid="{00000000-0005-0000-0000-00000CE50000}"/>
    <cellStyle name="Output 2 3 2 5 7" xfId="59048" xr:uid="{00000000-0005-0000-0000-00000DE50000}"/>
    <cellStyle name="Output 2 3 2 5 8" xfId="59049" xr:uid="{00000000-0005-0000-0000-00000EE50000}"/>
    <cellStyle name="Output 2 3 2 6" xfId="59050" xr:uid="{00000000-0005-0000-0000-00000FE50000}"/>
    <cellStyle name="Output 2 3 2 6 2" xfId="59051" xr:uid="{00000000-0005-0000-0000-000010E50000}"/>
    <cellStyle name="Output 2 3 2 6 2 2" xfId="59052" xr:uid="{00000000-0005-0000-0000-000011E50000}"/>
    <cellStyle name="Output 2 3 2 6 2 2 2" xfId="59053" xr:uid="{00000000-0005-0000-0000-000012E50000}"/>
    <cellStyle name="Output 2 3 2 6 2 2 3" xfId="59054" xr:uid="{00000000-0005-0000-0000-000013E50000}"/>
    <cellStyle name="Output 2 3 2 6 2 2 4" xfId="59055" xr:uid="{00000000-0005-0000-0000-000014E50000}"/>
    <cellStyle name="Output 2 3 2 6 2 2 5" xfId="59056" xr:uid="{00000000-0005-0000-0000-000015E50000}"/>
    <cellStyle name="Output 2 3 2 6 2 3" xfId="59057" xr:uid="{00000000-0005-0000-0000-000016E50000}"/>
    <cellStyle name="Output 2 3 2 6 2 3 2" xfId="59058" xr:uid="{00000000-0005-0000-0000-000017E50000}"/>
    <cellStyle name="Output 2 3 2 6 2 3 3" xfId="59059" xr:uid="{00000000-0005-0000-0000-000018E50000}"/>
    <cellStyle name="Output 2 3 2 6 2 3 4" xfId="59060" xr:uid="{00000000-0005-0000-0000-000019E50000}"/>
    <cellStyle name="Output 2 3 2 6 2 3 5" xfId="59061" xr:uid="{00000000-0005-0000-0000-00001AE50000}"/>
    <cellStyle name="Output 2 3 2 6 2 4" xfId="59062" xr:uid="{00000000-0005-0000-0000-00001BE50000}"/>
    <cellStyle name="Output 2 3 2 6 2 5" xfId="59063" xr:uid="{00000000-0005-0000-0000-00001CE50000}"/>
    <cellStyle name="Output 2 3 2 6 2 6" xfId="59064" xr:uid="{00000000-0005-0000-0000-00001DE50000}"/>
    <cellStyle name="Output 2 3 2 6 2 7" xfId="59065" xr:uid="{00000000-0005-0000-0000-00001EE50000}"/>
    <cellStyle name="Output 2 3 2 6 3" xfId="59066" xr:uid="{00000000-0005-0000-0000-00001FE50000}"/>
    <cellStyle name="Output 2 3 2 6 3 2" xfId="59067" xr:uid="{00000000-0005-0000-0000-000020E50000}"/>
    <cellStyle name="Output 2 3 2 6 3 3" xfId="59068" xr:uid="{00000000-0005-0000-0000-000021E50000}"/>
    <cellStyle name="Output 2 3 2 6 3 4" xfId="59069" xr:uid="{00000000-0005-0000-0000-000022E50000}"/>
    <cellStyle name="Output 2 3 2 6 3 5" xfId="59070" xr:uid="{00000000-0005-0000-0000-000023E50000}"/>
    <cellStyle name="Output 2 3 2 6 4" xfId="59071" xr:uid="{00000000-0005-0000-0000-000024E50000}"/>
    <cellStyle name="Output 2 3 2 6 4 2" xfId="59072" xr:uid="{00000000-0005-0000-0000-000025E50000}"/>
    <cellStyle name="Output 2 3 2 6 4 3" xfId="59073" xr:uid="{00000000-0005-0000-0000-000026E50000}"/>
    <cellStyle name="Output 2 3 2 6 4 4" xfId="59074" xr:uid="{00000000-0005-0000-0000-000027E50000}"/>
    <cellStyle name="Output 2 3 2 6 4 5" xfId="59075" xr:uid="{00000000-0005-0000-0000-000028E50000}"/>
    <cellStyle name="Output 2 3 2 6 5" xfId="59076" xr:uid="{00000000-0005-0000-0000-000029E50000}"/>
    <cellStyle name="Output 2 3 2 6 6" xfId="59077" xr:uid="{00000000-0005-0000-0000-00002AE50000}"/>
    <cellStyle name="Output 2 3 2 6 7" xfId="59078" xr:uid="{00000000-0005-0000-0000-00002BE50000}"/>
    <cellStyle name="Output 2 3 2 6 8" xfId="59079" xr:uid="{00000000-0005-0000-0000-00002CE50000}"/>
    <cellStyle name="Output 2 3 2 7" xfId="59080" xr:uid="{00000000-0005-0000-0000-00002DE50000}"/>
    <cellStyle name="Output 2 3 2 7 2" xfId="59081" xr:uid="{00000000-0005-0000-0000-00002EE50000}"/>
    <cellStyle name="Output 2 3 2 7 2 2" xfId="59082" xr:uid="{00000000-0005-0000-0000-00002FE50000}"/>
    <cellStyle name="Output 2 3 2 7 2 2 2" xfId="59083" xr:uid="{00000000-0005-0000-0000-000030E50000}"/>
    <cellStyle name="Output 2 3 2 7 2 2 3" xfId="59084" xr:uid="{00000000-0005-0000-0000-000031E50000}"/>
    <cellStyle name="Output 2 3 2 7 2 2 4" xfId="59085" xr:uid="{00000000-0005-0000-0000-000032E50000}"/>
    <cellStyle name="Output 2 3 2 7 2 2 5" xfId="59086" xr:uid="{00000000-0005-0000-0000-000033E50000}"/>
    <cellStyle name="Output 2 3 2 7 2 3" xfId="59087" xr:uid="{00000000-0005-0000-0000-000034E50000}"/>
    <cellStyle name="Output 2 3 2 7 2 3 2" xfId="59088" xr:uid="{00000000-0005-0000-0000-000035E50000}"/>
    <cellStyle name="Output 2 3 2 7 2 3 3" xfId="59089" xr:uid="{00000000-0005-0000-0000-000036E50000}"/>
    <cellStyle name="Output 2 3 2 7 2 3 4" xfId="59090" xr:uid="{00000000-0005-0000-0000-000037E50000}"/>
    <cellStyle name="Output 2 3 2 7 2 3 5" xfId="59091" xr:uid="{00000000-0005-0000-0000-000038E50000}"/>
    <cellStyle name="Output 2 3 2 7 2 4" xfId="59092" xr:uid="{00000000-0005-0000-0000-000039E50000}"/>
    <cellStyle name="Output 2 3 2 7 2 5" xfId="59093" xr:uid="{00000000-0005-0000-0000-00003AE50000}"/>
    <cellStyle name="Output 2 3 2 7 2 6" xfId="59094" xr:uid="{00000000-0005-0000-0000-00003BE50000}"/>
    <cellStyle name="Output 2 3 2 7 2 7" xfId="59095" xr:uid="{00000000-0005-0000-0000-00003CE50000}"/>
    <cellStyle name="Output 2 3 2 7 3" xfId="59096" xr:uid="{00000000-0005-0000-0000-00003DE50000}"/>
    <cellStyle name="Output 2 3 2 7 3 2" xfId="59097" xr:uid="{00000000-0005-0000-0000-00003EE50000}"/>
    <cellStyle name="Output 2 3 2 7 3 3" xfId="59098" xr:uid="{00000000-0005-0000-0000-00003FE50000}"/>
    <cellStyle name="Output 2 3 2 7 3 4" xfId="59099" xr:uid="{00000000-0005-0000-0000-000040E50000}"/>
    <cellStyle name="Output 2 3 2 7 3 5" xfId="59100" xr:uid="{00000000-0005-0000-0000-000041E50000}"/>
    <cellStyle name="Output 2 3 2 7 4" xfId="59101" xr:uid="{00000000-0005-0000-0000-000042E50000}"/>
    <cellStyle name="Output 2 3 2 7 4 2" xfId="59102" xr:uid="{00000000-0005-0000-0000-000043E50000}"/>
    <cellStyle name="Output 2 3 2 7 4 3" xfId="59103" xr:uid="{00000000-0005-0000-0000-000044E50000}"/>
    <cellStyle name="Output 2 3 2 7 4 4" xfId="59104" xr:uid="{00000000-0005-0000-0000-000045E50000}"/>
    <cellStyle name="Output 2 3 2 7 4 5" xfId="59105" xr:uid="{00000000-0005-0000-0000-000046E50000}"/>
    <cellStyle name="Output 2 3 2 7 5" xfId="59106" xr:uid="{00000000-0005-0000-0000-000047E50000}"/>
    <cellStyle name="Output 2 3 2 7 6" xfId="59107" xr:uid="{00000000-0005-0000-0000-000048E50000}"/>
    <cellStyle name="Output 2 3 2 7 7" xfId="59108" xr:uid="{00000000-0005-0000-0000-000049E50000}"/>
    <cellStyle name="Output 2 3 2 7 8" xfId="59109" xr:uid="{00000000-0005-0000-0000-00004AE50000}"/>
    <cellStyle name="Output 2 3 2 8" xfId="59110" xr:uid="{00000000-0005-0000-0000-00004BE50000}"/>
    <cellStyle name="Output 2 3 2 8 2" xfId="59111" xr:uid="{00000000-0005-0000-0000-00004CE50000}"/>
    <cellStyle name="Output 2 3 2 8 2 2" xfId="59112" xr:uid="{00000000-0005-0000-0000-00004DE50000}"/>
    <cellStyle name="Output 2 3 2 8 2 2 2" xfId="59113" xr:uid="{00000000-0005-0000-0000-00004EE50000}"/>
    <cellStyle name="Output 2 3 2 8 2 2 3" xfId="59114" xr:uid="{00000000-0005-0000-0000-00004FE50000}"/>
    <cellStyle name="Output 2 3 2 8 2 2 4" xfId="59115" xr:uid="{00000000-0005-0000-0000-000050E50000}"/>
    <cellStyle name="Output 2 3 2 8 2 2 5" xfId="59116" xr:uid="{00000000-0005-0000-0000-000051E50000}"/>
    <cellStyle name="Output 2 3 2 8 2 3" xfId="59117" xr:uid="{00000000-0005-0000-0000-000052E50000}"/>
    <cellStyle name="Output 2 3 2 8 2 3 2" xfId="59118" xr:uid="{00000000-0005-0000-0000-000053E50000}"/>
    <cellStyle name="Output 2 3 2 8 2 3 3" xfId="59119" xr:uid="{00000000-0005-0000-0000-000054E50000}"/>
    <cellStyle name="Output 2 3 2 8 2 3 4" xfId="59120" xr:uid="{00000000-0005-0000-0000-000055E50000}"/>
    <cellStyle name="Output 2 3 2 8 2 3 5" xfId="59121" xr:uid="{00000000-0005-0000-0000-000056E50000}"/>
    <cellStyle name="Output 2 3 2 8 2 4" xfId="59122" xr:uid="{00000000-0005-0000-0000-000057E50000}"/>
    <cellStyle name="Output 2 3 2 8 2 5" xfId="59123" xr:uid="{00000000-0005-0000-0000-000058E50000}"/>
    <cellStyle name="Output 2 3 2 8 2 6" xfId="59124" xr:uid="{00000000-0005-0000-0000-000059E50000}"/>
    <cellStyle name="Output 2 3 2 8 2 7" xfId="59125" xr:uid="{00000000-0005-0000-0000-00005AE50000}"/>
    <cellStyle name="Output 2 3 2 8 3" xfId="59126" xr:uid="{00000000-0005-0000-0000-00005BE50000}"/>
    <cellStyle name="Output 2 3 2 8 3 2" xfId="59127" xr:uid="{00000000-0005-0000-0000-00005CE50000}"/>
    <cellStyle name="Output 2 3 2 8 3 3" xfId="59128" xr:uid="{00000000-0005-0000-0000-00005DE50000}"/>
    <cellStyle name="Output 2 3 2 8 3 4" xfId="59129" xr:uid="{00000000-0005-0000-0000-00005EE50000}"/>
    <cellStyle name="Output 2 3 2 8 3 5" xfId="59130" xr:uid="{00000000-0005-0000-0000-00005FE50000}"/>
    <cellStyle name="Output 2 3 2 8 4" xfId="59131" xr:uid="{00000000-0005-0000-0000-000060E50000}"/>
    <cellStyle name="Output 2 3 2 8 4 2" xfId="59132" xr:uid="{00000000-0005-0000-0000-000061E50000}"/>
    <cellStyle name="Output 2 3 2 8 4 3" xfId="59133" xr:uid="{00000000-0005-0000-0000-000062E50000}"/>
    <cellStyle name="Output 2 3 2 8 4 4" xfId="59134" xr:uid="{00000000-0005-0000-0000-000063E50000}"/>
    <cellStyle name="Output 2 3 2 8 4 5" xfId="59135" xr:uid="{00000000-0005-0000-0000-000064E50000}"/>
    <cellStyle name="Output 2 3 2 8 5" xfId="59136" xr:uid="{00000000-0005-0000-0000-000065E50000}"/>
    <cellStyle name="Output 2 3 2 8 6" xfId="59137" xr:uid="{00000000-0005-0000-0000-000066E50000}"/>
    <cellStyle name="Output 2 3 2 8 7" xfId="59138" xr:uid="{00000000-0005-0000-0000-000067E50000}"/>
    <cellStyle name="Output 2 3 2 8 8" xfId="59139" xr:uid="{00000000-0005-0000-0000-000068E50000}"/>
    <cellStyle name="Output 2 3 2 9" xfId="59140" xr:uid="{00000000-0005-0000-0000-000069E50000}"/>
    <cellStyle name="Output 2 3 2 9 2" xfId="59141" xr:uid="{00000000-0005-0000-0000-00006AE50000}"/>
    <cellStyle name="Output 2 3 2 9 2 2" xfId="59142" xr:uid="{00000000-0005-0000-0000-00006BE50000}"/>
    <cellStyle name="Output 2 3 2 9 2 2 2" xfId="59143" xr:uid="{00000000-0005-0000-0000-00006CE50000}"/>
    <cellStyle name="Output 2 3 2 9 2 2 3" xfId="59144" xr:uid="{00000000-0005-0000-0000-00006DE50000}"/>
    <cellStyle name="Output 2 3 2 9 2 2 4" xfId="59145" xr:uid="{00000000-0005-0000-0000-00006EE50000}"/>
    <cellStyle name="Output 2 3 2 9 2 2 5" xfId="59146" xr:uid="{00000000-0005-0000-0000-00006FE50000}"/>
    <cellStyle name="Output 2 3 2 9 2 3" xfId="59147" xr:uid="{00000000-0005-0000-0000-000070E50000}"/>
    <cellStyle name="Output 2 3 2 9 2 3 2" xfId="59148" xr:uid="{00000000-0005-0000-0000-000071E50000}"/>
    <cellStyle name="Output 2 3 2 9 2 3 3" xfId="59149" xr:uid="{00000000-0005-0000-0000-000072E50000}"/>
    <cellStyle name="Output 2 3 2 9 2 3 4" xfId="59150" xr:uid="{00000000-0005-0000-0000-000073E50000}"/>
    <cellStyle name="Output 2 3 2 9 2 3 5" xfId="59151" xr:uid="{00000000-0005-0000-0000-000074E50000}"/>
    <cellStyle name="Output 2 3 2 9 2 4" xfId="59152" xr:uid="{00000000-0005-0000-0000-000075E50000}"/>
    <cellStyle name="Output 2 3 2 9 2 5" xfId="59153" xr:uid="{00000000-0005-0000-0000-000076E50000}"/>
    <cellStyle name="Output 2 3 2 9 2 6" xfId="59154" xr:uid="{00000000-0005-0000-0000-000077E50000}"/>
    <cellStyle name="Output 2 3 2 9 2 7" xfId="59155" xr:uid="{00000000-0005-0000-0000-000078E50000}"/>
    <cellStyle name="Output 2 3 2 9 3" xfId="59156" xr:uid="{00000000-0005-0000-0000-000079E50000}"/>
    <cellStyle name="Output 2 3 2 9 3 2" xfId="59157" xr:uid="{00000000-0005-0000-0000-00007AE50000}"/>
    <cellStyle name="Output 2 3 2 9 3 3" xfId="59158" xr:uid="{00000000-0005-0000-0000-00007BE50000}"/>
    <cellStyle name="Output 2 3 2 9 3 4" xfId="59159" xr:uid="{00000000-0005-0000-0000-00007CE50000}"/>
    <cellStyle name="Output 2 3 2 9 3 5" xfId="59160" xr:uid="{00000000-0005-0000-0000-00007DE50000}"/>
    <cellStyle name="Output 2 3 2 9 4" xfId="59161" xr:uid="{00000000-0005-0000-0000-00007EE50000}"/>
    <cellStyle name="Output 2 3 2 9 4 2" xfId="59162" xr:uid="{00000000-0005-0000-0000-00007FE50000}"/>
    <cellStyle name="Output 2 3 2 9 4 3" xfId="59163" xr:uid="{00000000-0005-0000-0000-000080E50000}"/>
    <cellStyle name="Output 2 3 2 9 4 4" xfId="59164" xr:uid="{00000000-0005-0000-0000-000081E50000}"/>
    <cellStyle name="Output 2 3 2 9 4 5" xfId="59165" xr:uid="{00000000-0005-0000-0000-000082E50000}"/>
    <cellStyle name="Output 2 3 2 9 5" xfId="59166" xr:uid="{00000000-0005-0000-0000-000083E50000}"/>
    <cellStyle name="Output 2 3 2 9 6" xfId="59167" xr:uid="{00000000-0005-0000-0000-000084E50000}"/>
    <cellStyle name="Output 2 3 2 9 7" xfId="59168" xr:uid="{00000000-0005-0000-0000-000085E50000}"/>
    <cellStyle name="Output 2 3 2 9 8" xfId="59169" xr:uid="{00000000-0005-0000-0000-000086E50000}"/>
    <cellStyle name="Output 2 3 3" xfId="1861" xr:uid="{00000000-0005-0000-0000-000087E50000}"/>
    <cellStyle name="Output 2 3 3 2" xfId="1862" xr:uid="{00000000-0005-0000-0000-000088E50000}"/>
    <cellStyle name="Output 2 3 3 2 2" xfId="59170" xr:uid="{00000000-0005-0000-0000-000089E50000}"/>
    <cellStyle name="Output 2 3 3 3" xfId="59171" xr:uid="{00000000-0005-0000-0000-00008AE50000}"/>
    <cellStyle name="Output 2 3 3 4" xfId="59172" xr:uid="{00000000-0005-0000-0000-00008BE50000}"/>
    <cellStyle name="Output 2 3 3 5" xfId="59173" xr:uid="{00000000-0005-0000-0000-00008CE50000}"/>
    <cellStyle name="Output 2 3 4" xfId="1863" xr:uid="{00000000-0005-0000-0000-00008DE50000}"/>
    <cellStyle name="Output 2 3 4 2" xfId="1864" xr:uid="{00000000-0005-0000-0000-00008EE50000}"/>
    <cellStyle name="Output 2 3 4 2 2" xfId="59174" xr:uid="{00000000-0005-0000-0000-00008FE50000}"/>
    <cellStyle name="Output 2 3 4 3" xfId="59175" xr:uid="{00000000-0005-0000-0000-000090E50000}"/>
    <cellStyle name="Output 2 3 4 4" xfId="59176" xr:uid="{00000000-0005-0000-0000-000091E50000}"/>
    <cellStyle name="Output 2 3 4 5" xfId="59177" xr:uid="{00000000-0005-0000-0000-000092E50000}"/>
    <cellStyle name="Output 2 3 5" xfId="1865" xr:uid="{00000000-0005-0000-0000-000093E50000}"/>
    <cellStyle name="Output 2 3 5 2" xfId="59178" xr:uid="{00000000-0005-0000-0000-000094E50000}"/>
    <cellStyle name="Output 2 3 6" xfId="59179" xr:uid="{00000000-0005-0000-0000-000095E50000}"/>
    <cellStyle name="Output 2 3 7" xfId="59180" xr:uid="{00000000-0005-0000-0000-000096E50000}"/>
    <cellStyle name="Output 2 3_T-straight with PEDs adjustor" xfId="59181" xr:uid="{00000000-0005-0000-0000-000097E50000}"/>
    <cellStyle name="Output 2 4" xfId="1866" xr:uid="{00000000-0005-0000-0000-000098E50000}"/>
    <cellStyle name="Output 2 4 2" xfId="1867" xr:uid="{00000000-0005-0000-0000-000099E50000}"/>
    <cellStyle name="Output 2 4 3" xfId="59182" xr:uid="{00000000-0005-0000-0000-00009AE50000}"/>
    <cellStyle name="Output 2 4_T-straight with PEDs adjustor" xfId="59183" xr:uid="{00000000-0005-0000-0000-00009BE50000}"/>
    <cellStyle name="Output 2 5" xfId="1868" xr:uid="{00000000-0005-0000-0000-00009CE50000}"/>
    <cellStyle name="Output 2 5 10" xfId="59184" xr:uid="{00000000-0005-0000-0000-00009DE50000}"/>
    <cellStyle name="Output 2 5 10 2" xfId="59185" xr:uid="{00000000-0005-0000-0000-00009EE50000}"/>
    <cellStyle name="Output 2 5 10 2 2" xfId="59186" xr:uid="{00000000-0005-0000-0000-00009FE50000}"/>
    <cellStyle name="Output 2 5 10 2 2 2" xfId="59187" xr:uid="{00000000-0005-0000-0000-0000A0E50000}"/>
    <cellStyle name="Output 2 5 10 2 2 3" xfId="59188" xr:uid="{00000000-0005-0000-0000-0000A1E50000}"/>
    <cellStyle name="Output 2 5 10 2 2 4" xfId="59189" xr:uid="{00000000-0005-0000-0000-0000A2E50000}"/>
    <cellStyle name="Output 2 5 10 2 2 5" xfId="59190" xr:uid="{00000000-0005-0000-0000-0000A3E50000}"/>
    <cellStyle name="Output 2 5 10 2 3" xfId="59191" xr:uid="{00000000-0005-0000-0000-0000A4E50000}"/>
    <cellStyle name="Output 2 5 10 2 3 2" xfId="59192" xr:uid="{00000000-0005-0000-0000-0000A5E50000}"/>
    <cellStyle name="Output 2 5 10 2 3 3" xfId="59193" xr:uid="{00000000-0005-0000-0000-0000A6E50000}"/>
    <cellStyle name="Output 2 5 10 2 3 4" xfId="59194" xr:uid="{00000000-0005-0000-0000-0000A7E50000}"/>
    <cellStyle name="Output 2 5 10 2 3 5" xfId="59195" xr:uid="{00000000-0005-0000-0000-0000A8E50000}"/>
    <cellStyle name="Output 2 5 10 2 4" xfId="59196" xr:uid="{00000000-0005-0000-0000-0000A9E50000}"/>
    <cellStyle name="Output 2 5 10 2 5" xfId="59197" xr:uid="{00000000-0005-0000-0000-0000AAE50000}"/>
    <cellStyle name="Output 2 5 10 2 6" xfId="59198" xr:uid="{00000000-0005-0000-0000-0000ABE50000}"/>
    <cellStyle name="Output 2 5 10 2 7" xfId="59199" xr:uid="{00000000-0005-0000-0000-0000ACE50000}"/>
    <cellStyle name="Output 2 5 10 3" xfId="59200" xr:uid="{00000000-0005-0000-0000-0000ADE50000}"/>
    <cellStyle name="Output 2 5 10 3 2" xfId="59201" xr:uid="{00000000-0005-0000-0000-0000AEE50000}"/>
    <cellStyle name="Output 2 5 10 3 3" xfId="59202" xr:uid="{00000000-0005-0000-0000-0000AFE50000}"/>
    <cellStyle name="Output 2 5 10 3 4" xfId="59203" xr:uid="{00000000-0005-0000-0000-0000B0E50000}"/>
    <cellStyle name="Output 2 5 10 3 5" xfId="59204" xr:uid="{00000000-0005-0000-0000-0000B1E50000}"/>
    <cellStyle name="Output 2 5 10 4" xfId="59205" xr:uid="{00000000-0005-0000-0000-0000B2E50000}"/>
    <cellStyle name="Output 2 5 10 4 2" xfId="59206" xr:uid="{00000000-0005-0000-0000-0000B3E50000}"/>
    <cellStyle name="Output 2 5 10 4 3" xfId="59207" xr:uid="{00000000-0005-0000-0000-0000B4E50000}"/>
    <cellStyle name="Output 2 5 10 4 4" xfId="59208" xr:uid="{00000000-0005-0000-0000-0000B5E50000}"/>
    <cellStyle name="Output 2 5 10 4 5" xfId="59209" xr:uid="{00000000-0005-0000-0000-0000B6E50000}"/>
    <cellStyle name="Output 2 5 10 5" xfId="59210" xr:uid="{00000000-0005-0000-0000-0000B7E50000}"/>
    <cellStyle name="Output 2 5 10 6" xfId="59211" xr:uid="{00000000-0005-0000-0000-0000B8E50000}"/>
    <cellStyle name="Output 2 5 10 7" xfId="59212" xr:uid="{00000000-0005-0000-0000-0000B9E50000}"/>
    <cellStyle name="Output 2 5 10 8" xfId="59213" xr:uid="{00000000-0005-0000-0000-0000BAE50000}"/>
    <cellStyle name="Output 2 5 11" xfId="59214" xr:uid="{00000000-0005-0000-0000-0000BBE50000}"/>
    <cellStyle name="Output 2 5 11 2" xfId="59215" xr:uid="{00000000-0005-0000-0000-0000BCE50000}"/>
    <cellStyle name="Output 2 5 11 2 2" xfId="59216" xr:uid="{00000000-0005-0000-0000-0000BDE50000}"/>
    <cellStyle name="Output 2 5 11 2 2 2" xfId="59217" xr:uid="{00000000-0005-0000-0000-0000BEE50000}"/>
    <cellStyle name="Output 2 5 11 2 2 3" xfId="59218" xr:uid="{00000000-0005-0000-0000-0000BFE50000}"/>
    <cellStyle name="Output 2 5 11 2 2 4" xfId="59219" xr:uid="{00000000-0005-0000-0000-0000C0E50000}"/>
    <cellStyle name="Output 2 5 11 2 2 5" xfId="59220" xr:uid="{00000000-0005-0000-0000-0000C1E50000}"/>
    <cellStyle name="Output 2 5 11 2 3" xfId="59221" xr:uid="{00000000-0005-0000-0000-0000C2E50000}"/>
    <cellStyle name="Output 2 5 11 2 3 2" xfId="59222" xr:uid="{00000000-0005-0000-0000-0000C3E50000}"/>
    <cellStyle name="Output 2 5 11 2 3 3" xfId="59223" xr:uid="{00000000-0005-0000-0000-0000C4E50000}"/>
    <cellStyle name="Output 2 5 11 2 3 4" xfId="59224" xr:uid="{00000000-0005-0000-0000-0000C5E50000}"/>
    <cellStyle name="Output 2 5 11 2 3 5" xfId="59225" xr:uid="{00000000-0005-0000-0000-0000C6E50000}"/>
    <cellStyle name="Output 2 5 11 2 4" xfId="59226" xr:uid="{00000000-0005-0000-0000-0000C7E50000}"/>
    <cellStyle name="Output 2 5 11 2 5" xfId="59227" xr:uid="{00000000-0005-0000-0000-0000C8E50000}"/>
    <cellStyle name="Output 2 5 11 2 6" xfId="59228" xr:uid="{00000000-0005-0000-0000-0000C9E50000}"/>
    <cellStyle name="Output 2 5 11 2 7" xfId="59229" xr:uid="{00000000-0005-0000-0000-0000CAE50000}"/>
    <cellStyle name="Output 2 5 11 3" xfId="59230" xr:uid="{00000000-0005-0000-0000-0000CBE50000}"/>
    <cellStyle name="Output 2 5 11 3 2" xfId="59231" xr:uid="{00000000-0005-0000-0000-0000CCE50000}"/>
    <cellStyle name="Output 2 5 11 3 3" xfId="59232" xr:uid="{00000000-0005-0000-0000-0000CDE50000}"/>
    <cellStyle name="Output 2 5 11 3 4" xfId="59233" xr:uid="{00000000-0005-0000-0000-0000CEE50000}"/>
    <cellStyle name="Output 2 5 11 3 5" xfId="59234" xr:uid="{00000000-0005-0000-0000-0000CFE50000}"/>
    <cellStyle name="Output 2 5 11 4" xfId="59235" xr:uid="{00000000-0005-0000-0000-0000D0E50000}"/>
    <cellStyle name="Output 2 5 11 4 2" xfId="59236" xr:uid="{00000000-0005-0000-0000-0000D1E50000}"/>
    <cellStyle name="Output 2 5 11 4 3" xfId="59237" xr:uid="{00000000-0005-0000-0000-0000D2E50000}"/>
    <cellStyle name="Output 2 5 11 4 4" xfId="59238" xr:uid="{00000000-0005-0000-0000-0000D3E50000}"/>
    <cellStyle name="Output 2 5 11 4 5" xfId="59239" xr:uid="{00000000-0005-0000-0000-0000D4E50000}"/>
    <cellStyle name="Output 2 5 11 5" xfId="59240" xr:uid="{00000000-0005-0000-0000-0000D5E50000}"/>
    <cellStyle name="Output 2 5 11 6" xfId="59241" xr:uid="{00000000-0005-0000-0000-0000D6E50000}"/>
    <cellStyle name="Output 2 5 11 7" xfId="59242" xr:uid="{00000000-0005-0000-0000-0000D7E50000}"/>
    <cellStyle name="Output 2 5 11 8" xfId="59243" xr:uid="{00000000-0005-0000-0000-0000D8E50000}"/>
    <cellStyle name="Output 2 5 12" xfId="59244" xr:uid="{00000000-0005-0000-0000-0000D9E50000}"/>
    <cellStyle name="Output 2 5 12 2" xfId="59245" xr:uid="{00000000-0005-0000-0000-0000DAE50000}"/>
    <cellStyle name="Output 2 5 12 2 2" xfId="59246" xr:uid="{00000000-0005-0000-0000-0000DBE50000}"/>
    <cellStyle name="Output 2 5 12 2 2 2" xfId="59247" xr:uid="{00000000-0005-0000-0000-0000DCE50000}"/>
    <cellStyle name="Output 2 5 12 2 2 3" xfId="59248" xr:uid="{00000000-0005-0000-0000-0000DDE50000}"/>
    <cellStyle name="Output 2 5 12 2 2 4" xfId="59249" xr:uid="{00000000-0005-0000-0000-0000DEE50000}"/>
    <cellStyle name="Output 2 5 12 2 2 5" xfId="59250" xr:uid="{00000000-0005-0000-0000-0000DFE50000}"/>
    <cellStyle name="Output 2 5 12 2 3" xfId="59251" xr:uid="{00000000-0005-0000-0000-0000E0E50000}"/>
    <cellStyle name="Output 2 5 12 2 3 2" xfId="59252" xr:uid="{00000000-0005-0000-0000-0000E1E50000}"/>
    <cellStyle name="Output 2 5 12 2 3 3" xfId="59253" xr:uid="{00000000-0005-0000-0000-0000E2E50000}"/>
    <cellStyle name="Output 2 5 12 2 3 4" xfId="59254" xr:uid="{00000000-0005-0000-0000-0000E3E50000}"/>
    <cellStyle name="Output 2 5 12 2 3 5" xfId="59255" xr:uid="{00000000-0005-0000-0000-0000E4E50000}"/>
    <cellStyle name="Output 2 5 12 2 4" xfId="59256" xr:uid="{00000000-0005-0000-0000-0000E5E50000}"/>
    <cellStyle name="Output 2 5 12 2 5" xfId="59257" xr:uid="{00000000-0005-0000-0000-0000E6E50000}"/>
    <cellStyle name="Output 2 5 12 2 6" xfId="59258" xr:uid="{00000000-0005-0000-0000-0000E7E50000}"/>
    <cellStyle name="Output 2 5 12 2 7" xfId="59259" xr:uid="{00000000-0005-0000-0000-0000E8E50000}"/>
    <cellStyle name="Output 2 5 12 3" xfId="59260" xr:uid="{00000000-0005-0000-0000-0000E9E50000}"/>
    <cellStyle name="Output 2 5 12 3 2" xfId="59261" xr:uid="{00000000-0005-0000-0000-0000EAE50000}"/>
    <cellStyle name="Output 2 5 12 3 3" xfId="59262" xr:uid="{00000000-0005-0000-0000-0000EBE50000}"/>
    <cellStyle name="Output 2 5 12 3 4" xfId="59263" xr:uid="{00000000-0005-0000-0000-0000ECE50000}"/>
    <cellStyle name="Output 2 5 12 3 5" xfId="59264" xr:uid="{00000000-0005-0000-0000-0000EDE50000}"/>
    <cellStyle name="Output 2 5 12 4" xfId="59265" xr:uid="{00000000-0005-0000-0000-0000EEE50000}"/>
    <cellStyle name="Output 2 5 12 4 2" xfId="59266" xr:uid="{00000000-0005-0000-0000-0000EFE50000}"/>
    <cellStyle name="Output 2 5 12 4 3" xfId="59267" xr:uid="{00000000-0005-0000-0000-0000F0E50000}"/>
    <cellStyle name="Output 2 5 12 4 4" xfId="59268" xr:uid="{00000000-0005-0000-0000-0000F1E50000}"/>
    <cellStyle name="Output 2 5 12 4 5" xfId="59269" xr:uid="{00000000-0005-0000-0000-0000F2E50000}"/>
    <cellStyle name="Output 2 5 12 5" xfId="59270" xr:uid="{00000000-0005-0000-0000-0000F3E50000}"/>
    <cellStyle name="Output 2 5 12 6" xfId="59271" xr:uid="{00000000-0005-0000-0000-0000F4E50000}"/>
    <cellStyle name="Output 2 5 12 7" xfId="59272" xr:uid="{00000000-0005-0000-0000-0000F5E50000}"/>
    <cellStyle name="Output 2 5 12 8" xfId="59273" xr:uid="{00000000-0005-0000-0000-0000F6E50000}"/>
    <cellStyle name="Output 2 5 13" xfId="59274" xr:uid="{00000000-0005-0000-0000-0000F7E50000}"/>
    <cellStyle name="Output 2 5 13 2" xfId="59275" xr:uid="{00000000-0005-0000-0000-0000F8E50000}"/>
    <cellStyle name="Output 2 5 13 2 2" xfId="59276" xr:uid="{00000000-0005-0000-0000-0000F9E50000}"/>
    <cellStyle name="Output 2 5 13 2 2 2" xfId="59277" xr:uid="{00000000-0005-0000-0000-0000FAE50000}"/>
    <cellStyle name="Output 2 5 13 2 2 3" xfId="59278" xr:uid="{00000000-0005-0000-0000-0000FBE50000}"/>
    <cellStyle name="Output 2 5 13 2 2 4" xfId="59279" xr:uid="{00000000-0005-0000-0000-0000FCE50000}"/>
    <cellStyle name="Output 2 5 13 2 2 5" xfId="59280" xr:uid="{00000000-0005-0000-0000-0000FDE50000}"/>
    <cellStyle name="Output 2 5 13 2 3" xfId="59281" xr:uid="{00000000-0005-0000-0000-0000FEE50000}"/>
    <cellStyle name="Output 2 5 13 2 3 2" xfId="59282" xr:uid="{00000000-0005-0000-0000-0000FFE50000}"/>
    <cellStyle name="Output 2 5 13 2 3 3" xfId="59283" xr:uid="{00000000-0005-0000-0000-000000E60000}"/>
    <cellStyle name="Output 2 5 13 2 3 4" xfId="59284" xr:uid="{00000000-0005-0000-0000-000001E60000}"/>
    <cellStyle name="Output 2 5 13 2 3 5" xfId="59285" xr:uid="{00000000-0005-0000-0000-000002E60000}"/>
    <cellStyle name="Output 2 5 13 2 4" xfId="59286" xr:uid="{00000000-0005-0000-0000-000003E60000}"/>
    <cellStyle name="Output 2 5 13 2 5" xfId="59287" xr:uid="{00000000-0005-0000-0000-000004E60000}"/>
    <cellStyle name="Output 2 5 13 2 6" xfId="59288" xr:uid="{00000000-0005-0000-0000-000005E60000}"/>
    <cellStyle name="Output 2 5 13 2 7" xfId="59289" xr:uid="{00000000-0005-0000-0000-000006E60000}"/>
    <cellStyle name="Output 2 5 13 3" xfId="59290" xr:uid="{00000000-0005-0000-0000-000007E60000}"/>
    <cellStyle name="Output 2 5 13 3 2" xfId="59291" xr:uid="{00000000-0005-0000-0000-000008E60000}"/>
    <cellStyle name="Output 2 5 13 3 3" xfId="59292" xr:uid="{00000000-0005-0000-0000-000009E60000}"/>
    <cellStyle name="Output 2 5 13 3 4" xfId="59293" xr:uid="{00000000-0005-0000-0000-00000AE60000}"/>
    <cellStyle name="Output 2 5 13 3 5" xfId="59294" xr:uid="{00000000-0005-0000-0000-00000BE60000}"/>
    <cellStyle name="Output 2 5 13 4" xfId="59295" xr:uid="{00000000-0005-0000-0000-00000CE60000}"/>
    <cellStyle name="Output 2 5 13 4 2" xfId="59296" xr:uid="{00000000-0005-0000-0000-00000DE60000}"/>
    <cellStyle name="Output 2 5 13 4 3" xfId="59297" xr:uid="{00000000-0005-0000-0000-00000EE60000}"/>
    <cellStyle name="Output 2 5 13 4 4" xfId="59298" xr:uid="{00000000-0005-0000-0000-00000FE60000}"/>
    <cellStyle name="Output 2 5 13 4 5" xfId="59299" xr:uid="{00000000-0005-0000-0000-000010E60000}"/>
    <cellStyle name="Output 2 5 13 5" xfId="59300" xr:uid="{00000000-0005-0000-0000-000011E60000}"/>
    <cellStyle name="Output 2 5 13 6" xfId="59301" xr:uid="{00000000-0005-0000-0000-000012E60000}"/>
    <cellStyle name="Output 2 5 13 7" xfId="59302" xr:uid="{00000000-0005-0000-0000-000013E60000}"/>
    <cellStyle name="Output 2 5 13 8" xfId="59303" xr:uid="{00000000-0005-0000-0000-000014E60000}"/>
    <cellStyle name="Output 2 5 14" xfId="59304" xr:uid="{00000000-0005-0000-0000-000015E60000}"/>
    <cellStyle name="Output 2 5 14 2" xfId="59305" xr:uid="{00000000-0005-0000-0000-000016E60000}"/>
    <cellStyle name="Output 2 5 14 2 2" xfId="59306" xr:uid="{00000000-0005-0000-0000-000017E60000}"/>
    <cellStyle name="Output 2 5 14 2 2 2" xfId="59307" xr:uid="{00000000-0005-0000-0000-000018E60000}"/>
    <cellStyle name="Output 2 5 14 2 2 3" xfId="59308" xr:uid="{00000000-0005-0000-0000-000019E60000}"/>
    <cellStyle name="Output 2 5 14 2 2 4" xfId="59309" xr:uid="{00000000-0005-0000-0000-00001AE60000}"/>
    <cellStyle name="Output 2 5 14 2 2 5" xfId="59310" xr:uid="{00000000-0005-0000-0000-00001BE60000}"/>
    <cellStyle name="Output 2 5 14 2 3" xfId="59311" xr:uid="{00000000-0005-0000-0000-00001CE60000}"/>
    <cellStyle name="Output 2 5 14 2 3 2" xfId="59312" xr:uid="{00000000-0005-0000-0000-00001DE60000}"/>
    <cellStyle name="Output 2 5 14 2 3 3" xfId="59313" xr:uid="{00000000-0005-0000-0000-00001EE60000}"/>
    <cellStyle name="Output 2 5 14 2 3 4" xfId="59314" xr:uid="{00000000-0005-0000-0000-00001FE60000}"/>
    <cellStyle name="Output 2 5 14 2 3 5" xfId="59315" xr:uid="{00000000-0005-0000-0000-000020E60000}"/>
    <cellStyle name="Output 2 5 14 2 4" xfId="59316" xr:uid="{00000000-0005-0000-0000-000021E60000}"/>
    <cellStyle name="Output 2 5 14 2 5" xfId="59317" xr:uid="{00000000-0005-0000-0000-000022E60000}"/>
    <cellStyle name="Output 2 5 14 2 6" xfId="59318" xr:uid="{00000000-0005-0000-0000-000023E60000}"/>
    <cellStyle name="Output 2 5 14 2 7" xfId="59319" xr:uid="{00000000-0005-0000-0000-000024E60000}"/>
    <cellStyle name="Output 2 5 14 3" xfId="59320" xr:uid="{00000000-0005-0000-0000-000025E60000}"/>
    <cellStyle name="Output 2 5 14 3 2" xfId="59321" xr:uid="{00000000-0005-0000-0000-000026E60000}"/>
    <cellStyle name="Output 2 5 14 3 3" xfId="59322" xr:uid="{00000000-0005-0000-0000-000027E60000}"/>
    <cellStyle name="Output 2 5 14 3 4" xfId="59323" xr:uid="{00000000-0005-0000-0000-000028E60000}"/>
    <cellStyle name="Output 2 5 14 3 5" xfId="59324" xr:uid="{00000000-0005-0000-0000-000029E60000}"/>
    <cellStyle name="Output 2 5 14 4" xfId="59325" xr:uid="{00000000-0005-0000-0000-00002AE60000}"/>
    <cellStyle name="Output 2 5 14 4 2" xfId="59326" xr:uid="{00000000-0005-0000-0000-00002BE60000}"/>
    <cellStyle name="Output 2 5 14 4 3" xfId="59327" xr:uid="{00000000-0005-0000-0000-00002CE60000}"/>
    <cellStyle name="Output 2 5 14 4 4" xfId="59328" xr:uid="{00000000-0005-0000-0000-00002DE60000}"/>
    <cellStyle name="Output 2 5 14 4 5" xfId="59329" xr:uid="{00000000-0005-0000-0000-00002EE60000}"/>
    <cellStyle name="Output 2 5 14 5" xfId="59330" xr:uid="{00000000-0005-0000-0000-00002FE60000}"/>
    <cellStyle name="Output 2 5 14 6" xfId="59331" xr:uid="{00000000-0005-0000-0000-000030E60000}"/>
    <cellStyle name="Output 2 5 14 7" xfId="59332" xr:uid="{00000000-0005-0000-0000-000031E60000}"/>
    <cellStyle name="Output 2 5 14 8" xfId="59333" xr:uid="{00000000-0005-0000-0000-000032E60000}"/>
    <cellStyle name="Output 2 5 15" xfId="59334" xr:uid="{00000000-0005-0000-0000-000033E60000}"/>
    <cellStyle name="Output 2 5 15 2" xfId="59335" xr:uid="{00000000-0005-0000-0000-000034E60000}"/>
    <cellStyle name="Output 2 5 15 2 2" xfId="59336" xr:uid="{00000000-0005-0000-0000-000035E60000}"/>
    <cellStyle name="Output 2 5 15 2 3" xfId="59337" xr:uid="{00000000-0005-0000-0000-000036E60000}"/>
    <cellStyle name="Output 2 5 15 2 4" xfId="59338" xr:uid="{00000000-0005-0000-0000-000037E60000}"/>
    <cellStyle name="Output 2 5 15 2 5" xfId="59339" xr:uid="{00000000-0005-0000-0000-000038E60000}"/>
    <cellStyle name="Output 2 5 15 3" xfId="59340" xr:uid="{00000000-0005-0000-0000-000039E60000}"/>
    <cellStyle name="Output 2 5 15 3 2" xfId="59341" xr:uid="{00000000-0005-0000-0000-00003AE60000}"/>
    <cellStyle name="Output 2 5 15 3 3" xfId="59342" xr:uid="{00000000-0005-0000-0000-00003BE60000}"/>
    <cellStyle name="Output 2 5 15 3 4" xfId="59343" xr:uid="{00000000-0005-0000-0000-00003CE60000}"/>
    <cellStyle name="Output 2 5 15 3 5" xfId="59344" xr:uid="{00000000-0005-0000-0000-00003DE60000}"/>
    <cellStyle name="Output 2 5 15 4" xfId="59345" xr:uid="{00000000-0005-0000-0000-00003EE60000}"/>
    <cellStyle name="Output 2 5 15 5" xfId="59346" xr:uid="{00000000-0005-0000-0000-00003FE60000}"/>
    <cellStyle name="Output 2 5 15 6" xfId="59347" xr:uid="{00000000-0005-0000-0000-000040E60000}"/>
    <cellStyle name="Output 2 5 15 7" xfId="59348" xr:uid="{00000000-0005-0000-0000-000041E60000}"/>
    <cellStyle name="Output 2 5 16" xfId="59349" xr:uid="{00000000-0005-0000-0000-000042E60000}"/>
    <cellStyle name="Output 2 5 16 2" xfId="59350" xr:uid="{00000000-0005-0000-0000-000043E60000}"/>
    <cellStyle name="Output 2 5 16 3" xfId="59351" xr:uid="{00000000-0005-0000-0000-000044E60000}"/>
    <cellStyle name="Output 2 5 16 4" xfId="59352" xr:uid="{00000000-0005-0000-0000-000045E60000}"/>
    <cellStyle name="Output 2 5 16 5" xfId="59353" xr:uid="{00000000-0005-0000-0000-000046E60000}"/>
    <cellStyle name="Output 2 5 17" xfId="59354" xr:uid="{00000000-0005-0000-0000-000047E60000}"/>
    <cellStyle name="Output 2 5 17 2" xfId="59355" xr:uid="{00000000-0005-0000-0000-000048E60000}"/>
    <cellStyle name="Output 2 5 17 3" xfId="59356" xr:uid="{00000000-0005-0000-0000-000049E60000}"/>
    <cellStyle name="Output 2 5 17 4" xfId="59357" xr:uid="{00000000-0005-0000-0000-00004AE60000}"/>
    <cellStyle name="Output 2 5 17 5" xfId="59358" xr:uid="{00000000-0005-0000-0000-00004BE60000}"/>
    <cellStyle name="Output 2 5 18" xfId="59359" xr:uid="{00000000-0005-0000-0000-00004CE60000}"/>
    <cellStyle name="Output 2 5 19" xfId="59360" xr:uid="{00000000-0005-0000-0000-00004DE60000}"/>
    <cellStyle name="Output 2 5 2" xfId="1869" xr:uid="{00000000-0005-0000-0000-00004EE60000}"/>
    <cellStyle name="Output 2 5 2 2" xfId="1870" xr:uid="{00000000-0005-0000-0000-00004FE60000}"/>
    <cellStyle name="Output 2 5 2 2 2" xfId="59361" xr:uid="{00000000-0005-0000-0000-000050E60000}"/>
    <cellStyle name="Output 2 5 2 2 2 2" xfId="59362" xr:uid="{00000000-0005-0000-0000-000051E60000}"/>
    <cellStyle name="Output 2 5 2 2 2 3" xfId="59363" xr:uid="{00000000-0005-0000-0000-000052E60000}"/>
    <cellStyle name="Output 2 5 2 2 2 4" xfId="59364" xr:uid="{00000000-0005-0000-0000-000053E60000}"/>
    <cellStyle name="Output 2 5 2 2 2 5" xfId="59365" xr:uid="{00000000-0005-0000-0000-000054E60000}"/>
    <cellStyle name="Output 2 5 2 2 3" xfId="59366" xr:uid="{00000000-0005-0000-0000-000055E60000}"/>
    <cellStyle name="Output 2 5 2 2 3 2" xfId="59367" xr:uid="{00000000-0005-0000-0000-000056E60000}"/>
    <cellStyle name="Output 2 5 2 2 3 3" xfId="59368" xr:uid="{00000000-0005-0000-0000-000057E60000}"/>
    <cellStyle name="Output 2 5 2 2 3 4" xfId="59369" xr:uid="{00000000-0005-0000-0000-000058E60000}"/>
    <cellStyle name="Output 2 5 2 2 3 5" xfId="59370" xr:uid="{00000000-0005-0000-0000-000059E60000}"/>
    <cellStyle name="Output 2 5 2 2 4" xfId="59371" xr:uid="{00000000-0005-0000-0000-00005AE60000}"/>
    <cellStyle name="Output 2 5 2 2 5" xfId="59372" xr:uid="{00000000-0005-0000-0000-00005BE60000}"/>
    <cellStyle name="Output 2 5 2 2 6" xfId="59373" xr:uid="{00000000-0005-0000-0000-00005CE60000}"/>
    <cellStyle name="Output 2 5 2 2 7" xfId="59374" xr:uid="{00000000-0005-0000-0000-00005DE60000}"/>
    <cellStyle name="Output 2 5 2 3" xfId="59375" xr:uid="{00000000-0005-0000-0000-00005EE60000}"/>
    <cellStyle name="Output 2 5 2 3 2" xfId="59376" xr:uid="{00000000-0005-0000-0000-00005FE60000}"/>
    <cellStyle name="Output 2 5 2 3 3" xfId="59377" xr:uid="{00000000-0005-0000-0000-000060E60000}"/>
    <cellStyle name="Output 2 5 2 3 4" xfId="59378" xr:uid="{00000000-0005-0000-0000-000061E60000}"/>
    <cellStyle name="Output 2 5 2 3 5" xfId="59379" xr:uid="{00000000-0005-0000-0000-000062E60000}"/>
    <cellStyle name="Output 2 5 2 4" xfId="59380" xr:uid="{00000000-0005-0000-0000-000063E60000}"/>
    <cellStyle name="Output 2 5 2 4 2" xfId="59381" xr:uid="{00000000-0005-0000-0000-000064E60000}"/>
    <cellStyle name="Output 2 5 2 4 3" xfId="59382" xr:uid="{00000000-0005-0000-0000-000065E60000}"/>
    <cellStyle name="Output 2 5 2 4 4" xfId="59383" xr:uid="{00000000-0005-0000-0000-000066E60000}"/>
    <cellStyle name="Output 2 5 2 4 5" xfId="59384" xr:uid="{00000000-0005-0000-0000-000067E60000}"/>
    <cellStyle name="Output 2 5 2 5" xfId="59385" xr:uid="{00000000-0005-0000-0000-000068E60000}"/>
    <cellStyle name="Output 2 5 2 6" xfId="59386" xr:uid="{00000000-0005-0000-0000-000069E60000}"/>
    <cellStyle name="Output 2 5 2 7" xfId="59387" xr:uid="{00000000-0005-0000-0000-00006AE60000}"/>
    <cellStyle name="Output 2 5 2 8" xfId="59388" xr:uid="{00000000-0005-0000-0000-00006BE60000}"/>
    <cellStyle name="Output 2 5 20" xfId="59389" xr:uid="{00000000-0005-0000-0000-00006CE60000}"/>
    <cellStyle name="Output 2 5 21" xfId="59390" xr:uid="{00000000-0005-0000-0000-00006DE60000}"/>
    <cellStyle name="Output 2 5 3" xfId="1871" xr:uid="{00000000-0005-0000-0000-00006EE60000}"/>
    <cellStyle name="Output 2 5 3 2" xfId="1872" xr:uid="{00000000-0005-0000-0000-00006FE60000}"/>
    <cellStyle name="Output 2 5 3 2 2" xfId="59391" xr:uid="{00000000-0005-0000-0000-000070E60000}"/>
    <cellStyle name="Output 2 5 3 2 2 2" xfId="59392" xr:uid="{00000000-0005-0000-0000-000071E60000}"/>
    <cellStyle name="Output 2 5 3 2 2 3" xfId="59393" xr:uid="{00000000-0005-0000-0000-000072E60000}"/>
    <cellStyle name="Output 2 5 3 2 2 4" xfId="59394" xr:uid="{00000000-0005-0000-0000-000073E60000}"/>
    <cellStyle name="Output 2 5 3 2 2 5" xfId="59395" xr:uid="{00000000-0005-0000-0000-000074E60000}"/>
    <cellStyle name="Output 2 5 3 2 3" xfId="59396" xr:uid="{00000000-0005-0000-0000-000075E60000}"/>
    <cellStyle name="Output 2 5 3 2 3 2" xfId="59397" xr:uid="{00000000-0005-0000-0000-000076E60000}"/>
    <cellStyle name="Output 2 5 3 2 3 3" xfId="59398" xr:uid="{00000000-0005-0000-0000-000077E60000}"/>
    <cellStyle name="Output 2 5 3 2 3 4" xfId="59399" xr:uid="{00000000-0005-0000-0000-000078E60000}"/>
    <cellStyle name="Output 2 5 3 2 3 5" xfId="59400" xr:uid="{00000000-0005-0000-0000-000079E60000}"/>
    <cellStyle name="Output 2 5 3 2 4" xfId="59401" xr:uid="{00000000-0005-0000-0000-00007AE60000}"/>
    <cellStyle name="Output 2 5 3 2 5" xfId="59402" xr:uid="{00000000-0005-0000-0000-00007BE60000}"/>
    <cellStyle name="Output 2 5 3 2 6" xfId="59403" xr:uid="{00000000-0005-0000-0000-00007CE60000}"/>
    <cellStyle name="Output 2 5 3 2 7" xfId="59404" xr:uid="{00000000-0005-0000-0000-00007DE60000}"/>
    <cellStyle name="Output 2 5 3 3" xfId="59405" xr:uid="{00000000-0005-0000-0000-00007EE60000}"/>
    <cellStyle name="Output 2 5 3 3 2" xfId="59406" xr:uid="{00000000-0005-0000-0000-00007FE60000}"/>
    <cellStyle name="Output 2 5 3 3 3" xfId="59407" xr:uid="{00000000-0005-0000-0000-000080E60000}"/>
    <cellStyle name="Output 2 5 3 3 4" xfId="59408" xr:uid="{00000000-0005-0000-0000-000081E60000}"/>
    <cellStyle name="Output 2 5 3 3 5" xfId="59409" xr:uid="{00000000-0005-0000-0000-000082E60000}"/>
    <cellStyle name="Output 2 5 3 4" xfId="59410" xr:uid="{00000000-0005-0000-0000-000083E60000}"/>
    <cellStyle name="Output 2 5 3 4 2" xfId="59411" xr:uid="{00000000-0005-0000-0000-000084E60000}"/>
    <cellStyle name="Output 2 5 3 4 3" xfId="59412" xr:uid="{00000000-0005-0000-0000-000085E60000}"/>
    <cellStyle name="Output 2 5 3 4 4" xfId="59413" xr:uid="{00000000-0005-0000-0000-000086E60000}"/>
    <cellStyle name="Output 2 5 3 4 5" xfId="59414" xr:uid="{00000000-0005-0000-0000-000087E60000}"/>
    <cellStyle name="Output 2 5 3 5" xfId="59415" xr:uid="{00000000-0005-0000-0000-000088E60000}"/>
    <cellStyle name="Output 2 5 3 6" xfId="59416" xr:uid="{00000000-0005-0000-0000-000089E60000}"/>
    <cellStyle name="Output 2 5 3 7" xfId="59417" xr:uid="{00000000-0005-0000-0000-00008AE60000}"/>
    <cellStyle name="Output 2 5 3 8" xfId="59418" xr:uid="{00000000-0005-0000-0000-00008BE60000}"/>
    <cellStyle name="Output 2 5 4" xfId="1873" xr:uid="{00000000-0005-0000-0000-00008CE60000}"/>
    <cellStyle name="Output 2 5 4 2" xfId="1874" xr:uid="{00000000-0005-0000-0000-00008DE60000}"/>
    <cellStyle name="Output 2 5 4 2 2" xfId="59419" xr:uid="{00000000-0005-0000-0000-00008EE60000}"/>
    <cellStyle name="Output 2 5 4 2 2 2" xfId="59420" xr:uid="{00000000-0005-0000-0000-00008FE60000}"/>
    <cellStyle name="Output 2 5 4 2 2 3" xfId="59421" xr:uid="{00000000-0005-0000-0000-000090E60000}"/>
    <cellStyle name="Output 2 5 4 2 2 4" xfId="59422" xr:uid="{00000000-0005-0000-0000-000091E60000}"/>
    <cellStyle name="Output 2 5 4 2 2 5" xfId="59423" xr:uid="{00000000-0005-0000-0000-000092E60000}"/>
    <cellStyle name="Output 2 5 4 2 3" xfId="59424" xr:uid="{00000000-0005-0000-0000-000093E60000}"/>
    <cellStyle name="Output 2 5 4 2 3 2" xfId="59425" xr:uid="{00000000-0005-0000-0000-000094E60000}"/>
    <cellStyle name="Output 2 5 4 2 3 3" xfId="59426" xr:uid="{00000000-0005-0000-0000-000095E60000}"/>
    <cellStyle name="Output 2 5 4 2 3 4" xfId="59427" xr:uid="{00000000-0005-0000-0000-000096E60000}"/>
    <cellStyle name="Output 2 5 4 2 3 5" xfId="59428" xr:uid="{00000000-0005-0000-0000-000097E60000}"/>
    <cellStyle name="Output 2 5 4 2 4" xfId="59429" xr:uid="{00000000-0005-0000-0000-000098E60000}"/>
    <cellStyle name="Output 2 5 4 2 5" xfId="59430" xr:uid="{00000000-0005-0000-0000-000099E60000}"/>
    <cellStyle name="Output 2 5 4 2 6" xfId="59431" xr:uid="{00000000-0005-0000-0000-00009AE60000}"/>
    <cellStyle name="Output 2 5 4 2 7" xfId="59432" xr:uid="{00000000-0005-0000-0000-00009BE60000}"/>
    <cellStyle name="Output 2 5 4 3" xfId="59433" xr:uid="{00000000-0005-0000-0000-00009CE60000}"/>
    <cellStyle name="Output 2 5 4 3 2" xfId="59434" xr:uid="{00000000-0005-0000-0000-00009DE60000}"/>
    <cellStyle name="Output 2 5 4 3 3" xfId="59435" xr:uid="{00000000-0005-0000-0000-00009EE60000}"/>
    <cellStyle name="Output 2 5 4 3 4" xfId="59436" xr:uid="{00000000-0005-0000-0000-00009FE60000}"/>
    <cellStyle name="Output 2 5 4 3 5" xfId="59437" xr:uid="{00000000-0005-0000-0000-0000A0E60000}"/>
    <cellStyle name="Output 2 5 4 4" xfId="59438" xr:uid="{00000000-0005-0000-0000-0000A1E60000}"/>
    <cellStyle name="Output 2 5 4 4 2" xfId="59439" xr:uid="{00000000-0005-0000-0000-0000A2E60000}"/>
    <cellStyle name="Output 2 5 4 4 3" xfId="59440" xr:uid="{00000000-0005-0000-0000-0000A3E60000}"/>
    <cellStyle name="Output 2 5 4 4 4" xfId="59441" xr:uid="{00000000-0005-0000-0000-0000A4E60000}"/>
    <cellStyle name="Output 2 5 4 4 5" xfId="59442" xr:uid="{00000000-0005-0000-0000-0000A5E60000}"/>
    <cellStyle name="Output 2 5 4 5" xfId="59443" xr:uid="{00000000-0005-0000-0000-0000A6E60000}"/>
    <cellStyle name="Output 2 5 4 6" xfId="59444" xr:uid="{00000000-0005-0000-0000-0000A7E60000}"/>
    <cellStyle name="Output 2 5 4 7" xfId="59445" xr:uid="{00000000-0005-0000-0000-0000A8E60000}"/>
    <cellStyle name="Output 2 5 4 8" xfId="59446" xr:uid="{00000000-0005-0000-0000-0000A9E60000}"/>
    <cellStyle name="Output 2 5 5" xfId="1875" xr:uid="{00000000-0005-0000-0000-0000AAE60000}"/>
    <cellStyle name="Output 2 5 5 2" xfId="59447" xr:uid="{00000000-0005-0000-0000-0000ABE60000}"/>
    <cellStyle name="Output 2 5 5 2 2" xfId="59448" xr:uid="{00000000-0005-0000-0000-0000ACE60000}"/>
    <cellStyle name="Output 2 5 5 2 2 2" xfId="59449" xr:uid="{00000000-0005-0000-0000-0000ADE60000}"/>
    <cellStyle name="Output 2 5 5 2 2 3" xfId="59450" xr:uid="{00000000-0005-0000-0000-0000AEE60000}"/>
    <cellStyle name="Output 2 5 5 2 2 4" xfId="59451" xr:uid="{00000000-0005-0000-0000-0000AFE60000}"/>
    <cellStyle name="Output 2 5 5 2 2 5" xfId="59452" xr:uid="{00000000-0005-0000-0000-0000B0E60000}"/>
    <cellStyle name="Output 2 5 5 2 3" xfId="59453" xr:uid="{00000000-0005-0000-0000-0000B1E60000}"/>
    <cellStyle name="Output 2 5 5 2 3 2" xfId="59454" xr:uid="{00000000-0005-0000-0000-0000B2E60000}"/>
    <cellStyle name="Output 2 5 5 2 3 3" xfId="59455" xr:uid="{00000000-0005-0000-0000-0000B3E60000}"/>
    <cellStyle name="Output 2 5 5 2 3 4" xfId="59456" xr:uid="{00000000-0005-0000-0000-0000B4E60000}"/>
    <cellStyle name="Output 2 5 5 2 3 5" xfId="59457" xr:uid="{00000000-0005-0000-0000-0000B5E60000}"/>
    <cellStyle name="Output 2 5 5 2 4" xfId="59458" xr:uid="{00000000-0005-0000-0000-0000B6E60000}"/>
    <cellStyle name="Output 2 5 5 2 5" xfId="59459" xr:uid="{00000000-0005-0000-0000-0000B7E60000}"/>
    <cellStyle name="Output 2 5 5 2 6" xfId="59460" xr:uid="{00000000-0005-0000-0000-0000B8E60000}"/>
    <cellStyle name="Output 2 5 5 2 7" xfId="59461" xr:uid="{00000000-0005-0000-0000-0000B9E60000}"/>
    <cellStyle name="Output 2 5 5 3" xfId="59462" xr:uid="{00000000-0005-0000-0000-0000BAE60000}"/>
    <cellStyle name="Output 2 5 5 3 2" xfId="59463" xr:uid="{00000000-0005-0000-0000-0000BBE60000}"/>
    <cellStyle name="Output 2 5 5 3 3" xfId="59464" xr:uid="{00000000-0005-0000-0000-0000BCE60000}"/>
    <cellStyle name="Output 2 5 5 3 4" xfId="59465" xr:uid="{00000000-0005-0000-0000-0000BDE60000}"/>
    <cellStyle name="Output 2 5 5 3 5" xfId="59466" xr:uid="{00000000-0005-0000-0000-0000BEE60000}"/>
    <cellStyle name="Output 2 5 5 4" xfId="59467" xr:uid="{00000000-0005-0000-0000-0000BFE60000}"/>
    <cellStyle name="Output 2 5 5 4 2" xfId="59468" xr:uid="{00000000-0005-0000-0000-0000C0E60000}"/>
    <cellStyle name="Output 2 5 5 4 3" xfId="59469" xr:uid="{00000000-0005-0000-0000-0000C1E60000}"/>
    <cellStyle name="Output 2 5 5 4 4" xfId="59470" xr:uid="{00000000-0005-0000-0000-0000C2E60000}"/>
    <cellStyle name="Output 2 5 5 4 5" xfId="59471" xr:uid="{00000000-0005-0000-0000-0000C3E60000}"/>
    <cellStyle name="Output 2 5 5 5" xfId="59472" xr:uid="{00000000-0005-0000-0000-0000C4E60000}"/>
    <cellStyle name="Output 2 5 5 6" xfId="59473" xr:uid="{00000000-0005-0000-0000-0000C5E60000}"/>
    <cellStyle name="Output 2 5 5 7" xfId="59474" xr:uid="{00000000-0005-0000-0000-0000C6E60000}"/>
    <cellStyle name="Output 2 5 5 8" xfId="59475" xr:uid="{00000000-0005-0000-0000-0000C7E60000}"/>
    <cellStyle name="Output 2 5 6" xfId="59476" xr:uid="{00000000-0005-0000-0000-0000C8E60000}"/>
    <cellStyle name="Output 2 5 6 2" xfId="59477" xr:uid="{00000000-0005-0000-0000-0000C9E60000}"/>
    <cellStyle name="Output 2 5 6 2 2" xfId="59478" xr:uid="{00000000-0005-0000-0000-0000CAE60000}"/>
    <cellStyle name="Output 2 5 6 2 2 2" xfId="59479" xr:uid="{00000000-0005-0000-0000-0000CBE60000}"/>
    <cellStyle name="Output 2 5 6 2 2 3" xfId="59480" xr:uid="{00000000-0005-0000-0000-0000CCE60000}"/>
    <cellStyle name="Output 2 5 6 2 2 4" xfId="59481" xr:uid="{00000000-0005-0000-0000-0000CDE60000}"/>
    <cellStyle name="Output 2 5 6 2 2 5" xfId="59482" xr:uid="{00000000-0005-0000-0000-0000CEE60000}"/>
    <cellStyle name="Output 2 5 6 2 3" xfId="59483" xr:uid="{00000000-0005-0000-0000-0000CFE60000}"/>
    <cellStyle name="Output 2 5 6 2 3 2" xfId="59484" xr:uid="{00000000-0005-0000-0000-0000D0E60000}"/>
    <cellStyle name="Output 2 5 6 2 3 3" xfId="59485" xr:uid="{00000000-0005-0000-0000-0000D1E60000}"/>
    <cellStyle name="Output 2 5 6 2 3 4" xfId="59486" xr:uid="{00000000-0005-0000-0000-0000D2E60000}"/>
    <cellStyle name="Output 2 5 6 2 3 5" xfId="59487" xr:uid="{00000000-0005-0000-0000-0000D3E60000}"/>
    <cellStyle name="Output 2 5 6 2 4" xfId="59488" xr:uid="{00000000-0005-0000-0000-0000D4E60000}"/>
    <cellStyle name="Output 2 5 6 2 5" xfId="59489" xr:uid="{00000000-0005-0000-0000-0000D5E60000}"/>
    <cellStyle name="Output 2 5 6 2 6" xfId="59490" xr:uid="{00000000-0005-0000-0000-0000D6E60000}"/>
    <cellStyle name="Output 2 5 6 2 7" xfId="59491" xr:uid="{00000000-0005-0000-0000-0000D7E60000}"/>
    <cellStyle name="Output 2 5 6 3" xfId="59492" xr:uid="{00000000-0005-0000-0000-0000D8E60000}"/>
    <cellStyle name="Output 2 5 6 3 2" xfId="59493" xr:uid="{00000000-0005-0000-0000-0000D9E60000}"/>
    <cellStyle name="Output 2 5 6 3 3" xfId="59494" xr:uid="{00000000-0005-0000-0000-0000DAE60000}"/>
    <cellStyle name="Output 2 5 6 3 4" xfId="59495" xr:uid="{00000000-0005-0000-0000-0000DBE60000}"/>
    <cellStyle name="Output 2 5 6 3 5" xfId="59496" xr:uid="{00000000-0005-0000-0000-0000DCE60000}"/>
    <cellStyle name="Output 2 5 6 4" xfId="59497" xr:uid="{00000000-0005-0000-0000-0000DDE60000}"/>
    <cellStyle name="Output 2 5 6 4 2" xfId="59498" xr:uid="{00000000-0005-0000-0000-0000DEE60000}"/>
    <cellStyle name="Output 2 5 6 4 3" xfId="59499" xr:uid="{00000000-0005-0000-0000-0000DFE60000}"/>
    <cellStyle name="Output 2 5 6 4 4" xfId="59500" xr:uid="{00000000-0005-0000-0000-0000E0E60000}"/>
    <cellStyle name="Output 2 5 6 4 5" xfId="59501" xr:uid="{00000000-0005-0000-0000-0000E1E60000}"/>
    <cellStyle name="Output 2 5 6 5" xfId="59502" xr:uid="{00000000-0005-0000-0000-0000E2E60000}"/>
    <cellStyle name="Output 2 5 6 6" xfId="59503" xr:uid="{00000000-0005-0000-0000-0000E3E60000}"/>
    <cellStyle name="Output 2 5 6 7" xfId="59504" xr:uid="{00000000-0005-0000-0000-0000E4E60000}"/>
    <cellStyle name="Output 2 5 6 8" xfId="59505" xr:uid="{00000000-0005-0000-0000-0000E5E60000}"/>
    <cellStyle name="Output 2 5 7" xfId="59506" xr:uid="{00000000-0005-0000-0000-0000E6E60000}"/>
    <cellStyle name="Output 2 5 7 2" xfId="59507" xr:uid="{00000000-0005-0000-0000-0000E7E60000}"/>
    <cellStyle name="Output 2 5 7 2 2" xfId="59508" xr:uid="{00000000-0005-0000-0000-0000E8E60000}"/>
    <cellStyle name="Output 2 5 7 2 2 2" xfId="59509" xr:uid="{00000000-0005-0000-0000-0000E9E60000}"/>
    <cellStyle name="Output 2 5 7 2 2 3" xfId="59510" xr:uid="{00000000-0005-0000-0000-0000EAE60000}"/>
    <cellStyle name="Output 2 5 7 2 2 4" xfId="59511" xr:uid="{00000000-0005-0000-0000-0000EBE60000}"/>
    <cellStyle name="Output 2 5 7 2 2 5" xfId="59512" xr:uid="{00000000-0005-0000-0000-0000ECE60000}"/>
    <cellStyle name="Output 2 5 7 2 3" xfId="59513" xr:uid="{00000000-0005-0000-0000-0000EDE60000}"/>
    <cellStyle name="Output 2 5 7 2 3 2" xfId="59514" xr:uid="{00000000-0005-0000-0000-0000EEE60000}"/>
    <cellStyle name="Output 2 5 7 2 3 3" xfId="59515" xr:uid="{00000000-0005-0000-0000-0000EFE60000}"/>
    <cellStyle name="Output 2 5 7 2 3 4" xfId="59516" xr:uid="{00000000-0005-0000-0000-0000F0E60000}"/>
    <cellStyle name="Output 2 5 7 2 3 5" xfId="59517" xr:uid="{00000000-0005-0000-0000-0000F1E60000}"/>
    <cellStyle name="Output 2 5 7 2 4" xfId="59518" xr:uid="{00000000-0005-0000-0000-0000F2E60000}"/>
    <cellStyle name="Output 2 5 7 2 5" xfId="59519" xr:uid="{00000000-0005-0000-0000-0000F3E60000}"/>
    <cellStyle name="Output 2 5 7 2 6" xfId="59520" xr:uid="{00000000-0005-0000-0000-0000F4E60000}"/>
    <cellStyle name="Output 2 5 7 2 7" xfId="59521" xr:uid="{00000000-0005-0000-0000-0000F5E60000}"/>
    <cellStyle name="Output 2 5 7 3" xfId="59522" xr:uid="{00000000-0005-0000-0000-0000F6E60000}"/>
    <cellStyle name="Output 2 5 7 3 2" xfId="59523" xr:uid="{00000000-0005-0000-0000-0000F7E60000}"/>
    <cellStyle name="Output 2 5 7 3 3" xfId="59524" xr:uid="{00000000-0005-0000-0000-0000F8E60000}"/>
    <cellStyle name="Output 2 5 7 3 4" xfId="59525" xr:uid="{00000000-0005-0000-0000-0000F9E60000}"/>
    <cellStyle name="Output 2 5 7 3 5" xfId="59526" xr:uid="{00000000-0005-0000-0000-0000FAE60000}"/>
    <cellStyle name="Output 2 5 7 4" xfId="59527" xr:uid="{00000000-0005-0000-0000-0000FBE60000}"/>
    <cellStyle name="Output 2 5 7 4 2" xfId="59528" xr:uid="{00000000-0005-0000-0000-0000FCE60000}"/>
    <cellStyle name="Output 2 5 7 4 3" xfId="59529" xr:uid="{00000000-0005-0000-0000-0000FDE60000}"/>
    <cellStyle name="Output 2 5 7 4 4" xfId="59530" xr:uid="{00000000-0005-0000-0000-0000FEE60000}"/>
    <cellStyle name="Output 2 5 7 4 5" xfId="59531" xr:uid="{00000000-0005-0000-0000-0000FFE60000}"/>
    <cellStyle name="Output 2 5 7 5" xfId="59532" xr:uid="{00000000-0005-0000-0000-000000E70000}"/>
    <cellStyle name="Output 2 5 7 6" xfId="59533" xr:uid="{00000000-0005-0000-0000-000001E70000}"/>
    <cellStyle name="Output 2 5 7 7" xfId="59534" xr:uid="{00000000-0005-0000-0000-000002E70000}"/>
    <cellStyle name="Output 2 5 7 8" xfId="59535" xr:uid="{00000000-0005-0000-0000-000003E70000}"/>
    <cellStyle name="Output 2 5 8" xfId="59536" xr:uid="{00000000-0005-0000-0000-000004E70000}"/>
    <cellStyle name="Output 2 5 8 2" xfId="59537" xr:uid="{00000000-0005-0000-0000-000005E70000}"/>
    <cellStyle name="Output 2 5 8 2 2" xfId="59538" xr:uid="{00000000-0005-0000-0000-000006E70000}"/>
    <cellStyle name="Output 2 5 8 2 2 2" xfId="59539" xr:uid="{00000000-0005-0000-0000-000007E70000}"/>
    <cellStyle name="Output 2 5 8 2 2 3" xfId="59540" xr:uid="{00000000-0005-0000-0000-000008E70000}"/>
    <cellStyle name="Output 2 5 8 2 2 4" xfId="59541" xr:uid="{00000000-0005-0000-0000-000009E70000}"/>
    <cellStyle name="Output 2 5 8 2 2 5" xfId="59542" xr:uid="{00000000-0005-0000-0000-00000AE70000}"/>
    <cellStyle name="Output 2 5 8 2 3" xfId="59543" xr:uid="{00000000-0005-0000-0000-00000BE70000}"/>
    <cellStyle name="Output 2 5 8 2 3 2" xfId="59544" xr:uid="{00000000-0005-0000-0000-00000CE70000}"/>
    <cellStyle name="Output 2 5 8 2 3 3" xfId="59545" xr:uid="{00000000-0005-0000-0000-00000DE70000}"/>
    <cellStyle name="Output 2 5 8 2 3 4" xfId="59546" xr:uid="{00000000-0005-0000-0000-00000EE70000}"/>
    <cellStyle name="Output 2 5 8 2 3 5" xfId="59547" xr:uid="{00000000-0005-0000-0000-00000FE70000}"/>
    <cellStyle name="Output 2 5 8 2 4" xfId="59548" xr:uid="{00000000-0005-0000-0000-000010E70000}"/>
    <cellStyle name="Output 2 5 8 2 5" xfId="59549" xr:uid="{00000000-0005-0000-0000-000011E70000}"/>
    <cellStyle name="Output 2 5 8 2 6" xfId="59550" xr:uid="{00000000-0005-0000-0000-000012E70000}"/>
    <cellStyle name="Output 2 5 8 2 7" xfId="59551" xr:uid="{00000000-0005-0000-0000-000013E70000}"/>
    <cellStyle name="Output 2 5 8 3" xfId="59552" xr:uid="{00000000-0005-0000-0000-000014E70000}"/>
    <cellStyle name="Output 2 5 8 3 2" xfId="59553" xr:uid="{00000000-0005-0000-0000-000015E70000}"/>
    <cellStyle name="Output 2 5 8 3 3" xfId="59554" xr:uid="{00000000-0005-0000-0000-000016E70000}"/>
    <cellStyle name="Output 2 5 8 3 4" xfId="59555" xr:uid="{00000000-0005-0000-0000-000017E70000}"/>
    <cellStyle name="Output 2 5 8 3 5" xfId="59556" xr:uid="{00000000-0005-0000-0000-000018E70000}"/>
    <cellStyle name="Output 2 5 8 4" xfId="59557" xr:uid="{00000000-0005-0000-0000-000019E70000}"/>
    <cellStyle name="Output 2 5 8 4 2" xfId="59558" xr:uid="{00000000-0005-0000-0000-00001AE70000}"/>
    <cellStyle name="Output 2 5 8 4 3" xfId="59559" xr:uid="{00000000-0005-0000-0000-00001BE70000}"/>
    <cellStyle name="Output 2 5 8 4 4" xfId="59560" xr:uid="{00000000-0005-0000-0000-00001CE70000}"/>
    <cellStyle name="Output 2 5 8 4 5" xfId="59561" xr:uid="{00000000-0005-0000-0000-00001DE70000}"/>
    <cellStyle name="Output 2 5 8 5" xfId="59562" xr:uid="{00000000-0005-0000-0000-00001EE70000}"/>
    <cellStyle name="Output 2 5 8 6" xfId="59563" xr:uid="{00000000-0005-0000-0000-00001FE70000}"/>
    <cellStyle name="Output 2 5 8 7" xfId="59564" xr:uid="{00000000-0005-0000-0000-000020E70000}"/>
    <cellStyle name="Output 2 5 8 8" xfId="59565" xr:uid="{00000000-0005-0000-0000-000021E70000}"/>
    <cellStyle name="Output 2 5 9" xfId="59566" xr:uid="{00000000-0005-0000-0000-000022E70000}"/>
    <cellStyle name="Output 2 5 9 2" xfId="59567" xr:uid="{00000000-0005-0000-0000-000023E70000}"/>
    <cellStyle name="Output 2 5 9 2 2" xfId="59568" xr:uid="{00000000-0005-0000-0000-000024E70000}"/>
    <cellStyle name="Output 2 5 9 2 2 2" xfId="59569" xr:uid="{00000000-0005-0000-0000-000025E70000}"/>
    <cellStyle name="Output 2 5 9 2 2 3" xfId="59570" xr:uid="{00000000-0005-0000-0000-000026E70000}"/>
    <cellStyle name="Output 2 5 9 2 2 4" xfId="59571" xr:uid="{00000000-0005-0000-0000-000027E70000}"/>
    <cellStyle name="Output 2 5 9 2 2 5" xfId="59572" xr:uid="{00000000-0005-0000-0000-000028E70000}"/>
    <cellStyle name="Output 2 5 9 2 3" xfId="59573" xr:uid="{00000000-0005-0000-0000-000029E70000}"/>
    <cellStyle name="Output 2 5 9 2 3 2" xfId="59574" xr:uid="{00000000-0005-0000-0000-00002AE70000}"/>
    <cellStyle name="Output 2 5 9 2 3 3" xfId="59575" xr:uid="{00000000-0005-0000-0000-00002BE70000}"/>
    <cellStyle name="Output 2 5 9 2 3 4" xfId="59576" xr:uid="{00000000-0005-0000-0000-00002CE70000}"/>
    <cellStyle name="Output 2 5 9 2 3 5" xfId="59577" xr:uid="{00000000-0005-0000-0000-00002DE70000}"/>
    <cellStyle name="Output 2 5 9 2 4" xfId="59578" xr:uid="{00000000-0005-0000-0000-00002EE70000}"/>
    <cellStyle name="Output 2 5 9 2 5" xfId="59579" xr:uid="{00000000-0005-0000-0000-00002FE70000}"/>
    <cellStyle name="Output 2 5 9 2 6" xfId="59580" xr:uid="{00000000-0005-0000-0000-000030E70000}"/>
    <cellStyle name="Output 2 5 9 2 7" xfId="59581" xr:uid="{00000000-0005-0000-0000-000031E70000}"/>
    <cellStyle name="Output 2 5 9 3" xfId="59582" xr:uid="{00000000-0005-0000-0000-000032E70000}"/>
    <cellStyle name="Output 2 5 9 3 2" xfId="59583" xr:uid="{00000000-0005-0000-0000-000033E70000}"/>
    <cellStyle name="Output 2 5 9 3 3" xfId="59584" xr:uid="{00000000-0005-0000-0000-000034E70000}"/>
    <cellStyle name="Output 2 5 9 3 4" xfId="59585" xr:uid="{00000000-0005-0000-0000-000035E70000}"/>
    <cellStyle name="Output 2 5 9 3 5" xfId="59586" xr:uid="{00000000-0005-0000-0000-000036E70000}"/>
    <cellStyle name="Output 2 5 9 4" xfId="59587" xr:uid="{00000000-0005-0000-0000-000037E70000}"/>
    <cellStyle name="Output 2 5 9 4 2" xfId="59588" xr:uid="{00000000-0005-0000-0000-000038E70000}"/>
    <cellStyle name="Output 2 5 9 4 3" xfId="59589" xr:uid="{00000000-0005-0000-0000-000039E70000}"/>
    <cellStyle name="Output 2 5 9 4 4" xfId="59590" xr:uid="{00000000-0005-0000-0000-00003AE70000}"/>
    <cellStyle name="Output 2 5 9 4 5" xfId="59591" xr:uid="{00000000-0005-0000-0000-00003BE70000}"/>
    <cellStyle name="Output 2 5 9 5" xfId="59592" xr:uid="{00000000-0005-0000-0000-00003CE70000}"/>
    <cellStyle name="Output 2 5 9 6" xfId="59593" xr:uid="{00000000-0005-0000-0000-00003DE70000}"/>
    <cellStyle name="Output 2 5 9 7" xfId="59594" xr:uid="{00000000-0005-0000-0000-00003EE70000}"/>
    <cellStyle name="Output 2 5 9 8" xfId="59595" xr:uid="{00000000-0005-0000-0000-00003FE70000}"/>
    <cellStyle name="Output 2 6" xfId="1876" xr:uid="{00000000-0005-0000-0000-000040E70000}"/>
    <cellStyle name="Output 2 6 2" xfId="1877" xr:uid="{00000000-0005-0000-0000-000041E70000}"/>
    <cellStyle name="Output 2 6 2 2" xfId="59596" xr:uid="{00000000-0005-0000-0000-000042E70000}"/>
    <cellStyle name="Output 2 6 3" xfId="59597" xr:uid="{00000000-0005-0000-0000-000043E70000}"/>
    <cellStyle name="Output 2 6 4" xfId="59598" xr:uid="{00000000-0005-0000-0000-000044E70000}"/>
    <cellStyle name="Output 2 6 5" xfId="59599" xr:uid="{00000000-0005-0000-0000-000045E70000}"/>
    <cellStyle name="Output 2 7" xfId="1878" xr:uid="{00000000-0005-0000-0000-000046E70000}"/>
    <cellStyle name="Output 2 7 2" xfId="1879" xr:uid="{00000000-0005-0000-0000-000047E70000}"/>
    <cellStyle name="Output 2 7 2 2" xfId="59600" xr:uid="{00000000-0005-0000-0000-000048E70000}"/>
    <cellStyle name="Output 2 7 3" xfId="59601" xr:uid="{00000000-0005-0000-0000-000049E70000}"/>
    <cellStyle name="Output 2 7 4" xfId="59602" xr:uid="{00000000-0005-0000-0000-00004AE70000}"/>
    <cellStyle name="Output 2 7 5" xfId="59603" xr:uid="{00000000-0005-0000-0000-00004BE70000}"/>
    <cellStyle name="Output 2 8" xfId="1880" xr:uid="{00000000-0005-0000-0000-00004CE70000}"/>
    <cellStyle name="Output 2 8 2" xfId="59604" xr:uid="{00000000-0005-0000-0000-00004DE70000}"/>
    <cellStyle name="Output 2 9" xfId="59605" xr:uid="{00000000-0005-0000-0000-00004EE70000}"/>
    <cellStyle name="Output 2_T-straight with PEDs adjustor" xfId="59606" xr:uid="{00000000-0005-0000-0000-00004FE70000}"/>
    <cellStyle name="Output 3" xfId="1881" xr:uid="{00000000-0005-0000-0000-000050E70000}"/>
    <cellStyle name="Output 3 2" xfId="1882" xr:uid="{00000000-0005-0000-0000-000051E70000}"/>
    <cellStyle name="Output 3 2 2" xfId="1883" xr:uid="{00000000-0005-0000-0000-000052E70000}"/>
    <cellStyle name="Output 3 2 2 10" xfId="59607" xr:uid="{00000000-0005-0000-0000-000053E70000}"/>
    <cellStyle name="Output 3 2 2 10 2" xfId="59608" xr:uid="{00000000-0005-0000-0000-000054E70000}"/>
    <cellStyle name="Output 3 2 2 10 2 2" xfId="59609" xr:uid="{00000000-0005-0000-0000-000055E70000}"/>
    <cellStyle name="Output 3 2 2 10 2 2 2" xfId="59610" xr:uid="{00000000-0005-0000-0000-000056E70000}"/>
    <cellStyle name="Output 3 2 2 10 2 2 3" xfId="59611" xr:uid="{00000000-0005-0000-0000-000057E70000}"/>
    <cellStyle name="Output 3 2 2 10 2 2 4" xfId="59612" xr:uid="{00000000-0005-0000-0000-000058E70000}"/>
    <cellStyle name="Output 3 2 2 10 2 2 5" xfId="59613" xr:uid="{00000000-0005-0000-0000-000059E70000}"/>
    <cellStyle name="Output 3 2 2 10 2 3" xfId="59614" xr:uid="{00000000-0005-0000-0000-00005AE70000}"/>
    <cellStyle name="Output 3 2 2 10 2 3 2" xfId="59615" xr:uid="{00000000-0005-0000-0000-00005BE70000}"/>
    <cellStyle name="Output 3 2 2 10 2 3 3" xfId="59616" xr:uid="{00000000-0005-0000-0000-00005CE70000}"/>
    <cellStyle name="Output 3 2 2 10 2 3 4" xfId="59617" xr:uid="{00000000-0005-0000-0000-00005DE70000}"/>
    <cellStyle name="Output 3 2 2 10 2 3 5" xfId="59618" xr:uid="{00000000-0005-0000-0000-00005EE70000}"/>
    <cellStyle name="Output 3 2 2 10 2 4" xfId="59619" xr:uid="{00000000-0005-0000-0000-00005FE70000}"/>
    <cellStyle name="Output 3 2 2 10 2 5" xfId="59620" xr:uid="{00000000-0005-0000-0000-000060E70000}"/>
    <cellStyle name="Output 3 2 2 10 2 6" xfId="59621" xr:uid="{00000000-0005-0000-0000-000061E70000}"/>
    <cellStyle name="Output 3 2 2 10 2 7" xfId="59622" xr:uid="{00000000-0005-0000-0000-000062E70000}"/>
    <cellStyle name="Output 3 2 2 10 3" xfId="59623" xr:uid="{00000000-0005-0000-0000-000063E70000}"/>
    <cellStyle name="Output 3 2 2 10 3 2" xfId="59624" xr:uid="{00000000-0005-0000-0000-000064E70000}"/>
    <cellStyle name="Output 3 2 2 10 3 3" xfId="59625" xr:uid="{00000000-0005-0000-0000-000065E70000}"/>
    <cellStyle name="Output 3 2 2 10 3 4" xfId="59626" xr:uid="{00000000-0005-0000-0000-000066E70000}"/>
    <cellStyle name="Output 3 2 2 10 3 5" xfId="59627" xr:uid="{00000000-0005-0000-0000-000067E70000}"/>
    <cellStyle name="Output 3 2 2 10 4" xfId="59628" xr:uid="{00000000-0005-0000-0000-000068E70000}"/>
    <cellStyle name="Output 3 2 2 10 4 2" xfId="59629" xr:uid="{00000000-0005-0000-0000-000069E70000}"/>
    <cellStyle name="Output 3 2 2 10 4 3" xfId="59630" xr:uid="{00000000-0005-0000-0000-00006AE70000}"/>
    <cellStyle name="Output 3 2 2 10 4 4" xfId="59631" xr:uid="{00000000-0005-0000-0000-00006BE70000}"/>
    <cellStyle name="Output 3 2 2 10 4 5" xfId="59632" xr:uid="{00000000-0005-0000-0000-00006CE70000}"/>
    <cellStyle name="Output 3 2 2 10 5" xfId="59633" xr:uid="{00000000-0005-0000-0000-00006DE70000}"/>
    <cellStyle name="Output 3 2 2 10 6" xfId="59634" xr:uid="{00000000-0005-0000-0000-00006EE70000}"/>
    <cellStyle name="Output 3 2 2 10 7" xfId="59635" xr:uid="{00000000-0005-0000-0000-00006FE70000}"/>
    <cellStyle name="Output 3 2 2 10 8" xfId="59636" xr:uid="{00000000-0005-0000-0000-000070E70000}"/>
    <cellStyle name="Output 3 2 2 11" xfId="59637" xr:uid="{00000000-0005-0000-0000-000071E70000}"/>
    <cellStyle name="Output 3 2 2 11 2" xfId="59638" xr:uid="{00000000-0005-0000-0000-000072E70000}"/>
    <cellStyle name="Output 3 2 2 11 2 2" xfId="59639" xr:uid="{00000000-0005-0000-0000-000073E70000}"/>
    <cellStyle name="Output 3 2 2 11 2 2 2" xfId="59640" xr:uid="{00000000-0005-0000-0000-000074E70000}"/>
    <cellStyle name="Output 3 2 2 11 2 2 3" xfId="59641" xr:uid="{00000000-0005-0000-0000-000075E70000}"/>
    <cellStyle name="Output 3 2 2 11 2 2 4" xfId="59642" xr:uid="{00000000-0005-0000-0000-000076E70000}"/>
    <cellStyle name="Output 3 2 2 11 2 2 5" xfId="59643" xr:uid="{00000000-0005-0000-0000-000077E70000}"/>
    <cellStyle name="Output 3 2 2 11 2 3" xfId="59644" xr:uid="{00000000-0005-0000-0000-000078E70000}"/>
    <cellStyle name="Output 3 2 2 11 2 3 2" xfId="59645" xr:uid="{00000000-0005-0000-0000-000079E70000}"/>
    <cellStyle name="Output 3 2 2 11 2 3 3" xfId="59646" xr:uid="{00000000-0005-0000-0000-00007AE70000}"/>
    <cellStyle name="Output 3 2 2 11 2 3 4" xfId="59647" xr:uid="{00000000-0005-0000-0000-00007BE70000}"/>
    <cellStyle name="Output 3 2 2 11 2 3 5" xfId="59648" xr:uid="{00000000-0005-0000-0000-00007CE70000}"/>
    <cellStyle name="Output 3 2 2 11 2 4" xfId="59649" xr:uid="{00000000-0005-0000-0000-00007DE70000}"/>
    <cellStyle name="Output 3 2 2 11 2 5" xfId="59650" xr:uid="{00000000-0005-0000-0000-00007EE70000}"/>
    <cellStyle name="Output 3 2 2 11 2 6" xfId="59651" xr:uid="{00000000-0005-0000-0000-00007FE70000}"/>
    <cellStyle name="Output 3 2 2 11 2 7" xfId="59652" xr:uid="{00000000-0005-0000-0000-000080E70000}"/>
    <cellStyle name="Output 3 2 2 11 3" xfId="59653" xr:uid="{00000000-0005-0000-0000-000081E70000}"/>
    <cellStyle name="Output 3 2 2 11 3 2" xfId="59654" xr:uid="{00000000-0005-0000-0000-000082E70000}"/>
    <cellStyle name="Output 3 2 2 11 3 3" xfId="59655" xr:uid="{00000000-0005-0000-0000-000083E70000}"/>
    <cellStyle name="Output 3 2 2 11 3 4" xfId="59656" xr:uid="{00000000-0005-0000-0000-000084E70000}"/>
    <cellStyle name="Output 3 2 2 11 3 5" xfId="59657" xr:uid="{00000000-0005-0000-0000-000085E70000}"/>
    <cellStyle name="Output 3 2 2 11 4" xfId="59658" xr:uid="{00000000-0005-0000-0000-000086E70000}"/>
    <cellStyle name="Output 3 2 2 11 4 2" xfId="59659" xr:uid="{00000000-0005-0000-0000-000087E70000}"/>
    <cellStyle name="Output 3 2 2 11 4 3" xfId="59660" xr:uid="{00000000-0005-0000-0000-000088E70000}"/>
    <cellStyle name="Output 3 2 2 11 4 4" xfId="59661" xr:uid="{00000000-0005-0000-0000-000089E70000}"/>
    <cellStyle name="Output 3 2 2 11 4 5" xfId="59662" xr:uid="{00000000-0005-0000-0000-00008AE70000}"/>
    <cellStyle name="Output 3 2 2 11 5" xfId="59663" xr:uid="{00000000-0005-0000-0000-00008BE70000}"/>
    <cellStyle name="Output 3 2 2 11 6" xfId="59664" xr:uid="{00000000-0005-0000-0000-00008CE70000}"/>
    <cellStyle name="Output 3 2 2 11 7" xfId="59665" xr:uid="{00000000-0005-0000-0000-00008DE70000}"/>
    <cellStyle name="Output 3 2 2 11 8" xfId="59666" xr:uid="{00000000-0005-0000-0000-00008EE70000}"/>
    <cellStyle name="Output 3 2 2 12" xfId="59667" xr:uid="{00000000-0005-0000-0000-00008FE70000}"/>
    <cellStyle name="Output 3 2 2 12 2" xfId="59668" xr:uid="{00000000-0005-0000-0000-000090E70000}"/>
    <cellStyle name="Output 3 2 2 12 2 2" xfId="59669" xr:uid="{00000000-0005-0000-0000-000091E70000}"/>
    <cellStyle name="Output 3 2 2 12 2 2 2" xfId="59670" xr:uid="{00000000-0005-0000-0000-000092E70000}"/>
    <cellStyle name="Output 3 2 2 12 2 2 3" xfId="59671" xr:uid="{00000000-0005-0000-0000-000093E70000}"/>
    <cellStyle name="Output 3 2 2 12 2 2 4" xfId="59672" xr:uid="{00000000-0005-0000-0000-000094E70000}"/>
    <cellStyle name="Output 3 2 2 12 2 2 5" xfId="59673" xr:uid="{00000000-0005-0000-0000-000095E70000}"/>
    <cellStyle name="Output 3 2 2 12 2 3" xfId="59674" xr:uid="{00000000-0005-0000-0000-000096E70000}"/>
    <cellStyle name="Output 3 2 2 12 2 3 2" xfId="59675" xr:uid="{00000000-0005-0000-0000-000097E70000}"/>
    <cellStyle name="Output 3 2 2 12 2 3 3" xfId="59676" xr:uid="{00000000-0005-0000-0000-000098E70000}"/>
    <cellStyle name="Output 3 2 2 12 2 3 4" xfId="59677" xr:uid="{00000000-0005-0000-0000-000099E70000}"/>
    <cellStyle name="Output 3 2 2 12 2 3 5" xfId="59678" xr:uid="{00000000-0005-0000-0000-00009AE70000}"/>
    <cellStyle name="Output 3 2 2 12 2 4" xfId="59679" xr:uid="{00000000-0005-0000-0000-00009BE70000}"/>
    <cellStyle name="Output 3 2 2 12 2 5" xfId="59680" xr:uid="{00000000-0005-0000-0000-00009CE70000}"/>
    <cellStyle name="Output 3 2 2 12 2 6" xfId="59681" xr:uid="{00000000-0005-0000-0000-00009DE70000}"/>
    <cellStyle name="Output 3 2 2 12 2 7" xfId="59682" xr:uid="{00000000-0005-0000-0000-00009EE70000}"/>
    <cellStyle name="Output 3 2 2 12 3" xfId="59683" xr:uid="{00000000-0005-0000-0000-00009FE70000}"/>
    <cellStyle name="Output 3 2 2 12 3 2" xfId="59684" xr:uid="{00000000-0005-0000-0000-0000A0E70000}"/>
    <cellStyle name="Output 3 2 2 12 3 3" xfId="59685" xr:uid="{00000000-0005-0000-0000-0000A1E70000}"/>
    <cellStyle name="Output 3 2 2 12 3 4" xfId="59686" xr:uid="{00000000-0005-0000-0000-0000A2E70000}"/>
    <cellStyle name="Output 3 2 2 12 3 5" xfId="59687" xr:uid="{00000000-0005-0000-0000-0000A3E70000}"/>
    <cellStyle name="Output 3 2 2 12 4" xfId="59688" xr:uid="{00000000-0005-0000-0000-0000A4E70000}"/>
    <cellStyle name="Output 3 2 2 12 4 2" xfId="59689" xr:uid="{00000000-0005-0000-0000-0000A5E70000}"/>
    <cellStyle name="Output 3 2 2 12 4 3" xfId="59690" xr:uid="{00000000-0005-0000-0000-0000A6E70000}"/>
    <cellStyle name="Output 3 2 2 12 4 4" xfId="59691" xr:uid="{00000000-0005-0000-0000-0000A7E70000}"/>
    <cellStyle name="Output 3 2 2 12 4 5" xfId="59692" xr:uid="{00000000-0005-0000-0000-0000A8E70000}"/>
    <cellStyle name="Output 3 2 2 12 5" xfId="59693" xr:uid="{00000000-0005-0000-0000-0000A9E70000}"/>
    <cellStyle name="Output 3 2 2 12 6" xfId="59694" xr:uid="{00000000-0005-0000-0000-0000AAE70000}"/>
    <cellStyle name="Output 3 2 2 12 7" xfId="59695" xr:uid="{00000000-0005-0000-0000-0000ABE70000}"/>
    <cellStyle name="Output 3 2 2 12 8" xfId="59696" xr:uid="{00000000-0005-0000-0000-0000ACE70000}"/>
    <cellStyle name="Output 3 2 2 13" xfId="59697" xr:uid="{00000000-0005-0000-0000-0000ADE70000}"/>
    <cellStyle name="Output 3 2 2 13 2" xfId="59698" xr:uid="{00000000-0005-0000-0000-0000AEE70000}"/>
    <cellStyle name="Output 3 2 2 13 2 2" xfId="59699" xr:uid="{00000000-0005-0000-0000-0000AFE70000}"/>
    <cellStyle name="Output 3 2 2 13 2 2 2" xfId="59700" xr:uid="{00000000-0005-0000-0000-0000B0E70000}"/>
    <cellStyle name="Output 3 2 2 13 2 2 3" xfId="59701" xr:uid="{00000000-0005-0000-0000-0000B1E70000}"/>
    <cellStyle name="Output 3 2 2 13 2 2 4" xfId="59702" xr:uid="{00000000-0005-0000-0000-0000B2E70000}"/>
    <cellStyle name="Output 3 2 2 13 2 2 5" xfId="59703" xr:uid="{00000000-0005-0000-0000-0000B3E70000}"/>
    <cellStyle name="Output 3 2 2 13 2 3" xfId="59704" xr:uid="{00000000-0005-0000-0000-0000B4E70000}"/>
    <cellStyle name="Output 3 2 2 13 2 3 2" xfId="59705" xr:uid="{00000000-0005-0000-0000-0000B5E70000}"/>
    <cellStyle name="Output 3 2 2 13 2 3 3" xfId="59706" xr:uid="{00000000-0005-0000-0000-0000B6E70000}"/>
    <cellStyle name="Output 3 2 2 13 2 3 4" xfId="59707" xr:uid="{00000000-0005-0000-0000-0000B7E70000}"/>
    <cellStyle name="Output 3 2 2 13 2 3 5" xfId="59708" xr:uid="{00000000-0005-0000-0000-0000B8E70000}"/>
    <cellStyle name="Output 3 2 2 13 2 4" xfId="59709" xr:uid="{00000000-0005-0000-0000-0000B9E70000}"/>
    <cellStyle name="Output 3 2 2 13 2 5" xfId="59710" xr:uid="{00000000-0005-0000-0000-0000BAE70000}"/>
    <cellStyle name="Output 3 2 2 13 2 6" xfId="59711" xr:uid="{00000000-0005-0000-0000-0000BBE70000}"/>
    <cellStyle name="Output 3 2 2 13 2 7" xfId="59712" xr:uid="{00000000-0005-0000-0000-0000BCE70000}"/>
    <cellStyle name="Output 3 2 2 13 3" xfId="59713" xr:uid="{00000000-0005-0000-0000-0000BDE70000}"/>
    <cellStyle name="Output 3 2 2 13 3 2" xfId="59714" xr:uid="{00000000-0005-0000-0000-0000BEE70000}"/>
    <cellStyle name="Output 3 2 2 13 3 3" xfId="59715" xr:uid="{00000000-0005-0000-0000-0000BFE70000}"/>
    <cellStyle name="Output 3 2 2 13 3 4" xfId="59716" xr:uid="{00000000-0005-0000-0000-0000C0E70000}"/>
    <cellStyle name="Output 3 2 2 13 3 5" xfId="59717" xr:uid="{00000000-0005-0000-0000-0000C1E70000}"/>
    <cellStyle name="Output 3 2 2 13 4" xfId="59718" xr:uid="{00000000-0005-0000-0000-0000C2E70000}"/>
    <cellStyle name="Output 3 2 2 13 4 2" xfId="59719" xr:uid="{00000000-0005-0000-0000-0000C3E70000}"/>
    <cellStyle name="Output 3 2 2 13 4 3" xfId="59720" xr:uid="{00000000-0005-0000-0000-0000C4E70000}"/>
    <cellStyle name="Output 3 2 2 13 4 4" xfId="59721" xr:uid="{00000000-0005-0000-0000-0000C5E70000}"/>
    <cellStyle name="Output 3 2 2 13 4 5" xfId="59722" xr:uid="{00000000-0005-0000-0000-0000C6E70000}"/>
    <cellStyle name="Output 3 2 2 13 5" xfId="59723" xr:uid="{00000000-0005-0000-0000-0000C7E70000}"/>
    <cellStyle name="Output 3 2 2 13 6" xfId="59724" xr:uid="{00000000-0005-0000-0000-0000C8E70000}"/>
    <cellStyle name="Output 3 2 2 13 7" xfId="59725" xr:uid="{00000000-0005-0000-0000-0000C9E70000}"/>
    <cellStyle name="Output 3 2 2 13 8" xfId="59726" xr:uid="{00000000-0005-0000-0000-0000CAE70000}"/>
    <cellStyle name="Output 3 2 2 14" xfId="59727" xr:uid="{00000000-0005-0000-0000-0000CBE70000}"/>
    <cellStyle name="Output 3 2 2 14 2" xfId="59728" xr:uid="{00000000-0005-0000-0000-0000CCE70000}"/>
    <cellStyle name="Output 3 2 2 14 2 2" xfId="59729" xr:uid="{00000000-0005-0000-0000-0000CDE70000}"/>
    <cellStyle name="Output 3 2 2 14 2 2 2" xfId="59730" xr:uid="{00000000-0005-0000-0000-0000CEE70000}"/>
    <cellStyle name="Output 3 2 2 14 2 2 3" xfId="59731" xr:uid="{00000000-0005-0000-0000-0000CFE70000}"/>
    <cellStyle name="Output 3 2 2 14 2 2 4" xfId="59732" xr:uid="{00000000-0005-0000-0000-0000D0E70000}"/>
    <cellStyle name="Output 3 2 2 14 2 2 5" xfId="59733" xr:uid="{00000000-0005-0000-0000-0000D1E70000}"/>
    <cellStyle name="Output 3 2 2 14 2 3" xfId="59734" xr:uid="{00000000-0005-0000-0000-0000D2E70000}"/>
    <cellStyle name="Output 3 2 2 14 2 3 2" xfId="59735" xr:uid="{00000000-0005-0000-0000-0000D3E70000}"/>
    <cellStyle name="Output 3 2 2 14 2 3 3" xfId="59736" xr:uid="{00000000-0005-0000-0000-0000D4E70000}"/>
    <cellStyle name="Output 3 2 2 14 2 3 4" xfId="59737" xr:uid="{00000000-0005-0000-0000-0000D5E70000}"/>
    <cellStyle name="Output 3 2 2 14 2 3 5" xfId="59738" xr:uid="{00000000-0005-0000-0000-0000D6E70000}"/>
    <cellStyle name="Output 3 2 2 14 2 4" xfId="59739" xr:uid="{00000000-0005-0000-0000-0000D7E70000}"/>
    <cellStyle name="Output 3 2 2 14 2 5" xfId="59740" xr:uid="{00000000-0005-0000-0000-0000D8E70000}"/>
    <cellStyle name="Output 3 2 2 14 2 6" xfId="59741" xr:uid="{00000000-0005-0000-0000-0000D9E70000}"/>
    <cellStyle name="Output 3 2 2 14 2 7" xfId="59742" xr:uid="{00000000-0005-0000-0000-0000DAE70000}"/>
    <cellStyle name="Output 3 2 2 14 3" xfId="59743" xr:uid="{00000000-0005-0000-0000-0000DBE70000}"/>
    <cellStyle name="Output 3 2 2 14 3 2" xfId="59744" xr:uid="{00000000-0005-0000-0000-0000DCE70000}"/>
    <cellStyle name="Output 3 2 2 14 3 3" xfId="59745" xr:uid="{00000000-0005-0000-0000-0000DDE70000}"/>
    <cellStyle name="Output 3 2 2 14 3 4" xfId="59746" xr:uid="{00000000-0005-0000-0000-0000DEE70000}"/>
    <cellStyle name="Output 3 2 2 14 3 5" xfId="59747" xr:uid="{00000000-0005-0000-0000-0000DFE70000}"/>
    <cellStyle name="Output 3 2 2 14 4" xfId="59748" xr:uid="{00000000-0005-0000-0000-0000E0E70000}"/>
    <cellStyle name="Output 3 2 2 14 4 2" xfId="59749" xr:uid="{00000000-0005-0000-0000-0000E1E70000}"/>
    <cellStyle name="Output 3 2 2 14 4 3" xfId="59750" xr:uid="{00000000-0005-0000-0000-0000E2E70000}"/>
    <cellStyle name="Output 3 2 2 14 4 4" xfId="59751" xr:uid="{00000000-0005-0000-0000-0000E3E70000}"/>
    <cellStyle name="Output 3 2 2 14 4 5" xfId="59752" xr:uid="{00000000-0005-0000-0000-0000E4E70000}"/>
    <cellStyle name="Output 3 2 2 14 5" xfId="59753" xr:uid="{00000000-0005-0000-0000-0000E5E70000}"/>
    <cellStyle name="Output 3 2 2 14 6" xfId="59754" xr:uid="{00000000-0005-0000-0000-0000E6E70000}"/>
    <cellStyle name="Output 3 2 2 14 7" xfId="59755" xr:uid="{00000000-0005-0000-0000-0000E7E70000}"/>
    <cellStyle name="Output 3 2 2 14 8" xfId="59756" xr:uid="{00000000-0005-0000-0000-0000E8E70000}"/>
    <cellStyle name="Output 3 2 2 15" xfId="59757" xr:uid="{00000000-0005-0000-0000-0000E9E70000}"/>
    <cellStyle name="Output 3 2 2 15 2" xfId="59758" xr:uid="{00000000-0005-0000-0000-0000EAE70000}"/>
    <cellStyle name="Output 3 2 2 15 2 2" xfId="59759" xr:uid="{00000000-0005-0000-0000-0000EBE70000}"/>
    <cellStyle name="Output 3 2 2 15 2 3" xfId="59760" xr:uid="{00000000-0005-0000-0000-0000ECE70000}"/>
    <cellStyle name="Output 3 2 2 15 2 4" xfId="59761" xr:uid="{00000000-0005-0000-0000-0000EDE70000}"/>
    <cellStyle name="Output 3 2 2 15 2 5" xfId="59762" xr:uid="{00000000-0005-0000-0000-0000EEE70000}"/>
    <cellStyle name="Output 3 2 2 15 3" xfId="59763" xr:uid="{00000000-0005-0000-0000-0000EFE70000}"/>
    <cellStyle name="Output 3 2 2 15 3 2" xfId="59764" xr:uid="{00000000-0005-0000-0000-0000F0E70000}"/>
    <cellStyle name="Output 3 2 2 15 3 3" xfId="59765" xr:uid="{00000000-0005-0000-0000-0000F1E70000}"/>
    <cellStyle name="Output 3 2 2 15 3 4" xfId="59766" xr:uid="{00000000-0005-0000-0000-0000F2E70000}"/>
    <cellStyle name="Output 3 2 2 15 3 5" xfId="59767" xr:uid="{00000000-0005-0000-0000-0000F3E70000}"/>
    <cellStyle name="Output 3 2 2 15 4" xfId="59768" xr:uid="{00000000-0005-0000-0000-0000F4E70000}"/>
    <cellStyle name="Output 3 2 2 15 5" xfId="59769" xr:uid="{00000000-0005-0000-0000-0000F5E70000}"/>
    <cellStyle name="Output 3 2 2 15 6" xfId="59770" xr:uid="{00000000-0005-0000-0000-0000F6E70000}"/>
    <cellStyle name="Output 3 2 2 15 7" xfId="59771" xr:uid="{00000000-0005-0000-0000-0000F7E70000}"/>
    <cellStyle name="Output 3 2 2 16" xfId="59772" xr:uid="{00000000-0005-0000-0000-0000F8E70000}"/>
    <cellStyle name="Output 3 2 2 16 2" xfId="59773" xr:uid="{00000000-0005-0000-0000-0000F9E70000}"/>
    <cellStyle name="Output 3 2 2 16 3" xfId="59774" xr:uid="{00000000-0005-0000-0000-0000FAE70000}"/>
    <cellStyle name="Output 3 2 2 16 4" xfId="59775" xr:uid="{00000000-0005-0000-0000-0000FBE70000}"/>
    <cellStyle name="Output 3 2 2 16 5" xfId="59776" xr:uid="{00000000-0005-0000-0000-0000FCE70000}"/>
    <cellStyle name="Output 3 2 2 17" xfId="59777" xr:uid="{00000000-0005-0000-0000-0000FDE70000}"/>
    <cellStyle name="Output 3 2 2 17 2" xfId="59778" xr:uid="{00000000-0005-0000-0000-0000FEE70000}"/>
    <cellStyle name="Output 3 2 2 17 3" xfId="59779" xr:uid="{00000000-0005-0000-0000-0000FFE70000}"/>
    <cellStyle name="Output 3 2 2 17 4" xfId="59780" xr:uid="{00000000-0005-0000-0000-000000E80000}"/>
    <cellStyle name="Output 3 2 2 17 5" xfId="59781" xr:uid="{00000000-0005-0000-0000-000001E80000}"/>
    <cellStyle name="Output 3 2 2 18" xfId="59782" xr:uid="{00000000-0005-0000-0000-000002E80000}"/>
    <cellStyle name="Output 3 2 2 18 2" xfId="59783" xr:uid="{00000000-0005-0000-0000-000003E80000}"/>
    <cellStyle name="Output 3 2 2 19" xfId="59784" xr:uid="{00000000-0005-0000-0000-000004E80000}"/>
    <cellStyle name="Output 3 2 2 2" xfId="1884" xr:uid="{00000000-0005-0000-0000-000005E80000}"/>
    <cellStyle name="Output 3 2 2 2 2" xfId="1885" xr:uid="{00000000-0005-0000-0000-000006E80000}"/>
    <cellStyle name="Output 3 2 2 2 2 2" xfId="59785" xr:uid="{00000000-0005-0000-0000-000007E80000}"/>
    <cellStyle name="Output 3 2 2 2 2 2 2" xfId="59786" xr:uid="{00000000-0005-0000-0000-000008E80000}"/>
    <cellStyle name="Output 3 2 2 2 2 2 3" xfId="59787" xr:uid="{00000000-0005-0000-0000-000009E80000}"/>
    <cellStyle name="Output 3 2 2 2 2 2 4" xfId="59788" xr:uid="{00000000-0005-0000-0000-00000AE80000}"/>
    <cellStyle name="Output 3 2 2 2 2 2 5" xfId="59789" xr:uid="{00000000-0005-0000-0000-00000BE80000}"/>
    <cellStyle name="Output 3 2 2 2 2 3" xfId="59790" xr:uid="{00000000-0005-0000-0000-00000CE80000}"/>
    <cellStyle name="Output 3 2 2 2 2 3 2" xfId="59791" xr:uid="{00000000-0005-0000-0000-00000DE80000}"/>
    <cellStyle name="Output 3 2 2 2 2 3 3" xfId="59792" xr:uid="{00000000-0005-0000-0000-00000EE80000}"/>
    <cellStyle name="Output 3 2 2 2 2 3 4" xfId="59793" xr:uid="{00000000-0005-0000-0000-00000FE80000}"/>
    <cellStyle name="Output 3 2 2 2 2 3 5" xfId="59794" xr:uid="{00000000-0005-0000-0000-000010E80000}"/>
    <cellStyle name="Output 3 2 2 2 2 4" xfId="59795" xr:uid="{00000000-0005-0000-0000-000011E80000}"/>
    <cellStyle name="Output 3 2 2 2 2 5" xfId="59796" xr:uid="{00000000-0005-0000-0000-000012E80000}"/>
    <cellStyle name="Output 3 2 2 2 2 6" xfId="59797" xr:uid="{00000000-0005-0000-0000-000013E80000}"/>
    <cellStyle name="Output 3 2 2 2 2 7" xfId="59798" xr:uid="{00000000-0005-0000-0000-000014E80000}"/>
    <cellStyle name="Output 3 2 2 2 3" xfId="59799" xr:uid="{00000000-0005-0000-0000-000015E80000}"/>
    <cellStyle name="Output 3 2 2 2 3 2" xfId="59800" xr:uid="{00000000-0005-0000-0000-000016E80000}"/>
    <cellStyle name="Output 3 2 2 2 3 3" xfId="59801" xr:uid="{00000000-0005-0000-0000-000017E80000}"/>
    <cellStyle name="Output 3 2 2 2 3 4" xfId="59802" xr:uid="{00000000-0005-0000-0000-000018E80000}"/>
    <cellStyle name="Output 3 2 2 2 3 5" xfId="59803" xr:uid="{00000000-0005-0000-0000-000019E80000}"/>
    <cellStyle name="Output 3 2 2 2 4" xfId="59804" xr:uid="{00000000-0005-0000-0000-00001AE80000}"/>
    <cellStyle name="Output 3 2 2 2 4 2" xfId="59805" xr:uid="{00000000-0005-0000-0000-00001BE80000}"/>
    <cellStyle name="Output 3 2 2 2 4 3" xfId="59806" xr:uid="{00000000-0005-0000-0000-00001CE80000}"/>
    <cellStyle name="Output 3 2 2 2 4 4" xfId="59807" xr:uid="{00000000-0005-0000-0000-00001DE80000}"/>
    <cellStyle name="Output 3 2 2 2 4 5" xfId="59808" xr:uid="{00000000-0005-0000-0000-00001EE80000}"/>
    <cellStyle name="Output 3 2 2 2 5" xfId="59809" xr:uid="{00000000-0005-0000-0000-00001FE80000}"/>
    <cellStyle name="Output 3 2 2 2 6" xfId="59810" xr:uid="{00000000-0005-0000-0000-000020E80000}"/>
    <cellStyle name="Output 3 2 2 2 7" xfId="59811" xr:uid="{00000000-0005-0000-0000-000021E80000}"/>
    <cellStyle name="Output 3 2 2 2 8" xfId="59812" xr:uid="{00000000-0005-0000-0000-000022E80000}"/>
    <cellStyle name="Output 3 2 2 20" xfId="59813" xr:uid="{00000000-0005-0000-0000-000023E80000}"/>
    <cellStyle name="Output 3 2 2 21" xfId="59814" xr:uid="{00000000-0005-0000-0000-000024E80000}"/>
    <cellStyle name="Output 3 2 2 3" xfId="1886" xr:uid="{00000000-0005-0000-0000-000025E80000}"/>
    <cellStyle name="Output 3 2 2 3 2" xfId="1887" xr:uid="{00000000-0005-0000-0000-000026E80000}"/>
    <cellStyle name="Output 3 2 2 3 2 2" xfId="59815" xr:uid="{00000000-0005-0000-0000-000027E80000}"/>
    <cellStyle name="Output 3 2 2 3 2 2 2" xfId="59816" xr:uid="{00000000-0005-0000-0000-000028E80000}"/>
    <cellStyle name="Output 3 2 2 3 2 2 3" xfId="59817" xr:uid="{00000000-0005-0000-0000-000029E80000}"/>
    <cellStyle name="Output 3 2 2 3 2 2 4" xfId="59818" xr:uid="{00000000-0005-0000-0000-00002AE80000}"/>
    <cellStyle name="Output 3 2 2 3 2 2 5" xfId="59819" xr:uid="{00000000-0005-0000-0000-00002BE80000}"/>
    <cellStyle name="Output 3 2 2 3 2 3" xfId="59820" xr:uid="{00000000-0005-0000-0000-00002CE80000}"/>
    <cellStyle name="Output 3 2 2 3 2 3 2" xfId="59821" xr:uid="{00000000-0005-0000-0000-00002DE80000}"/>
    <cellStyle name="Output 3 2 2 3 2 3 3" xfId="59822" xr:uid="{00000000-0005-0000-0000-00002EE80000}"/>
    <cellStyle name="Output 3 2 2 3 2 3 4" xfId="59823" xr:uid="{00000000-0005-0000-0000-00002FE80000}"/>
    <cellStyle name="Output 3 2 2 3 2 3 5" xfId="59824" xr:uid="{00000000-0005-0000-0000-000030E80000}"/>
    <cellStyle name="Output 3 2 2 3 2 4" xfId="59825" xr:uid="{00000000-0005-0000-0000-000031E80000}"/>
    <cellStyle name="Output 3 2 2 3 2 5" xfId="59826" xr:uid="{00000000-0005-0000-0000-000032E80000}"/>
    <cellStyle name="Output 3 2 2 3 2 6" xfId="59827" xr:uid="{00000000-0005-0000-0000-000033E80000}"/>
    <cellStyle name="Output 3 2 2 3 2 7" xfId="59828" xr:uid="{00000000-0005-0000-0000-000034E80000}"/>
    <cellStyle name="Output 3 2 2 3 3" xfId="59829" xr:uid="{00000000-0005-0000-0000-000035E80000}"/>
    <cellStyle name="Output 3 2 2 3 3 2" xfId="59830" xr:uid="{00000000-0005-0000-0000-000036E80000}"/>
    <cellStyle name="Output 3 2 2 3 3 3" xfId="59831" xr:uid="{00000000-0005-0000-0000-000037E80000}"/>
    <cellStyle name="Output 3 2 2 3 3 4" xfId="59832" xr:uid="{00000000-0005-0000-0000-000038E80000}"/>
    <cellStyle name="Output 3 2 2 3 3 5" xfId="59833" xr:uid="{00000000-0005-0000-0000-000039E80000}"/>
    <cellStyle name="Output 3 2 2 3 4" xfId="59834" xr:uid="{00000000-0005-0000-0000-00003AE80000}"/>
    <cellStyle name="Output 3 2 2 3 4 2" xfId="59835" xr:uid="{00000000-0005-0000-0000-00003BE80000}"/>
    <cellStyle name="Output 3 2 2 3 4 3" xfId="59836" xr:uid="{00000000-0005-0000-0000-00003CE80000}"/>
    <cellStyle name="Output 3 2 2 3 4 4" xfId="59837" xr:uid="{00000000-0005-0000-0000-00003DE80000}"/>
    <cellStyle name="Output 3 2 2 3 4 5" xfId="59838" xr:uid="{00000000-0005-0000-0000-00003EE80000}"/>
    <cellStyle name="Output 3 2 2 3 5" xfId="59839" xr:uid="{00000000-0005-0000-0000-00003FE80000}"/>
    <cellStyle name="Output 3 2 2 3 6" xfId="59840" xr:uid="{00000000-0005-0000-0000-000040E80000}"/>
    <cellStyle name="Output 3 2 2 3 7" xfId="59841" xr:uid="{00000000-0005-0000-0000-000041E80000}"/>
    <cellStyle name="Output 3 2 2 3 8" xfId="59842" xr:uid="{00000000-0005-0000-0000-000042E80000}"/>
    <cellStyle name="Output 3 2 2 4" xfId="1888" xr:uid="{00000000-0005-0000-0000-000043E80000}"/>
    <cellStyle name="Output 3 2 2 4 2" xfId="1889" xr:uid="{00000000-0005-0000-0000-000044E80000}"/>
    <cellStyle name="Output 3 2 2 4 2 2" xfId="59843" xr:uid="{00000000-0005-0000-0000-000045E80000}"/>
    <cellStyle name="Output 3 2 2 4 2 2 2" xfId="59844" xr:uid="{00000000-0005-0000-0000-000046E80000}"/>
    <cellStyle name="Output 3 2 2 4 2 2 3" xfId="59845" xr:uid="{00000000-0005-0000-0000-000047E80000}"/>
    <cellStyle name="Output 3 2 2 4 2 2 4" xfId="59846" xr:uid="{00000000-0005-0000-0000-000048E80000}"/>
    <cellStyle name="Output 3 2 2 4 2 2 5" xfId="59847" xr:uid="{00000000-0005-0000-0000-000049E80000}"/>
    <cellStyle name="Output 3 2 2 4 2 3" xfId="59848" xr:uid="{00000000-0005-0000-0000-00004AE80000}"/>
    <cellStyle name="Output 3 2 2 4 2 3 2" xfId="59849" xr:uid="{00000000-0005-0000-0000-00004BE80000}"/>
    <cellStyle name="Output 3 2 2 4 2 3 3" xfId="59850" xr:uid="{00000000-0005-0000-0000-00004CE80000}"/>
    <cellStyle name="Output 3 2 2 4 2 3 4" xfId="59851" xr:uid="{00000000-0005-0000-0000-00004DE80000}"/>
    <cellStyle name="Output 3 2 2 4 2 3 5" xfId="59852" xr:uid="{00000000-0005-0000-0000-00004EE80000}"/>
    <cellStyle name="Output 3 2 2 4 2 4" xfId="59853" xr:uid="{00000000-0005-0000-0000-00004FE80000}"/>
    <cellStyle name="Output 3 2 2 4 2 5" xfId="59854" xr:uid="{00000000-0005-0000-0000-000050E80000}"/>
    <cellStyle name="Output 3 2 2 4 2 6" xfId="59855" xr:uid="{00000000-0005-0000-0000-000051E80000}"/>
    <cellStyle name="Output 3 2 2 4 2 7" xfId="59856" xr:uid="{00000000-0005-0000-0000-000052E80000}"/>
    <cellStyle name="Output 3 2 2 4 3" xfId="59857" xr:uid="{00000000-0005-0000-0000-000053E80000}"/>
    <cellStyle name="Output 3 2 2 4 3 2" xfId="59858" xr:uid="{00000000-0005-0000-0000-000054E80000}"/>
    <cellStyle name="Output 3 2 2 4 3 3" xfId="59859" xr:uid="{00000000-0005-0000-0000-000055E80000}"/>
    <cellStyle name="Output 3 2 2 4 3 4" xfId="59860" xr:uid="{00000000-0005-0000-0000-000056E80000}"/>
    <cellStyle name="Output 3 2 2 4 3 5" xfId="59861" xr:uid="{00000000-0005-0000-0000-000057E80000}"/>
    <cellStyle name="Output 3 2 2 4 4" xfId="59862" xr:uid="{00000000-0005-0000-0000-000058E80000}"/>
    <cellStyle name="Output 3 2 2 4 4 2" xfId="59863" xr:uid="{00000000-0005-0000-0000-000059E80000}"/>
    <cellStyle name="Output 3 2 2 4 4 3" xfId="59864" xr:uid="{00000000-0005-0000-0000-00005AE80000}"/>
    <cellStyle name="Output 3 2 2 4 4 4" xfId="59865" xr:uid="{00000000-0005-0000-0000-00005BE80000}"/>
    <cellStyle name="Output 3 2 2 4 4 5" xfId="59866" xr:uid="{00000000-0005-0000-0000-00005CE80000}"/>
    <cellStyle name="Output 3 2 2 4 5" xfId="59867" xr:uid="{00000000-0005-0000-0000-00005DE80000}"/>
    <cellStyle name="Output 3 2 2 4 6" xfId="59868" xr:uid="{00000000-0005-0000-0000-00005EE80000}"/>
    <cellStyle name="Output 3 2 2 4 7" xfId="59869" xr:uid="{00000000-0005-0000-0000-00005FE80000}"/>
    <cellStyle name="Output 3 2 2 4 8" xfId="59870" xr:uid="{00000000-0005-0000-0000-000060E80000}"/>
    <cellStyle name="Output 3 2 2 5" xfId="1890" xr:uid="{00000000-0005-0000-0000-000061E80000}"/>
    <cellStyle name="Output 3 2 2 5 2" xfId="59871" xr:uid="{00000000-0005-0000-0000-000062E80000}"/>
    <cellStyle name="Output 3 2 2 5 2 2" xfId="59872" xr:uid="{00000000-0005-0000-0000-000063E80000}"/>
    <cellStyle name="Output 3 2 2 5 2 2 2" xfId="59873" xr:uid="{00000000-0005-0000-0000-000064E80000}"/>
    <cellStyle name="Output 3 2 2 5 2 2 3" xfId="59874" xr:uid="{00000000-0005-0000-0000-000065E80000}"/>
    <cellStyle name="Output 3 2 2 5 2 2 4" xfId="59875" xr:uid="{00000000-0005-0000-0000-000066E80000}"/>
    <cellStyle name="Output 3 2 2 5 2 2 5" xfId="59876" xr:uid="{00000000-0005-0000-0000-000067E80000}"/>
    <cellStyle name="Output 3 2 2 5 2 3" xfId="59877" xr:uid="{00000000-0005-0000-0000-000068E80000}"/>
    <cellStyle name="Output 3 2 2 5 2 3 2" xfId="59878" xr:uid="{00000000-0005-0000-0000-000069E80000}"/>
    <cellStyle name="Output 3 2 2 5 2 3 3" xfId="59879" xr:uid="{00000000-0005-0000-0000-00006AE80000}"/>
    <cellStyle name="Output 3 2 2 5 2 3 4" xfId="59880" xr:uid="{00000000-0005-0000-0000-00006BE80000}"/>
    <cellStyle name="Output 3 2 2 5 2 3 5" xfId="59881" xr:uid="{00000000-0005-0000-0000-00006CE80000}"/>
    <cellStyle name="Output 3 2 2 5 2 4" xfId="59882" xr:uid="{00000000-0005-0000-0000-00006DE80000}"/>
    <cellStyle name="Output 3 2 2 5 2 5" xfId="59883" xr:uid="{00000000-0005-0000-0000-00006EE80000}"/>
    <cellStyle name="Output 3 2 2 5 2 6" xfId="59884" xr:uid="{00000000-0005-0000-0000-00006FE80000}"/>
    <cellStyle name="Output 3 2 2 5 2 7" xfId="59885" xr:uid="{00000000-0005-0000-0000-000070E80000}"/>
    <cellStyle name="Output 3 2 2 5 3" xfId="59886" xr:uid="{00000000-0005-0000-0000-000071E80000}"/>
    <cellStyle name="Output 3 2 2 5 3 2" xfId="59887" xr:uid="{00000000-0005-0000-0000-000072E80000}"/>
    <cellStyle name="Output 3 2 2 5 3 3" xfId="59888" xr:uid="{00000000-0005-0000-0000-000073E80000}"/>
    <cellStyle name="Output 3 2 2 5 3 4" xfId="59889" xr:uid="{00000000-0005-0000-0000-000074E80000}"/>
    <cellStyle name="Output 3 2 2 5 3 5" xfId="59890" xr:uid="{00000000-0005-0000-0000-000075E80000}"/>
    <cellStyle name="Output 3 2 2 5 4" xfId="59891" xr:uid="{00000000-0005-0000-0000-000076E80000}"/>
    <cellStyle name="Output 3 2 2 5 4 2" xfId="59892" xr:uid="{00000000-0005-0000-0000-000077E80000}"/>
    <cellStyle name="Output 3 2 2 5 4 3" xfId="59893" xr:uid="{00000000-0005-0000-0000-000078E80000}"/>
    <cellStyle name="Output 3 2 2 5 4 4" xfId="59894" xr:uid="{00000000-0005-0000-0000-000079E80000}"/>
    <cellStyle name="Output 3 2 2 5 4 5" xfId="59895" xr:uid="{00000000-0005-0000-0000-00007AE80000}"/>
    <cellStyle name="Output 3 2 2 5 5" xfId="59896" xr:uid="{00000000-0005-0000-0000-00007BE80000}"/>
    <cellStyle name="Output 3 2 2 5 6" xfId="59897" xr:uid="{00000000-0005-0000-0000-00007CE80000}"/>
    <cellStyle name="Output 3 2 2 5 7" xfId="59898" xr:uid="{00000000-0005-0000-0000-00007DE80000}"/>
    <cellStyle name="Output 3 2 2 5 8" xfId="59899" xr:uid="{00000000-0005-0000-0000-00007EE80000}"/>
    <cellStyle name="Output 3 2 2 6" xfId="59900" xr:uid="{00000000-0005-0000-0000-00007FE80000}"/>
    <cellStyle name="Output 3 2 2 6 2" xfId="59901" xr:uid="{00000000-0005-0000-0000-000080E80000}"/>
    <cellStyle name="Output 3 2 2 6 2 2" xfId="59902" xr:uid="{00000000-0005-0000-0000-000081E80000}"/>
    <cellStyle name="Output 3 2 2 6 2 2 2" xfId="59903" xr:uid="{00000000-0005-0000-0000-000082E80000}"/>
    <cellStyle name="Output 3 2 2 6 2 2 3" xfId="59904" xr:uid="{00000000-0005-0000-0000-000083E80000}"/>
    <cellStyle name="Output 3 2 2 6 2 2 4" xfId="59905" xr:uid="{00000000-0005-0000-0000-000084E80000}"/>
    <cellStyle name="Output 3 2 2 6 2 2 5" xfId="59906" xr:uid="{00000000-0005-0000-0000-000085E80000}"/>
    <cellStyle name="Output 3 2 2 6 2 3" xfId="59907" xr:uid="{00000000-0005-0000-0000-000086E80000}"/>
    <cellStyle name="Output 3 2 2 6 2 3 2" xfId="59908" xr:uid="{00000000-0005-0000-0000-000087E80000}"/>
    <cellStyle name="Output 3 2 2 6 2 3 3" xfId="59909" xr:uid="{00000000-0005-0000-0000-000088E80000}"/>
    <cellStyle name="Output 3 2 2 6 2 3 4" xfId="59910" xr:uid="{00000000-0005-0000-0000-000089E80000}"/>
    <cellStyle name="Output 3 2 2 6 2 3 5" xfId="59911" xr:uid="{00000000-0005-0000-0000-00008AE80000}"/>
    <cellStyle name="Output 3 2 2 6 2 4" xfId="59912" xr:uid="{00000000-0005-0000-0000-00008BE80000}"/>
    <cellStyle name="Output 3 2 2 6 2 5" xfId="59913" xr:uid="{00000000-0005-0000-0000-00008CE80000}"/>
    <cellStyle name="Output 3 2 2 6 2 6" xfId="59914" xr:uid="{00000000-0005-0000-0000-00008DE80000}"/>
    <cellStyle name="Output 3 2 2 6 2 7" xfId="59915" xr:uid="{00000000-0005-0000-0000-00008EE80000}"/>
    <cellStyle name="Output 3 2 2 6 3" xfId="59916" xr:uid="{00000000-0005-0000-0000-00008FE80000}"/>
    <cellStyle name="Output 3 2 2 6 3 2" xfId="59917" xr:uid="{00000000-0005-0000-0000-000090E80000}"/>
    <cellStyle name="Output 3 2 2 6 3 3" xfId="59918" xr:uid="{00000000-0005-0000-0000-000091E80000}"/>
    <cellStyle name="Output 3 2 2 6 3 4" xfId="59919" xr:uid="{00000000-0005-0000-0000-000092E80000}"/>
    <cellStyle name="Output 3 2 2 6 3 5" xfId="59920" xr:uid="{00000000-0005-0000-0000-000093E80000}"/>
    <cellStyle name="Output 3 2 2 6 4" xfId="59921" xr:uid="{00000000-0005-0000-0000-000094E80000}"/>
    <cellStyle name="Output 3 2 2 6 4 2" xfId="59922" xr:uid="{00000000-0005-0000-0000-000095E80000}"/>
    <cellStyle name="Output 3 2 2 6 4 3" xfId="59923" xr:uid="{00000000-0005-0000-0000-000096E80000}"/>
    <cellStyle name="Output 3 2 2 6 4 4" xfId="59924" xr:uid="{00000000-0005-0000-0000-000097E80000}"/>
    <cellStyle name="Output 3 2 2 6 4 5" xfId="59925" xr:uid="{00000000-0005-0000-0000-000098E80000}"/>
    <cellStyle name="Output 3 2 2 6 5" xfId="59926" xr:uid="{00000000-0005-0000-0000-000099E80000}"/>
    <cellStyle name="Output 3 2 2 6 6" xfId="59927" xr:uid="{00000000-0005-0000-0000-00009AE80000}"/>
    <cellStyle name="Output 3 2 2 6 7" xfId="59928" xr:uid="{00000000-0005-0000-0000-00009BE80000}"/>
    <cellStyle name="Output 3 2 2 6 8" xfId="59929" xr:uid="{00000000-0005-0000-0000-00009CE80000}"/>
    <cellStyle name="Output 3 2 2 7" xfId="59930" xr:uid="{00000000-0005-0000-0000-00009DE80000}"/>
    <cellStyle name="Output 3 2 2 7 2" xfId="59931" xr:uid="{00000000-0005-0000-0000-00009EE80000}"/>
    <cellStyle name="Output 3 2 2 7 2 2" xfId="59932" xr:uid="{00000000-0005-0000-0000-00009FE80000}"/>
    <cellStyle name="Output 3 2 2 7 2 2 2" xfId="59933" xr:uid="{00000000-0005-0000-0000-0000A0E80000}"/>
    <cellStyle name="Output 3 2 2 7 2 2 3" xfId="59934" xr:uid="{00000000-0005-0000-0000-0000A1E80000}"/>
    <cellStyle name="Output 3 2 2 7 2 2 4" xfId="59935" xr:uid="{00000000-0005-0000-0000-0000A2E80000}"/>
    <cellStyle name="Output 3 2 2 7 2 2 5" xfId="59936" xr:uid="{00000000-0005-0000-0000-0000A3E80000}"/>
    <cellStyle name="Output 3 2 2 7 2 3" xfId="59937" xr:uid="{00000000-0005-0000-0000-0000A4E80000}"/>
    <cellStyle name="Output 3 2 2 7 2 3 2" xfId="59938" xr:uid="{00000000-0005-0000-0000-0000A5E80000}"/>
    <cellStyle name="Output 3 2 2 7 2 3 3" xfId="59939" xr:uid="{00000000-0005-0000-0000-0000A6E80000}"/>
    <cellStyle name="Output 3 2 2 7 2 3 4" xfId="59940" xr:uid="{00000000-0005-0000-0000-0000A7E80000}"/>
    <cellStyle name="Output 3 2 2 7 2 3 5" xfId="59941" xr:uid="{00000000-0005-0000-0000-0000A8E80000}"/>
    <cellStyle name="Output 3 2 2 7 2 4" xfId="59942" xr:uid="{00000000-0005-0000-0000-0000A9E80000}"/>
    <cellStyle name="Output 3 2 2 7 2 5" xfId="59943" xr:uid="{00000000-0005-0000-0000-0000AAE80000}"/>
    <cellStyle name="Output 3 2 2 7 2 6" xfId="59944" xr:uid="{00000000-0005-0000-0000-0000ABE80000}"/>
    <cellStyle name="Output 3 2 2 7 2 7" xfId="59945" xr:uid="{00000000-0005-0000-0000-0000ACE80000}"/>
    <cellStyle name="Output 3 2 2 7 3" xfId="59946" xr:uid="{00000000-0005-0000-0000-0000ADE80000}"/>
    <cellStyle name="Output 3 2 2 7 3 2" xfId="59947" xr:uid="{00000000-0005-0000-0000-0000AEE80000}"/>
    <cellStyle name="Output 3 2 2 7 3 3" xfId="59948" xr:uid="{00000000-0005-0000-0000-0000AFE80000}"/>
    <cellStyle name="Output 3 2 2 7 3 4" xfId="59949" xr:uid="{00000000-0005-0000-0000-0000B0E80000}"/>
    <cellStyle name="Output 3 2 2 7 3 5" xfId="59950" xr:uid="{00000000-0005-0000-0000-0000B1E80000}"/>
    <cellStyle name="Output 3 2 2 7 4" xfId="59951" xr:uid="{00000000-0005-0000-0000-0000B2E80000}"/>
    <cellStyle name="Output 3 2 2 7 4 2" xfId="59952" xr:uid="{00000000-0005-0000-0000-0000B3E80000}"/>
    <cellStyle name="Output 3 2 2 7 4 3" xfId="59953" xr:uid="{00000000-0005-0000-0000-0000B4E80000}"/>
    <cellStyle name="Output 3 2 2 7 4 4" xfId="59954" xr:uid="{00000000-0005-0000-0000-0000B5E80000}"/>
    <cellStyle name="Output 3 2 2 7 4 5" xfId="59955" xr:uid="{00000000-0005-0000-0000-0000B6E80000}"/>
    <cellStyle name="Output 3 2 2 7 5" xfId="59956" xr:uid="{00000000-0005-0000-0000-0000B7E80000}"/>
    <cellStyle name="Output 3 2 2 7 6" xfId="59957" xr:uid="{00000000-0005-0000-0000-0000B8E80000}"/>
    <cellStyle name="Output 3 2 2 7 7" xfId="59958" xr:uid="{00000000-0005-0000-0000-0000B9E80000}"/>
    <cellStyle name="Output 3 2 2 7 8" xfId="59959" xr:uid="{00000000-0005-0000-0000-0000BAE80000}"/>
    <cellStyle name="Output 3 2 2 8" xfId="59960" xr:uid="{00000000-0005-0000-0000-0000BBE80000}"/>
    <cellStyle name="Output 3 2 2 8 2" xfId="59961" xr:uid="{00000000-0005-0000-0000-0000BCE80000}"/>
    <cellStyle name="Output 3 2 2 8 2 2" xfId="59962" xr:uid="{00000000-0005-0000-0000-0000BDE80000}"/>
    <cellStyle name="Output 3 2 2 8 2 2 2" xfId="59963" xr:uid="{00000000-0005-0000-0000-0000BEE80000}"/>
    <cellStyle name="Output 3 2 2 8 2 2 3" xfId="59964" xr:uid="{00000000-0005-0000-0000-0000BFE80000}"/>
    <cellStyle name="Output 3 2 2 8 2 2 4" xfId="59965" xr:uid="{00000000-0005-0000-0000-0000C0E80000}"/>
    <cellStyle name="Output 3 2 2 8 2 2 5" xfId="59966" xr:uid="{00000000-0005-0000-0000-0000C1E80000}"/>
    <cellStyle name="Output 3 2 2 8 2 3" xfId="59967" xr:uid="{00000000-0005-0000-0000-0000C2E80000}"/>
    <cellStyle name="Output 3 2 2 8 2 3 2" xfId="59968" xr:uid="{00000000-0005-0000-0000-0000C3E80000}"/>
    <cellStyle name="Output 3 2 2 8 2 3 3" xfId="59969" xr:uid="{00000000-0005-0000-0000-0000C4E80000}"/>
    <cellStyle name="Output 3 2 2 8 2 3 4" xfId="59970" xr:uid="{00000000-0005-0000-0000-0000C5E80000}"/>
    <cellStyle name="Output 3 2 2 8 2 3 5" xfId="59971" xr:uid="{00000000-0005-0000-0000-0000C6E80000}"/>
    <cellStyle name="Output 3 2 2 8 2 4" xfId="59972" xr:uid="{00000000-0005-0000-0000-0000C7E80000}"/>
    <cellStyle name="Output 3 2 2 8 2 5" xfId="59973" xr:uid="{00000000-0005-0000-0000-0000C8E80000}"/>
    <cellStyle name="Output 3 2 2 8 2 6" xfId="59974" xr:uid="{00000000-0005-0000-0000-0000C9E80000}"/>
    <cellStyle name="Output 3 2 2 8 2 7" xfId="59975" xr:uid="{00000000-0005-0000-0000-0000CAE80000}"/>
    <cellStyle name="Output 3 2 2 8 3" xfId="59976" xr:uid="{00000000-0005-0000-0000-0000CBE80000}"/>
    <cellStyle name="Output 3 2 2 8 3 2" xfId="59977" xr:uid="{00000000-0005-0000-0000-0000CCE80000}"/>
    <cellStyle name="Output 3 2 2 8 3 3" xfId="59978" xr:uid="{00000000-0005-0000-0000-0000CDE80000}"/>
    <cellStyle name="Output 3 2 2 8 3 4" xfId="59979" xr:uid="{00000000-0005-0000-0000-0000CEE80000}"/>
    <cellStyle name="Output 3 2 2 8 3 5" xfId="59980" xr:uid="{00000000-0005-0000-0000-0000CFE80000}"/>
    <cellStyle name="Output 3 2 2 8 4" xfId="59981" xr:uid="{00000000-0005-0000-0000-0000D0E80000}"/>
    <cellStyle name="Output 3 2 2 8 4 2" xfId="59982" xr:uid="{00000000-0005-0000-0000-0000D1E80000}"/>
    <cellStyle name="Output 3 2 2 8 4 3" xfId="59983" xr:uid="{00000000-0005-0000-0000-0000D2E80000}"/>
    <cellStyle name="Output 3 2 2 8 4 4" xfId="59984" xr:uid="{00000000-0005-0000-0000-0000D3E80000}"/>
    <cellStyle name="Output 3 2 2 8 4 5" xfId="59985" xr:uid="{00000000-0005-0000-0000-0000D4E80000}"/>
    <cellStyle name="Output 3 2 2 8 5" xfId="59986" xr:uid="{00000000-0005-0000-0000-0000D5E80000}"/>
    <cellStyle name="Output 3 2 2 8 6" xfId="59987" xr:uid="{00000000-0005-0000-0000-0000D6E80000}"/>
    <cellStyle name="Output 3 2 2 8 7" xfId="59988" xr:uid="{00000000-0005-0000-0000-0000D7E80000}"/>
    <cellStyle name="Output 3 2 2 8 8" xfId="59989" xr:uid="{00000000-0005-0000-0000-0000D8E80000}"/>
    <cellStyle name="Output 3 2 2 9" xfId="59990" xr:uid="{00000000-0005-0000-0000-0000D9E80000}"/>
    <cellStyle name="Output 3 2 2 9 2" xfId="59991" xr:uid="{00000000-0005-0000-0000-0000DAE80000}"/>
    <cellStyle name="Output 3 2 2 9 2 2" xfId="59992" xr:uid="{00000000-0005-0000-0000-0000DBE80000}"/>
    <cellStyle name="Output 3 2 2 9 2 2 2" xfId="59993" xr:uid="{00000000-0005-0000-0000-0000DCE80000}"/>
    <cellStyle name="Output 3 2 2 9 2 2 3" xfId="59994" xr:uid="{00000000-0005-0000-0000-0000DDE80000}"/>
    <cellStyle name="Output 3 2 2 9 2 2 4" xfId="59995" xr:uid="{00000000-0005-0000-0000-0000DEE80000}"/>
    <cellStyle name="Output 3 2 2 9 2 2 5" xfId="59996" xr:uid="{00000000-0005-0000-0000-0000DFE80000}"/>
    <cellStyle name="Output 3 2 2 9 2 3" xfId="59997" xr:uid="{00000000-0005-0000-0000-0000E0E80000}"/>
    <cellStyle name="Output 3 2 2 9 2 3 2" xfId="59998" xr:uid="{00000000-0005-0000-0000-0000E1E80000}"/>
    <cellStyle name="Output 3 2 2 9 2 3 3" xfId="59999" xr:uid="{00000000-0005-0000-0000-0000E2E80000}"/>
    <cellStyle name="Output 3 2 2 9 2 3 4" xfId="60000" xr:uid="{00000000-0005-0000-0000-0000E3E80000}"/>
    <cellStyle name="Output 3 2 2 9 2 3 5" xfId="60001" xr:uid="{00000000-0005-0000-0000-0000E4E80000}"/>
    <cellStyle name="Output 3 2 2 9 2 4" xfId="60002" xr:uid="{00000000-0005-0000-0000-0000E5E80000}"/>
    <cellStyle name="Output 3 2 2 9 2 5" xfId="60003" xr:uid="{00000000-0005-0000-0000-0000E6E80000}"/>
    <cellStyle name="Output 3 2 2 9 2 6" xfId="60004" xr:uid="{00000000-0005-0000-0000-0000E7E80000}"/>
    <cellStyle name="Output 3 2 2 9 2 7" xfId="60005" xr:uid="{00000000-0005-0000-0000-0000E8E80000}"/>
    <cellStyle name="Output 3 2 2 9 3" xfId="60006" xr:uid="{00000000-0005-0000-0000-0000E9E80000}"/>
    <cellStyle name="Output 3 2 2 9 3 2" xfId="60007" xr:uid="{00000000-0005-0000-0000-0000EAE80000}"/>
    <cellStyle name="Output 3 2 2 9 3 3" xfId="60008" xr:uid="{00000000-0005-0000-0000-0000EBE80000}"/>
    <cellStyle name="Output 3 2 2 9 3 4" xfId="60009" xr:uid="{00000000-0005-0000-0000-0000ECE80000}"/>
    <cellStyle name="Output 3 2 2 9 3 5" xfId="60010" xr:uid="{00000000-0005-0000-0000-0000EDE80000}"/>
    <cellStyle name="Output 3 2 2 9 4" xfId="60011" xr:uid="{00000000-0005-0000-0000-0000EEE80000}"/>
    <cellStyle name="Output 3 2 2 9 4 2" xfId="60012" xr:uid="{00000000-0005-0000-0000-0000EFE80000}"/>
    <cellStyle name="Output 3 2 2 9 4 3" xfId="60013" xr:uid="{00000000-0005-0000-0000-0000F0E80000}"/>
    <cellStyle name="Output 3 2 2 9 4 4" xfId="60014" xr:uid="{00000000-0005-0000-0000-0000F1E80000}"/>
    <cellStyle name="Output 3 2 2 9 4 5" xfId="60015" xr:uid="{00000000-0005-0000-0000-0000F2E80000}"/>
    <cellStyle name="Output 3 2 2 9 5" xfId="60016" xr:uid="{00000000-0005-0000-0000-0000F3E80000}"/>
    <cellStyle name="Output 3 2 2 9 6" xfId="60017" xr:uid="{00000000-0005-0000-0000-0000F4E80000}"/>
    <cellStyle name="Output 3 2 2 9 7" xfId="60018" xr:uid="{00000000-0005-0000-0000-0000F5E80000}"/>
    <cellStyle name="Output 3 2 2 9 8" xfId="60019" xr:uid="{00000000-0005-0000-0000-0000F6E80000}"/>
    <cellStyle name="Output 3 2 3" xfId="1891" xr:uid="{00000000-0005-0000-0000-0000F7E80000}"/>
    <cellStyle name="Output 3 2 3 2" xfId="1892" xr:uid="{00000000-0005-0000-0000-0000F8E80000}"/>
    <cellStyle name="Output 3 2 3 2 2" xfId="60020" xr:uid="{00000000-0005-0000-0000-0000F9E80000}"/>
    <cellStyle name="Output 3 2 3 3" xfId="60021" xr:uid="{00000000-0005-0000-0000-0000FAE80000}"/>
    <cellStyle name="Output 3 2 3 4" xfId="60022" xr:uid="{00000000-0005-0000-0000-0000FBE80000}"/>
    <cellStyle name="Output 3 2 3 5" xfId="60023" xr:uid="{00000000-0005-0000-0000-0000FCE80000}"/>
    <cellStyle name="Output 3 2 4" xfId="1893" xr:uid="{00000000-0005-0000-0000-0000FDE80000}"/>
    <cellStyle name="Output 3 2 4 2" xfId="1894" xr:uid="{00000000-0005-0000-0000-0000FEE80000}"/>
    <cellStyle name="Output 3 2 4 2 2" xfId="60024" xr:uid="{00000000-0005-0000-0000-0000FFE80000}"/>
    <cellStyle name="Output 3 2 4 3" xfId="60025" xr:uid="{00000000-0005-0000-0000-000000E90000}"/>
    <cellStyle name="Output 3 2 4 4" xfId="60026" xr:uid="{00000000-0005-0000-0000-000001E90000}"/>
    <cellStyle name="Output 3 2 4 5" xfId="60027" xr:uid="{00000000-0005-0000-0000-000002E90000}"/>
    <cellStyle name="Output 3 2 5" xfId="1895" xr:uid="{00000000-0005-0000-0000-000003E90000}"/>
    <cellStyle name="Output 3 2 5 2" xfId="60028" xr:uid="{00000000-0005-0000-0000-000004E90000}"/>
    <cellStyle name="Output 3 2 6" xfId="60029" xr:uid="{00000000-0005-0000-0000-000005E90000}"/>
    <cellStyle name="Output 3 2 7" xfId="60030" xr:uid="{00000000-0005-0000-0000-000006E90000}"/>
    <cellStyle name="Output 3 2_T-straight with PEDs adjustor" xfId="60031" xr:uid="{00000000-0005-0000-0000-000007E90000}"/>
    <cellStyle name="Output 3 3" xfId="1896" xr:uid="{00000000-0005-0000-0000-000008E90000}"/>
    <cellStyle name="Output 3 3 10" xfId="60032" xr:uid="{00000000-0005-0000-0000-000009E90000}"/>
    <cellStyle name="Output 3 3 10 2" xfId="60033" xr:uid="{00000000-0005-0000-0000-00000AE90000}"/>
    <cellStyle name="Output 3 3 10 2 2" xfId="60034" xr:uid="{00000000-0005-0000-0000-00000BE90000}"/>
    <cellStyle name="Output 3 3 10 2 2 2" xfId="60035" xr:uid="{00000000-0005-0000-0000-00000CE90000}"/>
    <cellStyle name="Output 3 3 10 2 2 3" xfId="60036" xr:uid="{00000000-0005-0000-0000-00000DE90000}"/>
    <cellStyle name="Output 3 3 10 2 2 4" xfId="60037" xr:uid="{00000000-0005-0000-0000-00000EE90000}"/>
    <cellStyle name="Output 3 3 10 2 2 5" xfId="60038" xr:uid="{00000000-0005-0000-0000-00000FE90000}"/>
    <cellStyle name="Output 3 3 10 2 3" xfId="60039" xr:uid="{00000000-0005-0000-0000-000010E90000}"/>
    <cellStyle name="Output 3 3 10 2 3 2" xfId="60040" xr:uid="{00000000-0005-0000-0000-000011E90000}"/>
    <cellStyle name="Output 3 3 10 2 3 3" xfId="60041" xr:uid="{00000000-0005-0000-0000-000012E90000}"/>
    <cellStyle name="Output 3 3 10 2 3 4" xfId="60042" xr:uid="{00000000-0005-0000-0000-000013E90000}"/>
    <cellStyle name="Output 3 3 10 2 3 5" xfId="60043" xr:uid="{00000000-0005-0000-0000-000014E90000}"/>
    <cellStyle name="Output 3 3 10 2 4" xfId="60044" xr:uid="{00000000-0005-0000-0000-000015E90000}"/>
    <cellStyle name="Output 3 3 10 2 5" xfId="60045" xr:uid="{00000000-0005-0000-0000-000016E90000}"/>
    <cellStyle name="Output 3 3 10 2 6" xfId="60046" xr:uid="{00000000-0005-0000-0000-000017E90000}"/>
    <cellStyle name="Output 3 3 10 2 7" xfId="60047" xr:uid="{00000000-0005-0000-0000-000018E90000}"/>
    <cellStyle name="Output 3 3 10 3" xfId="60048" xr:uid="{00000000-0005-0000-0000-000019E90000}"/>
    <cellStyle name="Output 3 3 10 3 2" xfId="60049" xr:uid="{00000000-0005-0000-0000-00001AE90000}"/>
    <cellStyle name="Output 3 3 10 3 3" xfId="60050" xr:uid="{00000000-0005-0000-0000-00001BE90000}"/>
    <cellStyle name="Output 3 3 10 3 4" xfId="60051" xr:uid="{00000000-0005-0000-0000-00001CE90000}"/>
    <cellStyle name="Output 3 3 10 3 5" xfId="60052" xr:uid="{00000000-0005-0000-0000-00001DE90000}"/>
    <cellStyle name="Output 3 3 10 4" xfId="60053" xr:uid="{00000000-0005-0000-0000-00001EE90000}"/>
    <cellStyle name="Output 3 3 10 4 2" xfId="60054" xr:uid="{00000000-0005-0000-0000-00001FE90000}"/>
    <cellStyle name="Output 3 3 10 4 3" xfId="60055" xr:uid="{00000000-0005-0000-0000-000020E90000}"/>
    <cellStyle name="Output 3 3 10 4 4" xfId="60056" xr:uid="{00000000-0005-0000-0000-000021E90000}"/>
    <cellStyle name="Output 3 3 10 4 5" xfId="60057" xr:uid="{00000000-0005-0000-0000-000022E90000}"/>
    <cellStyle name="Output 3 3 10 5" xfId="60058" xr:uid="{00000000-0005-0000-0000-000023E90000}"/>
    <cellStyle name="Output 3 3 10 6" xfId="60059" xr:uid="{00000000-0005-0000-0000-000024E90000}"/>
    <cellStyle name="Output 3 3 10 7" xfId="60060" xr:uid="{00000000-0005-0000-0000-000025E90000}"/>
    <cellStyle name="Output 3 3 10 8" xfId="60061" xr:uid="{00000000-0005-0000-0000-000026E90000}"/>
    <cellStyle name="Output 3 3 11" xfId="60062" xr:uid="{00000000-0005-0000-0000-000027E90000}"/>
    <cellStyle name="Output 3 3 11 2" xfId="60063" xr:uid="{00000000-0005-0000-0000-000028E90000}"/>
    <cellStyle name="Output 3 3 11 2 2" xfId="60064" xr:uid="{00000000-0005-0000-0000-000029E90000}"/>
    <cellStyle name="Output 3 3 11 2 2 2" xfId="60065" xr:uid="{00000000-0005-0000-0000-00002AE90000}"/>
    <cellStyle name="Output 3 3 11 2 2 3" xfId="60066" xr:uid="{00000000-0005-0000-0000-00002BE90000}"/>
    <cellStyle name="Output 3 3 11 2 2 4" xfId="60067" xr:uid="{00000000-0005-0000-0000-00002CE90000}"/>
    <cellStyle name="Output 3 3 11 2 2 5" xfId="60068" xr:uid="{00000000-0005-0000-0000-00002DE90000}"/>
    <cellStyle name="Output 3 3 11 2 3" xfId="60069" xr:uid="{00000000-0005-0000-0000-00002EE90000}"/>
    <cellStyle name="Output 3 3 11 2 3 2" xfId="60070" xr:uid="{00000000-0005-0000-0000-00002FE90000}"/>
    <cellStyle name="Output 3 3 11 2 3 3" xfId="60071" xr:uid="{00000000-0005-0000-0000-000030E90000}"/>
    <cellStyle name="Output 3 3 11 2 3 4" xfId="60072" xr:uid="{00000000-0005-0000-0000-000031E90000}"/>
    <cellStyle name="Output 3 3 11 2 3 5" xfId="60073" xr:uid="{00000000-0005-0000-0000-000032E90000}"/>
    <cellStyle name="Output 3 3 11 2 4" xfId="60074" xr:uid="{00000000-0005-0000-0000-000033E90000}"/>
    <cellStyle name="Output 3 3 11 2 5" xfId="60075" xr:uid="{00000000-0005-0000-0000-000034E90000}"/>
    <cellStyle name="Output 3 3 11 2 6" xfId="60076" xr:uid="{00000000-0005-0000-0000-000035E90000}"/>
    <cellStyle name="Output 3 3 11 2 7" xfId="60077" xr:uid="{00000000-0005-0000-0000-000036E90000}"/>
    <cellStyle name="Output 3 3 11 3" xfId="60078" xr:uid="{00000000-0005-0000-0000-000037E90000}"/>
    <cellStyle name="Output 3 3 11 3 2" xfId="60079" xr:uid="{00000000-0005-0000-0000-000038E90000}"/>
    <cellStyle name="Output 3 3 11 3 3" xfId="60080" xr:uid="{00000000-0005-0000-0000-000039E90000}"/>
    <cellStyle name="Output 3 3 11 3 4" xfId="60081" xr:uid="{00000000-0005-0000-0000-00003AE90000}"/>
    <cellStyle name="Output 3 3 11 3 5" xfId="60082" xr:uid="{00000000-0005-0000-0000-00003BE90000}"/>
    <cellStyle name="Output 3 3 11 4" xfId="60083" xr:uid="{00000000-0005-0000-0000-00003CE90000}"/>
    <cellStyle name="Output 3 3 11 4 2" xfId="60084" xr:uid="{00000000-0005-0000-0000-00003DE90000}"/>
    <cellStyle name="Output 3 3 11 4 3" xfId="60085" xr:uid="{00000000-0005-0000-0000-00003EE90000}"/>
    <cellStyle name="Output 3 3 11 4 4" xfId="60086" xr:uid="{00000000-0005-0000-0000-00003FE90000}"/>
    <cellStyle name="Output 3 3 11 4 5" xfId="60087" xr:uid="{00000000-0005-0000-0000-000040E90000}"/>
    <cellStyle name="Output 3 3 11 5" xfId="60088" xr:uid="{00000000-0005-0000-0000-000041E90000}"/>
    <cellStyle name="Output 3 3 11 6" xfId="60089" xr:uid="{00000000-0005-0000-0000-000042E90000}"/>
    <cellStyle name="Output 3 3 11 7" xfId="60090" xr:uid="{00000000-0005-0000-0000-000043E90000}"/>
    <cellStyle name="Output 3 3 11 8" xfId="60091" xr:uid="{00000000-0005-0000-0000-000044E90000}"/>
    <cellStyle name="Output 3 3 12" xfId="60092" xr:uid="{00000000-0005-0000-0000-000045E90000}"/>
    <cellStyle name="Output 3 3 12 2" xfId="60093" xr:uid="{00000000-0005-0000-0000-000046E90000}"/>
    <cellStyle name="Output 3 3 12 2 2" xfId="60094" xr:uid="{00000000-0005-0000-0000-000047E90000}"/>
    <cellStyle name="Output 3 3 12 2 2 2" xfId="60095" xr:uid="{00000000-0005-0000-0000-000048E90000}"/>
    <cellStyle name="Output 3 3 12 2 2 3" xfId="60096" xr:uid="{00000000-0005-0000-0000-000049E90000}"/>
    <cellStyle name="Output 3 3 12 2 2 4" xfId="60097" xr:uid="{00000000-0005-0000-0000-00004AE90000}"/>
    <cellStyle name="Output 3 3 12 2 2 5" xfId="60098" xr:uid="{00000000-0005-0000-0000-00004BE90000}"/>
    <cellStyle name="Output 3 3 12 2 3" xfId="60099" xr:uid="{00000000-0005-0000-0000-00004CE90000}"/>
    <cellStyle name="Output 3 3 12 2 3 2" xfId="60100" xr:uid="{00000000-0005-0000-0000-00004DE90000}"/>
    <cellStyle name="Output 3 3 12 2 3 3" xfId="60101" xr:uid="{00000000-0005-0000-0000-00004EE90000}"/>
    <cellStyle name="Output 3 3 12 2 3 4" xfId="60102" xr:uid="{00000000-0005-0000-0000-00004FE90000}"/>
    <cellStyle name="Output 3 3 12 2 3 5" xfId="60103" xr:uid="{00000000-0005-0000-0000-000050E90000}"/>
    <cellStyle name="Output 3 3 12 2 4" xfId="60104" xr:uid="{00000000-0005-0000-0000-000051E90000}"/>
    <cellStyle name="Output 3 3 12 2 5" xfId="60105" xr:uid="{00000000-0005-0000-0000-000052E90000}"/>
    <cellStyle name="Output 3 3 12 2 6" xfId="60106" xr:uid="{00000000-0005-0000-0000-000053E90000}"/>
    <cellStyle name="Output 3 3 12 2 7" xfId="60107" xr:uid="{00000000-0005-0000-0000-000054E90000}"/>
    <cellStyle name="Output 3 3 12 3" xfId="60108" xr:uid="{00000000-0005-0000-0000-000055E90000}"/>
    <cellStyle name="Output 3 3 12 3 2" xfId="60109" xr:uid="{00000000-0005-0000-0000-000056E90000}"/>
    <cellStyle name="Output 3 3 12 3 3" xfId="60110" xr:uid="{00000000-0005-0000-0000-000057E90000}"/>
    <cellStyle name="Output 3 3 12 3 4" xfId="60111" xr:uid="{00000000-0005-0000-0000-000058E90000}"/>
    <cellStyle name="Output 3 3 12 3 5" xfId="60112" xr:uid="{00000000-0005-0000-0000-000059E90000}"/>
    <cellStyle name="Output 3 3 12 4" xfId="60113" xr:uid="{00000000-0005-0000-0000-00005AE90000}"/>
    <cellStyle name="Output 3 3 12 4 2" xfId="60114" xr:uid="{00000000-0005-0000-0000-00005BE90000}"/>
    <cellStyle name="Output 3 3 12 4 3" xfId="60115" xr:uid="{00000000-0005-0000-0000-00005CE90000}"/>
    <cellStyle name="Output 3 3 12 4 4" xfId="60116" xr:uid="{00000000-0005-0000-0000-00005DE90000}"/>
    <cellStyle name="Output 3 3 12 4 5" xfId="60117" xr:uid="{00000000-0005-0000-0000-00005EE90000}"/>
    <cellStyle name="Output 3 3 12 5" xfId="60118" xr:uid="{00000000-0005-0000-0000-00005FE90000}"/>
    <cellStyle name="Output 3 3 12 6" xfId="60119" xr:uid="{00000000-0005-0000-0000-000060E90000}"/>
    <cellStyle name="Output 3 3 12 7" xfId="60120" xr:uid="{00000000-0005-0000-0000-000061E90000}"/>
    <cellStyle name="Output 3 3 12 8" xfId="60121" xr:uid="{00000000-0005-0000-0000-000062E90000}"/>
    <cellStyle name="Output 3 3 13" xfId="60122" xr:uid="{00000000-0005-0000-0000-000063E90000}"/>
    <cellStyle name="Output 3 3 13 2" xfId="60123" xr:uid="{00000000-0005-0000-0000-000064E90000}"/>
    <cellStyle name="Output 3 3 13 2 2" xfId="60124" xr:uid="{00000000-0005-0000-0000-000065E90000}"/>
    <cellStyle name="Output 3 3 13 2 2 2" xfId="60125" xr:uid="{00000000-0005-0000-0000-000066E90000}"/>
    <cellStyle name="Output 3 3 13 2 2 3" xfId="60126" xr:uid="{00000000-0005-0000-0000-000067E90000}"/>
    <cellStyle name="Output 3 3 13 2 2 4" xfId="60127" xr:uid="{00000000-0005-0000-0000-000068E90000}"/>
    <cellStyle name="Output 3 3 13 2 2 5" xfId="60128" xr:uid="{00000000-0005-0000-0000-000069E90000}"/>
    <cellStyle name="Output 3 3 13 2 3" xfId="60129" xr:uid="{00000000-0005-0000-0000-00006AE90000}"/>
    <cellStyle name="Output 3 3 13 2 3 2" xfId="60130" xr:uid="{00000000-0005-0000-0000-00006BE90000}"/>
    <cellStyle name="Output 3 3 13 2 3 3" xfId="60131" xr:uid="{00000000-0005-0000-0000-00006CE90000}"/>
    <cellStyle name="Output 3 3 13 2 3 4" xfId="60132" xr:uid="{00000000-0005-0000-0000-00006DE90000}"/>
    <cellStyle name="Output 3 3 13 2 3 5" xfId="60133" xr:uid="{00000000-0005-0000-0000-00006EE90000}"/>
    <cellStyle name="Output 3 3 13 2 4" xfId="60134" xr:uid="{00000000-0005-0000-0000-00006FE90000}"/>
    <cellStyle name="Output 3 3 13 2 5" xfId="60135" xr:uid="{00000000-0005-0000-0000-000070E90000}"/>
    <cellStyle name="Output 3 3 13 2 6" xfId="60136" xr:uid="{00000000-0005-0000-0000-000071E90000}"/>
    <cellStyle name="Output 3 3 13 2 7" xfId="60137" xr:uid="{00000000-0005-0000-0000-000072E90000}"/>
    <cellStyle name="Output 3 3 13 3" xfId="60138" xr:uid="{00000000-0005-0000-0000-000073E90000}"/>
    <cellStyle name="Output 3 3 13 3 2" xfId="60139" xr:uid="{00000000-0005-0000-0000-000074E90000}"/>
    <cellStyle name="Output 3 3 13 3 3" xfId="60140" xr:uid="{00000000-0005-0000-0000-000075E90000}"/>
    <cellStyle name="Output 3 3 13 3 4" xfId="60141" xr:uid="{00000000-0005-0000-0000-000076E90000}"/>
    <cellStyle name="Output 3 3 13 3 5" xfId="60142" xr:uid="{00000000-0005-0000-0000-000077E90000}"/>
    <cellStyle name="Output 3 3 13 4" xfId="60143" xr:uid="{00000000-0005-0000-0000-000078E90000}"/>
    <cellStyle name="Output 3 3 13 4 2" xfId="60144" xr:uid="{00000000-0005-0000-0000-000079E90000}"/>
    <cellStyle name="Output 3 3 13 4 3" xfId="60145" xr:uid="{00000000-0005-0000-0000-00007AE90000}"/>
    <cellStyle name="Output 3 3 13 4 4" xfId="60146" xr:uid="{00000000-0005-0000-0000-00007BE90000}"/>
    <cellStyle name="Output 3 3 13 4 5" xfId="60147" xr:uid="{00000000-0005-0000-0000-00007CE90000}"/>
    <cellStyle name="Output 3 3 13 5" xfId="60148" xr:uid="{00000000-0005-0000-0000-00007DE90000}"/>
    <cellStyle name="Output 3 3 13 6" xfId="60149" xr:uid="{00000000-0005-0000-0000-00007EE90000}"/>
    <cellStyle name="Output 3 3 13 7" xfId="60150" xr:uid="{00000000-0005-0000-0000-00007FE90000}"/>
    <cellStyle name="Output 3 3 13 8" xfId="60151" xr:uid="{00000000-0005-0000-0000-000080E90000}"/>
    <cellStyle name="Output 3 3 14" xfId="60152" xr:uid="{00000000-0005-0000-0000-000081E90000}"/>
    <cellStyle name="Output 3 3 14 2" xfId="60153" xr:uid="{00000000-0005-0000-0000-000082E90000}"/>
    <cellStyle name="Output 3 3 14 2 2" xfId="60154" xr:uid="{00000000-0005-0000-0000-000083E90000}"/>
    <cellStyle name="Output 3 3 14 2 2 2" xfId="60155" xr:uid="{00000000-0005-0000-0000-000084E90000}"/>
    <cellStyle name="Output 3 3 14 2 2 3" xfId="60156" xr:uid="{00000000-0005-0000-0000-000085E90000}"/>
    <cellStyle name="Output 3 3 14 2 2 4" xfId="60157" xr:uid="{00000000-0005-0000-0000-000086E90000}"/>
    <cellStyle name="Output 3 3 14 2 2 5" xfId="60158" xr:uid="{00000000-0005-0000-0000-000087E90000}"/>
    <cellStyle name="Output 3 3 14 2 3" xfId="60159" xr:uid="{00000000-0005-0000-0000-000088E90000}"/>
    <cellStyle name="Output 3 3 14 2 3 2" xfId="60160" xr:uid="{00000000-0005-0000-0000-000089E90000}"/>
    <cellStyle name="Output 3 3 14 2 3 3" xfId="60161" xr:uid="{00000000-0005-0000-0000-00008AE90000}"/>
    <cellStyle name="Output 3 3 14 2 3 4" xfId="60162" xr:uid="{00000000-0005-0000-0000-00008BE90000}"/>
    <cellStyle name="Output 3 3 14 2 3 5" xfId="60163" xr:uid="{00000000-0005-0000-0000-00008CE90000}"/>
    <cellStyle name="Output 3 3 14 2 4" xfId="60164" xr:uid="{00000000-0005-0000-0000-00008DE90000}"/>
    <cellStyle name="Output 3 3 14 2 5" xfId="60165" xr:uid="{00000000-0005-0000-0000-00008EE90000}"/>
    <cellStyle name="Output 3 3 14 2 6" xfId="60166" xr:uid="{00000000-0005-0000-0000-00008FE90000}"/>
    <cellStyle name="Output 3 3 14 2 7" xfId="60167" xr:uid="{00000000-0005-0000-0000-000090E90000}"/>
    <cellStyle name="Output 3 3 14 3" xfId="60168" xr:uid="{00000000-0005-0000-0000-000091E90000}"/>
    <cellStyle name="Output 3 3 14 3 2" xfId="60169" xr:uid="{00000000-0005-0000-0000-000092E90000}"/>
    <cellStyle name="Output 3 3 14 3 3" xfId="60170" xr:uid="{00000000-0005-0000-0000-000093E90000}"/>
    <cellStyle name="Output 3 3 14 3 4" xfId="60171" xr:uid="{00000000-0005-0000-0000-000094E90000}"/>
    <cellStyle name="Output 3 3 14 3 5" xfId="60172" xr:uid="{00000000-0005-0000-0000-000095E90000}"/>
    <cellStyle name="Output 3 3 14 4" xfId="60173" xr:uid="{00000000-0005-0000-0000-000096E90000}"/>
    <cellStyle name="Output 3 3 14 4 2" xfId="60174" xr:uid="{00000000-0005-0000-0000-000097E90000}"/>
    <cellStyle name="Output 3 3 14 4 3" xfId="60175" xr:uid="{00000000-0005-0000-0000-000098E90000}"/>
    <cellStyle name="Output 3 3 14 4 4" xfId="60176" xr:uid="{00000000-0005-0000-0000-000099E90000}"/>
    <cellStyle name="Output 3 3 14 4 5" xfId="60177" xr:uid="{00000000-0005-0000-0000-00009AE90000}"/>
    <cellStyle name="Output 3 3 14 5" xfId="60178" xr:uid="{00000000-0005-0000-0000-00009BE90000}"/>
    <cellStyle name="Output 3 3 14 6" xfId="60179" xr:uid="{00000000-0005-0000-0000-00009CE90000}"/>
    <cellStyle name="Output 3 3 14 7" xfId="60180" xr:uid="{00000000-0005-0000-0000-00009DE90000}"/>
    <cellStyle name="Output 3 3 14 8" xfId="60181" xr:uid="{00000000-0005-0000-0000-00009EE90000}"/>
    <cellStyle name="Output 3 3 15" xfId="60182" xr:uid="{00000000-0005-0000-0000-00009FE90000}"/>
    <cellStyle name="Output 3 3 15 2" xfId="60183" xr:uid="{00000000-0005-0000-0000-0000A0E90000}"/>
    <cellStyle name="Output 3 3 15 2 2" xfId="60184" xr:uid="{00000000-0005-0000-0000-0000A1E90000}"/>
    <cellStyle name="Output 3 3 15 2 3" xfId="60185" xr:uid="{00000000-0005-0000-0000-0000A2E90000}"/>
    <cellStyle name="Output 3 3 15 2 4" xfId="60186" xr:uid="{00000000-0005-0000-0000-0000A3E90000}"/>
    <cellStyle name="Output 3 3 15 2 5" xfId="60187" xr:uid="{00000000-0005-0000-0000-0000A4E90000}"/>
    <cellStyle name="Output 3 3 15 3" xfId="60188" xr:uid="{00000000-0005-0000-0000-0000A5E90000}"/>
    <cellStyle name="Output 3 3 15 3 2" xfId="60189" xr:uid="{00000000-0005-0000-0000-0000A6E90000}"/>
    <cellStyle name="Output 3 3 15 3 3" xfId="60190" xr:uid="{00000000-0005-0000-0000-0000A7E90000}"/>
    <cellStyle name="Output 3 3 15 3 4" xfId="60191" xr:uid="{00000000-0005-0000-0000-0000A8E90000}"/>
    <cellStyle name="Output 3 3 15 3 5" xfId="60192" xr:uid="{00000000-0005-0000-0000-0000A9E90000}"/>
    <cellStyle name="Output 3 3 15 4" xfId="60193" xr:uid="{00000000-0005-0000-0000-0000AAE90000}"/>
    <cellStyle name="Output 3 3 15 5" xfId="60194" xr:uid="{00000000-0005-0000-0000-0000ABE90000}"/>
    <cellStyle name="Output 3 3 15 6" xfId="60195" xr:uid="{00000000-0005-0000-0000-0000ACE90000}"/>
    <cellStyle name="Output 3 3 15 7" xfId="60196" xr:uid="{00000000-0005-0000-0000-0000ADE90000}"/>
    <cellStyle name="Output 3 3 16" xfId="60197" xr:uid="{00000000-0005-0000-0000-0000AEE90000}"/>
    <cellStyle name="Output 3 3 16 2" xfId="60198" xr:uid="{00000000-0005-0000-0000-0000AFE90000}"/>
    <cellStyle name="Output 3 3 16 3" xfId="60199" xr:uid="{00000000-0005-0000-0000-0000B0E90000}"/>
    <cellStyle name="Output 3 3 16 4" xfId="60200" xr:uid="{00000000-0005-0000-0000-0000B1E90000}"/>
    <cellStyle name="Output 3 3 16 5" xfId="60201" xr:uid="{00000000-0005-0000-0000-0000B2E90000}"/>
    <cellStyle name="Output 3 3 17" xfId="60202" xr:uid="{00000000-0005-0000-0000-0000B3E90000}"/>
    <cellStyle name="Output 3 3 17 2" xfId="60203" xr:uid="{00000000-0005-0000-0000-0000B4E90000}"/>
    <cellStyle name="Output 3 3 17 3" xfId="60204" xr:uid="{00000000-0005-0000-0000-0000B5E90000}"/>
    <cellStyle name="Output 3 3 17 4" xfId="60205" xr:uid="{00000000-0005-0000-0000-0000B6E90000}"/>
    <cellStyle name="Output 3 3 17 5" xfId="60206" xr:uid="{00000000-0005-0000-0000-0000B7E90000}"/>
    <cellStyle name="Output 3 3 18" xfId="60207" xr:uid="{00000000-0005-0000-0000-0000B8E90000}"/>
    <cellStyle name="Output 3 3 18 2" xfId="60208" xr:uid="{00000000-0005-0000-0000-0000B9E90000}"/>
    <cellStyle name="Output 3 3 19" xfId="60209" xr:uid="{00000000-0005-0000-0000-0000BAE90000}"/>
    <cellStyle name="Output 3 3 2" xfId="1897" xr:uid="{00000000-0005-0000-0000-0000BBE90000}"/>
    <cellStyle name="Output 3 3 2 2" xfId="1898" xr:uid="{00000000-0005-0000-0000-0000BCE90000}"/>
    <cellStyle name="Output 3 3 2 2 2" xfId="60210" xr:uid="{00000000-0005-0000-0000-0000BDE90000}"/>
    <cellStyle name="Output 3 3 2 2 2 2" xfId="60211" xr:uid="{00000000-0005-0000-0000-0000BEE90000}"/>
    <cellStyle name="Output 3 3 2 2 2 3" xfId="60212" xr:uid="{00000000-0005-0000-0000-0000BFE90000}"/>
    <cellStyle name="Output 3 3 2 2 2 4" xfId="60213" xr:uid="{00000000-0005-0000-0000-0000C0E90000}"/>
    <cellStyle name="Output 3 3 2 2 2 5" xfId="60214" xr:uid="{00000000-0005-0000-0000-0000C1E90000}"/>
    <cellStyle name="Output 3 3 2 2 3" xfId="60215" xr:uid="{00000000-0005-0000-0000-0000C2E90000}"/>
    <cellStyle name="Output 3 3 2 2 3 2" xfId="60216" xr:uid="{00000000-0005-0000-0000-0000C3E90000}"/>
    <cellStyle name="Output 3 3 2 2 3 3" xfId="60217" xr:uid="{00000000-0005-0000-0000-0000C4E90000}"/>
    <cellStyle name="Output 3 3 2 2 3 4" xfId="60218" xr:uid="{00000000-0005-0000-0000-0000C5E90000}"/>
    <cellStyle name="Output 3 3 2 2 3 5" xfId="60219" xr:uid="{00000000-0005-0000-0000-0000C6E90000}"/>
    <cellStyle name="Output 3 3 2 2 4" xfId="60220" xr:uid="{00000000-0005-0000-0000-0000C7E90000}"/>
    <cellStyle name="Output 3 3 2 2 5" xfId="60221" xr:uid="{00000000-0005-0000-0000-0000C8E90000}"/>
    <cellStyle name="Output 3 3 2 2 6" xfId="60222" xr:uid="{00000000-0005-0000-0000-0000C9E90000}"/>
    <cellStyle name="Output 3 3 2 2 7" xfId="60223" xr:uid="{00000000-0005-0000-0000-0000CAE90000}"/>
    <cellStyle name="Output 3 3 2 3" xfId="60224" xr:uid="{00000000-0005-0000-0000-0000CBE90000}"/>
    <cellStyle name="Output 3 3 2 3 2" xfId="60225" xr:uid="{00000000-0005-0000-0000-0000CCE90000}"/>
    <cellStyle name="Output 3 3 2 3 3" xfId="60226" xr:uid="{00000000-0005-0000-0000-0000CDE90000}"/>
    <cellStyle name="Output 3 3 2 3 4" xfId="60227" xr:uid="{00000000-0005-0000-0000-0000CEE90000}"/>
    <cellStyle name="Output 3 3 2 3 5" xfId="60228" xr:uid="{00000000-0005-0000-0000-0000CFE90000}"/>
    <cellStyle name="Output 3 3 2 4" xfId="60229" xr:uid="{00000000-0005-0000-0000-0000D0E90000}"/>
    <cellStyle name="Output 3 3 2 4 2" xfId="60230" xr:uid="{00000000-0005-0000-0000-0000D1E90000}"/>
    <cellStyle name="Output 3 3 2 4 3" xfId="60231" xr:uid="{00000000-0005-0000-0000-0000D2E90000}"/>
    <cellStyle name="Output 3 3 2 4 4" xfId="60232" xr:uid="{00000000-0005-0000-0000-0000D3E90000}"/>
    <cellStyle name="Output 3 3 2 4 5" xfId="60233" xr:uid="{00000000-0005-0000-0000-0000D4E90000}"/>
    <cellStyle name="Output 3 3 2 5" xfId="60234" xr:uid="{00000000-0005-0000-0000-0000D5E90000}"/>
    <cellStyle name="Output 3 3 2 6" xfId="60235" xr:uid="{00000000-0005-0000-0000-0000D6E90000}"/>
    <cellStyle name="Output 3 3 2 7" xfId="60236" xr:uid="{00000000-0005-0000-0000-0000D7E90000}"/>
    <cellStyle name="Output 3 3 2 8" xfId="60237" xr:uid="{00000000-0005-0000-0000-0000D8E90000}"/>
    <cellStyle name="Output 3 3 20" xfId="60238" xr:uid="{00000000-0005-0000-0000-0000D9E90000}"/>
    <cellStyle name="Output 3 3 3" xfId="1899" xr:uid="{00000000-0005-0000-0000-0000DAE90000}"/>
    <cellStyle name="Output 3 3 3 2" xfId="1900" xr:uid="{00000000-0005-0000-0000-0000DBE90000}"/>
    <cellStyle name="Output 3 3 3 2 2" xfId="60239" xr:uid="{00000000-0005-0000-0000-0000DCE90000}"/>
    <cellStyle name="Output 3 3 3 2 2 2" xfId="60240" xr:uid="{00000000-0005-0000-0000-0000DDE90000}"/>
    <cellStyle name="Output 3 3 3 2 2 3" xfId="60241" xr:uid="{00000000-0005-0000-0000-0000DEE90000}"/>
    <cellStyle name="Output 3 3 3 2 2 4" xfId="60242" xr:uid="{00000000-0005-0000-0000-0000DFE90000}"/>
    <cellStyle name="Output 3 3 3 2 2 5" xfId="60243" xr:uid="{00000000-0005-0000-0000-0000E0E90000}"/>
    <cellStyle name="Output 3 3 3 2 3" xfId="60244" xr:uid="{00000000-0005-0000-0000-0000E1E90000}"/>
    <cellStyle name="Output 3 3 3 2 3 2" xfId="60245" xr:uid="{00000000-0005-0000-0000-0000E2E90000}"/>
    <cellStyle name="Output 3 3 3 2 3 3" xfId="60246" xr:uid="{00000000-0005-0000-0000-0000E3E90000}"/>
    <cellStyle name="Output 3 3 3 2 3 4" xfId="60247" xr:uid="{00000000-0005-0000-0000-0000E4E90000}"/>
    <cellStyle name="Output 3 3 3 2 3 5" xfId="60248" xr:uid="{00000000-0005-0000-0000-0000E5E90000}"/>
    <cellStyle name="Output 3 3 3 2 4" xfId="60249" xr:uid="{00000000-0005-0000-0000-0000E6E90000}"/>
    <cellStyle name="Output 3 3 3 2 5" xfId="60250" xr:uid="{00000000-0005-0000-0000-0000E7E90000}"/>
    <cellStyle name="Output 3 3 3 2 6" xfId="60251" xr:uid="{00000000-0005-0000-0000-0000E8E90000}"/>
    <cellStyle name="Output 3 3 3 2 7" xfId="60252" xr:uid="{00000000-0005-0000-0000-0000E9E90000}"/>
    <cellStyle name="Output 3 3 3 3" xfId="60253" xr:uid="{00000000-0005-0000-0000-0000EAE90000}"/>
    <cellStyle name="Output 3 3 3 3 2" xfId="60254" xr:uid="{00000000-0005-0000-0000-0000EBE90000}"/>
    <cellStyle name="Output 3 3 3 3 3" xfId="60255" xr:uid="{00000000-0005-0000-0000-0000ECE90000}"/>
    <cellStyle name="Output 3 3 3 3 4" xfId="60256" xr:uid="{00000000-0005-0000-0000-0000EDE90000}"/>
    <cellStyle name="Output 3 3 3 3 5" xfId="60257" xr:uid="{00000000-0005-0000-0000-0000EEE90000}"/>
    <cellStyle name="Output 3 3 3 4" xfId="60258" xr:uid="{00000000-0005-0000-0000-0000EFE90000}"/>
    <cellStyle name="Output 3 3 3 4 2" xfId="60259" xr:uid="{00000000-0005-0000-0000-0000F0E90000}"/>
    <cellStyle name="Output 3 3 3 4 3" xfId="60260" xr:uid="{00000000-0005-0000-0000-0000F1E90000}"/>
    <cellStyle name="Output 3 3 3 4 4" xfId="60261" xr:uid="{00000000-0005-0000-0000-0000F2E90000}"/>
    <cellStyle name="Output 3 3 3 4 5" xfId="60262" xr:uid="{00000000-0005-0000-0000-0000F3E90000}"/>
    <cellStyle name="Output 3 3 3 5" xfId="60263" xr:uid="{00000000-0005-0000-0000-0000F4E90000}"/>
    <cellStyle name="Output 3 3 3 6" xfId="60264" xr:uid="{00000000-0005-0000-0000-0000F5E90000}"/>
    <cellStyle name="Output 3 3 3 7" xfId="60265" xr:uid="{00000000-0005-0000-0000-0000F6E90000}"/>
    <cellStyle name="Output 3 3 3 8" xfId="60266" xr:uid="{00000000-0005-0000-0000-0000F7E90000}"/>
    <cellStyle name="Output 3 3 4" xfId="1901" xr:uid="{00000000-0005-0000-0000-0000F8E90000}"/>
    <cellStyle name="Output 3 3 4 2" xfId="1902" xr:uid="{00000000-0005-0000-0000-0000F9E90000}"/>
    <cellStyle name="Output 3 3 4 2 2" xfId="60267" xr:uid="{00000000-0005-0000-0000-0000FAE90000}"/>
    <cellStyle name="Output 3 3 4 2 2 2" xfId="60268" xr:uid="{00000000-0005-0000-0000-0000FBE90000}"/>
    <cellStyle name="Output 3 3 4 2 2 3" xfId="60269" xr:uid="{00000000-0005-0000-0000-0000FCE90000}"/>
    <cellStyle name="Output 3 3 4 2 2 4" xfId="60270" xr:uid="{00000000-0005-0000-0000-0000FDE90000}"/>
    <cellStyle name="Output 3 3 4 2 2 5" xfId="60271" xr:uid="{00000000-0005-0000-0000-0000FEE90000}"/>
    <cellStyle name="Output 3 3 4 2 3" xfId="60272" xr:uid="{00000000-0005-0000-0000-0000FFE90000}"/>
    <cellStyle name="Output 3 3 4 2 3 2" xfId="60273" xr:uid="{00000000-0005-0000-0000-000000EA0000}"/>
    <cellStyle name="Output 3 3 4 2 3 3" xfId="60274" xr:uid="{00000000-0005-0000-0000-000001EA0000}"/>
    <cellStyle name="Output 3 3 4 2 3 4" xfId="60275" xr:uid="{00000000-0005-0000-0000-000002EA0000}"/>
    <cellStyle name="Output 3 3 4 2 3 5" xfId="60276" xr:uid="{00000000-0005-0000-0000-000003EA0000}"/>
    <cellStyle name="Output 3 3 4 2 4" xfId="60277" xr:uid="{00000000-0005-0000-0000-000004EA0000}"/>
    <cellStyle name="Output 3 3 4 2 5" xfId="60278" xr:uid="{00000000-0005-0000-0000-000005EA0000}"/>
    <cellStyle name="Output 3 3 4 2 6" xfId="60279" xr:uid="{00000000-0005-0000-0000-000006EA0000}"/>
    <cellStyle name="Output 3 3 4 2 7" xfId="60280" xr:uid="{00000000-0005-0000-0000-000007EA0000}"/>
    <cellStyle name="Output 3 3 4 3" xfId="60281" xr:uid="{00000000-0005-0000-0000-000008EA0000}"/>
    <cellStyle name="Output 3 3 4 3 2" xfId="60282" xr:uid="{00000000-0005-0000-0000-000009EA0000}"/>
    <cellStyle name="Output 3 3 4 3 3" xfId="60283" xr:uid="{00000000-0005-0000-0000-00000AEA0000}"/>
    <cellStyle name="Output 3 3 4 3 4" xfId="60284" xr:uid="{00000000-0005-0000-0000-00000BEA0000}"/>
    <cellStyle name="Output 3 3 4 3 5" xfId="60285" xr:uid="{00000000-0005-0000-0000-00000CEA0000}"/>
    <cellStyle name="Output 3 3 4 4" xfId="60286" xr:uid="{00000000-0005-0000-0000-00000DEA0000}"/>
    <cellStyle name="Output 3 3 4 4 2" xfId="60287" xr:uid="{00000000-0005-0000-0000-00000EEA0000}"/>
    <cellStyle name="Output 3 3 4 4 3" xfId="60288" xr:uid="{00000000-0005-0000-0000-00000FEA0000}"/>
    <cellStyle name="Output 3 3 4 4 4" xfId="60289" xr:uid="{00000000-0005-0000-0000-000010EA0000}"/>
    <cellStyle name="Output 3 3 4 4 5" xfId="60290" xr:uid="{00000000-0005-0000-0000-000011EA0000}"/>
    <cellStyle name="Output 3 3 4 5" xfId="60291" xr:uid="{00000000-0005-0000-0000-000012EA0000}"/>
    <cellStyle name="Output 3 3 4 6" xfId="60292" xr:uid="{00000000-0005-0000-0000-000013EA0000}"/>
    <cellStyle name="Output 3 3 4 7" xfId="60293" xr:uid="{00000000-0005-0000-0000-000014EA0000}"/>
    <cellStyle name="Output 3 3 4 8" xfId="60294" xr:uid="{00000000-0005-0000-0000-000015EA0000}"/>
    <cellStyle name="Output 3 3 5" xfId="1903" xr:uid="{00000000-0005-0000-0000-000016EA0000}"/>
    <cellStyle name="Output 3 3 5 2" xfId="60295" xr:uid="{00000000-0005-0000-0000-000017EA0000}"/>
    <cellStyle name="Output 3 3 5 2 2" xfId="60296" xr:uid="{00000000-0005-0000-0000-000018EA0000}"/>
    <cellStyle name="Output 3 3 5 2 2 2" xfId="60297" xr:uid="{00000000-0005-0000-0000-000019EA0000}"/>
    <cellStyle name="Output 3 3 5 2 2 3" xfId="60298" xr:uid="{00000000-0005-0000-0000-00001AEA0000}"/>
    <cellStyle name="Output 3 3 5 2 2 4" xfId="60299" xr:uid="{00000000-0005-0000-0000-00001BEA0000}"/>
    <cellStyle name="Output 3 3 5 2 2 5" xfId="60300" xr:uid="{00000000-0005-0000-0000-00001CEA0000}"/>
    <cellStyle name="Output 3 3 5 2 3" xfId="60301" xr:uid="{00000000-0005-0000-0000-00001DEA0000}"/>
    <cellStyle name="Output 3 3 5 2 3 2" xfId="60302" xr:uid="{00000000-0005-0000-0000-00001EEA0000}"/>
    <cellStyle name="Output 3 3 5 2 3 3" xfId="60303" xr:uid="{00000000-0005-0000-0000-00001FEA0000}"/>
    <cellStyle name="Output 3 3 5 2 3 4" xfId="60304" xr:uid="{00000000-0005-0000-0000-000020EA0000}"/>
    <cellStyle name="Output 3 3 5 2 3 5" xfId="60305" xr:uid="{00000000-0005-0000-0000-000021EA0000}"/>
    <cellStyle name="Output 3 3 5 2 4" xfId="60306" xr:uid="{00000000-0005-0000-0000-000022EA0000}"/>
    <cellStyle name="Output 3 3 5 2 5" xfId="60307" xr:uid="{00000000-0005-0000-0000-000023EA0000}"/>
    <cellStyle name="Output 3 3 5 2 6" xfId="60308" xr:uid="{00000000-0005-0000-0000-000024EA0000}"/>
    <cellStyle name="Output 3 3 5 2 7" xfId="60309" xr:uid="{00000000-0005-0000-0000-000025EA0000}"/>
    <cellStyle name="Output 3 3 5 3" xfId="60310" xr:uid="{00000000-0005-0000-0000-000026EA0000}"/>
    <cellStyle name="Output 3 3 5 3 2" xfId="60311" xr:uid="{00000000-0005-0000-0000-000027EA0000}"/>
    <cellStyle name="Output 3 3 5 3 3" xfId="60312" xr:uid="{00000000-0005-0000-0000-000028EA0000}"/>
    <cellStyle name="Output 3 3 5 3 4" xfId="60313" xr:uid="{00000000-0005-0000-0000-000029EA0000}"/>
    <cellStyle name="Output 3 3 5 3 5" xfId="60314" xr:uid="{00000000-0005-0000-0000-00002AEA0000}"/>
    <cellStyle name="Output 3 3 5 4" xfId="60315" xr:uid="{00000000-0005-0000-0000-00002BEA0000}"/>
    <cellStyle name="Output 3 3 5 4 2" xfId="60316" xr:uid="{00000000-0005-0000-0000-00002CEA0000}"/>
    <cellStyle name="Output 3 3 5 4 3" xfId="60317" xr:uid="{00000000-0005-0000-0000-00002DEA0000}"/>
    <cellStyle name="Output 3 3 5 4 4" xfId="60318" xr:uid="{00000000-0005-0000-0000-00002EEA0000}"/>
    <cellStyle name="Output 3 3 5 4 5" xfId="60319" xr:uid="{00000000-0005-0000-0000-00002FEA0000}"/>
    <cellStyle name="Output 3 3 5 5" xfId="60320" xr:uid="{00000000-0005-0000-0000-000030EA0000}"/>
    <cellStyle name="Output 3 3 5 6" xfId="60321" xr:uid="{00000000-0005-0000-0000-000031EA0000}"/>
    <cellStyle name="Output 3 3 5 7" xfId="60322" xr:uid="{00000000-0005-0000-0000-000032EA0000}"/>
    <cellStyle name="Output 3 3 5 8" xfId="60323" xr:uid="{00000000-0005-0000-0000-000033EA0000}"/>
    <cellStyle name="Output 3 3 6" xfId="60324" xr:uid="{00000000-0005-0000-0000-000034EA0000}"/>
    <cellStyle name="Output 3 3 6 2" xfId="60325" xr:uid="{00000000-0005-0000-0000-000035EA0000}"/>
    <cellStyle name="Output 3 3 6 2 2" xfId="60326" xr:uid="{00000000-0005-0000-0000-000036EA0000}"/>
    <cellStyle name="Output 3 3 6 2 2 2" xfId="60327" xr:uid="{00000000-0005-0000-0000-000037EA0000}"/>
    <cellStyle name="Output 3 3 6 2 2 3" xfId="60328" xr:uid="{00000000-0005-0000-0000-000038EA0000}"/>
    <cellStyle name="Output 3 3 6 2 2 4" xfId="60329" xr:uid="{00000000-0005-0000-0000-000039EA0000}"/>
    <cellStyle name="Output 3 3 6 2 2 5" xfId="60330" xr:uid="{00000000-0005-0000-0000-00003AEA0000}"/>
    <cellStyle name="Output 3 3 6 2 3" xfId="60331" xr:uid="{00000000-0005-0000-0000-00003BEA0000}"/>
    <cellStyle name="Output 3 3 6 2 3 2" xfId="60332" xr:uid="{00000000-0005-0000-0000-00003CEA0000}"/>
    <cellStyle name="Output 3 3 6 2 3 3" xfId="60333" xr:uid="{00000000-0005-0000-0000-00003DEA0000}"/>
    <cellStyle name="Output 3 3 6 2 3 4" xfId="60334" xr:uid="{00000000-0005-0000-0000-00003EEA0000}"/>
    <cellStyle name="Output 3 3 6 2 3 5" xfId="60335" xr:uid="{00000000-0005-0000-0000-00003FEA0000}"/>
    <cellStyle name="Output 3 3 6 2 4" xfId="60336" xr:uid="{00000000-0005-0000-0000-000040EA0000}"/>
    <cellStyle name="Output 3 3 6 2 5" xfId="60337" xr:uid="{00000000-0005-0000-0000-000041EA0000}"/>
    <cellStyle name="Output 3 3 6 2 6" xfId="60338" xr:uid="{00000000-0005-0000-0000-000042EA0000}"/>
    <cellStyle name="Output 3 3 6 2 7" xfId="60339" xr:uid="{00000000-0005-0000-0000-000043EA0000}"/>
    <cellStyle name="Output 3 3 6 3" xfId="60340" xr:uid="{00000000-0005-0000-0000-000044EA0000}"/>
    <cellStyle name="Output 3 3 6 3 2" xfId="60341" xr:uid="{00000000-0005-0000-0000-000045EA0000}"/>
    <cellStyle name="Output 3 3 6 3 3" xfId="60342" xr:uid="{00000000-0005-0000-0000-000046EA0000}"/>
    <cellStyle name="Output 3 3 6 3 4" xfId="60343" xr:uid="{00000000-0005-0000-0000-000047EA0000}"/>
    <cellStyle name="Output 3 3 6 3 5" xfId="60344" xr:uid="{00000000-0005-0000-0000-000048EA0000}"/>
    <cellStyle name="Output 3 3 6 4" xfId="60345" xr:uid="{00000000-0005-0000-0000-000049EA0000}"/>
    <cellStyle name="Output 3 3 6 4 2" xfId="60346" xr:uid="{00000000-0005-0000-0000-00004AEA0000}"/>
    <cellStyle name="Output 3 3 6 4 3" xfId="60347" xr:uid="{00000000-0005-0000-0000-00004BEA0000}"/>
    <cellStyle name="Output 3 3 6 4 4" xfId="60348" xr:uid="{00000000-0005-0000-0000-00004CEA0000}"/>
    <cellStyle name="Output 3 3 6 4 5" xfId="60349" xr:uid="{00000000-0005-0000-0000-00004DEA0000}"/>
    <cellStyle name="Output 3 3 6 5" xfId="60350" xr:uid="{00000000-0005-0000-0000-00004EEA0000}"/>
    <cellStyle name="Output 3 3 6 6" xfId="60351" xr:uid="{00000000-0005-0000-0000-00004FEA0000}"/>
    <cellStyle name="Output 3 3 6 7" xfId="60352" xr:uid="{00000000-0005-0000-0000-000050EA0000}"/>
    <cellStyle name="Output 3 3 6 8" xfId="60353" xr:uid="{00000000-0005-0000-0000-000051EA0000}"/>
    <cellStyle name="Output 3 3 7" xfId="60354" xr:uid="{00000000-0005-0000-0000-000052EA0000}"/>
    <cellStyle name="Output 3 3 7 2" xfId="60355" xr:uid="{00000000-0005-0000-0000-000053EA0000}"/>
    <cellStyle name="Output 3 3 7 2 2" xfId="60356" xr:uid="{00000000-0005-0000-0000-000054EA0000}"/>
    <cellStyle name="Output 3 3 7 2 2 2" xfId="60357" xr:uid="{00000000-0005-0000-0000-000055EA0000}"/>
    <cellStyle name="Output 3 3 7 2 2 3" xfId="60358" xr:uid="{00000000-0005-0000-0000-000056EA0000}"/>
    <cellStyle name="Output 3 3 7 2 2 4" xfId="60359" xr:uid="{00000000-0005-0000-0000-000057EA0000}"/>
    <cellStyle name="Output 3 3 7 2 2 5" xfId="60360" xr:uid="{00000000-0005-0000-0000-000058EA0000}"/>
    <cellStyle name="Output 3 3 7 2 3" xfId="60361" xr:uid="{00000000-0005-0000-0000-000059EA0000}"/>
    <cellStyle name="Output 3 3 7 2 3 2" xfId="60362" xr:uid="{00000000-0005-0000-0000-00005AEA0000}"/>
    <cellStyle name="Output 3 3 7 2 3 3" xfId="60363" xr:uid="{00000000-0005-0000-0000-00005BEA0000}"/>
    <cellStyle name="Output 3 3 7 2 3 4" xfId="60364" xr:uid="{00000000-0005-0000-0000-00005CEA0000}"/>
    <cellStyle name="Output 3 3 7 2 3 5" xfId="60365" xr:uid="{00000000-0005-0000-0000-00005DEA0000}"/>
    <cellStyle name="Output 3 3 7 2 4" xfId="60366" xr:uid="{00000000-0005-0000-0000-00005EEA0000}"/>
    <cellStyle name="Output 3 3 7 2 5" xfId="60367" xr:uid="{00000000-0005-0000-0000-00005FEA0000}"/>
    <cellStyle name="Output 3 3 7 2 6" xfId="60368" xr:uid="{00000000-0005-0000-0000-000060EA0000}"/>
    <cellStyle name="Output 3 3 7 2 7" xfId="60369" xr:uid="{00000000-0005-0000-0000-000061EA0000}"/>
    <cellStyle name="Output 3 3 7 3" xfId="60370" xr:uid="{00000000-0005-0000-0000-000062EA0000}"/>
    <cellStyle name="Output 3 3 7 3 2" xfId="60371" xr:uid="{00000000-0005-0000-0000-000063EA0000}"/>
    <cellStyle name="Output 3 3 7 3 3" xfId="60372" xr:uid="{00000000-0005-0000-0000-000064EA0000}"/>
    <cellStyle name="Output 3 3 7 3 4" xfId="60373" xr:uid="{00000000-0005-0000-0000-000065EA0000}"/>
    <cellStyle name="Output 3 3 7 3 5" xfId="60374" xr:uid="{00000000-0005-0000-0000-000066EA0000}"/>
    <cellStyle name="Output 3 3 7 4" xfId="60375" xr:uid="{00000000-0005-0000-0000-000067EA0000}"/>
    <cellStyle name="Output 3 3 7 4 2" xfId="60376" xr:uid="{00000000-0005-0000-0000-000068EA0000}"/>
    <cellStyle name="Output 3 3 7 4 3" xfId="60377" xr:uid="{00000000-0005-0000-0000-000069EA0000}"/>
    <cellStyle name="Output 3 3 7 4 4" xfId="60378" xr:uid="{00000000-0005-0000-0000-00006AEA0000}"/>
    <cellStyle name="Output 3 3 7 4 5" xfId="60379" xr:uid="{00000000-0005-0000-0000-00006BEA0000}"/>
    <cellStyle name="Output 3 3 7 5" xfId="60380" xr:uid="{00000000-0005-0000-0000-00006CEA0000}"/>
    <cellStyle name="Output 3 3 7 6" xfId="60381" xr:uid="{00000000-0005-0000-0000-00006DEA0000}"/>
    <cellStyle name="Output 3 3 7 7" xfId="60382" xr:uid="{00000000-0005-0000-0000-00006EEA0000}"/>
    <cellStyle name="Output 3 3 7 8" xfId="60383" xr:uid="{00000000-0005-0000-0000-00006FEA0000}"/>
    <cellStyle name="Output 3 3 8" xfId="60384" xr:uid="{00000000-0005-0000-0000-000070EA0000}"/>
    <cellStyle name="Output 3 3 8 2" xfId="60385" xr:uid="{00000000-0005-0000-0000-000071EA0000}"/>
    <cellStyle name="Output 3 3 8 2 2" xfId="60386" xr:uid="{00000000-0005-0000-0000-000072EA0000}"/>
    <cellStyle name="Output 3 3 8 2 2 2" xfId="60387" xr:uid="{00000000-0005-0000-0000-000073EA0000}"/>
    <cellStyle name="Output 3 3 8 2 2 3" xfId="60388" xr:uid="{00000000-0005-0000-0000-000074EA0000}"/>
    <cellStyle name="Output 3 3 8 2 2 4" xfId="60389" xr:uid="{00000000-0005-0000-0000-000075EA0000}"/>
    <cellStyle name="Output 3 3 8 2 2 5" xfId="60390" xr:uid="{00000000-0005-0000-0000-000076EA0000}"/>
    <cellStyle name="Output 3 3 8 2 3" xfId="60391" xr:uid="{00000000-0005-0000-0000-000077EA0000}"/>
    <cellStyle name="Output 3 3 8 2 3 2" xfId="60392" xr:uid="{00000000-0005-0000-0000-000078EA0000}"/>
    <cellStyle name="Output 3 3 8 2 3 3" xfId="60393" xr:uid="{00000000-0005-0000-0000-000079EA0000}"/>
    <cellStyle name="Output 3 3 8 2 3 4" xfId="60394" xr:uid="{00000000-0005-0000-0000-00007AEA0000}"/>
    <cellStyle name="Output 3 3 8 2 3 5" xfId="60395" xr:uid="{00000000-0005-0000-0000-00007BEA0000}"/>
    <cellStyle name="Output 3 3 8 2 4" xfId="60396" xr:uid="{00000000-0005-0000-0000-00007CEA0000}"/>
    <cellStyle name="Output 3 3 8 2 5" xfId="60397" xr:uid="{00000000-0005-0000-0000-00007DEA0000}"/>
    <cellStyle name="Output 3 3 8 2 6" xfId="60398" xr:uid="{00000000-0005-0000-0000-00007EEA0000}"/>
    <cellStyle name="Output 3 3 8 2 7" xfId="60399" xr:uid="{00000000-0005-0000-0000-00007FEA0000}"/>
    <cellStyle name="Output 3 3 8 3" xfId="60400" xr:uid="{00000000-0005-0000-0000-000080EA0000}"/>
    <cellStyle name="Output 3 3 8 3 2" xfId="60401" xr:uid="{00000000-0005-0000-0000-000081EA0000}"/>
    <cellStyle name="Output 3 3 8 3 3" xfId="60402" xr:uid="{00000000-0005-0000-0000-000082EA0000}"/>
    <cellStyle name="Output 3 3 8 3 4" xfId="60403" xr:uid="{00000000-0005-0000-0000-000083EA0000}"/>
    <cellStyle name="Output 3 3 8 3 5" xfId="60404" xr:uid="{00000000-0005-0000-0000-000084EA0000}"/>
    <cellStyle name="Output 3 3 8 4" xfId="60405" xr:uid="{00000000-0005-0000-0000-000085EA0000}"/>
    <cellStyle name="Output 3 3 8 4 2" xfId="60406" xr:uid="{00000000-0005-0000-0000-000086EA0000}"/>
    <cellStyle name="Output 3 3 8 4 3" xfId="60407" xr:uid="{00000000-0005-0000-0000-000087EA0000}"/>
    <cellStyle name="Output 3 3 8 4 4" xfId="60408" xr:uid="{00000000-0005-0000-0000-000088EA0000}"/>
    <cellStyle name="Output 3 3 8 4 5" xfId="60409" xr:uid="{00000000-0005-0000-0000-000089EA0000}"/>
    <cellStyle name="Output 3 3 8 5" xfId="60410" xr:uid="{00000000-0005-0000-0000-00008AEA0000}"/>
    <cellStyle name="Output 3 3 8 6" xfId="60411" xr:uid="{00000000-0005-0000-0000-00008BEA0000}"/>
    <cellStyle name="Output 3 3 8 7" xfId="60412" xr:uid="{00000000-0005-0000-0000-00008CEA0000}"/>
    <cellStyle name="Output 3 3 8 8" xfId="60413" xr:uid="{00000000-0005-0000-0000-00008DEA0000}"/>
    <cellStyle name="Output 3 3 9" xfId="60414" xr:uid="{00000000-0005-0000-0000-00008EEA0000}"/>
    <cellStyle name="Output 3 3 9 2" xfId="60415" xr:uid="{00000000-0005-0000-0000-00008FEA0000}"/>
    <cellStyle name="Output 3 3 9 2 2" xfId="60416" xr:uid="{00000000-0005-0000-0000-000090EA0000}"/>
    <cellStyle name="Output 3 3 9 2 2 2" xfId="60417" xr:uid="{00000000-0005-0000-0000-000091EA0000}"/>
    <cellStyle name="Output 3 3 9 2 2 3" xfId="60418" xr:uid="{00000000-0005-0000-0000-000092EA0000}"/>
    <cellStyle name="Output 3 3 9 2 2 4" xfId="60419" xr:uid="{00000000-0005-0000-0000-000093EA0000}"/>
    <cellStyle name="Output 3 3 9 2 2 5" xfId="60420" xr:uid="{00000000-0005-0000-0000-000094EA0000}"/>
    <cellStyle name="Output 3 3 9 2 3" xfId="60421" xr:uid="{00000000-0005-0000-0000-000095EA0000}"/>
    <cellStyle name="Output 3 3 9 2 3 2" xfId="60422" xr:uid="{00000000-0005-0000-0000-000096EA0000}"/>
    <cellStyle name="Output 3 3 9 2 3 3" xfId="60423" xr:uid="{00000000-0005-0000-0000-000097EA0000}"/>
    <cellStyle name="Output 3 3 9 2 3 4" xfId="60424" xr:uid="{00000000-0005-0000-0000-000098EA0000}"/>
    <cellStyle name="Output 3 3 9 2 3 5" xfId="60425" xr:uid="{00000000-0005-0000-0000-000099EA0000}"/>
    <cellStyle name="Output 3 3 9 2 4" xfId="60426" xr:uid="{00000000-0005-0000-0000-00009AEA0000}"/>
    <cellStyle name="Output 3 3 9 2 5" xfId="60427" xr:uid="{00000000-0005-0000-0000-00009BEA0000}"/>
    <cellStyle name="Output 3 3 9 2 6" xfId="60428" xr:uid="{00000000-0005-0000-0000-00009CEA0000}"/>
    <cellStyle name="Output 3 3 9 2 7" xfId="60429" xr:uid="{00000000-0005-0000-0000-00009DEA0000}"/>
    <cellStyle name="Output 3 3 9 3" xfId="60430" xr:uid="{00000000-0005-0000-0000-00009EEA0000}"/>
    <cellStyle name="Output 3 3 9 3 2" xfId="60431" xr:uid="{00000000-0005-0000-0000-00009FEA0000}"/>
    <cellStyle name="Output 3 3 9 3 3" xfId="60432" xr:uid="{00000000-0005-0000-0000-0000A0EA0000}"/>
    <cellStyle name="Output 3 3 9 3 4" xfId="60433" xr:uid="{00000000-0005-0000-0000-0000A1EA0000}"/>
    <cellStyle name="Output 3 3 9 3 5" xfId="60434" xr:uid="{00000000-0005-0000-0000-0000A2EA0000}"/>
    <cellStyle name="Output 3 3 9 4" xfId="60435" xr:uid="{00000000-0005-0000-0000-0000A3EA0000}"/>
    <cellStyle name="Output 3 3 9 4 2" xfId="60436" xr:uid="{00000000-0005-0000-0000-0000A4EA0000}"/>
    <cellStyle name="Output 3 3 9 4 3" xfId="60437" xr:uid="{00000000-0005-0000-0000-0000A5EA0000}"/>
    <cellStyle name="Output 3 3 9 4 4" xfId="60438" xr:uid="{00000000-0005-0000-0000-0000A6EA0000}"/>
    <cellStyle name="Output 3 3 9 4 5" xfId="60439" xr:uid="{00000000-0005-0000-0000-0000A7EA0000}"/>
    <cellStyle name="Output 3 3 9 5" xfId="60440" xr:uid="{00000000-0005-0000-0000-0000A8EA0000}"/>
    <cellStyle name="Output 3 3 9 6" xfId="60441" xr:uid="{00000000-0005-0000-0000-0000A9EA0000}"/>
    <cellStyle name="Output 3 3 9 7" xfId="60442" xr:uid="{00000000-0005-0000-0000-0000AAEA0000}"/>
    <cellStyle name="Output 3 3 9 8" xfId="60443" xr:uid="{00000000-0005-0000-0000-0000ABEA0000}"/>
    <cellStyle name="Output 3 4" xfId="1904" xr:uid="{00000000-0005-0000-0000-0000ACEA0000}"/>
    <cellStyle name="Output 3 4 2" xfId="1905" xr:uid="{00000000-0005-0000-0000-0000ADEA0000}"/>
    <cellStyle name="Output 3 4 2 2" xfId="60444" xr:uid="{00000000-0005-0000-0000-0000AEEA0000}"/>
    <cellStyle name="Output 3 4 3" xfId="60445" xr:uid="{00000000-0005-0000-0000-0000AFEA0000}"/>
    <cellStyle name="Output 3 4 4" xfId="60446" xr:uid="{00000000-0005-0000-0000-0000B0EA0000}"/>
    <cellStyle name="Output 3 4 5" xfId="60447" xr:uid="{00000000-0005-0000-0000-0000B1EA0000}"/>
    <cellStyle name="Output 3 5" xfId="1906" xr:uid="{00000000-0005-0000-0000-0000B2EA0000}"/>
    <cellStyle name="Output 3 5 2" xfId="1907" xr:uid="{00000000-0005-0000-0000-0000B3EA0000}"/>
    <cellStyle name="Output 3 5 2 2" xfId="60448" xr:uid="{00000000-0005-0000-0000-0000B4EA0000}"/>
    <cellStyle name="Output 3 5 3" xfId="60449" xr:uid="{00000000-0005-0000-0000-0000B5EA0000}"/>
    <cellStyle name="Output 3 5 4" xfId="60450" xr:uid="{00000000-0005-0000-0000-0000B6EA0000}"/>
    <cellStyle name="Output 3 5 5" xfId="60451" xr:uid="{00000000-0005-0000-0000-0000B7EA0000}"/>
    <cellStyle name="Output 3 6" xfId="1908" xr:uid="{00000000-0005-0000-0000-0000B8EA0000}"/>
    <cellStyle name="Output 3 6 2" xfId="60452" xr:uid="{00000000-0005-0000-0000-0000B9EA0000}"/>
    <cellStyle name="Output 3 7" xfId="60453" xr:uid="{00000000-0005-0000-0000-0000BAEA0000}"/>
    <cellStyle name="Output 3 8" xfId="60454" xr:uid="{00000000-0005-0000-0000-0000BBEA0000}"/>
    <cellStyle name="Output 3_T-straight with PEDs adjustor" xfId="60455" xr:uid="{00000000-0005-0000-0000-0000BCEA0000}"/>
    <cellStyle name="Output 4" xfId="1909" xr:uid="{00000000-0005-0000-0000-0000BDEA0000}"/>
    <cellStyle name="Output 4 2" xfId="1910" xr:uid="{00000000-0005-0000-0000-0000BEEA0000}"/>
    <cellStyle name="Output 4 2 10" xfId="60456" xr:uid="{00000000-0005-0000-0000-0000BFEA0000}"/>
    <cellStyle name="Output 4 2 10 2" xfId="60457" xr:uid="{00000000-0005-0000-0000-0000C0EA0000}"/>
    <cellStyle name="Output 4 2 10 2 2" xfId="60458" xr:uid="{00000000-0005-0000-0000-0000C1EA0000}"/>
    <cellStyle name="Output 4 2 10 2 2 2" xfId="60459" xr:uid="{00000000-0005-0000-0000-0000C2EA0000}"/>
    <cellStyle name="Output 4 2 10 2 2 3" xfId="60460" xr:uid="{00000000-0005-0000-0000-0000C3EA0000}"/>
    <cellStyle name="Output 4 2 10 2 2 4" xfId="60461" xr:uid="{00000000-0005-0000-0000-0000C4EA0000}"/>
    <cellStyle name="Output 4 2 10 2 2 5" xfId="60462" xr:uid="{00000000-0005-0000-0000-0000C5EA0000}"/>
    <cellStyle name="Output 4 2 10 2 3" xfId="60463" xr:uid="{00000000-0005-0000-0000-0000C6EA0000}"/>
    <cellStyle name="Output 4 2 10 2 3 2" xfId="60464" xr:uid="{00000000-0005-0000-0000-0000C7EA0000}"/>
    <cellStyle name="Output 4 2 10 2 3 3" xfId="60465" xr:uid="{00000000-0005-0000-0000-0000C8EA0000}"/>
    <cellStyle name="Output 4 2 10 2 3 4" xfId="60466" xr:uid="{00000000-0005-0000-0000-0000C9EA0000}"/>
    <cellStyle name="Output 4 2 10 2 3 5" xfId="60467" xr:uid="{00000000-0005-0000-0000-0000CAEA0000}"/>
    <cellStyle name="Output 4 2 10 2 4" xfId="60468" xr:uid="{00000000-0005-0000-0000-0000CBEA0000}"/>
    <cellStyle name="Output 4 2 10 2 5" xfId="60469" xr:uid="{00000000-0005-0000-0000-0000CCEA0000}"/>
    <cellStyle name="Output 4 2 10 2 6" xfId="60470" xr:uid="{00000000-0005-0000-0000-0000CDEA0000}"/>
    <cellStyle name="Output 4 2 10 2 7" xfId="60471" xr:uid="{00000000-0005-0000-0000-0000CEEA0000}"/>
    <cellStyle name="Output 4 2 10 3" xfId="60472" xr:uid="{00000000-0005-0000-0000-0000CFEA0000}"/>
    <cellStyle name="Output 4 2 10 3 2" xfId="60473" xr:uid="{00000000-0005-0000-0000-0000D0EA0000}"/>
    <cellStyle name="Output 4 2 10 3 3" xfId="60474" xr:uid="{00000000-0005-0000-0000-0000D1EA0000}"/>
    <cellStyle name="Output 4 2 10 3 4" xfId="60475" xr:uid="{00000000-0005-0000-0000-0000D2EA0000}"/>
    <cellStyle name="Output 4 2 10 3 5" xfId="60476" xr:uid="{00000000-0005-0000-0000-0000D3EA0000}"/>
    <cellStyle name="Output 4 2 10 4" xfId="60477" xr:uid="{00000000-0005-0000-0000-0000D4EA0000}"/>
    <cellStyle name="Output 4 2 10 4 2" xfId="60478" xr:uid="{00000000-0005-0000-0000-0000D5EA0000}"/>
    <cellStyle name="Output 4 2 10 4 3" xfId="60479" xr:uid="{00000000-0005-0000-0000-0000D6EA0000}"/>
    <cellStyle name="Output 4 2 10 4 4" xfId="60480" xr:uid="{00000000-0005-0000-0000-0000D7EA0000}"/>
    <cellStyle name="Output 4 2 10 4 5" xfId="60481" xr:uid="{00000000-0005-0000-0000-0000D8EA0000}"/>
    <cellStyle name="Output 4 2 10 5" xfId="60482" xr:uid="{00000000-0005-0000-0000-0000D9EA0000}"/>
    <cellStyle name="Output 4 2 10 6" xfId="60483" xr:uid="{00000000-0005-0000-0000-0000DAEA0000}"/>
    <cellStyle name="Output 4 2 10 7" xfId="60484" xr:uid="{00000000-0005-0000-0000-0000DBEA0000}"/>
    <cellStyle name="Output 4 2 10 8" xfId="60485" xr:uid="{00000000-0005-0000-0000-0000DCEA0000}"/>
    <cellStyle name="Output 4 2 11" xfId="60486" xr:uid="{00000000-0005-0000-0000-0000DDEA0000}"/>
    <cellStyle name="Output 4 2 11 2" xfId="60487" xr:uid="{00000000-0005-0000-0000-0000DEEA0000}"/>
    <cellStyle name="Output 4 2 11 2 2" xfId="60488" xr:uid="{00000000-0005-0000-0000-0000DFEA0000}"/>
    <cellStyle name="Output 4 2 11 2 2 2" xfId="60489" xr:uid="{00000000-0005-0000-0000-0000E0EA0000}"/>
    <cellStyle name="Output 4 2 11 2 2 3" xfId="60490" xr:uid="{00000000-0005-0000-0000-0000E1EA0000}"/>
    <cellStyle name="Output 4 2 11 2 2 4" xfId="60491" xr:uid="{00000000-0005-0000-0000-0000E2EA0000}"/>
    <cellStyle name="Output 4 2 11 2 2 5" xfId="60492" xr:uid="{00000000-0005-0000-0000-0000E3EA0000}"/>
    <cellStyle name="Output 4 2 11 2 3" xfId="60493" xr:uid="{00000000-0005-0000-0000-0000E4EA0000}"/>
    <cellStyle name="Output 4 2 11 2 3 2" xfId="60494" xr:uid="{00000000-0005-0000-0000-0000E5EA0000}"/>
    <cellStyle name="Output 4 2 11 2 3 3" xfId="60495" xr:uid="{00000000-0005-0000-0000-0000E6EA0000}"/>
    <cellStyle name="Output 4 2 11 2 3 4" xfId="60496" xr:uid="{00000000-0005-0000-0000-0000E7EA0000}"/>
    <cellStyle name="Output 4 2 11 2 3 5" xfId="60497" xr:uid="{00000000-0005-0000-0000-0000E8EA0000}"/>
    <cellStyle name="Output 4 2 11 2 4" xfId="60498" xr:uid="{00000000-0005-0000-0000-0000E9EA0000}"/>
    <cellStyle name="Output 4 2 11 2 5" xfId="60499" xr:uid="{00000000-0005-0000-0000-0000EAEA0000}"/>
    <cellStyle name="Output 4 2 11 2 6" xfId="60500" xr:uid="{00000000-0005-0000-0000-0000EBEA0000}"/>
    <cellStyle name="Output 4 2 11 2 7" xfId="60501" xr:uid="{00000000-0005-0000-0000-0000ECEA0000}"/>
    <cellStyle name="Output 4 2 11 3" xfId="60502" xr:uid="{00000000-0005-0000-0000-0000EDEA0000}"/>
    <cellStyle name="Output 4 2 11 3 2" xfId="60503" xr:uid="{00000000-0005-0000-0000-0000EEEA0000}"/>
    <cellStyle name="Output 4 2 11 3 3" xfId="60504" xr:uid="{00000000-0005-0000-0000-0000EFEA0000}"/>
    <cellStyle name="Output 4 2 11 3 4" xfId="60505" xr:uid="{00000000-0005-0000-0000-0000F0EA0000}"/>
    <cellStyle name="Output 4 2 11 3 5" xfId="60506" xr:uid="{00000000-0005-0000-0000-0000F1EA0000}"/>
    <cellStyle name="Output 4 2 11 4" xfId="60507" xr:uid="{00000000-0005-0000-0000-0000F2EA0000}"/>
    <cellStyle name="Output 4 2 11 4 2" xfId="60508" xr:uid="{00000000-0005-0000-0000-0000F3EA0000}"/>
    <cellStyle name="Output 4 2 11 4 3" xfId="60509" xr:uid="{00000000-0005-0000-0000-0000F4EA0000}"/>
    <cellStyle name="Output 4 2 11 4 4" xfId="60510" xr:uid="{00000000-0005-0000-0000-0000F5EA0000}"/>
    <cellStyle name="Output 4 2 11 4 5" xfId="60511" xr:uid="{00000000-0005-0000-0000-0000F6EA0000}"/>
    <cellStyle name="Output 4 2 11 5" xfId="60512" xr:uid="{00000000-0005-0000-0000-0000F7EA0000}"/>
    <cellStyle name="Output 4 2 11 6" xfId="60513" xr:uid="{00000000-0005-0000-0000-0000F8EA0000}"/>
    <cellStyle name="Output 4 2 11 7" xfId="60514" xr:uid="{00000000-0005-0000-0000-0000F9EA0000}"/>
    <cellStyle name="Output 4 2 11 8" xfId="60515" xr:uid="{00000000-0005-0000-0000-0000FAEA0000}"/>
    <cellStyle name="Output 4 2 12" xfId="60516" xr:uid="{00000000-0005-0000-0000-0000FBEA0000}"/>
    <cellStyle name="Output 4 2 12 2" xfId="60517" xr:uid="{00000000-0005-0000-0000-0000FCEA0000}"/>
    <cellStyle name="Output 4 2 12 2 2" xfId="60518" xr:uid="{00000000-0005-0000-0000-0000FDEA0000}"/>
    <cellStyle name="Output 4 2 12 2 2 2" xfId="60519" xr:uid="{00000000-0005-0000-0000-0000FEEA0000}"/>
    <cellStyle name="Output 4 2 12 2 2 3" xfId="60520" xr:uid="{00000000-0005-0000-0000-0000FFEA0000}"/>
    <cellStyle name="Output 4 2 12 2 2 4" xfId="60521" xr:uid="{00000000-0005-0000-0000-000000EB0000}"/>
    <cellStyle name="Output 4 2 12 2 2 5" xfId="60522" xr:uid="{00000000-0005-0000-0000-000001EB0000}"/>
    <cellStyle name="Output 4 2 12 2 3" xfId="60523" xr:uid="{00000000-0005-0000-0000-000002EB0000}"/>
    <cellStyle name="Output 4 2 12 2 3 2" xfId="60524" xr:uid="{00000000-0005-0000-0000-000003EB0000}"/>
    <cellStyle name="Output 4 2 12 2 3 3" xfId="60525" xr:uid="{00000000-0005-0000-0000-000004EB0000}"/>
    <cellStyle name="Output 4 2 12 2 3 4" xfId="60526" xr:uid="{00000000-0005-0000-0000-000005EB0000}"/>
    <cellStyle name="Output 4 2 12 2 3 5" xfId="60527" xr:uid="{00000000-0005-0000-0000-000006EB0000}"/>
    <cellStyle name="Output 4 2 12 2 4" xfId="60528" xr:uid="{00000000-0005-0000-0000-000007EB0000}"/>
    <cellStyle name="Output 4 2 12 2 5" xfId="60529" xr:uid="{00000000-0005-0000-0000-000008EB0000}"/>
    <cellStyle name="Output 4 2 12 2 6" xfId="60530" xr:uid="{00000000-0005-0000-0000-000009EB0000}"/>
    <cellStyle name="Output 4 2 12 2 7" xfId="60531" xr:uid="{00000000-0005-0000-0000-00000AEB0000}"/>
    <cellStyle name="Output 4 2 12 3" xfId="60532" xr:uid="{00000000-0005-0000-0000-00000BEB0000}"/>
    <cellStyle name="Output 4 2 12 3 2" xfId="60533" xr:uid="{00000000-0005-0000-0000-00000CEB0000}"/>
    <cellStyle name="Output 4 2 12 3 3" xfId="60534" xr:uid="{00000000-0005-0000-0000-00000DEB0000}"/>
    <cellStyle name="Output 4 2 12 3 4" xfId="60535" xr:uid="{00000000-0005-0000-0000-00000EEB0000}"/>
    <cellStyle name="Output 4 2 12 3 5" xfId="60536" xr:uid="{00000000-0005-0000-0000-00000FEB0000}"/>
    <cellStyle name="Output 4 2 12 4" xfId="60537" xr:uid="{00000000-0005-0000-0000-000010EB0000}"/>
    <cellStyle name="Output 4 2 12 4 2" xfId="60538" xr:uid="{00000000-0005-0000-0000-000011EB0000}"/>
    <cellStyle name="Output 4 2 12 4 3" xfId="60539" xr:uid="{00000000-0005-0000-0000-000012EB0000}"/>
    <cellStyle name="Output 4 2 12 4 4" xfId="60540" xr:uid="{00000000-0005-0000-0000-000013EB0000}"/>
    <cellStyle name="Output 4 2 12 4 5" xfId="60541" xr:uid="{00000000-0005-0000-0000-000014EB0000}"/>
    <cellStyle name="Output 4 2 12 5" xfId="60542" xr:uid="{00000000-0005-0000-0000-000015EB0000}"/>
    <cellStyle name="Output 4 2 12 6" xfId="60543" xr:uid="{00000000-0005-0000-0000-000016EB0000}"/>
    <cellStyle name="Output 4 2 12 7" xfId="60544" xr:uid="{00000000-0005-0000-0000-000017EB0000}"/>
    <cellStyle name="Output 4 2 12 8" xfId="60545" xr:uid="{00000000-0005-0000-0000-000018EB0000}"/>
    <cellStyle name="Output 4 2 13" xfId="60546" xr:uid="{00000000-0005-0000-0000-000019EB0000}"/>
    <cellStyle name="Output 4 2 13 2" xfId="60547" xr:uid="{00000000-0005-0000-0000-00001AEB0000}"/>
    <cellStyle name="Output 4 2 13 2 2" xfId="60548" xr:uid="{00000000-0005-0000-0000-00001BEB0000}"/>
    <cellStyle name="Output 4 2 13 2 2 2" xfId="60549" xr:uid="{00000000-0005-0000-0000-00001CEB0000}"/>
    <cellStyle name="Output 4 2 13 2 2 3" xfId="60550" xr:uid="{00000000-0005-0000-0000-00001DEB0000}"/>
    <cellStyle name="Output 4 2 13 2 2 4" xfId="60551" xr:uid="{00000000-0005-0000-0000-00001EEB0000}"/>
    <cellStyle name="Output 4 2 13 2 2 5" xfId="60552" xr:uid="{00000000-0005-0000-0000-00001FEB0000}"/>
    <cellStyle name="Output 4 2 13 2 3" xfId="60553" xr:uid="{00000000-0005-0000-0000-000020EB0000}"/>
    <cellStyle name="Output 4 2 13 2 3 2" xfId="60554" xr:uid="{00000000-0005-0000-0000-000021EB0000}"/>
    <cellStyle name="Output 4 2 13 2 3 3" xfId="60555" xr:uid="{00000000-0005-0000-0000-000022EB0000}"/>
    <cellStyle name="Output 4 2 13 2 3 4" xfId="60556" xr:uid="{00000000-0005-0000-0000-000023EB0000}"/>
    <cellStyle name="Output 4 2 13 2 3 5" xfId="60557" xr:uid="{00000000-0005-0000-0000-000024EB0000}"/>
    <cellStyle name="Output 4 2 13 2 4" xfId="60558" xr:uid="{00000000-0005-0000-0000-000025EB0000}"/>
    <cellStyle name="Output 4 2 13 2 5" xfId="60559" xr:uid="{00000000-0005-0000-0000-000026EB0000}"/>
    <cellStyle name="Output 4 2 13 2 6" xfId="60560" xr:uid="{00000000-0005-0000-0000-000027EB0000}"/>
    <cellStyle name="Output 4 2 13 2 7" xfId="60561" xr:uid="{00000000-0005-0000-0000-000028EB0000}"/>
    <cellStyle name="Output 4 2 13 3" xfId="60562" xr:uid="{00000000-0005-0000-0000-000029EB0000}"/>
    <cellStyle name="Output 4 2 13 3 2" xfId="60563" xr:uid="{00000000-0005-0000-0000-00002AEB0000}"/>
    <cellStyle name="Output 4 2 13 3 3" xfId="60564" xr:uid="{00000000-0005-0000-0000-00002BEB0000}"/>
    <cellStyle name="Output 4 2 13 3 4" xfId="60565" xr:uid="{00000000-0005-0000-0000-00002CEB0000}"/>
    <cellStyle name="Output 4 2 13 3 5" xfId="60566" xr:uid="{00000000-0005-0000-0000-00002DEB0000}"/>
    <cellStyle name="Output 4 2 13 4" xfId="60567" xr:uid="{00000000-0005-0000-0000-00002EEB0000}"/>
    <cellStyle name="Output 4 2 13 4 2" xfId="60568" xr:uid="{00000000-0005-0000-0000-00002FEB0000}"/>
    <cellStyle name="Output 4 2 13 4 3" xfId="60569" xr:uid="{00000000-0005-0000-0000-000030EB0000}"/>
    <cellStyle name="Output 4 2 13 4 4" xfId="60570" xr:uid="{00000000-0005-0000-0000-000031EB0000}"/>
    <cellStyle name="Output 4 2 13 4 5" xfId="60571" xr:uid="{00000000-0005-0000-0000-000032EB0000}"/>
    <cellStyle name="Output 4 2 13 5" xfId="60572" xr:uid="{00000000-0005-0000-0000-000033EB0000}"/>
    <cellStyle name="Output 4 2 13 6" xfId="60573" xr:uid="{00000000-0005-0000-0000-000034EB0000}"/>
    <cellStyle name="Output 4 2 13 7" xfId="60574" xr:uid="{00000000-0005-0000-0000-000035EB0000}"/>
    <cellStyle name="Output 4 2 13 8" xfId="60575" xr:uid="{00000000-0005-0000-0000-000036EB0000}"/>
    <cellStyle name="Output 4 2 14" xfId="60576" xr:uid="{00000000-0005-0000-0000-000037EB0000}"/>
    <cellStyle name="Output 4 2 14 2" xfId="60577" xr:uid="{00000000-0005-0000-0000-000038EB0000}"/>
    <cellStyle name="Output 4 2 14 2 2" xfId="60578" xr:uid="{00000000-0005-0000-0000-000039EB0000}"/>
    <cellStyle name="Output 4 2 14 2 2 2" xfId="60579" xr:uid="{00000000-0005-0000-0000-00003AEB0000}"/>
    <cellStyle name="Output 4 2 14 2 2 3" xfId="60580" xr:uid="{00000000-0005-0000-0000-00003BEB0000}"/>
    <cellStyle name="Output 4 2 14 2 2 4" xfId="60581" xr:uid="{00000000-0005-0000-0000-00003CEB0000}"/>
    <cellStyle name="Output 4 2 14 2 2 5" xfId="60582" xr:uid="{00000000-0005-0000-0000-00003DEB0000}"/>
    <cellStyle name="Output 4 2 14 2 3" xfId="60583" xr:uid="{00000000-0005-0000-0000-00003EEB0000}"/>
    <cellStyle name="Output 4 2 14 2 3 2" xfId="60584" xr:uid="{00000000-0005-0000-0000-00003FEB0000}"/>
    <cellStyle name="Output 4 2 14 2 3 3" xfId="60585" xr:uid="{00000000-0005-0000-0000-000040EB0000}"/>
    <cellStyle name="Output 4 2 14 2 3 4" xfId="60586" xr:uid="{00000000-0005-0000-0000-000041EB0000}"/>
    <cellStyle name="Output 4 2 14 2 3 5" xfId="60587" xr:uid="{00000000-0005-0000-0000-000042EB0000}"/>
    <cellStyle name="Output 4 2 14 2 4" xfId="60588" xr:uid="{00000000-0005-0000-0000-000043EB0000}"/>
    <cellStyle name="Output 4 2 14 2 5" xfId="60589" xr:uid="{00000000-0005-0000-0000-000044EB0000}"/>
    <cellStyle name="Output 4 2 14 2 6" xfId="60590" xr:uid="{00000000-0005-0000-0000-000045EB0000}"/>
    <cellStyle name="Output 4 2 14 2 7" xfId="60591" xr:uid="{00000000-0005-0000-0000-000046EB0000}"/>
    <cellStyle name="Output 4 2 14 3" xfId="60592" xr:uid="{00000000-0005-0000-0000-000047EB0000}"/>
    <cellStyle name="Output 4 2 14 3 2" xfId="60593" xr:uid="{00000000-0005-0000-0000-000048EB0000}"/>
    <cellStyle name="Output 4 2 14 3 3" xfId="60594" xr:uid="{00000000-0005-0000-0000-000049EB0000}"/>
    <cellStyle name="Output 4 2 14 3 4" xfId="60595" xr:uid="{00000000-0005-0000-0000-00004AEB0000}"/>
    <cellStyle name="Output 4 2 14 3 5" xfId="60596" xr:uid="{00000000-0005-0000-0000-00004BEB0000}"/>
    <cellStyle name="Output 4 2 14 4" xfId="60597" xr:uid="{00000000-0005-0000-0000-00004CEB0000}"/>
    <cellStyle name="Output 4 2 14 4 2" xfId="60598" xr:uid="{00000000-0005-0000-0000-00004DEB0000}"/>
    <cellStyle name="Output 4 2 14 4 3" xfId="60599" xr:uid="{00000000-0005-0000-0000-00004EEB0000}"/>
    <cellStyle name="Output 4 2 14 4 4" xfId="60600" xr:uid="{00000000-0005-0000-0000-00004FEB0000}"/>
    <cellStyle name="Output 4 2 14 4 5" xfId="60601" xr:uid="{00000000-0005-0000-0000-000050EB0000}"/>
    <cellStyle name="Output 4 2 14 5" xfId="60602" xr:uid="{00000000-0005-0000-0000-000051EB0000}"/>
    <cellStyle name="Output 4 2 14 6" xfId="60603" xr:uid="{00000000-0005-0000-0000-000052EB0000}"/>
    <cellStyle name="Output 4 2 14 7" xfId="60604" xr:uid="{00000000-0005-0000-0000-000053EB0000}"/>
    <cellStyle name="Output 4 2 14 8" xfId="60605" xr:uid="{00000000-0005-0000-0000-000054EB0000}"/>
    <cellStyle name="Output 4 2 15" xfId="60606" xr:uid="{00000000-0005-0000-0000-000055EB0000}"/>
    <cellStyle name="Output 4 2 15 2" xfId="60607" xr:uid="{00000000-0005-0000-0000-000056EB0000}"/>
    <cellStyle name="Output 4 2 15 2 2" xfId="60608" xr:uid="{00000000-0005-0000-0000-000057EB0000}"/>
    <cellStyle name="Output 4 2 15 2 3" xfId="60609" xr:uid="{00000000-0005-0000-0000-000058EB0000}"/>
    <cellStyle name="Output 4 2 15 2 4" xfId="60610" xr:uid="{00000000-0005-0000-0000-000059EB0000}"/>
    <cellStyle name="Output 4 2 15 2 5" xfId="60611" xr:uid="{00000000-0005-0000-0000-00005AEB0000}"/>
    <cellStyle name="Output 4 2 15 3" xfId="60612" xr:uid="{00000000-0005-0000-0000-00005BEB0000}"/>
    <cellStyle name="Output 4 2 15 3 2" xfId="60613" xr:uid="{00000000-0005-0000-0000-00005CEB0000}"/>
    <cellStyle name="Output 4 2 15 3 3" xfId="60614" xr:uid="{00000000-0005-0000-0000-00005DEB0000}"/>
    <cellStyle name="Output 4 2 15 3 4" xfId="60615" xr:uid="{00000000-0005-0000-0000-00005EEB0000}"/>
    <cellStyle name="Output 4 2 15 3 5" xfId="60616" xr:uid="{00000000-0005-0000-0000-00005FEB0000}"/>
    <cellStyle name="Output 4 2 15 4" xfId="60617" xr:uid="{00000000-0005-0000-0000-000060EB0000}"/>
    <cellStyle name="Output 4 2 15 5" xfId="60618" xr:uid="{00000000-0005-0000-0000-000061EB0000}"/>
    <cellStyle name="Output 4 2 15 6" xfId="60619" xr:uid="{00000000-0005-0000-0000-000062EB0000}"/>
    <cellStyle name="Output 4 2 15 7" xfId="60620" xr:uid="{00000000-0005-0000-0000-000063EB0000}"/>
    <cellStyle name="Output 4 2 16" xfId="60621" xr:uid="{00000000-0005-0000-0000-000064EB0000}"/>
    <cellStyle name="Output 4 2 16 2" xfId="60622" xr:uid="{00000000-0005-0000-0000-000065EB0000}"/>
    <cellStyle name="Output 4 2 16 3" xfId="60623" xr:uid="{00000000-0005-0000-0000-000066EB0000}"/>
    <cellStyle name="Output 4 2 16 4" xfId="60624" xr:uid="{00000000-0005-0000-0000-000067EB0000}"/>
    <cellStyle name="Output 4 2 16 5" xfId="60625" xr:uid="{00000000-0005-0000-0000-000068EB0000}"/>
    <cellStyle name="Output 4 2 17" xfId="60626" xr:uid="{00000000-0005-0000-0000-000069EB0000}"/>
    <cellStyle name="Output 4 2 17 2" xfId="60627" xr:uid="{00000000-0005-0000-0000-00006AEB0000}"/>
    <cellStyle name="Output 4 2 17 3" xfId="60628" xr:uid="{00000000-0005-0000-0000-00006BEB0000}"/>
    <cellStyle name="Output 4 2 17 4" xfId="60629" xr:uid="{00000000-0005-0000-0000-00006CEB0000}"/>
    <cellStyle name="Output 4 2 17 5" xfId="60630" xr:uid="{00000000-0005-0000-0000-00006DEB0000}"/>
    <cellStyle name="Output 4 2 18" xfId="60631" xr:uid="{00000000-0005-0000-0000-00006EEB0000}"/>
    <cellStyle name="Output 4 2 18 2" xfId="60632" xr:uid="{00000000-0005-0000-0000-00006FEB0000}"/>
    <cellStyle name="Output 4 2 19" xfId="60633" xr:uid="{00000000-0005-0000-0000-000070EB0000}"/>
    <cellStyle name="Output 4 2 2" xfId="1911" xr:uid="{00000000-0005-0000-0000-000071EB0000}"/>
    <cellStyle name="Output 4 2 2 2" xfId="1912" xr:uid="{00000000-0005-0000-0000-000072EB0000}"/>
    <cellStyle name="Output 4 2 2 2 2" xfId="60634" xr:uid="{00000000-0005-0000-0000-000073EB0000}"/>
    <cellStyle name="Output 4 2 2 2 2 2" xfId="60635" xr:uid="{00000000-0005-0000-0000-000074EB0000}"/>
    <cellStyle name="Output 4 2 2 2 2 3" xfId="60636" xr:uid="{00000000-0005-0000-0000-000075EB0000}"/>
    <cellStyle name="Output 4 2 2 2 2 4" xfId="60637" xr:uid="{00000000-0005-0000-0000-000076EB0000}"/>
    <cellStyle name="Output 4 2 2 2 2 5" xfId="60638" xr:uid="{00000000-0005-0000-0000-000077EB0000}"/>
    <cellStyle name="Output 4 2 2 2 3" xfId="60639" xr:uid="{00000000-0005-0000-0000-000078EB0000}"/>
    <cellStyle name="Output 4 2 2 2 3 2" xfId="60640" xr:uid="{00000000-0005-0000-0000-000079EB0000}"/>
    <cellStyle name="Output 4 2 2 2 3 3" xfId="60641" xr:uid="{00000000-0005-0000-0000-00007AEB0000}"/>
    <cellStyle name="Output 4 2 2 2 3 4" xfId="60642" xr:uid="{00000000-0005-0000-0000-00007BEB0000}"/>
    <cellStyle name="Output 4 2 2 2 3 5" xfId="60643" xr:uid="{00000000-0005-0000-0000-00007CEB0000}"/>
    <cellStyle name="Output 4 2 2 2 4" xfId="60644" xr:uid="{00000000-0005-0000-0000-00007DEB0000}"/>
    <cellStyle name="Output 4 2 2 2 5" xfId="60645" xr:uid="{00000000-0005-0000-0000-00007EEB0000}"/>
    <cellStyle name="Output 4 2 2 2 6" xfId="60646" xr:uid="{00000000-0005-0000-0000-00007FEB0000}"/>
    <cellStyle name="Output 4 2 2 2 7" xfId="60647" xr:uid="{00000000-0005-0000-0000-000080EB0000}"/>
    <cellStyle name="Output 4 2 2 3" xfId="60648" xr:uid="{00000000-0005-0000-0000-000081EB0000}"/>
    <cellStyle name="Output 4 2 2 3 2" xfId="60649" xr:uid="{00000000-0005-0000-0000-000082EB0000}"/>
    <cellStyle name="Output 4 2 2 3 3" xfId="60650" xr:uid="{00000000-0005-0000-0000-000083EB0000}"/>
    <cellStyle name="Output 4 2 2 3 4" xfId="60651" xr:uid="{00000000-0005-0000-0000-000084EB0000}"/>
    <cellStyle name="Output 4 2 2 3 5" xfId="60652" xr:uid="{00000000-0005-0000-0000-000085EB0000}"/>
    <cellStyle name="Output 4 2 2 4" xfId="60653" xr:uid="{00000000-0005-0000-0000-000086EB0000}"/>
    <cellStyle name="Output 4 2 2 4 2" xfId="60654" xr:uid="{00000000-0005-0000-0000-000087EB0000}"/>
    <cellStyle name="Output 4 2 2 4 3" xfId="60655" xr:uid="{00000000-0005-0000-0000-000088EB0000}"/>
    <cellStyle name="Output 4 2 2 4 4" xfId="60656" xr:uid="{00000000-0005-0000-0000-000089EB0000}"/>
    <cellStyle name="Output 4 2 2 4 5" xfId="60657" xr:uid="{00000000-0005-0000-0000-00008AEB0000}"/>
    <cellStyle name="Output 4 2 2 5" xfId="60658" xr:uid="{00000000-0005-0000-0000-00008BEB0000}"/>
    <cellStyle name="Output 4 2 2 5 2" xfId="60659" xr:uid="{00000000-0005-0000-0000-00008CEB0000}"/>
    <cellStyle name="Output 4 2 2 6" xfId="60660" xr:uid="{00000000-0005-0000-0000-00008DEB0000}"/>
    <cellStyle name="Output 4 2 2 7" xfId="60661" xr:uid="{00000000-0005-0000-0000-00008EEB0000}"/>
    <cellStyle name="Output 4 2 2 8" xfId="60662" xr:uid="{00000000-0005-0000-0000-00008FEB0000}"/>
    <cellStyle name="Output 4 2 20" xfId="60663" xr:uid="{00000000-0005-0000-0000-000090EB0000}"/>
    <cellStyle name="Output 4 2 21" xfId="60664" xr:uid="{00000000-0005-0000-0000-000091EB0000}"/>
    <cellStyle name="Output 4 2 3" xfId="1913" xr:uid="{00000000-0005-0000-0000-000092EB0000}"/>
    <cellStyle name="Output 4 2 3 2" xfId="1914" xr:uid="{00000000-0005-0000-0000-000093EB0000}"/>
    <cellStyle name="Output 4 2 3 2 2" xfId="60665" xr:uid="{00000000-0005-0000-0000-000094EB0000}"/>
    <cellStyle name="Output 4 2 3 2 2 2" xfId="60666" xr:uid="{00000000-0005-0000-0000-000095EB0000}"/>
    <cellStyle name="Output 4 2 3 2 2 3" xfId="60667" xr:uid="{00000000-0005-0000-0000-000096EB0000}"/>
    <cellStyle name="Output 4 2 3 2 2 4" xfId="60668" xr:uid="{00000000-0005-0000-0000-000097EB0000}"/>
    <cellStyle name="Output 4 2 3 2 2 5" xfId="60669" xr:uid="{00000000-0005-0000-0000-000098EB0000}"/>
    <cellStyle name="Output 4 2 3 2 3" xfId="60670" xr:uid="{00000000-0005-0000-0000-000099EB0000}"/>
    <cellStyle name="Output 4 2 3 2 3 2" xfId="60671" xr:uid="{00000000-0005-0000-0000-00009AEB0000}"/>
    <cellStyle name="Output 4 2 3 2 3 3" xfId="60672" xr:uid="{00000000-0005-0000-0000-00009BEB0000}"/>
    <cellStyle name="Output 4 2 3 2 3 4" xfId="60673" xr:uid="{00000000-0005-0000-0000-00009CEB0000}"/>
    <cellStyle name="Output 4 2 3 2 3 5" xfId="60674" xr:uid="{00000000-0005-0000-0000-00009DEB0000}"/>
    <cellStyle name="Output 4 2 3 2 4" xfId="60675" xr:uid="{00000000-0005-0000-0000-00009EEB0000}"/>
    <cellStyle name="Output 4 2 3 2 5" xfId="60676" xr:uid="{00000000-0005-0000-0000-00009FEB0000}"/>
    <cellStyle name="Output 4 2 3 2 6" xfId="60677" xr:uid="{00000000-0005-0000-0000-0000A0EB0000}"/>
    <cellStyle name="Output 4 2 3 2 7" xfId="60678" xr:uid="{00000000-0005-0000-0000-0000A1EB0000}"/>
    <cellStyle name="Output 4 2 3 3" xfId="60679" xr:uid="{00000000-0005-0000-0000-0000A2EB0000}"/>
    <cellStyle name="Output 4 2 3 3 2" xfId="60680" xr:uid="{00000000-0005-0000-0000-0000A3EB0000}"/>
    <cellStyle name="Output 4 2 3 3 3" xfId="60681" xr:uid="{00000000-0005-0000-0000-0000A4EB0000}"/>
    <cellStyle name="Output 4 2 3 3 4" xfId="60682" xr:uid="{00000000-0005-0000-0000-0000A5EB0000}"/>
    <cellStyle name="Output 4 2 3 3 5" xfId="60683" xr:uid="{00000000-0005-0000-0000-0000A6EB0000}"/>
    <cellStyle name="Output 4 2 3 4" xfId="60684" xr:uid="{00000000-0005-0000-0000-0000A7EB0000}"/>
    <cellStyle name="Output 4 2 3 4 2" xfId="60685" xr:uid="{00000000-0005-0000-0000-0000A8EB0000}"/>
    <cellStyle name="Output 4 2 3 4 3" xfId="60686" xr:uid="{00000000-0005-0000-0000-0000A9EB0000}"/>
    <cellStyle name="Output 4 2 3 4 4" xfId="60687" xr:uid="{00000000-0005-0000-0000-0000AAEB0000}"/>
    <cellStyle name="Output 4 2 3 4 5" xfId="60688" xr:uid="{00000000-0005-0000-0000-0000ABEB0000}"/>
    <cellStyle name="Output 4 2 3 5" xfId="60689" xr:uid="{00000000-0005-0000-0000-0000ACEB0000}"/>
    <cellStyle name="Output 4 2 3 6" xfId="60690" xr:uid="{00000000-0005-0000-0000-0000ADEB0000}"/>
    <cellStyle name="Output 4 2 3 7" xfId="60691" xr:uid="{00000000-0005-0000-0000-0000AEEB0000}"/>
    <cellStyle name="Output 4 2 3 8" xfId="60692" xr:uid="{00000000-0005-0000-0000-0000AFEB0000}"/>
    <cellStyle name="Output 4 2 4" xfId="1915" xr:uid="{00000000-0005-0000-0000-0000B0EB0000}"/>
    <cellStyle name="Output 4 2 4 2" xfId="1916" xr:uid="{00000000-0005-0000-0000-0000B1EB0000}"/>
    <cellStyle name="Output 4 2 4 2 2" xfId="60693" xr:uid="{00000000-0005-0000-0000-0000B2EB0000}"/>
    <cellStyle name="Output 4 2 4 2 2 2" xfId="60694" xr:uid="{00000000-0005-0000-0000-0000B3EB0000}"/>
    <cellStyle name="Output 4 2 4 2 2 3" xfId="60695" xr:uid="{00000000-0005-0000-0000-0000B4EB0000}"/>
    <cellStyle name="Output 4 2 4 2 2 4" xfId="60696" xr:uid="{00000000-0005-0000-0000-0000B5EB0000}"/>
    <cellStyle name="Output 4 2 4 2 2 5" xfId="60697" xr:uid="{00000000-0005-0000-0000-0000B6EB0000}"/>
    <cellStyle name="Output 4 2 4 2 3" xfId="60698" xr:uid="{00000000-0005-0000-0000-0000B7EB0000}"/>
    <cellStyle name="Output 4 2 4 2 3 2" xfId="60699" xr:uid="{00000000-0005-0000-0000-0000B8EB0000}"/>
    <cellStyle name="Output 4 2 4 2 3 3" xfId="60700" xr:uid="{00000000-0005-0000-0000-0000B9EB0000}"/>
    <cellStyle name="Output 4 2 4 2 3 4" xfId="60701" xr:uid="{00000000-0005-0000-0000-0000BAEB0000}"/>
    <cellStyle name="Output 4 2 4 2 3 5" xfId="60702" xr:uid="{00000000-0005-0000-0000-0000BBEB0000}"/>
    <cellStyle name="Output 4 2 4 2 4" xfId="60703" xr:uid="{00000000-0005-0000-0000-0000BCEB0000}"/>
    <cellStyle name="Output 4 2 4 2 5" xfId="60704" xr:uid="{00000000-0005-0000-0000-0000BDEB0000}"/>
    <cellStyle name="Output 4 2 4 2 6" xfId="60705" xr:uid="{00000000-0005-0000-0000-0000BEEB0000}"/>
    <cellStyle name="Output 4 2 4 2 7" xfId="60706" xr:uid="{00000000-0005-0000-0000-0000BFEB0000}"/>
    <cellStyle name="Output 4 2 4 3" xfId="60707" xr:uid="{00000000-0005-0000-0000-0000C0EB0000}"/>
    <cellStyle name="Output 4 2 4 3 2" xfId="60708" xr:uid="{00000000-0005-0000-0000-0000C1EB0000}"/>
    <cellStyle name="Output 4 2 4 3 3" xfId="60709" xr:uid="{00000000-0005-0000-0000-0000C2EB0000}"/>
    <cellStyle name="Output 4 2 4 3 4" xfId="60710" xr:uid="{00000000-0005-0000-0000-0000C3EB0000}"/>
    <cellStyle name="Output 4 2 4 3 5" xfId="60711" xr:uid="{00000000-0005-0000-0000-0000C4EB0000}"/>
    <cellStyle name="Output 4 2 4 4" xfId="60712" xr:uid="{00000000-0005-0000-0000-0000C5EB0000}"/>
    <cellStyle name="Output 4 2 4 4 2" xfId="60713" xr:uid="{00000000-0005-0000-0000-0000C6EB0000}"/>
    <cellStyle name="Output 4 2 4 4 3" xfId="60714" xr:uid="{00000000-0005-0000-0000-0000C7EB0000}"/>
    <cellStyle name="Output 4 2 4 4 4" xfId="60715" xr:uid="{00000000-0005-0000-0000-0000C8EB0000}"/>
    <cellStyle name="Output 4 2 4 4 5" xfId="60716" xr:uid="{00000000-0005-0000-0000-0000C9EB0000}"/>
    <cellStyle name="Output 4 2 4 5" xfId="60717" xr:uid="{00000000-0005-0000-0000-0000CAEB0000}"/>
    <cellStyle name="Output 4 2 4 6" xfId="60718" xr:uid="{00000000-0005-0000-0000-0000CBEB0000}"/>
    <cellStyle name="Output 4 2 4 7" xfId="60719" xr:uid="{00000000-0005-0000-0000-0000CCEB0000}"/>
    <cellStyle name="Output 4 2 4 8" xfId="60720" xr:uid="{00000000-0005-0000-0000-0000CDEB0000}"/>
    <cellStyle name="Output 4 2 5" xfId="1917" xr:uid="{00000000-0005-0000-0000-0000CEEB0000}"/>
    <cellStyle name="Output 4 2 5 2" xfId="60721" xr:uid="{00000000-0005-0000-0000-0000CFEB0000}"/>
    <cellStyle name="Output 4 2 5 2 2" xfId="60722" xr:uid="{00000000-0005-0000-0000-0000D0EB0000}"/>
    <cellStyle name="Output 4 2 5 2 2 2" xfId="60723" xr:uid="{00000000-0005-0000-0000-0000D1EB0000}"/>
    <cellStyle name="Output 4 2 5 2 2 3" xfId="60724" xr:uid="{00000000-0005-0000-0000-0000D2EB0000}"/>
    <cellStyle name="Output 4 2 5 2 2 4" xfId="60725" xr:uid="{00000000-0005-0000-0000-0000D3EB0000}"/>
    <cellStyle name="Output 4 2 5 2 2 5" xfId="60726" xr:uid="{00000000-0005-0000-0000-0000D4EB0000}"/>
    <cellStyle name="Output 4 2 5 2 3" xfId="60727" xr:uid="{00000000-0005-0000-0000-0000D5EB0000}"/>
    <cellStyle name="Output 4 2 5 2 3 2" xfId="60728" xr:uid="{00000000-0005-0000-0000-0000D6EB0000}"/>
    <cellStyle name="Output 4 2 5 2 3 3" xfId="60729" xr:uid="{00000000-0005-0000-0000-0000D7EB0000}"/>
    <cellStyle name="Output 4 2 5 2 3 4" xfId="60730" xr:uid="{00000000-0005-0000-0000-0000D8EB0000}"/>
    <cellStyle name="Output 4 2 5 2 3 5" xfId="60731" xr:uid="{00000000-0005-0000-0000-0000D9EB0000}"/>
    <cellStyle name="Output 4 2 5 2 4" xfId="60732" xr:uid="{00000000-0005-0000-0000-0000DAEB0000}"/>
    <cellStyle name="Output 4 2 5 2 5" xfId="60733" xr:uid="{00000000-0005-0000-0000-0000DBEB0000}"/>
    <cellStyle name="Output 4 2 5 2 6" xfId="60734" xr:uid="{00000000-0005-0000-0000-0000DCEB0000}"/>
    <cellStyle name="Output 4 2 5 2 7" xfId="60735" xr:uid="{00000000-0005-0000-0000-0000DDEB0000}"/>
    <cellStyle name="Output 4 2 5 3" xfId="60736" xr:uid="{00000000-0005-0000-0000-0000DEEB0000}"/>
    <cellStyle name="Output 4 2 5 3 2" xfId="60737" xr:uid="{00000000-0005-0000-0000-0000DFEB0000}"/>
    <cellStyle name="Output 4 2 5 3 3" xfId="60738" xr:uid="{00000000-0005-0000-0000-0000E0EB0000}"/>
    <cellStyle name="Output 4 2 5 3 4" xfId="60739" xr:uid="{00000000-0005-0000-0000-0000E1EB0000}"/>
    <cellStyle name="Output 4 2 5 3 5" xfId="60740" xr:uid="{00000000-0005-0000-0000-0000E2EB0000}"/>
    <cellStyle name="Output 4 2 5 4" xfId="60741" xr:uid="{00000000-0005-0000-0000-0000E3EB0000}"/>
    <cellStyle name="Output 4 2 5 4 2" xfId="60742" xr:uid="{00000000-0005-0000-0000-0000E4EB0000}"/>
    <cellStyle name="Output 4 2 5 4 3" xfId="60743" xr:uid="{00000000-0005-0000-0000-0000E5EB0000}"/>
    <cellStyle name="Output 4 2 5 4 4" xfId="60744" xr:uid="{00000000-0005-0000-0000-0000E6EB0000}"/>
    <cellStyle name="Output 4 2 5 4 5" xfId="60745" xr:uid="{00000000-0005-0000-0000-0000E7EB0000}"/>
    <cellStyle name="Output 4 2 5 5" xfId="60746" xr:uid="{00000000-0005-0000-0000-0000E8EB0000}"/>
    <cellStyle name="Output 4 2 5 6" xfId="60747" xr:uid="{00000000-0005-0000-0000-0000E9EB0000}"/>
    <cellStyle name="Output 4 2 5 7" xfId="60748" xr:uid="{00000000-0005-0000-0000-0000EAEB0000}"/>
    <cellStyle name="Output 4 2 5 8" xfId="60749" xr:uid="{00000000-0005-0000-0000-0000EBEB0000}"/>
    <cellStyle name="Output 4 2 6" xfId="60750" xr:uid="{00000000-0005-0000-0000-0000ECEB0000}"/>
    <cellStyle name="Output 4 2 6 2" xfId="60751" xr:uid="{00000000-0005-0000-0000-0000EDEB0000}"/>
    <cellStyle name="Output 4 2 6 2 2" xfId="60752" xr:uid="{00000000-0005-0000-0000-0000EEEB0000}"/>
    <cellStyle name="Output 4 2 6 2 2 2" xfId="60753" xr:uid="{00000000-0005-0000-0000-0000EFEB0000}"/>
    <cellStyle name="Output 4 2 6 2 2 3" xfId="60754" xr:uid="{00000000-0005-0000-0000-0000F0EB0000}"/>
    <cellStyle name="Output 4 2 6 2 2 4" xfId="60755" xr:uid="{00000000-0005-0000-0000-0000F1EB0000}"/>
    <cellStyle name="Output 4 2 6 2 2 5" xfId="60756" xr:uid="{00000000-0005-0000-0000-0000F2EB0000}"/>
    <cellStyle name="Output 4 2 6 2 3" xfId="60757" xr:uid="{00000000-0005-0000-0000-0000F3EB0000}"/>
    <cellStyle name="Output 4 2 6 2 3 2" xfId="60758" xr:uid="{00000000-0005-0000-0000-0000F4EB0000}"/>
    <cellStyle name="Output 4 2 6 2 3 3" xfId="60759" xr:uid="{00000000-0005-0000-0000-0000F5EB0000}"/>
    <cellStyle name="Output 4 2 6 2 3 4" xfId="60760" xr:uid="{00000000-0005-0000-0000-0000F6EB0000}"/>
    <cellStyle name="Output 4 2 6 2 3 5" xfId="60761" xr:uid="{00000000-0005-0000-0000-0000F7EB0000}"/>
    <cellStyle name="Output 4 2 6 2 4" xfId="60762" xr:uid="{00000000-0005-0000-0000-0000F8EB0000}"/>
    <cellStyle name="Output 4 2 6 2 5" xfId="60763" xr:uid="{00000000-0005-0000-0000-0000F9EB0000}"/>
    <cellStyle name="Output 4 2 6 2 6" xfId="60764" xr:uid="{00000000-0005-0000-0000-0000FAEB0000}"/>
    <cellStyle name="Output 4 2 6 2 7" xfId="60765" xr:uid="{00000000-0005-0000-0000-0000FBEB0000}"/>
    <cellStyle name="Output 4 2 6 3" xfId="60766" xr:uid="{00000000-0005-0000-0000-0000FCEB0000}"/>
    <cellStyle name="Output 4 2 6 3 2" xfId="60767" xr:uid="{00000000-0005-0000-0000-0000FDEB0000}"/>
    <cellStyle name="Output 4 2 6 3 3" xfId="60768" xr:uid="{00000000-0005-0000-0000-0000FEEB0000}"/>
    <cellStyle name="Output 4 2 6 3 4" xfId="60769" xr:uid="{00000000-0005-0000-0000-0000FFEB0000}"/>
    <cellStyle name="Output 4 2 6 3 5" xfId="60770" xr:uid="{00000000-0005-0000-0000-000000EC0000}"/>
    <cellStyle name="Output 4 2 6 4" xfId="60771" xr:uid="{00000000-0005-0000-0000-000001EC0000}"/>
    <cellStyle name="Output 4 2 6 4 2" xfId="60772" xr:uid="{00000000-0005-0000-0000-000002EC0000}"/>
    <cellStyle name="Output 4 2 6 4 3" xfId="60773" xr:uid="{00000000-0005-0000-0000-000003EC0000}"/>
    <cellStyle name="Output 4 2 6 4 4" xfId="60774" xr:uid="{00000000-0005-0000-0000-000004EC0000}"/>
    <cellStyle name="Output 4 2 6 4 5" xfId="60775" xr:uid="{00000000-0005-0000-0000-000005EC0000}"/>
    <cellStyle name="Output 4 2 6 5" xfId="60776" xr:uid="{00000000-0005-0000-0000-000006EC0000}"/>
    <cellStyle name="Output 4 2 6 6" xfId="60777" xr:uid="{00000000-0005-0000-0000-000007EC0000}"/>
    <cellStyle name="Output 4 2 6 7" xfId="60778" xr:uid="{00000000-0005-0000-0000-000008EC0000}"/>
    <cellStyle name="Output 4 2 6 8" xfId="60779" xr:uid="{00000000-0005-0000-0000-000009EC0000}"/>
    <cellStyle name="Output 4 2 7" xfId="60780" xr:uid="{00000000-0005-0000-0000-00000AEC0000}"/>
    <cellStyle name="Output 4 2 7 2" xfId="60781" xr:uid="{00000000-0005-0000-0000-00000BEC0000}"/>
    <cellStyle name="Output 4 2 7 2 2" xfId="60782" xr:uid="{00000000-0005-0000-0000-00000CEC0000}"/>
    <cellStyle name="Output 4 2 7 2 2 2" xfId="60783" xr:uid="{00000000-0005-0000-0000-00000DEC0000}"/>
    <cellStyle name="Output 4 2 7 2 2 3" xfId="60784" xr:uid="{00000000-0005-0000-0000-00000EEC0000}"/>
    <cellStyle name="Output 4 2 7 2 2 4" xfId="60785" xr:uid="{00000000-0005-0000-0000-00000FEC0000}"/>
    <cellStyle name="Output 4 2 7 2 2 5" xfId="60786" xr:uid="{00000000-0005-0000-0000-000010EC0000}"/>
    <cellStyle name="Output 4 2 7 2 3" xfId="60787" xr:uid="{00000000-0005-0000-0000-000011EC0000}"/>
    <cellStyle name="Output 4 2 7 2 3 2" xfId="60788" xr:uid="{00000000-0005-0000-0000-000012EC0000}"/>
    <cellStyle name="Output 4 2 7 2 3 3" xfId="60789" xr:uid="{00000000-0005-0000-0000-000013EC0000}"/>
    <cellStyle name="Output 4 2 7 2 3 4" xfId="60790" xr:uid="{00000000-0005-0000-0000-000014EC0000}"/>
    <cellStyle name="Output 4 2 7 2 3 5" xfId="60791" xr:uid="{00000000-0005-0000-0000-000015EC0000}"/>
    <cellStyle name="Output 4 2 7 2 4" xfId="60792" xr:uid="{00000000-0005-0000-0000-000016EC0000}"/>
    <cellStyle name="Output 4 2 7 2 5" xfId="60793" xr:uid="{00000000-0005-0000-0000-000017EC0000}"/>
    <cellStyle name="Output 4 2 7 2 6" xfId="60794" xr:uid="{00000000-0005-0000-0000-000018EC0000}"/>
    <cellStyle name="Output 4 2 7 2 7" xfId="60795" xr:uid="{00000000-0005-0000-0000-000019EC0000}"/>
    <cellStyle name="Output 4 2 7 3" xfId="60796" xr:uid="{00000000-0005-0000-0000-00001AEC0000}"/>
    <cellStyle name="Output 4 2 7 3 2" xfId="60797" xr:uid="{00000000-0005-0000-0000-00001BEC0000}"/>
    <cellStyle name="Output 4 2 7 3 3" xfId="60798" xr:uid="{00000000-0005-0000-0000-00001CEC0000}"/>
    <cellStyle name="Output 4 2 7 3 4" xfId="60799" xr:uid="{00000000-0005-0000-0000-00001DEC0000}"/>
    <cellStyle name="Output 4 2 7 3 5" xfId="60800" xr:uid="{00000000-0005-0000-0000-00001EEC0000}"/>
    <cellStyle name="Output 4 2 7 4" xfId="60801" xr:uid="{00000000-0005-0000-0000-00001FEC0000}"/>
    <cellStyle name="Output 4 2 7 4 2" xfId="60802" xr:uid="{00000000-0005-0000-0000-000020EC0000}"/>
    <cellStyle name="Output 4 2 7 4 3" xfId="60803" xr:uid="{00000000-0005-0000-0000-000021EC0000}"/>
    <cellStyle name="Output 4 2 7 4 4" xfId="60804" xr:uid="{00000000-0005-0000-0000-000022EC0000}"/>
    <cellStyle name="Output 4 2 7 4 5" xfId="60805" xr:uid="{00000000-0005-0000-0000-000023EC0000}"/>
    <cellStyle name="Output 4 2 7 5" xfId="60806" xr:uid="{00000000-0005-0000-0000-000024EC0000}"/>
    <cellStyle name="Output 4 2 7 6" xfId="60807" xr:uid="{00000000-0005-0000-0000-000025EC0000}"/>
    <cellStyle name="Output 4 2 7 7" xfId="60808" xr:uid="{00000000-0005-0000-0000-000026EC0000}"/>
    <cellStyle name="Output 4 2 7 8" xfId="60809" xr:uid="{00000000-0005-0000-0000-000027EC0000}"/>
    <cellStyle name="Output 4 2 8" xfId="60810" xr:uid="{00000000-0005-0000-0000-000028EC0000}"/>
    <cellStyle name="Output 4 2 8 2" xfId="60811" xr:uid="{00000000-0005-0000-0000-000029EC0000}"/>
    <cellStyle name="Output 4 2 8 2 2" xfId="60812" xr:uid="{00000000-0005-0000-0000-00002AEC0000}"/>
    <cellStyle name="Output 4 2 8 2 2 2" xfId="60813" xr:uid="{00000000-0005-0000-0000-00002BEC0000}"/>
    <cellStyle name="Output 4 2 8 2 2 3" xfId="60814" xr:uid="{00000000-0005-0000-0000-00002CEC0000}"/>
    <cellStyle name="Output 4 2 8 2 2 4" xfId="60815" xr:uid="{00000000-0005-0000-0000-00002DEC0000}"/>
    <cellStyle name="Output 4 2 8 2 2 5" xfId="60816" xr:uid="{00000000-0005-0000-0000-00002EEC0000}"/>
    <cellStyle name="Output 4 2 8 2 3" xfId="60817" xr:uid="{00000000-0005-0000-0000-00002FEC0000}"/>
    <cellStyle name="Output 4 2 8 2 3 2" xfId="60818" xr:uid="{00000000-0005-0000-0000-000030EC0000}"/>
    <cellStyle name="Output 4 2 8 2 3 3" xfId="60819" xr:uid="{00000000-0005-0000-0000-000031EC0000}"/>
    <cellStyle name="Output 4 2 8 2 3 4" xfId="60820" xr:uid="{00000000-0005-0000-0000-000032EC0000}"/>
    <cellStyle name="Output 4 2 8 2 3 5" xfId="60821" xr:uid="{00000000-0005-0000-0000-000033EC0000}"/>
    <cellStyle name="Output 4 2 8 2 4" xfId="60822" xr:uid="{00000000-0005-0000-0000-000034EC0000}"/>
    <cellStyle name="Output 4 2 8 2 5" xfId="60823" xr:uid="{00000000-0005-0000-0000-000035EC0000}"/>
    <cellStyle name="Output 4 2 8 2 6" xfId="60824" xr:uid="{00000000-0005-0000-0000-000036EC0000}"/>
    <cellStyle name="Output 4 2 8 2 7" xfId="60825" xr:uid="{00000000-0005-0000-0000-000037EC0000}"/>
    <cellStyle name="Output 4 2 8 3" xfId="60826" xr:uid="{00000000-0005-0000-0000-000038EC0000}"/>
    <cellStyle name="Output 4 2 8 3 2" xfId="60827" xr:uid="{00000000-0005-0000-0000-000039EC0000}"/>
    <cellStyle name="Output 4 2 8 3 3" xfId="60828" xr:uid="{00000000-0005-0000-0000-00003AEC0000}"/>
    <cellStyle name="Output 4 2 8 3 4" xfId="60829" xr:uid="{00000000-0005-0000-0000-00003BEC0000}"/>
    <cellStyle name="Output 4 2 8 3 5" xfId="60830" xr:uid="{00000000-0005-0000-0000-00003CEC0000}"/>
    <cellStyle name="Output 4 2 8 4" xfId="60831" xr:uid="{00000000-0005-0000-0000-00003DEC0000}"/>
    <cellStyle name="Output 4 2 8 4 2" xfId="60832" xr:uid="{00000000-0005-0000-0000-00003EEC0000}"/>
    <cellStyle name="Output 4 2 8 4 3" xfId="60833" xr:uid="{00000000-0005-0000-0000-00003FEC0000}"/>
    <cellStyle name="Output 4 2 8 4 4" xfId="60834" xr:uid="{00000000-0005-0000-0000-000040EC0000}"/>
    <cellStyle name="Output 4 2 8 4 5" xfId="60835" xr:uid="{00000000-0005-0000-0000-000041EC0000}"/>
    <cellStyle name="Output 4 2 8 5" xfId="60836" xr:uid="{00000000-0005-0000-0000-000042EC0000}"/>
    <cellStyle name="Output 4 2 8 6" xfId="60837" xr:uid="{00000000-0005-0000-0000-000043EC0000}"/>
    <cellStyle name="Output 4 2 8 7" xfId="60838" xr:uid="{00000000-0005-0000-0000-000044EC0000}"/>
    <cellStyle name="Output 4 2 8 8" xfId="60839" xr:uid="{00000000-0005-0000-0000-000045EC0000}"/>
    <cellStyle name="Output 4 2 9" xfId="60840" xr:uid="{00000000-0005-0000-0000-000046EC0000}"/>
    <cellStyle name="Output 4 2 9 2" xfId="60841" xr:uid="{00000000-0005-0000-0000-000047EC0000}"/>
    <cellStyle name="Output 4 2 9 2 2" xfId="60842" xr:uid="{00000000-0005-0000-0000-000048EC0000}"/>
    <cellStyle name="Output 4 2 9 2 2 2" xfId="60843" xr:uid="{00000000-0005-0000-0000-000049EC0000}"/>
    <cellStyle name="Output 4 2 9 2 2 3" xfId="60844" xr:uid="{00000000-0005-0000-0000-00004AEC0000}"/>
    <cellStyle name="Output 4 2 9 2 2 4" xfId="60845" xr:uid="{00000000-0005-0000-0000-00004BEC0000}"/>
    <cellStyle name="Output 4 2 9 2 2 5" xfId="60846" xr:uid="{00000000-0005-0000-0000-00004CEC0000}"/>
    <cellStyle name="Output 4 2 9 2 3" xfId="60847" xr:uid="{00000000-0005-0000-0000-00004DEC0000}"/>
    <cellStyle name="Output 4 2 9 2 3 2" xfId="60848" xr:uid="{00000000-0005-0000-0000-00004EEC0000}"/>
    <cellStyle name="Output 4 2 9 2 3 3" xfId="60849" xr:uid="{00000000-0005-0000-0000-00004FEC0000}"/>
    <cellStyle name="Output 4 2 9 2 3 4" xfId="60850" xr:uid="{00000000-0005-0000-0000-000050EC0000}"/>
    <cellStyle name="Output 4 2 9 2 3 5" xfId="60851" xr:uid="{00000000-0005-0000-0000-000051EC0000}"/>
    <cellStyle name="Output 4 2 9 2 4" xfId="60852" xr:uid="{00000000-0005-0000-0000-000052EC0000}"/>
    <cellStyle name="Output 4 2 9 2 5" xfId="60853" xr:uid="{00000000-0005-0000-0000-000053EC0000}"/>
    <cellStyle name="Output 4 2 9 2 6" xfId="60854" xr:uid="{00000000-0005-0000-0000-000054EC0000}"/>
    <cellStyle name="Output 4 2 9 2 7" xfId="60855" xr:uid="{00000000-0005-0000-0000-000055EC0000}"/>
    <cellStyle name="Output 4 2 9 3" xfId="60856" xr:uid="{00000000-0005-0000-0000-000056EC0000}"/>
    <cellStyle name="Output 4 2 9 3 2" xfId="60857" xr:uid="{00000000-0005-0000-0000-000057EC0000}"/>
    <cellStyle name="Output 4 2 9 3 3" xfId="60858" xr:uid="{00000000-0005-0000-0000-000058EC0000}"/>
    <cellStyle name="Output 4 2 9 3 4" xfId="60859" xr:uid="{00000000-0005-0000-0000-000059EC0000}"/>
    <cellStyle name="Output 4 2 9 3 5" xfId="60860" xr:uid="{00000000-0005-0000-0000-00005AEC0000}"/>
    <cellStyle name="Output 4 2 9 4" xfId="60861" xr:uid="{00000000-0005-0000-0000-00005BEC0000}"/>
    <cellStyle name="Output 4 2 9 4 2" xfId="60862" xr:uid="{00000000-0005-0000-0000-00005CEC0000}"/>
    <cellStyle name="Output 4 2 9 4 3" xfId="60863" xr:uid="{00000000-0005-0000-0000-00005DEC0000}"/>
    <cellStyle name="Output 4 2 9 4 4" xfId="60864" xr:uid="{00000000-0005-0000-0000-00005EEC0000}"/>
    <cellStyle name="Output 4 2 9 4 5" xfId="60865" xr:uid="{00000000-0005-0000-0000-00005FEC0000}"/>
    <cellStyle name="Output 4 2 9 5" xfId="60866" xr:uid="{00000000-0005-0000-0000-000060EC0000}"/>
    <cellStyle name="Output 4 2 9 6" xfId="60867" xr:uid="{00000000-0005-0000-0000-000061EC0000}"/>
    <cellStyle name="Output 4 2 9 7" xfId="60868" xr:uid="{00000000-0005-0000-0000-000062EC0000}"/>
    <cellStyle name="Output 4 2 9 8" xfId="60869" xr:uid="{00000000-0005-0000-0000-000063EC0000}"/>
    <cellStyle name="Output 4 3" xfId="1918" xr:uid="{00000000-0005-0000-0000-000064EC0000}"/>
    <cellStyle name="Output 4 3 2" xfId="1919" xr:uid="{00000000-0005-0000-0000-000065EC0000}"/>
    <cellStyle name="Output 4 3 2 2" xfId="60870" xr:uid="{00000000-0005-0000-0000-000066EC0000}"/>
    <cellStyle name="Output 4 3 3" xfId="60871" xr:uid="{00000000-0005-0000-0000-000067EC0000}"/>
    <cellStyle name="Output 4 3 4" xfId="60872" xr:uid="{00000000-0005-0000-0000-000068EC0000}"/>
    <cellStyle name="Output 4 4" xfId="1920" xr:uid="{00000000-0005-0000-0000-000069EC0000}"/>
    <cellStyle name="Output 4 4 2" xfId="1921" xr:uid="{00000000-0005-0000-0000-00006AEC0000}"/>
    <cellStyle name="Output 4 4 2 2" xfId="60873" xr:uid="{00000000-0005-0000-0000-00006BEC0000}"/>
    <cellStyle name="Output 4 4 3" xfId="60874" xr:uid="{00000000-0005-0000-0000-00006CEC0000}"/>
    <cellStyle name="Output 4 4 4" xfId="60875" xr:uid="{00000000-0005-0000-0000-00006DEC0000}"/>
    <cellStyle name="Output 4 4 5" xfId="60876" xr:uid="{00000000-0005-0000-0000-00006EEC0000}"/>
    <cellStyle name="Output 4 5" xfId="1922" xr:uid="{00000000-0005-0000-0000-00006FEC0000}"/>
    <cellStyle name="Output 4 5 2" xfId="60877" xr:uid="{00000000-0005-0000-0000-000070EC0000}"/>
    <cellStyle name="Output 4 6" xfId="60878" xr:uid="{00000000-0005-0000-0000-000071EC0000}"/>
    <cellStyle name="Output 4 7" xfId="60879" xr:uid="{00000000-0005-0000-0000-000072EC0000}"/>
    <cellStyle name="Output 4_T-straight with PEDs adjustor" xfId="60880" xr:uid="{00000000-0005-0000-0000-000073EC0000}"/>
    <cellStyle name="Output 5" xfId="1923" xr:uid="{00000000-0005-0000-0000-000074EC0000}"/>
    <cellStyle name="Output 5 2" xfId="1924" xr:uid="{00000000-0005-0000-0000-000075EC0000}"/>
    <cellStyle name="Output 5 2 2" xfId="60881" xr:uid="{00000000-0005-0000-0000-000076EC0000}"/>
    <cellStyle name="Output 5 3" xfId="60882" xr:uid="{00000000-0005-0000-0000-000077EC0000}"/>
    <cellStyle name="Output 5 3 2" xfId="60883" xr:uid="{00000000-0005-0000-0000-000078EC0000}"/>
    <cellStyle name="Output 5 4" xfId="60884" xr:uid="{00000000-0005-0000-0000-000079EC0000}"/>
    <cellStyle name="Output 6" xfId="60885" xr:uid="{00000000-0005-0000-0000-00007AEC0000}"/>
    <cellStyle name="Output 6 2" xfId="60886" xr:uid="{00000000-0005-0000-0000-00007BEC0000}"/>
    <cellStyle name="Output 6 2 2" xfId="60887" xr:uid="{00000000-0005-0000-0000-00007CEC0000}"/>
    <cellStyle name="Output 6 3" xfId="60888" xr:uid="{00000000-0005-0000-0000-00007DEC0000}"/>
    <cellStyle name="Output 6 3 2" xfId="60889" xr:uid="{00000000-0005-0000-0000-00007EEC0000}"/>
    <cellStyle name="Output 6 4" xfId="60890" xr:uid="{00000000-0005-0000-0000-00007FEC0000}"/>
    <cellStyle name="Output 7" xfId="60891" xr:uid="{00000000-0005-0000-0000-000080EC0000}"/>
    <cellStyle name="Output 7 2" xfId="60892" xr:uid="{00000000-0005-0000-0000-000081EC0000}"/>
    <cellStyle name="Output 7 2 2" xfId="60893" xr:uid="{00000000-0005-0000-0000-000082EC0000}"/>
    <cellStyle name="Output 7 3" xfId="60894" xr:uid="{00000000-0005-0000-0000-000083EC0000}"/>
    <cellStyle name="Output 7 3 2" xfId="60895" xr:uid="{00000000-0005-0000-0000-000084EC0000}"/>
    <cellStyle name="Output 7 4" xfId="60896" xr:uid="{00000000-0005-0000-0000-000085EC0000}"/>
    <cellStyle name="Output 8" xfId="60897" xr:uid="{00000000-0005-0000-0000-000086EC0000}"/>
    <cellStyle name="Output 8 2" xfId="60898" xr:uid="{00000000-0005-0000-0000-000087EC0000}"/>
    <cellStyle name="Output 8 2 2" xfId="60899" xr:uid="{00000000-0005-0000-0000-000088EC0000}"/>
    <cellStyle name="Output 8 3" xfId="60900" xr:uid="{00000000-0005-0000-0000-000089EC0000}"/>
    <cellStyle name="Output 8 3 2" xfId="60901" xr:uid="{00000000-0005-0000-0000-00008AEC0000}"/>
    <cellStyle name="Output 8 4" xfId="60902" xr:uid="{00000000-0005-0000-0000-00008BEC0000}"/>
    <cellStyle name="Output 9" xfId="60903" xr:uid="{00000000-0005-0000-0000-00008CEC0000}"/>
    <cellStyle name="Output 9 2" xfId="60904" xr:uid="{00000000-0005-0000-0000-00008DEC0000}"/>
    <cellStyle name="Output 9 2 2" xfId="60905" xr:uid="{00000000-0005-0000-0000-00008EEC0000}"/>
    <cellStyle name="Output 9 3" xfId="60906" xr:uid="{00000000-0005-0000-0000-00008FEC0000}"/>
    <cellStyle name="Output 9 3 2" xfId="60907" xr:uid="{00000000-0005-0000-0000-000090EC0000}"/>
    <cellStyle name="Output 9 4" xfId="60908" xr:uid="{00000000-0005-0000-0000-000091EC0000}"/>
    <cellStyle name="Percent" xfId="1925" builtinId="5"/>
    <cellStyle name="Percent 10" xfId="1926" xr:uid="{00000000-0005-0000-0000-000093EC0000}"/>
    <cellStyle name="Percent 10 2" xfId="60909" xr:uid="{00000000-0005-0000-0000-000094EC0000}"/>
    <cellStyle name="Percent 10 2 2" xfId="60910" xr:uid="{00000000-0005-0000-0000-000095EC0000}"/>
    <cellStyle name="Percent 10 2 3" xfId="60911" xr:uid="{00000000-0005-0000-0000-000096EC0000}"/>
    <cellStyle name="Percent 10 2 4" xfId="60912" xr:uid="{00000000-0005-0000-0000-000097EC0000}"/>
    <cellStyle name="Percent 10 3" xfId="60913" xr:uid="{00000000-0005-0000-0000-000098EC0000}"/>
    <cellStyle name="Percent 10 4" xfId="60914" xr:uid="{00000000-0005-0000-0000-000099EC0000}"/>
    <cellStyle name="Percent 10 5" xfId="60915" xr:uid="{00000000-0005-0000-0000-00009AEC0000}"/>
    <cellStyle name="Percent 11" xfId="1927" xr:uid="{00000000-0005-0000-0000-00009BEC0000}"/>
    <cellStyle name="Percent 11 2" xfId="2280" xr:uid="{00000000-0005-0000-0000-00009CEC0000}"/>
    <cellStyle name="Percent 11 2 2" xfId="60916" xr:uid="{00000000-0005-0000-0000-00009DEC0000}"/>
    <cellStyle name="Percent 11 3" xfId="60917" xr:uid="{00000000-0005-0000-0000-00009EEC0000}"/>
    <cellStyle name="Percent 11 3 2" xfId="60918" xr:uid="{00000000-0005-0000-0000-00009FEC0000}"/>
    <cellStyle name="Percent 11 4" xfId="60919" xr:uid="{00000000-0005-0000-0000-0000A0EC0000}"/>
    <cellStyle name="Percent 11 5" xfId="60920" xr:uid="{00000000-0005-0000-0000-0000A1EC0000}"/>
    <cellStyle name="Percent 11 6" xfId="60921" xr:uid="{00000000-0005-0000-0000-0000A2EC0000}"/>
    <cellStyle name="Percent 12" xfId="60922" xr:uid="{00000000-0005-0000-0000-0000A3EC0000}"/>
    <cellStyle name="Percent 12 2" xfId="60923" xr:uid="{00000000-0005-0000-0000-0000A4EC0000}"/>
    <cellStyle name="Percent 12 2 2" xfId="60924" xr:uid="{00000000-0005-0000-0000-0000A5EC0000}"/>
    <cellStyle name="Percent 12 2 2 2" xfId="60925" xr:uid="{00000000-0005-0000-0000-0000A6EC0000}"/>
    <cellStyle name="Percent 12 2 3" xfId="60926" xr:uid="{00000000-0005-0000-0000-0000A7EC0000}"/>
    <cellStyle name="Percent 12 2 3 2" xfId="60927" xr:uid="{00000000-0005-0000-0000-0000A8EC0000}"/>
    <cellStyle name="Percent 12 2 3 2 2" xfId="60928" xr:uid="{00000000-0005-0000-0000-0000A9EC0000}"/>
    <cellStyle name="Percent 12 2 3 3" xfId="60929" xr:uid="{00000000-0005-0000-0000-0000AAEC0000}"/>
    <cellStyle name="Percent 12 2 4" xfId="60930" xr:uid="{00000000-0005-0000-0000-0000ABEC0000}"/>
    <cellStyle name="Percent 12 3" xfId="60931" xr:uid="{00000000-0005-0000-0000-0000ACEC0000}"/>
    <cellStyle name="Percent 12 3 2" xfId="60932" xr:uid="{00000000-0005-0000-0000-0000ADEC0000}"/>
    <cellStyle name="Percent 12 4" xfId="60933" xr:uid="{00000000-0005-0000-0000-0000AEEC0000}"/>
    <cellStyle name="Percent 12 4 2" xfId="60934" xr:uid="{00000000-0005-0000-0000-0000AFEC0000}"/>
    <cellStyle name="Percent 12 4 2 2" xfId="60935" xr:uid="{00000000-0005-0000-0000-0000B0EC0000}"/>
    <cellStyle name="Percent 12 4 3" xfId="60936" xr:uid="{00000000-0005-0000-0000-0000B1EC0000}"/>
    <cellStyle name="Percent 12 5" xfId="60937" xr:uid="{00000000-0005-0000-0000-0000B2EC0000}"/>
    <cellStyle name="Percent 13" xfId="60938" xr:uid="{00000000-0005-0000-0000-0000B3EC0000}"/>
    <cellStyle name="Percent 13 2" xfId="60939" xr:uid="{00000000-0005-0000-0000-0000B4EC0000}"/>
    <cellStyle name="Percent 13 2 2" xfId="60940" xr:uid="{00000000-0005-0000-0000-0000B5EC0000}"/>
    <cellStyle name="Percent 13 3" xfId="60941" xr:uid="{00000000-0005-0000-0000-0000B6EC0000}"/>
    <cellStyle name="Percent 13 3 2" xfId="60942" xr:uid="{00000000-0005-0000-0000-0000B7EC0000}"/>
    <cellStyle name="Percent 13 4" xfId="60943" xr:uid="{00000000-0005-0000-0000-0000B8EC0000}"/>
    <cellStyle name="Percent 14" xfId="60944" xr:uid="{00000000-0005-0000-0000-0000B9EC0000}"/>
    <cellStyle name="Percent 14 2" xfId="60945" xr:uid="{00000000-0005-0000-0000-0000BAEC0000}"/>
    <cellStyle name="Percent 14 2 2" xfId="60946" xr:uid="{00000000-0005-0000-0000-0000BBEC0000}"/>
    <cellStyle name="Percent 14 3" xfId="60947" xr:uid="{00000000-0005-0000-0000-0000BCEC0000}"/>
    <cellStyle name="Percent 15" xfId="60948" xr:uid="{00000000-0005-0000-0000-0000BDEC0000}"/>
    <cellStyle name="Percent 15 2" xfId="60949" xr:uid="{00000000-0005-0000-0000-0000BEEC0000}"/>
    <cellStyle name="Percent 16" xfId="60950" xr:uid="{00000000-0005-0000-0000-0000BFEC0000}"/>
    <cellStyle name="Percent 16 2" xfId="60951" xr:uid="{00000000-0005-0000-0000-0000C0EC0000}"/>
    <cellStyle name="Percent 17" xfId="60952" xr:uid="{00000000-0005-0000-0000-0000C1EC0000}"/>
    <cellStyle name="Percent 17 2" xfId="60953" xr:uid="{00000000-0005-0000-0000-0000C2EC0000}"/>
    <cellStyle name="Percent 18" xfId="60954" xr:uid="{00000000-0005-0000-0000-0000C3EC0000}"/>
    <cellStyle name="Percent 18 2" xfId="60955" xr:uid="{00000000-0005-0000-0000-0000C4EC0000}"/>
    <cellStyle name="Percent 18 2 2" xfId="60956" xr:uid="{00000000-0005-0000-0000-0000C5EC0000}"/>
    <cellStyle name="Percent 19" xfId="60957" xr:uid="{00000000-0005-0000-0000-0000C6EC0000}"/>
    <cellStyle name="Percent 2" xfId="1928" xr:uid="{00000000-0005-0000-0000-0000C7EC0000}"/>
    <cellStyle name="Percent 2 10" xfId="1929" xr:uid="{00000000-0005-0000-0000-0000C8EC0000}"/>
    <cellStyle name="Percent 2 10 2" xfId="1930" xr:uid="{00000000-0005-0000-0000-0000C9EC0000}"/>
    <cellStyle name="Percent 2 10 3" xfId="1931" xr:uid="{00000000-0005-0000-0000-0000CAEC0000}"/>
    <cellStyle name="Percent 2 11" xfId="1932" xr:uid="{00000000-0005-0000-0000-0000CBEC0000}"/>
    <cellStyle name="Percent 2 11 2" xfId="60958" xr:uid="{00000000-0005-0000-0000-0000CCEC0000}"/>
    <cellStyle name="Percent 2 12" xfId="1933" xr:uid="{00000000-0005-0000-0000-0000CDEC0000}"/>
    <cellStyle name="Percent 2 12 2" xfId="60959" xr:uid="{00000000-0005-0000-0000-0000CEEC0000}"/>
    <cellStyle name="Percent 2 13" xfId="60960" xr:uid="{00000000-0005-0000-0000-0000CFEC0000}"/>
    <cellStyle name="Percent 2 2" xfId="1934" xr:uid="{00000000-0005-0000-0000-0000D0EC0000}"/>
    <cellStyle name="Percent 2 2 2" xfId="1935" xr:uid="{00000000-0005-0000-0000-0000D1EC0000}"/>
    <cellStyle name="Percent 2 2 2 2" xfId="60961" xr:uid="{00000000-0005-0000-0000-0000D2EC0000}"/>
    <cellStyle name="Percent 2 2 2 2 2" xfId="60962" xr:uid="{00000000-0005-0000-0000-0000D3EC0000}"/>
    <cellStyle name="Percent 2 2 2 3" xfId="60963" xr:uid="{00000000-0005-0000-0000-0000D4EC0000}"/>
    <cellStyle name="Percent 2 2 2 3 2" xfId="60964" xr:uid="{00000000-0005-0000-0000-0000D5EC0000}"/>
    <cellStyle name="Percent 2 2 2 4" xfId="60965" xr:uid="{00000000-0005-0000-0000-0000D6EC0000}"/>
    <cellStyle name="Percent 2 2 3" xfId="60966" xr:uid="{00000000-0005-0000-0000-0000D7EC0000}"/>
    <cellStyle name="Percent 2 2 3 2" xfId="60967" xr:uid="{00000000-0005-0000-0000-0000D8EC0000}"/>
    <cellStyle name="Percent 2 2 3 2 2" xfId="60968" xr:uid="{00000000-0005-0000-0000-0000D9EC0000}"/>
    <cellStyle name="Percent 2 2 3 3" xfId="60969" xr:uid="{00000000-0005-0000-0000-0000DAEC0000}"/>
    <cellStyle name="Percent 2 2 4" xfId="60970" xr:uid="{00000000-0005-0000-0000-0000DBEC0000}"/>
    <cellStyle name="Percent 2 2 4 2" xfId="60971" xr:uid="{00000000-0005-0000-0000-0000DCEC0000}"/>
    <cellStyle name="Percent 2 2 5" xfId="60972" xr:uid="{00000000-0005-0000-0000-0000DDEC0000}"/>
    <cellStyle name="Percent 2 2 5 2" xfId="60973" xr:uid="{00000000-0005-0000-0000-0000DEEC0000}"/>
    <cellStyle name="Percent 2 2 6" xfId="60974" xr:uid="{00000000-0005-0000-0000-0000DFEC0000}"/>
    <cellStyle name="Percent 2 2 6 2" xfId="60975" xr:uid="{00000000-0005-0000-0000-0000E0EC0000}"/>
    <cellStyle name="Percent 2 2 7" xfId="60976" xr:uid="{00000000-0005-0000-0000-0000E1EC0000}"/>
    <cellStyle name="Percent 2 2 8" xfId="60977" xr:uid="{00000000-0005-0000-0000-0000E2EC0000}"/>
    <cellStyle name="Percent 2 2 9" xfId="60978" xr:uid="{00000000-0005-0000-0000-0000E3EC0000}"/>
    <cellStyle name="Percent 2 2 9 2" xfId="60979" xr:uid="{00000000-0005-0000-0000-0000E4EC0000}"/>
    <cellStyle name="Percent 2 3" xfId="1936" xr:uid="{00000000-0005-0000-0000-0000E5EC0000}"/>
    <cellStyle name="Percent 2 3 2" xfId="1937" xr:uid="{00000000-0005-0000-0000-0000E6EC0000}"/>
    <cellStyle name="Percent 2 3 2 2" xfId="1938" xr:uid="{00000000-0005-0000-0000-0000E7EC0000}"/>
    <cellStyle name="Percent 2 3 2 2 2" xfId="1939" xr:uid="{00000000-0005-0000-0000-0000E8EC0000}"/>
    <cellStyle name="Percent 2 3 2 2 2 2" xfId="1940" xr:uid="{00000000-0005-0000-0000-0000E9EC0000}"/>
    <cellStyle name="Percent 2 3 2 2 2 2 2" xfId="1941" xr:uid="{00000000-0005-0000-0000-0000EAEC0000}"/>
    <cellStyle name="Percent 2 3 2 2 2 3" xfId="1942" xr:uid="{00000000-0005-0000-0000-0000EBEC0000}"/>
    <cellStyle name="Percent 2 3 2 2 3" xfId="1943" xr:uid="{00000000-0005-0000-0000-0000ECEC0000}"/>
    <cellStyle name="Percent 2 3 2 2 3 2" xfId="1944" xr:uid="{00000000-0005-0000-0000-0000EDEC0000}"/>
    <cellStyle name="Percent 2 3 2 2 4" xfId="1945" xr:uid="{00000000-0005-0000-0000-0000EEEC0000}"/>
    <cellStyle name="Percent 2 3 2 3" xfId="1946" xr:uid="{00000000-0005-0000-0000-0000EFEC0000}"/>
    <cellStyle name="Percent 2 3 2 3 2" xfId="1947" xr:uid="{00000000-0005-0000-0000-0000F0EC0000}"/>
    <cellStyle name="Percent 2 3 2 3 2 2" xfId="1948" xr:uid="{00000000-0005-0000-0000-0000F1EC0000}"/>
    <cellStyle name="Percent 2 3 2 3 3" xfId="1949" xr:uid="{00000000-0005-0000-0000-0000F2EC0000}"/>
    <cellStyle name="Percent 2 3 2 4" xfId="1950" xr:uid="{00000000-0005-0000-0000-0000F3EC0000}"/>
    <cellStyle name="Percent 2 3 2 4 2" xfId="1951" xr:uid="{00000000-0005-0000-0000-0000F4EC0000}"/>
    <cellStyle name="Percent 2 3 2 5" xfId="1952" xr:uid="{00000000-0005-0000-0000-0000F5EC0000}"/>
    <cellStyle name="Percent 2 3 3" xfId="1953" xr:uid="{00000000-0005-0000-0000-0000F6EC0000}"/>
    <cellStyle name="Percent 2 3 3 2" xfId="1954" xr:uid="{00000000-0005-0000-0000-0000F7EC0000}"/>
    <cellStyle name="Percent 2 3 3 2 2" xfId="1955" xr:uid="{00000000-0005-0000-0000-0000F8EC0000}"/>
    <cellStyle name="Percent 2 3 3 2 2 2" xfId="1956" xr:uid="{00000000-0005-0000-0000-0000F9EC0000}"/>
    <cellStyle name="Percent 2 3 3 2 3" xfId="1957" xr:uid="{00000000-0005-0000-0000-0000FAEC0000}"/>
    <cellStyle name="Percent 2 3 3 3" xfId="1958" xr:uid="{00000000-0005-0000-0000-0000FBEC0000}"/>
    <cellStyle name="Percent 2 3 3 3 2" xfId="1959" xr:uid="{00000000-0005-0000-0000-0000FCEC0000}"/>
    <cellStyle name="Percent 2 3 3 4" xfId="1960" xr:uid="{00000000-0005-0000-0000-0000FDEC0000}"/>
    <cellStyle name="Percent 2 3 4" xfId="1961" xr:uid="{00000000-0005-0000-0000-0000FEEC0000}"/>
    <cellStyle name="Percent 2 3 4 2" xfId="1962" xr:uid="{00000000-0005-0000-0000-0000FFEC0000}"/>
    <cellStyle name="Percent 2 3 4 2 2" xfId="1963" xr:uid="{00000000-0005-0000-0000-000000ED0000}"/>
    <cellStyle name="Percent 2 3 4 3" xfId="1964" xr:uid="{00000000-0005-0000-0000-000001ED0000}"/>
    <cellStyle name="Percent 2 3 5" xfId="1965" xr:uid="{00000000-0005-0000-0000-000002ED0000}"/>
    <cellStyle name="Percent 2 3 5 2" xfId="1966" xr:uid="{00000000-0005-0000-0000-000003ED0000}"/>
    <cellStyle name="Percent 2 3 6" xfId="1967" xr:uid="{00000000-0005-0000-0000-000004ED0000}"/>
    <cellStyle name="Percent 2 4" xfId="1968" xr:uid="{00000000-0005-0000-0000-000005ED0000}"/>
    <cellStyle name="Percent 2 4 2" xfId="1969" xr:uid="{00000000-0005-0000-0000-000006ED0000}"/>
    <cellStyle name="Percent 2 4 2 2" xfId="1970" xr:uid="{00000000-0005-0000-0000-000007ED0000}"/>
    <cellStyle name="Percent 2 4 2 2 2" xfId="1971" xr:uid="{00000000-0005-0000-0000-000008ED0000}"/>
    <cellStyle name="Percent 2 4 2 2 2 2" xfId="1972" xr:uid="{00000000-0005-0000-0000-000009ED0000}"/>
    <cellStyle name="Percent 2 4 2 2 3" xfId="1973" xr:uid="{00000000-0005-0000-0000-00000AED0000}"/>
    <cellStyle name="Percent 2 4 2 3" xfId="1974" xr:uid="{00000000-0005-0000-0000-00000BED0000}"/>
    <cellStyle name="Percent 2 4 2 3 2" xfId="1975" xr:uid="{00000000-0005-0000-0000-00000CED0000}"/>
    <cellStyle name="Percent 2 4 2 4" xfId="1976" xr:uid="{00000000-0005-0000-0000-00000DED0000}"/>
    <cellStyle name="Percent 2 4 3" xfId="1977" xr:uid="{00000000-0005-0000-0000-00000EED0000}"/>
    <cellStyle name="Percent 2 4 3 2" xfId="1978" xr:uid="{00000000-0005-0000-0000-00000FED0000}"/>
    <cellStyle name="Percent 2 4 3 2 2" xfId="1979" xr:uid="{00000000-0005-0000-0000-000010ED0000}"/>
    <cellStyle name="Percent 2 4 3 3" xfId="1980" xr:uid="{00000000-0005-0000-0000-000011ED0000}"/>
    <cellStyle name="Percent 2 4 4" xfId="1981" xr:uid="{00000000-0005-0000-0000-000012ED0000}"/>
    <cellStyle name="Percent 2 4 4 2" xfId="1982" xr:uid="{00000000-0005-0000-0000-000013ED0000}"/>
    <cellStyle name="Percent 2 4 5" xfId="1983" xr:uid="{00000000-0005-0000-0000-000014ED0000}"/>
    <cellStyle name="Percent 2 5" xfId="1984" xr:uid="{00000000-0005-0000-0000-000015ED0000}"/>
    <cellStyle name="Percent 2 5 2" xfId="1985" xr:uid="{00000000-0005-0000-0000-000016ED0000}"/>
    <cellStyle name="Percent 2 5 2 2" xfId="1986" xr:uid="{00000000-0005-0000-0000-000017ED0000}"/>
    <cellStyle name="Percent 2 5 2 2 2" xfId="1987" xr:uid="{00000000-0005-0000-0000-000018ED0000}"/>
    <cellStyle name="Percent 2 5 2 2 2 2" xfId="1988" xr:uid="{00000000-0005-0000-0000-000019ED0000}"/>
    <cellStyle name="Percent 2 5 2 2 3" xfId="1989" xr:uid="{00000000-0005-0000-0000-00001AED0000}"/>
    <cellStyle name="Percent 2 5 2 3" xfId="1990" xr:uid="{00000000-0005-0000-0000-00001BED0000}"/>
    <cellStyle name="Percent 2 5 2 3 2" xfId="1991" xr:uid="{00000000-0005-0000-0000-00001CED0000}"/>
    <cellStyle name="Percent 2 5 2 4" xfId="1992" xr:uid="{00000000-0005-0000-0000-00001DED0000}"/>
    <cellStyle name="Percent 2 5 3" xfId="1993" xr:uid="{00000000-0005-0000-0000-00001EED0000}"/>
    <cellStyle name="Percent 2 5 3 2" xfId="1994" xr:uid="{00000000-0005-0000-0000-00001FED0000}"/>
    <cellStyle name="Percent 2 5 3 2 2" xfId="1995" xr:uid="{00000000-0005-0000-0000-000020ED0000}"/>
    <cellStyle name="Percent 2 5 3 3" xfId="1996" xr:uid="{00000000-0005-0000-0000-000021ED0000}"/>
    <cellStyle name="Percent 2 5 4" xfId="1997" xr:uid="{00000000-0005-0000-0000-000022ED0000}"/>
    <cellStyle name="Percent 2 5 4 2" xfId="1998" xr:uid="{00000000-0005-0000-0000-000023ED0000}"/>
    <cellStyle name="Percent 2 5 5" xfId="1999" xr:uid="{00000000-0005-0000-0000-000024ED0000}"/>
    <cellStyle name="Percent 2 6" xfId="2000" xr:uid="{00000000-0005-0000-0000-000025ED0000}"/>
    <cellStyle name="Percent 2 6 2" xfId="2001" xr:uid="{00000000-0005-0000-0000-000026ED0000}"/>
    <cellStyle name="Percent 2 6 2 2" xfId="2002" xr:uid="{00000000-0005-0000-0000-000027ED0000}"/>
    <cellStyle name="Percent 2 6 2 2 2" xfId="2003" xr:uid="{00000000-0005-0000-0000-000028ED0000}"/>
    <cellStyle name="Percent 2 6 2 2 2 2" xfId="2004" xr:uid="{00000000-0005-0000-0000-000029ED0000}"/>
    <cellStyle name="Percent 2 6 2 2 3" xfId="2005" xr:uid="{00000000-0005-0000-0000-00002AED0000}"/>
    <cellStyle name="Percent 2 6 2 3" xfId="2006" xr:uid="{00000000-0005-0000-0000-00002BED0000}"/>
    <cellStyle name="Percent 2 6 2 3 2" xfId="2007" xr:uid="{00000000-0005-0000-0000-00002CED0000}"/>
    <cellStyle name="Percent 2 6 2 4" xfId="2008" xr:uid="{00000000-0005-0000-0000-00002DED0000}"/>
    <cellStyle name="Percent 2 6 3" xfId="2009" xr:uid="{00000000-0005-0000-0000-00002EED0000}"/>
    <cellStyle name="Percent 2 6 3 2" xfId="2010" xr:uid="{00000000-0005-0000-0000-00002FED0000}"/>
    <cellStyle name="Percent 2 6 3 2 2" xfId="2011" xr:uid="{00000000-0005-0000-0000-000030ED0000}"/>
    <cellStyle name="Percent 2 6 3 3" xfId="2012" xr:uid="{00000000-0005-0000-0000-000031ED0000}"/>
    <cellStyle name="Percent 2 6 4" xfId="2013" xr:uid="{00000000-0005-0000-0000-000032ED0000}"/>
    <cellStyle name="Percent 2 6 4 2" xfId="2014" xr:uid="{00000000-0005-0000-0000-000033ED0000}"/>
    <cellStyle name="Percent 2 6 5" xfId="2015" xr:uid="{00000000-0005-0000-0000-000034ED0000}"/>
    <cellStyle name="Percent 2 7" xfId="2016" xr:uid="{00000000-0005-0000-0000-000035ED0000}"/>
    <cellStyle name="Percent 2 7 2" xfId="2017" xr:uid="{00000000-0005-0000-0000-000036ED0000}"/>
    <cellStyle name="Percent 2 7 2 2" xfId="2018" xr:uid="{00000000-0005-0000-0000-000037ED0000}"/>
    <cellStyle name="Percent 2 7 2 2 2" xfId="2019" xr:uid="{00000000-0005-0000-0000-000038ED0000}"/>
    <cellStyle name="Percent 2 7 2 3" xfId="2020" xr:uid="{00000000-0005-0000-0000-000039ED0000}"/>
    <cellStyle name="Percent 2 7 3" xfId="2021" xr:uid="{00000000-0005-0000-0000-00003AED0000}"/>
    <cellStyle name="Percent 2 7 3 2" xfId="2022" xr:uid="{00000000-0005-0000-0000-00003BED0000}"/>
    <cellStyle name="Percent 2 7 4" xfId="2023" xr:uid="{00000000-0005-0000-0000-00003CED0000}"/>
    <cellStyle name="Percent 2 8" xfId="2024" xr:uid="{00000000-0005-0000-0000-00003DED0000}"/>
    <cellStyle name="Percent 2 8 2" xfId="2025" xr:uid="{00000000-0005-0000-0000-00003EED0000}"/>
    <cellStyle name="Percent 2 8 2 2" xfId="2026" xr:uid="{00000000-0005-0000-0000-00003FED0000}"/>
    <cellStyle name="Percent 2 8 3" xfId="2027" xr:uid="{00000000-0005-0000-0000-000040ED0000}"/>
    <cellStyle name="Percent 2 9" xfId="2028" xr:uid="{00000000-0005-0000-0000-000041ED0000}"/>
    <cellStyle name="Percent 2 9 2" xfId="2029" xr:uid="{00000000-0005-0000-0000-000042ED0000}"/>
    <cellStyle name="Percent 2 9 3" xfId="60980" xr:uid="{00000000-0005-0000-0000-000043ED0000}"/>
    <cellStyle name="Percent 20" xfId="60981" xr:uid="{00000000-0005-0000-0000-000044ED0000}"/>
    <cellStyle name="Percent 20 2" xfId="60982" xr:uid="{00000000-0005-0000-0000-000045ED0000}"/>
    <cellStyle name="Percent 20 3" xfId="60983" xr:uid="{00000000-0005-0000-0000-000046ED0000}"/>
    <cellStyle name="Percent 20 4" xfId="2030" xr:uid="{00000000-0005-0000-0000-000047ED0000}"/>
    <cellStyle name="Percent 21" xfId="60984" xr:uid="{00000000-0005-0000-0000-000048ED0000}"/>
    <cellStyle name="Percent 22" xfId="60985" xr:uid="{00000000-0005-0000-0000-000049ED0000}"/>
    <cellStyle name="Percent 22 2" xfId="60986" xr:uid="{00000000-0005-0000-0000-00004AED0000}"/>
    <cellStyle name="Percent 23" xfId="60987" xr:uid="{00000000-0005-0000-0000-00004BED0000}"/>
    <cellStyle name="Percent 23 2" xfId="60988" xr:uid="{00000000-0005-0000-0000-00004CED0000}"/>
    <cellStyle name="Percent 23 3" xfId="60989" xr:uid="{00000000-0005-0000-0000-00004DED0000}"/>
    <cellStyle name="Percent 24" xfId="60990" xr:uid="{00000000-0005-0000-0000-00004EED0000}"/>
    <cellStyle name="Percent 3" xfId="2031" xr:uid="{00000000-0005-0000-0000-00004FED0000}"/>
    <cellStyle name="Percent 3 2" xfId="2032" xr:uid="{00000000-0005-0000-0000-000050ED0000}"/>
    <cellStyle name="Percent 3 2 2" xfId="2033" xr:uid="{00000000-0005-0000-0000-000051ED0000}"/>
    <cellStyle name="Percent 3 2 2 2" xfId="2034" xr:uid="{00000000-0005-0000-0000-000052ED0000}"/>
    <cellStyle name="Percent 3 2 2 2 2" xfId="2035" xr:uid="{00000000-0005-0000-0000-000053ED0000}"/>
    <cellStyle name="Percent 3 2 2 3" xfId="2036" xr:uid="{00000000-0005-0000-0000-000054ED0000}"/>
    <cellStyle name="Percent 3 2 3" xfId="60991" xr:uid="{00000000-0005-0000-0000-000055ED0000}"/>
    <cellStyle name="Percent 3 2 3 2" xfId="60992" xr:uid="{00000000-0005-0000-0000-000056ED0000}"/>
    <cellStyle name="Percent 3 2 4" xfId="60993" xr:uid="{00000000-0005-0000-0000-000057ED0000}"/>
    <cellStyle name="Percent 3 2 5" xfId="60994" xr:uid="{00000000-0005-0000-0000-000058ED0000}"/>
    <cellStyle name="Percent 3 3" xfId="2037" xr:uid="{00000000-0005-0000-0000-000059ED0000}"/>
    <cellStyle name="Percent 3 3 2" xfId="2038" xr:uid="{00000000-0005-0000-0000-00005AED0000}"/>
    <cellStyle name="Percent 3 3 2 2" xfId="2039" xr:uid="{00000000-0005-0000-0000-00005BED0000}"/>
    <cellStyle name="Percent 3 3 3" xfId="2040" xr:uid="{00000000-0005-0000-0000-00005CED0000}"/>
    <cellStyle name="Percent 3 3 3 2" xfId="60995" xr:uid="{00000000-0005-0000-0000-00005DED0000}"/>
    <cellStyle name="Percent 3 3 3 2 2" xfId="60996" xr:uid="{00000000-0005-0000-0000-00005EED0000}"/>
    <cellStyle name="Percent 3 3 3 3" xfId="60997" xr:uid="{00000000-0005-0000-0000-00005FED0000}"/>
    <cellStyle name="Percent 3 3 4" xfId="2041" xr:uid="{00000000-0005-0000-0000-000060ED0000}"/>
    <cellStyle name="Percent 3 4" xfId="2042" xr:uid="{00000000-0005-0000-0000-000061ED0000}"/>
    <cellStyle name="Percent 3 4 2" xfId="2043" xr:uid="{00000000-0005-0000-0000-000062ED0000}"/>
    <cellStyle name="Percent 3 4 3" xfId="2044" xr:uid="{00000000-0005-0000-0000-000063ED0000}"/>
    <cellStyle name="Percent 3 5" xfId="2045" xr:uid="{00000000-0005-0000-0000-000064ED0000}"/>
    <cellStyle name="Percent 3 5 2" xfId="60998" xr:uid="{00000000-0005-0000-0000-000065ED0000}"/>
    <cellStyle name="Percent 3 6" xfId="2046" xr:uid="{00000000-0005-0000-0000-000066ED0000}"/>
    <cellStyle name="Percent 3 6 2" xfId="60999" xr:uid="{00000000-0005-0000-0000-000067ED0000}"/>
    <cellStyle name="Percent 3 7" xfId="61000" xr:uid="{00000000-0005-0000-0000-000068ED0000}"/>
    <cellStyle name="Percent 3 8" xfId="61001" xr:uid="{00000000-0005-0000-0000-000069ED0000}"/>
    <cellStyle name="Percent 4" xfId="2047" xr:uid="{00000000-0005-0000-0000-00006AED0000}"/>
    <cellStyle name="Percent 4 2" xfId="2048" xr:uid="{00000000-0005-0000-0000-00006BED0000}"/>
    <cellStyle name="Percent 4 2 2" xfId="2049" xr:uid="{00000000-0005-0000-0000-00006CED0000}"/>
    <cellStyle name="Percent 4 2 2 2" xfId="2050" xr:uid="{00000000-0005-0000-0000-00006DED0000}"/>
    <cellStyle name="Percent 4 2 2 2 2" xfId="2051" xr:uid="{00000000-0005-0000-0000-00006EED0000}"/>
    <cellStyle name="Percent 4 2 2 2 2 2" xfId="2052" xr:uid="{00000000-0005-0000-0000-00006FED0000}"/>
    <cellStyle name="Percent 4 2 2 2 2 2 2" xfId="2053" xr:uid="{00000000-0005-0000-0000-000070ED0000}"/>
    <cellStyle name="Percent 4 2 2 2 2 3" xfId="2054" xr:uid="{00000000-0005-0000-0000-000071ED0000}"/>
    <cellStyle name="Percent 4 2 2 2 3" xfId="2055" xr:uid="{00000000-0005-0000-0000-000072ED0000}"/>
    <cellStyle name="Percent 4 2 2 2 3 2" xfId="2056" xr:uid="{00000000-0005-0000-0000-000073ED0000}"/>
    <cellStyle name="Percent 4 2 2 2 4" xfId="2057" xr:uid="{00000000-0005-0000-0000-000074ED0000}"/>
    <cellStyle name="Percent 4 2 2 3" xfId="2058" xr:uid="{00000000-0005-0000-0000-000075ED0000}"/>
    <cellStyle name="Percent 4 2 2 3 2" xfId="2059" xr:uid="{00000000-0005-0000-0000-000076ED0000}"/>
    <cellStyle name="Percent 4 2 2 3 2 2" xfId="2060" xr:uid="{00000000-0005-0000-0000-000077ED0000}"/>
    <cellStyle name="Percent 4 2 2 3 3" xfId="2061" xr:uid="{00000000-0005-0000-0000-000078ED0000}"/>
    <cellStyle name="Percent 4 2 2 4" xfId="2062" xr:uid="{00000000-0005-0000-0000-000079ED0000}"/>
    <cellStyle name="Percent 4 2 2 4 2" xfId="2063" xr:uid="{00000000-0005-0000-0000-00007AED0000}"/>
    <cellStyle name="Percent 4 2 2 5" xfId="2064" xr:uid="{00000000-0005-0000-0000-00007BED0000}"/>
    <cellStyle name="Percent 4 2 3" xfId="2065" xr:uid="{00000000-0005-0000-0000-00007CED0000}"/>
    <cellStyle name="Percent 4 2 3 2" xfId="2066" xr:uid="{00000000-0005-0000-0000-00007DED0000}"/>
    <cellStyle name="Percent 4 2 3 2 2" xfId="2067" xr:uid="{00000000-0005-0000-0000-00007EED0000}"/>
    <cellStyle name="Percent 4 2 3 2 2 2" xfId="2068" xr:uid="{00000000-0005-0000-0000-00007FED0000}"/>
    <cellStyle name="Percent 4 2 3 2 3" xfId="2069" xr:uid="{00000000-0005-0000-0000-000080ED0000}"/>
    <cellStyle name="Percent 4 2 3 3" xfId="2070" xr:uid="{00000000-0005-0000-0000-000081ED0000}"/>
    <cellStyle name="Percent 4 2 3 3 2" xfId="2071" xr:uid="{00000000-0005-0000-0000-000082ED0000}"/>
    <cellStyle name="Percent 4 2 3 4" xfId="2072" xr:uid="{00000000-0005-0000-0000-000083ED0000}"/>
    <cellStyle name="Percent 4 2 4" xfId="2073" xr:uid="{00000000-0005-0000-0000-000084ED0000}"/>
    <cellStyle name="Percent 4 2 4 2" xfId="2074" xr:uid="{00000000-0005-0000-0000-000085ED0000}"/>
    <cellStyle name="Percent 4 2 4 2 2" xfId="2075" xr:uid="{00000000-0005-0000-0000-000086ED0000}"/>
    <cellStyle name="Percent 4 2 4 3" xfId="2076" xr:uid="{00000000-0005-0000-0000-000087ED0000}"/>
    <cellStyle name="Percent 4 2 5" xfId="2077" xr:uid="{00000000-0005-0000-0000-000088ED0000}"/>
    <cellStyle name="Percent 4 2 5 2" xfId="2078" xr:uid="{00000000-0005-0000-0000-000089ED0000}"/>
    <cellStyle name="Percent 4 2 6" xfId="2079" xr:uid="{00000000-0005-0000-0000-00008AED0000}"/>
    <cellStyle name="Percent 4 3" xfId="2080" xr:uid="{00000000-0005-0000-0000-00008BED0000}"/>
    <cellStyle name="Percent 4 3 2" xfId="2081" xr:uid="{00000000-0005-0000-0000-00008CED0000}"/>
    <cellStyle name="Percent 4 3 2 2" xfId="2082" xr:uid="{00000000-0005-0000-0000-00008DED0000}"/>
    <cellStyle name="Percent 4 3 2 2 2" xfId="2083" xr:uid="{00000000-0005-0000-0000-00008EED0000}"/>
    <cellStyle name="Percent 4 3 2 2 2 2" xfId="2084" xr:uid="{00000000-0005-0000-0000-00008FED0000}"/>
    <cellStyle name="Percent 4 3 2 2 3" xfId="2085" xr:uid="{00000000-0005-0000-0000-000090ED0000}"/>
    <cellStyle name="Percent 4 3 2 3" xfId="2086" xr:uid="{00000000-0005-0000-0000-000091ED0000}"/>
    <cellStyle name="Percent 4 3 2 3 2" xfId="2087" xr:uid="{00000000-0005-0000-0000-000092ED0000}"/>
    <cellStyle name="Percent 4 3 2 4" xfId="2088" xr:uid="{00000000-0005-0000-0000-000093ED0000}"/>
    <cellStyle name="Percent 4 3 3" xfId="2089" xr:uid="{00000000-0005-0000-0000-000094ED0000}"/>
    <cellStyle name="Percent 4 3 3 2" xfId="2090" xr:uid="{00000000-0005-0000-0000-000095ED0000}"/>
    <cellStyle name="Percent 4 3 3 2 2" xfId="2091" xr:uid="{00000000-0005-0000-0000-000096ED0000}"/>
    <cellStyle name="Percent 4 3 3 3" xfId="2092" xr:uid="{00000000-0005-0000-0000-000097ED0000}"/>
    <cellStyle name="Percent 4 3 4" xfId="2093" xr:uid="{00000000-0005-0000-0000-000098ED0000}"/>
    <cellStyle name="Percent 4 3 4 2" xfId="2094" xr:uid="{00000000-0005-0000-0000-000099ED0000}"/>
    <cellStyle name="Percent 4 3 5" xfId="2095" xr:uid="{00000000-0005-0000-0000-00009AED0000}"/>
    <cellStyle name="Percent 4 4" xfId="2096" xr:uid="{00000000-0005-0000-0000-00009BED0000}"/>
    <cellStyle name="Percent 4 4 2" xfId="2097" xr:uid="{00000000-0005-0000-0000-00009CED0000}"/>
    <cellStyle name="Percent 4 4 2 2" xfId="2098" xr:uid="{00000000-0005-0000-0000-00009DED0000}"/>
    <cellStyle name="Percent 4 4 2 2 2" xfId="2099" xr:uid="{00000000-0005-0000-0000-00009EED0000}"/>
    <cellStyle name="Percent 4 4 2 2 2 2" xfId="2100" xr:uid="{00000000-0005-0000-0000-00009FED0000}"/>
    <cellStyle name="Percent 4 4 2 2 3" xfId="2101" xr:uid="{00000000-0005-0000-0000-0000A0ED0000}"/>
    <cellStyle name="Percent 4 4 2 3" xfId="2102" xr:uid="{00000000-0005-0000-0000-0000A1ED0000}"/>
    <cellStyle name="Percent 4 4 2 3 2" xfId="2103" xr:uid="{00000000-0005-0000-0000-0000A2ED0000}"/>
    <cellStyle name="Percent 4 4 2 4" xfId="2104" xr:uid="{00000000-0005-0000-0000-0000A3ED0000}"/>
    <cellStyle name="Percent 4 4 3" xfId="2105" xr:uid="{00000000-0005-0000-0000-0000A4ED0000}"/>
    <cellStyle name="Percent 4 4 3 2" xfId="2106" xr:uid="{00000000-0005-0000-0000-0000A5ED0000}"/>
    <cellStyle name="Percent 4 4 3 2 2" xfId="2107" xr:uid="{00000000-0005-0000-0000-0000A6ED0000}"/>
    <cellStyle name="Percent 4 4 3 3" xfId="2108" xr:uid="{00000000-0005-0000-0000-0000A7ED0000}"/>
    <cellStyle name="Percent 4 4 4" xfId="2109" xr:uid="{00000000-0005-0000-0000-0000A8ED0000}"/>
    <cellStyle name="Percent 4 4 4 2" xfId="2110" xr:uid="{00000000-0005-0000-0000-0000A9ED0000}"/>
    <cellStyle name="Percent 4 4 5" xfId="2111" xr:uid="{00000000-0005-0000-0000-0000AAED0000}"/>
    <cellStyle name="Percent 4 5" xfId="2112" xr:uid="{00000000-0005-0000-0000-0000ABED0000}"/>
    <cellStyle name="Percent 4 5 2" xfId="2113" xr:uid="{00000000-0005-0000-0000-0000ACED0000}"/>
    <cellStyle name="Percent 4 5 2 2" xfId="2114" xr:uid="{00000000-0005-0000-0000-0000ADED0000}"/>
    <cellStyle name="Percent 4 5 2 2 2" xfId="2115" xr:uid="{00000000-0005-0000-0000-0000AEED0000}"/>
    <cellStyle name="Percent 4 5 2 2 2 2" xfId="2116" xr:uid="{00000000-0005-0000-0000-0000AFED0000}"/>
    <cellStyle name="Percent 4 5 2 2 3" xfId="2117" xr:uid="{00000000-0005-0000-0000-0000B0ED0000}"/>
    <cellStyle name="Percent 4 5 2 3" xfId="2118" xr:uid="{00000000-0005-0000-0000-0000B1ED0000}"/>
    <cellStyle name="Percent 4 5 2 3 2" xfId="2119" xr:uid="{00000000-0005-0000-0000-0000B2ED0000}"/>
    <cellStyle name="Percent 4 5 2 4" xfId="2120" xr:uid="{00000000-0005-0000-0000-0000B3ED0000}"/>
    <cellStyle name="Percent 4 5 3" xfId="2121" xr:uid="{00000000-0005-0000-0000-0000B4ED0000}"/>
    <cellStyle name="Percent 4 5 3 2" xfId="2122" xr:uid="{00000000-0005-0000-0000-0000B5ED0000}"/>
    <cellStyle name="Percent 4 5 3 2 2" xfId="2123" xr:uid="{00000000-0005-0000-0000-0000B6ED0000}"/>
    <cellStyle name="Percent 4 5 3 3" xfId="2124" xr:uid="{00000000-0005-0000-0000-0000B7ED0000}"/>
    <cellStyle name="Percent 4 5 4" xfId="2125" xr:uid="{00000000-0005-0000-0000-0000B8ED0000}"/>
    <cellStyle name="Percent 4 5 4 2" xfId="2126" xr:uid="{00000000-0005-0000-0000-0000B9ED0000}"/>
    <cellStyle name="Percent 4 5 5" xfId="2127" xr:uid="{00000000-0005-0000-0000-0000BAED0000}"/>
    <cellStyle name="Percent 4 6" xfId="2128" xr:uid="{00000000-0005-0000-0000-0000BBED0000}"/>
    <cellStyle name="Percent 4 6 2" xfId="2129" xr:uid="{00000000-0005-0000-0000-0000BCED0000}"/>
    <cellStyle name="Percent 4 6 2 2" xfId="2130" xr:uid="{00000000-0005-0000-0000-0000BDED0000}"/>
    <cellStyle name="Percent 4 6 2 2 2" xfId="2131" xr:uid="{00000000-0005-0000-0000-0000BEED0000}"/>
    <cellStyle name="Percent 4 6 2 3" xfId="2132" xr:uid="{00000000-0005-0000-0000-0000BFED0000}"/>
    <cellStyle name="Percent 4 6 3" xfId="2133" xr:uid="{00000000-0005-0000-0000-0000C0ED0000}"/>
    <cellStyle name="Percent 4 6 3 2" xfId="2134" xr:uid="{00000000-0005-0000-0000-0000C1ED0000}"/>
    <cellStyle name="Percent 4 6 4" xfId="2135" xr:uid="{00000000-0005-0000-0000-0000C2ED0000}"/>
    <cellStyle name="Percent 4 7" xfId="2136" xr:uid="{00000000-0005-0000-0000-0000C3ED0000}"/>
    <cellStyle name="Percent 4 7 2" xfId="2137" xr:uid="{00000000-0005-0000-0000-0000C4ED0000}"/>
    <cellStyle name="Percent 4 7 2 2" xfId="2138" xr:uid="{00000000-0005-0000-0000-0000C5ED0000}"/>
    <cellStyle name="Percent 4 7 3" xfId="2139" xr:uid="{00000000-0005-0000-0000-0000C6ED0000}"/>
    <cellStyle name="Percent 4 8" xfId="2140" xr:uid="{00000000-0005-0000-0000-0000C7ED0000}"/>
    <cellStyle name="Percent 4 8 2" xfId="2141" xr:uid="{00000000-0005-0000-0000-0000C8ED0000}"/>
    <cellStyle name="Percent 4 9" xfId="61002" xr:uid="{00000000-0005-0000-0000-0000C9ED0000}"/>
    <cellStyle name="Percent 5" xfId="2142" xr:uid="{00000000-0005-0000-0000-0000CAED0000}"/>
    <cellStyle name="Percent 5 10" xfId="61003" xr:uid="{00000000-0005-0000-0000-0000CBED0000}"/>
    <cellStyle name="Percent 5 10 2" xfId="61004" xr:uid="{00000000-0005-0000-0000-0000CCED0000}"/>
    <cellStyle name="Percent 5 11" xfId="61005" xr:uid="{00000000-0005-0000-0000-0000CDED0000}"/>
    <cellStyle name="Percent 5 2" xfId="2143" xr:uid="{00000000-0005-0000-0000-0000CEED0000}"/>
    <cellStyle name="Percent 5 2 10" xfId="61006" xr:uid="{00000000-0005-0000-0000-0000CFED0000}"/>
    <cellStyle name="Percent 5 2 2" xfId="2144" xr:uid="{00000000-0005-0000-0000-0000D0ED0000}"/>
    <cellStyle name="Percent 5 2 2 2" xfId="2145" xr:uid="{00000000-0005-0000-0000-0000D1ED0000}"/>
    <cellStyle name="Percent 5 2 2 2 2" xfId="61007" xr:uid="{00000000-0005-0000-0000-0000D2ED0000}"/>
    <cellStyle name="Percent 5 2 2 2 2 2" xfId="61008" xr:uid="{00000000-0005-0000-0000-0000D3ED0000}"/>
    <cellStyle name="Percent 5 2 2 2 2 2 2" xfId="61009" xr:uid="{00000000-0005-0000-0000-0000D4ED0000}"/>
    <cellStyle name="Percent 5 2 2 2 2 2 2 2" xfId="61010" xr:uid="{00000000-0005-0000-0000-0000D5ED0000}"/>
    <cellStyle name="Percent 5 2 2 2 2 2 3" xfId="61011" xr:uid="{00000000-0005-0000-0000-0000D6ED0000}"/>
    <cellStyle name="Percent 5 2 2 2 2 2 3 2" xfId="61012" xr:uid="{00000000-0005-0000-0000-0000D7ED0000}"/>
    <cellStyle name="Percent 5 2 2 2 2 2 3 2 2" xfId="61013" xr:uid="{00000000-0005-0000-0000-0000D8ED0000}"/>
    <cellStyle name="Percent 5 2 2 2 2 2 3 3" xfId="61014" xr:uid="{00000000-0005-0000-0000-0000D9ED0000}"/>
    <cellStyle name="Percent 5 2 2 2 2 2 4" xfId="61015" xr:uid="{00000000-0005-0000-0000-0000DAED0000}"/>
    <cellStyle name="Percent 5 2 2 2 2 3" xfId="61016" xr:uid="{00000000-0005-0000-0000-0000DBED0000}"/>
    <cellStyle name="Percent 5 2 2 2 2 3 2" xfId="61017" xr:uid="{00000000-0005-0000-0000-0000DCED0000}"/>
    <cellStyle name="Percent 5 2 2 2 2 4" xfId="61018" xr:uid="{00000000-0005-0000-0000-0000DDED0000}"/>
    <cellStyle name="Percent 5 2 2 2 2 4 2" xfId="61019" xr:uid="{00000000-0005-0000-0000-0000DEED0000}"/>
    <cellStyle name="Percent 5 2 2 2 2 4 2 2" xfId="61020" xr:uid="{00000000-0005-0000-0000-0000DFED0000}"/>
    <cellStyle name="Percent 5 2 2 2 2 4 3" xfId="61021" xr:uid="{00000000-0005-0000-0000-0000E0ED0000}"/>
    <cellStyle name="Percent 5 2 2 2 2 5" xfId="61022" xr:uid="{00000000-0005-0000-0000-0000E1ED0000}"/>
    <cellStyle name="Percent 5 2 2 2 3" xfId="61023" xr:uid="{00000000-0005-0000-0000-0000E2ED0000}"/>
    <cellStyle name="Percent 5 2 2 2 3 2" xfId="61024" xr:uid="{00000000-0005-0000-0000-0000E3ED0000}"/>
    <cellStyle name="Percent 5 2 2 2 3 2 2" xfId="61025" xr:uid="{00000000-0005-0000-0000-0000E4ED0000}"/>
    <cellStyle name="Percent 5 2 2 2 3 3" xfId="61026" xr:uid="{00000000-0005-0000-0000-0000E5ED0000}"/>
    <cellStyle name="Percent 5 2 2 2 3 3 2" xfId="61027" xr:uid="{00000000-0005-0000-0000-0000E6ED0000}"/>
    <cellStyle name="Percent 5 2 2 2 3 3 2 2" xfId="61028" xr:uid="{00000000-0005-0000-0000-0000E7ED0000}"/>
    <cellStyle name="Percent 5 2 2 2 3 3 3" xfId="61029" xr:uid="{00000000-0005-0000-0000-0000E8ED0000}"/>
    <cellStyle name="Percent 5 2 2 2 3 4" xfId="61030" xr:uid="{00000000-0005-0000-0000-0000E9ED0000}"/>
    <cellStyle name="Percent 5 2 2 2 4" xfId="61031" xr:uid="{00000000-0005-0000-0000-0000EAED0000}"/>
    <cellStyle name="Percent 5 2 2 2 4 2" xfId="61032" xr:uid="{00000000-0005-0000-0000-0000EBED0000}"/>
    <cellStyle name="Percent 5 2 2 2 4 2 2" xfId="61033" xr:uid="{00000000-0005-0000-0000-0000ECED0000}"/>
    <cellStyle name="Percent 5 2 2 2 4 3" xfId="61034" xr:uid="{00000000-0005-0000-0000-0000EDED0000}"/>
    <cellStyle name="Percent 5 2 2 2 4 3 2" xfId="61035" xr:uid="{00000000-0005-0000-0000-0000EEED0000}"/>
    <cellStyle name="Percent 5 2 2 2 4 3 2 2" xfId="61036" xr:uid="{00000000-0005-0000-0000-0000EFED0000}"/>
    <cellStyle name="Percent 5 2 2 2 4 3 3" xfId="61037" xr:uid="{00000000-0005-0000-0000-0000F0ED0000}"/>
    <cellStyle name="Percent 5 2 2 2 4 4" xfId="61038" xr:uid="{00000000-0005-0000-0000-0000F1ED0000}"/>
    <cellStyle name="Percent 5 2 2 2 5" xfId="61039" xr:uid="{00000000-0005-0000-0000-0000F2ED0000}"/>
    <cellStyle name="Percent 5 2 2 2 5 2" xfId="61040" xr:uid="{00000000-0005-0000-0000-0000F3ED0000}"/>
    <cellStyle name="Percent 5 2 2 2 6" xfId="61041" xr:uid="{00000000-0005-0000-0000-0000F4ED0000}"/>
    <cellStyle name="Percent 5 2 2 2 6 2" xfId="61042" xr:uid="{00000000-0005-0000-0000-0000F5ED0000}"/>
    <cellStyle name="Percent 5 2 2 2 6 2 2" xfId="61043" xr:uid="{00000000-0005-0000-0000-0000F6ED0000}"/>
    <cellStyle name="Percent 5 2 2 2 6 3" xfId="61044" xr:uid="{00000000-0005-0000-0000-0000F7ED0000}"/>
    <cellStyle name="Percent 5 2 2 2 7" xfId="61045" xr:uid="{00000000-0005-0000-0000-0000F8ED0000}"/>
    <cellStyle name="Percent 5 2 2 2 7 2" xfId="61046" xr:uid="{00000000-0005-0000-0000-0000F9ED0000}"/>
    <cellStyle name="Percent 5 2 2 2 8" xfId="61047" xr:uid="{00000000-0005-0000-0000-0000FAED0000}"/>
    <cellStyle name="Percent 5 2 2 3" xfId="61048" xr:uid="{00000000-0005-0000-0000-0000FBED0000}"/>
    <cellStyle name="Percent 5 2 2 3 2" xfId="61049" xr:uid="{00000000-0005-0000-0000-0000FCED0000}"/>
    <cellStyle name="Percent 5 2 2 3 2 2" xfId="61050" xr:uid="{00000000-0005-0000-0000-0000FDED0000}"/>
    <cellStyle name="Percent 5 2 2 3 2 2 2" xfId="61051" xr:uid="{00000000-0005-0000-0000-0000FEED0000}"/>
    <cellStyle name="Percent 5 2 2 3 2 3" xfId="61052" xr:uid="{00000000-0005-0000-0000-0000FFED0000}"/>
    <cellStyle name="Percent 5 2 2 3 2 3 2" xfId="61053" xr:uid="{00000000-0005-0000-0000-000000EE0000}"/>
    <cellStyle name="Percent 5 2 2 3 2 3 2 2" xfId="61054" xr:uid="{00000000-0005-0000-0000-000001EE0000}"/>
    <cellStyle name="Percent 5 2 2 3 2 3 3" xfId="61055" xr:uid="{00000000-0005-0000-0000-000002EE0000}"/>
    <cellStyle name="Percent 5 2 2 3 2 4" xfId="61056" xr:uid="{00000000-0005-0000-0000-000003EE0000}"/>
    <cellStyle name="Percent 5 2 2 3 3" xfId="61057" xr:uid="{00000000-0005-0000-0000-000004EE0000}"/>
    <cellStyle name="Percent 5 2 2 3 3 2" xfId="61058" xr:uid="{00000000-0005-0000-0000-000005EE0000}"/>
    <cellStyle name="Percent 5 2 2 3 4" xfId="61059" xr:uid="{00000000-0005-0000-0000-000006EE0000}"/>
    <cellStyle name="Percent 5 2 2 3 4 2" xfId="61060" xr:uid="{00000000-0005-0000-0000-000007EE0000}"/>
    <cellStyle name="Percent 5 2 2 3 4 2 2" xfId="61061" xr:uid="{00000000-0005-0000-0000-000008EE0000}"/>
    <cellStyle name="Percent 5 2 2 3 4 3" xfId="61062" xr:uid="{00000000-0005-0000-0000-000009EE0000}"/>
    <cellStyle name="Percent 5 2 2 3 5" xfId="61063" xr:uid="{00000000-0005-0000-0000-00000AEE0000}"/>
    <cellStyle name="Percent 5 2 2 4" xfId="61064" xr:uid="{00000000-0005-0000-0000-00000BEE0000}"/>
    <cellStyle name="Percent 5 2 2 4 2" xfId="61065" xr:uid="{00000000-0005-0000-0000-00000CEE0000}"/>
    <cellStyle name="Percent 5 2 2 4 2 2" xfId="61066" xr:uid="{00000000-0005-0000-0000-00000DEE0000}"/>
    <cellStyle name="Percent 5 2 2 4 3" xfId="61067" xr:uid="{00000000-0005-0000-0000-00000EEE0000}"/>
    <cellStyle name="Percent 5 2 2 4 3 2" xfId="61068" xr:uid="{00000000-0005-0000-0000-00000FEE0000}"/>
    <cellStyle name="Percent 5 2 2 4 3 2 2" xfId="61069" xr:uid="{00000000-0005-0000-0000-000010EE0000}"/>
    <cellStyle name="Percent 5 2 2 4 3 3" xfId="61070" xr:uid="{00000000-0005-0000-0000-000011EE0000}"/>
    <cellStyle name="Percent 5 2 2 4 4" xfId="61071" xr:uid="{00000000-0005-0000-0000-000012EE0000}"/>
    <cellStyle name="Percent 5 2 2 5" xfId="61072" xr:uid="{00000000-0005-0000-0000-000013EE0000}"/>
    <cellStyle name="Percent 5 2 2 5 2" xfId="61073" xr:uid="{00000000-0005-0000-0000-000014EE0000}"/>
    <cellStyle name="Percent 5 2 2 5 2 2" xfId="61074" xr:uid="{00000000-0005-0000-0000-000015EE0000}"/>
    <cellStyle name="Percent 5 2 2 5 3" xfId="61075" xr:uid="{00000000-0005-0000-0000-000016EE0000}"/>
    <cellStyle name="Percent 5 2 2 5 3 2" xfId="61076" xr:uid="{00000000-0005-0000-0000-000017EE0000}"/>
    <cellStyle name="Percent 5 2 2 5 3 2 2" xfId="61077" xr:uid="{00000000-0005-0000-0000-000018EE0000}"/>
    <cellStyle name="Percent 5 2 2 5 3 3" xfId="61078" xr:uid="{00000000-0005-0000-0000-000019EE0000}"/>
    <cellStyle name="Percent 5 2 2 5 4" xfId="61079" xr:uid="{00000000-0005-0000-0000-00001AEE0000}"/>
    <cellStyle name="Percent 5 2 2 6" xfId="61080" xr:uid="{00000000-0005-0000-0000-00001BEE0000}"/>
    <cellStyle name="Percent 5 2 2 6 2" xfId="61081" xr:uid="{00000000-0005-0000-0000-00001CEE0000}"/>
    <cellStyle name="Percent 5 2 2 7" xfId="61082" xr:uid="{00000000-0005-0000-0000-00001DEE0000}"/>
    <cellStyle name="Percent 5 2 2 7 2" xfId="61083" xr:uid="{00000000-0005-0000-0000-00001EEE0000}"/>
    <cellStyle name="Percent 5 2 2 7 2 2" xfId="61084" xr:uid="{00000000-0005-0000-0000-00001FEE0000}"/>
    <cellStyle name="Percent 5 2 2 7 3" xfId="61085" xr:uid="{00000000-0005-0000-0000-000020EE0000}"/>
    <cellStyle name="Percent 5 2 2 8" xfId="61086" xr:uid="{00000000-0005-0000-0000-000021EE0000}"/>
    <cellStyle name="Percent 5 2 2 8 2" xfId="61087" xr:uid="{00000000-0005-0000-0000-000022EE0000}"/>
    <cellStyle name="Percent 5 2 2 9" xfId="61088" xr:uid="{00000000-0005-0000-0000-000023EE0000}"/>
    <cellStyle name="Percent 5 2 3" xfId="2146" xr:uid="{00000000-0005-0000-0000-000024EE0000}"/>
    <cellStyle name="Percent 5 2 3 2" xfId="61089" xr:uid="{00000000-0005-0000-0000-000025EE0000}"/>
    <cellStyle name="Percent 5 2 3 2 2" xfId="61090" xr:uid="{00000000-0005-0000-0000-000026EE0000}"/>
    <cellStyle name="Percent 5 2 3 2 2 2" xfId="61091" xr:uid="{00000000-0005-0000-0000-000027EE0000}"/>
    <cellStyle name="Percent 5 2 3 2 2 2 2" xfId="61092" xr:uid="{00000000-0005-0000-0000-000028EE0000}"/>
    <cellStyle name="Percent 5 2 3 2 2 3" xfId="61093" xr:uid="{00000000-0005-0000-0000-000029EE0000}"/>
    <cellStyle name="Percent 5 2 3 2 2 3 2" xfId="61094" xr:uid="{00000000-0005-0000-0000-00002AEE0000}"/>
    <cellStyle name="Percent 5 2 3 2 2 3 2 2" xfId="61095" xr:uid="{00000000-0005-0000-0000-00002BEE0000}"/>
    <cellStyle name="Percent 5 2 3 2 2 3 3" xfId="61096" xr:uid="{00000000-0005-0000-0000-00002CEE0000}"/>
    <cellStyle name="Percent 5 2 3 2 2 4" xfId="61097" xr:uid="{00000000-0005-0000-0000-00002DEE0000}"/>
    <cellStyle name="Percent 5 2 3 2 3" xfId="61098" xr:uid="{00000000-0005-0000-0000-00002EEE0000}"/>
    <cellStyle name="Percent 5 2 3 2 3 2" xfId="61099" xr:uid="{00000000-0005-0000-0000-00002FEE0000}"/>
    <cellStyle name="Percent 5 2 3 2 4" xfId="61100" xr:uid="{00000000-0005-0000-0000-000030EE0000}"/>
    <cellStyle name="Percent 5 2 3 2 4 2" xfId="61101" xr:uid="{00000000-0005-0000-0000-000031EE0000}"/>
    <cellStyle name="Percent 5 2 3 2 4 2 2" xfId="61102" xr:uid="{00000000-0005-0000-0000-000032EE0000}"/>
    <cellStyle name="Percent 5 2 3 2 4 3" xfId="61103" xr:uid="{00000000-0005-0000-0000-000033EE0000}"/>
    <cellStyle name="Percent 5 2 3 2 5" xfId="61104" xr:uid="{00000000-0005-0000-0000-000034EE0000}"/>
    <cellStyle name="Percent 5 2 3 3" xfId="61105" xr:uid="{00000000-0005-0000-0000-000035EE0000}"/>
    <cellStyle name="Percent 5 2 3 3 2" xfId="61106" xr:uid="{00000000-0005-0000-0000-000036EE0000}"/>
    <cellStyle name="Percent 5 2 3 3 2 2" xfId="61107" xr:uid="{00000000-0005-0000-0000-000037EE0000}"/>
    <cellStyle name="Percent 5 2 3 3 3" xfId="61108" xr:uid="{00000000-0005-0000-0000-000038EE0000}"/>
    <cellStyle name="Percent 5 2 3 3 3 2" xfId="61109" xr:uid="{00000000-0005-0000-0000-000039EE0000}"/>
    <cellStyle name="Percent 5 2 3 3 3 2 2" xfId="61110" xr:uid="{00000000-0005-0000-0000-00003AEE0000}"/>
    <cellStyle name="Percent 5 2 3 3 3 3" xfId="61111" xr:uid="{00000000-0005-0000-0000-00003BEE0000}"/>
    <cellStyle name="Percent 5 2 3 3 4" xfId="61112" xr:uid="{00000000-0005-0000-0000-00003CEE0000}"/>
    <cellStyle name="Percent 5 2 3 4" xfId="61113" xr:uid="{00000000-0005-0000-0000-00003DEE0000}"/>
    <cellStyle name="Percent 5 2 3 4 2" xfId="61114" xr:uid="{00000000-0005-0000-0000-00003EEE0000}"/>
    <cellStyle name="Percent 5 2 3 4 2 2" xfId="61115" xr:uid="{00000000-0005-0000-0000-00003FEE0000}"/>
    <cellStyle name="Percent 5 2 3 4 3" xfId="61116" xr:uid="{00000000-0005-0000-0000-000040EE0000}"/>
    <cellStyle name="Percent 5 2 3 4 3 2" xfId="61117" xr:uid="{00000000-0005-0000-0000-000041EE0000}"/>
    <cellStyle name="Percent 5 2 3 4 3 2 2" xfId="61118" xr:uid="{00000000-0005-0000-0000-000042EE0000}"/>
    <cellStyle name="Percent 5 2 3 4 3 3" xfId="61119" xr:uid="{00000000-0005-0000-0000-000043EE0000}"/>
    <cellStyle name="Percent 5 2 3 4 4" xfId="61120" xr:uid="{00000000-0005-0000-0000-000044EE0000}"/>
    <cellStyle name="Percent 5 2 3 5" xfId="61121" xr:uid="{00000000-0005-0000-0000-000045EE0000}"/>
    <cellStyle name="Percent 5 2 3 5 2" xfId="61122" xr:uid="{00000000-0005-0000-0000-000046EE0000}"/>
    <cellStyle name="Percent 5 2 3 6" xfId="61123" xr:uid="{00000000-0005-0000-0000-000047EE0000}"/>
    <cellStyle name="Percent 5 2 3 6 2" xfId="61124" xr:uid="{00000000-0005-0000-0000-000048EE0000}"/>
    <cellStyle name="Percent 5 2 3 6 2 2" xfId="61125" xr:uid="{00000000-0005-0000-0000-000049EE0000}"/>
    <cellStyle name="Percent 5 2 3 6 3" xfId="61126" xr:uid="{00000000-0005-0000-0000-00004AEE0000}"/>
    <cellStyle name="Percent 5 2 3 7" xfId="61127" xr:uid="{00000000-0005-0000-0000-00004BEE0000}"/>
    <cellStyle name="Percent 5 2 3 7 2" xfId="61128" xr:uid="{00000000-0005-0000-0000-00004CEE0000}"/>
    <cellStyle name="Percent 5 2 3 8" xfId="61129" xr:uid="{00000000-0005-0000-0000-00004DEE0000}"/>
    <cellStyle name="Percent 5 2 4" xfId="61130" xr:uid="{00000000-0005-0000-0000-00004EEE0000}"/>
    <cellStyle name="Percent 5 2 4 2" xfId="61131" xr:uid="{00000000-0005-0000-0000-00004FEE0000}"/>
    <cellStyle name="Percent 5 2 4 2 2" xfId="61132" xr:uid="{00000000-0005-0000-0000-000050EE0000}"/>
    <cellStyle name="Percent 5 2 4 2 2 2" xfId="61133" xr:uid="{00000000-0005-0000-0000-000051EE0000}"/>
    <cellStyle name="Percent 5 2 4 2 3" xfId="61134" xr:uid="{00000000-0005-0000-0000-000052EE0000}"/>
    <cellStyle name="Percent 5 2 4 2 3 2" xfId="61135" xr:uid="{00000000-0005-0000-0000-000053EE0000}"/>
    <cellStyle name="Percent 5 2 4 2 3 2 2" xfId="61136" xr:uid="{00000000-0005-0000-0000-000054EE0000}"/>
    <cellStyle name="Percent 5 2 4 2 3 3" xfId="61137" xr:uid="{00000000-0005-0000-0000-000055EE0000}"/>
    <cellStyle name="Percent 5 2 4 2 4" xfId="61138" xr:uid="{00000000-0005-0000-0000-000056EE0000}"/>
    <cellStyle name="Percent 5 2 4 3" xfId="61139" xr:uid="{00000000-0005-0000-0000-000057EE0000}"/>
    <cellStyle name="Percent 5 2 4 3 2" xfId="61140" xr:uid="{00000000-0005-0000-0000-000058EE0000}"/>
    <cellStyle name="Percent 5 2 4 4" xfId="61141" xr:uid="{00000000-0005-0000-0000-000059EE0000}"/>
    <cellStyle name="Percent 5 2 4 4 2" xfId="61142" xr:uid="{00000000-0005-0000-0000-00005AEE0000}"/>
    <cellStyle name="Percent 5 2 4 4 2 2" xfId="61143" xr:uid="{00000000-0005-0000-0000-00005BEE0000}"/>
    <cellStyle name="Percent 5 2 4 4 3" xfId="61144" xr:uid="{00000000-0005-0000-0000-00005CEE0000}"/>
    <cellStyle name="Percent 5 2 4 5" xfId="61145" xr:uid="{00000000-0005-0000-0000-00005DEE0000}"/>
    <cellStyle name="Percent 5 2 5" xfId="61146" xr:uid="{00000000-0005-0000-0000-00005EEE0000}"/>
    <cellStyle name="Percent 5 2 5 2" xfId="61147" xr:uid="{00000000-0005-0000-0000-00005FEE0000}"/>
    <cellStyle name="Percent 5 2 5 2 2" xfId="61148" xr:uid="{00000000-0005-0000-0000-000060EE0000}"/>
    <cellStyle name="Percent 5 2 5 3" xfId="61149" xr:uid="{00000000-0005-0000-0000-000061EE0000}"/>
    <cellStyle name="Percent 5 2 5 3 2" xfId="61150" xr:uid="{00000000-0005-0000-0000-000062EE0000}"/>
    <cellStyle name="Percent 5 2 5 3 2 2" xfId="61151" xr:uid="{00000000-0005-0000-0000-000063EE0000}"/>
    <cellStyle name="Percent 5 2 5 3 3" xfId="61152" xr:uid="{00000000-0005-0000-0000-000064EE0000}"/>
    <cellStyle name="Percent 5 2 5 4" xfId="61153" xr:uid="{00000000-0005-0000-0000-000065EE0000}"/>
    <cellStyle name="Percent 5 2 6" xfId="61154" xr:uid="{00000000-0005-0000-0000-000066EE0000}"/>
    <cellStyle name="Percent 5 2 6 2" xfId="61155" xr:uid="{00000000-0005-0000-0000-000067EE0000}"/>
    <cellStyle name="Percent 5 2 6 2 2" xfId="61156" xr:uid="{00000000-0005-0000-0000-000068EE0000}"/>
    <cellStyle name="Percent 5 2 6 3" xfId="61157" xr:uid="{00000000-0005-0000-0000-000069EE0000}"/>
    <cellStyle name="Percent 5 2 6 3 2" xfId="61158" xr:uid="{00000000-0005-0000-0000-00006AEE0000}"/>
    <cellStyle name="Percent 5 2 6 3 2 2" xfId="61159" xr:uid="{00000000-0005-0000-0000-00006BEE0000}"/>
    <cellStyle name="Percent 5 2 6 3 3" xfId="61160" xr:uid="{00000000-0005-0000-0000-00006CEE0000}"/>
    <cellStyle name="Percent 5 2 6 4" xfId="61161" xr:uid="{00000000-0005-0000-0000-00006DEE0000}"/>
    <cellStyle name="Percent 5 2 7" xfId="61162" xr:uid="{00000000-0005-0000-0000-00006EEE0000}"/>
    <cellStyle name="Percent 5 2 7 2" xfId="61163" xr:uid="{00000000-0005-0000-0000-00006FEE0000}"/>
    <cellStyle name="Percent 5 2 8" xfId="61164" xr:uid="{00000000-0005-0000-0000-000070EE0000}"/>
    <cellStyle name="Percent 5 2 8 2" xfId="61165" xr:uid="{00000000-0005-0000-0000-000071EE0000}"/>
    <cellStyle name="Percent 5 2 8 2 2" xfId="61166" xr:uid="{00000000-0005-0000-0000-000072EE0000}"/>
    <cellStyle name="Percent 5 2 8 3" xfId="61167" xr:uid="{00000000-0005-0000-0000-000073EE0000}"/>
    <cellStyle name="Percent 5 2 9" xfId="61168" xr:uid="{00000000-0005-0000-0000-000074EE0000}"/>
    <cellStyle name="Percent 5 2 9 2" xfId="61169" xr:uid="{00000000-0005-0000-0000-000075EE0000}"/>
    <cellStyle name="Percent 5 3" xfId="2147" xr:uid="{00000000-0005-0000-0000-000076EE0000}"/>
    <cellStyle name="Percent 5 3 2" xfId="2148" xr:uid="{00000000-0005-0000-0000-000077EE0000}"/>
    <cellStyle name="Percent 5 3 2 2" xfId="61170" xr:uid="{00000000-0005-0000-0000-000078EE0000}"/>
    <cellStyle name="Percent 5 3 2 2 2" xfId="61171" xr:uid="{00000000-0005-0000-0000-000079EE0000}"/>
    <cellStyle name="Percent 5 3 2 2 2 2" xfId="61172" xr:uid="{00000000-0005-0000-0000-00007AEE0000}"/>
    <cellStyle name="Percent 5 3 2 2 2 2 2" xfId="61173" xr:uid="{00000000-0005-0000-0000-00007BEE0000}"/>
    <cellStyle name="Percent 5 3 2 2 2 3" xfId="61174" xr:uid="{00000000-0005-0000-0000-00007CEE0000}"/>
    <cellStyle name="Percent 5 3 2 2 2 3 2" xfId="61175" xr:uid="{00000000-0005-0000-0000-00007DEE0000}"/>
    <cellStyle name="Percent 5 3 2 2 2 3 2 2" xfId="61176" xr:uid="{00000000-0005-0000-0000-00007EEE0000}"/>
    <cellStyle name="Percent 5 3 2 2 2 3 3" xfId="61177" xr:uid="{00000000-0005-0000-0000-00007FEE0000}"/>
    <cellStyle name="Percent 5 3 2 2 2 4" xfId="61178" xr:uid="{00000000-0005-0000-0000-000080EE0000}"/>
    <cellStyle name="Percent 5 3 2 2 3" xfId="61179" xr:uid="{00000000-0005-0000-0000-000081EE0000}"/>
    <cellStyle name="Percent 5 3 2 2 3 2" xfId="61180" xr:uid="{00000000-0005-0000-0000-000082EE0000}"/>
    <cellStyle name="Percent 5 3 2 2 4" xfId="61181" xr:uid="{00000000-0005-0000-0000-000083EE0000}"/>
    <cellStyle name="Percent 5 3 2 2 4 2" xfId="61182" xr:uid="{00000000-0005-0000-0000-000084EE0000}"/>
    <cellStyle name="Percent 5 3 2 2 4 2 2" xfId="61183" xr:uid="{00000000-0005-0000-0000-000085EE0000}"/>
    <cellStyle name="Percent 5 3 2 2 4 3" xfId="61184" xr:uid="{00000000-0005-0000-0000-000086EE0000}"/>
    <cellStyle name="Percent 5 3 2 2 5" xfId="61185" xr:uid="{00000000-0005-0000-0000-000087EE0000}"/>
    <cellStyle name="Percent 5 3 2 3" xfId="61186" xr:uid="{00000000-0005-0000-0000-000088EE0000}"/>
    <cellStyle name="Percent 5 3 2 3 2" xfId="61187" xr:uid="{00000000-0005-0000-0000-000089EE0000}"/>
    <cellStyle name="Percent 5 3 2 3 2 2" xfId="61188" xr:uid="{00000000-0005-0000-0000-00008AEE0000}"/>
    <cellStyle name="Percent 5 3 2 3 3" xfId="61189" xr:uid="{00000000-0005-0000-0000-00008BEE0000}"/>
    <cellStyle name="Percent 5 3 2 3 3 2" xfId="61190" xr:uid="{00000000-0005-0000-0000-00008CEE0000}"/>
    <cellStyle name="Percent 5 3 2 3 3 2 2" xfId="61191" xr:uid="{00000000-0005-0000-0000-00008DEE0000}"/>
    <cellStyle name="Percent 5 3 2 3 3 3" xfId="61192" xr:uid="{00000000-0005-0000-0000-00008EEE0000}"/>
    <cellStyle name="Percent 5 3 2 3 4" xfId="61193" xr:uid="{00000000-0005-0000-0000-00008FEE0000}"/>
    <cellStyle name="Percent 5 3 2 4" xfId="61194" xr:uid="{00000000-0005-0000-0000-000090EE0000}"/>
    <cellStyle name="Percent 5 3 2 4 2" xfId="61195" xr:uid="{00000000-0005-0000-0000-000091EE0000}"/>
    <cellStyle name="Percent 5 3 2 4 2 2" xfId="61196" xr:uid="{00000000-0005-0000-0000-000092EE0000}"/>
    <cellStyle name="Percent 5 3 2 4 3" xfId="61197" xr:uid="{00000000-0005-0000-0000-000093EE0000}"/>
    <cellStyle name="Percent 5 3 2 4 3 2" xfId="61198" xr:uid="{00000000-0005-0000-0000-000094EE0000}"/>
    <cellStyle name="Percent 5 3 2 4 3 2 2" xfId="61199" xr:uid="{00000000-0005-0000-0000-000095EE0000}"/>
    <cellStyle name="Percent 5 3 2 4 3 3" xfId="61200" xr:uid="{00000000-0005-0000-0000-000096EE0000}"/>
    <cellStyle name="Percent 5 3 2 4 4" xfId="61201" xr:uid="{00000000-0005-0000-0000-000097EE0000}"/>
    <cellStyle name="Percent 5 3 2 5" xfId="61202" xr:uid="{00000000-0005-0000-0000-000098EE0000}"/>
    <cellStyle name="Percent 5 3 2 5 2" xfId="61203" xr:uid="{00000000-0005-0000-0000-000099EE0000}"/>
    <cellStyle name="Percent 5 3 2 6" xfId="61204" xr:uid="{00000000-0005-0000-0000-00009AEE0000}"/>
    <cellStyle name="Percent 5 3 2 6 2" xfId="61205" xr:uid="{00000000-0005-0000-0000-00009BEE0000}"/>
    <cellStyle name="Percent 5 3 2 6 2 2" xfId="61206" xr:uid="{00000000-0005-0000-0000-00009CEE0000}"/>
    <cellStyle name="Percent 5 3 2 6 3" xfId="61207" xr:uid="{00000000-0005-0000-0000-00009DEE0000}"/>
    <cellStyle name="Percent 5 3 2 7" xfId="61208" xr:uid="{00000000-0005-0000-0000-00009EEE0000}"/>
    <cellStyle name="Percent 5 3 2 7 2" xfId="61209" xr:uid="{00000000-0005-0000-0000-00009FEE0000}"/>
    <cellStyle name="Percent 5 3 2 8" xfId="61210" xr:uid="{00000000-0005-0000-0000-0000A0EE0000}"/>
    <cellStyle name="Percent 5 3 3" xfId="61211" xr:uid="{00000000-0005-0000-0000-0000A1EE0000}"/>
    <cellStyle name="Percent 5 3 3 2" xfId="61212" xr:uid="{00000000-0005-0000-0000-0000A2EE0000}"/>
    <cellStyle name="Percent 5 3 3 2 2" xfId="61213" xr:uid="{00000000-0005-0000-0000-0000A3EE0000}"/>
    <cellStyle name="Percent 5 3 3 2 2 2" xfId="61214" xr:uid="{00000000-0005-0000-0000-0000A4EE0000}"/>
    <cellStyle name="Percent 5 3 3 2 3" xfId="61215" xr:uid="{00000000-0005-0000-0000-0000A5EE0000}"/>
    <cellStyle name="Percent 5 3 3 2 3 2" xfId="61216" xr:uid="{00000000-0005-0000-0000-0000A6EE0000}"/>
    <cellStyle name="Percent 5 3 3 2 3 2 2" xfId="61217" xr:uid="{00000000-0005-0000-0000-0000A7EE0000}"/>
    <cellStyle name="Percent 5 3 3 2 3 3" xfId="61218" xr:uid="{00000000-0005-0000-0000-0000A8EE0000}"/>
    <cellStyle name="Percent 5 3 3 2 4" xfId="61219" xr:uid="{00000000-0005-0000-0000-0000A9EE0000}"/>
    <cellStyle name="Percent 5 3 3 3" xfId="61220" xr:uid="{00000000-0005-0000-0000-0000AAEE0000}"/>
    <cellStyle name="Percent 5 3 3 3 2" xfId="61221" xr:uid="{00000000-0005-0000-0000-0000ABEE0000}"/>
    <cellStyle name="Percent 5 3 3 4" xfId="61222" xr:uid="{00000000-0005-0000-0000-0000ACEE0000}"/>
    <cellStyle name="Percent 5 3 3 4 2" xfId="61223" xr:uid="{00000000-0005-0000-0000-0000ADEE0000}"/>
    <cellStyle name="Percent 5 3 3 4 2 2" xfId="61224" xr:uid="{00000000-0005-0000-0000-0000AEEE0000}"/>
    <cellStyle name="Percent 5 3 3 4 3" xfId="61225" xr:uid="{00000000-0005-0000-0000-0000AFEE0000}"/>
    <cellStyle name="Percent 5 3 3 5" xfId="61226" xr:uid="{00000000-0005-0000-0000-0000B0EE0000}"/>
    <cellStyle name="Percent 5 3 4" xfId="61227" xr:uid="{00000000-0005-0000-0000-0000B1EE0000}"/>
    <cellStyle name="Percent 5 3 4 2" xfId="61228" xr:uid="{00000000-0005-0000-0000-0000B2EE0000}"/>
    <cellStyle name="Percent 5 3 4 2 2" xfId="61229" xr:uid="{00000000-0005-0000-0000-0000B3EE0000}"/>
    <cellStyle name="Percent 5 3 4 3" xfId="61230" xr:uid="{00000000-0005-0000-0000-0000B4EE0000}"/>
    <cellStyle name="Percent 5 3 4 3 2" xfId="61231" xr:uid="{00000000-0005-0000-0000-0000B5EE0000}"/>
    <cellStyle name="Percent 5 3 4 3 2 2" xfId="61232" xr:uid="{00000000-0005-0000-0000-0000B6EE0000}"/>
    <cellStyle name="Percent 5 3 4 3 3" xfId="61233" xr:uid="{00000000-0005-0000-0000-0000B7EE0000}"/>
    <cellStyle name="Percent 5 3 4 4" xfId="61234" xr:uid="{00000000-0005-0000-0000-0000B8EE0000}"/>
    <cellStyle name="Percent 5 3 5" xfId="61235" xr:uid="{00000000-0005-0000-0000-0000B9EE0000}"/>
    <cellStyle name="Percent 5 3 5 2" xfId="61236" xr:uid="{00000000-0005-0000-0000-0000BAEE0000}"/>
    <cellStyle name="Percent 5 3 5 2 2" xfId="61237" xr:uid="{00000000-0005-0000-0000-0000BBEE0000}"/>
    <cellStyle name="Percent 5 3 5 3" xfId="61238" xr:uid="{00000000-0005-0000-0000-0000BCEE0000}"/>
    <cellStyle name="Percent 5 3 5 3 2" xfId="61239" xr:uid="{00000000-0005-0000-0000-0000BDEE0000}"/>
    <cellStyle name="Percent 5 3 5 3 2 2" xfId="61240" xr:uid="{00000000-0005-0000-0000-0000BEEE0000}"/>
    <cellStyle name="Percent 5 3 5 3 3" xfId="61241" xr:uid="{00000000-0005-0000-0000-0000BFEE0000}"/>
    <cellStyle name="Percent 5 3 5 4" xfId="61242" xr:uid="{00000000-0005-0000-0000-0000C0EE0000}"/>
    <cellStyle name="Percent 5 3 6" xfId="61243" xr:uid="{00000000-0005-0000-0000-0000C1EE0000}"/>
    <cellStyle name="Percent 5 3 6 2" xfId="61244" xr:uid="{00000000-0005-0000-0000-0000C2EE0000}"/>
    <cellStyle name="Percent 5 3 7" xfId="61245" xr:uid="{00000000-0005-0000-0000-0000C3EE0000}"/>
    <cellStyle name="Percent 5 3 7 2" xfId="61246" xr:uid="{00000000-0005-0000-0000-0000C4EE0000}"/>
    <cellStyle name="Percent 5 3 7 2 2" xfId="61247" xr:uid="{00000000-0005-0000-0000-0000C5EE0000}"/>
    <cellStyle name="Percent 5 3 7 3" xfId="61248" xr:uid="{00000000-0005-0000-0000-0000C6EE0000}"/>
    <cellStyle name="Percent 5 3 8" xfId="61249" xr:uid="{00000000-0005-0000-0000-0000C7EE0000}"/>
    <cellStyle name="Percent 5 3 8 2" xfId="61250" xr:uid="{00000000-0005-0000-0000-0000C8EE0000}"/>
    <cellStyle name="Percent 5 3 9" xfId="61251" xr:uid="{00000000-0005-0000-0000-0000C9EE0000}"/>
    <cellStyle name="Percent 5 4" xfId="61252" xr:uid="{00000000-0005-0000-0000-0000CAEE0000}"/>
    <cellStyle name="Percent 5 4 2" xfId="61253" xr:uid="{00000000-0005-0000-0000-0000CBEE0000}"/>
    <cellStyle name="Percent 5 4 2 2" xfId="61254" xr:uid="{00000000-0005-0000-0000-0000CCEE0000}"/>
    <cellStyle name="Percent 5 4 2 2 2" xfId="61255" xr:uid="{00000000-0005-0000-0000-0000CDEE0000}"/>
    <cellStyle name="Percent 5 4 2 2 2 2" xfId="61256" xr:uid="{00000000-0005-0000-0000-0000CEEE0000}"/>
    <cellStyle name="Percent 5 4 2 2 3" xfId="61257" xr:uid="{00000000-0005-0000-0000-0000CFEE0000}"/>
    <cellStyle name="Percent 5 4 2 2 3 2" xfId="61258" xr:uid="{00000000-0005-0000-0000-0000D0EE0000}"/>
    <cellStyle name="Percent 5 4 2 2 3 2 2" xfId="61259" xr:uid="{00000000-0005-0000-0000-0000D1EE0000}"/>
    <cellStyle name="Percent 5 4 2 2 3 3" xfId="61260" xr:uid="{00000000-0005-0000-0000-0000D2EE0000}"/>
    <cellStyle name="Percent 5 4 2 2 4" xfId="61261" xr:uid="{00000000-0005-0000-0000-0000D3EE0000}"/>
    <cellStyle name="Percent 5 4 2 3" xfId="61262" xr:uid="{00000000-0005-0000-0000-0000D4EE0000}"/>
    <cellStyle name="Percent 5 4 2 3 2" xfId="61263" xr:uid="{00000000-0005-0000-0000-0000D5EE0000}"/>
    <cellStyle name="Percent 5 4 2 4" xfId="61264" xr:uid="{00000000-0005-0000-0000-0000D6EE0000}"/>
    <cellStyle name="Percent 5 4 2 4 2" xfId="61265" xr:uid="{00000000-0005-0000-0000-0000D7EE0000}"/>
    <cellStyle name="Percent 5 4 2 4 2 2" xfId="61266" xr:uid="{00000000-0005-0000-0000-0000D8EE0000}"/>
    <cellStyle name="Percent 5 4 2 4 3" xfId="61267" xr:uid="{00000000-0005-0000-0000-0000D9EE0000}"/>
    <cellStyle name="Percent 5 4 2 5" xfId="61268" xr:uid="{00000000-0005-0000-0000-0000DAEE0000}"/>
    <cellStyle name="Percent 5 4 3" xfId="61269" xr:uid="{00000000-0005-0000-0000-0000DBEE0000}"/>
    <cellStyle name="Percent 5 4 3 2" xfId="61270" xr:uid="{00000000-0005-0000-0000-0000DCEE0000}"/>
    <cellStyle name="Percent 5 4 3 2 2" xfId="61271" xr:uid="{00000000-0005-0000-0000-0000DDEE0000}"/>
    <cellStyle name="Percent 5 4 3 3" xfId="61272" xr:uid="{00000000-0005-0000-0000-0000DEEE0000}"/>
    <cellStyle name="Percent 5 4 3 3 2" xfId="61273" xr:uid="{00000000-0005-0000-0000-0000DFEE0000}"/>
    <cellStyle name="Percent 5 4 3 3 2 2" xfId="61274" xr:uid="{00000000-0005-0000-0000-0000E0EE0000}"/>
    <cellStyle name="Percent 5 4 3 3 3" xfId="61275" xr:uid="{00000000-0005-0000-0000-0000E1EE0000}"/>
    <cellStyle name="Percent 5 4 3 4" xfId="61276" xr:uid="{00000000-0005-0000-0000-0000E2EE0000}"/>
    <cellStyle name="Percent 5 4 4" xfId="61277" xr:uid="{00000000-0005-0000-0000-0000E3EE0000}"/>
    <cellStyle name="Percent 5 4 4 2" xfId="61278" xr:uid="{00000000-0005-0000-0000-0000E4EE0000}"/>
    <cellStyle name="Percent 5 4 4 2 2" xfId="61279" xr:uid="{00000000-0005-0000-0000-0000E5EE0000}"/>
    <cellStyle name="Percent 5 4 4 3" xfId="61280" xr:uid="{00000000-0005-0000-0000-0000E6EE0000}"/>
    <cellStyle name="Percent 5 4 4 3 2" xfId="61281" xr:uid="{00000000-0005-0000-0000-0000E7EE0000}"/>
    <cellStyle name="Percent 5 4 4 3 2 2" xfId="61282" xr:uid="{00000000-0005-0000-0000-0000E8EE0000}"/>
    <cellStyle name="Percent 5 4 4 3 3" xfId="61283" xr:uid="{00000000-0005-0000-0000-0000E9EE0000}"/>
    <cellStyle name="Percent 5 4 4 4" xfId="61284" xr:uid="{00000000-0005-0000-0000-0000EAEE0000}"/>
    <cellStyle name="Percent 5 4 5" xfId="61285" xr:uid="{00000000-0005-0000-0000-0000EBEE0000}"/>
    <cellStyle name="Percent 5 4 5 2" xfId="61286" xr:uid="{00000000-0005-0000-0000-0000ECEE0000}"/>
    <cellStyle name="Percent 5 4 6" xfId="61287" xr:uid="{00000000-0005-0000-0000-0000EDEE0000}"/>
    <cellStyle name="Percent 5 4 6 2" xfId="61288" xr:uid="{00000000-0005-0000-0000-0000EEEE0000}"/>
    <cellStyle name="Percent 5 4 6 2 2" xfId="61289" xr:uid="{00000000-0005-0000-0000-0000EFEE0000}"/>
    <cellStyle name="Percent 5 4 6 3" xfId="61290" xr:uid="{00000000-0005-0000-0000-0000F0EE0000}"/>
    <cellStyle name="Percent 5 4 7" xfId="61291" xr:uid="{00000000-0005-0000-0000-0000F1EE0000}"/>
    <cellStyle name="Percent 5 4 7 2" xfId="61292" xr:uid="{00000000-0005-0000-0000-0000F2EE0000}"/>
    <cellStyle name="Percent 5 4 8" xfId="61293" xr:uid="{00000000-0005-0000-0000-0000F3EE0000}"/>
    <cellStyle name="Percent 5 5" xfId="61294" xr:uid="{00000000-0005-0000-0000-0000F4EE0000}"/>
    <cellStyle name="Percent 5 5 2" xfId="61295" xr:uid="{00000000-0005-0000-0000-0000F5EE0000}"/>
    <cellStyle name="Percent 5 5 2 2" xfId="61296" xr:uid="{00000000-0005-0000-0000-0000F6EE0000}"/>
    <cellStyle name="Percent 5 5 2 2 2" xfId="61297" xr:uid="{00000000-0005-0000-0000-0000F7EE0000}"/>
    <cellStyle name="Percent 5 5 2 3" xfId="61298" xr:uid="{00000000-0005-0000-0000-0000F8EE0000}"/>
    <cellStyle name="Percent 5 5 2 3 2" xfId="61299" xr:uid="{00000000-0005-0000-0000-0000F9EE0000}"/>
    <cellStyle name="Percent 5 5 2 3 2 2" xfId="61300" xr:uid="{00000000-0005-0000-0000-0000FAEE0000}"/>
    <cellStyle name="Percent 5 5 2 3 3" xfId="61301" xr:uid="{00000000-0005-0000-0000-0000FBEE0000}"/>
    <cellStyle name="Percent 5 5 2 4" xfId="61302" xr:uid="{00000000-0005-0000-0000-0000FCEE0000}"/>
    <cellStyle name="Percent 5 5 3" xfId="61303" xr:uid="{00000000-0005-0000-0000-0000FDEE0000}"/>
    <cellStyle name="Percent 5 5 3 2" xfId="61304" xr:uid="{00000000-0005-0000-0000-0000FEEE0000}"/>
    <cellStyle name="Percent 5 5 4" xfId="61305" xr:uid="{00000000-0005-0000-0000-0000FFEE0000}"/>
    <cellStyle name="Percent 5 5 4 2" xfId="61306" xr:uid="{00000000-0005-0000-0000-000000EF0000}"/>
    <cellStyle name="Percent 5 5 4 2 2" xfId="61307" xr:uid="{00000000-0005-0000-0000-000001EF0000}"/>
    <cellStyle name="Percent 5 5 4 3" xfId="61308" xr:uid="{00000000-0005-0000-0000-000002EF0000}"/>
    <cellStyle name="Percent 5 5 5" xfId="61309" xr:uid="{00000000-0005-0000-0000-000003EF0000}"/>
    <cellStyle name="Percent 5 6" xfId="61310" xr:uid="{00000000-0005-0000-0000-000004EF0000}"/>
    <cellStyle name="Percent 5 6 2" xfId="61311" xr:uid="{00000000-0005-0000-0000-000005EF0000}"/>
    <cellStyle name="Percent 5 6 2 2" xfId="61312" xr:uid="{00000000-0005-0000-0000-000006EF0000}"/>
    <cellStyle name="Percent 5 6 3" xfId="61313" xr:uid="{00000000-0005-0000-0000-000007EF0000}"/>
    <cellStyle name="Percent 5 6 3 2" xfId="61314" xr:uid="{00000000-0005-0000-0000-000008EF0000}"/>
    <cellStyle name="Percent 5 6 3 2 2" xfId="61315" xr:uid="{00000000-0005-0000-0000-000009EF0000}"/>
    <cellStyle name="Percent 5 6 3 3" xfId="61316" xr:uid="{00000000-0005-0000-0000-00000AEF0000}"/>
    <cellStyle name="Percent 5 6 4" xfId="61317" xr:uid="{00000000-0005-0000-0000-00000BEF0000}"/>
    <cellStyle name="Percent 5 7" xfId="61318" xr:uid="{00000000-0005-0000-0000-00000CEF0000}"/>
    <cellStyle name="Percent 5 7 2" xfId="61319" xr:uid="{00000000-0005-0000-0000-00000DEF0000}"/>
    <cellStyle name="Percent 5 7 2 2" xfId="61320" xr:uid="{00000000-0005-0000-0000-00000EEF0000}"/>
    <cellStyle name="Percent 5 7 3" xfId="61321" xr:uid="{00000000-0005-0000-0000-00000FEF0000}"/>
    <cellStyle name="Percent 5 7 3 2" xfId="61322" xr:uid="{00000000-0005-0000-0000-000010EF0000}"/>
    <cellStyle name="Percent 5 7 3 2 2" xfId="61323" xr:uid="{00000000-0005-0000-0000-000011EF0000}"/>
    <cellStyle name="Percent 5 7 3 3" xfId="61324" xr:uid="{00000000-0005-0000-0000-000012EF0000}"/>
    <cellStyle name="Percent 5 7 4" xfId="61325" xr:uid="{00000000-0005-0000-0000-000013EF0000}"/>
    <cellStyle name="Percent 5 8" xfId="61326" xr:uid="{00000000-0005-0000-0000-000014EF0000}"/>
    <cellStyle name="Percent 5 8 2" xfId="61327" xr:uid="{00000000-0005-0000-0000-000015EF0000}"/>
    <cellStyle name="Percent 5 9" xfId="61328" xr:uid="{00000000-0005-0000-0000-000016EF0000}"/>
    <cellStyle name="Percent 5 9 2" xfId="61329" xr:uid="{00000000-0005-0000-0000-000017EF0000}"/>
    <cellStyle name="Percent 5 9 2 2" xfId="61330" xr:uid="{00000000-0005-0000-0000-000018EF0000}"/>
    <cellStyle name="Percent 5 9 3" xfId="61331" xr:uid="{00000000-0005-0000-0000-000019EF0000}"/>
    <cellStyle name="Percent 6" xfId="2149" xr:uid="{00000000-0005-0000-0000-00001AEF0000}"/>
    <cellStyle name="Percent 6 2" xfId="2150" xr:uid="{00000000-0005-0000-0000-00001BEF0000}"/>
    <cellStyle name="Percent 6 2 2" xfId="2151" xr:uid="{00000000-0005-0000-0000-00001CEF0000}"/>
    <cellStyle name="Percent 6 2 2 2" xfId="2152" xr:uid="{00000000-0005-0000-0000-00001DEF0000}"/>
    <cellStyle name="Percent 6 2 3" xfId="2153" xr:uid="{00000000-0005-0000-0000-00001EEF0000}"/>
    <cellStyle name="Percent 6 3" xfId="2154" xr:uid="{00000000-0005-0000-0000-00001FEF0000}"/>
    <cellStyle name="Percent 6 3 2" xfId="61332" xr:uid="{00000000-0005-0000-0000-000020EF0000}"/>
    <cellStyle name="Percent 6 4" xfId="61333" xr:uid="{00000000-0005-0000-0000-000021EF0000}"/>
    <cellStyle name="Percent 6 5" xfId="61334" xr:uid="{00000000-0005-0000-0000-000022EF0000}"/>
    <cellStyle name="Percent 7" xfId="2155" xr:uid="{00000000-0005-0000-0000-000023EF0000}"/>
    <cellStyle name="Percent 7 2" xfId="61335" xr:uid="{00000000-0005-0000-0000-000024EF0000}"/>
    <cellStyle name="Percent 7 2 2" xfId="61336" xr:uid="{00000000-0005-0000-0000-000025EF0000}"/>
    <cellStyle name="Percent 7 3" xfId="61337" xr:uid="{00000000-0005-0000-0000-000026EF0000}"/>
    <cellStyle name="Percent 7 3 2" xfId="61338" xr:uid="{00000000-0005-0000-0000-000027EF0000}"/>
    <cellStyle name="Percent 7 4" xfId="61339" xr:uid="{00000000-0005-0000-0000-000028EF0000}"/>
    <cellStyle name="Percent 7 5" xfId="61340" xr:uid="{00000000-0005-0000-0000-000029EF0000}"/>
    <cellStyle name="Percent 8" xfId="2156" xr:uid="{00000000-0005-0000-0000-00002AEF0000}"/>
    <cellStyle name="Percent 8 2" xfId="2157" xr:uid="{00000000-0005-0000-0000-00002BEF0000}"/>
    <cellStyle name="Percent 8 2 2" xfId="2158" xr:uid="{00000000-0005-0000-0000-00002CEF0000}"/>
    <cellStyle name="Percent 8 2 2 2" xfId="2159" xr:uid="{00000000-0005-0000-0000-00002DEF0000}"/>
    <cellStyle name="Percent 8 2 3" xfId="61341" xr:uid="{00000000-0005-0000-0000-00002EEF0000}"/>
    <cellStyle name="Percent 8 3" xfId="2160" xr:uid="{00000000-0005-0000-0000-00002FEF0000}"/>
    <cellStyle name="Percent 8 3 2" xfId="2161" xr:uid="{00000000-0005-0000-0000-000030EF0000}"/>
    <cellStyle name="Percent 8 4" xfId="61342" xr:uid="{00000000-0005-0000-0000-000031EF0000}"/>
    <cellStyle name="Percent 8 5" xfId="61343" xr:uid="{00000000-0005-0000-0000-000032EF0000}"/>
    <cellStyle name="Percent 9" xfId="2162" xr:uid="{00000000-0005-0000-0000-000033EF0000}"/>
    <cellStyle name="Percent 9 2" xfId="2163" xr:uid="{00000000-0005-0000-0000-000034EF0000}"/>
    <cellStyle name="Percent 9 2 2" xfId="61344" xr:uid="{00000000-0005-0000-0000-000035EF0000}"/>
    <cellStyle name="Percent 9 2 3" xfId="61345" xr:uid="{00000000-0005-0000-0000-000036EF0000}"/>
    <cellStyle name="Percent 9 2 4" xfId="61346" xr:uid="{00000000-0005-0000-0000-000037EF0000}"/>
    <cellStyle name="Percent 9 3" xfId="2164" xr:uid="{00000000-0005-0000-0000-000038EF0000}"/>
    <cellStyle name="Percent 9 3 2" xfId="61347" xr:uid="{00000000-0005-0000-0000-000039EF0000}"/>
    <cellStyle name="Percent 9 4" xfId="61348" xr:uid="{00000000-0005-0000-0000-00003AEF0000}"/>
    <cellStyle name="Percent 9 5" xfId="61349" xr:uid="{00000000-0005-0000-0000-00003BEF0000}"/>
    <cellStyle name="Percent 9 6" xfId="61350" xr:uid="{00000000-0005-0000-0000-00003CEF0000}"/>
    <cellStyle name="rowhead_tbls1_13_a" xfId="61351" xr:uid="{00000000-0005-0000-0000-00003DEF0000}"/>
    <cellStyle name="Style 1" xfId="2165" xr:uid="{00000000-0005-0000-0000-00003EEF0000}"/>
    <cellStyle name="Style 1 2" xfId="2166" xr:uid="{00000000-0005-0000-0000-00003FEF0000}"/>
    <cellStyle name="Title 10" xfId="61352" xr:uid="{00000000-0005-0000-0000-000040EF0000}"/>
    <cellStyle name="Title 10 2" xfId="61353" xr:uid="{00000000-0005-0000-0000-000041EF0000}"/>
    <cellStyle name="Title 10 2 2" xfId="61354" xr:uid="{00000000-0005-0000-0000-000042EF0000}"/>
    <cellStyle name="Title 10 3" xfId="61355" xr:uid="{00000000-0005-0000-0000-000043EF0000}"/>
    <cellStyle name="Title 11" xfId="61356" xr:uid="{00000000-0005-0000-0000-000044EF0000}"/>
    <cellStyle name="Title 11 2" xfId="61357" xr:uid="{00000000-0005-0000-0000-000045EF0000}"/>
    <cellStyle name="Title 12" xfId="61358" xr:uid="{00000000-0005-0000-0000-000046EF0000}"/>
    <cellStyle name="Title 2" xfId="2167" xr:uid="{00000000-0005-0000-0000-000047EF0000}"/>
    <cellStyle name="Title 2 2" xfId="2168" xr:uid="{00000000-0005-0000-0000-000048EF0000}"/>
    <cellStyle name="Title 2 2 2" xfId="61359" xr:uid="{00000000-0005-0000-0000-000049EF0000}"/>
    <cellStyle name="Title 2 2_T-straight with PEDs adjustor" xfId="61360" xr:uid="{00000000-0005-0000-0000-00004AEF0000}"/>
    <cellStyle name="Title 2 3" xfId="61361" xr:uid="{00000000-0005-0000-0000-00004BEF0000}"/>
    <cellStyle name="Title 3" xfId="2169" xr:uid="{00000000-0005-0000-0000-00004CEF0000}"/>
    <cellStyle name="Title 3 2" xfId="61362" xr:uid="{00000000-0005-0000-0000-00004DEF0000}"/>
    <cellStyle name="Title 3 2 2" xfId="61363" xr:uid="{00000000-0005-0000-0000-00004EEF0000}"/>
    <cellStyle name="Title 3 3" xfId="61364" xr:uid="{00000000-0005-0000-0000-00004FEF0000}"/>
    <cellStyle name="Title 4" xfId="61365" xr:uid="{00000000-0005-0000-0000-000050EF0000}"/>
    <cellStyle name="Title 4 2" xfId="61366" xr:uid="{00000000-0005-0000-0000-000051EF0000}"/>
    <cellStyle name="Title 4 2 2" xfId="61367" xr:uid="{00000000-0005-0000-0000-000052EF0000}"/>
    <cellStyle name="Title 4 3" xfId="61368" xr:uid="{00000000-0005-0000-0000-000053EF0000}"/>
    <cellStyle name="Title 5" xfId="61369" xr:uid="{00000000-0005-0000-0000-000054EF0000}"/>
    <cellStyle name="Title 5 2" xfId="61370" xr:uid="{00000000-0005-0000-0000-000055EF0000}"/>
    <cellStyle name="Title 5 2 2" xfId="61371" xr:uid="{00000000-0005-0000-0000-000056EF0000}"/>
    <cellStyle name="Title 5 3" xfId="61372" xr:uid="{00000000-0005-0000-0000-000057EF0000}"/>
    <cellStyle name="Title 6" xfId="61373" xr:uid="{00000000-0005-0000-0000-000058EF0000}"/>
    <cellStyle name="Title 6 2" xfId="61374" xr:uid="{00000000-0005-0000-0000-000059EF0000}"/>
    <cellStyle name="Title 6 2 2" xfId="61375" xr:uid="{00000000-0005-0000-0000-00005AEF0000}"/>
    <cellStyle name="Title 6 3" xfId="61376" xr:uid="{00000000-0005-0000-0000-00005BEF0000}"/>
    <cellStyle name="Title 7" xfId="61377" xr:uid="{00000000-0005-0000-0000-00005CEF0000}"/>
    <cellStyle name="Title 7 2" xfId="61378" xr:uid="{00000000-0005-0000-0000-00005DEF0000}"/>
    <cellStyle name="Title 7 2 2" xfId="61379" xr:uid="{00000000-0005-0000-0000-00005EEF0000}"/>
    <cellStyle name="Title 7 3" xfId="61380" xr:uid="{00000000-0005-0000-0000-00005FEF0000}"/>
    <cellStyle name="Title 8" xfId="61381" xr:uid="{00000000-0005-0000-0000-000060EF0000}"/>
    <cellStyle name="Title 8 2" xfId="61382" xr:uid="{00000000-0005-0000-0000-000061EF0000}"/>
    <cellStyle name="Title 8 2 2" xfId="61383" xr:uid="{00000000-0005-0000-0000-000062EF0000}"/>
    <cellStyle name="Title 8 3" xfId="61384" xr:uid="{00000000-0005-0000-0000-000063EF0000}"/>
    <cellStyle name="Title 9" xfId="61385" xr:uid="{00000000-0005-0000-0000-000064EF0000}"/>
    <cellStyle name="Title 9 2" xfId="61386" xr:uid="{00000000-0005-0000-0000-000065EF0000}"/>
    <cellStyle name="Title 9 2 2" xfId="61387" xr:uid="{00000000-0005-0000-0000-000066EF0000}"/>
    <cellStyle name="Title 9 3" xfId="61388" xr:uid="{00000000-0005-0000-0000-000067EF0000}"/>
    <cellStyle name="Total 10" xfId="61389" xr:uid="{00000000-0005-0000-0000-000068EF0000}"/>
    <cellStyle name="Total 10 2" xfId="61390" xr:uid="{00000000-0005-0000-0000-000069EF0000}"/>
    <cellStyle name="Total 10 2 2" xfId="61391" xr:uid="{00000000-0005-0000-0000-00006AEF0000}"/>
    <cellStyle name="Total 10 3" xfId="61392" xr:uid="{00000000-0005-0000-0000-00006BEF0000}"/>
    <cellStyle name="Total 10 3 2" xfId="61393" xr:uid="{00000000-0005-0000-0000-00006CEF0000}"/>
    <cellStyle name="Total 10 4" xfId="61394" xr:uid="{00000000-0005-0000-0000-00006DEF0000}"/>
    <cellStyle name="Total 11" xfId="61395" xr:uid="{00000000-0005-0000-0000-00006EEF0000}"/>
    <cellStyle name="Total 11 2" xfId="61396" xr:uid="{00000000-0005-0000-0000-00006FEF0000}"/>
    <cellStyle name="Total 12" xfId="61397" xr:uid="{00000000-0005-0000-0000-000070EF0000}"/>
    <cellStyle name="Total 12 2" xfId="61398" xr:uid="{00000000-0005-0000-0000-000071EF0000}"/>
    <cellStyle name="Total 2" xfId="2170" xr:uid="{00000000-0005-0000-0000-000072EF0000}"/>
    <cellStyle name="Total 2 10" xfId="61399" xr:uid="{00000000-0005-0000-0000-000073EF0000}"/>
    <cellStyle name="Total 2 10 2" xfId="61400" xr:uid="{00000000-0005-0000-0000-000074EF0000}"/>
    <cellStyle name="Total 2 2" xfId="2171" xr:uid="{00000000-0005-0000-0000-000075EF0000}"/>
    <cellStyle name="Total 2 2 2" xfId="2172" xr:uid="{00000000-0005-0000-0000-000076EF0000}"/>
    <cellStyle name="Total 2 2 2 2" xfId="2173" xr:uid="{00000000-0005-0000-0000-000077EF0000}"/>
    <cellStyle name="Total 2 2 2 2 10" xfId="61401" xr:uid="{00000000-0005-0000-0000-000078EF0000}"/>
    <cellStyle name="Total 2 2 2 2 10 2" xfId="61402" xr:uid="{00000000-0005-0000-0000-000079EF0000}"/>
    <cellStyle name="Total 2 2 2 2 10 2 2" xfId="61403" xr:uid="{00000000-0005-0000-0000-00007AEF0000}"/>
    <cellStyle name="Total 2 2 2 2 10 2 2 2" xfId="61404" xr:uid="{00000000-0005-0000-0000-00007BEF0000}"/>
    <cellStyle name="Total 2 2 2 2 10 2 2 3" xfId="61405" xr:uid="{00000000-0005-0000-0000-00007CEF0000}"/>
    <cellStyle name="Total 2 2 2 2 10 2 2 4" xfId="61406" xr:uid="{00000000-0005-0000-0000-00007DEF0000}"/>
    <cellStyle name="Total 2 2 2 2 10 2 2 5" xfId="61407" xr:uid="{00000000-0005-0000-0000-00007EEF0000}"/>
    <cellStyle name="Total 2 2 2 2 10 2 3" xfId="61408" xr:uid="{00000000-0005-0000-0000-00007FEF0000}"/>
    <cellStyle name="Total 2 2 2 2 10 2 3 2" xfId="61409" xr:uid="{00000000-0005-0000-0000-000080EF0000}"/>
    <cellStyle name="Total 2 2 2 2 10 2 3 3" xfId="61410" xr:uid="{00000000-0005-0000-0000-000081EF0000}"/>
    <cellStyle name="Total 2 2 2 2 10 2 3 4" xfId="61411" xr:uid="{00000000-0005-0000-0000-000082EF0000}"/>
    <cellStyle name="Total 2 2 2 2 10 2 3 5" xfId="61412" xr:uid="{00000000-0005-0000-0000-000083EF0000}"/>
    <cellStyle name="Total 2 2 2 2 10 2 4" xfId="61413" xr:uid="{00000000-0005-0000-0000-000084EF0000}"/>
    <cellStyle name="Total 2 2 2 2 10 2 5" xfId="61414" xr:uid="{00000000-0005-0000-0000-000085EF0000}"/>
    <cellStyle name="Total 2 2 2 2 10 2 6" xfId="61415" xr:uid="{00000000-0005-0000-0000-000086EF0000}"/>
    <cellStyle name="Total 2 2 2 2 10 2 7" xfId="61416" xr:uid="{00000000-0005-0000-0000-000087EF0000}"/>
    <cellStyle name="Total 2 2 2 2 10 3" xfId="61417" xr:uid="{00000000-0005-0000-0000-000088EF0000}"/>
    <cellStyle name="Total 2 2 2 2 10 3 2" xfId="61418" xr:uid="{00000000-0005-0000-0000-000089EF0000}"/>
    <cellStyle name="Total 2 2 2 2 10 3 3" xfId="61419" xr:uid="{00000000-0005-0000-0000-00008AEF0000}"/>
    <cellStyle name="Total 2 2 2 2 10 3 4" xfId="61420" xr:uid="{00000000-0005-0000-0000-00008BEF0000}"/>
    <cellStyle name="Total 2 2 2 2 10 3 5" xfId="61421" xr:uid="{00000000-0005-0000-0000-00008CEF0000}"/>
    <cellStyle name="Total 2 2 2 2 10 4" xfId="61422" xr:uid="{00000000-0005-0000-0000-00008DEF0000}"/>
    <cellStyle name="Total 2 2 2 2 10 4 2" xfId="61423" xr:uid="{00000000-0005-0000-0000-00008EEF0000}"/>
    <cellStyle name="Total 2 2 2 2 10 4 3" xfId="61424" xr:uid="{00000000-0005-0000-0000-00008FEF0000}"/>
    <cellStyle name="Total 2 2 2 2 10 4 4" xfId="61425" xr:uid="{00000000-0005-0000-0000-000090EF0000}"/>
    <cellStyle name="Total 2 2 2 2 10 4 5" xfId="61426" xr:uid="{00000000-0005-0000-0000-000091EF0000}"/>
    <cellStyle name="Total 2 2 2 2 10 5" xfId="61427" xr:uid="{00000000-0005-0000-0000-000092EF0000}"/>
    <cellStyle name="Total 2 2 2 2 10 6" xfId="61428" xr:uid="{00000000-0005-0000-0000-000093EF0000}"/>
    <cellStyle name="Total 2 2 2 2 10 7" xfId="61429" xr:uid="{00000000-0005-0000-0000-000094EF0000}"/>
    <cellStyle name="Total 2 2 2 2 10 8" xfId="61430" xr:uid="{00000000-0005-0000-0000-000095EF0000}"/>
    <cellStyle name="Total 2 2 2 2 11" xfId="61431" xr:uid="{00000000-0005-0000-0000-000096EF0000}"/>
    <cellStyle name="Total 2 2 2 2 11 2" xfId="61432" xr:uid="{00000000-0005-0000-0000-000097EF0000}"/>
    <cellStyle name="Total 2 2 2 2 11 2 2" xfId="61433" xr:uid="{00000000-0005-0000-0000-000098EF0000}"/>
    <cellStyle name="Total 2 2 2 2 11 2 2 2" xfId="61434" xr:uid="{00000000-0005-0000-0000-000099EF0000}"/>
    <cellStyle name="Total 2 2 2 2 11 2 2 3" xfId="61435" xr:uid="{00000000-0005-0000-0000-00009AEF0000}"/>
    <cellStyle name="Total 2 2 2 2 11 2 2 4" xfId="61436" xr:uid="{00000000-0005-0000-0000-00009BEF0000}"/>
    <cellStyle name="Total 2 2 2 2 11 2 2 5" xfId="61437" xr:uid="{00000000-0005-0000-0000-00009CEF0000}"/>
    <cellStyle name="Total 2 2 2 2 11 2 3" xfId="61438" xr:uid="{00000000-0005-0000-0000-00009DEF0000}"/>
    <cellStyle name="Total 2 2 2 2 11 2 3 2" xfId="61439" xr:uid="{00000000-0005-0000-0000-00009EEF0000}"/>
    <cellStyle name="Total 2 2 2 2 11 2 3 3" xfId="61440" xr:uid="{00000000-0005-0000-0000-00009FEF0000}"/>
    <cellStyle name="Total 2 2 2 2 11 2 3 4" xfId="61441" xr:uid="{00000000-0005-0000-0000-0000A0EF0000}"/>
    <cellStyle name="Total 2 2 2 2 11 2 3 5" xfId="61442" xr:uid="{00000000-0005-0000-0000-0000A1EF0000}"/>
    <cellStyle name="Total 2 2 2 2 11 2 4" xfId="61443" xr:uid="{00000000-0005-0000-0000-0000A2EF0000}"/>
    <cellStyle name="Total 2 2 2 2 11 2 5" xfId="61444" xr:uid="{00000000-0005-0000-0000-0000A3EF0000}"/>
    <cellStyle name="Total 2 2 2 2 11 2 6" xfId="61445" xr:uid="{00000000-0005-0000-0000-0000A4EF0000}"/>
    <cellStyle name="Total 2 2 2 2 11 2 7" xfId="61446" xr:uid="{00000000-0005-0000-0000-0000A5EF0000}"/>
    <cellStyle name="Total 2 2 2 2 11 3" xfId="61447" xr:uid="{00000000-0005-0000-0000-0000A6EF0000}"/>
    <cellStyle name="Total 2 2 2 2 11 3 2" xfId="61448" xr:uid="{00000000-0005-0000-0000-0000A7EF0000}"/>
    <cellStyle name="Total 2 2 2 2 11 3 3" xfId="61449" xr:uid="{00000000-0005-0000-0000-0000A8EF0000}"/>
    <cellStyle name="Total 2 2 2 2 11 3 4" xfId="61450" xr:uid="{00000000-0005-0000-0000-0000A9EF0000}"/>
    <cellStyle name="Total 2 2 2 2 11 3 5" xfId="61451" xr:uid="{00000000-0005-0000-0000-0000AAEF0000}"/>
    <cellStyle name="Total 2 2 2 2 11 4" xfId="61452" xr:uid="{00000000-0005-0000-0000-0000ABEF0000}"/>
    <cellStyle name="Total 2 2 2 2 11 4 2" xfId="61453" xr:uid="{00000000-0005-0000-0000-0000ACEF0000}"/>
    <cellStyle name="Total 2 2 2 2 11 4 3" xfId="61454" xr:uid="{00000000-0005-0000-0000-0000ADEF0000}"/>
    <cellStyle name="Total 2 2 2 2 11 4 4" xfId="61455" xr:uid="{00000000-0005-0000-0000-0000AEEF0000}"/>
    <cellStyle name="Total 2 2 2 2 11 4 5" xfId="61456" xr:uid="{00000000-0005-0000-0000-0000AFEF0000}"/>
    <cellStyle name="Total 2 2 2 2 11 5" xfId="61457" xr:uid="{00000000-0005-0000-0000-0000B0EF0000}"/>
    <cellStyle name="Total 2 2 2 2 11 6" xfId="61458" xr:uid="{00000000-0005-0000-0000-0000B1EF0000}"/>
    <cellStyle name="Total 2 2 2 2 11 7" xfId="61459" xr:uid="{00000000-0005-0000-0000-0000B2EF0000}"/>
    <cellStyle name="Total 2 2 2 2 11 8" xfId="61460" xr:uid="{00000000-0005-0000-0000-0000B3EF0000}"/>
    <cellStyle name="Total 2 2 2 2 12" xfId="61461" xr:uid="{00000000-0005-0000-0000-0000B4EF0000}"/>
    <cellStyle name="Total 2 2 2 2 12 2" xfId="61462" xr:uid="{00000000-0005-0000-0000-0000B5EF0000}"/>
    <cellStyle name="Total 2 2 2 2 12 2 2" xfId="61463" xr:uid="{00000000-0005-0000-0000-0000B6EF0000}"/>
    <cellStyle name="Total 2 2 2 2 12 2 2 2" xfId="61464" xr:uid="{00000000-0005-0000-0000-0000B7EF0000}"/>
    <cellStyle name="Total 2 2 2 2 12 2 2 3" xfId="61465" xr:uid="{00000000-0005-0000-0000-0000B8EF0000}"/>
    <cellStyle name="Total 2 2 2 2 12 2 2 4" xfId="61466" xr:uid="{00000000-0005-0000-0000-0000B9EF0000}"/>
    <cellStyle name="Total 2 2 2 2 12 2 2 5" xfId="61467" xr:uid="{00000000-0005-0000-0000-0000BAEF0000}"/>
    <cellStyle name="Total 2 2 2 2 12 2 3" xfId="61468" xr:uid="{00000000-0005-0000-0000-0000BBEF0000}"/>
    <cellStyle name="Total 2 2 2 2 12 2 3 2" xfId="61469" xr:uid="{00000000-0005-0000-0000-0000BCEF0000}"/>
    <cellStyle name="Total 2 2 2 2 12 2 3 3" xfId="61470" xr:uid="{00000000-0005-0000-0000-0000BDEF0000}"/>
    <cellStyle name="Total 2 2 2 2 12 2 3 4" xfId="61471" xr:uid="{00000000-0005-0000-0000-0000BEEF0000}"/>
    <cellStyle name="Total 2 2 2 2 12 2 3 5" xfId="61472" xr:uid="{00000000-0005-0000-0000-0000BFEF0000}"/>
    <cellStyle name="Total 2 2 2 2 12 2 4" xfId="61473" xr:uid="{00000000-0005-0000-0000-0000C0EF0000}"/>
    <cellStyle name="Total 2 2 2 2 12 2 5" xfId="61474" xr:uid="{00000000-0005-0000-0000-0000C1EF0000}"/>
    <cellStyle name="Total 2 2 2 2 12 2 6" xfId="61475" xr:uid="{00000000-0005-0000-0000-0000C2EF0000}"/>
    <cellStyle name="Total 2 2 2 2 12 2 7" xfId="61476" xr:uid="{00000000-0005-0000-0000-0000C3EF0000}"/>
    <cellStyle name="Total 2 2 2 2 12 3" xfId="61477" xr:uid="{00000000-0005-0000-0000-0000C4EF0000}"/>
    <cellStyle name="Total 2 2 2 2 12 3 2" xfId="61478" xr:uid="{00000000-0005-0000-0000-0000C5EF0000}"/>
    <cellStyle name="Total 2 2 2 2 12 3 3" xfId="61479" xr:uid="{00000000-0005-0000-0000-0000C6EF0000}"/>
    <cellStyle name="Total 2 2 2 2 12 3 4" xfId="61480" xr:uid="{00000000-0005-0000-0000-0000C7EF0000}"/>
    <cellStyle name="Total 2 2 2 2 12 3 5" xfId="61481" xr:uid="{00000000-0005-0000-0000-0000C8EF0000}"/>
    <cellStyle name="Total 2 2 2 2 12 4" xfId="61482" xr:uid="{00000000-0005-0000-0000-0000C9EF0000}"/>
    <cellStyle name="Total 2 2 2 2 12 4 2" xfId="61483" xr:uid="{00000000-0005-0000-0000-0000CAEF0000}"/>
    <cellStyle name="Total 2 2 2 2 12 4 3" xfId="61484" xr:uid="{00000000-0005-0000-0000-0000CBEF0000}"/>
    <cellStyle name="Total 2 2 2 2 12 4 4" xfId="61485" xr:uid="{00000000-0005-0000-0000-0000CCEF0000}"/>
    <cellStyle name="Total 2 2 2 2 12 4 5" xfId="61486" xr:uid="{00000000-0005-0000-0000-0000CDEF0000}"/>
    <cellStyle name="Total 2 2 2 2 12 5" xfId="61487" xr:uid="{00000000-0005-0000-0000-0000CEEF0000}"/>
    <cellStyle name="Total 2 2 2 2 12 6" xfId="61488" xr:uid="{00000000-0005-0000-0000-0000CFEF0000}"/>
    <cellStyle name="Total 2 2 2 2 12 7" xfId="61489" xr:uid="{00000000-0005-0000-0000-0000D0EF0000}"/>
    <cellStyle name="Total 2 2 2 2 12 8" xfId="61490" xr:uid="{00000000-0005-0000-0000-0000D1EF0000}"/>
    <cellStyle name="Total 2 2 2 2 13" xfId="61491" xr:uid="{00000000-0005-0000-0000-0000D2EF0000}"/>
    <cellStyle name="Total 2 2 2 2 13 2" xfId="61492" xr:uid="{00000000-0005-0000-0000-0000D3EF0000}"/>
    <cellStyle name="Total 2 2 2 2 13 2 2" xfId="61493" xr:uid="{00000000-0005-0000-0000-0000D4EF0000}"/>
    <cellStyle name="Total 2 2 2 2 13 2 2 2" xfId="61494" xr:uid="{00000000-0005-0000-0000-0000D5EF0000}"/>
    <cellStyle name="Total 2 2 2 2 13 2 2 3" xfId="61495" xr:uid="{00000000-0005-0000-0000-0000D6EF0000}"/>
    <cellStyle name="Total 2 2 2 2 13 2 2 4" xfId="61496" xr:uid="{00000000-0005-0000-0000-0000D7EF0000}"/>
    <cellStyle name="Total 2 2 2 2 13 2 2 5" xfId="61497" xr:uid="{00000000-0005-0000-0000-0000D8EF0000}"/>
    <cellStyle name="Total 2 2 2 2 13 2 3" xfId="61498" xr:uid="{00000000-0005-0000-0000-0000D9EF0000}"/>
    <cellStyle name="Total 2 2 2 2 13 2 3 2" xfId="61499" xr:uid="{00000000-0005-0000-0000-0000DAEF0000}"/>
    <cellStyle name="Total 2 2 2 2 13 2 3 3" xfId="61500" xr:uid="{00000000-0005-0000-0000-0000DBEF0000}"/>
    <cellStyle name="Total 2 2 2 2 13 2 3 4" xfId="61501" xr:uid="{00000000-0005-0000-0000-0000DCEF0000}"/>
    <cellStyle name="Total 2 2 2 2 13 2 3 5" xfId="61502" xr:uid="{00000000-0005-0000-0000-0000DDEF0000}"/>
    <cellStyle name="Total 2 2 2 2 13 2 4" xfId="61503" xr:uid="{00000000-0005-0000-0000-0000DEEF0000}"/>
    <cellStyle name="Total 2 2 2 2 13 2 5" xfId="61504" xr:uid="{00000000-0005-0000-0000-0000DFEF0000}"/>
    <cellStyle name="Total 2 2 2 2 13 2 6" xfId="61505" xr:uid="{00000000-0005-0000-0000-0000E0EF0000}"/>
    <cellStyle name="Total 2 2 2 2 13 2 7" xfId="61506" xr:uid="{00000000-0005-0000-0000-0000E1EF0000}"/>
    <cellStyle name="Total 2 2 2 2 13 3" xfId="61507" xr:uid="{00000000-0005-0000-0000-0000E2EF0000}"/>
    <cellStyle name="Total 2 2 2 2 13 3 2" xfId="61508" xr:uid="{00000000-0005-0000-0000-0000E3EF0000}"/>
    <cellStyle name="Total 2 2 2 2 13 3 3" xfId="61509" xr:uid="{00000000-0005-0000-0000-0000E4EF0000}"/>
    <cellStyle name="Total 2 2 2 2 13 3 4" xfId="61510" xr:uid="{00000000-0005-0000-0000-0000E5EF0000}"/>
    <cellStyle name="Total 2 2 2 2 13 3 5" xfId="61511" xr:uid="{00000000-0005-0000-0000-0000E6EF0000}"/>
    <cellStyle name="Total 2 2 2 2 13 4" xfId="61512" xr:uid="{00000000-0005-0000-0000-0000E7EF0000}"/>
    <cellStyle name="Total 2 2 2 2 13 4 2" xfId="61513" xr:uid="{00000000-0005-0000-0000-0000E8EF0000}"/>
    <cellStyle name="Total 2 2 2 2 13 4 3" xfId="61514" xr:uid="{00000000-0005-0000-0000-0000E9EF0000}"/>
    <cellStyle name="Total 2 2 2 2 13 4 4" xfId="61515" xr:uid="{00000000-0005-0000-0000-0000EAEF0000}"/>
    <cellStyle name="Total 2 2 2 2 13 4 5" xfId="61516" xr:uid="{00000000-0005-0000-0000-0000EBEF0000}"/>
    <cellStyle name="Total 2 2 2 2 13 5" xfId="61517" xr:uid="{00000000-0005-0000-0000-0000ECEF0000}"/>
    <cellStyle name="Total 2 2 2 2 13 6" xfId="61518" xr:uid="{00000000-0005-0000-0000-0000EDEF0000}"/>
    <cellStyle name="Total 2 2 2 2 13 7" xfId="61519" xr:uid="{00000000-0005-0000-0000-0000EEEF0000}"/>
    <cellStyle name="Total 2 2 2 2 13 8" xfId="61520" xr:uid="{00000000-0005-0000-0000-0000EFEF0000}"/>
    <cellStyle name="Total 2 2 2 2 14" xfId="61521" xr:uid="{00000000-0005-0000-0000-0000F0EF0000}"/>
    <cellStyle name="Total 2 2 2 2 14 2" xfId="61522" xr:uid="{00000000-0005-0000-0000-0000F1EF0000}"/>
    <cellStyle name="Total 2 2 2 2 14 2 2" xfId="61523" xr:uid="{00000000-0005-0000-0000-0000F2EF0000}"/>
    <cellStyle name="Total 2 2 2 2 14 2 2 2" xfId="61524" xr:uid="{00000000-0005-0000-0000-0000F3EF0000}"/>
    <cellStyle name="Total 2 2 2 2 14 2 2 3" xfId="61525" xr:uid="{00000000-0005-0000-0000-0000F4EF0000}"/>
    <cellStyle name="Total 2 2 2 2 14 2 2 4" xfId="61526" xr:uid="{00000000-0005-0000-0000-0000F5EF0000}"/>
    <cellStyle name="Total 2 2 2 2 14 2 2 5" xfId="61527" xr:uid="{00000000-0005-0000-0000-0000F6EF0000}"/>
    <cellStyle name="Total 2 2 2 2 14 2 3" xfId="61528" xr:uid="{00000000-0005-0000-0000-0000F7EF0000}"/>
    <cellStyle name="Total 2 2 2 2 14 2 3 2" xfId="61529" xr:uid="{00000000-0005-0000-0000-0000F8EF0000}"/>
    <cellStyle name="Total 2 2 2 2 14 2 3 3" xfId="61530" xr:uid="{00000000-0005-0000-0000-0000F9EF0000}"/>
    <cellStyle name="Total 2 2 2 2 14 2 3 4" xfId="61531" xr:uid="{00000000-0005-0000-0000-0000FAEF0000}"/>
    <cellStyle name="Total 2 2 2 2 14 2 3 5" xfId="61532" xr:uid="{00000000-0005-0000-0000-0000FBEF0000}"/>
    <cellStyle name="Total 2 2 2 2 14 2 4" xfId="61533" xr:uid="{00000000-0005-0000-0000-0000FCEF0000}"/>
    <cellStyle name="Total 2 2 2 2 14 2 5" xfId="61534" xr:uid="{00000000-0005-0000-0000-0000FDEF0000}"/>
    <cellStyle name="Total 2 2 2 2 14 2 6" xfId="61535" xr:uid="{00000000-0005-0000-0000-0000FEEF0000}"/>
    <cellStyle name="Total 2 2 2 2 14 2 7" xfId="61536" xr:uid="{00000000-0005-0000-0000-0000FFEF0000}"/>
    <cellStyle name="Total 2 2 2 2 14 3" xfId="61537" xr:uid="{00000000-0005-0000-0000-000000F00000}"/>
    <cellStyle name="Total 2 2 2 2 14 3 2" xfId="61538" xr:uid="{00000000-0005-0000-0000-000001F00000}"/>
    <cellStyle name="Total 2 2 2 2 14 3 3" xfId="61539" xr:uid="{00000000-0005-0000-0000-000002F00000}"/>
    <cellStyle name="Total 2 2 2 2 14 3 4" xfId="61540" xr:uid="{00000000-0005-0000-0000-000003F00000}"/>
    <cellStyle name="Total 2 2 2 2 14 3 5" xfId="61541" xr:uid="{00000000-0005-0000-0000-000004F00000}"/>
    <cellStyle name="Total 2 2 2 2 14 4" xfId="61542" xr:uid="{00000000-0005-0000-0000-000005F00000}"/>
    <cellStyle name="Total 2 2 2 2 14 4 2" xfId="61543" xr:uid="{00000000-0005-0000-0000-000006F00000}"/>
    <cellStyle name="Total 2 2 2 2 14 4 3" xfId="61544" xr:uid="{00000000-0005-0000-0000-000007F00000}"/>
    <cellStyle name="Total 2 2 2 2 14 4 4" xfId="61545" xr:uid="{00000000-0005-0000-0000-000008F00000}"/>
    <cellStyle name="Total 2 2 2 2 14 4 5" xfId="61546" xr:uid="{00000000-0005-0000-0000-000009F00000}"/>
    <cellStyle name="Total 2 2 2 2 14 5" xfId="61547" xr:uid="{00000000-0005-0000-0000-00000AF00000}"/>
    <cellStyle name="Total 2 2 2 2 14 6" xfId="61548" xr:uid="{00000000-0005-0000-0000-00000BF00000}"/>
    <cellStyle name="Total 2 2 2 2 14 7" xfId="61549" xr:uid="{00000000-0005-0000-0000-00000CF00000}"/>
    <cellStyle name="Total 2 2 2 2 14 8" xfId="61550" xr:uid="{00000000-0005-0000-0000-00000DF00000}"/>
    <cellStyle name="Total 2 2 2 2 15" xfId="61551" xr:uid="{00000000-0005-0000-0000-00000EF00000}"/>
    <cellStyle name="Total 2 2 2 2 15 2" xfId="61552" xr:uid="{00000000-0005-0000-0000-00000FF00000}"/>
    <cellStyle name="Total 2 2 2 2 15 2 2" xfId="61553" xr:uid="{00000000-0005-0000-0000-000010F00000}"/>
    <cellStyle name="Total 2 2 2 2 15 2 3" xfId="61554" xr:uid="{00000000-0005-0000-0000-000011F00000}"/>
    <cellStyle name="Total 2 2 2 2 15 2 4" xfId="61555" xr:uid="{00000000-0005-0000-0000-000012F00000}"/>
    <cellStyle name="Total 2 2 2 2 15 2 5" xfId="61556" xr:uid="{00000000-0005-0000-0000-000013F00000}"/>
    <cellStyle name="Total 2 2 2 2 15 3" xfId="61557" xr:uid="{00000000-0005-0000-0000-000014F00000}"/>
    <cellStyle name="Total 2 2 2 2 15 3 2" xfId="61558" xr:uid="{00000000-0005-0000-0000-000015F00000}"/>
    <cellStyle name="Total 2 2 2 2 15 3 3" xfId="61559" xr:uid="{00000000-0005-0000-0000-000016F00000}"/>
    <cellStyle name="Total 2 2 2 2 15 3 4" xfId="61560" xr:uid="{00000000-0005-0000-0000-000017F00000}"/>
    <cellStyle name="Total 2 2 2 2 15 3 5" xfId="61561" xr:uid="{00000000-0005-0000-0000-000018F00000}"/>
    <cellStyle name="Total 2 2 2 2 15 4" xfId="61562" xr:uid="{00000000-0005-0000-0000-000019F00000}"/>
    <cellStyle name="Total 2 2 2 2 15 5" xfId="61563" xr:uid="{00000000-0005-0000-0000-00001AF00000}"/>
    <cellStyle name="Total 2 2 2 2 15 6" xfId="61564" xr:uid="{00000000-0005-0000-0000-00001BF00000}"/>
    <cellStyle name="Total 2 2 2 2 15 7" xfId="61565" xr:uid="{00000000-0005-0000-0000-00001CF00000}"/>
    <cellStyle name="Total 2 2 2 2 16" xfId="61566" xr:uid="{00000000-0005-0000-0000-00001DF00000}"/>
    <cellStyle name="Total 2 2 2 2 16 2" xfId="61567" xr:uid="{00000000-0005-0000-0000-00001EF00000}"/>
    <cellStyle name="Total 2 2 2 2 16 3" xfId="61568" xr:uid="{00000000-0005-0000-0000-00001FF00000}"/>
    <cellStyle name="Total 2 2 2 2 16 4" xfId="61569" xr:uid="{00000000-0005-0000-0000-000020F00000}"/>
    <cellStyle name="Total 2 2 2 2 16 5" xfId="61570" xr:uid="{00000000-0005-0000-0000-000021F00000}"/>
    <cellStyle name="Total 2 2 2 2 17" xfId="61571" xr:uid="{00000000-0005-0000-0000-000022F00000}"/>
    <cellStyle name="Total 2 2 2 2 17 2" xfId="61572" xr:uid="{00000000-0005-0000-0000-000023F00000}"/>
    <cellStyle name="Total 2 2 2 2 17 3" xfId="61573" xr:uid="{00000000-0005-0000-0000-000024F00000}"/>
    <cellStyle name="Total 2 2 2 2 17 4" xfId="61574" xr:uid="{00000000-0005-0000-0000-000025F00000}"/>
    <cellStyle name="Total 2 2 2 2 17 5" xfId="61575" xr:uid="{00000000-0005-0000-0000-000026F00000}"/>
    <cellStyle name="Total 2 2 2 2 18" xfId="61576" xr:uid="{00000000-0005-0000-0000-000027F00000}"/>
    <cellStyle name="Total 2 2 2 2 19" xfId="61577" xr:uid="{00000000-0005-0000-0000-000028F00000}"/>
    <cellStyle name="Total 2 2 2 2 2" xfId="2174" xr:uid="{00000000-0005-0000-0000-000029F00000}"/>
    <cellStyle name="Total 2 2 2 2 2 2" xfId="2175" xr:uid="{00000000-0005-0000-0000-00002AF00000}"/>
    <cellStyle name="Total 2 2 2 2 2 2 2" xfId="61578" xr:uid="{00000000-0005-0000-0000-00002BF00000}"/>
    <cellStyle name="Total 2 2 2 2 2 2 2 2" xfId="61579" xr:uid="{00000000-0005-0000-0000-00002CF00000}"/>
    <cellStyle name="Total 2 2 2 2 2 2 2 3" xfId="61580" xr:uid="{00000000-0005-0000-0000-00002DF00000}"/>
    <cellStyle name="Total 2 2 2 2 2 2 2 4" xfId="61581" xr:uid="{00000000-0005-0000-0000-00002EF00000}"/>
    <cellStyle name="Total 2 2 2 2 2 2 2 5" xfId="61582" xr:uid="{00000000-0005-0000-0000-00002FF00000}"/>
    <cellStyle name="Total 2 2 2 2 2 2 3" xfId="61583" xr:uid="{00000000-0005-0000-0000-000030F00000}"/>
    <cellStyle name="Total 2 2 2 2 2 2 3 2" xfId="61584" xr:uid="{00000000-0005-0000-0000-000031F00000}"/>
    <cellStyle name="Total 2 2 2 2 2 2 3 3" xfId="61585" xr:uid="{00000000-0005-0000-0000-000032F00000}"/>
    <cellStyle name="Total 2 2 2 2 2 2 3 4" xfId="61586" xr:uid="{00000000-0005-0000-0000-000033F00000}"/>
    <cellStyle name="Total 2 2 2 2 2 2 3 5" xfId="61587" xr:uid="{00000000-0005-0000-0000-000034F00000}"/>
    <cellStyle name="Total 2 2 2 2 2 2 4" xfId="61588" xr:uid="{00000000-0005-0000-0000-000035F00000}"/>
    <cellStyle name="Total 2 2 2 2 2 2 5" xfId="61589" xr:uid="{00000000-0005-0000-0000-000036F00000}"/>
    <cellStyle name="Total 2 2 2 2 2 2 6" xfId="61590" xr:uid="{00000000-0005-0000-0000-000037F00000}"/>
    <cellStyle name="Total 2 2 2 2 2 2 7" xfId="61591" xr:uid="{00000000-0005-0000-0000-000038F00000}"/>
    <cellStyle name="Total 2 2 2 2 2 3" xfId="61592" xr:uid="{00000000-0005-0000-0000-000039F00000}"/>
    <cellStyle name="Total 2 2 2 2 2 3 2" xfId="61593" xr:uid="{00000000-0005-0000-0000-00003AF00000}"/>
    <cellStyle name="Total 2 2 2 2 2 3 3" xfId="61594" xr:uid="{00000000-0005-0000-0000-00003BF00000}"/>
    <cellStyle name="Total 2 2 2 2 2 3 4" xfId="61595" xr:uid="{00000000-0005-0000-0000-00003CF00000}"/>
    <cellStyle name="Total 2 2 2 2 2 3 5" xfId="61596" xr:uid="{00000000-0005-0000-0000-00003DF00000}"/>
    <cellStyle name="Total 2 2 2 2 2 4" xfId="61597" xr:uid="{00000000-0005-0000-0000-00003EF00000}"/>
    <cellStyle name="Total 2 2 2 2 2 4 2" xfId="61598" xr:uid="{00000000-0005-0000-0000-00003FF00000}"/>
    <cellStyle name="Total 2 2 2 2 2 4 3" xfId="61599" xr:uid="{00000000-0005-0000-0000-000040F00000}"/>
    <cellStyle name="Total 2 2 2 2 2 4 4" xfId="61600" xr:uid="{00000000-0005-0000-0000-000041F00000}"/>
    <cellStyle name="Total 2 2 2 2 2 4 5" xfId="61601" xr:uid="{00000000-0005-0000-0000-000042F00000}"/>
    <cellStyle name="Total 2 2 2 2 2 5" xfId="61602" xr:uid="{00000000-0005-0000-0000-000043F00000}"/>
    <cellStyle name="Total 2 2 2 2 2 6" xfId="61603" xr:uid="{00000000-0005-0000-0000-000044F00000}"/>
    <cellStyle name="Total 2 2 2 2 2 7" xfId="61604" xr:uid="{00000000-0005-0000-0000-000045F00000}"/>
    <cellStyle name="Total 2 2 2 2 2 8" xfId="61605" xr:uid="{00000000-0005-0000-0000-000046F00000}"/>
    <cellStyle name="Total 2 2 2 2 20" xfId="61606" xr:uid="{00000000-0005-0000-0000-000047F00000}"/>
    <cellStyle name="Total 2 2 2 2 21" xfId="61607" xr:uid="{00000000-0005-0000-0000-000048F00000}"/>
    <cellStyle name="Total 2 2 2 2 3" xfId="2176" xr:uid="{00000000-0005-0000-0000-000049F00000}"/>
    <cellStyle name="Total 2 2 2 2 3 2" xfId="2177" xr:uid="{00000000-0005-0000-0000-00004AF00000}"/>
    <cellStyle name="Total 2 2 2 2 3 2 2" xfId="61608" xr:uid="{00000000-0005-0000-0000-00004BF00000}"/>
    <cellStyle name="Total 2 2 2 2 3 2 2 2" xfId="61609" xr:uid="{00000000-0005-0000-0000-00004CF00000}"/>
    <cellStyle name="Total 2 2 2 2 3 2 2 3" xfId="61610" xr:uid="{00000000-0005-0000-0000-00004DF00000}"/>
    <cellStyle name="Total 2 2 2 2 3 2 2 4" xfId="61611" xr:uid="{00000000-0005-0000-0000-00004EF00000}"/>
    <cellStyle name="Total 2 2 2 2 3 2 2 5" xfId="61612" xr:uid="{00000000-0005-0000-0000-00004FF00000}"/>
    <cellStyle name="Total 2 2 2 2 3 2 3" xfId="61613" xr:uid="{00000000-0005-0000-0000-000050F00000}"/>
    <cellStyle name="Total 2 2 2 2 3 2 3 2" xfId="61614" xr:uid="{00000000-0005-0000-0000-000051F00000}"/>
    <cellStyle name="Total 2 2 2 2 3 2 3 3" xfId="61615" xr:uid="{00000000-0005-0000-0000-000052F00000}"/>
    <cellStyle name="Total 2 2 2 2 3 2 3 4" xfId="61616" xr:uid="{00000000-0005-0000-0000-000053F00000}"/>
    <cellStyle name="Total 2 2 2 2 3 2 3 5" xfId="61617" xr:uid="{00000000-0005-0000-0000-000054F00000}"/>
    <cellStyle name="Total 2 2 2 2 3 2 4" xfId="61618" xr:uid="{00000000-0005-0000-0000-000055F00000}"/>
    <cellStyle name="Total 2 2 2 2 3 2 5" xfId="61619" xr:uid="{00000000-0005-0000-0000-000056F00000}"/>
    <cellStyle name="Total 2 2 2 2 3 2 6" xfId="61620" xr:uid="{00000000-0005-0000-0000-000057F00000}"/>
    <cellStyle name="Total 2 2 2 2 3 2 7" xfId="61621" xr:uid="{00000000-0005-0000-0000-000058F00000}"/>
    <cellStyle name="Total 2 2 2 2 3 3" xfId="61622" xr:uid="{00000000-0005-0000-0000-000059F00000}"/>
    <cellStyle name="Total 2 2 2 2 3 3 2" xfId="61623" xr:uid="{00000000-0005-0000-0000-00005AF00000}"/>
    <cellStyle name="Total 2 2 2 2 3 3 3" xfId="61624" xr:uid="{00000000-0005-0000-0000-00005BF00000}"/>
    <cellStyle name="Total 2 2 2 2 3 3 4" xfId="61625" xr:uid="{00000000-0005-0000-0000-00005CF00000}"/>
    <cellStyle name="Total 2 2 2 2 3 3 5" xfId="61626" xr:uid="{00000000-0005-0000-0000-00005DF00000}"/>
    <cellStyle name="Total 2 2 2 2 3 4" xfId="61627" xr:uid="{00000000-0005-0000-0000-00005EF00000}"/>
    <cellStyle name="Total 2 2 2 2 3 4 2" xfId="61628" xr:uid="{00000000-0005-0000-0000-00005FF00000}"/>
    <cellStyle name="Total 2 2 2 2 3 4 3" xfId="61629" xr:uid="{00000000-0005-0000-0000-000060F00000}"/>
    <cellStyle name="Total 2 2 2 2 3 4 4" xfId="61630" xr:uid="{00000000-0005-0000-0000-000061F00000}"/>
    <cellStyle name="Total 2 2 2 2 3 4 5" xfId="61631" xr:uid="{00000000-0005-0000-0000-000062F00000}"/>
    <cellStyle name="Total 2 2 2 2 3 5" xfId="61632" xr:uid="{00000000-0005-0000-0000-000063F00000}"/>
    <cellStyle name="Total 2 2 2 2 3 6" xfId="61633" xr:uid="{00000000-0005-0000-0000-000064F00000}"/>
    <cellStyle name="Total 2 2 2 2 3 7" xfId="61634" xr:uid="{00000000-0005-0000-0000-000065F00000}"/>
    <cellStyle name="Total 2 2 2 2 3 8" xfId="61635" xr:uid="{00000000-0005-0000-0000-000066F00000}"/>
    <cellStyle name="Total 2 2 2 2 4" xfId="2178" xr:uid="{00000000-0005-0000-0000-000067F00000}"/>
    <cellStyle name="Total 2 2 2 2 4 2" xfId="2179" xr:uid="{00000000-0005-0000-0000-000068F00000}"/>
    <cellStyle name="Total 2 2 2 2 4 2 2" xfId="61636" xr:uid="{00000000-0005-0000-0000-000069F00000}"/>
    <cellStyle name="Total 2 2 2 2 4 2 2 2" xfId="61637" xr:uid="{00000000-0005-0000-0000-00006AF00000}"/>
    <cellStyle name="Total 2 2 2 2 4 2 2 3" xfId="61638" xr:uid="{00000000-0005-0000-0000-00006BF00000}"/>
    <cellStyle name="Total 2 2 2 2 4 2 2 4" xfId="61639" xr:uid="{00000000-0005-0000-0000-00006CF00000}"/>
    <cellStyle name="Total 2 2 2 2 4 2 2 5" xfId="61640" xr:uid="{00000000-0005-0000-0000-00006DF00000}"/>
    <cellStyle name="Total 2 2 2 2 4 2 3" xfId="61641" xr:uid="{00000000-0005-0000-0000-00006EF00000}"/>
    <cellStyle name="Total 2 2 2 2 4 2 3 2" xfId="61642" xr:uid="{00000000-0005-0000-0000-00006FF00000}"/>
    <cellStyle name="Total 2 2 2 2 4 2 3 3" xfId="61643" xr:uid="{00000000-0005-0000-0000-000070F00000}"/>
    <cellStyle name="Total 2 2 2 2 4 2 3 4" xfId="61644" xr:uid="{00000000-0005-0000-0000-000071F00000}"/>
    <cellStyle name="Total 2 2 2 2 4 2 3 5" xfId="61645" xr:uid="{00000000-0005-0000-0000-000072F00000}"/>
    <cellStyle name="Total 2 2 2 2 4 2 4" xfId="61646" xr:uid="{00000000-0005-0000-0000-000073F00000}"/>
    <cellStyle name="Total 2 2 2 2 4 2 5" xfId="61647" xr:uid="{00000000-0005-0000-0000-000074F00000}"/>
    <cellStyle name="Total 2 2 2 2 4 2 6" xfId="61648" xr:uid="{00000000-0005-0000-0000-000075F00000}"/>
    <cellStyle name="Total 2 2 2 2 4 2 7" xfId="61649" xr:uid="{00000000-0005-0000-0000-000076F00000}"/>
    <cellStyle name="Total 2 2 2 2 4 3" xfId="61650" xr:uid="{00000000-0005-0000-0000-000077F00000}"/>
    <cellStyle name="Total 2 2 2 2 4 3 2" xfId="61651" xr:uid="{00000000-0005-0000-0000-000078F00000}"/>
    <cellStyle name="Total 2 2 2 2 4 3 3" xfId="61652" xr:uid="{00000000-0005-0000-0000-000079F00000}"/>
    <cellStyle name="Total 2 2 2 2 4 3 4" xfId="61653" xr:uid="{00000000-0005-0000-0000-00007AF00000}"/>
    <cellStyle name="Total 2 2 2 2 4 3 5" xfId="61654" xr:uid="{00000000-0005-0000-0000-00007BF00000}"/>
    <cellStyle name="Total 2 2 2 2 4 4" xfId="61655" xr:uid="{00000000-0005-0000-0000-00007CF00000}"/>
    <cellStyle name="Total 2 2 2 2 4 4 2" xfId="61656" xr:uid="{00000000-0005-0000-0000-00007DF00000}"/>
    <cellStyle name="Total 2 2 2 2 4 4 3" xfId="61657" xr:uid="{00000000-0005-0000-0000-00007EF00000}"/>
    <cellStyle name="Total 2 2 2 2 4 4 4" xfId="61658" xr:uid="{00000000-0005-0000-0000-00007FF00000}"/>
    <cellStyle name="Total 2 2 2 2 4 4 5" xfId="61659" xr:uid="{00000000-0005-0000-0000-000080F00000}"/>
    <cellStyle name="Total 2 2 2 2 4 5" xfId="61660" xr:uid="{00000000-0005-0000-0000-000081F00000}"/>
    <cellStyle name="Total 2 2 2 2 4 6" xfId="61661" xr:uid="{00000000-0005-0000-0000-000082F00000}"/>
    <cellStyle name="Total 2 2 2 2 4 7" xfId="61662" xr:uid="{00000000-0005-0000-0000-000083F00000}"/>
    <cellStyle name="Total 2 2 2 2 4 8" xfId="61663" xr:uid="{00000000-0005-0000-0000-000084F00000}"/>
    <cellStyle name="Total 2 2 2 2 5" xfId="2180" xr:uid="{00000000-0005-0000-0000-000085F00000}"/>
    <cellStyle name="Total 2 2 2 2 5 2" xfId="61664" xr:uid="{00000000-0005-0000-0000-000086F00000}"/>
    <cellStyle name="Total 2 2 2 2 5 2 2" xfId="61665" xr:uid="{00000000-0005-0000-0000-000087F00000}"/>
    <cellStyle name="Total 2 2 2 2 5 2 2 2" xfId="61666" xr:uid="{00000000-0005-0000-0000-000088F00000}"/>
    <cellStyle name="Total 2 2 2 2 5 2 2 3" xfId="61667" xr:uid="{00000000-0005-0000-0000-000089F00000}"/>
    <cellStyle name="Total 2 2 2 2 5 2 2 4" xfId="61668" xr:uid="{00000000-0005-0000-0000-00008AF00000}"/>
    <cellStyle name="Total 2 2 2 2 5 2 2 5" xfId="61669" xr:uid="{00000000-0005-0000-0000-00008BF00000}"/>
    <cellStyle name="Total 2 2 2 2 5 2 3" xfId="61670" xr:uid="{00000000-0005-0000-0000-00008CF00000}"/>
    <cellStyle name="Total 2 2 2 2 5 2 3 2" xfId="61671" xr:uid="{00000000-0005-0000-0000-00008DF00000}"/>
    <cellStyle name="Total 2 2 2 2 5 2 3 3" xfId="61672" xr:uid="{00000000-0005-0000-0000-00008EF00000}"/>
    <cellStyle name="Total 2 2 2 2 5 2 3 4" xfId="61673" xr:uid="{00000000-0005-0000-0000-00008FF00000}"/>
    <cellStyle name="Total 2 2 2 2 5 2 3 5" xfId="61674" xr:uid="{00000000-0005-0000-0000-000090F00000}"/>
    <cellStyle name="Total 2 2 2 2 5 2 4" xfId="61675" xr:uid="{00000000-0005-0000-0000-000091F00000}"/>
    <cellStyle name="Total 2 2 2 2 5 2 5" xfId="61676" xr:uid="{00000000-0005-0000-0000-000092F00000}"/>
    <cellStyle name="Total 2 2 2 2 5 2 6" xfId="61677" xr:uid="{00000000-0005-0000-0000-000093F00000}"/>
    <cellStyle name="Total 2 2 2 2 5 2 7" xfId="61678" xr:uid="{00000000-0005-0000-0000-000094F00000}"/>
    <cellStyle name="Total 2 2 2 2 5 3" xfId="61679" xr:uid="{00000000-0005-0000-0000-000095F00000}"/>
    <cellStyle name="Total 2 2 2 2 5 3 2" xfId="61680" xr:uid="{00000000-0005-0000-0000-000096F00000}"/>
    <cellStyle name="Total 2 2 2 2 5 3 3" xfId="61681" xr:uid="{00000000-0005-0000-0000-000097F00000}"/>
    <cellStyle name="Total 2 2 2 2 5 3 4" xfId="61682" xr:uid="{00000000-0005-0000-0000-000098F00000}"/>
    <cellStyle name="Total 2 2 2 2 5 3 5" xfId="61683" xr:uid="{00000000-0005-0000-0000-000099F00000}"/>
    <cellStyle name="Total 2 2 2 2 5 4" xfId="61684" xr:uid="{00000000-0005-0000-0000-00009AF00000}"/>
    <cellStyle name="Total 2 2 2 2 5 4 2" xfId="61685" xr:uid="{00000000-0005-0000-0000-00009BF00000}"/>
    <cellStyle name="Total 2 2 2 2 5 4 3" xfId="61686" xr:uid="{00000000-0005-0000-0000-00009CF00000}"/>
    <cellStyle name="Total 2 2 2 2 5 4 4" xfId="61687" xr:uid="{00000000-0005-0000-0000-00009DF00000}"/>
    <cellStyle name="Total 2 2 2 2 5 4 5" xfId="61688" xr:uid="{00000000-0005-0000-0000-00009EF00000}"/>
    <cellStyle name="Total 2 2 2 2 5 5" xfId="61689" xr:uid="{00000000-0005-0000-0000-00009FF00000}"/>
    <cellStyle name="Total 2 2 2 2 5 6" xfId="61690" xr:uid="{00000000-0005-0000-0000-0000A0F00000}"/>
    <cellStyle name="Total 2 2 2 2 5 7" xfId="61691" xr:uid="{00000000-0005-0000-0000-0000A1F00000}"/>
    <cellStyle name="Total 2 2 2 2 5 8" xfId="61692" xr:uid="{00000000-0005-0000-0000-0000A2F00000}"/>
    <cellStyle name="Total 2 2 2 2 6" xfId="61693" xr:uid="{00000000-0005-0000-0000-0000A3F00000}"/>
    <cellStyle name="Total 2 2 2 2 6 2" xfId="61694" xr:uid="{00000000-0005-0000-0000-0000A4F00000}"/>
    <cellStyle name="Total 2 2 2 2 6 2 2" xfId="61695" xr:uid="{00000000-0005-0000-0000-0000A5F00000}"/>
    <cellStyle name="Total 2 2 2 2 6 2 2 2" xfId="61696" xr:uid="{00000000-0005-0000-0000-0000A6F00000}"/>
    <cellStyle name="Total 2 2 2 2 6 2 2 3" xfId="61697" xr:uid="{00000000-0005-0000-0000-0000A7F00000}"/>
    <cellStyle name="Total 2 2 2 2 6 2 2 4" xfId="61698" xr:uid="{00000000-0005-0000-0000-0000A8F00000}"/>
    <cellStyle name="Total 2 2 2 2 6 2 2 5" xfId="61699" xr:uid="{00000000-0005-0000-0000-0000A9F00000}"/>
    <cellStyle name="Total 2 2 2 2 6 2 3" xfId="61700" xr:uid="{00000000-0005-0000-0000-0000AAF00000}"/>
    <cellStyle name="Total 2 2 2 2 6 2 3 2" xfId="61701" xr:uid="{00000000-0005-0000-0000-0000ABF00000}"/>
    <cellStyle name="Total 2 2 2 2 6 2 3 3" xfId="61702" xr:uid="{00000000-0005-0000-0000-0000ACF00000}"/>
    <cellStyle name="Total 2 2 2 2 6 2 3 4" xfId="61703" xr:uid="{00000000-0005-0000-0000-0000ADF00000}"/>
    <cellStyle name="Total 2 2 2 2 6 2 3 5" xfId="61704" xr:uid="{00000000-0005-0000-0000-0000AEF00000}"/>
    <cellStyle name="Total 2 2 2 2 6 2 4" xfId="61705" xr:uid="{00000000-0005-0000-0000-0000AFF00000}"/>
    <cellStyle name="Total 2 2 2 2 6 2 5" xfId="61706" xr:uid="{00000000-0005-0000-0000-0000B0F00000}"/>
    <cellStyle name="Total 2 2 2 2 6 2 6" xfId="61707" xr:uid="{00000000-0005-0000-0000-0000B1F00000}"/>
    <cellStyle name="Total 2 2 2 2 6 2 7" xfId="61708" xr:uid="{00000000-0005-0000-0000-0000B2F00000}"/>
    <cellStyle name="Total 2 2 2 2 6 3" xfId="61709" xr:uid="{00000000-0005-0000-0000-0000B3F00000}"/>
    <cellStyle name="Total 2 2 2 2 6 3 2" xfId="61710" xr:uid="{00000000-0005-0000-0000-0000B4F00000}"/>
    <cellStyle name="Total 2 2 2 2 6 3 3" xfId="61711" xr:uid="{00000000-0005-0000-0000-0000B5F00000}"/>
    <cellStyle name="Total 2 2 2 2 6 3 4" xfId="61712" xr:uid="{00000000-0005-0000-0000-0000B6F00000}"/>
    <cellStyle name="Total 2 2 2 2 6 3 5" xfId="61713" xr:uid="{00000000-0005-0000-0000-0000B7F00000}"/>
    <cellStyle name="Total 2 2 2 2 6 4" xfId="61714" xr:uid="{00000000-0005-0000-0000-0000B8F00000}"/>
    <cellStyle name="Total 2 2 2 2 6 4 2" xfId="61715" xr:uid="{00000000-0005-0000-0000-0000B9F00000}"/>
    <cellStyle name="Total 2 2 2 2 6 4 3" xfId="61716" xr:uid="{00000000-0005-0000-0000-0000BAF00000}"/>
    <cellStyle name="Total 2 2 2 2 6 4 4" xfId="61717" xr:uid="{00000000-0005-0000-0000-0000BBF00000}"/>
    <cellStyle name="Total 2 2 2 2 6 4 5" xfId="61718" xr:uid="{00000000-0005-0000-0000-0000BCF00000}"/>
    <cellStyle name="Total 2 2 2 2 6 5" xfId="61719" xr:uid="{00000000-0005-0000-0000-0000BDF00000}"/>
    <cellStyle name="Total 2 2 2 2 6 6" xfId="61720" xr:uid="{00000000-0005-0000-0000-0000BEF00000}"/>
    <cellStyle name="Total 2 2 2 2 6 7" xfId="61721" xr:uid="{00000000-0005-0000-0000-0000BFF00000}"/>
    <cellStyle name="Total 2 2 2 2 6 8" xfId="61722" xr:uid="{00000000-0005-0000-0000-0000C0F00000}"/>
    <cellStyle name="Total 2 2 2 2 7" xfId="61723" xr:uid="{00000000-0005-0000-0000-0000C1F00000}"/>
    <cellStyle name="Total 2 2 2 2 7 2" xfId="61724" xr:uid="{00000000-0005-0000-0000-0000C2F00000}"/>
    <cellStyle name="Total 2 2 2 2 7 2 2" xfId="61725" xr:uid="{00000000-0005-0000-0000-0000C3F00000}"/>
    <cellStyle name="Total 2 2 2 2 7 2 2 2" xfId="61726" xr:uid="{00000000-0005-0000-0000-0000C4F00000}"/>
    <cellStyle name="Total 2 2 2 2 7 2 2 3" xfId="61727" xr:uid="{00000000-0005-0000-0000-0000C5F00000}"/>
    <cellStyle name="Total 2 2 2 2 7 2 2 4" xfId="61728" xr:uid="{00000000-0005-0000-0000-0000C6F00000}"/>
    <cellStyle name="Total 2 2 2 2 7 2 2 5" xfId="61729" xr:uid="{00000000-0005-0000-0000-0000C7F00000}"/>
    <cellStyle name="Total 2 2 2 2 7 2 3" xfId="61730" xr:uid="{00000000-0005-0000-0000-0000C8F00000}"/>
    <cellStyle name="Total 2 2 2 2 7 2 3 2" xfId="61731" xr:uid="{00000000-0005-0000-0000-0000C9F00000}"/>
    <cellStyle name="Total 2 2 2 2 7 2 3 3" xfId="61732" xr:uid="{00000000-0005-0000-0000-0000CAF00000}"/>
    <cellStyle name="Total 2 2 2 2 7 2 3 4" xfId="61733" xr:uid="{00000000-0005-0000-0000-0000CBF00000}"/>
    <cellStyle name="Total 2 2 2 2 7 2 3 5" xfId="61734" xr:uid="{00000000-0005-0000-0000-0000CCF00000}"/>
    <cellStyle name="Total 2 2 2 2 7 2 4" xfId="61735" xr:uid="{00000000-0005-0000-0000-0000CDF00000}"/>
    <cellStyle name="Total 2 2 2 2 7 2 5" xfId="61736" xr:uid="{00000000-0005-0000-0000-0000CEF00000}"/>
    <cellStyle name="Total 2 2 2 2 7 2 6" xfId="61737" xr:uid="{00000000-0005-0000-0000-0000CFF00000}"/>
    <cellStyle name="Total 2 2 2 2 7 2 7" xfId="61738" xr:uid="{00000000-0005-0000-0000-0000D0F00000}"/>
    <cellStyle name="Total 2 2 2 2 7 3" xfId="61739" xr:uid="{00000000-0005-0000-0000-0000D1F00000}"/>
    <cellStyle name="Total 2 2 2 2 7 3 2" xfId="61740" xr:uid="{00000000-0005-0000-0000-0000D2F00000}"/>
    <cellStyle name="Total 2 2 2 2 7 3 3" xfId="61741" xr:uid="{00000000-0005-0000-0000-0000D3F00000}"/>
    <cellStyle name="Total 2 2 2 2 7 3 4" xfId="61742" xr:uid="{00000000-0005-0000-0000-0000D4F00000}"/>
    <cellStyle name="Total 2 2 2 2 7 3 5" xfId="61743" xr:uid="{00000000-0005-0000-0000-0000D5F00000}"/>
    <cellStyle name="Total 2 2 2 2 7 4" xfId="61744" xr:uid="{00000000-0005-0000-0000-0000D6F00000}"/>
    <cellStyle name="Total 2 2 2 2 7 4 2" xfId="61745" xr:uid="{00000000-0005-0000-0000-0000D7F00000}"/>
    <cellStyle name="Total 2 2 2 2 7 4 3" xfId="61746" xr:uid="{00000000-0005-0000-0000-0000D8F00000}"/>
    <cellStyle name="Total 2 2 2 2 7 4 4" xfId="61747" xr:uid="{00000000-0005-0000-0000-0000D9F00000}"/>
    <cellStyle name="Total 2 2 2 2 7 4 5" xfId="61748" xr:uid="{00000000-0005-0000-0000-0000DAF00000}"/>
    <cellStyle name="Total 2 2 2 2 7 5" xfId="61749" xr:uid="{00000000-0005-0000-0000-0000DBF00000}"/>
    <cellStyle name="Total 2 2 2 2 7 6" xfId="61750" xr:uid="{00000000-0005-0000-0000-0000DCF00000}"/>
    <cellStyle name="Total 2 2 2 2 7 7" xfId="61751" xr:uid="{00000000-0005-0000-0000-0000DDF00000}"/>
    <cellStyle name="Total 2 2 2 2 7 8" xfId="61752" xr:uid="{00000000-0005-0000-0000-0000DEF00000}"/>
    <cellStyle name="Total 2 2 2 2 8" xfId="61753" xr:uid="{00000000-0005-0000-0000-0000DFF00000}"/>
    <cellStyle name="Total 2 2 2 2 8 2" xfId="61754" xr:uid="{00000000-0005-0000-0000-0000E0F00000}"/>
    <cellStyle name="Total 2 2 2 2 8 2 2" xfId="61755" xr:uid="{00000000-0005-0000-0000-0000E1F00000}"/>
    <cellStyle name="Total 2 2 2 2 8 2 2 2" xfId="61756" xr:uid="{00000000-0005-0000-0000-0000E2F00000}"/>
    <cellStyle name="Total 2 2 2 2 8 2 2 3" xfId="61757" xr:uid="{00000000-0005-0000-0000-0000E3F00000}"/>
    <cellStyle name="Total 2 2 2 2 8 2 2 4" xfId="61758" xr:uid="{00000000-0005-0000-0000-0000E4F00000}"/>
    <cellStyle name="Total 2 2 2 2 8 2 2 5" xfId="61759" xr:uid="{00000000-0005-0000-0000-0000E5F00000}"/>
    <cellStyle name="Total 2 2 2 2 8 2 3" xfId="61760" xr:uid="{00000000-0005-0000-0000-0000E6F00000}"/>
    <cellStyle name="Total 2 2 2 2 8 2 3 2" xfId="61761" xr:uid="{00000000-0005-0000-0000-0000E7F00000}"/>
    <cellStyle name="Total 2 2 2 2 8 2 3 3" xfId="61762" xr:uid="{00000000-0005-0000-0000-0000E8F00000}"/>
    <cellStyle name="Total 2 2 2 2 8 2 3 4" xfId="61763" xr:uid="{00000000-0005-0000-0000-0000E9F00000}"/>
    <cellStyle name="Total 2 2 2 2 8 2 3 5" xfId="61764" xr:uid="{00000000-0005-0000-0000-0000EAF00000}"/>
    <cellStyle name="Total 2 2 2 2 8 2 4" xfId="61765" xr:uid="{00000000-0005-0000-0000-0000EBF00000}"/>
    <cellStyle name="Total 2 2 2 2 8 2 5" xfId="61766" xr:uid="{00000000-0005-0000-0000-0000ECF00000}"/>
    <cellStyle name="Total 2 2 2 2 8 2 6" xfId="61767" xr:uid="{00000000-0005-0000-0000-0000EDF00000}"/>
    <cellStyle name="Total 2 2 2 2 8 2 7" xfId="61768" xr:uid="{00000000-0005-0000-0000-0000EEF00000}"/>
    <cellStyle name="Total 2 2 2 2 8 3" xfId="61769" xr:uid="{00000000-0005-0000-0000-0000EFF00000}"/>
    <cellStyle name="Total 2 2 2 2 8 3 2" xfId="61770" xr:uid="{00000000-0005-0000-0000-0000F0F00000}"/>
    <cellStyle name="Total 2 2 2 2 8 3 3" xfId="61771" xr:uid="{00000000-0005-0000-0000-0000F1F00000}"/>
    <cellStyle name="Total 2 2 2 2 8 3 4" xfId="61772" xr:uid="{00000000-0005-0000-0000-0000F2F00000}"/>
    <cellStyle name="Total 2 2 2 2 8 3 5" xfId="61773" xr:uid="{00000000-0005-0000-0000-0000F3F00000}"/>
    <cellStyle name="Total 2 2 2 2 8 4" xfId="61774" xr:uid="{00000000-0005-0000-0000-0000F4F00000}"/>
    <cellStyle name="Total 2 2 2 2 8 4 2" xfId="61775" xr:uid="{00000000-0005-0000-0000-0000F5F00000}"/>
    <cellStyle name="Total 2 2 2 2 8 4 3" xfId="61776" xr:uid="{00000000-0005-0000-0000-0000F6F00000}"/>
    <cellStyle name="Total 2 2 2 2 8 4 4" xfId="61777" xr:uid="{00000000-0005-0000-0000-0000F7F00000}"/>
    <cellStyle name="Total 2 2 2 2 8 4 5" xfId="61778" xr:uid="{00000000-0005-0000-0000-0000F8F00000}"/>
    <cellStyle name="Total 2 2 2 2 8 5" xfId="61779" xr:uid="{00000000-0005-0000-0000-0000F9F00000}"/>
    <cellStyle name="Total 2 2 2 2 8 6" xfId="61780" xr:uid="{00000000-0005-0000-0000-0000FAF00000}"/>
    <cellStyle name="Total 2 2 2 2 8 7" xfId="61781" xr:uid="{00000000-0005-0000-0000-0000FBF00000}"/>
    <cellStyle name="Total 2 2 2 2 8 8" xfId="61782" xr:uid="{00000000-0005-0000-0000-0000FCF00000}"/>
    <cellStyle name="Total 2 2 2 2 9" xfId="61783" xr:uid="{00000000-0005-0000-0000-0000FDF00000}"/>
    <cellStyle name="Total 2 2 2 2 9 2" xfId="61784" xr:uid="{00000000-0005-0000-0000-0000FEF00000}"/>
    <cellStyle name="Total 2 2 2 2 9 2 2" xfId="61785" xr:uid="{00000000-0005-0000-0000-0000FFF00000}"/>
    <cellStyle name="Total 2 2 2 2 9 2 2 2" xfId="61786" xr:uid="{00000000-0005-0000-0000-000000F10000}"/>
    <cellStyle name="Total 2 2 2 2 9 2 2 3" xfId="61787" xr:uid="{00000000-0005-0000-0000-000001F10000}"/>
    <cellStyle name="Total 2 2 2 2 9 2 2 4" xfId="61788" xr:uid="{00000000-0005-0000-0000-000002F10000}"/>
    <cellStyle name="Total 2 2 2 2 9 2 2 5" xfId="61789" xr:uid="{00000000-0005-0000-0000-000003F10000}"/>
    <cellStyle name="Total 2 2 2 2 9 2 3" xfId="61790" xr:uid="{00000000-0005-0000-0000-000004F10000}"/>
    <cellStyle name="Total 2 2 2 2 9 2 3 2" xfId="61791" xr:uid="{00000000-0005-0000-0000-000005F10000}"/>
    <cellStyle name="Total 2 2 2 2 9 2 3 3" xfId="61792" xr:uid="{00000000-0005-0000-0000-000006F10000}"/>
    <cellStyle name="Total 2 2 2 2 9 2 3 4" xfId="61793" xr:uid="{00000000-0005-0000-0000-000007F10000}"/>
    <cellStyle name="Total 2 2 2 2 9 2 3 5" xfId="61794" xr:uid="{00000000-0005-0000-0000-000008F10000}"/>
    <cellStyle name="Total 2 2 2 2 9 2 4" xfId="61795" xr:uid="{00000000-0005-0000-0000-000009F10000}"/>
    <cellStyle name="Total 2 2 2 2 9 2 5" xfId="61796" xr:uid="{00000000-0005-0000-0000-00000AF10000}"/>
    <cellStyle name="Total 2 2 2 2 9 2 6" xfId="61797" xr:uid="{00000000-0005-0000-0000-00000BF10000}"/>
    <cellStyle name="Total 2 2 2 2 9 2 7" xfId="61798" xr:uid="{00000000-0005-0000-0000-00000CF10000}"/>
    <cellStyle name="Total 2 2 2 2 9 3" xfId="61799" xr:uid="{00000000-0005-0000-0000-00000DF10000}"/>
    <cellStyle name="Total 2 2 2 2 9 3 2" xfId="61800" xr:uid="{00000000-0005-0000-0000-00000EF10000}"/>
    <cellStyle name="Total 2 2 2 2 9 3 3" xfId="61801" xr:uid="{00000000-0005-0000-0000-00000FF10000}"/>
    <cellStyle name="Total 2 2 2 2 9 3 4" xfId="61802" xr:uid="{00000000-0005-0000-0000-000010F10000}"/>
    <cellStyle name="Total 2 2 2 2 9 3 5" xfId="61803" xr:uid="{00000000-0005-0000-0000-000011F10000}"/>
    <cellStyle name="Total 2 2 2 2 9 4" xfId="61804" xr:uid="{00000000-0005-0000-0000-000012F10000}"/>
    <cellStyle name="Total 2 2 2 2 9 4 2" xfId="61805" xr:uid="{00000000-0005-0000-0000-000013F10000}"/>
    <cellStyle name="Total 2 2 2 2 9 4 3" xfId="61806" xr:uid="{00000000-0005-0000-0000-000014F10000}"/>
    <cellStyle name="Total 2 2 2 2 9 4 4" xfId="61807" xr:uid="{00000000-0005-0000-0000-000015F10000}"/>
    <cellStyle name="Total 2 2 2 2 9 4 5" xfId="61808" xr:uid="{00000000-0005-0000-0000-000016F10000}"/>
    <cellStyle name="Total 2 2 2 2 9 5" xfId="61809" xr:uid="{00000000-0005-0000-0000-000017F10000}"/>
    <cellStyle name="Total 2 2 2 2 9 6" xfId="61810" xr:uid="{00000000-0005-0000-0000-000018F10000}"/>
    <cellStyle name="Total 2 2 2 2 9 7" xfId="61811" xr:uid="{00000000-0005-0000-0000-000019F10000}"/>
    <cellStyle name="Total 2 2 2 2 9 8" xfId="61812" xr:uid="{00000000-0005-0000-0000-00001AF10000}"/>
    <cellStyle name="Total 2 2 2 3" xfId="2181" xr:uid="{00000000-0005-0000-0000-00001BF10000}"/>
    <cellStyle name="Total 2 2 2 3 2" xfId="2182" xr:uid="{00000000-0005-0000-0000-00001CF10000}"/>
    <cellStyle name="Total 2 2 2 3 2 2" xfId="61813" xr:uid="{00000000-0005-0000-0000-00001DF10000}"/>
    <cellStyle name="Total 2 2 2 3 3" xfId="61814" xr:uid="{00000000-0005-0000-0000-00001EF10000}"/>
    <cellStyle name="Total 2 2 2 3 4" xfId="61815" xr:uid="{00000000-0005-0000-0000-00001FF10000}"/>
    <cellStyle name="Total 2 2 2 3 5" xfId="61816" xr:uid="{00000000-0005-0000-0000-000020F10000}"/>
    <cellStyle name="Total 2 2 2 4" xfId="2183" xr:uid="{00000000-0005-0000-0000-000021F10000}"/>
    <cellStyle name="Total 2 2 2 4 2" xfId="2184" xr:uid="{00000000-0005-0000-0000-000022F10000}"/>
    <cellStyle name="Total 2 2 2 4 2 2" xfId="61817" xr:uid="{00000000-0005-0000-0000-000023F10000}"/>
    <cellStyle name="Total 2 2 2 4 3" xfId="61818" xr:uid="{00000000-0005-0000-0000-000024F10000}"/>
    <cellStyle name="Total 2 2 2 4 4" xfId="61819" xr:uid="{00000000-0005-0000-0000-000025F10000}"/>
    <cellStyle name="Total 2 2 2 4 5" xfId="61820" xr:uid="{00000000-0005-0000-0000-000026F10000}"/>
    <cellStyle name="Total 2 2 2 5" xfId="2185" xr:uid="{00000000-0005-0000-0000-000027F10000}"/>
    <cellStyle name="Total 2 2 2 5 2" xfId="61821" xr:uid="{00000000-0005-0000-0000-000028F10000}"/>
    <cellStyle name="Total 2 2 2 6" xfId="61822" xr:uid="{00000000-0005-0000-0000-000029F10000}"/>
    <cellStyle name="Total 2 2 2 7" xfId="61823" xr:uid="{00000000-0005-0000-0000-00002AF10000}"/>
    <cellStyle name="Total 2 2 2_T-straight with PEDs adjustor" xfId="61824" xr:uid="{00000000-0005-0000-0000-00002BF10000}"/>
    <cellStyle name="Total 2 2 3" xfId="2186" xr:uid="{00000000-0005-0000-0000-00002CF10000}"/>
    <cellStyle name="Total 2 2 3 10" xfId="61825" xr:uid="{00000000-0005-0000-0000-00002DF10000}"/>
    <cellStyle name="Total 2 2 3 10 2" xfId="61826" xr:uid="{00000000-0005-0000-0000-00002EF10000}"/>
    <cellStyle name="Total 2 2 3 10 2 2" xfId="61827" xr:uid="{00000000-0005-0000-0000-00002FF10000}"/>
    <cellStyle name="Total 2 2 3 10 2 2 2" xfId="61828" xr:uid="{00000000-0005-0000-0000-000030F10000}"/>
    <cellStyle name="Total 2 2 3 10 2 2 3" xfId="61829" xr:uid="{00000000-0005-0000-0000-000031F10000}"/>
    <cellStyle name="Total 2 2 3 10 2 2 4" xfId="61830" xr:uid="{00000000-0005-0000-0000-000032F10000}"/>
    <cellStyle name="Total 2 2 3 10 2 2 5" xfId="61831" xr:uid="{00000000-0005-0000-0000-000033F10000}"/>
    <cellStyle name="Total 2 2 3 10 2 3" xfId="61832" xr:uid="{00000000-0005-0000-0000-000034F10000}"/>
    <cellStyle name="Total 2 2 3 10 2 3 2" xfId="61833" xr:uid="{00000000-0005-0000-0000-000035F10000}"/>
    <cellStyle name="Total 2 2 3 10 2 3 3" xfId="61834" xr:uid="{00000000-0005-0000-0000-000036F10000}"/>
    <cellStyle name="Total 2 2 3 10 2 3 4" xfId="61835" xr:uid="{00000000-0005-0000-0000-000037F10000}"/>
    <cellStyle name="Total 2 2 3 10 2 3 5" xfId="61836" xr:uid="{00000000-0005-0000-0000-000038F10000}"/>
    <cellStyle name="Total 2 2 3 10 2 4" xfId="61837" xr:uid="{00000000-0005-0000-0000-000039F10000}"/>
    <cellStyle name="Total 2 2 3 10 2 5" xfId="61838" xr:uid="{00000000-0005-0000-0000-00003AF10000}"/>
    <cellStyle name="Total 2 2 3 10 2 6" xfId="61839" xr:uid="{00000000-0005-0000-0000-00003BF10000}"/>
    <cellStyle name="Total 2 2 3 10 2 7" xfId="61840" xr:uid="{00000000-0005-0000-0000-00003CF10000}"/>
    <cellStyle name="Total 2 2 3 10 3" xfId="61841" xr:uid="{00000000-0005-0000-0000-00003DF10000}"/>
    <cellStyle name="Total 2 2 3 10 3 2" xfId="61842" xr:uid="{00000000-0005-0000-0000-00003EF10000}"/>
    <cellStyle name="Total 2 2 3 10 3 3" xfId="61843" xr:uid="{00000000-0005-0000-0000-00003FF10000}"/>
    <cellStyle name="Total 2 2 3 10 3 4" xfId="61844" xr:uid="{00000000-0005-0000-0000-000040F10000}"/>
    <cellStyle name="Total 2 2 3 10 3 5" xfId="61845" xr:uid="{00000000-0005-0000-0000-000041F10000}"/>
    <cellStyle name="Total 2 2 3 10 4" xfId="61846" xr:uid="{00000000-0005-0000-0000-000042F10000}"/>
    <cellStyle name="Total 2 2 3 10 4 2" xfId="61847" xr:uid="{00000000-0005-0000-0000-000043F10000}"/>
    <cellStyle name="Total 2 2 3 10 4 3" xfId="61848" xr:uid="{00000000-0005-0000-0000-000044F10000}"/>
    <cellStyle name="Total 2 2 3 10 4 4" xfId="61849" xr:uid="{00000000-0005-0000-0000-000045F10000}"/>
    <cellStyle name="Total 2 2 3 10 4 5" xfId="61850" xr:uid="{00000000-0005-0000-0000-000046F10000}"/>
    <cellStyle name="Total 2 2 3 10 5" xfId="61851" xr:uid="{00000000-0005-0000-0000-000047F10000}"/>
    <cellStyle name="Total 2 2 3 10 6" xfId="61852" xr:uid="{00000000-0005-0000-0000-000048F10000}"/>
    <cellStyle name="Total 2 2 3 10 7" xfId="61853" xr:uid="{00000000-0005-0000-0000-000049F10000}"/>
    <cellStyle name="Total 2 2 3 10 8" xfId="61854" xr:uid="{00000000-0005-0000-0000-00004AF10000}"/>
    <cellStyle name="Total 2 2 3 11" xfId="61855" xr:uid="{00000000-0005-0000-0000-00004BF10000}"/>
    <cellStyle name="Total 2 2 3 11 2" xfId="61856" xr:uid="{00000000-0005-0000-0000-00004CF10000}"/>
    <cellStyle name="Total 2 2 3 11 2 2" xfId="61857" xr:uid="{00000000-0005-0000-0000-00004DF10000}"/>
    <cellStyle name="Total 2 2 3 11 2 2 2" xfId="61858" xr:uid="{00000000-0005-0000-0000-00004EF10000}"/>
    <cellStyle name="Total 2 2 3 11 2 2 3" xfId="61859" xr:uid="{00000000-0005-0000-0000-00004FF10000}"/>
    <cellStyle name="Total 2 2 3 11 2 2 4" xfId="61860" xr:uid="{00000000-0005-0000-0000-000050F10000}"/>
    <cellStyle name="Total 2 2 3 11 2 2 5" xfId="61861" xr:uid="{00000000-0005-0000-0000-000051F10000}"/>
    <cellStyle name="Total 2 2 3 11 2 3" xfId="61862" xr:uid="{00000000-0005-0000-0000-000052F10000}"/>
    <cellStyle name="Total 2 2 3 11 2 3 2" xfId="61863" xr:uid="{00000000-0005-0000-0000-000053F10000}"/>
    <cellStyle name="Total 2 2 3 11 2 3 3" xfId="61864" xr:uid="{00000000-0005-0000-0000-000054F10000}"/>
    <cellStyle name="Total 2 2 3 11 2 3 4" xfId="61865" xr:uid="{00000000-0005-0000-0000-000055F10000}"/>
    <cellStyle name="Total 2 2 3 11 2 3 5" xfId="61866" xr:uid="{00000000-0005-0000-0000-000056F10000}"/>
    <cellStyle name="Total 2 2 3 11 2 4" xfId="61867" xr:uid="{00000000-0005-0000-0000-000057F10000}"/>
    <cellStyle name="Total 2 2 3 11 2 5" xfId="61868" xr:uid="{00000000-0005-0000-0000-000058F10000}"/>
    <cellStyle name="Total 2 2 3 11 2 6" xfId="61869" xr:uid="{00000000-0005-0000-0000-000059F10000}"/>
    <cellStyle name="Total 2 2 3 11 2 7" xfId="61870" xr:uid="{00000000-0005-0000-0000-00005AF10000}"/>
    <cellStyle name="Total 2 2 3 11 3" xfId="61871" xr:uid="{00000000-0005-0000-0000-00005BF10000}"/>
    <cellStyle name="Total 2 2 3 11 3 2" xfId="61872" xr:uid="{00000000-0005-0000-0000-00005CF10000}"/>
    <cellStyle name="Total 2 2 3 11 3 3" xfId="61873" xr:uid="{00000000-0005-0000-0000-00005DF10000}"/>
    <cellStyle name="Total 2 2 3 11 3 4" xfId="61874" xr:uid="{00000000-0005-0000-0000-00005EF10000}"/>
    <cellStyle name="Total 2 2 3 11 3 5" xfId="61875" xr:uid="{00000000-0005-0000-0000-00005FF10000}"/>
    <cellStyle name="Total 2 2 3 11 4" xfId="61876" xr:uid="{00000000-0005-0000-0000-000060F10000}"/>
    <cellStyle name="Total 2 2 3 11 4 2" xfId="61877" xr:uid="{00000000-0005-0000-0000-000061F10000}"/>
    <cellStyle name="Total 2 2 3 11 4 3" xfId="61878" xr:uid="{00000000-0005-0000-0000-000062F10000}"/>
    <cellStyle name="Total 2 2 3 11 4 4" xfId="61879" xr:uid="{00000000-0005-0000-0000-000063F10000}"/>
    <cellStyle name="Total 2 2 3 11 4 5" xfId="61880" xr:uid="{00000000-0005-0000-0000-000064F10000}"/>
    <cellStyle name="Total 2 2 3 11 5" xfId="61881" xr:uid="{00000000-0005-0000-0000-000065F10000}"/>
    <cellStyle name="Total 2 2 3 11 6" xfId="61882" xr:uid="{00000000-0005-0000-0000-000066F10000}"/>
    <cellStyle name="Total 2 2 3 11 7" xfId="61883" xr:uid="{00000000-0005-0000-0000-000067F10000}"/>
    <cellStyle name="Total 2 2 3 11 8" xfId="61884" xr:uid="{00000000-0005-0000-0000-000068F10000}"/>
    <cellStyle name="Total 2 2 3 12" xfId="61885" xr:uid="{00000000-0005-0000-0000-000069F10000}"/>
    <cellStyle name="Total 2 2 3 12 2" xfId="61886" xr:uid="{00000000-0005-0000-0000-00006AF10000}"/>
    <cellStyle name="Total 2 2 3 12 2 2" xfId="61887" xr:uid="{00000000-0005-0000-0000-00006BF10000}"/>
    <cellStyle name="Total 2 2 3 12 2 2 2" xfId="61888" xr:uid="{00000000-0005-0000-0000-00006CF10000}"/>
    <cellStyle name="Total 2 2 3 12 2 2 3" xfId="61889" xr:uid="{00000000-0005-0000-0000-00006DF10000}"/>
    <cellStyle name="Total 2 2 3 12 2 2 4" xfId="61890" xr:uid="{00000000-0005-0000-0000-00006EF10000}"/>
    <cellStyle name="Total 2 2 3 12 2 2 5" xfId="61891" xr:uid="{00000000-0005-0000-0000-00006FF10000}"/>
    <cellStyle name="Total 2 2 3 12 2 3" xfId="61892" xr:uid="{00000000-0005-0000-0000-000070F10000}"/>
    <cellStyle name="Total 2 2 3 12 2 3 2" xfId="61893" xr:uid="{00000000-0005-0000-0000-000071F10000}"/>
    <cellStyle name="Total 2 2 3 12 2 3 3" xfId="61894" xr:uid="{00000000-0005-0000-0000-000072F10000}"/>
    <cellStyle name="Total 2 2 3 12 2 3 4" xfId="61895" xr:uid="{00000000-0005-0000-0000-000073F10000}"/>
    <cellStyle name="Total 2 2 3 12 2 3 5" xfId="61896" xr:uid="{00000000-0005-0000-0000-000074F10000}"/>
    <cellStyle name="Total 2 2 3 12 2 4" xfId="61897" xr:uid="{00000000-0005-0000-0000-000075F10000}"/>
    <cellStyle name="Total 2 2 3 12 2 5" xfId="61898" xr:uid="{00000000-0005-0000-0000-000076F10000}"/>
    <cellStyle name="Total 2 2 3 12 2 6" xfId="61899" xr:uid="{00000000-0005-0000-0000-000077F10000}"/>
    <cellStyle name="Total 2 2 3 12 2 7" xfId="61900" xr:uid="{00000000-0005-0000-0000-000078F10000}"/>
    <cellStyle name="Total 2 2 3 12 3" xfId="61901" xr:uid="{00000000-0005-0000-0000-000079F10000}"/>
    <cellStyle name="Total 2 2 3 12 3 2" xfId="61902" xr:uid="{00000000-0005-0000-0000-00007AF10000}"/>
    <cellStyle name="Total 2 2 3 12 3 3" xfId="61903" xr:uid="{00000000-0005-0000-0000-00007BF10000}"/>
    <cellStyle name="Total 2 2 3 12 3 4" xfId="61904" xr:uid="{00000000-0005-0000-0000-00007CF10000}"/>
    <cellStyle name="Total 2 2 3 12 3 5" xfId="61905" xr:uid="{00000000-0005-0000-0000-00007DF10000}"/>
    <cellStyle name="Total 2 2 3 12 4" xfId="61906" xr:uid="{00000000-0005-0000-0000-00007EF10000}"/>
    <cellStyle name="Total 2 2 3 12 4 2" xfId="61907" xr:uid="{00000000-0005-0000-0000-00007FF10000}"/>
    <cellStyle name="Total 2 2 3 12 4 3" xfId="61908" xr:uid="{00000000-0005-0000-0000-000080F10000}"/>
    <cellStyle name="Total 2 2 3 12 4 4" xfId="61909" xr:uid="{00000000-0005-0000-0000-000081F10000}"/>
    <cellStyle name="Total 2 2 3 12 4 5" xfId="61910" xr:uid="{00000000-0005-0000-0000-000082F10000}"/>
    <cellStyle name="Total 2 2 3 12 5" xfId="61911" xr:uid="{00000000-0005-0000-0000-000083F10000}"/>
    <cellStyle name="Total 2 2 3 12 6" xfId="61912" xr:uid="{00000000-0005-0000-0000-000084F10000}"/>
    <cellStyle name="Total 2 2 3 12 7" xfId="61913" xr:uid="{00000000-0005-0000-0000-000085F10000}"/>
    <cellStyle name="Total 2 2 3 12 8" xfId="61914" xr:uid="{00000000-0005-0000-0000-000086F10000}"/>
    <cellStyle name="Total 2 2 3 13" xfId="61915" xr:uid="{00000000-0005-0000-0000-000087F10000}"/>
    <cellStyle name="Total 2 2 3 13 2" xfId="61916" xr:uid="{00000000-0005-0000-0000-000088F10000}"/>
    <cellStyle name="Total 2 2 3 13 2 2" xfId="61917" xr:uid="{00000000-0005-0000-0000-000089F10000}"/>
    <cellStyle name="Total 2 2 3 13 2 2 2" xfId="61918" xr:uid="{00000000-0005-0000-0000-00008AF10000}"/>
    <cellStyle name="Total 2 2 3 13 2 2 3" xfId="61919" xr:uid="{00000000-0005-0000-0000-00008BF10000}"/>
    <cellStyle name="Total 2 2 3 13 2 2 4" xfId="61920" xr:uid="{00000000-0005-0000-0000-00008CF10000}"/>
    <cellStyle name="Total 2 2 3 13 2 2 5" xfId="61921" xr:uid="{00000000-0005-0000-0000-00008DF10000}"/>
    <cellStyle name="Total 2 2 3 13 2 3" xfId="61922" xr:uid="{00000000-0005-0000-0000-00008EF10000}"/>
    <cellStyle name="Total 2 2 3 13 2 3 2" xfId="61923" xr:uid="{00000000-0005-0000-0000-00008FF10000}"/>
    <cellStyle name="Total 2 2 3 13 2 3 3" xfId="61924" xr:uid="{00000000-0005-0000-0000-000090F10000}"/>
    <cellStyle name="Total 2 2 3 13 2 3 4" xfId="61925" xr:uid="{00000000-0005-0000-0000-000091F10000}"/>
    <cellStyle name="Total 2 2 3 13 2 3 5" xfId="61926" xr:uid="{00000000-0005-0000-0000-000092F10000}"/>
    <cellStyle name="Total 2 2 3 13 2 4" xfId="61927" xr:uid="{00000000-0005-0000-0000-000093F10000}"/>
    <cellStyle name="Total 2 2 3 13 2 5" xfId="61928" xr:uid="{00000000-0005-0000-0000-000094F10000}"/>
    <cellStyle name="Total 2 2 3 13 2 6" xfId="61929" xr:uid="{00000000-0005-0000-0000-000095F10000}"/>
    <cellStyle name="Total 2 2 3 13 2 7" xfId="61930" xr:uid="{00000000-0005-0000-0000-000096F10000}"/>
    <cellStyle name="Total 2 2 3 13 3" xfId="61931" xr:uid="{00000000-0005-0000-0000-000097F10000}"/>
    <cellStyle name="Total 2 2 3 13 3 2" xfId="61932" xr:uid="{00000000-0005-0000-0000-000098F10000}"/>
    <cellStyle name="Total 2 2 3 13 3 3" xfId="61933" xr:uid="{00000000-0005-0000-0000-000099F10000}"/>
    <cellStyle name="Total 2 2 3 13 3 4" xfId="61934" xr:uid="{00000000-0005-0000-0000-00009AF10000}"/>
    <cellStyle name="Total 2 2 3 13 3 5" xfId="61935" xr:uid="{00000000-0005-0000-0000-00009BF10000}"/>
    <cellStyle name="Total 2 2 3 13 4" xfId="61936" xr:uid="{00000000-0005-0000-0000-00009CF10000}"/>
    <cellStyle name="Total 2 2 3 13 4 2" xfId="61937" xr:uid="{00000000-0005-0000-0000-00009DF10000}"/>
    <cellStyle name="Total 2 2 3 13 4 3" xfId="61938" xr:uid="{00000000-0005-0000-0000-00009EF10000}"/>
    <cellStyle name="Total 2 2 3 13 4 4" xfId="61939" xr:uid="{00000000-0005-0000-0000-00009FF10000}"/>
    <cellStyle name="Total 2 2 3 13 4 5" xfId="61940" xr:uid="{00000000-0005-0000-0000-0000A0F10000}"/>
    <cellStyle name="Total 2 2 3 13 5" xfId="61941" xr:uid="{00000000-0005-0000-0000-0000A1F10000}"/>
    <cellStyle name="Total 2 2 3 13 6" xfId="61942" xr:uid="{00000000-0005-0000-0000-0000A2F10000}"/>
    <cellStyle name="Total 2 2 3 13 7" xfId="61943" xr:uid="{00000000-0005-0000-0000-0000A3F10000}"/>
    <cellStyle name="Total 2 2 3 13 8" xfId="61944" xr:uid="{00000000-0005-0000-0000-0000A4F10000}"/>
    <cellStyle name="Total 2 2 3 14" xfId="61945" xr:uid="{00000000-0005-0000-0000-0000A5F10000}"/>
    <cellStyle name="Total 2 2 3 14 2" xfId="61946" xr:uid="{00000000-0005-0000-0000-0000A6F10000}"/>
    <cellStyle name="Total 2 2 3 14 2 2" xfId="61947" xr:uid="{00000000-0005-0000-0000-0000A7F10000}"/>
    <cellStyle name="Total 2 2 3 14 2 2 2" xfId="61948" xr:uid="{00000000-0005-0000-0000-0000A8F10000}"/>
    <cellStyle name="Total 2 2 3 14 2 2 3" xfId="61949" xr:uid="{00000000-0005-0000-0000-0000A9F10000}"/>
    <cellStyle name="Total 2 2 3 14 2 2 4" xfId="61950" xr:uid="{00000000-0005-0000-0000-0000AAF10000}"/>
    <cellStyle name="Total 2 2 3 14 2 2 5" xfId="61951" xr:uid="{00000000-0005-0000-0000-0000ABF10000}"/>
    <cellStyle name="Total 2 2 3 14 2 3" xfId="61952" xr:uid="{00000000-0005-0000-0000-0000ACF10000}"/>
    <cellStyle name="Total 2 2 3 14 2 3 2" xfId="61953" xr:uid="{00000000-0005-0000-0000-0000ADF10000}"/>
    <cellStyle name="Total 2 2 3 14 2 3 3" xfId="61954" xr:uid="{00000000-0005-0000-0000-0000AEF10000}"/>
    <cellStyle name="Total 2 2 3 14 2 3 4" xfId="61955" xr:uid="{00000000-0005-0000-0000-0000AFF10000}"/>
    <cellStyle name="Total 2 2 3 14 2 3 5" xfId="61956" xr:uid="{00000000-0005-0000-0000-0000B0F10000}"/>
    <cellStyle name="Total 2 2 3 14 2 4" xfId="61957" xr:uid="{00000000-0005-0000-0000-0000B1F10000}"/>
    <cellStyle name="Total 2 2 3 14 2 5" xfId="61958" xr:uid="{00000000-0005-0000-0000-0000B2F10000}"/>
    <cellStyle name="Total 2 2 3 14 2 6" xfId="61959" xr:uid="{00000000-0005-0000-0000-0000B3F10000}"/>
    <cellStyle name="Total 2 2 3 14 2 7" xfId="61960" xr:uid="{00000000-0005-0000-0000-0000B4F10000}"/>
    <cellStyle name="Total 2 2 3 14 3" xfId="61961" xr:uid="{00000000-0005-0000-0000-0000B5F10000}"/>
    <cellStyle name="Total 2 2 3 14 3 2" xfId="61962" xr:uid="{00000000-0005-0000-0000-0000B6F10000}"/>
    <cellStyle name="Total 2 2 3 14 3 3" xfId="61963" xr:uid="{00000000-0005-0000-0000-0000B7F10000}"/>
    <cellStyle name="Total 2 2 3 14 3 4" xfId="61964" xr:uid="{00000000-0005-0000-0000-0000B8F10000}"/>
    <cellStyle name="Total 2 2 3 14 3 5" xfId="61965" xr:uid="{00000000-0005-0000-0000-0000B9F10000}"/>
    <cellStyle name="Total 2 2 3 14 4" xfId="61966" xr:uid="{00000000-0005-0000-0000-0000BAF10000}"/>
    <cellStyle name="Total 2 2 3 14 4 2" xfId="61967" xr:uid="{00000000-0005-0000-0000-0000BBF10000}"/>
    <cellStyle name="Total 2 2 3 14 4 3" xfId="61968" xr:uid="{00000000-0005-0000-0000-0000BCF10000}"/>
    <cellStyle name="Total 2 2 3 14 4 4" xfId="61969" xr:uid="{00000000-0005-0000-0000-0000BDF10000}"/>
    <cellStyle name="Total 2 2 3 14 4 5" xfId="61970" xr:uid="{00000000-0005-0000-0000-0000BEF10000}"/>
    <cellStyle name="Total 2 2 3 14 5" xfId="61971" xr:uid="{00000000-0005-0000-0000-0000BFF10000}"/>
    <cellStyle name="Total 2 2 3 14 6" xfId="61972" xr:uid="{00000000-0005-0000-0000-0000C0F10000}"/>
    <cellStyle name="Total 2 2 3 14 7" xfId="61973" xr:uid="{00000000-0005-0000-0000-0000C1F10000}"/>
    <cellStyle name="Total 2 2 3 14 8" xfId="61974" xr:uid="{00000000-0005-0000-0000-0000C2F10000}"/>
    <cellStyle name="Total 2 2 3 15" xfId="61975" xr:uid="{00000000-0005-0000-0000-0000C3F10000}"/>
    <cellStyle name="Total 2 2 3 15 2" xfId="61976" xr:uid="{00000000-0005-0000-0000-0000C4F10000}"/>
    <cellStyle name="Total 2 2 3 15 2 2" xfId="61977" xr:uid="{00000000-0005-0000-0000-0000C5F10000}"/>
    <cellStyle name="Total 2 2 3 15 2 3" xfId="61978" xr:uid="{00000000-0005-0000-0000-0000C6F10000}"/>
    <cellStyle name="Total 2 2 3 15 2 4" xfId="61979" xr:uid="{00000000-0005-0000-0000-0000C7F10000}"/>
    <cellStyle name="Total 2 2 3 15 2 5" xfId="61980" xr:uid="{00000000-0005-0000-0000-0000C8F10000}"/>
    <cellStyle name="Total 2 2 3 15 3" xfId="61981" xr:uid="{00000000-0005-0000-0000-0000C9F10000}"/>
    <cellStyle name="Total 2 2 3 15 3 2" xfId="61982" xr:uid="{00000000-0005-0000-0000-0000CAF10000}"/>
    <cellStyle name="Total 2 2 3 15 3 3" xfId="61983" xr:uid="{00000000-0005-0000-0000-0000CBF10000}"/>
    <cellStyle name="Total 2 2 3 15 3 4" xfId="61984" xr:uid="{00000000-0005-0000-0000-0000CCF10000}"/>
    <cellStyle name="Total 2 2 3 15 3 5" xfId="61985" xr:uid="{00000000-0005-0000-0000-0000CDF10000}"/>
    <cellStyle name="Total 2 2 3 15 4" xfId="61986" xr:uid="{00000000-0005-0000-0000-0000CEF10000}"/>
    <cellStyle name="Total 2 2 3 15 5" xfId="61987" xr:uid="{00000000-0005-0000-0000-0000CFF10000}"/>
    <cellStyle name="Total 2 2 3 15 6" xfId="61988" xr:uid="{00000000-0005-0000-0000-0000D0F10000}"/>
    <cellStyle name="Total 2 2 3 15 7" xfId="61989" xr:uid="{00000000-0005-0000-0000-0000D1F10000}"/>
    <cellStyle name="Total 2 2 3 16" xfId="61990" xr:uid="{00000000-0005-0000-0000-0000D2F10000}"/>
    <cellStyle name="Total 2 2 3 16 2" xfId="61991" xr:uid="{00000000-0005-0000-0000-0000D3F10000}"/>
    <cellStyle name="Total 2 2 3 16 3" xfId="61992" xr:uid="{00000000-0005-0000-0000-0000D4F10000}"/>
    <cellStyle name="Total 2 2 3 16 4" xfId="61993" xr:uid="{00000000-0005-0000-0000-0000D5F10000}"/>
    <cellStyle name="Total 2 2 3 16 5" xfId="61994" xr:uid="{00000000-0005-0000-0000-0000D6F10000}"/>
    <cellStyle name="Total 2 2 3 17" xfId="61995" xr:uid="{00000000-0005-0000-0000-0000D7F10000}"/>
    <cellStyle name="Total 2 2 3 17 2" xfId="61996" xr:uid="{00000000-0005-0000-0000-0000D8F10000}"/>
    <cellStyle name="Total 2 2 3 17 3" xfId="61997" xr:uid="{00000000-0005-0000-0000-0000D9F10000}"/>
    <cellStyle name="Total 2 2 3 17 4" xfId="61998" xr:uid="{00000000-0005-0000-0000-0000DAF10000}"/>
    <cellStyle name="Total 2 2 3 17 5" xfId="61999" xr:uid="{00000000-0005-0000-0000-0000DBF10000}"/>
    <cellStyle name="Total 2 2 3 18" xfId="62000" xr:uid="{00000000-0005-0000-0000-0000DCF10000}"/>
    <cellStyle name="Total 2 2 3 19" xfId="62001" xr:uid="{00000000-0005-0000-0000-0000DDF10000}"/>
    <cellStyle name="Total 2 2 3 2" xfId="2187" xr:uid="{00000000-0005-0000-0000-0000DEF10000}"/>
    <cellStyle name="Total 2 2 3 2 2" xfId="2188" xr:uid="{00000000-0005-0000-0000-0000DFF10000}"/>
    <cellStyle name="Total 2 2 3 2 2 2" xfId="62002" xr:uid="{00000000-0005-0000-0000-0000E0F10000}"/>
    <cellStyle name="Total 2 2 3 2 2 2 2" xfId="62003" xr:uid="{00000000-0005-0000-0000-0000E1F10000}"/>
    <cellStyle name="Total 2 2 3 2 2 2 3" xfId="62004" xr:uid="{00000000-0005-0000-0000-0000E2F10000}"/>
    <cellStyle name="Total 2 2 3 2 2 2 4" xfId="62005" xr:uid="{00000000-0005-0000-0000-0000E3F10000}"/>
    <cellStyle name="Total 2 2 3 2 2 2 5" xfId="62006" xr:uid="{00000000-0005-0000-0000-0000E4F10000}"/>
    <cellStyle name="Total 2 2 3 2 2 3" xfId="62007" xr:uid="{00000000-0005-0000-0000-0000E5F10000}"/>
    <cellStyle name="Total 2 2 3 2 2 3 2" xfId="62008" xr:uid="{00000000-0005-0000-0000-0000E6F10000}"/>
    <cellStyle name="Total 2 2 3 2 2 3 3" xfId="62009" xr:uid="{00000000-0005-0000-0000-0000E7F10000}"/>
    <cellStyle name="Total 2 2 3 2 2 3 4" xfId="62010" xr:uid="{00000000-0005-0000-0000-0000E8F10000}"/>
    <cellStyle name="Total 2 2 3 2 2 3 5" xfId="62011" xr:uid="{00000000-0005-0000-0000-0000E9F10000}"/>
    <cellStyle name="Total 2 2 3 2 2 4" xfId="62012" xr:uid="{00000000-0005-0000-0000-0000EAF10000}"/>
    <cellStyle name="Total 2 2 3 2 2 5" xfId="62013" xr:uid="{00000000-0005-0000-0000-0000EBF10000}"/>
    <cellStyle name="Total 2 2 3 2 2 6" xfId="62014" xr:uid="{00000000-0005-0000-0000-0000ECF10000}"/>
    <cellStyle name="Total 2 2 3 2 2 7" xfId="62015" xr:uid="{00000000-0005-0000-0000-0000EDF10000}"/>
    <cellStyle name="Total 2 2 3 2 3" xfId="62016" xr:uid="{00000000-0005-0000-0000-0000EEF10000}"/>
    <cellStyle name="Total 2 2 3 2 3 2" xfId="62017" xr:uid="{00000000-0005-0000-0000-0000EFF10000}"/>
    <cellStyle name="Total 2 2 3 2 3 3" xfId="62018" xr:uid="{00000000-0005-0000-0000-0000F0F10000}"/>
    <cellStyle name="Total 2 2 3 2 3 4" xfId="62019" xr:uid="{00000000-0005-0000-0000-0000F1F10000}"/>
    <cellStyle name="Total 2 2 3 2 3 5" xfId="62020" xr:uid="{00000000-0005-0000-0000-0000F2F10000}"/>
    <cellStyle name="Total 2 2 3 2 4" xfId="62021" xr:uid="{00000000-0005-0000-0000-0000F3F10000}"/>
    <cellStyle name="Total 2 2 3 2 4 2" xfId="62022" xr:uid="{00000000-0005-0000-0000-0000F4F10000}"/>
    <cellStyle name="Total 2 2 3 2 4 3" xfId="62023" xr:uid="{00000000-0005-0000-0000-0000F5F10000}"/>
    <cellStyle name="Total 2 2 3 2 4 4" xfId="62024" xr:uid="{00000000-0005-0000-0000-0000F6F10000}"/>
    <cellStyle name="Total 2 2 3 2 4 5" xfId="62025" xr:uid="{00000000-0005-0000-0000-0000F7F10000}"/>
    <cellStyle name="Total 2 2 3 2 5" xfId="62026" xr:uid="{00000000-0005-0000-0000-0000F8F10000}"/>
    <cellStyle name="Total 2 2 3 2 6" xfId="62027" xr:uid="{00000000-0005-0000-0000-0000F9F10000}"/>
    <cellStyle name="Total 2 2 3 2 7" xfId="62028" xr:uid="{00000000-0005-0000-0000-0000FAF10000}"/>
    <cellStyle name="Total 2 2 3 2 8" xfId="62029" xr:uid="{00000000-0005-0000-0000-0000FBF10000}"/>
    <cellStyle name="Total 2 2 3 20" xfId="62030" xr:uid="{00000000-0005-0000-0000-0000FCF10000}"/>
    <cellStyle name="Total 2 2 3 21" xfId="62031" xr:uid="{00000000-0005-0000-0000-0000FDF10000}"/>
    <cellStyle name="Total 2 2 3 3" xfId="2189" xr:uid="{00000000-0005-0000-0000-0000FEF10000}"/>
    <cellStyle name="Total 2 2 3 3 2" xfId="2190" xr:uid="{00000000-0005-0000-0000-0000FFF10000}"/>
    <cellStyle name="Total 2 2 3 3 2 2" xfId="62032" xr:uid="{00000000-0005-0000-0000-000000F20000}"/>
    <cellStyle name="Total 2 2 3 3 2 2 2" xfId="62033" xr:uid="{00000000-0005-0000-0000-000001F20000}"/>
    <cellStyle name="Total 2 2 3 3 2 2 3" xfId="62034" xr:uid="{00000000-0005-0000-0000-000002F20000}"/>
    <cellStyle name="Total 2 2 3 3 2 2 4" xfId="62035" xr:uid="{00000000-0005-0000-0000-000003F20000}"/>
    <cellStyle name="Total 2 2 3 3 2 2 5" xfId="62036" xr:uid="{00000000-0005-0000-0000-000004F20000}"/>
    <cellStyle name="Total 2 2 3 3 2 3" xfId="62037" xr:uid="{00000000-0005-0000-0000-000005F20000}"/>
    <cellStyle name="Total 2 2 3 3 2 3 2" xfId="62038" xr:uid="{00000000-0005-0000-0000-000006F20000}"/>
    <cellStyle name="Total 2 2 3 3 2 3 3" xfId="62039" xr:uid="{00000000-0005-0000-0000-000007F20000}"/>
    <cellStyle name="Total 2 2 3 3 2 3 4" xfId="62040" xr:uid="{00000000-0005-0000-0000-000008F20000}"/>
    <cellStyle name="Total 2 2 3 3 2 3 5" xfId="62041" xr:uid="{00000000-0005-0000-0000-000009F20000}"/>
    <cellStyle name="Total 2 2 3 3 2 4" xfId="62042" xr:uid="{00000000-0005-0000-0000-00000AF20000}"/>
    <cellStyle name="Total 2 2 3 3 2 5" xfId="62043" xr:uid="{00000000-0005-0000-0000-00000BF20000}"/>
    <cellStyle name="Total 2 2 3 3 2 6" xfId="62044" xr:uid="{00000000-0005-0000-0000-00000CF20000}"/>
    <cellStyle name="Total 2 2 3 3 2 7" xfId="62045" xr:uid="{00000000-0005-0000-0000-00000DF20000}"/>
    <cellStyle name="Total 2 2 3 3 3" xfId="62046" xr:uid="{00000000-0005-0000-0000-00000EF20000}"/>
    <cellStyle name="Total 2 2 3 3 3 2" xfId="62047" xr:uid="{00000000-0005-0000-0000-00000FF20000}"/>
    <cellStyle name="Total 2 2 3 3 3 3" xfId="62048" xr:uid="{00000000-0005-0000-0000-000010F20000}"/>
    <cellStyle name="Total 2 2 3 3 3 4" xfId="62049" xr:uid="{00000000-0005-0000-0000-000011F20000}"/>
    <cellStyle name="Total 2 2 3 3 3 5" xfId="62050" xr:uid="{00000000-0005-0000-0000-000012F20000}"/>
    <cellStyle name="Total 2 2 3 3 4" xfId="62051" xr:uid="{00000000-0005-0000-0000-000013F20000}"/>
    <cellStyle name="Total 2 2 3 3 4 2" xfId="62052" xr:uid="{00000000-0005-0000-0000-000014F20000}"/>
    <cellStyle name="Total 2 2 3 3 4 3" xfId="62053" xr:uid="{00000000-0005-0000-0000-000015F20000}"/>
    <cellStyle name="Total 2 2 3 3 4 4" xfId="62054" xr:uid="{00000000-0005-0000-0000-000016F20000}"/>
    <cellStyle name="Total 2 2 3 3 4 5" xfId="62055" xr:uid="{00000000-0005-0000-0000-000017F20000}"/>
    <cellStyle name="Total 2 2 3 3 5" xfId="62056" xr:uid="{00000000-0005-0000-0000-000018F20000}"/>
    <cellStyle name="Total 2 2 3 3 6" xfId="62057" xr:uid="{00000000-0005-0000-0000-000019F20000}"/>
    <cellStyle name="Total 2 2 3 3 7" xfId="62058" xr:uid="{00000000-0005-0000-0000-00001AF20000}"/>
    <cellStyle name="Total 2 2 3 3 8" xfId="62059" xr:uid="{00000000-0005-0000-0000-00001BF20000}"/>
    <cellStyle name="Total 2 2 3 4" xfId="2191" xr:uid="{00000000-0005-0000-0000-00001CF20000}"/>
    <cellStyle name="Total 2 2 3 4 2" xfId="2192" xr:uid="{00000000-0005-0000-0000-00001DF20000}"/>
    <cellStyle name="Total 2 2 3 4 2 2" xfId="62060" xr:uid="{00000000-0005-0000-0000-00001EF20000}"/>
    <cellStyle name="Total 2 2 3 4 2 2 2" xfId="62061" xr:uid="{00000000-0005-0000-0000-00001FF20000}"/>
    <cellStyle name="Total 2 2 3 4 2 2 3" xfId="62062" xr:uid="{00000000-0005-0000-0000-000020F20000}"/>
    <cellStyle name="Total 2 2 3 4 2 2 4" xfId="62063" xr:uid="{00000000-0005-0000-0000-000021F20000}"/>
    <cellStyle name="Total 2 2 3 4 2 2 5" xfId="62064" xr:uid="{00000000-0005-0000-0000-000022F20000}"/>
    <cellStyle name="Total 2 2 3 4 2 3" xfId="62065" xr:uid="{00000000-0005-0000-0000-000023F20000}"/>
    <cellStyle name="Total 2 2 3 4 2 3 2" xfId="62066" xr:uid="{00000000-0005-0000-0000-000024F20000}"/>
    <cellStyle name="Total 2 2 3 4 2 3 3" xfId="62067" xr:uid="{00000000-0005-0000-0000-000025F20000}"/>
    <cellStyle name="Total 2 2 3 4 2 3 4" xfId="62068" xr:uid="{00000000-0005-0000-0000-000026F20000}"/>
    <cellStyle name="Total 2 2 3 4 2 3 5" xfId="62069" xr:uid="{00000000-0005-0000-0000-000027F20000}"/>
    <cellStyle name="Total 2 2 3 4 2 4" xfId="62070" xr:uid="{00000000-0005-0000-0000-000028F20000}"/>
    <cellStyle name="Total 2 2 3 4 2 5" xfId="62071" xr:uid="{00000000-0005-0000-0000-000029F20000}"/>
    <cellStyle name="Total 2 2 3 4 2 6" xfId="62072" xr:uid="{00000000-0005-0000-0000-00002AF20000}"/>
    <cellStyle name="Total 2 2 3 4 2 7" xfId="62073" xr:uid="{00000000-0005-0000-0000-00002BF20000}"/>
    <cellStyle name="Total 2 2 3 4 3" xfId="62074" xr:uid="{00000000-0005-0000-0000-00002CF20000}"/>
    <cellStyle name="Total 2 2 3 4 3 2" xfId="62075" xr:uid="{00000000-0005-0000-0000-00002DF20000}"/>
    <cellStyle name="Total 2 2 3 4 3 3" xfId="62076" xr:uid="{00000000-0005-0000-0000-00002EF20000}"/>
    <cellStyle name="Total 2 2 3 4 3 4" xfId="62077" xr:uid="{00000000-0005-0000-0000-00002FF20000}"/>
    <cellStyle name="Total 2 2 3 4 3 5" xfId="62078" xr:uid="{00000000-0005-0000-0000-000030F20000}"/>
    <cellStyle name="Total 2 2 3 4 4" xfId="62079" xr:uid="{00000000-0005-0000-0000-000031F20000}"/>
    <cellStyle name="Total 2 2 3 4 4 2" xfId="62080" xr:uid="{00000000-0005-0000-0000-000032F20000}"/>
    <cellStyle name="Total 2 2 3 4 4 3" xfId="62081" xr:uid="{00000000-0005-0000-0000-000033F20000}"/>
    <cellStyle name="Total 2 2 3 4 4 4" xfId="62082" xr:uid="{00000000-0005-0000-0000-000034F20000}"/>
    <cellStyle name="Total 2 2 3 4 4 5" xfId="62083" xr:uid="{00000000-0005-0000-0000-000035F20000}"/>
    <cellStyle name="Total 2 2 3 4 5" xfId="62084" xr:uid="{00000000-0005-0000-0000-000036F20000}"/>
    <cellStyle name="Total 2 2 3 4 6" xfId="62085" xr:uid="{00000000-0005-0000-0000-000037F20000}"/>
    <cellStyle name="Total 2 2 3 4 7" xfId="62086" xr:uid="{00000000-0005-0000-0000-000038F20000}"/>
    <cellStyle name="Total 2 2 3 4 8" xfId="62087" xr:uid="{00000000-0005-0000-0000-000039F20000}"/>
    <cellStyle name="Total 2 2 3 5" xfId="2193" xr:uid="{00000000-0005-0000-0000-00003AF20000}"/>
    <cellStyle name="Total 2 2 3 5 2" xfId="62088" xr:uid="{00000000-0005-0000-0000-00003BF20000}"/>
    <cellStyle name="Total 2 2 3 5 2 2" xfId="62089" xr:uid="{00000000-0005-0000-0000-00003CF20000}"/>
    <cellStyle name="Total 2 2 3 5 2 2 2" xfId="62090" xr:uid="{00000000-0005-0000-0000-00003DF20000}"/>
    <cellStyle name="Total 2 2 3 5 2 2 3" xfId="62091" xr:uid="{00000000-0005-0000-0000-00003EF20000}"/>
    <cellStyle name="Total 2 2 3 5 2 2 4" xfId="62092" xr:uid="{00000000-0005-0000-0000-00003FF20000}"/>
    <cellStyle name="Total 2 2 3 5 2 2 5" xfId="62093" xr:uid="{00000000-0005-0000-0000-000040F20000}"/>
    <cellStyle name="Total 2 2 3 5 2 3" xfId="62094" xr:uid="{00000000-0005-0000-0000-000041F20000}"/>
    <cellStyle name="Total 2 2 3 5 2 3 2" xfId="62095" xr:uid="{00000000-0005-0000-0000-000042F20000}"/>
    <cellStyle name="Total 2 2 3 5 2 3 3" xfId="62096" xr:uid="{00000000-0005-0000-0000-000043F20000}"/>
    <cellStyle name="Total 2 2 3 5 2 3 4" xfId="62097" xr:uid="{00000000-0005-0000-0000-000044F20000}"/>
    <cellStyle name="Total 2 2 3 5 2 3 5" xfId="62098" xr:uid="{00000000-0005-0000-0000-000045F20000}"/>
    <cellStyle name="Total 2 2 3 5 2 4" xfId="62099" xr:uid="{00000000-0005-0000-0000-000046F20000}"/>
    <cellStyle name="Total 2 2 3 5 2 5" xfId="62100" xr:uid="{00000000-0005-0000-0000-000047F20000}"/>
    <cellStyle name="Total 2 2 3 5 2 6" xfId="62101" xr:uid="{00000000-0005-0000-0000-000048F20000}"/>
    <cellStyle name="Total 2 2 3 5 2 7" xfId="62102" xr:uid="{00000000-0005-0000-0000-000049F20000}"/>
    <cellStyle name="Total 2 2 3 5 3" xfId="62103" xr:uid="{00000000-0005-0000-0000-00004AF20000}"/>
    <cellStyle name="Total 2 2 3 5 3 2" xfId="62104" xr:uid="{00000000-0005-0000-0000-00004BF20000}"/>
    <cellStyle name="Total 2 2 3 5 3 3" xfId="62105" xr:uid="{00000000-0005-0000-0000-00004CF20000}"/>
    <cellStyle name="Total 2 2 3 5 3 4" xfId="62106" xr:uid="{00000000-0005-0000-0000-00004DF20000}"/>
    <cellStyle name="Total 2 2 3 5 3 5" xfId="62107" xr:uid="{00000000-0005-0000-0000-00004EF20000}"/>
    <cellStyle name="Total 2 2 3 5 4" xfId="62108" xr:uid="{00000000-0005-0000-0000-00004FF20000}"/>
    <cellStyle name="Total 2 2 3 5 4 2" xfId="62109" xr:uid="{00000000-0005-0000-0000-000050F20000}"/>
    <cellStyle name="Total 2 2 3 5 4 3" xfId="62110" xr:uid="{00000000-0005-0000-0000-000051F20000}"/>
    <cellStyle name="Total 2 2 3 5 4 4" xfId="62111" xr:uid="{00000000-0005-0000-0000-000052F20000}"/>
    <cellStyle name="Total 2 2 3 5 4 5" xfId="62112" xr:uid="{00000000-0005-0000-0000-000053F20000}"/>
    <cellStyle name="Total 2 2 3 5 5" xfId="62113" xr:uid="{00000000-0005-0000-0000-000054F20000}"/>
    <cellStyle name="Total 2 2 3 5 6" xfId="62114" xr:uid="{00000000-0005-0000-0000-000055F20000}"/>
    <cellStyle name="Total 2 2 3 5 7" xfId="62115" xr:uid="{00000000-0005-0000-0000-000056F20000}"/>
    <cellStyle name="Total 2 2 3 5 8" xfId="62116" xr:uid="{00000000-0005-0000-0000-000057F20000}"/>
    <cellStyle name="Total 2 2 3 6" xfId="62117" xr:uid="{00000000-0005-0000-0000-000058F20000}"/>
    <cellStyle name="Total 2 2 3 6 2" xfId="62118" xr:uid="{00000000-0005-0000-0000-000059F20000}"/>
    <cellStyle name="Total 2 2 3 6 2 2" xfId="62119" xr:uid="{00000000-0005-0000-0000-00005AF20000}"/>
    <cellStyle name="Total 2 2 3 6 2 2 2" xfId="62120" xr:uid="{00000000-0005-0000-0000-00005BF20000}"/>
    <cellStyle name="Total 2 2 3 6 2 2 3" xfId="62121" xr:uid="{00000000-0005-0000-0000-00005CF20000}"/>
    <cellStyle name="Total 2 2 3 6 2 2 4" xfId="62122" xr:uid="{00000000-0005-0000-0000-00005DF20000}"/>
    <cellStyle name="Total 2 2 3 6 2 2 5" xfId="62123" xr:uid="{00000000-0005-0000-0000-00005EF20000}"/>
    <cellStyle name="Total 2 2 3 6 2 3" xfId="62124" xr:uid="{00000000-0005-0000-0000-00005FF20000}"/>
    <cellStyle name="Total 2 2 3 6 2 3 2" xfId="62125" xr:uid="{00000000-0005-0000-0000-000060F20000}"/>
    <cellStyle name="Total 2 2 3 6 2 3 3" xfId="62126" xr:uid="{00000000-0005-0000-0000-000061F20000}"/>
    <cellStyle name="Total 2 2 3 6 2 3 4" xfId="62127" xr:uid="{00000000-0005-0000-0000-000062F20000}"/>
    <cellStyle name="Total 2 2 3 6 2 3 5" xfId="62128" xr:uid="{00000000-0005-0000-0000-000063F20000}"/>
    <cellStyle name="Total 2 2 3 6 2 4" xfId="62129" xr:uid="{00000000-0005-0000-0000-000064F20000}"/>
    <cellStyle name="Total 2 2 3 6 2 5" xfId="62130" xr:uid="{00000000-0005-0000-0000-000065F20000}"/>
    <cellStyle name="Total 2 2 3 6 2 6" xfId="62131" xr:uid="{00000000-0005-0000-0000-000066F20000}"/>
    <cellStyle name="Total 2 2 3 6 2 7" xfId="62132" xr:uid="{00000000-0005-0000-0000-000067F20000}"/>
    <cellStyle name="Total 2 2 3 6 3" xfId="62133" xr:uid="{00000000-0005-0000-0000-000068F20000}"/>
    <cellStyle name="Total 2 2 3 6 3 2" xfId="62134" xr:uid="{00000000-0005-0000-0000-000069F20000}"/>
    <cellStyle name="Total 2 2 3 6 3 3" xfId="62135" xr:uid="{00000000-0005-0000-0000-00006AF20000}"/>
    <cellStyle name="Total 2 2 3 6 3 4" xfId="62136" xr:uid="{00000000-0005-0000-0000-00006BF20000}"/>
    <cellStyle name="Total 2 2 3 6 3 5" xfId="62137" xr:uid="{00000000-0005-0000-0000-00006CF20000}"/>
    <cellStyle name="Total 2 2 3 6 4" xfId="62138" xr:uid="{00000000-0005-0000-0000-00006DF20000}"/>
    <cellStyle name="Total 2 2 3 6 4 2" xfId="62139" xr:uid="{00000000-0005-0000-0000-00006EF20000}"/>
    <cellStyle name="Total 2 2 3 6 4 3" xfId="62140" xr:uid="{00000000-0005-0000-0000-00006FF20000}"/>
    <cellStyle name="Total 2 2 3 6 4 4" xfId="62141" xr:uid="{00000000-0005-0000-0000-000070F20000}"/>
    <cellStyle name="Total 2 2 3 6 4 5" xfId="62142" xr:uid="{00000000-0005-0000-0000-000071F20000}"/>
    <cellStyle name="Total 2 2 3 6 5" xfId="62143" xr:uid="{00000000-0005-0000-0000-000072F20000}"/>
    <cellStyle name="Total 2 2 3 6 6" xfId="62144" xr:uid="{00000000-0005-0000-0000-000073F20000}"/>
    <cellStyle name="Total 2 2 3 6 7" xfId="62145" xr:uid="{00000000-0005-0000-0000-000074F20000}"/>
    <cellStyle name="Total 2 2 3 6 8" xfId="62146" xr:uid="{00000000-0005-0000-0000-000075F20000}"/>
    <cellStyle name="Total 2 2 3 7" xfId="62147" xr:uid="{00000000-0005-0000-0000-000076F20000}"/>
    <cellStyle name="Total 2 2 3 7 2" xfId="62148" xr:uid="{00000000-0005-0000-0000-000077F20000}"/>
    <cellStyle name="Total 2 2 3 7 2 2" xfId="62149" xr:uid="{00000000-0005-0000-0000-000078F20000}"/>
    <cellStyle name="Total 2 2 3 7 2 2 2" xfId="62150" xr:uid="{00000000-0005-0000-0000-000079F20000}"/>
    <cellStyle name="Total 2 2 3 7 2 2 3" xfId="62151" xr:uid="{00000000-0005-0000-0000-00007AF20000}"/>
    <cellStyle name="Total 2 2 3 7 2 2 4" xfId="62152" xr:uid="{00000000-0005-0000-0000-00007BF20000}"/>
    <cellStyle name="Total 2 2 3 7 2 2 5" xfId="62153" xr:uid="{00000000-0005-0000-0000-00007CF20000}"/>
    <cellStyle name="Total 2 2 3 7 2 3" xfId="62154" xr:uid="{00000000-0005-0000-0000-00007DF20000}"/>
    <cellStyle name="Total 2 2 3 7 2 3 2" xfId="62155" xr:uid="{00000000-0005-0000-0000-00007EF20000}"/>
    <cellStyle name="Total 2 2 3 7 2 3 3" xfId="62156" xr:uid="{00000000-0005-0000-0000-00007FF20000}"/>
    <cellStyle name="Total 2 2 3 7 2 3 4" xfId="62157" xr:uid="{00000000-0005-0000-0000-000080F20000}"/>
    <cellStyle name="Total 2 2 3 7 2 3 5" xfId="62158" xr:uid="{00000000-0005-0000-0000-000081F20000}"/>
    <cellStyle name="Total 2 2 3 7 2 4" xfId="62159" xr:uid="{00000000-0005-0000-0000-000082F20000}"/>
    <cellStyle name="Total 2 2 3 7 2 5" xfId="62160" xr:uid="{00000000-0005-0000-0000-000083F20000}"/>
    <cellStyle name="Total 2 2 3 7 2 6" xfId="62161" xr:uid="{00000000-0005-0000-0000-000084F20000}"/>
    <cellStyle name="Total 2 2 3 7 2 7" xfId="62162" xr:uid="{00000000-0005-0000-0000-000085F20000}"/>
    <cellStyle name="Total 2 2 3 7 3" xfId="62163" xr:uid="{00000000-0005-0000-0000-000086F20000}"/>
    <cellStyle name="Total 2 2 3 7 3 2" xfId="62164" xr:uid="{00000000-0005-0000-0000-000087F20000}"/>
    <cellStyle name="Total 2 2 3 7 3 3" xfId="62165" xr:uid="{00000000-0005-0000-0000-000088F20000}"/>
    <cellStyle name="Total 2 2 3 7 3 4" xfId="62166" xr:uid="{00000000-0005-0000-0000-000089F20000}"/>
    <cellStyle name="Total 2 2 3 7 3 5" xfId="62167" xr:uid="{00000000-0005-0000-0000-00008AF20000}"/>
    <cellStyle name="Total 2 2 3 7 4" xfId="62168" xr:uid="{00000000-0005-0000-0000-00008BF20000}"/>
    <cellStyle name="Total 2 2 3 7 4 2" xfId="62169" xr:uid="{00000000-0005-0000-0000-00008CF20000}"/>
    <cellStyle name="Total 2 2 3 7 4 3" xfId="62170" xr:uid="{00000000-0005-0000-0000-00008DF20000}"/>
    <cellStyle name="Total 2 2 3 7 4 4" xfId="62171" xr:uid="{00000000-0005-0000-0000-00008EF20000}"/>
    <cellStyle name="Total 2 2 3 7 4 5" xfId="62172" xr:uid="{00000000-0005-0000-0000-00008FF20000}"/>
    <cellStyle name="Total 2 2 3 7 5" xfId="62173" xr:uid="{00000000-0005-0000-0000-000090F20000}"/>
    <cellStyle name="Total 2 2 3 7 6" xfId="62174" xr:uid="{00000000-0005-0000-0000-000091F20000}"/>
    <cellStyle name="Total 2 2 3 7 7" xfId="62175" xr:uid="{00000000-0005-0000-0000-000092F20000}"/>
    <cellStyle name="Total 2 2 3 7 8" xfId="62176" xr:uid="{00000000-0005-0000-0000-000093F20000}"/>
    <cellStyle name="Total 2 2 3 8" xfId="62177" xr:uid="{00000000-0005-0000-0000-000094F20000}"/>
    <cellStyle name="Total 2 2 3 8 2" xfId="62178" xr:uid="{00000000-0005-0000-0000-000095F20000}"/>
    <cellStyle name="Total 2 2 3 8 2 2" xfId="62179" xr:uid="{00000000-0005-0000-0000-000096F20000}"/>
    <cellStyle name="Total 2 2 3 8 2 2 2" xfId="62180" xr:uid="{00000000-0005-0000-0000-000097F20000}"/>
    <cellStyle name="Total 2 2 3 8 2 2 3" xfId="62181" xr:uid="{00000000-0005-0000-0000-000098F20000}"/>
    <cellStyle name="Total 2 2 3 8 2 2 4" xfId="62182" xr:uid="{00000000-0005-0000-0000-000099F20000}"/>
    <cellStyle name="Total 2 2 3 8 2 2 5" xfId="62183" xr:uid="{00000000-0005-0000-0000-00009AF20000}"/>
    <cellStyle name="Total 2 2 3 8 2 3" xfId="62184" xr:uid="{00000000-0005-0000-0000-00009BF20000}"/>
    <cellStyle name="Total 2 2 3 8 2 3 2" xfId="62185" xr:uid="{00000000-0005-0000-0000-00009CF20000}"/>
    <cellStyle name="Total 2 2 3 8 2 3 3" xfId="62186" xr:uid="{00000000-0005-0000-0000-00009DF20000}"/>
    <cellStyle name="Total 2 2 3 8 2 3 4" xfId="62187" xr:uid="{00000000-0005-0000-0000-00009EF20000}"/>
    <cellStyle name="Total 2 2 3 8 2 3 5" xfId="62188" xr:uid="{00000000-0005-0000-0000-00009FF20000}"/>
    <cellStyle name="Total 2 2 3 8 2 4" xfId="62189" xr:uid="{00000000-0005-0000-0000-0000A0F20000}"/>
    <cellStyle name="Total 2 2 3 8 2 5" xfId="62190" xr:uid="{00000000-0005-0000-0000-0000A1F20000}"/>
    <cellStyle name="Total 2 2 3 8 2 6" xfId="62191" xr:uid="{00000000-0005-0000-0000-0000A2F20000}"/>
    <cellStyle name="Total 2 2 3 8 2 7" xfId="62192" xr:uid="{00000000-0005-0000-0000-0000A3F20000}"/>
    <cellStyle name="Total 2 2 3 8 3" xfId="62193" xr:uid="{00000000-0005-0000-0000-0000A4F20000}"/>
    <cellStyle name="Total 2 2 3 8 3 2" xfId="62194" xr:uid="{00000000-0005-0000-0000-0000A5F20000}"/>
    <cellStyle name="Total 2 2 3 8 3 3" xfId="62195" xr:uid="{00000000-0005-0000-0000-0000A6F20000}"/>
    <cellStyle name="Total 2 2 3 8 3 4" xfId="62196" xr:uid="{00000000-0005-0000-0000-0000A7F20000}"/>
    <cellStyle name="Total 2 2 3 8 3 5" xfId="62197" xr:uid="{00000000-0005-0000-0000-0000A8F20000}"/>
    <cellStyle name="Total 2 2 3 8 4" xfId="62198" xr:uid="{00000000-0005-0000-0000-0000A9F20000}"/>
    <cellStyle name="Total 2 2 3 8 4 2" xfId="62199" xr:uid="{00000000-0005-0000-0000-0000AAF20000}"/>
    <cellStyle name="Total 2 2 3 8 4 3" xfId="62200" xr:uid="{00000000-0005-0000-0000-0000ABF20000}"/>
    <cellStyle name="Total 2 2 3 8 4 4" xfId="62201" xr:uid="{00000000-0005-0000-0000-0000ACF20000}"/>
    <cellStyle name="Total 2 2 3 8 4 5" xfId="62202" xr:uid="{00000000-0005-0000-0000-0000ADF20000}"/>
    <cellStyle name="Total 2 2 3 8 5" xfId="62203" xr:uid="{00000000-0005-0000-0000-0000AEF20000}"/>
    <cellStyle name="Total 2 2 3 8 6" xfId="62204" xr:uid="{00000000-0005-0000-0000-0000AFF20000}"/>
    <cellStyle name="Total 2 2 3 8 7" xfId="62205" xr:uid="{00000000-0005-0000-0000-0000B0F20000}"/>
    <cellStyle name="Total 2 2 3 8 8" xfId="62206" xr:uid="{00000000-0005-0000-0000-0000B1F20000}"/>
    <cellStyle name="Total 2 2 3 9" xfId="62207" xr:uid="{00000000-0005-0000-0000-0000B2F20000}"/>
    <cellStyle name="Total 2 2 3 9 2" xfId="62208" xr:uid="{00000000-0005-0000-0000-0000B3F20000}"/>
    <cellStyle name="Total 2 2 3 9 2 2" xfId="62209" xr:uid="{00000000-0005-0000-0000-0000B4F20000}"/>
    <cellStyle name="Total 2 2 3 9 2 2 2" xfId="62210" xr:uid="{00000000-0005-0000-0000-0000B5F20000}"/>
    <cellStyle name="Total 2 2 3 9 2 2 3" xfId="62211" xr:uid="{00000000-0005-0000-0000-0000B6F20000}"/>
    <cellStyle name="Total 2 2 3 9 2 2 4" xfId="62212" xr:uid="{00000000-0005-0000-0000-0000B7F20000}"/>
    <cellStyle name="Total 2 2 3 9 2 2 5" xfId="62213" xr:uid="{00000000-0005-0000-0000-0000B8F20000}"/>
    <cellStyle name="Total 2 2 3 9 2 3" xfId="62214" xr:uid="{00000000-0005-0000-0000-0000B9F20000}"/>
    <cellStyle name="Total 2 2 3 9 2 3 2" xfId="62215" xr:uid="{00000000-0005-0000-0000-0000BAF20000}"/>
    <cellStyle name="Total 2 2 3 9 2 3 3" xfId="62216" xr:uid="{00000000-0005-0000-0000-0000BBF20000}"/>
    <cellStyle name="Total 2 2 3 9 2 3 4" xfId="62217" xr:uid="{00000000-0005-0000-0000-0000BCF20000}"/>
    <cellStyle name="Total 2 2 3 9 2 3 5" xfId="62218" xr:uid="{00000000-0005-0000-0000-0000BDF20000}"/>
    <cellStyle name="Total 2 2 3 9 2 4" xfId="62219" xr:uid="{00000000-0005-0000-0000-0000BEF20000}"/>
    <cellStyle name="Total 2 2 3 9 2 5" xfId="62220" xr:uid="{00000000-0005-0000-0000-0000BFF20000}"/>
    <cellStyle name="Total 2 2 3 9 2 6" xfId="62221" xr:uid="{00000000-0005-0000-0000-0000C0F20000}"/>
    <cellStyle name="Total 2 2 3 9 2 7" xfId="62222" xr:uid="{00000000-0005-0000-0000-0000C1F20000}"/>
    <cellStyle name="Total 2 2 3 9 3" xfId="62223" xr:uid="{00000000-0005-0000-0000-0000C2F20000}"/>
    <cellStyle name="Total 2 2 3 9 3 2" xfId="62224" xr:uid="{00000000-0005-0000-0000-0000C3F20000}"/>
    <cellStyle name="Total 2 2 3 9 3 3" xfId="62225" xr:uid="{00000000-0005-0000-0000-0000C4F20000}"/>
    <cellStyle name="Total 2 2 3 9 3 4" xfId="62226" xr:uid="{00000000-0005-0000-0000-0000C5F20000}"/>
    <cellStyle name="Total 2 2 3 9 3 5" xfId="62227" xr:uid="{00000000-0005-0000-0000-0000C6F20000}"/>
    <cellStyle name="Total 2 2 3 9 4" xfId="62228" xr:uid="{00000000-0005-0000-0000-0000C7F20000}"/>
    <cellStyle name="Total 2 2 3 9 4 2" xfId="62229" xr:uid="{00000000-0005-0000-0000-0000C8F20000}"/>
    <cellStyle name="Total 2 2 3 9 4 3" xfId="62230" xr:uid="{00000000-0005-0000-0000-0000C9F20000}"/>
    <cellStyle name="Total 2 2 3 9 4 4" xfId="62231" xr:uid="{00000000-0005-0000-0000-0000CAF20000}"/>
    <cellStyle name="Total 2 2 3 9 4 5" xfId="62232" xr:uid="{00000000-0005-0000-0000-0000CBF20000}"/>
    <cellStyle name="Total 2 2 3 9 5" xfId="62233" xr:uid="{00000000-0005-0000-0000-0000CCF20000}"/>
    <cellStyle name="Total 2 2 3 9 6" xfId="62234" xr:uid="{00000000-0005-0000-0000-0000CDF20000}"/>
    <cellStyle name="Total 2 2 3 9 7" xfId="62235" xr:uid="{00000000-0005-0000-0000-0000CEF20000}"/>
    <cellStyle name="Total 2 2 3 9 8" xfId="62236" xr:uid="{00000000-0005-0000-0000-0000CFF20000}"/>
    <cellStyle name="Total 2 2 4" xfId="2194" xr:uid="{00000000-0005-0000-0000-0000D0F20000}"/>
    <cellStyle name="Total 2 2 4 2" xfId="2195" xr:uid="{00000000-0005-0000-0000-0000D1F20000}"/>
    <cellStyle name="Total 2 2 4 2 2" xfId="62237" xr:uid="{00000000-0005-0000-0000-0000D2F20000}"/>
    <cellStyle name="Total 2 2 4 3" xfId="62238" xr:uid="{00000000-0005-0000-0000-0000D3F20000}"/>
    <cellStyle name="Total 2 2 4 4" xfId="62239" xr:uid="{00000000-0005-0000-0000-0000D4F20000}"/>
    <cellStyle name="Total 2 2 4 5" xfId="62240" xr:uid="{00000000-0005-0000-0000-0000D5F20000}"/>
    <cellStyle name="Total 2 2 5" xfId="2196" xr:uid="{00000000-0005-0000-0000-0000D6F20000}"/>
    <cellStyle name="Total 2 2 5 2" xfId="2197" xr:uid="{00000000-0005-0000-0000-0000D7F20000}"/>
    <cellStyle name="Total 2 2 5 2 2" xfId="62241" xr:uid="{00000000-0005-0000-0000-0000D8F20000}"/>
    <cellStyle name="Total 2 2 5 3" xfId="62242" xr:uid="{00000000-0005-0000-0000-0000D9F20000}"/>
    <cellStyle name="Total 2 2 5 4" xfId="62243" xr:uid="{00000000-0005-0000-0000-0000DAF20000}"/>
    <cellStyle name="Total 2 2 5 5" xfId="62244" xr:uid="{00000000-0005-0000-0000-0000DBF20000}"/>
    <cellStyle name="Total 2 2 6" xfId="2198" xr:uid="{00000000-0005-0000-0000-0000DCF20000}"/>
    <cellStyle name="Total 2 2 6 2" xfId="62245" xr:uid="{00000000-0005-0000-0000-0000DDF20000}"/>
    <cellStyle name="Total 2 2 7" xfId="62246" xr:uid="{00000000-0005-0000-0000-0000DEF20000}"/>
    <cellStyle name="Total 2 2 8" xfId="62247" xr:uid="{00000000-0005-0000-0000-0000DFF20000}"/>
    <cellStyle name="Total 2 2_T-straight with PEDs adjustor" xfId="62248" xr:uid="{00000000-0005-0000-0000-0000E0F20000}"/>
    <cellStyle name="Total 2 3" xfId="2199" xr:uid="{00000000-0005-0000-0000-0000E1F20000}"/>
    <cellStyle name="Total 2 3 2" xfId="2200" xr:uid="{00000000-0005-0000-0000-0000E2F20000}"/>
    <cellStyle name="Total 2 3 2 10" xfId="62249" xr:uid="{00000000-0005-0000-0000-0000E3F20000}"/>
    <cellStyle name="Total 2 3 2 10 2" xfId="62250" xr:uid="{00000000-0005-0000-0000-0000E4F20000}"/>
    <cellStyle name="Total 2 3 2 10 2 2" xfId="62251" xr:uid="{00000000-0005-0000-0000-0000E5F20000}"/>
    <cellStyle name="Total 2 3 2 10 2 2 2" xfId="62252" xr:uid="{00000000-0005-0000-0000-0000E6F20000}"/>
    <cellStyle name="Total 2 3 2 10 2 2 3" xfId="62253" xr:uid="{00000000-0005-0000-0000-0000E7F20000}"/>
    <cellStyle name="Total 2 3 2 10 2 2 4" xfId="62254" xr:uid="{00000000-0005-0000-0000-0000E8F20000}"/>
    <cellStyle name="Total 2 3 2 10 2 2 5" xfId="62255" xr:uid="{00000000-0005-0000-0000-0000E9F20000}"/>
    <cellStyle name="Total 2 3 2 10 2 3" xfId="62256" xr:uid="{00000000-0005-0000-0000-0000EAF20000}"/>
    <cellStyle name="Total 2 3 2 10 2 3 2" xfId="62257" xr:uid="{00000000-0005-0000-0000-0000EBF20000}"/>
    <cellStyle name="Total 2 3 2 10 2 3 3" xfId="62258" xr:uid="{00000000-0005-0000-0000-0000ECF20000}"/>
    <cellStyle name="Total 2 3 2 10 2 3 4" xfId="62259" xr:uid="{00000000-0005-0000-0000-0000EDF20000}"/>
    <cellStyle name="Total 2 3 2 10 2 3 5" xfId="62260" xr:uid="{00000000-0005-0000-0000-0000EEF20000}"/>
    <cellStyle name="Total 2 3 2 10 2 4" xfId="62261" xr:uid="{00000000-0005-0000-0000-0000EFF20000}"/>
    <cellStyle name="Total 2 3 2 10 2 5" xfId="62262" xr:uid="{00000000-0005-0000-0000-0000F0F20000}"/>
    <cellStyle name="Total 2 3 2 10 2 6" xfId="62263" xr:uid="{00000000-0005-0000-0000-0000F1F20000}"/>
    <cellStyle name="Total 2 3 2 10 2 7" xfId="62264" xr:uid="{00000000-0005-0000-0000-0000F2F20000}"/>
    <cellStyle name="Total 2 3 2 10 3" xfId="62265" xr:uid="{00000000-0005-0000-0000-0000F3F20000}"/>
    <cellStyle name="Total 2 3 2 10 3 2" xfId="62266" xr:uid="{00000000-0005-0000-0000-0000F4F20000}"/>
    <cellStyle name="Total 2 3 2 10 3 3" xfId="62267" xr:uid="{00000000-0005-0000-0000-0000F5F20000}"/>
    <cellStyle name="Total 2 3 2 10 3 4" xfId="62268" xr:uid="{00000000-0005-0000-0000-0000F6F20000}"/>
    <cellStyle name="Total 2 3 2 10 3 5" xfId="62269" xr:uid="{00000000-0005-0000-0000-0000F7F20000}"/>
    <cellStyle name="Total 2 3 2 10 4" xfId="62270" xr:uid="{00000000-0005-0000-0000-0000F8F20000}"/>
    <cellStyle name="Total 2 3 2 10 4 2" xfId="62271" xr:uid="{00000000-0005-0000-0000-0000F9F20000}"/>
    <cellStyle name="Total 2 3 2 10 4 3" xfId="62272" xr:uid="{00000000-0005-0000-0000-0000FAF20000}"/>
    <cellStyle name="Total 2 3 2 10 4 4" xfId="62273" xr:uid="{00000000-0005-0000-0000-0000FBF20000}"/>
    <cellStyle name="Total 2 3 2 10 4 5" xfId="62274" xr:uid="{00000000-0005-0000-0000-0000FCF20000}"/>
    <cellStyle name="Total 2 3 2 10 5" xfId="62275" xr:uid="{00000000-0005-0000-0000-0000FDF20000}"/>
    <cellStyle name="Total 2 3 2 10 6" xfId="62276" xr:uid="{00000000-0005-0000-0000-0000FEF20000}"/>
    <cellStyle name="Total 2 3 2 10 7" xfId="62277" xr:uid="{00000000-0005-0000-0000-0000FFF20000}"/>
    <cellStyle name="Total 2 3 2 10 8" xfId="62278" xr:uid="{00000000-0005-0000-0000-000000F30000}"/>
    <cellStyle name="Total 2 3 2 11" xfId="62279" xr:uid="{00000000-0005-0000-0000-000001F30000}"/>
    <cellStyle name="Total 2 3 2 11 2" xfId="62280" xr:uid="{00000000-0005-0000-0000-000002F30000}"/>
    <cellStyle name="Total 2 3 2 11 2 2" xfId="62281" xr:uid="{00000000-0005-0000-0000-000003F30000}"/>
    <cellStyle name="Total 2 3 2 11 2 2 2" xfId="62282" xr:uid="{00000000-0005-0000-0000-000004F30000}"/>
    <cellStyle name="Total 2 3 2 11 2 2 3" xfId="62283" xr:uid="{00000000-0005-0000-0000-000005F30000}"/>
    <cellStyle name="Total 2 3 2 11 2 2 4" xfId="62284" xr:uid="{00000000-0005-0000-0000-000006F30000}"/>
    <cellStyle name="Total 2 3 2 11 2 2 5" xfId="62285" xr:uid="{00000000-0005-0000-0000-000007F30000}"/>
    <cellStyle name="Total 2 3 2 11 2 3" xfId="62286" xr:uid="{00000000-0005-0000-0000-000008F30000}"/>
    <cellStyle name="Total 2 3 2 11 2 3 2" xfId="62287" xr:uid="{00000000-0005-0000-0000-000009F30000}"/>
    <cellStyle name="Total 2 3 2 11 2 3 3" xfId="62288" xr:uid="{00000000-0005-0000-0000-00000AF30000}"/>
    <cellStyle name="Total 2 3 2 11 2 3 4" xfId="62289" xr:uid="{00000000-0005-0000-0000-00000BF30000}"/>
    <cellStyle name="Total 2 3 2 11 2 3 5" xfId="62290" xr:uid="{00000000-0005-0000-0000-00000CF30000}"/>
    <cellStyle name="Total 2 3 2 11 2 4" xfId="62291" xr:uid="{00000000-0005-0000-0000-00000DF30000}"/>
    <cellStyle name="Total 2 3 2 11 2 5" xfId="62292" xr:uid="{00000000-0005-0000-0000-00000EF30000}"/>
    <cellStyle name="Total 2 3 2 11 2 6" xfId="62293" xr:uid="{00000000-0005-0000-0000-00000FF30000}"/>
    <cellStyle name="Total 2 3 2 11 2 7" xfId="62294" xr:uid="{00000000-0005-0000-0000-000010F30000}"/>
    <cellStyle name="Total 2 3 2 11 3" xfId="62295" xr:uid="{00000000-0005-0000-0000-000011F30000}"/>
    <cellStyle name="Total 2 3 2 11 3 2" xfId="62296" xr:uid="{00000000-0005-0000-0000-000012F30000}"/>
    <cellStyle name="Total 2 3 2 11 3 3" xfId="62297" xr:uid="{00000000-0005-0000-0000-000013F30000}"/>
    <cellStyle name="Total 2 3 2 11 3 4" xfId="62298" xr:uid="{00000000-0005-0000-0000-000014F30000}"/>
    <cellStyle name="Total 2 3 2 11 3 5" xfId="62299" xr:uid="{00000000-0005-0000-0000-000015F30000}"/>
    <cellStyle name="Total 2 3 2 11 4" xfId="62300" xr:uid="{00000000-0005-0000-0000-000016F30000}"/>
    <cellStyle name="Total 2 3 2 11 4 2" xfId="62301" xr:uid="{00000000-0005-0000-0000-000017F30000}"/>
    <cellStyle name="Total 2 3 2 11 4 3" xfId="62302" xr:uid="{00000000-0005-0000-0000-000018F30000}"/>
    <cellStyle name="Total 2 3 2 11 4 4" xfId="62303" xr:uid="{00000000-0005-0000-0000-000019F30000}"/>
    <cellStyle name="Total 2 3 2 11 4 5" xfId="62304" xr:uid="{00000000-0005-0000-0000-00001AF30000}"/>
    <cellStyle name="Total 2 3 2 11 5" xfId="62305" xr:uid="{00000000-0005-0000-0000-00001BF30000}"/>
    <cellStyle name="Total 2 3 2 11 6" xfId="62306" xr:uid="{00000000-0005-0000-0000-00001CF30000}"/>
    <cellStyle name="Total 2 3 2 11 7" xfId="62307" xr:uid="{00000000-0005-0000-0000-00001DF30000}"/>
    <cellStyle name="Total 2 3 2 11 8" xfId="62308" xr:uid="{00000000-0005-0000-0000-00001EF30000}"/>
    <cellStyle name="Total 2 3 2 12" xfId="62309" xr:uid="{00000000-0005-0000-0000-00001FF30000}"/>
    <cellStyle name="Total 2 3 2 12 2" xfId="62310" xr:uid="{00000000-0005-0000-0000-000020F30000}"/>
    <cellStyle name="Total 2 3 2 12 2 2" xfId="62311" xr:uid="{00000000-0005-0000-0000-000021F30000}"/>
    <cellStyle name="Total 2 3 2 12 2 2 2" xfId="62312" xr:uid="{00000000-0005-0000-0000-000022F30000}"/>
    <cellStyle name="Total 2 3 2 12 2 2 3" xfId="62313" xr:uid="{00000000-0005-0000-0000-000023F30000}"/>
    <cellStyle name="Total 2 3 2 12 2 2 4" xfId="62314" xr:uid="{00000000-0005-0000-0000-000024F30000}"/>
    <cellStyle name="Total 2 3 2 12 2 2 5" xfId="62315" xr:uid="{00000000-0005-0000-0000-000025F30000}"/>
    <cellStyle name="Total 2 3 2 12 2 3" xfId="62316" xr:uid="{00000000-0005-0000-0000-000026F30000}"/>
    <cellStyle name="Total 2 3 2 12 2 3 2" xfId="62317" xr:uid="{00000000-0005-0000-0000-000027F30000}"/>
    <cellStyle name="Total 2 3 2 12 2 3 3" xfId="62318" xr:uid="{00000000-0005-0000-0000-000028F30000}"/>
    <cellStyle name="Total 2 3 2 12 2 3 4" xfId="62319" xr:uid="{00000000-0005-0000-0000-000029F30000}"/>
    <cellStyle name="Total 2 3 2 12 2 3 5" xfId="62320" xr:uid="{00000000-0005-0000-0000-00002AF30000}"/>
    <cellStyle name="Total 2 3 2 12 2 4" xfId="62321" xr:uid="{00000000-0005-0000-0000-00002BF30000}"/>
    <cellStyle name="Total 2 3 2 12 2 5" xfId="62322" xr:uid="{00000000-0005-0000-0000-00002CF30000}"/>
    <cellStyle name="Total 2 3 2 12 2 6" xfId="62323" xr:uid="{00000000-0005-0000-0000-00002DF30000}"/>
    <cellStyle name="Total 2 3 2 12 2 7" xfId="62324" xr:uid="{00000000-0005-0000-0000-00002EF30000}"/>
    <cellStyle name="Total 2 3 2 12 3" xfId="62325" xr:uid="{00000000-0005-0000-0000-00002FF30000}"/>
    <cellStyle name="Total 2 3 2 12 3 2" xfId="62326" xr:uid="{00000000-0005-0000-0000-000030F30000}"/>
    <cellStyle name="Total 2 3 2 12 3 3" xfId="62327" xr:uid="{00000000-0005-0000-0000-000031F30000}"/>
    <cellStyle name="Total 2 3 2 12 3 4" xfId="62328" xr:uid="{00000000-0005-0000-0000-000032F30000}"/>
    <cellStyle name="Total 2 3 2 12 3 5" xfId="62329" xr:uid="{00000000-0005-0000-0000-000033F30000}"/>
    <cellStyle name="Total 2 3 2 12 4" xfId="62330" xr:uid="{00000000-0005-0000-0000-000034F30000}"/>
    <cellStyle name="Total 2 3 2 12 4 2" xfId="62331" xr:uid="{00000000-0005-0000-0000-000035F30000}"/>
    <cellStyle name="Total 2 3 2 12 4 3" xfId="62332" xr:uid="{00000000-0005-0000-0000-000036F30000}"/>
    <cellStyle name="Total 2 3 2 12 4 4" xfId="62333" xr:uid="{00000000-0005-0000-0000-000037F30000}"/>
    <cellStyle name="Total 2 3 2 12 4 5" xfId="62334" xr:uid="{00000000-0005-0000-0000-000038F30000}"/>
    <cellStyle name="Total 2 3 2 12 5" xfId="62335" xr:uid="{00000000-0005-0000-0000-000039F30000}"/>
    <cellStyle name="Total 2 3 2 12 6" xfId="62336" xr:uid="{00000000-0005-0000-0000-00003AF30000}"/>
    <cellStyle name="Total 2 3 2 12 7" xfId="62337" xr:uid="{00000000-0005-0000-0000-00003BF30000}"/>
    <cellStyle name="Total 2 3 2 12 8" xfId="62338" xr:uid="{00000000-0005-0000-0000-00003CF30000}"/>
    <cellStyle name="Total 2 3 2 13" xfId="62339" xr:uid="{00000000-0005-0000-0000-00003DF30000}"/>
    <cellStyle name="Total 2 3 2 13 2" xfId="62340" xr:uid="{00000000-0005-0000-0000-00003EF30000}"/>
    <cellStyle name="Total 2 3 2 13 2 2" xfId="62341" xr:uid="{00000000-0005-0000-0000-00003FF30000}"/>
    <cellStyle name="Total 2 3 2 13 2 2 2" xfId="62342" xr:uid="{00000000-0005-0000-0000-000040F30000}"/>
    <cellStyle name="Total 2 3 2 13 2 2 3" xfId="62343" xr:uid="{00000000-0005-0000-0000-000041F30000}"/>
    <cellStyle name="Total 2 3 2 13 2 2 4" xfId="62344" xr:uid="{00000000-0005-0000-0000-000042F30000}"/>
    <cellStyle name="Total 2 3 2 13 2 2 5" xfId="62345" xr:uid="{00000000-0005-0000-0000-000043F30000}"/>
    <cellStyle name="Total 2 3 2 13 2 3" xfId="62346" xr:uid="{00000000-0005-0000-0000-000044F30000}"/>
    <cellStyle name="Total 2 3 2 13 2 3 2" xfId="62347" xr:uid="{00000000-0005-0000-0000-000045F30000}"/>
    <cellStyle name="Total 2 3 2 13 2 3 3" xfId="62348" xr:uid="{00000000-0005-0000-0000-000046F30000}"/>
    <cellStyle name="Total 2 3 2 13 2 3 4" xfId="62349" xr:uid="{00000000-0005-0000-0000-000047F30000}"/>
    <cellStyle name="Total 2 3 2 13 2 3 5" xfId="62350" xr:uid="{00000000-0005-0000-0000-000048F30000}"/>
    <cellStyle name="Total 2 3 2 13 2 4" xfId="62351" xr:uid="{00000000-0005-0000-0000-000049F30000}"/>
    <cellStyle name="Total 2 3 2 13 2 5" xfId="62352" xr:uid="{00000000-0005-0000-0000-00004AF30000}"/>
    <cellStyle name="Total 2 3 2 13 2 6" xfId="62353" xr:uid="{00000000-0005-0000-0000-00004BF30000}"/>
    <cellStyle name="Total 2 3 2 13 2 7" xfId="62354" xr:uid="{00000000-0005-0000-0000-00004CF30000}"/>
    <cellStyle name="Total 2 3 2 13 3" xfId="62355" xr:uid="{00000000-0005-0000-0000-00004DF30000}"/>
    <cellStyle name="Total 2 3 2 13 3 2" xfId="62356" xr:uid="{00000000-0005-0000-0000-00004EF30000}"/>
    <cellStyle name="Total 2 3 2 13 3 3" xfId="62357" xr:uid="{00000000-0005-0000-0000-00004FF30000}"/>
    <cellStyle name="Total 2 3 2 13 3 4" xfId="62358" xr:uid="{00000000-0005-0000-0000-000050F30000}"/>
    <cellStyle name="Total 2 3 2 13 3 5" xfId="62359" xr:uid="{00000000-0005-0000-0000-000051F30000}"/>
    <cellStyle name="Total 2 3 2 13 4" xfId="62360" xr:uid="{00000000-0005-0000-0000-000052F30000}"/>
    <cellStyle name="Total 2 3 2 13 4 2" xfId="62361" xr:uid="{00000000-0005-0000-0000-000053F30000}"/>
    <cellStyle name="Total 2 3 2 13 4 3" xfId="62362" xr:uid="{00000000-0005-0000-0000-000054F30000}"/>
    <cellStyle name="Total 2 3 2 13 4 4" xfId="62363" xr:uid="{00000000-0005-0000-0000-000055F30000}"/>
    <cellStyle name="Total 2 3 2 13 4 5" xfId="62364" xr:uid="{00000000-0005-0000-0000-000056F30000}"/>
    <cellStyle name="Total 2 3 2 13 5" xfId="62365" xr:uid="{00000000-0005-0000-0000-000057F30000}"/>
    <cellStyle name="Total 2 3 2 13 6" xfId="62366" xr:uid="{00000000-0005-0000-0000-000058F30000}"/>
    <cellStyle name="Total 2 3 2 13 7" xfId="62367" xr:uid="{00000000-0005-0000-0000-000059F30000}"/>
    <cellStyle name="Total 2 3 2 13 8" xfId="62368" xr:uid="{00000000-0005-0000-0000-00005AF30000}"/>
    <cellStyle name="Total 2 3 2 14" xfId="62369" xr:uid="{00000000-0005-0000-0000-00005BF30000}"/>
    <cellStyle name="Total 2 3 2 14 2" xfId="62370" xr:uid="{00000000-0005-0000-0000-00005CF30000}"/>
    <cellStyle name="Total 2 3 2 14 2 2" xfId="62371" xr:uid="{00000000-0005-0000-0000-00005DF30000}"/>
    <cellStyle name="Total 2 3 2 14 2 2 2" xfId="62372" xr:uid="{00000000-0005-0000-0000-00005EF30000}"/>
    <cellStyle name="Total 2 3 2 14 2 2 3" xfId="62373" xr:uid="{00000000-0005-0000-0000-00005FF30000}"/>
    <cellStyle name="Total 2 3 2 14 2 2 4" xfId="62374" xr:uid="{00000000-0005-0000-0000-000060F30000}"/>
    <cellStyle name="Total 2 3 2 14 2 2 5" xfId="62375" xr:uid="{00000000-0005-0000-0000-000061F30000}"/>
    <cellStyle name="Total 2 3 2 14 2 3" xfId="62376" xr:uid="{00000000-0005-0000-0000-000062F30000}"/>
    <cellStyle name="Total 2 3 2 14 2 3 2" xfId="62377" xr:uid="{00000000-0005-0000-0000-000063F30000}"/>
    <cellStyle name="Total 2 3 2 14 2 3 3" xfId="62378" xr:uid="{00000000-0005-0000-0000-000064F30000}"/>
    <cellStyle name="Total 2 3 2 14 2 3 4" xfId="62379" xr:uid="{00000000-0005-0000-0000-000065F30000}"/>
    <cellStyle name="Total 2 3 2 14 2 3 5" xfId="62380" xr:uid="{00000000-0005-0000-0000-000066F30000}"/>
    <cellStyle name="Total 2 3 2 14 2 4" xfId="62381" xr:uid="{00000000-0005-0000-0000-000067F30000}"/>
    <cellStyle name="Total 2 3 2 14 2 5" xfId="62382" xr:uid="{00000000-0005-0000-0000-000068F30000}"/>
    <cellStyle name="Total 2 3 2 14 2 6" xfId="62383" xr:uid="{00000000-0005-0000-0000-000069F30000}"/>
    <cellStyle name="Total 2 3 2 14 2 7" xfId="62384" xr:uid="{00000000-0005-0000-0000-00006AF30000}"/>
    <cellStyle name="Total 2 3 2 14 3" xfId="62385" xr:uid="{00000000-0005-0000-0000-00006BF30000}"/>
    <cellStyle name="Total 2 3 2 14 3 2" xfId="62386" xr:uid="{00000000-0005-0000-0000-00006CF30000}"/>
    <cellStyle name="Total 2 3 2 14 3 3" xfId="62387" xr:uid="{00000000-0005-0000-0000-00006DF30000}"/>
    <cellStyle name="Total 2 3 2 14 3 4" xfId="62388" xr:uid="{00000000-0005-0000-0000-00006EF30000}"/>
    <cellStyle name="Total 2 3 2 14 3 5" xfId="62389" xr:uid="{00000000-0005-0000-0000-00006FF30000}"/>
    <cellStyle name="Total 2 3 2 14 4" xfId="62390" xr:uid="{00000000-0005-0000-0000-000070F30000}"/>
    <cellStyle name="Total 2 3 2 14 4 2" xfId="62391" xr:uid="{00000000-0005-0000-0000-000071F30000}"/>
    <cellStyle name="Total 2 3 2 14 4 3" xfId="62392" xr:uid="{00000000-0005-0000-0000-000072F30000}"/>
    <cellStyle name="Total 2 3 2 14 4 4" xfId="62393" xr:uid="{00000000-0005-0000-0000-000073F30000}"/>
    <cellStyle name="Total 2 3 2 14 4 5" xfId="62394" xr:uid="{00000000-0005-0000-0000-000074F30000}"/>
    <cellStyle name="Total 2 3 2 14 5" xfId="62395" xr:uid="{00000000-0005-0000-0000-000075F30000}"/>
    <cellStyle name="Total 2 3 2 14 6" xfId="62396" xr:uid="{00000000-0005-0000-0000-000076F30000}"/>
    <cellStyle name="Total 2 3 2 14 7" xfId="62397" xr:uid="{00000000-0005-0000-0000-000077F30000}"/>
    <cellStyle name="Total 2 3 2 14 8" xfId="62398" xr:uid="{00000000-0005-0000-0000-000078F30000}"/>
    <cellStyle name="Total 2 3 2 15" xfId="62399" xr:uid="{00000000-0005-0000-0000-000079F30000}"/>
    <cellStyle name="Total 2 3 2 15 2" xfId="62400" xr:uid="{00000000-0005-0000-0000-00007AF30000}"/>
    <cellStyle name="Total 2 3 2 15 2 2" xfId="62401" xr:uid="{00000000-0005-0000-0000-00007BF30000}"/>
    <cellStyle name="Total 2 3 2 15 2 3" xfId="62402" xr:uid="{00000000-0005-0000-0000-00007CF30000}"/>
    <cellStyle name="Total 2 3 2 15 2 4" xfId="62403" xr:uid="{00000000-0005-0000-0000-00007DF30000}"/>
    <cellStyle name="Total 2 3 2 15 2 5" xfId="62404" xr:uid="{00000000-0005-0000-0000-00007EF30000}"/>
    <cellStyle name="Total 2 3 2 15 3" xfId="62405" xr:uid="{00000000-0005-0000-0000-00007FF30000}"/>
    <cellStyle name="Total 2 3 2 15 3 2" xfId="62406" xr:uid="{00000000-0005-0000-0000-000080F30000}"/>
    <cellStyle name="Total 2 3 2 15 3 3" xfId="62407" xr:uid="{00000000-0005-0000-0000-000081F30000}"/>
    <cellStyle name="Total 2 3 2 15 3 4" xfId="62408" xr:uid="{00000000-0005-0000-0000-000082F30000}"/>
    <cellStyle name="Total 2 3 2 15 3 5" xfId="62409" xr:uid="{00000000-0005-0000-0000-000083F30000}"/>
    <cellStyle name="Total 2 3 2 15 4" xfId="62410" xr:uid="{00000000-0005-0000-0000-000084F30000}"/>
    <cellStyle name="Total 2 3 2 15 5" xfId="62411" xr:uid="{00000000-0005-0000-0000-000085F30000}"/>
    <cellStyle name="Total 2 3 2 15 6" xfId="62412" xr:uid="{00000000-0005-0000-0000-000086F30000}"/>
    <cellStyle name="Total 2 3 2 15 7" xfId="62413" xr:uid="{00000000-0005-0000-0000-000087F30000}"/>
    <cellStyle name="Total 2 3 2 16" xfId="62414" xr:uid="{00000000-0005-0000-0000-000088F30000}"/>
    <cellStyle name="Total 2 3 2 16 2" xfId="62415" xr:uid="{00000000-0005-0000-0000-000089F30000}"/>
    <cellStyle name="Total 2 3 2 16 3" xfId="62416" xr:uid="{00000000-0005-0000-0000-00008AF30000}"/>
    <cellStyle name="Total 2 3 2 16 4" xfId="62417" xr:uid="{00000000-0005-0000-0000-00008BF30000}"/>
    <cellStyle name="Total 2 3 2 16 5" xfId="62418" xr:uid="{00000000-0005-0000-0000-00008CF30000}"/>
    <cellStyle name="Total 2 3 2 17" xfId="62419" xr:uid="{00000000-0005-0000-0000-00008DF30000}"/>
    <cellStyle name="Total 2 3 2 17 2" xfId="62420" xr:uid="{00000000-0005-0000-0000-00008EF30000}"/>
    <cellStyle name="Total 2 3 2 17 3" xfId="62421" xr:uid="{00000000-0005-0000-0000-00008FF30000}"/>
    <cellStyle name="Total 2 3 2 17 4" xfId="62422" xr:uid="{00000000-0005-0000-0000-000090F30000}"/>
    <cellStyle name="Total 2 3 2 17 5" xfId="62423" xr:uid="{00000000-0005-0000-0000-000091F30000}"/>
    <cellStyle name="Total 2 3 2 18" xfId="62424" xr:uid="{00000000-0005-0000-0000-000092F30000}"/>
    <cellStyle name="Total 2 3 2 19" xfId="62425" xr:uid="{00000000-0005-0000-0000-000093F30000}"/>
    <cellStyle name="Total 2 3 2 2" xfId="2201" xr:uid="{00000000-0005-0000-0000-000094F30000}"/>
    <cellStyle name="Total 2 3 2 2 2" xfId="2202" xr:uid="{00000000-0005-0000-0000-000095F30000}"/>
    <cellStyle name="Total 2 3 2 2 2 2" xfId="62426" xr:uid="{00000000-0005-0000-0000-000096F30000}"/>
    <cellStyle name="Total 2 3 2 2 2 2 2" xfId="62427" xr:uid="{00000000-0005-0000-0000-000097F30000}"/>
    <cellStyle name="Total 2 3 2 2 2 2 3" xfId="62428" xr:uid="{00000000-0005-0000-0000-000098F30000}"/>
    <cellStyle name="Total 2 3 2 2 2 2 4" xfId="62429" xr:uid="{00000000-0005-0000-0000-000099F30000}"/>
    <cellStyle name="Total 2 3 2 2 2 2 5" xfId="62430" xr:uid="{00000000-0005-0000-0000-00009AF30000}"/>
    <cellStyle name="Total 2 3 2 2 2 3" xfId="62431" xr:uid="{00000000-0005-0000-0000-00009BF30000}"/>
    <cellStyle name="Total 2 3 2 2 2 3 2" xfId="62432" xr:uid="{00000000-0005-0000-0000-00009CF30000}"/>
    <cellStyle name="Total 2 3 2 2 2 3 3" xfId="62433" xr:uid="{00000000-0005-0000-0000-00009DF30000}"/>
    <cellStyle name="Total 2 3 2 2 2 3 4" xfId="62434" xr:uid="{00000000-0005-0000-0000-00009EF30000}"/>
    <cellStyle name="Total 2 3 2 2 2 3 5" xfId="62435" xr:uid="{00000000-0005-0000-0000-00009FF30000}"/>
    <cellStyle name="Total 2 3 2 2 2 4" xfId="62436" xr:uid="{00000000-0005-0000-0000-0000A0F30000}"/>
    <cellStyle name="Total 2 3 2 2 2 5" xfId="62437" xr:uid="{00000000-0005-0000-0000-0000A1F30000}"/>
    <cellStyle name="Total 2 3 2 2 2 6" xfId="62438" xr:uid="{00000000-0005-0000-0000-0000A2F30000}"/>
    <cellStyle name="Total 2 3 2 2 2 7" xfId="62439" xr:uid="{00000000-0005-0000-0000-0000A3F30000}"/>
    <cellStyle name="Total 2 3 2 2 3" xfId="62440" xr:uid="{00000000-0005-0000-0000-0000A4F30000}"/>
    <cellStyle name="Total 2 3 2 2 3 2" xfId="62441" xr:uid="{00000000-0005-0000-0000-0000A5F30000}"/>
    <cellStyle name="Total 2 3 2 2 3 3" xfId="62442" xr:uid="{00000000-0005-0000-0000-0000A6F30000}"/>
    <cellStyle name="Total 2 3 2 2 3 4" xfId="62443" xr:uid="{00000000-0005-0000-0000-0000A7F30000}"/>
    <cellStyle name="Total 2 3 2 2 3 5" xfId="62444" xr:uid="{00000000-0005-0000-0000-0000A8F30000}"/>
    <cellStyle name="Total 2 3 2 2 4" xfId="62445" xr:uid="{00000000-0005-0000-0000-0000A9F30000}"/>
    <cellStyle name="Total 2 3 2 2 4 2" xfId="62446" xr:uid="{00000000-0005-0000-0000-0000AAF30000}"/>
    <cellStyle name="Total 2 3 2 2 4 3" xfId="62447" xr:uid="{00000000-0005-0000-0000-0000ABF30000}"/>
    <cellStyle name="Total 2 3 2 2 4 4" xfId="62448" xr:uid="{00000000-0005-0000-0000-0000ACF30000}"/>
    <cellStyle name="Total 2 3 2 2 4 5" xfId="62449" xr:uid="{00000000-0005-0000-0000-0000ADF30000}"/>
    <cellStyle name="Total 2 3 2 2 5" xfId="62450" xr:uid="{00000000-0005-0000-0000-0000AEF30000}"/>
    <cellStyle name="Total 2 3 2 2 6" xfId="62451" xr:uid="{00000000-0005-0000-0000-0000AFF30000}"/>
    <cellStyle name="Total 2 3 2 2 7" xfId="62452" xr:uid="{00000000-0005-0000-0000-0000B0F30000}"/>
    <cellStyle name="Total 2 3 2 2 8" xfId="62453" xr:uid="{00000000-0005-0000-0000-0000B1F30000}"/>
    <cellStyle name="Total 2 3 2 20" xfId="62454" xr:uid="{00000000-0005-0000-0000-0000B2F30000}"/>
    <cellStyle name="Total 2 3 2 21" xfId="62455" xr:uid="{00000000-0005-0000-0000-0000B3F30000}"/>
    <cellStyle name="Total 2 3 2 3" xfId="2203" xr:uid="{00000000-0005-0000-0000-0000B4F30000}"/>
    <cellStyle name="Total 2 3 2 3 2" xfId="2204" xr:uid="{00000000-0005-0000-0000-0000B5F30000}"/>
    <cellStyle name="Total 2 3 2 3 2 2" xfId="62456" xr:uid="{00000000-0005-0000-0000-0000B6F30000}"/>
    <cellStyle name="Total 2 3 2 3 2 2 2" xfId="62457" xr:uid="{00000000-0005-0000-0000-0000B7F30000}"/>
    <cellStyle name="Total 2 3 2 3 2 2 3" xfId="62458" xr:uid="{00000000-0005-0000-0000-0000B8F30000}"/>
    <cellStyle name="Total 2 3 2 3 2 2 4" xfId="62459" xr:uid="{00000000-0005-0000-0000-0000B9F30000}"/>
    <cellStyle name="Total 2 3 2 3 2 2 5" xfId="62460" xr:uid="{00000000-0005-0000-0000-0000BAF30000}"/>
    <cellStyle name="Total 2 3 2 3 2 3" xfId="62461" xr:uid="{00000000-0005-0000-0000-0000BBF30000}"/>
    <cellStyle name="Total 2 3 2 3 2 3 2" xfId="62462" xr:uid="{00000000-0005-0000-0000-0000BCF30000}"/>
    <cellStyle name="Total 2 3 2 3 2 3 3" xfId="62463" xr:uid="{00000000-0005-0000-0000-0000BDF30000}"/>
    <cellStyle name="Total 2 3 2 3 2 3 4" xfId="62464" xr:uid="{00000000-0005-0000-0000-0000BEF30000}"/>
    <cellStyle name="Total 2 3 2 3 2 3 5" xfId="62465" xr:uid="{00000000-0005-0000-0000-0000BFF30000}"/>
    <cellStyle name="Total 2 3 2 3 2 4" xfId="62466" xr:uid="{00000000-0005-0000-0000-0000C0F30000}"/>
    <cellStyle name="Total 2 3 2 3 2 5" xfId="62467" xr:uid="{00000000-0005-0000-0000-0000C1F30000}"/>
    <cellStyle name="Total 2 3 2 3 2 6" xfId="62468" xr:uid="{00000000-0005-0000-0000-0000C2F30000}"/>
    <cellStyle name="Total 2 3 2 3 2 7" xfId="62469" xr:uid="{00000000-0005-0000-0000-0000C3F30000}"/>
    <cellStyle name="Total 2 3 2 3 3" xfId="62470" xr:uid="{00000000-0005-0000-0000-0000C4F30000}"/>
    <cellStyle name="Total 2 3 2 3 3 2" xfId="62471" xr:uid="{00000000-0005-0000-0000-0000C5F30000}"/>
    <cellStyle name="Total 2 3 2 3 3 3" xfId="62472" xr:uid="{00000000-0005-0000-0000-0000C6F30000}"/>
    <cellStyle name="Total 2 3 2 3 3 4" xfId="62473" xr:uid="{00000000-0005-0000-0000-0000C7F30000}"/>
    <cellStyle name="Total 2 3 2 3 3 5" xfId="62474" xr:uid="{00000000-0005-0000-0000-0000C8F30000}"/>
    <cellStyle name="Total 2 3 2 3 4" xfId="62475" xr:uid="{00000000-0005-0000-0000-0000C9F30000}"/>
    <cellStyle name="Total 2 3 2 3 4 2" xfId="62476" xr:uid="{00000000-0005-0000-0000-0000CAF30000}"/>
    <cellStyle name="Total 2 3 2 3 4 3" xfId="62477" xr:uid="{00000000-0005-0000-0000-0000CBF30000}"/>
    <cellStyle name="Total 2 3 2 3 4 4" xfId="62478" xr:uid="{00000000-0005-0000-0000-0000CCF30000}"/>
    <cellStyle name="Total 2 3 2 3 4 5" xfId="62479" xr:uid="{00000000-0005-0000-0000-0000CDF30000}"/>
    <cellStyle name="Total 2 3 2 3 5" xfId="62480" xr:uid="{00000000-0005-0000-0000-0000CEF30000}"/>
    <cellStyle name="Total 2 3 2 3 6" xfId="62481" xr:uid="{00000000-0005-0000-0000-0000CFF30000}"/>
    <cellStyle name="Total 2 3 2 3 7" xfId="62482" xr:uid="{00000000-0005-0000-0000-0000D0F30000}"/>
    <cellStyle name="Total 2 3 2 3 8" xfId="62483" xr:uid="{00000000-0005-0000-0000-0000D1F30000}"/>
    <cellStyle name="Total 2 3 2 4" xfId="2205" xr:uid="{00000000-0005-0000-0000-0000D2F30000}"/>
    <cellStyle name="Total 2 3 2 4 2" xfId="2206" xr:uid="{00000000-0005-0000-0000-0000D3F30000}"/>
    <cellStyle name="Total 2 3 2 4 2 2" xfId="62484" xr:uid="{00000000-0005-0000-0000-0000D4F30000}"/>
    <cellStyle name="Total 2 3 2 4 2 2 2" xfId="62485" xr:uid="{00000000-0005-0000-0000-0000D5F30000}"/>
    <cellStyle name="Total 2 3 2 4 2 2 3" xfId="62486" xr:uid="{00000000-0005-0000-0000-0000D6F30000}"/>
    <cellStyle name="Total 2 3 2 4 2 2 4" xfId="62487" xr:uid="{00000000-0005-0000-0000-0000D7F30000}"/>
    <cellStyle name="Total 2 3 2 4 2 2 5" xfId="62488" xr:uid="{00000000-0005-0000-0000-0000D8F30000}"/>
    <cellStyle name="Total 2 3 2 4 2 3" xfId="62489" xr:uid="{00000000-0005-0000-0000-0000D9F30000}"/>
    <cellStyle name="Total 2 3 2 4 2 3 2" xfId="62490" xr:uid="{00000000-0005-0000-0000-0000DAF30000}"/>
    <cellStyle name="Total 2 3 2 4 2 3 3" xfId="62491" xr:uid="{00000000-0005-0000-0000-0000DBF30000}"/>
    <cellStyle name="Total 2 3 2 4 2 3 4" xfId="62492" xr:uid="{00000000-0005-0000-0000-0000DCF30000}"/>
    <cellStyle name="Total 2 3 2 4 2 3 5" xfId="62493" xr:uid="{00000000-0005-0000-0000-0000DDF30000}"/>
    <cellStyle name="Total 2 3 2 4 2 4" xfId="62494" xr:uid="{00000000-0005-0000-0000-0000DEF30000}"/>
    <cellStyle name="Total 2 3 2 4 2 5" xfId="62495" xr:uid="{00000000-0005-0000-0000-0000DFF30000}"/>
    <cellStyle name="Total 2 3 2 4 2 6" xfId="62496" xr:uid="{00000000-0005-0000-0000-0000E0F30000}"/>
    <cellStyle name="Total 2 3 2 4 2 7" xfId="62497" xr:uid="{00000000-0005-0000-0000-0000E1F30000}"/>
    <cellStyle name="Total 2 3 2 4 3" xfId="62498" xr:uid="{00000000-0005-0000-0000-0000E2F30000}"/>
    <cellStyle name="Total 2 3 2 4 3 2" xfId="62499" xr:uid="{00000000-0005-0000-0000-0000E3F30000}"/>
    <cellStyle name="Total 2 3 2 4 3 3" xfId="62500" xr:uid="{00000000-0005-0000-0000-0000E4F30000}"/>
    <cellStyle name="Total 2 3 2 4 3 4" xfId="62501" xr:uid="{00000000-0005-0000-0000-0000E5F30000}"/>
    <cellStyle name="Total 2 3 2 4 3 5" xfId="62502" xr:uid="{00000000-0005-0000-0000-0000E6F30000}"/>
    <cellStyle name="Total 2 3 2 4 4" xfId="62503" xr:uid="{00000000-0005-0000-0000-0000E7F30000}"/>
    <cellStyle name="Total 2 3 2 4 4 2" xfId="62504" xr:uid="{00000000-0005-0000-0000-0000E8F30000}"/>
    <cellStyle name="Total 2 3 2 4 4 3" xfId="62505" xr:uid="{00000000-0005-0000-0000-0000E9F30000}"/>
    <cellStyle name="Total 2 3 2 4 4 4" xfId="62506" xr:uid="{00000000-0005-0000-0000-0000EAF30000}"/>
    <cellStyle name="Total 2 3 2 4 4 5" xfId="62507" xr:uid="{00000000-0005-0000-0000-0000EBF30000}"/>
    <cellStyle name="Total 2 3 2 4 5" xfId="62508" xr:uid="{00000000-0005-0000-0000-0000ECF30000}"/>
    <cellStyle name="Total 2 3 2 4 6" xfId="62509" xr:uid="{00000000-0005-0000-0000-0000EDF30000}"/>
    <cellStyle name="Total 2 3 2 4 7" xfId="62510" xr:uid="{00000000-0005-0000-0000-0000EEF30000}"/>
    <cellStyle name="Total 2 3 2 4 8" xfId="62511" xr:uid="{00000000-0005-0000-0000-0000EFF30000}"/>
    <cellStyle name="Total 2 3 2 5" xfId="2207" xr:uid="{00000000-0005-0000-0000-0000F0F30000}"/>
    <cellStyle name="Total 2 3 2 5 2" xfId="62512" xr:uid="{00000000-0005-0000-0000-0000F1F30000}"/>
    <cellStyle name="Total 2 3 2 5 2 2" xfId="62513" xr:uid="{00000000-0005-0000-0000-0000F2F30000}"/>
    <cellStyle name="Total 2 3 2 5 2 2 2" xfId="62514" xr:uid="{00000000-0005-0000-0000-0000F3F30000}"/>
    <cellStyle name="Total 2 3 2 5 2 2 3" xfId="62515" xr:uid="{00000000-0005-0000-0000-0000F4F30000}"/>
    <cellStyle name="Total 2 3 2 5 2 2 4" xfId="62516" xr:uid="{00000000-0005-0000-0000-0000F5F30000}"/>
    <cellStyle name="Total 2 3 2 5 2 2 5" xfId="62517" xr:uid="{00000000-0005-0000-0000-0000F6F30000}"/>
    <cellStyle name="Total 2 3 2 5 2 3" xfId="62518" xr:uid="{00000000-0005-0000-0000-0000F7F30000}"/>
    <cellStyle name="Total 2 3 2 5 2 3 2" xfId="62519" xr:uid="{00000000-0005-0000-0000-0000F8F30000}"/>
    <cellStyle name="Total 2 3 2 5 2 3 3" xfId="62520" xr:uid="{00000000-0005-0000-0000-0000F9F30000}"/>
    <cellStyle name="Total 2 3 2 5 2 3 4" xfId="62521" xr:uid="{00000000-0005-0000-0000-0000FAF30000}"/>
    <cellStyle name="Total 2 3 2 5 2 3 5" xfId="62522" xr:uid="{00000000-0005-0000-0000-0000FBF30000}"/>
    <cellStyle name="Total 2 3 2 5 2 4" xfId="62523" xr:uid="{00000000-0005-0000-0000-0000FCF30000}"/>
    <cellStyle name="Total 2 3 2 5 2 5" xfId="62524" xr:uid="{00000000-0005-0000-0000-0000FDF30000}"/>
    <cellStyle name="Total 2 3 2 5 2 6" xfId="62525" xr:uid="{00000000-0005-0000-0000-0000FEF30000}"/>
    <cellStyle name="Total 2 3 2 5 2 7" xfId="62526" xr:uid="{00000000-0005-0000-0000-0000FFF30000}"/>
    <cellStyle name="Total 2 3 2 5 3" xfId="62527" xr:uid="{00000000-0005-0000-0000-000000F40000}"/>
    <cellStyle name="Total 2 3 2 5 3 2" xfId="62528" xr:uid="{00000000-0005-0000-0000-000001F40000}"/>
    <cellStyle name="Total 2 3 2 5 3 3" xfId="62529" xr:uid="{00000000-0005-0000-0000-000002F40000}"/>
    <cellStyle name="Total 2 3 2 5 3 4" xfId="62530" xr:uid="{00000000-0005-0000-0000-000003F40000}"/>
    <cellStyle name="Total 2 3 2 5 3 5" xfId="62531" xr:uid="{00000000-0005-0000-0000-000004F40000}"/>
    <cellStyle name="Total 2 3 2 5 4" xfId="62532" xr:uid="{00000000-0005-0000-0000-000005F40000}"/>
    <cellStyle name="Total 2 3 2 5 4 2" xfId="62533" xr:uid="{00000000-0005-0000-0000-000006F40000}"/>
    <cellStyle name="Total 2 3 2 5 4 3" xfId="62534" xr:uid="{00000000-0005-0000-0000-000007F40000}"/>
    <cellStyle name="Total 2 3 2 5 4 4" xfId="62535" xr:uid="{00000000-0005-0000-0000-000008F40000}"/>
    <cellStyle name="Total 2 3 2 5 4 5" xfId="62536" xr:uid="{00000000-0005-0000-0000-000009F40000}"/>
    <cellStyle name="Total 2 3 2 5 5" xfId="62537" xr:uid="{00000000-0005-0000-0000-00000AF40000}"/>
    <cellStyle name="Total 2 3 2 5 6" xfId="62538" xr:uid="{00000000-0005-0000-0000-00000BF40000}"/>
    <cellStyle name="Total 2 3 2 5 7" xfId="62539" xr:uid="{00000000-0005-0000-0000-00000CF40000}"/>
    <cellStyle name="Total 2 3 2 5 8" xfId="62540" xr:uid="{00000000-0005-0000-0000-00000DF40000}"/>
    <cellStyle name="Total 2 3 2 6" xfId="62541" xr:uid="{00000000-0005-0000-0000-00000EF40000}"/>
    <cellStyle name="Total 2 3 2 6 2" xfId="62542" xr:uid="{00000000-0005-0000-0000-00000FF40000}"/>
    <cellStyle name="Total 2 3 2 6 2 2" xfId="62543" xr:uid="{00000000-0005-0000-0000-000010F40000}"/>
    <cellStyle name="Total 2 3 2 6 2 2 2" xfId="62544" xr:uid="{00000000-0005-0000-0000-000011F40000}"/>
    <cellStyle name="Total 2 3 2 6 2 2 3" xfId="62545" xr:uid="{00000000-0005-0000-0000-000012F40000}"/>
    <cellStyle name="Total 2 3 2 6 2 2 4" xfId="62546" xr:uid="{00000000-0005-0000-0000-000013F40000}"/>
    <cellStyle name="Total 2 3 2 6 2 2 5" xfId="62547" xr:uid="{00000000-0005-0000-0000-000014F40000}"/>
    <cellStyle name="Total 2 3 2 6 2 3" xfId="62548" xr:uid="{00000000-0005-0000-0000-000015F40000}"/>
    <cellStyle name="Total 2 3 2 6 2 3 2" xfId="62549" xr:uid="{00000000-0005-0000-0000-000016F40000}"/>
    <cellStyle name="Total 2 3 2 6 2 3 3" xfId="62550" xr:uid="{00000000-0005-0000-0000-000017F40000}"/>
    <cellStyle name="Total 2 3 2 6 2 3 4" xfId="62551" xr:uid="{00000000-0005-0000-0000-000018F40000}"/>
    <cellStyle name="Total 2 3 2 6 2 3 5" xfId="62552" xr:uid="{00000000-0005-0000-0000-000019F40000}"/>
    <cellStyle name="Total 2 3 2 6 2 4" xfId="62553" xr:uid="{00000000-0005-0000-0000-00001AF40000}"/>
    <cellStyle name="Total 2 3 2 6 2 5" xfId="62554" xr:uid="{00000000-0005-0000-0000-00001BF40000}"/>
    <cellStyle name="Total 2 3 2 6 2 6" xfId="62555" xr:uid="{00000000-0005-0000-0000-00001CF40000}"/>
    <cellStyle name="Total 2 3 2 6 2 7" xfId="62556" xr:uid="{00000000-0005-0000-0000-00001DF40000}"/>
    <cellStyle name="Total 2 3 2 6 3" xfId="62557" xr:uid="{00000000-0005-0000-0000-00001EF40000}"/>
    <cellStyle name="Total 2 3 2 6 3 2" xfId="62558" xr:uid="{00000000-0005-0000-0000-00001FF40000}"/>
    <cellStyle name="Total 2 3 2 6 3 3" xfId="62559" xr:uid="{00000000-0005-0000-0000-000020F40000}"/>
    <cellStyle name="Total 2 3 2 6 3 4" xfId="62560" xr:uid="{00000000-0005-0000-0000-000021F40000}"/>
    <cellStyle name="Total 2 3 2 6 3 5" xfId="62561" xr:uid="{00000000-0005-0000-0000-000022F40000}"/>
    <cellStyle name="Total 2 3 2 6 4" xfId="62562" xr:uid="{00000000-0005-0000-0000-000023F40000}"/>
    <cellStyle name="Total 2 3 2 6 4 2" xfId="62563" xr:uid="{00000000-0005-0000-0000-000024F40000}"/>
    <cellStyle name="Total 2 3 2 6 4 3" xfId="62564" xr:uid="{00000000-0005-0000-0000-000025F40000}"/>
    <cellStyle name="Total 2 3 2 6 4 4" xfId="62565" xr:uid="{00000000-0005-0000-0000-000026F40000}"/>
    <cellStyle name="Total 2 3 2 6 4 5" xfId="62566" xr:uid="{00000000-0005-0000-0000-000027F40000}"/>
    <cellStyle name="Total 2 3 2 6 5" xfId="62567" xr:uid="{00000000-0005-0000-0000-000028F40000}"/>
    <cellStyle name="Total 2 3 2 6 6" xfId="62568" xr:uid="{00000000-0005-0000-0000-000029F40000}"/>
    <cellStyle name="Total 2 3 2 6 7" xfId="62569" xr:uid="{00000000-0005-0000-0000-00002AF40000}"/>
    <cellStyle name="Total 2 3 2 6 8" xfId="62570" xr:uid="{00000000-0005-0000-0000-00002BF40000}"/>
    <cellStyle name="Total 2 3 2 7" xfId="62571" xr:uid="{00000000-0005-0000-0000-00002CF40000}"/>
    <cellStyle name="Total 2 3 2 7 2" xfId="62572" xr:uid="{00000000-0005-0000-0000-00002DF40000}"/>
    <cellStyle name="Total 2 3 2 7 2 2" xfId="62573" xr:uid="{00000000-0005-0000-0000-00002EF40000}"/>
    <cellStyle name="Total 2 3 2 7 2 2 2" xfId="62574" xr:uid="{00000000-0005-0000-0000-00002FF40000}"/>
    <cellStyle name="Total 2 3 2 7 2 2 3" xfId="62575" xr:uid="{00000000-0005-0000-0000-000030F40000}"/>
    <cellStyle name="Total 2 3 2 7 2 2 4" xfId="62576" xr:uid="{00000000-0005-0000-0000-000031F40000}"/>
    <cellStyle name="Total 2 3 2 7 2 2 5" xfId="62577" xr:uid="{00000000-0005-0000-0000-000032F40000}"/>
    <cellStyle name="Total 2 3 2 7 2 3" xfId="62578" xr:uid="{00000000-0005-0000-0000-000033F40000}"/>
    <cellStyle name="Total 2 3 2 7 2 3 2" xfId="62579" xr:uid="{00000000-0005-0000-0000-000034F40000}"/>
    <cellStyle name="Total 2 3 2 7 2 3 3" xfId="62580" xr:uid="{00000000-0005-0000-0000-000035F40000}"/>
    <cellStyle name="Total 2 3 2 7 2 3 4" xfId="62581" xr:uid="{00000000-0005-0000-0000-000036F40000}"/>
    <cellStyle name="Total 2 3 2 7 2 3 5" xfId="62582" xr:uid="{00000000-0005-0000-0000-000037F40000}"/>
    <cellStyle name="Total 2 3 2 7 2 4" xfId="62583" xr:uid="{00000000-0005-0000-0000-000038F40000}"/>
    <cellStyle name="Total 2 3 2 7 2 5" xfId="62584" xr:uid="{00000000-0005-0000-0000-000039F40000}"/>
    <cellStyle name="Total 2 3 2 7 2 6" xfId="62585" xr:uid="{00000000-0005-0000-0000-00003AF40000}"/>
    <cellStyle name="Total 2 3 2 7 2 7" xfId="62586" xr:uid="{00000000-0005-0000-0000-00003BF40000}"/>
    <cellStyle name="Total 2 3 2 7 3" xfId="62587" xr:uid="{00000000-0005-0000-0000-00003CF40000}"/>
    <cellStyle name="Total 2 3 2 7 3 2" xfId="62588" xr:uid="{00000000-0005-0000-0000-00003DF40000}"/>
    <cellStyle name="Total 2 3 2 7 3 3" xfId="62589" xr:uid="{00000000-0005-0000-0000-00003EF40000}"/>
    <cellStyle name="Total 2 3 2 7 3 4" xfId="62590" xr:uid="{00000000-0005-0000-0000-00003FF40000}"/>
    <cellStyle name="Total 2 3 2 7 3 5" xfId="62591" xr:uid="{00000000-0005-0000-0000-000040F40000}"/>
    <cellStyle name="Total 2 3 2 7 4" xfId="62592" xr:uid="{00000000-0005-0000-0000-000041F40000}"/>
    <cellStyle name="Total 2 3 2 7 4 2" xfId="62593" xr:uid="{00000000-0005-0000-0000-000042F40000}"/>
    <cellStyle name="Total 2 3 2 7 4 3" xfId="62594" xr:uid="{00000000-0005-0000-0000-000043F40000}"/>
    <cellStyle name="Total 2 3 2 7 4 4" xfId="62595" xr:uid="{00000000-0005-0000-0000-000044F40000}"/>
    <cellStyle name="Total 2 3 2 7 4 5" xfId="62596" xr:uid="{00000000-0005-0000-0000-000045F40000}"/>
    <cellStyle name="Total 2 3 2 7 5" xfId="62597" xr:uid="{00000000-0005-0000-0000-000046F40000}"/>
    <cellStyle name="Total 2 3 2 7 6" xfId="62598" xr:uid="{00000000-0005-0000-0000-000047F40000}"/>
    <cellStyle name="Total 2 3 2 7 7" xfId="62599" xr:uid="{00000000-0005-0000-0000-000048F40000}"/>
    <cellStyle name="Total 2 3 2 7 8" xfId="62600" xr:uid="{00000000-0005-0000-0000-000049F40000}"/>
    <cellStyle name="Total 2 3 2 8" xfId="62601" xr:uid="{00000000-0005-0000-0000-00004AF40000}"/>
    <cellStyle name="Total 2 3 2 8 2" xfId="62602" xr:uid="{00000000-0005-0000-0000-00004BF40000}"/>
    <cellStyle name="Total 2 3 2 8 2 2" xfId="62603" xr:uid="{00000000-0005-0000-0000-00004CF40000}"/>
    <cellStyle name="Total 2 3 2 8 2 2 2" xfId="62604" xr:uid="{00000000-0005-0000-0000-00004DF40000}"/>
    <cellStyle name="Total 2 3 2 8 2 2 3" xfId="62605" xr:uid="{00000000-0005-0000-0000-00004EF40000}"/>
    <cellStyle name="Total 2 3 2 8 2 2 4" xfId="62606" xr:uid="{00000000-0005-0000-0000-00004FF40000}"/>
    <cellStyle name="Total 2 3 2 8 2 2 5" xfId="62607" xr:uid="{00000000-0005-0000-0000-000050F40000}"/>
    <cellStyle name="Total 2 3 2 8 2 3" xfId="62608" xr:uid="{00000000-0005-0000-0000-000051F40000}"/>
    <cellStyle name="Total 2 3 2 8 2 3 2" xfId="62609" xr:uid="{00000000-0005-0000-0000-000052F40000}"/>
    <cellStyle name="Total 2 3 2 8 2 3 3" xfId="62610" xr:uid="{00000000-0005-0000-0000-000053F40000}"/>
    <cellStyle name="Total 2 3 2 8 2 3 4" xfId="62611" xr:uid="{00000000-0005-0000-0000-000054F40000}"/>
    <cellStyle name="Total 2 3 2 8 2 3 5" xfId="62612" xr:uid="{00000000-0005-0000-0000-000055F40000}"/>
    <cellStyle name="Total 2 3 2 8 2 4" xfId="62613" xr:uid="{00000000-0005-0000-0000-000056F40000}"/>
    <cellStyle name="Total 2 3 2 8 2 5" xfId="62614" xr:uid="{00000000-0005-0000-0000-000057F40000}"/>
    <cellStyle name="Total 2 3 2 8 2 6" xfId="62615" xr:uid="{00000000-0005-0000-0000-000058F40000}"/>
    <cellStyle name="Total 2 3 2 8 2 7" xfId="62616" xr:uid="{00000000-0005-0000-0000-000059F40000}"/>
    <cellStyle name="Total 2 3 2 8 3" xfId="62617" xr:uid="{00000000-0005-0000-0000-00005AF40000}"/>
    <cellStyle name="Total 2 3 2 8 3 2" xfId="62618" xr:uid="{00000000-0005-0000-0000-00005BF40000}"/>
    <cellStyle name="Total 2 3 2 8 3 3" xfId="62619" xr:uid="{00000000-0005-0000-0000-00005CF40000}"/>
    <cellStyle name="Total 2 3 2 8 3 4" xfId="62620" xr:uid="{00000000-0005-0000-0000-00005DF40000}"/>
    <cellStyle name="Total 2 3 2 8 3 5" xfId="62621" xr:uid="{00000000-0005-0000-0000-00005EF40000}"/>
    <cellStyle name="Total 2 3 2 8 4" xfId="62622" xr:uid="{00000000-0005-0000-0000-00005FF40000}"/>
    <cellStyle name="Total 2 3 2 8 4 2" xfId="62623" xr:uid="{00000000-0005-0000-0000-000060F40000}"/>
    <cellStyle name="Total 2 3 2 8 4 3" xfId="62624" xr:uid="{00000000-0005-0000-0000-000061F40000}"/>
    <cellStyle name="Total 2 3 2 8 4 4" xfId="62625" xr:uid="{00000000-0005-0000-0000-000062F40000}"/>
    <cellStyle name="Total 2 3 2 8 4 5" xfId="62626" xr:uid="{00000000-0005-0000-0000-000063F40000}"/>
    <cellStyle name="Total 2 3 2 8 5" xfId="62627" xr:uid="{00000000-0005-0000-0000-000064F40000}"/>
    <cellStyle name="Total 2 3 2 8 6" xfId="62628" xr:uid="{00000000-0005-0000-0000-000065F40000}"/>
    <cellStyle name="Total 2 3 2 8 7" xfId="62629" xr:uid="{00000000-0005-0000-0000-000066F40000}"/>
    <cellStyle name="Total 2 3 2 8 8" xfId="62630" xr:uid="{00000000-0005-0000-0000-000067F40000}"/>
    <cellStyle name="Total 2 3 2 9" xfId="62631" xr:uid="{00000000-0005-0000-0000-000068F40000}"/>
    <cellStyle name="Total 2 3 2 9 2" xfId="62632" xr:uid="{00000000-0005-0000-0000-000069F40000}"/>
    <cellStyle name="Total 2 3 2 9 2 2" xfId="62633" xr:uid="{00000000-0005-0000-0000-00006AF40000}"/>
    <cellStyle name="Total 2 3 2 9 2 2 2" xfId="62634" xr:uid="{00000000-0005-0000-0000-00006BF40000}"/>
    <cellStyle name="Total 2 3 2 9 2 2 3" xfId="62635" xr:uid="{00000000-0005-0000-0000-00006CF40000}"/>
    <cellStyle name="Total 2 3 2 9 2 2 4" xfId="62636" xr:uid="{00000000-0005-0000-0000-00006DF40000}"/>
    <cellStyle name="Total 2 3 2 9 2 2 5" xfId="62637" xr:uid="{00000000-0005-0000-0000-00006EF40000}"/>
    <cellStyle name="Total 2 3 2 9 2 3" xfId="62638" xr:uid="{00000000-0005-0000-0000-00006FF40000}"/>
    <cellStyle name="Total 2 3 2 9 2 3 2" xfId="62639" xr:uid="{00000000-0005-0000-0000-000070F40000}"/>
    <cellStyle name="Total 2 3 2 9 2 3 3" xfId="62640" xr:uid="{00000000-0005-0000-0000-000071F40000}"/>
    <cellStyle name="Total 2 3 2 9 2 3 4" xfId="62641" xr:uid="{00000000-0005-0000-0000-000072F40000}"/>
    <cellStyle name="Total 2 3 2 9 2 3 5" xfId="62642" xr:uid="{00000000-0005-0000-0000-000073F40000}"/>
    <cellStyle name="Total 2 3 2 9 2 4" xfId="62643" xr:uid="{00000000-0005-0000-0000-000074F40000}"/>
    <cellStyle name="Total 2 3 2 9 2 5" xfId="62644" xr:uid="{00000000-0005-0000-0000-000075F40000}"/>
    <cellStyle name="Total 2 3 2 9 2 6" xfId="62645" xr:uid="{00000000-0005-0000-0000-000076F40000}"/>
    <cellStyle name="Total 2 3 2 9 2 7" xfId="62646" xr:uid="{00000000-0005-0000-0000-000077F40000}"/>
    <cellStyle name="Total 2 3 2 9 3" xfId="62647" xr:uid="{00000000-0005-0000-0000-000078F40000}"/>
    <cellStyle name="Total 2 3 2 9 3 2" xfId="62648" xr:uid="{00000000-0005-0000-0000-000079F40000}"/>
    <cellStyle name="Total 2 3 2 9 3 3" xfId="62649" xr:uid="{00000000-0005-0000-0000-00007AF40000}"/>
    <cellStyle name="Total 2 3 2 9 3 4" xfId="62650" xr:uid="{00000000-0005-0000-0000-00007BF40000}"/>
    <cellStyle name="Total 2 3 2 9 3 5" xfId="62651" xr:uid="{00000000-0005-0000-0000-00007CF40000}"/>
    <cellStyle name="Total 2 3 2 9 4" xfId="62652" xr:uid="{00000000-0005-0000-0000-00007DF40000}"/>
    <cellStyle name="Total 2 3 2 9 4 2" xfId="62653" xr:uid="{00000000-0005-0000-0000-00007EF40000}"/>
    <cellStyle name="Total 2 3 2 9 4 3" xfId="62654" xr:uid="{00000000-0005-0000-0000-00007FF40000}"/>
    <cellStyle name="Total 2 3 2 9 4 4" xfId="62655" xr:uid="{00000000-0005-0000-0000-000080F40000}"/>
    <cellStyle name="Total 2 3 2 9 4 5" xfId="62656" xr:uid="{00000000-0005-0000-0000-000081F40000}"/>
    <cellStyle name="Total 2 3 2 9 5" xfId="62657" xr:uid="{00000000-0005-0000-0000-000082F40000}"/>
    <cellStyle name="Total 2 3 2 9 6" xfId="62658" xr:uid="{00000000-0005-0000-0000-000083F40000}"/>
    <cellStyle name="Total 2 3 2 9 7" xfId="62659" xr:uid="{00000000-0005-0000-0000-000084F40000}"/>
    <cellStyle name="Total 2 3 2 9 8" xfId="62660" xr:uid="{00000000-0005-0000-0000-000085F40000}"/>
    <cellStyle name="Total 2 3 3" xfId="2208" xr:uid="{00000000-0005-0000-0000-000086F40000}"/>
    <cellStyle name="Total 2 3 3 2" xfId="2209" xr:uid="{00000000-0005-0000-0000-000087F40000}"/>
    <cellStyle name="Total 2 3 3 2 2" xfId="62661" xr:uid="{00000000-0005-0000-0000-000088F40000}"/>
    <cellStyle name="Total 2 3 3 3" xfId="62662" xr:uid="{00000000-0005-0000-0000-000089F40000}"/>
    <cellStyle name="Total 2 3 3 4" xfId="62663" xr:uid="{00000000-0005-0000-0000-00008AF40000}"/>
    <cellStyle name="Total 2 3 3 5" xfId="62664" xr:uid="{00000000-0005-0000-0000-00008BF40000}"/>
    <cellStyle name="Total 2 3 4" xfId="2210" xr:uid="{00000000-0005-0000-0000-00008CF40000}"/>
    <cellStyle name="Total 2 3 4 2" xfId="2211" xr:uid="{00000000-0005-0000-0000-00008DF40000}"/>
    <cellStyle name="Total 2 3 4 2 2" xfId="62665" xr:uid="{00000000-0005-0000-0000-00008EF40000}"/>
    <cellStyle name="Total 2 3 4 3" xfId="62666" xr:uid="{00000000-0005-0000-0000-00008FF40000}"/>
    <cellStyle name="Total 2 3 4 4" xfId="62667" xr:uid="{00000000-0005-0000-0000-000090F40000}"/>
    <cellStyle name="Total 2 3 4 5" xfId="62668" xr:uid="{00000000-0005-0000-0000-000091F40000}"/>
    <cellStyle name="Total 2 3 5" xfId="2212" xr:uid="{00000000-0005-0000-0000-000092F40000}"/>
    <cellStyle name="Total 2 3 5 2" xfId="62669" xr:uid="{00000000-0005-0000-0000-000093F40000}"/>
    <cellStyle name="Total 2 3 6" xfId="62670" xr:uid="{00000000-0005-0000-0000-000094F40000}"/>
    <cellStyle name="Total 2 3 7" xfId="62671" xr:uid="{00000000-0005-0000-0000-000095F40000}"/>
    <cellStyle name="Total 2 3_T-straight with PEDs adjustor" xfId="62672" xr:uid="{00000000-0005-0000-0000-000096F40000}"/>
    <cellStyle name="Total 2 4" xfId="2213" xr:uid="{00000000-0005-0000-0000-000097F40000}"/>
    <cellStyle name="Total 2 4 2" xfId="2214" xr:uid="{00000000-0005-0000-0000-000098F40000}"/>
    <cellStyle name="Total 2 4 3" xfId="62673" xr:uid="{00000000-0005-0000-0000-000099F40000}"/>
    <cellStyle name="Total 2 4_T-straight with PEDs adjustor" xfId="62674" xr:uid="{00000000-0005-0000-0000-00009AF40000}"/>
    <cellStyle name="Total 2 5" xfId="2215" xr:uid="{00000000-0005-0000-0000-00009BF40000}"/>
    <cellStyle name="Total 2 5 10" xfId="62675" xr:uid="{00000000-0005-0000-0000-00009CF40000}"/>
    <cellStyle name="Total 2 5 10 2" xfId="62676" xr:uid="{00000000-0005-0000-0000-00009DF40000}"/>
    <cellStyle name="Total 2 5 10 2 2" xfId="62677" xr:uid="{00000000-0005-0000-0000-00009EF40000}"/>
    <cellStyle name="Total 2 5 10 2 2 2" xfId="62678" xr:uid="{00000000-0005-0000-0000-00009FF40000}"/>
    <cellStyle name="Total 2 5 10 2 2 3" xfId="62679" xr:uid="{00000000-0005-0000-0000-0000A0F40000}"/>
    <cellStyle name="Total 2 5 10 2 2 4" xfId="62680" xr:uid="{00000000-0005-0000-0000-0000A1F40000}"/>
    <cellStyle name="Total 2 5 10 2 2 5" xfId="62681" xr:uid="{00000000-0005-0000-0000-0000A2F40000}"/>
    <cellStyle name="Total 2 5 10 2 3" xfId="62682" xr:uid="{00000000-0005-0000-0000-0000A3F40000}"/>
    <cellStyle name="Total 2 5 10 2 3 2" xfId="62683" xr:uid="{00000000-0005-0000-0000-0000A4F40000}"/>
    <cellStyle name="Total 2 5 10 2 3 3" xfId="62684" xr:uid="{00000000-0005-0000-0000-0000A5F40000}"/>
    <cellStyle name="Total 2 5 10 2 3 4" xfId="62685" xr:uid="{00000000-0005-0000-0000-0000A6F40000}"/>
    <cellStyle name="Total 2 5 10 2 3 5" xfId="62686" xr:uid="{00000000-0005-0000-0000-0000A7F40000}"/>
    <cellStyle name="Total 2 5 10 2 4" xfId="62687" xr:uid="{00000000-0005-0000-0000-0000A8F40000}"/>
    <cellStyle name="Total 2 5 10 2 5" xfId="62688" xr:uid="{00000000-0005-0000-0000-0000A9F40000}"/>
    <cellStyle name="Total 2 5 10 2 6" xfId="62689" xr:uid="{00000000-0005-0000-0000-0000AAF40000}"/>
    <cellStyle name="Total 2 5 10 2 7" xfId="62690" xr:uid="{00000000-0005-0000-0000-0000ABF40000}"/>
    <cellStyle name="Total 2 5 10 3" xfId="62691" xr:uid="{00000000-0005-0000-0000-0000ACF40000}"/>
    <cellStyle name="Total 2 5 10 3 2" xfId="62692" xr:uid="{00000000-0005-0000-0000-0000ADF40000}"/>
    <cellStyle name="Total 2 5 10 3 3" xfId="62693" xr:uid="{00000000-0005-0000-0000-0000AEF40000}"/>
    <cellStyle name="Total 2 5 10 3 4" xfId="62694" xr:uid="{00000000-0005-0000-0000-0000AFF40000}"/>
    <cellStyle name="Total 2 5 10 3 5" xfId="62695" xr:uid="{00000000-0005-0000-0000-0000B0F40000}"/>
    <cellStyle name="Total 2 5 10 4" xfId="62696" xr:uid="{00000000-0005-0000-0000-0000B1F40000}"/>
    <cellStyle name="Total 2 5 10 4 2" xfId="62697" xr:uid="{00000000-0005-0000-0000-0000B2F40000}"/>
    <cellStyle name="Total 2 5 10 4 3" xfId="62698" xr:uid="{00000000-0005-0000-0000-0000B3F40000}"/>
    <cellStyle name="Total 2 5 10 4 4" xfId="62699" xr:uid="{00000000-0005-0000-0000-0000B4F40000}"/>
    <cellStyle name="Total 2 5 10 4 5" xfId="62700" xr:uid="{00000000-0005-0000-0000-0000B5F40000}"/>
    <cellStyle name="Total 2 5 10 5" xfId="62701" xr:uid="{00000000-0005-0000-0000-0000B6F40000}"/>
    <cellStyle name="Total 2 5 10 6" xfId="62702" xr:uid="{00000000-0005-0000-0000-0000B7F40000}"/>
    <cellStyle name="Total 2 5 10 7" xfId="62703" xr:uid="{00000000-0005-0000-0000-0000B8F40000}"/>
    <cellStyle name="Total 2 5 10 8" xfId="62704" xr:uid="{00000000-0005-0000-0000-0000B9F40000}"/>
    <cellStyle name="Total 2 5 11" xfId="62705" xr:uid="{00000000-0005-0000-0000-0000BAF40000}"/>
    <cellStyle name="Total 2 5 11 2" xfId="62706" xr:uid="{00000000-0005-0000-0000-0000BBF40000}"/>
    <cellStyle name="Total 2 5 11 2 2" xfId="62707" xr:uid="{00000000-0005-0000-0000-0000BCF40000}"/>
    <cellStyle name="Total 2 5 11 2 2 2" xfId="62708" xr:uid="{00000000-0005-0000-0000-0000BDF40000}"/>
    <cellStyle name="Total 2 5 11 2 2 3" xfId="62709" xr:uid="{00000000-0005-0000-0000-0000BEF40000}"/>
    <cellStyle name="Total 2 5 11 2 2 4" xfId="62710" xr:uid="{00000000-0005-0000-0000-0000BFF40000}"/>
    <cellStyle name="Total 2 5 11 2 2 5" xfId="62711" xr:uid="{00000000-0005-0000-0000-0000C0F40000}"/>
    <cellStyle name="Total 2 5 11 2 3" xfId="62712" xr:uid="{00000000-0005-0000-0000-0000C1F40000}"/>
    <cellStyle name="Total 2 5 11 2 3 2" xfId="62713" xr:uid="{00000000-0005-0000-0000-0000C2F40000}"/>
    <cellStyle name="Total 2 5 11 2 3 3" xfId="62714" xr:uid="{00000000-0005-0000-0000-0000C3F40000}"/>
    <cellStyle name="Total 2 5 11 2 3 4" xfId="62715" xr:uid="{00000000-0005-0000-0000-0000C4F40000}"/>
    <cellStyle name="Total 2 5 11 2 3 5" xfId="62716" xr:uid="{00000000-0005-0000-0000-0000C5F40000}"/>
    <cellStyle name="Total 2 5 11 2 4" xfId="62717" xr:uid="{00000000-0005-0000-0000-0000C6F40000}"/>
    <cellStyle name="Total 2 5 11 2 5" xfId="62718" xr:uid="{00000000-0005-0000-0000-0000C7F40000}"/>
    <cellStyle name="Total 2 5 11 2 6" xfId="62719" xr:uid="{00000000-0005-0000-0000-0000C8F40000}"/>
    <cellStyle name="Total 2 5 11 2 7" xfId="62720" xr:uid="{00000000-0005-0000-0000-0000C9F40000}"/>
    <cellStyle name="Total 2 5 11 3" xfId="62721" xr:uid="{00000000-0005-0000-0000-0000CAF40000}"/>
    <cellStyle name="Total 2 5 11 3 2" xfId="62722" xr:uid="{00000000-0005-0000-0000-0000CBF40000}"/>
    <cellStyle name="Total 2 5 11 3 3" xfId="62723" xr:uid="{00000000-0005-0000-0000-0000CCF40000}"/>
    <cellStyle name="Total 2 5 11 3 4" xfId="62724" xr:uid="{00000000-0005-0000-0000-0000CDF40000}"/>
    <cellStyle name="Total 2 5 11 3 5" xfId="62725" xr:uid="{00000000-0005-0000-0000-0000CEF40000}"/>
    <cellStyle name="Total 2 5 11 4" xfId="62726" xr:uid="{00000000-0005-0000-0000-0000CFF40000}"/>
    <cellStyle name="Total 2 5 11 4 2" xfId="62727" xr:uid="{00000000-0005-0000-0000-0000D0F40000}"/>
    <cellStyle name="Total 2 5 11 4 3" xfId="62728" xr:uid="{00000000-0005-0000-0000-0000D1F40000}"/>
    <cellStyle name="Total 2 5 11 4 4" xfId="62729" xr:uid="{00000000-0005-0000-0000-0000D2F40000}"/>
    <cellStyle name="Total 2 5 11 4 5" xfId="62730" xr:uid="{00000000-0005-0000-0000-0000D3F40000}"/>
    <cellStyle name="Total 2 5 11 5" xfId="62731" xr:uid="{00000000-0005-0000-0000-0000D4F40000}"/>
    <cellStyle name="Total 2 5 11 6" xfId="62732" xr:uid="{00000000-0005-0000-0000-0000D5F40000}"/>
    <cellStyle name="Total 2 5 11 7" xfId="62733" xr:uid="{00000000-0005-0000-0000-0000D6F40000}"/>
    <cellStyle name="Total 2 5 11 8" xfId="62734" xr:uid="{00000000-0005-0000-0000-0000D7F40000}"/>
    <cellStyle name="Total 2 5 12" xfId="62735" xr:uid="{00000000-0005-0000-0000-0000D8F40000}"/>
    <cellStyle name="Total 2 5 12 2" xfId="62736" xr:uid="{00000000-0005-0000-0000-0000D9F40000}"/>
    <cellStyle name="Total 2 5 12 2 2" xfId="62737" xr:uid="{00000000-0005-0000-0000-0000DAF40000}"/>
    <cellStyle name="Total 2 5 12 2 2 2" xfId="62738" xr:uid="{00000000-0005-0000-0000-0000DBF40000}"/>
    <cellStyle name="Total 2 5 12 2 2 3" xfId="62739" xr:uid="{00000000-0005-0000-0000-0000DCF40000}"/>
    <cellStyle name="Total 2 5 12 2 2 4" xfId="62740" xr:uid="{00000000-0005-0000-0000-0000DDF40000}"/>
    <cellStyle name="Total 2 5 12 2 2 5" xfId="62741" xr:uid="{00000000-0005-0000-0000-0000DEF40000}"/>
    <cellStyle name="Total 2 5 12 2 3" xfId="62742" xr:uid="{00000000-0005-0000-0000-0000DFF40000}"/>
    <cellStyle name="Total 2 5 12 2 3 2" xfId="62743" xr:uid="{00000000-0005-0000-0000-0000E0F40000}"/>
    <cellStyle name="Total 2 5 12 2 3 3" xfId="62744" xr:uid="{00000000-0005-0000-0000-0000E1F40000}"/>
    <cellStyle name="Total 2 5 12 2 3 4" xfId="62745" xr:uid="{00000000-0005-0000-0000-0000E2F40000}"/>
    <cellStyle name="Total 2 5 12 2 3 5" xfId="62746" xr:uid="{00000000-0005-0000-0000-0000E3F40000}"/>
    <cellStyle name="Total 2 5 12 2 4" xfId="62747" xr:uid="{00000000-0005-0000-0000-0000E4F40000}"/>
    <cellStyle name="Total 2 5 12 2 5" xfId="62748" xr:uid="{00000000-0005-0000-0000-0000E5F40000}"/>
    <cellStyle name="Total 2 5 12 2 6" xfId="62749" xr:uid="{00000000-0005-0000-0000-0000E6F40000}"/>
    <cellStyle name="Total 2 5 12 2 7" xfId="62750" xr:uid="{00000000-0005-0000-0000-0000E7F40000}"/>
    <cellStyle name="Total 2 5 12 3" xfId="62751" xr:uid="{00000000-0005-0000-0000-0000E8F40000}"/>
    <cellStyle name="Total 2 5 12 3 2" xfId="62752" xr:uid="{00000000-0005-0000-0000-0000E9F40000}"/>
    <cellStyle name="Total 2 5 12 3 3" xfId="62753" xr:uid="{00000000-0005-0000-0000-0000EAF40000}"/>
    <cellStyle name="Total 2 5 12 3 4" xfId="62754" xr:uid="{00000000-0005-0000-0000-0000EBF40000}"/>
    <cellStyle name="Total 2 5 12 3 5" xfId="62755" xr:uid="{00000000-0005-0000-0000-0000ECF40000}"/>
    <cellStyle name="Total 2 5 12 4" xfId="62756" xr:uid="{00000000-0005-0000-0000-0000EDF40000}"/>
    <cellStyle name="Total 2 5 12 4 2" xfId="62757" xr:uid="{00000000-0005-0000-0000-0000EEF40000}"/>
    <cellStyle name="Total 2 5 12 4 3" xfId="62758" xr:uid="{00000000-0005-0000-0000-0000EFF40000}"/>
    <cellStyle name="Total 2 5 12 4 4" xfId="62759" xr:uid="{00000000-0005-0000-0000-0000F0F40000}"/>
    <cellStyle name="Total 2 5 12 4 5" xfId="62760" xr:uid="{00000000-0005-0000-0000-0000F1F40000}"/>
    <cellStyle name="Total 2 5 12 5" xfId="62761" xr:uid="{00000000-0005-0000-0000-0000F2F40000}"/>
    <cellStyle name="Total 2 5 12 6" xfId="62762" xr:uid="{00000000-0005-0000-0000-0000F3F40000}"/>
    <cellStyle name="Total 2 5 12 7" xfId="62763" xr:uid="{00000000-0005-0000-0000-0000F4F40000}"/>
    <cellStyle name="Total 2 5 12 8" xfId="62764" xr:uid="{00000000-0005-0000-0000-0000F5F40000}"/>
    <cellStyle name="Total 2 5 13" xfId="62765" xr:uid="{00000000-0005-0000-0000-0000F6F40000}"/>
    <cellStyle name="Total 2 5 13 2" xfId="62766" xr:uid="{00000000-0005-0000-0000-0000F7F40000}"/>
    <cellStyle name="Total 2 5 13 2 2" xfId="62767" xr:uid="{00000000-0005-0000-0000-0000F8F40000}"/>
    <cellStyle name="Total 2 5 13 2 2 2" xfId="62768" xr:uid="{00000000-0005-0000-0000-0000F9F40000}"/>
    <cellStyle name="Total 2 5 13 2 2 3" xfId="62769" xr:uid="{00000000-0005-0000-0000-0000FAF40000}"/>
    <cellStyle name="Total 2 5 13 2 2 4" xfId="62770" xr:uid="{00000000-0005-0000-0000-0000FBF40000}"/>
    <cellStyle name="Total 2 5 13 2 2 5" xfId="62771" xr:uid="{00000000-0005-0000-0000-0000FCF40000}"/>
    <cellStyle name="Total 2 5 13 2 3" xfId="62772" xr:uid="{00000000-0005-0000-0000-0000FDF40000}"/>
    <cellStyle name="Total 2 5 13 2 3 2" xfId="62773" xr:uid="{00000000-0005-0000-0000-0000FEF40000}"/>
    <cellStyle name="Total 2 5 13 2 3 3" xfId="62774" xr:uid="{00000000-0005-0000-0000-0000FFF40000}"/>
    <cellStyle name="Total 2 5 13 2 3 4" xfId="62775" xr:uid="{00000000-0005-0000-0000-000000F50000}"/>
    <cellStyle name="Total 2 5 13 2 3 5" xfId="62776" xr:uid="{00000000-0005-0000-0000-000001F50000}"/>
    <cellStyle name="Total 2 5 13 2 4" xfId="62777" xr:uid="{00000000-0005-0000-0000-000002F50000}"/>
    <cellStyle name="Total 2 5 13 2 5" xfId="62778" xr:uid="{00000000-0005-0000-0000-000003F50000}"/>
    <cellStyle name="Total 2 5 13 2 6" xfId="62779" xr:uid="{00000000-0005-0000-0000-000004F50000}"/>
    <cellStyle name="Total 2 5 13 2 7" xfId="62780" xr:uid="{00000000-0005-0000-0000-000005F50000}"/>
    <cellStyle name="Total 2 5 13 3" xfId="62781" xr:uid="{00000000-0005-0000-0000-000006F50000}"/>
    <cellStyle name="Total 2 5 13 3 2" xfId="62782" xr:uid="{00000000-0005-0000-0000-000007F50000}"/>
    <cellStyle name="Total 2 5 13 3 3" xfId="62783" xr:uid="{00000000-0005-0000-0000-000008F50000}"/>
    <cellStyle name="Total 2 5 13 3 4" xfId="62784" xr:uid="{00000000-0005-0000-0000-000009F50000}"/>
    <cellStyle name="Total 2 5 13 3 5" xfId="62785" xr:uid="{00000000-0005-0000-0000-00000AF50000}"/>
    <cellStyle name="Total 2 5 13 4" xfId="62786" xr:uid="{00000000-0005-0000-0000-00000BF50000}"/>
    <cellStyle name="Total 2 5 13 4 2" xfId="62787" xr:uid="{00000000-0005-0000-0000-00000CF50000}"/>
    <cellStyle name="Total 2 5 13 4 3" xfId="62788" xr:uid="{00000000-0005-0000-0000-00000DF50000}"/>
    <cellStyle name="Total 2 5 13 4 4" xfId="62789" xr:uid="{00000000-0005-0000-0000-00000EF50000}"/>
    <cellStyle name="Total 2 5 13 4 5" xfId="62790" xr:uid="{00000000-0005-0000-0000-00000FF50000}"/>
    <cellStyle name="Total 2 5 13 5" xfId="62791" xr:uid="{00000000-0005-0000-0000-000010F50000}"/>
    <cellStyle name="Total 2 5 13 6" xfId="62792" xr:uid="{00000000-0005-0000-0000-000011F50000}"/>
    <cellStyle name="Total 2 5 13 7" xfId="62793" xr:uid="{00000000-0005-0000-0000-000012F50000}"/>
    <cellStyle name="Total 2 5 13 8" xfId="62794" xr:uid="{00000000-0005-0000-0000-000013F50000}"/>
    <cellStyle name="Total 2 5 14" xfId="62795" xr:uid="{00000000-0005-0000-0000-000014F50000}"/>
    <cellStyle name="Total 2 5 14 2" xfId="62796" xr:uid="{00000000-0005-0000-0000-000015F50000}"/>
    <cellStyle name="Total 2 5 14 2 2" xfId="62797" xr:uid="{00000000-0005-0000-0000-000016F50000}"/>
    <cellStyle name="Total 2 5 14 2 2 2" xfId="62798" xr:uid="{00000000-0005-0000-0000-000017F50000}"/>
    <cellStyle name="Total 2 5 14 2 2 3" xfId="62799" xr:uid="{00000000-0005-0000-0000-000018F50000}"/>
    <cellStyle name="Total 2 5 14 2 2 4" xfId="62800" xr:uid="{00000000-0005-0000-0000-000019F50000}"/>
    <cellStyle name="Total 2 5 14 2 2 5" xfId="62801" xr:uid="{00000000-0005-0000-0000-00001AF50000}"/>
    <cellStyle name="Total 2 5 14 2 3" xfId="62802" xr:uid="{00000000-0005-0000-0000-00001BF50000}"/>
    <cellStyle name="Total 2 5 14 2 3 2" xfId="62803" xr:uid="{00000000-0005-0000-0000-00001CF50000}"/>
    <cellStyle name="Total 2 5 14 2 3 3" xfId="62804" xr:uid="{00000000-0005-0000-0000-00001DF50000}"/>
    <cellStyle name="Total 2 5 14 2 3 4" xfId="62805" xr:uid="{00000000-0005-0000-0000-00001EF50000}"/>
    <cellStyle name="Total 2 5 14 2 3 5" xfId="62806" xr:uid="{00000000-0005-0000-0000-00001FF50000}"/>
    <cellStyle name="Total 2 5 14 2 4" xfId="62807" xr:uid="{00000000-0005-0000-0000-000020F50000}"/>
    <cellStyle name="Total 2 5 14 2 5" xfId="62808" xr:uid="{00000000-0005-0000-0000-000021F50000}"/>
    <cellStyle name="Total 2 5 14 2 6" xfId="62809" xr:uid="{00000000-0005-0000-0000-000022F50000}"/>
    <cellStyle name="Total 2 5 14 2 7" xfId="62810" xr:uid="{00000000-0005-0000-0000-000023F50000}"/>
    <cellStyle name="Total 2 5 14 3" xfId="62811" xr:uid="{00000000-0005-0000-0000-000024F50000}"/>
    <cellStyle name="Total 2 5 14 3 2" xfId="62812" xr:uid="{00000000-0005-0000-0000-000025F50000}"/>
    <cellStyle name="Total 2 5 14 3 3" xfId="62813" xr:uid="{00000000-0005-0000-0000-000026F50000}"/>
    <cellStyle name="Total 2 5 14 3 4" xfId="62814" xr:uid="{00000000-0005-0000-0000-000027F50000}"/>
    <cellStyle name="Total 2 5 14 3 5" xfId="62815" xr:uid="{00000000-0005-0000-0000-000028F50000}"/>
    <cellStyle name="Total 2 5 14 4" xfId="62816" xr:uid="{00000000-0005-0000-0000-000029F50000}"/>
    <cellStyle name="Total 2 5 14 4 2" xfId="62817" xr:uid="{00000000-0005-0000-0000-00002AF50000}"/>
    <cellStyle name="Total 2 5 14 4 3" xfId="62818" xr:uid="{00000000-0005-0000-0000-00002BF50000}"/>
    <cellStyle name="Total 2 5 14 4 4" xfId="62819" xr:uid="{00000000-0005-0000-0000-00002CF50000}"/>
    <cellStyle name="Total 2 5 14 4 5" xfId="62820" xr:uid="{00000000-0005-0000-0000-00002DF50000}"/>
    <cellStyle name="Total 2 5 14 5" xfId="62821" xr:uid="{00000000-0005-0000-0000-00002EF50000}"/>
    <cellStyle name="Total 2 5 14 6" xfId="62822" xr:uid="{00000000-0005-0000-0000-00002FF50000}"/>
    <cellStyle name="Total 2 5 14 7" xfId="62823" xr:uid="{00000000-0005-0000-0000-000030F50000}"/>
    <cellStyle name="Total 2 5 14 8" xfId="62824" xr:uid="{00000000-0005-0000-0000-000031F50000}"/>
    <cellStyle name="Total 2 5 15" xfId="62825" xr:uid="{00000000-0005-0000-0000-000032F50000}"/>
    <cellStyle name="Total 2 5 15 2" xfId="62826" xr:uid="{00000000-0005-0000-0000-000033F50000}"/>
    <cellStyle name="Total 2 5 15 2 2" xfId="62827" xr:uid="{00000000-0005-0000-0000-000034F50000}"/>
    <cellStyle name="Total 2 5 15 2 3" xfId="62828" xr:uid="{00000000-0005-0000-0000-000035F50000}"/>
    <cellStyle name="Total 2 5 15 2 4" xfId="62829" xr:uid="{00000000-0005-0000-0000-000036F50000}"/>
    <cellStyle name="Total 2 5 15 2 5" xfId="62830" xr:uid="{00000000-0005-0000-0000-000037F50000}"/>
    <cellStyle name="Total 2 5 15 3" xfId="62831" xr:uid="{00000000-0005-0000-0000-000038F50000}"/>
    <cellStyle name="Total 2 5 15 3 2" xfId="62832" xr:uid="{00000000-0005-0000-0000-000039F50000}"/>
    <cellStyle name="Total 2 5 15 3 3" xfId="62833" xr:uid="{00000000-0005-0000-0000-00003AF50000}"/>
    <cellStyle name="Total 2 5 15 3 4" xfId="62834" xr:uid="{00000000-0005-0000-0000-00003BF50000}"/>
    <cellStyle name="Total 2 5 15 3 5" xfId="62835" xr:uid="{00000000-0005-0000-0000-00003CF50000}"/>
    <cellStyle name="Total 2 5 15 4" xfId="62836" xr:uid="{00000000-0005-0000-0000-00003DF50000}"/>
    <cellStyle name="Total 2 5 15 5" xfId="62837" xr:uid="{00000000-0005-0000-0000-00003EF50000}"/>
    <cellStyle name="Total 2 5 15 6" xfId="62838" xr:uid="{00000000-0005-0000-0000-00003FF50000}"/>
    <cellStyle name="Total 2 5 15 7" xfId="62839" xr:uid="{00000000-0005-0000-0000-000040F50000}"/>
    <cellStyle name="Total 2 5 16" xfId="62840" xr:uid="{00000000-0005-0000-0000-000041F50000}"/>
    <cellStyle name="Total 2 5 16 2" xfId="62841" xr:uid="{00000000-0005-0000-0000-000042F50000}"/>
    <cellStyle name="Total 2 5 16 3" xfId="62842" xr:uid="{00000000-0005-0000-0000-000043F50000}"/>
    <cellStyle name="Total 2 5 16 4" xfId="62843" xr:uid="{00000000-0005-0000-0000-000044F50000}"/>
    <cellStyle name="Total 2 5 16 5" xfId="62844" xr:uid="{00000000-0005-0000-0000-000045F50000}"/>
    <cellStyle name="Total 2 5 17" xfId="62845" xr:uid="{00000000-0005-0000-0000-000046F50000}"/>
    <cellStyle name="Total 2 5 17 2" xfId="62846" xr:uid="{00000000-0005-0000-0000-000047F50000}"/>
    <cellStyle name="Total 2 5 17 3" xfId="62847" xr:uid="{00000000-0005-0000-0000-000048F50000}"/>
    <cellStyle name="Total 2 5 17 4" xfId="62848" xr:uid="{00000000-0005-0000-0000-000049F50000}"/>
    <cellStyle name="Total 2 5 17 5" xfId="62849" xr:uid="{00000000-0005-0000-0000-00004AF50000}"/>
    <cellStyle name="Total 2 5 18" xfId="62850" xr:uid="{00000000-0005-0000-0000-00004BF50000}"/>
    <cellStyle name="Total 2 5 19" xfId="62851" xr:uid="{00000000-0005-0000-0000-00004CF50000}"/>
    <cellStyle name="Total 2 5 2" xfId="2216" xr:uid="{00000000-0005-0000-0000-00004DF50000}"/>
    <cellStyle name="Total 2 5 2 2" xfId="2217" xr:uid="{00000000-0005-0000-0000-00004EF50000}"/>
    <cellStyle name="Total 2 5 2 2 2" xfId="62852" xr:uid="{00000000-0005-0000-0000-00004FF50000}"/>
    <cellStyle name="Total 2 5 2 2 2 2" xfId="62853" xr:uid="{00000000-0005-0000-0000-000050F50000}"/>
    <cellStyle name="Total 2 5 2 2 2 3" xfId="62854" xr:uid="{00000000-0005-0000-0000-000051F50000}"/>
    <cellStyle name="Total 2 5 2 2 2 4" xfId="62855" xr:uid="{00000000-0005-0000-0000-000052F50000}"/>
    <cellStyle name="Total 2 5 2 2 2 5" xfId="62856" xr:uid="{00000000-0005-0000-0000-000053F50000}"/>
    <cellStyle name="Total 2 5 2 2 3" xfId="62857" xr:uid="{00000000-0005-0000-0000-000054F50000}"/>
    <cellStyle name="Total 2 5 2 2 3 2" xfId="62858" xr:uid="{00000000-0005-0000-0000-000055F50000}"/>
    <cellStyle name="Total 2 5 2 2 3 3" xfId="62859" xr:uid="{00000000-0005-0000-0000-000056F50000}"/>
    <cellStyle name="Total 2 5 2 2 3 4" xfId="62860" xr:uid="{00000000-0005-0000-0000-000057F50000}"/>
    <cellStyle name="Total 2 5 2 2 3 5" xfId="62861" xr:uid="{00000000-0005-0000-0000-000058F50000}"/>
    <cellStyle name="Total 2 5 2 2 4" xfId="62862" xr:uid="{00000000-0005-0000-0000-000059F50000}"/>
    <cellStyle name="Total 2 5 2 2 5" xfId="62863" xr:uid="{00000000-0005-0000-0000-00005AF50000}"/>
    <cellStyle name="Total 2 5 2 2 6" xfId="62864" xr:uid="{00000000-0005-0000-0000-00005BF50000}"/>
    <cellStyle name="Total 2 5 2 2 7" xfId="62865" xr:uid="{00000000-0005-0000-0000-00005CF50000}"/>
    <cellStyle name="Total 2 5 2 3" xfId="62866" xr:uid="{00000000-0005-0000-0000-00005DF50000}"/>
    <cellStyle name="Total 2 5 2 3 2" xfId="62867" xr:uid="{00000000-0005-0000-0000-00005EF50000}"/>
    <cellStyle name="Total 2 5 2 3 3" xfId="62868" xr:uid="{00000000-0005-0000-0000-00005FF50000}"/>
    <cellStyle name="Total 2 5 2 3 4" xfId="62869" xr:uid="{00000000-0005-0000-0000-000060F50000}"/>
    <cellStyle name="Total 2 5 2 3 5" xfId="62870" xr:uid="{00000000-0005-0000-0000-000061F50000}"/>
    <cellStyle name="Total 2 5 2 4" xfId="62871" xr:uid="{00000000-0005-0000-0000-000062F50000}"/>
    <cellStyle name="Total 2 5 2 4 2" xfId="62872" xr:uid="{00000000-0005-0000-0000-000063F50000}"/>
    <cellStyle name="Total 2 5 2 4 3" xfId="62873" xr:uid="{00000000-0005-0000-0000-000064F50000}"/>
    <cellStyle name="Total 2 5 2 4 4" xfId="62874" xr:uid="{00000000-0005-0000-0000-000065F50000}"/>
    <cellStyle name="Total 2 5 2 4 5" xfId="62875" xr:uid="{00000000-0005-0000-0000-000066F50000}"/>
    <cellStyle name="Total 2 5 2 5" xfId="62876" xr:uid="{00000000-0005-0000-0000-000067F50000}"/>
    <cellStyle name="Total 2 5 2 6" xfId="62877" xr:uid="{00000000-0005-0000-0000-000068F50000}"/>
    <cellStyle name="Total 2 5 2 7" xfId="62878" xr:uid="{00000000-0005-0000-0000-000069F50000}"/>
    <cellStyle name="Total 2 5 2 8" xfId="62879" xr:uid="{00000000-0005-0000-0000-00006AF50000}"/>
    <cellStyle name="Total 2 5 20" xfId="62880" xr:uid="{00000000-0005-0000-0000-00006BF50000}"/>
    <cellStyle name="Total 2 5 21" xfId="62881" xr:uid="{00000000-0005-0000-0000-00006CF50000}"/>
    <cellStyle name="Total 2 5 3" xfId="2218" xr:uid="{00000000-0005-0000-0000-00006DF50000}"/>
    <cellStyle name="Total 2 5 3 2" xfId="2219" xr:uid="{00000000-0005-0000-0000-00006EF50000}"/>
    <cellStyle name="Total 2 5 3 2 2" xfId="62882" xr:uid="{00000000-0005-0000-0000-00006FF50000}"/>
    <cellStyle name="Total 2 5 3 2 2 2" xfId="62883" xr:uid="{00000000-0005-0000-0000-000070F50000}"/>
    <cellStyle name="Total 2 5 3 2 2 3" xfId="62884" xr:uid="{00000000-0005-0000-0000-000071F50000}"/>
    <cellStyle name="Total 2 5 3 2 2 4" xfId="62885" xr:uid="{00000000-0005-0000-0000-000072F50000}"/>
    <cellStyle name="Total 2 5 3 2 2 5" xfId="62886" xr:uid="{00000000-0005-0000-0000-000073F50000}"/>
    <cellStyle name="Total 2 5 3 2 3" xfId="62887" xr:uid="{00000000-0005-0000-0000-000074F50000}"/>
    <cellStyle name="Total 2 5 3 2 3 2" xfId="62888" xr:uid="{00000000-0005-0000-0000-000075F50000}"/>
    <cellStyle name="Total 2 5 3 2 3 3" xfId="62889" xr:uid="{00000000-0005-0000-0000-000076F50000}"/>
    <cellStyle name="Total 2 5 3 2 3 4" xfId="62890" xr:uid="{00000000-0005-0000-0000-000077F50000}"/>
    <cellStyle name="Total 2 5 3 2 3 5" xfId="62891" xr:uid="{00000000-0005-0000-0000-000078F50000}"/>
    <cellStyle name="Total 2 5 3 2 4" xfId="62892" xr:uid="{00000000-0005-0000-0000-000079F50000}"/>
    <cellStyle name="Total 2 5 3 2 5" xfId="62893" xr:uid="{00000000-0005-0000-0000-00007AF50000}"/>
    <cellStyle name="Total 2 5 3 2 6" xfId="62894" xr:uid="{00000000-0005-0000-0000-00007BF50000}"/>
    <cellStyle name="Total 2 5 3 2 7" xfId="62895" xr:uid="{00000000-0005-0000-0000-00007CF50000}"/>
    <cellStyle name="Total 2 5 3 3" xfId="62896" xr:uid="{00000000-0005-0000-0000-00007DF50000}"/>
    <cellStyle name="Total 2 5 3 3 2" xfId="62897" xr:uid="{00000000-0005-0000-0000-00007EF50000}"/>
    <cellStyle name="Total 2 5 3 3 3" xfId="62898" xr:uid="{00000000-0005-0000-0000-00007FF50000}"/>
    <cellStyle name="Total 2 5 3 3 4" xfId="62899" xr:uid="{00000000-0005-0000-0000-000080F50000}"/>
    <cellStyle name="Total 2 5 3 3 5" xfId="62900" xr:uid="{00000000-0005-0000-0000-000081F50000}"/>
    <cellStyle name="Total 2 5 3 4" xfId="62901" xr:uid="{00000000-0005-0000-0000-000082F50000}"/>
    <cellStyle name="Total 2 5 3 4 2" xfId="62902" xr:uid="{00000000-0005-0000-0000-000083F50000}"/>
    <cellStyle name="Total 2 5 3 4 3" xfId="62903" xr:uid="{00000000-0005-0000-0000-000084F50000}"/>
    <cellStyle name="Total 2 5 3 4 4" xfId="62904" xr:uid="{00000000-0005-0000-0000-000085F50000}"/>
    <cellStyle name="Total 2 5 3 4 5" xfId="62905" xr:uid="{00000000-0005-0000-0000-000086F50000}"/>
    <cellStyle name="Total 2 5 3 5" xfId="62906" xr:uid="{00000000-0005-0000-0000-000087F50000}"/>
    <cellStyle name="Total 2 5 3 6" xfId="62907" xr:uid="{00000000-0005-0000-0000-000088F50000}"/>
    <cellStyle name="Total 2 5 3 7" xfId="62908" xr:uid="{00000000-0005-0000-0000-000089F50000}"/>
    <cellStyle name="Total 2 5 3 8" xfId="62909" xr:uid="{00000000-0005-0000-0000-00008AF50000}"/>
    <cellStyle name="Total 2 5 4" xfId="2220" xr:uid="{00000000-0005-0000-0000-00008BF50000}"/>
    <cellStyle name="Total 2 5 4 2" xfId="2221" xr:uid="{00000000-0005-0000-0000-00008CF50000}"/>
    <cellStyle name="Total 2 5 4 2 2" xfId="62910" xr:uid="{00000000-0005-0000-0000-00008DF50000}"/>
    <cellStyle name="Total 2 5 4 2 2 2" xfId="62911" xr:uid="{00000000-0005-0000-0000-00008EF50000}"/>
    <cellStyle name="Total 2 5 4 2 2 3" xfId="62912" xr:uid="{00000000-0005-0000-0000-00008FF50000}"/>
    <cellStyle name="Total 2 5 4 2 2 4" xfId="62913" xr:uid="{00000000-0005-0000-0000-000090F50000}"/>
    <cellStyle name="Total 2 5 4 2 2 5" xfId="62914" xr:uid="{00000000-0005-0000-0000-000091F50000}"/>
    <cellStyle name="Total 2 5 4 2 3" xfId="62915" xr:uid="{00000000-0005-0000-0000-000092F50000}"/>
    <cellStyle name="Total 2 5 4 2 3 2" xfId="62916" xr:uid="{00000000-0005-0000-0000-000093F50000}"/>
    <cellStyle name="Total 2 5 4 2 3 3" xfId="62917" xr:uid="{00000000-0005-0000-0000-000094F50000}"/>
    <cellStyle name="Total 2 5 4 2 3 4" xfId="62918" xr:uid="{00000000-0005-0000-0000-000095F50000}"/>
    <cellStyle name="Total 2 5 4 2 3 5" xfId="62919" xr:uid="{00000000-0005-0000-0000-000096F50000}"/>
    <cellStyle name="Total 2 5 4 2 4" xfId="62920" xr:uid="{00000000-0005-0000-0000-000097F50000}"/>
    <cellStyle name="Total 2 5 4 2 5" xfId="62921" xr:uid="{00000000-0005-0000-0000-000098F50000}"/>
    <cellStyle name="Total 2 5 4 2 6" xfId="62922" xr:uid="{00000000-0005-0000-0000-000099F50000}"/>
    <cellStyle name="Total 2 5 4 2 7" xfId="62923" xr:uid="{00000000-0005-0000-0000-00009AF50000}"/>
    <cellStyle name="Total 2 5 4 3" xfId="62924" xr:uid="{00000000-0005-0000-0000-00009BF50000}"/>
    <cellStyle name="Total 2 5 4 3 2" xfId="62925" xr:uid="{00000000-0005-0000-0000-00009CF50000}"/>
    <cellStyle name="Total 2 5 4 3 3" xfId="62926" xr:uid="{00000000-0005-0000-0000-00009DF50000}"/>
    <cellStyle name="Total 2 5 4 3 4" xfId="62927" xr:uid="{00000000-0005-0000-0000-00009EF50000}"/>
    <cellStyle name="Total 2 5 4 3 5" xfId="62928" xr:uid="{00000000-0005-0000-0000-00009FF50000}"/>
    <cellStyle name="Total 2 5 4 4" xfId="62929" xr:uid="{00000000-0005-0000-0000-0000A0F50000}"/>
    <cellStyle name="Total 2 5 4 4 2" xfId="62930" xr:uid="{00000000-0005-0000-0000-0000A1F50000}"/>
    <cellStyle name="Total 2 5 4 4 3" xfId="62931" xr:uid="{00000000-0005-0000-0000-0000A2F50000}"/>
    <cellStyle name="Total 2 5 4 4 4" xfId="62932" xr:uid="{00000000-0005-0000-0000-0000A3F50000}"/>
    <cellStyle name="Total 2 5 4 4 5" xfId="62933" xr:uid="{00000000-0005-0000-0000-0000A4F50000}"/>
    <cellStyle name="Total 2 5 4 5" xfId="62934" xr:uid="{00000000-0005-0000-0000-0000A5F50000}"/>
    <cellStyle name="Total 2 5 4 6" xfId="62935" xr:uid="{00000000-0005-0000-0000-0000A6F50000}"/>
    <cellStyle name="Total 2 5 4 7" xfId="62936" xr:uid="{00000000-0005-0000-0000-0000A7F50000}"/>
    <cellStyle name="Total 2 5 4 8" xfId="62937" xr:uid="{00000000-0005-0000-0000-0000A8F50000}"/>
    <cellStyle name="Total 2 5 5" xfId="2222" xr:uid="{00000000-0005-0000-0000-0000A9F50000}"/>
    <cellStyle name="Total 2 5 5 2" xfId="62938" xr:uid="{00000000-0005-0000-0000-0000AAF50000}"/>
    <cellStyle name="Total 2 5 5 2 2" xfId="62939" xr:uid="{00000000-0005-0000-0000-0000ABF50000}"/>
    <cellStyle name="Total 2 5 5 2 2 2" xfId="62940" xr:uid="{00000000-0005-0000-0000-0000ACF50000}"/>
    <cellStyle name="Total 2 5 5 2 2 3" xfId="62941" xr:uid="{00000000-0005-0000-0000-0000ADF50000}"/>
    <cellStyle name="Total 2 5 5 2 2 4" xfId="62942" xr:uid="{00000000-0005-0000-0000-0000AEF50000}"/>
    <cellStyle name="Total 2 5 5 2 2 5" xfId="62943" xr:uid="{00000000-0005-0000-0000-0000AFF50000}"/>
    <cellStyle name="Total 2 5 5 2 3" xfId="62944" xr:uid="{00000000-0005-0000-0000-0000B0F50000}"/>
    <cellStyle name="Total 2 5 5 2 3 2" xfId="62945" xr:uid="{00000000-0005-0000-0000-0000B1F50000}"/>
    <cellStyle name="Total 2 5 5 2 3 3" xfId="62946" xr:uid="{00000000-0005-0000-0000-0000B2F50000}"/>
    <cellStyle name="Total 2 5 5 2 3 4" xfId="62947" xr:uid="{00000000-0005-0000-0000-0000B3F50000}"/>
    <cellStyle name="Total 2 5 5 2 3 5" xfId="62948" xr:uid="{00000000-0005-0000-0000-0000B4F50000}"/>
    <cellStyle name="Total 2 5 5 2 4" xfId="62949" xr:uid="{00000000-0005-0000-0000-0000B5F50000}"/>
    <cellStyle name="Total 2 5 5 2 5" xfId="62950" xr:uid="{00000000-0005-0000-0000-0000B6F50000}"/>
    <cellStyle name="Total 2 5 5 2 6" xfId="62951" xr:uid="{00000000-0005-0000-0000-0000B7F50000}"/>
    <cellStyle name="Total 2 5 5 2 7" xfId="62952" xr:uid="{00000000-0005-0000-0000-0000B8F50000}"/>
    <cellStyle name="Total 2 5 5 3" xfId="62953" xr:uid="{00000000-0005-0000-0000-0000B9F50000}"/>
    <cellStyle name="Total 2 5 5 3 2" xfId="62954" xr:uid="{00000000-0005-0000-0000-0000BAF50000}"/>
    <cellStyle name="Total 2 5 5 3 3" xfId="62955" xr:uid="{00000000-0005-0000-0000-0000BBF50000}"/>
    <cellStyle name="Total 2 5 5 3 4" xfId="62956" xr:uid="{00000000-0005-0000-0000-0000BCF50000}"/>
    <cellStyle name="Total 2 5 5 3 5" xfId="62957" xr:uid="{00000000-0005-0000-0000-0000BDF50000}"/>
    <cellStyle name="Total 2 5 5 4" xfId="62958" xr:uid="{00000000-0005-0000-0000-0000BEF50000}"/>
    <cellStyle name="Total 2 5 5 4 2" xfId="62959" xr:uid="{00000000-0005-0000-0000-0000BFF50000}"/>
    <cellStyle name="Total 2 5 5 4 3" xfId="62960" xr:uid="{00000000-0005-0000-0000-0000C0F50000}"/>
    <cellStyle name="Total 2 5 5 4 4" xfId="62961" xr:uid="{00000000-0005-0000-0000-0000C1F50000}"/>
    <cellStyle name="Total 2 5 5 4 5" xfId="62962" xr:uid="{00000000-0005-0000-0000-0000C2F50000}"/>
    <cellStyle name="Total 2 5 5 5" xfId="62963" xr:uid="{00000000-0005-0000-0000-0000C3F50000}"/>
    <cellStyle name="Total 2 5 5 6" xfId="62964" xr:uid="{00000000-0005-0000-0000-0000C4F50000}"/>
    <cellStyle name="Total 2 5 5 7" xfId="62965" xr:uid="{00000000-0005-0000-0000-0000C5F50000}"/>
    <cellStyle name="Total 2 5 5 8" xfId="62966" xr:uid="{00000000-0005-0000-0000-0000C6F50000}"/>
    <cellStyle name="Total 2 5 6" xfId="62967" xr:uid="{00000000-0005-0000-0000-0000C7F50000}"/>
    <cellStyle name="Total 2 5 6 2" xfId="62968" xr:uid="{00000000-0005-0000-0000-0000C8F50000}"/>
    <cellStyle name="Total 2 5 6 2 2" xfId="62969" xr:uid="{00000000-0005-0000-0000-0000C9F50000}"/>
    <cellStyle name="Total 2 5 6 2 2 2" xfId="62970" xr:uid="{00000000-0005-0000-0000-0000CAF50000}"/>
    <cellStyle name="Total 2 5 6 2 2 3" xfId="62971" xr:uid="{00000000-0005-0000-0000-0000CBF50000}"/>
    <cellStyle name="Total 2 5 6 2 2 4" xfId="62972" xr:uid="{00000000-0005-0000-0000-0000CCF50000}"/>
    <cellStyle name="Total 2 5 6 2 2 5" xfId="62973" xr:uid="{00000000-0005-0000-0000-0000CDF50000}"/>
    <cellStyle name="Total 2 5 6 2 3" xfId="62974" xr:uid="{00000000-0005-0000-0000-0000CEF50000}"/>
    <cellStyle name="Total 2 5 6 2 3 2" xfId="62975" xr:uid="{00000000-0005-0000-0000-0000CFF50000}"/>
    <cellStyle name="Total 2 5 6 2 3 3" xfId="62976" xr:uid="{00000000-0005-0000-0000-0000D0F50000}"/>
    <cellStyle name="Total 2 5 6 2 3 4" xfId="62977" xr:uid="{00000000-0005-0000-0000-0000D1F50000}"/>
    <cellStyle name="Total 2 5 6 2 3 5" xfId="62978" xr:uid="{00000000-0005-0000-0000-0000D2F50000}"/>
    <cellStyle name="Total 2 5 6 2 4" xfId="62979" xr:uid="{00000000-0005-0000-0000-0000D3F50000}"/>
    <cellStyle name="Total 2 5 6 2 5" xfId="62980" xr:uid="{00000000-0005-0000-0000-0000D4F50000}"/>
    <cellStyle name="Total 2 5 6 2 6" xfId="62981" xr:uid="{00000000-0005-0000-0000-0000D5F50000}"/>
    <cellStyle name="Total 2 5 6 2 7" xfId="62982" xr:uid="{00000000-0005-0000-0000-0000D6F50000}"/>
    <cellStyle name="Total 2 5 6 3" xfId="62983" xr:uid="{00000000-0005-0000-0000-0000D7F50000}"/>
    <cellStyle name="Total 2 5 6 3 2" xfId="62984" xr:uid="{00000000-0005-0000-0000-0000D8F50000}"/>
    <cellStyle name="Total 2 5 6 3 3" xfId="62985" xr:uid="{00000000-0005-0000-0000-0000D9F50000}"/>
    <cellStyle name="Total 2 5 6 3 4" xfId="62986" xr:uid="{00000000-0005-0000-0000-0000DAF50000}"/>
    <cellStyle name="Total 2 5 6 3 5" xfId="62987" xr:uid="{00000000-0005-0000-0000-0000DBF50000}"/>
    <cellStyle name="Total 2 5 6 4" xfId="62988" xr:uid="{00000000-0005-0000-0000-0000DCF50000}"/>
    <cellStyle name="Total 2 5 6 4 2" xfId="62989" xr:uid="{00000000-0005-0000-0000-0000DDF50000}"/>
    <cellStyle name="Total 2 5 6 4 3" xfId="62990" xr:uid="{00000000-0005-0000-0000-0000DEF50000}"/>
    <cellStyle name="Total 2 5 6 4 4" xfId="62991" xr:uid="{00000000-0005-0000-0000-0000DFF50000}"/>
    <cellStyle name="Total 2 5 6 4 5" xfId="62992" xr:uid="{00000000-0005-0000-0000-0000E0F50000}"/>
    <cellStyle name="Total 2 5 6 5" xfId="62993" xr:uid="{00000000-0005-0000-0000-0000E1F50000}"/>
    <cellStyle name="Total 2 5 6 6" xfId="62994" xr:uid="{00000000-0005-0000-0000-0000E2F50000}"/>
    <cellStyle name="Total 2 5 6 7" xfId="62995" xr:uid="{00000000-0005-0000-0000-0000E3F50000}"/>
    <cellStyle name="Total 2 5 6 8" xfId="62996" xr:uid="{00000000-0005-0000-0000-0000E4F50000}"/>
    <cellStyle name="Total 2 5 7" xfId="62997" xr:uid="{00000000-0005-0000-0000-0000E5F50000}"/>
    <cellStyle name="Total 2 5 7 2" xfId="62998" xr:uid="{00000000-0005-0000-0000-0000E6F50000}"/>
    <cellStyle name="Total 2 5 7 2 2" xfId="62999" xr:uid="{00000000-0005-0000-0000-0000E7F50000}"/>
    <cellStyle name="Total 2 5 7 2 2 2" xfId="63000" xr:uid="{00000000-0005-0000-0000-0000E8F50000}"/>
    <cellStyle name="Total 2 5 7 2 2 3" xfId="63001" xr:uid="{00000000-0005-0000-0000-0000E9F50000}"/>
    <cellStyle name="Total 2 5 7 2 2 4" xfId="63002" xr:uid="{00000000-0005-0000-0000-0000EAF50000}"/>
    <cellStyle name="Total 2 5 7 2 2 5" xfId="63003" xr:uid="{00000000-0005-0000-0000-0000EBF50000}"/>
    <cellStyle name="Total 2 5 7 2 3" xfId="63004" xr:uid="{00000000-0005-0000-0000-0000ECF50000}"/>
    <cellStyle name="Total 2 5 7 2 3 2" xfId="63005" xr:uid="{00000000-0005-0000-0000-0000EDF50000}"/>
    <cellStyle name="Total 2 5 7 2 3 3" xfId="63006" xr:uid="{00000000-0005-0000-0000-0000EEF50000}"/>
    <cellStyle name="Total 2 5 7 2 3 4" xfId="63007" xr:uid="{00000000-0005-0000-0000-0000EFF50000}"/>
    <cellStyle name="Total 2 5 7 2 3 5" xfId="63008" xr:uid="{00000000-0005-0000-0000-0000F0F50000}"/>
    <cellStyle name="Total 2 5 7 2 4" xfId="63009" xr:uid="{00000000-0005-0000-0000-0000F1F50000}"/>
    <cellStyle name="Total 2 5 7 2 5" xfId="63010" xr:uid="{00000000-0005-0000-0000-0000F2F50000}"/>
    <cellStyle name="Total 2 5 7 2 6" xfId="63011" xr:uid="{00000000-0005-0000-0000-0000F3F50000}"/>
    <cellStyle name="Total 2 5 7 2 7" xfId="63012" xr:uid="{00000000-0005-0000-0000-0000F4F50000}"/>
    <cellStyle name="Total 2 5 7 3" xfId="63013" xr:uid="{00000000-0005-0000-0000-0000F5F50000}"/>
    <cellStyle name="Total 2 5 7 3 2" xfId="63014" xr:uid="{00000000-0005-0000-0000-0000F6F50000}"/>
    <cellStyle name="Total 2 5 7 3 3" xfId="63015" xr:uid="{00000000-0005-0000-0000-0000F7F50000}"/>
    <cellStyle name="Total 2 5 7 3 4" xfId="63016" xr:uid="{00000000-0005-0000-0000-0000F8F50000}"/>
    <cellStyle name="Total 2 5 7 3 5" xfId="63017" xr:uid="{00000000-0005-0000-0000-0000F9F50000}"/>
    <cellStyle name="Total 2 5 7 4" xfId="63018" xr:uid="{00000000-0005-0000-0000-0000FAF50000}"/>
    <cellStyle name="Total 2 5 7 4 2" xfId="63019" xr:uid="{00000000-0005-0000-0000-0000FBF50000}"/>
    <cellStyle name="Total 2 5 7 4 3" xfId="63020" xr:uid="{00000000-0005-0000-0000-0000FCF50000}"/>
    <cellStyle name="Total 2 5 7 4 4" xfId="63021" xr:uid="{00000000-0005-0000-0000-0000FDF50000}"/>
    <cellStyle name="Total 2 5 7 4 5" xfId="63022" xr:uid="{00000000-0005-0000-0000-0000FEF50000}"/>
    <cellStyle name="Total 2 5 7 5" xfId="63023" xr:uid="{00000000-0005-0000-0000-0000FFF50000}"/>
    <cellStyle name="Total 2 5 7 6" xfId="63024" xr:uid="{00000000-0005-0000-0000-000000F60000}"/>
    <cellStyle name="Total 2 5 7 7" xfId="63025" xr:uid="{00000000-0005-0000-0000-000001F60000}"/>
    <cellStyle name="Total 2 5 7 8" xfId="63026" xr:uid="{00000000-0005-0000-0000-000002F60000}"/>
    <cellStyle name="Total 2 5 8" xfId="63027" xr:uid="{00000000-0005-0000-0000-000003F60000}"/>
    <cellStyle name="Total 2 5 8 2" xfId="63028" xr:uid="{00000000-0005-0000-0000-000004F60000}"/>
    <cellStyle name="Total 2 5 8 2 2" xfId="63029" xr:uid="{00000000-0005-0000-0000-000005F60000}"/>
    <cellStyle name="Total 2 5 8 2 2 2" xfId="63030" xr:uid="{00000000-0005-0000-0000-000006F60000}"/>
    <cellStyle name="Total 2 5 8 2 2 3" xfId="63031" xr:uid="{00000000-0005-0000-0000-000007F60000}"/>
    <cellStyle name="Total 2 5 8 2 2 4" xfId="63032" xr:uid="{00000000-0005-0000-0000-000008F60000}"/>
    <cellStyle name="Total 2 5 8 2 2 5" xfId="63033" xr:uid="{00000000-0005-0000-0000-000009F60000}"/>
    <cellStyle name="Total 2 5 8 2 3" xfId="63034" xr:uid="{00000000-0005-0000-0000-00000AF60000}"/>
    <cellStyle name="Total 2 5 8 2 3 2" xfId="63035" xr:uid="{00000000-0005-0000-0000-00000BF60000}"/>
    <cellStyle name="Total 2 5 8 2 3 3" xfId="63036" xr:uid="{00000000-0005-0000-0000-00000CF60000}"/>
    <cellStyle name="Total 2 5 8 2 3 4" xfId="63037" xr:uid="{00000000-0005-0000-0000-00000DF60000}"/>
    <cellStyle name="Total 2 5 8 2 3 5" xfId="63038" xr:uid="{00000000-0005-0000-0000-00000EF60000}"/>
    <cellStyle name="Total 2 5 8 2 4" xfId="63039" xr:uid="{00000000-0005-0000-0000-00000FF60000}"/>
    <cellStyle name="Total 2 5 8 2 5" xfId="63040" xr:uid="{00000000-0005-0000-0000-000010F60000}"/>
    <cellStyle name="Total 2 5 8 2 6" xfId="63041" xr:uid="{00000000-0005-0000-0000-000011F60000}"/>
    <cellStyle name="Total 2 5 8 2 7" xfId="63042" xr:uid="{00000000-0005-0000-0000-000012F60000}"/>
    <cellStyle name="Total 2 5 8 3" xfId="63043" xr:uid="{00000000-0005-0000-0000-000013F60000}"/>
    <cellStyle name="Total 2 5 8 3 2" xfId="63044" xr:uid="{00000000-0005-0000-0000-000014F60000}"/>
    <cellStyle name="Total 2 5 8 3 3" xfId="63045" xr:uid="{00000000-0005-0000-0000-000015F60000}"/>
    <cellStyle name="Total 2 5 8 3 4" xfId="63046" xr:uid="{00000000-0005-0000-0000-000016F60000}"/>
    <cellStyle name="Total 2 5 8 3 5" xfId="63047" xr:uid="{00000000-0005-0000-0000-000017F60000}"/>
    <cellStyle name="Total 2 5 8 4" xfId="63048" xr:uid="{00000000-0005-0000-0000-000018F60000}"/>
    <cellStyle name="Total 2 5 8 4 2" xfId="63049" xr:uid="{00000000-0005-0000-0000-000019F60000}"/>
    <cellStyle name="Total 2 5 8 4 3" xfId="63050" xr:uid="{00000000-0005-0000-0000-00001AF60000}"/>
    <cellStyle name="Total 2 5 8 4 4" xfId="63051" xr:uid="{00000000-0005-0000-0000-00001BF60000}"/>
    <cellStyle name="Total 2 5 8 4 5" xfId="63052" xr:uid="{00000000-0005-0000-0000-00001CF60000}"/>
    <cellStyle name="Total 2 5 8 5" xfId="63053" xr:uid="{00000000-0005-0000-0000-00001DF60000}"/>
    <cellStyle name="Total 2 5 8 6" xfId="63054" xr:uid="{00000000-0005-0000-0000-00001EF60000}"/>
    <cellStyle name="Total 2 5 8 7" xfId="63055" xr:uid="{00000000-0005-0000-0000-00001FF60000}"/>
    <cellStyle name="Total 2 5 8 8" xfId="63056" xr:uid="{00000000-0005-0000-0000-000020F60000}"/>
    <cellStyle name="Total 2 5 9" xfId="63057" xr:uid="{00000000-0005-0000-0000-000021F60000}"/>
    <cellStyle name="Total 2 5 9 2" xfId="63058" xr:uid="{00000000-0005-0000-0000-000022F60000}"/>
    <cellStyle name="Total 2 5 9 2 2" xfId="63059" xr:uid="{00000000-0005-0000-0000-000023F60000}"/>
    <cellStyle name="Total 2 5 9 2 2 2" xfId="63060" xr:uid="{00000000-0005-0000-0000-000024F60000}"/>
    <cellStyle name="Total 2 5 9 2 2 3" xfId="63061" xr:uid="{00000000-0005-0000-0000-000025F60000}"/>
    <cellStyle name="Total 2 5 9 2 2 4" xfId="63062" xr:uid="{00000000-0005-0000-0000-000026F60000}"/>
    <cellStyle name="Total 2 5 9 2 2 5" xfId="63063" xr:uid="{00000000-0005-0000-0000-000027F60000}"/>
    <cellStyle name="Total 2 5 9 2 3" xfId="63064" xr:uid="{00000000-0005-0000-0000-000028F60000}"/>
    <cellStyle name="Total 2 5 9 2 3 2" xfId="63065" xr:uid="{00000000-0005-0000-0000-000029F60000}"/>
    <cellStyle name="Total 2 5 9 2 3 3" xfId="63066" xr:uid="{00000000-0005-0000-0000-00002AF60000}"/>
    <cellStyle name="Total 2 5 9 2 3 4" xfId="63067" xr:uid="{00000000-0005-0000-0000-00002BF60000}"/>
    <cellStyle name="Total 2 5 9 2 3 5" xfId="63068" xr:uid="{00000000-0005-0000-0000-00002CF60000}"/>
    <cellStyle name="Total 2 5 9 2 4" xfId="63069" xr:uid="{00000000-0005-0000-0000-00002DF60000}"/>
    <cellStyle name="Total 2 5 9 2 5" xfId="63070" xr:uid="{00000000-0005-0000-0000-00002EF60000}"/>
    <cellStyle name="Total 2 5 9 2 6" xfId="63071" xr:uid="{00000000-0005-0000-0000-00002FF60000}"/>
    <cellStyle name="Total 2 5 9 2 7" xfId="63072" xr:uid="{00000000-0005-0000-0000-000030F60000}"/>
    <cellStyle name="Total 2 5 9 3" xfId="63073" xr:uid="{00000000-0005-0000-0000-000031F60000}"/>
    <cellStyle name="Total 2 5 9 3 2" xfId="63074" xr:uid="{00000000-0005-0000-0000-000032F60000}"/>
    <cellStyle name="Total 2 5 9 3 3" xfId="63075" xr:uid="{00000000-0005-0000-0000-000033F60000}"/>
    <cellStyle name="Total 2 5 9 3 4" xfId="63076" xr:uid="{00000000-0005-0000-0000-000034F60000}"/>
    <cellStyle name="Total 2 5 9 3 5" xfId="63077" xr:uid="{00000000-0005-0000-0000-000035F60000}"/>
    <cellStyle name="Total 2 5 9 4" xfId="63078" xr:uid="{00000000-0005-0000-0000-000036F60000}"/>
    <cellStyle name="Total 2 5 9 4 2" xfId="63079" xr:uid="{00000000-0005-0000-0000-000037F60000}"/>
    <cellStyle name="Total 2 5 9 4 3" xfId="63080" xr:uid="{00000000-0005-0000-0000-000038F60000}"/>
    <cellStyle name="Total 2 5 9 4 4" xfId="63081" xr:uid="{00000000-0005-0000-0000-000039F60000}"/>
    <cellStyle name="Total 2 5 9 4 5" xfId="63082" xr:uid="{00000000-0005-0000-0000-00003AF60000}"/>
    <cellStyle name="Total 2 5 9 5" xfId="63083" xr:uid="{00000000-0005-0000-0000-00003BF60000}"/>
    <cellStyle name="Total 2 5 9 6" xfId="63084" xr:uid="{00000000-0005-0000-0000-00003CF60000}"/>
    <cellStyle name="Total 2 5 9 7" xfId="63085" xr:uid="{00000000-0005-0000-0000-00003DF60000}"/>
    <cellStyle name="Total 2 5 9 8" xfId="63086" xr:uid="{00000000-0005-0000-0000-00003EF60000}"/>
    <cellStyle name="Total 2 6" xfId="2223" xr:uid="{00000000-0005-0000-0000-00003FF60000}"/>
    <cellStyle name="Total 2 6 2" xfId="2224" xr:uid="{00000000-0005-0000-0000-000040F60000}"/>
    <cellStyle name="Total 2 6 2 2" xfId="63087" xr:uid="{00000000-0005-0000-0000-000041F60000}"/>
    <cellStyle name="Total 2 6 3" xfId="63088" xr:uid="{00000000-0005-0000-0000-000042F60000}"/>
    <cellStyle name="Total 2 6 4" xfId="63089" xr:uid="{00000000-0005-0000-0000-000043F60000}"/>
    <cellStyle name="Total 2 6 5" xfId="63090" xr:uid="{00000000-0005-0000-0000-000044F60000}"/>
    <cellStyle name="Total 2 7" xfId="2225" xr:uid="{00000000-0005-0000-0000-000045F60000}"/>
    <cellStyle name="Total 2 7 2" xfId="2226" xr:uid="{00000000-0005-0000-0000-000046F60000}"/>
    <cellStyle name="Total 2 7 2 2" xfId="63091" xr:uid="{00000000-0005-0000-0000-000047F60000}"/>
    <cellStyle name="Total 2 7 3" xfId="63092" xr:uid="{00000000-0005-0000-0000-000048F60000}"/>
    <cellStyle name="Total 2 7 4" xfId="63093" xr:uid="{00000000-0005-0000-0000-000049F60000}"/>
    <cellStyle name="Total 2 7 5" xfId="63094" xr:uid="{00000000-0005-0000-0000-00004AF60000}"/>
    <cellStyle name="Total 2 8" xfId="2227" xr:uid="{00000000-0005-0000-0000-00004BF60000}"/>
    <cellStyle name="Total 2 8 2" xfId="63095" xr:uid="{00000000-0005-0000-0000-00004CF60000}"/>
    <cellStyle name="Total 2 9" xfId="63096" xr:uid="{00000000-0005-0000-0000-00004DF60000}"/>
    <cellStyle name="Total 2 9 2" xfId="63097" xr:uid="{00000000-0005-0000-0000-00004EF60000}"/>
    <cellStyle name="Total 2_T-straight with PEDs adjustor" xfId="63098" xr:uid="{00000000-0005-0000-0000-00004FF60000}"/>
    <cellStyle name="Total 3" xfId="2228" xr:uid="{00000000-0005-0000-0000-000050F60000}"/>
    <cellStyle name="Total 3 2" xfId="2229" xr:uid="{00000000-0005-0000-0000-000051F60000}"/>
    <cellStyle name="Total 3 2 2" xfId="2230" xr:uid="{00000000-0005-0000-0000-000052F60000}"/>
    <cellStyle name="Total 3 2 2 10" xfId="63099" xr:uid="{00000000-0005-0000-0000-000053F60000}"/>
    <cellStyle name="Total 3 2 2 10 2" xfId="63100" xr:uid="{00000000-0005-0000-0000-000054F60000}"/>
    <cellStyle name="Total 3 2 2 10 2 2" xfId="63101" xr:uid="{00000000-0005-0000-0000-000055F60000}"/>
    <cellStyle name="Total 3 2 2 10 2 2 2" xfId="63102" xr:uid="{00000000-0005-0000-0000-000056F60000}"/>
    <cellStyle name="Total 3 2 2 10 2 2 3" xfId="63103" xr:uid="{00000000-0005-0000-0000-000057F60000}"/>
    <cellStyle name="Total 3 2 2 10 2 2 4" xfId="63104" xr:uid="{00000000-0005-0000-0000-000058F60000}"/>
    <cellStyle name="Total 3 2 2 10 2 2 5" xfId="63105" xr:uid="{00000000-0005-0000-0000-000059F60000}"/>
    <cellStyle name="Total 3 2 2 10 2 3" xfId="63106" xr:uid="{00000000-0005-0000-0000-00005AF60000}"/>
    <cellStyle name="Total 3 2 2 10 2 3 2" xfId="63107" xr:uid="{00000000-0005-0000-0000-00005BF60000}"/>
    <cellStyle name="Total 3 2 2 10 2 3 3" xfId="63108" xr:uid="{00000000-0005-0000-0000-00005CF60000}"/>
    <cellStyle name="Total 3 2 2 10 2 3 4" xfId="63109" xr:uid="{00000000-0005-0000-0000-00005DF60000}"/>
    <cellStyle name="Total 3 2 2 10 2 3 5" xfId="63110" xr:uid="{00000000-0005-0000-0000-00005EF60000}"/>
    <cellStyle name="Total 3 2 2 10 2 4" xfId="63111" xr:uid="{00000000-0005-0000-0000-00005FF60000}"/>
    <cellStyle name="Total 3 2 2 10 2 5" xfId="63112" xr:uid="{00000000-0005-0000-0000-000060F60000}"/>
    <cellStyle name="Total 3 2 2 10 2 6" xfId="63113" xr:uid="{00000000-0005-0000-0000-000061F60000}"/>
    <cellStyle name="Total 3 2 2 10 2 7" xfId="63114" xr:uid="{00000000-0005-0000-0000-000062F60000}"/>
    <cellStyle name="Total 3 2 2 10 3" xfId="63115" xr:uid="{00000000-0005-0000-0000-000063F60000}"/>
    <cellStyle name="Total 3 2 2 10 3 2" xfId="63116" xr:uid="{00000000-0005-0000-0000-000064F60000}"/>
    <cellStyle name="Total 3 2 2 10 3 3" xfId="63117" xr:uid="{00000000-0005-0000-0000-000065F60000}"/>
    <cellStyle name="Total 3 2 2 10 3 4" xfId="63118" xr:uid="{00000000-0005-0000-0000-000066F60000}"/>
    <cellStyle name="Total 3 2 2 10 3 5" xfId="63119" xr:uid="{00000000-0005-0000-0000-000067F60000}"/>
    <cellStyle name="Total 3 2 2 10 4" xfId="63120" xr:uid="{00000000-0005-0000-0000-000068F60000}"/>
    <cellStyle name="Total 3 2 2 10 4 2" xfId="63121" xr:uid="{00000000-0005-0000-0000-000069F60000}"/>
    <cellStyle name="Total 3 2 2 10 4 3" xfId="63122" xr:uid="{00000000-0005-0000-0000-00006AF60000}"/>
    <cellStyle name="Total 3 2 2 10 4 4" xfId="63123" xr:uid="{00000000-0005-0000-0000-00006BF60000}"/>
    <cellStyle name="Total 3 2 2 10 4 5" xfId="63124" xr:uid="{00000000-0005-0000-0000-00006CF60000}"/>
    <cellStyle name="Total 3 2 2 10 5" xfId="63125" xr:uid="{00000000-0005-0000-0000-00006DF60000}"/>
    <cellStyle name="Total 3 2 2 10 6" xfId="63126" xr:uid="{00000000-0005-0000-0000-00006EF60000}"/>
    <cellStyle name="Total 3 2 2 10 7" xfId="63127" xr:uid="{00000000-0005-0000-0000-00006FF60000}"/>
    <cellStyle name="Total 3 2 2 10 8" xfId="63128" xr:uid="{00000000-0005-0000-0000-000070F60000}"/>
    <cellStyle name="Total 3 2 2 11" xfId="63129" xr:uid="{00000000-0005-0000-0000-000071F60000}"/>
    <cellStyle name="Total 3 2 2 11 2" xfId="63130" xr:uid="{00000000-0005-0000-0000-000072F60000}"/>
    <cellStyle name="Total 3 2 2 11 2 2" xfId="63131" xr:uid="{00000000-0005-0000-0000-000073F60000}"/>
    <cellStyle name="Total 3 2 2 11 2 2 2" xfId="63132" xr:uid="{00000000-0005-0000-0000-000074F60000}"/>
    <cellStyle name="Total 3 2 2 11 2 2 3" xfId="63133" xr:uid="{00000000-0005-0000-0000-000075F60000}"/>
    <cellStyle name="Total 3 2 2 11 2 2 4" xfId="63134" xr:uid="{00000000-0005-0000-0000-000076F60000}"/>
    <cellStyle name="Total 3 2 2 11 2 2 5" xfId="63135" xr:uid="{00000000-0005-0000-0000-000077F60000}"/>
    <cellStyle name="Total 3 2 2 11 2 3" xfId="63136" xr:uid="{00000000-0005-0000-0000-000078F60000}"/>
    <cellStyle name="Total 3 2 2 11 2 3 2" xfId="63137" xr:uid="{00000000-0005-0000-0000-000079F60000}"/>
    <cellStyle name="Total 3 2 2 11 2 3 3" xfId="63138" xr:uid="{00000000-0005-0000-0000-00007AF60000}"/>
    <cellStyle name="Total 3 2 2 11 2 3 4" xfId="63139" xr:uid="{00000000-0005-0000-0000-00007BF60000}"/>
    <cellStyle name="Total 3 2 2 11 2 3 5" xfId="63140" xr:uid="{00000000-0005-0000-0000-00007CF60000}"/>
    <cellStyle name="Total 3 2 2 11 2 4" xfId="63141" xr:uid="{00000000-0005-0000-0000-00007DF60000}"/>
    <cellStyle name="Total 3 2 2 11 2 5" xfId="63142" xr:uid="{00000000-0005-0000-0000-00007EF60000}"/>
    <cellStyle name="Total 3 2 2 11 2 6" xfId="63143" xr:uid="{00000000-0005-0000-0000-00007FF60000}"/>
    <cellStyle name="Total 3 2 2 11 2 7" xfId="63144" xr:uid="{00000000-0005-0000-0000-000080F60000}"/>
    <cellStyle name="Total 3 2 2 11 3" xfId="63145" xr:uid="{00000000-0005-0000-0000-000081F60000}"/>
    <cellStyle name="Total 3 2 2 11 3 2" xfId="63146" xr:uid="{00000000-0005-0000-0000-000082F60000}"/>
    <cellStyle name="Total 3 2 2 11 3 3" xfId="63147" xr:uid="{00000000-0005-0000-0000-000083F60000}"/>
    <cellStyle name="Total 3 2 2 11 3 4" xfId="63148" xr:uid="{00000000-0005-0000-0000-000084F60000}"/>
    <cellStyle name="Total 3 2 2 11 3 5" xfId="63149" xr:uid="{00000000-0005-0000-0000-000085F60000}"/>
    <cellStyle name="Total 3 2 2 11 4" xfId="63150" xr:uid="{00000000-0005-0000-0000-000086F60000}"/>
    <cellStyle name="Total 3 2 2 11 4 2" xfId="63151" xr:uid="{00000000-0005-0000-0000-000087F60000}"/>
    <cellStyle name="Total 3 2 2 11 4 3" xfId="63152" xr:uid="{00000000-0005-0000-0000-000088F60000}"/>
    <cellStyle name="Total 3 2 2 11 4 4" xfId="63153" xr:uid="{00000000-0005-0000-0000-000089F60000}"/>
    <cellStyle name="Total 3 2 2 11 4 5" xfId="63154" xr:uid="{00000000-0005-0000-0000-00008AF60000}"/>
    <cellStyle name="Total 3 2 2 11 5" xfId="63155" xr:uid="{00000000-0005-0000-0000-00008BF60000}"/>
    <cellStyle name="Total 3 2 2 11 6" xfId="63156" xr:uid="{00000000-0005-0000-0000-00008CF60000}"/>
    <cellStyle name="Total 3 2 2 11 7" xfId="63157" xr:uid="{00000000-0005-0000-0000-00008DF60000}"/>
    <cellStyle name="Total 3 2 2 11 8" xfId="63158" xr:uid="{00000000-0005-0000-0000-00008EF60000}"/>
    <cellStyle name="Total 3 2 2 12" xfId="63159" xr:uid="{00000000-0005-0000-0000-00008FF60000}"/>
    <cellStyle name="Total 3 2 2 12 2" xfId="63160" xr:uid="{00000000-0005-0000-0000-000090F60000}"/>
    <cellStyle name="Total 3 2 2 12 2 2" xfId="63161" xr:uid="{00000000-0005-0000-0000-000091F60000}"/>
    <cellStyle name="Total 3 2 2 12 2 2 2" xfId="63162" xr:uid="{00000000-0005-0000-0000-000092F60000}"/>
    <cellStyle name="Total 3 2 2 12 2 2 3" xfId="63163" xr:uid="{00000000-0005-0000-0000-000093F60000}"/>
    <cellStyle name="Total 3 2 2 12 2 2 4" xfId="63164" xr:uid="{00000000-0005-0000-0000-000094F60000}"/>
    <cellStyle name="Total 3 2 2 12 2 2 5" xfId="63165" xr:uid="{00000000-0005-0000-0000-000095F60000}"/>
    <cellStyle name="Total 3 2 2 12 2 3" xfId="63166" xr:uid="{00000000-0005-0000-0000-000096F60000}"/>
    <cellStyle name="Total 3 2 2 12 2 3 2" xfId="63167" xr:uid="{00000000-0005-0000-0000-000097F60000}"/>
    <cellStyle name="Total 3 2 2 12 2 3 3" xfId="63168" xr:uid="{00000000-0005-0000-0000-000098F60000}"/>
    <cellStyle name="Total 3 2 2 12 2 3 4" xfId="63169" xr:uid="{00000000-0005-0000-0000-000099F60000}"/>
    <cellStyle name="Total 3 2 2 12 2 3 5" xfId="63170" xr:uid="{00000000-0005-0000-0000-00009AF60000}"/>
    <cellStyle name="Total 3 2 2 12 2 4" xfId="63171" xr:uid="{00000000-0005-0000-0000-00009BF60000}"/>
    <cellStyle name="Total 3 2 2 12 2 5" xfId="63172" xr:uid="{00000000-0005-0000-0000-00009CF60000}"/>
    <cellStyle name="Total 3 2 2 12 2 6" xfId="63173" xr:uid="{00000000-0005-0000-0000-00009DF60000}"/>
    <cellStyle name="Total 3 2 2 12 2 7" xfId="63174" xr:uid="{00000000-0005-0000-0000-00009EF60000}"/>
    <cellStyle name="Total 3 2 2 12 3" xfId="63175" xr:uid="{00000000-0005-0000-0000-00009FF60000}"/>
    <cellStyle name="Total 3 2 2 12 3 2" xfId="63176" xr:uid="{00000000-0005-0000-0000-0000A0F60000}"/>
    <cellStyle name="Total 3 2 2 12 3 3" xfId="63177" xr:uid="{00000000-0005-0000-0000-0000A1F60000}"/>
    <cellStyle name="Total 3 2 2 12 3 4" xfId="63178" xr:uid="{00000000-0005-0000-0000-0000A2F60000}"/>
    <cellStyle name="Total 3 2 2 12 3 5" xfId="63179" xr:uid="{00000000-0005-0000-0000-0000A3F60000}"/>
    <cellStyle name="Total 3 2 2 12 4" xfId="63180" xr:uid="{00000000-0005-0000-0000-0000A4F60000}"/>
    <cellStyle name="Total 3 2 2 12 4 2" xfId="63181" xr:uid="{00000000-0005-0000-0000-0000A5F60000}"/>
    <cellStyle name="Total 3 2 2 12 4 3" xfId="63182" xr:uid="{00000000-0005-0000-0000-0000A6F60000}"/>
    <cellStyle name="Total 3 2 2 12 4 4" xfId="63183" xr:uid="{00000000-0005-0000-0000-0000A7F60000}"/>
    <cellStyle name="Total 3 2 2 12 4 5" xfId="63184" xr:uid="{00000000-0005-0000-0000-0000A8F60000}"/>
    <cellStyle name="Total 3 2 2 12 5" xfId="63185" xr:uid="{00000000-0005-0000-0000-0000A9F60000}"/>
    <cellStyle name="Total 3 2 2 12 6" xfId="63186" xr:uid="{00000000-0005-0000-0000-0000AAF60000}"/>
    <cellStyle name="Total 3 2 2 12 7" xfId="63187" xr:uid="{00000000-0005-0000-0000-0000ABF60000}"/>
    <cellStyle name="Total 3 2 2 12 8" xfId="63188" xr:uid="{00000000-0005-0000-0000-0000ACF60000}"/>
    <cellStyle name="Total 3 2 2 13" xfId="63189" xr:uid="{00000000-0005-0000-0000-0000ADF60000}"/>
    <cellStyle name="Total 3 2 2 13 2" xfId="63190" xr:uid="{00000000-0005-0000-0000-0000AEF60000}"/>
    <cellStyle name="Total 3 2 2 13 2 2" xfId="63191" xr:uid="{00000000-0005-0000-0000-0000AFF60000}"/>
    <cellStyle name="Total 3 2 2 13 2 2 2" xfId="63192" xr:uid="{00000000-0005-0000-0000-0000B0F60000}"/>
    <cellStyle name="Total 3 2 2 13 2 2 3" xfId="63193" xr:uid="{00000000-0005-0000-0000-0000B1F60000}"/>
    <cellStyle name="Total 3 2 2 13 2 2 4" xfId="63194" xr:uid="{00000000-0005-0000-0000-0000B2F60000}"/>
    <cellStyle name="Total 3 2 2 13 2 2 5" xfId="63195" xr:uid="{00000000-0005-0000-0000-0000B3F60000}"/>
    <cellStyle name="Total 3 2 2 13 2 3" xfId="63196" xr:uid="{00000000-0005-0000-0000-0000B4F60000}"/>
    <cellStyle name="Total 3 2 2 13 2 3 2" xfId="63197" xr:uid="{00000000-0005-0000-0000-0000B5F60000}"/>
    <cellStyle name="Total 3 2 2 13 2 3 3" xfId="63198" xr:uid="{00000000-0005-0000-0000-0000B6F60000}"/>
    <cellStyle name="Total 3 2 2 13 2 3 4" xfId="63199" xr:uid="{00000000-0005-0000-0000-0000B7F60000}"/>
    <cellStyle name="Total 3 2 2 13 2 3 5" xfId="63200" xr:uid="{00000000-0005-0000-0000-0000B8F60000}"/>
    <cellStyle name="Total 3 2 2 13 2 4" xfId="63201" xr:uid="{00000000-0005-0000-0000-0000B9F60000}"/>
    <cellStyle name="Total 3 2 2 13 2 5" xfId="63202" xr:uid="{00000000-0005-0000-0000-0000BAF60000}"/>
    <cellStyle name="Total 3 2 2 13 2 6" xfId="63203" xr:uid="{00000000-0005-0000-0000-0000BBF60000}"/>
    <cellStyle name="Total 3 2 2 13 2 7" xfId="63204" xr:uid="{00000000-0005-0000-0000-0000BCF60000}"/>
    <cellStyle name="Total 3 2 2 13 3" xfId="63205" xr:uid="{00000000-0005-0000-0000-0000BDF60000}"/>
    <cellStyle name="Total 3 2 2 13 3 2" xfId="63206" xr:uid="{00000000-0005-0000-0000-0000BEF60000}"/>
    <cellStyle name="Total 3 2 2 13 3 3" xfId="63207" xr:uid="{00000000-0005-0000-0000-0000BFF60000}"/>
    <cellStyle name="Total 3 2 2 13 3 4" xfId="63208" xr:uid="{00000000-0005-0000-0000-0000C0F60000}"/>
    <cellStyle name="Total 3 2 2 13 3 5" xfId="63209" xr:uid="{00000000-0005-0000-0000-0000C1F60000}"/>
    <cellStyle name="Total 3 2 2 13 4" xfId="63210" xr:uid="{00000000-0005-0000-0000-0000C2F60000}"/>
    <cellStyle name="Total 3 2 2 13 4 2" xfId="63211" xr:uid="{00000000-0005-0000-0000-0000C3F60000}"/>
    <cellStyle name="Total 3 2 2 13 4 3" xfId="63212" xr:uid="{00000000-0005-0000-0000-0000C4F60000}"/>
    <cellStyle name="Total 3 2 2 13 4 4" xfId="63213" xr:uid="{00000000-0005-0000-0000-0000C5F60000}"/>
    <cellStyle name="Total 3 2 2 13 4 5" xfId="63214" xr:uid="{00000000-0005-0000-0000-0000C6F60000}"/>
    <cellStyle name="Total 3 2 2 13 5" xfId="63215" xr:uid="{00000000-0005-0000-0000-0000C7F60000}"/>
    <cellStyle name="Total 3 2 2 13 6" xfId="63216" xr:uid="{00000000-0005-0000-0000-0000C8F60000}"/>
    <cellStyle name="Total 3 2 2 13 7" xfId="63217" xr:uid="{00000000-0005-0000-0000-0000C9F60000}"/>
    <cellStyle name="Total 3 2 2 13 8" xfId="63218" xr:uid="{00000000-0005-0000-0000-0000CAF60000}"/>
    <cellStyle name="Total 3 2 2 14" xfId="63219" xr:uid="{00000000-0005-0000-0000-0000CBF60000}"/>
    <cellStyle name="Total 3 2 2 14 2" xfId="63220" xr:uid="{00000000-0005-0000-0000-0000CCF60000}"/>
    <cellStyle name="Total 3 2 2 14 2 2" xfId="63221" xr:uid="{00000000-0005-0000-0000-0000CDF60000}"/>
    <cellStyle name="Total 3 2 2 14 2 2 2" xfId="63222" xr:uid="{00000000-0005-0000-0000-0000CEF60000}"/>
    <cellStyle name="Total 3 2 2 14 2 2 3" xfId="63223" xr:uid="{00000000-0005-0000-0000-0000CFF60000}"/>
    <cellStyle name="Total 3 2 2 14 2 2 4" xfId="63224" xr:uid="{00000000-0005-0000-0000-0000D0F60000}"/>
    <cellStyle name="Total 3 2 2 14 2 2 5" xfId="63225" xr:uid="{00000000-0005-0000-0000-0000D1F60000}"/>
    <cellStyle name="Total 3 2 2 14 2 3" xfId="63226" xr:uid="{00000000-0005-0000-0000-0000D2F60000}"/>
    <cellStyle name="Total 3 2 2 14 2 3 2" xfId="63227" xr:uid="{00000000-0005-0000-0000-0000D3F60000}"/>
    <cellStyle name="Total 3 2 2 14 2 3 3" xfId="63228" xr:uid="{00000000-0005-0000-0000-0000D4F60000}"/>
    <cellStyle name="Total 3 2 2 14 2 3 4" xfId="63229" xr:uid="{00000000-0005-0000-0000-0000D5F60000}"/>
    <cellStyle name="Total 3 2 2 14 2 3 5" xfId="63230" xr:uid="{00000000-0005-0000-0000-0000D6F60000}"/>
    <cellStyle name="Total 3 2 2 14 2 4" xfId="63231" xr:uid="{00000000-0005-0000-0000-0000D7F60000}"/>
    <cellStyle name="Total 3 2 2 14 2 5" xfId="63232" xr:uid="{00000000-0005-0000-0000-0000D8F60000}"/>
    <cellStyle name="Total 3 2 2 14 2 6" xfId="63233" xr:uid="{00000000-0005-0000-0000-0000D9F60000}"/>
    <cellStyle name="Total 3 2 2 14 2 7" xfId="63234" xr:uid="{00000000-0005-0000-0000-0000DAF60000}"/>
    <cellStyle name="Total 3 2 2 14 3" xfId="63235" xr:uid="{00000000-0005-0000-0000-0000DBF60000}"/>
    <cellStyle name="Total 3 2 2 14 3 2" xfId="63236" xr:uid="{00000000-0005-0000-0000-0000DCF60000}"/>
    <cellStyle name="Total 3 2 2 14 3 3" xfId="63237" xr:uid="{00000000-0005-0000-0000-0000DDF60000}"/>
    <cellStyle name="Total 3 2 2 14 3 4" xfId="63238" xr:uid="{00000000-0005-0000-0000-0000DEF60000}"/>
    <cellStyle name="Total 3 2 2 14 3 5" xfId="63239" xr:uid="{00000000-0005-0000-0000-0000DFF60000}"/>
    <cellStyle name="Total 3 2 2 14 4" xfId="63240" xr:uid="{00000000-0005-0000-0000-0000E0F60000}"/>
    <cellStyle name="Total 3 2 2 14 4 2" xfId="63241" xr:uid="{00000000-0005-0000-0000-0000E1F60000}"/>
    <cellStyle name="Total 3 2 2 14 4 3" xfId="63242" xr:uid="{00000000-0005-0000-0000-0000E2F60000}"/>
    <cellStyle name="Total 3 2 2 14 4 4" xfId="63243" xr:uid="{00000000-0005-0000-0000-0000E3F60000}"/>
    <cellStyle name="Total 3 2 2 14 4 5" xfId="63244" xr:uid="{00000000-0005-0000-0000-0000E4F60000}"/>
    <cellStyle name="Total 3 2 2 14 5" xfId="63245" xr:uid="{00000000-0005-0000-0000-0000E5F60000}"/>
    <cellStyle name="Total 3 2 2 14 6" xfId="63246" xr:uid="{00000000-0005-0000-0000-0000E6F60000}"/>
    <cellStyle name="Total 3 2 2 14 7" xfId="63247" xr:uid="{00000000-0005-0000-0000-0000E7F60000}"/>
    <cellStyle name="Total 3 2 2 14 8" xfId="63248" xr:uid="{00000000-0005-0000-0000-0000E8F60000}"/>
    <cellStyle name="Total 3 2 2 15" xfId="63249" xr:uid="{00000000-0005-0000-0000-0000E9F60000}"/>
    <cellStyle name="Total 3 2 2 15 2" xfId="63250" xr:uid="{00000000-0005-0000-0000-0000EAF60000}"/>
    <cellStyle name="Total 3 2 2 15 2 2" xfId="63251" xr:uid="{00000000-0005-0000-0000-0000EBF60000}"/>
    <cellStyle name="Total 3 2 2 15 2 3" xfId="63252" xr:uid="{00000000-0005-0000-0000-0000ECF60000}"/>
    <cellStyle name="Total 3 2 2 15 2 4" xfId="63253" xr:uid="{00000000-0005-0000-0000-0000EDF60000}"/>
    <cellStyle name="Total 3 2 2 15 2 5" xfId="63254" xr:uid="{00000000-0005-0000-0000-0000EEF60000}"/>
    <cellStyle name="Total 3 2 2 15 3" xfId="63255" xr:uid="{00000000-0005-0000-0000-0000EFF60000}"/>
    <cellStyle name="Total 3 2 2 15 3 2" xfId="63256" xr:uid="{00000000-0005-0000-0000-0000F0F60000}"/>
    <cellStyle name="Total 3 2 2 15 3 3" xfId="63257" xr:uid="{00000000-0005-0000-0000-0000F1F60000}"/>
    <cellStyle name="Total 3 2 2 15 3 4" xfId="63258" xr:uid="{00000000-0005-0000-0000-0000F2F60000}"/>
    <cellStyle name="Total 3 2 2 15 3 5" xfId="63259" xr:uid="{00000000-0005-0000-0000-0000F3F60000}"/>
    <cellStyle name="Total 3 2 2 15 4" xfId="63260" xr:uid="{00000000-0005-0000-0000-0000F4F60000}"/>
    <cellStyle name="Total 3 2 2 15 5" xfId="63261" xr:uid="{00000000-0005-0000-0000-0000F5F60000}"/>
    <cellStyle name="Total 3 2 2 15 6" xfId="63262" xr:uid="{00000000-0005-0000-0000-0000F6F60000}"/>
    <cellStyle name="Total 3 2 2 15 7" xfId="63263" xr:uid="{00000000-0005-0000-0000-0000F7F60000}"/>
    <cellStyle name="Total 3 2 2 16" xfId="63264" xr:uid="{00000000-0005-0000-0000-0000F8F60000}"/>
    <cellStyle name="Total 3 2 2 16 2" xfId="63265" xr:uid="{00000000-0005-0000-0000-0000F9F60000}"/>
    <cellStyle name="Total 3 2 2 16 3" xfId="63266" xr:uid="{00000000-0005-0000-0000-0000FAF60000}"/>
    <cellStyle name="Total 3 2 2 16 4" xfId="63267" xr:uid="{00000000-0005-0000-0000-0000FBF60000}"/>
    <cellStyle name="Total 3 2 2 16 5" xfId="63268" xr:uid="{00000000-0005-0000-0000-0000FCF60000}"/>
    <cellStyle name="Total 3 2 2 17" xfId="63269" xr:uid="{00000000-0005-0000-0000-0000FDF60000}"/>
    <cellStyle name="Total 3 2 2 17 2" xfId="63270" xr:uid="{00000000-0005-0000-0000-0000FEF60000}"/>
    <cellStyle name="Total 3 2 2 17 3" xfId="63271" xr:uid="{00000000-0005-0000-0000-0000FFF60000}"/>
    <cellStyle name="Total 3 2 2 17 4" xfId="63272" xr:uid="{00000000-0005-0000-0000-000000F70000}"/>
    <cellStyle name="Total 3 2 2 17 5" xfId="63273" xr:uid="{00000000-0005-0000-0000-000001F70000}"/>
    <cellStyle name="Total 3 2 2 18" xfId="63274" xr:uid="{00000000-0005-0000-0000-000002F70000}"/>
    <cellStyle name="Total 3 2 2 18 2" xfId="63275" xr:uid="{00000000-0005-0000-0000-000003F70000}"/>
    <cellStyle name="Total 3 2 2 19" xfId="63276" xr:uid="{00000000-0005-0000-0000-000004F70000}"/>
    <cellStyle name="Total 3 2 2 2" xfId="2231" xr:uid="{00000000-0005-0000-0000-000005F70000}"/>
    <cellStyle name="Total 3 2 2 2 2" xfId="2232" xr:uid="{00000000-0005-0000-0000-000006F70000}"/>
    <cellStyle name="Total 3 2 2 2 2 2" xfId="63277" xr:uid="{00000000-0005-0000-0000-000007F70000}"/>
    <cellStyle name="Total 3 2 2 2 2 2 2" xfId="63278" xr:uid="{00000000-0005-0000-0000-000008F70000}"/>
    <cellStyle name="Total 3 2 2 2 2 2 3" xfId="63279" xr:uid="{00000000-0005-0000-0000-000009F70000}"/>
    <cellStyle name="Total 3 2 2 2 2 2 4" xfId="63280" xr:uid="{00000000-0005-0000-0000-00000AF70000}"/>
    <cellStyle name="Total 3 2 2 2 2 2 5" xfId="63281" xr:uid="{00000000-0005-0000-0000-00000BF70000}"/>
    <cellStyle name="Total 3 2 2 2 2 3" xfId="63282" xr:uid="{00000000-0005-0000-0000-00000CF70000}"/>
    <cellStyle name="Total 3 2 2 2 2 3 2" xfId="63283" xr:uid="{00000000-0005-0000-0000-00000DF70000}"/>
    <cellStyle name="Total 3 2 2 2 2 3 3" xfId="63284" xr:uid="{00000000-0005-0000-0000-00000EF70000}"/>
    <cellStyle name="Total 3 2 2 2 2 3 4" xfId="63285" xr:uid="{00000000-0005-0000-0000-00000FF70000}"/>
    <cellStyle name="Total 3 2 2 2 2 3 5" xfId="63286" xr:uid="{00000000-0005-0000-0000-000010F70000}"/>
    <cellStyle name="Total 3 2 2 2 2 4" xfId="63287" xr:uid="{00000000-0005-0000-0000-000011F70000}"/>
    <cellStyle name="Total 3 2 2 2 2 5" xfId="63288" xr:uid="{00000000-0005-0000-0000-000012F70000}"/>
    <cellStyle name="Total 3 2 2 2 2 6" xfId="63289" xr:uid="{00000000-0005-0000-0000-000013F70000}"/>
    <cellStyle name="Total 3 2 2 2 2 7" xfId="63290" xr:uid="{00000000-0005-0000-0000-000014F70000}"/>
    <cellStyle name="Total 3 2 2 2 3" xfId="63291" xr:uid="{00000000-0005-0000-0000-000015F70000}"/>
    <cellStyle name="Total 3 2 2 2 3 2" xfId="63292" xr:uid="{00000000-0005-0000-0000-000016F70000}"/>
    <cellStyle name="Total 3 2 2 2 3 3" xfId="63293" xr:uid="{00000000-0005-0000-0000-000017F70000}"/>
    <cellStyle name="Total 3 2 2 2 3 4" xfId="63294" xr:uid="{00000000-0005-0000-0000-000018F70000}"/>
    <cellStyle name="Total 3 2 2 2 3 5" xfId="63295" xr:uid="{00000000-0005-0000-0000-000019F70000}"/>
    <cellStyle name="Total 3 2 2 2 4" xfId="63296" xr:uid="{00000000-0005-0000-0000-00001AF70000}"/>
    <cellStyle name="Total 3 2 2 2 4 2" xfId="63297" xr:uid="{00000000-0005-0000-0000-00001BF70000}"/>
    <cellStyle name="Total 3 2 2 2 4 3" xfId="63298" xr:uid="{00000000-0005-0000-0000-00001CF70000}"/>
    <cellStyle name="Total 3 2 2 2 4 4" xfId="63299" xr:uid="{00000000-0005-0000-0000-00001DF70000}"/>
    <cellStyle name="Total 3 2 2 2 4 5" xfId="63300" xr:uid="{00000000-0005-0000-0000-00001EF70000}"/>
    <cellStyle name="Total 3 2 2 2 5" xfId="63301" xr:uid="{00000000-0005-0000-0000-00001FF70000}"/>
    <cellStyle name="Total 3 2 2 2 6" xfId="63302" xr:uid="{00000000-0005-0000-0000-000020F70000}"/>
    <cellStyle name="Total 3 2 2 2 7" xfId="63303" xr:uid="{00000000-0005-0000-0000-000021F70000}"/>
    <cellStyle name="Total 3 2 2 2 8" xfId="63304" xr:uid="{00000000-0005-0000-0000-000022F70000}"/>
    <cellStyle name="Total 3 2 2 20" xfId="63305" xr:uid="{00000000-0005-0000-0000-000023F70000}"/>
    <cellStyle name="Total 3 2 2 21" xfId="63306" xr:uid="{00000000-0005-0000-0000-000024F70000}"/>
    <cellStyle name="Total 3 2 2 3" xfId="2233" xr:uid="{00000000-0005-0000-0000-000025F70000}"/>
    <cellStyle name="Total 3 2 2 3 2" xfId="2234" xr:uid="{00000000-0005-0000-0000-000026F70000}"/>
    <cellStyle name="Total 3 2 2 3 2 2" xfId="63307" xr:uid="{00000000-0005-0000-0000-000027F70000}"/>
    <cellStyle name="Total 3 2 2 3 2 2 2" xfId="63308" xr:uid="{00000000-0005-0000-0000-000028F70000}"/>
    <cellStyle name="Total 3 2 2 3 2 2 3" xfId="63309" xr:uid="{00000000-0005-0000-0000-000029F70000}"/>
    <cellStyle name="Total 3 2 2 3 2 2 4" xfId="63310" xr:uid="{00000000-0005-0000-0000-00002AF70000}"/>
    <cellStyle name="Total 3 2 2 3 2 2 5" xfId="63311" xr:uid="{00000000-0005-0000-0000-00002BF70000}"/>
    <cellStyle name="Total 3 2 2 3 2 3" xfId="63312" xr:uid="{00000000-0005-0000-0000-00002CF70000}"/>
    <cellStyle name="Total 3 2 2 3 2 3 2" xfId="63313" xr:uid="{00000000-0005-0000-0000-00002DF70000}"/>
    <cellStyle name="Total 3 2 2 3 2 3 3" xfId="63314" xr:uid="{00000000-0005-0000-0000-00002EF70000}"/>
    <cellStyle name="Total 3 2 2 3 2 3 4" xfId="63315" xr:uid="{00000000-0005-0000-0000-00002FF70000}"/>
    <cellStyle name="Total 3 2 2 3 2 3 5" xfId="63316" xr:uid="{00000000-0005-0000-0000-000030F70000}"/>
    <cellStyle name="Total 3 2 2 3 2 4" xfId="63317" xr:uid="{00000000-0005-0000-0000-000031F70000}"/>
    <cellStyle name="Total 3 2 2 3 2 5" xfId="63318" xr:uid="{00000000-0005-0000-0000-000032F70000}"/>
    <cellStyle name="Total 3 2 2 3 2 6" xfId="63319" xr:uid="{00000000-0005-0000-0000-000033F70000}"/>
    <cellStyle name="Total 3 2 2 3 2 7" xfId="63320" xr:uid="{00000000-0005-0000-0000-000034F70000}"/>
    <cellStyle name="Total 3 2 2 3 3" xfId="63321" xr:uid="{00000000-0005-0000-0000-000035F70000}"/>
    <cellStyle name="Total 3 2 2 3 3 2" xfId="63322" xr:uid="{00000000-0005-0000-0000-000036F70000}"/>
    <cellStyle name="Total 3 2 2 3 3 3" xfId="63323" xr:uid="{00000000-0005-0000-0000-000037F70000}"/>
    <cellStyle name="Total 3 2 2 3 3 4" xfId="63324" xr:uid="{00000000-0005-0000-0000-000038F70000}"/>
    <cellStyle name="Total 3 2 2 3 3 5" xfId="63325" xr:uid="{00000000-0005-0000-0000-000039F70000}"/>
    <cellStyle name="Total 3 2 2 3 4" xfId="63326" xr:uid="{00000000-0005-0000-0000-00003AF70000}"/>
    <cellStyle name="Total 3 2 2 3 4 2" xfId="63327" xr:uid="{00000000-0005-0000-0000-00003BF70000}"/>
    <cellStyle name="Total 3 2 2 3 4 3" xfId="63328" xr:uid="{00000000-0005-0000-0000-00003CF70000}"/>
    <cellStyle name="Total 3 2 2 3 4 4" xfId="63329" xr:uid="{00000000-0005-0000-0000-00003DF70000}"/>
    <cellStyle name="Total 3 2 2 3 4 5" xfId="63330" xr:uid="{00000000-0005-0000-0000-00003EF70000}"/>
    <cellStyle name="Total 3 2 2 3 5" xfId="63331" xr:uid="{00000000-0005-0000-0000-00003FF70000}"/>
    <cellStyle name="Total 3 2 2 3 6" xfId="63332" xr:uid="{00000000-0005-0000-0000-000040F70000}"/>
    <cellStyle name="Total 3 2 2 3 7" xfId="63333" xr:uid="{00000000-0005-0000-0000-000041F70000}"/>
    <cellStyle name="Total 3 2 2 3 8" xfId="63334" xr:uid="{00000000-0005-0000-0000-000042F70000}"/>
    <cellStyle name="Total 3 2 2 4" xfId="2235" xr:uid="{00000000-0005-0000-0000-000043F70000}"/>
    <cellStyle name="Total 3 2 2 4 2" xfId="2236" xr:uid="{00000000-0005-0000-0000-000044F70000}"/>
    <cellStyle name="Total 3 2 2 4 2 2" xfId="63335" xr:uid="{00000000-0005-0000-0000-000045F70000}"/>
    <cellStyle name="Total 3 2 2 4 2 2 2" xfId="63336" xr:uid="{00000000-0005-0000-0000-000046F70000}"/>
    <cellStyle name="Total 3 2 2 4 2 2 3" xfId="63337" xr:uid="{00000000-0005-0000-0000-000047F70000}"/>
    <cellStyle name="Total 3 2 2 4 2 2 4" xfId="63338" xr:uid="{00000000-0005-0000-0000-000048F70000}"/>
    <cellStyle name="Total 3 2 2 4 2 2 5" xfId="63339" xr:uid="{00000000-0005-0000-0000-000049F70000}"/>
    <cellStyle name="Total 3 2 2 4 2 3" xfId="63340" xr:uid="{00000000-0005-0000-0000-00004AF70000}"/>
    <cellStyle name="Total 3 2 2 4 2 3 2" xfId="63341" xr:uid="{00000000-0005-0000-0000-00004BF70000}"/>
    <cellStyle name="Total 3 2 2 4 2 3 3" xfId="63342" xr:uid="{00000000-0005-0000-0000-00004CF70000}"/>
    <cellStyle name="Total 3 2 2 4 2 3 4" xfId="63343" xr:uid="{00000000-0005-0000-0000-00004DF70000}"/>
    <cellStyle name="Total 3 2 2 4 2 3 5" xfId="63344" xr:uid="{00000000-0005-0000-0000-00004EF70000}"/>
    <cellStyle name="Total 3 2 2 4 2 4" xfId="63345" xr:uid="{00000000-0005-0000-0000-00004FF70000}"/>
    <cellStyle name="Total 3 2 2 4 2 5" xfId="63346" xr:uid="{00000000-0005-0000-0000-000050F70000}"/>
    <cellStyle name="Total 3 2 2 4 2 6" xfId="63347" xr:uid="{00000000-0005-0000-0000-000051F70000}"/>
    <cellStyle name="Total 3 2 2 4 2 7" xfId="63348" xr:uid="{00000000-0005-0000-0000-000052F70000}"/>
    <cellStyle name="Total 3 2 2 4 3" xfId="63349" xr:uid="{00000000-0005-0000-0000-000053F70000}"/>
    <cellStyle name="Total 3 2 2 4 3 2" xfId="63350" xr:uid="{00000000-0005-0000-0000-000054F70000}"/>
    <cellStyle name="Total 3 2 2 4 3 3" xfId="63351" xr:uid="{00000000-0005-0000-0000-000055F70000}"/>
    <cellStyle name="Total 3 2 2 4 3 4" xfId="63352" xr:uid="{00000000-0005-0000-0000-000056F70000}"/>
    <cellStyle name="Total 3 2 2 4 3 5" xfId="63353" xr:uid="{00000000-0005-0000-0000-000057F70000}"/>
    <cellStyle name="Total 3 2 2 4 4" xfId="63354" xr:uid="{00000000-0005-0000-0000-000058F70000}"/>
    <cellStyle name="Total 3 2 2 4 4 2" xfId="63355" xr:uid="{00000000-0005-0000-0000-000059F70000}"/>
    <cellStyle name="Total 3 2 2 4 4 3" xfId="63356" xr:uid="{00000000-0005-0000-0000-00005AF70000}"/>
    <cellStyle name="Total 3 2 2 4 4 4" xfId="63357" xr:uid="{00000000-0005-0000-0000-00005BF70000}"/>
    <cellStyle name="Total 3 2 2 4 4 5" xfId="63358" xr:uid="{00000000-0005-0000-0000-00005CF70000}"/>
    <cellStyle name="Total 3 2 2 4 5" xfId="63359" xr:uid="{00000000-0005-0000-0000-00005DF70000}"/>
    <cellStyle name="Total 3 2 2 4 6" xfId="63360" xr:uid="{00000000-0005-0000-0000-00005EF70000}"/>
    <cellStyle name="Total 3 2 2 4 7" xfId="63361" xr:uid="{00000000-0005-0000-0000-00005FF70000}"/>
    <cellStyle name="Total 3 2 2 4 8" xfId="63362" xr:uid="{00000000-0005-0000-0000-000060F70000}"/>
    <cellStyle name="Total 3 2 2 5" xfId="2237" xr:uid="{00000000-0005-0000-0000-000061F70000}"/>
    <cellStyle name="Total 3 2 2 5 2" xfId="63363" xr:uid="{00000000-0005-0000-0000-000062F70000}"/>
    <cellStyle name="Total 3 2 2 5 2 2" xfId="63364" xr:uid="{00000000-0005-0000-0000-000063F70000}"/>
    <cellStyle name="Total 3 2 2 5 2 2 2" xfId="63365" xr:uid="{00000000-0005-0000-0000-000064F70000}"/>
    <cellStyle name="Total 3 2 2 5 2 2 3" xfId="63366" xr:uid="{00000000-0005-0000-0000-000065F70000}"/>
    <cellStyle name="Total 3 2 2 5 2 2 4" xfId="63367" xr:uid="{00000000-0005-0000-0000-000066F70000}"/>
    <cellStyle name="Total 3 2 2 5 2 2 5" xfId="63368" xr:uid="{00000000-0005-0000-0000-000067F70000}"/>
    <cellStyle name="Total 3 2 2 5 2 3" xfId="63369" xr:uid="{00000000-0005-0000-0000-000068F70000}"/>
    <cellStyle name="Total 3 2 2 5 2 3 2" xfId="63370" xr:uid="{00000000-0005-0000-0000-000069F70000}"/>
    <cellStyle name="Total 3 2 2 5 2 3 3" xfId="63371" xr:uid="{00000000-0005-0000-0000-00006AF70000}"/>
    <cellStyle name="Total 3 2 2 5 2 3 4" xfId="63372" xr:uid="{00000000-0005-0000-0000-00006BF70000}"/>
    <cellStyle name="Total 3 2 2 5 2 3 5" xfId="63373" xr:uid="{00000000-0005-0000-0000-00006CF70000}"/>
    <cellStyle name="Total 3 2 2 5 2 4" xfId="63374" xr:uid="{00000000-0005-0000-0000-00006DF70000}"/>
    <cellStyle name="Total 3 2 2 5 2 5" xfId="63375" xr:uid="{00000000-0005-0000-0000-00006EF70000}"/>
    <cellStyle name="Total 3 2 2 5 2 6" xfId="63376" xr:uid="{00000000-0005-0000-0000-00006FF70000}"/>
    <cellStyle name="Total 3 2 2 5 2 7" xfId="63377" xr:uid="{00000000-0005-0000-0000-000070F70000}"/>
    <cellStyle name="Total 3 2 2 5 3" xfId="63378" xr:uid="{00000000-0005-0000-0000-000071F70000}"/>
    <cellStyle name="Total 3 2 2 5 3 2" xfId="63379" xr:uid="{00000000-0005-0000-0000-000072F70000}"/>
    <cellStyle name="Total 3 2 2 5 3 3" xfId="63380" xr:uid="{00000000-0005-0000-0000-000073F70000}"/>
    <cellStyle name="Total 3 2 2 5 3 4" xfId="63381" xr:uid="{00000000-0005-0000-0000-000074F70000}"/>
    <cellStyle name="Total 3 2 2 5 3 5" xfId="63382" xr:uid="{00000000-0005-0000-0000-000075F70000}"/>
    <cellStyle name="Total 3 2 2 5 4" xfId="63383" xr:uid="{00000000-0005-0000-0000-000076F70000}"/>
    <cellStyle name="Total 3 2 2 5 4 2" xfId="63384" xr:uid="{00000000-0005-0000-0000-000077F70000}"/>
    <cellStyle name="Total 3 2 2 5 4 3" xfId="63385" xr:uid="{00000000-0005-0000-0000-000078F70000}"/>
    <cellStyle name="Total 3 2 2 5 4 4" xfId="63386" xr:uid="{00000000-0005-0000-0000-000079F70000}"/>
    <cellStyle name="Total 3 2 2 5 4 5" xfId="63387" xr:uid="{00000000-0005-0000-0000-00007AF70000}"/>
    <cellStyle name="Total 3 2 2 5 5" xfId="63388" xr:uid="{00000000-0005-0000-0000-00007BF70000}"/>
    <cellStyle name="Total 3 2 2 5 6" xfId="63389" xr:uid="{00000000-0005-0000-0000-00007CF70000}"/>
    <cellStyle name="Total 3 2 2 5 7" xfId="63390" xr:uid="{00000000-0005-0000-0000-00007DF70000}"/>
    <cellStyle name="Total 3 2 2 5 8" xfId="63391" xr:uid="{00000000-0005-0000-0000-00007EF70000}"/>
    <cellStyle name="Total 3 2 2 6" xfId="63392" xr:uid="{00000000-0005-0000-0000-00007FF70000}"/>
    <cellStyle name="Total 3 2 2 6 2" xfId="63393" xr:uid="{00000000-0005-0000-0000-000080F70000}"/>
    <cellStyle name="Total 3 2 2 6 2 2" xfId="63394" xr:uid="{00000000-0005-0000-0000-000081F70000}"/>
    <cellStyle name="Total 3 2 2 6 2 2 2" xfId="63395" xr:uid="{00000000-0005-0000-0000-000082F70000}"/>
    <cellStyle name="Total 3 2 2 6 2 2 3" xfId="63396" xr:uid="{00000000-0005-0000-0000-000083F70000}"/>
    <cellStyle name="Total 3 2 2 6 2 2 4" xfId="63397" xr:uid="{00000000-0005-0000-0000-000084F70000}"/>
    <cellStyle name="Total 3 2 2 6 2 2 5" xfId="63398" xr:uid="{00000000-0005-0000-0000-000085F70000}"/>
    <cellStyle name="Total 3 2 2 6 2 3" xfId="63399" xr:uid="{00000000-0005-0000-0000-000086F70000}"/>
    <cellStyle name="Total 3 2 2 6 2 3 2" xfId="63400" xr:uid="{00000000-0005-0000-0000-000087F70000}"/>
    <cellStyle name="Total 3 2 2 6 2 3 3" xfId="63401" xr:uid="{00000000-0005-0000-0000-000088F70000}"/>
    <cellStyle name="Total 3 2 2 6 2 3 4" xfId="63402" xr:uid="{00000000-0005-0000-0000-000089F70000}"/>
    <cellStyle name="Total 3 2 2 6 2 3 5" xfId="63403" xr:uid="{00000000-0005-0000-0000-00008AF70000}"/>
    <cellStyle name="Total 3 2 2 6 2 4" xfId="63404" xr:uid="{00000000-0005-0000-0000-00008BF70000}"/>
    <cellStyle name="Total 3 2 2 6 2 5" xfId="63405" xr:uid="{00000000-0005-0000-0000-00008CF70000}"/>
    <cellStyle name="Total 3 2 2 6 2 6" xfId="63406" xr:uid="{00000000-0005-0000-0000-00008DF70000}"/>
    <cellStyle name="Total 3 2 2 6 2 7" xfId="63407" xr:uid="{00000000-0005-0000-0000-00008EF70000}"/>
    <cellStyle name="Total 3 2 2 6 3" xfId="63408" xr:uid="{00000000-0005-0000-0000-00008FF70000}"/>
    <cellStyle name="Total 3 2 2 6 3 2" xfId="63409" xr:uid="{00000000-0005-0000-0000-000090F70000}"/>
    <cellStyle name="Total 3 2 2 6 3 3" xfId="63410" xr:uid="{00000000-0005-0000-0000-000091F70000}"/>
    <cellStyle name="Total 3 2 2 6 3 4" xfId="63411" xr:uid="{00000000-0005-0000-0000-000092F70000}"/>
    <cellStyle name="Total 3 2 2 6 3 5" xfId="63412" xr:uid="{00000000-0005-0000-0000-000093F70000}"/>
    <cellStyle name="Total 3 2 2 6 4" xfId="63413" xr:uid="{00000000-0005-0000-0000-000094F70000}"/>
    <cellStyle name="Total 3 2 2 6 4 2" xfId="63414" xr:uid="{00000000-0005-0000-0000-000095F70000}"/>
    <cellStyle name="Total 3 2 2 6 4 3" xfId="63415" xr:uid="{00000000-0005-0000-0000-000096F70000}"/>
    <cellStyle name="Total 3 2 2 6 4 4" xfId="63416" xr:uid="{00000000-0005-0000-0000-000097F70000}"/>
    <cellStyle name="Total 3 2 2 6 4 5" xfId="63417" xr:uid="{00000000-0005-0000-0000-000098F70000}"/>
    <cellStyle name="Total 3 2 2 6 5" xfId="63418" xr:uid="{00000000-0005-0000-0000-000099F70000}"/>
    <cellStyle name="Total 3 2 2 6 6" xfId="63419" xr:uid="{00000000-0005-0000-0000-00009AF70000}"/>
    <cellStyle name="Total 3 2 2 6 7" xfId="63420" xr:uid="{00000000-0005-0000-0000-00009BF70000}"/>
    <cellStyle name="Total 3 2 2 6 8" xfId="63421" xr:uid="{00000000-0005-0000-0000-00009CF70000}"/>
    <cellStyle name="Total 3 2 2 7" xfId="63422" xr:uid="{00000000-0005-0000-0000-00009DF70000}"/>
    <cellStyle name="Total 3 2 2 7 2" xfId="63423" xr:uid="{00000000-0005-0000-0000-00009EF70000}"/>
    <cellStyle name="Total 3 2 2 7 2 2" xfId="63424" xr:uid="{00000000-0005-0000-0000-00009FF70000}"/>
    <cellStyle name="Total 3 2 2 7 2 2 2" xfId="63425" xr:uid="{00000000-0005-0000-0000-0000A0F70000}"/>
    <cellStyle name="Total 3 2 2 7 2 2 3" xfId="63426" xr:uid="{00000000-0005-0000-0000-0000A1F70000}"/>
    <cellStyle name="Total 3 2 2 7 2 2 4" xfId="63427" xr:uid="{00000000-0005-0000-0000-0000A2F70000}"/>
    <cellStyle name="Total 3 2 2 7 2 2 5" xfId="63428" xr:uid="{00000000-0005-0000-0000-0000A3F70000}"/>
    <cellStyle name="Total 3 2 2 7 2 3" xfId="63429" xr:uid="{00000000-0005-0000-0000-0000A4F70000}"/>
    <cellStyle name="Total 3 2 2 7 2 3 2" xfId="63430" xr:uid="{00000000-0005-0000-0000-0000A5F70000}"/>
    <cellStyle name="Total 3 2 2 7 2 3 3" xfId="63431" xr:uid="{00000000-0005-0000-0000-0000A6F70000}"/>
    <cellStyle name="Total 3 2 2 7 2 3 4" xfId="63432" xr:uid="{00000000-0005-0000-0000-0000A7F70000}"/>
    <cellStyle name="Total 3 2 2 7 2 3 5" xfId="63433" xr:uid="{00000000-0005-0000-0000-0000A8F70000}"/>
    <cellStyle name="Total 3 2 2 7 2 4" xfId="63434" xr:uid="{00000000-0005-0000-0000-0000A9F70000}"/>
    <cellStyle name="Total 3 2 2 7 2 5" xfId="63435" xr:uid="{00000000-0005-0000-0000-0000AAF70000}"/>
    <cellStyle name="Total 3 2 2 7 2 6" xfId="63436" xr:uid="{00000000-0005-0000-0000-0000ABF70000}"/>
    <cellStyle name="Total 3 2 2 7 2 7" xfId="63437" xr:uid="{00000000-0005-0000-0000-0000ACF70000}"/>
    <cellStyle name="Total 3 2 2 7 3" xfId="63438" xr:uid="{00000000-0005-0000-0000-0000ADF70000}"/>
    <cellStyle name="Total 3 2 2 7 3 2" xfId="63439" xr:uid="{00000000-0005-0000-0000-0000AEF70000}"/>
    <cellStyle name="Total 3 2 2 7 3 3" xfId="63440" xr:uid="{00000000-0005-0000-0000-0000AFF70000}"/>
    <cellStyle name="Total 3 2 2 7 3 4" xfId="63441" xr:uid="{00000000-0005-0000-0000-0000B0F70000}"/>
    <cellStyle name="Total 3 2 2 7 3 5" xfId="63442" xr:uid="{00000000-0005-0000-0000-0000B1F70000}"/>
    <cellStyle name="Total 3 2 2 7 4" xfId="63443" xr:uid="{00000000-0005-0000-0000-0000B2F70000}"/>
    <cellStyle name="Total 3 2 2 7 4 2" xfId="63444" xr:uid="{00000000-0005-0000-0000-0000B3F70000}"/>
    <cellStyle name="Total 3 2 2 7 4 3" xfId="63445" xr:uid="{00000000-0005-0000-0000-0000B4F70000}"/>
    <cellStyle name="Total 3 2 2 7 4 4" xfId="63446" xr:uid="{00000000-0005-0000-0000-0000B5F70000}"/>
    <cellStyle name="Total 3 2 2 7 4 5" xfId="63447" xr:uid="{00000000-0005-0000-0000-0000B6F70000}"/>
    <cellStyle name="Total 3 2 2 7 5" xfId="63448" xr:uid="{00000000-0005-0000-0000-0000B7F70000}"/>
    <cellStyle name="Total 3 2 2 7 6" xfId="63449" xr:uid="{00000000-0005-0000-0000-0000B8F70000}"/>
    <cellStyle name="Total 3 2 2 7 7" xfId="63450" xr:uid="{00000000-0005-0000-0000-0000B9F70000}"/>
    <cellStyle name="Total 3 2 2 7 8" xfId="63451" xr:uid="{00000000-0005-0000-0000-0000BAF70000}"/>
    <cellStyle name="Total 3 2 2 8" xfId="63452" xr:uid="{00000000-0005-0000-0000-0000BBF70000}"/>
    <cellStyle name="Total 3 2 2 8 2" xfId="63453" xr:uid="{00000000-0005-0000-0000-0000BCF70000}"/>
    <cellStyle name="Total 3 2 2 8 2 2" xfId="63454" xr:uid="{00000000-0005-0000-0000-0000BDF70000}"/>
    <cellStyle name="Total 3 2 2 8 2 2 2" xfId="63455" xr:uid="{00000000-0005-0000-0000-0000BEF70000}"/>
    <cellStyle name="Total 3 2 2 8 2 2 3" xfId="63456" xr:uid="{00000000-0005-0000-0000-0000BFF70000}"/>
    <cellStyle name="Total 3 2 2 8 2 2 4" xfId="63457" xr:uid="{00000000-0005-0000-0000-0000C0F70000}"/>
    <cellStyle name="Total 3 2 2 8 2 2 5" xfId="63458" xr:uid="{00000000-0005-0000-0000-0000C1F70000}"/>
    <cellStyle name="Total 3 2 2 8 2 3" xfId="63459" xr:uid="{00000000-0005-0000-0000-0000C2F70000}"/>
    <cellStyle name="Total 3 2 2 8 2 3 2" xfId="63460" xr:uid="{00000000-0005-0000-0000-0000C3F70000}"/>
    <cellStyle name="Total 3 2 2 8 2 3 3" xfId="63461" xr:uid="{00000000-0005-0000-0000-0000C4F70000}"/>
    <cellStyle name="Total 3 2 2 8 2 3 4" xfId="63462" xr:uid="{00000000-0005-0000-0000-0000C5F70000}"/>
    <cellStyle name="Total 3 2 2 8 2 3 5" xfId="63463" xr:uid="{00000000-0005-0000-0000-0000C6F70000}"/>
    <cellStyle name="Total 3 2 2 8 2 4" xfId="63464" xr:uid="{00000000-0005-0000-0000-0000C7F70000}"/>
    <cellStyle name="Total 3 2 2 8 2 5" xfId="63465" xr:uid="{00000000-0005-0000-0000-0000C8F70000}"/>
    <cellStyle name="Total 3 2 2 8 2 6" xfId="63466" xr:uid="{00000000-0005-0000-0000-0000C9F70000}"/>
    <cellStyle name="Total 3 2 2 8 2 7" xfId="63467" xr:uid="{00000000-0005-0000-0000-0000CAF70000}"/>
    <cellStyle name="Total 3 2 2 8 3" xfId="63468" xr:uid="{00000000-0005-0000-0000-0000CBF70000}"/>
    <cellStyle name="Total 3 2 2 8 3 2" xfId="63469" xr:uid="{00000000-0005-0000-0000-0000CCF70000}"/>
    <cellStyle name="Total 3 2 2 8 3 3" xfId="63470" xr:uid="{00000000-0005-0000-0000-0000CDF70000}"/>
    <cellStyle name="Total 3 2 2 8 3 4" xfId="63471" xr:uid="{00000000-0005-0000-0000-0000CEF70000}"/>
    <cellStyle name="Total 3 2 2 8 3 5" xfId="63472" xr:uid="{00000000-0005-0000-0000-0000CFF70000}"/>
    <cellStyle name="Total 3 2 2 8 4" xfId="63473" xr:uid="{00000000-0005-0000-0000-0000D0F70000}"/>
    <cellStyle name="Total 3 2 2 8 4 2" xfId="63474" xr:uid="{00000000-0005-0000-0000-0000D1F70000}"/>
    <cellStyle name="Total 3 2 2 8 4 3" xfId="63475" xr:uid="{00000000-0005-0000-0000-0000D2F70000}"/>
    <cellStyle name="Total 3 2 2 8 4 4" xfId="63476" xr:uid="{00000000-0005-0000-0000-0000D3F70000}"/>
    <cellStyle name="Total 3 2 2 8 4 5" xfId="63477" xr:uid="{00000000-0005-0000-0000-0000D4F70000}"/>
    <cellStyle name="Total 3 2 2 8 5" xfId="63478" xr:uid="{00000000-0005-0000-0000-0000D5F70000}"/>
    <cellStyle name="Total 3 2 2 8 6" xfId="63479" xr:uid="{00000000-0005-0000-0000-0000D6F70000}"/>
    <cellStyle name="Total 3 2 2 8 7" xfId="63480" xr:uid="{00000000-0005-0000-0000-0000D7F70000}"/>
    <cellStyle name="Total 3 2 2 8 8" xfId="63481" xr:uid="{00000000-0005-0000-0000-0000D8F70000}"/>
    <cellStyle name="Total 3 2 2 9" xfId="63482" xr:uid="{00000000-0005-0000-0000-0000D9F70000}"/>
    <cellStyle name="Total 3 2 2 9 2" xfId="63483" xr:uid="{00000000-0005-0000-0000-0000DAF70000}"/>
    <cellStyle name="Total 3 2 2 9 2 2" xfId="63484" xr:uid="{00000000-0005-0000-0000-0000DBF70000}"/>
    <cellStyle name="Total 3 2 2 9 2 2 2" xfId="63485" xr:uid="{00000000-0005-0000-0000-0000DCF70000}"/>
    <cellStyle name="Total 3 2 2 9 2 2 3" xfId="63486" xr:uid="{00000000-0005-0000-0000-0000DDF70000}"/>
    <cellStyle name="Total 3 2 2 9 2 2 4" xfId="63487" xr:uid="{00000000-0005-0000-0000-0000DEF70000}"/>
    <cellStyle name="Total 3 2 2 9 2 2 5" xfId="63488" xr:uid="{00000000-0005-0000-0000-0000DFF70000}"/>
    <cellStyle name="Total 3 2 2 9 2 3" xfId="63489" xr:uid="{00000000-0005-0000-0000-0000E0F70000}"/>
    <cellStyle name="Total 3 2 2 9 2 3 2" xfId="63490" xr:uid="{00000000-0005-0000-0000-0000E1F70000}"/>
    <cellStyle name="Total 3 2 2 9 2 3 3" xfId="63491" xr:uid="{00000000-0005-0000-0000-0000E2F70000}"/>
    <cellStyle name="Total 3 2 2 9 2 3 4" xfId="63492" xr:uid="{00000000-0005-0000-0000-0000E3F70000}"/>
    <cellStyle name="Total 3 2 2 9 2 3 5" xfId="63493" xr:uid="{00000000-0005-0000-0000-0000E4F70000}"/>
    <cellStyle name="Total 3 2 2 9 2 4" xfId="63494" xr:uid="{00000000-0005-0000-0000-0000E5F70000}"/>
    <cellStyle name="Total 3 2 2 9 2 5" xfId="63495" xr:uid="{00000000-0005-0000-0000-0000E6F70000}"/>
    <cellStyle name="Total 3 2 2 9 2 6" xfId="63496" xr:uid="{00000000-0005-0000-0000-0000E7F70000}"/>
    <cellStyle name="Total 3 2 2 9 2 7" xfId="63497" xr:uid="{00000000-0005-0000-0000-0000E8F70000}"/>
    <cellStyle name="Total 3 2 2 9 3" xfId="63498" xr:uid="{00000000-0005-0000-0000-0000E9F70000}"/>
    <cellStyle name="Total 3 2 2 9 3 2" xfId="63499" xr:uid="{00000000-0005-0000-0000-0000EAF70000}"/>
    <cellStyle name="Total 3 2 2 9 3 3" xfId="63500" xr:uid="{00000000-0005-0000-0000-0000EBF70000}"/>
    <cellStyle name="Total 3 2 2 9 3 4" xfId="63501" xr:uid="{00000000-0005-0000-0000-0000ECF70000}"/>
    <cellStyle name="Total 3 2 2 9 3 5" xfId="63502" xr:uid="{00000000-0005-0000-0000-0000EDF70000}"/>
    <cellStyle name="Total 3 2 2 9 4" xfId="63503" xr:uid="{00000000-0005-0000-0000-0000EEF70000}"/>
    <cellStyle name="Total 3 2 2 9 4 2" xfId="63504" xr:uid="{00000000-0005-0000-0000-0000EFF70000}"/>
    <cellStyle name="Total 3 2 2 9 4 3" xfId="63505" xr:uid="{00000000-0005-0000-0000-0000F0F70000}"/>
    <cellStyle name="Total 3 2 2 9 4 4" xfId="63506" xr:uid="{00000000-0005-0000-0000-0000F1F70000}"/>
    <cellStyle name="Total 3 2 2 9 4 5" xfId="63507" xr:uid="{00000000-0005-0000-0000-0000F2F70000}"/>
    <cellStyle name="Total 3 2 2 9 5" xfId="63508" xr:uid="{00000000-0005-0000-0000-0000F3F70000}"/>
    <cellStyle name="Total 3 2 2 9 6" xfId="63509" xr:uid="{00000000-0005-0000-0000-0000F4F70000}"/>
    <cellStyle name="Total 3 2 2 9 7" xfId="63510" xr:uid="{00000000-0005-0000-0000-0000F5F70000}"/>
    <cellStyle name="Total 3 2 2 9 8" xfId="63511" xr:uid="{00000000-0005-0000-0000-0000F6F70000}"/>
    <cellStyle name="Total 3 2 3" xfId="2238" xr:uid="{00000000-0005-0000-0000-0000F7F70000}"/>
    <cellStyle name="Total 3 2 3 2" xfId="2239" xr:uid="{00000000-0005-0000-0000-0000F8F70000}"/>
    <cellStyle name="Total 3 2 3 2 2" xfId="63512" xr:uid="{00000000-0005-0000-0000-0000F9F70000}"/>
    <cellStyle name="Total 3 2 3 3" xfId="63513" xr:uid="{00000000-0005-0000-0000-0000FAF70000}"/>
    <cellStyle name="Total 3 2 3 4" xfId="63514" xr:uid="{00000000-0005-0000-0000-0000FBF70000}"/>
    <cellStyle name="Total 3 2 3 5" xfId="63515" xr:uid="{00000000-0005-0000-0000-0000FCF70000}"/>
    <cellStyle name="Total 3 2 4" xfId="2240" xr:uid="{00000000-0005-0000-0000-0000FDF70000}"/>
    <cellStyle name="Total 3 2 4 2" xfId="2241" xr:uid="{00000000-0005-0000-0000-0000FEF70000}"/>
    <cellStyle name="Total 3 2 4 2 2" xfId="63516" xr:uid="{00000000-0005-0000-0000-0000FFF70000}"/>
    <cellStyle name="Total 3 2 4 3" xfId="63517" xr:uid="{00000000-0005-0000-0000-000000F80000}"/>
    <cellStyle name="Total 3 2 4 4" xfId="63518" xr:uid="{00000000-0005-0000-0000-000001F80000}"/>
    <cellStyle name="Total 3 2 4 5" xfId="63519" xr:uid="{00000000-0005-0000-0000-000002F80000}"/>
    <cellStyle name="Total 3 2 5" xfId="2242" xr:uid="{00000000-0005-0000-0000-000003F80000}"/>
    <cellStyle name="Total 3 2 5 2" xfId="63520" xr:uid="{00000000-0005-0000-0000-000004F80000}"/>
    <cellStyle name="Total 3 2 6" xfId="63521" xr:uid="{00000000-0005-0000-0000-000005F80000}"/>
    <cellStyle name="Total 3 2 7" xfId="63522" xr:uid="{00000000-0005-0000-0000-000006F80000}"/>
    <cellStyle name="Total 3 2_T-straight with PEDs adjustor" xfId="63523" xr:uid="{00000000-0005-0000-0000-000007F80000}"/>
    <cellStyle name="Total 3 3" xfId="2243" xr:uid="{00000000-0005-0000-0000-000008F80000}"/>
    <cellStyle name="Total 3 3 10" xfId="63524" xr:uid="{00000000-0005-0000-0000-000009F80000}"/>
    <cellStyle name="Total 3 3 10 2" xfId="63525" xr:uid="{00000000-0005-0000-0000-00000AF80000}"/>
    <cellStyle name="Total 3 3 10 2 2" xfId="63526" xr:uid="{00000000-0005-0000-0000-00000BF80000}"/>
    <cellStyle name="Total 3 3 10 2 2 2" xfId="63527" xr:uid="{00000000-0005-0000-0000-00000CF80000}"/>
    <cellStyle name="Total 3 3 10 2 2 3" xfId="63528" xr:uid="{00000000-0005-0000-0000-00000DF80000}"/>
    <cellStyle name="Total 3 3 10 2 2 4" xfId="63529" xr:uid="{00000000-0005-0000-0000-00000EF80000}"/>
    <cellStyle name="Total 3 3 10 2 2 5" xfId="63530" xr:uid="{00000000-0005-0000-0000-00000FF80000}"/>
    <cellStyle name="Total 3 3 10 2 3" xfId="63531" xr:uid="{00000000-0005-0000-0000-000010F80000}"/>
    <cellStyle name="Total 3 3 10 2 3 2" xfId="63532" xr:uid="{00000000-0005-0000-0000-000011F80000}"/>
    <cellStyle name="Total 3 3 10 2 3 3" xfId="63533" xr:uid="{00000000-0005-0000-0000-000012F80000}"/>
    <cellStyle name="Total 3 3 10 2 3 4" xfId="63534" xr:uid="{00000000-0005-0000-0000-000013F80000}"/>
    <cellStyle name="Total 3 3 10 2 3 5" xfId="63535" xr:uid="{00000000-0005-0000-0000-000014F80000}"/>
    <cellStyle name="Total 3 3 10 2 4" xfId="63536" xr:uid="{00000000-0005-0000-0000-000015F80000}"/>
    <cellStyle name="Total 3 3 10 2 5" xfId="63537" xr:uid="{00000000-0005-0000-0000-000016F80000}"/>
    <cellStyle name="Total 3 3 10 2 6" xfId="63538" xr:uid="{00000000-0005-0000-0000-000017F80000}"/>
    <cellStyle name="Total 3 3 10 2 7" xfId="63539" xr:uid="{00000000-0005-0000-0000-000018F80000}"/>
    <cellStyle name="Total 3 3 10 3" xfId="63540" xr:uid="{00000000-0005-0000-0000-000019F80000}"/>
    <cellStyle name="Total 3 3 10 3 2" xfId="63541" xr:uid="{00000000-0005-0000-0000-00001AF80000}"/>
    <cellStyle name="Total 3 3 10 3 3" xfId="63542" xr:uid="{00000000-0005-0000-0000-00001BF80000}"/>
    <cellStyle name="Total 3 3 10 3 4" xfId="63543" xr:uid="{00000000-0005-0000-0000-00001CF80000}"/>
    <cellStyle name="Total 3 3 10 3 5" xfId="63544" xr:uid="{00000000-0005-0000-0000-00001DF80000}"/>
    <cellStyle name="Total 3 3 10 4" xfId="63545" xr:uid="{00000000-0005-0000-0000-00001EF80000}"/>
    <cellStyle name="Total 3 3 10 4 2" xfId="63546" xr:uid="{00000000-0005-0000-0000-00001FF80000}"/>
    <cellStyle name="Total 3 3 10 4 3" xfId="63547" xr:uid="{00000000-0005-0000-0000-000020F80000}"/>
    <cellStyle name="Total 3 3 10 4 4" xfId="63548" xr:uid="{00000000-0005-0000-0000-000021F80000}"/>
    <cellStyle name="Total 3 3 10 4 5" xfId="63549" xr:uid="{00000000-0005-0000-0000-000022F80000}"/>
    <cellStyle name="Total 3 3 10 5" xfId="63550" xr:uid="{00000000-0005-0000-0000-000023F80000}"/>
    <cellStyle name="Total 3 3 10 6" xfId="63551" xr:uid="{00000000-0005-0000-0000-000024F80000}"/>
    <cellStyle name="Total 3 3 10 7" xfId="63552" xr:uid="{00000000-0005-0000-0000-000025F80000}"/>
    <cellStyle name="Total 3 3 10 8" xfId="63553" xr:uid="{00000000-0005-0000-0000-000026F80000}"/>
    <cellStyle name="Total 3 3 11" xfId="63554" xr:uid="{00000000-0005-0000-0000-000027F80000}"/>
    <cellStyle name="Total 3 3 11 2" xfId="63555" xr:uid="{00000000-0005-0000-0000-000028F80000}"/>
    <cellStyle name="Total 3 3 11 2 2" xfId="63556" xr:uid="{00000000-0005-0000-0000-000029F80000}"/>
    <cellStyle name="Total 3 3 11 2 2 2" xfId="63557" xr:uid="{00000000-0005-0000-0000-00002AF80000}"/>
    <cellStyle name="Total 3 3 11 2 2 3" xfId="63558" xr:uid="{00000000-0005-0000-0000-00002BF80000}"/>
    <cellStyle name="Total 3 3 11 2 2 4" xfId="63559" xr:uid="{00000000-0005-0000-0000-00002CF80000}"/>
    <cellStyle name="Total 3 3 11 2 2 5" xfId="63560" xr:uid="{00000000-0005-0000-0000-00002DF80000}"/>
    <cellStyle name="Total 3 3 11 2 3" xfId="63561" xr:uid="{00000000-0005-0000-0000-00002EF80000}"/>
    <cellStyle name="Total 3 3 11 2 3 2" xfId="63562" xr:uid="{00000000-0005-0000-0000-00002FF80000}"/>
    <cellStyle name="Total 3 3 11 2 3 3" xfId="63563" xr:uid="{00000000-0005-0000-0000-000030F80000}"/>
    <cellStyle name="Total 3 3 11 2 3 4" xfId="63564" xr:uid="{00000000-0005-0000-0000-000031F80000}"/>
    <cellStyle name="Total 3 3 11 2 3 5" xfId="63565" xr:uid="{00000000-0005-0000-0000-000032F80000}"/>
    <cellStyle name="Total 3 3 11 2 4" xfId="63566" xr:uid="{00000000-0005-0000-0000-000033F80000}"/>
    <cellStyle name="Total 3 3 11 2 5" xfId="63567" xr:uid="{00000000-0005-0000-0000-000034F80000}"/>
    <cellStyle name="Total 3 3 11 2 6" xfId="63568" xr:uid="{00000000-0005-0000-0000-000035F80000}"/>
    <cellStyle name="Total 3 3 11 2 7" xfId="63569" xr:uid="{00000000-0005-0000-0000-000036F80000}"/>
    <cellStyle name="Total 3 3 11 3" xfId="63570" xr:uid="{00000000-0005-0000-0000-000037F80000}"/>
    <cellStyle name="Total 3 3 11 3 2" xfId="63571" xr:uid="{00000000-0005-0000-0000-000038F80000}"/>
    <cellStyle name="Total 3 3 11 3 3" xfId="63572" xr:uid="{00000000-0005-0000-0000-000039F80000}"/>
    <cellStyle name="Total 3 3 11 3 4" xfId="63573" xr:uid="{00000000-0005-0000-0000-00003AF80000}"/>
    <cellStyle name="Total 3 3 11 3 5" xfId="63574" xr:uid="{00000000-0005-0000-0000-00003BF80000}"/>
    <cellStyle name="Total 3 3 11 4" xfId="63575" xr:uid="{00000000-0005-0000-0000-00003CF80000}"/>
    <cellStyle name="Total 3 3 11 4 2" xfId="63576" xr:uid="{00000000-0005-0000-0000-00003DF80000}"/>
    <cellStyle name="Total 3 3 11 4 3" xfId="63577" xr:uid="{00000000-0005-0000-0000-00003EF80000}"/>
    <cellStyle name="Total 3 3 11 4 4" xfId="63578" xr:uid="{00000000-0005-0000-0000-00003FF80000}"/>
    <cellStyle name="Total 3 3 11 4 5" xfId="63579" xr:uid="{00000000-0005-0000-0000-000040F80000}"/>
    <cellStyle name="Total 3 3 11 5" xfId="63580" xr:uid="{00000000-0005-0000-0000-000041F80000}"/>
    <cellStyle name="Total 3 3 11 6" xfId="63581" xr:uid="{00000000-0005-0000-0000-000042F80000}"/>
    <cellStyle name="Total 3 3 11 7" xfId="63582" xr:uid="{00000000-0005-0000-0000-000043F80000}"/>
    <cellStyle name="Total 3 3 11 8" xfId="63583" xr:uid="{00000000-0005-0000-0000-000044F80000}"/>
    <cellStyle name="Total 3 3 12" xfId="63584" xr:uid="{00000000-0005-0000-0000-000045F80000}"/>
    <cellStyle name="Total 3 3 12 2" xfId="63585" xr:uid="{00000000-0005-0000-0000-000046F80000}"/>
    <cellStyle name="Total 3 3 12 2 2" xfId="63586" xr:uid="{00000000-0005-0000-0000-000047F80000}"/>
    <cellStyle name="Total 3 3 12 2 2 2" xfId="63587" xr:uid="{00000000-0005-0000-0000-000048F80000}"/>
    <cellStyle name="Total 3 3 12 2 2 3" xfId="63588" xr:uid="{00000000-0005-0000-0000-000049F80000}"/>
    <cellStyle name="Total 3 3 12 2 2 4" xfId="63589" xr:uid="{00000000-0005-0000-0000-00004AF80000}"/>
    <cellStyle name="Total 3 3 12 2 2 5" xfId="63590" xr:uid="{00000000-0005-0000-0000-00004BF80000}"/>
    <cellStyle name="Total 3 3 12 2 3" xfId="63591" xr:uid="{00000000-0005-0000-0000-00004CF80000}"/>
    <cellStyle name="Total 3 3 12 2 3 2" xfId="63592" xr:uid="{00000000-0005-0000-0000-00004DF80000}"/>
    <cellStyle name="Total 3 3 12 2 3 3" xfId="63593" xr:uid="{00000000-0005-0000-0000-00004EF80000}"/>
    <cellStyle name="Total 3 3 12 2 3 4" xfId="63594" xr:uid="{00000000-0005-0000-0000-00004FF80000}"/>
    <cellStyle name="Total 3 3 12 2 3 5" xfId="63595" xr:uid="{00000000-0005-0000-0000-000050F80000}"/>
    <cellStyle name="Total 3 3 12 2 4" xfId="63596" xr:uid="{00000000-0005-0000-0000-000051F80000}"/>
    <cellStyle name="Total 3 3 12 2 5" xfId="63597" xr:uid="{00000000-0005-0000-0000-000052F80000}"/>
    <cellStyle name="Total 3 3 12 2 6" xfId="63598" xr:uid="{00000000-0005-0000-0000-000053F80000}"/>
    <cellStyle name="Total 3 3 12 2 7" xfId="63599" xr:uid="{00000000-0005-0000-0000-000054F80000}"/>
    <cellStyle name="Total 3 3 12 3" xfId="63600" xr:uid="{00000000-0005-0000-0000-000055F80000}"/>
    <cellStyle name="Total 3 3 12 3 2" xfId="63601" xr:uid="{00000000-0005-0000-0000-000056F80000}"/>
    <cellStyle name="Total 3 3 12 3 3" xfId="63602" xr:uid="{00000000-0005-0000-0000-000057F80000}"/>
    <cellStyle name="Total 3 3 12 3 4" xfId="63603" xr:uid="{00000000-0005-0000-0000-000058F80000}"/>
    <cellStyle name="Total 3 3 12 3 5" xfId="63604" xr:uid="{00000000-0005-0000-0000-000059F80000}"/>
    <cellStyle name="Total 3 3 12 4" xfId="63605" xr:uid="{00000000-0005-0000-0000-00005AF80000}"/>
    <cellStyle name="Total 3 3 12 4 2" xfId="63606" xr:uid="{00000000-0005-0000-0000-00005BF80000}"/>
    <cellStyle name="Total 3 3 12 4 3" xfId="63607" xr:uid="{00000000-0005-0000-0000-00005CF80000}"/>
    <cellStyle name="Total 3 3 12 4 4" xfId="63608" xr:uid="{00000000-0005-0000-0000-00005DF80000}"/>
    <cellStyle name="Total 3 3 12 4 5" xfId="63609" xr:uid="{00000000-0005-0000-0000-00005EF80000}"/>
    <cellStyle name="Total 3 3 12 5" xfId="63610" xr:uid="{00000000-0005-0000-0000-00005FF80000}"/>
    <cellStyle name="Total 3 3 12 6" xfId="63611" xr:uid="{00000000-0005-0000-0000-000060F80000}"/>
    <cellStyle name="Total 3 3 12 7" xfId="63612" xr:uid="{00000000-0005-0000-0000-000061F80000}"/>
    <cellStyle name="Total 3 3 12 8" xfId="63613" xr:uid="{00000000-0005-0000-0000-000062F80000}"/>
    <cellStyle name="Total 3 3 13" xfId="63614" xr:uid="{00000000-0005-0000-0000-000063F80000}"/>
    <cellStyle name="Total 3 3 13 2" xfId="63615" xr:uid="{00000000-0005-0000-0000-000064F80000}"/>
    <cellStyle name="Total 3 3 13 2 2" xfId="63616" xr:uid="{00000000-0005-0000-0000-000065F80000}"/>
    <cellStyle name="Total 3 3 13 2 2 2" xfId="63617" xr:uid="{00000000-0005-0000-0000-000066F80000}"/>
    <cellStyle name="Total 3 3 13 2 2 3" xfId="63618" xr:uid="{00000000-0005-0000-0000-000067F80000}"/>
    <cellStyle name="Total 3 3 13 2 2 4" xfId="63619" xr:uid="{00000000-0005-0000-0000-000068F80000}"/>
    <cellStyle name="Total 3 3 13 2 2 5" xfId="63620" xr:uid="{00000000-0005-0000-0000-000069F80000}"/>
    <cellStyle name="Total 3 3 13 2 3" xfId="63621" xr:uid="{00000000-0005-0000-0000-00006AF80000}"/>
    <cellStyle name="Total 3 3 13 2 3 2" xfId="63622" xr:uid="{00000000-0005-0000-0000-00006BF80000}"/>
    <cellStyle name="Total 3 3 13 2 3 3" xfId="63623" xr:uid="{00000000-0005-0000-0000-00006CF80000}"/>
    <cellStyle name="Total 3 3 13 2 3 4" xfId="63624" xr:uid="{00000000-0005-0000-0000-00006DF80000}"/>
    <cellStyle name="Total 3 3 13 2 3 5" xfId="63625" xr:uid="{00000000-0005-0000-0000-00006EF80000}"/>
    <cellStyle name="Total 3 3 13 2 4" xfId="63626" xr:uid="{00000000-0005-0000-0000-00006FF80000}"/>
    <cellStyle name="Total 3 3 13 2 5" xfId="63627" xr:uid="{00000000-0005-0000-0000-000070F80000}"/>
    <cellStyle name="Total 3 3 13 2 6" xfId="63628" xr:uid="{00000000-0005-0000-0000-000071F80000}"/>
    <cellStyle name="Total 3 3 13 2 7" xfId="63629" xr:uid="{00000000-0005-0000-0000-000072F80000}"/>
    <cellStyle name="Total 3 3 13 3" xfId="63630" xr:uid="{00000000-0005-0000-0000-000073F80000}"/>
    <cellStyle name="Total 3 3 13 3 2" xfId="63631" xr:uid="{00000000-0005-0000-0000-000074F80000}"/>
    <cellStyle name="Total 3 3 13 3 3" xfId="63632" xr:uid="{00000000-0005-0000-0000-000075F80000}"/>
    <cellStyle name="Total 3 3 13 3 4" xfId="63633" xr:uid="{00000000-0005-0000-0000-000076F80000}"/>
    <cellStyle name="Total 3 3 13 3 5" xfId="63634" xr:uid="{00000000-0005-0000-0000-000077F80000}"/>
    <cellStyle name="Total 3 3 13 4" xfId="63635" xr:uid="{00000000-0005-0000-0000-000078F80000}"/>
    <cellStyle name="Total 3 3 13 4 2" xfId="63636" xr:uid="{00000000-0005-0000-0000-000079F80000}"/>
    <cellStyle name="Total 3 3 13 4 3" xfId="63637" xr:uid="{00000000-0005-0000-0000-00007AF80000}"/>
    <cellStyle name="Total 3 3 13 4 4" xfId="63638" xr:uid="{00000000-0005-0000-0000-00007BF80000}"/>
    <cellStyle name="Total 3 3 13 4 5" xfId="63639" xr:uid="{00000000-0005-0000-0000-00007CF80000}"/>
    <cellStyle name="Total 3 3 13 5" xfId="63640" xr:uid="{00000000-0005-0000-0000-00007DF80000}"/>
    <cellStyle name="Total 3 3 13 6" xfId="63641" xr:uid="{00000000-0005-0000-0000-00007EF80000}"/>
    <cellStyle name="Total 3 3 13 7" xfId="63642" xr:uid="{00000000-0005-0000-0000-00007FF80000}"/>
    <cellStyle name="Total 3 3 13 8" xfId="63643" xr:uid="{00000000-0005-0000-0000-000080F80000}"/>
    <cellStyle name="Total 3 3 14" xfId="63644" xr:uid="{00000000-0005-0000-0000-000081F80000}"/>
    <cellStyle name="Total 3 3 14 2" xfId="63645" xr:uid="{00000000-0005-0000-0000-000082F80000}"/>
    <cellStyle name="Total 3 3 14 2 2" xfId="63646" xr:uid="{00000000-0005-0000-0000-000083F80000}"/>
    <cellStyle name="Total 3 3 14 2 2 2" xfId="63647" xr:uid="{00000000-0005-0000-0000-000084F80000}"/>
    <cellStyle name="Total 3 3 14 2 2 3" xfId="63648" xr:uid="{00000000-0005-0000-0000-000085F80000}"/>
    <cellStyle name="Total 3 3 14 2 2 4" xfId="63649" xr:uid="{00000000-0005-0000-0000-000086F80000}"/>
    <cellStyle name="Total 3 3 14 2 2 5" xfId="63650" xr:uid="{00000000-0005-0000-0000-000087F80000}"/>
    <cellStyle name="Total 3 3 14 2 3" xfId="63651" xr:uid="{00000000-0005-0000-0000-000088F80000}"/>
    <cellStyle name="Total 3 3 14 2 3 2" xfId="63652" xr:uid="{00000000-0005-0000-0000-000089F80000}"/>
    <cellStyle name="Total 3 3 14 2 3 3" xfId="63653" xr:uid="{00000000-0005-0000-0000-00008AF80000}"/>
    <cellStyle name="Total 3 3 14 2 3 4" xfId="63654" xr:uid="{00000000-0005-0000-0000-00008BF80000}"/>
    <cellStyle name="Total 3 3 14 2 3 5" xfId="63655" xr:uid="{00000000-0005-0000-0000-00008CF80000}"/>
    <cellStyle name="Total 3 3 14 2 4" xfId="63656" xr:uid="{00000000-0005-0000-0000-00008DF80000}"/>
    <cellStyle name="Total 3 3 14 2 5" xfId="63657" xr:uid="{00000000-0005-0000-0000-00008EF80000}"/>
    <cellStyle name="Total 3 3 14 2 6" xfId="63658" xr:uid="{00000000-0005-0000-0000-00008FF80000}"/>
    <cellStyle name="Total 3 3 14 2 7" xfId="63659" xr:uid="{00000000-0005-0000-0000-000090F80000}"/>
    <cellStyle name="Total 3 3 14 3" xfId="63660" xr:uid="{00000000-0005-0000-0000-000091F80000}"/>
    <cellStyle name="Total 3 3 14 3 2" xfId="63661" xr:uid="{00000000-0005-0000-0000-000092F80000}"/>
    <cellStyle name="Total 3 3 14 3 3" xfId="63662" xr:uid="{00000000-0005-0000-0000-000093F80000}"/>
    <cellStyle name="Total 3 3 14 3 4" xfId="63663" xr:uid="{00000000-0005-0000-0000-000094F80000}"/>
    <cellStyle name="Total 3 3 14 3 5" xfId="63664" xr:uid="{00000000-0005-0000-0000-000095F80000}"/>
    <cellStyle name="Total 3 3 14 4" xfId="63665" xr:uid="{00000000-0005-0000-0000-000096F80000}"/>
    <cellStyle name="Total 3 3 14 4 2" xfId="63666" xr:uid="{00000000-0005-0000-0000-000097F80000}"/>
    <cellStyle name="Total 3 3 14 4 3" xfId="63667" xr:uid="{00000000-0005-0000-0000-000098F80000}"/>
    <cellStyle name="Total 3 3 14 4 4" xfId="63668" xr:uid="{00000000-0005-0000-0000-000099F80000}"/>
    <cellStyle name="Total 3 3 14 4 5" xfId="63669" xr:uid="{00000000-0005-0000-0000-00009AF80000}"/>
    <cellStyle name="Total 3 3 14 5" xfId="63670" xr:uid="{00000000-0005-0000-0000-00009BF80000}"/>
    <cellStyle name="Total 3 3 14 6" xfId="63671" xr:uid="{00000000-0005-0000-0000-00009CF80000}"/>
    <cellStyle name="Total 3 3 14 7" xfId="63672" xr:uid="{00000000-0005-0000-0000-00009DF80000}"/>
    <cellStyle name="Total 3 3 14 8" xfId="63673" xr:uid="{00000000-0005-0000-0000-00009EF80000}"/>
    <cellStyle name="Total 3 3 15" xfId="63674" xr:uid="{00000000-0005-0000-0000-00009FF80000}"/>
    <cellStyle name="Total 3 3 15 2" xfId="63675" xr:uid="{00000000-0005-0000-0000-0000A0F80000}"/>
    <cellStyle name="Total 3 3 15 2 2" xfId="63676" xr:uid="{00000000-0005-0000-0000-0000A1F80000}"/>
    <cellStyle name="Total 3 3 15 2 3" xfId="63677" xr:uid="{00000000-0005-0000-0000-0000A2F80000}"/>
    <cellStyle name="Total 3 3 15 2 4" xfId="63678" xr:uid="{00000000-0005-0000-0000-0000A3F80000}"/>
    <cellStyle name="Total 3 3 15 2 5" xfId="63679" xr:uid="{00000000-0005-0000-0000-0000A4F80000}"/>
    <cellStyle name="Total 3 3 15 3" xfId="63680" xr:uid="{00000000-0005-0000-0000-0000A5F80000}"/>
    <cellStyle name="Total 3 3 15 3 2" xfId="63681" xr:uid="{00000000-0005-0000-0000-0000A6F80000}"/>
    <cellStyle name="Total 3 3 15 3 3" xfId="63682" xr:uid="{00000000-0005-0000-0000-0000A7F80000}"/>
    <cellStyle name="Total 3 3 15 3 4" xfId="63683" xr:uid="{00000000-0005-0000-0000-0000A8F80000}"/>
    <cellStyle name="Total 3 3 15 3 5" xfId="63684" xr:uid="{00000000-0005-0000-0000-0000A9F80000}"/>
    <cellStyle name="Total 3 3 15 4" xfId="63685" xr:uid="{00000000-0005-0000-0000-0000AAF80000}"/>
    <cellStyle name="Total 3 3 15 5" xfId="63686" xr:uid="{00000000-0005-0000-0000-0000ABF80000}"/>
    <cellStyle name="Total 3 3 15 6" xfId="63687" xr:uid="{00000000-0005-0000-0000-0000ACF80000}"/>
    <cellStyle name="Total 3 3 15 7" xfId="63688" xr:uid="{00000000-0005-0000-0000-0000ADF80000}"/>
    <cellStyle name="Total 3 3 16" xfId="63689" xr:uid="{00000000-0005-0000-0000-0000AEF80000}"/>
    <cellStyle name="Total 3 3 16 2" xfId="63690" xr:uid="{00000000-0005-0000-0000-0000AFF80000}"/>
    <cellStyle name="Total 3 3 16 3" xfId="63691" xr:uid="{00000000-0005-0000-0000-0000B0F80000}"/>
    <cellStyle name="Total 3 3 16 4" xfId="63692" xr:uid="{00000000-0005-0000-0000-0000B1F80000}"/>
    <cellStyle name="Total 3 3 16 5" xfId="63693" xr:uid="{00000000-0005-0000-0000-0000B2F80000}"/>
    <cellStyle name="Total 3 3 17" xfId="63694" xr:uid="{00000000-0005-0000-0000-0000B3F80000}"/>
    <cellStyle name="Total 3 3 17 2" xfId="63695" xr:uid="{00000000-0005-0000-0000-0000B4F80000}"/>
    <cellStyle name="Total 3 3 17 3" xfId="63696" xr:uid="{00000000-0005-0000-0000-0000B5F80000}"/>
    <cellStyle name="Total 3 3 17 4" xfId="63697" xr:uid="{00000000-0005-0000-0000-0000B6F80000}"/>
    <cellStyle name="Total 3 3 17 5" xfId="63698" xr:uid="{00000000-0005-0000-0000-0000B7F80000}"/>
    <cellStyle name="Total 3 3 18" xfId="63699" xr:uid="{00000000-0005-0000-0000-0000B8F80000}"/>
    <cellStyle name="Total 3 3 18 2" xfId="63700" xr:uid="{00000000-0005-0000-0000-0000B9F80000}"/>
    <cellStyle name="Total 3 3 19" xfId="63701" xr:uid="{00000000-0005-0000-0000-0000BAF80000}"/>
    <cellStyle name="Total 3 3 2" xfId="2244" xr:uid="{00000000-0005-0000-0000-0000BBF80000}"/>
    <cellStyle name="Total 3 3 2 2" xfId="2245" xr:uid="{00000000-0005-0000-0000-0000BCF80000}"/>
    <cellStyle name="Total 3 3 2 2 2" xfId="63702" xr:uid="{00000000-0005-0000-0000-0000BDF80000}"/>
    <cellStyle name="Total 3 3 2 2 2 2" xfId="63703" xr:uid="{00000000-0005-0000-0000-0000BEF80000}"/>
    <cellStyle name="Total 3 3 2 2 2 3" xfId="63704" xr:uid="{00000000-0005-0000-0000-0000BFF80000}"/>
    <cellStyle name="Total 3 3 2 2 2 4" xfId="63705" xr:uid="{00000000-0005-0000-0000-0000C0F80000}"/>
    <cellStyle name="Total 3 3 2 2 2 5" xfId="63706" xr:uid="{00000000-0005-0000-0000-0000C1F80000}"/>
    <cellStyle name="Total 3 3 2 2 3" xfId="63707" xr:uid="{00000000-0005-0000-0000-0000C2F80000}"/>
    <cellStyle name="Total 3 3 2 2 3 2" xfId="63708" xr:uid="{00000000-0005-0000-0000-0000C3F80000}"/>
    <cellStyle name="Total 3 3 2 2 3 3" xfId="63709" xr:uid="{00000000-0005-0000-0000-0000C4F80000}"/>
    <cellStyle name="Total 3 3 2 2 3 4" xfId="63710" xr:uid="{00000000-0005-0000-0000-0000C5F80000}"/>
    <cellStyle name="Total 3 3 2 2 3 5" xfId="63711" xr:uid="{00000000-0005-0000-0000-0000C6F80000}"/>
    <cellStyle name="Total 3 3 2 2 4" xfId="63712" xr:uid="{00000000-0005-0000-0000-0000C7F80000}"/>
    <cellStyle name="Total 3 3 2 2 5" xfId="63713" xr:uid="{00000000-0005-0000-0000-0000C8F80000}"/>
    <cellStyle name="Total 3 3 2 2 6" xfId="63714" xr:uid="{00000000-0005-0000-0000-0000C9F80000}"/>
    <cellStyle name="Total 3 3 2 2 7" xfId="63715" xr:uid="{00000000-0005-0000-0000-0000CAF80000}"/>
    <cellStyle name="Total 3 3 2 3" xfId="63716" xr:uid="{00000000-0005-0000-0000-0000CBF80000}"/>
    <cellStyle name="Total 3 3 2 3 2" xfId="63717" xr:uid="{00000000-0005-0000-0000-0000CCF80000}"/>
    <cellStyle name="Total 3 3 2 3 3" xfId="63718" xr:uid="{00000000-0005-0000-0000-0000CDF80000}"/>
    <cellStyle name="Total 3 3 2 3 4" xfId="63719" xr:uid="{00000000-0005-0000-0000-0000CEF80000}"/>
    <cellStyle name="Total 3 3 2 3 5" xfId="63720" xr:uid="{00000000-0005-0000-0000-0000CFF80000}"/>
    <cellStyle name="Total 3 3 2 4" xfId="63721" xr:uid="{00000000-0005-0000-0000-0000D0F80000}"/>
    <cellStyle name="Total 3 3 2 4 2" xfId="63722" xr:uid="{00000000-0005-0000-0000-0000D1F80000}"/>
    <cellStyle name="Total 3 3 2 4 3" xfId="63723" xr:uid="{00000000-0005-0000-0000-0000D2F80000}"/>
    <cellStyle name="Total 3 3 2 4 4" xfId="63724" xr:uid="{00000000-0005-0000-0000-0000D3F80000}"/>
    <cellStyle name="Total 3 3 2 4 5" xfId="63725" xr:uid="{00000000-0005-0000-0000-0000D4F80000}"/>
    <cellStyle name="Total 3 3 2 5" xfId="63726" xr:uid="{00000000-0005-0000-0000-0000D5F80000}"/>
    <cellStyle name="Total 3 3 2 6" xfId="63727" xr:uid="{00000000-0005-0000-0000-0000D6F80000}"/>
    <cellStyle name="Total 3 3 2 7" xfId="63728" xr:uid="{00000000-0005-0000-0000-0000D7F80000}"/>
    <cellStyle name="Total 3 3 2 8" xfId="63729" xr:uid="{00000000-0005-0000-0000-0000D8F80000}"/>
    <cellStyle name="Total 3 3 20" xfId="63730" xr:uid="{00000000-0005-0000-0000-0000D9F80000}"/>
    <cellStyle name="Total 3 3 3" xfId="2246" xr:uid="{00000000-0005-0000-0000-0000DAF80000}"/>
    <cellStyle name="Total 3 3 3 2" xfId="2247" xr:uid="{00000000-0005-0000-0000-0000DBF80000}"/>
    <cellStyle name="Total 3 3 3 2 2" xfId="63731" xr:uid="{00000000-0005-0000-0000-0000DCF80000}"/>
    <cellStyle name="Total 3 3 3 2 2 2" xfId="63732" xr:uid="{00000000-0005-0000-0000-0000DDF80000}"/>
    <cellStyle name="Total 3 3 3 2 2 3" xfId="63733" xr:uid="{00000000-0005-0000-0000-0000DEF80000}"/>
    <cellStyle name="Total 3 3 3 2 2 4" xfId="63734" xr:uid="{00000000-0005-0000-0000-0000DFF80000}"/>
    <cellStyle name="Total 3 3 3 2 2 5" xfId="63735" xr:uid="{00000000-0005-0000-0000-0000E0F80000}"/>
    <cellStyle name="Total 3 3 3 2 3" xfId="63736" xr:uid="{00000000-0005-0000-0000-0000E1F80000}"/>
    <cellStyle name="Total 3 3 3 2 3 2" xfId="63737" xr:uid="{00000000-0005-0000-0000-0000E2F80000}"/>
    <cellStyle name="Total 3 3 3 2 3 3" xfId="63738" xr:uid="{00000000-0005-0000-0000-0000E3F80000}"/>
    <cellStyle name="Total 3 3 3 2 3 4" xfId="63739" xr:uid="{00000000-0005-0000-0000-0000E4F80000}"/>
    <cellStyle name="Total 3 3 3 2 3 5" xfId="63740" xr:uid="{00000000-0005-0000-0000-0000E5F80000}"/>
    <cellStyle name="Total 3 3 3 2 4" xfId="63741" xr:uid="{00000000-0005-0000-0000-0000E6F80000}"/>
    <cellStyle name="Total 3 3 3 2 5" xfId="63742" xr:uid="{00000000-0005-0000-0000-0000E7F80000}"/>
    <cellStyle name="Total 3 3 3 2 6" xfId="63743" xr:uid="{00000000-0005-0000-0000-0000E8F80000}"/>
    <cellStyle name="Total 3 3 3 2 7" xfId="63744" xr:uid="{00000000-0005-0000-0000-0000E9F80000}"/>
    <cellStyle name="Total 3 3 3 3" xfId="63745" xr:uid="{00000000-0005-0000-0000-0000EAF80000}"/>
    <cellStyle name="Total 3 3 3 3 2" xfId="63746" xr:uid="{00000000-0005-0000-0000-0000EBF80000}"/>
    <cellStyle name="Total 3 3 3 3 3" xfId="63747" xr:uid="{00000000-0005-0000-0000-0000ECF80000}"/>
    <cellStyle name="Total 3 3 3 3 4" xfId="63748" xr:uid="{00000000-0005-0000-0000-0000EDF80000}"/>
    <cellStyle name="Total 3 3 3 3 5" xfId="63749" xr:uid="{00000000-0005-0000-0000-0000EEF80000}"/>
    <cellStyle name="Total 3 3 3 4" xfId="63750" xr:uid="{00000000-0005-0000-0000-0000EFF80000}"/>
    <cellStyle name="Total 3 3 3 4 2" xfId="63751" xr:uid="{00000000-0005-0000-0000-0000F0F80000}"/>
    <cellStyle name="Total 3 3 3 4 3" xfId="63752" xr:uid="{00000000-0005-0000-0000-0000F1F80000}"/>
    <cellStyle name="Total 3 3 3 4 4" xfId="63753" xr:uid="{00000000-0005-0000-0000-0000F2F80000}"/>
    <cellStyle name="Total 3 3 3 4 5" xfId="63754" xr:uid="{00000000-0005-0000-0000-0000F3F80000}"/>
    <cellStyle name="Total 3 3 3 5" xfId="63755" xr:uid="{00000000-0005-0000-0000-0000F4F80000}"/>
    <cellStyle name="Total 3 3 3 6" xfId="63756" xr:uid="{00000000-0005-0000-0000-0000F5F80000}"/>
    <cellStyle name="Total 3 3 3 7" xfId="63757" xr:uid="{00000000-0005-0000-0000-0000F6F80000}"/>
    <cellStyle name="Total 3 3 3 8" xfId="63758" xr:uid="{00000000-0005-0000-0000-0000F7F80000}"/>
    <cellStyle name="Total 3 3 4" xfId="2248" xr:uid="{00000000-0005-0000-0000-0000F8F80000}"/>
    <cellStyle name="Total 3 3 4 2" xfId="2249" xr:uid="{00000000-0005-0000-0000-0000F9F80000}"/>
    <cellStyle name="Total 3 3 4 2 2" xfId="63759" xr:uid="{00000000-0005-0000-0000-0000FAF80000}"/>
    <cellStyle name="Total 3 3 4 2 2 2" xfId="63760" xr:uid="{00000000-0005-0000-0000-0000FBF80000}"/>
    <cellStyle name="Total 3 3 4 2 2 3" xfId="63761" xr:uid="{00000000-0005-0000-0000-0000FCF80000}"/>
    <cellStyle name="Total 3 3 4 2 2 4" xfId="63762" xr:uid="{00000000-0005-0000-0000-0000FDF80000}"/>
    <cellStyle name="Total 3 3 4 2 2 5" xfId="63763" xr:uid="{00000000-0005-0000-0000-0000FEF80000}"/>
    <cellStyle name="Total 3 3 4 2 3" xfId="63764" xr:uid="{00000000-0005-0000-0000-0000FFF80000}"/>
    <cellStyle name="Total 3 3 4 2 3 2" xfId="63765" xr:uid="{00000000-0005-0000-0000-000000F90000}"/>
    <cellStyle name="Total 3 3 4 2 3 3" xfId="63766" xr:uid="{00000000-0005-0000-0000-000001F90000}"/>
    <cellStyle name="Total 3 3 4 2 3 4" xfId="63767" xr:uid="{00000000-0005-0000-0000-000002F90000}"/>
    <cellStyle name="Total 3 3 4 2 3 5" xfId="63768" xr:uid="{00000000-0005-0000-0000-000003F90000}"/>
    <cellStyle name="Total 3 3 4 2 4" xfId="63769" xr:uid="{00000000-0005-0000-0000-000004F90000}"/>
    <cellStyle name="Total 3 3 4 2 5" xfId="63770" xr:uid="{00000000-0005-0000-0000-000005F90000}"/>
    <cellStyle name="Total 3 3 4 2 6" xfId="63771" xr:uid="{00000000-0005-0000-0000-000006F90000}"/>
    <cellStyle name="Total 3 3 4 2 7" xfId="63772" xr:uid="{00000000-0005-0000-0000-000007F90000}"/>
    <cellStyle name="Total 3 3 4 3" xfId="63773" xr:uid="{00000000-0005-0000-0000-000008F90000}"/>
    <cellStyle name="Total 3 3 4 3 2" xfId="63774" xr:uid="{00000000-0005-0000-0000-000009F90000}"/>
    <cellStyle name="Total 3 3 4 3 3" xfId="63775" xr:uid="{00000000-0005-0000-0000-00000AF90000}"/>
    <cellStyle name="Total 3 3 4 3 4" xfId="63776" xr:uid="{00000000-0005-0000-0000-00000BF90000}"/>
    <cellStyle name="Total 3 3 4 3 5" xfId="63777" xr:uid="{00000000-0005-0000-0000-00000CF90000}"/>
    <cellStyle name="Total 3 3 4 4" xfId="63778" xr:uid="{00000000-0005-0000-0000-00000DF90000}"/>
    <cellStyle name="Total 3 3 4 4 2" xfId="63779" xr:uid="{00000000-0005-0000-0000-00000EF90000}"/>
    <cellStyle name="Total 3 3 4 4 3" xfId="63780" xr:uid="{00000000-0005-0000-0000-00000FF90000}"/>
    <cellStyle name="Total 3 3 4 4 4" xfId="63781" xr:uid="{00000000-0005-0000-0000-000010F90000}"/>
    <cellStyle name="Total 3 3 4 4 5" xfId="63782" xr:uid="{00000000-0005-0000-0000-000011F90000}"/>
    <cellStyle name="Total 3 3 4 5" xfId="63783" xr:uid="{00000000-0005-0000-0000-000012F90000}"/>
    <cellStyle name="Total 3 3 4 6" xfId="63784" xr:uid="{00000000-0005-0000-0000-000013F90000}"/>
    <cellStyle name="Total 3 3 4 7" xfId="63785" xr:uid="{00000000-0005-0000-0000-000014F90000}"/>
    <cellStyle name="Total 3 3 4 8" xfId="63786" xr:uid="{00000000-0005-0000-0000-000015F90000}"/>
    <cellStyle name="Total 3 3 5" xfId="2250" xr:uid="{00000000-0005-0000-0000-000016F90000}"/>
    <cellStyle name="Total 3 3 5 2" xfId="63787" xr:uid="{00000000-0005-0000-0000-000017F90000}"/>
    <cellStyle name="Total 3 3 5 2 2" xfId="63788" xr:uid="{00000000-0005-0000-0000-000018F90000}"/>
    <cellStyle name="Total 3 3 5 2 2 2" xfId="63789" xr:uid="{00000000-0005-0000-0000-000019F90000}"/>
    <cellStyle name="Total 3 3 5 2 2 3" xfId="63790" xr:uid="{00000000-0005-0000-0000-00001AF90000}"/>
    <cellStyle name="Total 3 3 5 2 2 4" xfId="63791" xr:uid="{00000000-0005-0000-0000-00001BF90000}"/>
    <cellStyle name="Total 3 3 5 2 2 5" xfId="63792" xr:uid="{00000000-0005-0000-0000-00001CF90000}"/>
    <cellStyle name="Total 3 3 5 2 3" xfId="63793" xr:uid="{00000000-0005-0000-0000-00001DF90000}"/>
    <cellStyle name="Total 3 3 5 2 3 2" xfId="63794" xr:uid="{00000000-0005-0000-0000-00001EF90000}"/>
    <cellStyle name="Total 3 3 5 2 3 3" xfId="63795" xr:uid="{00000000-0005-0000-0000-00001FF90000}"/>
    <cellStyle name="Total 3 3 5 2 3 4" xfId="63796" xr:uid="{00000000-0005-0000-0000-000020F90000}"/>
    <cellStyle name="Total 3 3 5 2 3 5" xfId="63797" xr:uid="{00000000-0005-0000-0000-000021F90000}"/>
    <cellStyle name="Total 3 3 5 2 4" xfId="63798" xr:uid="{00000000-0005-0000-0000-000022F90000}"/>
    <cellStyle name="Total 3 3 5 2 5" xfId="63799" xr:uid="{00000000-0005-0000-0000-000023F90000}"/>
    <cellStyle name="Total 3 3 5 2 6" xfId="63800" xr:uid="{00000000-0005-0000-0000-000024F90000}"/>
    <cellStyle name="Total 3 3 5 2 7" xfId="63801" xr:uid="{00000000-0005-0000-0000-000025F90000}"/>
    <cellStyle name="Total 3 3 5 3" xfId="63802" xr:uid="{00000000-0005-0000-0000-000026F90000}"/>
    <cellStyle name="Total 3 3 5 3 2" xfId="63803" xr:uid="{00000000-0005-0000-0000-000027F90000}"/>
    <cellStyle name="Total 3 3 5 3 3" xfId="63804" xr:uid="{00000000-0005-0000-0000-000028F90000}"/>
    <cellStyle name="Total 3 3 5 3 4" xfId="63805" xr:uid="{00000000-0005-0000-0000-000029F90000}"/>
    <cellStyle name="Total 3 3 5 3 5" xfId="63806" xr:uid="{00000000-0005-0000-0000-00002AF90000}"/>
    <cellStyle name="Total 3 3 5 4" xfId="63807" xr:uid="{00000000-0005-0000-0000-00002BF90000}"/>
    <cellStyle name="Total 3 3 5 4 2" xfId="63808" xr:uid="{00000000-0005-0000-0000-00002CF90000}"/>
    <cellStyle name="Total 3 3 5 4 3" xfId="63809" xr:uid="{00000000-0005-0000-0000-00002DF90000}"/>
    <cellStyle name="Total 3 3 5 4 4" xfId="63810" xr:uid="{00000000-0005-0000-0000-00002EF90000}"/>
    <cellStyle name="Total 3 3 5 4 5" xfId="63811" xr:uid="{00000000-0005-0000-0000-00002FF90000}"/>
    <cellStyle name="Total 3 3 5 5" xfId="63812" xr:uid="{00000000-0005-0000-0000-000030F90000}"/>
    <cellStyle name="Total 3 3 5 6" xfId="63813" xr:uid="{00000000-0005-0000-0000-000031F90000}"/>
    <cellStyle name="Total 3 3 5 7" xfId="63814" xr:uid="{00000000-0005-0000-0000-000032F90000}"/>
    <cellStyle name="Total 3 3 5 8" xfId="63815" xr:uid="{00000000-0005-0000-0000-000033F90000}"/>
    <cellStyle name="Total 3 3 6" xfId="63816" xr:uid="{00000000-0005-0000-0000-000034F90000}"/>
    <cellStyle name="Total 3 3 6 2" xfId="63817" xr:uid="{00000000-0005-0000-0000-000035F90000}"/>
    <cellStyle name="Total 3 3 6 2 2" xfId="63818" xr:uid="{00000000-0005-0000-0000-000036F90000}"/>
    <cellStyle name="Total 3 3 6 2 2 2" xfId="63819" xr:uid="{00000000-0005-0000-0000-000037F90000}"/>
    <cellStyle name="Total 3 3 6 2 2 3" xfId="63820" xr:uid="{00000000-0005-0000-0000-000038F90000}"/>
    <cellStyle name="Total 3 3 6 2 2 4" xfId="63821" xr:uid="{00000000-0005-0000-0000-000039F90000}"/>
    <cellStyle name="Total 3 3 6 2 2 5" xfId="63822" xr:uid="{00000000-0005-0000-0000-00003AF90000}"/>
    <cellStyle name="Total 3 3 6 2 3" xfId="63823" xr:uid="{00000000-0005-0000-0000-00003BF90000}"/>
    <cellStyle name="Total 3 3 6 2 3 2" xfId="63824" xr:uid="{00000000-0005-0000-0000-00003CF90000}"/>
    <cellStyle name="Total 3 3 6 2 3 3" xfId="63825" xr:uid="{00000000-0005-0000-0000-00003DF90000}"/>
    <cellStyle name="Total 3 3 6 2 3 4" xfId="63826" xr:uid="{00000000-0005-0000-0000-00003EF90000}"/>
    <cellStyle name="Total 3 3 6 2 3 5" xfId="63827" xr:uid="{00000000-0005-0000-0000-00003FF90000}"/>
    <cellStyle name="Total 3 3 6 2 4" xfId="63828" xr:uid="{00000000-0005-0000-0000-000040F90000}"/>
    <cellStyle name="Total 3 3 6 2 5" xfId="63829" xr:uid="{00000000-0005-0000-0000-000041F90000}"/>
    <cellStyle name="Total 3 3 6 2 6" xfId="63830" xr:uid="{00000000-0005-0000-0000-000042F90000}"/>
    <cellStyle name="Total 3 3 6 2 7" xfId="63831" xr:uid="{00000000-0005-0000-0000-000043F90000}"/>
    <cellStyle name="Total 3 3 6 3" xfId="63832" xr:uid="{00000000-0005-0000-0000-000044F90000}"/>
    <cellStyle name="Total 3 3 6 3 2" xfId="63833" xr:uid="{00000000-0005-0000-0000-000045F90000}"/>
    <cellStyle name="Total 3 3 6 3 3" xfId="63834" xr:uid="{00000000-0005-0000-0000-000046F90000}"/>
    <cellStyle name="Total 3 3 6 3 4" xfId="63835" xr:uid="{00000000-0005-0000-0000-000047F90000}"/>
    <cellStyle name="Total 3 3 6 3 5" xfId="63836" xr:uid="{00000000-0005-0000-0000-000048F90000}"/>
    <cellStyle name="Total 3 3 6 4" xfId="63837" xr:uid="{00000000-0005-0000-0000-000049F90000}"/>
    <cellStyle name="Total 3 3 6 4 2" xfId="63838" xr:uid="{00000000-0005-0000-0000-00004AF90000}"/>
    <cellStyle name="Total 3 3 6 4 3" xfId="63839" xr:uid="{00000000-0005-0000-0000-00004BF90000}"/>
    <cellStyle name="Total 3 3 6 4 4" xfId="63840" xr:uid="{00000000-0005-0000-0000-00004CF90000}"/>
    <cellStyle name="Total 3 3 6 4 5" xfId="63841" xr:uid="{00000000-0005-0000-0000-00004DF90000}"/>
    <cellStyle name="Total 3 3 6 5" xfId="63842" xr:uid="{00000000-0005-0000-0000-00004EF90000}"/>
    <cellStyle name="Total 3 3 6 6" xfId="63843" xr:uid="{00000000-0005-0000-0000-00004FF90000}"/>
    <cellStyle name="Total 3 3 6 7" xfId="63844" xr:uid="{00000000-0005-0000-0000-000050F90000}"/>
    <cellStyle name="Total 3 3 6 8" xfId="63845" xr:uid="{00000000-0005-0000-0000-000051F90000}"/>
    <cellStyle name="Total 3 3 7" xfId="63846" xr:uid="{00000000-0005-0000-0000-000052F90000}"/>
    <cellStyle name="Total 3 3 7 2" xfId="63847" xr:uid="{00000000-0005-0000-0000-000053F90000}"/>
    <cellStyle name="Total 3 3 7 2 2" xfId="63848" xr:uid="{00000000-0005-0000-0000-000054F90000}"/>
    <cellStyle name="Total 3 3 7 2 2 2" xfId="63849" xr:uid="{00000000-0005-0000-0000-000055F90000}"/>
    <cellStyle name="Total 3 3 7 2 2 3" xfId="63850" xr:uid="{00000000-0005-0000-0000-000056F90000}"/>
    <cellStyle name="Total 3 3 7 2 2 4" xfId="63851" xr:uid="{00000000-0005-0000-0000-000057F90000}"/>
    <cellStyle name="Total 3 3 7 2 2 5" xfId="63852" xr:uid="{00000000-0005-0000-0000-000058F90000}"/>
    <cellStyle name="Total 3 3 7 2 3" xfId="63853" xr:uid="{00000000-0005-0000-0000-000059F90000}"/>
    <cellStyle name="Total 3 3 7 2 3 2" xfId="63854" xr:uid="{00000000-0005-0000-0000-00005AF90000}"/>
    <cellStyle name="Total 3 3 7 2 3 3" xfId="63855" xr:uid="{00000000-0005-0000-0000-00005BF90000}"/>
    <cellStyle name="Total 3 3 7 2 3 4" xfId="63856" xr:uid="{00000000-0005-0000-0000-00005CF90000}"/>
    <cellStyle name="Total 3 3 7 2 3 5" xfId="63857" xr:uid="{00000000-0005-0000-0000-00005DF90000}"/>
    <cellStyle name="Total 3 3 7 2 4" xfId="63858" xr:uid="{00000000-0005-0000-0000-00005EF90000}"/>
    <cellStyle name="Total 3 3 7 2 5" xfId="63859" xr:uid="{00000000-0005-0000-0000-00005FF90000}"/>
    <cellStyle name="Total 3 3 7 2 6" xfId="63860" xr:uid="{00000000-0005-0000-0000-000060F90000}"/>
    <cellStyle name="Total 3 3 7 2 7" xfId="63861" xr:uid="{00000000-0005-0000-0000-000061F90000}"/>
    <cellStyle name="Total 3 3 7 3" xfId="63862" xr:uid="{00000000-0005-0000-0000-000062F90000}"/>
    <cellStyle name="Total 3 3 7 3 2" xfId="63863" xr:uid="{00000000-0005-0000-0000-000063F90000}"/>
    <cellStyle name="Total 3 3 7 3 3" xfId="63864" xr:uid="{00000000-0005-0000-0000-000064F90000}"/>
    <cellStyle name="Total 3 3 7 3 4" xfId="63865" xr:uid="{00000000-0005-0000-0000-000065F90000}"/>
    <cellStyle name="Total 3 3 7 3 5" xfId="63866" xr:uid="{00000000-0005-0000-0000-000066F90000}"/>
    <cellStyle name="Total 3 3 7 4" xfId="63867" xr:uid="{00000000-0005-0000-0000-000067F90000}"/>
    <cellStyle name="Total 3 3 7 4 2" xfId="63868" xr:uid="{00000000-0005-0000-0000-000068F90000}"/>
    <cellStyle name="Total 3 3 7 4 3" xfId="63869" xr:uid="{00000000-0005-0000-0000-000069F90000}"/>
    <cellStyle name="Total 3 3 7 4 4" xfId="63870" xr:uid="{00000000-0005-0000-0000-00006AF90000}"/>
    <cellStyle name="Total 3 3 7 4 5" xfId="63871" xr:uid="{00000000-0005-0000-0000-00006BF90000}"/>
    <cellStyle name="Total 3 3 7 5" xfId="63872" xr:uid="{00000000-0005-0000-0000-00006CF90000}"/>
    <cellStyle name="Total 3 3 7 6" xfId="63873" xr:uid="{00000000-0005-0000-0000-00006DF90000}"/>
    <cellStyle name="Total 3 3 7 7" xfId="63874" xr:uid="{00000000-0005-0000-0000-00006EF90000}"/>
    <cellStyle name="Total 3 3 7 8" xfId="63875" xr:uid="{00000000-0005-0000-0000-00006FF90000}"/>
    <cellStyle name="Total 3 3 8" xfId="63876" xr:uid="{00000000-0005-0000-0000-000070F90000}"/>
    <cellStyle name="Total 3 3 8 2" xfId="63877" xr:uid="{00000000-0005-0000-0000-000071F90000}"/>
    <cellStyle name="Total 3 3 8 2 2" xfId="63878" xr:uid="{00000000-0005-0000-0000-000072F90000}"/>
    <cellStyle name="Total 3 3 8 2 2 2" xfId="63879" xr:uid="{00000000-0005-0000-0000-000073F90000}"/>
    <cellStyle name="Total 3 3 8 2 2 3" xfId="63880" xr:uid="{00000000-0005-0000-0000-000074F90000}"/>
    <cellStyle name="Total 3 3 8 2 2 4" xfId="63881" xr:uid="{00000000-0005-0000-0000-000075F90000}"/>
    <cellStyle name="Total 3 3 8 2 2 5" xfId="63882" xr:uid="{00000000-0005-0000-0000-000076F90000}"/>
    <cellStyle name="Total 3 3 8 2 3" xfId="63883" xr:uid="{00000000-0005-0000-0000-000077F90000}"/>
    <cellStyle name="Total 3 3 8 2 3 2" xfId="63884" xr:uid="{00000000-0005-0000-0000-000078F90000}"/>
    <cellStyle name="Total 3 3 8 2 3 3" xfId="63885" xr:uid="{00000000-0005-0000-0000-000079F90000}"/>
    <cellStyle name="Total 3 3 8 2 3 4" xfId="63886" xr:uid="{00000000-0005-0000-0000-00007AF90000}"/>
    <cellStyle name="Total 3 3 8 2 3 5" xfId="63887" xr:uid="{00000000-0005-0000-0000-00007BF90000}"/>
    <cellStyle name="Total 3 3 8 2 4" xfId="63888" xr:uid="{00000000-0005-0000-0000-00007CF90000}"/>
    <cellStyle name="Total 3 3 8 2 5" xfId="63889" xr:uid="{00000000-0005-0000-0000-00007DF90000}"/>
    <cellStyle name="Total 3 3 8 2 6" xfId="63890" xr:uid="{00000000-0005-0000-0000-00007EF90000}"/>
    <cellStyle name="Total 3 3 8 2 7" xfId="63891" xr:uid="{00000000-0005-0000-0000-00007FF90000}"/>
    <cellStyle name="Total 3 3 8 3" xfId="63892" xr:uid="{00000000-0005-0000-0000-000080F90000}"/>
    <cellStyle name="Total 3 3 8 3 2" xfId="63893" xr:uid="{00000000-0005-0000-0000-000081F90000}"/>
    <cellStyle name="Total 3 3 8 3 3" xfId="63894" xr:uid="{00000000-0005-0000-0000-000082F90000}"/>
    <cellStyle name="Total 3 3 8 3 4" xfId="63895" xr:uid="{00000000-0005-0000-0000-000083F90000}"/>
    <cellStyle name="Total 3 3 8 3 5" xfId="63896" xr:uid="{00000000-0005-0000-0000-000084F90000}"/>
    <cellStyle name="Total 3 3 8 4" xfId="63897" xr:uid="{00000000-0005-0000-0000-000085F90000}"/>
    <cellStyle name="Total 3 3 8 4 2" xfId="63898" xr:uid="{00000000-0005-0000-0000-000086F90000}"/>
    <cellStyle name="Total 3 3 8 4 3" xfId="63899" xr:uid="{00000000-0005-0000-0000-000087F90000}"/>
    <cellStyle name="Total 3 3 8 4 4" xfId="63900" xr:uid="{00000000-0005-0000-0000-000088F90000}"/>
    <cellStyle name="Total 3 3 8 4 5" xfId="63901" xr:uid="{00000000-0005-0000-0000-000089F90000}"/>
    <cellStyle name="Total 3 3 8 5" xfId="63902" xr:uid="{00000000-0005-0000-0000-00008AF90000}"/>
    <cellStyle name="Total 3 3 8 6" xfId="63903" xr:uid="{00000000-0005-0000-0000-00008BF90000}"/>
    <cellStyle name="Total 3 3 8 7" xfId="63904" xr:uid="{00000000-0005-0000-0000-00008CF90000}"/>
    <cellStyle name="Total 3 3 8 8" xfId="63905" xr:uid="{00000000-0005-0000-0000-00008DF90000}"/>
    <cellStyle name="Total 3 3 9" xfId="63906" xr:uid="{00000000-0005-0000-0000-00008EF90000}"/>
    <cellStyle name="Total 3 3 9 2" xfId="63907" xr:uid="{00000000-0005-0000-0000-00008FF90000}"/>
    <cellStyle name="Total 3 3 9 2 2" xfId="63908" xr:uid="{00000000-0005-0000-0000-000090F90000}"/>
    <cellStyle name="Total 3 3 9 2 2 2" xfId="63909" xr:uid="{00000000-0005-0000-0000-000091F90000}"/>
    <cellStyle name="Total 3 3 9 2 2 3" xfId="63910" xr:uid="{00000000-0005-0000-0000-000092F90000}"/>
    <cellStyle name="Total 3 3 9 2 2 4" xfId="63911" xr:uid="{00000000-0005-0000-0000-000093F90000}"/>
    <cellStyle name="Total 3 3 9 2 2 5" xfId="63912" xr:uid="{00000000-0005-0000-0000-000094F90000}"/>
    <cellStyle name="Total 3 3 9 2 3" xfId="63913" xr:uid="{00000000-0005-0000-0000-000095F90000}"/>
    <cellStyle name="Total 3 3 9 2 3 2" xfId="63914" xr:uid="{00000000-0005-0000-0000-000096F90000}"/>
    <cellStyle name="Total 3 3 9 2 3 3" xfId="63915" xr:uid="{00000000-0005-0000-0000-000097F90000}"/>
    <cellStyle name="Total 3 3 9 2 3 4" xfId="63916" xr:uid="{00000000-0005-0000-0000-000098F90000}"/>
    <cellStyle name="Total 3 3 9 2 3 5" xfId="63917" xr:uid="{00000000-0005-0000-0000-000099F90000}"/>
    <cellStyle name="Total 3 3 9 2 4" xfId="63918" xr:uid="{00000000-0005-0000-0000-00009AF90000}"/>
    <cellStyle name="Total 3 3 9 2 5" xfId="63919" xr:uid="{00000000-0005-0000-0000-00009BF90000}"/>
    <cellStyle name="Total 3 3 9 2 6" xfId="63920" xr:uid="{00000000-0005-0000-0000-00009CF90000}"/>
    <cellStyle name="Total 3 3 9 2 7" xfId="63921" xr:uid="{00000000-0005-0000-0000-00009DF90000}"/>
    <cellStyle name="Total 3 3 9 3" xfId="63922" xr:uid="{00000000-0005-0000-0000-00009EF90000}"/>
    <cellStyle name="Total 3 3 9 3 2" xfId="63923" xr:uid="{00000000-0005-0000-0000-00009FF90000}"/>
    <cellStyle name="Total 3 3 9 3 3" xfId="63924" xr:uid="{00000000-0005-0000-0000-0000A0F90000}"/>
    <cellStyle name="Total 3 3 9 3 4" xfId="63925" xr:uid="{00000000-0005-0000-0000-0000A1F90000}"/>
    <cellStyle name="Total 3 3 9 3 5" xfId="63926" xr:uid="{00000000-0005-0000-0000-0000A2F90000}"/>
    <cellStyle name="Total 3 3 9 4" xfId="63927" xr:uid="{00000000-0005-0000-0000-0000A3F90000}"/>
    <cellStyle name="Total 3 3 9 4 2" xfId="63928" xr:uid="{00000000-0005-0000-0000-0000A4F90000}"/>
    <cellStyle name="Total 3 3 9 4 3" xfId="63929" xr:uid="{00000000-0005-0000-0000-0000A5F90000}"/>
    <cellStyle name="Total 3 3 9 4 4" xfId="63930" xr:uid="{00000000-0005-0000-0000-0000A6F90000}"/>
    <cellStyle name="Total 3 3 9 4 5" xfId="63931" xr:uid="{00000000-0005-0000-0000-0000A7F90000}"/>
    <cellStyle name="Total 3 3 9 5" xfId="63932" xr:uid="{00000000-0005-0000-0000-0000A8F90000}"/>
    <cellStyle name="Total 3 3 9 6" xfId="63933" xr:uid="{00000000-0005-0000-0000-0000A9F90000}"/>
    <cellStyle name="Total 3 3 9 7" xfId="63934" xr:uid="{00000000-0005-0000-0000-0000AAF90000}"/>
    <cellStyle name="Total 3 3 9 8" xfId="63935" xr:uid="{00000000-0005-0000-0000-0000ABF90000}"/>
    <cellStyle name="Total 3 4" xfId="2251" xr:uid="{00000000-0005-0000-0000-0000ACF90000}"/>
    <cellStyle name="Total 3 4 2" xfId="2252" xr:uid="{00000000-0005-0000-0000-0000ADF90000}"/>
    <cellStyle name="Total 3 4 2 2" xfId="63936" xr:uid="{00000000-0005-0000-0000-0000AEF90000}"/>
    <cellStyle name="Total 3 4 3" xfId="63937" xr:uid="{00000000-0005-0000-0000-0000AFF90000}"/>
    <cellStyle name="Total 3 4 4" xfId="63938" xr:uid="{00000000-0005-0000-0000-0000B0F90000}"/>
    <cellStyle name="Total 3 4 5" xfId="63939" xr:uid="{00000000-0005-0000-0000-0000B1F90000}"/>
    <cellStyle name="Total 3 5" xfId="2253" xr:uid="{00000000-0005-0000-0000-0000B2F90000}"/>
    <cellStyle name="Total 3 5 2" xfId="2254" xr:uid="{00000000-0005-0000-0000-0000B3F90000}"/>
    <cellStyle name="Total 3 5 2 2" xfId="63940" xr:uid="{00000000-0005-0000-0000-0000B4F90000}"/>
    <cellStyle name="Total 3 5 3" xfId="63941" xr:uid="{00000000-0005-0000-0000-0000B5F90000}"/>
    <cellStyle name="Total 3 5 4" xfId="63942" xr:uid="{00000000-0005-0000-0000-0000B6F90000}"/>
    <cellStyle name="Total 3 5 5" xfId="63943" xr:uid="{00000000-0005-0000-0000-0000B7F90000}"/>
    <cellStyle name="Total 3 6" xfId="2255" xr:uid="{00000000-0005-0000-0000-0000B8F90000}"/>
    <cellStyle name="Total 3 6 2" xfId="63944" xr:uid="{00000000-0005-0000-0000-0000B9F90000}"/>
    <cellStyle name="Total 3 7" xfId="63945" xr:uid="{00000000-0005-0000-0000-0000BAF90000}"/>
    <cellStyle name="Total 3 8" xfId="63946" xr:uid="{00000000-0005-0000-0000-0000BBF90000}"/>
    <cellStyle name="Total 3_T-straight with PEDs adjustor" xfId="63947" xr:uid="{00000000-0005-0000-0000-0000BCF90000}"/>
    <cellStyle name="Total 4" xfId="2256" xr:uid="{00000000-0005-0000-0000-0000BDF90000}"/>
    <cellStyle name="Total 4 2" xfId="2257" xr:uid="{00000000-0005-0000-0000-0000BEF90000}"/>
    <cellStyle name="Total 4 2 10" xfId="63948" xr:uid="{00000000-0005-0000-0000-0000BFF90000}"/>
    <cellStyle name="Total 4 2 10 2" xfId="63949" xr:uid="{00000000-0005-0000-0000-0000C0F90000}"/>
    <cellStyle name="Total 4 2 10 2 2" xfId="63950" xr:uid="{00000000-0005-0000-0000-0000C1F90000}"/>
    <cellStyle name="Total 4 2 10 2 2 2" xfId="63951" xr:uid="{00000000-0005-0000-0000-0000C2F90000}"/>
    <cellStyle name="Total 4 2 10 2 2 3" xfId="63952" xr:uid="{00000000-0005-0000-0000-0000C3F90000}"/>
    <cellStyle name="Total 4 2 10 2 2 4" xfId="63953" xr:uid="{00000000-0005-0000-0000-0000C4F90000}"/>
    <cellStyle name="Total 4 2 10 2 2 5" xfId="63954" xr:uid="{00000000-0005-0000-0000-0000C5F90000}"/>
    <cellStyle name="Total 4 2 10 2 3" xfId="63955" xr:uid="{00000000-0005-0000-0000-0000C6F90000}"/>
    <cellStyle name="Total 4 2 10 2 3 2" xfId="63956" xr:uid="{00000000-0005-0000-0000-0000C7F90000}"/>
    <cellStyle name="Total 4 2 10 2 3 3" xfId="63957" xr:uid="{00000000-0005-0000-0000-0000C8F90000}"/>
    <cellStyle name="Total 4 2 10 2 3 4" xfId="63958" xr:uid="{00000000-0005-0000-0000-0000C9F90000}"/>
    <cellStyle name="Total 4 2 10 2 3 5" xfId="63959" xr:uid="{00000000-0005-0000-0000-0000CAF90000}"/>
    <cellStyle name="Total 4 2 10 2 4" xfId="63960" xr:uid="{00000000-0005-0000-0000-0000CBF90000}"/>
    <cellStyle name="Total 4 2 10 2 5" xfId="63961" xr:uid="{00000000-0005-0000-0000-0000CCF90000}"/>
    <cellStyle name="Total 4 2 10 2 6" xfId="63962" xr:uid="{00000000-0005-0000-0000-0000CDF90000}"/>
    <cellStyle name="Total 4 2 10 2 7" xfId="63963" xr:uid="{00000000-0005-0000-0000-0000CEF90000}"/>
    <cellStyle name="Total 4 2 10 3" xfId="63964" xr:uid="{00000000-0005-0000-0000-0000CFF90000}"/>
    <cellStyle name="Total 4 2 10 3 2" xfId="63965" xr:uid="{00000000-0005-0000-0000-0000D0F90000}"/>
    <cellStyle name="Total 4 2 10 3 3" xfId="63966" xr:uid="{00000000-0005-0000-0000-0000D1F90000}"/>
    <cellStyle name="Total 4 2 10 3 4" xfId="63967" xr:uid="{00000000-0005-0000-0000-0000D2F90000}"/>
    <cellStyle name="Total 4 2 10 3 5" xfId="63968" xr:uid="{00000000-0005-0000-0000-0000D3F90000}"/>
    <cellStyle name="Total 4 2 10 4" xfId="63969" xr:uid="{00000000-0005-0000-0000-0000D4F90000}"/>
    <cellStyle name="Total 4 2 10 4 2" xfId="63970" xr:uid="{00000000-0005-0000-0000-0000D5F90000}"/>
    <cellStyle name="Total 4 2 10 4 3" xfId="63971" xr:uid="{00000000-0005-0000-0000-0000D6F90000}"/>
    <cellStyle name="Total 4 2 10 4 4" xfId="63972" xr:uid="{00000000-0005-0000-0000-0000D7F90000}"/>
    <cellStyle name="Total 4 2 10 4 5" xfId="63973" xr:uid="{00000000-0005-0000-0000-0000D8F90000}"/>
    <cellStyle name="Total 4 2 10 5" xfId="63974" xr:uid="{00000000-0005-0000-0000-0000D9F90000}"/>
    <cellStyle name="Total 4 2 10 6" xfId="63975" xr:uid="{00000000-0005-0000-0000-0000DAF90000}"/>
    <cellStyle name="Total 4 2 10 7" xfId="63976" xr:uid="{00000000-0005-0000-0000-0000DBF90000}"/>
    <cellStyle name="Total 4 2 10 8" xfId="63977" xr:uid="{00000000-0005-0000-0000-0000DCF90000}"/>
    <cellStyle name="Total 4 2 11" xfId="63978" xr:uid="{00000000-0005-0000-0000-0000DDF90000}"/>
    <cellStyle name="Total 4 2 11 2" xfId="63979" xr:uid="{00000000-0005-0000-0000-0000DEF90000}"/>
    <cellStyle name="Total 4 2 11 2 2" xfId="63980" xr:uid="{00000000-0005-0000-0000-0000DFF90000}"/>
    <cellStyle name="Total 4 2 11 2 2 2" xfId="63981" xr:uid="{00000000-0005-0000-0000-0000E0F90000}"/>
    <cellStyle name="Total 4 2 11 2 2 3" xfId="63982" xr:uid="{00000000-0005-0000-0000-0000E1F90000}"/>
    <cellStyle name="Total 4 2 11 2 2 4" xfId="63983" xr:uid="{00000000-0005-0000-0000-0000E2F90000}"/>
    <cellStyle name="Total 4 2 11 2 2 5" xfId="63984" xr:uid="{00000000-0005-0000-0000-0000E3F90000}"/>
    <cellStyle name="Total 4 2 11 2 3" xfId="63985" xr:uid="{00000000-0005-0000-0000-0000E4F90000}"/>
    <cellStyle name="Total 4 2 11 2 3 2" xfId="63986" xr:uid="{00000000-0005-0000-0000-0000E5F90000}"/>
    <cellStyle name="Total 4 2 11 2 3 3" xfId="63987" xr:uid="{00000000-0005-0000-0000-0000E6F90000}"/>
    <cellStyle name="Total 4 2 11 2 3 4" xfId="63988" xr:uid="{00000000-0005-0000-0000-0000E7F90000}"/>
    <cellStyle name="Total 4 2 11 2 3 5" xfId="63989" xr:uid="{00000000-0005-0000-0000-0000E8F90000}"/>
    <cellStyle name="Total 4 2 11 2 4" xfId="63990" xr:uid="{00000000-0005-0000-0000-0000E9F90000}"/>
    <cellStyle name="Total 4 2 11 2 5" xfId="63991" xr:uid="{00000000-0005-0000-0000-0000EAF90000}"/>
    <cellStyle name="Total 4 2 11 2 6" xfId="63992" xr:uid="{00000000-0005-0000-0000-0000EBF90000}"/>
    <cellStyle name="Total 4 2 11 2 7" xfId="63993" xr:uid="{00000000-0005-0000-0000-0000ECF90000}"/>
    <cellStyle name="Total 4 2 11 3" xfId="63994" xr:uid="{00000000-0005-0000-0000-0000EDF90000}"/>
    <cellStyle name="Total 4 2 11 3 2" xfId="63995" xr:uid="{00000000-0005-0000-0000-0000EEF90000}"/>
    <cellStyle name="Total 4 2 11 3 3" xfId="63996" xr:uid="{00000000-0005-0000-0000-0000EFF90000}"/>
    <cellStyle name="Total 4 2 11 3 4" xfId="63997" xr:uid="{00000000-0005-0000-0000-0000F0F90000}"/>
    <cellStyle name="Total 4 2 11 3 5" xfId="63998" xr:uid="{00000000-0005-0000-0000-0000F1F90000}"/>
    <cellStyle name="Total 4 2 11 4" xfId="63999" xr:uid="{00000000-0005-0000-0000-0000F2F90000}"/>
    <cellStyle name="Total 4 2 11 4 2" xfId="64000" xr:uid="{00000000-0005-0000-0000-0000F3F90000}"/>
    <cellStyle name="Total 4 2 11 4 3" xfId="64001" xr:uid="{00000000-0005-0000-0000-0000F4F90000}"/>
    <cellStyle name="Total 4 2 11 4 4" xfId="64002" xr:uid="{00000000-0005-0000-0000-0000F5F90000}"/>
    <cellStyle name="Total 4 2 11 4 5" xfId="64003" xr:uid="{00000000-0005-0000-0000-0000F6F90000}"/>
    <cellStyle name="Total 4 2 11 5" xfId="64004" xr:uid="{00000000-0005-0000-0000-0000F7F90000}"/>
    <cellStyle name="Total 4 2 11 6" xfId="64005" xr:uid="{00000000-0005-0000-0000-0000F8F90000}"/>
    <cellStyle name="Total 4 2 11 7" xfId="64006" xr:uid="{00000000-0005-0000-0000-0000F9F90000}"/>
    <cellStyle name="Total 4 2 11 8" xfId="64007" xr:uid="{00000000-0005-0000-0000-0000FAF90000}"/>
    <cellStyle name="Total 4 2 12" xfId="64008" xr:uid="{00000000-0005-0000-0000-0000FBF90000}"/>
    <cellStyle name="Total 4 2 12 2" xfId="64009" xr:uid="{00000000-0005-0000-0000-0000FCF90000}"/>
    <cellStyle name="Total 4 2 12 2 2" xfId="64010" xr:uid="{00000000-0005-0000-0000-0000FDF90000}"/>
    <cellStyle name="Total 4 2 12 2 2 2" xfId="64011" xr:uid="{00000000-0005-0000-0000-0000FEF90000}"/>
    <cellStyle name="Total 4 2 12 2 2 3" xfId="64012" xr:uid="{00000000-0005-0000-0000-0000FFF90000}"/>
    <cellStyle name="Total 4 2 12 2 2 4" xfId="64013" xr:uid="{00000000-0005-0000-0000-000000FA0000}"/>
    <cellStyle name="Total 4 2 12 2 2 5" xfId="64014" xr:uid="{00000000-0005-0000-0000-000001FA0000}"/>
    <cellStyle name="Total 4 2 12 2 3" xfId="64015" xr:uid="{00000000-0005-0000-0000-000002FA0000}"/>
    <cellStyle name="Total 4 2 12 2 3 2" xfId="64016" xr:uid="{00000000-0005-0000-0000-000003FA0000}"/>
    <cellStyle name="Total 4 2 12 2 3 3" xfId="64017" xr:uid="{00000000-0005-0000-0000-000004FA0000}"/>
    <cellStyle name="Total 4 2 12 2 3 4" xfId="64018" xr:uid="{00000000-0005-0000-0000-000005FA0000}"/>
    <cellStyle name="Total 4 2 12 2 3 5" xfId="64019" xr:uid="{00000000-0005-0000-0000-000006FA0000}"/>
    <cellStyle name="Total 4 2 12 2 4" xfId="64020" xr:uid="{00000000-0005-0000-0000-000007FA0000}"/>
    <cellStyle name="Total 4 2 12 2 5" xfId="64021" xr:uid="{00000000-0005-0000-0000-000008FA0000}"/>
    <cellStyle name="Total 4 2 12 2 6" xfId="64022" xr:uid="{00000000-0005-0000-0000-000009FA0000}"/>
    <cellStyle name="Total 4 2 12 2 7" xfId="64023" xr:uid="{00000000-0005-0000-0000-00000AFA0000}"/>
    <cellStyle name="Total 4 2 12 3" xfId="64024" xr:uid="{00000000-0005-0000-0000-00000BFA0000}"/>
    <cellStyle name="Total 4 2 12 3 2" xfId="64025" xr:uid="{00000000-0005-0000-0000-00000CFA0000}"/>
    <cellStyle name="Total 4 2 12 3 3" xfId="64026" xr:uid="{00000000-0005-0000-0000-00000DFA0000}"/>
    <cellStyle name="Total 4 2 12 3 4" xfId="64027" xr:uid="{00000000-0005-0000-0000-00000EFA0000}"/>
    <cellStyle name="Total 4 2 12 3 5" xfId="64028" xr:uid="{00000000-0005-0000-0000-00000FFA0000}"/>
    <cellStyle name="Total 4 2 12 4" xfId="64029" xr:uid="{00000000-0005-0000-0000-000010FA0000}"/>
    <cellStyle name="Total 4 2 12 4 2" xfId="64030" xr:uid="{00000000-0005-0000-0000-000011FA0000}"/>
    <cellStyle name="Total 4 2 12 4 3" xfId="64031" xr:uid="{00000000-0005-0000-0000-000012FA0000}"/>
    <cellStyle name="Total 4 2 12 4 4" xfId="64032" xr:uid="{00000000-0005-0000-0000-000013FA0000}"/>
    <cellStyle name="Total 4 2 12 4 5" xfId="64033" xr:uid="{00000000-0005-0000-0000-000014FA0000}"/>
    <cellStyle name="Total 4 2 12 5" xfId="64034" xr:uid="{00000000-0005-0000-0000-000015FA0000}"/>
    <cellStyle name="Total 4 2 12 6" xfId="64035" xr:uid="{00000000-0005-0000-0000-000016FA0000}"/>
    <cellStyle name="Total 4 2 12 7" xfId="64036" xr:uid="{00000000-0005-0000-0000-000017FA0000}"/>
    <cellStyle name="Total 4 2 12 8" xfId="64037" xr:uid="{00000000-0005-0000-0000-000018FA0000}"/>
    <cellStyle name="Total 4 2 13" xfId="64038" xr:uid="{00000000-0005-0000-0000-000019FA0000}"/>
    <cellStyle name="Total 4 2 13 2" xfId="64039" xr:uid="{00000000-0005-0000-0000-00001AFA0000}"/>
    <cellStyle name="Total 4 2 13 2 2" xfId="64040" xr:uid="{00000000-0005-0000-0000-00001BFA0000}"/>
    <cellStyle name="Total 4 2 13 2 2 2" xfId="64041" xr:uid="{00000000-0005-0000-0000-00001CFA0000}"/>
    <cellStyle name="Total 4 2 13 2 2 3" xfId="64042" xr:uid="{00000000-0005-0000-0000-00001DFA0000}"/>
    <cellStyle name="Total 4 2 13 2 2 4" xfId="64043" xr:uid="{00000000-0005-0000-0000-00001EFA0000}"/>
    <cellStyle name="Total 4 2 13 2 2 5" xfId="64044" xr:uid="{00000000-0005-0000-0000-00001FFA0000}"/>
    <cellStyle name="Total 4 2 13 2 3" xfId="64045" xr:uid="{00000000-0005-0000-0000-000020FA0000}"/>
    <cellStyle name="Total 4 2 13 2 3 2" xfId="64046" xr:uid="{00000000-0005-0000-0000-000021FA0000}"/>
    <cellStyle name="Total 4 2 13 2 3 3" xfId="64047" xr:uid="{00000000-0005-0000-0000-000022FA0000}"/>
    <cellStyle name="Total 4 2 13 2 3 4" xfId="64048" xr:uid="{00000000-0005-0000-0000-000023FA0000}"/>
    <cellStyle name="Total 4 2 13 2 3 5" xfId="64049" xr:uid="{00000000-0005-0000-0000-000024FA0000}"/>
    <cellStyle name="Total 4 2 13 2 4" xfId="64050" xr:uid="{00000000-0005-0000-0000-000025FA0000}"/>
    <cellStyle name="Total 4 2 13 2 5" xfId="64051" xr:uid="{00000000-0005-0000-0000-000026FA0000}"/>
    <cellStyle name="Total 4 2 13 2 6" xfId="64052" xr:uid="{00000000-0005-0000-0000-000027FA0000}"/>
    <cellStyle name="Total 4 2 13 2 7" xfId="64053" xr:uid="{00000000-0005-0000-0000-000028FA0000}"/>
    <cellStyle name="Total 4 2 13 3" xfId="64054" xr:uid="{00000000-0005-0000-0000-000029FA0000}"/>
    <cellStyle name="Total 4 2 13 3 2" xfId="64055" xr:uid="{00000000-0005-0000-0000-00002AFA0000}"/>
    <cellStyle name="Total 4 2 13 3 3" xfId="64056" xr:uid="{00000000-0005-0000-0000-00002BFA0000}"/>
    <cellStyle name="Total 4 2 13 3 4" xfId="64057" xr:uid="{00000000-0005-0000-0000-00002CFA0000}"/>
    <cellStyle name="Total 4 2 13 3 5" xfId="64058" xr:uid="{00000000-0005-0000-0000-00002DFA0000}"/>
    <cellStyle name="Total 4 2 13 4" xfId="64059" xr:uid="{00000000-0005-0000-0000-00002EFA0000}"/>
    <cellStyle name="Total 4 2 13 4 2" xfId="64060" xr:uid="{00000000-0005-0000-0000-00002FFA0000}"/>
    <cellStyle name="Total 4 2 13 4 3" xfId="64061" xr:uid="{00000000-0005-0000-0000-000030FA0000}"/>
    <cellStyle name="Total 4 2 13 4 4" xfId="64062" xr:uid="{00000000-0005-0000-0000-000031FA0000}"/>
    <cellStyle name="Total 4 2 13 4 5" xfId="64063" xr:uid="{00000000-0005-0000-0000-000032FA0000}"/>
    <cellStyle name="Total 4 2 13 5" xfId="64064" xr:uid="{00000000-0005-0000-0000-000033FA0000}"/>
    <cellStyle name="Total 4 2 13 6" xfId="64065" xr:uid="{00000000-0005-0000-0000-000034FA0000}"/>
    <cellStyle name="Total 4 2 13 7" xfId="64066" xr:uid="{00000000-0005-0000-0000-000035FA0000}"/>
    <cellStyle name="Total 4 2 13 8" xfId="64067" xr:uid="{00000000-0005-0000-0000-000036FA0000}"/>
    <cellStyle name="Total 4 2 14" xfId="64068" xr:uid="{00000000-0005-0000-0000-000037FA0000}"/>
    <cellStyle name="Total 4 2 14 2" xfId="64069" xr:uid="{00000000-0005-0000-0000-000038FA0000}"/>
    <cellStyle name="Total 4 2 14 2 2" xfId="64070" xr:uid="{00000000-0005-0000-0000-000039FA0000}"/>
    <cellStyle name="Total 4 2 14 2 2 2" xfId="64071" xr:uid="{00000000-0005-0000-0000-00003AFA0000}"/>
    <cellStyle name="Total 4 2 14 2 2 3" xfId="64072" xr:uid="{00000000-0005-0000-0000-00003BFA0000}"/>
    <cellStyle name="Total 4 2 14 2 2 4" xfId="64073" xr:uid="{00000000-0005-0000-0000-00003CFA0000}"/>
    <cellStyle name="Total 4 2 14 2 2 5" xfId="64074" xr:uid="{00000000-0005-0000-0000-00003DFA0000}"/>
    <cellStyle name="Total 4 2 14 2 3" xfId="64075" xr:uid="{00000000-0005-0000-0000-00003EFA0000}"/>
    <cellStyle name="Total 4 2 14 2 3 2" xfId="64076" xr:uid="{00000000-0005-0000-0000-00003FFA0000}"/>
    <cellStyle name="Total 4 2 14 2 3 3" xfId="64077" xr:uid="{00000000-0005-0000-0000-000040FA0000}"/>
    <cellStyle name="Total 4 2 14 2 3 4" xfId="64078" xr:uid="{00000000-0005-0000-0000-000041FA0000}"/>
    <cellStyle name="Total 4 2 14 2 3 5" xfId="64079" xr:uid="{00000000-0005-0000-0000-000042FA0000}"/>
    <cellStyle name="Total 4 2 14 2 4" xfId="64080" xr:uid="{00000000-0005-0000-0000-000043FA0000}"/>
    <cellStyle name="Total 4 2 14 2 5" xfId="64081" xr:uid="{00000000-0005-0000-0000-000044FA0000}"/>
    <cellStyle name="Total 4 2 14 2 6" xfId="64082" xr:uid="{00000000-0005-0000-0000-000045FA0000}"/>
    <cellStyle name="Total 4 2 14 2 7" xfId="64083" xr:uid="{00000000-0005-0000-0000-000046FA0000}"/>
    <cellStyle name="Total 4 2 14 3" xfId="64084" xr:uid="{00000000-0005-0000-0000-000047FA0000}"/>
    <cellStyle name="Total 4 2 14 3 2" xfId="64085" xr:uid="{00000000-0005-0000-0000-000048FA0000}"/>
    <cellStyle name="Total 4 2 14 3 3" xfId="64086" xr:uid="{00000000-0005-0000-0000-000049FA0000}"/>
    <cellStyle name="Total 4 2 14 3 4" xfId="64087" xr:uid="{00000000-0005-0000-0000-00004AFA0000}"/>
    <cellStyle name="Total 4 2 14 3 5" xfId="64088" xr:uid="{00000000-0005-0000-0000-00004BFA0000}"/>
    <cellStyle name="Total 4 2 14 4" xfId="64089" xr:uid="{00000000-0005-0000-0000-00004CFA0000}"/>
    <cellStyle name="Total 4 2 14 4 2" xfId="64090" xr:uid="{00000000-0005-0000-0000-00004DFA0000}"/>
    <cellStyle name="Total 4 2 14 4 3" xfId="64091" xr:uid="{00000000-0005-0000-0000-00004EFA0000}"/>
    <cellStyle name="Total 4 2 14 4 4" xfId="64092" xr:uid="{00000000-0005-0000-0000-00004FFA0000}"/>
    <cellStyle name="Total 4 2 14 4 5" xfId="64093" xr:uid="{00000000-0005-0000-0000-000050FA0000}"/>
    <cellStyle name="Total 4 2 14 5" xfId="64094" xr:uid="{00000000-0005-0000-0000-000051FA0000}"/>
    <cellStyle name="Total 4 2 14 6" xfId="64095" xr:uid="{00000000-0005-0000-0000-000052FA0000}"/>
    <cellStyle name="Total 4 2 14 7" xfId="64096" xr:uid="{00000000-0005-0000-0000-000053FA0000}"/>
    <cellStyle name="Total 4 2 14 8" xfId="64097" xr:uid="{00000000-0005-0000-0000-000054FA0000}"/>
    <cellStyle name="Total 4 2 15" xfId="64098" xr:uid="{00000000-0005-0000-0000-000055FA0000}"/>
    <cellStyle name="Total 4 2 15 2" xfId="64099" xr:uid="{00000000-0005-0000-0000-000056FA0000}"/>
    <cellStyle name="Total 4 2 15 2 2" xfId="64100" xr:uid="{00000000-0005-0000-0000-000057FA0000}"/>
    <cellStyle name="Total 4 2 15 2 3" xfId="64101" xr:uid="{00000000-0005-0000-0000-000058FA0000}"/>
    <cellStyle name="Total 4 2 15 2 4" xfId="64102" xr:uid="{00000000-0005-0000-0000-000059FA0000}"/>
    <cellStyle name="Total 4 2 15 2 5" xfId="64103" xr:uid="{00000000-0005-0000-0000-00005AFA0000}"/>
    <cellStyle name="Total 4 2 15 3" xfId="64104" xr:uid="{00000000-0005-0000-0000-00005BFA0000}"/>
    <cellStyle name="Total 4 2 15 3 2" xfId="64105" xr:uid="{00000000-0005-0000-0000-00005CFA0000}"/>
    <cellStyle name="Total 4 2 15 3 3" xfId="64106" xr:uid="{00000000-0005-0000-0000-00005DFA0000}"/>
    <cellStyle name="Total 4 2 15 3 4" xfId="64107" xr:uid="{00000000-0005-0000-0000-00005EFA0000}"/>
    <cellStyle name="Total 4 2 15 3 5" xfId="64108" xr:uid="{00000000-0005-0000-0000-00005FFA0000}"/>
    <cellStyle name="Total 4 2 15 4" xfId="64109" xr:uid="{00000000-0005-0000-0000-000060FA0000}"/>
    <cellStyle name="Total 4 2 15 5" xfId="64110" xr:uid="{00000000-0005-0000-0000-000061FA0000}"/>
    <cellStyle name="Total 4 2 15 6" xfId="64111" xr:uid="{00000000-0005-0000-0000-000062FA0000}"/>
    <cellStyle name="Total 4 2 15 7" xfId="64112" xr:uid="{00000000-0005-0000-0000-000063FA0000}"/>
    <cellStyle name="Total 4 2 16" xfId="64113" xr:uid="{00000000-0005-0000-0000-000064FA0000}"/>
    <cellStyle name="Total 4 2 16 2" xfId="64114" xr:uid="{00000000-0005-0000-0000-000065FA0000}"/>
    <cellStyle name="Total 4 2 16 3" xfId="64115" xr:uid="{00000000-0005-0000-0000-000066FA0000}"/>
    <cellStyle name="Total 4 2 16 4" xfId="64116" xr:uid="{00000000-0005-0000-0000-000067FA0000}"/>
    <cellStyle name="Total 4 2 16 5" xfId="64117" xr:uid="{00000000-0005-0000-0000-000068FA0000}"/>
    <cellStyle name="Total 4 2 17" xfId="64118" xr:uid="{00000000-0005-0000-0000-000069FA0000}"/>
    <cellStyle name="Total 4 2 17 2" xfId="64119" xr:uid="{00000000-0005-0000-0000-00006AFA0000}"/>
    <cellStyle name="Total 4 2 17 3" xfId="64120" xr:uid="{00000000-0005-0000-0000-00006BFA0000}"/>
    <cellStyle name="Total 4 2 17 4" xfId="64121" xr:uid="{00000000-0005-0000-0000-00006CFA0000}"/>
    <cellStyle name="Total 4 2 17 5" xfId="64122" xr:uid="{00000000-0005-0000-0000-00006DFA0000}"/>
    <cellStyle name="Total 4 2 18" xfId="64123" xr:uid="{00000000-0005-0000-0000-00006EFA0000}"/>
    <cellStyle name="Total 4 2 18 2" xfId="64124" xr:uid="{00000000-0005-0000-0000-00006FFA0000}"/>
    <cellStyle name="Total 4 2 19" xfId="64125" xr:uid="{00000000-0005-0000-0000-000070FA0000}"/>
    <cellStyle name="Total 4 2 2" xfId="2258" xr:uid="{00000000-0005-0000-0000-000071FA0000}"/>
    <cellStyle name="Total 4 2 2 2" xfId="2259" xr:uid="{00000000-0005-0000-0000-000072FA0000}"/>
    <cellStyle name="Total 4 2 2 2 2" xfId="64126" xr:uid="{00000000-0005-0000-0000-000073FA0000}"/>
    <cellStyle name="Total 4 2 2 2 2 2" xfId="64127" xr:uid="{00000000-0005-0000-0000-000074FA0000}"/>
    <cellStyle name="Total 4 2 2 2 2 3" xfId="64128" xr:uid="{00000000-0005-0000-0000-000075FA0000}"/>
    <cellStyle name="Total 4 2 2 2 2 4" xfId="64129" xr:uid="{00000000-0005-0000-0000-000076FA0000}"/>
    <cellStyle name="Total 4 2 2 2 2 5" xfId="64130" xr:uid="{00000000-0005-0000-0000-000077FA0000}"/>
    <cellStyle name="Total 4 2 2 2 3" xfId="64131" xr:uid="{00000000-0005-0000-0000-000078FA0000}"/>
    <cellStyle name="Total 4 2 2 2 3 2" xfId="64132" xr:uid="{00000000-0005-0000-0000-000079FA0000}"/>
    <cellStyle name="Total 4 2 2 2 3 3" xfId="64133" xr:uid="{00000000-0005-0000-0000-00007AFA0000}"/>
    <cellStyle name="Total 4 2 2 2 3 4" xfId="64134" xr:uid="{00000000-0005-0000-0000-00007BFA0000}"/>
    <cellStyle name="Total 4 2 2 2 3 5" xfId="64135" xr:uid="{00000000-0005-0000-0000-00007CFA0000}"/>
    <cellStyle name="Total 4 2 2 2 4" xfId="64136" xr:uid="{00000000-0005-0000-0000-00007DFA0000}"/>
    <cellStyle name="Total 4 2 2 2 5" xfId="64137" xr:uid="{00000000-0005-0000-0000-00007EFA0000}"/>
    <cellStyle name="Total 4 2 2 2 6" xfId="64138" xr:uid="{00000000-0005-0000-0000-00007FFA0000}"/>
    <cellStyle name="Total 4 2 2 2 7" xfId="64139" xr:uid="{00000000-0005-0000-0000-000080FA0000}"/>
    <cellStyle name="Total 4 2 2 3" xfId="64140" xr:uid="{00000000-0005-0000-0000-000081FA0000}"/>
    <cellStyle name="Total 4 2 2 3 2" xfId="64141" xr:uid="{00000000-0005-0000-0000-000082FA0000}"/>
    <cellStyle name="Total 4 2 2 3 3" xfId="64142" xr:uid="{00000000-0005-0000-0000-000083FA0000}"/>
    <cellStyle name="Total 4 2 2 3 4" xfId="64143" xr:uid="{00000000-0005-0000-0000-000084FA0000}"/>
    <cellStyle name="Total 4 2 2 3 5" xfId="64144" xr:uid="{00000000-0005-0000-0000-000085FA0000}"/>
    <cellStyle name="Total 4 2 2 4" xfId="64145" xr:uid="{00000000-0005-0000-0000-000086FA0000}"/>
    <cellStyle name="Total 4 2 2 4 2" xfId="64146" xr:uid="{00000000-0005-0000-0000-000087FA0000}"/>
    <cellStyle name="Total 4 2 2 4 3" xfId="64147" xr:uid="{00000000-0005-0000-0000-000088FA0000}"/>
    <cellStyle name="Total 4 2 2 4 4" xfId="64148" xr:uid="{00000000-0005-0000-0000-000089FA0000}"/>
    <cellStyle name="Total 4 2 2 4 5" xfId="64149" xr:uid="{00000000-0005-0000-0000-00008AFA0000}"/>
    <cellStyle name="Total 4 2 2 5" xfId="64150" xr:uid="{00000000-0005-0000-0000-00008BFA0000}"/>
    <cellStyle name="Total 4 2 2 5 2" xfId="64151" xr:uid="{00000000-0005-0000-0000-00008CFA0000}"/>
    <cellStyle name="Total 4 2 2 6" xfId="64152" xr:uid="{00000000-0005-0000-0000-00008DFA0000}"/>
    <cellStyle name="Total 4 2 2 7" xfId="64153" xr:uid="{00000000-0005-0000-0000-00008EFA0000}"/>
    <cellStyle name="Total 4 2 2 8" xfId="64154" xr:uid="{00000000-0005-0000-0000-00008FFA0000}"/>
    <cellStyle name="Total 4 2 20" xfId="64155" xr:uid="{00000000-0005-0000-0000-000090FA0000}"/>
    <cellStyle name="Total 4 2 21" xfId="64156" xr:uid="{00000000-0005-0000-0000-000091FA0000}"/>
    <cellStyle name="Total 4 2 3" xfId="2260" xr:uid="{00000000-0005-0000-0000-000092FA0000}"/>
    <cellStyle name="Total 4 2 3 2" xfId="2261" xr:uid="{00000000-0005-0000-0000-000093FA0000}"/>
    <cellStyle name="Total 4 2 3 2 2" xfId="64157" xr:uid="{00000000-0005-0000-0000-000094FA0000}"/>
    <cellStyle name="Total 4 2 3 2 2 2" xfId="64158" xr:uid="{00000000-0005-0000-0000-000095FA0000}"/>
    <cellStyle name="Total 4 2 3 2 2 3" xfId="64159" xr:uid="{00000000-0005-0000-0000-000096FA0000}"/>
    <cellStyle name="Total 4 2 3 2 2 4" xfId="64160" xr:uid="{00000000-0005-0000-0000-000097FA0000}"/>
    <cellStyle name="Total 4 2 3 2 2 5" xfId="64161" xr:uid="{00000000-0005-0000-0000-000098FA0000}"/>
    <cellStyle name="Total 4 2 3 2 3" xfId="64162" xr:uid="{00000000-0005-0000-0000-000099FA0000}"/>
    <cellStyle name="Total 4 2 3 2 3 2" xfId="64163" xr:uid="{00000000-0005-0000-0000-00009AFA0000}"/>
    <cellStyle name="Total 4 2 3 2 3 3" xfId="64164" xr:uid="{00000000-0005-0000-0000-00009BFA0000}"/>
    <cellStyle name="Total 4 2 3 2 3 4" xfId="64165" xr:uid="{00000000-0005-0000-0000-00009CFA0000}"/>
    <cellStyle name="Total 4 2 3 2 3 5" xfId="64166" xr:uid="{00000000-0005-0000-0000-00009DFA0000}"/>
    <cellStyle name="Total 4 2 3 2 4" xfId="64167" xr:uid="{00000000-0005-0000-0000-00009EFA0000}"/>
    <cellStyle name="Total 4 2 3 2 5" xfId="64168" xr:uid="{00000000-0005-0000-0000-00009FFA0000}"/>
    <cellStyle name="Total 4 2 3 2 6" xfId="64169" xr:uid="{00000000-0005-0000-0000-0000A0FA0000}"/>
    <cellStyle name="Total 4 2 3 2 7" xfId="64170" xr:uid="{00000000-0005-0000-0000-0000A1FA0000}"/>
    <cellStyle name="Total 4 2 3 3" xfId="64171" xr:uid="{00000000-0005-0000-0000-0000A2FA0000}"/>
    <cellStyle name="Total 4 2 3 3 2" xfId="64172" xr:uid="{00000000-0005-0000-0000-0000A3FA0000}"/>
    <cellStyle name="Total 4 2 3 3 3" xfId="64173" xr:uid="{00000000-0005-0000-0000-0000A4FA0000}"/>
    <cellStyle name="Total 4 2 3 3 4" xfId="64174" xr:uid="{00000000-0005-0000-0000-0000A5FA0000}"/>
    <cellStyle name="Total 4 2 3 3 5" xfId="64175" xr:uid="{00000000-0005-0000-0000-0000A6FA0000}"/>
    <cellStyle name="Total 4 2 3 4" xfId="64176" xr:uid="{00000000-0005-0000-0000-0000A7FA0000}"/>
    <cellStyle name="Total 4 2 3 4 2" xfId="64177" xr:uid="{00000000-0005-0000-0000-0000A8FA0000}"/>
    <cellStyle name="Total 4 2 3 4 3" xfId="64178" xr:uid="{00000000-0005-0000-0000-0000A9FA0000}"/>
    <cellStyle name="Total 4 2 3 4 4" xfId="64179" xr:uid="{00000000-0005-0000-0000-0000AAFA0000}"/>
    <cellStyle name="Total 4 2 3 4 5" xfId="64180" xr:uid="{00000000-0005-0000-0000-0000ABFA0000}"/>
    <cellStyle name="Total 4 2 3 5" xfId="64181" xr:uid="{00000000-0005-0000-0000-0000ACFA0000}"/>
    <cellStyle name="Total 4 2 3 6" xfId="64182" xr:uid="{00000000-0005-0000-0000-0000ADFA0000}"/>
    <cellStyle name="Total 4 2 3 7" xfId="64183" xr:uid="{00000000-0005-0000-0000-0000AEFA0000}"/>
    <cellStyle name="Total 4 2 3 8" xfId="64184" xr:uid="{00000000-0005-0000-0000-0000AFFA0000}"/>
    <cellStyle name="Total 4 2 4" xfId="2262" xr:uid="{00000000-0005-0000-0000-0000B0FA0000}"/>
    <cellStyle name="Total 4 2 4 2" xfId="2263" xr:uid="{00000000-0005-0000-0000-0000B1FA0000}"/>
    <cellStyle name="Total 4 2 4 2 2" xfId="64185" xr:uid="{00000000-0005-0000-0000-0000B2FA0000}"/>
    <cellStyle name="Total 4 2 4 2 2 2" xfId="64186" xr:uid="{00000000-0005-0000-0000-0000B3FA0000}"/>
    <cellStyle name="Total 4 2 4 2 2 3" xfId="64187" xr:uid="{00000000-0005-0000-0000-0000B4FA0000}"/>
    <cellStyle name="Total 4 2 4 2 2 4" xfId="64188" xr:uid="{00000000-0005-0000-0000-0000B5FA0000}"/>
    <cellStyle name="Total 4 2 4 2 2 5" xfId="64189" xr:uid="{00000000-0005-0000-0000-0000B6FA0000}"/>
    <cellStyle name="Total 4 2 4 2 3" xfId="64190" xr:uid="{00000000-0005-0000-0000-0000B7FA0000}"/>
    <cellStyle name="Total 4 2 4 2 3 2" xfId="64191" xr:uid="{00000000-0005-0000-0000-0000B8FA0000}"/>
    <cellStyle name="Total 4 2 4 2 3 3" xfId="64192" xr:uid="{00000000-0005-0000-0000-0000B9FA0000}"/>
    <cellStyle name="Total 4 2 4 2 3 4" xfId="64193" xr:uid="{00000000-0005-0000-0000-0000BAFA0000}"/>
    <cellStyle name="Total 4 2 4 2 3 5" xfId="64194" xr:uid="{00000000-0005-0000-0000-0000BBFA0000}"/>
    <cellStyle name="Total 4 2 4 2 4" xfId="64195" xr:uid="{00000000-0005-0000-0000-0000BCFA0000}"/>
    <cellStyle name="Total 4 2 4 2 5" xfId="64196" xr:uid="{00000000-0005-0000-0000-0000BDFA0000}"/>
    <cellStyle name="Total 4 2 4 2 6" xfId="64197" xr:uid="{00000000-0005-0000-0000-0000BEFA0000}"/>
    <cellStyle name="Total 4 2 4 2 7" xfId="64198" xr:uid="{00000000-0005-0000-0000-0000BFFA0000}"/>
    <cellStyle name="Total 4 2 4 3" xfId="64199" xr:uid="{00000000-0005-0000-0000-0000C0FA0000}"/>
    <cellStyle name="Total 4 2 4 3 2" xfId="64200" xr:uid="{00000000-0005-0000-0000-0000C1FA0000}"/>
    <cellStyle name="Total 4 2 4 3 3" xfId="64201" xr:uid="{00000000-0005-0000-0000-0000C2FA0000}"/>
    <cellStyle name="Total 4 2 4 3 4" xfId="64202" xr:uid="{00000000-0005-0000-0000-0000C3FA0000}"/>
    <cellStyle name="Total 4 2 4 3 5" xfId="64203" xr:uid="{00000000-0005-0000-0000-0000C4FA0000}"/>
    <cellStyle name="Total 4 2 4 4" xfId="64204" xr:uid="{00000000-0005-0000-0000-0000C5FA0000}"/>
    <cellStyle name="Total 4 2 4 4 2" xfId="64205" xr:uid="{00000000-0005-0000-0000-0000C6FA0000}"/>
    <cellStyle name="Total 4 2 4 4 3" xfId="64206" xr:uid="{00000000-0005-0000-0000-0000C7FA0000}"/>
    <cellStyle name="Total 4 2 4 4 4" xfId="64207" xr:uid="{00000000-0005-0000-0000-0000C8FA0000}"/>
    <cellStyle name="Total 4 2 4 4 5" xfId="64208" xr:uid="{00000000-0005-0000-0000-0000C9FA0000}"/>
    <cellStyle name="Total 4 2 4 5" xfId="64209" xr:uid="{00000000-0005-0000-0000-0000CAFA0000}"/>
    <cellStyle name="Total 4 2 4 6" xfId="64210" xr:uid="{00000000-0005-0000-0000-0000CBFA0000}"/>
    <cellStyle name="Total 4 2 4 7" xfId="64211" xr:uid="{00000000-0005-0000-0000-0000CCFA0000}"/>
    <cellStyle name="Total 4 2 4 8" xfId="64212" xr:uid="{00000000-0005-0000-0000-0000CDFA0000}"/>
    <cellStyle name="Total 4 2 5" xfId="2264" xr:uid="{00000000-0005-0000-0000-0000CEFA0000}"/>
    <cellStyle name="Total 4 2 5 2" xfId="64213" xr:uid="{00000000-0005-0000-0000-0000CFFA0000}"/>
    <cellStyle name="Total 4 2 5 2 2" xfId="64214" xr:uid="{00000000-0005-0000-0000-0000D0FA0000}"/>
    <cellStyle name="Total 4 2 5 2 2 2" xfId="64215" xr:uid="{00000000-0005-0000-0000-0000D1FA0000}"/>
    <cellStyle name="Total 4 2 5 2 2 3" xfId="64216" xr:uid="{00000000-0005-0000-0000-0000D2FA0000}"/>
    <cellStyle name="Total 4 2 5 2 2 4" xfId="64217" xr:uid="{00000000-0005-0000-0000-0000D3FA0000}"/>
    <cellStyle name="Total 4 2 5 2 2 5" xfId="64218" xr:uid="{00000000-0005-0000-0000-0000D4FA0000}"/>
    <cellStyle name="Total 4 2 5 2 3" xfId="64219" xr:uid="{00000000-0005-0000-0000-0000D5FA0000}"/>
    <cellStyle name="Total 4 2 5 2 3 2" xfId="64220" xr:uid="{00000000-0005-0000-0000-0000D6FA0000}"/>
    <cellStyle name="Total 4 2 5 2 3 3" xfId="64221" xr:uid="{00000000-0005-0000-0000-0000D7FA0000}"/>
    <cellStyle name="Total 4 2 5 2 3 4" xfId="64222" xr:uid="{00000000-0005-0000-0000-0000D8FA0000}"/>
    <cellStyle name="Total 4 2 5 2 3 5" xfId="64223" xr:uid="{00000000-0005-0000-0000-0000D9FA0000}"/>
    <cellStyle name="Total 4 2 5 2 4" xfId="64224" xr:uid="{00000000-0005-0000-0000-0000DAFA0000}"/>
    <cellStyle name="Total 4 2 5 2 5" xfId="64225" xr:uid="{00000000-0005-0000-0000-0000DBFA0000}"/>
    <cellStyle name="Total 4 2 5 2 6" xfId="64226" xr:uid="{00000000-0005-0000-0000-0000DCFA0000}"/>
    <cellStyle name="Total 4 2 5 2 7" xfId="64227" xr:uid="{00000000-0005-0000-0000-0000DDFA0000}"/>
    <cellStyle name="Total 4 2 5 3" xfId="64228" xr:uid="{00000000-0005-0000-0000-0000DEFA0000}"/>
    <cellStyle name="Total 4 2 5 3 2" xfId="64229" xr:uid="{00000000-0005-0000-0000-0000DFFA0000}"/>
    <cellStyle name="Total 4 2 5 3 3" xfId="64230" xr:uid="{00000000-0005-0000-0000-0000E0FA0000}"/>
    <cellStyle name="Total 4 2 5 3 4" xfId="64231" xr:uid="{00000000-0005-0000-0000-0000E1FA0000}"/>
    <cellStyle name="Total 4 2 5 3 5" xfId="64232" xr:uid="{00000000-0005-0000-0000-0000E2FA0000}"/>
    <cellStyle name="Total 4 2 5 4" xfId="64233" xr:uid="{00000000-0005-0000-0000-0000E3FA0000}"/>
    <cellStyle name="Total 4 2 5 4 2" xfId="64234" xr:uid="{00000000-0005-0000-0000-0000E4FA0000}"/>
    <cellStyle name="Total 4 2 5 4 3" xfId="64235" xr:uid="{00000000-0005-0000-0000-0000E5FA0000}"/>
    <cellStyle name="Total 4 2 5 4 4" xfId="64236" xr:uid="{00000000-0005-0000-0000-0000E6FA0000}"/>
    <cellStyle name="Total 4 2 5 4 5" xfId="64237" xr:uid="{00000000-0005-0000-0000-0000E7FA0000}"/>
    <cellStyle name="Total 4 2 5 5" xfId="64238" xr:uid="{00000000-0005-0000-0000-0000E8FA0000}"/>
    <cellStyle name="Total 4 2 5 6" xfId="64239" xr:uid="{00000000-0005-0000-0000-0000E9FA0000}"/>
    <cellStyle name="Total 4 2 5 7" xfId="64240" xr:uid="{00000000-0005-0000-0000-0000EAFA0000}"/>
    <cellStyle name="Total 4 2 5 8" xfId="64241" xr:uid="{00000000-0005-0000-0000-0000EBFA0000}"/>
    <cellStyle name="Total 4 2 6" xfId="64242" xr:uid="{00000000-0005-0000-0000-0000ECFA0000}"/>
    <cellStyle name="Total 4 2 6 2" xfId="64243" xr:uid="{00000000-0005-0000-0000-0000EDFA0000}"/>
    <cellStyle name="Total 4 2 6 2 2" xfId="64244" xr:uid="{00000000-0005-0000-0000-0000EEFA0000}"/>
    <cellStyle name="Total 4 2 6 2 2 2" xfId="64245" xr:uid="{00000000-0005-0000-0000-0000EFFA0000}"/>
    <cellStyle name="Total 4 2 6 2 2 3" xfId="64246" xr:uid="{00000000-0005-0000-0000-0000F0FA0000}"/>
    <cellStyle name="Total 4 2 6 2 2 4" xfId="64247" xr:uid="{00000000-0005-0000-0000-0000F1FA0000}"/>
    <cellStyle name="Total 4 2 6 2 2 5" xfId="64248" xr:uid="{00000000-0005-0000-0000-0000F2FA0000}"/>
    <cellStyle name="Total 4 2 6 2 3" xfId="64249" xr:uid="{00000000-0005-0000-0000-0000F3FA0000}"/>
    <cellStyle name="Total 4 2 6 2 3 2" xfId="64250" xr:uid="{00000000-0005-0000-0000-0000F4FA0000}"/>
    <cellStyle name="Total 4 2 6 2 3 3" xfId="64251" xr:uid="{00000000-0005-0000-0000-0000F5FA0000}"/>
    <cellStyle name="Total 4 2 6 2 3 4" xfId="64252" xr:uid="{00000000-0005-0000-0000-0000F6FA0000}"/>
    <cellStyle name="Total 4 2 6 2 3 5" xfId="64253" xr:uid="{00000000-0005-0000-0000-0000F7FA0000}"/>
    <cellStyle name="Total 4 2 6 2 4" xfId="64254" xr:uid="{00000000-0005-0000-0000-0000F8FA0000}"/>
    <cellStyle name="Total 4 2 6 2 5" xfId="64255" xr:uid="{00000000-0005-0000-0000-0000F9FA0000}"/>
    <cellStyle name="Total 4 2 6 2 6" xfId="64256" xr:uid="{00000000-0005-0000-0000-0000FAFA0000}"/>
    <cellStyle name="Total 4 2 6 2 7" xfId="64257" xr:uid="{00000000-0005-0000-0000-0000FBFA0000}"/>
    <cellStyle name="Total 4 2 6 3" xfId="64258" xr:uid="{00000000-0005-0000-0000-0000FCFA0000}"/>
    <cellStyle name="Total 4 2 6 3 2" xfId="64259" xr:uid="{00000000-0005-0000-0000-0000FDFA0000}"/>
    <cellStyle name="Total 4 2 6 3 3" xfId="64260" xr:uid="{00000000-0005-0000-0000-0000FEFA0000}"/>
    <cellStyle name="Total 4 2 6 3 4" xfId="64261" xr:uid="{00000000-0005-0000-0000-0000FFFA0000}"/>
    <cellStyle name="Total 4 2 6 3 5" xfId="64262" xr:uid="{00000000-0005-0000-0000-000000FB0000}"/>
    <cellStyle name="Total 4 2 6 4" xfId="64263" xr:uid="{00000000-0005-0000-0000-000001FB0000}"/>
    <cellStyle name="Total 4 2 6 4 2" xfId="64264" xr:uid="{00000000-0005-0000-0000-000002FB0000}"/>
    <cellStyle name="Total 4 2 6 4 3" xfId="64265" xr:uid="{00000000-0005-0000-0000-000003FB0000}"/>
    <cellStyle name="Total 4 2 6 4 4" xfId="64266" xr:uid="{00000000-0005-0000-0000-000004FB0000}"/>
    <cellStyle name="Total 4 2 6 4 5" xfId="64267" xr:uid="{00000000-0005-0000-0000-000005FB0000}"/>
    <cellStyle name="Total 4 2 6 5" xfId="64268" xr:uid="{00000000-0005-0000-0000-000006FB0000}"/>
    <cellStyle name="Total 4 2 6 6" xfId="64269" xr:uid="{00000000-0005-0000-0000-000007FB0000}"/>
    <cellStyle name="Total 4 2 6 7" xfId="64270" xr:uid="{00000000-0005-0000-0000-000008FB0000}"/>
    <cellStyle name="Total 4 2 6 8" xfId="64271" xr:uid="{00000000-0005-0000-0000-000009FB0000}"/>
    <cellStyle name="Total 4 2 7" xfId="64272" xr:uid="{00000000-0005-0000-0000-00000AFB0000}"/>
    <cellStyle name="Total 4 2 7 2" xfId="64273" xr:uid="{00000000-0005-0000-0000-00000BFB0000}"/>
    <cellStyle name="Total 4 2 7 2 2" xfId="64274" xr:uid="{00000000-0005-0000-0000-00000CFB0000}"/>
    <cellStyle name="Total 4 2 7 2 2 2" xfId="64275" xr:uid="{00000000-0005-0000-0000-00000DFB0000}"/>
    <cellStyle name="Total 4 2 7 2 2 3" xfId="64276" xr:uid="{00000000-0005-0000-0000-00000EFB0000}"/>
    <cellStyle name="Total 4 2 7 2 2 4" xfId="64277" xr:uid="{00000000-0005-0000-0000-00000FFB0000}"/>
    <cellStyle name="Total 4 2 7 2 2 5" xfId="64278" xr:uid="{00000000-0005-0000-0000-000010FB0000}"/>
    <cellStyle name="Total 4 2 7 2 3" xfId="64279" xr:uid="{00000000-0005-0000-0000-000011FB0000}"/>
    <cellStyle name="Total 4 2 7 2 3 2" xfId="64280" xr:uid="{00000000-0005-0000-0000-000012FB0000}"/>
    <cellStyle name="Total 4 2 7 2 3 3" xfId="64281" xr:uid="{00000000-0005-0000-0000-000013FB0000}"/>
    <cellStyle name="Total 4 2 7 2 3 4" xfId="64282" xr:uid="{00000000-0005-0000-0000-000014FB0000}"/>
    <cellStyle name="Total 4 2 7 2 3 5" xfId="64283" xr:uid="{00000000-0005-0000-0000-000015FB0000}"/>
    <cellStyle name="Total 4 2 7 2 4" xfId="64284" xr:uid="{00000000-0005-0000-0000-000016FB0000}"/>
    <cellStyle name="Total 4 2 7 2 5" xfId="64285" xr:uid="{00000000-0005-0000-0000-000017FB0000}"/>
    <cellStyle name="Total 4 2 7 2 6" xfId="64286" xr:uid="{00000000-0005-0000-0000-000018FB0000}"/>
    <cellStyle name="Total 4 2 7 2 7" xfId="64287" xr:uid="{00000000-0005-0000-0000-000019FB0000}"/>
    <cellStyle name="Total 4 2 7 3" xfId="64288" xr:uid="{00000000-0005-0000-0000-00001AFB0000}"/>
    <cellStyle name="Total 4 2 7 3 2" xfId="64289" xr:uid="{00000000-0005-0000-0000-00001BFB0000}"/>
    <cellStyle name="Total 4 2 7 3 3" xfId="64290" xr:uid="{00000000-0005-0000-0000-00001CFB0000}"/>
    <cellStyle name="Total 4 2 7 3 4" xfId="64291" xr:uid="{00000000-0005-0000-0000-00001DFB0000}"/>
    <cellStyle name="Total 4 2 7 3 5" xfId="64292" xr:uid="{00000000-0005-0000-0000-00001EFB0000}"/>
    <cellStyle name="Total 4 2 7 4" xfId="64293" xr:uid="{00000000-0005-0000-0000-00001FFB0000}"/>
    <cellStyle name="Total 4 2 7 4 2" xfId="64294" xr:uid="{00000000-0005-0000-0000-000020FB0000}"/>
    <cellStyle name="Total 4 2 7 4 3" xfId="64295" xr:uid="{00000000-0005-0000-0000-000021FB0000}"/>
    <cellStyle name="Total 4 2 7 4 4" xfId="64296" xr:uid="{00000000-0005-0000-0000-000022FB0000}"/>
    <cellStyle name="Total 4 2 7 4 5" xfId="64297" xr:uid="{00000000-0005-0000-0000-000023FB0000}"/>
    <cellStyle name="Total 4 2 7 5" xfId="64298" xr:uid="{00000000-0005-0000-0000-000024FB0000}"/>
    <cellStyle name="Total 4 2 7 6" xfId="64299" xr:uid="{00000000-0005-0000-0000-000025FB0000}"/>
    <cellStyle name="Total 4 2 7 7" xfId="64300" xr:uid="{00000000-0005-0000-0000-000026FB0000}"/>
    <cellStyle name="Total 4 2 7 8" xfId="64301" xr:uid="{00000000-0005-0000-0000-000027FB0000}"/>
    <cellStyle name="Total 4 2 8" xfId="64302" xr:uid="{00000000-0005-0000-0000-000028FB0000}"/>
    <cellStyle name="Total 4 2 8 2" xfId="64303" xr:uid="{00000000-0005-0000-0000-000029FB0000}"/>
    <cellStyle name="Total 4 2 8 2 2" xfId="64304" xr:uid="{00000000-0005-0000-0000-00002AFB0000}"/>
    <cellStyle name="Total 4 2 8 2 2 2" xfId="64305" xr:uid="{00000000-0005-0000-0000-00002BFB0000}"/>
    <cellStyle name="Total 4 2 8 2 2 3" xfId="64306" xr:uid="{00000000-0005-0000-0000-00002CFB0000}"/>
    <cellStyle name="Total 4 2 8 2 2 4" xfId="64307" xr:uid="{00000000-0005-0000-0000-00002DFB0000}"/>
    <cellStyle name="Total 4 2 8 2 2 5" xfId="64308" xr:uid="{00000000-0005-0000-0000-00002EFB0000}"/>
    <cellStyle name="Total 4 2 8 2 3" xfId="64309" xr:uid="{00000000-0005-0000-0000-00002FFB0000}"/>
    <cellStyle name="Total 4 2 8 2 3 2" xfId="64310" xr:uid="{00000000-0005-0000-0000-000030FB0000}"/>
    <cellStyle name="Total 4 2 8 2 3 3" xfId="64311" xr:uid="{00000000-0005-0000-0000-000031FB0000}"/>
    <cellStyle name="Total 4 2 8 2 3 4" xfId="64312" xr:uid="{00000000-0005-0000-0000-000032FB0000}"/>
    <cellStyle name="Total 4 2 8 2 3 5" xfId="64313" xr:uid="{00000000-0005-0000-0000-000033FB0000}"/>
    <cellStyle name="Total 4 2 8 2 4" xfId="64314" xr:uid="{00000000-0005-0000-0000-000034FB0000}"/>
    <cellStyle name="Total 4 2 8 2 5" xfId="64315" xr:uid="{00000000-0005-0000-0000-000035FB0000}"/>
    <cellStyle name="Total 4 2 8 2 6" xfId="64316" xr:uid="{00000000-0005-0000-0000-000036FB0000}"/>
    <cellStyle name="Total 4 2 8 2 7" xfId="64317" xr:uid="{00000000-0005-0000-0000-000037FB0000}"/>
    <cellStyle name="Total 4 2 8 3" xfId="64318" xr:uid="{00000000-0005-0000-0000-000038FB0000}"/>
    <cellStyle name="Total 4 2 8 3 2" xfId="64319" xr:uid="{00000000-0005-0000-0000-000039FB0000}"/>
    <cellStyle name="Total 4 2 8 3 3" xfId="64320" xr:uid="{00000000-0005-0000-0000-00003AFB0000}"/>
    <cellStyle name="Total 4 2 8 3 4" xfId="64321" xr:uid="{00000000-0005-0000-0000-00003BFB0000}"/>
    <cellStyle name="Total 4 2 8 3 5" xfId="64322" xr:uid="{00000000-0005-0000-0000-00003CFB0000}"/>
    <cellStyle name="Total 4 2 8 4" xfId="64323" xr:uid="{00000000-0005-0000-0000-00003DFB0000}"/>
    <cellStyle name="Total 4 2 8 4 2" xfId="64324" xr:uid="{00000000-0005-0000-0000-00003EFB0000}"/>
    <cellStyle name="Total 4 2 8 4 3" xfId="64325" xr:uid="{00000000-0005-0000-0000-00003FFB0000}"/>
    <cellStyle name="Total 4 2 8 4 4" xfId="64326" xr:uid="{00000000-0005-0000-0000-000040FB0000}"/>
    <cellStyle name="Total 4 2 8 4 5" xfId="64327" xr:uid="{00000000-0005-0000-0000-000041FB0000}"/>
    <cellStyle name="Total 4 2 8 5" xfId="64328" xr:uid="{00000000-0005-0000-0000-000042FB0000}"/>
    <cellStyle name="Total 4 2 8 6" xfId="64329" xr:uid="{00000000-0005-0000-0000-000043FB0000}"/>
    <cellStyle name="Total 4 2 8 7" xfId="64330" xr:uid="{00000000-0005-0000-0000-000044FB0000}"/>
    <cellStyle name="Total 4 2 8 8" xfId="64331" xr:uid="{00000000-0005-0000-0000-000045FB0000}"/>
    <cellStyle name="Total 4 2 9" xfId="64332" xr:uid="{00000000-0005-0000-0000-000046FB0000}"/>
    <cellStyle name="Total 4 2 9 2" xfId="64333" xr:uid="{00000000-0005-0000-0000-000047FB0000}"/>
    <cellStyle name="Total 4 2 9 2 2" xfId="64334" xr:uid="{00000000-0005-0000-0000-000048FB0000}"/>
    <cellStyle name="Total 4 2 9 2 2 2" xfId="64335" xr:uid="{00000000-0005-0000-0000-000049FB0000}"/>
    <cellStyle name="Total 4 2 9 2 2 3" xfId="64336" xr:uid="{00000000-0005-0000-0000-00004AFB0000}"/>
    <cellStyle name="Total 4 2 9 2 2 4" xfId="64337" xr:uid="{00000000-0005-0000-0000-00004BFB0000}"/>
    <cellStyle name="Total 4 2 9 2 2 5" xfId="64338" xr:uid="{00000000-0005-0000-0000-00004CFB0000}"/>
    <cellStyle name="Total 4 2 9 2 3" xfId="64339" xr:uid="{00000000-0005-0000-0000-00004DFB0000}"/>
    <cellStyle name="Total 4 2 9 2 3 2" xfId="64340" xr:uid="{00000000-0005-0000-0000-00004EFB0000}"/>
    <cellStyle name="Total 4 2 9 2 3 3" xfId="64341" xr:uid="{00000000-0005-0000-0000-00004FFB0000}"/>
    <cellStyle name="Total 4 2 9 2 3 4" xfId="64342" xr:uid="{00000000-0005-0000-0000-000050FB0000}"/>
    <cellStyle name="Total 4 2 9 2 3 5" xfId="64343" xr:uid="{00000000-0005-0000-0000-000051FB0000}"/>
    <cellStyle name="Total 4 2 9 2 4" xfId="64344" xr:uid="{00000000-0005-0000-0000-000052FB0000}"/>
    <cellStyle name="Total 4 2 9 2 5" xfId="64345" xr:uid="{00000000-0005-0000-0000-000053FB0000}"/>
    <cellStyle name="Total 4 2 9 2 6" xfId="64346" xr:uid="{00000000-0005-0000-0000-000054FB0000}"/>
    <cellStyle name="Total 4 2 9 2 7" xfId="64347" xr:uid="{00000000-0005-0000-0000-000055FB0000}"/>
    <cellStyle name="Total 4 2 9 3" xfId="64348" xr:uid="{00000000-0005-0000-0000-000056FB0000}"/>
    <cellStyle name="Total 4 2 9 3 2" xfId="64349" xr:uid="{00000000-0005-0000-0000-000057FB0000}"/>
    <cellStyle name="Total 4 2 9 3 3" xfId="64350" xr:uid="{00000000-0005-0000-0000-000058FB0000}"/>
    <cellStyle name="Total 4 2 9 3 4" xfId="64351" xr:uid="{00000000-0005-0000-0000-000059FB0000}"/>
    <cellStyle name="Total 4 2 9 3 5" xfId="64352" xr:uid="{00000000-0005-0000-0000-00005AFB0000}"/>
    <cellStyle name="Total 4 2 9 4" xfId="64353" xr:uid="{00000000-0005-0000-0000-00005BFB0000}"/>
    <cellStyle name="Total 4 2 9 4 2" xfId="64354" xr:uid="{00000000-0005-0000-0000-00005CFB0000}"/>
    <cellStyle name="Total 4 2 9 4 3" xfId="64355" xr:uid="{00000000-0005-0000-0000-00005DFB0000}"/>
    <cellStyle name="Total 4 2 9 4 4" xfId="64356" xr:uid="{00000000-0005-0000-0000-00005EFB0000}"/>
    <cellStyle name="Total 4 2 9 4 5" xfId="64357" xr:uid="{00000000-0005-0000-0000-00005FFB0000}"/>
    <cellStyle name="Total 4 2 9 5" xfId="64358" xr:uid="{00000000-0005-0000-0000-000060FB0000}"/>
    <cellStyle name="Total 4 2 9 6" xfId="64359" xr:uid="{00000000-0005-0000-0000-000061FB0000}"/>
    <cellStyle name="Total 4 2 9 7" xfId="64360" xr:uid="{00000000-0005-0000-0000-000062FB0000}"/>
    <cellStyle name="Total 4 2 9 8" xfId="64361" xr:uid="{00000000-0005-0000-0000-000063FB0000}"/>
    <cellStyle name="Total 4 3" xfId="2265" xr:uid="{00000000-0005-0000-0000-000064FB0000}"/>
    <cellStyle name="Total 4 3 2" xfId="2266" xr:uid="{00000000-0005-0000-0000-000065FB0000}"/>
    <cellStyle name="Total 4 3 2 2" xfId="64362" xr:uid="{00000000-0005-0000-0000-000066FB0000}"/>
    <cellStyle name="Total 4 3 3" xfId="64363" xr:uid="{00000000-0005-0000-0000-000067FB0000}"/>
    <cellStyle name="Total 4 3 4" xfId="64364" xr:uid="{00000000-0005-0000-0000-000068FB0000}"/>
    <cellStyle name="Total 4 4" xfId="2267" xr:uid="{00000000-0005-0000-0000-000069FB0000}"/>
    <cellStyle name="Total 4 4 2" xfId="2268" xr:uid="{00000000-0005-0000-0000-00006AFB0000}"/>
    <cellStyle name="Total 4 4 2 2" xfId="64365" xr:uid="{00000000-0005-0000-0000-00006BFB0000}"/>
    <cellStyle name="Total 4 4 3" xfId="64366" xr:uid="{00000000-0005-0000-0000-00006CFB0000}"/>
    <cellStyle name="Total 4 4 4" xfId="64367" xr:uid="{00000000-0005-0000-0000-00006DFB0000}"/>
    <cellStyle name="Total 4 4 5" xfId="64368" xr:uid="{00000000-0005-0000-0000-00006EFB0000}"/>
    <cellStyle name="Total 4 5" xfId="2269" xr:uid="{00000000-0005-0000-0000-00006FFB0000}"/>
    <cellStyle name="Total 4 5 2" xfId="64369" xr:uid="{00000000-0005-0000-0000-000070FB0000}"/>
    <cellStyle name="Total 4 6" xfId="64370" xr:uid="{00000000-0005-0000-0000-000071FB0000}"/>
    <cellStyle name="Total 4 7" xfId="64371" xr:uid="{00000000-0005-0000-0000-000072FB0000}"/>
    <cellStyle name="Total 4_T-straight with PEDs adjustor" xfId="64372" xr:uid="{00000000-0005-0000-0000-000073FB0000}"/>
    <cellStyle name="Total 5" xfId="2270" xr:uid="{00000000-0005-0000-0000-000074FB0000}"/>
    <cellStyle name="Total 5 2" xfId="2271" xr:uid="{00000000-0005-0000-0000-000075FB0000}"/>
    <cellStyle name="Total 5 2 2" xfId="64373" xr:uid="{00000000-0005-0000-0000-000076FB0000}"/>
    <cellStyle name="Total 5 3" xfId="2272" xr:uid="{00000000-0005-0000-0000-000077FB0000}"/>
    <cellStyle name="Total 5 3 2" xfId="64374" xr:uid="{00000000-0005-0000-0000-000078FB0000}"/>
    <cellStyle name="Total 5 4" xfId="64375" xr:uid="{00000000-0005-0000-0000-000079FB0000}"/>
    <cellStyle name="Total 6" xfId="64376" xr:uid="{00000000-0005-0000-0000-00007AFB0000}"/>
    <cellStyle name="Total 6 2" xfId="64377" xr:uid="{00000000-0005-0000-0000-00007BFB0000}"/>
    <cellStyle name="Total 6 2 2" xfId="64378" xr:uid="{00000000-0005-0000-0000-00007CFB0000}"/>
    <cellStyle name="Total 6 3" xfId="64379" xr:uid="{00000000-0005-0000-0000-00007DFB0000}"/>
    <cellStyle name="Total 6 3 2" xfId="64380" xr:uid="{00000000-0005-0000-0000-00007EFB0000}"/>
    <cellStyle name="Total 6 4" xfId="64381" xr:uid="{00000000-0005-0000-0000-00007FFB0000}"/>
    <cellStyle name="Total 7" xfId="64382" xr:uid="{00000000-0005-0000-0000-000080FB0000}"/>
    <cellStyle name="Total 7 2" xfId="64383" xr:uid="{00000000-0005-0000-0000-000081FB0000}"/>
    <cellStyle name="Total 7 2 2" xfId="64384" xr:uid="{00000000-0005-0000-0000-000082FB0000}"/>
    <cellStyle name="Total 7 3" xfId="64385" xr:uid="{00000000-0005-0000-0000-000083FB0000}"/>
    <cellStyle name="Total 7 3 2" xfId="64386" xr:uid="{00000000-0005-0000-0000-000084FB0000}"/>
    <cellStyle name="Total 7 4" xfId="64387" xr:uid="{00000000-0005-0000-0000-000085FB0000}"/>
    <cellStyle name="Total 8" xfId="64388" xr:uid="{00000000-0005-0000-0000-000086FB0000}"/>
    <cellStyle name="Total 8 2" xfId="64389" xr:uid="{00000000-0005-0000-0000-000087FB0000}"/>
    <cellStyle name="Total 8 2 2" xfId="64390" xr:uid="{00000000-0005-0000-0000-000088FB0000}"/>
    <cellStyle name="Total 8 3" xfId="64391" xr:uid="{00000000-0005-0000-0000-000089FB0000}"/>
    <cellStyle name="Total 8 3 2" xfId="64392" xr:uid="{00000000-0005-0000-0000-00008AFB0000}"/>
    <cellStyle name="Total 8 4" xfId="64393" xr:uid="{00000000-0005-0000-0000-00008BFB0000}"/>
    <cellStyle name="Total 9" xfId="64394" xr:uid="{00000000-0005-0000-0000-00008CFB0000}"/>
    <cellStyle name="Total 9 2" xfId="64395" xr:uid="{00000000-0005-0000-0000-00008DFB0000}"/>
    <cellStyle name="Total 9 2 2" xfId="64396" xr:uid="{00000000-0005-0000-0000-00008EFB0000}"/>
    <cellStyle name="Total 9 3" xfId="64397" xr:uid="{00000000-0005-0000-0000-00008FFB0000}"/>
    <cellStyle name="Total 9 3 2" xfId="64398" xr:uid="{00000000-0005-0000-0000-000090FB0000}"/>
    <cellStyle name="Total 9 4" xfId="64399" xr:uid="{00000000-0005-0000-0000-000091FB0000}"/>
    <cellStyle name="Warning Text 10" xfId="64400" xr:uid="{00000000-0005-0000-0000-000092FB0000}"/>
    <cellStyle name="Warning Text 10 2" xfId="64401" xr:uid="{00000000-0005-0000-0000-000093FB0000}"/>
    <cellStyle name="Warning Text 10 2 2" xfId="64402" xr:uid="{00000000-0005-0000-0000-000094FB0000}"/>
    <cellStyle name="Warning Text 10 3" xfId="64403" xr:uid="{00000000-0005-0000-0000-000095FB0000}"/>
    <cellStyle name="Warning Text 11" xfId="64404" xr:uid="{00000000-0005-0000-0000-000096FB0000}"/>
    <cellStyle name="Warning Text 11 2" xfId="64405" xr:uid="{00000000-0005-0000-0000-000097FB0000}"/>
    <cellStyle name="Warning Text 12" xfId="64406" xr:uid="{00000000-0005-0000-0000-000098FB0000}"/>
    <cellStyle name="Warning Text 2" xfId="2273" xr:uid="{00000000-0005-0000-0000-000099FB0000}"/>
    <cellStyle name="Warning Text 2 2" xfId="2274" xr:uid="{00000000-0005-0000-0000-00009AFB0000}"/>
    <cellStyle name="Warning Text 2 2 2" xfId="2275" xr:uid="{00000000-0005-0000-0000-00009BFB0000}"/>
    <cellStyle name="Warning Text 2 2 3" xfId="64407" xr:uid="{00000000-0005-0000-0000-00009CFB0000}"/>
    <cellStyle name="Warning Text 2 2_T-straight with PEDs adjustor" xfId="64408" xr:uid="{00000000-0005-0000-0000-00009DFB0000}"/>
    <cellStyle name="Warning Text 2 3" xfId="64409" xr:uid="{00000000-0005-0000-0000-00009EFB0000}"/>
    <cellStyle name="Warning Text 3" xfId="2276" xr:uid="{00000000-0005-0000-0000-00009FFB0000}"/>
    <cellStyle name="Warning Text 3 2" xfId="64410" xr:uid="{00000000-0005-0000-0000-0000A0FB0000}"/>
    <cellStyle name="Warning Text 3 2 2" xfId="64411" xr:uid="{00000000-0005-0000-0000-0000A1FB0000}"/>
    <cellStyle name="Warning Text 3 3" xfId="64412" xr:uid="{00000000-0005-0000-0000-0000A2FB0000}"/>
    <cellStyle name="Warning Text 4" xfId="2277" xr:uid="{00000000-0005-0000-0000-0000A3FB0000}"/>
    <cellStyle name="Warning Text 4 2" xfId="64413" xr:uid="{00000000-0005-0000-0000-0000A4FB0000}"/>
    <cellStyle name="Warning Text 4 2 2" xfId="64414" xr:uid="{00000000-0005-0000-0000-0000A5FB0000}"/>
    <cellStyle name="Warning Text 4 3" xfId="64415" xr:uid="{00000000-0005-0000-0000-0000A6FB0000}"/>
    <cellStyle name="Warning Text 5" xfId="64416" xr:uid="{00000000-0005-0000-0000-0000A7FB0000}"/>
    <cellStyle name="Warning Text 5 2" xfId="64417" xr:uid="{00000000-0005-0000-0000-0000A8FB0000}"/>
    <cellStyle name="Warning Text 5 2 2" xfId="64418" xr:uid="{00000000-0005-0000-0000-0000A9FB0000}"/>
    <cellStyle name="Warning Text 5 3" xfId="64419" xr:uid="{00000000-0005-0000-0000-0000AAFB0000}"/>
    <cellStyle name="Warning Text 6" xfId="64420" xr:uid="{00000000-0005-0000-0000-0000ABFB0000}"/>
    <cellStyle name="Warning Text 6 2" xfId="64421" xr:uid="{00000000-0005-0000-0000-0000ACFB0000}"/>
    <cellStyle name="Warning Text 6 2 2" xfId="64422" xr:uid="{00000000-0005-0000-0000-0000ADFB0000}"/>
    <cellStyle name="Warning Text 6 3" xfId="64423" xr:uid="{00000000-0005-0000-0000-0000AEFB0000}"/>
    <cellStyle name="Warning Text 7" xfId="64424" xr:uid="{00000000-0005-0000-0000-0000AFFB0000}"/>
    <cellStyle name="Warning Text 7 2" xfId="64425" xr:uid="{00000000-0005-0000-0000-0000B0FB0000}"/>
    <cellStyle name="Warning Text 7 2 2" xfId="64426" xr:uid="{00000000-0005-0000-0000-0000B1FB0000}"/>
    <cellStyle name="Warning Text 7 3" xfId="64427" xr:uid="{00000000-0005-0000-0000-0000B2FB0000}"/>
    <cellStyle name="Warning Text 8" xfId="64428" xr:uid="{00000000-0005-0000-0000-0000B3FB0000}"/>
    <cellStyle name="Warning Text 8 2" xfId="64429" xr:uid="{00000000-0005-0000-0000-0000B4FB0000}"/>
    <cellStyle name="Warning Text 8 2 2" xfId="64430" xr:uid="{00000000-0005-0000-0000-0000B5FB0000}"/>
    <cellStyle name="Warning Text 8 3" xfId="64431" xr:uid="{00000000-0005-0000-0000-0000B6FB0000}"/>
    <cellStyle name="Warning Text 9" xfId="64432" xr:uid="{00000000-0005-0000-0000-0000B7FB0000}"/>
    <cellStyle name="Warning Text 9 2" xfId="64433" xr:uid="{00000000-0005-0000-0000-0000B8FB0000}"/>
    <cellStyle name="Warning Text 9 2 2" xfId="64434" xr:uid="{00000000-0005-0000-0000-0000B9FB0000}"/>
    <cellStyle name="Warning Text 9 3" xfId="64435" xr:uid="{00000000-0005-0000-0000-0000BAFB0000}"/>
  </cellStyles>
  <dxfs count="18">
    <dxf>
      <font>
        <b val="0"/>
        <i val="0"/>
        <strike val="0"/>
        <condense val="0"/>
        <extend val="0"/>
        <outline val="0"/>
        <shadow val="0"/>
        <u val="none"/>
        <vertAlign val="baseline"/>
        <sz val="12"/>
        <color theme="1"/>
        <name val="Arial"/>
        <scheme val="none"/>
      </font>
      <numFmt numFmtId="164" formatCode="&quot;$&quot;#,##0.00"/>
      <alignment horizontal="right" vertical="bottom" textRotation="0" wrapText="0" indent="0" justifyLastLine="0" shrinkToFit="0" readingOrder="0"/>
      <protection locked="0" hidden="0"/>
    </dxf>
    <dxf>
      <font>
        <b val="0"/>
        <i val="0"/>
        <strike val="0"/>
        <condense val="0"/>
        <extend val="0"/>
        <outline val="0"/>
        <shadow val="0"/>
        <u val="none"/>
        <vertAlign val="baseline"/>
        <sz val="12"/>
        <color theme="1"/>
        <name val="Arial"/>
        <scheme val="none"/>
      </font>
      <numFmt numFmtId="164" formatCode="&quot;$&quot;#,##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numFmt numFmtId="164" formatCode="&quot;$&quot;#,##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rgb="FF000000"/>
        <name val="Arial"/>
        <scheme val="none"/>
      </font>
      <numFmt numFmtId="164" formatCode="&quot;$&quot;#,##0.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scheme val="none"/>
      </font>
      <numFmt numFmtId="167" formatCode="&quot;$&quot;#,##0"/>
      <alignment horizontal="right" vertical="bottom" textRotation="0" wrapText="0" indent="0" justifyLastLine="0" shrinkToFit="0" readingOrder="0"/>
      <protection locked="0" hidden="0"/>
    </dxf>
    <dxf>
      <font>
        <b val="0"/>
        <i val="0"/>
        <strike val="0"/>
        <condense val="0"/>
        <extend val="0"/>
        <outline val="0"/>
        <shadow val="0"/>
        <u val="none"/>
        <vertAlign val="baseline"/>
        <sz val="12"/>
        <color theme="1"/>
        <name val="Arial"/>
        <scheme val="none"/>
      </font>
      <numFmt numFmtId="168" formatCode="0.0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numFmt numFmtId="168" formatCode="0.0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numFmt numFmtId="172" formatCode="0.000%"/>
      <alignment horizontal="right" vertical="bottom"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numFmt numFmtId="1" formatCode="0"/>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numFmt numFmtId="1" formatCode="0"/>
      <alignment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numFmt numFmtId="1" formatCode="0"/>
      <alignment horizontal="center" vertical="bottom" textRotation="0" wrapText="0" indent="0" justifyLastLine="0" shrinkToFit="0" readingOrder="0"/>
      <protection locked="0" hidden="0"/>
    </dxf>
    <dxf>
      <font>
        <b val="0"/>
        <i val="0"/>
        <strike val="0"/>
        <condense val="0"/>
        <extend val="0"/>
        <outline val="0"/>
        <shadow val="0"/>
        <u val="none"/>
        <vertAlign val="baseline"/>
        <sz val="12"/>
        <color theme="1"/>
        <name val="Arial"/>
        <scheme val="none"/>
      </font>
      <alignment vertical="bottom" textRotation="0" indent="0" justifyLastLine="0" shrinkToFit="0" readingOrder="0"/>
      <protection locked="0" hidden="0"/>
    </dxf>
    <dxf>
      <border>
        <bottom style="thin">
          <color indexed="64"/>
        </bottom>
      </border>
    </dxf>
    <dxf>
      <font>
        <strike val="0"/>
        <outline val="0"/>
        <shadow val="0"/>
        <u val="none"/>
        <vertAlign val="baseline"/>
        <sz val="12"/>
        <color theme="0"/>
        <name val="Arial"/>
        <scheme val="none"/>
      </font>
      <fill>
        <patternFill patternType="solid">
          <fgColor indexed="64"/>
          <bgColor rgb="FF17305A"/>
        </patternFill>
      </fill>
      <alignment horizontal="center" vertical="bottom" textRotation="0" wrapText="1" indent="0" justifyLastLine="0" shrinkToFit="0" readingOrder="0"/>
      <border diagonalUp="0" diagonalDown="0">
        <left style="thin">
          <color indexed="64"/>
        </left>
        <right style="thin">
          <color indexed="64"/>
        </right>
        <top/>
        <bottom/>
      </border>
      <protection locked="0" hidden="0"/>
    </dxf>
  </dxfs>
  <tableStyles count="0" defaultTableStyle="TableStyleMedium2" defaultPivotStyle="PivotStyleLight16"/>
  <colors>
    <mruColors>
      <color rgb="FF4960AB"/>
      <color rgb="FF96368D"/>
      <color rgb="FF17305A"/>
      <color rgb="FF15315A"/>
      <color rgb="FF7E90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6:O447" totalsRowShown="0" headerRowDxfId="17" dataDxfId="15" headerRowBorderDxfId="16">
  <sortState xmlns:xlrd2="http://schemas.microsoft.com/office/spreadsheetml/2017/richdata2" ref="A2:O415">
    <sortCondition ref="B1:B415"/>
  </sortState>
  <tableColumns count="15">
    <tableColumn id="1" xr3:uid="{00000000-0010-0000-0000-000001000000}" name="OSHPD ID" dataDxfId="14"/>
    <tableColumn id="2" xr3:uid="{00000000-0010-0000-0000-000002000000}" name="Provider Name" dataDxfId="13"/>
    <tableColumn id="3" xr3:uid="{00000000-0010-0000-0000-000003000000}" name="DPH" dataDxfId="12"/>
    <tableColumn id="4" xr3:uid="{00000000-0010-0000-0000-000004000000}" name="NDPH" dataDxfId="11"/>
    <tableColumn id="5" xr3:uid="{00000000-0010-0000-0000-000005000000}" name="Designated NICU as Defined by DHCS" dataDxfId="10"/>
    <tableColumn id="6" xr3:uid="{00000000-0010-0000-0000-000006000000}" name="OSHPD Rural Hospital" dataDxfId="9"/>
    <tableColumn id="7" xr3:uid="{00000000-0010-0000-0000-000007000000}" name="DHCS Designated Remote Rural" dataDxfId="8"/>
    <tableColumn id="27" xr3:uid="{00000000-0010-0000-0000-00001B000000}" name="SFY _x000a_2020-21 Cost-to-Charge Ratio" dataDxfId="7"/>
    <tableColumn id="29" xr3:uid="{00000000-0010-0000-0000-00001D000000}" name="FFY 2020 Wage Index Value" dataDxfId="6"/>
    <tableColumn id="30" xr3:uid="{00000000-0010-0000-0000-00001E000000}" name="FFY 2020 Wage Index Value (Adjusted for CA Neutrality Factor)" dataDxfId="5"/>
    <tableColumn id="11" xr3:uid="{00000000-0010-0000-0000-00000B000000}" name="SFY _x000a_2020-21 Unadjusted Base Rate" dataDxfId="4"/>
    <tableColumn id="12" xr3:uid="{00000000-0010-0000-0000-00000C000000}" name="SFY _x000a_2020-21 Wage Adjusted Base Rate" dataDxfId="3"/>
    <tableColumn id="33" xr3:uid="{00000000-0010-0000-0000-000021000000}" name="SFY _x000a_2020-21 Rehab Rate" dataDxfId="2" dataCellStyle="Currency"/>
    <tableColumn id="34" xr3:uid="{00000000-0010-0000-0000-000022000000}" name="SFY _x000a_2020-21 Admin 2 190 Rate" dataDxfId="1" dataCellStyle="Currency"/>
    <tableColumn id="15" xr3:uid="{00000000-0010-0000-0000-00000F000000}" name="SFY _x000a_2020-21 Admin 2 199 Rate" dataDxfId="0"/>
  </tableColumns>
  <tableStyleInfo name="TableStyleLight1" showFirstColumn="0" showLastColumn="0" showRowStripes="1" showColumnStripes="0"/>
  <extLst>
    <ext xmlns:x14="http://schemas.microsoft.com/office/spreadsheetml/2009/9/main" uri="{504A1905-F514-4f6f-8877-14C23A59335A}">
      <x14:table altText="Hospital provider policy values" altTextSummary="These are rates and values for hospital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D20"/>
  <sheetViews>
    <sheetView tabSelected="1" zoomScaleNormal="100" workbookViewId="0"/>
  </sheetViews>
  <sheetFormatPr defaultColWidth="0" defaultRowHeight="12.5" zeroHeight="1"/>
  <cols>
    <col min="1" max="1" width="132.7265625" style="59" customWidth="1"/>
    <col min="2" max="4" width="8.81640625" style="59" hidden="1" customWidth="1"/>
    <col min="5" max="5" width="95.26953125" style="59" hidden="1" customWidth="1"/>
    <col min="6" max="16384" width="0" style="59" hidden="1"/>
  </cols>
  <sheetData>
    <row r="1" spans="1:16384" s="59" customFormat="1" ht="15.5">
      <c r="A1" s="57" t="s">
        <v>2249</v>
      </c>
      <c r="B1" s="58" t="s">
        <v>2246</v>
      </c>
      <c r="C1" s="58" t="s">
        <v>2246</v>
      </c>
      <c r="D1" s="58" t="s">
        <v>2246</v>
      </c>
      <c r="E1" s="58" t="s">
        <v>2246</v>
      </c>
      <c r="F1" s="58" t="s">
        <v>2246</v>
      </c>
      <c r="G1" s="58" t="s">
        <v>2246</v>
      </c>
      <c r="H1" s="58" t="s">
        <v>2246</v>
      </c>
      <c r="I1" s="58" t="s">
        <v>2246</v>
      </c>
      <c r="J1" s="58" t="s">
        <v>2246</v>
      </c>
      <c r="K1" s="58" t="s">
        <v>2246</v>
      </c>
      <c r="L1" s="58" t="s">
        <v>2246</v>
      </c>
      <c r="M1" s="58" t="s">
        <v>2246</v>
      </c>
      <c r="N1" s="58" t="s">
        <v>2246</v>
      </c>
      <c r="O1" s="58" t="s">
        <v>2246</v>
      </c>
      <c r="P1" s="58" t="s">
        <v>2246</v>
      </c>
      <c r="Q1" s="58" t="s">
        <v>2246</v>
      </c>
      <c r="R1" s="58" t="s">
        <v>2246</v>
      </c>
      <c r="S1" s="58" t="s">
        <v>2246</v>
      </c>
      <c r="T1" s="58" t="s">
        <v>2246</v>
      </c>
      <c r="U1" s="58" t="s">
        <v>2246</v>
      </c>
      <c r="V1" s="58" t="s">
        <v>2246</v>
      </c>
      <c r="W1" s="58" t="s">
        <v>2246</v>
      </c>
      <c r="X1" s="58" t="s">
        <v>2246</v>
      </c>
      <c r="Y1" s="58" t="s">
        <v>2246</v>
      </c>
      <c r="Z1" s="58" t="s">
        <v>2246</v>
      </c>
      <c r="AA1" s="58" t="s">
        <v>2246</v>
      </c>
      <c r="AB1" s="58" t="s">
        <v>2246</v>
      </c>
      <c r="AC1" s="58" t="s">
        <v>2246</v>
      </c>
      <c r="AD1" s="58" t="s">
        <v>2246</v>
      </c>
      <c r="AE1" s="58" t="s">
        <v>2246</v>
      </c>
      <c r="AF1" s="58" t="s">
        <v>2246</v>
      </c>
      <c r="AG1" s="58" t="s">
        <v>2246</v>
      </c>
      <c r="AH1" s="58" t="s">
        <v>2246</v>
      </c>
      <c r="AI1" s="58" t="s">
        <v>2246</v>
      </c>
      <c r="AJ1" s="58" t="s">
        <v>2246</v>
      </c>
      <c r="AK1" s="58" t="s">
        <v>2246</v>
      </c>
      <c r="AL1" s="58" t="s">
        <v>2246</v>
      </c>
      <c r="AM1" s="58" t="s">
        <v>2246</v>
      </c>
      <c r="AN1" s="58" t="s">
        <v>2246</v>
      </c>
      <c r="AO1" s="58" t="s">
        <v>2246</v>
      </c>
      <c r="AP1" s="58" t="s">
        <v>2246</v>
      </c>
      <c r="AQ1" s="58" t="s">
        <v>2246</v>
      </c>
      <c r="AR1" s="58" t="s">
        <v>2246</v>
      </c>
      <c r="AS1" s="58" t="s">
        <v>2246</v>
      </c>
      <c r="AT1" s="58" t="s">
        <v>2246</v>
      </c>
      <c r="AU1" s="58" t="s">
        <v>2246</v>
      </c>
      <c r="AV1" s="58" t="s">
        <v>2246</v>
      </c>
      <c r="AW1" s="58" t="s">
        <v>2246</v>
      </c>
      <c r="AX1" s="58" t="s">
        <v>2246</v>
      </c>
      <c r="AY1" s="58" t="s">
        <v>2246</v>
      </c>
      <c r="AZ1" s="58" t="s">
        <v>2246</v>
      </c>
      <c r="BA1" s="58" t="s">
        <v>2246</v>
      </c>
      <c r="BB1" s="58" t="s">
        <v>2246</v>
      </c>
      <c r="BC1" s="58" t="s">
        <v>2246</v>
      </c>
      <c r="BD1" s="58" t="s">
        <v>2246</v>
      </c>
      <c r="BE1" s="58" t="s">
        <v>2246</v>
      </c>
      <c r="BF1" s="58" t="s">
        <v>2246</v>
      </c>
      <c r="BG1" s="58" t="s">
        <v>2246</v>
      </c>
      <c r="BH1" s="58" t="s">
        <v>2246</v>
      </c>
      <c r="BI1" s="58" t="s">
        <v>2246</v>
      </c>
      <c r="BJ1" s="58" t="s">
        <v>2246</v>
      </c>
      <c r="BK1" s="58" t="s">
        <v>2246</v>
      </c>
      <c r="BL1" s="58" t="s">
        <v>2246</v>
      </c>
      <c r="BM1" s="58" t="s">
        <v>2246</v>
      </c>
      <c r="BN1" s="58" t="s">
        <v>2246</v>
      </c>
      <c r="BO1" s="58" t="s">
        <v>2246</v>
      </c>
      <c r="BP1" s="58" t="s">
        <v>2246</v>
      </c>
      <c r="BQ1" s="58" t="s">
        <v>2246</v>
      </c>
      <c r="BR1" s="58" t="s">
        <v>2246</v>
      </c>
      <c r="BS1" s="58" t="s">
        <v>2246</v>
      </c>
      <c r="BT1" s="58" t="s">
        <v>2246</v>
      </c>
      <c r="BU1" s="58" t="s">
        <v>2246</v>
      </c>
      <c r="BV1" s="58" t="s">
        <v>2246</v>
      </c>
      <c r="BW1" s="58" t="s">
        <v>2246</v>
      </c>
      <c r="BX1" s="58" t="s">
        <v>2246</v>
      </c>
      <c r="BY1" s="58" t="s">
        <v>2246</v>
      </c>
      <c r="BZ1" s="58" t="s">
        <v>2246</v>
      </c>
      <c r="CA1" s="58" t="s">
        <v>2246</v>
      </c>
      <c r="CB1" s="58" t="s">
        <v>2246</v>
      </c>
      <c r="CC1" s="58" t="s">
        <v>2246</v>
      </c>
      <c r="CD1" s="58" t="s">
        <v>2246</v>
      </c>
      <c r="CE1" s="58" t="s">
        <v>2246</v>
      </c>
      <c r="CF1" s="58" t="s">
        <v>2246</v>
      </c>
      <c r="CG1" s="58" t="s">
        <v>2246</v>
      </c>
      <c r="CH1" s="58" t="s">
        <v>2246</v>
      </c>
      <c r="CI1" s="58" t="s">
        <v>2246</v>
      </c>
      <c r="CJ1" s="58" t="s">
        <v>2246</v>
      </c>
      <c r="CK1" s="58" t="s">
        <v>2246</v>
      </c>
      <c r="CL1" s="58" t="s">
        <v>2246</v>
      </c>
      <c r="CM1" s="58" t="s">
        <v>2246</v>
      </c>
      <c r="CN1" s="58" t="s">
        <v>2246</v>
      </c>
      <c r="CO1" s="58" t="s">
        <v>2246</v>
      </c>
      <c r="CP1" s="58" t="s">
        <v>2246</v>
      </c>
      <c r="CQ1" s="58" t="s">
        <v>2246</v>
      </c>
      <c r="CR1" s="58" t="s">
        <v>2246</v>
      </c>
      <c r="CS1" s="58" t="s">
        <v>2246</v>
      </c>
      <c r="CT1" s="58" t="s">
        <v>2246</v>
      </c>
      <c r="CU1" s="58" t="s">
        <v>2246</v>
      </c>
      <c r="CV1" s="58" t="s">
        <v>2246</v>
      </c>
      <c r="CW1" s="58" t="s">
        <v>2246</v>
      </c>
      <c r="CX1" s="58" t="s">
        <v>2246</v>
      </c>
      <c r="CY1" s="58" t="s">
        <v>2246</v>
      </c>
      <c r="CZ1" s="58" t="s">
        <v>2246</v>
      </c>
      <c r="DA1" s="58" t="s">
        <v>2246</v>
      </c>
      <c r="DB1" s="58" t="s">
        <v>2246</v>
      </c>
      <c r="DC1" s="58" t="s">
        <v>2246</v>
      </c>
      <c r="DD1" s="58" t="s">
        <v>2246</v>
      </c>
      <c r="DE1" s="58" t="s">
        <v>2246</v>
      </c>
      <c r="DF1" s="58" t="s">
        <v>2246</v>
      </c>
      <c r="DG1" s="58" t="s">
        <v>2246</v>
      </c>
      <c r="DH1" s="58" t="s">
        <v>2246</v>
      </c>
      <c r="DI1" s="58" t="s">
        <v>2246</v>
      </c>
      <c r="DJ1" s="58" t="s">
        <v>2246</v>
      </c>
      <c r="DK1" s="58" t="s">
        <v>2246</v>
      </c>
      <c r="DL1" s="58" t="s">
        <v>2246</v>
      </c>
      <c r="DM1" s="58" t="s">
        <v>2246</v>
      </c>
      <c r="DN1" s="58" t="s">
        <v>2246</v>
      </c>
      <c r="DO1" s="58" t="s">
        <v>2246</v>
      </c>
      <c r="DP1" s="58" t="s">
        <v>2246</v>
      </c>
      <c r="DQ1" s="58" t="s">
        <v>2246</v>
      </c>
      <c r="DR1" s="58" t="s">
        <v>2246</v>
      </c>
      <c r="DS1" s="58" t="s">
        <v>2246</v>
      </c>
      <c r="DT1" s="58" t="s">
        <v>2246</v>
      </c>
      <c r="DU1" s="58" t="s">
        <v>2246</v>
      </c>
      <c r="DV1" s="58" t="s">
        <v>2246</v>
      </c>
      <c r="DW1" s="58" t="s">
        <v>2246</v>
      </c>
      <c r="DX1" s="58" t="s">
        <v>2246</v>
      </c>
      <c r="DY1" s="58" t="s">
        <v>2246</v>
      </c>
      <c r="DZ1" s="58" t="s">
        <v>2246</v>
      </c>
      <c r="EA1" s="58" t="s">
        <v>2246</v>
      </c>
      <c r="EB1" s="58" t="s">
        <v>2246</v>
      </c>
      <c r="EC1" s="58" t="s">
        <v>2246</v>
      </c>
      <c r="ED1" s="58" t="s">
        <v>2246</v>
      </c>
      <c r="EE1" s="58" t="s">
        <v>2246</v>
      </c>
      <c r="EF1" s="58" t="s">
        <v>2246</v>
      </c>
      <c r="EG1" s="58" t="s">
        <v>2246</v>
      </c>
      <c r="EH1" s="58" t="s">
        <v>2246</v>
      </c>
      <c r="EI1" s="58" t="s">
        <v>2246</v>
      </c>
      <c r="EJ1" s="58" t="s">
        <v>2246</v>
      </c>
      <c r="EK1" s="58" t="s">
        <v>2246</v>
      </c>
      <c r="EL1" s="58" t="s">
        <v>2246</v>
      </c>
      <c r="EM1" s="58" t="s">
        <v>2246</v>
      </c>
      <c r="EN1" s="58" t="s">
        <v>2246</v>
      </c>
      <c r="EO1" s="58" t="s">
        <v>2246</v>
      </c>
      <c r="EP1" s="58" t="s">
        <v>2246</v>
      </c>
      <c r="EQ1" s="58" t="s">
        <v>2246</v>
      </c>
      <c r="ER1" s="58" t="s">
        <v>2246</v>
      </c>
      <c r="ES1" s="58" t="s">
        <v>2246</v>
      </c>
      <c r="ET1" s="58" t="s">
        <v>2246</v>
      </c>
      <c r="EU1" s="58" t="s">
        <v>2246</v>
      </c>
      <c r="EV1" s="58" t="s">
        <v>2246</v>
      </c>
      <c r="EW1" s="58" t="s">
        <v>2246</v>
      </c>
      <c r="EX1" s="58" t="s">
        <v>2246</v>
      </c>
      <c r="EY1" s="58" t="s">
        <v>2246</v>
      </c>
      <c r="EZ1" s="58" t="s">
        <v>2246</v>
      </c>
      <c r="FA1" s="58" t="s">
        <v>2246</v>
      </c>
      <c r="FB1" s="58" t="s">
        <v>2246</v>
      </c>
      <c r="FC1" s="58" t="s">
        <v>2246</v>
      </c>
      <c r="FD1" s="58" t="s">
        <v>2246</v>
      </c>
      <c r="FE1" s="58" t="s">
        <v>2246</v>
      </c>
      <c r="FF1" s="58" t="s">
        <v>2246</v>
      </c>
      <c r="FG1" s="58" t="s">
        <v>2246</v>
      </c>
      <c r="FH1" s="58" t="s">
        <v>2246</v>
      </c>
      <c r="FI1" s="58" t="s">
        <v>2246</v>
      </c>
      <c r="FJ1" s="58" t="s">
        <v>2246</v>
      </c>
      <c r="FK1" s="58" t="s">
        <v>2246</v>
      </c>
      <c r="FL1" s="58" t="s">
        <v>2246</v>
      </c>
      <c r="FM1" s="58" t="s">
        <v>2246</v>
      </c>
      <c r="FN1" s="58" t="s">
        <v>2246</v>
      </c>
      <c r="FO1" s="58" t="s">
        <v>2246</v>
      </c>
      <c r="FP1" s="58" t="s">
        <v>2246</v>
      </c>
      <c r="FQ1" s="58" t="s">
        <v>2246</v>
      </c>
      <c r="FR1" s="58" t="s">
        <v>2246</v>
      </c>
      <c r="FS1" s="58" t="s">
        <v>2246</v>
      </c>
      <c r="FT1" s="58" t="s">
        <v>2246</v>
      </c>
      <c r="FU1" s="58" t="s">
        <v>2246</v>
      </c>
      <c r="FV1" s="58" t="s">
        <v>2246</v>
      </c>
      <c r="FW1" s="58" t="s">
        <v>2246</v>
      </c>
      <c r="FX1" s="58" t="s">
        <v>2246</v>
      </c>
      <c r="FY1" s="58" t="s">
        <v>2246</v>
      </c>
      <c r="FZ1" s="58" t="s">
        <v>2246</v>
      </c>
      <c r="GA1" s="58" t="s">
        <v>2246</v>
      </c>
      <c r="GB1" s="58" t="s">
        <v>2246</v>
      </c>
      <c r="GC1" s="58" t="s">
        <v>2246</v>
      </c>
      <c r="GD1" s="58" t="s">
        <v>2246</v>
      </c>
      <c r="GE1" s="58" t="s">
        <v>2246</v>
      </c>
      <c r="GF1" s="58" t="s">
        <v>2246</v>
      </c>
      <c r="GG1" s="58" t="s">
        <v>2246</v>
      </c>
      <c r="GH1" s="58" t="s">
        <v>2246</v>
      </c>
      <c r="GI1" s="58" t="s">
        <v>2246</v>
      </c>
      <c r="GJ1" s="58" t="s">
        <v>2246</v>
      </c>
      <c r="GK1" s="58" t="s">
        <v>2246</v>
      </c>
      <c r="GL1" s="58" t="s">
        <v>2246</v>
      </c>
      <c r="GM1" s="58" t="s">
        <v>2246</v>
      </c>
      <c r="GN1" s="58" t="s">
        <v>2246</v>
      </c>
      <c r="GO1" s="58" t="s">
        <v>2246</v>
      </c>
      <c r="GP1" s="58" t="s">
        <v>2246</v>
      </c>
      <c r="GQ1" s="58" t="s">
        <v>2246</v>
      </c>
      <c r="GR1" s="58" t="s">
        <v>2246</v>
      </c>
      <c r="GS1" s="58" t="s">
        <v>2246</v>
      </c>
      <c r="GT1" s="58" t="s">
        <v>2246</v>
      </c>
      <c r="GU1" s="58" t="s">
        <v>2246</v>
      </c>
      <c r="GV1" s="58" t="s">
        <v>2246</v>
      </c>
      <c r="GW1" s="58" t="s">
        <v>2246</v>
      </c>
      <c r="GX1" s="58" t="s">
        <v>2246</v>
      </c>
      <c r="GY1" s="58" t="s">
        <v>2246</v>
      </c>
      <c r="GZ1" s="58" t="s">
        <v>2246</v>
      </c>
      <c r="HA1" s="58" t="s">
        <v>2246</v>
      </c>
      <c r="HB1" s="58" t="s">
        <v>2246</v>
      </c>
      <c r="HC1" s="58" t="s">
        <v>2246</v>
      </c>
      <c r="HD1" s="58" t="s">
        <v>2246</v>
      </c>
      <c r="HE1" s="58" t="s">
        <v>2246</v>
      </c>
      <c r="HF1" s="58" t="s">
        <v>2246</v>
      </c>
      <c r="HG1" s="58" t="s">
        <v>2246</v>
      </c>
      <c r="HH1" s="58" t="s">
        <v>2246</v>
      </c>
      <c r="HI1" s="58" t="s">
        <v>2246</v>
      </c>
      <c r="HJ1" s="58" t="s">
        <v>2246</v>
      </c>
      <c r="HK1" s="58" t="s">
        <v>2246</v>
      </c>
      <c r="HL1" s="58" t="s">
        <v>2246</v>
      </c>
      <c r="HM1" s="58" t="s">
        <v>2246</v>
      </c>
      <c r="HN1" s="58" t="s">
        <v>2246</v>
      </c>
      <c r="HO1" s="58" t="s">
        <v>2246</v>
      </c>
      <c r="HP1" s="58" t="s">
        <v>2246</v>
      </c>
      <c r="HQ1" s="58" t="s">
        <v>2246</v>
      </c>
      <c r="HR1" s="58" t="s">
        <v>2246</v>
      </c>
      <c r="HS1" s="58" t="s">
        <v>2246</v>
      </c>
      <c r="HT1" s="58" t="s">
        <v>2246</v>
      </c>
      <c r="HU1" s="58" t="s">
        <v>2246</v>
      </c>
      <c r="HV1" s="58" t="s">
        <v>2246</v>
      </c>
      <c r="HW1" s="58" t="s">
        <v>2246</v>
      </c>
      <c r="HX1" s="58" t="s">
        <v>2246</v>
      </c>
      <c r="HY1" s="58" t="s">
        <v>2246</v>
      </c>
      <c r="HZ1" s="58" t="s">
        <v>2246</v>
      </c>
      <c r="IA1" s="58" t="s">
        <v>2246</v>
      </c>
      <c r="IB1" s="58" t="s">
        <v>2246</v>
      </c>
      <c r="IC1" s="58" t="s">
        <v>2246</v>
      </c>
      <c r="ID1" s="58" t="s">
        <v>2246</v>
      </c>
      <c r="IE1" s="58" t="s">
        <v>2246</v>
      </c>
      <c r="IF1" s="58" t="s">
        <v>2246</v>
      </c>
      <c r="IG1" s="58" t="s">
        <v>2246</v>
      </c>
      <c r="IH1" s="58" t="s">
        <v>2246</v>
      </c>
      <c r="II1" s="58" t="s">
        <v>2246</v>
      </c>
      <c r="IJ1" s="58" t="s">
        <v>2246</v>
      </c>
      <c r="IK1" s="58" t="s">
        <v>2246</v>
      </c>
      <c r="IL1" s="58" t="s">
        <v>2246</v>
      </c>
      <c r="IM1" s="58" t="s">
        <v>2246</v>
      </c>
      <c r="IN1" s="58" t="s">
        <v>2246</v>
      </c>
      <c r="IO1" s="58" t="s">
        <v>2246</v>
      </c>
      <c r="IP1" s="58" t="s">
        <v>2246</v>
      </c>
      <c r="IQ1" s="58" t="s">
        <v>2246</v>
      </c>
      <c r="IR1" s="58" t="s">
        <v>2246</v>
      </c>
      <c r="IS1" s="58" t="s">
        <v>2246</v>
      </c>
      <c r="IT1" s="58" t="s">
        <v>2246</v>
      </c>
      <c r="IU1" s="58" t="s">
        <v>2246</v>
      </c>
      <c r="IV1" s="58" t="s">
        <v>2246</v>
      </c>
      <c r="IW1" s="58" t="s">
        <v>2246</v>
      </c>
      <c r="IX1" s="58" t="s">
        <v>2246</v>
      </c>
      <c r="IY1" s="58" t="s">
        <v>2246</v>
      </c>
      <c r="IZ1" s="58" t="s">
        <v>2246</v>
      </c>
      <c r="JA1" s="58" t="s">
        <v>2246</v>
      </c>
      <c r="JB1" s="58" t="s">
        <v>2246</v>
      </c>
      <c r="JC1" s="58" t="s">
        <v>2246</v>
      </c>
      <c r="JD1" s="58" t="s">
        <v>2246</v>
      </c>
      <c r="JE1" s="58" t="s">
        <v>2246</v>
      </c>
      <c r="JF1" s="58" t="s">
        <v>2246</v>
      </c>
      <c r="JG1" s="58" t="s">
        <v>2246</v>
      </c>
      <c r="JH1" s="58" t="s">
        <v>2246</v>
      </c>
      <c r="JI1" s="58" t="s">
        <v>2246</v>
      </c>
      <c r="JJ1" s="58" t="s">
        <v>2246</v>
      </c>
      <c r="JK1" s="58" t="s">
        <v>2246</v>
      </c>
      <c r="JL1" s="58" t="s">
        <v>2246</v>
      </c>
      <c r="JM1" s="58" t="s">
        <v>2246</v>
      </c>
      <c r="JN1" s="58" t="s">
        <v>2246</v>
      </c>
      <c r="JO1" s="58" t="s">
        <v>2246</v>
      </c>
      <c r="JP1" s="58" t="s">
        <v>2246</v>
      </c>
      <c r="JQ1" s="58" t="s">
        <v>2246</v>
      </c>
      <c r="JR1" s="58" t="s">
        <v>2246</v>
      </c>
      <c r="JS1" s="58" t="s">
        <v>2246</v>
      </c>
      <c r="JT1" s="58" t="s">
        <v>2246</v>
      </c>
      <c r="JU1" s="58" t="s">
        <v>2246</v>
      </c>
      <c r="JV1" s="58" t="s">
        <v>2246</v>
      </c>
      <c r="JW1" s="58" t="s">
        <v>2246</v>
      </c>
      <c r="JX1" s="58" t="s">
        <v>2246</v>
      </c>
      <c r="JY1" s="58" t="s">
        <v>2246</v>
      </c>
      <c r="JZ1" s="58" t="s">
        <v>2246</v>
      </c>
      <c r="KA1" s="58" t="s">
        <v>2246</v>
      </c>
      <c r="KB1" s="58" t="s">
        <v>2246</v>
      </c>
      <c r="KC1" s="58" t="s">
        <v>2246</v>
      </c>
      <c r="KD1" s="58" t="s">
        <v>2246</v>
      </c>
      <c r="KE1" s="58" t="s">
        <v>2246</v>
      </c>
      <c r="KF1" s="58" t="s">
        <v>2246</v>
      </c>
      <c r="KG1" s="58" t="s">
        <v>2246</v>
      </c>
      <c r="KH1" s="58" t="s">
        <v>2246</v>
      </c>
      <c r="KI1" s="58" t="s">
        <v>2246</v>
      </c>
      <c r="KJ1" s="58" t="s">
        <v>2246</v>
      </c>
      <c r="KK1" s="58" t="s">
        <v>2246</v>
      </c>
      <c r="KL1" s="58" t="s">
        <v>2246</v>
      </c>
      <c r="KM1" s="58" t="s">
        <v>2246</v>
      </c>
      <c r="KN1" s="58" t="s">
        <v>2246</v>
      </c>
      <c r="KO1" s="58" t="s">
        <v>2246</v>
      </c>
      <c r="KP1" s="58" t="s">
        <v>2246</v>
      </c>
      <c r="KQ1" s="58" t="s">
        <v>2246</v>
      </c>
      <c r="KR1" s="58" t="s">
        <v>2246</v>
      </c>
      <c r="KS1" s="58" t="s">
        <v>2246</v>
      </c>
      <c r="KT1" s="58" t="s">
        <v>2246</v>
      </c>
      <c r="KU1" s="58" t="s">
        <v>2246</v>
      </c>
      <c r="KV1" s="58" t="s">
        <v>2246</v>
      </c>
      <c r="KW1" s="58" t="s">
        <v>2246</v>
      </c>
      <c r="KX1" s="58" t="s">
        <v>2246</v>
      </c>
      <c r="KY1" s="58" t="s">
        <v>2246</v>
      </c>
      <c r="KZ1" s="58" t="s">
        <v>2246</v>
      </c>
      <c r="LA1" s="58" t="s">
        <v>2246</v>
      </c>
      <c r="LB1" s="58" t="s">
        <v>2246</v>
      </c>
      <c r="LC1" s="58" t="s">
        <v>2246</v>
      </c>
      <c r="LD1" s="58" t="s">
        <v>2246</v>
      </c>
      <c r="LE1" s="58" t="s">
        <v>2246</v>
      </c>
      <c r="LF1" s="58" t="s">
        <v>2246</v>
      </c>
      <c r="LG1" s="58" t="s">
        <v>2246</v>
      </c>
      <c r="LH1" s="58" t="s">
        <v>2246</v>
      </c>
      <c r="LI1" s="58" t="s">
        <v>2246</v>
      </c>
      <c r="LJ1" s="58" t="s">
        <v>2246</v>
      </c>
      <c r="LK1" s="58" t="s">
        <v>2246</v>
      </c>
      <c r="LL1" s="58" t="s">
        <v>2246</v>
      </c>
      <c r="LM1" s="58" t="s">
        <v>2246</v>
      </c>
      <c r="LN1" s="58" t="s">
        <v>2246</v>
      </c>
      <c r="LO1" s="58" t="s">
        <v>2246</v>
      </c>
      <c r="LP1" s="58" t="s">
        <v>2246</v>
      </c>
      <c r="LQ1" s="58" t="s">
        <v>2246</v>
      </c>
      <c r="LR1" s="58" t="s">
        <v>2246</v>
      </c>
      <c r="LS1" s="58" t="s">
        <v>2246</v>
      </c>
      <c r="LT1" s="58" t="s">
        <v>2246</v>
      </c>
      <c r="LU1" s="58" t="s">
        <v>2246</v>
      </c>
      <c r="LV1" s="58" t="s">
        <v>2246</v>
      </c>
      <c r="LW1" s="58" t="s">
        <v>2246</v>
      </c>
      <c r="LX1" s="58" t="s">
        <v>2246</v>
      </c>
      <c r="LY1" s="58" t="s">
        <v>2246</v>
      </c>
      <c r="LZ1" s="58" t="s">
        <v>2246</v>
      </c>
      <c r="MA1" s="58" t="s">
        <v>2246</v>
      </c>
      <c r="MB1" s="58" t="s">
        <v>2246</v>
      </c>
      <c r="MC1" s="58" t="s">
        <v>2246</v>
      </c>
      <c r="MD1" s="58" t="s">
        <v>2246</v>
      </c>
      <c r="ME1" s="58" t="s">
        <v>2246</v>
      </c>
      <c r="MF1" s="58" t="s">
        <v>2246</v>
      </c>
      <c r="MG1" s="58" t="s">
        <v>2246</v>
      </c>
      <c r="MH1" s="58" t="s">
        <v>2246</v>
      </c>
      <c r="MI1" s="58" t="s">
        <v>2246</v>
      </c>
      <c r="MJ1" s="58" t="s">
        <v>2246</v>
      </c>
      <c r="MK1" s="58" t="s">
        <v>2246</v>
      </c>
      <c r="ML1" s="58" t="s">
        <v>2246</v>
      </c>
      <c r="MM1" s="58" t="s">
        <v>2246</v>
      </c>
      <c r="MN1" s="58" t="s">
        <v>2246</v>
      </c>
      <c r="MO1" s="58" t="s">
        <v>2246</v>
      </c>
      <c r="MP1" s="58" t="s">
        <v>2246</v>
      </c>
      <c r="MQ1" s="58" t="s">
        <v>2246</v>
      </c>
      <c r="MR1" s="58" t="s">
        <v>2246</v>
      </c>
      <c r="MS1" s="58" t="s">
        <v>2246</v>
      </c>
      <c r="MT1" s="58" t="s">
        <v>2246</v>
      </c>
      <c r="MU1" s="58" t="s">
        <v>2246</v>
      </c>
      <c r="MV1" s="58" t="s">
        <v>2246</v>
      </c>
      <c r="MW1" s="58" t="s">
        <v>2246</v>
      </c>
      <c r="MX1" s="58" t="s">
        <v>2246</v>
      </c>
      <c r="MY1" s="58" t="s">
        <v>2246</v>
      </c>
      <c r="MZ1" s="58" t="s">
        <v>2246</v>
      </c>
      <c r="NA1" s="58" t="s">
        <v>2246</v>
      </c>
      <c r="NB1" s="58" t="s">
        <v>2246</v>
      </c>
      <c r="NC1" s="58" t="s">
        <v>2246</v>
      </c>
      <c r="ND1" s="58" t="s">
        <v>2246</v>
      </c>
      <c r="NE1" s="58" t="s">
        <v>2246</v>
      </c>
      <c r="NF1" s="58" t="s">
        <v>2246</v>
      </c>
      <c r="NG1" s="58" t="s">
        <v>2246</v>
      </c>
      <c r="NH1" s="58" t="s">
        <v>2246</v>
      </c>
      <c r="NI1" s="58" t="s">
        <v>2246</v>
      </c>
      <c r="NJ1" s="58" t="s">
        <v>2246</v>
      </c>
      <c r="NK1" s="58" t="s">
        <v>2246</v>
      </c>
      <c r="NL1" s="58" t="s">
        <v>2246</v>
      </c>
      <c r="NM1" s="58" t="s">
        <v>2246</v>
      </c>
      <c r="NN1" s="58" t="s">
        <v>2246</v>
      </c>
      <c r="NO1" s="58" t="s">
        <v>2246</v>
      </c>
      <c r="NP1" s="58" t="s">
        <v>2246</v>
      </c>
      <c r="NQ1" s="58" t="s">
        <v>2246</v>
      </c>
      <c r="NR1" s="58" t="s">
        <v>2246</v>
      </c>
      <c r="NS1" s="58" t="s">
        <v>2246</v>
      </c>
      <c r="NT1" s="58" t="s">
        <v>2246</v>
      </c>
      <c r="NU1" s="58" t="s">
        <v>2246</v>
      </c>
      <c r="NV1" s="58" t="s">
        <v>2246</v>
      </c>
      <c r="NW1" s="58" t="s">
        <v>2246</v>
      </c>
      <c r="NX1" s="58" t="s">
        <v>2246</v>
      </c>
      <c r="NY1" s="58" t="s">
        <v>2246</v>
      </c>
      <c r="NZ1" s="58" t="s">
        <v>2246</v>
      </c>
      <c r="OA1" s="58" t="s">
        <v>2246</v>
      </c>
      <c r="OB1" s="58" t="s">
        <v>2246</v>
      </c>
      <c r="OC1" s="58" t="s">
        <v>2246</v>
      </c>
      <c r="OD1" s="58" t="s">
        <v>2246</v>
      </c>
      <c r="OE1" s="58" t="s">
        <v>2246</v>
      </c>
      <c r="OF1" s="58" t="s">
        <v>2246</v>
      </c>
      <c r="OG1" s="58" t="s">
        <v>2246</v>
      </c>
      <c r="OH1" s="58" t="s">
        <v>2246</v>
      </c>
      <c r="OI1" s="58" t="s">
        <v>2246</v>
      </c>
      <c r="OJ1" s="58" t="s">
        <v>2246</v>
      </c>
      <c r="OK1" s="58" t="s">
        <v>2246</v>
      </c>
      <c r="OL1" s="58" t="s">
        <v>2246</v>
      </c>
      <c r="OM1" s="58" t="s">
        <v>2246</v>
      </c>
      <c r="ON1" s="58" t="s">
        <v>2246</v>
      </c>
      <c r="OO1" s="58" t="s">
        <v>2246</v>
      </c>
      <c r="OP1" s="58" t="s">
        <v>2246</v>
      </c>
      <c r="OQ1" s="58" t="s">
        <v>2246</v>
      </c>
      <c r="OR1" s="58" t="s">
        <v>2246</v>
      </c>
      <c r="OS1" s="58" t="s">
        <v>2246</v>
      </c>
      <c r="OT1" s="58" t="s">
        <v>2246</v>
      </c>
      <c r="OU1" s="58" t="s">
        <v>2246</v>
      </c>
      <c r="OV1" s="58" t="s">
        <v>2246</v>
      </c>
      <c r="OW1" s="58" t="s">
        <v>2246</v>
      </c>
      <c r="OX1" s="58" t="s">
        <v>2246</v>
      </c>
      <c r="OY1" s="58" t="s">
        <v>2246</v>
      </c>
      <c r="OZ1" s="58" t="s">
        <v>2246</v>
      </c>
      <c r="PA1" s="58" t="s">
        <v>2246</v>
      </c>
      <c r="PB1" s="58" t="s">
        <v>2246</v>
      </c>
      <c r="PC1" s="58" t="s">
        <v>2246</v>
      </c>
      <c r="PD1" s="58" t="s">
        <v>2246</v>
      </c>
      <c r="PE1" s="58" t="s">
        <v>2246</v>
      </c>
      <c r="PF1" s="58" t="s">
        <v>2246</v>
      </c>
      <c r="PG1" s="58" t="s">
        <v>2246</v>
      </c>
      <c r="PH1" s="58" t="s">
        <v>2246</v>
      </c>
      <c r="PI1" s="58" t="s">
        <v>2246</v>
      </c>
      <c r="PJ1" s="58" t="s">
        <v>2246</v>
      </c>
      <c r="PK1" s="58" t="s">
        <v>2246</v>
      </c>
      <c r="PL1" s="58" t="s">
        <v>2246</v>
      </c>
      <c r="PM1" s="58" t="s">
        <v>2246</v>
      </c>
      <c r="PN1" s="58" t="s">
        <v>2246</v>
      </c>
      <c r="PO1" s="58" t="s">
        <v>2246</v>
      </c>
      <c r="PP1" s="58" t="s">
        <v>2246</v>
      </c>
      <c r="PQ1" s="58" t="s">
        <v>2246</v>
      </c>
      <c r="PR1" s="58" t="s">
        <v>2246</v>
      </c>
      <c r="PS1" s="58" t="s">
        <v>2246</v>
      </c>
      <c r="PT1" s="58" t="s">
        <v>2246</v>
      </c>
      <c r="PU1" s="58" t="s">
        <v>2246</v>
      </c>
      <c r="PV1" s="58" t="s">
        <v>2246</v>
      </c>
      <c r="PW1" s="58" t="s">
        <v>2246</v>
      </c>
      <c r="PX1" s="58" t="s">
        <v>2246</v>
      </c>
      <c r="PY1" s="58" t="s">
        <v>2246</v>
      </c>
      <c r="PZ1" s="58" t="s">
        <v>2246</v>
      </c>
      <c r="QA1" s="58" t="s">
        <v>2246</v>
      </c>
      <c r="QB1" s="58" t="s">
        <v>2246</v>
      </c>
      <c r="QC1" s="58" t="s">
        <v>2246</v>
      </c>
      <c r="QD1" s="58" t="s">
        <v>2246</v>
      </c>
      <c r="QE1" s="58" t="s">
        <v>2246</v>
      </c>
      <c r="QF1" s="58" t="s">
        <v>2246</v>
      </c>
      <c r="QG1" s="58" t="s">
        <v>2246</v>
      </c>
      <c r="QH1" s="58" t="s">
        <v>2246</v>
      </c>
      <c r="QI1" s="58" t="s">
        <v>2246</v>
      </c>
      <c r="QJ1" s="58" t="s">
        <v>2246</v>
      </c>
      <c r="QK1" s="58" t="s">
        <v>2246</v>
      </c>
      <c r="QL1" s="58" t="s">
        <v>2246</v>
      </c>
      <c r="QM1" s="58" t="s">
        <v>2246</v>
      </c>
      <c r="QN1" s="58" t="s">
        <v>2246</v>
      </c>
      <c r="QO1" s="58" t="s">
        <v>2246</v>
      </c>
      <c r="QP1" s="58" t="s">
        <v>2246</v>
      </c>
      <c r="QQ1" s="58" t="s">
        <v>2246</v>
      </c>
      <c r="QR1" s="58" t="s">
        <v>2246</v>
      </c>
      <c r="QS1" s="58" t="s">
        <v>2246</v>
      </c>
      <c r="QT1" s="58" t="s">
        <v>2246</v>
      </c>
      <c r="QU1" s="58" t="s">
        <v>2246</v>
      </c>
      <c r="QV1" s="58" t="s">
        <v>2246</v>
      </c>
      <c r="QW1" s="58" t="s">
        <v>2246</v>
      </c>
      <c r="QX1" s="58" t="s">
        <v>2246</v>
      </c>
      <c r="QY1" s="58" t="s">
        <v>2246</v>
      </c>
      <c r="QZ1" s="58" t="s">
        <v>2246</v>
      </c>
      <c r="RA1" s="58" t="s">
        <v>2246</v>
      </c>
      <c r="RB1" s="58" t="s">
        <v>2246</v>
      </c>
      <c r="RC1" s="58" t="s">
        <v>2246</v>
      </c>
      <c r="RD1" s="58" t="s">
        <v>2246</v>
      </c>
      <c r="RE1" s="58" t="s">
        <v>2246</v>
      </c>
      <c r="RF1" s="58" t="s">
        <v>2246</v>
      </c>
      <c r="RG1" s="58" t="s">
        <v>2246</v>
      </c>
      <c r="RH1" s="58" t="s">
        <v>2246</v>
      </c>
      <c r="RI1" s="58" t="s">
        <v>2246</v>
      </c>
      <c r="RJ1" s="58" t="s">
        <v>2246</v>
      </c>
      <c r="RK1" s="58" t="s">
        <v>2246</v>
      </c>
      <c r="RL1" s="58" t="s">
        <v>2246</v>
      </c>
      <c r="RM1" s="58" t="s">
        <v>2246</v>
      </c>
      <c r="RN1" s="58" t="s">
        <v>2246</v>
      </c>
      <c r="RO1" s="58" t="s">
        <v>2246</v>
      </c>
      <c r="RP1" s="58" t="s">
        <v>2246</v>
      </c>
      <c r="RQ1" s="58" t="s">
        <v>2246</v>
      </c>
      <c r="RR1" s="58" t="s">
        <v>2246</v>
      </c>
      <c r="RS1" s="58" t="s">
        <v>2246</v>
      </c>
      <c r="RT1" s="58" t="s">
        <v>2246</v>
      </c>
      <c r="RU1" s="58" t="s">
        <v>2246</v>
      </c>
      <c r="RV1" s="58" t="s">
        <v>2246</v>
      </c>
      <c r="RW1" s="58" t="s">
        <v>2246</v>
      </c>
      <c r="RX1" s="58" t="s">
        <v>2246</v>
      </c>
      <c r="RY1" s="58" t="s">
        <v>2246</v>
      </c>
      <c r="RZ1" s="58" t="s">
        <v>2246</v>
      </c>
      <c r="SA1" s="58" t="s">
        <v>2246</v>
      </c>
      <c r="SB1" s="58" t="s">
        <v>2246</v>
      </c>
      <c r="SC1" s="58" t="s">
        <v>2246</v>
      </c>
      <c r="SD1" s="58" t="s">
        <v>2246</v>
      </c>
      <c r="SE1" s="58" t="s">
        <v>2246</v>
      </c>
      <c r="SF1" s="58" t="s">
        <v>2246</v>
      </c>
      <c r="SG1" s="58" t="s">
        <v>2246</v>
      </c>
      <c r="SH1" s="58" t="s">
        <v>2246</v>
      </c>
      <c r="SI1" s="58" t="s">
        <v>2246</v>
      </c>
      <c r="SJ1" s="58" t="s">
        <v>2246</v>
      </c>
      <c r="SK1" s="58" t="s">
        <v>2246</v>
      </c>
      <c r="SL1" s="58" t="s">
        <v>2246</v>
      </c>
      <c r="SM1" s="58" t="s">
        <v>2246</v>
      </c>
      <c r="SN1" s="58" t="s">
        <v>2246</v>
      </c>
      <c r="SO1" s="58" t="s">
        <v>2246</v>
      </c>
      <c r="SP1" s="58" t="s">
        <v>2246</v>
      </c>
      <c r="SQ1" s="58" t="s">
        <v>2246</v>
      </c>
      <c r="SR1" s="58" t="s">
        <v>2246</v>
      </c>
      <c r="SS1" s="58" t="s">
        <v>2246</v>
      </c>
      <c r="ST1" s="58" t="s">
        <v>2246</v>
      </c>
      <c r="SU1" s="58" t="s">
        <v>2246</v>
      </c>
      <c r="SV1" s="58" t="s">
        <v>2246</v>
      </c>
      <c r="SW1" s="58" t="s">
        <v>2246</v>
      </c>
      <c r="SX1" s="58" t="s">
        <v>2246</v>
      </c>
      <c r="SY1" s="58" t="s">
        <v>2246</v>
      </c>
      <c r="SZ1" s="58" t="s">
        <v>2246</v>
      </c>
      <c r="TA1" s="58" t="s">
        <v>2246</v>
      </c>
      <c r="TB1" s="58" t="s">
        <v>2246</v>
      </c>
      <c r="TC1" s="58" t="s">
        <v>2246</v>
      </c>
      <c r="TD1" s="58" t="s">
        <v>2246</v>
      </c>
      <c r="TE1" s="58" t="s">
        <v>2246</v>
      </c>
      <c r="TF1" s="58" t="s">
        <v>2246</v>
      </c>
      <c r="TG1" s="58" t="s">
        <v>2246</v>
      </c>
      <c r="TH1" s="58" t="s">
        <v>2246</v>
      </c>
      <c r="TI1" s="58" t="s">
        <v>2246</v>
      </c>
      <c r="TJ1" s="58" t="s">
        <v>2246</v>
      </c>
      <c r="TK1" s="58" t="s">
        <v>2246</v>
      </c>
      <c r="TL1" s="58" t="s">
        <v>2246</v>
      </c>
      <c r="TM1" s="58" t="s">
        <v>2246</v>
      </c>
      <c r="TN1" s="58" t="s">
        <v>2246</v>
      </c>
      <c r="TO1" s="58" t="s">
        <v>2246</v>
      </c>
      <c r="TP1" s="58" t="s">
        <v>2246</v>
      </c>
      <c r="TQ1" s="58" t="s">
        <v>2246</v>
      </c>
      <c r="TR1" s="58" t="s">
        <v>2246</v>
      </c>
      <c r="TS1" s="58" t="s">
        <v>2246</v>
      </c>
      <c r="TT1" s="58" t="s">
        <v>2246</v>
      </c>
      <c r="TU1" s="58" t="s">
        <v>2246</v>
      </c>
      <c r="TV1" s="58" t="s">
        <v>2246</v>
      </c>
      <c r="TW1" s="58" t="s">
        <v>2246</v>
      </c>
      <c r="TX1" s="58" t="s">
        <v>2246</v>
      </c>
      <c r="TY1" s="58" t="s">
        <v>2246</v>
      </c>
      <c r="TZ1" s="58" t="s">
        <v>2246</v>
      </c>
      <c r="UA1" s="58" t="s">
        <v>2246</v>
      </c>
      <c r="UB1" s="58" t="s">
        <v>2246</v>
      </c>
      <c r="UC1" s="58" t="s">
        <v>2246</v>
      </c>
      <c r="UD1" s="58" t="s">
        <v>2246</v>
      </c>
      <c r="UE1" s="58" t="s">
        <v>2246</v>
      </c>
      <c r="UF1" s="58" t="s">
        <v>2246</v>
      </c>
      <c r="UG1" s="58" t="s">
        <v>2246</v>
      </c>
      <c r="UH1" s="58" t="s">
        <v>2246</v>
      </c>
      <c r="UI1" s="58" t="s">
        <v>2246</v>
      </c>
      <c r="UJ1" s="58" t="s">
        <v>2246</v>
      </c>
      <c r="UK1" s="58" t="s">
        <v>2246</v>
      </c>
      <c r="UL1" s="58" t="s">
        <v>2246</v>
      </c>
      <c r="UM1" s="58" t="s">
        <v>2246</v>
      </c>
      <c r="UN1" s="58" t="s">
        <v>2246</v>
      </c>
      <c r="UO1" s="58" t="s">
        <v>2246</v>
      </c>
      <c r="UP1" s="58" t="s">
        <v>2246</v>
      </c>
      <c r="UQ1" s="58" t="s">
        <v>2246</v>
      </c>
      <c r="UR1" s="58" t="s">
        <v>2246</v>
      </c>
      <c r="US1" s="58" t="s">
        <v>2246</v>
      </c>
      <c r="UT1" s="58" t="s">
        <v>2246</v>
      </c>
      <c r="UU1" s="58" t="s">
        <v>2246</v>
      </c>
      <c r="UV1" s="58" t="s">
        <v>2246</v>
      </c>
      <c r="UW1" s="58" t="s">
        <v>2246</v>
      </c>
      <c r="UX1" s="58" t="s">
        <v>2246</v>
      </c>
      <c r="UY1" s="58" t="s">
        <v>2246</v>
      </c>
      <c r="UZ1" s="58" t="s">
        <v>2246</v>
      </c>
      <c r="VA1" s="58" t="s">
        <v>2246</v>
      </c>
      <c r="VB1" s="58" t="s">
        <v>2246</v>
      </c>
      <c r="VC1" s="58" t="s">
        <v>2246</v>
      </c>
      <c r="VD1" s="58" t="s">
        <v>2246</v>
      </c>
      <c r="VE1" s="58" t="s">
        <v>2246</v>
      </c>
      <c r="VF1" s="58" t="s">
        <v>2246</v>
      </c>
      <c r="VG1" s="58" t="s">
        <v>2246</v>
      </c>
      <c r="VH1" s="58" t="s">
        <v>2246</v>
      </c>
      <c r="VI1" s="58" t="s">
        <v>2246</v>
      </c>
      <c r="VJ1" s="58" t="s">
        <v>2246</v>
      </c>
      <c r="VK1" s="58" t="s">
        <v>2246</v>
      </c>
      <c r="VL1" s="58" t="s">
        <v>2246</v>
      </c>
      <c r="VM1" s="58" t="s">
        <v>2246</v>
      </c>
      <c r="VN1" s="58" t="s">
        <v>2246</v>
      </c>
      <c r="VO1" s="58" t="s">
        <v>2246</v>
      </c>
      <c r="VP1" s="58" t="s">
        <v>2246</v>
      </c>
      <c r="VQ1" s="58" t="s">
        <v>2246</v>
      </c>
      <c r="VR1" s="58" t="s">
        <v>2246</v>
      </c>
      <c r="VS1" s="58" t="s">
        <v>2246</v>
      </c>
      <c r="VT1" s="58" t="s">
        <v>2246</v>
      </c>
      <c r="VU1" s="58" t="s">
        <v>2246</v>
      </c>
      <c r="VV1" s="58" t="s">
        <v>2246</v>
      </c>
      <c r="VW1" s="58" t="s">
        <v>2246</v>
      </c>
      <c r="VX1" s="58" t="s">
        <v>2246</v>
      </c>
      <c r="VY1" s="58" t="s">
        <v>2246</v>
      </c>
      <c r="VZ1" s="58" t="s">
        <v>2246</v>
      </c>
      <c r="WA1" s="58" t="s">
        <v>2246</v>
      </c>
      <c r="WB1" s="58" t="s">
        <v>2246</v>
      </c>
      <c r="WC1" s="58" t="s">
        <v>2246</v>
      </c>
      <c r="WD1" s="58" t="s">
        <v>2246</v>
      </c>
      <c r="WE1" s="58" t="s">
        <v>2246</v>
      </c>
      <c r="WF1" s="58" t="s">
        <v>2246</v>
      </c>
      <c r="WG1" s="58" t="s">
        <v>2246</v>
      </c>
      <c r="WH1" s="58" t="s">
        <v>2246</v>
      </c>
      <c r="WI1" s="58" t="s">
        <v>2246</v>
      </c>
      <c r="WJ1" s="58" t="s">
        <v>2246</v>
      </c>
      <c r="WK1" s="58" t="s">
        <v>2246</v>
      </c>
      <c r="WL1" s="58" t="s">
        <v>2246</v>
      </c>
      <c r="WM1" s="58" t="s">
        <v>2246</v>
      </c>
      <c r="WN1" s="58" t="s">
        <v>2246</v>
      </c>
      <c r="WO1" s="58" t="s">
        <v>2246</v>
      </c>
      <c r="WP1" s="58" t="s">
        <v>2246</v>
      </c>
      <c r="WQ1" s="58" t="s">
        <v>2246</v>
      </c>
      <c r="WR1" s="58" t="s">
        <v>2246</v>
      </c>
      <c r="WS1" s="58" t="s">
        <v>2246</v>
      </c>
      <c r="WT1" s="58" t="s">
        <v>2246</v>
      </c>
      <c r="WU1" s="58" t="s">
        <v>2246</v>
      </c>
      <c r="WV1" s="58" t="s">
        <v>2246</v>
      </c>
      <c r="WW1" s="58" t="s">
        <v>2246</v>
      </c>
      <c r="WX1" s="58" t="s">
        <v>2246</v>
      </c>
      <c r="WY1" s="58" t="s">
        <v>2246</v>
      </c>
      <c r="WZ1" s="58" t="s">
        <v>2246</v>
      </c>
      <c r="XA1" s="58" t="s">
        <v>2246</v>
      </c>
      <c r="XB1" s="58" t="s">
        <v>2246</v>
      </c>
      <c r="XC1" s="58" t="s">
        <v>2246</v>
      </c>
      <c r="XD1" s="58" t="s">
        <v>2246</v>
      </c>
      <c r="XE1" s="58" t="s">
        <v>2246</v>
      </c>
      <c r="XF1" s="58" t="s">
        <v>2246</v>
      </c>
      <c r="XG1" s="58" t="s">
        <v>2246</v>
      </c>
      <c r="XH1" s="58" t="s">
        <v>2246</v>
      </c>
      <c r="XI1" s="58" t="s">
        <v>2246</v>
      </c>
      <c r="XJ1" s="58" t="s">
        <v>2246</v>
      </c>
      <c r="XK1" s="58" t="s">
        <v>2246</v>
      </c>
      <c r="XL1" s="58" t="s">
        <v>2246</v>
      </c>
      <c r="XM1" s="58" t="s">
        <v>2246</v>
      </c>
      <c r="XN1" s="58" t="s">
        <v>2246</v>
      </c>
      <c r="XO1" s="58" t="s">
        <v>2246</v>
      </c>
      <c r="XP1" s="58" t="s">
        <v>2246</v>
      </c>
      <c r="XQ1" s="58" t="s">
        <v>2246</v>
      </c>
      <c r="XR1" s="58" t="s">
        <v>2246</v>
      </c>
      <c r="XS1" s="58" t="s">
        <v>2246</v>
      </c>
      <c r="XT1" s="58" t="s">
        <v>2246</v>
      </c>
      <c r="XU1" s="58" t="s">
        <v>2246</v>
      </c>
      <c r="XV1" s="58" t="s">
        <v>2246</v>
      </c>
      <c r="XW1" s="58" t="s">
        <v>2246</v>
      </c>
      <c r="XX1" s="58" t="s">
        <v>2246</v>
      </c>
      <c r="XY1" s="58" t="s">
        <v>2246</v>
      </c>
      <c r="XZ1" s="58" t="s">
        <v>2246</v>
      </c>
      <c r="YA1" s="58" t="s">
        <v>2246</v>
      </c>
      <c r="YB1" s="58" t="s">
        <v>2246</v>
      </c>
      <c r="YC1" s="58" t="s">
        <v>2246</v>
      </c>
      <c r="YD1" s="58" t="s">
        <v>2246</v>
      </c>
      <c r="YE1" s="58" t="s">
        <v>2246</v>
      </c>
      <c r="YF1" s="58" t="s">
        <v>2246</v>
      </c>
      <c r="YG1" s="58" t="s">
        <v>2246</v>
      </c>
      <c r="YH1" s="58" t="s">
        <v>2246</v>
      </c>
      <c r="YI1" s="58" t="s">
        <v>2246</v>
      </c>
      <c r="YJ1" s="58" t="s">
        <v>2246</v>
      </c>
      <c r="YK1" s="58" t="s">
        <v>2246</v>
      </c>
      <c r="YL1" s="58" t="s">
        <v>2246</v>
      </c>
      <c r="YM1" s="58" t="s">
        <v>2246</v>
      </c>
      <c r="YN1" s="58" t="s">
        <v>2246</v>
      </c>
      <c r="YO1" s="58" t="s">
        <v>2246</v>
      </c>
      <c r="YP1" s="58" t="s">
        <v>2246</v>
      </c>
      <c r="YQ1" s="58" t="s">
        <v>2246</v>
      </c>
      <c r="YR1" s="58" t="s">
        <v>2246</v>
      </c>
      <c r="YS1" s="58" t="s">
        <v>2246</v>
      </c>
      <c r="YT1" s="58" t="s">
        <v>2246</v>
      </c>
      <c r="YU1" s="58" t="s">
        <v>2246</v>
      </c>
      <c r="YV1" s="58" t="s">
        <v>2246</v>
      </c>
      <c r="YW1" s="58" t="s">
        <v>2246</v>
      </c>
      <c r="YX1" s="58" t="s">
        <v>2246</v>
      </c>
      <c r="YY1" s="58" t="s">
        <v>2246</v>
      </c>
      <c r="YZ1" s="58" t="s">
        <v>2246</v>
      </c>
      <c r="ZA1" s="58" t="s">
        <v>2246</v>
      </c>
      <c r="ZB1" s="58" t="s">
        <v>2246</v>
      </c>
      <c r="ZC1" s="58" t="s">
        <v>2246</v>
      </c>
      <c r="ZD1" s="58" t="s">
        <v>2246</v>
      </c>
      <c r="ZE1" s="58" t="s">
        <v>2246</v>
      </c>
      <c r="ZF1" s="58" t="s">
        <v>2246</v>
      </c>
      <c r="ZG1" s="58" t="s">
        <v>2246</v>
      </c>
      <c r="ZH1" s="58" t="s">
        <v>2246</v>
      </c>
      <c r="ZI1" s="58" t="s">
        <v>2246</v>
      </c>
      <c r="ZJ1" s="58" t="s">
        <v>2246</v>
      </c>
      <c r="ZK1" s="58" t="s">
        <v>2246</v>
      </c>
      <c r="ZL1" s="58" t="s">
        <v>2246</v>
      </c>
      <c r="ZM1" s="58" t="s">
        <v>2246</v>
      </c>
      <c r="ZN1" s="58" t="s">
        <v>2246</v>
      </c>
      <c r="ZO1" s="58" t="s">
        <v>2246</v>
      </c>
      <c r="ZP1" s="58" t="s">
        <v>2246</v>
      </c>
      <c r="ZQ1" s="58" t="s">
        <v>2246</v>
      </c>
      <c r="ZR1" s="58" t="s">
        <v>2246</v>
      </c>
      <c r="ZS1" s="58" t="s">
        <v>2246</v>
      </c>
      <c r="ZT1" s="58" t="s">
        <v>2246</v>
      </c>
      <c r="ZU1" s="58" t="s">
        <v>2246</v>
      </c>
      <c r="ZV1" s="58" t="s">
        <v>2246</v>
      </c>
      <c r="ZW1" s="58" t="s">
        <v>2246</v>
      </c>
      <c r="ZX1" s="58" t="s">
        <v>2246</v>
      </c>
      <c r="ZY1" s="58" t="s">
        <v>2246</v>
      </c>
      <c r="ZZ1" s="58" t="s">
        <v>2246</v>
      </c>
      <c r="AAA1" s="58" t="s">
        <v>2246</v>
      </c>
      <c r="AAB1" s="58" t="s">
        <v>2246</v>
      </c>
      <c r="AAC1" s="58" t="s">
        <v>2246</v>
      </c>
      <c r="AAD1" s="58" t="s">
        <v>2246</v>
      </c>
      <c r="AAE1" s="58" t="s">
        <v>2246</v>
      </c>
      <c r="AAF1" s="58" t="s">
        <v>2246</v>
      </c>
      <c r="AAG1" s="58" t="s">
        <v>2246</v>
      </c>
      <c r="AAH1" s="58" t="s">
        <v>2246</v>
      </c>
      <c r="AAI1" s="58" t="s">
        <v>2246</v>
      </c>
      <c r="AAJ1" s="58" t="s">
        <v>2246</v>
      </c>
      <c r="AAK1" s="58" t="s">
        <v>2246</v>
      </c>
      <c r="AAL1" s="58" t="s">
        <v>2246</v>
      </c>
      <c r="AAM1" s="58" t="s">
        <v>2246</v>
      </c>
      <c r="AAN1" s="58" t="s">
        <v>2246</v>
      </c>
      <c r="AAO1" s="58" t="s">
        <v>2246</v>
      </c>
      <c r="AAP1" s="58" t="s">
        <v>2246</v>
      </c>
      <c r="AAQ1" s="58" t="s">
        <v>2246</v>
      </c>
      <c r="AAR1" s="58" t="s">
        <v>2246</v>
      </c>
      <c r="AAS1" s="58" t="s">
        <v>2246</v>
      </c>
      <c r="AAT1" s="58" t="s">
        <v>2246</v>
      </c>
      <c r="AAU1" s="58" t="s">
        <v>2246</v>
      </c>
      <c r="AAV1" s="58" t="s">
        <v>2246</v>
      </c>
      <c r="AAW1" s="58" t="s">
        <v>2246</v>
      </c>
      <c r="AAX1" s="58" t="s">
        <v>2246</v>
      </c>
      <c r="AAY1" s="58" t="s">
        <v>2246</v>
      </c>
      <c r="AAZ1" s="58" t="s">
        <v>2246</v>
      </c>
      <c r="ABA1" s="58" t="s">
        <v>2246</v>
      </c>
      <c r="ABB1" s="58" t="s">
        <v>2246</v>
      </c>
      <c r="ABC1" s="58" t="s">
        <v>2246</v>
      </c>
      <c r="ABD1" s="58" t="s">
        <v>2246</v>
      </c>
      <c r="ABE1" s="58" t="s">
        <v>2246</v>
      </c>
      <c r="ABF1" s="58" t="s">
        <v>2246</v>
      </c>
      <c r="ABG1" s="58" t="s">
        <v>2246</v>
      </c>
      <c r="ABH1" s="58" t="s">
        <v>2246</v>
      </c>
      <c r="ABI1" s="58" t="s">
        <v>2246</v>
      </c>
      <c r="ABJ1" s="58" t="s">
        <v>2246</v>
      </c>
      <c r="ABK1" s="58" t="s">
        <v>2246</v>
      </c>
      <c r="ABL1" s="58" t="s">
        <v>2246</v>
      </c>
      <c r="ABM1" s="58" t="s">
        <v>2246</v>
      </c>
      <c r="ABN1" s="58" t="s">
        <v>2246</v>
      </c>
      <c r="ABO1" s="58" t="s">
        <v>2246</v>
      </c>
      <c r="ABP1" s="58" t="s">
        <v>2246</v>
      </c>
      <c r="ABQ1" s="58" t="s">
        <v>2246</v>
      </c>
      <c r="ABR1" s="58" t="s">
        <v>2246</v>
      </c>
      <c r="ABS1" s="58" t="s">
        <v>2246</v>
      </c>
      <c r="ABT1" s="58" t="s">
        <v>2246</v>
      </c>
      <c r="ABU1" s="58" t="s">
        <v>2246</v>
      </c>
      <c r="ABV1" s="58" t="s">
        <v>2246</v>
      </c>
      <c r="ABW1" s="58" t="s">
        <v>2246</v>
      </c>
      <c r="ABX1" s="58" t="s">
        <v>2246</v>
      </c>
      <c r="ABY1" s="58" t="s">
        <v>2246</v>
      </c>
      <c r="ABZ1" s="58" t="s">
        <v>2246</v>
      </c>
      <c r="ACA1" s="58" t="s">
        <v>2246</v>
      </c>
      <c r="ACB1" s="58" t="s">
        <v>2246</v>
      </c>
      <c r="ACC1" s="58" t="s">
        <v>2246</v>
      </c>
      <c r="ACD1" s="58" t="s">
        <v>2246</v>
      </c>
      <c r="ACE1" s="58" t="s">
        <v>2246</v>
      </c>
      <c r="ACF1" s="58" t="s">
        <v>2246</v>
      </c>
      <c r="ACG1" s="58" t="s">
        <v>2246</v>
      </c>
      <c r="ACH1" s="58" t="s">
        <v>2246</v>
      </c>
      <c r="ACI1" s="58" t="s">
        <v>2246</v>
      </c>
      <c r="ACJ1" s="58" t="s">
        <v>2246</v>
      </c>
      <c r="ACK1" s="58" t="s">
        <v>2246</v>
      </c>
      <c r="ACL1" s="58" t="s">
        <v>2246</v>
      </c>
      <c r="ACM1" s="58" t="s">
        <v>2246</v>
      </c>
      <c r="ACN1" s="58" t="s">
        <v>2246</v>
      </c>
      <c r="ACO1" s="58" t="s">
        <v>2246</v>
      </c>
      <c r="ACP1" s="58" t="s">
        <v>2246</v>
      </c>
      <c r="ACQ1" s="58" t="s">
        <v>2246</v>
      </c>
      <c r="ACR1" s="58" t="s">
        <v>2246</v>
      </c>
      <c r="ACS1" s="58" t="s">
        <v>2246</v>
      </c>
      <c r="ACT1" s="58" t="s">
        <v>2246</v>
      </c>
      <c r="ACU1" s="58" t="s">
        <v>2246</v>
      </c>
      <c r="ACV1" s="58" t="s">
        <v>2246</v>
      </c>
      <c r="ACW1" s="58" t="s">
        <v>2246</v>
      </c>
      <c r="ACX1" s="58" t="s">
        <v>2246</v>
      </c>
      <c r="ACY1" s="58" t="s">
        <v>2246</v>
      </c>
      <c r="ACZ1" s="58" t="s">
        <v>2246</v>
      </c>
      <c r="ADA1" s="58" t="s">
        <v>2246</v>
      </c>
      <c r="ADB1" s="58" t="s">
        <v>2246</v>
      </c>
      <c r="ADC1" s="58" t="s">
        <v>2246</v>
      </c>
      <c r="ADD1" s="58" t="s">
        <v>2246</v>
      </c>
      <c r="ADE1" s="58" t="s">
        <v>2246</v>
      </c>
      <c r="ADF1" s="58" t="s">
        <v>2246</v>
      </c>
      <c r="ADG1" s="58" t="s">
        <v>2246</v>
      </c>
      <c r="ADH1" s="58" t="s">
        <v>2246</v>
      </c>
      <c r="ADI1" s="58" t="s">
        <v>2246</v>
      </c>
      <c r="ADJ1" s="58" t="s">
        <v>2246</v>
      </c>
      <c r="ADK1" s="58" t="s">
        <v>2246</v>
      </c>
      <c r="ADL1" s="58" t="s">
        <v>2246</v>
      </c>
      <c r="ADM1" s="58" t="s">
        <v>2246</v>
      </c>
      <c r="ADN1" s="58" t="s">
        <v>2246</v>
      </c>
      <c r="ADO1" s="58" t="s">
        <v>2246</v>
      </c>
      <c r="ADP1" s="58" t="s">
        <v>2246</v>
      </c>
      <c r="ADQ1" s="58" t="s">
        <v>2246</v>
      </c>
      <c r="ADR1" s="58" t="s">
        <v>2246</v>
      </c>
      <c r="ADS1" s="58" t="s">
        <v>2246</v>
      </c>
      <c r="ADT1" s="58" t="s">
        <v>2246</v>
      </c>
      <c r="ADU1" s="58" t="s">
        <v>2246</v>
      </c>
      <c r="ADV1" s="58" t="s">
        <v>2246</v>
      </c>
      <c r="ADW1" s="58" t="s">
        <v>2246</v>
      </c>
      <c r="ADX1" s="58" t="s">
        <v>2246</v>
      </c>
      <c r="ADY1" s="58" t="s">
        <v>2246</v>
      </c>
      <c r="ADZ1" s="58" t="s">
        <v>2246</v>
      </c>
      <c r="AEA1" s="58" t="s">
        <v>2246</v>
      </c>
      <c r="AEB1" s="58" t="s">
        <v>2246</v>
      </c>
      <c r="AEC1" s="58" t="s">
        <v>2246</v>
      </c>
      <c r="AED1" s="58" t="s">
        <v>2246</v>
      </c>
      <c r="AEE1" s="58" t="s">
        <v>2246</v>
      </c>
      <c r="AEF1" s="58" t="s">
        <v>2246</v>
      </c>
      <c r="AEG1" s="58" t="s">
        <v>2246</v>
      </c>
      <c r="AEH1" s="58" t="s">
        <v>2246</v>
      </c>
      <c r="AEI1" s="58" t="s">
        <v>2246</v>
      </c>
      <c r="AEJ1" s="58" t="s">
        <v>2246</v>
      </c>
      <c r="AEK1" s="58" t="s">
        <v>2246</v>
      </c>
      <c r="AEL1" s="58" t="s">
        <v>2246</v>
      </c>
      <c r="AEM1" s="58" t="s">
        <v>2246</v>
      </c>
      <c r="AEN1" s="58" t="s">
        <v>2246</v>
      </c>
      <c r="AEO1" s="58" t="s">
        <v>2246</v>
      </c>
      <c r="AEP1" s="58" t="s">
        <v>2246</v>
      </c>
      <c r="AEQ1" s="58" t="s">
        <v>2246</v>
      </c>
      <c r="AER1" s="58" t="s">
        <v>2246</v>
      </c>
      <c r="AES1" s="58" t="s">
        <v>2246</v>
      </c>
      <c r="AET1" s="58" t="s">
        <v>2246</v>
      </c>
      <c r="AEU1" s="58" t="s">
        <v>2246</v>
      </c>
      <c r="AEV1" s="58" t="s">
        <v>2246</v>
      </c>
      <c r="AEW1" s="58" t="s">
        <v>2246</v>
      </c>
      <c r="AEX1" s="58" t="s">
        <v>2246</v>
      </c>
      <c r="AEY1" s="58" t="s">
        <v>2246</v>
      </c>
      <c r="AEZ1" s="58" t="s">
        <v>2246</v>
      </c>
      <c r="AFA1" s="58" t="s">
        <v>2246</v>
      </c>
      <c r="AFB1" s="58" t="s">
        <v>2246</v>
      </c>
      <c r="AFC1" s="58" t="s">
        <v>2246</v>
      </c>
      <c r="AFD1" s="58" t="s">
        <v>2246</v>
      </c>
      <c r="AFE1" s="58" t="s">
        <v>2246</v>
      </c>
      <c r="AFF1" s="58" t="s">
        <v>2246</v>
      </c>
      <c r="AFG1" s="58" t="s">
        <v>2246</v>
      </c>
      <c r="AFH1" s="58" t="s">
        <v>2246</v>
      </c>
      <c r="AFI1" s="58" t="s">
        <v>2246</v>
      </c>
      <c r="AFJ1" s="58" t="s">
        <v>2246</v>
      </c>
      <c r="AFK1" s="58" t="s">
        <v>2246</v>
      </c>
      <c r="AFL1" s="58" t="s">
        <v>2246</v>
      </c>
      <c r="AFM1" s="58" t="s">
        <v>2246</v>
      </c>
      <c r="AFN1" s="58" t="s">
        <v>2246</v>
      </c>
      <c r="AFO1" s="58" t="s">
        <v>2246</v>
      </c>
      <c r="AFP1" s="58" t="s">
        <v>2246</v>
      </c>
      <c r="AFQ1" s="58" t="s">
        <v>2246</v>
      </c>
      <c r="AFR1" s="58" t="s">
        <v>2246</v>
      </c>
      <c r="AFS1" s="58" t="s">
        <v>2246</v>
      </c>
      <c r="AFT1" s="58" t="s">
        <v>2246</v>
      </c>
      <c r="AFU1" s="58" t="s">
        <v>2246</v>
      </c>
      <c r="AFV1" s="58" t="s">
        <v>2246</v>
      </c>
      <c r="AFW1" s="58" t="s">
        <v>2246</v>
      </c>
      <c r="AFX1" s="58" t="s">
        <v>2246</v>
      </c>
      <c r="AFY1" s="58" t="s">
        <v>2246</v>
      </c>
      <c r="AFZ1" s="58" t="s">
        <v>2246</v>
      </c>
      <c r="AGA1" s="58" t="s">
        <v>2246</v>
      </c>
      <c r="AGB1" s="58" t="s">
        <v>2246</v>
      </c>
      <c r="AGC1" s="58" t="s">
        <v>2246</v>
      </c>
      <c r="AGD1" s="58" t="s">
        <v>2246</v>
      </c>
      <c r="AGE1" s="58" t="s">
        <v>2246</v>
      </c>
      <c r="AGF1" s="58" t="s">
        <v>2246</v>
      </c>
      <c r="AGG1" s="58" t="s">
        <v>2246</v>
      </c>
      <c r="AGH1" s="58" t="s">
        <v>2246</v>
      </c>
      <c r="AGI1" s="58" t="s">
        <v>2246</v>
      </c>
      <c r="AGJ1" s="58" t="s">
        <v>2246</v>
      </c>
      <c r="AGK1" s="58" t="s">
        <v>2246</v>
      </c>
      <c r="AGL1" s="58" t="s">
        <v>2246</v>
      </c>
      <c r="AGM1" s="58" t="s">
        <v>2246</v>
      </c>
      <c r="AGN1" s="58" t="s">
        <v>2246</v>
      </c>
      <c r="AGO1" s="58" t="s">
        <v>2246</v>
      </c>
      <c r="AGP1" s="58" t="s">
        <v>2246</v>
      </c>
      <c r="AGQ1" s="58" t="s">
        <v>2246</v>
      </c>
      <c r="AGR1" s="58" t="s">
        <v>2246</v>
      </c>
      <c r="AGS1" s="58" t="s">
        <v>2246</v>
      </c>
      <c r="AGT1" s="58" t="s">
        <v>2246</v>
      </c>
      <c r="AGU1" s="58" t="s">
        <v>2246</v>
      </c>
      <c r="AGV1" s="58" t="s">
        <v>2246</v>
      </c>
      <c r="AGW1" s="58" t="s">
        <v>2246</v>
      </c>
      <c r="AGX1" s="58" t="s">
        <v>2246</v>
      </c>
      <c r="AGY1" s="58" t="s">
        <v>2246</v>
      </c>
      <c r="AGZ1" s="58" t="s">
        <v>2246</v>
      </c>
      <c r="AHA1" s="58" t="s">
        <v>2246</v>
      </c>
      <c r="AHB1" s="58" t="s">
        <v>2246</v>
      </c>
      <c r="AHC1" s="58" t="s">
        <v>2246</v>
      </c>
      <c r="AHD1" s="58" t="s">
        <v>2246</v>
      </c>
      <c r="AHE1" s="58" t="s">
        <v>2246</v>
      </c>
      <c r="AHF1" s="58" t="s">
        <v>2246</v>
      </c>
      <c r="AHG1" s="58" t="s">
        <v>2246</v>
      </c>
      <c r="AHH1" s="58" t="s">
        <v>2246</v>
      </c>
      <c r="AHI1" s="58" t="s">
        <v>2246</v>
      </c>
      <c r="AHJ1" s="58" t="s">
        <v>2246</v>
      </c>
      <c r="AHK1" s="58" t="s">
        <v>2246</v>
      </c>
      <c r="AHL1" s="58" t="s">
        <v>2246</v>
      </c>
      <c r="AHM1" s="58" t="s">
        <v>2246</v>
      </c>
      <c r="AHN1" s="58" t="s">
        <v>2246</v>
      </c>
      <c r="AHO1" s="58" t="s">
        <v>2246</v>
      </c>
      <c r="AHP1" s="58" t="s">
        <v>2246</v>
      </c>
      <c r="AHQ1" s="58" t="s">
        <v>2246</v>
      </c>
      <c r="AHR1" s="58" t="s">
        <v>2246</v>
      </c>
      <c r="AHS1" s="58" t="s">
        <v>2246</v>
      </c>
      <c r="AHT1" s="58" t="s">
        <v>2246</v>
      </c>
      <c r="AHU1" s="58" t="s">
        <v>2246</v>
      </c>
      <c r="AHV1" s="58" t="s">
        <v>2246</v>
      </c>
      <c r="AHW1" s="58" t="s">
        <v>2246</v>
      </c>
      <c r="AHX1" s="58" t="s">
        <v>2246</v>
      </c>
      <c r="AHY1" s="58" t="s">
        <v>2246</v>
      </c>
      <c r="AHZ1" s="58" t="s">
        <v>2246</v>
      </c>
      <c r="AIA1" s="58" t="s">
        <v>2246</v>
      </c>
      <c r="AIB1" s="58" t="s">
        <v>2246</v>
      </c>
      <c r="AIC1" s="58" t="s">
        <v>2246</v>
      </c>
      <c r="AID1" s="58" t="s">
        <v>2246</v>
      </c>
      <c r="AIE1" s="58" t="s">
        <v>2246</v>
      </c>
      <c r="AIF1" s="58" t="s">
        <v>2246</v>
      </c>
      <c r="AIG1" s="58" t="s">
        <v>2246</v>
      </c>
      <c r="AIH1" s="58" t="s">
        <v>2246</v>
      </c>
      <c r="AII1" s="58" t="s">
        <v>2246</v>
      </c>
      <c r="AIJ1" s="58" t="s">
        <v>2246</v>
      </c>
      <c r="AIK1" s="58" t="s">
        <v>2246</v>
      </c>
      <c r="AIL1" s="58" t="s">
        <v>2246</v>
      </c>
      <c r="AIM1" s="58" t="s">
        <v>2246</v>
      </c>
      <c r="AIN1" s="58" t="s">
        <v>2246</v>
      </c>
      <c r="AIO1" s="58" t="s">
        <v>2246</v>
      </c>
      <c r="AIP1" s="58" t="s">
        <v>2246</v>
      </c>
      <c r="AIQ1" s="58" t="s">
        <v>2246</v>
      </c>
      <c r="AIR1" s="58" t="s">
        <v>2246</v>
      </c>
      <c r="AIS1" s="58" t="s">
        <v>2246</v>
      </c>
      <c r="AIT1" s="58" t="s">
        <v>2246</v>
      </c>
      <c r="AIU1" s="58" t="s">
        <v>2246</v>
      </c>
      <c r="AIV1" s="58" t="s">
        <v>2246</v>
      </c>
      <c r="AIW1" s="58" t="s">
        <v>2246</v>
      </c>
      <c r="AIX1" s="58" t="s">
        <v>2246</v>
      </c>
      <c r="AIY1" s="58" t="s">
        <v>2246</v>
      </c>
      <c r="AIZ1" s="58" t="s">
        <v>2246</v>
      </c>
      <c r="AJA1" s="58" t="s">
        <v>2246</v>
      </c>
      <c r="AJB1" s="58" t="s">
        <v>2246</v>
      </c>
      <c r="AJC1" s="58" t="s">
        <v>2246</v>
      </c>
      <c r="AJD1" s="58" t="s">
        <v>2246</v>
      </c>
      <c r="AJE1" s="58" t="s">
        <v>2246</v>
      </c>
      <c r="AJF1" s="58" t="s">
        <v>2246</v>
      </c>
      <c r="AJG1" s="58" t="s">
        <v>2246</v>
      </c>
      <c r="AJH1" s="58" t="s">
        <v>2246</v>
      </c>
      <c r="AJI1" s="58" t="s">
        <v>2246</v>
      </c>
      <c r="AJJ1" s="58" t="s">
        <v>2246</v>
      </c>
      <c r="AJK1" s="58" t="s">
        <v>2246</v>
      </c>
      <c r="AJL1" s="58" t="s">
        <v>2246</v>
      </c>
      <c r="AJM1" s="58" t="s">
        <v>2246</v>
      </c>
      <c r="AJN1" s="58" t="s">
        <v>2246</v>
      </c>
      <c r="AJO1" s="58" t="s">
        <v>2246</v>
      </c>
      <c r="AJP1" s="58" t="s">
        <v>2246</v>
      </c>
      <c r="AJQ1" s="58" t="s">
        <v>2246</v>
      </c>
      <c r="AJR1" s="58" t="s">
        <v>2246</v>
      </c>
      <c r="AJS1" s="58" t="s">
        <v>2246</v>
      </c>
      <c r="AJT1" s="58" t="s">
        <v>2246</v>
      </c>
      <c r="AJU1" s="58" t="s">
        <v>2246</v>
      </c>
      <c r="AJV1" s="58" t="s">
        <v>2246</v>
      </c>
      <c r="AJW1" s="58" t="s">
        <v>2246</v>
      </c>
      <c r="AJX1" s="58" t="s">
        <v>2246</v>
      </c>
      <c r="AJY1" s="58" t="s">
        <v>2246</v>
      </c>
      <c r="AJZ1" s="58" t="s">
        <v>2246</v>
      </c>
      <c r="AKA1" s="58" t="s">
        <v>2246</v>
      </c>
      <c r="AKB1" s="58" t="s">
        <v>2246</v>
      </c>
      <c r="AKC1" s="58" t="s">
        <v>2246</v>
      </c>
      <c r="AKD1" s="58" t="s">
        <v>2246</v>
      </c>
      <c r="AKE1" s="58" t="s">
        <v>2246</v>
      </c>
      <c r="AKF1" s="58" t="s">
        <v>2246</v>
      </c>
      <c r="AKG1" s="58" t="s">
        <v>2246</v>
      </c>
      <c r="AKH1" s="58" t="s">
        <v>2246</v>
      </c>
      <c r="AKI1" s="58" t="s">
        <v>2246</v>
      </c>
      <c r="AKJ1" s="58" t="s">
        <v>2246</v>
      </c>
      <c r="AKK1" s="58" t="s">
        <v>2246</v>
      </c>
      <c r="AKL1" s="58" t="s">
        <v>2246</v>
      </c>
      <c r="AKM1" s="58" t="s">
        <v>2246</v>
      </c>
      <c r="AKN1" s="58" t="s">
        <v>2246</v>
      </c>
      <c r="AKO1" s="58" t="s">
        <v>2246</v>
      </c>
      <c r="AKP1" s="58" t="s">
        <v>2246</v>
      </c>
      <c r="AKQ1" s="58" t="s">
        <v>2246</v>
      </c>
      <c r="AKR1" s="58" t="s">
        <v>2246</v>
      </c>
      <c r="AKS1" s="58" t="s">
        <v>2246</v>
      </c>
      <c r="AKT1" s="58" t="s">
        <v>2246</v>
      </c>
      <c r="AKU1" s="58" t="s">
        <v>2246</v>
      </c>
      <c r="AKV1" s="58" t="s">
        <v>2246</v>
      </c>
      <c r="AKW1" s="58" t="s">
        <v>2246</v>
      </c>
      <c r="AKX1" s="58" t="s">
        <v>2246</v>
      </c>
      <c r="AKY1" s="58" t="s">
        <v>2246</v>
      </c>
      <c r="AKZ1" s="58" t="s">
        <v>2246</v>
      </c>
      <c r="ALA1" s="58" t="s">
        <v>2246</v>
      </c>
      <c r="ALB1" s="58" t="s">
        <v>2246</v>
      </c>
      <c r="ALC1" s="58" t="s">
        <v>2246</v>
      </c>
      <c r="ALD1" s="58" t="s">
        <v>2246</v>
      </c>
      <c r="ALE1" s="58" t="s">
        <v>2246</v>
      </c>
      <c r="ALF1" s="58" t="s">
        <v>2246</v>
      </c>
      <c r="ALG1" s="58" t="s">
        <v>2246</v>
      </c>
      <c r="ALH1" s="58" t="s">
        <v>2246</v>
      </c>
      <c r="ALI1" s="58" t="s">
        <v>2246</v>
      </c>
      <c r="ALJ1" s="58" t="s">
        <v>2246</v>
      </c>
      <c r="ALK1" s="58" t="s">
        <v>2246</v>
      </c>
      <c r="ALL1" s="58" t="s">
        <v>2246</v>
      </c>
      <c r="ALM1" s="58" t="s">
        <v>2246</v>
      </c>
      <c r="ALN1" s="58" t="s">
        <v>2246</v>
      </c>
      <c r="ALO1" s="58" t="s">
        <v>2246</v>
      </c>
      <c r="ALP1" s="58" t="s">
        <v>2246</v>
      </c>
      <c r="ALQ1" s="58" t="s">
        <v>2246</v>
      </c>
      <c r="ALR1" s="58" t="s">
        <v>2246</v>
      </c>
      <c r="ALS1" s="58" t="s">
        <v>2246</v>
      </c>
      <c r="ALT1" s="58" t="s">
        <v>2246</v>
      </c>
      <c r="ALU1" s="58" t="s">
        <v>2246</v>
      </c>
      <c r="ALV1" s="58" t="s">
        <v>2246</v>
      </c>
      <c r="ALW1" s="58" t="s">
        <v>2246</v>
      </c>
      <c r="ALX1" s="58" t="s">
        <v>2246</v>
      </c>
      <c r="ALY1" s="58" t="s">
        <v>2246</v>
      </c>
      <c r="ALZ1" s="58" t="s">
        <v>2246</v>
      </c>
      <c r="AMA1" s="58" t="s">
        <v>2246</v>
      </c>
      <c r="AMB1" s="58" t="s">
        <v>2246</v>
      </c>
      <c r="AMC1" s="58" t="s">
        <v>2246</v>
      </c>
      <c r="AMD1" s="58" t="s">
        <v>2246</v>
      </c>
      <c r="AME1" s="58" t="s">
        <v>2246</v>
      </c>
      <c r="AMF1" s="58" t="s">
        <v>2246</v>
      </c>
      <c r="AMG1" s="58" t="s">
        <v>2246</v>
      </c>
      <c r="AMH1" s="58" t="s">
        <v>2246</v>
      </c>
      <c r="AMI1" s="58" t="s">
        <v>2246</v>
      </c>
      <c r="AMJ1" s="58" t="s">
        <v>2246</v>
      </c>
      <c r="AMK1" s="58" t="s">
        <v>2246</v>
      </c>
      <c r="AML1" s="58" t="s">
        <v>2246</v>
      </c>
      <c r="AMM1" s="58" t="s">
        <v>2246</v>
      </c>
      <c r="AMN1" s="58" t="s">
        <v>2246</v>
      </c>
      <c r="AMO1" s="58" t="s">
        <v>2246</v>
      </c>
      <c r="AMP1" s="58" t="s">
        <v>2246</v>
      </c>
      <c r="AMQ1" s="58" t="s">
        <v>2246</v>
      </c>
      <c r="AMR1" s="58" t="s">
        <v>2246</v>
      </c>
      <c r="AMS1" s="58" t="s">
        <v>2246</v>
      </c>
      <c r="AMT1" s="58" t="s">
        <v>2246</v>
      </c>
      <c r="AMU1" s="58" t="s">
        <v>2246</v>
      </c>
      <c r="AMV1" s="58" t="s">
        <v>2246</v>
      </c>
      <c r="AMW1" s="58" t="s">
        <v>2246</v>
      </c>
      <c r="AMX1" s="58" t="s">
        <v>2246</v>
      </c>
      <c r="AMY1" s="58" t="s">
        <v>2246</v>
      </c>
      <c r="AMZ1" s="58" t="s">
        <v>2246</v>
      </c>
      <c r="ANA1" s="58" t="s">
        <v>2246</v>
      </c>
      <c r="ANB1" s="58" t="s">
        <v>2246</v>
      </c>
      <c r="ANC1" s="58" t="s">
        <v>2246</v>
      </c>
      <c r="AND1" s="58" t="s">
        <v>2246</v>
      </c>
      <c r="ANE1" s="58" t="s">
        <v>2246</v>
      </c>
      <c r="ANF1" s="58" t="s">
        <v>2246</v>
      </c>
      <c r="ANG1" s="58" t="s">
        <v>2246</v>
      </c>
      <c r="ANH1" s="58" t="s">
        <v>2246</v>
      </c>
      <c r="ANI1" s="58" t="s">
        <v>2246</v>
      </c>
      <c r="ANJ1" s="58" t="s">
        <v>2246</v>
      </c>
      <c r="ANK1" s="58" t="s">
        <v>2246</v>
      </c>
      <c r="ANL1" s="58" t="s">
        <v>2246</v>
      </c>
      <c r="ANM1" s="58" t="s">
        <v>2246</v>
      </c>
      <c r="ANN1" s="58" t="s">
        <v>2246</v>
      </c>
      <c r="ANO1" s="58" t="s">
        <v>2246</v>
      </c>
      <c r="ANP1" s="58" t="s">
        <v>2246</v>
      </c>
      <c r="ANQ1" s="58" t="s">
        <v>2246</v>
      </c>
      <c r="ANR1" s="58" t="s">
        <v>2246</v>
      </c>
      <c r="ANS1" s="58" t="s">
        <v>2246</v>
      </c>
      <c r="ANT1" s="58" t="s">
        <v>2246</v>
      </c>
      <c r="ANU1" s="58" t="s">
        <v>2246</v>
      </c>
      <c r="ANV1" s="58" t="s">
        <v>2246</v>
      </c>
      <c r="ANW1" s="58" t="s">
        <v>2246</v>
      </c>
      <c r="ANX1" s="58" t="s">
        <v>2246</v>
      </c>
      <c r="ANY1" s="58" t="s">
        <v>2246</v>
      </c>
      <c r="ANZ1" s="58" t="s">
        <v>2246</v>
      </c>
      <c r="AOA1" s="58" t="s">
        <v>2246</v>
      </c>
      <c r="AOB1" s="58" t="s">
        <v>2246</v>
      </c>
      <c r="AOC1" s="58" t="s">
        <v>2246</v>
      </c>
      <c r="AOD1" s="58" t="s">
        <v>2246</v>
      </c>
      <c r="AOE1" s="58" t="s">
        <v>2246</v>
      </c>
      <c r="AOF1" s="58" t="s">
        <v>2246</v>
      </c>
      <c r="AOG1" s="58" t="s">
        <v>2246</v>
      </c>
      <c r="AOH1" s="58" t="s">
        <v>2246</v>
      </c>
      <c r="AOI1" s="58" t="s">
        <v>2246</v>
      </c>
      <c r="AOJ1" s="58" t="s">
        <v>2246</v>
      </c>
      <c r="AOK1" s="58" t="s">
        <v>2246</v>
      </c>
      <c r="AOL1" s="58" t="s">
        <v>2246</v>
      </c>
      <c r="AOM1" s="58" t="s">
        <v>2246</v>
      </c>
      <c r="AON1" s="58" t="s">
        <v>2246</v>
      </c>
      <c r="AOO1" s="58" t="s">
        <v>2246</v>
      </c>
      <c r="AOP1" s="58" t="s">
        <v>2246</v>
      </c>
      <c r="AOQ1" s="58" t="s">
        <v>2246</v>
      </c>
      <c r="AOR1" s="58" t="s">
        <v>2246</v>
      </c>
      <c r="AOS1" s="58" t="s">
        <v>2246</v>
      </c>
      <c r="AOT1" s="58" t="s">
        <v>2246</v>
      </c>
      <c r="AOU1" s="58" t="s">
        <v>2246</v>
      </c>
      <c r="AOV1" s="58" t="s">
        <v>2246</v>
      </c>
      <c r="AOW1" s="58" t="s">
        <v>2246</v>
      </c>
      <c r="AOX1" s="58" t="s">
        <v>2246</v>
      </c>
      <c r="AOY1" s="58" t="s">
        <v>2246</v>
      </c>
      <c r="AOZ1" s="58" t="s">
        <v>2246</v>
      </c>
      <c r="APA1" s="58" t="s">
        <v>2246</v>
      </c>
      <c r="APB1" s="58" t="s">
        <v>2246</v>
      </c>
      <c r="APC1" s="58" t="s">
        <v>2246</v>
      </c>
      <c r="APD1" s="58" t="s">
        <v>2246</v>
      </c>
      <c r="APE1" s="58" t="s">
        <v>2246</v>
      </c>
      <c r="APF1" s="58" t="s">
        <v>2246</v>
      </c>
      <c r="APG1" s="58" t="s">
        <v>2246</v>
      </c>
      <c r="APH1" s="58" t="s">
        <v>2246</v>
      </c>
      <c r="API1" s="58" t="s">
        <v>2246</v>
      </c>
      <c r="APJ1" s="58" t="s">
        <v>2246</v>
      </c>
      <c r="APK1" s="58" t="s">
        <v>2246</v>
      </c>
      <c r="APL1" s="58" t="s">
        <v>2246</v>
      </c>
      <c r="APM1" s="58" t="s">
        <v>2246</v>
      </c>
      <c r="APN1" s="58" t="s">
        <v>2246</v>
      </c>
      <c r="APO1" s="58" t="s">
        <v>2246</v>
      </c>
      <c r="APP1" s="58" t="s">
        <v>2246</v>
      </c>
      <c r="APQ1" s="58" t="s">
        <v>2246</v>
      </c>
      <c r="APR1" s="58" t="s">
        <v>2246</v>
      </c>
      <c r="APS1" s="58" t="s">
        <v>2246</v>
      </c>
      <c r="APT1" s="58" t="s">
        <v>2246</v>
      </c>
      <c r="APU1" s="58" t="s">
        <v>2246</v>
      </c>
      <c r="APV1" s="58" t="s">
        <v>2246</v>
      </c>
      <c r="APW1" s="58" t="s">
        <v>2246</v>
      </c>
      <c r="APX1" s="58" t="s">
        <v>2246</v>
      </c>
      <c r="APY1" s="58" t="s">
        <v>2246</v>
      </c>
      <c r="APZ1" s="58" t="s">
        <v>2246</v>
      </c>
      <c r="AQA1" s="58" t="s">
        <v>2246</v>
      </c>
      <c r="AQB1" s="58" t="s">
        <v>2246</v>
      </c>
      <c r="AQC1" s="58" t="s">
        <v>2246</v>
      </c>
      <c r="AQD1" s="58" t="s">
        <v>2246</v>
      </c>
      <c r="AQE1" s="58" t="s">
        <v>2246</v>
      </c>
      <c r="AQF1" s="58" t="s">
        <v>2246</v>
      </c>
      <c r="AQG1" s="58" t="s">
        <v>2246</v>
      </c>
      <c r="AQH1" s="58" t="s">
        <v>2246</v>
      </c>
      <c r="AQI1" s="58" t="s">
        <v>2246</v>
      </c>
      <c r="AQJ1" s="58" t="s">
        <v>2246</v>
      </c>
      <c r="AQK1" s="58" t="s">
        <v>2246</v>
      </c>
      <c r="AQL1" s="58" t="s">
        <v>2246</v>
      </c>
      <c r="AQM1" s="58" t="s">
        <v>2246</v>
      </c>
      <c r="AQN1" s="58" t="s">
        <v>2246</v>
      </c>
      <c r="AQO1" s="58" t="s">
        <v>2246</v>
      </c>
      <c r="AQP1" s="58" t="s">
        <v>2246</v>
      </c>
      <c r="AQQ1" s="58" t="s">
        <v>2246</v>
      </c>
      <c r="AQR1" s="58" t="s">
        <v>2246</v>
      </c>
      <c r="AQS1" s="58" t="s">
        <v>2246</v>
      </c>
      <c r="AQT1" s="58" t="s">
        <v>2246</v>
      </c>
      <c r="AQU1" s="58" t="s">
        <v>2246</v>
      </c>
      <c r="AQV1" s="58" t="s">
        <v>2246</v>
      </c>
      <c r="AQW1" s="58" t="s">
        <v>2246</v>
      </c>
      <c r="AQX1" s="58" t="s">
        <v>2246</v>
      </c>
      <c r="AQY1" s="58" t="s">
        <v>2246</v>
      </c>
      <c r="AQZ1" s="58" t="s">
        <v>2246</v>
      </c>
      <c r="ARA1" s="58" t="s">
        <v>2246</v>
      </c>
      <c r="ARB1" s="58" t="s">
        <v>2246</v>
      </c>
      <c r="ARC1" s="58" t="s">
        <v>2246</v>
      </c>
      <c r="ARD1" s="58" t="s">
        <v>2246</v>
      </c>
      <c r="ARE1" s="58" t="s">
        <v>2246</v>
      </c>
      <c r="ARF1" s="58" t="s">
        <v>2246</v>
      </c>
      <c r="ARG1" s="58" t="s">
        <v>2246</v>
      </c>
      <c r="ARH1" s="58" t="s">
        <v>2246</v>
      </c>
      <c r="ARI1" s="58" t="s">
        <v>2246</v>
      </c>
      <c r="ARJ1" s="58" t="s">
        <v>2246</v>
      </c>
      <c r="ARK1" s="58" t="s">
        <v>2246</v>
      </c>
      <c r="ARL1" s="58" t="s">
        <v>2246</v>
      </c>
      <c r="ARM1" s="58" t="s">
        <v>2246</v>
      </c>
      <c r="ARN1" s="58" t="s">
        <v>2246</v>
      </c>
      <c r="ARO1" s="58" t="s">
        <v>2246</v>
      </c>
      <c r="ARP1" s="58" t="s">
        <v>2246</v>
      </c>
      <c r="ARQ1" s="58" t="s">
        <v>2246</v>
      </c>
      <c r="ARR1" s="58" t="s">
        <v>2246</v>
      </c>
      <c r="ARS1" s="58" t="s">
        <v>2246</v>
      </c>
      <c r="ART1" s="58" t="s">
        <v>2246</v>
      </c>
      <c r="ARU1" s="58" t="s">
        <v>2246</v>
      </c>
      <c r="ARV1" s="58" t="s">
        <v>2246</v>
      </c>
      <c r="ARW1" s="58" t="s">
        <v>2246</v>
      </c>
      <c r="ARX1" s="58" t="s">
        <v>2246</v>
      </c>
      <c r="ARY1" s="58" t="s">
        <v>2246</v>
      </c>
      <c r="ARZ1" s="58" t="s">
        <v>2246</v>
      </c>
      <c r="ASA1" s="58" t="s">
        <v>2246</v>
      </c>
      <c r="ASB1" s="58" t="s">
        <v>2246</v>
      </c>
      <c r="ASC1" s="58" t="s">
        <v>2246</v>
      </c>
      <c r="ASD1" s="58" t="s">
        <v>2246</v>
      </c>
      <c r="ASE1" s="58" t="s">
        <v>2246</v>
      </c>
      <c r="ASF1" s="58" t="s">
        <v>2246</v>
      </c>
      <c r="ASG1" s="58" t="s">
        <v>2246</v>
      </c>
      <c r="ASH1" s="58" t="s">
        <v>2246</v>
      </c>
      <c r="ASI1" s="58" t="s">
        <v>2246</v>
      </c>
      <c r="ASJ1" s="58" t="s">
        <v>2246</v>
      </c>
      <c r="ASK1" s="58" t="s">
        <v>2246</v>
      </c>
      <c r="ASL1" s="58" t="s">
        <v>2246</v>
      </c>
      <c r="ASM1" s="58" t="s">
        <v>2246</v>
      </c>
      <c r="ASN1" s="58" t="s">
        <v>2246</v>
      </c>
      <c r="ASO1" s="58" t="s">
        <v>2246</v>
      </c>
      <c r="ASP1" s="58" t="s">
        <v>2246</v>
      </c>
      <c r="ASQ1" s="58" t="s">
        <v>2246</v>
      </c>
      <c r="ASR1" s="58" t="s">
        <v>2246</v>
      </c>
      <c r="ASS1" s="58" t="s">
        <v>2246</v>
      </c>
      <c r="AST1" s="58" t="s">
        <v>2246</v>
      </c>
      <c r="ASU1" s="58" t="s">
        <v>2246</v>
      </c>
      <c r="ASV1" s="58" t="s">
        <v>2246</v>
      </c>
      <c r="ASW1" s="58" t="s">
        <v>2246</v>
      </c>
      <c r="ASX1" s="58" t="s">
        <v>2246</v>
      </c>
      <c r="ASY1" s="58" t="s">
        <v>2246</v>
      </c>
      <c r="ASZ1" s="58" t="s">
        <v>2246</v>
      </c>
      <c r="ATA1" s="58" t="s">
        <v>2246</v>
      </c>
      <c r="ATB1" s="58" t="s">
        <v>2246</v>
      </c>
      <c r="ATC1" s="58" t="s">
        <v>2246</v>
      </c>
      <c r="ATD1" s="58" t="s">
        <v>2246</v>
      </c>
      <c r="ATE1" s="58" t="s">
        <v>2246</v>
      </c>
      <c r="ATF1" s="58" t="s">
        <v>2246</v>
      </c>
      <c r="ATG1" s="58" t="s">
        <v>2246</v>
      </c>
      <c r="ATH1" s="58" t="s">
        <v>2246</v>
      </c>
      <c r="ATI1" s="58" t="s">
        <v>2246</v>
      </c>
      <c r="ATJ1" s="58" t="s">
        <v>2246</v>
      </c>
      <c r="ATK1" s="58" t="s">
        <v>2246</v>
      </c>
      <c r="ATL1" s="58" t="s">
        <v>2246</v>
      </c>
      <c r="ATM1" s="58" t="s">
        <v>2246</v>
      </c>
      <c r="ATN1" s="58" t="s">
        <v>2246</v>
      </c>
      <c r="ATO1" s="58" t="s">
        <v>2246</v>
      </c>
      <c r="ATP1" s="58" t="s">
        <v>2246</v>
      </c>
      <c r="ATQ1" s="58" t="s">
        <v>2246</v>
      </c>
      <c r="ATR1" s="58" t="s">
        <v>2246</v>
      </c>
      <c r="ATS1" s="58" t="s">
        <v>2246</v>
      </c>
      <c r="ATT1" s="58" t="s">
        <v>2246</v>
      </c>
      <c r="ATU1" s="58" t="s">
        <v>2246</v>
      </c>
      <c r="ATV1" s="58" t="s">
        <v>2246</v>
      </c>
      <c r="ATW1" s="58" t="s">
        <v>2246</v>
      </c>
      <c r="ATX1" s="58" t="s">
        <v>2246</v>
      </c>
      <c r="ATY1" s="58" t="s">
        <v>2246</v>
      </c>
      <c r="ATZ1" s="58" t="s">
        <v>2246</v>
      </c>
      <c r="AUA1" s="58" t="s">
        <v>2246</v>
      </c>
      <c r="AUB1" s="58" t="s">
        <v>2246</v>
      </c>
      <c r="AUC1" s="58" t="s">
        <v>2246</v>
      </c>
      <c r="AUD1" s="58" t="s">
        <v>2246</v>
      </c>
      <c r="AUE1" s="58" t="s">
        <v>2246</v>
      </c>
      <c r="AUF1" s="58" t="s">
        <v>2246</v>
      </c>
      <c r="AUG1" s="58" t="s">
        <v>2246</v>
      </c>
      <c r="AUH1" s="58" t="s">
        <v>2246</v>
      </c>
      <c r="AUI1" s="58" t="s">
        <v>2246</v>
      </c>
      <c r="AUJ1" s="58" t="s">
        <v>2246</v>
      </c>
      <c r="AUK1" s="58" t="s">
        <v>2246</v>
      </c>
      <c r="AUL1" s="58" t="s">
        <v>2246</v>
      </c>
      <c r="AUM1" s="58" t="s">
        <v>2246</v>
      </c>
      <c r="AUN1" s="58" t="s">
        <v>2246</v>
      </c>
      <c r="AUO1" s="58" t="s">
        <v>2246</v>
      </c>
      <c r="AUP1" s="58" t="s">
        <v>2246</v>
      </c>
      <c r="AUQ1" s="58" t="s">
        <v>2246</v>
      </c>
      <c r="AUR1" s="58" t="s">
        <v>2246</v>
      </c>
      <c r="AUS1" s="58" t="s">
        <v>2246</v>
      </c>
      <c r="AUT1" s="58" t="s">
        <v>2246</v>
      </c>
      <c r="AUU1" s="58" t="s">
        <v>2246</v>
      </c>
      <c r="AUV1" s="58" t="s">
        <v>2246</v>
      </c>
      <c r="AUW1" s="58" t="s">
        <v>2246</v>
      </c>
      <c r="AUX1" s="58" t="s">
        <v>2246</v>
      </c>
      <c r="AUY1" s="58" t="s">
        <v>2246</v>
      </c>
      <c r="AUZ1" s="58" t="s">
        <v>2246</v>
      </c>
      <c r="AVA1" s="58" t="s">
        <v>2246</v>
      </c>
      <c r="AVB1" s="58" t="s">
        <v>2246</v>
      </c>
      <c r="AVC1" s="58" t="s">
        <v>2246</v>
      </c>
      <c r="AVD1" s="58" t="s">
        <v>2246</v>
      </c>
      <c r="AVE1" s="58" t="s">
        <v>2246</v>
      </c>
      <c r="AVF1" s="58" t="s">
        <v>2246</v>
      </c>
      <c r="AVG1" s="58" t="s">
        <v>2246</v>
      </c>
      <c r="AVH1" s="58" t="s">
        <v>2246</v>
      </c>
      <c r="AVI1" s="58" t="s">
        <v>2246</v>
      </c>
      <c r="AVJ1" s="58" t="s">
        <v>2246</v>
      </c>
      <c r="AVK1" s="58" t="s">
        <v>2246</v>
      </c>
      <c r="AVL1" s="58" t="s">
        <v>2246</v>
      </c>
      <c r="AVM1" s="58" t="s">
        <v>2246</v>
      </c>
      <c r="AVN1" s="58" t="s">
        <v>2246</v>
      </c>
      <c r="AVO1" s="58" t="s">
        <v>2246</v>
      </c>
      <c r="AVP1" s="58" t="s">
        <v>2246</v>
      </c>
      <c r="AVQ1" s="58" t="s">
        <v>2246</v>
      </c>
      <c r="AVR1" s="58" t="s">
        <v>2246</v>
      </c>
      <c r="AVS1" s="58" t="s">
        <v>2246</v>
      </c>
      <c r="AVT1" s="58" t="s">
        <v>2246</v>
      </c>
      <c r="AVU1" s="58" t="s">
        <v>2246</v>
      </c>
      <c r="AVV1" s="58" t="s">
        <v>2246</v>
      </c>
      <c r="AVW1" s="58" t="s">
        <v>2246</v>
      </c>
      <c r="AVX1" s="58" t="s">
        <v>2246</v>
      </c>
      <c r="AVY1" s="58" t="s">
        <v>2246</v>
      </c>
      <c r="AVZ1" s="58" t="s">
        <v>2246</v>
      </c>
      <c r="AWA1" s="58" t="s">
        <v>2246</v>
      </c>
      <c r="AWB1" s="58" t="s">
        <v>2246</v>
      </c>
      <c r="AWC1" s="58" t="s">
        <v>2246</v>
      </c>
      <c r="AWD1" s="58" t="s">
        <v>2246</v>
      </c>
      <c r="AWE1" s="58" t="s">
        <v>2246</v>
      </c>
      <c r="AWF1" s="58" t="s">
        <v>2246</v>
      </c>
      <c r="AWG1" s="58" t="s">
        <v>2246</v>
      </c>
      <c r="AWH1" s="58" t="s">
        <v>2246</v>
      </c>
      <c r="AWI1" s="58" t="s">
        <v>2246</v>
      </c>
      <c r="AWJ1" s="58" t="s">
        <v>2246</v>
      </c>
      <c r="AWK1" s="58" t="s">
        <v>2246</v>
      </c>
      <c r="AWL1" s="58" t="s">
        <v>2246</v>
      </c>
      <c r="AWM1" s="58" t="s">
        <v>2246</v>
      </c>
      <c r="AWN1" s="58" t="s">
        <v>2246</v>
      </c>
      <c r="AWO1" s="58" t="s">
        <v>2246</v>
      </c>
      <c r="AWP1" s="58" t="s">
        <v>2246</v>
      </c>
      <c r="AWQ1" s="58" t="s">
        <v>2246</v>
      </c>
      <c r="AWR1" s="58" t="s">
        <v>2246</v>
      </c>
      <c r="AWS1" s="58" t="s">
        <v>2246</v>
      </c>
      <c r="AWT1" s="58" t="s">
        <v>2246</v>
      </c>
      <c r="AWU1" s="58" t="s">
        <v>2246</v>
      </c>
      <c r="AWV1" s="58" t="s">
        <v>2246</v>
      </c>
      <c r="AWW1" s="58" t="s">
        <v>2246</v>
      </c>
      <c r="AWX1" s="58" t="s">
        <v>2246</v>
      </c>
      <c r="AWY1" s="58" t="s">
        <v>2246</v>
      </c>
      <c r="AWZ1" s="58" t="s">
        <v>2246</v>
      </c>
      <c r="AXA1" s="58" t="s">
        <v>2246</v>
      </c>
      <c r="AXB1" s="58" t="s">
        <v>2246</v>
      </c>
      <c r="AXC1" s="58" t="s">
        <v>2246</v>
      </c>
      <c r="AXD1" s="58" t="s">
        <v>2246</v>
      </c>
      <c r="AXE1" s="58" t="s">
        <v>2246</v>
      </c>
      <c r="AXF1" s="58" t="s">
        <v>2246</v>
      </c>
      <c r="AXG1" s="58" t="s">
        <v>2246</v>
      </c>
      <c r="AXH1" s="58" t="s">
        <v>2246</v>
      </c>
      <c r="AXI1" s="58" t="s">
        <v>2246</v>
      </c>
      <c r="AXJ1" s="58" t="s">
        <v>2246</v>
      </c>
      <c r="AXK1" s="58" t="s">
        <v>2246</v>
      </c>
      <c r="AXL1" s="58" t="s">
        <v>2246</v>
      </c>
      <c r="AXM1" s="58" t="s">
        <v>2246</v>
      </c>
      <c r="AXN1" s="58" t="s">
        <v>2246</v>
      </c>
      <c r="AXO1" s="58" t="s">
        <v>2246</v>
      </c>
      <c r="AXP1" s="58" t="s">
        <v>2246</v>
      </c>
      <c r="AXQ1" s="58" t="s">
        <v>2246</v>
      </c>
      <c r="AXR1" s="58" t="s">
        <v>2246</v>
      </c>
      <c r="AXS1" s="58" t="s">
        <v>2246</v>
      </c>
      <c r="AXT1" s="58" t="s">
        <v>2246</v>
      </c>
      <c r="AXU1" s="58" t="s">
        <v>2246</v>
      </c>
      <c r="AXV1" s="58" t="s">
        <v>2246</v>
      </c>
      <c r="AXW1" s="58" t="s">
        <v>2246</v>
      </c>
      <c r="AXX1" s="58" t="s">
        <v>2246</v>
      </c>
      <c r="AXY1" s="58" t="s">
        <v>2246</v>
      </c>
      <c r="AXZ1" s="58" t="s">
        <v>2246</v>
      </c>
      <c r="AYA1" s="58" t="s">
        <v>2246</v>
      </c>
      <c r="AYB1" s="58" t="s">
        <v>2246</v>
      </c>
      <c r="AYC1" s="58" t="s">
        <v>2246</v>
      </c>
      <c r="AYD1" s="58" t="s">
        <v>2246</v>
      </c>
      <c r="AYE1" s="58" t="s">
        <v>2246</v>
      </c>
      <c r="AYF1" s="58" t="s">
        <v>2246</v>
      </c>
      <c r="AYG1" s="58" t="s">
        <v>2246</v>
      </c>
      <c r="AYH1" s="58" t="s">
        <v>2246</v>
      </c>
      <c r="AYI1" s="58" t="s">
        <v>2246</v>
      </c>
      <c r="AYJ1" s="58" t="s">
        <v>2246</v>
      </c>
      <c r="AYK1" s="58" t="s">
        <v>2246</v>
      </c>
      <c r="AYL1" s="58" t="s">
        <v>2246</v>
      </c>
      <c r="AYM1" s="58" t="s">
        <v>2246</v>
      </c>
      <c r="AYN1" s="58" t="s">
        <v>2246</v>
      </c>
      <c r="AYO1" s="58" t="s">
        <v>2246</v>
      </c>
      <c r="AYP1" s="58" t="s">
        <v>2246</v>
      </c>
      <c r="AYQ1" s="58" t="s">
        <v>2246</v>
      </c>
      <c r="AYR1" s="58" t="s">
        <v>2246</v>
      </c>
      <c r="AYS1" s="58" t="s">
        <v>2246</v>
      </c>
      <c r="AYT1" s="58" t="s">
        <v>2246</v>
      </c>
      <c r="AYU1" s="58" t="s">
        <v>2246</v>
      </c>
      <c r="AYV1" s="58" t="s">
        <v>2246</v>
      </c>
      <c r="AYW1" s="58" t="s">
        <v>2246</v>
      </c>
      <c r="AYX1" s="58" t="s">
        <v>2246</v>
      </c>
      <c r="AYY1" s="58" t="s">
        <v>2246</v>
      </c>
      <c r="AYZ1" s="58" t="s">
        <v>2246</v>
      </c>
      <c r="AZA1" s="58" t="s">
        <v>2246</v>
      </c>
      <c r="AZB1" s="58" t="s">
        <v>2246</v>
      </c>
      <c r="AZC1" s="58" t="s">
        <v>2246</v>
      </c>
      <c r="AZD1" s="58" t="s">
        <v>2246</v>
      </c>
      <c r="AZE1" s="58" t="s">
        <v>2246</v>
      </c>
      <c r="AZF1" s="58" t="s">
        <v>2246</v>
      </c>
      <c r="AZG1" s="58" t="s">
        <v>2246</v>
      </c>
      <c r="AZH1" s="58" t="s">
        <v>2246</v>
      </c>
      <c r="AZI1" s="58" t="s">
        <v>2246</v>
      </c>
      <c r="AZJ1" s="58" t="s">
        <v>2246</v>
      </c>
      <c r="AZK1" s="58" t="s">
        <v>2246</v>
      </c>
      <c r="AZL1" s="58" t="s">
        <v>2246</v>
      </c>
      <c r="AZM1" s="58" t="s">
        <v>2246</v>
      </c>
      <c r="AZN1" s="58" t="s">
        <v>2246</v>
      </c>
      <c r="AZO1" s="58" t="s">
        <v>2246</v>
      </c>
      <c r="AZP1" s="58" t="s">
        <v>2246</v>
      </c>
      <c r="AZQ1" s="58" t="s">
        <v>2246</v>
      </c>
      <c r="AZR1" s="58" t="s">
        <v>2246</v>
      </c>
      <c r="AZS1" s="58" t="s">
        <v>2246</v>
      </c>
      <c r="AZT1" s="58" t="s">
        <v>2246</v>
      </c>
      <c r="AZU1" s="58" t="s">
        <v>2246</v>
      </c>
      <c r="AZV1" s="58" t="s">
        <v>2246</v>
      </c>
      <c r="AZW1" s="58" t="s">
        <v>2246</v>
      </c>
      <c r="AZX1" s="58" t="s">
        <v>2246</v>
      </c>
      <c r="AZY1" s="58" t="s">
        <v>2246</v>
      </c>
      <c r="AZZ1" s="58" t="s">
        <v>2246</v>
      </c>
      <c r="BAA1" s="58" t="s">
        <v>2246</v>
      </c>
      <c r="BAB1" s="58" t="s">
        <v>2246</v>
      </c>
      <c r="BAC1" s="58" t="s">
        <v>2246</v>
      </c>
      <c r="BAD1" s="58" t="s">
        <v>2246</v>
      </c>
      <c r="BAE1" s="58" t="s">
        <v>2246</v>
      </c>
      <c r="BAF1" s="58" t="s">
        <v>2246</v>
      </c>
      <c r="BAG1" s="58" t="s">
        <v>2246</v>
      </c>
      <c r="BAH1" s="58" t="s">
        <v>2246</v>
      </c>
      <c r="BAI1" s="58" t="s">
        <v>2246</v>
      </c>
      <c r="BAJ1" s="58" t="s">
        <v>2246</v>
      </c>
      <c r="BAK1" s="58" t="s">
        <v>2246</v>
      </c>
      <c r="BAL1" s="58" t="s">
        <v>2246</v>
      </c>
      <c r="BAM1" s="58" t="s">
        <v>2246</v>
      </c>
      <c r="BAN1" s="58" t="s">
        <v>2246</v>
      </c>
      <c r="BAO1" s="58" t="s">
        <v>2246</v>
      </c>
      <c r="BAP1" s="58" t="s">
        <v>2246</v>
      </c>
      <c r="BAQ1" s="58" t="s">
        <v>2246</v>
      </c>
      <c r="BAR1" s="58" t="s">
        <v>2246</v>
      </c>
      <c r="BAS1" s="58" t="s">
        <v>2246</v>
      </c>
      <c r="BAT1" s="58" t="s">
        <v>2246</v>
      </c>
      <c r="BAU1" s="58" t="s">
        <v>2246</v>
      </c>
      <c r="BAV1" s="58" t="s">
        <v>2246</v>
      </c>
      <c r="BAW1" s="58" t="s">
        <v>2246</v>
      </c>
      <c r="BAX1" s="58" t="s">
        <v>2246</v>
      </c>
      <c r="BAY1" s="58" t="s">
        <v>2246</v>
      </c>
      <c r="BAZ1" s="58" t="s">
        <v>2246</v>
      </c>
      <c r="BBA1" s="58" t="s">
        <v>2246</v>
      </c>
      <c r="BBB1" s="58" t="s">
        <v>2246</v>
      </c>
      <c r="BBC1" s="58" t="s">
        <v>2246</v>
      </c>
      <c r="BBD1" s="58" t="s">
        <v>2246</v>
      </c>
      <c r="BBE1" s="58" t="s">
        <v>2246</v>
      </c>
      <c r="BBF1" s="58" t="s">
        <v>2246</v>
      </c>
      <c r="BBG1" s="58" t="s">
        <v>2246</v>
      </c>
      <c r="BBH1" s="58" t="s">
        <v>2246</v>
      </c>
      <c r="BBI1" s="58" t="s">
        <v>2246</v>
      </c>
      <c r="BBJ1" s="58" t="s">
        <v>2246</v>
      </c>
      <c r="BBK1" s="58" t="s">
        <v>2246</v>
      </c>
      <c r="BBL1" s="58" t="s">
        <v>2246</v>
      </c>
      <c r="BBM1" s="58" t="s">
        <v>2246</v>
      </c>
      <c r="BBN1" s="58" t="s">
        <v>2246</v>
      </c>
      <c r="BBO1" s="58" t="s">
        <v>2246</v>
      </c>
      <c r="BBP1" s="58" t="s">
        <v>2246</v>
      </c>
      <c r="BBQ1" s="58" t="s">
        <v>2246</v>
      </c>
      <c r="BBR1" s="58" t="s">
        <v>2246</v>
      </c>
      <c r="BBS1" s="58" t="s">
        <v>2246</v>
      </c>
      <c r="BBT1" s="58" t="s">
        <v>2246</v>
      </c>
      <c r="BBU1" s="58" t="s">
        <v>2246</v>
      </c>
      <c r="BBV1" s="58" t="s">
        <v>2246</v>
      </c>
      <c r="BBW1" s="58" t="s">
        <v>2246</v>
      </c>
      <c r="BBX1" s="58" t="s">
        <v>2246</v>
      </c>
      <c r="BBY1" s="58" t="s">
        <v>2246</v>
      </c>
      <c r="BBZ1" s="58" t="s">
        <v>2246</v>
      </c>
      <c r="BCA1" s="58" t="s">
        <v>2246</v>
      </c>
      <c r="BCB1" s="58" t="s">
        <v>2246</v>
      </c>
      <c r="BCC1" s="58" t="s">
        <v>2246</v>
      </c>
      <c r="BCD1" s="58" t="s">
        <v>2246</v>
      </c>
      <c r="BCE1" s="58" t="s">
        <v>2246</v>
      </c>
      <c r="BCF1" s="58" t="s">
        <v>2246</v>
      </c>
      <c r="BCG1" s="58" t="s">
        <v>2246</v>
      </c>
      <c r="BCH1" s="58" t="s">
        <v>2246</v>
      </c>
      <c r="BCI1" s="58" t="s">
        <v>2246</v>
      </c>
      <c r="BCJ1" s="58" t="s">
        <v>2246</v>
      </c>
      <c r="BCK1" s="58" t="s">
        <v>2246</v>
      </c>
      <c r="BCL1" s="58" t="s">
        <v>2246</v>
      </c>
      <c r="BCM1" s="58" t="s">
        <v>2246</v>
      </c>
      <c r="BCN1" s="58" t="s">
        <v>2246</v>
      </c>
      <c r="BCO1" s="58" t="s">
        <v>2246</v>
      </c>
      <c r="BCP1" s="58" t="s">
        <v>2246</v>
      </c>
      <c r="BCQ1" s="58" t="s">
        <v>2246</v>
      </c>
      <c r="BCR1" s="58" t="s">
        <v>2246</v>
      </c>
      <c r="BCS1" s="58" t="s">
        <v>2246</v>
      </c>
      <c r="BCT1" s="58" t="s">
        <v>2246</v>
      </c>
      <c r="BCU1" s="58" t="s">
        <v>2246</v>
      </c>
      <c r="BCV1" s="58" t="s">
        <v>2246</v>
      </c>
      <c r="BCW1" s="58" t="s">
        <v>2246</v>
      </c>
      <c r="BCX1" s="58" t="s">
        <v>2246</v>
      </c>
      <c r="BCY1" s="58" t="s">
        <v>2246</v>
      </c>
      <c r="BCZ1" s="58" t="s">
        <v>2246</v>
      </c>
      <c r="BDA1" s="58" t="s">
        <v>2246</v>
      </c>
      <c r="BDB1" s="58" t="s">
        <v>2246</v>
      </c>
      <c r="BDC1" s="58" t="s">
        <v>2246</v>
      </c>
      <c r="BDD1" s="58" t="s">
        <v>2246</v>
      </c>
      <c r="BDE1" s="58" t="s">
        <v>2246</v>
      </c>
      <c r="BDF1" s="58" t="s">
        <v>2246</v>
      </c>
      <c r="BDG1" s="58" t="s">
        <v>2246</v>
      </c>
      <c r="BDH1" s="58" t="s">
        <v>2246</v>
      </c>
      <c r="BDI1" s="58" t="s">
        <v>2246</v>
      </c>
      <c r="BDJ1" s="58" t="s">
        <v>2246</v>
      </c>
      <c r="BDK1" s="58" t="s">
        <v>2246</v>
      </c>
      <c r="BDL1" s="58" t="s">
        <v>2246</v>
      </c>
      <c r="BDM1" s="58" t="s">
        <v>2246</v>
      </c>
      <c r="BDN1" s="58" t="s">
        <v>2246</v>
      </c>
      <c r="BDO1" s="58" t="s">
        <v>2246</v>
      </c>
      <c r="BDP1" s="58" t="s">
        <v>2246</v>
      </c>
      <c r="BDQ1" s="58" t="s">
        <v>2246</v>
      </c>
      <c r="BDR1" s="58" t="s">
        <v>2246</v>
      </c>
      <c r="BDS1" s="58" t="s">
        <v>2246</v>
      </c>
      <c r="BDT1" s="58" t="s">
        <v>2246</v>
      </c>
      <c r="BDU1" s="58" t="s">
        <v>2246</v>
      </c>
      <c r="BDV1" s="58" t="s">
        <v>2246</v>
      </c>
      <c r="BDW1" s="58" t="s">
        <v>2246</v>
      </c>
      <c r="BDX1" s="58" t="s">
        <v>2246</v>
      </c>
      <c r="BDY1" s="58" t="s">
        <v>2246</v>
      </c>
      <c r="BDZ1" s="58" t="s">
        <v>2246</v>
      </c>
      <c r="BEA1" s="58" t="s">
        <v>2246</v>
      </c>
      <c r="BEB1" s="58" t="s">
        <v>2246</v>
      </c>
      <c r="BEC1" s="58" t="s">
        <v>2246</v>
      </c>
      <c r="BED1" s="58" t="s">
        <v>2246</v>
      </c>
      <c r="BEE1" s="58" t="s">
        <v>2246</v>
      </c>
      <c r="BEF1" s="58" t="s">
        <v>2246</v>
      </c>
      <c r="BEG1" s="58" t="s">
        <v>2246</v>
      </c>
      <c r="BEH1" s="58" t="s">
        <v>2246</v>
      </c>
      <c r="BEI1" s="58" t="s">
        <v>2246</v>
      </c>
      <c r="BEJ1" s="58" t="s">
        <v>2246</v>
      </c>
      <c r="BEK1" s="58" t="s">
        <v>2246</v>
      </c>
      <c r="BEL1" s="58" t="s">
        <v>2246</v>
      </c>
      <c r="BEM1" s="58" t="s">
        <v>2246</v>
      </c>
      <c r="BEN1" s="58" t="s">
        <v>2246</v>
      </c>
      <c r="BEO1" s="58" t="s">
        <v>2246</v>
      </c>
      <c r="BEP1" s="58" t="s">
        <v>2246</v>
      </c>
      <c r="BEQ1" s="58" t="s">
        <v>2246</v>
      </c>
      <c r="BER1" s="58" t="s">
        <v>2246</v>
      </c>
      <c r="BES1" s="58" t="s">
        <v>2246</v>
      </c>
      <c r="BET1" s="58" t="s">
        <v>2246</v>
      </c>
      <c r="BEU1" s="58" t="s">
        <v>2246</v>
      </c>
      <c r="BEV1" s="58" t="s">
        <v>2246</v>
      </c>
      <c r="BEW1" s="58" t="s">
        <v>2246</v>
      </c>
      <c r="BEX1" s="58" t="s">
        <v>2246</v>
      </c>
      <c r="BEY1" s="58" t="s">
        <v>2246</v>
      </c>
      <c r="BEZ1" s="58" t="s">
        <v>2246</v>
      </c>
      <c r="BFA1" s="58" t="s">
        <v>2246</v>
      </c>
      <c r="BFB1" s="58" t="s">
        <v>2246</v>
      </c>
      <c r="BFC1" s="58" t="s">
        <v>2246</v>
      </c>
      <c r="BFD1" s="58" t="s">
        <v>2246</v>
      </c>
      <c r="BFE1" s="58" t="s">
        <v>2246</v>
      </c>
      <c r="BFF1" s="58" t="s">
        <v>2246</v>
      </c>
      <c r="BFG1" s="58" t="s">
        <v>2246</v>
      </c>
      <c r="BFH1" s="58" t="s">
        <v>2246</v>
      </c>
      <c r="BFI1" s="58" t="s">
        <v>2246</v>
      </c>
      <c r="BFJ1" s="58" t="s">
        <v>2246</v>
      </c>
      <c r="BFK1" s="58" t="s">
        <v>2246</v>
      </c>
      <c r="BFL1" s="58" t="s">
        <v>2246</v>
      </c>
      <c r="BFM1" s="58" t="s">
        <v>2246</v>
      </c>
      <c r="BFN1" s="58" t="s">
        <v>2246</v>
      </c>
      <c r="BFO1" s="58" t="s">
        <v>2246</v>
      </c>
      <c r="BFP1" s="58" t="s">
        <v>2246</v>
      </c>
      <c r="BFQ1" s="58" t="s">
        <v>2246</v>
      </c>
      <c r="BFR1" s="58" t="s">
        <v>2246</v>
      </c>
      <c r="BFS1" s="58" t="s">
        <v>2246</v>
      </c>
      <c r="BFT1" s="58" t="s">
        <v>2246</v>
      </c>
      <c r="BFU1" s="58" t="s">
        <v>2246</v>
      </c>
      <c r="BFV1" s="58" t="s">
        <v>2246</v>
      </c>
      <c r="BFW1" s="58" t="s">
        <v>2246</v>
      </c>
      <c r="BFX1" s="58" t="s">
        <v>2246</v>
      </c>
      <c r="BFY1" s="58" t="s">
        <v>2246</v>
      </c>
      <c r="BFZ1" s="58" t="s">
        <v>2246</v>
      </c>
      <c r="BGA1" s="58" t="s">
        <v>2246</v>
      </c>
      <c r="BGB1" s="58" t="s">
        <v>2246</v>
      </c>
      <c r="BGC1" s="58" t="s">
        <v>2246</v>
      </c>
      <c r="BGD1" s="58" t="s">
        <v>2246</v>
      </c>
      <c r="BGE1" s="58" t="s">
        <v>2246</v>
      </c>
      <c r="BGF1" s="58" t="s">
        <v>2246</v>
      </c>
      <c r="BGG1" s="58" t="s">
        <v>2246</v>
      </c>
      <c r="BGH1" s="58" t="s">
        <v>2246</v>
      </c>
      <c r="BGI1" s="58" t="s">
        <v>2246</v>
      </c>
      <c r="BGJ1" s="58" t="s">
        <v>2246</v>
      </c>
      <c r="BGK1" s="58" t="s">
        <v>2246</v>
      </c>
      <c r="BGL1" s="58" t="s">
        <v>2246</v>
      </c>
      <c r="BGM1" s="58" t="s">
        <v>2246</v>
      </c>
      <c r="BGN1" s="58" t="s">
        <v>2246</v>
      </c>
      <c r="BGO1" s="58" t="s">
        <v>2246</v>
      </c>
      <c r="BGP1" s="58" t="s">
        <v>2246</v>
      </c>
      <c r="BGQ1" s="58" t="s">
        <v>2246</v>
      </c>
      <c r="BGR1" s="58" t="s">
        <v>2246</v>
      </c>
      <c r="BGS1" s="58" t="s">
        <v>2246</v>
      </c>
      <c r="BGT1" s="58" t="s">
        <v>2246</v>
      </c>
      <c r="BGU1" s="58" t="s">
        <v>2246</v>
      </c>
      <c r="BGV1" s="58" t="s">
        <v>2246</v>
      </c>
      <c r="BGW1" s="58" t="s">
        <v>2246</v>
      </c>
      <c r="BGX1" s="58" t="s">
        <v>2246</v>
      </c>
      <c r="BGY1" s="58" t="s">
        <v>2246</v>
      </c>
      <c r="BGZ1" s="58" t="s">
        <v>2246</v>
      </c>
      <c r="BHA1" s="58" t="s">
        <v>2246</v>
      </c>
      <c r="BHB1" s="58" t="s">
        <v>2246</v>
      </c>
      <c r="BHC1" s="58" t="s">
        <v>2246</v>
      </c>
      <c r="BHD1" s="58" t="s">
        <v>2246</v>
      </c>
      <c r="BHE1" s="58" t="s">
        <v>2246</v>
      </c>
      <c r="BHF1" s="58" t="s">
        <v>2246</v>
      </c>
      <c r="BHG1" s="58" t="s">
        <v>2246</v>
      </c>
      <c r="BHH1" s="58" t="s">
        <v>2246</v>
      </c>
      <c r="BHI1" s="58" t="s">
        <v>2246</v>
      </c>
      <c r="BHJ1" s="58" t="s">
        <v>2246</v>
      </c>
      <c r="BHK1" s="58" t="s">
        <v>2246</v>
      </c>
      <c r="BHL1" s="58" t="s">
        <v>2246</v>
      </c>
      <c r="BHM1" s="58" t="s">
        <v>2246</v>
      </c>
      <c r="BHN1" s="58" t="s">
        <v>2246</v>
      </c>
      <c r="BHO1" s="58" t="s">
        <v>2246</v>
      </c>
      <c r="BHP1" s="58" t="s">
        <v>2246</v>
      </c>
      <c r="BHQ1" s="58" t="s">
        <v>2246</v>
      </c>
      <c r="BHR1" s="58" t="s">
        <v>2246</v>
      </c>
      <c r="BHS1" s="58" t="s">
        <v>2246</v>
      </c>
      <c r="BHT1" s="58" t="s">
        <v>2246</v>
      </c>
      <c r="BHU1" s="58" t="s">
        <v>2246</v>
      </c>
      <c r="BHV1" s="58" t="s">
        <v>2246</v>
      </c>
      <c r="BHW1" s="58" t="s">
        <v>2246</v>
      </c>
      <c r="BHX1" s="58" t="s">
        <v>2246</v>
      </c>
      <c r="BHY1" s="58" t="s">
        <v>2246</v>
      </c>
      <c r="BHZ1" s="58" t="s">
        <v>2246</v>
      </c>
      <c r="BIA1" s="58" t="s">
        <v>2246</v>
      </c>
      <c r="BIB1" s="58" t="s">
        <v>2246</v>
      </c>
      <c r="BIC1" s="58" t="s">
        <v>2246</v>
      </c>
      <c r="BID1" s="58" t="s">
        <v>2246</v>
      </c>
      <c r="BIE1" s="58" t="s">
        <v>2246</v>
      </c>
      <c r="BIF1" s="58" t="s">
        <v>2246</v>
      </c>
      <c r="BIG1" s="58" t="s">
        <v>2246</v>
      </c>
      <c r="BIH1" s="58" t="s">
        <v>2246</v>
      </c>
      <c r="BII1" s="58" t="s">
        <v>2246</v>
      </c>
      <c r="BIJ1" s="58" t="s">
        <v>2246</v>
      </c>
      <c r="BIK1" s="58" t="s">
        <v>2246</v>
      </c>
      <c r="BIL1" s="58" t="s">
        <v>2246</v>
      </c>
      <c r="BIM1" s="58" t="s">
        <v>2246</v>
      </c>
      <c r="BIN1" s="58" t="s">
        <v>2246</v>
      </c>
      <c r="BIO1" s="58" t="s">
        <v>2246</v>
      </c>
      <c r="BIP1" s="58" t="s">
        <v>2246</v>
      </c>
      <c r="BIQ1" s="58" t="s">
        <v>2246</v>
      </c>
      <c r="BIR1" s="58" t="s">
        <v>2246</v>
      </c>
      <c r="BIS1" s="58" t="s">
        <v>2246</v>
      </c>
      <c r="BIT1" s="58" t="s">
        <v>2246</v>
      </c>
      <c r="BIU1" s="58" t="s">
        <v>2246</v>
      </c>
      <c r="BIV1" s="58" t="s">
        <v>2246</v>
      </c>
      <c r="BIW1" s="58" t="s">
        <v>2246</v>
      </c>
      <c r="BIX1" s="58" t="s">
        <v>2246</v>
      </c>
      <c r="BIY1" s="58" t="s">
        <v>2246</v>
      </c>
      <c r="BIZ1" s="58" t="s">
        <v>2246</v>
      </c>
      <c r="BJA1" s="58" t="s">
        <v>2246</v>
      </c>
      <c r="BJB1" s="58" t="s">
        <v>2246</v>
      </c>
      <c r="BJC1" s="58" t="s">
        <v>2246</v>
      </c>
      <c r="BJD1" s="58" t="s">
        <v>2246</v>
      </c>
      <c r="BJE1" s="58" t="s">
        <v>2246</v>
      </c>
      <c r="BJF1" s="58" t="s">
        <v>2246</v>
      </c>
      <c r="BJG1" s="58" t="s">
        <v>2246</v>
      </c>
      <c r="BJH1" s="58" t="s">
        <v>2246</v>
      </c>
      <c r="BJI1" s="58" t="s">
        <v>2246</v>
      </c>
      <c r="BJJ1" s="58" t="s">
        <v>2246</v>
      </c>
      <c r="BJK1" s="58" t="s">
        <v>2246</v>
      </c>
      <c r="BJL1" s="58" t="s">
        <v>2246</v>
      </c>
      <c r="BJM1" s="58" t="s">
        <v>2246</v>
      </c>
      <c r="BJN1" s="58" t="s">
        <v>2246</v>
      </c>
      <c r="BJO1" s="58" t="s">
        <v>2246</v>
      </c>
      <c r="BJP1" s="58" t="s">
        <v>2246</v>
      </c>
      <c r="BJQ1" s="58" t="s">
        <v>2246</v>
      </c>
      <c r="BJR1" s="58" t="s">
        <v>2246</v>
      </c>
      <c r="BJS1" s="58" t="s">
        <v>2246</v>
      </c>
      <c r="BJT1" s="58" t="s">
        <v>2246</v>
      </c>
      <c r="BJU1" s="58" t="s">
        <v>2246</v>
      </c>
      <c r="BJV1" s="58" t="s">
        <v>2246</v>
      </c>
      <c r="BJW1" s="58" t="s">
        <v>2246</v>
      </c>
      <c r="BJX1" s="58" t="s">
        <v>2246</v>
      </c>
      <c r="BJY1" s="58" t="s">
        <v>2246</v>
      </c>
      <c r="BJZ1" s="58" t="s">
        <v>2246</v>
      </c>
      <c r="BKA1" s="58" t="s">
        <v>2246</v>
      </c>
      <c r="BKB1" s="58" t="s">
        <v>2246</v>
      </c>
      <c r="BKC1" s="58" t="s">
        <v>2246</v>
      </c>
      <c r="BKD1" s="58" t="s">
        <v>2246</v>
      </c>
      <c r="BKE1" s="58" t="s">
        <v>2246</v>
      </c>
      <c r="BKF1" s="58" t="s">
        <v>2246</v>
      </c>
      <c r="BKG1" s="58" t="s">
        <v>2246</v>
      </c>
      <c r="BKH1" s="58" t="s">
        <v>2246</v>
      </c>
      <c r="BKI1" s="58" t="s">
        <v>2246</v>
      </c>
      <c r="BKJ1" s="58" t="s">
        <v>2246</v>
      </c>
      <c r="BKK1" s="58" t="s">
        <v>2246</v>
      </c>
      <c r="BKL1" s="58" t="s">
        <v>2246</v>
      </c>
      <c r="BKM1" s="58" t="s">
        <v>2246</v>
      </c>
      <c r="BKN1" s="58" t="s">
        <v>2246</v>
      </c>
      <c r="BKO1" s="58" t="s">
        <v>2246</v>
      </c>
      <c r="BKP1" s="58" t="s">
        <v>2246</v>
      </c>
      <c r="BKQ1" s="58" t="s">
        <v>2246</v>
      </c>
      <c r="BKR1" s="58" t="s">
        <v>2246</v>
      </c>
      <c r="BKS1" s="58" t="s">
        <v>2246</v>
      </c>
      <c r="BKT1" s="58" t="s">
        <v>2246</v>
      </c>
      <c r="BKU1" s="58" t="s">
        <v>2246</v>
      </c>
      <c r="BKV1" s="58" t="s">
        <v>2246</v>
      </c>
      <c r="BKW1" s="58" t="s">
        <v>2246</v>
      </c>
      <c r="BKX1" s="58" t="s">
        <v>2246</v>
      </c>
      <c r="BKY1" s="58" t="s">
        <v>2246</v>
      </c>
      <c r="BKZ1" s="58" t="s">
        <v>2246</v>
      </c>
      <c r="BLA1" s="58" t="s">
        <v>2246</v>
      </c>
      <c r="BLB1" s="58" t="s">
        <v>2246</v>
      </c>
      <c r="BLC1" s="58" t="s">
        <v>2246</v>
      </c>
      <c r="BLD1" s="58" t="s">
        <v>2246</v>
      </c>
      <c r="BLE1" s="58" t="s">
        <v>2246</v>
      </c>
      <c r="BLF1" s="58" t="s">
        <v>2246</v>
      </c>
      <c r="BLG1" s="58" t="s">
        <v>2246</v>
      </c>
      <c r="BLH1" s="58" t="s">
        <v>2246</v>
      </c>
      <c r="BLI1" s="58" t="s">
        <v>2246</v>
      </c>
      <c r="BLJ1" s="58" t="s">
        <v>2246</v>
      </c>
      <c r="BLK1" s="58" t="s">
        <v>2246</v>
      </c>
      <c r="BLL1" s="58" t="s">
        <v>2246</v>
      </c>
      <c r="BLM1" s="58" t="s">
        <v>2246</v>
      </c>
      <c r="BLN1" s="58" t="s">
        <v>2246</v>
      </c>
      <c r="BLO1" s="58" t="s">
        <v>2246</v>
      </c>
      <c r="BLP1" s="58" t="s">
        <v>2246</v>
      </c>
      <c r="BLQ1" s="58" t="s">
        <v>2246</v>
      </c>
      <c r="BLR1" s="58" t="s">
        <v>2246</v>
      </c>
      <c r="BLS1" s="58" t="s">
        <v>2246</v>
      </c>
      <c r="BLT1" s="58" t="s">
        <v>2246</v>
      </c>
      <c r="BLU1" s="58" t="s">
        <v>2246</v>
      </c>
      <c r="BLV1" s="58" t="s">
        <v>2246</v>
      </c>
      <c r="BLW1" s="58" t="s">
        <v>2246</v>
      </c>
      <c r="BLX1" s="58" t="s">
        <v>2246</v>
      </c>
      <c r="BLY1" s="58" t="s">
        <v>2246</v>
      </c>
      <c r="BLZ1" s="58" t="s">
        <v>2246</v>
      </c>
      <c r="BMA1" s="58" t="s">
        <v>2246</v>
      </c>
      <c r="BMB1" s="58" t="s">
        <v>2246</v>
      </c>
      <c r="BMC1" s="58" t="s">
        <v>2246</v>
      </c>
      <c r="BMD1" s="58" t="s">
        <v>2246</v>
      </c>
      <c r="BME1" s="58" t="s">
        <v>2246</v>
      </c>
      <c r="BMF1" s="58" t="s">
        <v>2246</v>
      </c>
      <c r="BMG1" s="58" t="s">
        <v>2246</v>
      </c>
      <c r="BMH1" s="58" t="s">
        <v>2246</v>
      </c>
      <c r="BMI1" s="58" t="s">
        <v>2246</v>
      </c>
      <c r="BMJ1" s="58" t="s">
        <v>2246</v>
      </c>
      <c r="BMK1" s="58" t="s">
        <v>2246</v>
      </c>
      <c r="BML1" s="58" t="s">
        <v>2246</v>
      </c>
      <c r="BMM1" s="58" t="s">
        <v>2246</v>
      </c>
      <c r="BMN1" s="58" t="s">
        <v>2246</v>
      </c>
      <c r="BMO1" s="58" t="s">
        <v>2246</v>
      </c>
      <c r="BMP1" s="58" t="s">
        <v>2246</v>
      </c>
      <c r="BMQ1" s="58" t="s">
        <v>2246</v>
      </c>
      <c r="BMR1" s="58" t="s">
        <v>2246</v>
      </c>
      <c r="BMS1" s="58" t="s">
        <v>2246</v>
      </c>
      <c r="BMT1" s="58" t="s">
        <v>2246</v>
      </c>
      <c r="BMU1" s="58" t="s">
        <v>2246</v>
      </c>
      <c r="BMV1" s="58" t="s">
        <v>2246</v>
      </c>
      <c r="BMW1" s="58" t="s">
        <v>2246</v>
      </c>
      <c r="BMX1" s="58" t="s">
        <v>2246</v>
      </c>
      <c r="BMY1" s="58" t="s">
        <v>2246</v>
      </c>
      <c r="BMZ1" s="58" t="s">
        <v>2246</v>
      </c>
      <c r="BNA1" s="58" t="s">
        <v>2246</v>
      </c>
      <c r="BNB1" s="58" t="s">
        <v>2246</v>
      </c>
      <c r="BNC1" s="58" t="s">
        <v>2246</v>
      </c>
      <c r="BND1" s="58" t="s">
        <v>2246</v>
      </c>
      <c r="BNE1" s="58" t="s">
        <v>2246</v>
      </c>
      <c r="BNF1" s="58" t="s">
        <v>2246</v>
      </c>
      <c r="BNG1" s="58" t="s">
        <v>2246</v>
      </c>
      <c r="BNH1" s="58" t="s">
        <v>2246</v>
      </c>
      <c r="BNI1" s="58" t="s">
        <v>2246</v>
      </c>
      <c r="BNJ1" s="58" t="s">
        <v>2246</v>
      </c>
      <c r="BNK1" s="58" t="s">
        <v>2246</v>
      </c>
      <c r="BNL1" s="58" t="s">
        <v>2246</v>
      </c>
      <c r="BNM1" s="58" t="s">
        <v>2246</v>
      </c>
      <c r="BNN1" s="58" t="s">
        <v>2246</v>
      </c>
      <c r="BNO1" s="58" t="s">
        <v>2246</v>
      </c>
      <c r="BNP1" s="58" t="s">
        <v>2246</v>
      </c>
      <c r="BNQ1" s="58" t="s">
        <v>2246</v>
      </c>
      <c r="BNR1" s="58" t="s">
        <v>2246</v>
      </c>
      <c r="BNS1" s="58" t="s">
        <v>2246</v>
      </c>
      <c r="BNT1" s="58" t="s">
        <v>2246</v>
      </c>
      <c r="BNU1" s="58" t="s">
        <v>2246</v>
      </c>
      <c r="BNV1" s="58" t="s">
        <v>2246</v>
      </c>
      <c r="BNW1" s="58" t="s">
        <v>2246</v>
      </c>
      <c r="BNX1" s="58" t="s">
        <v>2246</v>
      </c>
      <c r="BNY1" s="58" t="s">
        <v>2246</v>
      </c>
      <c r="BNZ1" s="58" t="s">
        <v>2246</v>
      </c>
      <c r="BOA1" s="58" t="s">
        <v>2246</v>
      </c>
      <c r="BOB1" s="58" t="s">
        <v>2246</v>
      </c>
      <c r="BOC1" s="58" t="s">
        <v>2246</v>
      </c>
      <c r="BOD1" s="58" t="s">
        <v>2246</v>
      </c>
      <c r="BOE1" s="58" t="s">
        <v>2246</v>
      </c>
      <c r="BOF1" s="58" t="s">
        <v>2246</v>
      </c>
      <c r="BOG1" s="58" t="s">
        <v>2246</v>
      </c>
      <c r="BOH1" s="58" t="s">
        <v>2246</v>
      </c>
      <c r="BOI1" s="58" t="s">
        <v>2246</v>
      </c>
      <c r="BOJ1" s="58" t="s">
        <v>2246</v>
      </c>
      <c r="BOK1" s="58" t="s">
        <v>2246</v>
      </c>
      <c r="BOL1" s="58" t="s">
        <v>2246</v>
      </c>
      <c r="BOM1" s="58" t="s">
        <v>2246</v>
      </c>
      <c r="BON1" s="58" t="s">
        <v>2246</v>
      </c>
      <c r="BOO1" s="58" t="s">
        <v>2246</v>
      </c>
      <c r="BOP1" s="58" t="s">
        <v>2246</v>
      </c>
      <c r="BOQ1" s="58" t="s">
        <v>2246</v>
      </c>
      <c r="BOR1" s="58" t="s">
        <v>2246</v>
      </c>
      <c r="BOS1" s="58" t="s">
        <v>2246</v>
      </c>
      <c r="BOT1" s="58" t="s">
        <v>2246</v>
      </c>
      <c r="BOU1" s="58" t="s">
        <v>2246</v>
      </c>
      <c r="BOV1" s="58" t="s">
        <v>2246</v>
      </c>
      <c r="BOW1" s="58" t="s">
        <v>2246</v>
      </c>
      <c r="BOX1" s="58" t="s">
        <v>2246</v>
      </c>
      <c r="BOY1" s="58" t="s">
        <v>2246</v>
      </c>
      <c r="BOZ1" s="58" t="s">
        <v>2246</v>
      </c>
      <c r="BPA1" s="58" t="s">
        <v>2246</v>
      </c>
      <c r="BPB1" s="58" t="s">
        <v>2246</v>
      </c>
      <c r="BPC1" s="58" t="s">
        <v>2246</v>
      </c>
      <c r="BPD1" s="58" t="s">
        <v>2246</v>
      </c>
      <c r="BPE1" s="58" t="s">
        <v>2246</v>
      </c>
      <c r="BPF1" s="58" t="s">
        <v>2246</v>
      </c>
      <c r="BPG1" s="58" t="s">
        <v>2246</v>
      </c>
      <c r="BPH1" s="58" t="s">
        <v>2246</v>
      </c>
      <c r="BPI1" s="58" t="s">
        <v>2246</v>
      </c>
      <c r="BPJ1" s="58" t="s">
        <v>2246</v>
      </c>
      <c r="BPK1" s="58" t="s">
        <v>2246</v>
      </c>
      <c r="BPL1" s="58" t="s">
        <v>2246</v>
      </c>
      <c r="BPM1" s="58" t="s">
        <v>2246</v>
      </c>
      <c r="BPN1" s="58" t="s">
        <v>2246</v>
      </c>
      <c r="BPO1" s="58" t="s">
        <v>2246</v>
      </c>
      <c r="BPP1" s="58" t="s">
        <v>2246</v>
      </c>
      <c r="BPQ1" s="58" t="s">
        <v>2246</v>
      </c>
      <c r="BPR1" s="58" t="s">
        <v>2246</v>
      </c>
      <c r="BPS1" s="58" t="s">
        <v>2246</v>
      </c>
      <c r="BPT1" s="58" t="s">
        <v>2246</v>
      </c>
      <c r="BPU1" s="58" t="s">
        <v>2246</v>
      </c>
      <c r="BPV1" s="58" t="s">
        <v>2246</v>
      </c>
      <c r="BPW1" s="58" t="s">
        <v>2246</v>
      </c>
      <c r="BPX1" s="58" t="s">
        <v>2246</v>
      </c>
      <c r="BPY1" s="58" t="s">
        <v>2246</v>
      </c>
      <c r="BPZ1" s="58" t="s">
        <v>2246</v>
      </c>
      <c r="BQA1" s="58" t="s">
        <v>2246</v>
      </c>
      <c r="BQB1" s="58" t="s">
        <v>2246</v>
      </c>
      <c r="BQC1" s="58" t="s">
        <v>2246</v>
      </c>
      <c r="BQD1" s="58" t="s">
        <v>2246</v>
      </c>
      <c r="BQE1" s="58" t="s">
        <v>2246</v>
      </c>
      <c r="BQF1" s="58" t="s">
        <v>2246</v>
      </c>
      <c r="BQG1" s="58" t="s">
        <v>2246</v>
      </c>
      <c r="BQH1" s="58" t="s">
        <v>2246</v>
      </c>
      <c r="BQI1" s="58" t="s">
        <v>2246</v>
      </c>
      <c r="BQJ1" s="58" t="s">
        <v>2246</v>
      </c>
      <c r="BQK1" s="58" t="s">
        <v>2246</v>
      </c>
      <c r="BQL1" s="58" t="s">
        <v>2246</v>
      </c>
      <c r="BQM1" s="58" t="s">
        <v>2246</v>
      </c>
      <c r="BQN1" s="58" t="s">
        <v>2246</v>
      </c>
      <c r="BQO1" s="58" t="s">
        <v>2246</v>
      </c>
      <c r="BQP1" s="58" t="s">
        <v>2246</v>
      </c>
      <c r="BQQ1" s="58" t="s">
        <v>2246</v>
      </c>
      <c r="BQR1" s="58" t="s">
        <v>2246</v>
      </c>
      <c r="BQS1" s="58" t="s">
        <v>2246</v>
      </c>
      <c r="BQT1" s="58" t="s">
        <v>2246</v>
      </c>
      <c r="BQU1" s="58" t="s">
        <v>2246</v>
      </c>
      <c r="BQV1" s="58" t="s">
        <v>2246</v>
      </c>
      <c r="BQW1" s="58" t="s">
        <v>2246</v>
      </c>
      <c r="BQX1" s="58" t="s">
        <v>2246</v>
      </c>
      <c r="BQY1" s="58" t="s">
        <v>2246</v>
      </c>
      <c r="BQZ1" s="58" t="s">
        <v>2246</v>
      </c>
      <c r="BRA1" s="58" t="s">
        <v>2246</v>
      </c>
      <c r="BRB1" s="58" t="s">
        <v>2246</v>
      </c>
      <c r="BRC1" s="58" t="s">
        <v>2246</v>
      </c>
      <c r="BRD1" s="58" t="s">
        <v>2246</v>
      </c>
      <c r="BRE1" s="58" t="s">
        <v>2246</v>
      </c>
      <c r="BRF1" s="58" t="s">
        <v>2246</v>
      </c>
      <c r="BRG1" s="58" t="s">
        <v>2246</v>
      </c>
      <c r="BRH1" s="58" t="s">
        <v>2246</v>
      </c>
      <c r="BRI1" s="58" t="s">
        <v>2246</v>
      </c>
      <c r="BRJ1" s="58" t="s">
        <v>2246</v>
      </c>
      <c r="BRK1" s="58" t="s">
        <v>2246</v>
      </c>
      <c r="BRL1" s="58" t="s">
        <v>2246</v>
      </c>
      <c r="BRM1" s="58" t="s">
        <v>2246</v>
      </c>
      <c r="BRN1" s="58" t="s">
        <v>2246</v>
      </c>
      <c r="BRO1" s="58" t="s">
        <v>2246</v>
      </c>
      <c r="BRP1" s="58" t="s">
        <v>2246</v>
      </c>
      <c r="BRQ1" s="58" t="s">
        <v>2246</v>
      </c>
      <c r="BRR1" s="58" t="s">
        <v>2246</v>
      </c>
      <c r="BRS1" s="58" t="s">
        <v>2246</v>
      </c>
      <c r="BRT1" s="58" t="s">
        <v>2246</v>
      </c>
      <c r="BRU1" s="58" t="s">
        <v>2246</v>
      </c>
      <c r="BRV1" s="58" t="s">
        <v>2246</v>
      </c>
      <c r="BRW1" s="58" t="s">
        <v>2246</v>
      </c>
      <c r="BRX1" s="58" t="s">
        <v>2246</v>
      </c>
      <c r="BRY1" s="58" t="s">
        <v>2246</v>
      </c>
      <c r="BRZ1" s="58" t="s">
        <v>2246</v>
      </c>
      <c r="BSA1" s="58" t="s">
        <v>2246</v>
      </c>
      <c r="BSB1" s="58" t="s">
        <v>2246</v>
      </c>
      <c r="BSC1" s="58" t="s">
        <v>2246</v>
      </c>
      <c r="BSD1" s="58" t="s">
        <v>2246</v>
      </c>
      <c r="BSE1" s="58" t="s">
        <v>2246</v>
      </c>
      <c r="BSF1" s="58" t="s">
        <v>2246</v>
      </c>
      <c r="BSG1" s="58" t="s">
        <v>2246</v>
      </c>
      <c r="BSH1" s="58" t="s">
        <v>2246</v>
      </c>
      <c r="BSI1" s="58" t="s">
        <v>2246</v>
      </c>
      <c r="BSJ1" s="58" t="s">
        <v>2246</v>
      </c>
      <c r="BSK1" s="58" t="s">
        <v>2246</v>
      </c>
      <c r="BSL1" s="58" t="s">
        <v>2246</v>
      </c>
      <c r="BSM1" s="58" t="s">
        <v>2246</v>
      </c>
      <c r="BSN1" s="58" t="s">
        <v>2246</v>
      </c>
      <c r="BSO1" s="58" t="s">
        <v>2246</v>
      </c>
      <c r="BSP1" s="58" t="s">
        <v>2246</v>
      </c>
      <c r="BSQ1" s="58" t="s">
        <v>2246</v>
      </c>
      <c r="BSR1" s="58" t="s">
        <v>2246</v>
      </c>
      <c r="BSS1" s="58" t="s">
        <v>2246</v>
      </c>
      <c r="BST1" s="58" t="s">
        <v>2246</v>
      </c>
      <c r="BSU1" s="58" t="s">
        <v>2246</v>
      </c>
      <c r="BSV1" s="58" t="s">
        <v>2246</v>
      </c>
      <c r="BSW1" s="58" t="s">
        <v>2246</v>
      </c>
      <c r="BSX1" s="58" t="s">
        <v>2246</v>
      </c>
      <c r="BSY1" s="58" t="s">
        <v>2246</v>
      </c>
      <c r="BSZ1" s="58" t="s">
        <v>2246</v>
      </c>
      <c r="BTA1" s="58" t="s">
        <v>2246</v>
      </c>
      <c r="BTB1" s="58" t="s">
        <v>2246</v>
      </c>
      <c r="BTC1" s="58" t="s">
        <v>2246</v>
      </c>
      <c r="BTD1" s="58" t="s">
        <v>2246</v>
      </c>
      <c r="BTE1" s="58" t="s">
        <v>2246</v>
      </c>
      <c r="BTF1" s="58" t="s">
        <v>2246</v>
      </c>
      <c r="BTG1" s="58" t="s">
        <v>2246</v>
      </c>
      <c r="BTH1" s="58" t="s">
        <v>2246</v>
      </c>
      <c r="BTI1" s="58" t="s">
        <v>2246</v>
      </c>
      <c r="BTJ1" s="58" t="s">
        <v>2246</v>
      </c>
      <c r="BTK1" s="58" t="s">
        <v>2246</v>
      </c>
      <c r="BTL1" s="58" t="s">
        <v>2246</v>
      </c>
      <c r="BTM1" s="58" t="s">
        <v>2246</v>
      </c>
      <c r="BTN1" s="58" t="s">
        <v>2246</v>
      </c>
      <c r="BTO1" s="58" t="s">
        <v>2246</v>
      </c>
      <c r="BTP1" s="58" t="s">
        <v>2246</v>
      </c>
      <c r="BTQ1" s="58" t="s">
        <v>2246</v>
      </c>
      <c r="BTR1" s="58" t="s">
        <v>2246</v>
      </c>
      <c r="BTS1" s="58" t="s">
        <v>2246</v>
      </c>
      <c r="BTT1" s="58" t="s">
        <v>2246</v>
      </c>
      <c r="BTU1" s="58" t="s">
        <v>2246</v>
      </c>
      <c r="BTV1" s="58" t="s">
        <v>2246</v>
      </c>
      <c r="BTW1" s="58" t="s">
        <v>2246</v>
      </c>
      <c r="BTX1" s="58" t="s">
        <v>2246</v>
      </c>
      <c r="BTY1" s="58" t="s">
        <v>2246</v>
      </c>
      <c r="BTZ1" s="58" t="s">
        <v>2246</v>
      </c>
      <c r="BUA1" s="58" t="s">
        <v>2246</v>
      </c>
      <c r="BUB1" s="58" t="s">
        <v>2246</v>
      </c>
      <c r="BUC1" s="58" t="s">
        <v>2246</v>
      </c>
      <c r="BUD1" s="58" t="s">
        <v>2246</v>
      </c>
      <c r="BUE1" s="58" t="s">
        <v>2246</v>
      </c>
      <c r="BUF1" s="58" t="s">
        <v>2246</v>
      </c>
      <c r="BUG1" s="58" t="s">
        <v>2246</v>
      </c>
      <c r="BUH1" s="58" t="s">
        <v>2246</v>
      </c>
      <c r="BUI1" s="58" t="s">
        <v>2246</v>
      </c>
      <c r="BUJ1" s="58" t="s">
        <v>2246</v>
      </c>
      <c r="BUK1" s="58" t="s">
        <v>2246</v>
      </c>
      <c r="BUL1" s="58" t="s">
        <v>2246</v>
      </c>
      <c r="BUM1" s="58" t="s">
        <v>2246</v>
      </c>
      <c r="BUN1" s="58" t="s">
        <v>2246</v>
      </c>
      <c r="BUO1" s="58" t="s">
        <v>2246</v>
      </c>
      <c r="BUP1" s="58" t="s">
        <v>2246</v>
      </c>
      <c r="BUQ1" s="58" t="s">
        <v>2246</v>
      </c>
      <c r="BUR1" s="58" t="s">
        <v>2246</v>
      </c>
      <c r="BUS1" s="58" t="s">
        <v>2246</v>
      </c>
      <c r="BUT1" s="58" t="s">
        <v>2246</v>
      </c>
      <c r="BUU1" s="58" t="s">
        <v>2246</v>
      </c>
      <c r="BUV1" s="58" t="s">
        <v>2246</v>
      </c>
      <c r="BUW1" s="58" t="s">
        <v>2246</v>
      </c>
      <c r="BUX1" s="58" t="s">
        <v>2246</v>
      </c>
      <c r="BUY1" s="58" t="s">
        <v>2246</v>
      </c>
      <c r="BUZ1" s="58" t="s">
        <v>2246</v>
      </c>
      <c r="BVA1" s="58" t="s">
        <v>2246</v>
      </c>
      <c r="BVB1" s="58" t="s">
        <v>2246</v>
      </c>
      <c r="BVC1" s="58" t="s">
        <v>2246</v>
      </c>
      <c r="BVD1" s="58" t="s">
        <v>2246</v>
      </c>
      <c r="BVE1" s="58" t="s">
        <v>2246</v>
      </c>
      <c r="BVF1" s="58" t="s">
        <v>2246</v>
      </c>
      <c r="BVG1" s="58" t="s">
        <v>2246</v>
      </c>
      <c r="BVH1" s="58" t="s">
        <v>2246</v>
      </c>
      <c r="BVI1" s="58" t="s">
        <v>2246</v>
      </c>
      <c r="BVJ1" s="58" t="s">
        <v>2246</v>
      </c>
      <c r="BVK1" s="58" t="s">
        <v>2246</v>
      </c>
      <c r="BVL1" s="58" t="s">
        <v>2246</v>
      </c>
      <c r="BVM1" s="58" t="s">
        <v>2246</v>
      </c>
      <c r="BVN1" s="58" t="s">
        <v>2246</v>
      </c>
      <c r="BVO1" s="58" t="s">
        <v>2246</v>
      </c>
      <c r="BVP1" s="58" t="s">
        <v>2246</v>
      </c>
      <c r="BVQ1" s="58" t="s">
        <v>2246</v>
      </c>
      <c r="BVR1" s="58" t="s">
        <v>2246</v>
      </c>
      <c r="BVS1" s="58" t="s">
        <v>2246</v>
      </c>
      <c r="BVT1" s="58" t="s">
        <v>2246</v>
      </c>
      <c r="BVU1" s="58" t="s">
        <v>2246</v>
      </c>
      <c r="BVV1" s="58" t="s">
        <v>2246</v>
      </c>
      <c r="BVW1" s="58" t="s">
        <v>2246</v>
      </c>
      <c r="BVX1" s="58" t="s">
        <v>2246</v>
      </c>
      <c r="BVY1" s="58" t="s">
        <v>2246</v>
      </c>
      <c r="BVZ1" s="58" t="s">
        <v>2246</v>
      </c>
      <c r="BWA1" s="58" t="s">
        <v>2246</v>
      </c>
      <c r="BWB1" s="58" t="s">
        <v>2246</v>
      </c>
      <c r="BWC1" s="58" t="s">
        <v>2246</v>
      </c>
      <c r="BWD1" s="58" t="s">
        <v>2246</v>
      </c>
      <c r="BWE1" s="58" t="s">
        <v>2246</v>
      </c>
      <c r="BWF1" s="58" t="s">
        <v>2246</v>
      </c>
      <c r="BWG1" s="58" t="s">
        <v>2246</v>
      </c>
      <c r="BWH1" s="58" t="s">
        <v>2246</v>
      </c>
      <c r="BWI1" s="58" t="s">
        <v>2246</v>
      </c>
      <c r="BWJ1" s="58" t="s">
        <v>2246</v>
      </c>
      <c r="BWK1" s="58" t="s">
        <v>2246</v>
      </c>
      <c r="BWL1" s="58" t="s">
        <v>2246</v>
      </c>
      <c r="BWM1" s="58" t="s">
        <v>2246</v>
      </c>
      <c r="BWN1" s="58" t="s">
        <v>2246</v>
      </c>
      <c r="BWO1" s="58" t="s">
        <v>2246</v>
      </c>
      <c r="BWP1" s="58" t="s">
        <v>2246</v>
      </c>
      <c r="BWQ1" s="58" t="s">
        <v>2246</v>
      </c>
      <c r="BWR1" s="58" t="s">
        <v>2246</v>
      </c>
      <c r="BWS1" s="58" t="s">
        <v>2246</v>
      </c>
      <c r="BWT1" s="58" t="s">
        <v>2246</v>
      </c>
      <c r="BWU1" s="58" t="s">
        <v>2246</v>
      </c>
      <c r="BWV1" s="58" t="s">
        <v>2246</v>
      </c>
      <c r="BWW1" s="58" t="s">
        <v>2246</v>
      </c>
      <c r="BWX1" s="58" t="s">
        <v>2246</v>
      </c>
      <c r="BWY1" s="58" t="s">
        <v>2246</v>
      </c>
      <c r="BWZ1" s="58" t="s">
        <v>2246</v>
      </c>
      <c r="BXA1" s="58" t="s">
        <v>2246</v>
      </c>
      <c r="BXB1" s="58" t="s">
        <v>2246</v>
      </c>
      <c r="BXC1" s="58" t="s">
        <v>2246</v>
      </c>
      <c r="BXD1" s="58" t="s">
        <v>2246</v>
      </c>
      <c r="BXE1" s="58" t="s">
        <v>2246</v>
      </c>
      <c r="BXF1" s="58" t="s">
        <v>2246</v>
      </c>
      <c r="BXG1" s="58" t="s">
        <v>2246</v>
      </c>
      <c r="BXH1" s="58" t="s">
        <v>2246</v>
      </c>
      <c r="BXI1" s="58" t="s">
        <v>2246</v>
      </c>
      <c r="BXJ1" s="58" t="s">
        <v>2246</v>
      </c>
      <c r="BXK1" s="58" t="s">
        <v>2246</v>
      </c>
      <c r="BXL1" s="58" t="s">
        <v>2246</v>
      </c>
      <c r="BXM1" s="58" t="s">
        <v>2246</v>
      </c>
      <c r="BXN1" s="58" t="s">
        <v>2246</v>
      </c>
      <c r="BXO1" s="58" t="s">
        <v>2246</v>
      </c>
      <c r="BXP1" s="58" t="s">
        <v>2246</v>
      </c>
      <c r="BXQ1" s="58" t="s">
        <v>2246</v>
      </c>
      <c r="BXR1" s="58" t="s">
        <v>2246</v>
      </c>
      <c r="BXS1" s="58" t="s">
        <v>2246</v>
      </c>
      <c r="BXT1" s="58" t="s">
        <v>2246</v>
      </c>
      <c r="BXU1" s="58" t="s">
        <v>2246</v>
      </c>
      <c r="BXV1" s="58" t="s">
        <v>2246</v>
      </c>
      <c r="BXW1" s="58" t="s">
        <v>2246</v>
      </c>
      <c r="BXX1" s="58" t="s">
        <v>2246</v>
      </c>
      <c r="BXY1" s="58" t="s">
        <v>2246</v>
      </c>
      <c r="BXZ1" s="58" t="s">
        <v>2246</v>
      </c>
      <c r="BYA1" s="58" t="s">
        <v>2246</v>
      </c>
      <c r="BYB1" s="58" t="s">
        <v>2246</v>
      </c>
      <c r="BYC1" s="58" t="s">
        <v>2246</v>
      </c>
      <c r="BYD1" s="58" t="s">
        <v>2246</v>
      </c>
      <c r="BYE1" s="58" t="s">
        <v>2246</v>
      </c>
      <c r="BYF1" s="58" t="s">
        <v>2246</v>
      </c>
      <c r="BYG1" s="58" t="s">
        <v>2246</v>
      </c>
      <c r="BYH1" s="58" t="s">
        <v>2246</v>
      </c>
      <c r="BYI1" s="58" t="s">
        <v>2246</v>
      </c>
      <c r="BYJ1" s="58" t="s">
        <v>2246</v>
      </c>
      <c r="BYK1" s="58" t="s">
        <v>2246</v>
      </c>
      <c r="BYL1" s="58" t="s">
        <v>2246</v>
      </c>
      <c r="BYM1" s="58" t="s">
        <v>2246</v>
      </c>
      <c r="BYN1" s="58" t="s">
        <v>2246</v>
      </c>
      <c r="BYO1" s="58" t="s">
        <v>2246</v>
      </c>
      <c r="BYP1" s="58" t="s">
        <v>2246</v>
      </c>
      <c r="BYQ1" s="58" t="s">
        <v>2246</v>
      </c>
      <c r="BYR1" s="58" t="s">
        <v>2246</v>
      </c>
      <c r="BYS1" s="58" t="s">
        <v>2246</v>
      </c>
      <c r="BYT1" s="58" t="s">
        <v>2246</v>
      </c>
      <c r="BYU1" s="58" t="s">
        <v>2246</v>
      </c>
      <c r="BYV1" s="58" t="s">
        <v>2246</v>
      </c>
      <c r="BYW1" s="58" t="s">
        <v>2246</v>
      </c>
      <c r="BYX1" s="58" t="s">
        <v>2246</v>
      </c>
      <c r="BYY1" s="58" t="s">
        <v>2246</v>
      </c>
      <c r="BYZ1" s="58" t="s">
        <v>2246</v>
      </c>
      <c r="BZA1" s="58" t="s">
        <v>2246</v>
      </c>
      <c r="BZB1" s="58" t="s">
        <v>2246</v>
      </c>
      <c r="BZC1" s="58" t="s">
        <v>2246</v>
      </c>
      <c r="BZD1" s="58" t="s">
        <v>2246</v>
      </c>
      <c r="BZE1" s="58" t="s">
        <v>2246</v>
      </c>
      <c r="BZF1" s="58" t="s">
        <v>2246</v>
      </c>
      <c r="BZG1" s="58" t="s">
        <v>2246</v>
      </c>
      <c r="BZH1" s="58" t="s">
        <v>2246</v>
      </c>
      <c r="BZI1" s="58" t="s">
        <v>2246</v>
      </c>
      <c r="BZJ1" s="58" t="s">
        <v>2246</v>
      </c>
      <c r="BZK1" s="58" t="s">
        <v>2246</v>
      </c>
      <c r="BZL1" s="58" t="s">
        <v>2246</v>
      </c>
      <c r="BZM1" s="58" t="s">
        <v>2246</v>
      </c>
      <c r="BZN1" s="58" t="s">
        <v>2246</v>
      </c>
      <c r="BZO1" s="58" t="s">
        <v>2246</v>
      </c>
      <c r="BZP1" s="58" t="s">
        <v>2246</v>
      </c>
      <c r="BZQ1" s="58" t="s">
        <v>2246</v>
      </c>
      <c r="BZR1" s="58" t="s">
        <v>2246</v>
      </c>
      <c r="BZS1" s="58" t="s">
        <v>2246</v>
      </c>
      <c r="BZT1" s="58" t="s">
        <v>2246</v>
      </c>
      <c r="BZU1" s="58" t="s">
        <v>2246</v>
      </c>
      <c r="BZV1" s="58" t="s">
        <v>2246</v>
      </c>
      <c r="BZW1" s="58" t="s">
        <v>2246</v>
      </c>
      <c r="BZX1" s="58" t="s">
        <v>2246</v>
      </c>
      <c r="BZY1" s="58" t="s">
        <v>2246</v>
      </c>
      <c r="BZZ1" s="58" t="s">
        <v>2246</v>
      </c>
      <c r="CAA1" s="58" t="s">
        <v>2246</v>
      </c>
      <c r="CAB1" s="58" t="s">
        <v>2246</v>
      </c>
      <c r="CAC1" s="58" t="s">
        <v>2246</v>
      </c>
      <c r="CAD1" s="58" t="s">
        <v>2246</v>
      </c>
      <c r="CAE1" s="58" t="s">
        <v>2246</v>
      </c>
      <c r="CAF1" s="58" t="s">
        <v>2246</v>
      </c>
      <c r="CAG1" s="58" t="s">
        <v>2246</v>
      </c>
      <c r="CAH1" s="58" t="s">
        <v>2246</v>
      </c>
      <c r="CAI1" s="58" t="s">
        <v>2246</v>
      </c>
      <c r="CAJ1" s="58" t="s">
        <v>2246</v>
      </c>
      <c r="CAK1" s="58" t="s">
        <v>2246</v>
      </c>
      <c r="CAL1" s="58" t="s">
        <v>2246</v>
      </c>
      <c r="CAM1" s="58" t="s">
        <v>2246</v>
      </c>
      <c r="CAN1" s="58" t="s">
        <v>2246</v>
      </c>
      <c r="CAO1" s="58" t="s">
        <v>2246</v>
      </c>
      <c r="CAP1" s="58" t="s">
        <v>2246</v>
      </c>
      <c r="CAQ1" s="58" t="s">
        <v>2246</v>
      </c>
      <c r="CAR1" s="58" t="s">
        <v>2246</v>
      </c>
      <c r="CAS1" s="58" t="s">
        <v>2246</v>
      </c>
      <c r="CAT1" s="58" t="s">
        <v>2246</v>
      </c>
      <c r="CAU1" s="58" t="s">
        <v>2246</v>
      </c>
      <c r="CAV1" s="58" t="s">
        <v>2246</v>
      </c>
      <c r="CAW1" s="58" t="s">
        <v>2246</v>
      </c>
      <c r="CAX1" s="58" t="s">
        <v>2246</v>
      </c>
      <c r="CAY1" s="58" t="s">
        <v>2246</v>
      </c>
      <c r="CAZ1" s="58" t="s">
        <v>2246</v>
      </c>
      <c r="CBA1" s="58" t="s">
        <v>2246</v>
      </c>
      <c r="CBB1" s="58" t="s">
        <v>2246</v>
      </c>
      <c r="CBC1" s="58" t="s">
        <v>2246</v>
      </c>
      <c r="CBD1" s="58" t="s">
        <v>2246</v>
      </c>
      <c r="CBE1" s="58" t="s">
        <v>2246</v>
      </c>
      <c r="CBF1" s="58" t="s">
        <v>2246</v>
      </c>
      <c r="CBG1" s="58" t="s">
        <v>2246</v>
      </c>
      <c r="CBH1" s="58" t="s">
        <v>2246</v>
      </c>
      <c r="CBI1" s="58" t="s">
        <v>2246</v>
      </c>
      <c r="CBJ1" s="58" t="s">
        <v>2246</v>
      </c>
      <c r="CBK1" s="58" t="s">
        <v>2246</v>
      </c>
      <c r="CBL1" s="58" t="s">
        <v>2246</v>
      </c>
      <c r="CBM1" s="58" t="s">
        <v>2246</v>
      </c>
      <c r="CBN1" s="58" t="s">
        <v>2246</v>
      </c>
      <c r="CBO1" s="58" t="s">
        <v>2246</v>
      </c>
      <c r="CBP1" s="58" t="s">
        <v>2246</v>
      </c>
      <c r="CBQ1" s="58" t="s">
        <v>2246</v>
      </c>
      <c r="CBR1" s="58" t="s">
        <v>2246</v>
      </c>
      <c r="CBS1" s="58" t="s">
        <v>2246</v>
      </c>
      <c r="CBT1" s="58" t="s">
        <v>2246</v>
      </c>
      <c r="CBU1" s="58" t="s">
        <v>2246</v>
      </c>
      <c r="CBV1" s="58" t="s">
        <v>2246</v>
      </c>
      <c r="CBW1" s="58" t="s">
        <v>2246</v>
      </c>
      <c r="CBX1" s="58" t="s">
        <v>2246</v>
      </c>
      <c r="CBY1" s="58" t="s">
        <v>2246</v>
      </c>
      <c r="CBZ1" s="58" t="s">
        <v>2246</v>
      </c>
      <c r="CCA1" s="58" t="s">
        <v>2246</v>
      </c>
      <c r="CCB1" s="58" t="s">
        <v>2246</v>
      </c>
      <c r="CCC1" s="58" t="s">
        <v>2246</v>
      </c>
      <c r="CCD1" s="58" t="s">
        <v>2246</v>
      </c>
      <c r="CCE1" s="58" t="s">
        <v>2246</v>
      </c>
      <c r="CCF1" s="58" t="s">
        <v>2246</v>
      </c>
      <c r="CCG1" s="58" t="s">
        <v>2246</v>
      </c>
      <c r="CCH1" s="58" t="s">
        <v>2246</v>
      </c>
      <c r="CCI1" s="58" t="s">
        <v>2246</v>
      </c>
      <c r="CCJ1" s="58" t="s">
        <v>2246</v>
      </c>
      <c r="CCK1" s="58" t="s">
        <v>2246</v>
      </c>
      <c r="CCL1" s="58" t="s">
        <v>2246</v>
      </c>
      <c r="CCM1" s="58" t="s">
        <v>2246</v>
      </c>
      <c r="CCN1" s="58" t="s">
        <v>2246</v>
      </c>
      <c r="CCO1" s="58" t="s">
        <v>2246</v>
      </c>
      <c r="CCP1" s="58" t="s">
        <v>2246</v>
      </c>
      <c r="CCQ1" s="58" t="s">
        <v>2246</v>
      </c>
      <c r="CCR1" s="58" t="s">
        <v>2246</v>
      </c>
      <c r="CCS1" s="58" t="s">
        <v>2246</v>
      </c>
      <c r="CCT1" s="58" t="s">
        <v>2246</v>
      </c>
      <c r="CCU1" s="58" t="s">
        <v>2246</v>
      </c>
      <c r="CCV1" s="58" t="s">
        <v>2246</v>
      </c>
      <c r="CCW1" s="58" t="s">
        <v>2246</v>
      </c>
      <c r="CCX1" s="58" t="s">
        <v>2246</v>
      </c>
      <c r="CCY1" s="58" t="s">
        <v>2246</v>
      </c>
      <c r="CCZ1" s="58" t="s">
        <v>2246</v>
      </c>
      <c r="CDA1" s="58" t="s">
        <v>2246</v>
      </c>
      <c r="CDB1" s="58" t="s">
        <v>2246</v>
      </c>
      <c r="CDC1" s="58" t="s">
        <v>2246</v>
      </c>
      <c r="CDD1" s="58" t="s">
        <v>2246</v>
      </c>
      <c r="CDE1" s="58" t="s">
        <v>2246</v>
      </c>
      <c r="CDF1" s="58" t="s">
        <v>2246</v>
      </c>
      <c r="CDG1" s="58" t="s">
        <v>2246</v>
      </c>
      <c r="CDH1" s="58" t="s">
        <v>2246</v>
      </c>
      <c r="CDI1" s="58" t="s">
        <v>2246</v>
      </c>
      <c r="CDJ1" s="58" t="s">
        <v>2246</v>
      </c>
      <c r="CDK1" s="58" t="s">
        <v>2246</v>
      </c>
      <c r="CDL1" s="58" t="s">
        <v>2246</v>
      </c>
      <c r="CDM1" s="58" t="s">
        <v>2246</v>
      </c>
      <c r="CDN1" s="58" t="s">
        <v>2246</v>
      </c>
      <c r="CDO1" s="58" t="s">
        <v>2246</v>
      </c>
      <c r="CDP1" s="58" t="s">
        <v>2246</v>
      </c>
      <c r="CDQ1" s="58" t="s">
        <v>2246</v>
      </c>
      <c r="CDR1" s="58" t="s">
        <v>2246</v>
      </c>
      <c r="CDS1" s="58" t="s">
        <v>2246</v>
      </c>
      <c r="CDT1" s="58" t="s">
        <v>2246</v>
      </c>
      <c r="CDU1" s="58" t="s">
        <v>2246</v>
      </c>
      <c r="CDV1" s="58" t="s">
        <v>2246</v>
      </c>
      <c r="CDW1" s="58" t="s">
        <v>2246</v>
      </c>
      <c r="CDX1" s="58" t="s">
        <v>2246</v>
      </c>
      <c r="CDY1" s="58" t="s">
        <v>2246</v>
      </c>
      <c r="CDZ1" s="58" t="s">
        <v>2246</v>
      </c>
      <c r="CEA1" s="58" t="s">
        <v>2246</v>
      </c>
      <c r="CEB1" s="58" t="s">
        <v>2246</v>
      </c>
      <c r="CEC1" s="58" t="s">
        <v>2246</v>
      </c>
      <c r="CED1" s="58" t="s">
        <v>2246</v>
      </c>
      <c r="CEE1" s="58" t="s">
        <v>2246</v>
      </c>
      <c r="CEF1" s="58" t="s">
        <v>2246</v>
      </c>
      <c r="CEG1" s="58" t="s">
        <v>2246</v>
      </c>
      <c r="CEH1" s="58" t="s">
        <v>2246</v>
      </c>
      <c r="CEI1" s="58" t="s">
        <v>2246</v>
      </c>
      <c r="CEJ1" s="58" t="s">
        <v>2246</v>
      </c>
      <c r="CEK1" s="58" t="s">
        <v>2246</v>
      </c>
      <c r="CEL1" s="58" t="s">
        <v>2246</v>
      </c>
      <c r="CEM1" s="58" t="s">
        <v>2246</v>
      </c>
      <c r="CEN1" s="58" t="s">
        <v>2246</v>
      </c>
      <c r="CEO1" s="58" t="s">
        <v>2246</v>
      </c>
      <c r="CEP1" s="58" t="s">
        <v>2246</v>
      </c>
      <c r="CEQ1" s="58" t="s">
        <v>2246</v>
      </c>
      <c r="CER1" s="58" t="s">
        <v>2246</v>
      </c>
      <c r="CES1" s="58" t="s">
        <v>2246</v>
      </c>
      <c r="CET1" s="58" t="s">
        <v>2246</v>
      </c>
      <c r="CEU1" s="58" t="s">
        <v>2246</v>
      </c>
      <c r="CEV1" s="58" t="s">
        <v>2246</v>
      </c>
      <c r="CEW1" s="58" t="s">
        <v>2246</v>
      </c>
      <c r="CEX1" s="58" t="s">
        <v>2246</v>
      </c>
      <c r="CEY1" s="58" t="s">
        <v>2246</v>
      </c>
      <c r="CEZ1" s="58" t="s">
        <v>2246</v>
      </c>
      <c r="CFA1" s="58" t="s">
        <v>2246</v>
      </c>
      <c r="CFB1" s="58" t="s">
        <v>2246</v>
      </c>
      <c r="CFC1" s="58" t="s">
        <v>2246</v>
      </c>
      <c r="CFD1" s="58" t="s">
        <v>2246</v>
      </c>
      <c r="CFE1" s="58" t="s">
        <v>2246</v>
      </c>
      <c r="CFF1" s="58" t="s">
        <v>2246</v>
      </c>
      <c r="CFG1" s="58" t="s">
        <v>2246</v>
      </c>
      <c r="CFH1" s="58" t="s">
        <v>2246</v>
      </c>
      <c r="CFI1" s="58" t="s">
        <v>2246</v>
      </c>
      <c r="CFJ1" s="58" t="s">
        <v>2246</v>
      </c>
      <c r="CFK1" s="58" t="s">
        <v>2246</v>
      </c>
      <c r="CFL1" s="58" t="s">
        <v>2246</v>
      </c>
      <c r="CFM1" s="58" t="s">
        <v>2246</v>
      </c>
      <c r="CFN1" s="58" t="s">
        <v>2246</v>
      </c>
      <c r="CFO1" s="58" t="s">
        <v>2246</v>
      </c>
      <c r="CFP1" s="58" t="s">
        <v>2246</v>
      </c>
      <c r="CFQ1" s="58" t="s">
        <v>2246</v>
      </c>
      <c r="CFR1" s="58" t="s">
        <v>2246</v>
      </c>
      <c r="CFS1" s="58" t="s">
        <v>2246</v>
      </c>
      <c r="CFT1" s="58" t="s">
        <v>2246</v>
      </c>
      <c r="CFU1" s="58" t="s">
        <v>2246</v>
      </c>
      <c r="CFV1" s="58" t="s">
        <v>2246</v>
      </c>
      <c r="CFW1" s="58" t="s">
        <v>2246</v>
      </c>
      <c r="CFX1" s="58" t="s">
        <v>2246</v>
      </c>
      <c r="CFY1" s="58" t="s">
        <v>2246</v>
      </c>
      <c r="CFZ1" s="58" t="s">
        <v>2246</v>
      </c>
      <c r="CGA1" s="58" t="s">
        <v>2246</v>
      </c>
      <c r="CGB1" s="58" t="s">
        <v>2246</v>
      </c>
      <c r="CGC1" s="58" t="s">
        <v>2246</v>
      </c>
      <c r="CGD1" s="58" t="s">
        <v>2246</v>
      </c>
      <c r="CGE1" s="58" t="s">
        <v>2246</v>
      </c>
      <c r="CGF1" s="58" t="s">
        <v>2246</v>
      </c>
      <c r="CGG1" s="58" t="s">
        <v>2246</v>
      </c>
      <c r="CGH1" s="58" t="s">
        <v>2246</v>
      </c>
      <c r="CGI1" s="58" t="s">
        <v>2246</v>
      </c>
      <c r="CGJ1" s="58" t="s">
        <v>2246</v>
      </c>
      <c r="CGK1" s="58" t="s">
        <v>2246</v>
      </c>
      <c r="CGL1" s="58" t="s">
        <v>2246</v>
      </c>
      <c r="CGM1" s="58" t="s">
        <v>2246</v>
      </c>
      <c r="CGN1" s="58" t="s">
        <v>2246</v>
      </c>
      <c r="CGO1" s="58" t="s">
        <v>2246</v>
      </c>
      <c r="CGP1" s="58" t="s">
        <v>2246</v>
      </c>
      <c r="CGQ1" s="58" t="s">
        <v>2246</v>
      </c>
      <c r="CGR1" s="58" t="s">
        <v>2246</v>
      </c>
      <c r="CGS1" s="58" t="s">
        <v>2246</v>
      </c>
      <c r="CGT1" s="58" t="s">
        <v>2246</v>
      </c>
      <c r="CGU1" s="58" t="s">
        <v>2246</v>
      </c>
      <c r="CGV1" s="58" t="s">
        <v>2246</v>
      </c>
      <c r="CGW1" s="58" t="s">
        <v>2246</v>
      </c>
      <c r="CGX1" s="58" t="s">
        <v>2246</v>
      </c>
      <c r="CGY1" s="58" t="s">
        <v>2246</v>
      </c>
      <c r="CGZ1" s="58" t="s">
        <v>2246</v>
      </c>
      <c r="CHA1" s="58" t="s">
        <v>2246</v>
      </c>
      <c r="CHB1" s="58" t="s">
        <v>2246</v>
      </c>
      <c r="CHC1" s="58" t="s">
        <v>2246</v>
      </c>
      <c r="CHD1" s="58" t="s">
        <v>2246</v>
      </c>
      <c r="CHE1" s="58" t="s">
        <v>2246</v>
      </c>
      <c r="CHF1" s="58" t="s">
        <v>2246</v>
      </c>
      <c r="CHG1" s="58" t="s">
        <v>2246</v>
      </c>
      <c r="CHH1" s="58" t="s">
        <v>2246</v>
      </c>
      <c r="CHI1" s="58" t="s">
        <v>2246</v>
      </c>
      <c r="CHJ1" s="58" t="s">
        <v>2246</v>
      </c>
      <c r="CHK1" s="58" t="s">
        <v>2246</v>
      </c>
      <c r="CHL1" s="58" t="s">
        <v>2246</v>
      </c>
      <c r="CHM1" s="58" t="s">
        <v>2246</v>
      </c>
      <c r="CHN1" s="58" t="s">
        <v>2246</v>
      </c>
      <c r="CHO1" s="58" t="s">
        <v>2246</v>
      </c>
      <c r="CHP1" s="58" t="s">
        <v>2246</v>
      </c>
      <c r="CHQ1" s="58" t="s">
        <v>2246</v>
      </c>
      <c r="CHR1" s="58" t="s">
        <v>2246</v>
      </c>
      <c r="CHS1" s="58" t="s">
        <v>2246</v>
      </c>
      <c r="CHT1" s="58" t="s">
        <v>2246</v>
      </c>
      <c r="CHU1" s="58" t="s">
        <v>2246</v>
      </c>
      <c r="CHV1" s="58" t="s">
        <v>2246</v>
      </c>
      <c r="CHW1" s="58" t="s">
        <v>2246</v>
      </c>
      <c r="CHX1" s="58" t="s">
        <v>2246</v>
      </c>
      <c r="CHY1" s="58" t="s">
        <v>2246</v>
      </c>
      <c r="CHZ1" s="58" t="s">
        <v>2246</v>
      </c>
      <c r="CIA1" s="58" t="s">
        <v>2246</v>
      </c>
      <c r="CIB1" s="58" t="s">
        <v>2246</v>
      </c>
      <c r="CIC1" s="58" t="s">
        <v>2246</v>
      </c>
      <c r="CID1" s="58" t="s">
        <v>2246</v>
      </c>
      <c r="CIE1" s="58" t="s">
        <v>2246</v>
      </c>
      <c r="CIF1" s="58" t="s">
        <v>2246</v>
      </c>
      <c r="CIG1" s="58" t="s">
        <v>2246</v>
      </c>
      <c r="CIH1" s="58" t="s">
        <v>2246</v>
      </c>
      <c r="CII1" s="58" t="s">
        <v>2246</v>
      </c>
      <c r="CIJ1" s="58" t="s">
        <v>2246</v>
      </c>
      <c r="CIK1" s="58" t="s">
        <v>2246</v>
      </c>
      <c r="CIL1" s="58" t="s">
        <v>2246</v>
      </c>
      <c r="CIM1" s="58" t="s">
        <v>2246</v>
      </c>
      <c r="CIN1" s="58" t="s">
        <v>2246</v>
      </c>
      <c r="CIO1" s="58" t="s">
        <v>2246</v>
      </c>
      <c r="CIP1" s="58" t="s">
        <v>2246</v>
      </c>
      <c r="CIQ1" s="58" t="s">
        <v>2246</v>
      </c>
      <c r="CIR1" s="58" t="s">
        <v>2246</v>
      </c>
      <c r="CIS1" s="58" t="s">
        <v>2246</v>
      </c>
      <c r="CIT1" s="58" t="s">
        <v>2246</v>
      </c>
      <c r="CIU1" s="58" t="s">
        <v>2246</v>
      </c>
      <c r="CIV1" s="58" t="s">
        <v>2246</v>
      </c>
      <c r="CIW1" s="58" t="s">
        <v>2246</v>
      </c>
      <c r="CIX1" s="58" t="s">
        <v>2246</v>
      </c>
      <c r="CIY1" s="58" t="s">
        <v>2246</v>
      </c>
      <c r="CIZ1" s="58" t="s">
        <v>2246</v>
      </c>
      <c r="CJA1" s="58" t="s">
        <v>2246</v>
      </c>
      <c r="CJB1" s="58" t="s">
        <v>2246</v>
      </c>
      <c r="CJC1" s="58" t="s">
        <v>2246</v>
      </c>
      <c r="CJD1" s="58" t="s">
        <v>2246</v>
      </c>
      <c r="CJE1" s="58" t="s">
        <v>2246</v>
      </c>
      <c r="CJF1" s="58" t="s">
        <v>2246</v>
      </c>
      <c r="CJG1" s="58" t="s">
        <v>2246</v>
      </c>
      <c r="CJH1" s="58" t="s">
        <v>2246</v>
      </c>
      <c r="CJI1" s="58" t="s">
        <v>2246</v>
      </c>
      <c r="CJJ1" s="58" t="s">
        <v>2246</v>
      </c>
      <c r="CJK1" s="58" t="s">
        <v>2246</v>
      </c>
      <c r="CJL1" s="58" t="s">
        <v>2246</v>
      </c>
      <c r="CJM1" s="58" t="s">
        <v>2246</v>
      </c>
      <c r="CJN1" s="58" t="s">
        <v>2246</v>
      </c>
      <c r="CJO1" s="58" t="s">
        <v>2246</v>
      </c>
      <c r="CJP1" s="58" t="s">
        <v>2246</v>
      </c>
      <c r="CJQ1" s="58" t="s">
        <v>2246</v>
      </c>
      <c r="CJR1" s="58" t="s">
        <v>2246</v>
      </c>
      <c r="CJS1" s="58" t="s">
        <v>2246</v>
      </c>
      <c r="CJT1" s="58" t="s">
        <v>2246</v>
      </c>
      <c r="CJU1" s="58" t="s">
        <v>2246</v>
      </c>
      <c r="CJV1" s="58" t="s">
        <v>2246</v>
      </c>
      <c r="CJW1" s="58" t="s">
        <v>2246</v>
      </c>
      <c r="CJX1" s="58" t="s">
        <v>2246</v>
      </c>
      <c r="CJY1" s="58" t="s">
        <v>2246</v>
      </c>
      <c r="CJZ1" s="58" t="s">
        <v>2246</v>
      </c>
      <c r="CKA1" s="58" t="s">
        <v>2246</v>
      </c>
      <c r="CKB1" s="58" t="s">
        <v>2246</v>
      </c>
      <c r="CKC1" s="58" t="s">
        <v>2246</v>
      </c>
      <c r="CKD1" s="58" t="s">
        <v>2246</v>
      </c>
      <c r="CKE1" s="58" t="s">
        <v>2246</v>
      </c>
      <c r="CKF1" s="58" t="s">
        <v>2246</v>
      </c>
      <c r="CKG1" s="58" t="s">
        <v>2246</v>
      </c>
      <c r="CKH1" s="58" t="s">
        <v>2246</v>
      </c>
      <c r="CKI1" s="58" t="s">
        <v>2246</v>
      </c>
      <c r="CKJ1" s="58" t="s">
        <v>2246</v>
      </c>
      <c r="CKK1" s="58" t="s">
        <v>2246</v>
      </c>
      <c r="CKL1" s="58" t="s">
        <v>2246</v>
      </c>
      <c r="CKM1" s="58" t="s">
        <v>2246</v>
      </c>
      <c r="CKN1" s="58" t="s">
        <v>2246</v>
      </c>
      <c r="CKO1" s="58" t="s">
        <v>2246</v>
      </c>
      <c r="CKP1" s="58" t="s">
        <v>2246</v>
      </c>
      <c r="CKQ1" s="58" t="s">
        <v>2246</v>
      </c>
      <c r="CKR1" s="58" t="s">
        <v>2246</v>
      </c>
      <c r="CKS1" s="58" t="s">
        <v>2246</v>
      </c>
      <c r="CKT1" s="58" t="s">
        <v>2246</v>
      </c>
      <c r="CKU1" s="58" t="s">
        <v>2246</v>
      </c>
      <c r="CKV1" s="58" t="s">
        <v>2246</v>
      </c>
      <c r="CKW1" s="58" t="s">
        <v>2246</v>
      </c>
      <c r="CKX1" s="58" t="s">
        <v>2246</v>
      </c>
      <c r="CKY1" s="58" t="s">
        <v>2246</v>
      </c>
      <c r="CKZ1" s="58" t="s">
        <v>2246</v>
      </c>
      <c r="CLA1" s="58" t="s">
        <v>2246</v>
      </c>
      <c r="CLB1" s="58" t="s">
        <v>2246</v>
      </c>
      <c r="CLC1" s="58" t="s">
        <v>2246</v>
      </c>
      <c r="CLD1" s="58" t="s">
        <v>2246</v>
      </c>
      <c r="CLE1" s="58" t="s">
        <v>2246</v>
      </c>
      <c r="CLF1" s="58" t="s">
        <v>2246</v>
      </c>
      <c r="CLG1" s="58" t="s">
        <v>2246</v>
      </c>
      <c r="CLH1" s="58" t="s">
        <v>2246</v>
      </c>
      <c r="CLI1" s="58" t="s">
        <v>2246</v>
      </c>
      <c r="CLJ1" s="58" t="s">
        <v>2246</v>
      </c>
      <c r="CLK1" s="58" t="s">
        <v>2246</v>
      </c>
      <c r="CLL1" s="58" t="s">
        <v>2246</v>
      </c>
      <c r="CLM1" s="58" t="s">
        <v>2246</v>
      </c>
      <c r="CLN1" s="58" t="s">
        <v>2246</v>
      </c>
      <c r="CLO1" s="58" t="s">
        <v>2246</v>
      </c>
      <c r="CLP1" s="58" t="s">
        <v>2246</v>
      </c>
      <c r="CLQ1" s="58" t="s">
        <v>2246</v>
      </c>
      <c r="CLR1" s="58" t="s">
        <v>2246</v>
      </c>
      <c r="CLS1" s="58" t="s">
        <v>2246</v>
      </c>
      <c r="CLT1" s="58" t="s">
        <v>2246</v>
      </c>
      <c r="CLU1" s="58" t="s">
        <v>2246</v>
      </c>
      <c r="CLV1" s="58" t="s">
        <v>2246</v>
      </c>
      <c r="CLW1" s="58" t="s">
        <v>2246</v>
      </c>
      <c r="CLX1" s="58" t="s">
        <v>2246</v>
      </c>
      <c r="CLY1" s="58" t="s">
        <v>2246</v>
      </c>
      <c r="CLZ1" s="58" t="s">
        <v>2246</v>
      </c>
      <c r="CMA1" s="58" t="s">
        <v>2246</v>
      </c>
      <c r="CMB1" s="58" t="s">
        <v>2246</v>
      </c>
      <c r="CMC1" s="58" t="s">
        <v>2246</v>
      </c>
      <c r="CMD1" s="58" t="s">
        <v>2246</v>
      </c>
      <c r="CME1" s="58" t="s">
        <v>2246</v>
      </c>
      <c r="CMF1" s="58" t="s">
        <v>2246</v>
      </c>
      <c r="CMG1" s="58" t="s">
        <v>2246</v>
      </c>
      <c r="CMH1" s="58" t="s">
        <v>2246</v>
      </c>
      <c r="CMI1" s="58" t="s">
        <v>2246</v>
      </c>
      <c r="CMJ1" s="58" t="s">
        <v>2246</v>
      </c>
      <c r="CMK1" s="58" t="s">
        <v>2246</v>
      </c>
      <c r="CML1" s="58" t="s">
        <v>2246</v>
      </c>
      <c r="CMM1" s="58" t="s">
        <v>2246</v>
      </c>
      <c r="CMN1" s="58" t="s">
        <v>2246</v>
      </c>
      <c r="CMO1" s="58" t="s">
        <v>2246</v>
      </c>
      <c r="CMP1" s="58" t="s">
        <v>2246</v>
      </c>
      <c r="CMQ1" s="58" t="s">
        <v>2246</v>
      </c>
      <c r="CMR1" s="58" t="s">
        <v>2246</v>
      </c>
      <c r="CMS1" s="58" t="s">
        <v>2246</v>
      </c>
      <c r="CMT1" s="58" t="s">
        <v>2246</v>
      </c>
      <c r="CMU1" s="58" t="s">
        <v>2246</v>
      </c>
      <c r="CMV1" s="58" t="s">
        <v>2246</v>
      </c>
      <c r="CMW1" s="58" t="s">
        <v>2246</v>
      </c>
      <c r="CMX1" s="58" t="s">
        <v>2246</v>
      </c>
      <c r="CMY1" s="58" t="s">
        <v>2246</v>
      </c>
      <c r="CMZ1" s="58" t="s">
        <v>2246</v>
      </c>
      <c r="CNA1" s="58" t="s">
        <v>2246</v>
      </c>
      <c r="CNB1" s="58" t="s">
        <v>2246</v>
      </c>
      <c r="CNC1" s="58" t="s">
        <v>2246</v>
      </c>
      <c r="CND1" s="58" t="s">
        <v>2246</v>
      </c>
      <c r="CNE1" s="58" t="s">
        <v>2246</v>
      </c>
      <c r="CNF1" s="58" t="s">
        <v>2246</v>
      </c>
      <c r="CNG1" s="58" t="s">
        <v>2246</v>
      </c>
      <c r="CNH1" s="58" t="s">
        <v>2246</v>
      </c>
      <c r="CNI1" s="58" t="s">
        <v>2246</v>
      </c>
      <c r="CNJ1" s="58" t="s">
        <v>2246</v>
      </c>
      <c r="CNK1" s="58" t="s">
        <v>2246</v>
      </c>
      <c r="CNL1" s="58" t="s">
        <v>2246</v>
      </c>
      <c r="CNM1" s="58" t="s">
        <v>2246</v>
      </c>
      <c r="CNN1" s="58" t="s">
        <v>2246</v>
      </c>
      <c r="CNO1" s="58" t="s">
        <v>2246</v>
      </c>
      <c r="CNP1" s="58" t="s">
        <v>2246</v>
      </c>
      <c r="CNQ1" s="58" t="s">
        <v>2246</v>
      </c>
      <c r="CNR1" s="58" t="s">
        <v>2246</v>
      </c>
      <c r="CNS1" s="58" t="s">
        <v>2246</v>
      </c>
      <c r="CNT1" s="58" t="s">
        <v>2246</v>
      </c>
      <c r="CNU1" s="58" t="s">
        <v>2246</v>
      </c>
      <c r="CNV1" s="58" t="s">
        <v>2246</v>
      </c>
      <c r="CNW1" s="58" t="s">
        <v>2246</v>
      </c>
      <c r="CNX1" s="58" t="s">
        <v>2246</v>
      </c>
      <c r="CNY1" s="58" t="s">
        <v>2246</v>
      </c>
      <c r="CNZ1" s="58" t="s">
        <v>2246</v>
      </c>
      <c r="COA1" s="58" t="s">
        <v>2246</v>
      </c>
      <c r="COB1" s="58" t="s">
        <v>2246</v>
      </c>
      <c r="COC1" s="58" t="s">
        <v>2246</v>
      </c>
      <c r="COD1" s="58" t="s">
        <v>2246</v>
      </c>
      <c r="COE1" s="58" t="s">
        <v>2246</v>
      </c>
      <c r="COF1" s="58" t="s">
        <v>2246</v>
      </c>
      <c r="COG1" s="58" t="s">
        <v>2246</v>
      </c>
      <c r="COH1" s="58" t="s">
        <v>2246</v>
      </c>
      <c r="COI1" s="58" t="s">
        <v>2246</v>
      </c>
      <c r="COJ1" s="58" t="s">
        <v>2246</v>
      </c>
      <c r="COK1" s="58" t="s">
        <v>2246</v>
      </c>
      <c r="COL1" s="58" t="s">
        <v>2246</v>
      </c>
      <c r="COM1" s="58" t="s">
        <v>2246</v>
      </c>
      <c r="CON1" s="58" t="s">
        <v>2246</v>
      </c>
      <c r="COO1" s="58" t="s">
        <v>2246</v>
      </c>
      <c r="COP1" s="58" t="s">
        <v>2246</v>
      </c>
      <c r="COQ1" s="58" t="s">
        <v>2246</v>
      </c>
      <c r="COR1" s="58" t="s">
        <v>2246</v>
      </c>
      <c r="COS1" s="58" t="s">
        <v>2246</v>
      </c>
      <c r="COT1" s="58" t="s">
        <v>2246</v>
      </c>
      <c r="COU1" s="58" t="s">
        <v>2246</v>
      </c>
      <c r="COV1" s="58" t="s">
        <v>2246</v>
      </c>
      <c r="COW1" s="58" t="s">
        <v>2246</v>
      </c>
      <c r="COX1" s="58" t="s">
        <v>2246</v>
      </c>
      <c r="COY1" s="58" t="s">
        <v>2246</v>
      </c>
      <c r="COZ1" s="58" t="s">
        <v>2246</v>
      </c>
      <c r="CPA1" s="58" t="s">
        <v>2246</v>
      </c>
      <c r="CPB1" s="58" t="s">
        <v>2246</v>
      </c>
      <c r="CPC1" s="58" t="s">
        <v>2246</v>
      </c>
      <c r="CPD1" s="58" t="s">
        <v>2246</v>
      </c>
      <c r="CPE1" s="58" t="s">
        <v>2246</v>
      </c>
      <c r="CPF1" s="58" t="s">
        <v>2246</v>
      </c>
      <c r="CPG1" s="58" t="s">
        <v>2246</v>
      </c>
      <c r="CPH1" s="58" t="s">
        <v>2246</v>
      </c>
      <c r="CPI1" s="58" t="s">
        <v>2246</v>
      </c>
      <c r="CPJ1" s="58" t="s">
        <v>2246</v>
      </c>
      <c r="CPK1" s="58" t="s">
        <v>2246</v>
      </c>
      <c r="CPL1" s="58" t="s">
        <v>2246</v>
      </c>
      <c r="CPM1" s="58" t="s">
        <v>2246</v>
      </c>
      <c r="CPN1" s="58" t="s">
        <v>2246</v>
      </c>
      <c r="CPO1" s="58" t="s">
        <v>2246</v>
      </c>
      <c r="CPP1" s="58" t="s">
        <v>2246</v>
      </c>
      <c r="CPQ1" s="58" t="s">
        <v>2246</v>
      </c>
      <c r="CPR1" s="58" t="s">
        <v>2246</v>
      </c>
      <c r="CPS1" s="58" t="s">
        <v>2246</v>
      </c>
      <c r="CPT1" s="58" t="s">
        <v>2246</v>
      </c>
      <c r="CPU1" s="58" t="s">
        <v>2246</v>
      </c>
      <c r="CPV1" s="58" t="s">
        <v>2246</v>
      </c>
      <c r="CPW1" s="58" t="s">
        <v>2246</v>
      </c>
      <c r="CPX1" s="58" t="s">
        <v>2246</v>
      </c>
      <c r="CPY1" s="58" t="s">
        <v>2246</v>
      </c>
      <c r="CPZ1" s="58" t="s">
        <v>2246</v>
      </c>
      <c r="CQA1" s="58" t="s">
        <v>2246</v>
      </c>
      <c r="CQB1" s="58" t="s">
        <v>2246</v>
      </c>
      <c r="CQC1" s="58" t="s">
        <v>2246</v>
      </c>
      <c r="CQD1" s="58" t="s">
        <v>2246</v>
      </c>
      <c r="CQE1" s="58" t="s">
        <v>2246</v>
      </c>
      <c r="CQF1" s="58" t="s">
        <v>2246</v>
      </c>
      <c r="CQG1" s="58" t="s">
        <v>2246</v>
      </c>
      <c r="CQH1" s="58" t="s">
        <v>2246</v>
      </c>
      <c r="CQI1" s="58" t="s">
        <v>2246</v>
      </c>
      <c r="CQJ1" s="58" t="s">
        <v>2246</v>
      </c>
      <c r="CQK1" s="58" t="s">
        <v>2246</v>
      </c>
      <c r="CQL1" s="58" t="s">
        <v>2246</v>
      </c>
      <c r="CQM1" s="58" t="s">
        <v>2246</v>
      </c>
      <c r="CQN1" s="58" t="s">
        <v>2246</v>
      </c>
      <c r="CQO1" s="58" t="s">
        <v>2246</v>
      </c>
      <c r="CQP1" s="58" t="s">
        <v>2246</v>
      </c>
      <c r="CQQ1" s="58" t="s">
        <v>2246</v>
      </c>
      <c r="CQR1" s="58" t="s">
        <v>2246</v>
      </c>
      <c r="CQS1" s="58" t="s">
        <v>2246</v>
      </c>
      <c r="CQT1" s="58" t="s">
        <v>2246</v>
      </c>
      <c r="CQU1" s="58" t="s">
        <v>2246</v>
      </c>
      <c r="CQV1" s="58" t="s">
        <v>2246</v>
      </c>
      <c r="CQW1" s="58" t="s">
        <v>2246</v>
      </c>
      <c r="CQX1" s="58" t="s">
        <v>2246</v>
      </c>
      <c r="CQY1" s="58" t="s">
        <v>2246</v>
      </c>
      <c r="CQZ1" s="58" t="s">
        <v>2246</v>
      </c>
      <c r="CRA1" s="58" t="s">
        <v>2246</v>
      </c>
      <c r="CRB1" s="58" t="s">
        <v>2246</v>
      </c>
      <c r="CRC1" s="58" t="s">
        <v>2246</v>
      </c>
      <c r="CRD1" s="58" t="s">
        <v>2246</v>
      </c>
      <c r="CRE1" s="58" t="s">
        <v>2246</v>
      </c>
      <c r="CRF1" s="58" t="s">
        <v>2246</v>
      </c>
      <c r="CRG1" s="58" t="s">
        <v>2246</v>
      </c>
      <c r="CRH1" s="58" t="s">
        <v>2246</v>
      </c>
      <c r="CRI1" s="58" t="s">
        <v>2246</v>
      </c>
      <c r="CRJ1" s="58" t="s">
        <v>2246</v>
      </c>
      <c r="CRK1" s="58" t="s">
        <v>2246</v>
      </c>
      <c r="CRL1" s="58" t="s">
        <v>2246</v>
      </c>
      <c r="CRM1" s="58" t="s">
        <v>2246</v>
      </c>
      <c r="CRN1" s="58" t="s">
        <v>2246</v>
      </c>
      <c r="CRO1" s="58" t="s">
        <v>2246</v>
      </c>
      <c r="CRP1" s="58" t="s">
        <v>2246</v>
      </c>
      <c r="CRQ1" s="58" t="s">
        <v>2246</v>
      </c>
      <c r="CRR1" s="58" t="s">
        <v>2246</v>
      </c>
      <c r="CRS1" s="58" t="s">
        <v>2246</v>
      </c>
      <c r="CRT1" s="58" t="s">
        <v>2246</v>
      </c>
      <c r="CRU1" s="58" t="s">
        <v>2246</v>
      </c>
      <c r="CRV1" s="58" t="s">
        <v>2246</v>
      </c>
      <c r="CRW1" s="58" t="s">
        <v>2246</v>
      </c>
      <c r="CRX1" s="58" t="s">
        <v>2246</v>
      </c>
      <c r="CRY1" s="58" t="s">
        <v>2246</v>
      </c>
      <c r="CRZ1" s="58" t="s">
        <v>2246</v>
      </c>
      <c r="CSA1" s="58" t="s">
        <v>2246</v>
      </c>
      <c r="CSB1" s="58" t="s">
        <v>2246</v>
      </c>
      <c r="CSC1" s="58" t="s">
        <v>2246</v>
      </c>
      <c r="CSD1" s="58" t="s">
        <v>2246</v>
      </c>
      <c r="CSE1" s="58" t="s">
        <v>2246</v>
      </c>
      <c r="CSF1" s="58" t="s">
        <v>2246</v>
      </c>
      <c r="CSG1" s="58" t="s">
        <v>2246</v>
      </c>
      <c r="CSH1" s="58" t="s">
        <v>2246</v>
      </c>
      <c r="CSI1" s="58" t="s">
        <v>2246</v>
      </c>
      <c r="CSJ1" s="58" t="s">
        <v>2246</v>
      </c>
      <c r="CSK1" s="58" t="s">
        <v>2246</v>
      </c>
      <c r="CSL1" s="58" t="s">
        <v>2246</v>
      </c>
      <c r="CSM1" s="58" t="s">
        <v>2246</v>
      </c>
      <c r="CSN1" s="58" t="s">
        <v>2246</v>
      </c>
      <c r="CSO1" s="58" t="s">
        <v>2246</v>
      </c>
      <c r="CSP1" s="58" t="s">
        <v>2246</v>
      </c>
      <c r="CSQ1" s="58" t="s">
        <v>2246</v>
      </c>
      <c r="CSR1" s="58" t="s">
        <v>2246</v>
      </c>
      <c r="CSS1" s="58" t="s">
        <v>2246</v>
      </c>
      <c r="CST1" s="58" t="s">
        <v>2246</v>
      </c>
      <c r="CSU1" s="58" t="s">
        <v>2246</v>
      </c>
      <c r="CSV1" s="58" t="s">
        <v>2246</v>
      </c>
      <c r="CSW1" s="58" t="s">
        <v>2246</v>
      </c>
      <c r="CSX1" s="58" t="s">
        <v>2246</v>
      </c>
      <c r="CSY1" s="58" t="s">
        <v>2246</v>
      </c>
      <c r="CSZ1" s="58" t="s">
        <v>2246</v>
      </c>
      <c r="CTA1" s="58" t="s">
        <v>2246</v>
      </c>
      <c r="CTB1" s="58" t="s">
        <v>2246</v>
      </c>
      <c r="CTC1" s="58" t="s">
        <v>2246</v>
      </c>
      <c r="CTD1" s="58" t="s">
        <v>2246</v>
      </c>
      <c r="CTE1" s="58" t="s">
        <v>2246</v>
      </c>
      <c r="CTF1" s="58" t="s">
        <v>2246</v>
      </c>
      <c r="CTG1" s="58" t="s">
        <v>2246</v>
      </c>
      <c r="CTH1" s="58" t="s">
        <v>2246</v>
      </c>
      <c r="CTI1" s="58" t="s">
        <v>2246</v>
      </c>
      <c r="CTJ1" s="58" t="s">
        <v>2246</v>
      </c>
      <c r="CTK1" s="58" t="s">
        <v>2246</v>
      </c>
      <c r="CTL1" s="58" t="s">
        <v>2246</v>
      </c>
      <c r="CTM1" s="58" t="s">
        <v>2246</v>
      </c>
      <c r="CTN1" s="58" t="s">
        <v>2246</v>
      </c>
      <c r="CTO1" s="58" t="s">
        <v>2246</v>
      </c>
      <c r="CTP1" s="58" t="s">
        <v>2246</v>
      </c>
      <c r="CTQ1" s="58" t="s">
        <v>2246</v>
      </c>
      <c r="CTR1" s="58" t="s">
        <v>2246</v>
      </c>
      <c r="CTS1" s="58" t="s">
        <v>2246</v>
      </c>
      <c r="CTT1" s="58" t="s">
        <v>2246</v>
      </c>
      <c r="CTU1" s="58" t="s">
        <v>2246</v>
      </c>
      <c r="CTV1" s="58" t="s">
        <v>2246</v>
      </c>
      <c r="CTW1" s="58" t="s">
        <v>2246</v>
      </c>
      <c r="CTX1" s="58" t="s">
        <v>2246</v>
      </c>
      <c r="CTY1" s="58" t="s">
        <v>2246</v>
      </c>
      <c r="CTZ1" s="58" t="s">
        <v>2246</v>
      </c>
      <c r="CUA1" s="58" t="s">
        <v>2246</v>
      </c>
      <c r="CUB1" s="58" t="s">
        <v>2246</v>
      </c>
      <c r="CUC1" s="58" t="s">
        <v>2246</v>
      </c>
      <c r="CUD1" s="58" t="s">
        <v>2246</v>
      </c>
      <c r="CUE1" s="58" t="s">
        <v>2246</v>
      </c>
      <c r="CUF1" s="58" t="s">
        <v>2246</v>
      </c>
      <c r="CUG1" s="58" t="s">
        <v>2246</v>
      </c>
      <c r="CUH1" s="58" t="s">
        <v>2246</v>
      </c>
      <c r="CUI1" s="58" t="s">
        <v>2246</v>
      </c>
      <c r="CUJ1" s="58" t="s">
        <v>2246</v>
      </c>
      <c r="CUK1" s="58" t="s">
        <v>2246</v>
      </c>
      <c r="CUL1" s="58" t="s">
        <v>2246</v>
      </c>
      <c r="CUM1" s="58" t="s">
        <v>2246</v>
      </c>
      <c r="CUN1" s="58" t="s">
        <v>2246</v>
      </c>
      <c r="CUO1" s="58" t="s">
        <v>2246</v>
      </c>
      <c r="CUP1" s="58" t="s">
        <v>2246</v>
      </c>
      <c r="CUQ1" s="58" t="s">
        <v>2246</v>
      </c>
      <c r="CUR1" s="58" t="s">
        <v>2246</v>
      </c>
      <c r="CUS1" s="58" t="s">
        <v>2246</v>
      </c>
      <c r="CUT1" s="58" t="s">
        <v>2246</v>
      </c>
      <c r="CUU1" s="58" t="s">
        <v>2246</v>
      </c>
      <c r="CUV1" s="58" t="s">
        <v>2246</v>
      </c>
      <c r="CUW1" s="58" t="s">
        <v>2246</v>
      </c>
      <c r="CUX1" s="58" t="s">
        <v>2246</v>
      </c>
      <c r="CUY1" s="58" t="s">
        <v>2246</v>
      </c>
      <c r="CUZ1" s="58" t="s">
        <v>2246</v>
      </c>
      <c r="CVA1" s="58" t="s">
        <v>2246</v>
      </c>
      <c r="CVB1" s="58" t="s">
        <v>2246</v>
      </c>
      <c r="CVC1" s="58" t="s">
        <v>2246</v>
      </c>
      <c r="CVD1" s="58" t="s">
        <v>2246</v>
      </c>
      <c r="CVE1" s="58" t="s">
        <v>2246</v>
      </c>
      <c r="CVF1" s="58" t="s">
        <v>2246</v>
      </c>
      <c r="CVG1" s="58" t="s">
        <v>2246</v>
      </c>
      <c r="CVH1" s="58" t="s">
        <v>2246</v>
      </c>
      <c r="CVI1" s="58" t="s">
        <v>2246</v>
      </c>
      <c r="CVJ1" s="58" t="s">
        <v>2246</v>
      </c>
      <c r="CVK1" s="58" t="s">
        <v>2246</v>
      </c>
      <c r="CVL1" s="58" t="s">
        <v>2246</v>
      </c>
      <c r="CVM1" s="58" t="s">
        <v>2246</v>
      </c>
      <c r="CVN1" s="58" t="s">
        <v>2246</v>
      </c>
      <c r="CVO1" s="58" t="s">
        <v>2246</v>
      </c>
      <c r="CVP1" s="58" t="s">
        <v>2246</v>
      </c>
      <c r="CVQ1" s="58" t="s">
        <v>2246</v>
      </c>
      <c r="CVR1" s="58" t="s">
        <v>2246</v>
      </c>
      <c r="CVS1" s="58" t="s">
        <v>2246</v>
      </c>
      <c r="CVT1" s="58" t="s">
        <v>2246</v>
      </c>
      <c r="CVU1" s="58" t="s">
        <v>2246</v>
      </c>
      <c r="CVV1" s="58" t="s">
        <v>2246</v>
      </c>
      <c r="CVW1" s="58" t="s">
        <v>2246</v>
      </c>
      <c r="CVX1" s="58" t="s">
        <v>2246</v>
      </c>
      <c r="CVY1" s="58" t="s">
        <v>2246</v>
      </c>
      <c r="CVZ1" s="58" t="s">
        <v>2246</v>
      </c>
      <c r="CWA1" s="58" t="s">
        <v>2246</v>
      </c>
      <c r="CWB1" s="58" t="s">
        <v>2246</v>
      </c>
      <c r="CWC1" s="58" t="s">
        <v>2246</v>
      </c>
      <c r="CWD1" s="58" t="s">
        <v>2246</v>
      </c>
      <c r="CWE1" s="58" t="s">
        <v>2246</v>
      </c>
      <c r="CWF1" s="58" t="s">
        <v>2246</v>
      </c>
      <c r="CWG1" s="58" t="s">
        <v>2246</v>
      </c>
      <c r="CWH1" s="58" t="s">
        <v>2246</v>
      </c>
      <c r="CWI1" s="58" t="s">
        <v>2246</v>
      </c>
      <c r="CWJ1" s="58" t="s">
        <v>2246</v>
      </c>
      <c r="CWK1" s="58" t="s">
        <v>2246</v>
      </c>
      <c r="CWL1" s="58" t="s">
        <v>2246</v>
      </c>
      <c r="CWM1" s="58" t="s">
        <v>2246</v>
      </c>
      <c r="CWN1" s="58" t="s">
        <v>2246</v>
      </c>
      <c r="CWO1" s="58" t="s">
        <v>2246</v>
      </c>
      <c r="CWP1" s="58" t="s">
        <v>2246</v>
      </c>
      <c r="CWQ1" s="58" t="s">
        <v>2246</v>
      </c>
      <c r="CWR1" s="58" t="s">
        <v>2246</v>
      </c>
      <c r="CWS1" s="58" t="s">
        <v>2246</v>
      </c>
      <c r="CWT1" s="58" t="s">
        <v>2246</v>
      </c>
      <c r="CWU1" s="58" t="s">
        <v>2246</v>
      </c>
      <c r="CWV1" s="58" t="s">
        <v>2246</v>
      </c>
      <c r="CWW1" s="58" t="s">
        <v>2246</v>
      </c>
      <c r="CWX1" s="58" t="s">
        <v>2246</v>
      </c>
      <c r="CWY1" s="58" t="s">
        <v>2246</v>
      </c>
      <c r="CWZ1" s="58" t="s">
        <v>2246</v>
      </c>
      <c r="CXA1" s="58" t="s">
        <v>2246</v>
      </c>
      <c r="CXB1" s="58" t="s">
        <v>2246</v>
      </c>
      <c r="CXC1" s="58" t="s">
        <v>2246</v>
      </c>
      <c r="CXD1" s="58" t="s">
        <v>2246</v>
      </c>
      <c r="CXE1" s="58" t="s">
        <v>2246</v>
      </c>
      <c r="CXF1" s="58" t="s">
        <v>2246</v>
      </c>
      <c r="CXG1" s="58" t="s">
        <v>2246</v>
      </c>
      <c r="CXH1" s="58" t="s">
        <v>2246</v>
      </c>
      <c r="CXI1" s="58" t="s">
        <v>2246</v>
      </c>
      <c r="CXJ1" s="58" t="s">
        <v>2246</v>
      </c>
      <c r="CXK1" s="58" t="s">
        <v>2246</v>
      </c>
      <c r="CXL1" s="58" t="s">
        <v>2246</v>
      </c>
      <c r="CXM1" s="58" t="s">
        <v>2246</v>
      </c>
      <c r="CXN1" s="58" t="s">
        <v>2246</v>
      </c>
      <c r="CXO1" s="58" t="s">
        <v>2246</v>
      </c>
      <c r="CXP1" s="58" t="s">
        <v>2246</v>
      </c>
      <c r="CXQ1" s="58" t="s">
        <v>2246</v>
      </c>
      <c r="CXR1" s="58" t="s">
        <v>2246</v>
      </c>
      <c r="CXS1" s="58" t="s">
        <v>2246</v>
      </c>
      <c r="CXT1" s="58" t="s">
        <v>2246</v>
      </c>
      <c r="CXU1" s="58" t="s">
        <v>2246</v>
      </c>
      <c r="CXV1" s="58" t="s">
        <v>2246</v>
      </c>
      <c r="CXW1" s="58" t="s">
        <v>2246</v>
      </c>
      <c r="CXX1" s="58" t="s">
        <v>2246</v>
      </c>
      <c r="CXY1" s="58" t="s">
        <v>2246</v>
      </c>
      <c r="CXZ1" s="58" t="s">
        <v>2246</v>
      </c>
      <c r="CYA1" s="58" t="s">
        <v>2246</v>
      </c>
      <c r="CYB1" s="58" t="s">
        <v>2246</v>
      </c>
      <c r="CYC1" s="58" t="s">
        <v>2246</v>
      </c>
      <c r="CYD1" s="58" t="s">
        <v>2246</v>
      </c>
      <c r="CYE1" s="58" t="s">
        <v>2246</v>
      </c>
      <c r="CYF1" s="58" t="s">
        <v>2246</v>
      </c>
      <c r="CYG1" s="58" t="s">
        <v>2246</v>
      </c>
      <c r="CYH1" s="58" t="s">
        <v>2246</v>
      </c>
      <c r="CYI1" s="58" t="s">
        <v>2246</v>
      </c>
      <c r="CYJ1" s="58" t="s">
        <v>2246</v>
      </c>
      <c r="CYK1" s="58" t="s">
        <v>2246</v>
      </c>
      <c r="CYL1" s="58" t="s">
        <v>2246</v>
      </c>
      <c r="CYM1" s="58" t="s">
        <v>2246</v>
      </c>
      <c r="CYN1" s="58" t="s">
        <v>2246</v>
      </c>
      <c r="CYO1" s="58" t="s">
        <v>2246</v>
      </c>
      <c r="CYP1" s="58" t="s">
        <v>2246</v>
      </c>
      <c r="CYQ1" s="58" t="s">
        <v>2246</v>
      </c>
      <c r="CYR1" s="58" t="s">
        <v>2246</v>
      </c>
      <c r="CYS1" s="58" t="s">
        <v>2246</v>
      </c>
      <c r="CYT1" s="58" t="s">
        <v>2246</v>
      </c>
      <c r="CYU1" s="58" t="s">
        <v>2246</v>
      </c>
      <c r="CYV1" s="58" t="s">
        <v>2246</v>
      </c>
      <c r="CYW1" s="58" t="s">
        <v>2246</v>
      </c>
      <c r="CYX1" s="58" t="s">
        <v>2246</v>
      </c>
      <c r="CYY1" s="58" t="s">
        <v>2246</v>
      </c>
      <c r="CYZ1" s="58" t="s">
        <v>2246</v>
      </c>
      <c r="CZA1" s="58" t="s">
        <v>2246</v>
      </c>
      <c r="CZB1" s="58" t="s">
        <v>2246</v>
      </c>
      <c r="CZC1" s="58" t="s">
        <v>2246</v>
      </c>
      <c r="CZD1" s="58" t="s">
        <v>2246</v>
      </c>
      <c r="CZE1" s="58" t="s">
        <v>2246</v>
      </c>
      <c r="CZF1" s="58" t="s">
        <v>2246</v>
      </c>
      <c r="CZG1" s="58" t="s">
        <v>2246</v>
      </c>
      <c r="CZH1" s="58" t="s">
        <v>2246</v>
      </c>
      <c r="CZI1" s="58" t="s">
        <v>2246</v>
      </c>
      <c r="CZJ1" s="58" t="s">
        <v>2246</v>
      </c>
      <c r="CZK1" s="58" t="s">
        <v>2246</v>
      </c>
      <c r="CZL1" s="58" t="s">
        <v>2246</v>
      </c>
      <c r="CZM1" s="58" t="s">
        <v>2246</v>
      </c>
      <c r="CZN1" s="58" t="s">
        <v>2246</v>
      </c>
      <c r="CZO1" s="58" t="s">
        <v>2246</v>
      </c>
      <c r="CZP1" s="58" t="s">
        <v>2246</v>
      </c>
      <c r="CZQ1" s="58" t="s">
        <v>2246</v>
      </c>
      <c r="CZR1" s="58" t="s">
        <v>2246</v>
      </c>
      <c r="CZS1" s="58" t="s">
        <v>2246</v>
      </c>
      <c r="CZT1" s="58" t="s">
        <v>2246</v>
      </c>
      <c r="CZU1" s="58" t="s">
        <v>2246</v>
      </c>
      <c r="CZV1" s="58" t="s">
        <v>2246</v>
      </c>
      <c r="CZW1" s="58" t="s">
        <v>2246</v>
      </c>
      <c r="CZX1" s="58" t="s">
        <v>2246</v>
      </c>
      <c r="CZY1" s="58" t="s">
        <v>2246</v>
      </c>
      <c r="CZZ1" s="58" t="s">
        <v>2246</v>
      </c>
      <c r="DAA1" s="58" t="s">
        <v>2246</v>
      </c>
      <c r="DAB1" s="58" t="s">
        <v>2246</v>
      </c>
      <c r="DAC1" s="58" t="s">
        <v>2246</v>
      </c>
      <c r="DAD1" s="58" t="s">
        <v>2246</v>
      </c>
      <c r="DAE1" s="58" t="s">
        <v>2246</v>
      </c>
      <c r="DAF1" s="58" t="s">
        <v>2246</v>
      </c>
      <c r="DAG1" s="58" t="s">
        <v>2246</v>
      </c>
      <c r="DAH1" s="58" t="s">
        <v>2246</v>
      </c>
      <c r="DAI1" s="58" t="s">
        <v>2246</v>
      </c>
      <c r="DAJ1" s="58" t="s">
        <v>2246</v>
      </c>
      <c r="DAK1" s="58" t="s">
        <v>2246</v>
      </c>
      <c r="DAL1" s="58" t="s">
        <v>2246</v>
      </c>
      <c r="DAM1" s="58" t="s">
        <v>2246</v>
      </c>
      <c r="DAN1" s="58" t="s">
        <v>2246</v>
      </c>
      <c r="DAO1" s="58" t="s">
        <v>2246</v>
      </c>
      <c r="DAP1" s="58" t="s">
        <v>2246</v>
      </c>
      <c r="DAQ1" s="58" t="s">
        <v>2246</v>
      </c>
      <c r="DAR1" s="58" t="s">
        <v>2246</v>
      </c>
      <c r="DAS1" s="58" t="s">
        <v>2246</v>
      </c>
      <c r="DAT1" s="58" t="s">
        <v>2246</v>
      </c>
      <c r="DAU1" s="58" t="s">
        <v>2246</v>
      </c>
      <c r="DAV1" s="58" t="s">
        <v>2246</v>
      </c>
      <c r="DAW1" s="58" t="s">
        <v>2246</v>
      </c>
      <c r="DAX1" s="58" t="s">
        <v>2246</v>
      </c>
      <c r="DAY1" s="58" t="s">
        <v>2246</v>
      </c>
      <c r="DAZ1" s="58" t="s">
        <v>2246</v>
      </c>
      <c r="DBA1" s="58" t="s">
        <v>2246</v>
      </c>
      <c r="DBB1" s="58" t="s">
        <v>2246</v>
      </c>
      <c r="DBC1" s="58" t="s">
        <v>2246</v>
      </c>
      <c r="DBD1" s="58" t="s">
        <v>2246</v>
      </c>
      <c r="DBE1" s="58" t="s">
        <v>2246</v>
      </c>
      <c r="DBF1" s="58" t="s">
        <v>2246</v>
      </c>
      <c r="DBG1" s="58" t="s">
        <v>2246</v>
      </c>
      <c r="DBH1" s="58" t="s">
        <v>2246</v>
      </c>
      <c r="DBI1" s="58" t="s">
        <v>2246</v>
      </c>
      <c r="DBJ1" s="58" t="s">
        <v>2246</v>
      </c>
      <c r="DBK1" s="58" t="s">
        <v>2246</v>
      </c>
      <c r="DBL1" s="58" t="s">
        <v>2246</v>
      </c>
      <c r="DBM1" s="58" t="s">
        <v>2246</v>
      </c>
      <c r="DBN1" s="58" t="s">
        <v>2246</v>
      </c>
      <c r="DBO1" s="58" t="s">
        <v>2246</v>
      </c>
      <c r="DBP1" s="58" t="s">
        <v>2246</v>
      </c>
      <c r="DBQ1" s="58" t="s">
        <v>2246</v>
      </c>
      <c r="DBR1" s="58" t="s">
        <v>2246</v>
      </c>
      <c r="DBS1" s="58" t="s">
        <v>2246</v>
      </c>
      <c r="DBT1" s="58" t="s">
        <v>2246</v>
      </c>
      <c r="DBU1" s="58" t="s">
        <v>2246</v>
      </c>
      <c r="DBV1" s="58" t="s">
        <v>2246</v>
      </c>
      <c r="DBW1" s="58" t="s">
        <v>2246</v>
      </c>
      <c r="DBX1" s="58" t="s">
        <v>2246</v>
      </c>
      <c r="DBY1" s="58" t="s">
        <v>2246</v>
      </c>
      <c r="DBZ1" s="58" t="s">
        <v>2246</v>
      </c>
      <c r="DCA1" s="58" t="s">
        <v>2246</v>
      </c>
      <c r="DCB1" s="58" t="s">
        <v>2246</v>
      </c>
      <c r="DCC1" s="58" t="s">
        <v>2246</v>
      </c>
      <c r="DCD1" s="58" t="s">
        <v>2246</v>
      </c>
      <c r="DCE1" s="58" t="s">
        <v>2246</v>
      </c>
      <c r="DCF1" s="58" t="s">
        <v>2246</v>
      </c>
      <c r="DCG1" s="58" t="s">
        <v>2246</v>
      </c>
      <c r="DCH1" s="58" t="s">
        <v>2246</v>
      </c>
      <c r="DCI1" s="58" t="s">
        <v>2246</v>
      </c>
      <c r="DCJ1" s="58" t="s">
        <v>2246</v>
      </c>
      <c r="DCK1" s="58" t="s">
        <v>2246</v>
      </c>
      <c r="DCL1" s="58" t="s">
        <v>2246</v>
      </c>
      <c r="DCM1" s="58" t="s">
        <v>2246</v>
      </c>
      <c r="DCN1" s="58" t="s">
        <v>2246</v>
      </c>
      <c r="DCO1" s="58" t="s">
        <v>2246</v>
      </c>
      <c r="DCP1" s="58" t="s">
        <v>2246</v>
      </c>
      <c r="DCQ1" s="58" t="s">
        <v>2246</v>
      </c>
      <c r="DCR1" s="58" t="s">
        <v>2246</v>
      </c>
      <c r="DCS1" s="58" t="s">
        <v>2246</v>
      </c>
      <c r="DCT1" s="58" t="s">
        <v>2246</v>
      </c>
      <c r="DCU1" s="58" t="s">
        <v>2246</v>
      </c>
      <c r="DCV1" s="58" t="s">
        <v>2246</v>
      </c>
      <c r="DCW1" s="58" t="s">
        <v>2246</v>
      </c>
      <c r="DCX1" s="58" t="s">
        <v>2246</v>
      </c>
      <c r="DCY1" s="58" t="s">
        <v>2246</v>
      </c>
      <c r="DCZ1" s="58" t="s">
        <v>2246</v>
      </c>
      <c r="DDA1" s="58" t="s">
        <v>2246</v>
      </c>
      <c r="DDB1" s="58" t="s">
        <v>2246</v>
      </c>
      <c r="DDC1" s="58" t="s">
        <v>2246</v>
      </c>
      <c r="DDD1" s="58" t="s">
        <v>2246</v>
      </c>
      <c r="DDE1" s="58" t="s">
        <v>2246</v>
      </c>
      <c r="DDF1" s="58" t="s">
        <v>2246</v>
      </c>
      <c r="DDG1" s="58" t="s">
        <v>2246</v>
      </c>
      <c r="DDH1" s="58" t="s">
        <v>2246</v>
      </c>
      <c r="DDI1" s="58" t="s">
        <v>2246</v>
      </c>
      <c r="DDJ1" s="58" t="s">
        <v>2246</v>
      </c>
      <c r="DDK1" s="58" t="s">
        <v>2246</v>
      </c>
      <c r="DDL1" s="58" t="s">
        <v>2246</v>
      </c>
      <c r="DDM1" s="58" t="s">
        <v>2246</v>
      </c>
      <c r="DDN1" s="58" t="s">
        <v>2246</v>
      </c>
      <c r="DDO1" s="58" t="s">
        <v>2246</v>
      </c>
      <c r="DDP1" s="58" t="s">
        <v>2246</v>
      </c>
      <c r="DDQ1" s="58" t="s">
        <v>2246</v>
      </c>
      <c r="DDR1" s="58" t="s">
        <v>2246</v>
      </c>
      <c r="DDS1" s="58" t="s">
        <v>2246</v>
      </c>
      <c r="DDT1" s="58" t="s">
        <v>2246</v>
      </c>
      <c r="DDU1" s="58" t="s">
        <v>2246</v>
      </c>
      <c r="DDV1" s="58" t="s">
        <v>2246</v>
      </c>
      <c r="DDW1" s="58" t="s">
        <v>2246</v>
      </c>
      <c r="DDX1" s="58" t="s">
        <v>2246</v>
      </c>
      <c r="DDY1" s="58" t="s">
        <v>2246</v>
      </c>
      <c r="DDZ1" s="58" t="s">
        <v>2246</v>
      </c>
      <c r="DEA1" s="58" t="s">
        <v>2246</v>
      </c>
      <c r="DEB1" s="58" t="s">
        <v>2246</v>
      </c>
      <c r="DEC1" s="58" t="s">
        <v>2246</v>
      </c>
      <c r="DED1" s="58" t="s">
        <v>2246</v>
      </c>
      <c r="DEE1" s="58" t="s">
        <v>2246</v>
      </c>
      <c r="DEF1" s="58" t="s">
        <v>2246</v>
      </c>
      <c r="DEG1" s="58" t="s">
        <v>2246</v>
      </c>
      <c r="DEH1" s="58" t="s">
        <v>2246</v>
      </c>
      <c r="DEI1" s="58" t="s">
        <v>2246</v>
      </c>
      <c r="DEJ1" s="58" t="s">
        <v>2246</v>
      </c>
      <c r="DEK1" s="58" t="s">
        <v>2246</v>
      </c>
      <c r="DEL1" s="58" t="s">
        <v>2246</v>
      </c>
      <c r="DEM1" s="58" t="s">
        <v>2246</v>
      </c>
      <c r="DEN1" s="58" t="s">
        <v>2246</v>
      </c>
      <c r="DEO1" s="58" t="s">
        <v>2246</v>
      </c>
      <c r="DEP1" s="58" t="s">
        <v>2246</v>
      </c>
      <c r="DEQ1" s="58" t="s">
        <v>2246</v>
      </c>
      <c r="DER1" s="58" t="s">
        <v>2246</v>
      </c>
      <c r="DES1" s="58" t="s">
        <v>2246</v>
      </c>
      <c r="DET1" s="58" t="s">
        <v>2246</v>
      </c>
      <c r="DEU1" s="58" t="s">
        <v>2246</v>
      </c>
      <c r="DEV1" s="58" t="s">
        <v>2246</v>
      </c>
      <c r="DEW1" s="58" t="s">
        <v>2246</v>
      </c>
      <c r="DEX1" s="58" t="s">
        <v>2246</v>
      </c>
      <c r="DEY1" s="58" t="s">
        <v>2246</v>
      </c>
      <c r="DEZ1" s="58" t="s">
        <v>2246</v>
      </c>
      <c r="DFA1" s="58" t="s">
        <v>2246</v>
      </c>
      <c r="DFB1" s="58" t="s">
        <v>2246</v>
      </c>
      <c r="DFC1" s="58" t="s">
        <v>2246</v>
      </c>
      <c r="DFD1" s="58" t="s">
        <v>2246</v>
      </c>
      <c r="DFE1" s="58" t="s">
        <v>2246</v>
      </c>
      <c r="DFF1" s="58" t="s">
        <v>2246</v>
      </c>
      <c r="DFG1" s="58" t="s">
        <v>2246</v>
      </c>
      <c r="DFH1" s="58" t="s">
        <v>2246</v>
      </c>
      <c r="DFI1" s="58" t="s">
        <v>2246</v>
      </c>
      <c r="DFJ1" s="58" t="s">
        <v>2246</v>
      </c>
      <c r="DFK1" s="58" t="s">
        <v>2246</v>
      </c>
      <c r="DFL1" s="58" t="s">
        <v>2246</v>
      </c>
      <c r="DFM1" s="58" t="s">
        <v>2246</v>
      </c>
      <c r="DFN1" s="58" t="s">
        <v>2246</v>
      </c>
      <c r="DFO1" s="58" t="s">
        <v>2246</v>
      </c>
      <c r="DFP1" s="58" t="s">
        <v>2246</v>
      </c>
      <c r="DFQ1" s="58" t="s">
        <v>2246</v>
      </c>
      <c r="DFR1" s="58" t="s">
        <v>2246</v>
      </c>
      <c r="DFS1" s="58" t="s">
        <v>2246</v>
      </c>
      <c r="DFT1" s="58" t="s">
        <v>2246</v>
      </c>
      <c r="DFU1" s="58" t="s">
        <v>2246</v>
      </c>
      <c r="DFV1" s="58" t="s">
        <v>2246</v>
      </c>
      <c r="DFW1" s="58" t="s">
        <v>2246</v>
      </c>
      <c r="DFX1" s="58" t="s">
        <v>2246</v>
      </c>
      <c r="DFY1" s="58" t="s">
        <v>2246</v>
      </c>
      <c r="DFZ1" s="58" t="s">
        <v>2246</v>
      </c>
      <c r="DGA1" s="58" t="s">
        <v>2246</v>
      </c>
      <c r="DGB1" s="58" t="s">
        <v>2246</v>
      </c>
      <c r="DGC1" s="58" t="s">
        <v>2246</v>
      </c>
      <c r="DGD1" s="58" t="s">
        <v>2246</v>
      </c>
      <c r="DGE1" s="58" t="s">
        <v>2246</v>
      </c>
      <c r="DGF1" s="58" t="s">
        <v>2246</v>
      </c>
      <c r="DGG1" s="58" t="s">
        <v>2246</v>
      </c>
      <c r="DGH1" s="58" t="s">
        <v>2246</v>
      </c>
      <c r="DGI1" s="58" t="s">
        <v>2246</v>
      </c>
      <c r="DGJ1" s="58" t="s">
        <v>2246</v>
      </c>
      <c r="DGK1" s="58" t="s">
        <v>2246</v>
      </c>
      <c r="DGL1" s="58" t="s">
        <v>2246</v>
      </c>
      <c r="DGM1" s="58" t="s">
        <v>2246</v>
      </c>
      <c r="DGN1" s="58" t="s">
        <v>2246</v>
      </c>
      <c r="DGO1" s="58" t="s">
        <v>2246</v>
      </c>
      <c r="DGP1" s="58" t="s">
        <v>2246</v>
      </c>
      <c r="DGQ1" s="58" t="s">
        <v>2246</v>
      </c>
      <c r="DGR1" s="58" t="s">
        <v>2246</v>
      </c>
      <c r="DGS1" s="58" t="s">
        <v>2246</v>
      </c>
      <c r="DGT1" s="58" t="s">
        <v>2246</v>
      </c>
      <c r="DGU1" s="58" t="s">
        <v>2246</v>
      </c>
      <c r="DGV1" s="58" t="s">
        <v>2246</v>
      </c>
      <c r="DGW1" s="58" t="s">
        <v>2246</v>
      </c>
      <c r="DGX1" s="58" t="s">
        <v>2246</v>
      </c>
      <c r="DGY1" s="58" t="s">
        <v>2246</v>
      </c>
      <c r="DGZ1" s="58" t="s">
        <v>2246</v>
      </c>
      <c r="DHA1" s="58" t="s">
        <v>2246</v>
      </c>
      <c r="DHB1" s="58" t="s">
        <v>2246</v>
      </c>
      <c r="DHC1" s="58" t="s">
        <v>2246</v>
      </c>
      <c r="DHD1" s="58" t="s">
        <v>2246</v>
      </c>
      <c r="DHE1" s="58" t="s">
        <v>2246</v>
      </c>
      <c r="DHF1" s="58" t="s">
        <v>2246</v>
      </c>
      <c r="DHG1" s="58" t="s">
        <v>2246</v>
      </c>
      <c r="DHH1" s="58" t="s">
        <v>2246</v>
      </c>
      <c r="DHI1" s="58" t="s">
        <v>2246</v>
      </c>
      <c r="DHJ1" s="58" t="s">
        <v>2246</v>
      </c>
      <c r="DHK1" s="58" t="s">
        <v>2246</v>
      </c>
      <c r="DHL1" s="58" t="s">
        <v>2246</v>
      </c>
      <c r="DHM1" s="58" t="s">
        <v>2246</v>
      </c>
      <c r="DHN1" s="58" t="s">
        <v>2246</v>
      </c>
      <c r="DHO1" s="58" t="s">
        <v>2246</v>
      </c>
      <c r="DHP1" s="58" t="s">
        <v>2246</v>
      </c>
      <c r="DHQ1" s="58" t="s">
        <v>2246</v>
      </c>
      <c r="DHR1" s="58" t="s">
        <v>2246</v>
      </c>
      <c r="DHS1" s="58" t="s">
        <v>2246</v>
      </c>
      <c r="DHT1" s="58" t="s">
        <v>2246</v>
      </c>
      <c r="DHU1" s="58" t="s">
        <v>2246</v>
      </c>
      <c r="DHV1" s="58" t="s">
        <v>2246</v>
      </c>
      <c r="DHW1" s="58" t="s">
        <v>2246</v>
      </c>
      <c r="DHX1" s="58" t="s">
        <v>2246</v>
      </c>
      <c r="DHY1" s="58" t="s">
        <v>2246</v>
      </c>
      <c r="DHZ1" s="58" t="s">
        <v>2246</v>
      </c>
      <c r="DIA1" s="58" t="s">
        <v>2246</v>
      </c>
      <c r="DIB1" s="58" t="s">
        <v>2246</v>
      </c>
      <c r="DIC1" s="58" t="s">
        <v>2246</v>
      </c>
      <c r="DID1" s="58" t="s">
        <v>2246</v>
      </c>
      <c r="DIE1" s="58" t="s">
        <v>2246</v>
      </c>
      <c r="DIF1" s="58" t="s">
        <v>2246</v>
      </c>
      <c r="DIG1" s="58" t="s">
        <v>2246</v>
      </c>
      <c r="DIH1" s="58" t="s">
        <v>2246</v>
      </c>
      <c r="DII1" s="58" t="s">
        <v>2246</v>
      </c>
      <c r="DIJ1" s="58" t="s">
        <v>2246</v>
      </c>
      <c r="DIK1" s="58" t="s">
        <v>2246</v>
      </c>
      <c r="DIL1" s="58" t="s">
        <v>2246</v>
      </c>
      <c r="DIM1" s="58" t="s">
        <v>2246</v>
      </c>
      <c r="DIN1" s="58" t="s">
        <v>2246</v>
      </c>
      <c r="DIO1" s="58" t="s">
        <v>2246</v>
      </c>
      <c r="DIP1" s="58" t="s">
        <v>2246</v>
      </c>
      <c r="DIQ1" s="58" t="s">
        <v>2246</v>
      </c>
      <c r="DIR1" s="58" t="s">
        <v>2246</v>
      </c>
      <c r="DIS1" s="58" t="s">
        <v>2246</v>
      </c>
      <c r="DIT1" s="58" t="s">
        <v>2246</v>
      </c>
      <c r="DIU1" s="58" t="s">
        <v>2246</v>
      </c>
      <c r="DIV1" s="58" t="s">
        <v>2246</v>
      </c>
      <c r="DIW1" s="58" t="s">
        <v>2246</v>
      </c>
      <c r="DIX1" s="58" t="s">
        <v>2246</v>
      </c>
      <c r="DIY1" s="58" t="s">
        <v>2246</v>
      </c>
      <c r="DIZ1" s="58" t="s">
        <v>2246</v>
      </c>
      <c r="DJA1" s="58" t="s">
        <v>2246</v>
      </c>
      <c r="DJB1" s="58" t="s">
        <v>2246</v>
      </c>
      <c r="DJC1" s="58" t="s">
        <v>2246</v>
      </c>
      <c r="DJD1" s="58" t="s">
        <v>2246</v>
      </c>
      <c r="DJE1" s="58" t="s">
        <v>2246</v>
      </c>
      <c r="DJF1" s="58" t="s">
        <v>2246</v>
      </c>
      <c r="DJG1" s="58" t="s">
        <v>2246</v>
      </c>
      <c r="DJH1" s="58" t="s">
        <v>2246</v>
      </c>
      <c r="DJI1" s="58" t="s">
        <v>2246</v>
      </c>
      <c r="DJJ1" s="58" t="s">
        <v>2246</v>
      </c>
      <c r="DJK1" s="58" t="s">
        <v>2246</v>
      </c>
      <c r="DJL1" s="58" t="s">
        <v>2246</v>
      </c>
      <c r="DJM1" s="58" t="s">
        <v>2246</v>
      </c>
      <c r="DJN1" s="58" t="s">
        <v>2246</v>
      </c>
      <c r="DJO1" s="58" t="s">
        <v>2246</v>
      </c>
      <c r="DJP1" s="58" t="s">
        <v>2246</v>
      </c>
      <c r="DJQ1" s="58" t="s">
        <v>2246</v>
      </c>
      <c r="DJR1" s="58" t="s">
        <v>2246</v>
      </c>
      <c r="DJS1" s="58" t="s">
        <v>2246</v>
      </c>
      <c r="DJT1" s="58" t="s">
        <v>2246</v>
      </c>
      <c r="DJU1" s="58" t="s">
        <v>2246</v>
      </c>
      <c r="DJV1" s="58" t="s">
        <v>2246</v>
      </c>
      <c r="DJW1" s="58" t="s">
        <v>2246</v>
      </c>
      <c r="DJX1" s="58" t="s">
        <v>2246</v>
      </c>
      <c r="DJY1" s="58" t="s">
        <v>2246</v>
      </c>
      <c r="DJZ1" s="58" t="s">
        <v>2246</v>
      </c>
      <c r="DKA1" s="58" t="s">
        <v>2246</v>
      </c>
      <c r="DKB1" s="58" t="s">
        <v>2246</v>
      </c>
      <c r="DKC1" s="58" t="s">
        <v>2246</v>
      </c>
      <c r="DKD1" s="58" t="s">
        <v>2246</v>
      </c>
      <c r="DKE1" s="58" t="s">
        <v>2246</v>
      </c>
      <c r="DKF1" s="58" t="s">
        <v>2246</v>
      </c>
      <c r="DKG1" s="58" t="s">
        <v>2246</v>
      </c>
      <c r="DKH1" s="58" t="s">
        <v>2246</v>
      </c>
      <c r="DKI1" s="58" t="s">
        <v>2246</v>
      </c>
      <c r="DKJ1" s="58" t="s">
        <v>2246</v>
      </c>
      <c r="DKK1" s="58" t="s">
        <v>2246</v>
      </c>
      <c r="DKL1" s="58" t="s">
        <v>2246</v>
      </c>
      <c r="DKM1" s="58" t="s">
        <v>2246</v>
      </c>
      <c r="DKN1" s="58" t="s">
        <v>2246</v>
      </c>
      <c r="DKO1" s="58" t="s">
        <v>2246</v>
      </c>
      <c r="DKP1" s="58" t="s">
        <v>2246</v>
      </c>
      <c r="DKQ1" s="58" t="s">
        <v>2246</v>
      </c>
      <c r="DKR1" s="58" t="s">
        <v>2246</v>
      </c>
      <c r="DKS1" s="58" t="s">
        <v>2246</v>
      </c>
      <c r="DKT1" s="58" t="s">
        <v>2246</v>
      </c>
      <c r="DKU1" s="58" t="s">
        <v>2246</v>
      </c>
      <c r="DKV1" s="58" t="s">
        <v>2246</v>
      </c>
      <c r="DKW1" s="58" t="s">
        <v>2246</v>
      </c>
      <c r="DKX1" s="58" t="s">
        <v>2246</v>
      </c>
      <c r="DKY1" s="58" t="s">
        <v>2246</v>
      </c>
      <c r="DKZ1" s="58" t="s">
        <v>2246</v>
      </c>
      <c r="DLA1" s="58" t="s">
        <v>2246</v>
      </c>
      <c r="DLB1" s="58" t="s">
        <v>2246</v>
      </c>
      <c r="DLC1" s="58" t="s">
        <v>2246</v>
      </c>
      <c r="DLD1" s="58" t="s">
        <v>2246</v>
      </c>
      <c r="DLE1" s="58" t="s">
        <v>2246</v>
      </c>
      <c r="DLF1" s="58" t="s">
        <v>2246</v>
      </c>
      <c r="DLG1" s="58" t="s">
        <v>2246</v>
      </c>
      <c r="DLH1" s="58" t="s">
        <v>2246</v>
      </c>
      <c r="DLI1" s="58" t="s">
        <v>2246</v>
      </c>
      <c r="DLJ1" s="58" t="s">
        <v>2246</v>
      </c>
      <c r="DLK1" s="58" t="s">
        <v>2246</v>
      </c>
      <c r="DLL1" s="58" t="s">
        <v>2246</v>
      </c>
      <c r="DLM1" s="58" t="s">
        <v>2246</v>
      </c>
      <c r="DLN1" s="58" t="s">
        <v>2246</v>
      </c>
      <c r="DLO1" s="58" t="s">
        <v>2246</v>
      </c>
      <c r="DLP1" s="58" t="s">
        <v>2246</v>
      </c>
      <c r="DLQ1" s="58" t="s">
        <v>2246</v>
      </c>
      <c r="DLR1" s="58" t="s">
        <v>2246</v>
      </c>
      <c r="DLS1" s="58" t="s">
        <v>2246</v>
      </c>
      <c r="DLT1" s="58" t="s">
        <v>2246</v>
      </c>
      <c r="DLU1" s="58" t="s">
        <v>2246</v>
      </c>
      <c r="DLV1" s="58" t="s">
        <v>2246</v>
      </c>
      <c r="DLW1" s="58" t="s">
        <v>2246</v>
      </c>
      <c r="DLX1" s="58" t="s">
        <v>2246</v>
      </c>
      <c r="DLY1" s="58" t="s">
        <v>2246</v>
      </c>
      <c r="DLZ1" s="58" t="s">
        <v>2246</v>
      </c>
      <c r="DMA1" s="58" t="s">
        <v>2246</v>
      </c>
      <c r="DMB1" s="58" t="s">
        <v>2246</v>
      </c>
      <c r="DMC1" s="58" t="s">
        <v>2246</v>
      </c>
      <c r="DMD1" s="58" t="s">
        <v>2246</v>
      </c>
      <c r="DME1" s="58" t="s">
        <v>2246</v>
      </c>
      <c r="DMF1" s="58" t="s">
        <v>2246</v>
      </c>
      <c r="DMG1" s="58" t="s">
        <v>2246</v>
      </c>
      <c r="DMH1" s="58" t="s">
        <v>2246</v>
      </c>
      <c r="DMI1" s="58" t="s">
        <v>2246</v>
      </c>
      <c r="DMJ1" s="58" t="s">
        <v>2246</v>
      </c>
      <c r="DMK1" s="58" t="s">
        <v>2246</v>
      </c>
      <c r="DML1" s="58" t="s">
        <v>2246</v>
      </c>
      <c r="DMM1" s="58" t="s">
        <v>2246</v>
      </c>
      <c r="DMN1" s="58" t="s">
        <v>2246</v>
      </c>
      <c r="DMO1" s="58" t="s">
        <v>2246</v>
      </c>
      <c r="DMP1" s="58" t="s">
        <v>2246</v>
      </c>
      <c r="DMQ1" s="58" t="s">
        <v>2246</v>
      </c>
      <c r="DMR1" s="58" t="s">
        <v>2246</v>
      </c>
      <c r="DMS1" s="58" t="s">
        <v>2246</v>
      </c>
      <c r="DMT1" s="58" t="s">
        <v>2246</v>
      </c>
      <c r="DMU1" s="58" t="s">
        <v>2246</v>
      </c>
      <c r="DMV1" s="58" t="s">
        <v>2246</v>
      </c>
      <c r="DMW1" s="58" t="s">
        <v>2246</v>
      </c>
      <c r="DMX1" s="58" t="s">
        <v>2246</v>
      </c>
      <c r="DMY1" s="58" t="s">
        <v>2246</v>
      </c>
      <c r="DMZ1" s="58" t="s">
        <v>2246</v>
      </c>
      <c r="DNA1" s="58" t="s">
        <v>2246</v>
      </c>
      <c r="DNB1" s="58" t="s">
        <v>2246</v>
      </c>
      <c r="DNC1" s="58" t="s">
        <v>2246</v>
      </c>
      <c r="DND1" s="58" t="s">
        <v>2246</v>
      </c>
      <c r="DNE1" s="58" t="s">
        <v>2246</v>
      </c>
      <c r="DNF1" s="58" t="s">
        <v>2246</v>
      </c>
      <c r="DNG1" s="58" t="s">
        <v>2246</v>
      </c>
      <c r="DNH1" s="58" t="s">
        <v>2246</v>
      </c>
      <c r="DNI1" s="58" t="s">
        <v>2246</v>
      </c>
      <c r="DNJ1" s="58" t="s">
        <v>2246</v>
      </c>
      <c r="DNK1" s="58" t="s">
        <v>2246</v>
      </c>
      <c r="DNL1" s="58" t="s">
        <v>2246</v>
      </c>
      <c r="DNM1" s="58" t="s">
        <v>2246</v>
      </c>
      <c r="DNN1" s="58" t="s">
        <v>2246</v>
      </c>
      <c r="DNO1" s="58" t="s">
        <v>2246</v>
      </c>
      <c r="DNP1" s="58" t="s">
        <v>2246</v>
      </c>
      <c r="DNQ1" s="58" t="s">
        <v>2246</v>
      </c>
      <c r="DNR1" s="58" t="s">
        <v>2246</v>
      </c>
      <c r="DNS1" s="58" t="s">
        <v>2246</v>
      </c>
      <c r="DNT1" s="58" t="s">
        <v>2246</v>
      </c>
      <c r="DNU1" s="58" t="s">
        <v>2246</v>
      </c>
      <c r="DNV1" s="58" t="s">
        <v>2246</v>
      </c>
      <c r="DNW1" s="58" t="s">
        <v>2246</v>
      </c>
      <c r="DNX1" s="58" t="s">
        <v>2246</v>
      </c>
      <c r="DNY1" s="58" t="s">
        <v>2246</v>
      </c>
      <c r="DNZ1" s="58" t="s">
        <v>2246</v>
      </c>
      <c r="DOA1" s="58" t="s">
        <v>2246</v>
      </c>
      <c r="DOB1" s="58" t="s">
        <v>2246</v>
      </c>
      <c r="DOC1" s="58" t="s">
        <v>2246</v>
      </c>
      <c r="DOD1" s="58" t="s">
        <v>2246</v>
      </c>
      <c r="DOE1" s="58" t="s">
        <v>2246</v>
      </c>
      <c r="DOF1" s="58" t="s">
        <v>2246</v>
      </c>
      <c r="DOG1" s="58" t="s">
        <v>2246</v>
      </c>
      <c r="DOH1" s="58" t="s">
        <v>2246</v>
      </c>
      <c r="DOI1" s="58" t="s">
        <v>2246</v>
      </c>
      <c r="DOJ1" s="58" t="s">
        <v>2246</v>
      </c>
      <c r="DOK1" s="58" t="s">
        <v>2246</v>
      </c>
      <c r="DOL1" s="58" t="s">
        <v>2246</v>
      </c>
      <c r="DOM1" s="58" t="s">
        <v>2246</v>
      </c>
      <c r="DON1" s="58" t="s">
        <v>2246</v>
      </c>
      <c r="DOO1" s="58" t="s">
        <v>2246</v>
      </c>
      <c r="DOP1" s="58" t="s">
        <v>2246</v>
      </c>
      <c r="DOQ1" s="58" t="s">
        <v>2246</v>
      </c>
      <c r="DOR1" s="58" t="s">
        <v>2246</v>
      </c>
      <c r="DOS1" s="58" t="s">
        <v>2246</v>
      </c>
      <c r="DOT1" s="58" t="s">
        <v>2246</v>
      </c>
      <c r="DOU1" s="58" t="s">
        <v>2246</v>
      </c>
      <c r="DOV1" s="58" t="s">
        <v>2246</v>
      </c>
      <c r="DOW1" s="58" t="s">
        <v>2246</v>
      </c>
      <c r="DOX1" s="58" t="s">
        <v>2246</v>
      </c>
      <c r="DOY1" s="58" t="s">
        <v>2246</v>
      </c>
      <c r="DOZ1" s="58" t="s">
        <v>2246</v>
      </c>
      <c r="DPA1" s="58" t="s">
        <v>2246</v>
      </c>
      <c r="DPB1" s="58" t="s">
        <v>2246</v>
      </c>
      <c r="DPC1" s="58" t="s">
        <v>2246</v>
      </c>
      <c r="DPD1" s="58" t="s">
        <v>2246</v>
      </c>
      <c r="DPE1" s="58" t="s">
        <v>2246</v>
      </c>
      <c r="DPF1" s="58" t="s">
        <v>2246</v>
      </c>
      <c r="DPG1" s="58" t="s">
        <v>2246</v>
      </c>
      <c r="DPH1" s="58" t="s">
        <v>2246</v>
      </c>
      <c r="DPI1" s="58" t="s">
        <v>2246</v>
      </c>
      <c r="DPJ1" s="58" t="s">
        <v>2246</v>
      </c>
      <c r="DPK1" s="58" t="s">
        <v>2246</v>
      </c>
      <c r="DPL1" s="58" t="s">
        <v>2246</v>
      </c>
      <c r="DPM1" s="58" t="s">
        <v>2246</v>
      </c>
      <c r="DPN1" s="58" t="s">
        <v>2246</v>
      </c>
      <c r="DPO1" s="58" t="s">
        <v>2246</v>
      </c>
      <c r="DPP1" s="58" t="s">
        <v>2246</v>
      </c>
      <c r="DPQ1" s="58" t="s">
        <v>2246</v>
      </c>
      <c r="DPR1" s="58" t="s">
        <v>2246</v>
      </c>
      <c r="DPS1" s="58" t="s">
        <v>2246</v>
      </c>
      <c r="DPT1" s="58" t="s">
        <v>2246</v>
      </c>
      <c r="DPU1" s="58" t="s">
        <v>2246</v>
      </c>
      <c r="DPV1" s="58" t="s">
        <v>2246</v>
      </c>
      <c r="DPW1" s="58" t="s">
        <v>2246</v>
      </c>
      <c r="DPX1" s="58" t="s">
        <v>2246</v>
      </c>
      <c r="DPY1" s="58" t="s">
        <v>2246</v>
      </c>
      <c r="DPZ1" s="58" t="s">
        <v>2246</v>
      </c>
      <c r="DQA1" s="58" t="s">
        <v>2246</v>
      </c>
      <c r="DQB1" s="58" t="s">
        <v>2246</v>
      </c>
      <c r="DQC1" s="58" t="s">
        <v>2246</v>
      </c>
      <c r="DQD1" s="58" t="s">
        <v>2246</v>
      </c>
      <c r="DQE1" s="58" t="s">
        <v>2246</v>
      </c>
      <c r="DQF1" s="58" t="s">
        <v>2246</v>
      </c>
      <c r="DQG1" s="58" t="s">
        <v>2246</v>
      </c>
      <c r="DQH1" s="58" t="s">
        <v>2246</v>
      </c>
      <c r="DQI1" s="58" t="s">
        <v>2246</v>
      </c>
      <c r="DQJ1" s="58" t="s">
        <v>2246</v>
      </c>
      <c r="DQK1" s="58" t="s">
        <v>2246</v>
      </c>
      <c r="DQL1" s="58" t="s">
        <v>2246</v>
      </c>
      <c r="DQM1" s="58" t="s">
        <v>2246</v>
      </c>
      <c r="DQN1" s="58" t="s">
        <v>2246</v>
      </c>
      <c r="DQO1" s="58" t="s">
        <v>2246</v>
      </c>
      <c r="DQP1" s="58" t="s">
        <v>2246</v>
      </c>
      <c r="DQQ1" s="58" t="s">
        <v>2246</v>
      </c>
      <c r="DQR1" s="58" t="s">
        <v>2246</v>
      </c>
      <c r="DQS1" s="58" t="s">
        <v>2246</v>
      </c>
      <c r="DQT1" s="58" t="s">
        <v>2246</v>
      </c>
      <c r="DQU1" s="58" t="s">
        <v>2246</v>
      </c>
      <c r="DQV1" s="58" t="s">
        <v>2246</v>
      </c>
      <c r="DQW1" s="58" t="s">
        <v>2246</v>
      </c>
      <c r="DQX1" s="58" t="s">
        <v>2246</v>
      </c>
      <c r="DQY1" s="58" t="s">
        <v>2246</v>
      </c>
      <c r="DQZ1" s="58" t="s">
        <v>2246</v>
      </c>
      <c r="DRA1" s="58" t="s">
        <v>2246</v>
      </c>
      <c r="DRB1" s="58" t="s">
        <v>2246</v>
      </c>
      <c r="DRC1" s="58" t="s">
        <v>2246</v>
      </c>
      <c r="DRD1" s="58" t="s">
        <v>2246</v>
      </c>
      <c r="DRE1" s="58" t="s">
        <v>2246</v>
      </c>
      <c r="DRF1" s="58" t="s">
        <v>2246</v>
      </c>
      <c r="DRG1" s="58" t="s">
        <v>2246</v>
      </c>
      <c r="DRH1" s="58" t="s">
        <v>2246</v>
      </c>
      <c r="DRI1" s="58" t="s">
        <v>2246</v>
      </c>
      <c r="DRJ1" s="58" t="s">
        <v>2246</v>
      </c>
      <c r="DRK1" s="58" t="s">
        <v>2246</v>
      </c>
      <c r="DRL1" s="58" t="s">
        <v>2246</v>
      </c>
      <c r="DRM1" s="58" t="s">
        <v>2246</v>
      </c>
      <c r="DRN1" s="58" t="s">
        <v>2246</v>
      </c>
      <c r="DRO1" s="58" t="s">
        <v>2246</v>
      </c>
      <c r="DRP1" s="58" t="s">
        <v>2246</v>
      </c>
      <c r="DRQ1" s="58" t="s">
        <v>2246</v>
      </c>
      <c r="DRR1" s="58" t="s">
        <v>2246</v>
      </c>
      <c r="DRS1" s="58" t="s">
        <v>2246</v>
      </c>
      <c r="DRT1" s="58" t="s">
        <v>2246</v>
      </c>
      <c r="DRU1" s="58" t="s">
        <v>2246</v>
      </c>
      <c r="DRV1" s="58" t="s">
        <v>2246</v>
      </c>
      <c r="DRW1" s="58" t="s">
        <v>2246</v>
      </c>
      <c r="DRX1" s="58" t="s">
        <v>2246</v>
      </c>
      <c r="DRY1" s="58" t="s">
        <v>2246</v>
      </c>
      <c r="DRZ1" s="58" t="s">
        <v>2246</v>
      </c>
      <c r="DSA1" s="58" t="s">
        <v>2246</v>
      </c>
      <c r="DSB1" s="58" t="s">
        <v>2246</v>
      </c>
      <c r="DSC1" s="58" t="s">
        <v>2246</v>
      </c>
      <c r="DSD1" s="58" t="s">
        <v>2246</v>
      </c>
      <c r="DSE1" s="58" t="s">
        <v>2246</v>
      </c>
      <c r="DSF1" s="58" t="s">
        <v>2246</v>
      </c>
      <c r="DSG1" s="58" t="s">
        <v>2246</v>
      </c>
      <c r="DSH1" s="58" t="s">
        <v>2246</v>
      </c>
      <c r="DSI1" s="58" t="s">
        <v>2246</v>
      </c>
      <c r="DSJ1" s="58" t="s">
        <v>2246</v>
      </c>
      <c r="DSK1" s="58" t="s">
        <v>2246</v>
      </c>
      <c r="DSL1" s="58" t="s">
        <v>2246</v>
      </c>
      <c r="DSM1" s="58" t="s">
        <v>2246</v>
      </c>
      <c r="DSN1" s="58" t="s">
        <v>2246</v>
      </c>
      <c r="DSO1" s="58" t="s">
        <v>2246</v>
      </c>
      <c r="DSP1" s="58" t="s">
        <v>2246</v>
      </c>
      <c r="DSQ1" s="58" t="s">
        <v>2246</v>
      </c>
      <c r="DSR1" s="58" t="s">
        <v>2246</v>
      </c>
      <c r="DSS1" s="58" t="s">
        <v>2246</v>
      </c>
      <c r="DST1" s="58" t="s">
        <v>2246</v>
      </c>
      <c r="DSU1" s="58" t="s">
        <v>2246</v>
      </c>
      <c r="DSV1" s="58" t="s">
        <v>2246</v>
      </c>
      <c r="DSW1" s="58" t="s">
        <v>2246</v>
      </c>
      <c r="DSX1" s="58" t="s">
        <v>2246</v>
      </c>
      <c r="DSY1" s="58" t="s">
        <v>2246</v>
      </c>
      <c r="DSZ1" s="58" t="s">
        <v>2246</v>
      </c>
      <c r="DTA1" s="58" t="s">
        <v>2246</v>
      </c>
      <c r="DTB1" s="58" t="s">
        <v>2246</v>
      </c>
      <c r="DTC1" s="58" t="s">
        <v>2246</v>
      </c>
      <c r="DTD1" s="58" t="s">
        <v>2246</v>
      </c>
      <c r="DTE1" s="58" t="s">
        <v>2246</v>
      </c>
      <c r="DTF1" s="58" t="s">
        <v>2246</v>
      </c>
      <c r="DTG1" s="58" t="s">
        <v>2246</v>
      </c>
      <c r="DTH1" s="58" t="s">
        <v>2246</v>
      </c>
      <c r="DTI1" s="58" t="s">
        <v>2246</v>
      </c>
      <c r="DTJ1" s="58" t="s">
        <v>2246</v>
      </c>
      <c r="DTK1" s="58" t="s">
        <v>2246</v>
      </c>
      <c r="DTL1" s="58" t="s">
        <v>2246</v>
      </c>
      <c r="DTM1" s="58" t="s">
        <v>2246</v>
      </c>
      <c r="DTN1" s="58" t="s">
        <v>2246</v>
      </c>
      <c r="DTO1" s="58" t="s">
        <v>2246</v>
      </c>
      <c r="DTP1" s="58" t="s">
        <v>2246</v>
      </c>
      <c r="DTQ1" s="58" t="s">
        <v>2246</v>
      </c>
      <c r="DTR1" s="58" t="s">
        <v>2246</v>
      </c>
      <c r="DTS1" s="58" t="s">
        <v>2246</v>
      </c>
      <c r="DTT1" s="58" t="s">
        <v>2246</v>
      </c>
      <c r="DTU1" s="58" t="s">
        <v>2246</v>
      </c>
      <c r="DTV1" s="58" t="s">
        <v>2246</v>
      </c>
      <c r="DTW1" s="58" t="s">
        <v>2246</v>
      </c>
      <c r="DTX1" s="58" t="s">
        <v>2246</v>
      </c>
      <c r="DTY1" s="58" t="s">
        <v>2246</v>
      </c>
      <c r="DTZ1" s="58" t="s">
        <v>2246</v>
      </c>
      <c r="DUA1" s="58" t="s">
        <v>2246</v>
      </c>
      <c r="DUB1" s="58" t="s">
        <v>2246</v>
      </c>
      <c r="DUC1" s="58" t="s">
        <v>2246</v>
      </c>
      <c r="DUD1" s="58" t="s">
        <v>2246</v>
      </c>
      <c r="DUE1" s="58" t="s">
        <v>2246</v>
      </c>
      <c r="DUF1" s="58" t="s">
        <v>2246</v>
      </c>
      <c r="DUG1" s="58" t="s">
        <v>2246</v>
      </c>
      <c r="DUH1" s="58" t="s">
        <v>2246</v>
      </c>
      <c r="DUI1" s="58" t="s">
        <v>2246</v>
      </c>
      <c r="DUJ1" s="58" t="s">
        <v>2246</v>
      </c>
      <c r="DUK1" s="58" t="s">
        <v>2246</v>
      </c>
      <c r="DUL1" s="58" t="s">
        <v>2246</v>
      </c>
      <c r="DUM1" s="58" t="s">
        <v>2246</v>
      </c>
      <c r="DUN1" s="58" t="s">
        <v>2246</v>
      </c>
      <c r="DUO1" s="58" t="s">
        <v>2246</v>
      </c>
      <c r="DUP1" s="58" t="s">
        <v>2246</v>
      </c>
      <c r="DUQ1" s="58" t="s">
        <v>2246</v>
      </c>
      <c r="DUR1" s="58" t="s">
        <v>2246</v>
      </c>
      <c r="DUS1" s="58" t="s">
        <v>2246</v>
      </c>
      <c r="DUT1" s="58" t="s">
        <v>2246</v>
      </c>
      <c r="DUU1" s="58" t="s">
        <v>2246</v>
      </c>
      <c r="DUV1" s="58" t="s">
        <v>2246</v>
      </c>
      <c r="DUW1" s="58" t="s">
        <v>2246</v>
      </c>
      <c r="DUX1" s="58" t="s">
        <v>2246</v>
      </c>
      <c r="DUY1" s="58" t="s">
        <v>2246</v>
      </c>
      <c r="DUZ1" s="58" t="s">
        <v>2246</v>
      </c>
      <c r="DVA1" s="58" t="s">
        <v>2246</v>
      </c>
      <c r="DVB1" s="58" t="s">
        <v>2246</v>
      </c>
      <c r="DVC1" s="58" t="s">
        <v>2246</v>
      </c>
      <c r="DVD1" s="58" t="s">
        <v>2246</v>
      </c>
      <c r="DVE1" s="58" t="s">
        <v>2246</v>
      </c>
      <c r="DVF1" s="58" t="s">
        <v>2246</v>
      </c>
      <c r="DVG1" s="58" t="s">
        <v>2246</v>
      </c>
      <c r="DVH1" s="58" t="s">
        <v>2246</v>
      </c>
      <c r="DVI1" s="58" t="s">
        <v>2246</v>
      </c>
      <c r="DVJ1" s="58" t="s">
        <v>2246</v>
      </c>
      <c r="DVK1" s="58" t="s">
        <v>2246</v>
      </c>
      <c r="DVL1" s="58" t="s">
        <v>2246</v>
      </c>
      <c r="DVM1" s="58" t="s">
        <v>2246</v>
      </c>
      <c r="DVN1" s="58" t="s">
        <v>2246</v>
      </c>
      <c r="DVO1" s="58" t="s">
        <v>2246</v>
      </c>
      <c r="DVP1" s="58" t="s">
        <v>2246</v>
      </c>
      <c r="DVQ1" s="58" t="s">
        <v>2246</v>
      </c>
      <c r="DVR1" s="58" t="s">
        <v>2246</v>
      </c>
      <c r="DVS1" s="58" t="s">
        <v>2246</v>
      </c>
      <c r="DVT1" s="58" t="s">
        <v>2246</v>
      </c>
      <c r="DVU1" s="58" t="s">
        <v>2246</v>
      </c>
      <c r="DVV1" s="58" t="s">
        <v>2246</v>
      </c>
      <c r="DVW1" s="58" t="s">
        <v>2246</v>
      </c>
      <c r="DVX1" s="58" t="s">
        <v>2246</v>
      </c>
      <c r="DVY1" s="58" t="s">
        <v>2246</v>
      </c>
      <c r="DVZ1" s="58" t="s">
        <v>2246</v>
      </c>
      <c r="DWA1" s="58" t="s">
        <v>2246</v>
      </c>
      <c r="DWB1" s="58" t="s">
        <v>2246</v>
      </c>
      <c r="DWC1" s="58" t="s">
        <v>2246</v>
      </c>
      <c r="DWD1" s="58" t="s">
        <v>2246</v>
      </c>
      <c r="DWE1" s="58" t="s">
        <v>2246</v>
      </c>
      <c r="DWF1" s="58" t="s">
        <v>2246</v>
      </c>
      <c r="DWG1" s="58" t="s">
        <v>2246</v>
      </c>
      <c r="DWH1" s="58" t="s">
        <v>2246</v>
      </c>
      <c r="DWI1" s="58" t="s">
        <v>2246</v>
      </c>
      <c r="DWJ1" s="58" t="s">
        <v>2246</v>
      </c>
      <c r="DWK1" s="58" t="s">
        <v>2246</v>
      </c>
      <c r="DWL1" s="58" t="s">
        <v>2246</v>
      </c>
      <c r="DWM1" s="58" t="s">
        <v>2246</v>
      </c>
      <c r="DWN1" s="58" t="s">
        <v>2246</v>
      </c>
      <c r="DWO1" s="58" t="s">
        <v>2246</v>
      </c>
      <c r="DWP1" s="58" t="s">
        <v>2246</v>
      </c>
      <c r="DWQ1" s="58" t="s">
        <v>2246</v>
      </c>
      <c r="DWR1" s="58" t="s">
        <v>2246</v>
      </c>
      <c r="DWS1" s="58" t="s">
        <v>2246</v>
      </c>
      <c r="DWT1" s="58" t="s">
        <v>2246</v>
      </c>
      <c r="DWU1" s="58" t="s">
        <v>2246</v>
      </c>
      <c r="DWV1" s="58" t="s">
        <v>2246</v>
      </c>
      <c r="DWW1" s="58" t="s">
        <v>2246</v>
      </c>
      <c r="DWX1" s="58" t="s">
        <v>2246</v>
      </c>
      <c r="DWY1" s="58" t="s">
        <v>2246</v>
      </c>
      <c r="DWZ1" s="58" t="s">
        <v>2246</v>
      </c>
      <c r="DXA1" s="58" t="s">
        <v>2246</v>
      </c>
      <c r="DXB1" s="58" t="s">
        <v>2246</v>
      </c>
      <c r="DXC1" s="58" t="s">
        <v>2246</v>
      </c>
      <c r="DXD1" s="58" t="s">
        <v>2246</v>
      </c>
      <c r="DXE1" s="58" t="s">
        <v>2246</v>
      </c>
      <c r="DXF1" s="58" t="s">
        <v>2246</v>
      </c>
      <c r="DXG1" s="58" t="s">
        <v>2246</v>
      </c>
      <c r="DXH1" s="58" t="s">
        <v>2246</v>
      </c>
      <c r="DXI1" s="58" t="s">
        <v>2246</v>
      </c>
      <c r="DXJ1" s="58" t="s">
        <v>2246</v>
      </c>
      <c r="DXK1" s="58" t="s">
        <v>2246</v>
      </c>
      <c r="DXL1" s="58" t="s">
        <v>2246</v>
      </c>
      <c r="DXM1" s="58" t="s">
        <v>2246</v>
      </c>
      <c r="DXN1" s="58" t="s">
        <v>2246</v>
      </c>
      <c r="DXO1" s="58" t="s">
        <v>2246</v>
      </c>
      <c r="DXP1" s="58" t="s">
        <v>2246</v>
      </c>
      <c r="DXQ1" s="58" t="s">
        <v>2246</v>
      </c>
      <c r="DXR1" s="58" t="s">
        <v>2246</v>
      </c>
      <c r="DXS1" s="58" t="s">
        <v>2246</v>
      </c>
      <c r="DXT1" s="58" t="s">
        <v>2246</v>
      </c>
      <c r="DXU1" s="58" t="s">
        <v>2246</v>
      </c>
      <c r="DXV1" s="58" t="s">
        <v>2246</v>
      </c>
      <c r="DXW1" s="58" t="s">
        <v>2246</v>
      </c>
      <c r="DXX1" s="58" t="s">
        <v>2246</v>
      </c>
      <c r="DXY1" s="58" t="s">
        <v>2246</v>
      </c>
      <c r="DXZ1" s="58" t="s">
        <v>2246</v>
      </c>
      <c r="DYA1" s="58" t="s">
        <v>2246</v>
      </c>
      <c r="DYB1" s="58" t="s">
        <v>2246</v>
      </c>
      <c r="DYC1" s="58" t="s">
        <v>2246</v>
      </c>
      <c r="DYD1" s="58" t="s">
        <v>2246</v>
      </c>
      <c r="DYE1" s="58" t="s">
        <v>2246</v>
      </c>
      <c r="DYF1" s="58" t="s">
        <v>2246</v>
      </c>
      <c r="DYG1" s="58" t="s">
        <v>2246</v>
      </c>
      <c r="DYH1" s="58" t="s">
        <v>2246</v>
      </c>
      <c r="DYI1" s="58" t="s">
        <v>2246</v>
      </c>
      <c r="DYJ1" s="58" t="s">
        <v>2246</v>
      </c>
      <c r="DYK1" s="58" t="s">
        <v>2246</v>
      </c>
      <c r="DYL1" s="58" t="s">
        <v>2246</v>
      </c>
      <c r="DYM1" s="58" t="s">
        <v>2246</v>
      </c>
      <c r="DYN1" s="58" t="s">
        <v>2246</v>
      </c>
      <c r="DYO1" s="58" t="s">
        <v>2246</v>
      </c>
      <c r="DYP1" s="58" t="s">
        <v>2246</v>
      </c>
      <c r="DYQ1" s="58" t="s">
        <v>2246</v>
      </c>
      <c r="DYR1" s="58" t="s">
        <v>2246</v>
      </c>
      <c r="DYS1" s="58" t="s">
        <v>2246</v>
      </c>
      <c r="DYT1" s="58" t="s">
        <v>2246</v>
      </c>
      <c r="DYU1" s="58" t="s">
        <v>2246</v>
      </c>
      <c r="DYV1" s="58" t="s">
        <v>2246</v>
      </c>
      <c r="DYW1" s="58" t="s">
        <v>2246</v>
      </c>
      <c r="DYX1" s="58" t="s">
        <v>2246</v>
      </c>
      <c r="DYY1" s="58" t="s">
        <v>2246</v>
      </c>
      <c r="DYZ1" s="58" t="s">
        <v>2246</v>
      </c>
      <c r="DZA1" s="58" t="s">
        <v>2246</v>
      </c>
      <c r="DZB1" s="58" t="s">
        <v>2246</v>
      </c>
      <c r="DZC1" s="58" t="s">
        <v>2246</v>
      </c>
      <c r="DZD1" s="58" t="s">
        <v>2246</v>
      </c>
      <c r="DZE1" s="58" t="s">
        <v>2246</v>
      </c>
      <c r="DZF1" s="58" t="s">
        <v>2246</v>
      </c>
      <c r="DZG1" s="58" t="s">
        <v>2246</v>
      </c>
      <c r="DZH1" s="58" t="s">
        <v>2246</v>
      </c>
      <c r="DZI1" s="58" t="s">
        <v>2246</v>
      </c>
      <c r="DZJ1" s="58" t="s">
        <v>2246</v>
      </c>
      <c r="DZK1" s="58" t="s">
        <v>2246</v>
      </c>
      <c r="DZL1" s="58" t="s">
        <v>2246</v>
      </c>
      <c r="DZM1" s="58" t="s">
        <v>2246</v>
      </c>
      <c r="DZN1" s="58" t="s">
        <v>2246</v>
      </c>
      <c r="DZO1" s="58" t="s">
        <v>2246</v>
      </c>
      <c r="DZP1" s="58" t="s">
        <v>2246</v>
      </c>
      <c r="DZQ1" s="58" t="s">
        <v>2246</v>
      </c>
      <c r="DZR1" s="58" t="s">
        <v>2246</v>
      </c>
      <c r="DZS1" s="58" t="s">
        <v>2246</v>
      </c>
      <c r="DZT1" s="58" t="s">
        <v>2246</v>
      </c>
      <c r="DZU1" s="58" t="s">
        <v>2246</v>
      </c>
      <c r="DZV1" s="58" t="s">
        <v>2246</v>
      </c>
      <c r="DZW1" s="58" t="s">
        <v>2246</v>
      </c>
      <c r="DZX1" s="58" t="s">
        <v>2246</v>
      </c>
      <c r="DZY1" s="58" t="s">
        <v>2246</v>
      </c>
      <c r="DZZ1" s="58" t="s">
        <v>2246</v>
      </c>
      <c r="EAA1" s="58" t="s">
        <v>2246</v>
      </c>
      <c r="EAB1" s="58" t="s">
        <v>2246</v>
      </c>
      <c r="EAC1" s="58" t="s">
        <v>2246</v>
      </c>
      <c r="EAD1" s="58" t="s">
        <v>2246</v>
      </c>
      <c r="EAE1" s="58" t="s">
        <v>2246</v>
      </c>
      <c r="EAF1" s="58" t="s">
        <v>2246</v>
      </c>
      <c r="EAG1" s="58" t="s">
        <v>2246</v>
      </c>
      <c r="EAH1" s="58" t="s">
        <v>2246</v>
      </c>
      <c r="EAI1" s="58" t="s">
        <v>2246</v>
      </c>
      <c r="EAJ1" s="58" t="s">
        <v>2246</v>
      </c>
      <c r="EAK1" s="58" t="s">
        <v>2246</v>
      </c>
      <c r="EAL1" s="58" t="s">
        <v>2246</v>
      </c>
      <c r="EAM1" s="58" t="s">
        <v>2246</v>
      </c>
      <c r="EAN1" s="58" t="s">
        <v>2246</v>
      </c>
      <c r="EAO1" s="58" t="s">
        <v>2246</v>
      </c>
      <c r="EAP1" s="58" t="s">
        <v>2246</v>
      </c>
      <c r="EAQ1" s="58" t="s">
        <v>2246</v>
      </c>
      <c r="EAR1" s="58" t="s">
        <v>2246</v>
      </c>
      <c r="EAS1" s="58" t="s">
        <v>2246</v>
      </c>
      <c r="EAT1" s="58" t="s">
        <v>2246</v>
      </c>
      <c r="EAU1" s="58" t="s">
        <v>2246</v>
      </c>
      <c r="EAV1" s="58" t="s">
        <v>2246</v>
      </c>
      <c r="EAW1" s="58" t="s">
        <v>2246</v>
      </c>
      <c r="EAX1" s="58" t="s">
        <v>2246</v>
      </c>
      <c r="EAY1" s="58" t="s">
        <v>2246</v>
      </c>
      <c r="EAZ1" s="58" t="s">
        <v>2246</v>
      </c>
      <c r="EBA1" s="58" t="s">
        <v>2246</v>
      </c>
      <c r="EBB1" s="58" t="s">
        <v>2246</v>
      </c>
      <c r="EBC1" s="58" t="s">
        <v>2246</v>
      </c>
      <c r="EBD1" s="58" t="s">
        <v>2246</v>
      </c>
      <c r="EBE1" s="58" t="s">
        <v>2246</v>
      </c>
      <c r="EBF1" s="58" t="s">
        <v>2246</v>
      </c>
      <c r="EBG1" s="58" t="s">
        <v>2246</v>
      </c>
      <c r="EBH1" s="58" t="s">
        <v>2246</v>
      </c>
      <c r="EBI1" s="58" t="s">
        <v>2246</v>
      </c>
      <c r="EBJ1" s="58" t="s">
        <v>2246</v>
      </c>
      <c r="EBK1" s="58" t="s">
        <v>2246</v>
      </c>
      <c r="EBL1" s="58" t="s">
        <v>2246</v>
      </c>
      <c r="EBM1" s="58" t="s">
        <v>2246</v>
      </c>
      <c r="EBN1" s="58" t="s">
        <v>2246</v>
      </c>
      <c r="EBO1" s="58" t="s">
        <v>2246</v>
      </c>
      <c r="EBP1" s="58" t="s">
        <v>2246</v>
      </c>
      <c r="EBQ1" s="58" t="s">
        <v>2246</v>
      </c>
      <c r="EBR1" s="58" t="s">
        <v>2246</v>
      </c>
      <c r="EBS1" s="58" t="s">
        <v>2246</v>
      </c>
      <c r="EBT1" s="58" t="s">
        <v>2246</v>
      </c>
      <c r="EBU1" s="58" t="s">
        <v>2246</v>
      </c>
      <c r="EBV1" s="58" t="s">
        <v>2246</v>
      </c>
      <c r="EBW1" s="58" t="s">
        <v>2246</v>
      </c>
      <c r="EBX1" s="58" t="s">
        <v>2246</v>
      </c>
      <c r="EBY1" s="58" t="s">
        <v>2246</v>
      </c>
      <c r="EBZ1" s="58" t="s">
        <v>2246</v>
      </c>
      <c r="ECA1" s="58" t="s">
        <v>2246</v>
      </c>
      <c r="ECB1" s="58" t="s">
        <v>2246</v>
      </c>
      <c r="ECC1" s="58" t="s">
        <v>2246</v>
      </c>
      <c r="ECD1" s="58" t="s">
        <v>2246</v>
      </c>
      <c r="ECE1" s="58" t="s">
        <v>2246</v>
      </c>
      <c r="ECF1" s="58" t="s">
        <v>2246</v>
      </c>
      <c r="ECG1" s="58" t="s">
        <v>2246</v>
      </c>
      <c r="ECH1" s="58" t="s">
        <v>2246</v>
      </c>
      <c r="ECI1" s="58" t="s">
        <v>2246</v>
      </c>
      <c r="ECJ1" s="58" t="s">
        <v>2246</v>
      </c>
      <c r="ECK1" s="58" t="s">
        <v>2246</v>
      </c>
      <c r="ECL1" s="58" t="s">
        <v>2246</v>
      </c>
      <c r="ECM1" s="58" t="s">
        <v>2246</v>
      </c>
      <c r="ECN1" s="58" t="s">
        <v>2246</v>
      </c>
      <c r="ECO1" s="58" t="s">
        <v>2246</v>
      </c>
      <c r="ECP1" s="58" t="s">
        <v>2246</v>
      </c>
      <c r="ECQ1" s="58" t="s">
        <v>2246</v>
      </c>
      <c r="ECR1" s="58" t="s">
        <v>2246</v>
      </c>
      <c r="ECS1" s="58" t="s">
        <v>2246</v>
      </c>
      <c r="ECT1" s="58" t="s">
        <v>2246</v>
      </c>
      <c r="ECU1" s="58" t="s">
        <v>2246</v>
      </c>
      <c r="ECV1" s="58" t="s">
        <v>2246</v>
      </c>
      <c r="ECW1" s="58" t="s">
        <v>2246</v>
      </c>
      <c r="ECX1" s="58" t="s">
        <v>2246</v>
      </c>
      <c r="ECY1" s="58" t="s">
        <v>2246</v>
      </c>
      <c r="ECZ1" s="58" t="s">
        <v>2246</v>
      </c>
      <c r="EDA1" s="58" t="s">
        <v>2246</v>
      </c>
      <c r="EDB1" s="58" t="s">
        <v>2246</v>
      </c>
      <c r="EDC1" s="58" t="s">
        <v>2246</v>
      </c>
      <c r="EDD1" s="58" t="s">
        <v>2246</v>
      </c>
      <c r="EDE1" s="58" t="s">
        <v>2246</v>
      </c>
      <c r="EDF1" s="58" t="s">
        <v>2246</v>
      </c>
      <c r="EDG1" s="58" t="s">
        <v>2246</v>
      </c>
      <c r="EDH1" s="58" t="s">
        <v>2246</v>
      </c>
      <c r="EDI1" s="58" t="s">
        <v>2246</v>
      </c>
      <c r="EDJ1" s="58" t="s">
        <v>2246</v>
      </c>
      <c r="EDK1" s="58" t="s">
        <v>2246</v>
      </c>
      <c r="EDL1" s="58" t="s">
        <v>2246</v>
      </c>
      <c r="EDM1" s="58" t="s">
        <v>2246</v>
      </c>
      <c r="EDN1" s="58" t="s">
        <v>2246</v>
      </c>
      <c r="EDO1" s="58" t="s">
        <v>2246</v>
      </c>
      <c r="EDP1" s="58" t="s">
        <v>2246</v>
      </c>
      <c r="EDQ1" s="58" t="s">
        <v>2246</v>
      </c>
      <c r="EDR1" s="58" t="s">
        <v>2246</v>
      </c>
      <c r="EDS1" s="58" t="s">
        <v>2246</v>
      </c>
      <c r="EDT1" s="58" t="s">
        <v>2246</v>
      </c>
      <c r="EDU1" s="58" t="s">
        <v>2246</v>
      </c>
      <c r="EDV1" s="58" t="s">
        <v>2246</v>
      </c>
      <c r="EDW1" s="58" t="s">
        <v>2246</v>
      </c>
      <c r="EDX1" s="58" t="s">
        <v>2246</v>
      </c>
      <c r="EDY1" s="58" t="s">
        <v>2246</v>
      </c>
      <c r="EDZ1" s="58" t="s">
        <v>2246</v>
      </c>
      <c r="EEA1" s="58" t="s">
        <v>2246</v>
      </c>
      <c r="EEB1" s="58" t="s">
        <v>2246</v>
      </c>
      <c r="EEC1" s="58" t="s">
        <v>2246</v>
      </c>
      <c r="EED1" s="58" t="s">
        <v>2246</v>
      </c>
      <c r="EEE1" s="58" t="s">
        <v>2246</v>
      </c>
      <c r="EEF1" s="58" t="s">
        <v>2246</v>
      </c>
      <c r="EEG1" s="58" t="s">
        <v>2246</v>
      </c>
      <c r="EEH1" s="58" t="s">
        <v>2246</v>
      </c>
      <c r="EEI1" s="58" t="s">
        <v>2246</v>
      </c>
      <c r="EEJ1" s="58" t="s">
        <v>2246</v>
      </c>
      <c r="EEK1" s="58" t="s">
        <v>2246</v>
      </c>
      <c r="EEL1" s="58" t="s">
        <v>2246</v>
      </c>
      <c r="EEM1" s="58" t="s">
        <v>2246</v>
      </c>
      <c r="EEN1" s="58" t="s">
        <v>2246</v>
      </c>
      <c r="EEO1" s="58" t="s">
        <v>2246</v>
      </c>
      <c r="EEP1" s="58" t="s">
        <v>2246</v>
      </c>
      <c r="EEQ1" s="58" t="s">
        <v>2246</v>
      </c>
      <c r="EER1" s="58" t="s">
        <v>2246</v>
      </c>
      <c r="EES1" s="58" t="s">
        <v>2246</v>
      </c>
      <c r="EET1" s="58" t="s">
        <v>2246</v>
      </c>
      <c r="EEU1" s="58" t="s">
        <v>2246</v>
      </c>
      <c r="EEV1" s="58" t="s">
        <v>2246</v>
      </c>
      <c r="EEW1" s="58" t="s">
        <v>2246</v>
      </c>
      <c r="EEX1" s="58" t="s">
        <v>2246</v>
      </c>
      <c r="EEY1" s="58" t="s">
        <v>2246</v>
      </c>
      <c r="EEZ1" s="58" t="s">
        <v>2246</v>
      </c>
      <c r="EFA1" s="58" t="s">
        <v>2246</v>
      </c>
      <c r="EFB1" s="58" t="s">
        <v>2246</v>
      </c>
      <c r="EFC1" s="58" t="s">
        <v>2246</v>
      </c>
      <c r="EFD1" s="58" t="s">
        <v>2246</v>
      </c>
      <c r="EFE1" s="58" t="s">
        <v>2246</v>
      </c>
      <c r="EFF1" s="58" t="s">
        <v>2246</v>
      </c>
      <c r="EFG1" s="58" t="s">
        <v>2246</v>
      </c>
      <c r="EFH1" s="58" t="s">
        <v>2246</v>
      </c>
      <c r="EFI1" s="58" t="s">
        <v>2246</v>
      </c>
      <c r="EFJ1" s="58" t="s">
        <v>2246</v>
      </c>
      <c r="EFK1" s="58" t="s">
        <v>2246</v>
      </c>
      <c r="EFL1" s="58" t="s">
        <v>2246</v>
      </c>
      <c r="EFM1" s="58" t="s">
        <v>2246</v>
      </c>
      <c r="EFN1" s="58" t="s">
        <v>2246</v>
      </c>
      <c r="EFO1" s="58" t="s">
        <v>2246</v>
      </c>
      <c r="EFP1" s="58" t="s">
        <v>2246</v>
      </c>
      <c r="EFQ1" s="58" t="s">
        <v>2246</v>
      </c>
      <c r="EFR1" s="58" t="s">
        <v>2246</v>
      </c>
      <c r="EFS1" s="58" t="s">
        <v>2246</v>
      </c>
      <c r="EFT1" s="58" t="s">
        <v>2246</v>
      </c>
      <c r="EFU1" s="58" t="s">
        <v>2246</v>
      </c>
      <c r="EFV1" s="58" t="s">
        <v>2246</v>
      </c>
      <c r="EFW1" s="58" t="s">
        <v>2246</v>
      </c>
      <c r="EFX1" s="58" t="s">
        <v>2246</v>
      </c>
      <c r="EFY1" s="58" t="s">
        <v>2246</v>
      </c>
      <c r="EFZ1" s="58" t="s">
        <v>2246</v>
      </c>
      <c r="EGA1" s="58" t="s">
        <v>2246</v>
      </c>
      <c r="EGB1" s="58" t="s">
        <v>2246</v>
      </c>
      <c r="EGC1" s="58" t="s">
        <v>2246</v>
      </c>
      <c r="EGD1" s="58" t="s">
        <v>2246</v>
      </c>
      <c r="EGE1" s="58" t="s">
        <v>2246</v>
      </c>
      <c r="EGF1" s="58" t="s">
        <v>2246</v>
      </c>
      <c r="EGG1" s="58" t="s">
        <v>2246</v>
      </c>
      <c r="EGH1" s="58" t="s">
        <v>2246</v>
      </c>
      <c r="EGI1" s="58" t="s">
        <v>2246</v>
      </c>
      <c r="EGJ1" s="58" t="s">
        <v>2246</v>
      </c>
      <c r="EGK1" s="58" t="s">
        <v>2246</v>
      </c>
      <c r="EGL1" s="58" t="s">
        <v>2246</v>
      </c>
      <c r="EGM1" s="58" t="s">
        <v>2246</v>
      </c>
      <c r="EGN1" s="58" t="s">
        <v>2246</v>
      </c>
      <c r="EGO1" s="58" t="s">
        <v>2246</v>
      </c>
      <c r="EGP1" s="58" t="s">
        <v>2246</v>
      </c>
      <c r="EGQ1" s="58" t="s">
        <v>2246</v>
      </c>
      <c r="EGR1" s="58" t="s">
        <v>2246</v>
      </c>
      <c r="EGS1" s="58" t="s">
        <v>2246</v>
      </c>
      <c r="EGT1" s="58" t="s">
        <v>2246</v>
      </c>
      <c r="EGU1" s="58" t="s">
        <v>2246</v>
      </c>
      <c r="EGV1" s="58" t="s">
        <v>2246</v>
      </c>
      <c r="EGW1" s="58" t="s">
        <v>2246</v>
      </c>
      <c r="EGX1" s="58" t="s">
        <v>2246</v>
      </c>
      <c r="EGY1" s="58" t="s">
        <v>2246</v>
      </c>
      <c r="EGZ1" s="58" t="s">
        <v>2246</v>
      </c>
      <c r="EHA1" s="58" t="s">
        <v>2246</v>
      </c>
      <c r="EHB1" s="58" t="s">
        <v>2246</v>
      </c>
      <c r="EHC1" s="58" t="s">
        <v>2246</v>
      </c>
      <c r="EHD1" s="58" t="s">
        <v>2246</v>
      </c>
      <c r="EHE1" s="58" t="s">
        <v>2246</v>
      </c>
      <c r="EHF1" s="58" t="s">
        <v>2246</v>
      </c>
      <c r="EHG1" s="58" t="s">
        <v>2246</v>
      </c>
      <c r="EHH1" s="58" t="s">
        <v>2246</v>
      </c>
      <c r="EHI1" s="58" t="s">
        <v>2246</v>
      </c>
      <c r="EHJ1" s="58" t="s">
        <v>2246</v>
      </c>
      <c r="EHK1" s="58" t="s">
        <v>2246</v>
      </c>
      <c r="EHL1" s="58" t="s">
        <v>2246</v>
      </c>
      <c r="EHM1" s="58" t="s">
        <v>2246</v>
      </c>
      <c r="EHN1" s="58" t="s">
        <v>2246</v>
      </c>
      <c r="EHO1" s="58" t="s">
        <v>2246</v>
      </c>
      <c r="EHP1" s="58" t="s">
        <v>2246</v>
      </c>
      <c r="EHQ1" s="58" t="s">
        <v>2246</v>
      </c>
      <c r="EHR1" s="58" t="s">
        <v>2246</v>
      </c>
      <c r="EHS1" s="58" t="s">
        <v>2246</v>
      </c>
      <c r="EHT1" s="58" t="s">
        <v>2246</v>
      </c>
      <c r="EHU1" s="58" t="s">
        <v>2246</v>
      </c>
      <c r="EHV1" s="58" t="s">
        <v>2246</v>
      </c>
      <c r="EHW1" s="58" t="s">
        <v>2246</v>
      </c>
      <c r="EHX1" s="58" t="s">
        <v>2246</v>
      </c>
      <c r="EHY1" s="58" t="s">
        <v>2246</v>
      </c>
      <c r="EHZ1" s="58" t="s">
        <v>2246</v>
      </c>
      <c r="EIA1" s="58" t="s">
        <v>2246</v>
      </c>
      <c r="EIB1" s="58" t="s">
        <v>2246</v>
      </c>
      <c r="EIC1" s="58" t="s">
        <v>2246</v>
      </c>
      <c r="EID1" s="58" t="s">
        <v>2246</v>
      </c>
      <c r="EIE1" s="58" t="s">
        <v>2246</v>
      </c>
      <c r="EIF1" s="58" t="s">
        <v>2246</v>
      </c>
      <c r="EIG1" s="58" t="s">
        <v>2246</v>
      </c>
      <c r="EIH1" s="58" t="s">
        <v>2246</v>
      </c>
      <c r="EII1" s="58" t="s">
        <v>2246</v>
      </c>
      <c r="EIJ1" s="58" t="s">
        <v>2246</v>
      </c>
      <c r="EIK1" s="58" t="s">
        <v>2246</v>
      </c>
      <c r="EIL1" s="58" t="s">
        <v>2246</v>
      </c>
      <c r="EIM1" s="58" t="s">
        <v>2246</v>
      </c>
      <c r="EIN1" s="58" t="s">
        <v>2246</v>
      </c>
      <c r="EIO1" s="58" t="s">
        <v>2246</v>
      </c>
      <c r="EIP1" s="58" t="s">
        <v>2246</v>
      </c>
      <c r="EIQ1" s="58" t="s">
        <v>2246</v>
      </c>
      <c r="EIR1" s="58" t="s">
        <v>2246</v>
      </c>
      <c r="EIS1" s="58" t="s">
        <v>2246</v>
      </c>
      <c r="EIT1" s="58" t="s">
        <v>2246</v>
      </c>
      <c r="EIU1" s="58" t="s">
        <v>2246</v>
      </c>
      <c r="EIV1" s="58" t="s">
        <v>2246</v>
      </c>
      <c r="EIW1" s="58" t="s">
        <v>2246</v>
      </c>
      <c r="EIX1" s="58" t="s">
        <v>2246</v>
      </c>
      <c r="EIY1" s="58" t="s">
        <v>2246</v>
      </c>
      <c r="EIZ1" s="58" t="s">
        <v>2246</v>
      </c>
      <c r="EJA1" s="58" t="s">
        <v>2246</v>
      </c>
      <c r="EJB1" s="58" t="s">
        <v>2246</v>
      </c>
      <c r="EJC1" s="58" t="s">
        <v>2246</v>
      </c>
      <c r="EJD1" s="58" t="s">
        <v>2246</v>
      </c>
      <c r="EJE1" s="58" t="s">
        <v>2246</v>
      </c>
      <c r="EJF1" s="58" t="s">
        <v>2246</v>
      </c>
      <c r="EJG1" s="58" t="s">
        <v>2246</v>
      </c>
      <c r="EJH1" s="58" t="s">
        <v>2246</v>
      </c>
      <c r="EJI1" s="58" t="s">
        <v>2246</v>
      </c>
      <c r="EJJ1" s="58" t="s">
        <v>2246</v>
      </c>
      <c r="EJK1" s="58" t="s">
        <v>2246</v>
      </c>
      <c r="EJL1" s="58" t="s">
        <v>2246</v>
      </c>
      <c r="EJM1" s="58" t="s">
        <v>2246</v>
      </c>
      <c r="EJN1" s="58" t="s">
        <v>2246</v>
      </c>
      <c r="EJO1" s="58" t="s">
        <v>2246</v>
      </c>
      <c r="EJP1" s="58" t="s">
        <v>2246</v>
      </c>
      <c r="EJQ1" s="58" t="s">
        <v>2246</v>
      </c>
      <c r="EJR1" s="58" t="s">
        <v>2246</v>
      </c>
      <c r="EJS1" s="58" t="s">
        <v>2246</v>
      </c>
      <c r="EJT1" s="58" t="s">
        <v>2246</v>
      </c>
      <c r="EJU1" s="58" t="s">
        <v>2246</v>
      </c>
      <c r="EJV1" s="58" t="s">
        <v>2246</v>
      </c>
      <c r="EJW1" s="58" t="s">
        <v>2246</v>
      </c>
      <c r="EJX1" s="58" t="s">
        <v>2246</v>
      </c>
      <c r="EJY1" s="58" t="s">
        <v>2246</v>
      </c>
      <c r="EJZ1" s="58" t="s">
        <v>2246</v>
      </c>
      <c r="EKA1" s="58" t="s">
        <v>2246</v>
      </c>
      <c r="EKB1" s="58" t="s">
        <v>2246</v>
      </c>
      <c r="EKC1" s="58" t="s">
        <v>2246</v>
      </c>
      <c r="EKD1" s="58" t="s">
        <v>2246</v>
      </c>
      <c r="EKE1" s="58" t="s">
        <v>2246</v>
      </c>
      <c r="EKF1" s="58" t="s">
        <v>2246</v>
      </c>
      <c r="EKG1" s="58" t="s">
        <v>2246</v>
      </c>
      <c r="EKH1" s="58" t="s">
        <v>2246</v>
      </c>
      <c r="EKI1" s="58" t="s">
        <v>2246</v>
      </c>
      <c r="EKJ1" s="58" t="s">
        <v>2246</v>
      </c>
      <c r="EKK1" s="58" t="s">
        <v>2246</v>
      </c>
      <c r="EKL1" s="58" t="s">
        <v>2246</v>
      </c>
      <c r="EKM1" s="58" t="s">
        <v>2246</v>
      </c>
      <c r="EKN1" s="58" t="s">
        <v>2246</v>
      </c>
      <c r="EKO1" s="58" t="s">
        <v>2246</v>
      </c>
      <c r="EKP1" s="58" t="s">
        <v>2246</v>
      </c>
      <c r="EKQ1" s="58" t="s">
        <v>2246</v>
      </c>
      <c r="EKR1" s="58" t="s">
        <v>2246</v>
      </c>
      <c r="EKS1" s="58" t="s">
        <v>2246</v>
      </c>
      <c r="EKT1" s="58" t="s">
        <v>2246</v>
      </c>
      <c r="EKU1" s="58" t="s">
        <v>2246</v>
      </c>
      <c r="EKV1" s="58" t="s">
        <v>2246</v>
      </c>
      <c r="EKW1" s="58" t="s">
        <v>2246</v>
      </c>
      <c r="EKX1" s="58" t="s">
        <v>2246</v>
      </c>
      <c r="EKY1" s="58" t="s">
        <v>2246</v>
      </c>
      <c r="EKZ1" s="58" t="s">
        <v>2246</v>
      </c>
      <c r="ELA1" s="58" t="s">
        <v>2246</v>
      </c>
      <c r="ELB1" s="58" t="s">
        <v>2246</v>
      </c>
      <c r="ELC1" s="58" t="s">
        <v>2246</v>
      </c>
      <c r="ELD1" s="58" t="s">
        <v>2246</v>
      </c>
      <c r="ELE1" s="58" t="s">
        <v>2246</v>
      </c>
      <c r="ELF1" s="58" t="s">
        <v>2246</v>
      </c>
      <c r="ELG1" s="58" t="s">
        <v>2246</v>
      </c>
      <c r="ELH1" s="58" t="s">
        <v>2246</v>
      </c>
      <c r="ELI1" s="58" t="s">
        <v>2246</v>
      </c>
      <c r="ELJ1" s="58" t="s">
        <v>2246</v>
      </c>
      <c r="ELK1" s="58" t="s">
        <v>2246</v>
      </c>
      <c r="ELL1" s="58" t="s">
        <v>2246</v>
      </c>
      <c r="ELM1" s="58" t="s">
        <v>2246</v>
      </c>
      <c r="ELN1" s="58" t="s">
        <v>2246</v>
      </c>
      <c r="ELO1" s="58" t="s">
        <v>2246</v>
      </c>
      <c r="ELP1" s="58" t="s">
        <v>2246</v>
      </c>
      <c r="ELQ1" s="58" t="s">
        <v>2246</v>
      </c>
      <c r="ELR1" s="58" t="s">
        <v>2246</v>
      </c>
      <c r="ELS1" s="58" t="s">
        <v>2246</v>
      </c>
      <c r="ELT1" s="58" t="s">
        <v>2246</v>
      </c>
      <c r="ELU1" s="58" t="s">
        <v>2246</v>
      </c>
      <c r="ELV1" s="58" t="s">
        <v>2246</v>
      </c>
      <c r="ELW1" s="58" t="s">
        <v>2246</v>
      </c>
      <c r="ELX1" s="58" t="s">
        <v>2246</v>
      </c>
      <c r="ELY1" s="58" t="s">
        <v>2246</v>
      </c>
      <c r="ELZ1" s="58" t="s">
        <v>2246</v>
      </c>
      <c r="EMA1" s="58" t="s">
        <v>2246</v>
      </c>
      <c r="EMB1" s="58" t="s">
        <v>2246</v>
      </c>
      <c r="EMC1" s="58" t="s">
        <v>2246</v>
      </c>
      <c r="EMD1" s="58" t="s">
        <v>2246</v>
      </c>
      <c r="EME1" s="58" t="s">
        <v>2246</v>
      </c>
      <c r="EMF1" s="58" t="s">
        <v>2246</v>
      </c>
      <c r="EMG1" s="58" t="s">
        <v>2246</v>
      </c>
      <c r="EMH1" s="58" t="s">
        <v>2246</v>
      </c>
      <c r="EMI1" s="58" t="s">
        <v>2246</v>
      </c>
      <c r="EMJ1" s="58" t="s">
        <v>2246</v>
      </c>
      <c r="EMK1" s="58" t="s">
        <v>2246</v>
      </c>
      <c r="EML1" s="58" t="s">
        <v>2246</v>
      </c>
      <c r="EMM1" s="58" t="s">
        <v>2246</v>
      </c>
      <c r="EMN1" s="58" t="s">
        <v>2246</v>
      </c>
      <c r="EMO1" s="58" t="s">
        <v>2246</v>
      </c>
      <c r="EMP1" s="58" t="s">
        <v>2246</v>
      </c>
      <c r="EMQ1" s="58" t="s">
        <v>2246</v>
      </c>
      <c r="EMR1" s="58" t="s">
        <v>2246</v>
      </c>
      <c r="EMS1" s="58" t="s">
        <v>2246</v>
      </c>
      <c r="EMT1" s="58" t="s">
        <v>2246</v>
      </c>
      <c r="EMU1" s="58" t="s">
        <v>2246</v>
      </c>
      <c r="EMV1" s="58" t="s">
        <v>2246</v>
      </c>
      <c r="EMW1" s="58" t="s">
        <v>2246</v>
      </c>
      <c r="EMX1" s="58" t="s">
        <v>2246</v>
      </c>
      <c r="EMY1" s="58" t="s">
        <v>2246</v>
      </c>
      <c r="EMZ1" s="58" t="s">
        <v>2246</v>
      </c>
      <c r="ENA1" s="58" t="s">
        <v>2246</v>
      </c>
      <c r="ENB1" s="58" t="s">
        <v>2246</v>
      </c>
      <c r="ENC1" s="58" t="s">
        <v>2246</v>
      </c>
      <c r="END1" s="58" t="s">
        <v>2246</v>
      </c>
      <c r="ENE1" s="58" t="s">
        <v>2246</v>
      </c>
      <c r="ENF1" s="58" t="s">
        <v>2246</v>
      </c>
      <c r="ENG1" s="58" t="s">
        <v>2246</v>
      </c>
      <c r="ENH1" s="58" t="s">
        <v>2246</v>
      </c>
      <c r="ENI1" s="58" t="s">
        <v>2246</v>
      </c>
      <c r="ENJ1" s="58" t="s">
        <v>2246</v>
      </c>
      <c r="ENK1" s="58" t="s">
        <v>2246</v>
      </c>
      <c r="ENL1" s="58" t="s">
        <v>2246</v>
      </c>
      <c r="ENM1" s="58" t="s">
        <v>2246</v>
      </c>
      <c r="ENN1" s="58" t="s">
        <v>2246</v>
      </c>
      <c r="ENO1" s="58" t="s">
        <v>2246</v>
      </c>
      <c r="ENP1" s="58" t="s">
        <v>2246</v>
      </c>
      <c r="ENQ1" s="58" t="s">
        <v>2246</v>
      </c>
      <c r="ENR1" s="58" t="s">
        <v>2246</v>
      </c>
      <c r="ENS1" s="58" t="s">
        <v>2246</v>
      </c>
      <c r="ENT1" s="58" t="s">
        <v>2246</v>
      </c>
      <c r="ENU1" s="58" t="s">
        <v>2246</v>
      </c>
      <c r="ENV1" s="58" t="s">
        <v>2246</v>
      </c>
      <c r="ENW1" s="58" t="s">
        <v>2246</v>
      </c>
      <c r="ENX1" s="58" t="s">
        <v>2246</v>
      </c>
      <c r="ENY1" s="58" t="s">
        <v>2246</v>
      </c>
      <c r="ENZ1" s="58" t="s">
        <v>2246</v>
      </c>
      <c r="EOA1" s="58" t="s">
        <v>2246</v>
      </c>
      <c r="EOB1" s="58" t="s">
        <v>2246</v>
      </c>
      <c r="EOC1" s="58" t="s">
        <v>2246</v>
      </c>
      <c r="EOD1" s="58" t="s">
        <v>2246</v>
      </c>
      <c r="EOE1" s="58" t="s">
        <v>2246</v>
      </c>
      <c r="EOF1" s="58" t="s">
        <v>2246</v>
      </c>
      <c r="EOG1" s="58" t="s">
        <v>2246</v>
      </c>
      <c r="EOH1" s="58" t="s">
        <v>2246</v>
      </c>
      <c r="EOI1" s="58" t="s">
        <v>2246</v>
      </c>
      <c r="EOJ1" s="58" t="s">
        <v>2246</v>
      </c>
      <c r="EOK1" s="58" t="s">
        <v>2246</v>
      </c>
      <c r="EOL1" s="58" t="s">
        <v>2246</v>
      </c>
      <c r="EOM1" s="58" t="s">
        <v>2246</v>
      </c>
      <c r="EON1" s="58" t="s">
        <v>2246</v>
      </c>
      <c r="EOO1" s="58" t="s">
        <v>2246</v>
      </c>
      <c r="EOP1" s="58" t="s">
        <v>2246</v>
      </c>
      <c r="EOQ1" s="58" t="s">
        <v>2246</v>
      </c>
      <c r="EOR1" s="58" t="s">
        <v>2246</v>
      </c>
      <c r="EOS1" s="58" t="s">
        <v>2246</v>
      </c>
      <c r="EOT1" s="58" t="s">
        <v>2246</v>
      </c>
      <c r="EOU1" s="58" t="s">
        <v>2246</v>
      </c>
      <c r="EOV1" s="58" t="s">
        <v>2246</v>
      </c>
      <c r="EOW1" s="58" t="s">
        <v>2246</v>
      </c>
      <c r="EOX1" s="58" t="s">
        <v>2246</v>
      </c>
      <c r="EOY1" s="58" t="s">
        <v>2246</v>
      </c>
      <c r="EOZ1" s="58" t="s">
        <v>2246</v>
      </c>
      <c r="EPA1" s="58" t="s">
        <v>2246</v>
      </c>
      <c r="EPB1" s="58" t="s">
        <v>2246</v>
      </c>
      <c r="EPC1" s="58" t="s">
        <v>2246</v>
      </c>
      <c r="EPD1" s="58" t="s">
        <v>2246</v>
      </c>
      <c r="EPE1" s="58" t="s">
        <v>2246</v>
      </c>
      <c r="EPF1" s="58" t="s">
        <v>2246</v>
      </c>
      <c r="EPG1" s="58" t="s">
        <v>2246</v>
      </c>
      <c r="EPH1" s="58" t="s">
        <v>2246</v>
      </c>
      <c r="EPI1" s="58" t="s">
        <v>2246</v>
      </c>
      <c r="EPJ1" s="58" t="s">
        <v>2246</v>
      </c>
      <c r="EPK1" s="58" t="s">
        <v>2246</v>
      </c>
      <c r="EPL1" s="58" t="s">
        <v>2246</v>
      </c>
      <c r="EPM1" s="58" t="s">
        <v>2246</v>
      </c>
      <c r="EPN1" s="58" t="s">
        <v>2246</v>
      </c>
      <c r="EPO1" s="58" t="s">
        <v>2246</v>
      </c>
      <c r="EPP1" s="58" t="s">
        <v>2246</v>
      </c>
      <c r="EPQ1" s="58" t="s">
        <v>2246</v>
      </c>
      <c r="EPR1" s="58" t="s">
        <v>2246</v>
      </c>
      <c r="EPS1" s="58" t="s">
        <v>2246</v>
      </c>
      <c r="EPT1" s="58" t="s">
        <v>2246</v>
      </c>
      <c r="EPU1" s="58" t="s">
        <v>2246</v>
      </c>
      <c r="EPV1" s="58" t="s">
        <v>2246</v>
      </c>
      <c r="EPW1" s="58" t="s">
        <v>2246</v>
      </c>
      <c r="EPX1" s="58" t="s">
        <v>2246</v>
      </c>
      <c r="EPY1" s="58" t="s">
        <v>2246</v>
      </c>
      <c r="EPZ1" s="58" t="s">
        <v>2246</v>
      </c>
      <c r="EQA1" s="58" t="s">
        <v>2246</v>
      </c>
      <c r="EQB1" s="58" t="s">
        <v>2246</v>
      </c>
      <c r="EQC1" s="58" t="s">
        <v>2246</v>
      </c>
      <c r="EQD1" s="58" t="s">
        <v>2246</v>
      </c>
      <c r="EQE1" s="58" t="s">
        <v>2246</v>
      </c>
      <c r="EQF1" s="58" t="s">
        <v>2246</v>
      </c>
      <c r="EQG1" s="58" t="s">
        <v>2246</v>
      </c>
      <c r="EQH1" s="58" t="s">
        <v>2246</v>
      </c>
      <c r="EQI1" s="58" t="s">
        <v>2246</v>
      </c>
      <c r="EQJ1" s="58" t="s">
        <v>2246</v>
      </c>
      <c r="EQK1" s="58" t="s">
        <v>2246</v>
      </c>
      <c r="EQL1" s="58" t="s">
        <v>2246</v>
      </c>
      <c r="EQM1" s="58" t="s">
        <v>2246</v>
      </c>
      <c r="EQN1" s="58" t="s">
        <v>2246</v>
      </c>
      <c r="EQO1" s="58" t="s">
        <v>2246</v>
      </c>
      <c r="EQP1" s="58" t="s">
        <v>2246</v>
      </c>
      <c r="EQQ1" s="58" t="s">
        <v>2246</v>
      </c>
      <c r="EQR1" s="58" t="s">
        <v>2246</v>
      </c>
      <c r="EQS1" s="58" t="s">
        <v>2246</v>
      </c>
      <c r="EQT1" s="58" t="s">
        <v>2246</v>
      </c>
      <c r="EQU1" s="58" t="s">
        <v>2246</v>
      </c>
      <c r="EQV1" s="58" t="s">
        <v>2246</v>
      </c>
      <c r="EQW1" s="58" t="s">
        <v>2246</v>
      </c>
      <c r="EQX1" s="58" t="s">
        <v>2246</v>
      </c>
      <c r="EQY1" s="58" t="s">
        <v>2246</v>
      </c>
      <c r="EQZ1" s="58" t="s">
        <v>2246</v>
      </c>
      <c r="ERA1" s="58" t="s">
        <v>2246</v>
      </c>
      <c r="ERB1" s="58" t="s">
        <v>2246</v>
      </c>
      <c r="ERC1" s="58" t="s">
        <v>2246</v>
      </c>
      <c r="ERD1" s="58" t="s">
        <v>2246</v>
      </c>
      <c r="ERE1" s="58" t="s">
        <v>2246</v>
      </c>
      <c r="ERF1" s="58" t="s">
        <v>2246</v>
      </c>
      <c r="ERG1" s="58" t="s">
        <v>2246</v>
      </c>
      <c r="ERH1" s="58" t="s">
        <v>2246</v>
      </c>
      <c r="ERI1" s="58" t="s">
        <v>2246</v>
      </c>
      <c r="ERJ1" s="58" t="s">
        <v>2246</v>
      </c>
      <c r="ERK1" s="58" t="s">
        <v>2246</v>
      </c>
      <c r="ERL1" s="58" t="s">
        <v>2246</v>
      </c>
      <c r="ERM1" s="58" t="s">
        <v>2246</v>
      </c>
      <c r="ERN1" s="58" t="s">
        <v>2246</v>
      </c>
      <c r="ERO1" s="58" t="s">
        <v>2246</v>
      </c>
      <c r="ERP1" s="58" t="s">
        <v>2246</v>
      </c>
      <c r="ERQ1" s="58" t="s">
        <v>2246</v>
      </c>
      <c r="ERR1" s="58" t="s">
        <v>2246</v>
      </c>
      <c r="ERS1" s="58" t="s">
        <v>2246</v>
      </c>
      <c r="ERT1" s="58" t="s">
        <v>2246</v>
      </c>
      <c r="ERU1" s="58" t="s">
        <v>2246</v>
      </c>
      <c r="ERV1" s="58" t="s">
        <v>2246</v>
      </c>
      <c r="ERW1" s="58" t="s">
        <v>2246</v>
      </c>
      <c r="ERX1" s="58" t="s">
        <v>2246</v>
      </c>
      <c r="ERY1" s="58" t="s">
        <v>2246</v>
      </c>
      <c r="ERZ1" s="58" t="s">
        <v>2246</v>
      </c>
      <c r="ESA1" s="58" t="s">
        <v>2246</v>
      </c>
      <c r="ESB1" s="58" t="s">
        <v>2246</v>
      </c>
      <c r="ESC1" s="58" t="s">
        <v>2246</v>
      </c>
      <c r="ESD1" s="58" t="s">
        <v>2246</v>
      </c>
      <c r="ESE1" s="58" t="s">
        <v>2246</v>
      </c>
      <c r="ESF1" s="58" t="s">
        <v>2246</v>
      </c>
      <c r="ESG1" s="58" t="s">
        <v>2246</v>
      </c>
      <c r="ESH1" s="58" t="s">
        <v>2246</v>
      </c>
      <c r="ESI1" s="58" t="s">
        <v>2246</v>
      </c>
      <c r="ESJ1" s="58" t="s">
        <v>2246</v>
      </c>
      <c r="ESK1" s="58" t="s">
        <v>2246</v>
      </c>
      <c r="ESL1" s="58" t="s">
        <v>2246</v>
      </c>
      <c r="ESM1" s="58" t="s">
        <v>2246</v>
      </c>
      <c r="ESN1" s="58" t="s">
        <v>2246</v>
      </c>
      <c r="ESO1" s="58" t="s">
        <v>2246</v>
      </c>
      <c r="ESP1" s="58" t="s">
        <v>2246</v>
      </c>
      <c r="ESQ1" s="58" t="s">
        <v>2246</v>
      </c>
      <c r="ESR1" s="58" t="s">
        <v>2246</v>
      </c>
      <c r="ESS1" s="58" t="s">
        <v>2246</v>
      </c>
      <c r="EST1" s="58" t="s">
        <v>2246</v>
      </c>
      <c r="ESU1" s="58" t="s">
        <v>2246</v>
      </c>
      <c r="ESV1" s="58" t="s">
        <v>2246</v>
      </c>
      <c r="ESW1" s="58" t="s">
        <v>2246</v>
      </c>
      <c r="ESX1" s="58" t="s">
        <v>2246</v>
      </c>
      <c r="ESY1" s="58" t="s">
        <v>2246</v>
      </c>
      <c r="ESZ1" s="58" t="s">
        <v>2246</v>
      </c>
      <c r="ETA1" s="58" t="s">
        <v>2246</v>
      </c>
      <c r="ETB1" s="58" t="s">
        <v>2246</v>
      </c>
      <c r="ETC1" s="58" t="s">
        <v>2246</v>
      </c>
      <c r="ETD1" s="58" t="s">
        <v>2246</v>
      </c>
      <c r="ETE1" s="58" t="s">
        <v>2246</v>
      </c>
      <c r="ETF1" s="58" t="s">
        <v>2246</v>
      </c>
      <c r="ETG1" s="58" t="s">
        <v>2246</v>
      </c>
      <c r="ETH1" s="58" t="s">
        <v>2246</v>
      </c>
      <c r="ETI1" s="58" t="s">
        <v>2246</v>
      </c>
      <c r="ETJ1" s="58" t="s">
        <v>2246</v>
      </c>
      <c r="ETK1" s="58" t="s">
        <v>2246</v>
      </c>
      <c r="ETL1" s="58" t="s">
        <v>2246</v>
      </c>
      <c r="ETM1" s="58" t="s">
        <v>2246</v>
      </c>
      <c r="ETN1" s="58" t="s">
        <v>2246</v>
      </c>
      <c r="ETO1" s="58" t="s">
        <v>2246</v>
      </c>
      <c r="ETP1" s="58" t="s">
        <v>2246</v>
      </c>
      <c r="ETQ1" s="58" t="s">
        <v>2246</v>
      </c>
      <c r="ETR1" s="58" t="s">
        <v>2246</v>
      </c>
      <c r="ETS1" s="58" t="s">
        <v>2246</v>
      </c>
      <c r="ETT1" s="58" t="s">
        <v>2246</v>
      </c>
      <c r="ETU1" s="58" t="s">
        <v>2246</v>
      </c>
      <c r="ETV1" s="58" t="s">
        <v>2246</v>
      </c>
      <c r="ETW1" s="58" t="s">
        <v>2246</v>
      </c>
      <c r="ETX1" s="58" t="s">
        <v>2246</v>
      </c>
      <c r="ETY1" s="58" t="s">
        <v>2246</v>
      </c>
      <c r="ETZ1" s="58" t="s">
        <v>2246</v>
      </c>
      <c r="EUA1" s="58" t="s">
        <v>2246</v>
      </c>
      <c r="EUB1" s="58" t="s">
        <v>2246</v>
      </c>
      <c r="EUC1" s="58" t="s">
        <v>2246</v>
      </c>
      <c r="EUD1" s="58" t="s">
        <v>2246</v>
      </c>
      <c r="EUE1" s="58" t="s">
        <v>2246</v>
      </c>
      <c r="EUF1" s="58" t="s">
        <v>2246</v>
      </c>
      <c r="EUG1" s="58" t="s">
        <v>2246</v>
      </c>
      <c r="EUH1" s="58" t="s">
        <v>2246</v>
      </c>
      <c r="EUI1" s="58" t="s">
        <v>2246</v>
      </c>
      <c r="EUJ1" s="58" t="s">
        <v>2246</v>
      </c>
      <c r="EUK1" s="58" t="s">
        <v>2246</v>
      </c>
      <c r="EUL1" s="58" t="s">
        <v>2246</v>
      </c>
      <c r="EUM1" s="58" t="s">
        <v>2246</v>
      </c>
      <c r="EUN1" s="58" t="s">
        <v>2246</v>
      </c>
      <c r="EUO1" s="58" t="s">
        <v>2246</v>
      </c>
      <c r="EUP1" s="58" t="s">
        <v>2246</v>
      </c>
      <c r="EUQ1" s="58" t="s">
        <v>2246</v>
      </c>
      <c r="EUR1" s="58" t="s">
        <v>2246</v>
      </c>
      <c r="EUS1" s="58" t="s">
        <v>2246</v>
      </c>
      <c r="EUT1" s="58" t="s">
        <v>2246</v>
      </c>
      <c r="EUU1" s="58" t="s">
        <v>2246</v>
      </c>
      <c r="EUV1" s="58" t="s">
        <v>2246</v>
      </c>
      <c r="EUW1" s="58" t="s">
        <v>2246</v>
      </c>
      <c r="EUX1" s="58" t="s">
        <v>2246</v>
      </c>
      <c r="EUY1" s="58" t="s">
        <v>2246</v>
      </c>
      <c r="EUZ1" s="58" t="s">
        <v>2246</v>
      </c>
      <c r="EVA1" s="58" t="s">
        <v>2246</v>
      </c>
      <c r="EVB1" s="58" t="s">
        <v>2246</v>
      </c>
      <c r="EVC1" s="58" t="s">
        <v>2246</v>
      </c>
      <c r="EVD1" s="58" t="s">
        <v>2246</v>
      </c>
      <c r="EVE1" s="58" t="s">
        <v>2246</v>
      </c>
      <c r="EVF1" s="58" t="s">
        <v>2246</v>
      </c>
      <c r="EVG1" s="58" t="s">
        <v>2246</v>
      </c>
      <c r="EVH1" s="58" t="s">
        <v>2246</v>
      </c>
      <c r="EVI1" s="58" t="s">
        <v>2246</v>
      </c>
      <c r="EVJ1" s="58" t="s">
        <v>2246</v>
      </c>
      <c r="EVK1" s="58" t="s">
        <v>2246</v>
      </c>
      <c r="EVL1" s="58" t="s">
        <v>2246</v>
      </c>
      <c r="EVM1" s="58" t="s">
        <v>2246</v>
      </c>
      <c r="EVN1" s="58" t="s">
        <v>2246</v>
      </c>
      <c r="EVO1" s="58" t="s">
        <v>2246</v>
      </c>
      <c r="EVP1" s="58" t="s">
        <v>2246</v>
      </c>
      <c r="EVQ1" s="58" t="s">
        <v>2246</v>
      </c>
      <c r="EVR1" s="58" t="s">
        <v>2246</v>
      </c>
      <c r="EVS1" s="58" t="s">
        <v>2246</v>
      </c>
      <c r="EVT1" s="58" t="s">
        <v>2246</v>
      </c>
      <c r="EVU1" s="58" t="s">
        <v>2246</v>
      </c>
      <c r="EVV1" s="58" t="s">
        <v>2246</v>
      </c>
      <c r="EVW1" s="58" t="s">
        <v>2246</v>
      </c>
      <c r="EVX1" s="58" t="s">
        <v>2246</v>
      </c>
      <c r="EVY1" s="58" t="s">
        <v>2246</v>
      </c>
      <c r="EVZ1" s="58" t="s">
        <v>2246</v>
      </c>
      <c r="EWA1" s="58" t="s">
        <v>2246</v>
      </c>
      <c r="EWB1" s="58" t="s">
        <v>2246</v>
      </c>
      <c r="EWC1" s="58" t="s">
        <v>2246</v>
      </c>
      <c r="EWD1" s="58" t="s">
        <v>2246</v>
      </c>
      <c r="EWE1" s="58" t="s">
        <v>2246</v>
      </c>
      <c r="EWF1" s="58" t="s">
        <v>2246</v>
      </c>
      <c r="EWG1" s="58" t="s">
        <v>2246</v>
      </c>
      <c r="EWH1" s="58" t="s">
        <v>2246</v>
      </c>
      <c r="EWI1" s="58" t="s">
        <v>2246</v>
      </c>
      <c r="EWJ1" s="58" t="s">
        <v>2246</v>
      </c>
      <c r="EWK1" s="58" t="s">
        <v>2246</v>
      </c>
      <c r="EWL1" s="58" t="s">
        <v>2246</v>
      </c>
      <c r="EWM1" s="58" t="s">
        <v>2246</v>
      </c>
      <c r="EWN1" s="58" t="s">
        <v>2246</v>
      </c>
      <c r="EWO1" s="58" t="s">
        <v>2246</v>
      </c>
      <c r="EWP1" s="58" t="s">
        <v>2246</v>
      </c>
      <c r="EWQ1" s="58" t="s">
        <v>2246</v>
      </c>
      <c r="EWR1" s="58" t="s">
        <v>2246</v>
      </c>
      <c r="EWS1" s="58" t="s">
        <v>2246</v>
      </c>
      <c r="EWT1" s="58" t="s">
        <v>2246</v>
      </c>
      <c r="EWU1" s="58" t="s">
        <v>2246</v>
      </c>
      <c r="EWV1" s="58" t="s">
        <v>2246</v>
      </c>
      <c r="EWW1" s="58" t="s">
        <v>2246</v>
      </c>
      <c r="EWX1" s="58" t="s">
        <v>2246</v>
      </c>
      <c r="EWY1" s="58" t="s">
        <v>2246</v>
      </c>
      <c r="EWZ1" s="58" t="s">
        <v>2246</v>
      </c>
      <c r="EXA1" s="58" t="s">
        <v>2246</v>
      </c>
      <c r="EXB1" s="58" t="s">
        <v>2246</v>
      </c>
      <c r="EXC1" s="58" t="s">
        <v>2246</v>
      </c>
      <c r="EXD1" s="58" t="s">
        <v>2246</v>
      </c>
      <c r="EXE1" s="58" t="s">
        <v>2246</v>
      </c>
      <c r="EXF1" s="58" t="s">
        <v>2246</v>
      </c>
      <c r="EXG1" s="58" t="s">
        <v>2246</v>
      </c>
      <c r="EXH1" s="58" t="s">
        <v>2246</v>
      </c>
      <c r="EXI1" s="58" t="s">
        <v>2246</v>
      </c>
      <c r="EXJ1" s="58" t="s">
        <v>2246</v>
      </c>
      <c r="EXK1" s="58" t="s">
        <v>2246</v>
      </c>
      <c r="EXL1" s="58" t="s">
        <v>2246</v>
      </c>
      <c r="EXM1" s="58" t="s">
        <v>2246</v>
      </c>
      <c r="EXN1" s="58" t="s">
        <v>2246</v>
      </c>
      <c r="EXO1" s="58" t="s">
        <v>2246</v>
      </c>
      <c r="EXP1" s="58" t="s">
        <v>2246</v>
      </c>
      <c r="EXQ1" s="58" t="s">
        <v>2246</v>
      </c>
      <c r="EXR1" s="58" t="s">
        <v>2246</v>
      </c>
      <c r="EXS1" s="58" t="s">
        <v>2246</v>
      </c>
      <c r="EXT1" s="58" t="s">
        <v>2246</v>
      </c>
      <c r="EXU1" s="58" t="s">
        <v>2246</v>
      </c>
      <c r="EXV1" s="58" t="s">
        <v>2246</v>
      </c>
      <c r="EXW1" s="58" t="s">
        <v>2246</v>
      </c>
      <c r="EXX1" s="58" t="s">
        <v>2246</v>
      </c>
      <c r="EXY1" s="58" t="s">
        <v>2246</v>
      </c>
      <c r="EXZ1" s="58" t="s">
        <v>2246</v>
      </c>
      <c r="EYA1" s="58" t="s">
        <v>2246</v>
      </c>
      <c r="EYB1" s="58" t="s">
        <v>2246</v>
      </c>
      <c r="EYC1" s="58" t="s">
        <v>2246</v>
      </c>
      <c r="EYD1" s="58" t="s">
        <v>2246</v>
      </c>
      <c r="EYE1" s="58" t="s">
        <v>2246</v>
      </c>
      <c r="EYF1" s="58" t="s">
        <v>2246</v>
      </c>
      <c r="EYG1" s="58" t="s">
        <v>2246</v>
      </c>
      <c r="EYH1" s="58" t="s">
        <v>2246</v>
      </c>
      <c r="EYI1" s="58" t="s">
        <v>2246</v>
      </c>
      <c r="EYJ1" s="58" t="s">
        <v>2246</v>
      </c>
      <c r="EYK1" s="58" t="s">
        <v>2246</v>
      </c>
      <c r="EYL1" s="58" t="s">
        <v>2246</v>
      </c>
      <c r="EYM1" s="58" t="s">
        <v>2246</v>
      </c>
      <c r="EYN1" s="58" t="s">
        <v>2246</v>
      </c>
      <c r="EYO1" s="58" t="s">
        <v>2246</v>
      </c>
      <c r="EYP1" s="58" t="s">
        <v>2246</v>
      </c>
      <c r="EYQ1" s="58" t="s">
        <v>2246</v>
      </c>
      <c r="EYR1" s="58" t="s">
        <v>2246</v>
      </c>
      <c r="EYS1" s="58" t="s">
        <v>2246</v>
      </c>
      <c r="EYT1" s="58" t="s">
        <v>2246</v>
      </c>
      <c r="EYU1" s="58" t="s">
        <v>2246</v>
      </c>
      <c r="EYV1" s="58" t="s">
        <v>2246</v>
      </c>
      <c r="EYW1" s="58" t="s">
        <v>2246</v>
      </c>
      <c r="EYX1" s="58" t="s">
        <v>2246</v>
      </c>
      <c r="EYY1" s="58" t="s">
        <v>2246</v>
      </c>
      <c r="EYZ1" s="58" t="s">
        <v>2246</v>
      </c>
      <c r="EZA1" s="58" t="s">
        <v>2246</v>
      </c>
      <c r="EZB1" s="58" t="s">
        <v>2246</v>
      </c>
      <c r="EZC1" s="58" t="s">
        <v>2246</v>
      </c>
      <c r="EZD1" s="58" t="s">
        <v>2246</v>
      </c>
      <c r="EZE1" s="58" t="s">
        <v>2246</v>
      </c>
      <c r="EZF1" s="58" t="s">
        <v>2246</v>
      </c>
      <c r="EZG1" s="58" t="s">
        <v>2246</v>
      </c>
      <c r="EZH1" s="58" t="s">
        <v>2246</v>
      </c>
      <c r="EZI1" s="58" t="s">
        <v>2246</v>
      </c>
      <c r="EZJ1" s="58" t="s">
        <v>2246</v>
      </c>
      <c r="EZK1" s="58" t="s">
        <v>2246</v>
      </c>
      <c r="EZL1" s="58" t="s">
        <v>2246</v>
      </c>
      <c r="EZM1" s="58" t="s">
        <v>2246</v>
      </c>
      <c r="EZN1" s="58" t="s">
        <v>2246</v>
      </c>
      <c r="EZO1" s="58" t="s">
        <v>2246</v>
      </c>
      <c r="EZP1" s="58" t="s">
        <v>2246</v>
      </c>
      <c r="EZQ1" s="58" t="s">
        <v>2246</v>
      </c>
      <c r="EZR1" s="58" t="s">
        <v>2246</v>
      </c>
      <c r="EZS1" s="58" t="s">
        <v>2246</v>
      </c>
      <c r="EZT1" s="58" t="s">
        <v>2246</v>
      </c>
      <c r="EZU1" s="58" t="s">
        <v>2246</v>
      </c>
      <c r="EZV1" s="58" t="s">
        <v>2246</v>
      </c>
      <c r="EZW1" s="58" t="s">
        <v>2246</v>
      </c>
      <c r="EZX1" s="58" t="s">
        <v>2246</v>
      </c>
      <c r="EZY1" s="58" t="s">
        <v>2246</v>
      </c>
      <c r="EZZ1" s="58" t="s">
        <v>2246</v>
      </c>
      <c r="FAA1" s="58" t="s">
        <v>2246</v>
      </c>
      <c r="FAB1" s="58" t="s">
        <v>2246</v>
      </c>
      <c r="FAC1" s="58" t="s">
        <v>2246</v>
      </c>
      <c r="FAD1" s="58" t="s">
        <v>2246</v>
      </c>
      <c r="FAE1" s="58" t="s">
        <v>2246</v>
      </c>
      <c r="FAF1" s="58" t="s">
        <v>2246</v>
      </c>
      <c r="FAG1" s="58" t="s">
        <v>2246</v>
      </c>
      <c r="FAH1" s="58" t="s">
        <v>2246</v>
      </c>
      <c r="FAI1" s="58" t="s">
        <v>2246</v>
      </c>
      <c r="FAJ1" s="58" t="s">
        <v>2246</v>
      </c>
      <c r="FAK1" s="58" t="s">
        <v>2246</v>
      </c>
      <c r="FAL1" s="58" t="s">
        <v>2246</v>
      </c>
      <c r="FAM1" s="58" t="s">
        <v>2246</v>
      </c>
      <c r="FAN1" s="58" t="s">
        <v>2246</v>
      </c>
      <c r="FAO1" s="58" t="s">
        <v>2246</v>
      </c>
      <c r="FAP1" s="58" t="s">
        <v>2246</v>
      </c>
      <c r="FAQ1" s="58" t="s">
        <v>2246</v>
      </c>
      <c r="FAR1" s="58" t="s">
        <v>2246</v>
      </c>
      <c r="FAS1" s="58" t="s">
        <v>2246</v>
      </c>
      <c r="FAT1" s="58" t="s">
        <v>2246</v>
      </c>
      <c r="FAU1" s="58" t="s">
        <v>2246</v>
      </c>
      <c r="FAV1" s="58" t="s">
        <v>2246</v>
      </c>
      <c r="FAW1" s="58" t="s">
        <v>2246</v>
      </c>
      <c r="FAX1" s="58" t="s">
        <v>2246</v>
      </c>
      <c r="FAY1" s="58" t="s">
        <v>2246</v>
      </c>
      <c r="FAZ1" s="58" t="s">
        <v>2246</v>
      </c>
      <c r="FBA1" s="58" t="s">
        <v>2246</v>
      </c>
      <c r="FBB1" s="58" t="s">
        <v>2246</v>
      </c>
      <c r="FBC1" s="58" t="s">
        <v>2246</v>
      </c>
      <c r="FBD1" s="58" t="s">
        <v>2246</v>
      </c>
      <c r="FBE1" s="58" t="s">
        <v>2246</v>
      </c>
      <c r="FBF1" s="58" t="s">
        <v>2246</v>
      </c>
      <c r="FBG1" s="58" t="s">
        <v>2246</v>
      </c>
      <c r="FBH1" s="58" t="s">
        <v>2246</v>
      </c>
      <c r="FBI1" s="58" t="s">
        <v>2246</v>
      </c>
      <c r="FBJ1" s="58" t="s">
        <v>2246</v>
      </c>
      <c r="FBK1" s="58" t="s">
        <v>2246</v>
      </c>
      <c r="FBL1" s="58" t="s">
        <v>2246</v>
      </c>
      <c r="FBM1" s="58" t="s">
        <v>2246</v>
      </c>
      <c r="FBN1" s="58" t="s">
        <v>2246</v>
      </c>
      <c r="FBO1" s="58" t="s">
        <v>2246</v>
      </c>
      <c r="FBP1" s="58" t="s">
        <v>2246</v>
      </c>
      <c r="FBQ1" s="58" t="s">
        <v>2246</v>
      </c>
      <c r="FBR1" s="58" t="s">
        <v>2246</v>
      </c>
      <c r="FBS1" s="58" t="s">
        <v>2246</v>
      </c>
      <c r="FBT1" s="58" t="s">
        <v>2246</v>
      </c>
      <c r="FBU1" s="58" t="s">
        <v>2246</v>
      </c>
      <c r="FBV1" s="58" t="s">
        <v>2246</v>
      </c>
      <c r="FBW1" s="58" t="s">
        <v>2246</v>
      </c>
      <c r="FBX1" s="58" t="s">
        <v>2246</v>
      </c>
      <c r="FBY1" s="58" t="s">
        <v>2246</v>
      </c>
      <c r="FBZ1" s="58" t="s">
        <v>2246</v>
      </c>
      <c r="FCA1" s="58" t="s">
        <v>2246</v>
      </c>
      <c r="FCB1" s="58" t="s">
        <v>2246</v>
      </c>
      <c r="FCC1" s="58" t="s">
        <v>2246</v>
      </c>
      <c r="FCD1" s="58" t="s">
        <v>2246</v>
      </c>
      <c r="FCE1" s="58" t="s">
        <v>2246</v>
      </c>
      <c r="FCF1" s="58" t="s">
        <v>2246</v>
      </c>
      <c r="FCG1" s="58" t="s">
        <v>2246</v>
      </c>
      <c r="FCH1" s="58" t="s">
        <v>2246</v>
      </c>
      <c r="FCI1" s="58" t="s">
        <v>2246</v>
      </c>
      <c r="FCJ1" s="58" t="s">
        <v>2246</v>
      </c>
      <c r="FCK1" s="58" t="s">
        <v>2246</v>
      </c>
      <c r="FCL1" s="58" t="s">
        <v>2246</v>
      </c>
      <c r="FCM1" s="58" t="s">
        <v>2246</v>
      </c>
      <c r="FCN1" s="58" t="s">
        <v>2246</v>
      </c>
      <c r="FCO1" s="58" t="s">
        <v>2246</v>
      </c>
      <c r="FCP1" s="58" t="s">
        <v>2246</v>
      </c>
      <c r="FCQ1" s="58" t="s">
        <v>2246</v>
      </c>
      <c r="FCR1" s="58" t="s">
        <v>2246</v>
      </c>
      <c r="FCS1" s="58" t="s">
        <v>2246</v>
      </c>
      <c r="FCT1" s="58" t="s">
        <v>2246</v>
      </c>
      <c r="FCU1" s="58" t="s">
        <v>2246</v>
      </c>
      <c r="FCV1" s="58" t="s">
        <v>2246</v>
      </c>
      <c r="FCW1" s="58" t="s">
        <v>2246</v>
      </c>
      <c r="FCX1" s="58" t="s">
        <v>2246</v>
      </c>
      <c r="FCY1" s="58" t="s">
        <v>2246</v>
      </c>
      <c r="FCZ1" s="58" t="s">
        <v>2246</v>
      </c>
      <c r="FDA1" s="58" t="s">
        <v>2246</v>
      </c>
      <c r="FDB1" s="58" t="s">
        <v>2246</v>
      </c>
      <c r="FDC1" s="58" t="s">
        <v>2246</v>
      </c>
      <c r="FDD1" s="58" t="s">
        <v>2246</v>
      </c>
      <c r="FDE1" s="58" t="s">
        <v>2246</v>
      </c>
      <c r="FDF1" s="58" t="s">
        <v>2246</v>
      </c>
      <c r="FDG1" s="58" t="s">
        <v>2246</v>
      </c>
      <c r="FDH1" s="58" t="s">
        <v>2246</v>
      </c>
      <c r="FDI1" s="58" t="s">
        <v>2246</v>
      </c>
      <c r="FDJ1" s="58" t="s">
        <v>2246</v>
      </c>
      <c r="FDK1" s="58" t="s">
        <v>2246</v>
      </c>
      <c r="FDL1" s="58" t="s">
        <v>2246</v>
      </c>
      <c r="FDM1" s="58" t="s">
        <v>2246</v>
      </c>
      <c r="FDN1" s="58" t="s">
        <v>2246</v>
      </c>
      <c r="FDO1" s="58" t="s">
        <v>2246</v>
      </c>
      <c r="FDP1" s="58" t="s">
        <v>2246</v>
      </c>
      <c r="FDQ1" s="58" t="s">
        <v>2246</v>
      </c>
      <c r="FDR1" s="58" t="s">
        <v>2246</v>
      </c>
      <c r="FDS1" s="58" t="s">
        <v>2246</v>
      </c>
      <c r="FDT1" s="58" t="s">
        <v>2246</v>
      </c>
      <c r="FDU1" s="58" t="s">
        <v>2246</v>
      </c>
      <c r="FDV1" s="58" t="s">
        <v>2246</v>
      </c>
      <c r="FDW1" s="58" t="s">
        <v>2246</v>
      </c>
      <c r="FDX1" s="58" t="s">
        <v>2246</v>
      </c>
      <c r="FDY1" s="58" t="s">
        <v>2246</v>
      </c>
      <c r="FDZ1" s="58" t="s">
        <v>2246</v>
      </c>
      <c r="FEA1" s="58" t="s">
        <v>2246</v>
      </c>
      <c r="FEB1" s="58" t="s">
        <v>2246</v>
      </c>
      <c r="FEC1" s="58" t="s">
        <v>2246</v>
      </c>
      <c r="FED1" s="58" t="s">
        <v>2246</v>
      </c>
      <c r="FEE1" s="58" t="s">
        <v>2246</v>
      </c>
      <c r="FEF1" s="58" t="s">
        <v>2246</v>
      </c>
      <c r="FEG1" s="58" t="s">
        <v>2246</v>
      </c>
      <c r="FEH1" s="58" t="s">
        <v>2246</v>
      </c>
      <c r="FEI1" s="58" t="s">
        <v>2246</v>
      </c>
      <c r="FEJ1" s="58" t="s">
        <v>2246</v>
      </c>
      <c r="FEK1" s="58" t="s">
        <v>2246</v>
      </c>
      <c r="FEL1" s="58" t="s">
        <v>2246</v>
      </c>
      <c r="FEM1" s="58" t="s">
        <v>2246</v>
      </c>
      <c r="FEN1" s="58" t="s">
        <v>2246</v>
      </c>
      <c r="FEO1" s="58" t="s">
        <v>2246</v>
      </c>
      <c r="FEP1" s="58" t="s">
        <v>2246</v>
      </c>
      <c r="FEQ1" s="58" t="s">
        <v>2246</v>
      </c>
      <c r="FER1" s="58" t="s">
        <v>2246</v>
      </c>
      <c r="FES1" s="58" t="s">
        <v>2246</v>
      </c>
      <c r="FET1" s="58" t="s">
        <v>2246</v>
      </c>
      <c r="FEU1" s="58" t="s">
        <v>2246</v>
      </c>
      <c r="FEV1" s="58" t="s">
        <v>2246</v>
      </c>
      <c r="FEW1" s="58" t="s">
        <v>2246</v>
      </c>
      <c r="FEX1" s="58" t="s">
        <v>2246</v>
      </c>
      <c r="FEY1" s="58" t="s">
        <v>2246</v>
      </c>
      <c r="FEZ1" s="58" t="s">
        <v>2246</v>
      </c>
      <c r="FFA1" s="58" t="s">
        <v>2246</v>
      </c>
      <c r="FFB1" s="58" t="s">
        <v>2246</v>
      </c>
      <c r="FFC1" s="58" t="s">
        <v>2246</v>
      </c>
      <c r="FFD1" s="58" t="s">
        <v>2246</v>
      </c>
      <c r="FFE1" s="58" t="s">
        <v>2246</v>
      </c>
      <c r="FFF1" s="58" t="s">
        <v>2246</v>
      </c>
      <c r="FFG1" s="58" t="s">
        <v>2246</v>
      </c>
      <c r="FFH1" s="58" t="s">
        <v>2246</v>
      </c>
      <c r="FFI1" s="58" t="s">
        <v>2246</v>
      </c>
      <c r="FFJ1" s="58" t="s">
        <v>2246</v>
      </c>
      <c r="FFK1" s="58" t="s">
        <v>2246</v>
      </c>
      <c r="FFL1" s="58" t="s">
        <v>2246</v>
      </c>
      <c r="FFM1" s="58" t="s">
        <v>2246</v>
      </c>
      <c r="FFN1" s="58" t="s">
        <v>2246</v>
      </c>
      <c r="FFO1" s="58" t="s">
        <v>2246</v>
      </c>
      <c r="FFP1" s="58" t="s">
        <v>2246</v>
      </c>
      <c r="FFQ1" s="58" t="s">
        <v>2246</v>
      </c>
      <c r="FFR1" s="58" t="s">
        <v>2246</v>
      </c>
      <c r="FFS1" s="58" t="s">
        <v>2246</v>
      </c>
      <c r="FFT1" s="58" t="s">
        <v>2246</v>
      </c>
      <c r="FFU1" s="58" t="s">
        <v>2246</v>
      </c>
      <c r="FFV1" s="58" t="s">
        <v>2246</v>
      </c>
      <c r="FFW1" s="58" t="s">
        <v>2246</v>
      </c>
      <c r="FFX1" s="58" t="s">
        <v>2246</v>
      </c>
      <c r="FFY1" s="58" t="s">
        <v>2246</v>
      </c>
      <c r="FFZ1" s="58" t="s">
        <v>2246</v>
      </c>
      <c r="FGA1" s="58" t="s">
        <v>2246</v>
      </c>
      <c r="FGB1" s="58" t="s">
        <v>2246</v>
      </c>
      <c r="FGC1" s="58" t="s">
        <v>2246</v>
      </c>
      <c r="FGD1" s="58" t="s">
        <v>2246</v>
      </c>
      <c r="FGE1" s="58" t="s">
        <v>2246</v>
      </c>
      <c r="FGF1" s="58" t="s">
        <v>2246</v>
      </c>
      <c r="FGG1" s="58" t="s">
        <v>2246</v>
      </c>
      <c r="FGH1" s="58" t="s">
        <v>2246</v>
      </c>
      <c r="FGI1" s="58" t="s">
        <v>2246</v>
      </c>
      <c r="FGJ1" s="58" t="s">
        <v>2246</v>
      </c>
      <c r="FGK1" s="58" t="s">
        <v>2246</v>
      </c>
      <c r="FGL1" s="58" t="s">
        <v>2246</v>
      </c>
      <c r="FGM1" s="58" t="s">
        <v>2246</v>
      </c>
      <c r="FGN1" s="58" t="s">
        <v>2246</v>
      </c>
      <c r="FGO1" s="58" t="s">
        <v>2246</v>
      </c>
      <c r="FGP1" s="58" t="s">
        <v>2246</v>
      </c>
      <c r="FGQ1" s="58" t="s">
        <v>2246</v>
      </c>
      <c r="FGR1" s="58" t="s">
        <v>2246</v>
      </c>
      <c r="FGS1" s="58" t="s">
        <v>2246</v>
      </c>
      <c r="FGT1" s="58" t="s">
        <v>2246</v>
      </c>
      <c r="FGU1" s="58" t="s">
        <v>2246</v>
      </c>
      <c r="FGV1" s="58" t="s">
        <v>2246</v>
      </c>
      <c r="FGW1" s="58" t="s">
        <v>2246</v>
      </c>
      <c r="FGX1" s="58" t="s">
        <v>2246</v>
      </c>
      <c r="FGY1" s="58" t="s">
        <v>2246</v>
      </c>
      <c r="FGZ1" s="58" t="s">
        <v>2246</v>
      </c>
      <c r="FHA1" s="58" t="s">
        <v>2246</v>
      </c>
      <c r="FHB1" s="58" t="s">
        <v>2246</v>
      </c>
      <c r="FHC1" s="58" t="s">
        <v>2246</v>
      </c>
      <c r="FHD1" s="58" t="s">
        <v>2246</v>
      </c>
      <c r="FHE1" s="58" t="s">
        <v>2246</v>
      </c>
      <c r="FHF1" s="58" t="s">
        <v>2246</v>
      </c>
      <c r="FHG1" s="58" t="s">
        <v>2246</v>
      </c>
      <c r="FHH1" s="58" t="s">
        <v>2246</v>
      </c>
      <c r="FHI1" s="58" t="s">
        <v>2246</v>
      </c>
      <c r="FHJ1" s="58" t="s">
        <v>2246</v>
      </c>
      <c r="FHK1" s="58" t="s">
        <v>2246</v>
      </c>
      <c r="FHL1" s="58" t="s">
        <v>2246</v>
      </c>
      <c r="FHM1" s="58" t="s">
        <v>2246</v>
      </c>
      <c r="FHN1" s="58" t="s">
        <v>2246</v>
      </c>
      <c r="FHO1" s="58" t="s">
        <v>2246</v>
      </c>
      <c r="FHP1" s="58" t="s">
        <v>2246</v>
      </c>
      <c r="FHQ1" s="58" t="s">
        <v>2246</v>
      </c>
      <c r="FHR1" s="58" t="s">
        <v>2246</v>
      </c>
      <c r="FHS1" s="58" t="s">
        <v>2246</v>
      </c>
      <c r="FHT1" s="58" t="s">
        <v>2246</v>
      </c>
      <c r="FHU1" s="58" t="s">
        <v>2246</v>
      </c>
      <c r="FHV1" s="58" t="s">
        <v>2246</v>
      </c>
      <c r="FHW1" s="58" t="s">
        <v>2246</v>
      </c>
      <c r="FHX1" s="58" t="s">
        <v>2246</v>
      </c>
      <c r="FHY1" s="58" t="s">
        <v>2246</v>
      </c>
      <c r="FHZ1" s="58" t="s">
        <v>2246</v>
      </c>
      <c r="FIA1" s="58" t="s">
        <v>2246</v>
      </c>
      <c r="FIB1" s="58" t="s">
        <v>2246</v>
      </c>
      <c r="FIC1" s="58" t="s">
        <v>2246</v>
      </c>
      <c r="FID1" s="58" t="s">
        <v>2246</v>
      </c>
      <c r="FIE1" s="58" t="s">
        <v>2246</v>
      </c>
      <c r="FIF1" s="58" t="s">
        <v>2246</v>
      </c>
      <c r="FIG1" s="58" t="s">
        <v>2246</v>
      </c>
      <c r="FIH1" s="58" t="s">
        <v>2246</v>
      </c>
      <c r="FII1" s="58" t="s">
        <v>2246</v>
      </c>
      <c r="FIJ1" s="58" t="s">
        <v>2246</v>
      </c>
      <c r="FIK1" s="58" t="s">
        <v>2246</v>
      </c>
      <c r="FIL1" s="58" t="s">
        <v>2246</v>
      </c>
      <c r="FIM1" s="58" t="s">
        <v>2246</v>
      </c>
      <c r="FIN1" s="58" t="s">
        <v>2246</v>
      </c>
      <c r="FIO1" s="58" t="s">
        <v>2246</v>
      </c>
      <c r="FIP1" s="58" t="s">
        <v>2246</v>
      </c>
      <c r="FIQ1" s="58" t="s">
        <v>2246</v>
      </c>
      <c r="FIR1" s="58" t="s">
        <v>2246</v>
      </c>
      <c r="FIS1" s="58" t="s">
        <v>2246</v>
      </c>
      <c r="FIT1" s="58" t="s">
        <v>2246</v>
      </c>
      <c r="FIU1" s="58" t="s">
        <v>2246</v>
      </c>
      <c r="FIV1" s="58" t="s">
        <v>2246</v>
      </c>
      <c r="FIW1" s="58" t="s">
        <v>2246</v>
      </c>
      <c r="FIX1" s="58" t="s">
        <v>2246</v>
      </c>
      <c r="FIY1" s="58" t="s">
        <v>2246</v>
      </c>
      <c r="FIZ1" s="58" t="s">
        <v>2246</v>
      </c>
      <c r="FJA1" s="58" t="s">
        <v>2246</v>
      </c>
      <c r="FJB1" s="58" t="s">
        <v>2246</v>
      </c>
      <c r="FJC1" s="58" t="s">
        <v>2246</v>
      </c>
      <c r="FJD1" s="58" t="s">
        <v>2246</v>
      </c>
      <c r="FJE1" s="58" t="s">
        <v>2246</v>
      </c>
      <c r="FJF1" s="58" t="s">
        <v>2246</v>
      </c>
      <c r="FJG1" s="58" t="s">
        <v>2246</v>
      </c>
      <c r="FJH1" s="58" t="s">
        <v>2246</v>
      </c>
      <c r="FJI1" s="58" t="s">
        <v>2246</v>
      </c>
      <c r="FJJ1" s="58" t="s">
        <v>2246</v>
      </c>
      <c r="FJK1" s="58" t="s">
        <v>2246</v>
      </c>
      <c r="FJL1" s="58" t="s">
        <v>2246</v>
      </c>
      <c r="FJM1" s="58" t="s">
        <v>2246</v>
      </c>
      <c r="FJN1" s="58" t="s">
        <v>2246</v>
      </c>
      <c r="FJO1" s="58" t="s">
        <v>2246</v>
      </c>
      <c r="FJP1" s="58" t="s">
        <v>2246</v>
      </c>
      <c r="FJQ1" s="58" t="s">
        <v>2246</v>
      </c>
      <c r="FJR1" s="58" t="s">
        <v>2246</v>
      </c>
      <c r="FJS1" s="58" t="s">
        <v>2246</v>
      </c>
      <c r="FJT1" s="58" t="s">
        <v>2246</v>
      </c>
      <c r="FJU1" s="58" t="s">
        <v>2246</v>
      </c>
      <c r="FJV1" s="58" t="s">
        <v>2246</v>
      </c>
      <c r="FJW1" s="58" t="s">
        <v>2246</v>
      </c>
      <c r="FJX1" s="58" t="s">
        <v>2246</v>
      </c>
      <c r="FJY1" s="58" t="s">
        <v>2246</v>
      </c>
      <c r="FJZ1" s="58" t="s">
        <v>2246</v>
      </c>
      <c r="FKA1" s="58" t="s">
        <v>2246</v>
      </c>
      <c r="FKB1" s="58" t="s">
        <v>2246</v>
      </c>
      <c r="FKC1" s="58" t="s">
        <v>2246</v>
      </c>
      <c r="FKD1" s="58" t="s">
        <v>2246</v>
      </c>
      <c r="FKE1" s="58" t="s">
        <v>2246</v>
      </c>
      <c r="FKF1" s="58" t="s">
        <v>2246</v>
      </c>
      <c r="FKG1" s="58" t="s">
        <v>2246</v>
      </c>
      <c r="FKH1" s="58" t="s">
        <v>2246</v>
      </c>
      <c r="FKI1" s="58" t="s">
        <v>2246</v>
      </c>
      <c r="FKJ1" s="58" t="s">
        <v>2246</v>
      </c>
      <c r="FKK1" s="58" t="s">
        <v>2246</v>
      </c>
      <c r="FKL1" s="58" t="s">
        <v>2246</v>
      </c>
      <c r="FKM1" s="58" t="s">
        <v>2246</v>
      </c>
      <c r="FKN1" s="58" t="s">
        <v>2246</v>
      </c>
      <c r="FKO1" s="58" t="s">
        <v>2246</v>
      </c>
      <c r="FKP1" s="58" t="s">
        <v>2246</v>
      </c>
      <c r="FKQ1" s="58" t="s">
        <v>2246</v>
      </c>
      <c r="FKR1" s="58" t="s">
        <v>2246</v>
      </c>
      <c r="FKS1" s="58" t="s">
        <v>2246</v>
      </c>
      <c r="FKT1" s="58" t="s">
        <v>2246</v>
      </c>
      <c r="FKU1" s="58" t="s">
        <v>2246</v>
      </c>
      <c r="FKV1" s="58" t="s">
        <v>2246</v>
      </c>
      <c r="FKW1" s="58" t="s">
        <v>2246</v>
      </c>
      <c r="FKX1" s="58" t="s">
        <v>2246</v>
      </c>
      <c r="FKY1" s="58" t="s">
        <v>2246</v>
      </c>
      <c r="FKZ1" s="58" t="s">
        <v>2246</v>
      </c>
      <c r="FLA1" s="58" t="s">
        <v>2246</v>
      </c>
      <c r="FLB1" s="58" t="s">
        <v>2246</v>
      </c>
      <c r="FLC1" s="58" t="s">
        <v>2246</v>
      </c>
      <c r="FLD1" s="58" t="s">
        <v>2246</v>
      </c>
      <c r="FLE1" s="58" t="s">
        <v>2246</v>
      </c>
      <c r="FLF1" s="58" t="s">
        <v>2246</v>
      </c>
      <c r="FLG1" s="58" t="s">
        <v>2246</v>
      </c>
      <c r="FLH1" s="58" t="s">
        <v>2246</v>
      </c>
      <c r="FLI1" s="58" t="s">
        <v>2246</v>
      </c>
      <c r="FLJ1" s="58" t="s">
        <v>2246</v>
      </c>
      <c r="FLK1" s="58" t="s">
        <v>2246</v>
      </c>
      <c r="FLL1" s="58" t="s">
        <v>2246</v>
      </c>
      <c r="FLM1" s="58" t="s">
        <v>2246</v>
      </c>
      <c r="FLN1" s="58" t="s">
        <v>2246</v>
      </c>
      <c r="FLO1" s="58" t="s">
        <v>2246</v>
      </c>
      <c r="FLP1" s="58" t="s">
        <v>2246</v>
      </c>
      <c r="FLQ1" s="58" t="s">
        <v>2246</v>
      </c>
      <c r="FLR1" s="58" t="s">
        <v>2246</v>
      </c>
      <c r="FLS1" s="58" t="s">
        <v>2246</v>
      </c>
      <c r="FLT1" s="58" t="s">
        <v>2246</v>
      </c>
      <c r="FLU1" s="58" t="s">
        <v>2246</v>
      </c>
      <c r="FLV1" s="58" t="s">
        <v>2246</v>
      </c>
      <c r="FLW1" s="58" t="s">
        <v>2246</v>
      </c>
      <c r="FLX1" s="58" t="s">
        <v>2246</v>
      </c>
      <c r="FLY1" s="58" t="s">
        <v>2246</v>
      </c>
      <c r="FLZ1" s="58" t="s">
        <v>2246</v>
      </c>
      <c r="FMA1" s="58" t="s">
        <v>2246</v>
      </c>
      <c r="FMB1" s="58" t="s">
        <v>2246</v>
      </c>
      <c r="FMC1" s="58" t="s">
        <v>2246</v>
      </c>
      <c r="FMD1" s="58" t="s">
        <v>2246</v>
      </c>
      <c r="FME1" s="58" t="s">
        <v>2246</v>
      </c>
      <c r="FMF1" s="58" t="s">
        <v>2246</v>
      </c>
      <c r="FMG1" s="58" t="s">
        <v>2246</v>
      </c>
      <c r="FMH1" s="58" t="s">
        <v>2246</v>
      </c>
      <c r="FMI1" s="58" t="s">
        <v>2246</v>
      </c>
      <c r="FMJ1" s="58" t="s">
        <v>2246</v>
      </c>
      <c r="FMK1" s="58" t="s">
        <v>2246</v>
      </c>
      <c r="FML1" s="58" t="s">
        <v>2246</v>
      </c>
      <c r="FMM1" s="58" t="s">
        <v>2246</v>
      </c>
      <c r="FMN1" s="58" t="s">
        <v>2246</v>
      </c>
      <c r="FMO1" s="58" t="s">
        <v>2246</v>
      </c>
      <c r="FMP1" s="58" t="s">
        <v>2246</v>
      </c>
      <c r="FMQ1" s="58" t="s">
        <v>2246</v>
      </c>
      <c r="FMR1" s="58" t="s">
        <v>2246</v>
      </c>
      <c r="FMS1" s="58" t="s">
        <v>2246</v>
      </c>
      <c r="FMT1" s="58" t="s">
        <v>2246</v>
      </c>
      <c r="FMU1" s="58" t="s">
        <v>2246</v>
      </c>
      <c r="FMV1" s="58" t="s">
        <v>2246</v>
      </c>
      <c r="FMW1" s="58" t="s">
        <v>2246</v>
      </c>
      <c r="FMX1" s="58" t="s">
        <v>2246</v>
      </c>
      <c r="FMY1" s="58" t="s">
        <v>2246</v>
      </c>
      <c r="FMZ1" s="58" t="s">
        <v>2246</v>
      </c>
      <c r="FNA1" s="58" t="s">
        <v>2246</v>
      </c>
      <c r="FNB1" s="58" t="s">
        <v>2246</v>
      </c>
      <c r="FNC1" s="58" t="s">
        <v>2246</v>
      </c>
      <c r="FND1" s="58" t="s">
        <v>2246</v>
      </c>
      <c r="FNE1" s="58" t="s">
        <v>2246</v>
      </c>
      <c r="FNF1" s="58" t="s">
        <v>2246</v>
      </c>
      <c r="FNG1" s="58" t="s">
        <v>2246</v>
      </c>
      <c r="FNH1" s="58" t="s">
        <v>2246</v>
      </c>
      <c r="FNI1" s="58" t="s">
        <v>2246</v>
      </c>
      <c r="FNJ1" s="58" t="s">
        <v>2246</v>
      </c>
      <c r="FNK1" s="58" t="s">
        <v>2246</v>
      </c>
      <c r="FNL1" s="58" t="s">
        <v>2246</v>
      </c>
      <c r="FNM1" s="58" t="s">
        <v>2246</v>
      </c>
      <c r="FNN1" s="58" t="s">
        <v>2246</v>
      </c>
      <c r="FNO1" s="58" t="s">
        <v>2246</v>
      </c>
      <c r="FNP1" s="58" t="s">
        <v>2246</v>
      </c>
      <c r="FNQ1" s="58" t="s">
        <v>2246</v>
      </c>
      <c r="FNR1" s="58" t="s">
        <v>2246</v>
      </c>
      <c r="FNS1" s="58" t="s">
        <v>2246</v>
      </c>
      <c r="FNT1" s="58" t="s">
        <v>2246</v>
      </c>
      <c r="FNU1" s="58" t="s">
        <v>2246</v>
      </c>
      <c r="FNV1" s="58" t="s">
        <v>2246</v>
      </c>
      <c r="FNW1" s="58" t="s">
        <v>2246</v>
      </c>
      <c r="FNX1" s="58" t="s">
        <v>2246</v>
      </c>
      <c r="FNY1" s="58" t="s">
        <v>2246</v>
      </c>
      <c r="FNZ1" s="58" t="s">
        <v>2246</v>
      </c>
      <c r="FOA1" s="58" t="s">
        <v>2246</v>
      </c>
      <c r="FOB1" s="58" t="s">
        <v>2246</v>
      </c>
      <c r="FOC1" s="58" t="s">
        <v>2246</v>
      </c>
      <c r="FOD1" s="58" t="s">
        <v>2246</v>
      </c>
      <c r="FOE1" s="58" t="s">
        <v>2246</v>
      </c>
      <c r="FOF1" s="58" t="s">
        <v>2246</v>
      </c>
      <c r="FOG1" s="58" t="s">
        <v>2246</v>
      </c>
      <c r="FOH1" s="58" t="s">
        <v>2246</v>
      </c>
      <c r="FOI1" s="58" t="s">
        <v>2246</v>
      </c>
      <c r="FOJ1" s="58" t="s">
        <v>2246</v>
      </c>
      <c r="FOK1" s="58" t="s">
        <v>2246</v>
      </c>
      <c r="FOL1" s="58" t="s">
        <v>2246</v>
      </c>
      <c r="FOM1" s="58" t="s">
        <v>2246</v>
      </c>
      <c r="FON1" s="58" t="s">
        <v>2246</v>
      </c>
      <c r="FOO1" s="58" t="s">
        <v>2246</v>
      </c>
      <c r="FOP1" s="58" t="s">
        <v>2246</v>
      </c>
      <c r="FOQ1" s="58" t="s">
        <v>2246</v>
      </c>
      <c r="FOR1" s="58" t="s">
        <v>2246</v>
      </c>
      <c r="FOS1" s="58" t="s">
        <v>2246</v>
      </c>
      <c r="FOT1" s="58" t="s">
        <v>2246</v>
      </c>
      <c r="FOU1" s="58" t="s">
        <v>2246</v>
      </c>
      <c r="FOV1" s="58" t="s">
        <v>2246</v>
      </c>
      <c r="FOW1" s="58" t="s">
        <v>2246</v>
      </c>
      <c r="FOX1" s="58" t="s">
        <v>2246</v>
      </c>
      <c r="FOY1" s="58" t="s">
        <v>2246</v>
      </c>
      <c r="FOZ1" s="58" t="s">
        <v>2246</v>
      </c>
      <c r="FPA1" s="58" t="s">
        <v>2246</v>
      </c>
      <c r="FPB1" s="58" t="s">
        <v>2246</v>
      </c>
      <c r="FPC1" s="58" t="s">
        <v>2246</v>
      </c>
      <c r="FPD1" s="58" t="s">
        <v>2246</v>
      </c>
      <c r="FPE1" s="58" t="s">
        <v>2246</v>
      </c>
      <c r="FPF1" s="58" t="s">
        <v>2246</v>
      </c>
      <c r="FPG1" s="58" t="s">
        <v>2246</v>
      </c>
      <c r="FPH1" s="58" t="s">
        <v>2246</v>
      </c>
      <c r="FPI1" s="58" t="s">
        <v>2246</v>
      </c>
      <c r="FPJ1" s="58" t="s">
        <v>2246</v>
      </c>
      <c r="FPK1" s="58" t="s">
        <v>2246</v>
      </c>
      <c r="FPL1" s="58" t="s">
        <v>2246</v>
      </c>
      <c r="FPM1" s="58" t="s">
        <v>2246</v>
      </c>
      <c r="FPN1" s="58" t="s">
        <v>2246</v>
      </c>
      <c r="FPO1" s="58" t="s">
        <v>2246</v>
      </c>
      <c r="FPP1" s="58" t="s">
        <v>2246</v>
      </c>
      <c r="FPQ1" s="58" t="s">
        <v>2246</v>
      </c>
      <c r="FPR1" s="58" t="s">
        <v>2246</v>
      </c>
      <c r="FPS1" s="58" t="s">
        <v>2246</v>
      </c>
      <c r="FPT1" s="58" t="s">
        <v>2246</v>
      </c>
      <c r="FPU1" s="58" t="s">
        <v>2246</v>
      </c>
      <c r="FPV1" s="58" t="s">
        <v>2246</v>
      </c>
      <c r="FPW1" s="58" t="s">
        <v>2246</v>
      </c>
      <c r="FPX1" s="58" t="s">
        <v>2246</v>
      </c>
      <c r="FPY1" s="58" t="s">
        <v>2246</v>
      </c>
      <c r="FPZ1" s="58" t="s">
        <v>2246</v>
      </c>
      <c r="FQA1" s="58" t="s">
        <v>2246</v>
      </c>
      <c r="FQB1" s="58" t="s">
        <v>2246</v>
      </c>
      <c r="FQC1" s="58" t="s">
        <v>2246</v>
      </c>
      <c r="FQD1" s="58" t="s">
        <v>2246</v>
      </c>
      <c r="FQE1" s="58" t="s">
        <v>2246</v>
      </c>
      <c r="FQF1" s="58" t="s">
        <v>2246</v>
      </c>
      <c r="FQG1" s="58" t="s">
        <v>2246</v>
      </c>
      <c r="FQH1" s="58" t="s">
        <v>2246</v>
      </c>
      <c r="FQI1" s="58" t="s">
        <v>2246</v>
      </c>
      <c r="FQJ1" s="58" t="s">
        <v>2246</v>
      </c>
      <c r="FQK1" s="58" t="s">
        <v>2246</v>
      </c>
      <c r="FQL1" s="58" t="s">
        <v>2246</v>
      </c>
      <c r="FQM1" s="58" t="s">
        <v>2246</v>
      </c>
      <c r="FQN1" s="58" t="s">
        <v>2246</v>
      </c>
      <c r="FQO1" s="58" t="s">
        <v>2246</v>
      </c>
      <c r="FQP1" s="58" t="s">
        <v>2246</v>
      </c>
      <c r="FQQ1" s="58" t="s">
        <v>2246</v>
      </c>
      <c r="FQR1" s="58" t="s">
        <v>2246</v>
      </c>
      <c r="FQS1" s="58" t="s">
        <v>2246</v>
      </c>
      <c r="FQT1" s="58" t="s">
        <v>2246</v>
      </c>
      <c r="FQU1" s="58" t="s">
        <v>2246</v>
      </c>
      <c r="FQV1" s="58" t="s">
        <v>2246</v>
      </c>
      <c r="FQW1" s="58" t="s">
        <v>2246</v>
      </c>
      <c r="FQX1" s="58" t="s">
        <v>2246</v>
      </c>
      <c r="FQY1" s="58" t="s">
        <v>2246</v>
      </c>
      <c r="FQZ1" s="58" t="s">
        <v>2246</v>
      </c>
      <c r="FRA1" s="58" t="s">
        <v>2246</v>
      </c>
      <c r="FRB1" s="58" t="s">
        <v>2246</v>
      </c>
      <c r="FRC1" s="58" t="s">
        <v>2246</v>
      </c>
      <c r="FRD1" s="58" t="s">
        <v>2246</v>
      </c>
      <c r="FRE1" s="58" t="s">
        <v>2246</v>
      </c>
      <c r="FRF1" s="58" t="s">
        <v>2246</v>
      </c>
      <c r="FRG1" s="58" t="s">
        <v>2246</v>
      </c>
      <c r="FRH1" s="58" t="s">
        <v>2246</v>
      </c>
      <c r="FRI1" s="58" t="s">
        <v>2246</v>
      </c>
      <c r="FRJ1" s="58" t="s">
        <v>2246</v>
      </c>
      <c r="FRK1" s="58" t="s">
        <v>2246</v>
      </c>
      <c r="FRL1" s="58" t="s">
        <v>2246</v>
      </c>
      <c r="FRM1" s="58" t="s">
        <v>2246</v>
      </c>
      <c r="FRN1" s="58" t="s">
        <v>2246</v>
      </c>
      <c r="FRO1" s="58" t="s">
        <v>2246</v>
      </c>
      <c r="FRP1" s="58" t="s">
        <v>2246</v>
      </c>
      <c r="FRQ1" s="58" t="s">
        <v>2246</v>
      </c>
      <c r="FRR1" s="58" t="s">
        <v>2246</v>
      </c>
      <c r="FRS1" s="58" t="s">
        <v>2246</v>
      </c>
      <c r="FRT1" s="58" t="s">
        <v>2246</v>
      </c>
      <c r="FRU1" s="58" t="s">
        <v>2246</v>
      </c>
      <c r="FRV1" s="58" t="s">
        <v>2246</v>
      </c>
      <c r="FRW1" s="58" t="s">
        <v>2246</v>
      </c>
      <c r="FRX1" s="58" t="s">
        <v>2246</v>
      </c>
      <c r="FRY1" s="58" t="s">
        <v>2246</v>
      </c>
      <c r="FRZ1" s="58" t="s">
        <v>2246</v>
      </c>
      <c r="FSA1" s="58" t="s">
        <v>2246</v>
      </c>
      <c r="FSB1" s="58" t="s">
        <v>2246</v>
      </c>
      <c r="FSC1" s="58" t="s">
        <v>2246</v>
      </c>
      <c r="FSD1" s="58" t="s">
        <v>2246</v>
      </c>
      <c r="FSE1" s="58" t="s">
        <v>2246</v>
      </c>
      <c r="FSF1" s="58" t="s">
        <v>2246</v>
      </c>
      <c r="FSG1" s="58" t="s">
        <v>2246</v>
      </c>
      <c r="FSH1" s="58" t="s">
        <v>2246</v>
      </c>
      <c r="FSI1" s="58" t="s">
        <v>2246</v>
      </c>
      <c r="FSJ1" s="58" t="s">
        <v>2246</v>
      </c>
      <c r="FSK1" s="58" t="s">
        <v>2246</v>
      </c>
      <c r="FSL1" s="58" t="s">
        <v>2246</v>
      </c>
      <c r="FSM1" s="58" t="s">
        <v>2246</v>
      </c>
      <c r="FSN1" s="58" t="s">
        <v>2246</v>
      </c>
      <c r="FSO1" s="58" t="s">
        <v>2246</v>
      </c>
      <c r="FSP1" s="58" t="s">
        <v>2246</v>
      </c>
      <c r="FSQ1" s="58" t="s">
        <v>2246</v>
      </c>
      <c r="FSR1" s="58" t="s">
        <v>2246</v>
      </c>
      <c r="FSS1" s="58" t="s">
        <v>2246</v>
      </c>
      <c r="FST1" s="58" t="s">
        <v>2246</v>
      </c>
      <c r="FSU1" s="58" t="s">
        <v>2246</v>
      </c>
      <c r="FSV1" s="58" t="s">
        <v>2246</v>
      </c>
      <c r="FSW1" s="58" t="s">
        <v>2246</v>
      </c>
      <c r="FSX1" s="58" t="s">
        <v>2246</v>
      </c>
      <c r="FSY1" s="58" t="s">
        <v>2246</v>
      </c>
      <c r="FSZ1" s="58" t="s">
        <v>2246</v>
      </c>
      <c r="FTA1" s="58" t="s">
        <v>2246</v>
      </c>
      <c r="FTB1" s="58" t="s">
        <v>2246</v>
      </c>
      <c r="FTC1" s="58" t="s">
        <v>2246</v>
      </c>
      <c r="FTD1" s="58" t="s">
        <v>2246</v>
      </c>
      <c r="FTE1" s="58" t="s">
        <v>2246</v>
      </c>
      <c r="FTF1" s="58" t="s">
        <v>2246</v>
      </c>
      <c r="FTG1" s="58" t="s">
        <v>2246</v>
      </c>
      <c r="FTH1" s="58" t="s">
        <v>2246</v>
      </c>
      <c r="FTI1" s="58" t="s">
        <v>2246</v>
      </c>
      <c r="FTJ1" s="58" t="s">
        <v>2246</v>
      </c>
      <c r="FTK1" s="58" t="s">
        <v>2246</v>
      </c>
      <c r="FTL1" s="58" t="s">
        <v>2246</v>
      </c>
      <c r="FTM1" s="58" t="s">
        <v>2246</v>
      </c>
      <c r="FTN1" s="58" t="s">
        <v>2246</v>
      </c>
      <c r="FTO1" s="58" t="s">
        <v>2246</v>
      </c>
      <c r="FTP1" s="58" t="s">
        <v>2246</v>
      </c>
      <c r="FTQ1" s="58" t="s">
        <v>2246</v>
      </c>
      <c r="FTR1" s="58" t="s">
        <v>2246</v>
      </c>
      <c r="FTS1" s="58" t="s">
        <v>2246</v>
      </c>
      <c r="FTT1" s="58" t="s">
        <v>2246</v>
      </c>
      <c r="FTU1" s="58" t="s">
        <v>2246</v>
      </c>
      <c r="FTV1" s="58" t="s">
        <v>2246</v>
      </c>
      <c r="FTW1" s="58" t="s">
        <v>2246</v>
      </c>
      <c r="FTX1" s="58" t="s">
        <v>2246</v>
      </c>
      <c r="FTY1" s="58" t="s">
        <v>2246</v>
      </c>
      <c r="FTZ1" s="58" t="s">
        <v>2246</v>
      </c>
      <c r="FUA1" s="58" t="s">
        <v>2246</v>
      </c>
      <c r="FUB1" s="58" t="s">
        <v>2246</v>
      </c>
      <c r="FUC1" s="58" t="s">
        <v>2246</v>
      </c>
      <c r="FUD1" s="58" t="s">
        <v>2246</v>
      </c>
      <c r="FUE1" s="58" t="s">
        <v>2246</v>
      </c>
      <c r="FUF1" s="58" t="s">
        <v>2246</v>
      </c>
      <c r="FUG1" s="58" t="s">
        <v>2246</v>
      </c>
      <c r="FUH1" s="58" t="s">
        <v>2246</v>
      </c>
      <c r="FUI1" s="58" t="s">
        <v>2246</v>
      </c>
      <c r="FUJ1" s="58" t="s">
        <v>2246</v>
      </c>
      <c r="FUK1" s="58" t="s">
        <v>2246</v>
      </c>
      <c r="FUL1" s="58" t="s">
        <v>2246</v>
      </c>
      <c r="FUM1" s="58" t="s">
        <v>2246</v>
      </c>
      <c r="FUN1" s="58" t="s">
        <v>2246</v>
      </c>
      <c r="FUO1" s="58" t="s">
        <v>2246</v>
      </c>
      <c r="FUP1" s="58" t="s">
        <v>2246</v>
      </c>
      <c r="FUQ1" s="58" t="s">
        <v>2246</v>
      </c>
      <c r="FUR1" s="58" t="s">
        <v>2246</v>
      </c>
      <c r="FUS1" s="58" t="s">
        <v>2246</v>
      </c>
      <c r="FUT1" s="58" t="s">
        <v>2246</v>
      </c>
      <c r="FUU1" s="58" t="s">
        <v>2246</v>
      </c>
      <c r="FUV1" s="58" t="s">
        <v>2246</v>
      </c>
      <c r="FUW1" s="58" t="s">
        <v>2246</v>
      </c>
      <c r="FUX1" s="58" t="s">
        <v>2246</v>
      </c>
      <c r="FUY1" s="58" t="s">
        <v>2246</v>
      </c>
      <c r="FUZ1" s="58" t="s">
        <v>2246</v>
      </c>
      <c r="FVA1" s="58" t="s">
        <v>2246</v>
      </c>
      <c r="FVB1" s="58" t="s">
        <v>2246</v>
      </c>
      <c r="FVC1" s="58" t="s">
        <v>2246</v>
      </c>
      <c r="FVD1" s="58" t="s">
        <v>2246</v>
      </c>
      <c r="FVE1" s="58" t="s">
        <v>2246</v>
      </c>
      <c r="FVF1" s="58" t="s">
        <v>2246</v>
      </c>
      <c r="FVG1" s="58" t="s">
        <v>2246</v>
      </c>
      <c r="FVH1" s="58" t="s">
        <v>2246</v>
      </c>
      <c r="FVI1" s="58" t="s">
        <v>2246</v>
      </c>
      <c r="FVJ1" s="58" t="s">
        <v>2246</v>
      </c>
      <c r="FVK1" s="58" t="s">
        <v>2246</v>
      </c>
      <c r="FVL1" s="58" t="s">
        <v>2246</v>
      </c>
      <c r="FVM1" s="58" t="s">
        <v>2246</v>
      </c>
      <c r="FVN1" s="58" t="s">
        <v>2246</v>
      </c>
      <c r="FVO1" s="58" t="s">
        <v>2246</v>
      </c>
      <c r="FVP1" s="58" t="s">
        <v>2246</v>
      </c>
      <c r="FVQ1" s="58" t="s">
        <v>2246</v>
      </c>
      <c r="FVR1" s="58" t="s">
        <v>2246</v>
      </c>
      <c r="FVS1" s="58" t="s">
        <v>2246</v>
      </c>
      <c r="FVT1" s="58" t="s">
        <v>2246</v>
      </c>
      <c r="FVU1" s="58" t="s">
        <v>2246</v>
      </c>
      <c r="FVV1" s="58" t="s">
        <v>2246</v>
      </c>
      <c r="FVW1" s="58" t="s">
        <v>2246</v>
      </c>
      <c r="FVX1" s="58" t="s">
        <v>2246</v>
      </c>
      <c r="FVY1" s="58" t="s">
        <v>2246</v>
      </c>
      <c r="FVZ1" s="58" t="s">
        <v>2246</v>
      </c>
      <c r="FWA1" s="58" t="s">
        <v>2246</v>
      </c>
      <c r="FWB1" s="58" t="s">
        <v>2246</v>
      </c>
      <c r="FWC1" s="58" t="s">
        <v>2246</v>
      </c>
      <c r="FWD1" s="58" t="s">
        <v>2246</v>
      </c>
      <c r="FWE1" s="58" t="s">
        <v>2246</v>
      </c>
      <c r="FWF1" s="58" t="s">
        <v>2246</v>
      </c>
      <c r="FWG1" s="58" t="s">
        <v>2246</v>
      </c>
      <c r="FWH1" s="58" t="s">
        <v>2246</v>
      </c>
      <c r="FWI1" s="58" t="s">
        <v>2246</v>
      </c>
      <c r="FWJ1" s="58" t="s">
        <v>2246</v>
      </c>
      <c r="FWK1" s="58" t="s">
        <v>2246</v>
      </c>
      <c r="FWL1" s="58" t="s">
        <v>2246</v>
      </c>
      <c r="FWM1" s="58" t="s">
        <v>2246</v>
      </c>
      <c r="FWN1" s="58" t="s">
        <v>2246</v>
      </c>
      <c r="FWO1" s="58" t="s">
        <v>2246</v>
      </c>
      <c r="FWP1" s="58" t="s">
        <v>2246</v>
      </c>
      <c r="FWQ1" s="58" t="s">
        <v>2246</v>
      </c>
      <c r="FWR1" s="58" t="s">
        <v>2246</v>
      </c>
      <c r="FWS1" s="58" t="s">
        <v>2246</v>
      </c>
      <c r="FWT1" s="58" t="s">
        <v>2246</v>
      </c>
      <c r="FWU1" s="58" t="s">
        <v>2246</v>
      </c>
      <c r="FWV1" s="58" t="s">
        <v>2246</v>
      </c>
      <c r="FWW1" s="58" t="s">
        <v>2246</v>
      </c>
      <c r="FWX1" s="58" t="s">
        <v>2246</v>
      </c>
      <c r="FWY1" s="58" t="s">
        <v>2246</v>
      </c>
      <c r="FWZ1" s="58" t="s">
        <v>2246</v>
      </c>
      <c r="FXA1" s="58" t="s">
        <v>2246</v>
      </c>
      <c r="FXB1" s="58" t="s">
        <v>2246</v>
      </c>
      <c r="FXC1" s="58" t="s">
        <v>2246</v>
      </c>
      <c r="FXD1" s="58" t="s">
        <v>2246</v>
      </c>
      <c r="FXE1" s="58" t="s">
        <v>2246</v>
      </c>
      <c r="FXF1" s="58" t="s">
        <v>2246</v>
      </c>
      <c r="FXG1" s="58" t="s">
        <v>2246</v>
      </c>
      <c r="FXH1" s="58" t="s">
        <v>2246</v>
      </c>
      <c r="FXI1" s="58" t="s">
        <v>2246</v>
      </c>
      <c r="FXJ1" s="58" t="s">
        <v>2246</v>
      </c>
      <c r="FXK1" s="58" t="s">
        <v>2246</v>
      </c>
      <c r="FXL1" s="58" t="s">
        <v>2246</v>
      </c>
      <c r="FXM1" s="58" t="s">
        <v>2246</v>
      </c>
      <c r="FXN1" s="58" t="s">
        <v>2246</v>
      </c>
      <c r="FXO1" s="58" t="s">
        <v>2246</v>
      </c>
      <c r="FXP1" s="58" t="s">
        <v>2246</v>
      </c>
      <c r="FXQ1" s="58" t="s">
        <v>2246</v>
      </c>
      <c r="FXR1" s="58" t="s">
        <v>2246</v>
      </c>
      <c r="FXS1" s="58" t="s">
        <v>2246</v>
      </c>
      <c r="FXT1" s="58" t="s">
        <v>2246</v>
      </c>
      <c r="FXU1" s="58" t="s">
        <v>2246</v>
      </c>
      <c r="FXV1" s="58" t="s">
        <v>2246</v>
      </c>
      <c r="FXW1" s="58" t="s">
        <v>2246</v>
      </c>
      <c r="FXX1" s="58" t="s">
        <v>2246</v>
      </c>
      <c r="FXY1" s="58" t="s">
        <v>2246</v>
      </c>
      <c r="FXZ1" s="58" t="s">
        <v>2246</v>
      </c>
      <c r="FYA1" s="58" t="s">
        <v>2246</v>
      </c>
      <c r="FYB1" s="58" t="s">
        <v>2246</v>
      </c>
      <c r="FYC1" s="58" t="s">
        <v>2246</v>
      </c>
      <c r="FYD1" s="58" t="s">
        <v>2246</v>
      </c>
      <c r="FYE1" s="58" t="s">
        <v>2246</v>
      </c>
      <c r="FYF1" s="58" t="s">
        <v>2246</v>
      </c>
      <c r="FYG1" s="58" t="s">
        <v>2246</v>
      </c>
      <c r="FYH1" s="58" t="s">
        <v>2246</v>
      </c>
      <c r="FYI1" s="58" t="s">
        <v>2246</v>
      </c>
      <c r="FYJ1" s="58" t="s">
        <v>2246</v>
      </c>
      <c r="FYK1" s="58" t="s">
        <v>2246</v>
      </c>
      <c r="FYL1" s="58" t="s">
        <v>2246</v>
      </c>
      <c r="FYM1" s="58" t="s">
        <v>2246</v>
      </c>
      <c r="FYN1" s="58" t="s">
        <v>2246</v>
      </c>
      <c r="FYO1" s="58" t="s">
        <v>2246</v>
      </c>
      <c r="FYP1" s="58" t="s">
        <v>2246</v>
      </c>
      <c r="FYQ1" s="58" t="s">
        <v>2246</v>
      </c>
      <c r="FYR1" s="58" t="s">
        <v>2246</v>
      </c>
      <c r="FYS1" s="58" t="s">
        <v>2246</v>
      </c>
      <c r="FYT1" s="58" t="s">
        <v>2246</v>
      </c>
      <c r="FYU1" s="58" t="s">
        <v>2246</v>
      </c>
      <c r="FYV1" s="58" t="s">
        <v>2246</v>
      </c>
      <c r="FYW1" s="58" t="s">
        <v>2246</v>
      </c>
      <c r="FYX1" s="58" t="s">
        <v>2246</v>
      </c>
      <c r="FYY1" s="58" t="s">
        <v>2246</v>
      </c>
      <c r="FYZ1" s="58" t="s">
        <v>2246</v>
      </c>
      <c r="FZA1" s="58" t="s">
        <v>2246</v>
      </c>
      <c r="FZB1" s="58" t="s">
        <v>2246</v>
      </c>
      <c r="FZC1" s="58" t="s">
        <v>2246</v>
      </c>
      <c r="FZD1" s="58" t="s">
        <v>2246</v>
      </c>
      <c r="FZE1" s="58" t="s">
        <v>2246</v>
      </c>
      <c r="FZF1" s="58" t="s">
        <v>2246</v>
      </c>
      <c r="FZG1" s="58" t="s">
        <v>2246</v>
      </c>
      <c r="FZH1" s="58" t="s">
        <v>2246</v>
      </c>
      <c r="FZI1" s="58" t="s">
        <v>2246</v>
      </c>
      <c r="FZJ1" s="58" t="s">
        <v>2246</v>
      </c>
      <c r="FZK1" s="58" t="s">
        <v>2246</v>
      </c>
      <c r="FZL1" s="58" t="s">
        <v>2246</v>
      </c>
      <c r="FZM1" s="58" t="s">
        <v>2246</v>
      </c>
      <c r="FZN1" s="58" t="s">
        <v>2246</v>
      </c>
      <c r="FZO1" s="58" t="s">
        <v>2246</v>
      </c>
      <c r="FZP1" s="58" t="s">
        <v>2246</v>
      </c>
      <c r="FZQ1" s="58" t="s">
        <v>2246</v>
      </c>
      <c r="FZR1" s="58" t="s">
        <v>2246</v>
      </c>
      <c r="FZS1" s="58" t="s">
        <v>2246</v>
      </c>
      <c r="FZT1" s="58" t="s">
        <v>2246</v>
      </c>
      <c r="FZU1" s="58" t="s">
        <v>2246</v>
      </c>
      <c r="FZV1" s="58" t="s">
        <v>2246</v>
      </c>
      <c r="FZW1" s="58" t="s">
        <v>2246</v>
      </c>
      <c r="FZX1" s="58" t="s">
        <v>2246</v>
      </c>
      <c r="FZY1" s="58" t="s">
        <v>2246</v>
      </c>
      <c r="FZZ1" s="58" t="s">
        <v>2246</v>
      </c>
      <c r="GAA1" s="58" t="s">
        <v>2246</v>
      </c>
      <c r="GAB1" s="58" t="s">
        <v>2246</v>
      </c>
      <c r="GAC1" s="58" t="s">
        <v>2246</v>
      </c>
      <c r="GAD1" s="58" t="s">
        <v>2246</v>
      </c>
      <c r="GAE1" s="58" t="s">
        <v>2246</v>
      </c>
      <c r="GAF1" s="58" t="s">
        <v>2246</v>
      </c>
      <c r="GAG1" s="58" t="s">
        <v>2246</v>
      </c>
      <c r="GAH1" s="58" t="s">
        <v>2246</v>
      </c>
      <c r="GAI1" s="58" t="s">
        <v>2246</v>
      </c>
      <c r="GAJ1" s="58" t="s">
        <v>2246</v>
      </c>
      <c r="GAK1" s="58" t="s">
        <v>2246</v>
      </c>
      <c r="GAL1" s="58" t="s">
        <v>2246</v>
      </c>
      <c r="GAM1" s="58" t="s">
        <v>2246</v>
      </c>
      <c r="GAN1" s="58" t="s">
        <v>2246</v>
      </c>
      <c r="GAO1" s="58" t="s">
        <v>2246</v>
      </c>
      <c r="GAP1" s="58" t="s">
        <v>2246</v>
      </c>
      <c r="GAQ1" s="58" t="s">
        <v>2246</v>
      </c>
      <c r="GAR1" s="58" t="s">
        <v>2246</v>
      </c>
      <c r="GAS1" s="58" t="s">
        <v>2246</v>
      </c>
      <c r="GAT1" s="58" t="s">
        <v>2246</v>
      </c>
      <c r="GAU1" s="58" t="s">
        <v>2246</v>
      </c>
      <c r="GAV1" s="58" t="s">
        <v>2246</v>
      </c>
      <c r="GAW1" s="58" t="s">
        <v>2246</v>
      </c>
      <c r="GAX1" s="58" t="s">
        <v>2246</v>
      </c>
      <c r="GAY1" s="58" t="s">
        <v>2246</v>
      </c>
      <c r="GAZ1" s="58" t="s">
        <v>2246</v>
      </c>
      <c r="GBA1" s="58" t="s">
        <v>2246</v>
      </c>
      <c r="GBB1" s="58" t="s">
        <v>2246</v>
      </c>
      <c r="GBC1" s="58" t="s">
        <v>2246</v>
      </c>
      <c r="GBD1" s="58" t="s">
        <v>2246</v>
      </c>
      <c r="GBE1" s="58" t="s">
        <v>2246</v>
      </c>
      <c r="GBF1" s="58" t="s">
        <v>2246</v>
      </c>
      <c r="GBG1" s="58" t="s">
        <v>2246</v>
      </c>
      <c r="GBH1" s="58" t="s">
        <v>2246</v>
      </c>
      <c r="GBI1" s="58" t="s">
        <v>2246</v>
      </c>
      <c r="GBJ1" s="58" t="s">
        <v>2246</v>
      </c>
      <c r="GBK1" s="58" t="s">
        <v>2246</v>
      </c>
      <c r="GBL1" s="58" t="s">
        <v>2246</v>
      </c>
      <c r="GBM1" s="58" t="s">
        <v>2246</v>
      </c>
      <c r="GBN1" s="58" t="s">
        <v>2246</v>
      </c>
      <c r="GBO1" s="58" t="s">
        <v>2246</v>
      </c>
      <c r="GBP1" s="58" t="s">
        <v>2246</v>
      </c>
      <c r="GBQ1" s="58" t="s">
        <v>2246</v>
      </c>
      <c r="GBR1" s="58" t="s">
        <v>2246</v>
      </c>
      <c r="GBS1" s="58" t="s">
        <v>2246</v>
      </c>
      <c r="GBT1" s="58" t="s">
        <v>2246</v>
      </c>
      <c r="GBU1" s="58" t="s">
        <v>2246</v>
      </c>
      <c r="GBV1" s="58" t="s">
        <v>2246</v>
      </c>
      <c r="GBW1" s="58" t="s">
        <v>2246</v>
      </c>
      <c r="GBX1" s="58" t="s">
        <v>2246</v>
      </c>
      <c r="GBY1" s="58" t="s">
        <v>2246</v>
      </c>
      <c r="GBZ1" s="58" t="s">
        <v>2246</v>
      </c>
      <c r="GCA1" s="58" t="s">
        <v>2246</v>
      </c>
      <c r="GCB1" s="58" t="s">
        <v>2246</v>
      </c>
      <c r="GCC1" s="58" t="s">
        <v>2246</v>
      </c>
      <c r="GCD1" s="58" t="s">
        <v>2246</v>
      </c>
      <c r="GCE1" s="58" t="s">
        <v>2246</v>
      </c>
      <c r="GCF1" s="58" t="s">
        <v>2246</v>
      </c>
      <c r="GCG1" s="58" t="s">
        <v>2246</v>
      </c>
      <c r="GCH1" s="58" t="s">
        <v>2246</v>
      </c>
      <c r="GCI1" s="58" t="s">
        <v>2246</v>
      </c>
      <c r="GCJ1" s="58" t="s">
        <v>2246</v>
      </c>
      <c r="GCK1" s="58" t="s">
        <v>2246</v>
      </c>
      <c r="GCL1" s="58" t="s">
        <v>2246</v>
      </c>
      <c r="GCM1" s="58" t="s">
        <v>2246</v>
      </c>
      <c r="GCN1" s="58" t="s">
        <v>2246</v>
      </c>
      <c r="GCO1" s="58" t="s">
        <v>2246</v>
      </c>
      <c r="GCP1" s="58" t="s">
        <v>2246</v>
      </c>
      <c r="GCQ1" s="58" t="s">
        <v>2246</v>
      </c>
      <c r="GCR1" s="58" t="s">
        <v>2246</v>
      </c>
      <c r="GCS1" s="58" t="s">
        <v>2246</v>
      </c>
      <c r="GCT1" s="58" t="s">
        <v>2246</v>
      </c>
      <c r="GCU1" s="58" t="s">
        <v>2246</v>
      </c>
      <c r="GCV1" s="58" t="s">
        <v>2246</v>
      </c>
      <c r="GCW1" s="58" t="s">
        <v>2246</v>
      </c>
      <c r="GCX1" s="58" t="s">
        <v>2246</v>
      </c>
      <c r="GCY1" s="58" t="s">
        <v>2246</v>
      </c>
      <c r="GCZ1" s="58" t="s">
        <v>2246</v>
      </c>
      <c r="GDA1" s="58" t="s">
        <v>2246</v>
      </c>
      <c r="GDB1" s="58" t="s">
        <v>2246</v>
      </c>
      <c r="GDC1" s="58" t="s">
        <v>2246</v>
      </c>
      <c r="GDD1" s="58" t="s">
        <v>2246</v>
      </c>
      <c r="GDE1" s="58" t="s">
        <v>2246</v>
      </c>
      <c r="GDF1" s="58" t="s">
        <v>2246</v>
      </c>
      <c r="GDG1" s="58" t="s">
        <v>2246</v>
      </c>
      <c r="GDH1" s="58" t="s">
        <v>2246</v>
      </c>
      <c r="GDI1" s="58" t="s">
        <v>2246</v>
      </c>
      <c r="GDJ1" s="58" t="s">
        <v>2246</v>
      </c>
      <c r="GDK1" s="58" t="s">
        <v>2246</v>
      </c>
      <c r="GDL1" s="58" t="s">
        <v>2246</v>
      </c>
      <c r="GDM1" s="58" t="s">
        <v>2246</v>
      </c>
      <c r="GDN1" s="58" t="s">
        <v>2246</v>
      </c>
      <c r="GDO1" s="58" t="s">
        <v>2246</v>
      </c>
      <c r="GDP1" s="58" t="s">
        <v>2246</v>
      </c>
      <c r="GDQ1" s="58" t="s">
        <v>2246</v>
      </c>
      <c r="GDR1" s="58" t="s">
        <v>2246</v>
      </c>
      <c r="GDS1" s="58" t="s">
        <v>2246</v>
      </c>
      <c r="GDT1" s="58" t="s">
        <v>2246</v>
      </c>
      <c r="GDU1" s="58" t="s">
        <v>2246</v>
      </c>
      <c r="GDV1" s="58" t="s">
        <v>2246</v>
      </c>
      <c r="GDW1" s="58" t="s">
        <v>2246</v>
      </c>
      <c r="GDX1" s="58" t="s">
        <v>2246</v>
      </c>
      <c r="GDY1" s="58" t="s">
        <v>2246</v>
      </c>
      <c r="GDZ1" s="58" t="s">
        <v>2246</v>
      </c>
      <c r="GEA1" s="58" t="s">
        <v>2246</v>
      </c>
      <c r="GEB1" s="58" t="s">
        <v>2246</v>
      </c>
      <c r="GEC1" s="58" t="s">
        <v>2246</v>
      </c>
      <c r="GED1" s="58" t="s">
        <v>2246</v>
      </c>
      <c r="GEE1" s="58" t="s">
        <v>2246</v>
      </c>
      <c r="GEF1" s="58" t="s">
        <v>2246</v>
      </c>
      <c r="GEG1" s="58" t="s">
        <v>2246</v>
      </c>
      <c r="GEH1" s="58" t="s">
        <v>2246</v>
      </c>
      <c r="GEI1" s="58" t="s">
        <v>2246</v>
      </c>
      <c r="GEJ1" s="58" t="s">
        <v>2246</v>
      </c>
      <c r="GEK1" s="58" t="s">
        <v>2246</v>
      </c>
      <c r="GEL1" s="58" t="s">
        <v>2246</v>
      </c>
      <c r="GEM1" s="58" t="s">
        <v>2246</v>
      </c>
      <c r="GEN1" s="58" t="s">
        <v>2246</v>
      </c>
      <c r="GEO1" s="58" t="s">
        <v>2246</v>
      </c>
      <c r="GEP1" s="58" t="s">
        <v>2246</v>
      </c>
      <c r="GEQ1" s="58" t="s">
        <v>2246</v>
      </c>
      <c r="GER1" s="58" t="s">
        <v>2246</v>
      </c>
      <c r="GES1" s="58" t="s">
        <v>2246</v>
      </c>
      <c r="GET1" s="58" t="s">
        <v>2246</v>
      </c>
      <c r="GEU1" s="58" t="s">
        <v>2246</v>
      </c>
      <c r="GEV1" s="58" t="s">
        <v>2246</v>
      </c>
      <c r="GEW1" s="58" t="s">
        <v>2246</v>
      </c>
      <c r="GEX1" s="58" t="s">
        <v>2246</v>
      </c>
      <c r="GEY1" s="58" t="s">
        <v>2246</v>
      </c>
      <c r="GEZ1" s="58" t="s">
        <v>2246</v>
      </c>
      <c r="GFA1" s="58" t="s">
        <v>2246</v>
      </c>
      <c r="GFB1" s="58" t="s">
        <v>2246</v>
      </c>
      <c r="GFC1" s="58" t="s">
        <v>2246</v>
      </c>
      <c r="GFD1" s="58" t="s">
        <v>2246</v>
      </c>
      <c r="GFE1" s="58" t="s">
        <v>2246</v>
      </c>
      <c r="GFF1" s="58" t="s">
        <v>2246</v>
      </c>
      <c r="GFG1" s="58" t="s">
        <v>2246</v>
      </c>
      <c r="GFH1" s="58" t="s">
        <v>2246</v>
      </c>
      <c r="GFI1" s="58" t="s">
        <v>2246</v>
      </c>
      <c r="GFJ1" s="58" t="s">
        <v>2246</v>
      </c>
      <c r="GFK1" s="58" t="s">
        <v>2246</v>
      </c>
      <c r="GFL1" s="58" t="s">
        <v>2246</v>
      </c>
      <c r="GFM1" s="58" t="s">
        <v>2246</v>
      </c>
      <c r="GFN1" s="58" t="s">
        <v>2246</v>
      </c>
      <c r="GFO1" s="58" t="s">
        <v>2246</v>
      </c>
      <c r="GFP1" s="58" t="s">
        <v>2246</v>
      </c>
      <c r="GFQ1" s="58" t="s">
        <v>2246</v>
      </c>
      <c r="GFR1" s="58" t="s">
        <v>2246</v>
      </c>
      <c r="GFS1" s="58" t="s">
        <v>2246</v>
      </c>
      <c r="GFT1" s="58" t="s">
        <v>2246</v>
      </c>
      <c r="GFU1" s="58" t="s">
        <v>2246</v>
      </c>
      <c r="GFV1" s="58" t="s">
        <v>2246</v>
      </c>
      <c r="GFW1" s="58" t="s">
        <v>2246</v>
      </c>
      <c r="GFX1" s="58" t="s">
        <v>2246</v>
      </c>
      <c r="GFY1" s="58" t="s">
        <v>2246</v>
      </c>
      <c r="GFZ1" s="58" t="s">
        <v>2246</v>
      </c>
      <c r="GGA1" s="58" t="s">
        <v>2246</v>
      </c>
      <c r="GGB1" s="58" t="s">
        <v>2246</v>
      </c>
      <c r="GGC1" s="58" t="s">
        <v>2246</v>
      </c>
      <c r="GGD1" s="58" t="s">
        <v>2246</v>
      </c>
      <c r="GGE1" s="58" t="s">
        <v>2246</v>
      </c>
      <c r="GGF1" s="58" t="s">
        <v>2246</v>
      </c>
      <c r="GGG1" s="58" t="s">
        <v>2246</v>
      </c>
      <c r="GGH1" s="58" t="s">
        <v>2246</v>
      </c>
      <c r="GGI1" s="58" t="s">
        <v>2246</v>
      </c>
      <c r="GGJ1" s="58" t="s">
        <v>2246</v>
      </c>
      <c r="GGK1" s="58" t="s">
        <v>2246</v>
      </c>
      <c r="GGL1" s="58" t="s">
        <v>2246</v>
      </c>
      <c r="GGM1" s="58" t="s">
        <v>2246</v>
      </c>
      <c r="GGN1" s="58" t="s">
        <v>2246</v>
      </c>
      <c r="GGO1" s="58" t="s">
        <v>2246</v>
      </c>
      <c r="GGP1" s="58" t="s">
        <v>2246</v>
      </c>
      <c r="GGQ1" s="58" t="s">
        <v>2246</v>
      </c>
      <c r="GGR1" s="58" t="s">
        <v>2246</v>
      </c>
      <c r="GGS1" s="58" t="s">
        <v>2246</v>
      </c>
      <c r="GGT1" s="58" t="s">
        <v>2246</v>
      </c>
      <c r="GGU1" s="58" t="s">
        <v>2246</v>
      </c>
      <c r="GGV1" s="58" t="s">
        <v>2246</v>
      </c>
      <c r="GGW1" s="58" t="s">
        <v>2246</v>
      </c>
      <c r="GGX1" s="58" t="s">
        <v>2246</v>
      </c>
      <c r="GGY1" s="58" t="s">
        <v>2246</v>
      </c>
      <c r="GGZ1" s="58" t="s">
        <v>2246</v>
      </c>
      <c r="GHA1" s="58" t="s">
        <v>2246</v>
      </c>
      <c r="GHB1" s="58" t="s">
        <v>2246</v>
      </c>
      <c r="GHC1" s="58" t="s">
        <v>2246</v>
      </c>
      <c r="GHD1" s="58" t="s">
        <v>2246</v>
      </c>
      <c r="GHE1" s="58" t="s">
        <v>2246</v>
      </c>
      <c r="GHF1" s="58" t="s">
        <v>2246</v>
      </c>
      <c r="GHG1" s="58" t="s">
        <v>2246</v>
      </c>
      <c r="GHH1" s="58" t="s">
        <v>2246</v>
      </c>
      <c r="GHI1" s="58" t="s">
        <v>2246</v>
      </c>
      <c r="GHJ1" s="58" t="s">
        <v>2246</v>
      </c>
      <c r="GHK1" s="58" t="s">
        <v>2246</v>
      </c>
      <c r="GHL1" s="58" t="s">
        <v>2246</v>
      </c>
      <c r="GHM1" s="58" t="s">
        <v>2246</v>
      </c>
      <c r="GHN1" s="58" t="s">
        <v>2246</v>
      </c>
      <c r="GHO1" s="58" t="s">
        <v>2246</v>
      </c>
      <c r="GHP1" s="58" t="s">
        <v>2246</v>
      </c>
      <c r="GHQ1" s="58" t="s">
        <v>2246</v>
      </c>
      <c r="GHR1" s="58" t="s">
        <v>2246</v>
      </c>
      <c r="GHS1" s="58" t="s">
        <v>2246</v>
      </c>
      <c r="GHT1" s="58" t="s">
        <v>2246</v>
      </c>
      <c r="GHU1" s="58" t="s">
        <v>2246</v>
      </c>
      <c r="GHV1" s="58" t="s">
        <v>2246</v>
      </c>
      <c r="GHW1" s="58" t="s">
        <v>2246</v>
      </c>
      <c r="GHX1" s="58" t="s">
        <v>2246</v>
      </c>
      <c r="GHY1" s="58" t="s">
        <v>2246</v>
      </c>
      <c r="GHZ1" s="58" t="s">
        <v>2246</v>
      </c>
      <c r="GIA1" s="58" t="s">
        <v>2246</v>
      </c>
      <c r="GIB1" s="58" t="s">
        <v>2246</v>
      </c>
      <c r="GIC1" s="58" t="s">
        <v>2246</v>
      </c>
      <c r="GID1" s="58" t="s">
        <v>2246</v>
      </c>
      <c r="GIE1" s="58" t="s">
        <v>2246</v>
      </c>
      <c r="GIF1" s="58" t="s">
        <v>2246</v>
      </c>
      <c r="GIG1" s="58" t="s">
        <v>2246</v>
      </c>
      <c r="GIH1" s="58" t="s">
        <v>2246</v>
      </c>
      <c r="GII1" s="58" t="s">
        <v>2246</v>
      </c>
      <c r="GIJ1" s="58" t="s">
        <v>2246</v>
      </c>
      <c r="GIK1" s="58" t="s">
        <v>2246</v>
      </c>
      <c r="GIL1" s="58" t="s">
        <v>2246</v>
      </c>
      <c r="GIM1" s="58" t="s">
        <v>2246</v>
      </c>
      <c r="GIN1" s="58" t="s">
        <v>2246</v>
      </c>
      <c r="GIO1" s="58" t="s">
        <v>2246</v>
      </c>
      <c r="GIP1" s="58" t="s">
        <v>2246</v>
      </c>
      <c r="GIQ1" s="58" t="s">
        <v>2246</v>
      </c>
      <c r="GIR1" s="58" t="s">
        <v>2246</v>
      </c>
      <c r="GIS1" s="58" t="s">
        <v>2246</v>
      </c>
      <c r="GIT1" s="58" t="s">
        <v>2246</v>
      </c>
      <c r="GIU1" s="58" t="s">
        <v>2246</v>
      </c>
      <c r="GIV1" s="58" t="s">
        <v>2246</v>
      </c>
      <c r="GIW1" s="58" t="s">
        <v>2246</v>
      </c>
      <c r="GIX1" s="58" t="s">
        <v>2246</v>
      </c>
      <c r="GIY1" s="58" t="s">
        <v>2246</v>
      </c>
      <c r="GIZ1" s="58" t="s">
        <v>2246</v>
      </c>
      <c r="GJA1" s="58" t="s">
        <v>2246</v>
      </c>
      <c r="GJB1" s="58" t="s">
        <v>2246</v>
      </c>
      <c r="GJC1" s="58" t="s">
        <v>2246</v>
      </c>
      <c r="GJD1" s="58" t="s">
        <v>2246</v>
      </c>
      <c r="GJE1" s="58" t="s">
        <v>2246</v>
      </c>
      <c r="GJF1" s="58" t="s">
        <v>2246</v>
      </c>
      <c r="GJG1" s="58" t="s">
        <v>2246</v>
      </c>
      <c r="GJH1" s="58" t="s">
        <v>2246</v>
      </c>
      <c r="GJI1" s="58" t="s">
        <v>2246</v>
      </c>
      <c r="GJJ1" s="58" t="s">
        <v>2246</v>
      </c>
      <c r="GJK1" s="58" t="s">
        <v>2246</v>
      </c>
      <c r="GJL1" s="58" t="s">
        <v>2246</v>
      </c>
      <c r="GJM1" s="58" t="s">
        <v>2246</v>
      </c>
      <c r="GJN1" s="58" t="s">
        <v>2246</v>
      </c>
      <c r="GJO1" s="58" t="s">
        <v>2246</v>
      </c>
      <c r="GJP1" s="58" t="s">
        <v>2246</v>
      </c>
      <c r="GJQ1" s="58" t="s">
        <v>2246</v>
      </c>
      <c r="GJR1" s="58" t="s">
        <v>2246</v>
      </c>
      <c r="GJS1" s="58" t="s">
        <v>2246</v>
      </c>
      <c r="GJT1" s="58" t="s">
        <v>2246</v>
      </c>
      <c r="GJU1" s="58" t="s">
        <v>2246</v>
      </c>
      <c r="GJV1" s="58" t="s">
        <v>2246</v>
      </c>
      <c r="GJW1" s="58" t="s">
        <v>2246</v>
      </c>
      <c r="GJX1" s="58" t="s">
        <v>2246</v>
      </c>
      <c r="GJY1" s="58" t="s">
        <v>2246</v>
      </c>
      <c r="GJZ1" s="58" t="s">
        <v>2246</v>
      </c>
      <c r="GKA1" s="58" t="s">
        <v>2246</v>
      </c>
      <c r="GKB1" s="58" t="s">
        <v>2246</v>
      </c>
      <c r="GKC1" s="58" t="s">
        <v>2246</v>
      </c>
      <c r="GKD1" s="58" t="s">
        <v>2246</v>
      </c>
      <c r="GKE1" s="58" t="s">
        <v>2246</v>
      </c>
      <c r="GKF1" s="58" t="s">
        <v>2246</v>
      </c>
      <c r="GKG1" s="58" t="s">
        <v>2246</v>
      </c>
      <c r="GKH1" s="58" t="s">
        <v>2246</v>
      </c>
      <c r="GKI1" s="58" t="s">
        <v>2246</v>
      </c>
      <c r="GKJ1" s="58" t="s">
        <v>2246</v>
      </c>
      <c r="GKK1" s="58" t="s">
        <v>2246</v>
      </c>
      <c r="GKL1" s="58" t="s">
        <v>2246</v>
      </c>
      <c r="GKM1" s="58" t="s">
        <v>2246</v>
      </c>
      <c r="GKN1" s="58" t="s">
        <v>2246</v>
      </c>
      <c r="GKO1" s="58" t="s">
        <v>2246</v>
      </c>
      <c r="GKP1" s="58" t="s">
        <v>2246</v>
      </c>
      <c r="GKQ1" s="58" t="s">
        <v>2246</v>
      </c>
      <c r="GKR1" s="58" t="s">
        <v>2246</v>
      </c>
      <c r="GKS1" s="58" t="s">
        <v>2246</v>
      </c>
      <c r="GKT1" s="58" t="s">
        <v>2246</v>
      </c>
      <c r="GKU1" s="58" t="s">
        <v>2246</v>
      </c>
      <c r="GKV1" s="58" t="s">
        <v>2246</v>
      </c>
      <c r="GKW1" s="58" t="s">
        <v>2246</v>
      </c>
      <c r="GKX1" s="58" t="s">
        <v>2246</v>
      </c>
      <c r="GKY1" s="58" t="s">
        <v>2246</v>
      </c>
      <c r="GKZ1" s="58" t="s">
        <v>2246</v>
      </c>
      <c r="GLA1" s="58" t="s">
        <v>2246</v>
      </c>
      <c r="GLB1" s="58" t="s">
        <v>2246</v>
      </c>
      <c r="GLC1" s="58" t="s">
        <v>2246</v>
      </c>
      <c r="GLD1" s="58" t="s">
        <v>2246</v>
      </c>
      <c r="GLE1" s="58" t="s">
        <v>2246</v>
      </c>
      <c r="GLF1" s="58" t="s">
        <v>2246</v>
      </c>
      <c r="GLG1" s="58" t="s">
        <v>2246</v>
      </c>
      <c r="GLH1" s="58" t="s">
        <v>2246</v>
      </c>
      <c r="GLI1" s="58" t="s">
        <v>2246</v>
      </c>
      <c r="GLJ1" s="58" t="s">
        <v>2246</v>
      </c>
      <c r="GLK1" s="58" t="s">
        <v>2246</v>
      </c>
      <c r="GLL1" s="58" t="s">
        <v>2246</v>
      </c>
      <c r="GLM1" s="58" t="s">
        <v>2246</v>
      </c>
      <c r="GLN1" s="58" t="s">
        <v>2246</v>
      </c>
      <c r="GLO1" s="58" t="s">
        <v>2246</v>
      </c>
      <c r="GLP1" s="58" t="s">
        <v>2246</v>
      </c>
      <c r="GLQ1" s="58" t="s">
        <v>2246</v>
      </c>
      <c r="GLR1" s="58" t="s">
        <v>2246</v>
      </c>
      <c r="GLS1" s="58" t="s">
        <v>2246</v>
      </c>
      <c r="GLT1" s="58" t="s">
        <v>2246</v>
      </c>
      <c r="GLU1" s="58" t="s">
        <v>2246</v>
      </c>
      <c r="GLV1" s="58" t="s">
        <v>2246</v>
      </c>
      <c r="GLW1" s="58" t="s">
        <v>2246</v>
      </c>
      <c r="GLX1" s="58" t="s">
        <v>2246</v>
      </c>
      <c r="GLY1" s="58" t="s">
        <v>2246</v>
      </c>
      <c r="GLZ1" s="58" t="s">
        <v>2246</v>
      </c>
      <c r="GMA1" s="58" t="s">
        <v>2246</v>
      </c>
      <c r="GMB1" s="58" t="s">
        <v>2246</v>
      </c>
      <c r="GMC1" s="58" t="s">
        <v>2246</v>
      </c>
      <c r="GMD1" s="58" t="s">
        <v>2246</v>
      </c>
      <c r="GME1" s="58" t="s">
        <v>2246</v>
      </c>
      <c r="GMF1" s="58" t="s">
        <v>2246</v>
      </c>
      <c r="GMG1" s="58" t="s">
        <v>2246</v>
      </c>
      <c r="GMH1" s="58" t="s">
        <v>2246</v>
      </c>
      <c r="GMI1" s="58" t="s">
        <v>2246</v>
      </c>
      <c r="GMJ1" s="58" t="s">
        <v>2246</v>
      </c>
      <c r="GMK1" s="58" t="s">
        <v>2246</v>
      </c>
      <c r="GML1" s="58" t="s">
        <v>2246</v>
      </c>
      <c r="GMM1" s="58" t="s">
        <v>2246</v>
      </c>
      <c r="GMN1" s="58" t="s">
        <v>2246</v>
      </c>
      <c r="GMO1" s="58" t="s">
        <v>2246</v>
      </c>
      <c r="GMP1" s="58" t="s">
        <v>2246</v>
      </c>
      <c r="GMQ1" s="58" t="s">
        <v>2246</v>
      </c>
      <c r="GMR1" s="58" t="s">
        <v>2246</v>
      </c>
      <c r="GMS1" s="58" t="s">
        <v>2246</v>
      </c>
      <c r="GMT1" s="58" t="s">
        <v>2246</v>
      </c>
      <c r="GMU1" s="58" t="s">
        <v>2246</v>
      </c>
      <c r="GMV1" s="58" t="s">
        <v>2246</v>
      </c>
      <c r="GMW1" s="58" t="s">
        <v>2246</v>
      </c>
      <c r="GMX1" s="58" t="s">
        <v>2246</v>
      </c>
      <c r="GMY1" s="58" t="s">
        <v>2246</v>
      </c>
      <c r="GMZ1" s="58" t="s">
        <v>2246</v>
      </c>
      <c r="GNA1" s="58" t="s">
        <v>2246</v>
      </c>
      <c r="GNB1" s="58" t="s">
        <v>2246</v>
      </c>
      <c r="GNC1" s="58" t="s">
        <v>2246</v>
      </c>
      <c r="GND1" s="58" t="s">
        <v>2246</v>
      </c>
      <c r="GNE1" s="58" t="s">
        <v>2246</v>
      </c>
      <c r="GNF1" s="58" t="s">
        <v>2246</v>
      </c>
      <c r="GNG1" s="58" t="s">
        <v>2246</v>
      </c>
      <c r="GNH1" s="58" t="s">
        <v>2246</v>
      </c>
      <c r="GNI1" s="58" t="s">
        <v>2246</v>
      </c>
      <c r="GNJ1" s="58" t="s">
        <v>2246</v>
      </c>
      <c r="GNK1" s="58" t="s">
        <v>2246</v>
      </c>
      <c r="GNL1" s="58" t="s">
        <v>2246</v>
      </c>
      <c r="GNM1" s="58" t="s">
        <v>2246</v>
      </c>
      <c r="GNN1" s="58" t="s">
        <v>2246</v>
      </c>
      <c r="GNO1" s="58" t="s">
        <v>2246</v>
      </c>
      <c r="GNP1" s="58" t="s">
        <v>2246</v>
      </c>
      <c r="GNQ1" s="58" t="s">
        <v>2246</v>
      </c>
      <c r="GNR1" s="58" t="s">
        <v>2246</v>
      </c>
      <c r="GNS1" s="58" t="s">
        <v>2246</v>
      </c>
      <c r="GNT1" s="58" t="s">
        <v>2246</v>
      </c>
      <c r="GNU1" s="58" t="s">
        <v>2246</v>
      </c>
      <c r="GNV1" s="58" t="s">
        <v>2246</v>
      </c>
      <c r="GNW1" s="58" t="s">
        <v>2246</v>
      </c>
      <c r="GNX1" s="58" t="s">
        <v>2246</v>
      </c>
      <c r="GNY1" s="58" t="s">
        <v>2246</v>
      </c>
      <c r="GNZ1" s="58" t="s">
        <v>2246</v>
      </c>
      <c r="GOA1" s="58" t="s">
        <v>2246</v>
      </c>
      <c r="GOB1" s="58" t="s">
        <v>2246</v>
      </c>
      <c r="GOC1" s="58" t="s">
        <v>2246</v>
      </c>
      <c r="GOD1" s="58" t="s">
        <v>2246</v>
      </c>
      <c r="GOE1" s="58" t="s">
        <v>2246</v>
      </c>
      <c r="GOF1" s="58" t="s">
        <v>2246</v>
      </c>
      <c r="GOG1" s="58" t="s">
        <v>2246</v>
      </c>
      <c r="GOH1" s="58" t="s">
        <v>2246</v>
      </c>
      <c r="GOI1" s="58" t="s">
        <v>2246</v>
      </c>
      <c r="GOJ1" s="58" t="s">
        <v>2246</v>
      </c>
      <c r="GOK1" s="58" t="s">
        <v>2246</v>
      </c>
      <c r="GOL1" s="58" t="s">
        <v>2246</v>
      </c>
      <c r="GOM1" s="58" t="s">
        <v>2246</v>
      </c>
      <c r="GON1" s="58" t="s">
        <v>2246</v>
      </c>
      <c r="GOO1" s="58" t="s">
        <v>2246</v>
      </c>
      <c r="GOP1" s="58" t="s">
        <v>2246</v>
      </c>
      <c r="GOQ1" s="58" t="s">
        <v>2246</v>
      </c>
      <c r="GOR1" s="58" t="s">
        <v>2246</v>
      </c>
      <c r="GOS1" s="58" t="s">
        <v>2246</v>
      </c>
      <c r="GOT1" s="58" t="s">
        <v>2246</v>
      </c>
      <c r="GOU1" s="58" t="s">
        <v>2246</v>
      </c>
      <c r="GOV1" s="58" t="s">
        <v>2246</v>
      </c>
      <c r="GOW1" s="58" t="s">
        <v>2246</v>
      </c>
      <c r="GOX1" s="58" t="s">
        <v>2246</v>
      </c>
      <c r="GOY1" s="58" t="s">
        <v>2246</v>
      </c>
      <c r="GOZ1" s="58" t="s">
        <v>2246</v>
      </c>
      <c r="GPA1" s="58" t="s">
        <v>2246</v>
      </c>
      <c r="GPB1" s="58" t="s">
        <v>2246</v>
      </c>
      <c r="GPC1" s="58" t="s">
        <v>2246</v>
      </c>
      <c r="GPD1" s="58" t="s">
        <v>2246</v>
      </c>
      <c r="GPE1" s="58" t="s">
        <v>2246</v>
      </c>
      <c r="GPF1" s="58" t="s">
        <v>2246</v>
      </c>
      <c r="GPG1" s="58" t="s">
        <v>2246</v>
      </c>
      <c r="GPH1" s="58" t="s">
        <v>2246</v>
      </c>
      <c r="GPI1" s="58" t="s">
        <v>2246</v>
      </c>
      <c r="GPJ1" s="58" t="s">
        <v>2246</v>
      </c>
      <c r="GPK1" s="58" t="s">
        <v>2246</v>
      </c>
      <c r="GPL1" s="58" t="s">
        <v>2246</v>
      </c>
      <c r="GPM1" s="58" t="s">
        <v>2246</v>
      </c>
      <c r="GPN1" s="58" t="s">
        <v>2246</v>
      </c>
      <c r="GPO1" s="58" t="s">
        <v>2246</v>
      </c>
      <c r="GPP1" s="58" t="s">
        <v>2246</v>
      </c>
      <c r="GPQ1" s="58" t="s">
        <v>2246</v>
      </c>
      <c r="GPR1" s="58" t="s">
        <v>2246</v>
      </c>
      <c r="GPS1" s="58" t="s">
        <v>2246</v>
      </c>
      <c r="GPT1" s="58" t="s">
        <v>2246</v>
      </c>
      <c r="GPU1" s="58" t="s">
        <v>2246</v>
      </c>
      <c r="GPV1" s="58" t="s">
        <v>2246</v>
      </c>
      <c r="GPW1" s="58" t="s">
        <v>2246</v>
      </c>
      <c r="GPX1" s="58" t="s">
        <v>2246</v>
      </c>
      <c r="GPY1" s="58" t="s">
        <v>2246</v>
      </c>
      <c r="GPZ1" s="58" t="s">
        <v>2246</v>
      </c>
      <c r="GQA1" s="58" t="s">
        <v>2246</v>
      </c>
      <c r="GQB1" s="58" t="s">
        <v>2246</v>
      </c>
      <c r="GQC1" s="58" t="s">
        <v>2246</v>
      </c>
      <c r="GQD1" s="58" t="s">
        <v>2246</v>
      </c>
      <c r="GQE1" s="58" t="s">
        <v>2246</v>
      </c>
      <c r="GQF1" s="58" t="s">
        <v>2246</v>
      </c>
      <c r="GQG1" s="58" t="s">
        <v>2246</v>
      </c>
      <c r="GQH1" s="58" t="s">
        <v>2246</v>
      </c>
      <c r="GQI1" s="58" t="s">
        <v>2246</v>
      </c>
      <c r="GQJ1" s="58" t="s">
        <v>2246</v>
      </c>
      <c r="GQK1" s="58" t="s">
        <v>2246</v>
      </c>
      <c r="GQL1" s="58" t="s">
        <v>2246</v>
      </c>
      <c r="GQM1" s="58" t="s">
        <v>2246</v>
      </c>
      <c r="GQN1" s="58" t="s">
        <v>2246</v>
      </c>
      <c r="GQO1" s="58" t="s">
        <v>2246</v>
      </c>
      <c r="GQP1" s="58" t="s">
        <v>2246</v>
      </c>
      <c r="GQQ1" s="58" t="s">
        <v>2246</v>
      </c>
      <c r="GQR1" s="58" t="s">
        <v>2246</v>
      </c>
      <c r="GQS1" s="58" t="s">
        <v>2246</v>
      </c>
      <c r="GQT1" s="58" t="s">
        <v>2246</v>
      </c>
      <c r="GQU1" s="58" t="s">
        <v>2246</v>
      </c>
      <c r="GQV1" s="58" t="s">
        <v>2246</v>
      </c>
      <c r="GQW1" s="58" t="s">
        <v>2246</v>
      </c>
      <c r="GQX1" s="58" t="s">
        <v>2246</v>
      </c>
      <c r="GQY1" s="58" t="s">
        <v>2246</v>
      </c>
      <c r="GQZ1" s="58" t="s">
        <v>2246</v>
      </c>
      <c r="GRA1" s="58" t="s">
        <v>2246</v>
      </c>
      <c r="GRB1" s="58" t="s">
        <v>2246</v>
      </c>
      <c r="GRC1" s="58" t="s">
        <v>2246</v>
      </c>
      <c r="GRD1" s="58" t="s">
        <v>2246</v>
      </c>
      <c r="GRE1" s="58" t="s">
        <v>2246</v>
      </c>
      <c r="GRF1" s="58" t="s">
        <v>2246</v>
      </c>
      <c r="GRG1" s="58" t="s">
        <v>2246</v>
      </c>
      <c r="GRH1" s="58" t="s">
        <v>2246</v>
      </c>
      <c r="GRI1" s="58" t="s">
        <v>2246</v>
      </c>
      <c r="GRJ1" s="58" t="s">
        <v>2246</v>
      </c>
      <c r="GRK1" s="58" t="s">
        <v>2246</v>
      </c>
      <c r="GRL1" s="58" t="s">
        <v>2246</v>
      </c>
      <c r="GRM1" s="58" t="s">
        <v>2246</v>
      </c>
      <c r="GRN1" s="58" t="s">
        <v>2246</v>
      </c>
      <c r="GRO1" s="58" t="s">
        <v>2246</v>
      </c>
      <c r="GRP1" s="58" t="s">
        <v>2246</v>
      </c>
      <c r="GRQ1" s="58" t="s">
        <v>2246</v>
      </c>
      <c r="GRR1" s="58" t="s">
        <v>2246</v>
      </c>
      <c r="GRS1" s="58" t="s">
        <v>2246</v>
      </c>
      <c r="GRT1" s="58" t="s">
        <v>2246</v>
      </c>
      <c r="GRU1" s="58" t="s">
        <v>2246</v>
      </c>
      <c r="GRV1" s="58" t="s">
        <v>2246</v>
      </c>
      <c r="GRW1" s="58" t="s">
        <v>2246</v>
      </c>
      <c r="GRX1" s="58" t="s">
        <v>2246</v>
      </c>
      <c r="GRY1" s="58" t="s">
        <v>2246</v>
      </c>
      <c r="GRZ1" s="58" t="s">
        <v>2246</v>
      </c>
      <c r="GSA1" s="58" t="s">
        <v>2246</v>
      </c>
      <c r="GSB1" s="58" t="s">
        <v>2246</v>
      </c>
      <c r="GSC1" s="58" t="s">
        <v>2246</v>
      </c>
      <c r="GSD1" s="58" t="s">
        <v>2246</v>
      </c>
      <c r="GSE1" s="58" t="s">
        <v>2246</v>
      </c>
      <c r="GSF1" s="58" t="s">
        <v>2246</v>
      </c>
      <c r="GSG1" s="58" t="s">
        <v>2246</v>
      </c>
      <c r="GSH1" s="58" t="s">
        <v>2246</v>
      </c>
      <c r="GSI1" s="58" t="s">
        <v>2246</v>
      </c>
      <c r="GSJ1" s="58" t="s">
        <v>2246</v>
      </c>
      <c r="GSK1" s="58" t="s">
        <v>2246</v>
      </c>
      <c r="GSL1" s="58" t="s">
        <v>2246</v>
      </c>
      <c r="GSM1" s="58" t="s">
        <v>2246</v>
      </c>
      <c r="GSN1" s="58" t="s">
        <v>2246</v>
      </c>
      <c r="GSO1" s="58" t="s">
        <v>2246</v>
      </c>
      <c r="GSP1" s="58" t="s">
        <v>2246</v>
      </c>
      <c r="GSQ1" s="58" t="s">
        <v>2246</v>
      </c>
      <c r="GSR1" s="58" t="s">
        <v>2246</v>
      </c>
      <c r="GSS1" s="58" t="s">
        <v>2246</v>
      </c>
      <c r="GST1" s="58" t="s">
        <v>2246</v>
      </c>
      <c r="GSU1" s="58" t="s">
        <v>2246</v>
      </c>
      <c r="GSV1" s="58" t="s">
        <v>2246</v>
      </c>
      <c r="GSW1" s="58" t="s">
        <v>2246</v>
      </c>
      <c r="GSX1" s="58" t="s">
        <v>2246</v>
      </c>
      <c r="GSY1" s="58" t="s">
        <v>2246</v>
      </c>
      <c r="GSZ1" s="58" t="s">
        <v>2246</v>
      </c>
      <c r="GTA1" s="58" t="s">
        <v>2246</v>
      </c>
      <c r="GTB1" s="58" t="s">
        <v>2246</v>
      </c>
      <c r="GTC1" s="58" t="s">
        <v>2246</v>
      </c>
      <c r="GTD1" s="58" t="s">
        <v>2246</v>
      </c>
      <c r="GTE1" s="58" t="s">
        <v>2246</v>
      </c>
      <c r="GTF1" s="58" t="s">
        <v>2246</v>
      </c>
      <c r="GTG1" s="58" t="s">
        <v>2246</v>
      </c>
      <c r="GTH1" s="58" t="s">
        <v>2246</v>
      </c>
      <c r="GTI1" s="58" t="s">
        <v>2246</v>
      </c>
      <c r="GTJ1" s="58" t="s">
        <v>2246</v>
      </c>
      <c r="GTK1" s="58" t="s">
        <v>2246</v>
      </c>
      <c r="GTL1" s="58" t="s">
        <v>2246</v>
      </c>
      <c r="GTM1" s="58" t="s">
        <v>2246</v>
      </c>
      <c r="GTN1" s="58" t="s">
        <v>2246</v>
      </c>
      <c r="GTO1" s="58" t="s">
        <v>2246</v>
      </c>
      <c r="GTP1" s="58" t="s">
        <v>2246</v>
      </c>
      <c r="GTQ1" s="58" t="s">
        <v>2246</v>
      </c>
      <c r="GTR1" s="58" t="s">
        <v>2246</v>
      </c>
      <c r="GTS1" s="58" t="s">
        <v>2246</v>
      </c>
      <c r="GTT1" s="58" t="s">
        <v>2246</v>
      </c>
      <c r="GTU1" s="58" t="s">
        <v>2246</v>
      </c>
      <c r="GTV1" s="58" t="s">
        <v>2246</v>
      </c>
      <c r="GTW1" s="58" t="s">
        <v>2246</v>
      </c>
      <c r="GTX1" s="58" t="s">
        <v>2246</v>
      </c>
      <c r="GTY1" s="58" t="s">
        <v>2246</v>
      </c>
      <c r="GTZ1" s="58" t="s">
        <v>2246</v>
      </c>
      <c r="GUA1" s="58" t="s">
        <v>2246</v>
      </c>
      <c r="GUB1" s="58" t="s">
        <v>2246</v>
      </c>
      <c r="GUC1" s="58" t="s">
        <v>2246</v>
      </c>
      <c r="GUD1" s="58" t="s">
        <v>2246</v>
      </c>
      <c r="GUE1" s="58" t="s">
        <v>2246</v>
      </c>
      <c r="GUF1" s="58" t="s">
        <v>2246</v>
      </c>
      <c r="GUG1" s="58" t="s">
        <v>2246</v>
      </c>
      <c r="GUH1" s="58" t="s">
        <v>2246</v>
      </c>
      <c r="GUI1" s="58" t="s">
        <v>2246</v>
      </c>
      <c r="GUJ1" s="58" t="s">
        <v>2246</v>
      </c>
      <c r="GUK1" s="58" t="s">
        <v>2246</v>
      </c>
      <c r="GUL1" s="58" t="s">
        <v>2246</v>
      </c>
      <c r="GUM1" s="58" t="s">
        <v>2246</v>
      </c>
      <c r="GUN1" s="58" t="s">
        <v>2246</v>
      </c>
      <c r="GUO1" s="58" t="s">
        <v>2246</v>
      </c>
      <c r="GUP1" s="58" t="s">
        <v>2246</v>
      </c>
      <c r="GUQ1" s="58" t="s">
        <v>2246</v>
      </c>
      <c r="GUR1" s="58" t="s">
        <v>2246</v>
      </c>
      <c r="GUS1" s="58" t="s">
        <v>2246</v>
      </c>
      <c r="GUT1" s="58" t="s">
        <v>2246</v>
      </c>
      <c r="GUU1" s="58" t="s">
        <v>2246</v>
      </c>
      <c r="GUV1" s="58" t="s">
        <v>2246</v>
      </c>
      <c r="GUW1" s="58" t="s">
        <v>2246</v>
      </c>
      <c r="GUX1" s="58" t="s">
        <v>2246</v>
      </c>
      <c r="GUY1" s="58" t="s">
        <v>2246</v>
      </c>
      <c r="GUZ1" s="58" t="s">
        <v>2246</v>
      </c>
      <c r="GVA1" s="58" t="s">
        <v>2246</v>
      </c>
      <c r="GVB1" s="58" t="s">
        <v>2246</v>
      </c>
      <c r="GVC1" s="58" t="s">
        <v>2246</v>
      </c>
      <c r="GVD1" s="58" t="s">
        <v>2246</v>
      </c>
      <c r="GVE1" s="58" t="s">
        <v>2246</v>
      </c>
      <c r="GVF1" s="58" t="s">
        <v>2246</v>
      </c>
      <c r="GVG1" s="58" t="s">
        <v>2246</v>
      </c>
      <c r="GVH1" s="58" t="s">
        <v>2246</v>
      </c>
      <c r="GVI1" s="58" t="s">
        <v>2246</v>
      </c>
      <c r="GVJ1" s="58" t="s">
        <v>2246</v>
      </c>
      <c r="GVK1" s="58" t="s">
        <v>2246</v>
      </c>
      <c r="GVL1" s="58" t="s">
        <v>2246</v>
      </c>
      <c r="GVM1" s="58" t="s">
        <v>2246</v>
      </c>
      <c r="GVN1" s="58" t="s">
        <v>2246</v>
      </c>
      <c r="GVO1" s="58" t="s">
        <v>2246</v>
      </c>
      <c r="GVP1" s="58" t="s">
        <v>2246</v>
      </c>
      <c r="GVQ1" s="58" t="s">
        <v>2246</v>
      </c>
      <c r="GVR1" s="58" t="s">
        <v>2246</v>
      </c>
      <c r="GVS1" s="58" t="s">
        <v>2246</v>
      </c>
      <c r="GVT1" s="58" t="s">
        <v>2246</v>
      </c>
      <c r="GVU1" s="58" t="s">
        <v>2246</v>
      </c>
      <c r="GVV1" s="58" t="s">
        <v>2246</v>
      </c>
      <c r="GVW1" s="58" t="s">
        <v>2246</v>
      </c>
      <c r="GVX1" s="58" t="s">
        <v>2246</v>
      </c>
      <c r="GVY1" s="58" t="s">
        <v>2246</v>
      </c>
      <c r="GVZ1" s="58" t="s">
        <v>2246</v>
      </c>
      <c r="GWA1" s="58" t="s">
        <v>2246</v>
      </c>
      <c r="GWB1" s="58" t="s">
        <v>2246</v>
      </c>
      <c r="GWC1" s="58" t="s">
        <v>2246</v>
      </c>
      <c r="GWD1" s="58" t="s">
        <v>2246</v>
      </c>
      <c r="GWE1" s="58" t="s">
        <v>2246</v>
      </c>
      <c r="GWF1" s="58" t="s">
        <v>2246</v>
      </c>
      <c r="GWG1" s="58" t="s">
        <v>2246</v>
      </c>
      <c r="GWH1" s="58" t="s">
        <v>2246</v>
      </c>
      <c r="GWI1" s="58" t="s">
        <v>2246</v>
      </c>
      <c r="GWJ1" s="58" t="s">
        <v>2246</v>
      </c>
      <c r="GWK1" s="58" t="s">
        <v>2246</v>
      </c>
      <c r="GWL1" s="58" t="s">
        <v>2246</v>
      </c>
      <c r="GWM1" s="58" t="s">
        <v>2246</v>
      </c>
      <c r="GWN1" s="58" t="s">
        <v>2246</v>
      </c>
      <c r="GWO1" s="58" t="s">
        <v>2246</v>
      </c>
      <c r="GWP1" s="58" t="s">
        <v>2246</v>
      </c>
      <c r="GWQ1" s="58" t="s">
        <v>2246</v>
      </c>
      <c r="GWR1" s="58" t="s">
        <v>2246</v>
      </c>
      <c r="GWS1" s="58" t="s">
        <v>2246</v>
      </c>
      <c r="GWT1" s="58" t="s">
        <v>2246</v>
      </c>
      <c r="GWU1" s="58" t="s">
        <v>2246</v>
      </c>
      <c r="GWV1" s="58" t="s">
        <v>2246</v>
      </c>
      <c r="GWW1" s="58" t="s">
        <v>2246</v>
      </c>
      <c r="GWX1" s="58" t="s">
        <v>2246</v>
      </c>
      <c r="GWY1" s="58" t="s">
        <v>2246</v>
      </c>
      <c r="GWZ1" s="58" t="s">
        <v>2246</v>
      </c>
      <c r="GXA1" s="58" t="s">
        <v>2246</v>
      </c>
      <c r="GXB1" s="58" t="s">
        <v>2246</v>
      </c>
      <c r="GXC1" s="58" t="s">
        <v>2246</v>
      </c>
      <c r="GXD1" s="58" t="s">
        <v>2246</v>
      </c>
      <c r="GXE1" s="58" t="s">
        <v>2246</v>
      </c>
      <c r="GXF1" s="58" t="s">
        <v>2246</v>
      </c>
      <c r="GXG1" s="58" t="s">
        <v>2246</v>
      </c>
      <c r="GXH1" s="58" t="s">
        <v>2246</v>
      </c>
      <c r="GXI1" s="58" t="s">
        <v>2246</v>
      </c>
      <c r="GXJ1" s="58" t="s">
        <v>2246</v>
      </c>
      <c r="GXK1" s="58" t="s">
        <v>2246</v>
      </c>
      <c r="GXL1" s="58" t="s">
        <v>2246</v>
      </c>
      <c r="GXM1" s="58" t="s">
        <v>2246</v>
      </c>
      <c r="GXN1" s="58" t="s">
        <v>2246</v>
      </c>
      <c r="GXO1" s="58" t="s">
        <v>2246</v>
      </c>
      <c r="GXP1" s="58" t="s">
        <v>2246</v>
      </c>
      <c r="GXQ1" s="58" t="s">
        <v>2246</v>
      </c>
      <c r="GXR1" s="58" t="s">
        <v>2246</v>
      </c>
      <c r="GXS1" s="58" t="s">
        <v>2246</v>
      </c>
      <c r="GXT1" s="58" t="s">
        <v>2246</v>
      </c>
      <c r="GXU1" s="58" t="s">
        <v>2246</v>
      </c>
      <c r="GXV1" s="58" t="s">
        <v>2246</v>
      </c>
      <c r="GXW1" s="58" t="s">
        <v>2246</v>
      </c>
      <c r="GXX1" s="58" t="s">
        <v>2246</v>
      </c>
      <c r="GXY1" s="58" t="s">
        <v>2246</v>
      </c>
      <c r="GXZ1" s="58" t="s">
        <v>2246</v>
      </c>
      <c r="GYA1" s="58" t="s">
        <v>2246</v>
      </c>
      <c r="GYB1" s="58" t="s">
        <v>2246</v>
      </c>
      <c r="GYC1" s="58" t="s">
        <v>2246</v>
      </c>
      <c r="GYD1" s="58" t="s">
        <v>2246</v>
      </c>
      <c r="GYE1" s="58" t="s">
        <v>2246</v>
      </c>
      <c r="GYF1" s="58" t="s">
        <v>2246</v>
      </c>
      <c r="GYG1" s="58" t="s">
        <v>2246</v>
      </c>
      <c r="GYH1" s="58" t="s">
        <v>2246</v>
      </c>
      <c r="GYI1" s="58" t="s">
        <v>2246</v>
      </c>
      <c r="GYJ1" s="58" t="s">
        <v>2246</v>
      </c>
      <c r="GYK1" s="58" t="s">
        <v>2246</v>
      </c>
      <c r="GYL1" s="58" t="s">
        <v>2246</v>
      </c>
      <c r="GYM1" s="58" t="s">
        <v>2246</v>
      </c>
      <c r="GYN1" s="58" t="s">
        <v>2246</v>
      </c>
      <c r="GYO1" s="58" t="s">
        <v>2246</v>
      </c>
      <c r="GYP1" s="58" t="s">
        <v>2246</v>
      </c>
      <c r="GYQ1" s="58" t="s">
        <v>2246</v>
      </c>
      <c r="GYR1" s="58" t="s">
        <v>2246</v>
      </c>
      <c r="GYS1" s="58" t="s">
        <v>2246</v>
      </c>
      <c r="GYT1" s="58" t="s">
        <v>2246</v>
      </c>
      <c r="GYU1" s="58" t="s">
        <v>2246</v>
      </c>
      <c r="GYV1" s="58" t="s">
        <v>2246</v>
      </c>
      <c r="GYW1" s="58" t="s">
        <v>2246</v>
      </c>
      <c r="GYX1" s="58" t="s">
        <v>2246</v>
      </c>
      <c r="GYY1" s="58" t="s">
        <v>2246</v>
      </c>
      <c r="GYZ1" s="58" t="s">
        <v>2246</v>
      </c>
      <c r="GZA1" s="58" t="s">
        <v>2246</v>
      </c>
      <c r="GZB1" s="58" t="s">
        <v>2246</v>
      </c>
      <c r="GZC1" s="58" t="s">
        <v>2246</v>
      </c>
      <c r="GZD1" s="58" t="s">
        <v>2246</v>
      </c>
      <c r="GZE1" s="58" t="s">
        <v>2246</v>
      </c>
      <c r="GZF1" s="58" t="s">
        <v>2246</v>
      </c>
      <c r="GZG1" s="58" t="s">
        <v>2246</v>
      </c>
      <c r="GZH1" s="58" t="s">
        <v>2246</v>
      </c>
      <c r="GZI1" s="58" t="s">
        <v>2246</v>
      </c>
      <c r="GZJ1" s="58" t="s">
        <v>2246</v>
      </c>
      <c r="GZK1" s="58" t="s">
        <v>2246</v>
      </c>
      <c r="GZL1" s="58" t="s">
        <v>2246</v>
      </c>
      <c r="GZM1" s="58" t="s">
        <v>2246</v>
      </c>
      <c r="GZN1" s="58" t="s">
        <v>2246</v>
      </c>
      <c r="GZO1" s="58" t="s">
        <v>2246</v>
      </c>
      <c r="GZP1" s="58" t="s">
        <v>2246</v>
      </c>
      <c r="GZQ1" s="58" t="s">
        <v>2246</v>
      </c>
      <c r="GZR1" s="58" t="s">
        <v>2246</v>
      </c>
      <c r="GZS1" s="58" t="s">
        <v>2246</v>
      </c>
      <c r="GZT1" s="58" t="s">
        <v>2246</v>
      </c>
      <c r="GZU1" s="58" t="s">
        <v>2246</v>
      </c>
      <c r="GZV1" s="58" t="s">
        <v>2246</v>
      </c>
      <c r="GZW1" s="58" t="s">
        <v>2246</v>
      </c>
      <c r="GZX1" s="58" t="s">
        <v>2246</v>
      </c>
      <c r="GZY1" s="58" t="s">
        <v>2246</v>
      </c>
      <c r="GZZ1" s="58" t="s">
        <v>2246</v>
      </c>
      <c r="HAA1" s="58" t="s">
        <v>2246</v>
      </c>
      <c r="HAB1" s="58" t="s">
        <v>2246</v>
      </c>
      <c r="HAC1" s="58" t="s">
        <v>2246</v>
      </c>
      <c r="HAD1" s="58" t="s">
        <v>2246</v>
      </c>
      <c r="HAE1" s="58" t="s">
        <v>2246</v>
      </c>
      <c r="HAF1" s="58" t="s">
        <v>2246</v>
      </c>
      <c r="HAG1" s="58" t="s">
        <v>2246</v>
      </c>
      <c r="HAH1" s="58" t="s">
        <v>2246</v>
      </c>
      <c r="HAI1" s="58" t="s">
        <v>2246</v>
      </c>
      <c r="HAJ1" s="58" t="s">
        <v>2246</v>
      </c>
      <c r="HAK1" s="58" t="s">
        <v>2246</v>
      </c>
      <c r="HAL1" s="58" t="s">
        <v>2246</v>
      </c>
      <c r="HAM1" s="58" t="s">
        <v>2246</v>
      </c>
      <c r="HAN1" s="58" t="s">
        <v>2246</v>
      </c>
      <c r="HAO1" s="58" t="s">
        <v>2246</v>
      </c>
      <c r="HAP1" s="58" t="s">
        <v>2246</v>
      </c>
      <c r="HAQ1" s="58" t="s">
        <v>2246</v>
      </c>
      <c r="HAR1" s="58" t="s">
        <v>2246</v>
      </c>
      <c r="HAS1" s="58" t="s">
        <v>2246</v>
      </c>
      <c r="HAT1" s="58" t="s">
        <v>2246</v>
      </c>
      <c r="HAU1" s="58" t="s">
        <v>2246</v>
      </c>
      <c r="HAV1" s="58" t="s">
        <v>2246</v>
      </c>
      <c r="HAW1" s="58" t="s">
        <v>2246</v>
      </c>
      <c r="HAX1" s="58" t="s">
        <v>2246</v>
      </c>
      <c r="HAY1" s="58" t="s">
        <v>2246</v>
      </c>
      <c r="HAZ1" s="58" t="s">
        <v>2246</v>
      </c>
      <c r="HBA1" s="58" t="s">
        <v>2246</v>
      </c>
      <c r="HBB1" s="58" t="s">
        <v>2246</v>
      </c>
      <c r="HBC1" s="58" t="s">
        <v>2246</v>
      </c>
      <c r="HBD1" s="58" t="s">
        <v>2246</v>
      </c>
      <c r="HBE1" s="58" t="s">
        <v>2246</v>
      </c>
      <c r="HBF1" s="58" t="s">
        <v>2246</v>
      </c>
      <c r="HBG1" s="58" t="s">
        <v>2246</v>
      </c>
      <c r="HBH1" s="58" t="s">
        <v>2246</v>
      </c>
      <c r="HBI1" s="58" t="s">
        <v>2246</v>
      </c>
      <c r="HBJ1" s="58" t="s">
        <v>2246</v>
      </c>
      <c r="HBK1" s="58" t="s">
        <v>2246</v>
      </c>
      <c r="HBL1" s="58" t="s">
        <v>2246</v>
      </c>
      <c r="HBM1" s="58" t="s">
        <v>2246</v>
      </c>
      <c r="HBN1" s="58" t="s">
        <v>2246</v>
      </c>
      <c r="HBO1" s="58" t="s">
        <v>2246</v>
      </c>
      <c r="HBP1" s="58" t="s">
        <v>2246</v>
      </c>
      <c r="HBQ1" s="58" t="s">
        <v>2246</v>
      </c>
      <c r="HBR1" s="58" t="s">
        <v>2246</v>
      </c>
      <c r="HBS1" s="58" t="s">
        <v>2246</v>
      </c>
      <c r="HBT1" s="58" t="s">
        <v>2246</v>
      </c>
      <c r="HBU1" s="58" t="s">
        <v>2246</v>
      </c>
      <c r="HBV1" s="58" t="s">
        <v>2246</v>
      </c>
      <c r="HBW1" s="58" t="s">
        <v>2246</v>
      </c>
      <c r="HBX1" s="58" t="s">
        <v>2246</v>
      </c>
      <c r="HBY1" s="58" t="s">
        <v>2246</v>
      </c>
      <c r="HBZ1" s="58" t="s">
        <v>2246</v>
      </c>
      <c r="HCA1" s="58" t="s">
        <v>2246</v>
      </c>
      <c r="HCB1" s="58" t="s">
        <v>2246</v>
      </c>
      <c r="HCC1" s="58" t="s">
        <v>2246</v>
      </c>
      <c r="HCD1" s="58" t="s">
        <v>2246</v>
      </c>
      <c r="HCE1" s="58" t="s">
        <v>2246</v>
      </c>
      <c r="HCF1" s="58" t="s">
        <v>2246</v>
      </c>
      <c r="HCG1" s="58" t="s">
        <v>2246</v>
      </c>
      <c r="HCH1" s="58" t="s">
        <v>2246</v>
      </c>
      <c r="HCI1" s="58" t="s">
        <v>2246</v>
      </c>
      <c r="HCJ1" s="58" t="s">
        <v>2246</v>
      </c>
      <c r="HCK1" s="58" t="s">
        <v>2246</v>
      </c>
      <c r="HCL1" s="58" t="s">
        <v>2246</v>
      </c>
      <c r="HCM1" s="58" t="s">
        <v>2246</v>
      </c>
      <c r="HCN1" s="58" t="s">
        <v>2246</v>
      </c>
      <c r="HCO1" s="58" t="s">
        <v>2246</v>
      </c>
      <c r="HCP1" s="58" t="s">
        <v>2246</v>
      </c>
      <c r="HCQ1" s="58" t="s">
        <v>2246</v>
      </c>
      <c r="HCR1" s="58" t="s">
        <v>2246</v>
      </c>
      <c r="HCS1" s="58" t="s">
        <v>2246</v>
      </c>
      <c r="HCT1" s="58" t="s">
        <v>2246</v>
      </c>
      <c r="HCU1" s="58" t="s">
        <v>2246</v>
      </c>
      <c r="HCV1" s="58" t="s">
        <v>2246</v>
      </c>
      <c r="HCW1" s="58" t="s">
        <v>2246</v>
      </c>
      <c r="HCX1" s="58" t="s">
        <v>2246</v>
      </c>
      <c r="HCY1" s="58" t="s">
        <v>2246</v>
      </c>
      <c r="HCZ1" s="58" t="s">
        <v>2246</v>
      </c>
      <c r="HDA1" s="58" t="s">
        <v>2246</v>
      </c>
      <c r="HDB1" s="58" t="s">
        <v>2246</v>
      </c>
      <c r="HDC1" s="58" t="s">
        <v>2246</v>
      </c>
      <c r="HDD1" s="58" t="s">
        <v>2246</v>
      </c>
      <c r="HDE1" s="58" t="s">
        <v>2246</v>
      </c>
      <c r="HDF1" s="58" t="s">
        <v>2246</v>
      </c>
      <c r="HDG1" s="58" t="s">
        <v>2246</v>
      </c>
      <c r="HDH1" s="58" t="s">
        <v>2246</v>
      </c>
      <c r="HDI1" s="58" t="s">
        <v>2246</v>
      </c>
      <c r="HDJ1" s="58" t="s">
        <v>2246</v>
      </c>
      <c r="HDK1" s="58" t="s">
        <v>2246</v>
      </c>
      <c r="HDL1" s="58" t="s">
        <v>2246</v>
      </c>
      <c r="HDM1" s="58" t="s">
        <v>2246</v>
      </c>
      <c r="HDN1" s="58" t="s">
        <v>2246</v>
      </c>
      <c r="HDO1" s="58" t="s">
        <v>2246</v>
      </c>
      <c r="HDP1" s="58" t="s">
        <v>2246</v>
      </c>
      <c r="HDQ1" s="58" t="s">
        <v>2246</v>
      </c>
      <c r="HDR1" s="58" t="s">
        <v>2246</v>
      </c>
      <c r="HDS1" s="58" t="s">
        <v>2246</v>
      </c>
      <c r="HDT1" s="58" t="s">
        <v>2246</v>
      </c>
      <c r="HDU1" s="58" t="s">
        <v>2246</v>
      </c>
      <c r="HDV1" s="58" t="s">
        <v>2246</v>
      </c>
      <c r="HDW1" s="58" t="s">
        <v>2246</v>
      </c>
      <c r="HDX1" s="58" t="s">
        <v>2246</v>
      </c>
      <c r="HDY1" s="58" t="s">
        <v>2246</v>
      </c>
      <c r="HDZ1" s="58" t="s">
        <v>2246</v>
      </c>
      <c r="HEA1" s="58" t="s">
        <v>2246</v>
      </c>
      <c r="HEB1" s="58" t="s">
        <v>2246</v>
      </c>
      <c r="HEC1" s="58" t="s">
        <v>2246</v>
      </c>
      <c r="HED1" s="58" t="s">
        <v>2246</v>
      </c>
      <c r="HEE1" s="58" t="s">
        <v>2246</v>
      </c>
      <c r="HEF1" s="58" t="s">
        <v>2246</v>
      </c>
      <c r="HEG1" s="58" t="s">
        <v>2246</v>
      </c>
      <c r="HEH1" s="58" t="s">
        <v>2246</v>
      </c>
      <c r="HEI1" s="58" t="s">
        <v>2246</v>
      </c>
      <c r="HEJ1" s="58" t="s">
        <v>2246</v>
      </c>
      <c r="HEK1" s="58" t="s">
        <v>2246</v>
      </c>
      <c r="HEL1" s="58" t="s">
        <v>2246</v>
      </c>
      <c r="HEM1" s="58" t="s">
        <v>2246</v>
      </c>
      <c r="HEN1" s="58" t="s">
        <v>2246</v>
      </c>
      <c r="HEO1" s="58" t="s">
        <v>2246</v>
      </c>
      <c r="HEP1" s="58" t="s">
        <v>2246</v>
      </c>
      <c r="HEQ1" s="58" t="s">
        <v>2246</v>
      </c>
      <c r="HER1" s="58" t="s">
        <v>2246</v>
      </c>
      <c r="HES1" s="58" t="s">
        <v>2246</v>
      </c>
      <c r="HET1" s="58" t="s">
        <v>2246</v>
      </c>
      <c r="HEU1" s="58" t="s">
        <v>2246</v>
      </c>
      <c r="HEV1" s="58" t="s">
        <v>2246</v>
      </c>
      <c r="HEW1" s="58" t="s">
        <v>2246</v>
      </c>
      <c r="HEX1" s="58" t="s">
        <v>2246</v>
      </c>
      <c r="HEY1" s="58" t="s">
        <v>2246</v>
      </c>
      <c r="HEZ1" s="58" t="s">
        <v>2246</v>
      </c>
      <c r="HFA1" s="58" t="s">
        <v>2246</v>
      </c>
      <c r="HFB1" s="58" t="s">
        <v>2246</v>
      </c>
      <c r="HFC1" s="58" t="s">
        <v>2246</v>
      </c>
      <c r="HFD1" s="58" t="s">
        <v>2246</v>
      </c>
      <c r="HFE1" s="58" t="s">
        <v>2246</v>
      </c>
      <c r="HFF1" s="58" t="s">
        <v>2246</v>
      </c>
      <c r="HFG1" s="58" t="s">
        <v>2246</v>
      </c>
      <c r="HFH1" s="58" t="s">
        <v>2246</v>
      </c>
      <c r="HFI1" s="58" t="s">
        <v>2246</v>
      </c>
      <c r="HFJ1" s="58" t="s">
        <v>2246</v>
      </c>
      <c r="HFK1" s="58" t="s">
        <v>2246</v>
      </c>
      <c r="HFL1" s="58" t="s">
        <v>2246</v>
      </c>
      <c r="HFM1" s="58" t="s">
        <v>2246</v>
      </c>
      <c r="HFN1" s="58" t="s">
        <v>2246</v>
      </c>
      <c r="HFO1" s="58" t="s">
        <v>2246</v>
      </c>
      <c r="HFP1" s="58" t="s">
        <v>2246</v>
      </c>
      <c r="HFQ1" s="58" t="s">
        <v>2246</v>
      </c>
      <c r="HFR1" s="58" t="s">
        <v>2246</v>
      </c>
      <c r="HFS1" s="58" t="s">
        <v>2246</v>
      </c>
      <c r="HFT1" s="58" t="s">
        <v>2246</v>
      </c>
      <c r="HFU1" s="58" t="s">
        <v>2246</v>
      </c>
      <c r="HFV1" s="58" t="s">
        <v>2246</v>
      </c>
      <c r="HFW1" s="58" t="s">
        <v>2246</v>
      </c>
      <c r="HFX1" s="58" t="s">
        <v>2246</v>
      </c>
      <c r="HFY1" s="58" t="s">
        <v>2246</v>
      </c>
      <c r="HFZ1" s="58" t="s">
        <v>2246</v>
      </c>
      <c r="HGA1" s="58" t="s">
        <v>2246</v>
      </c>
      <c r="HGB1" s="58" t="s">
        <v>2246</v>
      </c>
      <c r="HGC1" s="58" t="s">
        <v>2246</v>
      </c>
      <c r="HGD1" s="58" t="s">
        <v>2246</v>
      </c>
      <c r="HGE1" s="58" t="s">
        <v>2246</v>
      </c>
      <c r="HGF1" s="58" t="s">
        <v>2246</v>
      </c>
      <c r="HGG1" s="58" t="s">
        <v>2246</v>
      </c>
      <c r="HGH1" s="58" t="s">
        <v>2246</v>
      </c>
      <c r="HGI1" s="58" t="s">
        <v>2246</v>
      </c>
      <c r="HGJ1" s="58" t="s">
        <v>2246</v>
      </c>
      <c r="HGK1" s="58" t="s">
        <v>2246</v>
      </c>
      <c r="HGL1" s="58" t="s">
        <v>2246</v>
      </c>
      <c r="HGM1" s="58" t="s">
        <v>2246</v>
      </c>
      <c r="HGN1" s="58" t="s">
        <v>2246</v>
      </c>
      <c r="HGO1" s="58" t="s">
        <v>2246</v>
      </c>
      <c r="HGP1" s="58" t="s">
        <v>2246</v>
      </c>
      <c r="HGQ1" s="58" t="s">
        <v>2246</v>
      </c>
      <c r="HGR1" s="58" t="s">
        <v>2246</v>
      </c>
      <c r="HGS1" s="58" t="s">
        <v>2246</v>
      </c>
      <c r="HGT1" s="58" t="s">
        <v>2246</v>
      </c>
      <c r="HGU1" s="58" t="s">
        <v>2246</v>
      </c>
      <c r="HGV1" s="58" t="s">
        <v>2246</v>
      </c>
      <c r="HGW1" s="58" t="s">
        <v>2246</v>
      </c>
      <c r="HGX1" s="58" t="s">
        <v>2246</v>
      </c>
      <c r="HGY1" s="58" t="s">
        <v>2246</v>
      </c>
      <c r="HGZ1" s="58" t="s">
        <v>2246</v>
      </c>
      <c r="HHA1" s="58" t="s">
        <v>2246</v>
      </c>
      <c r="HHB1" s="58" t="s">
        <v>2246</v>
      </c>
      <c r="HHC1" s="58" t="s">
        <v>2246</v>
      </c>
      <c r="HHD1" s="58" t="s">
        <v>2246</v>
      </c>
      <c r="HHE1" s="58" t="s">
        <v>2246</v>
      </c>
      <c r="HHF1" s="58" t="s">
        <v>2246</v>
      </c>
      <c r="HHG1" s="58" t="s">
        <v>2246</v>
      </c>
      <c r="HHH1" s="58" t="s">
        <v>2246</v>
      </c>
      <c r="HHI1" s="58" t="s">
        <v>2246</v>
      </c>
      <c r="HHJ1" s="58" t="s">
        <v>2246</v>
      </c>
      <c r="HHK1" s="58" t="s">
        <v>2246</v>
      </c>
      <c r="HHL1" s="58" t="s">
        <v>2246</v>
      </c>
      <c r="HHM1" s="58" t="s">
        <v>2246</v>
      </c>
      <c r="HHN1" s="58" t="s">
        <v>2246</v>
      </c>
      <c r="HHO1" s="58" t="s">
        <v>2246</v>
      </c>
      <c r="HHP1" s="58" t="s">
        <v>2246</v>
      </c>
      <c r="HHQ1" s="58" t="s">
        <v>2246</v>
      </c>
      <c r="HHR1" s="58" t="s">
        <v>2246</v>
      </c>
      <c r="HHS1" s="58" t="s">
        <v>2246</v>
      </c>
      <c r="HHT1" s="58" t="s">
        <v>2246</v>
      </c>
      <c r="HHU1" s="58" t="s">
        <v>2246</v>
      </c>
      <c r="HHV1" s="58" t="s">
        <v>2246</v>
      </c>
      <c r="HHW1" s="58" t="s">
        <v>2246</v>
      </c>
      <c r="HHX1" s="58" t="s">
        <v>2246</v>
      </c>
      <c r="HHY1" s="58" t="s">
        <v>2246</v>
      </c>
      <c r="HHZ1" s="58" t="s">
        <v>2246</v>
      </c>
      <c r="HIA1" s="58" t="s">
        <v>2246</v>
      </c>
      <c r="HIB1" s="58" t="s">
        <v>2246</v>
      </c>
      <c r="HIC1" s="58" t="s">
        <v>2246</v>
      </c>
      <c r="HID1" s="58" t="s">
        <v>2246</v>
      </c>
      <c r="HIE1" s="58" t="s">
        <v>2246</v>
      </c>
      <c r="HIF1" s="58" t="s">
        <v>2246</v>
      </c>
      <c r="HIG1" s="58" t="s">
        <v>2246</v>
      </c>
      <c r="HIH1" s="58" t="s">
        <v>2246</v>
      </c>
      <c r="HII1" s="58" t="s">
        <v>2246</v>
      </c>
      <c r="HIJ1" s="58" t="s">
        <v>2246</v>
      </c>
      <c r="HIK1" s="58" t="s">
        <v>2246</v>
      </c>
      <c r="HIL1" s="58" t="s">
        <v>2246</v>
      </c>
      <c r="HIM1" s="58" t="s">
        <v>2246</v>
      </c>
      <c r="HIN1" s="58" t="s">
        <v>2246</v>
      </c>
      <c r="HIO1" s="58" t="s">
        <v>2246</v>
      </c>
      <c r="HIP1" s="58" t="s">
        <v>2246</v>
      </c>
      <c r="HIQ1" s="58" t="s">
        <v>2246</v>
      </c>
      <c r="HIR1" s="58" t="s">
        <v>2246</v>
      </c>
      <c r="HIS1" s="58" t="s">
        <v>2246</v>
      </c>
      <c r="HIT1" s="58" t="s">
        <v>2246</v>
      </c>
      <c r="HIU1" s="58" t="s">
        <v>2246</v>
      </c>
      <c r="HIV1" s="58" t="s">
        <v>2246</v>
      </c>
      <c r="HIW1" s="58" t="s">
        <v>2246</v>
      </c>
      <c r="HIX1" s="58" t="s">
        <v>2246</v>
      </c>
      <c r="HIY1" s="58" t="s">
        <v>2246</v>
      </c>
      <c r="HIZ1" s="58" t="s">
        <v>2246</v>
      </c>
      <c r="HJA1" s="58" t="s">
        <v>2246</v>
      </c>
      <c r="HJB1" s="58" t="s">
        <v>2246</v>
      </c>
      <c r="HJC1" s="58" t="s">
        <v>2246</v>
      </c>
      <c r="HJD1" s="58" t="s">
        <v>2246</v>
      </c>
      <c r="HJE1" s="58" t="s">
        <v>2246</v>
      </c>
      <c r="HJF1" s="58" t="s">
        <v>2246</v>
      </c>
      <c r="HJG1" s="58" t="s">
        <v>2246</v>
      </c>
      <c r="HJH1" s="58" t="s">
        <v>2246</v>
      </c>
      <c r="HJI1" s="58" t="s">
        <v>2246</v>
      </c>
      <c r="HJJ1" s="58" t="s">
        <v>2246</v>
      </c>
      <c r="HJK1" s="58" t="s">
        <v>2246</v>
      </c>
      <c r="HJL1" s="58" t="s">
        <v>2246</v>
      </c>
      <c r="HJM1" s="58" t="s">
        <v>2246</v>
      </c>
      <c r="HJN1" s="58" t="s">
        <v>2246</v>
      </c>
      <c r="HJO1" s="58" t="s">
        <v>2246</v>
      </c>
      <c r="HJP1" s="58" t="s">
        <v>2246</v>
      </c>
      <c r="HJQ1" s="58" t="s">
        <v>2246</v>
      </c>
      <c r="HJR1" s="58" t="s">
        <v>2246</v>
      </c>
      <c r="HJS1" s="58" t="s">
        <v>2246</v>
      </c>
      <c r="HJT1" s="58" t="s">
        <v>2246</v>
      </c>
      <c r="HJU1" s="58" t="s">
        <v>2246</v>
      </c>
      <c r="HJV1" s="58" t="s">
        <v>2246</v>
      </c>
      <c r="HJW1" s="58" t="s">
        <v>2246</v>
      </c>
      <c r="HJX1" s="58" t="s">
        <v>2246</v>
      </c>
      <c r="HJY1" s="58" t="s">
        <v>2246</v>
      </c>
      <c r="HJZ1" s="58" t="s">
        <v>2246</v>
      </c>
      <c r="HKA1" s="58" t="s">
        <v>2246</v>
      </c>
      <c r="HKB1" s="58" t="s">
        <v>2246</v>
      </c>
      <c r="HKC1" s="58" t="s">
        <v>2246</v>
      </c>
      <c r="HKD1" s="58" t="s">
        <v>2246</v>
      </c>
      <c r="HKE1" s="58" t="s">
        <v>2246</v>
      </c>
      <c r="HKF1" s="58" t="s">
        <v>2246</v>
      </c>
      <c r="HKG1" s="58" t="s">
        <v>2246</v>
      </c>
      <c r="HKH1" s="58" t="s">
        <v>2246</v>
      </c>
      <c r="HKI1" s="58" t="s">
        <v>2246</v>
      </c>
      <c r="HKJ1" s="58" t="s">
        <v>2246</v>
      </c>
      <c r="HKK1" s="58" t="s">
        <v>2246</v>
      </c>
      <c r="HKL1" s="58" t="s">
        <v>2246</v>
      </c>
      <c r="HKM1" s="58" t="s">
        <v>2246</v>
      </c>
      <c r="HKN1" s="58" t="s">
        <v>2246</v>
      </c>
      <c r="HKO1" s="58" t="s">
        <v>2246</v>
      </c>
      <c r="HKP1" s="58" t="s">
        <v>2246</v>
      </c>
      <c r="HKQ1" s="58" t="s">
        <v>2246</v>
      </c>
      <c r="HKR1" s="58" t="s">
        <v>2246</v>
      </c>
      <c r="HKS1" s="58" t="s">
        <v>2246</v>
      </c>
      <c r="HKT1" s="58" t="s">
        <v>2246</v>
      </c>
      <c r="HKU1" s="58" t="s">
        <v>2246</v>
      </c>
      <c r="HKV1" s="58" t="s">
        <v>2246</v>
      </c>
      <c r="HKW1" s="58" t="s">
        <v>2246</v>
      </c>
      <c r="HKX1" s="58" t="s">
        <v>2246</v>
      </c>
      <c r="HKY1" s="58" t="s">
        <v>2246</v>
      </c>
      <c r="HKZ1" s="58" t="s">
        <v>2246</v>
      </c>
      <c r="HLA1" s="58" t="s">
        <v>2246</v>
      </c>
      <c r="HLB1" s="58" t="s">
        <v>2246</v>
      </c>
      <c r="HLC1" s="58" t="s">
        <v>2246</v>
      </c>
      <c r="HLD1" s="58" t="s">
        <v>2246</v>
      </c>
      <c r="HLE1" s="58" t="s">
        <v>2246</v>
      </c>
      <c r="HLF1" s="58" t="s">
        <v>2246</v>
      </c>
      <c r="HLG1" s="58" t="s">
        <v>2246</v>
      </c>
      <c r="HLH1" s="58" t="s">
        <v>2246</v>
      </c>
      <c r="HLI1" s="58" t="s">
        <v>2246</v>
      </c>
      <c r="HLJ1" s="58" t="s">
        <v>2246</v>
      </c>
      <c r="HLK1" s="58" t="s">
        <v>2246</v>
      </c>
      <c r="HLL1" s="58" t="s">
        <v>2246</v>
      </c>
      <c r="HLM1" s="58" t="s">
        <v>2246</v>
      </c>
      <c r="HLN1" s="58" t="s">
        <v>2246</v>
      </c>
      <c r="HLO1" s="58" t="s">
        <v>2246</v>
      </c>
      <c r="HLP1" s="58" t="s">
        <v>2246</v>
      </c>
      <c r="HLQ1" s="58" t="s">
        <v>2246</v>
      </c>
      <c r="HLR1" s="58" t="s">
        <v>2246</v>
      </c>
      <c r="HLS1" s="58" t="s">
        <v>2246</v>
      </c>
      <c r="HLT1" s="58" t="s">
        <v>2246</v>
      </c>
      <c r="HLU1" s="58" t="s">
        <v>2246</v>
      </c>
      <c r="HLV1" s="58" t="s">
        <v>2246</v>
      </c>
      <c r="HLW1" s="58" t="s">
        <v>2246</v>
      </c>
      <c r="HLX1" s="58" t="s">
        <v>2246</v>
      </c>
      <c r="HLY1" s="58" t="s">
        <v>2246</v>
      </c>
      <c r="HLZ1" s="58" t="s">
        <v>2246</v>
      </c>
      <c r="HMA1" s="58" t="s">
        <v>2246</v>
      </c>
      <c r="HMB1" s="58" t="s">
        <v>2246</v>
      </c>
      <c r="HMC1" s="58" t="s">
        <v>2246</v>
      </c>
      <c r="HMD1" s="58" t="s">
        <v>2246</v>
      </c>
      <c r="HME1" s="58" t="s">
        <v>2246</v>
      </c>
      <c r="HMF1" s="58" t="s">
        <v>2246</v>
      </c>
      <c r="HMG1" s="58" t="s">
        <v>2246</v>
      </c>
      <c r="HMH1" s="58" t="s">
        <v>2246</v>
      </c>
      <c r="HMI1" s="58" t="s">
        <v>2246</v>
      </c>
      <c r="HMJ1" s="58" t="s">
        <v>2246</v>
      </c>
      <c r="HMK1" s="58" t="s">
        <v>2246</v>
      </c>
      <c r="HML1" s="58" t="s">
        <v>2246</v>
      </c>
      <c r="HMM1" s="58" t="s">
        <v>2246</v>
      </c>
      <c r="HMN1" s="58" t="s">
        <v>2246</v>
      </c>
      <c r="HMO1" s="58" t="s">
        <v>2246</v>
      </c>
      <c r="HMP1" s="58" t="s">
        <v>2246</v>
      </c>
      <c r="HMQ1" s="58" t="s">
        <v>2246</v>
      </c>
      <c r="HMR1" s="58" t="s">
        <v>2246</v>
      </c>
      <c r="HMS1" s="58" t="s">
        <v>2246</v>
      </c>
      <c r="HMT1" s="58" t="s">
        <v>2246</v>
      </c>
      <c r="HMU1" s="58" t="s">
        <v>2246</v>
      </c>
      <c r="HMV1" s="58" t="s">
        <v>2246</v>
      </c>
      <c r="HMW1" s="58" t="s">
        <v>2246</v>
      </c>
      <c r="HMX1" s="58" t="s">
        <v>2246</v>
      </c>
      <c r="HMY1" s="58" t="s">
        <v>2246</v>
      </c>
      <c r="HMZ1" s="58" t="s">
        <v>2246</v>
      </c>
      <c r="HNA1" s="58" t="s">
        <v>2246</v>
      </c>
      <c r="HNB1" s="58" t="s">
        <v>2246</v>
      </c>
      <c r="HNC1" s="58" t="s">
        <v>2246</v>
      </c>
      <c r="HND1" s="58" t="s">
        <v>2246</v>
      </c>
      <c r="HNE1" s="58" t="s">
        <v>2246</v>
      </c>
      <c r="HNF1" s="58" t="s">
        <v>2246</v>
      </c>
      <c r="HNG1" s="58" t="s">
        <v>2246</v>
      </c>
      <c r="HNH1" s="58" t="s">
        <v>2246</v>
      </c>
      <c r="HNI1" s="58" t="s">
        <v>2246</v>
      </c>
      <c r="HNJ1" s="58" t="s">
        <v>2246</v>
      </c>
      <c r="HNK1" s="58" t="s">
        <v>2246</v>
      </c>
      <c r="HNL1" s="58" t="s">
        <v>2246</v>
      </c>
      <c r="HNM1" s="58" t="s">
        <v>2246</v>
      </c>
      <c r="HNN1" s="58" t="s">
        <v>2246</v>
      </c>
      <c r="HNO1" s="58" t="s">
        <v>2246</v>
      </c>
      <c r="HNP1" s="58" t="s">
        <v>2246</v>
      </c>
      <c r="HNQ1" s="58" t="s">
        <v>2246</v>
      </c>
      <c r="HNR1" s="58" t="s">
        <v>2246</v>
      </c>
      <c r="HNS1" s="58" t="s">
        <v>2246</v>
      </c>
      <c r="HNT1" s="58" t="s">
        <v>2246</v>
      </c>
      <c r="HNU1" s="58" t="s">
        <v>2246</v>
      </c>
      <c r="HNV1" s="58" t="s">
        <v>2246</v>
      </c>
      <c r="HNW1" s="58" t="s">
        <v>2246</v>
      </c>
      <c r="HNX1" s="58" t="s">
        <v>2246</v>
      </c>
      <c r="HNY1" s="58" t="s">
        <v>2246</v>
      </c>
      <c r="HNZ1" s="58" t="s">
        <v>2246</v>
      </c>
      <c r="HOA1" s="58" t="s">
        <v>2246</v>
      </c>
      <c r="HOB1" s="58" t="s">
        <v>2246</v>
      </c>
      <c r="HOC1" s="58" t="s">
        <v>2246</v>
      </c>
      <c r="HOD1" s="58" t="s">
        <v>2246</v>
      </c>
      <c r="HOE1" s="58" t="s">
        <v>2246</v>
      </c>
      <c r="HOF1" s="58" t="s">
        <v>2246</v>
      </c>
      <c r="HOG1" s="58" t="s">
        <v>2246</v>
      </c>
      <c r="HOH1" s="58" t="s">
        <v>2246</v>
      </c>
      <c r="HOI1" s="58" t="s">
        <v>2246</v>
      </c>
      <c r="HOJ1" s="58" t="s">
        <v>2246</v>
      </c>
      <c r="HOK1" s="58" t="s">
        <v>2246</v>
      </c>
      <c r="HOL1" s="58" t="s">
        <v>2246</v>
      </c>
      <c r="HOM1" s="58" t="s">
        <v>2246</v>
      </c>
      <c r="HON1" s="58" t="s">
        <v>2246</v>
      </c>
      <c r="HOO1" s="58" t="s">
        <v>2246</v>
      </c>
      <c r="HOP1" s="58" t="s">
        <v>2246</v>
      </c>
      <c r="HOQ1" s="58" t="s">
        <v>2246</v>
      </c>
      <c r="HOR1" s="58" t="s">
        <v>2246</v>
      </c>
      <c r="HOS1" s="58" t="s">
        <v>2246</v>
      </c>
      <c r="HOT1" s="58" t="s">
        <v>2246</v>
      </c>
      <c r="HOU1" s="58" t="s">
        <v>2246</v>
      </c>
      <c r="HOV1" s="58" t="s">
        <v>2246</v>
      </c>
      <c r="HOW1" s="58" t="s">
        <v>2246</v>
      </c>
      <c r="HOX1" s="58" t="s">
        <v>2246</v>
      </c>
      <c r="HOY1" s="58" t="s">
        <v>2246</v>
      </c>
      <c r="HOZ1" s="58" t="s">
        <v>2246</v>
      </c>
      <c r="HPA1" s="58" t="s">
        <v>2246</v>
      </c>
      <c r="HPB1" s="58" t="s">
        <v>2246</v>
      </c>
      <c r="HPC1" s="58" t="s">
        <v>2246</v>
      </c>
      <c r="HPD1" s="58" t="s">
        <v>2246</v>
      </c>
      <c r="HPE1" s="58" t="s">
        <v>2246</v>
      </c>
      <c r="HPF1" s="58" t="s">
        <v>2246</v>
      </c>
      <c r="HPG1" s="58" t="s">
        <v>2246</v>
      </c>
      <c r="HPH1" s="58" t="s">
        <v>2246</v>
      </c>
      <c r="HPI1" s="58" t="s">
        <v>2246</v>
      </c>
      <c r="HPJ1" s="58" t="s">
        <v>2246</v>
      </c>
      <c r="HPK1" s="58" t="s">
        <v>2246</v>
      </c>
      <c r="HPL1" s="58" t="s">
        <v>2246</v>
      </c>
      <c r="HPM1" s="58" t="s">
        <v>2246</v>
      </c>
      <c r="HPN1" s="58" t="s">
        <v>2246</v>
      </c>
      <c r="HPO1" s="58" t="s">
        <v>2246</v>
      </c>
      <c r="HPP1" s="58" t="s">
        <v>2246</v>
      </c>
      <c r="HPQ1" s="58" t="s">
        <v>2246</v>
      </c>
      <c r="HPR1" s="58" t="s">
        <v>2246</v>
      </c>
      <c r="HPS1" s="58" t="s">
        <v>2246</v>
      </c>
      <c r="HPT1" s="58" t="s">
        <v>2246</v>
      </c>
      <c r="HPU1" s="58" t="s">
        <v>2246</v>
      </c>
      <c r="HPV1" s="58" t="s">
        <v>2246</v>
      </c>
      <c r="HPW1" s="58" t="s">
        <v>2246</v>
      </c>
      <c r="HPX1" s="58" t="s">
        <v>2246</v>
      </c>
      <c r="HPY1" s="58" t="s">
        <v>2246</v>
      </c>
      <c r="HPZ1" s="58" t="s">
        <v>2246</v>
      </c>
      <c r="HQA1" s="58" t="s">
        <v>2246</v>
      </c>
      <c r="HQB1" s="58" t="s">
        <v>2246</v>
      </c>
      <c r="HQC1" s="58" t="s">
        <v>2246</v>
      </c>
      <c r="HQD1" s="58" t="s">
        <v>2246</v>
      </c>
      <c r="HQE1" s="58" t="s">
        <v>2246</v>
      </c>
      <c r="HQF1" s="58" t="s">
        <v>2246</v>
      </c>
      <c r="HQG1" s="58" t="s">
        <v>2246</v>
      </c>
      <c r="HQH1" s="58" t="s">
        <v>2246</v>
      </c>
      <c r="HQI1" s="58" t="s">
        <v>2246</v>
      </c>
      <c r="HQJ1" s="58" t="s">
        <v>2246</v>
      </c>
      <c r="HQK1" s="58" t="s">
        <v>2246</v>
      </c>
      <c r="HQL1" s="58" t="s">
        <v>2246</v>
      </c>
      <c r="HQM1" s="58" t="s">
        <v>2246</v>
      </c>
      <c r="HQN1" s="58" t="s">
        <v>2246</v>
      </c>
      <c r="HQO1" s="58" t="s">
        <v>2246</v>
      </c>
      <c r="HQP1" s="58" t="s">
        <v>2246</v>
      </c>
      <c r="HQQ1" s="58" t="s">
        <v>2246</v>
      </c>
      <c r="HQR1" s="58" t="s">
        <v>2246</v>
      </c>
      <c r="HQS1" s="58" t="s">
        <v>2246</v>
      </c>
      <c r="HQT1" s="58" t="s">
        <v>2246</v>
      </c>
      <c r="HQU1" s="58" t="s">
        <v>2246</v>
      </c>
      <c r="HQV1" s="58" t="s">
        <v>2246</v>
      </c>
      <c r="HQW1" s="58" t="s">
        <v>2246</v>
      </c>
      <c r="HQX1" s="58" t="s">
        <v>2246</v>
      </c>
      <c r="HQY1" s="58" t="s">
        <v>2246</v>
      </c>
      <c r="HQZ1" s="58" t="s">
        <v>2246</v>
      </c>
      <c r="HRA1" s="58" t="s">
        <v>2246</v>
      </c>
      <c r="HRB1" s="58" t="s">
        <v>2246</v>
      </c>
      <c r="HRC1" s="58" t="s">
        <v>2246</v>
      </c>
      <c r="HRD1" s="58" t="s">
        <v>2246</v>
      </c>
      <c r="HRE1" s="58" t="s">
        <v>2246</v>
      </c>
      <c r="HRF1" s="58" t="s">
        <v>2246</v>
      </c>
      <c r="HRG1" s="58" t="s">
        <v>2246</v>
      </c>
      <c r="HRH1" s="58" t="s">
        <v>2246</v>
      </c>
      <c r="HRI1" s="58" t="s">
        <v>2246</v>
      </c>
      <c r="HRJ1" s="58" t="s">
        <v>2246</v>
      </c>
      <c r="HRK1" s="58" t="s">
        <v>2246</v>
      </c>
      <c r="HRL1" s="58" t="s">
        <v>2246</v>
      </c>
      <c r="HRM1" s="58" t="s">
        <v>2246</v>
      </c>
      <c r="HRN1" s="58" t="s">
        <v>2246</v>
      </c>
      <c r="HRO1" s="58" t="s">
        <v>2246</v>
      </c>
      <c r="HRP1" s="58" t="s">
        <v>2246</v>
      </c>
      <c r="HRQ1" s="58" t="s">
        <v>2246</v>
      </c>
      <c r="HRR1" s="58" t="s">
        <v>2246</v>
      </c>
      <c r="HRS1" s="58" t="s">
        <v>2246</v>
      </c>
      <c r="HRT1" s="58" t="s">
        <v>2246</v>
      </c>
      <c r="HRU1" s="58" t="s">
        <v>2246</v>
      </c>
      <c r="HRV1" s="58" t="s">
        <v>2246</v>
      </c>
      <c r="HRW1" s="58" t="s">
        <v>2246</v>
      </c>
      <c r="HRX1" s="58" t="s">
        <v>2246</v>
      </c>
      <c r="HRY1" s="58" t="s">
        <v>2246</v>
      </c>
      <c r="HRZ1" s="58" t="s">
        <v>2246</v>
      </c>
      <c r="HSA1" s="58" t="s">
        <v>2246</v>
      </c>
      <c r="HSB1" s="58" t="s">
        <v>2246</v>
      </c>
      <c r="HSC1" s="58" t="s">
        <v>2246</v>
      </c>
      <c r="HSD1" s="58" t="s">
        <v>2246</v>
      </c>
      <c r="HSE1" s="58" t="s">
        <v>2246</v>
      </c>
      <c r="HSF1" s="58" t="s">
        <v>2246</v>
      </c>
      <c r="HSG1" s="58" t="s">
        <v>2246</v>
      </c>
      <c r="HSH1" s="58" t="s">
        <v>2246</v>
      </c>
      <c r="HSI1" s="58" t="s">
        <v>2246</v>
      </c>
      <c r="HSJ1" s="58" t="s">
        <v>2246</v>
      </c>
      <c r="HSK1" s="58" t="s">
        <v>2246</v>
      </c>
      <c r="HSL1" s="58" t="s">
        <v>2246</v>
      </c>
      <c r="HSM1" s="58" t="s">
        <v>2246</v>
      </c>
      <c r="HSN1" s="58" t="s">
        <v>2246</v>
      </c>
      <c r="HSO1" s="58" t="s">
        <v>2246</v>
      </c>
      <c r="HSP1" s="58" t="s">
        <v>2246</v>
      </c>
      <c r="HSQ1" s="58" t="s">
        <v>2246</v>
      </c>
      <c r="HSR1" s="58" t="s">
        <v>2246</v>
      </c>
      <c r="HSS1" s="58" t="s">
        <v>2246</v>
      </c>
      <c r="HST1" s="58" t="s">
        <v>2246</v>
      </c>
      <c r="HSU1" s="58" t="s">
        <v>2246</v>
      </c>
      <c r="HSV1" s="58" t="s">
        <v>2246</v>
      </c>
      <c r="HSW1" s="58" t="s">
        <v>2246</v>
      </c>
      <c r="HSX1" s="58" t="s">
        <v>2246</v>
      </c>
      <c r="HSY1" s="58" t="s">
        <v>2246</v>
      </c>
      <c r="HSZ1" s="58" t="s">
        <v>2246</v>
      </c>
      <c r="HTA1" s="58" t="s">
        <v>2246</v>
      </c>
      <c r="HTB1" s="58" t="s">
        <v>2246</v>
      </c>
      <c r="HTC1" s="58" t="s">
        <v>2246</v>
      </c>
      <c r="HTD1" s="58" t="s">
        <v>2246</v>
      </c>
      <c r="HTE1" s="58" t="s">
        <v>2246</v>
      </c>
      <c r="HTF1" s="58" t="s">
        <v>2246</v>
      </c>
      <c r="HTG1" s="58" t="s">
        <v>2246</v>
      </c>
      <c r="HTH1" s="58" t="s">
        <v>2246</v>
      </c>
      <c r="HTI1" s="58" t="s">
        <v>2246</v>
      </c>
      <c r="HTJ1" s="58" t="s">
        <v>2246</v>
      </c>
      <c r="HTK1" s="58" t="s">
        <v>2246</v>
      </c>
      <c r="HTL1" s="58" t="s">
        <v>2246</v>
      </c>
      <c r="HTM1" s="58" t="s">
        <v>2246</v>
      </c>
      <c r="HTN1" s="58" t="s">
        <v>2246</v>
      </c>
      <c r="HTO1" s="58" t="s">
        <v>2246</v>
      </c>
      <c r="HTP1" s="58" t="s">
        <v>2246</v>
      </c>
      <c r="HTQ1" s="58" t="s">
        <v>2246</v>
      </c>
      <c r="HTR1" s="58" t="s">
        <v>2246</v>
      </c>
      <c r="HTS1" s="58" t="s">
        <v>2246</v>
      </c>
      <c r="HTT1" s="58" t="s">
        <v>2246</v>
      </c>
      <c r="HTU1" s="58" t="s">
        <v>2246</v>
      </c>
      <c r="HTV1" s="58" t="s">
        <v>2246</v>
      </c>
      <c r="HTW1" s="58" t="s">
        <v>2246</v>
      </c>
      <c r="HTX1" s="58" t="s">
        <v>2246</v>
      </c>
      <c r="HTY1" s="58" t="s">
        <v>2246</v>
      </c>
      <c r="HTZ1" s="58" t="s">
        <v>2246</v>
      </c>
      <c r="HUA1" s="58" t="s">
        <v>2246</v>
      </c>
      <c r="HUB1" s="58" t="s">
        <v>2246</v>
      </c>
      <c r="HUC1" s="58" t="s">
        <v>2246</v>
      </c>
      <c r="HUD1" s="58" t="s">
        <v>2246</v>
      </c>
      <c r="HUE1" s="58" t="s">
        <v>2246</v>
      </c>
      <c r="HUF1" s="58" t="s">
        <v>2246</v>
      </c>
      <c r="HUG1" s="58" t="s">
        <v>2246</v>
      </c>
      <c r="HUH1" s="58" t="s">
        <v>2246</v>
      </c>
      <c r="HUI1" s="58" t="s">
        <v>2246</v>
      </c>
      <c r="HUJ1" s="58" t="s">
        <v>2246</v>
      </c>
      <c r="HUK1" s="58" t="s">
        <v>2246</v>
      </c>
      <c r="HUL1" s="58" t="s">
        <v>2246</v>
      </c>
      <c r="HUM1" s="58" t="s">
        <v>2246</v>
      </c>
      <c r="HUN1" s="58" t="s">
        <v>2246</v>
      </c>
      <c r="HUO1" s="58" t="s">
        <v>2246</v>
      </c>
      <c r="HUP1" s="58" t="s">
        <v>2246</v>
      </c>
      <c r="HUQ1" s="58" t="s">
        <v>2246</v>
      </c>
      <c r="HUR1" s="58" t="s">
        <v>2246</v>
      </c>
      <c r="HUS1" s="58" t="s">
        <v>2246</v>
      </c>
      <c r="HUT1" s="58" t="s">
        <v>2246</v>
      </c>
      <c r="HUU1" s="58" t="s">
        <v>2246</v>
      </c>
      <c r="HUV1" s="58" t="s">
        <v>2246</v>
      </c>
      <c r="HUW1" s="58" t="s">
        <v>2246</v>
      </c>
      <c r="HUX1" s="58" t="s">
        <v>2246</v>
      </c>
      <c r="HUY1" s="58" t="s">
        <v>2246</v>
      </c>
      <c r="HUZ1" s="58" t="s">
        <v>2246</v>
      </c>
      <c r="HVA1" s="58" t="s">
        <v>2246</v>
      </c>
      <c r="HVB1" s="58" t="s">
        <v>2246</v>
      </c>
      <c r="HVC1" s="58" t="s">
        <v>2246</v>
      </c>
      <c r="HVD1" s="58" t="s">
        <v>2246</v>
      </c>
      <c r="HVE1" s="58" t="s">
        <v>2246</v>
      </c>
      <c r="HVF1" s="58" t="s">
        <v>2246</v>
      </c>
      <c r="HVG1" s="58" t="s">
        <v>2246</v>
      </c>
      <c r="HVH1" s="58" t="s">
        <v>2246</v>
      </c>
      <c r="HVI1" s="58" t="s">
        <v>2246</v>
      </c>
      <c r="HVJ1" s="58" t="s">
        <v>2246</v>
      </c>
      <c r="HVK1" s="58" t="s">
        <v>2246</v>
      </c>
      <c r="HVL1" s="58" t="s">
        <v>2246</v>
      </c>
      <c r="HVM1" s="58" t="s">
        <v>2246</v>
      </c>
      <c r="HVN1" s="58" t="s">
        <v>2246</v>
      </c>
      <c r="HVO1" s="58" t="s">
        <v>2246</v>
      </c>
      <c r="HVP1" s="58" t="s">
        <v>2246</v>
      </c>
      <c r="HVQ1" s="58" t="s">
        <v>2246</v>
      </c>
      <c r="HVR1" s="58" t="s">
        <v>2246</v>
      </c>
      <c r="HVS1" s="58" t="s">
        <v>2246</v>
      </c>
      <c r="HVT1" s="58" t="s">
        <v>2246</v>
      </c>
      <c r="HVU1" s="58" t="s">
        <v>2246</v>
      </c>
      <c r="HVV1" s="58" t="s">
        <v>2246</v>
      </c>
      <c r="HVW1" s="58" t="s">
        <v>2246</v>
      </c>
      <c r="HVX1" s="58" t="s">
        <v>2246</v>
      </c>
      <c r="HVY1" s="58" t="s">
        <v>2246</v>
      </c>
      <c r="HVZ1" s="58" t="s">
        <v>2246</v>
      </c>
      <c r="HWA1" s="58" t="s">
        <v>2246</v>
      </c>
      <c r="HWB1" s="58" t="s">
        <v>2246</v>
      </c>
      <c r="HWC1" s="58" t="s">
        <v>2246</v>
      </c>
      <c r="HWD1" s="58" t="s">
        <v>2246</v>
      </c>
      <c r="HWE1" s="58" t="s">
        <v>2246</v>
      </c>
      <c r="HWF1" s="58" t="s">
        <v>2246</v>
      </c>
      <c r="HWG1" s="58" t="s">
        <v>2246</v>
      </c>
      <c r="HWH1" s="58" t="s">
        <v>2246</v>
      </c>
      <c r="HWI1" s="58" t="s">
        <v>2246</v>
      </c>
      <c r="HWJ1" s="58" t="s">
        <v>2246</v>
      </c>
      <c r="HWK1" s="58" t="s">
        <v>2246</v>
      </c>
      <c r="HWL1" s="58" t="s">
        <v>2246</v>
      </c>
      <c r="HWM1" s="58" t="s">
        <v>2246</v>
      </c>
      <c r="HWN1" s="58" t="s">
        <v>2246</v>
      </c>
      <c r="HWO1" s="58" t="s">
        <v>2246</v>
      </c>
      <c r="HWP1" s="58" t="s">
        <v>2246</v>
      </c>
      <c r="HWQ1" s="58" t="s">
        <v>2246</v>
      </c>
      <c r="HWR1" s="58" t="s">
        <v>2246</v>
      </c>
      <c r="HWS1" s="58" t="s">
        <v>2246</v>
      </c>
      <c r="HWT1" s="58" t="s">
        <v>2246</v>
      </c>
      <c r="HWU1" s="58" t="s">
        <v>2246</v>
      </c>
      <c r="HWV1" s="58" t="s">
        <v>2246</v>
      </c>
      <c r="HWW1" s="58" t="s">
        <v>2246</v>
      </c>
      <c r="HWX1" s="58" t="s">
        <v>2246</v>
      </c>
      <c r="HWY1" s="58" t="s">
        <v>2246</v>
      </c>
      <c r="HWZ1" s="58" t="s">
        <v>2246</v>
      </c>
      <c r="HXA1" s="58" t="s">
        <v>2246</v>
      </c>
      <c r="HXB1" s="58" t="s">
        <v>2246</v>
      </c>
      <c r="HXC1" s="58" t="s">
        <v>2246</v>
      </c>
      <c r="HXD1" s="58" t="s">
        <v>2246</v>
      </c>
      <c r="HXE1" s="58" t="s">
        <v>2246</v>
      </c>
      <c r="HXF1" s="58" t="s">
        <v>2246</v>
      </c>
      <c r="HXG1" s="58" t="s">
        <v>2246</v>
      </c>
      <c r="HXH1" s="58" t="s">
        <v>2246</v>
      </c>
      <c r="HXI1" s="58" t="s">
        <v>2246</v>
      </c>
      <c r="HXJ1" s="58" t="s">
        <v>2246</v>
      </c>
      <c r="HXK1" s="58" t="s">
        <v>2246</v>
      </c>
      <c r="HXL1" s="58" t="s">
        <v>2246</v>
      </c>
      <c r="HXM1" s="58" t="s">
        <v>2246</v>
      </c>
      <c r="HXN1" s="58" t="s">
        <v>2246</v>
      </c>
      <c r="HXO1" s="58" t="s">
        <v>2246</v>
      </c>
      <c r="HXP1" s="58" t="s">
        <v>2246</v>
      </c>
      <c r="HXQ1" s="58" t="s">
        <v>2246</v>
      </c>
      <c r="HXR1" s="58" t="s">
        <v>2246</v>
      </c>
      <c r="HXS1" s="58" t="s">
        <v>2246</v>
      </c>
      <c r="HXT1" s="58" t="s">
        <v>2246</v>
      </c>
      <c r="HXU1" s="58" t="s">
        <v>2246</v>
      </c>
      <c r="HXV1" s="58" t="s">
        <v>2246</v>
      </c>
      <c r="HXW1" s="58" t="s">
        <v>2246</v>
      </c>
      <c r="HXX1" s="58" t="s">
        <v>2246</v>
      </c>
      <c r="HXY1" s="58" t="s">
        <v>2246</v>
      </c>
      <c r="HXZ1" s="58" t="s">
        <v>2246</v>
      </c>
      <c r="HYA1" s="58" t="s">
        <v>2246</v>
      </c>
      <c r="HYB1" s="58" t="s">
        <v>2246</v>
      </c>
      <c r="HYC1" s="58" t="s">
        <v>2246</v>
      </c>
      <c r="HYD1" s="58" t="s">
        <v>2246</v>
      </c>
      <c r="HYE1" s="58" t="s">
        <v>2246</v>
      </c>
      <c r="HYF1" s="58" t="s">
        <v>2246</v>
      </c>
      <c r="HYG1" s="58" t="s">
        <v>2246</v>
      </c>
      <c r="HYH1" s="58" t="s">
        <v>2246</v>
      </c>
      <c r="HYI1" s="58" t="s">
        <v>2246</v>
      </c>
      <c r="HYJ1" s="58" t="s">
        <v>2246</v>
      </c>
      <c r="HYK1" s="58" t="s">
        <v>2246</v>
      </c>
      <c r="HYL1" s="58" t="s">
        <v>2246</v>
      </c>
      <c r="HYM1" s="58" t="s">
        <v>2246</v>
      </c>
      <c r="HYN1" s="58" t="s">
        <v>2246</v>
      </c>
      <c r="HYO1" s="58" t="s">
        <v>2246</v>
      </c>
      <c r="HYP1" s="58" t="s">
        <v>2246</v>
      </c>
      <c r="HYQ1" s="58" t="s">
        <v>2246</v>
      </c>
      <c r="HYR1" s="58" t="s">
        <v>2246</v>
      </c>
      <c r="HYS1" s="58" t="s">
        <v>2246</v>
      </c>
      <c r="HYT1" s="58" t="s">
        <v>2246</v>
      </c>
      <c r="HYU1" s="58" t="s">
        <v>2246</v>
      </c>
      <c r="HYV1" s="58" t="s">
        <v>2246</v>
      </c>
      <c r="HYW1" s="58" t="s">
        <v>2246</v>
      </c>
      <c r="HYX1" s="58" t="s">
        <v>2246</v>
      </c>
      <c r="HYY1" s="58" t="s">
        <v>2246</v>
      </c>
      <c r="HYZ1" s="58" t="s">
        <v>2246</v>
      </c>
      <c r="HZA1" s="58" t="s">
        <v>2246</v>
      </c>
      <c r="HZB1" s="58" t="s">
        <v>2246</v>
      </c>
      <c r="HZC1" s="58" t="s">
        <v>2246</v>
      </c>
      <c r="HZD1" s="58" t="s">
        <v>2246</v>
      </c>
      <c r="HZE1" s="58" t="s">
        <v>2246</v>
      </c>
      <c r="HZF1" s="58" t="s">
        <v>2246</v>
      </c>
      <c r="HZG1" s="58" t="s">
        <v>2246</v>
      </c>
      <c r="HZH1" s="58" t="s">
        <v>2246</v>
      </c>
      <c r="HZI1" s="58" t="s">
        <v>2246</v>
      </c>
      <c r="HZJ1" s="58" t="s">
        <v>2246</v>
      </c>
      <c r="HZK1" s="58" t="s">
        <v>2246</v>
      </c>
      <c r="HZL1" s="58" t="s">
        <v>2246</v>
      </c>
      <c r="HZM1" s="58" t="s">
        <v>2246</v>
      </c>
      <c r="HZN1" s="58" t="s">
        <v>2246</v>
      </c>
      <c r="HZO1" s="58" t="s">
        <v>2246</v>
      </c>
      <c r="HZP1" s="58" t="s">
        <v>2246</v>
      </c>
      <c r="HZQ1" s="58" t="s">
        <v>2246</v>
      </c>
      <c r="HZR1" s="58" t="s">
        <v>2246</v>
      </c>
      <c r="HZS1" s="58" t="s">
        <v>2246</v>
      </c>
      <c r="HZT1" s="58" t="s">
        <v>2246</v>
      </c>
      <c r="HZU1" s="58" t="s">
        <v>2246</v>
      </c>
      <c r="HZV1" s="58" t="s">
        <v>2246</v>
      </c>
      <c r="HZW1" s="58" t="s">
        <v>2246</v>
      </c>
      <c r="HZX1" s="58" t="s">
        <v>2246</v>
      </c>
      <c r="HZY1" s="58" t="s">
        <v>2246</v>
      </c>
      <c r="HZZ1" s="58" t="s">
        <v>2246</v>
      </c>
      <c r="IAA1" s="58" t="s">
        <v>2246</v>
      </c>
      <c r="IAB1" s="58" t="s">
        <v>2246</v>
      </c>
      <c r="IAC1" s="58" t="s">
        <v>2246</v>
      </c>
      <c r="IAD1" s="58" t="s">
        <v>2246</v>
      </c>
      <c r="IAE1" s="58" t="s">
        <v>2246</v>
      </c>
      <c r="IAF1" s="58" t="s">
        <v>2246</v>
      </c>
      <c r="IAG1" s="58" t="s">
        <v>2246</v>
      </c>
      <c r="IAH1" s="58" t="s">
        <v>2246</v>
      </c>
      <c r="IAI1" s="58" t="s">
        <v>2246</v>
      </c>
      <c r="IAJ1" s="58" t="s">
        <v>2246</v>
      </c>
      <c r="IAK1" s="58" t="s">
        <v>2246</v>
      </c>
      <c r="IAL1" s="58" t="s">
        <v>2246</v>
      </c>
      <c r="IAM1" s="58" t="s">
        <v>2246</v>
      </c>
      <c r="IAN1" s="58" t="s">
        <v>2246</v>
      </c>
      <c r="IAO1" s="58" t="s">
        <v>2246</v>
      </c>
      <c r="IAP1" s="58" t="s">
        <v>2246</v>
      </c>
      <c r="IAQ1" s="58" t="s">
        <v>2246</v>
      </c>
      <c r="IAR1" s="58" t="s">
        <v>2246</v>
      </c>
      <c r="IAS1" s="58" t="s">
        <v>2246</v>
      </c>
      <c r="IAT1" s="58" t="s">
        <v>2246</v>
      </c>
      <c r="IAU1" s="58" t="s">
        <v>2246</v>
      </c>
      <c r="IAV1" s="58" t="s">
        <v>2246</v>
      </c>
      <c r="IAW1" s="58" t="s">
        <v>2246</v>
      </c>
      <c r="IAX1" s="58" t="s">
        <v>2246</v>
      </c>
      <c r="IAY1" s="58" t="s">
        <v>2246</v>
      </c>
      <c r="IAZ1" s="58" t="s">
        <v>2246</v>
      </c>
      <c r="IBA1" s="58" t="s">
        <v>2246</v>
      </c>
      <c r="IBB1" s="58" t="s">
        <v>2246</v>
      </c>
      <c r="IBC1" s="58" t="s">
        <v>2246</v>
      </c>
      <c r="IBD1" s="58" t="s">
        <v>2246</v>
      </c>
      <c r="IBE1" s="58" t="s">
        <v>2246</v>
      </c>
      <c r="IBF1" s="58" t="s">
        <v>2246</v>
      </c>
      <c r="IBG1" s="58" t="s">
        <v>2246</v>
      </c>
      <c r="IBH1" s="58" t="s">
        <v>2246</v>
      </c>
      <c r="IBI1" s="58" t="s">
        <v>2246</v>
      </c>
      <c r="IBJ1" s="58" t="s">
        <v>2246</v>
      </c>
      <c r="IBK1" s="58" t="s">
        <v>2246</v>
      </c>
      <c r="IBL1" s="58" t="s">
        <v>2246</v>
      </c>
      <c r="IBM1" s="58" t="s">
        <v>2246</v>
      </c>
      <c r="IBN1" s="58" t="s">
        <v>2246</v>
      </c>
      <c r="IBO1" s="58" t="s">
        <v>2246</v>
      </c>
      <c r="IBP1" s="58" t="s">
        <v>2246</v>
      </c>
      <c r="IBQ1" s="58" t="s">
        <v>2246</v>
      </c>
      <c r="IBR1" s="58" t="s">
        <v>2246</v>
      </c>
      <c r="IBS1" s="58" t="s">
        <v>2246</v>
      </c>
      <c r="IBT1" s="58" t="s">
        <v>2246</v>
      </c>
      <c r="IBU1" s="58" t="s">
        <v>2246</v>
      </c>
      <c r="IBV1" s="58" t="s">
        <v>2246</v>
      </c>
      <c r="IBW1" s="58" t="s">
        <v>2246</v>
      </c>
      <c r="IBX1" s="58" t="s">
        <v>2246</v>
      </c>
      <c r="IBY1" s="58" t="s">
        <v>2246</v>
      </c>
      <c r="IBZ1" s="58" t="s">
        <v>2246</v>
      </c>
      <c r="ICA1" s="58" t="s">
        <v>2246</v>
      </c>
      <c r="ICB1" s="58" t="s">
        <v>2246</v>
      </c>
      <c r="ICC1" s="58" t="s">
        <v>2246</v>
      </c>
      <c r="ICD1" s="58" t="s">
        <v>2246</v>
      </c>
      <c r="ICE1" s="58" t="s">
        <v>2246</v>
      </c>
      <c r="ICF1" s="58" t="s">
        <v>2246</v>
      </c>
      <c r="ICG1" s="58" t="s">
        <v>2246</v>
      </c>
      <c r="ICH1" s="58" t="s">
        <v>2246</v>
      </c>
      <c r="ICI1" s="58" t="s">
        <v>2246</v>
      </c>
      <c r="ICJ1" s="58" t="s">
        <v>2246</v>
      </c>
      <c r="ICK1" s="58" t="s">
        <v>2246</v>
      </c>
      <c r="ICL1" s="58" t="s">
        <v>2246</v>
      </c>
      <c r="ICM1" s="58" t="s">
        <v>2246</v>
      </c>
      <c r="ICN1" s="58" t="s">
        <v>2246</v>
      </c>
      <c r="ICO1" s="58" t="s">
        <v>2246</v>
      </c>
      <c r="ICP1" s="58" t="s">
        <v>2246</v>
      </c>
      <c r="ICQ1" s="58" t="s">
        <v>2246</v>
      </c>
      <c r="ICR1" s="58" t="s">
        <v>2246</v>
      </c>
      <c r="ICS1" s="58" t="s">
        <v>2246</v>
      </c>
      <c r="ICT1" s="58" t="s">
        <v>2246</v>
      </c>
      <c r="ICU1" s="58" t="s">
        <v>2246</v>
      </c>
      <c r="ICV1" s="58" t="s">
        <v>2246</v>
      </c>
      <c r="ICW1" s="58" t="s">
        <v>2246</v>
      </c>
      <c r="ICX1" s="58" t="s">
        <v>2246</v>
      </c>
      <c r="ICY1" s="58" t="s">
        <v>2246</v>
      </c>
      <c r="ICZ1" s="58" t="s">
        <v>2246</v>
      </c>
      <c r="IDA1" s="58" t="s">
        <v>2246</v>
      </c>
      <c r="IDB1" s="58" t="s">
        <v>2246</v>
      </c>
      <c r="IDC1" s="58" t="s">
        <v>2246</v>
      </c>
      <c r="IDD1" s="58" t="s">
        <v>2246</v>
      </c>
      <c r="IDE1" s="58" t="s">
        <v>2246</v>
      </c>
      <c r="IDF1" s="58" t="s">
        <v>2246</v>
      </c>
      <c r="IDG1" s="58" t="s">
        <v>2246</v>
      </c>
      <c r="IDH1" s="58" t="s">
        <v>2246</v>
      </c>
      <c r="IDI1" s="58" t="s">
        <v>2246</v>
      </c>
      <c r="IDJ1" s="58" t="s">
        <v>2246</v>
      </c>
      <c r="IDK1" s="58" t="s">
        <v>2246</v>
      </c>
      <c r="IDL1" s="58" t="s">
        <v>2246</v>
      </c>
      <c r="IDM1" s="58" t="s">
        <v>2246</v>
      </c>
      <c r="IDN1" s="58" t="s">
        <v>2246</v>
      </c>
      <c r="IDO1" s="58" t="s">
        <v>2246</v>
      </c>
      <c r="IDP1" s="58" t="s">
        <v>2246</v>
      </c>
      <c r="IDQ1" s="58" t="s">
        <v>2246</v>
      </c>
      <c r="IDR1" s="58" t="s">
        <v>2246</v>
      </c>
      <c r="IDS1" s="58" t="s">
        <v>2246</v>
      </c>
      <c r="IDT1" s="58" t="s">
        <v>2246</v>
      </c>
      <c r="IDU1" s="58" t="s">
        <v>2246</v>
      </c>
      <c r="IDV1" s="58" t="s">
        <v>2246</v>
      </c>
      <c r="IDW1" s="58" t="s">
        <v>2246</v>
      </c>
      <c r="IDX1" s="58" t="s">
        <v>2246</v>
      </c>
      <c r="IDY1" s="58" t="s">
        <v>2246</v>
      </c>
      <c r="IDZ1" s="58" t="s">
        <v>2246</v>
      </c>
      <c r="IEA1" s="58" t="s">
        <v>2246</v>
      </c>
      <c r="IEB1" s="58" t="s">
        <v>2246</v>
      </c>
      <c r="IEC1" s="58" t="s">
        <v>2246</v>
      </c>
      <c r="IED1" s="58" t="s">
        <v>2246</v>
      </c>
      <c r="IEE1" s="58" t="s">
        <v>2246</v>
      </c>
      <c r="IEF1" s="58" t="s">
        <v>2246</v>
      </c>
      <c r="IEG1" s="58" t="s">
        <v>2246</v>
      </c>
      <c r="IEH1" s="58" t="s">
        <v>2246</v>
      </c>
      <c r="IEI1" s="58" t="s">
        <v>2246</v>
      </c>
      <c r="IEJ1" s="58" t="s">
        <v>2246</v>
      </c>
      <c r="IEK1" s="58" t="s">
        <v>2246</v>
      </c>
      <c r="IEL1" s="58" t="s">
        <v>2246</v>
      </c>
      <c r="IEM1" s="58" t="s">
        <v>2246</v>
      </c>
      <c r="IEN1" s="58" t="s">
        <v>2246</v>
      </c>
      <c r="IEO1" s="58" t="s">
        <v>2246</v>
      </c>
      <c r="IEP1" s="58" t="s">
        <v>2246</v>
      </c>
      <c r="IEQ1" s="58" t="s">
        <v>2246</v>
      </c>
      <c r="IER1" s="58" t="s">
        <v>2246</v>
      </c>
      <c r="IES1" s="58" t="s">
        <v>2246</v>
      </c>
      <c r="IET1" s="58" t="s">
        <v>2246</v>
      </c>
      <c r="IEU1" s="58" t="s">
        <v>2246</v>
      </c>
      <c r="IEV1" s="58" t="s">
        <v>2246</v>
      </c>
      <c r="IEW1" s="58" t="s">
        <v>2246</v>
      </c>
      <c r="IEX1" s="58" t="s">
        <v>2246</v>
      </c>
      <c r="IEY1" s="58" t="s">
        <v>2246</v>
      </c>
      <c r="IEZ1" s="58" t="s">
        <v>2246</v>
      </c>
      <c r="IFA1" s="58" t="s">
        <v>2246</v>
      </c>
      <c r="IFB1" s="58" t="s">
        <v>2246</v>
      </c>
      <c r="IFC1" s="58" t="s">
        <v>2246</v>
      </c>
      <c r="IFD1" s="58" t="s">
        <v>2246</v>
      </c>
      <c r="IFE1" s="58" t="s">
        <v>2246</v>
      </c>
      <c r="IFF1" s="58" t="s">
        <v>2246</v>
      </c>
      <c r="IFG1" s="58" t="s">
        <v>2246</v>
      </c>
      <c r="IFH1" s="58" t="s">
        <v>2246</v>
      </c>
      <c r="IFI1" s="58" t="s">
        <v>2246</v>
      </c>
      <c r="IFJ1" s="58" t="s">
        <v>2246</v>
      </c>
      <c r="IFK1" s="58" t="s">
        <v>2246</v>
      </c>
      <c r="IFL1" s="58" t="s">
        <v>2246</v>
      </c>
      <c r="IFM1" s="58" t="s">
        <v>2246</v>
      </c>
      <c r="IFN1" s="58" t="s">
        <v>2246</v>
      </c>
      <c r="IFO1" s="58" t="s">
        <v>2246</v>
      </c>
      <c r="IFP1" s="58" t="s">
        <v>2246</v>
      </c>
      <c r="IFQ1" s="58" t="s">
        <v>2246</v>
      </c>
      <c r="IFR1" s="58" t="s">
        <v>2246</v>
      </c>
      <c r="IFS1" s="58" t="s">
        <v>2246</v>
      </c>
      <c r="IFT1" s="58" t="s">
        <v>2246</v>
      </c>
      <c r="IFU1" s="58" t="s">
        <v>2246</v>
      </c>
      <c r="IFV1" s="58" t="s">
        <v>2246</v>
      </c>
      <c r="IFW1" s="58" t="s">
        <v>2246</v>
      </c>
      <c r="IFX1" s="58" t="s">
        <v>2246</v>
      </c>
      <c r="IFY1" s="58" t="s">
        <v>2246</v>
      </c>
      <c r="IFZ1" s="58" t="s">
        <v>2246</v>
      </c>
      <c r="IGA1" s="58" t="s">
        <v>2246</v>
      </c>
      <c r="IGB1" s="58" t="s">
        <v>2246</v>
      </c>
      <c r="IGC1" s="58" t="s">
        <v>2246</v>
      </c>
      <c r="IGD1" s="58" t="s">
        <v>2246</v>
      </c>
      <c r="IGE1" s="58" t="s">
        <v>2246</v>
      </c>
      <c r="IGF1" s="58" t="s">
        <v>2246</v>
      </c>
      <c r="IGG1" s="58" t="s">
        <v>2246</v>
      </c>
      <c r="IGH1" s="58" t="s">
        <v>2246</v>
      </c>
      <c r="IGI1" s="58" t="s">
        <v>2246</v>
      </c>
      <c r="IGJ1" s="58" t="s">
        <v>2246</v>
      </c>
      <c r="IGK1" s="58" t="s">
        <v>2246</v>
      </c>
      <c r="IGL1" s="58" t="s">
        <v>2246</v>
      </c>
      <c r="IGM1" s="58" t="s">
        <v>2246</v>
      </c>
      <c r="IGN1" s="58" t="s">
        <v>2246</v>
      </c>
      <c r="IGO1" s="58" t="s">
        <v>2246</v>
      </c>
      <c r="IGP1" s="58" t="s">
        <v>2246</v>
      </c>
      <c r="IGQ1" s="58" t="s">
        <v>2246</v>
      </c>
      <c r="IGR1" s="58" t="s">
        <v>2246</v>
      </c>
      <c r="IGS1" s="58" t="s">
        <v>2246</v>
      </c>
      <c r="IGT1" s="58" t="s">
        <v>2246</v>
      </c>
      <c r="IGU1" s="58" t="s">
        <v>2246</v>
      </c>
      <c r="IGV1" s="58" t="s">
        <v>2246</v>
      </c>
      <c r="IGW1" s="58" t="s">
        <v>2246</v>
      </c>
      <c r="IGX1" s="58" t="s">
        <v>2246</v>
      </c>
      <c r="IGY1" s="58" t="s">
        <v>2246</v>
      </c>
      <c r="IGZ1" s="58" t="s">
        <v>2246</v>
      </c>
      <c r="IHA1" s="58" t="s">
        <v>2246</v>
      </c>
      <c r="IHB1" s="58" t="s">
        <v>2246</v>
      </c>
      <c r="IHC1" s="58" t="s">
        <v>2246</v>
      </c>
      <c r="IHD1" s="58" t="s">
        <v>2246</v>
      </c>
      <c r="IHE1" s="58" t="s">
        <v>2246</v>
      </c>
      <c r="IHF1" s="58" t="s">
        <v>2246</v>
      </c>
      <c r="IHG1" s="58" t="s">
        <v>2246</v>
      </c>
      <c r="IHH1" s="58" t="s">
        <v>2246</v>
      </c>
      <c r="IHI1" s="58" t="s">
        <v>2246</v>
      </c>
      <c r="IHJ1" s="58" t="s">
        <v>2246</v>
      </c>
      <c r="IHK1" s="58" t="s">
        <v>2246</v>
      </c>
      <c r="IHL1" s="58" t="s">
        <v>2246</v>
      </c>
      <c r="IHM1" s="58" t="s">
        <v>2246</v>
      </c>
      <c r="IHN1" s="58" t="s">
        <v>2246</v>
      </c>
      <c r="IHO1" s="58" t="s">
        <v>2246</v>
      </c>
      <c r="IHP1" s="58" t="s">
        <v>2246</v>
      </c>
      <c r="IHQ1" s="58" t="s">
        <v>2246</v>
      </c>
      <c r="IHR1" s="58" t="s">
        <v>2246</v>
      </c>
      <c r="IHS1" s="58" t="s">
        <v>2246</v>
      </c>
      <c r="IHT1" s="58" t="s">
        <v>2246</v>
      </c>
      <c r="IHU1" s="58" t="s">
        <v>2246</v>
      </c>
      <c r="IHV1" s="58" t="s">
        <v>2246</v>
      </c>
      <c r="IHW1" s="58" t="s">
        <v>2246</v>
      </c>
      <c r="IHX1" s="58" t="s">
        <v>2246</v>
      </c>
      <c r="IHY1" s="58" t="s">
        <v>2246</v>
      </c>
      <c r="IHZ1" s="58" t="s">
        <v>2246</v>
      </c>
      <c r="IIA1" s="58" t="s">
        <v>2246</v>
      </c>
      <c r="IIB1" s="58" t="s">
        <v>2246</v>
      </c>
      <c r="IIC1" s="58" t="s">
        <v>2246</v>
      </c>
      <c r="IID1" s="58" t="s">
        <v>2246</v>
      </c>
      <c r="IIE1" s="58" t="s">
        <v>2246</v>
      </c>
      <c r="IIF1" s="58" t="s">
        <v>2246</v>
      </c>
      <c r="IIG1" s="58" t="s">
        <v>2246</v>
      </c>
      <c r="IIH1" s="58" t="s">
        <v>2246</v>
      </c>
      <c r="III1" s="58" t="s">
        <v>2246</v>
      </c>
      <c r="IIJ1" s="58" t="s">
        <v>2246</v>
      </c>
      <c r="IIK1" s="58" t="s">
        <v>2246</v>
      </c>
      <c r="IIL1" s="58" t="s">
        <v>2246</v>
      </c>
      <c r="IIM1" s="58" t="s">
        <v>2246</v>
      </c>
      <c r="IIN1" s="58" t="s">
        <v>2246</v>
      </c>
      <c r="IIO1" s="58" t="s">
        <v>2246</v>
      </c>
      <c r="IIP1" s="58" t="s">
        <v>2246</v>
      </c>
      <c r="IIQ1" s="58" t="s">
        <v>2246</v>
      </c>
      <c r="IIR1" s="58" t="s">
        <v>2246</v>
      </c>
      <c r="IIS1" s="58" t="s">
        <v>2246</v>
      </c>
      <c r="IIT1" s="58" t="s">
        <v>2246</v>
      </c>
      <c r="IIU1" s="58" t="s">
        <v>2246</v>
      </c>
      <c r="IIV1" s="58" t="s">
        <v>2246</v>
      </c>
      <c r="IIW1" s="58" t="s">
        <v>2246</v>
      </c>
      <c r="IIX1" s="58" t="s">
        <v>2246</v>
      </c>
      <c r="IIY1" s="58" t="s">
        <v>2246</v>
      </c>
      <c r="IIZ1" s="58" t="s">
        <v>2246</v>
      </c>
      <c r="IJA1" s="58" t="s">
        <v>2246</v>
      </c>
      <c r="IJB1" s="58" t="s">
        <v>2246</v>
      </c>
      <c r="IJC1" s="58" t="s">
        <v>2246</v>
      </c>
      <c r="IJD1" s="58" t="s">
        <v>2246</v>
      </c>
      <c r="IJE1" s="58" t="s">
        <v>2246</v>
      </c>
      <c r="IJF1" s="58" t="s">
        <v>2246</v>
      </c>
      <c r="IJG1" s="58" t="s">
        <v>2246</v>
      </c>
      <c r="IJH1" s="58" t="s">
        <v>2246</v>
      </c>
      <c r="IJI1" s="58" t="s">
        <v>2246</v>
      </c>
      <c r="IJJ1" s="58" t="s">
        <v>2246</v>
      </c>
      <c r="IJK1" s="58" t="s">
        <v>2246</v>
      </c>
      <c r="IJL1" s="58" t="s">
        <v>2246</v>
      </c>
      <c r="IJM1" s="58" t="s">
        <v>2246</v>
      </c>
      <c r="IJN1" s="58" t="s">
        <v>2246</v>
      </c>
      <c r="IJO1" s="58" t="s">
        <v>2246</v>
      </c>
      <c r="IJP1" s="58" t="s">
        <v>2246</v>
      </c>
      <c r="IJQ1" s="58" t="s">
        <v>2246</v>
      </c>
      <c r="IJR1" s="58" t="s">
        <v>2246</v>
      </c>
      <c r="IJS1" s="58" t="s">
        <v>2246</v>
      </c>
      <c r="IJT1" s="58" t="s">
        <v>2246</v>
      </c>
      <c r="IJU1" s="58" t="s">
        <v>2246</v>
      </c>
      <c r="IJV1" s="58" t="s">
        <v>2246</v>
      </c>
      <c r="IJW1" s="58" t="s">
        <v>2246</v>
      </c>
      <c r="IJX1" s="58" t="s">
        <v>2246</v>
      </c>
      <c r="IJY1" s="58" t="s">
        <v>2246</v>
      </c>
      <c r="IJZ1" s="58" t="s">
        <v>2246</v>
      </c>
      <c r="IKA1" s="58" t="s">
        <v>2246</v>
      </c>
      <c r="IKB1" s="58" t="s">
        <v>2246</v>
      </c>
      <c r="IKC1" s="58" t="s">
        <v>2246</v>
      </c>
      <c r="IKD1" s="58" t="s">
        <v>2246</v>
      </c>
      <c r="IKE1" s="58" t="s">
        <v>2246</v>
      </c>
      <c r="IKF1" s="58" t="s">
        <v>2246</v>
      </c>
      <c r="IKG1" s="58" t="s">
        <v>2246</v>
      </c>
      <c r="IKH1" s="58" t="s">
        <v>2246</v>
      </c>
      <c r="IKI1" s="58" t="s">
        <v>2246</v>
      </c>
      <c r="IKJ1" s="58" t="s">
        <v>2246</v>
      </c>
      <c r="IKK1" s="58" t="s">
        <v>2246</v>
      </c>
      <c r="IKL1" s="58" t="s">
        <v>2246</v>
      </c>
      <c r="IKM1" s="58" t="s">
        <v>2246</v>
      </c>
      <c r="IKN1" s="58" t="s">
        <v>2246</v>
      </c>
      <c r="IKO1" s="58" t="s">
        <v>2246</v>
      </c>
      <c r="IKP1" s="58" t="s">
        <v>2246</v>
      </c>
      <c r="IKQ1" s="58" t="s">
        <v>2246</v>
      </c>
      <c r="IKR1" s="58" t="s">
        <v>2246</v>
      </c>
      <c r="IKS1" s="58" t="s">
        <v>2246</v>
      </c>
      <c r="IKT1" s="58" t="s">
        <v>2246</v>
      </c>
      <c r="IKU1" s="58" t="s">
        <v>2246</v>
      </c>
      <c r="IKV1" s="58" t="s">
        <v>2246</v>
      </c>
      <c r="IKW1" s="58" t="s">
        <v>2246</v>
      </c>
      <c r="IKX1" s="58" t="s">
        <v>2246</v>
      </c>
      <c r="IKY1" s="58" t="s">
        <v>2246</v>
      </c>
      <c r="IKZ1" s="58" t="s">
        <v>2246</v>
      </c>
      <c r="ILA1" s="58" t="s">
        <v>2246</v>
      </c>
      <c r="ILB1" s="58" t="s">
        <v>2246</v>
      </c>
      <c r="ILC1" s="58" t="s">
        <v>2246</v>
      </c>
      <c r="ILD1" s="58" t="s">
        <v>2246</v>
      </c>
      <c r="ILE1" s="58" t="s">
        <v>2246</v>
      </c>
      <c r="ILF1" s="58" t="s">
        <v>2246</v>
      </c>
      <c r="ILG1" s="58" t="s">
        <v>2246</v>
      </c>
      <c r="ILH1" s="58" t="s">
        <v>2246</v>
      </c>
      <c r="ILI1" s="58" t="s">
        <v>2246</v>
      </c>
      <c r="ILJ1" s="58" t="s">
        <v>2246</v>
      </c>
      <c r="ILK1" s="58" t="s">
        <v>2246</v>
      </c>
      <c r="ILL1" s="58" t="s">
        <v>2246</v>
      </c>
      <c r="ILM1" s="58" t="s">
        <v>2246</v>
      </c>
      <c r="ILN1" s="58" t="s">
        <v>2246</v>
      </c>
      <c r="ILO1" s="58" t="s">
        <v>2246</v>
      </c>
      <c r="ILP1" s="58" t="s">
        <v>2246</v>
      </c>
      <c r="ILQ1" s="58" t="s">
        <v>2246</v>
      </c>
      <c r="ILR1" s="58" t="s">
        <v>2246</v>
      </c>
      <c r="ILS1" s="58" t="s">
        <v>2246</v>
      </c>
      <c r="ILT1" s="58" t="s">
        <v>2246</v>
      </c>
      <c r="ILU1" s="58" t="s">
        <v>2246</v>
      </c>
      <c r="ILV1" s="58" t="s">
        <v>2246</v>
      </c>
      <c r="ILW1" s="58" t="s">
        <v>2246</v>
      </c>
      <c r="ILX1" s="58" t="s">
        <v>2246</v>
      </c>
      <c r="ILY1" s="58" t="s">
        <v>2246</v>
      </c>
      <c r="ILZ1" s="58" t="s">
        <v>2246</v>
      </c>
      <c r="IMA1" s="58" t="s">
        <v>2246</v>
      </c>
      <c r="IMB1" s="58" t="s">
        <v>2246</v>
      </c>
      <c r="IMC1" s="58" t="s">
        <v>2246</v>
      </c>
      <c r="IMD1" s="58" t="s">
        <v>2246</v>
      </c>
      <c r="IME1" s="58" t="s">
        <v>2246</v>
      </c>
      <c r="IMF1" s="58" t="s">
        <v>2246</v>
      </c>
      <c r="IMG1" s="58" t="s">
        <v>2246</v>
      </c>
      <c r="IMH1" s="58" t="s">
        <v>2246</v>
      </c>
      <c r="IMI1" s="58" t="s">
        <v>2246</v>
      </c>
      <c r="IMJ1" s="58" t="s">
        <v>2246</v>
      </c>
      <c r="IMK1" s="58" t="s">
        <v>2246</v>
      </c>
      <c r="IML1" s="58" t="s">
        <v>2246</v>
      </c>
      <c r="IMM1" s="58" t="s">
        <v>2246</v>
      </c>
      <c r="IMN1" s="58" t="s">
        <v>2246</v>
      </c>
      <c r="IMO1" s="58" t="s">
        <v>2246</v>
      </c>
      <c r="IMP1" s="58" t="s">
        <v>2246</v>
      </c>
      <c r="IMQ1" s="58" t="s">
        <v>2246</v>
      </c>
      <c r="IMR1" s="58" t="s">
        <v>2246</v>
      </c>
      <c r="IMS1" s="58" t="s">
        <v>2246</v>
      </c>
      <c r="IMT1" s="58" t="s">
        <v>2246</v>
      </c>
      <c r="IMU1" s="58" t="s">
        <v>2246</v>
      </c>
      <c r="IMV1" s="58" t="s">
        <v>2246</v>
      </c>
      <c r="IMW1" s="58" t="s">
        <v>2246</v>
      </c>
      <c r="IMX1" s="58" t="s">
        <v>2246</v>
      </c>
      <c r="IMY1" s="58" t="s">
        <v>2246</v>
      </c>
      <c r="IMZ1" s="58" t="s">
        <v>2246</v>
      </c>
      <c r="INA1" s="58" t="s">
        <v>2246</v>
      </c>
      <c r="INB1" s="58" t="s">
        <v>2246</v>
      </c>
      <c r="INC1" s="58" t="s">
        <v>2246</v>
      </c>
      <c r="IND1" s="58" t="s">
        <v>2246</v>
      </c>
      <c r="INE1" s="58" t="s">
        <v>2246</v>
      </c>
      <c r="INF1" s="58" t="s">
        <v>2246</v>
      </c>
      <c r="ING1" s="58" t="s">
        <v>2246</v>
      </c>
      <c r="INH1" s="58" t="s">
        <v>2246</v>
      </c>
      <c r="INI1" s="58" t="s">
        <v>2246</v>
      </c>
      <c r="INJ1" s="58" t="s">
        <v>2246</v>
      </c>
      <c r="INK1" s="58" t="s">
        <v>2246</v>
      </c>
      <c r="INL1" s="58" t="s">
        <v>2246</v>
      </c>
      <c r="INM1" s="58" t="s">
        <v>2246</v>
      </c>
      <c r="INN1" s="58" t="s">
        <v>2246</v>
      </c>
      <c r="INO1" s="58" t="s">
        <v>2246</v>
      </c>
      <c r="INP1" s="58" t="s">
        <v>2246</v>
      </c>
      <c r="INQ1" s="58" t="s">
        <v>2246</v>
      </c>
      <c r="INR1" s="58" t="s">
        <v>2246</v>
      </c>
      <c r="INS1" s="58" t="s">
        <v>2246</v>
      </c>
      <c r="INT1" s="58" t="s">
        <v>2246</v>
      </c>
      <c r="INU1" s="58" t="s">
        <v>2246</v>
      </c>
      <c r="INV1" s="58" t="s">
        <v>2246</v>
      </c>
      <c r="INW1" s="58" t="s">
        <v>2246</v>
      </c>
      <c r="INX1" s="58" t="s">
        <v>2246</v>
      </c>
      <c r="INY1" s="58" t="s">
        <v>2246</v>
      </c>
      <c r="INZ1" s="58" t="s">
        <v>2246</v>
      </c>
      <c r="IOA1" s="58" t="s">
        <v>2246</v>
      </c>
      <c r="IOB1" s="58" t="s">
        <v>2246</v>
      </c>
      <c r="IOC1" s="58" t="s">
        <v>2246</v>
      </c>
      <c r="IOD1" s="58" t="s">
        <v>2246</v>
      </c>
      <c r="IOE1" s="58" t="s">
        <v>2246</v>
      </c>
      <c r="IOF1" s="58" t="s">
        <v>2246</v>
      </c>
      <c r="IOG1" s="58" t="s">
        <v>2246</v>
      </c>
      <c r="IOH1" s="58" t="s">
        <v>2246</v>
      </c>
      <c r="IOI1" s="58" t="s">
        <v>2246</v>
      </c>
      <c r="IOJ1" s="58" t="s">
        <v>2246</v>
      </c>
      <c r="IOK1" s="58" t="s">
        <v>2246</v>
      </c>
      <c r="IOL1" s="58" t="s">
        <v>2246</v>
      </c>
      <c r="IOM1" s="58" t="s">
        <v>2246</v>
      </c>
      <c r="ION1" s="58" t="s">
        <v>2246</v>
      </c>
      <c r="IOO1" s="58" t="s">
        <v>2246</v>
      </c>
      <c r="IOP1" s="58" t="s">
        <v>2246</v>
      </c>
      <c r="IOQ1" s="58" t="s">
        <v>2246</v>
      </c>
      <c r="IOR1" s="58" t="s">
        <v>2246</v>
      </c>
      <c r="IOS1" s="58" t="s">
        <v>2246</v>
      </c>
      <c r="IOT1" s="58" t="s">
        <v>2246</v>
      </c>
      <c r="IOU1" s="58" t="s">
        <v>2246</v>
      </c>
      <c r="IOV1" s="58" t="s">
        <v>2246</v>
      </c>
      <c r="IOW1" s="58" t="s">
        <v>2246</v>
      </c>
      <c r="IOX1" s="58" t="s">
        <v>2246</v>
      </c>
      <c r="IOY1" s="58" t="s">
        <v>2246</v>
      </c>
      <c r="IOZ1" s="58" t="s">
        <v>2246</v>
      </c>
      <c r="IPA1" s="58" t="s">
        <v>2246</v>
      </c>
      <c r="IPB1" s="58" t="s">
        <v>2246</v>
      </c>
      <c r="IPC1" s="58" t="s">
        <v>2246</v>
      </c>
      <c r="IPD1" s="58" t="s">
        <v>2246</v>
      </c>
      <c r="IPE1" s="58" t="s">
        <v>2246</v>
      </c>
      <c r="IPF1" s="58" t="s">
        <v>2246</v>
      </c>
      <c r="IPG1" s="58" t="s">
        <v>2246</v>
      </c>
      <c r="IPH1" s="58" t="s">
        <v>2246</v>
      </c>
      <c r="IPI1" s="58" t="s">
        <v>2246</v>
      </c>
      <c r="IPJ1" s="58" t="s">
        <v>2246</v>
      </c>
      <c r="IPK1" s="58" t="s">
        <v>2246</v>
      </c>
      <c r="IPL1" s="58" t="s">
        <v>2246</v>
      </c>
      <c r="IPM1" s="58" t="s">
        <v>2246</v>
      </c>
      <c r="IPN1" s="58" t="s">
        <v>2246</v>
      </c>
      <c r="IPO1" s="58" t="s">
        <v>2246</v>
      </c>
      <c r="IPP1" s="58" t="s">
        <v>2246</v>
      </c>
      <c r="IPQ1" s="58" t="s">
        <v>2246</v>
      </c>
      <c r="IPR1" s="58" t="s">
        <v>2246</v>
      </c>
      <c r="IPS1" s="58" t="s">
        <v>2246</v>
      </c>
      <c r="IPT1" s="58" t="s">
        <v>2246</v>
      </c>
      <c r="IPU1" s="58" t="s">
        <v>2246</v>
      </c>
      <c r="IPV1" s="58" t="s">
        <v>2246</v>
      </c>
      <c r="IPW1" s="58" t="s">
        <v>2246</v>
      </c>
      <c r="IPX1" s="58" t="s">
        <v>2246</v>
      </c>
      <c r="IPY1" s="58" t="s">
        <v>2246</v>
      </c>
      <c r="IPZ1" s="58" t="s">
        <v>2246</v>
      </c>
      <c r="IQA1" s="58" t="s">
        <v>2246</v>
      </c>
      <c r="IQB1" s="58" t="s">
        <v>2246</v>
      </c>
      <c r="IQC1" s="58" t="s">
        <v>2246</v>
      </c>
      <c r="IQD1" s="58" t="s">
        <v>2246</v>
      </c>
      <c r="IQE1" s="58" t="s">
        <v>2246</v>
      </c>
      <c r="IQF1" s="58" t="s">
        <v>2246</v>
      </c>
      <c r="IQG1" s="58" t="s">
        <v>2246</v>
      </c>
      <c r="IQH1" s="58" t="s">
        <v>2246</v>
      </c>
      <c r="IQI1" s="58" t="s">
        <v>2246</v>
      </c>
      <c r="IQJ1" s="58" t="s">
        <v>2246</v>
      </c>
      <c r="IQK1" s="58" t="s">
        <v>2246</v>
      </c>
      <c r="IQL1" s="58" t="s">
        <v>2246</v>
      </c>
      <c r="IQM1" s="58" t="s">
        <v>2246</v>
      </c>
      <c r="IQN1" s="58" t="s">
        <v>2246</v>
      </c>
      <c r="IQO1" s="58" t="s">
        <v>2246</v>
      </c>
      <c r="IQP1" s="58" t="s">
        <v>2246</v>
      </c>
      <c r="IQQ1" s="58" t="s">
        <v>2246</v>
      </c>
      <c r="IQR1" s="58" t="s">
        <v>2246</v>
      </c>
      <c r="IQS1" s="58" t="s">
        <v>2246</v>
      </c>
      <c r="IQT1" s="58" t="s">
        <v>2246</v>
      </c>
      <c r="IQU1" s="58" t="s">
        <v>2246</v>
      </c>
      <c r="IQV1" s="58" t="s">
        <v>2246</v>
      </c>
      <c r="IQW1" s="58" t="s">
        <v>2246</v>
      </c>
      <c r="IQX1" s="58" t="s">
        <v>2246</v>
      </c>
      <c r="IQY1" s="58" t="s">
        <v>2246</v>
      </c>
      <c r="IQZ1" s="58" t="s">
        <v>2246</v>
      </c>
      <c r="IRA1" s="58" t="s">
        <v>2246</v>
      </c>
      <c r="IRB1" s="58" t="s">
        <v>2246</v>
      </c>
      <c r="IRC1" s="58" t="s">
        <v>2246</v>
      </c>
      <c r="IRD1" s="58" t="s">
        <v>2246</v>
      </c>
      <c r="IRE1" s="58" t="s">
        <v>2246</v>
      </c>
      <c r="IRF1" s="58" t="s">
        <v>2246</v>
      </c>
      <c r="IRG1" s="58" t="s">
        <v>2246</v>
      </c>
      <c r="IRH1" s="58" t="s">
        <v>2246</v>
      </c>
      <c r="IRI1" s="58" t="s">
        <v>2246</v>
      </c>
      <c r="IRJ1" s="58" t="s">
        <v>2246</v>
      </c>
      <c r="IRK1" s="58" t="s">
        <v>2246</v>
      </c>
      <c r="IRL1" s="58" t="s">
        <v>2246</v>
      </c>
      <c r="IRM1" s="58" t="s">
        <v>2246</v>
      </c>
      <c r="IRN1" s="58" t="s">
        <v>2246</v>
      </c>
      <c r="IRO1" s="58" t="s">
        <v>2246</v>
      </c>
      <c r="IRP1" s="58" t="s">
        <v>2246</v>
      </c>
      <c r="IRQ1" s="58" t="s">
        <v>2246</v>
      </c>
      <c r="IRR1" s="58" t="s">
        <v>2246</v>
      </c>
      <c r="IRS1" s="58" t="s">
        <v>2246</v>
      </c>
      <c r="IRT1" s="58" t="s">
        <v>2246</v>
      </c>
      <c r="IRU1" s="58" t="s">
        <v>2246</v>
      </c>
      <c r="IRV1" s="58" t="s">
        <v>2246</v>
      </c>
      <c r="IRW1" s="58" t="s">
        <v>2246</v>
      </c>
      <c r="IRX1" s="58" t="s">
        <v>2246</v>
      </c>
      <c r="IRY1" s="58" t="s">
        <v>2246</v>
      </c>
      <c r="IRZ1" s="58" t="s">
        <v>2246</v>
      </c>
      <c r="ISA1" s="58" t="s">
        <v>2246</v>
      </c>
      <c r="ISB1" s="58" t="s">
        <v>2246</v>
      </c>
      <c r="ISC1" s="58" t="s">
        <v>2246</v>
      </c>
      <c r="ISD1" s="58" t="s">
        <v>2246</v>
      </c>
      <c r="ISE1" s="58" t="s">
        <v>2246</v>
      </c>
      <c r="ISF1" s="58" t="s">
        <v>2246</v>
      </c>
      <c r="ISG1" s="58" t="s">
        <v>2246</v>
      </c>
      <c r="ISH1" s="58" t="s">
        <v>2246</v>
      </c>
      <c r="ISI1" s="58" t="s">
        <v>2246</v>
      </c>
      <c r="ISJ1" s="58" t="s">
        <v>2246</v>
      </c>
      <c r="ISK1" s="58" t="s">
        <v>2246</v>
      </c>
      <c r="ISL1" s="58" t="s">
        <v>2246</v>
      </c>
      <c r="ISM1" s="58" t="s">
        <v>2246</v>
      </c>
      <c r="ISN1" s="58" t="s">
        <v>2246</v>
      </c>
      <c r="ISO1" s="58" t="s">
        <v>2246</v>
      </c>
      <c r="ISP1" s="58" t="s">
        <v>2246</v>
      </c>
      <c r="ISQ1" s="58" t="s">
        <v>2246</v>
      </c>
      <c r="ISR1" s="58" t="s">
        <v>2246</v>
      </c>
      <c r="ISS1" s="58" t="s">
        <v>2246</v>
      </c>
      <c r="IST1" s="58" t="s">
        <v>2246</v>
      </c>
      <c r="ISU1" s="58" t="s">
        <v>2246</v>
      </c>
      <c r="ISV1" s="58" t="s">
        <v>2246</v>
      </c>
      <c r="ISW1" s="58" t="s">
        <v>2246</v>
      </c>
      <c r="ISX1" s="58" t="s">
        <v>2246</v>
      </c>
      <c r="ISY1" s="58" t="s">
        <v>2246</v>
      </c>
      <c r="ISZ1" s="58" t="s">
        <v>2246</v>
      </c>
      <c r="ITA1" s="58" t="s">
        <v>2246</v>
      </c>
      <c r="ITB1" s="58" t="s">
        <v>2246</v>
      </c>
      <c r="ITC1" s="58" t="s">
        <v>2246</v>
      </c>
      <c r="ITD1" s="58" t="s">
        <v>2246</v>
      </c>
      <c r="ITE1" s="58" t="s">
        <v>2246</v>
      </c>
      <c r="ITF1" s="58" t="s">
        <v>2246</v>
      </c>
      <c r="ITG1" s="58" t="s">
        <v>2246</v>
      </c>
      <c r="ITH1" s="58" t="s">
        <v>2246</v>
      </c>
      <c r="ITI1" s="58" t="s">
        <v>2246</v>
      </c>
      <c r="ITJ1" s="58" t="s">
        <v>2246</v>
      </c>
      <c r="ITK1" s="58" t="s">
        <v>2246</v>
      </c>
      <c r="ITL1" s="58" t="s">
        <v>2246</v>
      </c>
      <c r="ITM1" s="58" t="s">
        <v>2246</v>
      </c>
      <c r="ITN1" s="58" t="s">
        <v>2246</v>
      </c>
      <c r="ITO1" s="58" t="s">
        <v>2246</v>
      </c>
      <c r="ITP1" s="58" t="s">
        <v>2246</v>
      </c>
      <c r="ITQ1" s="58" t="s">
        <v>2246</v>
      </c>
      <c r="ITR1" s="58" t="s">
        <v>2246</v>
      </c>
      <c r="ITS1" s="58" t="s">
        <v>2246</v>
      </c>
      <c r="ITT1" s="58" t="s">
        <v>2246</v>
      </c>
      <c r="ITU1" s="58" t="s">
        <v>2246</v>
      </c>
      <c r="ITV1" s="58" t="s">
        <v>2246</v>
      </c>
      <c r="ITW1" s="58" t="s">
        <v>2246</v>
      </c>
      <c r="ITX1" s="58" t="s">
        <v>2246</v>
      </c>
      <c r="ITY1" s="58" t="s">
        <v>2246</v>
      </c>
      <c r="ITZ1" s="58" t="s">
        <v>2246</v>
      </c>
      <c r="IUA1" s="58" t="s">
        <v>2246</v>
      </c>
      <c r="IUB1" s="58" t="s">
        <v>2246</v>
      </c>
      <c r="IUC1" s="58" t="s">
        <v>2246</v>
      </c>
      <c r="IUD1" s="58" t="s">
        <v>2246</v>
      </c>
      <c r="IUE1" s="58" t="s">
        <v>2246</v>
      </c>
      <c r="IUF1" s="58" t="s">
        <v>2246</v>
      </c>
      <c r="IUG1" s="58" t="s">
        <v>2246</v>
      </c>
      <c r="IUH1" s="58" t="s">
        <v>2246</v>
      </c>
      <c r="IUI1" s="58" t="s">
        <v>2246</v>
      </c>
      <c r="IUJ1" s="58" t="s">
        <v>2246</v>
      </c>
      <c r="IUK1" s="58" t="s">
        <v>2246</v>
      </c>
      <c r="IUL1" s="58" t="s">
        <v>2246</v>
      </c>
      <c r="IUM1" s="58" t="s">
        <v>2246</v>
      </c>
      <c r="IUN1" s="58" t="s">
        <v>2246</v>
      </c>
      <c r="IUO1" s="58" t="s">
        <v>2246</v>
      </c>
      <c r="IUP1" s="58" t="s">
        <v>2246</v>
      </c>
      <c r="IUQ1" s="58" t="s">
        <v>2246</v>
      </c>
      <c r="IUR1" s="58" t="s">
        <v>2246</v>
      </c>
      <c r="IUS1" s="58" t="s">
        <v>2246</v>
      </c>
      <c r="IUT1" s="58" t="s">
        <v>2246</v>
      </c>
      <c r="IUU1" s="58" t="s">
        <v>2246</v>
      </c>
      <c r="IUV1" s="58" t="s">
        <v>2246</v>
      </c>
      <c r="IUW1" s="58" t="s">
        <v>2246</v>
      </c>
      <c r="IUX1" s="58" t="s">
        <v>2246</v>
      </c>
      <c r="IUY1" s="58" t="s">
        <v>2246</v>
      </c>
      <c r="IUZ1" s="58" t="s">
        <v>2246</v>
      </c>
      <c r="IVA1" s="58" t="s">
        <v>2246</v>
      </c>
      <c r="IVB1" s="58" t="s">
        <v>2246</v>
      </c>
      <c r="IVC1" s="58" t="s">
        <v>2246</v>
      </c>
      <c r="IVD1" s="58" t="s">
        <v>2246</v>
      </c>
      <c r="IVE1" s="58" t="s">
        <v>2246</v>
      </c>
      <c r="IVF1" s="58" t="s">
        <v>2246</v>
      </c>
      <c r="IVG1" s="58" t="s">
        <v>2246</v>
      </c>
      <c r="IVH1" s="58" t="s">
        <v>2246</v>
      </c>
      <c r="IVI1" s="58" t="s">
        <v>2246</v>
      </c>
      <c r="IVJ1" s="58" t="s">
        <v>2246</v>
      </c>
      <c r="IVK1" s="58" t="s">
        <v>2246</v>
      </c>
      <c r="IVL1" s="58" t="s">
        <v>2246</v>
      </c>
      <c r="IVM1" s="58" t="s">
        <v>2246</v>
      </c>
      <c r="IVN1" s="58" t="s">
        <v>2246</v>
      </c>
      <c r="IVO1" s="58" t="s">
        <v>2246</v>
      </c>
      <c r="IVP1" s="58" t="s">
        <v>2246</v>
      </c>
      <c r="IVQ1" s="58" t="s">
        <v>2246</v>
      </c>
      <c r="IVR1" s="58" t="s">
        <v>2246</v>
      </c>
      <c r="IVS1" s="58" t="s">
        <v>2246</v>
      </c>
      <c r="IVT1" s="58" t="s">
        <v>2246</v>
      </c>
      <c r="IVU1" s="58" t="s">
        <v>2246</v>
      </c>
      <c r="IVV1" s="58" t="s">
        <v>2246</v>
      </c>
      <c r="IVW1" s="58" t="s">
        <v>2246</v>
      </c>
      <c r="IVX1" s="58" t="s">
        <v>2246</v>
      </c>
      <c r="IVY1" s="58" t="s">
        <v>2246</v>
      </c>
      <c r="IVZ1" s="58" t="s">
        <v>2246</v>
      </c>
      <c r="IWA1" s="58" t="s">
        <v>2246</v>
      </c>
      <c r="IWB1" s="58" t="s">
        <v>2246</v>
      </c>
      <c r="IWC1" s="58" t="s">
        <v>2246</v>
      </c>
      <c r="IWD1" s="58" t="s">
        <v>2246</v>
      </c>
      <c r="IWE1" s="58" t="s">
        <v>2246</v>
      </c>
      <c r="IWF1" s="58" t="s">
        <v>2246</v>
      </c>
      <c r="IWG1" s="58" t="s">
        <v>2246</v>
      </c>
      <c r="IWH1" s="58" t="s">
        <v>2246</v>
      </c>
      <c r="IWI1" s="58" t="s">
        <v>2246</v>
      </c>
      <c r="IWJ1" s="58" t="s">
        <v>2246</v>
      </c>
      <c r="IWK1" s="58" t="s">
        <v>2246</v>
      </c>
      <c r="IWL1" s="58" t="s">
        <v>2246</v>
      </c>
      <c r="IWM1" s="58" t="s">
        <v>2246</v>
      </c>
      <c r="IWN1" s="58" t="s">
        <v>2246</v>
      </c>
      <c r="IWO1" s="58" t="s">
        <v>2246</v>
      </c>
      <c r="IWP1" s="58" t="s">
        <v>2246</v>
      </c>
      <c r="IWQ1" s="58" t="s">
        <v>2246</v>
      </c>
      <c r="IWR1" s="58" t="s">
        <v>2246</v>
      </c>
      <c r="IWS1" s="58" t="s">
        <v>2246</v>
      </c>
      <c r="IWT1" s="58" t="s">
        <v>2246</v>
      </c>
      <c r="IWU1" s="58" t="s">
        <v>2246</v>
      </c>
      <c r="IWV1" s="58" t="s">
        <v>2246</v>
      </c>
      <c r="IWW1" s="58" t="s">
        <v>2246</v>
      </c>
      <c r="IWX1" s="58" t="s">
        <v>2246</v>
      </c>
      <c r="IWY1" s="58" t="s">
        <v>2246</v>
      </c>
      <c r="IWZ1" s="58" t="s">
        <v>2246</v>
      </c>
      <c r="IXA1" s="58" t="s">
        <v>2246</v>
      </c>
      <c r="IXB1" s="58" t="s">
        <v>2246</v>
      </c>
      <c r="IXC1" s="58" t="s">
        <v>2246</v>
      </c>
      <c r="IXD1" s="58" t="s">
        <v>2246</v>
      </c>
      <c r="IXE1" s="58" t="s">
        <v>2246</v>
      </c>
      <c r="IXF1" s="58" t="s">
        <v>2246</v>
      </c>
      <c r="IXG1" s="58" t="s">
        <v>2246</v>
      </c>
      <c r="IXH1" s="58" t="s">
        <v>2246</v>
      </c>
      <c r="IXI1" s="58" t="s">
        <v>2246</v>
      </c>
      <c r="IXJ1" s="58" t="s">
        <v>2246</v>
      </c>
      <c r="IXK1" s="58" t="s">
        <v>2246</v>
      </c>
      <c r="IXL1" s="58" t="s">
        <v>2246</v>
      </c>
      <c r="IXM1" s="58" t="s">
        <v>2246</v>
      </c>
      <c r="IXN1" s="58" t="s">
        <v>2246</v>
      </c>
      <c r="IXO1" s="58" t="s">
        <v>2246</v>
      </c>
      <c r="IXP1" s="58" t="s">
        <v>2246</v>
      </c>
      <c r="IXQ1" s="58" t="s">
        <v>2246</v>
      </c>
      <c r="IXR1" s="58" t="s">
        <v>2246</v>
      </c>
      <c r="IXS1" s="58" t="s">
        <v>2246</v>
      </c>
      <c r="IXT1" s="58" t="s">
        <v>2246</v>
      </c>
      <c r="IXU1" s="58" t="s">
        <v>2246</v>
      </c>
      <c r="IXV1" s="58" t="s">
        <v>2246</v>
      </c>
      <c r="IXW1" s="58" t="s">
        <v>2246</v>
      </c>
      <c r="IXX1" s="58" t="s">
        <v>2246</v>
      </c>
      <c r="IXY1" s="58" t="s">
        <v>2246</v>
      </c>
      <c r="IXZ1" s="58" t="s">
        <v>2246</v>
      </c>
      <c r="IYA1" s="58" t="s">
        <v>2246</v>
      </c>
      <c r="IYB1" s="58" t="s">
        <v>2246</v>
      </c>
      <c r="IYC1" s="58" t="s">
        <v>2246</v>
      </c>
      <c r="IYD1" s="58" t="s">
        <v>2246</v>
      </c>
      <c r="IYE1" s="58" t="s">
        <v>2246</v>
      </c>
      <c r="IYF1" s="58" t="s">
        <v>2246</v>
      </c>
      <c r="IYG1" s="58" t="s">
        <v>2246</v>
      </c>
      <c r="IYH1" s="58" t="s">
        <v>2246</v>
      </c>
      <c r="IYI1" s="58" t="s">
        <v>2246</v>
      </c>
      <c r="IYJ1" s="58" t="s">
        <v>2246</v>
      </c>
      <c r="IYK1" s="58" t="s">
        <v>2246</v>
      </c>
      <c r="IYL1" s="58" t="s">
        <v>2246</v>
      </c>
      <c r="IYM1" s="58" t="s">
        <v>2246</v>
      </c>
      <c r="IYN1" s="58" t="s">
        <v>2246</v>
      </c>
      <c r="IYO1" s="58" t="s">
        <v>2246</v>
      </c>
      <c r="IYP1" s="58" t="s">
        <v>2246</v>
      </c>
      <c r="IYQ1" s="58" t="s">
        <v>2246</v>
      </c>
      <c r="IYR1" s="58" t="s">
        <v>2246</v>
      </c>
      <c r="IYS1" s="58" t="s">
        <v>2246</v>
      </c>
      <c r="IYT1" s="58" t="s">
        <v>2246</v>
      </c>
      <c r="IYU1" s="58" t="s">
        <v>2246</v>
      </c>
      <c r="IYV1" s="58" t="s">
        <v>2246</v>
      </c>
      <c r="IYW1" s="58" t="s">
        <v>2246</v>
      </c>
      <c r="IYX1" s="58" t="s">
        <v>2246</v>
      </c>
      <c r="IYY1" s="58" t="s">
        <v>2246</v>
      </c>
      <c r="IYZ1" s="58" t="s">
        <v>2246</v>
      </c>
      <c r="IZA1" s="58" t="s">
        <v>2246</v>
      </c>
      <c r="IZB1" s="58" t="s">
        <v>2246</v>
      </c>
      <c r="IZC1" s="58" t="s">
        <v>2246</v>
      </c>
      <c r="IZD1" s="58" t="s">
        <v>2246</v>
      </c>
      <c r="IZE1" s="58" t="s">
        <v>2246</v>
      </c>
      <c r="IZF1" s="58" t="s">
        <v>2246</v>
      </c>
      <c r="IZG1" s="58" t="s">
        <v>2246</v>
      </c>
      <c r="IZH1" s="58" t="s">
        <v>2246</v>
      </c>
      <c r="IZI1" s="58" t="s">
        <v>2246</v>
      </c>
      <c r="IZJ1" s="58" t="s">
        <v>2246</v>
      </c>
      <c r="IZK1" s="58" t="s">
        <v>2246</v>
      </c>
      <c r="IZL1" s="58" t="s">
        <v>2246</v>
      </c>
      <c r="IZM1" s="58" t="s">
        <v>2246</v>
      </c>
      <c r="IZN1" s="58" t="s">
        <v>2246</v>
      </c>
      <c r="IZO1" s="58" t="s">
        <v>2246</v>
      </c>
      <c r="IZP1" s="58" t="s">
        <v>2246</v>
      </c>
      <c r="IZQ1" s="58" t="s">
        <v>2246</v>
      </c>
      <c r="IZR1" s="58" t="s">
        <v>2246</v>
      </c>
      <c r="IZS1" s="58" t="s">
        <v>2246</v>
      </c>
      <c r="IZT1" s="58" t="s">
        <v>2246</v>
      </c>
      <c r="IZU1" s="58" t="s">
        <v>2246</v>
      </c>
      <c r="IZV1" s="58" t="s">
        <v>2246</v>
      </c>
      <c r="IZW1" s="58" t="s">
        <v>2246</v>
      </c>
      <c r="IZX1" s="58" t="s">
        <v>2246</v>
      </c>
      <c r="IZY1" s="58" t="s">
        <v>2246</v>
      </c>
      <c r="IZZ1" s="58" t="s">
        <v>2246</v>
      </c>
      <c r="JAA1" s="58" t="s">
        <v>2246</v>
      </c>
      <c r="JAB1" s="58" t="s">
        <v>2246</v>
      </c>
      <c r="JAC1" s="58" t="s">
        <v>2246</v>
      </c>
      <c r="JAD1" s="58" t="s">
        <v>2246</v>
      </c>
      <c r="JAE1" s="58" t="s">
        <v>2246</v>
      </c>
      <c r="JAF1" s="58" t="s">
        <v>2246</v>
      </c>
      <c r="JAG1" s="58" t="s">
        <v>2246</v>
      </c>
      <c r="JAH1" s="58" t="s">
        <v>2246</v>
      </c>
      <c r="JAI1" s="58" t="s">
        <v>2246</v>
      </c>
      <c r="JAJ1" s="58" t="s">
        <v>2246</v>
      </c>
      <c r="JAK1" s="58" t="s">
        <v>2246</v>
      </c>
      <c r="JAL1" s="58" t="s">
        <v>2246</v>
      </c>
      <c r="JAM1" s="58" t="s">
        <v>2246</v>
      </c>
      <c r="JAN1" s="58" t="s">
        <v>2246</v>
      </c>
      <c r="JAO1" s="58" t="s">
        <v>2246</v>
      </c>
      <c r="JAP1" s="58" t="s">
        <v>2246</v>
      </c>
      <c r="JAQ1" s="58" t="s">
        <v>2246</v>
      </c>
      <c r="JAR1" s="58" t="s">
        <v>2246</v>
      </c>
      <c r="JAS1" s="58" t="s">
        <v>2246</v>
      </c>
      <c r="JAT1" s="58" t="s">
        <v>2246</v>
      </c>
      <c r="JAU1" s="58" t="s">
        <v>2246</v>
      </c>
      <c r="JAV1" s="58" t="s">
        <v>2246</v>
      </c>
      <c r="JAW1" s="58" t="s">
        <v>2246</v>
      </c>
      <c r="JAX1" s="58" t="s">
        <v>2246</v>
      </c>
      <c r="JAY1" s="58" t="s">
        <v>2246</v>
      </c>
      <c r="JAZ1" s="58" t="s">
        <v>2246</v>
      </c>
      <c r="JBA1" s="58" t="s">
        <v>2246</v>
      </c>
      <c r="JBB1" s="58" t="s">
        <v>2246</v>
      </c>
      <c r="JBC1" s="58" t="s">
        <v>2246</v>
      </c>
      <c r="JBD1" s="58" t="s">
        <v>2246</v>
      </c>
      <c r="JBE1" s="58" t="s">
        <v>2246</v>
      </c>
      <c r="JBF1" s="58" t="s">
        <v>2246</v>
      </c>
      <c r="JBG1" s="58" t="s">
        <v>2246</v>
      </c>
      <c r="JBH1" s="58" t="s">
        <v>2246</v>
      </c>
      <c r="JBI1" s="58" t="s">
        <v>2246</v>
      </c>
      <c r="JBJ1" s="58" t="s">
        <v>2246</v>
      </c>
      <c r="JBK1" s="58" t="s">
        <v>2246</v>
      </c>
      <c r="JBL1" s="58" t="s">
        <v>2246</v>
      </c>
      <c r="JBM1" s="58" t="s">
        <v>2246</v>
      </c>
      <c r="JBN1" s="58" t="s">
        <v>2246</v>
      </c>
      <c r="JBO1" s="58" t="s">
        <v>2246</v>
      </c>
      <c r="JBP1" s="58" t="s">
        <v>2246</v>
      </c>
      <c r="JBQ1" s="58" t="s">
        <v>2246</v>
      </c>
      <c r="JBR1" s="58" t="s">
        <v>2246</v>
      </c>
      <c r="JBS1" s="58" t="s">
        <v>2246</v>
      </c>
      <c r="JBT1" s="58" t="s">
        <v>2246</v>
      </c>
      <c r="JBU1" s="58" t="s">
        <v>2246</v>
      </c>
      <c r="JBV1" s="58" t="s">
        <v>2246</v>
      </c>
      <c r="JBW1" s="58" t="s">
        <v>2246</v>
      </c>
      <c r="JBX1" s="58" t="s">
        <v>2246</v>
      </c>
      <c r="JBY1" s="58" t="s">
        <v>2246</v>
      </c>
      <c r="JBZ1" s="58" t="s">
        <v>2246</v>
      </c>
      <c r="JCA1" s="58" t="s">
        <v>2246</v>
      </c>
      <c r="JCB1" s="58" t="s">
        <v>2246</v>
      </c>
      <c r="JCC1" s="58" t="s">
        <v>2246</v>
      </c>
      <c r="JCD1" s="58" t="s">
        <v>2246</v>
      </c>
      <c r="JCE1" s="58" t="s">
        <v>2246</v>
      </c>
      <c r="JCF1" s="58" t="s">
        <v>2246</v>
      </c>
      <c r="JCG1" s="58" t="s">
        <v>2246</v>
      </c>
      <c r="JCH1" s="58" t="s">
        <v>2246</v>
      </c>
      <c r="JCI1" s="58" t="s">
        <v>2246</v>
      </c>
      <c r="JCJ1" s="58" t="s">
        <v>2246</v>
      </c>
      <c r="JCK1" s="58" t="s">
        <v>2246</v>
      </c>
      <c r="JCL1" s="58" t="s">
        <v>2246</v>
      </c>
      <c r="JCM1" s="58" t="s">
        <v>2246</v>
      </c>
      <c r="JCN1" s="58" t="s">
        <v>2246</v>
      </c>
      <c r="JCO1" s="58" t="s">
        <v>2246</v>
      </c>
      <c r="JCP1" s="58" t="s">
        <v>2246</v>
      </c>
      <c r="JCQ1" s="58" t="s">
        <v>2246</v>
      </c>
      <c r="JCR1" s="58" t="s">
        <v>2246</v>
      </c>
      <c r="JCS1" s="58" t="s">
        <v>2246</v>
      </c>
      <c r="JCT1" s="58" t="s">
        <v>2246</v>
      </c>
      <c r="JCU1" s="58" t="s">
        <v>2246</v>
      </c>
      <c r="JCV1" s="58" t="s">
        <v>2246</v>
      </c>
      <c r="JCW1" s="58" t="s">
        <v>2246</v>
      </c>
      <c r="JCX1" s="58" t="s">
        <v>2246</v>
      </c>
      <c r="JCY1" s="58" t="s">
        <v>2246</v>
      </c>
      <c r="JCZ1" s="58" t="s">
        <v>2246</v>
      </c>
      <c r="JDA1" s="58" t="s">
        <v>2246</v>
      </c>
      <c r="JDB1" s="58" t="s">
        <v>2246</v>
      </c>
      <c r="JDC1" s="58" t="s">
        <v>2246</v>
      </c>
      <c r="JDD1" s="58" t="s">
        <v>2246</v>
      </c>
      <c r="JDE1" s="58" t="s">
        <v>2246</v>
      </c>
      <c r="JDF1" s="58" t="s">
        <v>2246</v>
      </c>
      <c r="JDG1" s="58" t="s">
        <v>2246</v>
      </c>
      <c r="JDH1" s="58" t="s">
        <v>2246</v>
      </c>
      <c r="JDI1" s="58" t="s">
        <v>2246</v>
      </c>
      <c r="JDJ1" s="58" t="s">
        <v>2246</v>
      </c>
      <c r="JDK1" s="58" t="s">
        <v>2246</v>
      </c>
      <c r="JDL1" s="58" t="s">
        <v>2246</v>
      </c>
      <c r="JDM1" s="58" t="s">
        <v>2246</v>
      </c>
      <c r="JDN1" s="58" t="s">
        <v>2246</v>
      </c>
      <c r="JDO1" s="58" t="s">
        <v>2246</v>
      </c>
      <c r="JDP1" s="58" t="s">
        <v>2246</v>
      </c>
      <c r="JDQ1" s="58" t="s">
        <v>2246</v>
      </c>
      <c r="JDR1" s="58" t="s">
        <v>2246</v>
      </c>
      <c r="JDS1" s="58" t="s">
        <v>2246</v>
      </c>
      <c r="JDT1" s="58" t="s">
        <v>2246</v>
      </c>
      <c r="JDU1" s="58" t="s">
        <v>2246</v>
      </c>
      <c r="JDV1" s="58" t="s">
        <v>2246</v>
      </c>
      <c r="JDW1" s="58" t="s">
        <v>2246</v>
      </c>
      <c r="JDX1" s="58" t="s">
        <v>2246</v>
      </c>
      <c r="JDY1" s="58" t="s">
        <v>2246</v>
      </c>
      <c r="JDZ1" s="58" t="s">
        <v>2246</v>
      </c>
      <c r="JEA1" s="58" t="s">
        <v>2246</v>
      </c>
      <c r="JEB1" s="58" t="s">
        <v>2246</v>
      </c>
      <c r="JEC1" s="58" t="s">
        <v>2246</v>
      </c>
      <c r="JED1" s="58" t="s">
        <v>2246</v>
      </c>
      <c r="JEE1" s="58" t="s">
        <v>2246</v>
      </c>
      <c r="JEF1" s="58" t="s">
        <v>2246</v>
      </c>
      <c r="JEG1" s="58" t="s">
        <v>2246</v>
      </c>
      <c r="JEH1" s="58" t="s">
        <v>2246</v>
      </c>
      <c r="JEI1" s="58" t="s">
        <v>2246</v>
      </c>
      <c r="JEJ1" s="58" t="s">
        <v>2246</v>
      </c>
      <c r="JEK1" s="58" t="s">
        <v>2246</v>
      </c>
      <c r="JEL1" s="58" t="s">
        <v>2246</v>
      </c>
      <c r="JEM1" s="58" t="s">
        <v>2246</v>
      </c>
      <c r="JEN1" s="58" t="s">
        <v>2246</v>
      </c>
      <c r="JEO1" s="58" t="s">
        <v>2246</v>
      </c>
      <c r="JEP1" s="58" t="s">
        <v>2246</v>
      </c>
      <c r="JEQ1" s="58" t="s">
        <v>2246</v>
      </c>
      <c r="JER1" s="58" t="s">
        <v>2246</v>
      </c>
      <c r="JES1" s="58" t="s">
        <v>2246</v>
      </c>
      <c r="JET1" s="58" t="s">
        <v>2246</v>
      </c>
      <c r="JEU1" s="58" t="s">
        <v>2246</v>
      </c>
      <c r="JEV1" s="58" t="s">
        <v>2246</v>
      </c>
      <c r="JEW1" s="58" t="s">
        <v>2246</v>
      </c>
      <c r="JEX1" s="58" t="s">
        <v>2246</v>
      </c>
      <c r="JEY1" s="58" t="s">
        <v>2246</v>
      </c>
      <c r="JEZ1" s="58" t="s">
        <v>2246</v>
      </c>
      <c r="JFA1" s="58" t="s">
        <v>2246</v>
      </c>
      <c r="JFB1" s="58" t="s">
        <v>2246</v>
      </c>
      <c r="JFC1" s="58" t="s">
        <v>2246</v>
      </c>
      <c r="JFD1" s="58" t="s">
        <v>2246</v>
      </c>
      <c r="JFE1" s="58" t="s">
        <v>2246</v>
      </c>
      <c r="JFF1" s="58" t="s">
        <v>2246</v>
      </c>
      <c r="JFG1" s="58" t="s">
        <v>2246</v>
      </c>
      <c r="JFH1" s="58" t="s">
        <v>2246</v>
      </c>
      <c r="JFI1" s="58" t="s">
        <v>2246</v>
      </c>
      <c r="JFJ1" s="58" t="s">
        <v>2246</v>
      </c>
      <c r="JFK1" s="58" t="s">
        <v>2246</v>
      </c>
      <c r="JFL1" s="58" t="s">
        <v>2246</v>
      </c>
      <c r="JFM1" s="58" t="s">
        <v>2246</v>
      </c>
      <c r="JFN1" s="58" t="s">
        <v>2246</v>
      </c>
      <c r="JFO1" s="58" t="s">
        <v>2246</v>
      </c>
      <c r="JFP1" s="58" t="s">
        <v>2246</v>
      </c>
      <c r="JFQ1" s="58" t="s">
        <v>2246</v>
      </c>
      <c r="JFR1" s="58" t="s">
        <v>2246</v>
      </c>
      <c r="JFS1" s="58" t="s">
        <v>2246</v>
      </c>
      <c r="JFT1" s="58" t="s">
        <v>2246</v>
      </c>
      <c r="JFU1" s="58" t="s">
        <v>2246</v>
      </c>
      <c r="JFV1" s="58" t="s">
        <v>2246</v>
      </c>
      <c r="JFW1" s="58" t="s">
        <v>2246</v>
      </c>
      <c r="JFX1" s="58" t="s">
        <v>2246</v>
      </c>
      <c r="JFY1" s="58" t="s">
        <v>2246</v>
      </c>
      <c r="JFZ1" s="58" t="s">
        <v>2246</v>
      </c>
      <c r="JGA1" s="58" t="s">
        <v>2246</v>
      </c>
      <c r="JGB1" s="58" t="s">
        <v>2246</v>
      </c>
      <c r="JGC1" s="58" t="s">
        <v>2246</v>
      </c>
      <c r="JGD1" s="58" t="s">
        <v>2246</v>
      </c>
      <c r="JGE1" s="58" t="s">
        <v>2246</v>
      </c>
      <c r="JGF1" s="58" t="s">
        <v>2246</v>
      </c>
      <c r="JGG1" s="58" t="s">
        <v>2246</v>
      </c>
      <c r="JGH1" s="58" t="s">
        <v>2246</v>
      </c>
      <c r="JGI1" s="58" t="s">
        <v>2246</v>
      </c>
      <c r="JGJ1" s="58" t="s">
        <v>2246</v>
      </c>
      <c r="JGK1" s="58" t="s">
        <v>2246</v>
      </c>
      <c r="JGL1" s="58" t="s">
        <v>2246</v>
      </c>
      <c r="JGM1" s="58" t="s">
        <v>2246</v>
      </c>
      <c r="JGN1" s="58" t="s">
        <v>2246</v>
      </c>
      <c r="JGO1" s="58" t="s">
        <v>2246</v>
      </c>
      <c r="JGP1" s="58" t="s">
        <v>2246</v>
      </c>
      <c r="JGQ1" s="58" t="s">
        <v>2246</v>
      </c>
      <c r="JGR1" s="58" t="s">
        <v>2246</v>
      </c>
      <c r="JGS1" s="58" t="s">
        <v>2246</v>
      </c>
      <c r="JGT1" s="58" t="s">
        <v>2246</v>
      </c>
      <c r="JGU1" s="58" t="s">
        <v>2246</v>
      </c>
      <c r="JGV1" s="58" t="s">
        <v>2246</v>
      </c>
      <c r="JGW1" s="58" t="s">
        <v>2246</v>
      </c>
      <c r="JGX1" s="58" t="s">
        <v>2246</v>
      </c>
      <c r="JGY1" s="58" t="s">
        <v>2246</v>
      </c>
      <c r="JGZ1" s="58" t="s">
        <v>2246</v>
      </c>
      <c r="JHA1" s="58" t="s">
        <v>2246</v>
      </c>
      <c r="JHB1" s="58" t="s">
        <v>2246</v>
      </c>
      <c r="JHC1" s="58" t="s">
        <v>2246</v>
      </c>
      <c r="JHD1" s="58" t="s">
        <v>2246</v>
      </c>
      <c r="JHE1" s="58" t="s">
        <v>2246</v>
      </c>
      <c r="JHF1" s="58" t="s">
        <v>2246</v>
      </c>
      <c r="JHG1" s="58" t="s">
        <v>2246</v>
      </c>
      <c r="JHH1" s="58" t="s">
        <v>2246</v>
      </c>
      <c r="JHI1" s="58" t="s">
        <v>2246</v>
      </c>
      <c r="JHJ1" s="58" t="s">
        <v>2246</v>
      </c>
      <c r="JHK1" s="58" t="s">
        <v>2246</v>
      </c>
      <c r="JHL1" s="58" t="s">
        <v>2246</v>
      </c>
      <c r="JHM1" s="58" t="s">
        <v>2246</v>
      </c>
      <c r="JHN1" s="58" t="s">
        <v>2246</v>
      </c>
      <c r="JHO1" s="58" t="s">
        <v>2246</v>
      </c>
      <c r="JHP1" s="58" t="s">
        <v>2246</v>
      </c>
      <c r="JHQ1" s="58" t="s">
        <v>2246</v>
      </c>
      <c r="JHR1" s="58" t="s">
        <v>2246</v>
      </c>
      <c r="JHS1" s="58" t="s">
        <v>2246</v>
      </c>
      <c r="JHT1" s="58" t="s">
        <v>2246</v>
      </c>
      <c r="JHU1" s="58" t="s">
        <v>2246</v>
      </c>
      <c r="JHV1" s="58" t="s">
        <v>2246</v>
      </c>
      <c r="JHW1" s="58" t="s">
        <v>2246</v>
      </c>
      <c r="JHX1" s="58" t="s">
        <v>2246</v>
      </c>
      <c r="JHY1" s="58" t="s">
        <v>2246</v>
      </c>
      <c r="JHZ1" s="58" t="s">
        <v>2246</v>
      </c>
      <c r="JIA1" s="58" t="s">
        <v>2246</v>
      </c>
      <c r="JIB1" s="58" t="s">
        <v>2246</v>
      </c>
      <c r="JIC1" s="58" t="s">
        <v>2246</v>
      </c>
      <c r="JID1" s="58" t="s">
        <v>2246</v>
      </c>
      <c r="JIE1" s="58" t="s">
        <v>2246</v>
      </c>
      <c r="JIF1" s="58" t="s">
        <v>2246</v>
      </c>
      <c r="JIG1" s="58" t="s">
        <v>2246</v>
      </c>
      <c r="JIH1" s="58" t="s">
        <v>2246</v>
      </c>
      <c r="JII1" s="58" t="s">
        <v>2246</v>
      </c>
      <c r="JIJ1" s="58" t="s">
        <v>2246</v>
      </c>
      <c r="JIK1" s="58" t="s">
        <v>2246</v>
      </c>
      <c r="JIL1" s="58" t="s">
        <v>2246</v>
      </c>
      <c r="JIM1" s="58" t="s">
        <v>2246</v>
      </c>
      <c r="JIN1" s="58" t="s">
        <v>2246</v>
      </c>
      <c r="JIO1" s="58" t="s">
        <v>2246</v>
      </c>
      <c r="JIP1" s="58" t="s">
        <v>2246</v>
      </c>
      <c r="JIQ1" s="58" t="s">
        <v>2246</v>
      </c>
      <c r="JIR1" s="58" t="s">
        <v>2246</v>
      </c>
      <c r="JIS1" s="58" t="s">
        <v>2246</v>
      </c>
      <c r="JIT1" s="58" t="s">
        <v>2246</v>
      </c>
      <c r="JIU1" s="58" t="s">
        <v>2246</v>
      </c>
      <c r="JIV1" s="58" t="s">
        <v>2246</v>
      </c>
      <c r="JIW1" s="58" t="s">
        <v>2246</v>
      </c>
      <c r="JIX1" s="58" t="s">
        <v>2246</v>
      </c>
      <c r="JIY1" s="58" t="s">
        <v>2246</v>
      </c>
      <c r="JIZ1" s="58" t="s">
        <v>2246</v>
      </c>
      <c r="JJA1" s="58" t="s">
        <v>2246</v>
      </c>
      <c r="JJB1" s="58" t="s">
        <v>2246</v>
      </c>
      <c r="JJC1" s="58" t="s">
        <v>2246</v>
      </c>
      <c r="JJD1" s="58" t="s">
        <v>2246</v>
      </c>
      <c r="JJE1" s="58" t="s">
        <v>2246</v>
      </c>
      <c r="JJF1" s="58" t="s">
        <v>2246</v>
      </c>
      <c r="JJG1" s="58" t="s">
        <v>2246</v>
      </c>
      <c r="JJH1" s="58" t="s">
        <v>2246</v>
      </c>
      <c r="JJI1" s="58" t="s">
        <v>2246</v>
      </c>
      <c r="JJJ1" s="58" t="s">
        <v>2246</v>
      </c>
      <c r="JJK1" s="58" t="s">
        <v>2246</v>
      </c>
      <c r="JJL1" s="58" t="s">
        <v>2246</v>
      </c>
      <c r="JJM1" s="58" t="s">
        <v>2246</v>
      </c>
      <c r="JJN1" s="58" t="s">
        <v>2246</v>
      </c>
      <c r="JJO1" s="58" t="s">
        <v>2246</v>
      </c>
      <c r="JJP1" s="58" t="s">
        <v>2246</v>
      </c>
      <c r="JJQ1" s="58" t="s">
        <v>2246</v>
      </c>
      <c r="JJR1" s="58" t="s">
        <v>2246</v>
      </c>
      <c r="JJS1" s="58" t="s">
        <v>2246</v>
      </c>
      <c r="JJT1" s="58" t="s">
        <v>2246</v>
      </c>
      <c r="JJU1" s="58" t="s">
        <v>2246</v>
      </c>
      <c r="JJV1" s="58" t="s">
        <v>2246</v>
      </c>
      <c r="JJW1" s="58" t="s">
        <v>2246</v>
      </c>
      <c r="JJX1" s="58" t="s">
        <v>2246</v>
      </c>
      <c r="JJY1" s="58" t="s">
        <v>2246</v>
      </c>
      <c r="JJZ1" s="58" t="s">
        <v>2246</v>
      </c>
      <c r="JKA1" s="58" t="s">
        <v>2246</v>
      </c>
      <c r="JKB1" s="58" t="s">
        <v>2246</v>
      </c>
      <c r="JKC1" s="58" t="s">
        <v>2246</v>
      </c>
      <c r="JKD1" s="58" t="s">
        <v>2246</v>
      </c>
      <c r="JKE1" s="58" t="s">
        <v>2246</v>
      </c>
      <c r="JKF1" s="58" t="s">
        <v>2246</v>
      </c>
      <c r="JKG1" s="58" t="s">
        <v>2246</v>
      </c>
      <c r="JKH1" s="58" t="s">
        <v>2246</v>
      </c>
      <c r="JKI1" s="58" t="s">
        <v>2246</v>
      </c>
      <c r="JKJ1" s="58" t="s">
        <v>2246</v>
      </c>
      <c r="JKK1" s="58" t="s">
        <v>2246</v>
      </c>
      <c r="JKL1" s="58" t="s">
        <v>2246</v>
      </c>
      <c r="JKM1" s="58" t="s">
        <v>2246</v>
      </c>
      <c r="JKN1" s="58" t="s">
        <v>2246</v>
      </c>
      <c r="JKO1" s="58" t="s">
        <v>2246</v>
      </c>
      <c r="JKP1" s="58" t="s">
        <v>2246</v>
      </c>
      <c r="JKQ1" s="58" t="s">
        <v>2246</v>
      </c>
      <c r="JKR1" s="58" t="s">
        <v>2246</v>
      </c>
      <c r="JKS1" s="58" t="s">
        <v>2246</v>
      </c>
      <c r="JKT1" s="58" t="s">
        <v>2246</v>
      </c>
      <c r="JKU1" s="58" t="s">
        <v>2246</v>
      </c>
      <c r="JKV1" s="58" t="s">
        <v>2246</v>
      </c>
      <c r="JKW1" s="58" t="s">
        <v>2246</v>
      </c>
      <c r="JKX1" s="58" t="s">
        <v>2246</v>
      </c>
      <c r="JKY1" s="58" t="s">
        <v>2246</v>
      </c>
      <c r="JKZ1" s="58" t="s">
        <v>2246</v>
      </c>
      <c r="JLA1" s="58" t="s">
        <v>2246</v>
      </c>
      <c r="JLB1" s="58" t="s">
        <v>2246</v>
      </c>
      <c r="JLC1" s="58" t="s">
        <v>2246</v>
      </c>
      <c r="JLD1" s="58" t="s">
        <v>2246</v>
      </c>
      <c r="JLE1" s="58" t="s">
        <v>2246</v>
      </c>
      <c r="JLF1" s="58" t="s">
        <v>2246</v>
      </c>
      <c r="JLG1" s="58" t="s">
        <v>2246</v>
      </c>
      <c r="JLH1" s="58" t="s">
        <v>2246</v>
      </c>
      <c r="JLI1" s="58" t="s">
        <v>2246</v>
      </c>
      <c r="JLJ1" s="58" t="s">
        <v>2246</v>
      </c>
      <c r="JLK1" s="58" t="s">
        <v>2246</v>
      </c>
      <c r="JLL1" s="58" t="s">
        <v>2246</v>
      </c>
      <c r="JLM1" s="58" t="s">
        <v>2246</v>
      </c>
      <c r="JLN1" s="58" t="s">
        <v>2246</v>
      </c>
      <c r="JLO1" s="58" t="s">
        <v>2246</v>
      </c>
      <c r="JLP1" s="58" t="s">
        <v>2246</v>
      </c>
      <c r="JLQ1" s="58" t="s">
        <v>2246</v>
      </c>
      <c r="JLR1" s="58" t="s">
        <v>2246</v>
      </c>
      <c r="JLS1" s="58" t="s">
        <v>2246</v>
      </c>
      <c r="JLT1" s="58" t="s">
        <v>2246</v>
      </c>
      <c r="JLU1" s="58" t="s">
        <v>2246</v>
      </c>
      <c r="JLV1" s="58" t="s">
        <v>2246</v>
      </c>
      <c r="JLW1" s="58" t="s">
        <v>2246</v>
      </c>
      <c r="JLX1" s="58" t="s">
        <v>2246</v>
      </c>
      <c r="JLY1" s="58" t="s">
        <v>2246</v>
      </c>
      <c r="JLZ1" s="58" t="s">
        <v>2246</v>
      </c>
      <c r="JMA1" s="58" t="s">
        <v>2246</v>
      </c>
      <c r="JMB1" s="58" t="s">
        <v>2246</v>
      </c>
      <c r="JMC1" s="58" t="s">
        <v>2246</v>
      </c>
      <c r="JMD1" s="58" t="s">
        <v>2246</v>
      </c>
      <c r="JME1" s="58" t="s">
        <v>2246</v>
      </c>
      <c r="JMF1" s="58" t="s">
        <v>2246</v>
      </c>
      <c r="JMG1" s="58" t="s">
        <v>2246</v>
      </c>
      <c r="JMH1" s="58" t="s">
        <v>2246</v>
      </c>
      <c r="JMI1" s="58" t="s">
        <v>2246</v>
      </c>
      <c r="JMJ1" s="58" t="s">
        <v>2246</v>
      </c>
      <c r="JMK1" s="58" t="s">
        <v>2246</v>
      </c>
      <c r="JML1" s="58" t="s">
        <v>2246</v>
      </c>
      <c r="JMM1" s="58" t="s">
        <v>2246</v>
      </c>
      <c r="JMN1" s="58" t="s">
        <v>2246</v>
      </c>
      <c r="JMO1" s="58" t="s">
        <v>2246</v>
      </c>
      <c r="JMP1" s="58" t="s">
        <v>2246</v>
      </c>
      <c r="JMQ1" s="58" t="s">
        <v>2246</v>
      </c>
      <c r="JMR1" s="58" t="s">
        <v>2246</v>
      </c>
      <c r="JMS1" s="58" t="s">
        <v>2246</v>
      </c>
      <c r="JMT1" s="58" t="s">
        <v>2246</v>
      </c>
      <c r="JMU1" s="58" t="s">
        <v>2246</v>
      </c>
      <c r="JMV1" s="58" t="s">
        <v>2246</v>
      </c>
      <c r="JMW1" s="58" t="s">
        <v>2246</v>
      </c>
      <c r="JMX1" s="58" t="s">
        <v>2246</v>
      </c>
      <c r="JMY1" s="58" t="s">
        <v>2246</v>
      </c>
      <c r="JMZ1" s="58" t="s">
        <v>2246</v>
      </c>
      <c r="JNA1" s="58" t="s">
        <v>2246</v>
      </c>
      <c r="JNB1" s="58" t="s">
        <v>2246</v>
      </c>
      <c r="JNC1" s="58" t="s">
        <v>2246</v>
      </c>
      <c r="JND1" s="58" t="s">
        <v>2246</v>
      </c>
      <c r="JNE1" s="58" t="s">
        <v>2246</v>
      </c>
      <c r="JNF1" s="58" t="s">
        <v>2246</v>
      </c>
      <c r="JNG1" s="58" t="s">
        <v>2246</v>
      </c>
      <c r="JNH1" s="58" t="s">
        <v>2246</v>
      </c>
      <c r="JNI1" s="58" t="s">
        <v>2246</v>
      </c>
      <c r="JNJ1" s="58" t="s">
        <v>2246</v>
      </c>
      <c r="JNK1" s="58" t="s">
        <v>2246</v>
      </c>
      <c r="JNL1" s="58" t="s">
        <v>2246</v>
      </c>
      <c r="JNM1" s="58" t="s">
        <v>2246</v>
      </c>
      <c r="JNN1" s="58" t="s">
        <v>2246</v>
      </c>
      <c r="JNO1" s="58" t="s">
        <v>2246</v>
      </c>
      <c r="JNP1" s="58" t="s">
        <v>2246</v>
      </c>
      <c r="JNQ1" s="58" t="s">
        <v>2246</v>
      </c>
      <c r="JNR1" s="58" t="s">
        <v>2246</v>
      </c>
      <c r="JNS1" s="58" t="s">
        <v>2246</v>
      </c>
      <c r="JNT1" s="58" t="s">
        <v>2246</v>
      </c>
      <c r="JNU1" s="58" t="s">
        <v>2246</v>
      </c>
      <c r="JNV1" s="58" t="s">
        <v>2246</v>
      </c>
      <c r="JNW1" s="58" t="s">
        <v>2246</v>
      </c>
      <c r="JNX1" s="58" t="s">
        <v>2246</v>
      </c>
      <c r="JNY1" s="58" t="s">
        <v>2246</v>
      </c>
      <c r="JNZ1" s="58" t="s">
        <v>2246</v>
      </c>
      <c r="JOA1" s="58" t="s">
        <v>2246</v>
      </c>
      <c r="JOB1" s="58" t="s">
        <v>2246</v>
      </c>
      <c r="JOC1" s="58" t="s">
        <v>2246</v>
      </c>
      <c r="JOD1" s="58" t="s">
        <v>2246</v>
      </c>
      <c r="JOE1" s="58" t="s">
        <v>2246</v>
      </c>
      <c r="JOF1" s="58" t="s">
        <v>2246</v>
      </c>
      <c r="JOG1" s="58" t="s">
        <v>2246</v>
      </c>
      <c r="JOH1" s="58" t="s">
        <v>2246</v>
      </c>
      <c r="JOI1" s="58" t="s">
        <v>2246</v>
      </c>
      <c r="JOJ1" s="58" t="s">
        <v>2246</v>
      </c>
      <c r="JOK1" s="58" t="s">
        <v>2246</v>
      </c>
      <c r="JOL1" s="58" t="s">
        <v>2246</v>
      </c>
      <c r="JOM1" s="58" t="s">
        <v>2246</v>
      </c>
      <c r="JON1" s="58" t="s">
        <v>2246</v>
      </c>
      <c r="JOO1" s="58" t="s">
        <v>2246</v>
      </c>
      <c r="JOP1" s="58" t="s">
        <v>2246</v>
      </c>
      <c r="JOQ1" s="58" t="s">
        <v>2246</v>
      </c>
      <c r="JOR1" s="58" t="s">
        <v>2246</v>
      </c>
      <c r="JOS1" s="58" t="s">
        <v>2246</v>
      </c>
      <c r="JOT1" s="58" t="s">
        <v>2246</v>
      </c>
      <c r="JOU1" s="58" t="s">
        <v>2246</v>
      </c>
      <c r="JOV1" s="58" t="s">
        <v>2246</v>
      </c>
      <c r="JOW1" s="58" t="s">
        <v>2246</v>
      </c>
      <c r="JOX1" s="58" t="s">
        <v>2246</v>
      </c>
      <c r="JOY1" s="58" t="s">
        <v>2246</v>
      </c>
      <c r="JOZ1" s="58" t="s">
        <v>2246</v>
      </c>
      <c r="JPA1" s="58" t="s">
        <v>2246</v>
      </c>
      <c r="JPB1" s="58" t="s">
        <v>2246</v>
      </c>
      <c r="JPC1" s="58" t="s">
        <v>2246</v>
      </c>
      <c r="JPD1" s="58" t="s">
        <v>2246</v>
      </c>
      <c r="JPE1" s="58" t="s">
        <v>2246</v>
      </c>
      <c r="JPF1" s="58" t="s">
        <v>2246</v>
      </c>
      <c r="JPG1" s="58" t="s">
        <v>2246</v>
      </c>
      <c r="JPH1" s="58" t="s">
        <v>2246</v>
      </c>
      <c r="JPI1" s="58" t="s">
        <v>2246</v>
      </c>
      <c r="JPJ1" s="58" t="s">
        <v>2246</v>
      </c>
      <c r="JPK1" s="58" t="s">
        <v>2246</v>
      </c>
      <c r="JPL1" s="58" t="s">
        <v>2246</v>
      </c>
      <c r="JPM1" s="58" t="s">
        <v>2246</v>
      </c>
      <c r="JPN1" s="58" t="s">
        <v>2246</v>
      </c>
      <c r="JPO1" s="58" t="s">
        <v>2246</v>
      </c>
      <c r="JPP1" s="58" t="s">
        <v>2246</v>
      </c>
      <c r="JPQ1" s="58" t="s">
        <v>2246</v>
      </c>
      <c r="JPR1" s="58" t="s">
        <v>2246</v>
      </c>
      <c r="JPS1" s="58" t="s">
        <v>2246</v>
      </c>
      <c r="JPT1" s="58" t="s">
        <v>2246</v>
      </c>
      <c r="JPU1" s="58" t="s">
        <v>2246</v>
      </c>
      <c r="JPV1" s="58" t="s">
        <v>2246</v>
      </c>
      <c r="JPW1" s="58" t="s">
        <v>2246</v>
      </c>
      <c r="JPX1" s="58" t="s">
        <v>2246</v>
      </c>
      <c r="JPY1" s="58" t="s">
        <v>2246</v>
      </c>
      <c r="JPZ1" s="58" t="s">
        <v>2246</v>
      </c>
      <c r="JQA1" s="58" t="s">
        <v>2246</v>
      </c>
      <c r="JQB1" s="58" t="s">
        <v>2246</v>
      </c>
      <c r="JQC1" s="58" t="s">
        <v>2246</v>
      </c>
      <c r="JQD1" s="58" t="s">
        <v>2246</v>
      </c>
      <c r="JQE1" s="58" t="s">
        <v>2246</v>
      </c>
      <c r="JQF1" s="58" t="s">
        <v>2246</v>
      </c>
      <c r="JQG1" s="58" t="s">
        <v>2246</v>
      </c>
      <c r="JQH1" s="58" t="s">
        <v>2246</v>
      </c>
      <c r="JQI1" s="58" t="s">
        <v>2246</v>
      </c>
      <c r="JQJ1" s="58" t="s">
        <v>2246</v>
      </c>
      <c r="JQK1" s="58" t="s">
        <v>2246</v>
      </c>
      <c r="JQL1" s="58" t="s">
        <v>2246</v>
      </c>
      <c r="JQM1" s="58" t="s">
        <v>2246</v>
      </c>
      <c r="JQN1" s="58" t="s">
        <v>2246</v>
      </c>
      <c r="JQO1" s="58" t="s">
        <v>2246</v>
      </c>
      <c r="JQP1" s="58" t="s">
        <v>2246</v>
      </c>
      <c r="JQQ1" s="58" t="s">
        <v>2246</v>
      </c>
      <c r="JQR1" s="58" t="s">
        <v>2246</v>
      </c>
      <c r="JQS1" s="58" t="s">
        <v>2246</v>
      </c>
      <c r="JQT1" s="58" t="s">
        <v>2246</v>
      </c>
      <c r="JQU1" s="58" t="s">
        <v>2246</v>
      </c>
      <c r="JQV1" s="58" t="s">
        <v>2246</v>
      </c>
      <c r="JQW1" s="58" t="s">
        <v>2246</v>
      </c>
      <c r="JQX1" s="58" t="s">
        <v>2246</v>
      </c>
      <c r="JQY1" s="58" t="s">
        <v>2246</v>
      </c>
      <c r="JQZ1" s="58" t="s">
        <v>2246</v>
      </c>
      <c r="JRA1" s="58" t="s">
        <v>2246</v>
      </c>
      <c r="JRB1" s="58" t="s">
        <v>2246</v>
      </c>
      <c r="JRC1" s="58" t="s">
        <v>2246</v>
      </c>
      <c r="JRD1" s="58" t="s">
        <v>2246</v>
      </c>
      <c r="JRE1" s="58" t="s">
        <v>2246</v>
      </c>
      <c r="JRF1" s="58" t="s">
        <v>2246</v>
      </c>
      <c r="JRG1" s="58" t="s">
        <v>2246</v>
      </c>
      <c r="JRH1" s="58" t="s">
        <v>2246</v>
      </c>
      <c r="JRI1" s="58" t="s">
        <v>2246</v>
      </c>
      <c r="JRJ1" s="58" t="s">
        <v>2246</v>
      </c>
      <c r="JRK1" s="58" t="s">
        <v>2246</v>
      </c>
      <c r="JRL1" s="58" t="s">
        <v>2246</v>
      </c>
      <c r="JRM1" s="58" t="s">
        <v>2246</v>
      </c>
      <c r="JRN1" s="58" t="s">
        <v>2246</v>
      </c>
      <c r="JRO1" s="58" t="s">
        <v>2246</v>
      </c>
      <c r="JRP1" s="58" t="s">
        <v>2246</v>
      </c>
      <c r="JRQ1" s="58" t="s">
        <v>2246</v>
      </c>
      <c r="JRR1" s="58" t="s">
        <v>2246</v>
      </c>
      <c r="JRS1" s="58" t="s">
        <v>2246</v>
      </c>
      <c r="JRT1" s="58" t="s">
        <v>2246</v>
      </c>
      <c r="JRU1" s="58" t="s">
        <v>2246</v>
      </c>
      <c r="JRV1" s="58" t="s">
        <v>2246</v>
      </c>
      <c r="JRW1" s="58" t="s">
        <v>2246</v>
      </c>
      <c r="JRX1" s="58" t="s">
        <v>2246</v>
      </c>
      <c r="JRY1" s="58" t="s">
        <v>2246</v>
      </c>
      <c r="JRZ1" s="58" t="s">
        <v>2246</v>
      </c>
      <c r="JSA1" s="58" t="s">
        <v>2246</v>
      </c>
      <c r="JSB1" s="58" t="s">
        <v>2246</v>
      </c>
      <c r="JSC1" s="58" t="s">
        <v>2246</v>
      </c>
      <c r="JSD1" s="58" t="s">
        <v>2246</v>
      </c>
      <c r="JSE1" s="58" t="s">
        <v>2246</v>
      </c>
      <c r="JSF1" s="58" t="s">
        <v>2246</v>
      </c>
      <c r="JSG1" s="58" t="s">
        <v>2246</v>
      </c>
      <c r="JSH1" s="58" t="s">
        <v>2246</v>
      </c>
      <c r="JSI1" s="58" t="s">
        <v>2246</v>
      </c>
      <c r="JSJ1" s="58" t="s">
        <v>2246</v>
      </c>
      <c r="JSK1" s="58" t="s">
        <v>2246</v>
      </c>
      <c r="JSL1" s="58" t="s">
        <v>2246</v>
      </c>
      <c r="JSM1" s="58" t="s">
        <v>2246</v>
      </c>
      <c r="JSN1" s="58" t="s">
        <v>2246</v>
      </c>
      <c r="JSO1" s="58" t="s">
        <v>2246</v>
      </c>
      <c r="JSP1" s="58" t="s">
        <v>2246</v>
      </c>
      <c r="JSQ1" s="58" t="s">
        <v>2246</v>
      </c>
      <c r="JSR1" s="58" t="s">
        <v>2246</v>
      </c>
      <c r="JSS1" s="58" t="s">
        <v>2246</v>
      </c>
      <c r="JST1" s="58" t="s">
        <v>2246</v>
      </c>
      <c r="JSU1" s="58" t="s">
        <v>2246</v>
      </c>
      <c r="JSV1" s="58" t="s">
        <v>2246</v>
      </c>
      <c r="JSW1" s="58" t="s">
        <v>2246</v>
      </c>
      <c r="JSX1" s="58" t="s">
        <v>2246</v>
      </c>
      <c r="JSY1" s="58" t="s">
        <v>2246</v>
      </c>
      <c r="JSZ1" s="58" t="s">
        <v>2246</v>
      </c>
      <c r="JTA1" s="58" t="s">
        <v>2246</v>
      </c>
      <c r="JTB1" s="58" t="s">
        <v>2246</v>
      </c>
      <c r="JTC1" s="58" t="s">
        <v>2246</v>
      </c>
      <c r="JTD1" s="58" t="s">
        <v>2246</v>
      </c>
      <c r="JTE1" s="58" t="s">
        <v>2246</v>
      </c>
      <c r="JTF1" s="58" t="s">
        <v>2246</v>
      </c>
      <c r="JTG1" s="58" t="s">
        <v>2246</v>
      </c>
      <c r="JTH1" s="58" t="s">
        <v>2246</v>
      </c>
      <c r="JTI1" s="58" t="s">
        <v>2246</v>
      </c>
      <c r="JTJ1" s="58" t="s">
        <v>2246</v>
      </c>
      <c r="JTK1" s="58" t="s">
        <v>2246</v>
      </c>
      <c r="JTL1" s="58" t="s">
        <v>2246</v>
      </c>
      <c r="JTM1" s="58" t="s">
        <v>2246</v>
      </c>
      <c r="JTN1" s="58" t="s">
        <v>2246</v>
      </c>
      <c r="JTO1" s="58" t="s">
        <v>2246</v>
      </c>
      <c r="JTP1" s="58" t="s">
        <v>2246</v>
      </c>
      <c r="JTQ1" s="58" t="s">
        <v>2246</v>
      </c>
      <c r="JTR1" s="58" t="s">
        <v>2246</v>
      </c>
      <c r="JTS1" s="58" t="s">
        <v>2246</v>
      </c>
      <c r="JTT1" s="58" t="s">
        <v>2246</v>
      </c>
      <c r="JTU1" s="58" t="s">
        <v>2246</v>
      </c>
      <c r="JTV1" s="58" t="s">
        <v>2246</v>
      </c>
      <c r="JTW1" s="58" t="s">
        <v>2246</v>
      </c>
      <c r="JTX1" s="58" t="s">
        <v>2246</v>
      </c>
      <c r="JTY1" s="58" t="s">
        <v>2246</v>
      </c>
      <c r="JTZ1" s="58" t="s">
        <v>2246</v>
      </c>
      <c r="JUA1" s="58" t="s">
        <v>2246</v>
      </c>
      <c r="JUB1" s="58" t="s">
        <v>2246</v>
      </c>
      <c r="JUC1" s="58" t="s">
        <v>2246</v>
      </c>
      <c r="JUD1" s="58" t="s">
        <v>2246</v>
      </c>
      <c r="JUE1" s="58" t="s">
        <v>2246</v>
      </c>
      <c r="JUF1" s="58" t="s">
        <v>2246</v>
      </c>
      <c r="JUG1" s="58" t="s">
        <v>2246</v>
      </c>
      <c r="JUH1" s="58" t="s">
        <v>2246</v>
      </c>
      <c r="JUI1" s="58" t="s">
        <v>2246</v>
      </c>
      <c r="JUJ1" s="58" t="s">
        <v>2246</v>
      </c>
      <c r="JUK1" s="58" t="s">
        <v>2246</v>
      </c>
      <c r="JUL1" s="58" t="s">
        <v>2246</v>
      </c>
      <c r="JUM1" s="58" t="s">
        <v>2246</v>
      </c>
      <c r="JUN1" s="58" t="s">
        <v>2246</v>
      </c>
      <c r="JUO1" s="58" t="s">
        <v>2246</v>
      </c>
      <c r="JUP1" s="58" t="s">
        <v>2246</v>
      </c>
      <c r="JUQ1" s="58" t="s">
        <v>2246</v>
      </c>
      <c r="JUR1" s="58" t="s">
        <v>2246</v>
      </c>
      <c r="JUS1" s="58" t="s">
        <v>2246</v>
      </c>
      <c r="JUT1" s="58" t="s">
        <v>2246</v>
      </c>
      <c r="JUU1" s="58" t="s">
        <v>2246</v>
      </c>
      <c r="JUV1" s="58" t="s">
        <v>2246</v>
      </c>
      <c r="JUW1" s="58" t="s">
        <v>2246</v>
      </c>
      <c r="JUX1" s="58" t="s">
        <v>2246</v>
      </c>
      <c r="JUY1" s="58" t="s">
        <v>2246</v>
      </c>
      <c r="JUZ1" s="58" t="s">
        <v>2246</v>
      </c>
      <c r="JVA1" s="58" t="s">
        <v>2246</v>
      </c>
      <c r="JVB1" s="58" t="s">
        <v>2246</v>
      </c>
      <c r="JVC1" s="58" t="s">
        <v>2246</v>
      </c>
      <c r="JVD1" s="58" t="s">
        <v>2246</v>
      </c>
      <c r="JVE1" s="58" t="s">
        <v>2246</v>
      </c>
      <c r="JVF1" s="58" t="s">
        <v>2246</v>
      </c>
      <c r="JVG1" s="58" t="s">
        <v>2246</v>
      </c>
      <c r="JVH1" s="58" t="s">
        <v>2246</v>
      </c>
      <c r="JVI1" s="58" t="s">
        <v>2246</v>
      </c>
      <c r="JVJ1" s="58" t="s">
        <v>2246</v>
      </c>
      <c r="JVK1" s="58" t="s">
        <v>2246</v>
      </c>
      <c r="JVL1" s="58" t="s">
        <v>2246</v>
      </c>
      <c r="JVM1" s="58" t="s">
        <v>2246</v>
      </c>
      <c r="JVN1" s="58" t="s">
        <v>2246</v>
      </c>
      <c r="JVO1" s="58" t="s">
        <v>2246</v>
      </c>
      <c r="JVP1" s="58" t="s">
        <v>2246</v>
      </c>
      <c r="JVQ1" s="58" t="s">
        <v>2246</v>
      </c>
      <c r="JVR1" s="58" t="s">
        <v>2246</v>
      </c>
      <c r="JVS1" s="58" t="s">
        <v>2246</v>
      </c>
      <c r="JVT1" s="58" t="s">
        <v>2246</v>
      </c>
      <c r="JVU1" s="58" t="s">
        <v>2246</v>
      </c>
      <c r="JVV1" s="58" t="s">
        <v>2246</v>
      </c>
      <c r="JVW1" s="58" t="s">
        <v>2246</v>
      </c>
      <c r="JVX1" s="58" t="s">
        <v>2246</v>
      </c>
      <c r="JVY1" s="58" t="s">
        <v>2246</v>
      </c>
      <c r="JVZ1" s="58" t="s">
        <v>2246</v>
      </c>
      <c r="JWA1" s="58" t="s">
        <v>2246</v>
      </c>
      <c r="JWB1" s="58" t="s">
        <v>2246</v>
      </c>
      <c r="JWC1" s="58" t="s">
        <v>2246</v>
      </c>
      <c r="JWD1" s="58" t="s">
        <v>2246</v>
      </c>
      <c r="JWE1" s="58" t="s">
        <v>2246</v>
      </c>
      <c r="JWF1" s="58" t="s">
        <v>2246</v>
      </c>
      <c r="JWG1" s="58" t="s">
        <v>2246</v>
      </c>
      <c r="JWH1" s="58" t="s">
        <v>2246</v>
      </c>
      <c r="JWI1" s="58" t="s">
        <v>2246</v>
      </c>
      <c r="JWJ1" s="58" t="s">
        <v>2246</v>
      </c>
      <c r="JWK1" s="58" t="s">
        <v>2246</v>
      </c>
      <c r="JWL1" s="58" t="s">
        <v>2246</v>
      </c>
      <c r="JWM1" s="58" t="s">
        <v>2246</v>
      </c>
      <c r="JWN1" s="58" t="s">
        <v>2246</v>
      </c>
      <c r="JWO1" s="58" t="s">
        <v>2246</v>
      </c>
      <c r="JWP1" s="58" t="s">
        <v>2246</v>
      </c>
      <c r="JWQ1" s="58" t="s">
        <v>2246</v>
      </c>
      <c r="JWR1" s="58" t="s">
        <v>2246</v>
      </c>
      <c r="JWS1" s="58" t="s">
        <v>2246</v>
      </c>
      <c r="JWT1" s="58" t="s">
        <v>2246</v>
      </c>
      <c r="JWU1" s="58" t="s">
        <v>2246</v>
      </c>
      <c r="JWV1" s="58" t="s">
        <v>2246</v>
      </c>
      <c r="JWW1" s="58" t="s">
        <v>2246</v>
      </c>
      <c r="JWX1" s="58" t="s">
        <v>2246</v>
      </c>
      <c r="JWY1" s="58" t="s">
        <v>2246</v>
      </c>
      <c r="JWZ1" s="58" t="s">
        <v>2246</v>
      </c>
      <c r="JXA1" s="58" t="s">
        <v>2246</v>
      </c>
      <c r="JXB1" s="58" t="s">
        <v>2246</v>
      </c>
      <c r="JXC1" s="58" t="s">
        <v>2246</v>
      </c>
      <c r="JXD1" s="58" t="s">
        <v>2246</v>
      </c>
      <c r="JXE1" s="58" t="s">
        <v>2246</v>
      </c>
      <c r="JXF1" s="58" t="s">
        <v>2246</v>
      </c>
      <c r="JXG1" s="58" t="s">
        <v>2246</v>
      </c>
      <c r="JXH1" s="58" t="s">
        <v>2246</v>
      </c>
      <c r="JXI1" s="58" t="s">
        <v>2246</v>
      </c>
      <c r="JXJ1" s="58" t="s">
        <v>2246</v>
      </c>
      <c r="JXK1" s="58" t="s">
        <v>2246</v>
      </c>
      <c r="JXL1" s="58" t="s">
        <v>2246</v>
      </c>
      <c r="JXM1" s="58" t="s">
        <v>2246</v>
      </c>
      <c r="JXN1" s="58" t="s">
        <v>2246</v>
      </c>
      <c r="JXO1" s="58" t="s">
        <v>2246</v>
      </c>
      <c r="JXP1" s="58" t="s">
        <v>2246</v>
      </c>
      <c r="JXQ1" s="58" t="s">
        <v>2246</v>
      </c>
      <c r="JXR1" s="58" t="s">
        <v>2246</v>
      </c>
      <c r="JXS1" s="58" t="s">
        <v>2246</v>
      </c>
      <c r="JXT1" s="58" t="s">
        <v>2246</v>
      </c>
      <c r="JXU1" s="58" t="s">
        <v>2246</v>
      </c>
      <c r="JXV1" s="58" t="s">
        <v>2246</v>
      </c>
      <c r="JXW1" s="58" t="s">
        <v>2246</v>
      </c>
      <c r="JXX1" s="58" t="s">
        <v>2246</v>
      </c>
      <c r="JXY1" s="58" t="s">
        <v>2246</v>
      </c>
      <c r="JXZ1" s="58" t="s">
        <v>2246</v>
      </c>
      <c r="JYA1" s="58" t="s">
        <v>2246</v>
      </c>
      <c r="JYB1" s="58" t="s">
        <v>2246</v>
      </c>
      <c r="JYC1" s="58" t="s">
        <v>2246</v>
      </c>
      <c r="JYD1" s="58" t="s">
        <v>2246</v>
      </c>
      <c r="JYE1" s="58" t="s">
        <v>2246</v>
      </c>
      <c r="JYF1" s="58" t="s">
        <v>2246</v>
      </c>
      <c r="JYG1" s="58" t="s">
        <v>2246</v>
      </c>
      <c r="JYH1" s="58" t="s">
        <v>2246</v>
      </c>
      <c r="JYI1" s="58" t="s">
        <v>2246</v>
      </c>
      <c r="JYJ1" s="58" t="s">
        <v>2246</v>
      </c>
      <c r="JYK1" s="58" t="s">
        <v>2246</v>
      </c>
      <c r="JYL1" s="58" t="s">
        <v>2246</v>
      </c>
      <c r="JYM1" s="58" t="s">
        <v>2246</v>
      </c>
      <c r="JYN1" s="58" t="s">
        <v>2246</v>
      </c>
      <c r="JYO1" s="58" t="s">
        <v>2246</v>
      </c>
      <c r="JYP1" s="58" t="s">
        <v>2246</v>
      </c>
      <c r="JYQ1" s="58" t="s">
        <v>2246</v>
      </c>
      <c r="JYR1" s="58" t="s">
        <v>2246</v>
      </c>
      <c r="JYS1" s="58" t="s">
        <v>2246</v>
      </c>
      <c r="JYT1" s="58" t="s">
        <v>2246</v>
      </c>
      <c r="JYU1" s="58" t="s">
        <v>2246</v>
      </c>
      <c r="JYV1" s="58" t="s">
        <v>2246</v>
      </c>
      <c r="JYW1" s="58" t="s">
        <v>2246</v>
      </c>
      <c r="JYX1" s="58" t="s">
        <v>2246</v>
      </c>
      <c r="JYY1" s="58" t="s">
        <v>2246</v>
      </c>
      <c r="JYZ1" s="58" t="s">
        <v>2246</v>
      </c>
      <c r="JZA1" s="58" t="s">
        <v>2246</v>
      </c>
      <c r="JZB1" s="58" t="s">
        <v>2246</v>
      </c>
      <c r="JZC1" s="58" t="s">
        <v>2246</v>
      </c>
      <c r="JZD1" s="58" t="s">
        <v>2246</v>
      </c>
      <c r="JZE1" s="58" t="s">
        <v>2246</v>
      </c>
      <c r="JZF1" s="58" t="s">
        <v>2246</v>
      </c>
      <c r="JZG1" s="58" t="s">
        <v>2246</v>
      </c>
      <c r="JZH1" s="58" t="s">
        <v>2246</v>
      </c>
      <c r="JZI1" s="58" t="s">
        <v>2246</v>
      </c>
      <c r="JZJ1" s="58" t="s">
        <v>2246</v>
      </c>
      <c r="JZK1" s="58" t="s">
        <v>2246</v>
      </c>
      <c r="JZL1" s="58" t="s">
        <v>2246</v>
      </c>
      <c r="JZM1" s="58" t="s">
        <v>2246</v>
      </c>
      <c r="JZN1" s="58" t="s">
        <v>2246</v>
      </c>
      <c r="JZO1" s="58" t="s">
        <v>2246</v>
      </c>
      <c r="JZP1" s="58" t="s">
        <v>2246</v>
      </c>
      <c r="JZQ1" s="58" t="s">
        <v>2246</v>
      </c>
      <c r="JZR1" s="58" t="s">
        <v>2246</v>
      </c>
      <c r="JZS1" s="58" t="s">
        <v>2246</v>
      </c>
      <c r="JZT1" s="58" t="s">
        <v>2246</v>
      </c>
      <c r="JZU1" s="58" t="s">
        <v>2246</v>
      </c>
      <c r="JZV1" s="58" t="s">
        <v>2246</v>
      </c>
      <c r="JZW1" s="58" t="s">
        <v>2246</v>
      </c>
      <c r="JZX1" s="58" t="s">
        <v>2246</v>
      </c>
      <c r="JZY1" s="58" t="s">
        <v>2246</v>
      </c>
      <c r="JZZ1" s="58" t="s">
        <v>2246</v>
      </c>
      <c r="KAA1" s="58" t="s">
        <v>2246</v>
      </c>
      <c r="KAB1" s="58" t="s">
        <v>2246</v>
      </c>
      <c r="KAC1" s="58" t="s">
        <v>2246</v>
      </c>
      <c r="KAD1" s="58" t="s">
        <v>2246</v>
      </c>
      <c r="KAE1" s="58" t="s">
        <v>2246</v>
      </c>
      <c r="KAF1" s="58" t="s">
        <v>2246</v>
      </c>
      <c r="KAG1" s="58" t="s">
        <v>2246</v>
      </c>
      <c r="KAH1" s="58" t="s">
        <v>2246</v>
      </c>
      <c r="KAI1" s="58" t="s">
        <v>2246</v>
      </c>
      <c r="KAJ1" s="58" t="s">
        <v>2246</v>
      </c>
      <c r="KAK1" s="58" t="s">
        <v>2246</v>
      </c>
      <c r="KAL1" s="58" t="s">
        <v>2246</v>
      </c>
      <c r="KAM1" s="58" t="s">
        <v>2246</v>
      </c>
      <c r="KAN1" s="58" t="s">
        <v>2246</v>
      </c>
      <c r="KAO1" s="58" t="s">
        <v>2246</v>
      </c>
      <c r="KAP1" s="58" t="s">
        <v>2246</v>
      </c>
      <c r="KAQ1" s="58" t="s">
        <v>2246</v>
      </c>
      <c r="KAR1" s="58" t="s">
        <v>2246</v>
      </c>
      <c r="KAS1" s="58" t="s">
        <v>2246</v>
      </c>
      <c r="KAT1" s="58" t="s">
        <v>2246</v>
      </c>
      <c r="KAU1" s="58" t="s">
        <v>2246</v>
      </c>
      <c r="KAV1" s="58" t="s">
        <v>2246</v>
      </c>
      <c r="KAW1" s="58" t="s">
        <v>2246</v>
      </c>
      <c r="KAX1" s="58" t="s">
        <v>2246</v>
      </c>
      <c r="KAY1" s="58" t="s">
        <v>2246</v>
      </c>
      <c r="KAZ1" s="58" t="s">
        <v>2246</v>
      </c>
      <c r="KBA1" s="58" t="s">
        <v>2246</v>
      </c>
      <c r="KBB1" s="58" t="s">
        <v>2246</v>
      </c>
      <c r="KBC1" s="58" t="s">
        <v>2246</v>
      </c>
      <c r="KBD1" s="58" t="s">
        <v>2246</v>
      </c>
      <c r="KBE1" s="58" t="s">
        <v>2246</v>
      </c>
      <c r="KBF1" s="58" t="s">
        <v>2246</v>
      </c>
      <c r="KBG1" s="58" t="s">
        <v>2246</v>
      </c>
      <c r="KBH1" s="58" t="s">
        <v>2246</v>
      </c>
      <c r="KBI1" s="58" t="s">
        <v>2246</v>
      </c>
      <c r="KBJ1" s="58" t="s">
        <v>2246</v>
      </c>
      <c r="KBK1" s="58" t="s">
        <v>2246</v>
      </c>
      <c r="KBL1" s="58" t="s">
        <v>2246</v>
      </c>
      <c r="KBM1" s="58" t="s">
        <v>2246</v>
      </c>
      <c r="KBN1" s="58" t="s">
        <v>2246</v>
      </c>
      <c r="KBO1" s="58" t="s">
        <v>2246</v>
      </c>
      <c r="KBP1" s="58" t="s">
        <v>2246</v>
      </c>
      <c r="KBQ1" s="58" t="s">
        <v>2246</v>
      </c>
      <c r="KBR1" s="58" t="s">
        <v>2246</v>
      </c>
      <c r="KBS1" s="58" t="s">
        <v>2246</v>
      </c>
      <c r="KBT1" s="58" t="s">
        <v>2246</v>
      </c>
      <c r="KBU1" s="58" t="s">
        <v>2246</v>
      </c>
      <c r="KBV1" s="58" t="s">
        <v>2246</v>
      </c>
      <c r="KBW1" s="58" t="s">
        <v>2246</v>
      </c>
      <c r="KBX1" s="58" t="s">
        <v>2246</v>
      </c>
      <c r="KBY1" s="58" t="s">
        <v>2246</v>
      </c>
      <c r="KBZ1" s="58" t="s">
        <v>2246</v>
      </c>
      <c r="KCA1" s="58" t="s">
        <v>2246</v>
      </c>
      <c r="KCB1" s="58" t="s">
        <v>2246</v>
      </c>
      <c r="KCC1" s="58" t="s">
        <v>2246</v>
      </c>
      <c r="KCD1" s="58" t="s">
        <v>2246</v>
      </c>
      <c r="KCE1" s="58" t="s">
        <v>2246</v>
      </c>
      <c r="KCF1" s="58" t="s">
        <v>2246</v>
      </c>
      <c r="KCG1" s="58" t="s">
        <v>2246</v>
      </c>
      <c r="KCH1" s="58" t="s">
        <v>2246</v>
      </c>
      <c r="KCI1" s="58" t="s">
        <v>2246</v>
      </c>
      <c r="KCJ1" s="58" t="s">
        <v>2246</v>
      </c>
      <c r="KCK1" s="58" t="s">
        <v>2246</v>
      </c>
      <c r="KCL1" s="58" t="s">
        <v>2246</v>
      </c>
      <c r="KCM1" s="58" t="s">
        <v>2246</v>
      </c>
      <c r="KCN1" s="58" t="s">
        <v>2246</v>
      </c>
      <c r="KCO1" s="58" t="s">
        <v>2246</v>
      </c>
      <c r="KCP1" s="58" t="s">
        <v>2246</v>
      </c>
      <c r="KCQ1" s="58" t="s">
        <v>2246</v>
      </c>
      <c r="KCR1" s="58" t="s">
        <v>2246</v>
      </c>
      <c r="KCS1" s="58" t="s">
        <v>2246</v>
      </c>
      <c r="KCT1" s="58" t="s">
        <v>2246</v>
      </c>
      <c r="KCU1" s="58" t="s">
        <v>2246</v>
      </c>
      <c r="KCV1" s="58" t="s">
        <v>2246</v>
      </c>
      <c r="KCW1" s="58" t="s">
        <v>2246</v>
      </c>
      <c r="KCX1" s="58" t="s">
        <v>2246</v>
      </c>
      <c r="KCY1" s="58" t="s">
        <v>2246</v>
      </c>
      <c r="KCZ1" s="58" t="s">
        <v>2246</v>
      </c>
      <c r="KDA1" s="58" t="s">
        <v>2246</v>
      </c>
      <c r="KDB1" s="58" t="s">
        <v>2246</v>
      </c>
      <c r="KDC1" s="58" t="s">
        <v>2246</v>
      </c>
      <c r="KDD1" s="58" t="s">
        <v>2246</v>
      </c>
      <c r="KDE1" s="58" t="s">
        <v>2246</v>
      </c>
      <c r="KDF1" s="58" t="s">
        <v>2246</v>
      </c>
      <c r="KDG1" s="58" t="s">
        <v>2246</v>
      </c>
      <c r="KDH1" s="58" t="s">
        <v>2246</v>
      </c>
      <c r="KDI1" s="58" t="s">
        <v>2246</v>
      </c>
      <c r="KDJ1" s="58" t="s">
        <v>2246</v>
      </c>
      <c r="KDK1" s="58" t="s">
        <v>2246</v>
      </c>
      <c r="KDL1" s="58" t="s">
        <v>2246</v>
      </c>
      <c r="KDM1" s="58" t="s">
        <v>2246</v>
      </c>
      <c r="KDN1" s="58" t="s">
        <v>2246</v>
      </c>
      <c r="KDO1" s="58" t="s">
        <v>2246</v>
      </c>
      <c r="KDP1" s="58" t="s">
        <v>2246</v>
      </c>
      <c r="KDQ1" s="58" t="s">
        <v>2246</v>
      </c>
      <c r="KDR1" s="58" t="s">
        <v>2246</v>
      </c>
      <c r="KDS1" s="58" t="s">
        <v>2246</v>
      </c>
      <c r="KDT1" s="58" t="s">
        <v>2246</v>
      </c>
      <c r="KDU1" s="58" t="s">
        <v>2246</v>
      </c>
      <c r="KDV1" s="58" t="s">
        <v>2246</v>
      </c>
      <c r="KDW1" s="58" t="s">
        <v>2246</v>
      </c>
      <c r="KDX1" s="58" t="s">
        <v>2246</v>
      </c>
      <c r="KDY1" s="58" t="s">
        <v>2246</v>
      </c>
      <c r="KDZ1" s="58" t="s">
        <v>2246</v>
      </c>
      <c r="KEA1" s="58" t="s">
        <v>2246</v>
      </c>
      <c r="KEB1" s="58" t="s">
        <v>2246</v>
      </c>
      <c r="KEC1" s="58" t="s">
        <v>2246</v>
      </c>
      <c r="KED1" s="58" t="s">
        <v>2246</v>
      </c>
      <c r="KEE1" s="58" t="s">
        <v>2246</v>
      </c>
      <c r="KEF1" s="58" t="s">
        <v>2246</v>
      </c>
      <c r="KEG1" s="58" t="s">
        <v>2246</v>
      </c>
      <c r="KEH1" s="58" t="s">
        <v>2246</v>
      </c>
      <c r="KEI1" s="58" t="s">
        <v>2246</v>
      </c>
      <c r="KEJ1" s="58" t="s">
        <v>2246</v>
      </c>
      <c r="KEK1" s="58" t="s">
        <v>2246</v>
      </c>
      <c r="KEL1" s="58" t="s">
        <v>2246</v>
      </c>
      <c r="KEM1" s="58" t="s">
        <v>2246</v>
      </c>
      <c r="KEN1" s="58" t="s">
        <v>2246</v>
      </c>
      <c r="KEO1" s="58" t="s">
        <v>2246</v>
      </c>
      <c r="KEP1" s="58" t="s">
        <v>2246</v>
      </c>
      <c r="KEQ1" s="58" t="s">
        <v>2246</v>
      </c>
      <c r="KER1" s="58" t="s">
        <v>2246</v>
      </c>
      <c r="KES1" s="58" t="s">
        <v>2246</v>
      </c>
      <c r="KET1" s="58" t="s">
        <v>2246</v>
      </c>
      <c r="KEU1" s="58" t="s">
        <v>2246</v>
      </c>
      <c r="KEV1" s="58" t="s">
        <v>2246</v>
      </c>
      <c r="KEW1" s="58" t="s">
        <v>2246</v>
      </c>
      <c r="KEX1" s="58" t="s">
        <v>2246</v>
      </c>
      <c r="KEY1" s="58" t="s">
        <v>2246</v>
      </c>
      <c r="KEZ1" s="58" t="s">
        <v>2246</v>
      </c>
      <c r="KFA1" s="58" t="s">
        <v>2246</v>
      </c>
      <c r="KFB1" s="58" t="s">
        <v>2246</v>
      </c>
      <c r="KFC1" s="58" t="s">
        <v>2246</v>
      </c>
      <c r="KFD1" s="58" t="s">
        <v>2246</v>
      </c>
      <c r="KFE1" s="58" t="s">
        <v>2246</v>
      </c>
      <c r="KFF1" s="58" t="s">
        <v>2246</v>
      </c>
      <c r="KFG1" s="58" t="s">
        <v>2246</v>
      </c>
      <c r="KFH1" s="58" t="s">
        <v>2246</v>
      </c>
      <c r="KFI1" s="58" t="s">
        <v>2246</v>
      </c>
      <c r="KFJ1" s="58" t="s">
        <v>2246</v>
      </c>
      <c r="KFK1" s="58" t="s">
        <v>2246</v>
      </c>
      <c r="KFL1" s="58" t="s">
        <v>2246</v>
      </c>
      <c r="KFM1" s="58" t="s">
        <v>2246</v>
      </c>
      <c r="KFN1" s="58" t="s">
        <v>2246</v>
      </c>
      <c r="KFO1" s="58" t="s">
        <v>2246</v>
      </c>
      <c r="KFP1" s="58" t="s">
        <v>2246</v>
      </c>
      <c r="KFQ1" s="58" t="s">
        <v>2246</v>
      </c>
      <c r="KFR1" s="58" t="s">
        <v>2246</v>
      </c>
      <c r="KFS1" s="58" t="s">
        <v>2246</v>
      </c>
      <c r="KFT1" s="58" t="s">
        <v>2246</v>
      </c>
      <c r="KFU1" s="58" t="s">
        <v>2246</v>
      </c>
      <c r="KFV1" s="58" t="s">
        <v>2246</v>
      </c>
      <c r="KFW1" s="58" t="s">
        <v>2246</v>
      </c>
      <c r="KFX1" s="58" t="s">
        <v>2246</v>
      </c>
      <c r="KFY1" s="58" t="s">
        <v>2246</v>
      </c>
      <c r="KFZ1" s="58" t="s">
        <v>2246</v>
      </c>
      <c r="KGA1" s="58" t="s">
        <v>2246</v>
      </c>
      <c r="KGB1" s="58" t="s">
        <v>2246</v>
      </c>
      <c r="KGC1" s="58" t="s">
        <v>2246</v>
      </c>
      <c r="KGD1" s="58" t="s">
        <v>2246</v>
      </c>
      <c r="KGE1" s="58" t="s">
        <v>2246</v>
      </c>
      <c r="KGF1" s="58" t="s">
        <v>2246</v>
      </c>
      <c r="KGG1" s="58" t="s">
        <v>2246</v>
      </c>
      <c r="KGH1" s="58" t="s">
        <v>2246</v>
      </c>
      <c r="KGI1" s="58" t="s">
        <v>2246</v>
      </c>
      <c r="KGJ1" s="58" t="s">
        <v>2246</v>
      </c>
      <c r="KGK1" s="58" t="s">
        <v>2246</v>
      </c>
      <c r="KGL1" s="58" t="s">
        <v>2246</v>
      </c>
      <c r="KGM1" s="58" t="s">
        <v>2246</v>
      </c>
      <c r="KGN1" s="58" t="s">
        <v>2246</v>
      </c>
      <c r="KGO1" s="58" t="s">
        <v>2246</v>
      </c>
      <c r="KGP1" s="58" t="s">
        <v>2246</v>
      </c>
      <c r="KGQ1" s="58" t="s">
        <v>2246</v>
      </c>
      <c r="KGR1" s="58" t="s">
        <v>2246</v>
      </c>
      <c r="KGS1" s="58" t="s">
        <v>2246</v>
      </c>
      <c r="KGT1" s="58" t="s">
        <v>2246</v>
      </c>
      <c r="KGU1" s="58" t="s">
        <v>2246</v>
      </c>
      <c r="KGV1" s="58" t="s">
        <v>2246</v>
      </c>
      <c r="KGW1" s="58" t="s">
        <v>2246</v>
      </c>
      <c r="KGX1" s="58" t="s">
        <v>2246</v>
      </c>
      <c r="KGY1" s="58" t="s">
        <v>2246</v>
      </c>
      <c r="KGZ1" s="58" t="s">
        <v>2246</v>
      </c>
      <c r="KHA1" s="58" t="s">
        <v>2246</v>
      </c>
      <c r="KHB1" s="58" t="s">
        <v>2246</v>
      </c>
      <c r="KHC1" s="58" t="s">
        <v>2246</v>
      </c>
      <c r="KHD1" s="58" t="s">
        <v>2246</v>
      </c>
      <c r="KHE1" s="58" t="s">
        <v>2246</v>
      </c>
      <c r="KHF1" s="58" t="s">
        <v>2246</v>
      </c>
      <c r="KHG1" s="58" t="s">
        <v>2246</v>
      </c>
      <c r="KHH1" s="58" t="s">
        <v>2246</v>
      </c>
      <c r="KHI1" s="58" t="s">
        <v>2246</v>
      </c>
      <c r="KHJ1" s="58" t="s">
        <v>2246</v>
      </c>
      <c r="KHK1" s="58" t="s">
        <v>2246</v>
      </c>
      <c r="KHL1" s="58" t="s">
        <v>2246</v>
      </c>
      <c r="KHM1" s="58" t="s">
        <v>2246</v>
      </c>
      <c r="KHN1" s="58" t="s">
        <v>2246</v>
      </c>
      <c r="KHO1" s="58" t="s">
        <v>2246</v>
      </c>
      <c r="KHP1" s="58" t="s">
        <v>2246</v>
      </c>
      <c r="KHQ1" s="58" t="s">
        <v>2246</v>
      </c>
      <c r="KHR1" s="58" t="s">
        <v>2246</v>
      </c>
      <c r="KHS1" s="58" t="s">
        <v>2246</v>
      </c>
      <c r="KHT1" s="58" t="s">
        <v>2246</v>
      </c>
      <c r="KHU1" s="58" t="s">
        <v>2246</v>
      </c>
      <c r="KHV1" s="58" t="s">
        <v>2246</v>
      </c>
      <c r="KHW1" s="58" t="s">
        <v>2246</v>
      </c>
      <c r="KHX1" s="58" t="s">
        <v>2246</v>
      </c>
      <c r="KHY1" s="58" t="s">
        <v>2246</v>
      </c>
      <c r="KHZ1" s="58" t="s">
        <v>2246</v>
      </c>
      <c r="KIA1" s="58" t="s">
        <v>2246</v>
      </c>
      <c r="KIB1" s="58" t="s">
        <v>2246</v>
      </c>
      <c r="KIC1" s="58" t="s">
        <v>2246</v>
      </c>
      <c r="KID1" s="58" t="s">
        <v>2246</v>
      </c>
      <c r="KIE1" s="58" t="s">
        <v>2246</v>
      </c>
      <c r="KIF1" s="58" t="s">
        <v>2246</v>
      </c>
      <c r="KIG1" s="58" t="s">
        <v>2246</v>
      </c>
      <c r="KIH1" s="58" t="s">
        <v>2246</v>
      </c>
      <c r="KII1" s="58" t="s">
        <v>2246</v>
      </c>
      <c r="KIJ1" s="58" t="s">
        <v>2246</v>
      </c>
      <c r="KIK1" s="58" t="s">
        <v>2246</v>
      </c>
      <c r="KIL1" s="58" t="s">
        <v>2246</v>
      </c>
      <c r="KIM1" s="58" t="s">
        <v>2246</v>
      </c>
      <c r="KIN1" s="58" t="s">
        <v>2246</v>
      </c>
      <c r="KIO1" s="58" t="s">
        <v>2246</v>
      </c>
      <c r="KIP1" s="58" t="s">
        <v>2246</v>
      </c>
      <c r="KIQ1" s="58" t="s">
        <v>2246</v>
      </c>
      <c r="KIR1" s="58" t="s">
        <v>2246</v>
      </c>
      <c r="KIS1" s="58" t="s">
        <v>2246</v>
      </c>
      <c r="KIT1" s="58" t="s">
        <v>2246</v>
      </c>
      <c r="KIU1" s="58" t="s">
        <v>2246</v>
      </c>
      <c r="KIV1" s="58" t="s">
        <v>2246</v>
      </c>
      <c r="KIW1" s="58" t="s">
        <v>2246</v>
      </c>
      <c r="KIX1" s="58" t="s">
        <v>2246</v>
      </c>
      <c r="KIY1" s="58" t="s">
        <v>2246</v>
      </c>
      <c r="KIZ1" s="58" t="s">
        <v>2246</v>
      </c>
      <c r="KJA1" s="58" t="s">
        <v>2246</v>
      </c>
      <c r="KJB1" s="58" t="s">
        <v>2246</v>
      </c>
      <c r="KJC1" s="58" t="s">
        <v>2246</v>
      </c>
      <c r="KJD1" s="58" t="s">
        <v>2246</v>
      </c>
      <c r="KJE1" s="58" t="s">
        <v>2246</v>
      </c>
      <c r="KJF1" s="58" t="s">
        <v>2246</v>
      </c>
      <c r="KJG1" s="58" t="s">
        <v>2246</v>
      </c>
      <c r="KJH1" s="58" t="s">
        <v>2246</v>
      </c>
      <c r="KJI1" s="58" t="s">
        <v>2246</v>
      </c>
      <c r="KJJ1" s="58" t="s">
        <v>2246</v>
      </c>
      <c r="KJK1" s="58" t="s">
        <v>2246</v>
      </c>
      <c r="KJL1" s="58" t="s">
        <v>2246</v>
      </c>
      <c r="KJM1" s="58" t="s">
        <v>2246</v>
      </c>
      <c r="KJN1" s="58" t="s">
        <v>2246</v>
      </c>
      <c r="KJO1" s="58" t="s">
        <v>2246</v>
      </c>
      <c r="KJP1" s="58" t="s">
        <v>2246</v>
      </c>
      <c r="KJQ1" s="58" t="s">
        <v>2246</v>
      </c>
      <c r="KJR1" s="58" t="s">
        <v>2246</v>
      </c>
      <c r="KJS1" s="58" t="s">
        <v>2246</v>
      </c>
      <c r="KJT1" s="58" t="s">
        <v>2246</v>
      </c>
      <c r="KJU1" s="58" t="s">
        <v>2246</v>
      </c>
      <c r="KJV1" s="58" t="s">
        <v>2246</v>
      </c>
      <c r="KJW1" s="58" t="s">
        <v>2246</v>
      </c>
      <c r="KJX1" s="58" t="s">
        <v>2246</v>
      </c>
      <c r="KJY1" s="58" t="s">
        <v>2246</v>
      </c>
      <c r="KJZ1" s="58" t="s">
        <v>2246</v>
      </c>
      <c r="KKA1" s="58" t="s">
        <v>2246</v>
      </c>
      <c r="KKB1" s="58" t="s">
        <v>2246</v>
      </c>
      <c r="KKC1" s="58" t="s">
        <v>2246</v>
      </c>
      <c r="KKD1" s="58" t="s">
        <v>2246</v>
      </c>
      <c r="KKE1" s="58" t="s">
        <v>2246</v>
      </c>
      <c r="KKF1" s="58" t="s">
        <v>2246</v>
      </c>
      <c r="KKG1" s="58" t="s">
        <v>2246</v>
      </c>
      <c r="KKH1" s="58" t="s">
        <v>2246</v>
      </c>
      <c r="KKI1" s="58" t="s">
        <v>2246</v>
      </c>
      <c r="KKJ1" s="58" t="s">
        <v>2246</v>
      </c>
      <c r="KKK1" s="58" t="s">
        <v>2246</v>
      </c>
      <c r="KKL1" s="58" t="s">
        <v>2246</v>
      </c>
      <c r="KKM1" s="58" t="s">
        <v>2246</v>
      </c>
      <c r="KKN1" s="58" t="s">
        <v>2246</v>
      </c>
      <c r="KKO1" s="58" t="s">
        <v>2246</v>
      </c>
      <c r="KKP1" s="58" t="s">
        <v>2246</v>
      </c>
      <c r="KKQ1" s="58" t="s">
        <v>2246</v>
      </c>
      <c r="KKR1" s="58" t="s">
        <v>2246</v>
      </c>
      <c r="KKS1" s="58" t="s">
        <v>2246</v>
      </c>
      <c r="KKT1" s="58" t="s">
        <v>2246</v>
      </c>
      <c r="KKU1" s="58" t="s">
        <v>2246</v>
      </c>
      <c r="KKV1" s="58" t="s">
        <v>2246</v>
      </c>
      <c r="KKW1" s="58" t="s">
        <v>2246</v>
      </c>
      <c r="KKX1" s="58" t="s">
        <v>2246</v>
      </c>
      <c r="KKY1" s="58" t="s">
        <v>2246</v>
      </c>
      <c r="KKZ1" s="58" t="s">
        <v>2246</v>
      </c>
      <c r="KLA1" s="58" t="s">
        <v>2246</v>
      </c>
      <c r="KLB1" s="58" t="s">
        <v>2246</v>
      </c>
      <c r="KLC1" s="58" t="s">
        <v>2246</v>
      </c>
      <c r="KLD1" s="58" t="s">
        <v>2246</v>
      </c>
      <c r="KLE1" s="58" t="s">
        <v>2246</v>
      </c>
      <c r="KLF1" s="58" t="s">
        <v>2246</v>
      </c>
      <c r="KLG1" s="58" t="s">
        <v>2246</v>
      </c>
      <c r="KLH1" s="58" t="s">
        <v>2246</v>
      </c>
      <c r="KLI1" s="58" t="s">
        <v>2246</v>
      </c>
      <c r="KLJ1" s="58" t="s">
        <v>2246</v>
      </c>
      <c r="KLK1" s="58" t="s">
        <v>2246</v>
      </c>
      <c r="KLL1" s="58" t="s">
        <v>2246</v>
      </c>
      <c r="KLM1" s="58" t="s">
        <v>2246</v>
      </c>
      <c r="KLN1" s="58" t="s">
        <v>2246</v>
      </c>
      <c r="KLO1" s="58" t="s">
        <v>2246</v>
      </c>
      <c r="KLP1" s="58" t="s">
        <v>2246</v>
      </c>
      <c r="KLQ1" s="58" t="s">
        <v>2246</v>
      </c>
      <c r="KLR1" s="58" t="s">
        <v>2246</v>
      </c>
      <c r="KLS1" s="58" t="s">
        <v>2246</v>
      </c>
      <c r="KLT1" s="58" t="s">
        <v>2246</v>
      </c>
      <c r="KLU1" s="58" t="s">
        <v>2246</v>
      </c>
      <c r="KLV1" s="58" t="s">
        <v>2246</v>
      </c>
      <c r="KLW1" s="58" t="s">
        <v>2246</v>
      </c>
      <c r="KLX1" s="58" t="s">
        <v>2246</v>
      </c>
      <c r="KLY1" s="58" t="s">
        <v>2246</v>
      </c>
      <c r="KLZ1" s="58" t="s">
        <v>2246</v>
      </c>
      <c r="KMA1" s="58" t="s">
        <v>2246</v>
      </c>
      <c r="KMB1" s="58" t="s">
        <v>2246</v>
      </c>
      <c r="KMC1" s="58" t="s">
        <v>2246</v>
      </c>
      <c r="KMD1" s="58" t="s">
        <v>2246</v>
      </c>
      <c r="KME1" s="58" t="s">
        <v>2246</v>
      </c>
      <c r="KMF1" s="58" t="s">
        <v>2246</v>
      </c>
      <c r="KMG1" s="58" t="s">
        <v>2246</v>
      </c>
      <c r="KMH1" s="58" t="s">
        <v>2246</v>
      </c>
      <c r="KMI1" s="58" t="s">
        <v>2246</v>
      </c>
      <c r="KMJ1" s="58" t="s">
        <v>2246</v>
      </c>
      <c r="KMK1" s="58" t="s">
        <v>2246</v>
      </c>
      <c r="KML1" s="58" t="s">
        <v>2246</v>
      </c>
      <c r="KMM1" s="58" t="s">
        <v>2246</v>
      </c>
      <c r="KMN1" s="58" t="s">
        <v>2246</v>
      </c>
      <c r="KMO1" s="58" t="s">
        <v>2246</v>
      </c>
      <c r="KMP1" s="58" t="s">
        <v>2246</v>
      </c>
      <c r="KMQ1" s="58" t="s">
        <v>2246</v>
      </c>
      <c r="KMR1" s="58" t="s">
        <v>2246</v>
      </c>
      <c r="KMS1" s="58" t="s">
        <v>2246</v>
      </c>
      <c r="KMT1" s="58" t="s">
        <v>2246</v>
      </c>
      <c r="KMU1" s="58" t="s">
        <v>2246</v>
      </c>
      <c r="KMV1" s="58" t="s">
        <v>2246</v>
      </c>
      <c r="KMW1" s="58" t="s">
        <v>2246</v>
      </c>
      <c r="KMX1" s="58" t="s">
        <v>2246</v>
      </c>
      <c r="KMY1" s="58" t="s">
        <v>2246</v>
      </c>
      <c r="KMZ1" s="58" t="s">
        <v>2246</v>
      </c>
      <c r="KNA1" s="58" t="s">
        <v>2246</v>
      </c>
      <c r="KNB1" s="58" t="s">
        <v>2246</v>
      </c>
      <c r="KNC1" s="58" t="s">
        <v>2246</v>
      </c>
      <c r="KND1" s="58" t="s">
        <v>2246</v>
      </c>
      <c r="KNE1" s="58" t="s">
        <v>2246</v>
      </c>
      <c r="KNF1" s="58" t="s">
        <v>2246</v>
      </c>
      <c r="KNG1" s="58" t="s">
        <v>2246</v>
      </c>
      <c r="KNH1" s="58" t="s">
        <v>2246</v>
      </c>
      <c r="KNI1" s="58" t="s">
        <v>2246</v>
      </c>
      <c r="KNJ1" s="58" t="s">
        <v>2246</v>
      </c>
      <c r="KNK1" s="58" t="s">
        <v>2246</v>
      </c>
      <c r="KNL1" s="58" t="s">
        <v>2246</v>
      </c>
      <c r="KNM1" s="58" t="s">
        <v>2246</v>
      </c>
      <c r="KNN1" s="58" t="s">
        <v>2246</v>
      </c>
      <c r="KNO1" s="58" t="s">
        <v>2246</v>
      </c>
      <c r="KNP1" s="58" t="s">
        <v>2246</v>
      </c>
      <c r="KNQ1" s="58" t="s">
        <v>2246</v>
      </c>
      <c r="KNR1" s="58" t="s">
        <v>2246</v>
      </c>
      <c r="KNS1" s="58" t="s">
        <v>2246</v>
      </c>
      <c r="KNT1" s="58" t="s">
        <v>2246</v>
      </c>
      <c r="KNU1" s="58" t="s">
        <v>2246</v>
      </c>
      <c r="KNV1" s="58" t="s">
        <v>2246</v>
      </c>
      <c r="KNW1" s="58" t="s">
        <v>2246</v>
      </c>
      <c r="KNX1" s="58" t="s">
        <v>2246</v>
      </c>
      <c r="KNY1" s="58" t="s">
        <v>2246</v>
      </c>
      <c r="KNZ1" s="58" t="s">
        <v>2246</v>
      </c>
      <c r="KOA1" s="58" t="s">
        <v>2246</v>
      </c>
      <c r="KOB1" s="58" t="s">
        <v>2246</v>
      </c>
      <c r="KOC1" s="58" t="s">
        <v>2246</v>
      </c>
      <c r="KOD1" s="58" t="s">
        <v>2246</v>
      </c>
      <c r="KOE1" s="58" t="s">
        <v>2246</v>
      </c>
      <c r="KOF1" s="58" t="s">
        <v>2246</v>
      </c>
      <c r="KOG1" s="58" t="s">
        <v>2246</v>
      </c>
      <c r="KOH1" s="58" t="s">
        <v>2246</v>
      </c>
      <c r="KOI1" s="58" t="s">
        <v>2246</v>
      </c>
      <c r="KOJ1" s="58" t="s">
        <v>2246</v>
      </c>
      <c r="KOK1" s="58" t="s">
        <v>2246</v>
      </c>
      <c r="KOL1" s="58" t="s">
        <v>2246</v>
      </c>
      <c r="KOM1" s="58" t="s">
        <v>2246</v>
      </c>
      <c r="KON1" s="58" t="s">
        <v>2246</v>
      </c>
      <c r="KOO1" s="58" t="s">
        <v>2246</v>
      </c>
      <c r="KOP1" s="58" t="s">
        <v>2246</v>
      </c>
      <c r="KOQ1" s="58" t="s">
        <v>2246</v>
      </c>
      <c r="KOR1" s="58" t="s">
        <v>2246</v>
      </c>
      <c r="KOS1" s="58" t="s">
        <v>2246</v>
      </c>
      <c r="KOT1" s="58" t="s">
        <v>2246</v>
      </c>
      <c r="KOU1" s="58" t="s">
        <v>2246</v>
      </c>
      <c r="KOV1" s="58" t="s">
        <v>2246</v>
      </c>
      <c r="KOW1" s="58" t="s">
        <v>2246</v>
      </c>
      <c r="KOX1" s="58" t="s">
        <v>2246</v>
      </c>
      <c r="KOY1" s="58" t="s">
        <v>2246</v>
      </c>
      <c r="KOZ1" s="58" t="s">
        <v>2246</v>
      </c>
      <c r="KPA1" s="58" t="s">
        <v>2246</v>
      </c>
      <c r="KPB1" s="58" t="s">
        <v>2246</v>
      </c>
      <c r="KPC1" s="58" t="s">
        <v>2246</v>
      </c>
      <c r="KPD1" s="58" t="s">
        <v>2246</v>
      </c>
      <c r="KPE1" s="58" t="s">
        <v>2246</v>
      </c>
      <c r="KPF1" s="58" t="s">
        <v>2246</v>
      </c>
      <c r="KPG1" s="58" t="s">
        <v>2246</v>
      </c>
      <c r="KPH1" s="58" t="s">
        <v>2246</v>
      </c>
      <c r="KPI1" s="58" t="s">
        <v>2246</v>
      </c>
      <c r="KPJ1" s="58" t="s">
        <v>2246</v>
      </c>
      <c r="KPK1" s="58" t="s">
        <v>2246</v>
      </c>
      <c r="KPL1" s="58" t="s">
        <v>2246</v>
      </c>
      <c r="KPM1" s="58" t="s">
        <v>2246</v>
      </c>
      <c r="KPN1" s="58" t="s">
        <v>2246</v>
      </c>
      <c r="KPO1" s="58" t="s">
        <v>2246</v>
      </c>
      <c r="KPP1" s="58" t="s">
        <v>2246</v>
      </c>
      <c r="KPQ1" s="58" t="s">
        <v>2246</v>
      </c>
      <c r="KPR1" s="58" t="s">
        <v>2246</v>
      </c>
      <c r="KPS1" s="58" t="s">
        <v>2246</v>
      </c>
      <c r="KPT1" s="58" t="s">
        <v>2246</v>
      </c>
      <c r="KPU1" s="58" t="s">
        <v>2246</v>
      </c>
      <c r="KPV1" s="58" t="s">
        <v>2246</v>
      </c>
      <c r="KPW1" s="58" t="s">
        <v>2246</v>
      </c>
      <c r="KPX1" s="58" t="s">
        <v>2246</v>
      </c>
      <c r="KPY1" s="58" t="s">
        <v>2246</v>
      </c>
      <c r="KPZ1" s="58" t="s">
        <v>2246</v>
      </c>
      <c r="KQA1" s="58" t="s">
        <v>2246</v>
      </c>
      <c r="KQB1" s="58" t="s">
        <v>2246</v>
      </c>
      <c r="KQC1" s="58" t="s">
        <v>2246</v>
      </c>
      <c r="KQD1" s="58" t="s">
        <v>2246</v>
      </c>
      <c r="KQE1" s="58" t="s">
        <v>2246</v>
      </c>
      <c r="KQF1" s="58" t="s">
        <v>2246</v>
      </c>
      <c r="KQG1" s="58" t="s">
        <v>2246</v>
      </c>
      <c r="KQH1" s="58" t="s">
        <v>2246</v>
      </c>
      <c r="KQI1" s="58" t="s">
        <v>2246</v>
      </c>
      <c r="KQJ1" s="58" t="s">
        <v>2246</v>
      </c>
      <c r="KQK1" s="58" t="s">
        <v>2246</v>
      </c>
      <c r="KQL1" s="58" t="s">
        <v>2246</v>
      </c>
      <c r="KQM1" s="58" t="s">
        <v>2246</v>
      </c>
      <c r="KQN1" s="58" t="s">
        <v>2246</v>
      </c>
      <c r="KQO1" s="58" t="s">
        <v>2246</v>
      </c>
      <c r="KQP1" s="58" t="s">
        <v>2246</v>
      </c>
      <c r="KQQ1" s="58" t="s">
        <v>2246</v>
      </c>
      <c r="KQR1" s="58" t="s">
        <v>2246</v>
      </c>
      <c r="KQS1" s="58" t="s">
        <v>2246</v>
      </c>
      <c r="KQT1" s="58" t="s">
        <v>2246</v>
      </c>
      <c r="KQU1" s="58" t="s">
        <v>2246</v>
      </c>
      <c r="KQV1" s="58" t="s">
        <v>2246</v>
      </c>
      <c r="KQW1" s="58" t="s">
        <v>2246</v>
      </c>
      <c r="KQX1" s="58" t="s">
        <v>2246</v>
      </c>
      <c r="KQY1" s="58" t="s">
        <v>2246</v>
      </c>
      <c r="KQZ1" s="58" t="s">
        <v>2246</v>
      </c>
      <c r="KRA1" s="58" t="s">
        <v>2246</v>
      </c>
      <c r="KRB1" s="58" t="s">
        <v>2246</v>
      </c>
      <c r="KRC1" s="58" t="s">
        <v>2246</v>
      </c>
      <c r="KRD1" s="58" t="s">
        <v>2246</v>
      </c>
      <c r="KRE1" s="58" t="s">
        <v>2246</v>
      </c>
      <c r="KRF1" s="58" t="s">
        <v>2246</v>
      </c>
      <c r="KRG1" s="58" t="s">
        <v>2246</v>
      </c>
      <c r="KRH1" s="58" t="s">
        <v>2246</v>
      </c>
      <c r="KRI1" s="58" t="s">
        <v>2246</v>
      </c>
      <c r="KRJ1" s="58" t="s">
        <v>2246</v>
      </c>
      <c r="KRK1" s="58" t="s">
        <v>2246</v>
      </c>
      <c r="KRL1" s="58" t="s">
        <v>2246</v>
      </c>
      <c r="KRM1" s="58" t="s">
        <v>2246</v>
      </c>
      <c r="KRN1" s="58" t="s">
        <v>2246</v>
      </c>
      <c r="KRO1" s="58" t="s">
        <v>2246</v>
      </c>
      <c r="KRP1" s="58" t="s">
        <v>2246</v>
      </c>
      <c r="KRQ1" s="58" t="s">
        <v>2246</v>
      </c>
      <c r="KRR1" s="58" t="s">
        <v>2246</v>
      </c>
      <c r="KRS1" s="58" t="s">
        <v>2246</v>
      </c>
      <c r="KRT1" s="58" t="s">
        <v>2246</v>
      </c>
      <c r="KRU1" s="58" t="s">
        <v>2246</v>
      </c>
      <c r="KRV1" s="58" t="s">
        <v>2246</v>
      </c>
      <c r="KRW1" s="58" t="s">
        <v>2246</v>
      </c>
      <c r="KRX1" s="58" t="s">
        <v>2246</v>
      </c>
      <c r="KRY1" s="58" t="s">
        <v>2246</v>
      </c>
      <c r="KRZ1" s="58" t="s">
        <v>2246</v>
      </c>
      <c r="KSA1" s="58" t="s">
        <v>2246</v>
      </c>
      <c r="KSB1" s="58" t="s">
        <v>2246</v>
      </c>
      <c r="KSC1" s="58" t="s">
        <v>2246</v>
      </c>
      <c r="KSD1" s="58" t="s">
        <v>2246</v>
      </c>
      <c r="KSE1" s="58" t="s">
        <v>2246</v>
      </c>
      <c r="KSF1" s="58" t="s">
        <v>2246</v>
      </c>
      <c r="KSG1" s="58" t="s">
        <v>2246</v>
      </c>
      <c r="KSH1" s="58" t="s">
        <v>2246</v>
      </c>
      <c r="KSI1" s="58" t="s">
        <v>2246</v>
      </c>
      <c r="KSJ1" s="58" t="s">
        <v>2246</v>
      </c>
      <c r="KSK1" s="58" t="s">
        <v>2246</v>
      </c>
      <c r="KSL1" s="58" t="s">
        <v>2246</v>
      </c>
      <c r="KSM1" s="58" t="s">
        <v>2246</v>
      </c>
      <c r="KSN1" s="58" t="s">
        <v>2246</v>
      </c>
      <c r="KSO1" s="58" t="s">
        <v>2246</v>
      </c>
      <c r="KSP1" s="58" t="s">
        <v>2246</v>
      </c>
      <c r="KSQ1" s="58" t="s">
        <v>2246</v>
      </c>
      <c r="KSR1" s="58" t="s">
        <v>2246</v>
      </c>
      <c r="KSS1" s="58" t="s">
        <v>2246</v>
      </c>
      <c r="KST1" s="58" t="s">
        <v>2246</v>
      </c>
      <c r="KSU1" s="58" t="s">
        <v>2246</v>
      </c>
      <c r="KSV1" s="58" t="s">
        <v>2246</v>
      </c>
      <c r="KSW1" s="58" t="s">
        <v>2246</v>
      </c>
      <c r="KSX1" s="58" t="s">
        <v>2246</v>
      </c>
      <c r="KSY1" s="58" t="s">
        <v>2246</v>
      </c>
      <c r="KSZ1" s="58" t="s">
        <v>2246</v>
      </c>
      <c r="KTA1" s="58" t="s">
        <v>2246</v>
      </c>
      <c r="KTB1" s="58" t="s">
        <v>2246</v>
      </c>
      <c r="KTC1" s="58" t="s">
        <v>2246</v>
      </c>
      <c r="KTD1" s="58" t="s">
        <v>2246</v>
      </c>
      <c r="KTE1" s="58" t="s">
        <v>2246</v>
      </c>
      <c r="KTF1" s="58" t="s">
        <v>2246</v>
      </c>
      <c r="KTG1" s="58" t="s">
        <v>2246</v>
      </c>
      <c r="KTH1" s="58" t="s">
        <v>2246</v>
      </c>
      <c r="KTI1" s="58" t="s">
        <v>2246</v>
      </c>
      <c r="KTJ1" s="58" t="s">
        <v>2246</v>
      </c>
      <c r="KTK1" s="58" t="s">
        <v>2246</v>
      </c>
      <c r="KTL1" s="58" t="s">
        <v>2246</v>
      </c>
      <c r="KTM1" s="58" t="s">
        <v>2246</v>
      </c>
      <c r="KTN1" s="58" t="s">
        <v>2246</v>
      </c>
      <c r="KTO1" s="58" t="s">
        <v>2246</v>
      </c>
      <c r="KTP1" s="58" t="s">
        <v>2246</v>
      </c>
      <c r="KTQ1" s="58" t="s">
        <v>2246</v>
      </c>
      <c r="KTR1" s="58" t="s">
        <v>2246</v>
      </c>
      <c r="KTS1" s="58" t="s">
        <v>2246</v>
      </c>
      <c r="KTT1" s="58" t="s">
        <v>2246</v>
      </c>
      <c r="KTU1" s="58" t="s">
        <v>2246</v>
      </c>
      <c r="KTV1" s="58" t="s">
        <v>2246</v>
      </c>
      <c r="KTW1" s="58" t="s">
        <v>2246</v>
      </c>
      <c r="KTX1" s="58" t="s">
        <v>2246</v>
      </c>
      <c r="KTY1" s="58" t="s">
        <v>2246</v>
      </c>
      <c r="KTZ1" s="58" t="s">
        <v>2246</v>
      </c>
      <c r="KUA1" s="58" t="s">
        <v>2246</v>
      </c>
      <c r="KUB1" s="58" t="s">
        <v>2246</v>
      </c>
      <c r="KUC1" s="58" t="s">
        <v>2246</v>
      </c>
      <c r="KUD1" s="58" t="s">
        <v>2246</v>
      </c>
      <c r="KUE1" s="58" t="s">
        <v>2246</v>
      </c>
      <c r="KUF1" s="58" t="s">
        <v>2246</v>
      </c>
      <c r="KUG1" s="58" t="s">
        <v>2246</v>
      </c>
      <c r="KUH1" s="58" t="s">
        <v>2246</v>
      </c>
      <c r="KUI1" s="58" t="s">
        <v>2246</v>
      </c>
      <c r="KUJ1" s="58" t="s">
        <v>2246</v>
      </c>
      <c r="KUK1" s="58" t="s">
        <v>2246</v>
      </c>
      <c r="KUL1" s="58" t="s">
        <v>2246</v>
      </c>
      <c r="KUM1" s="58" t="s">
        <v>2246</v>
      </c>
      <c r="KUN1" s="58" t="s">
        <v>2246</v>
      </c>
      <c r="KUO1" s="58" t="s">
        <v>2246</v>
      </c>
      <c r="KUP1" s="58" t="s">
        <v>2246</v>
      </c>
      <c r="KUQ1" s="58" t="s">
        <v>2246</v>
      </c>
      <c r="KUR1" s="58" t="s">
        <v>2246</v>
      </c>
      <c r="KUS1" s="58" t="s">
        <v>2246</v>
      </c>
      <c r="KUT1" s="58" t="s">
        <v>2246</v>
      </c>
      <c r="KUU1" s="58" t="s">
        <v>2246</v>
      </c>
      <c r="KUV1" s="58" t="s">
        <v>2246</v>
      </c>
      <c r="KUW1" s="58" t="s">
        <v>2246</v>
      </c>
      <c r="KUX1" s="58" t="s">
        <v>2246</v>
      </c>
      <c r="KUY1" s="58" t="s">
        <v>2246</v>
      </c>
      <c r="KUZ1" s="58" t="s">
        <v>2246</v>
      </c>
      <c r="KVA1" s="58" t="s">
        <v>2246</v>
      </c>
      <c r="KVB1" s="58" t="s">
        <v>2246</v>
      </c>
      <c r="KVC1" s="58" t="s">
        <v>2246</v>
      </c>
      <c r="KVD1" s="58" t="s">
        <v>2246</v>
      </c>
      <c r="KVE1" s="58" t="s">
        <v>2246</v>
      </c>
      <c r="KVF1" s="58" t="s">
        <v>2246</v>
      </c>
      <c r="KVG1" s="58" t="s">
        <v>2246</v>
      </c>
      <c r="KVH1" s="58" t="s">
        <v>2246</v>
      </c>
      <c r="KVI1" s="58" t="s">
        <v>2246</v>
      </c>
      <c r="KVJ1" s="58" t="s">
        <v>2246</v>
      </c>
      <c r="KVK1" s="58" t="s">
        <v>2246</v>
      </c>
      <c r="KVL1" s="58" t="s">
        <v>2246</v>
      </c>
      <c r="KVM1" s="58" t="s">
        <v>2246</v>
      </c>
      <c r="KVN1" s="58" t="s">
        <v>2246</v>
      </c>
      <c r="KVO1" s="58" t="s">
        <v>2246</v>
      </c>
      <c r="KVP1" s="58" t="s">
        <v>2246</v>
      </c>
      <c r="KVQ1" s="58" t="s">
        <v>2246</v>
      </c>
      <c r="KVR1" s="58" t="s">
        <v>2246</v>
      </c>
      <c r="KVS1" s="58" t="s">
        <v>2246</v>
      </c>
      <c r="KVT1" s="58" t="s">
        <v>2246</v>
      </c>
      <c r="KVU1" s="58" t="s">
        <v>2246</v>
      </c>
      <c r="KVV1" s="58" t="s">
        <v>2246</v>
      </c>
      <c r="KVW1" s="58" t="s">
        <v>2246</v>
      </c>
      <c r="KVX1" s="58" t="s">
        <v>2246</v>
      </c>
      <c r="KVY1" s="58" t="s">
        <v>2246</v>
      </c>
      <c r="KVZ1" s="58" t="s">
        <v>2246</v>
      </c>
      <c r="KWA1" s="58" t="s">
        <v>2246</v>
      </c>
      <c r="KWB1" s="58" t="s">
        <v>2246</v>
      </c>
      <c r="KWC1" s="58" t="s">
        <v>2246</v>
      </c>
      <c r="KWD1" s="58" t="s">
        <v>2246</v>
      </c>
      <c r="KWE1" s="58" t="s">
        <v>2246</v>
      </c>
      <c r="KWF1" s="58" t="s">
        <v>2246</v>
      </c>
      <c r="KWG1" s="58" t="s">
        <v>2246</v>
      </c>
      <c r="KWH1" s="58" t="s">
        <v>2246</v>
      </c>
      <c r="KWI1" s="58" t="s">
        <v>2246</v>
      </c>
      <c r="KWJ1" s="58" t="s">
        <v>2246</v>
      </c>
      <c r="KWK1" s="58" t="s">
        <v>2246</v>
      </c>
      <c r="KWL1" s="58" t="s">
        <v>2246</v>
      </c>
      <c r="KWM1" s="58" t="s">
        <v>2246</v>
      </c>
      <c r="KWN1" s="58" t="s">
        <v>2246</v>
      </c>
      <c r="KWO1" s="58" t="s">
        <v>2246</v>
      </c>
      <c r="KWP1" s="58" t="s">
        <v>2246</v>
      </c>
      <c r="KWQ1" s="58" t="s">
        <v>2246</v>
      </c>
      <c r="KWR1" s="58" t="s">
        <v>2246</v>
      </c>
      <c r="KWS1" s="58" t="s">
        <v>2246</v>
      </c>
      <c r="KWT1" s="58" t="s">
        <v>2246</v>
      </c>
      <c r="KWU1" s="58" t="s">
        <v>2246</v>
      </c>
      <c r="KWV1" s="58" t="s">
        <v>2246</v>
      </c>
      <c r="KWW1" s="58" t="s">
        <v>2246</v>
      </c>
      <c r="KWX1" s="58" t="s">
        <v>2246</v>
      </c>
      <c r="KWY1" s="58" t="s">
        <v>2246</v>
      </c>
      <c r="KWZ1" s="58" t="s">
        <v>2246</v>
      </c>
      <c r="KXA1" s="58" t="s">
        <v>2246</v>
      </c>
      <c r="KXB1" s="58" t="s">
        <v>2246</v>
      </c>
      <c r="KXC1" s="58" t="s">
        <v>2246</v>
      </c>
      <c r="KXD1" s="58" t="s">
        <v>2246</v>
      </c>
      <c r="KXE1" s="58" t="s">
        <v>2246</v>
      </c>
      <c r="KXF1" s="58" t="s">
        <v>2246</v>
      </c>
      <c r="KXG1" s="58" t="s">
        <v>2246</v>
      </c>
      <c r="KXH1" s="58" t="s">
        <v>2246</v>
      </c>
      <c r="KXI1" s="58" t="s">
        <v>2246</v>
      </c>
      <c r="KXJ1" s="58" t="s">
        <v>2246</v>
      </c>
      <c r="KXK1" s="58" t="s">
        <v>2246</v>
      </c>
      <c r="KXL1" s="58" t="s">
        <v>2246</v>
      </c>
      <c r="KXM1" s="58" t="s">
        <v>2246</v>
      </c>
      <c r="KXN1" s="58" t="s">
        <v>2246</v>
      </c>
      <c r="KXO1" s="58" t="s">
        <v>2246</v>
      </c>
      <c r="KXP1" s="58" t="s">
        <v>2246</v>
      </c>
      <c r="KXQ1" s="58" t="s">
        <v>2246</v>
      </c>
      <c r="KXR1" s="58" t="s">
        <v>2246</v>
      </c>
      <c r="KXS1" s="58" t="s">
        <v>2246</v>
      </c>
      <c r="KXT1" s="58" t="s">
        <v>2246</v>
      </c>
      <c r="KXU1" s="58" t="s">
        <v>2246</v>
      </c>
      <c r="KXV1" s="58" t="s">
        <v>2246</v>
      </c>
      <c r="KXW1" s="58" t="s">
        <v>2246</v>
      </c>
      <c r="KXX1" s="58" t="s">
        <v>2246</v>
      </c>
      <c r="KXY1" s="58" t="s">
        <v>2246</v>
      </c>
      <c r="KXZ1" s="58" t="s">
        <v>2246</v>
      </c>
      <c r="KYA1" s="58" t="s">
        <v>2246</v>
      </c>
      <c r="KYB1" s="58" t="s">
        <v>2246</v>
      </c>
      <c r="KYC1" s="58" t="s">
        <v>2246</v>
      </c>
      <c r="KYD1" s="58" t="s">
        <v>2246</v>
      </c>
      <c r="KYE1" s="58" t="s">
        <v>2246</v>
      </c>
      <c r="KYF1" s="58" t="s">
        <v>2246</v>
      </c>
      <c r="KYG1" s="58" t="s">
        <v>2246</v>
      </c>
      <c r="KYH1" s="58" t="s">
        <v>2246</v>
      </c>
      <c r="KYI1" s="58" t="s">
        <v>2246</v>
      </c>
      <c r="KYJ1" s="58" t="s">
        <v>2246</v>
      </c>
      <c r="KYK1" s="58" t="s">
        <v>2246</v>
      </c>
      <c r="KYL1" s="58" t="s">
        <v>2246</v>
      </c>
      <c r="KYM1" s="58" t="s">
        <v>2246</v>
      </c>
      <c r="KYN1" s="58" t="s">
        <v>2246</v>
      </c>
      <c r="KYO1" s="58" t="s">
        <v>2246</v>
      </c>
      <c r="KYP1" s="58" t="s">
        <v>2246</v>
      </c>
      <c r="KYQ1" s="58" t="s">
        <v>2246</v>
      </c>
      <c r="KYR1" s="58" t="s">
        <v>2246</v>
      </c>
      <c r="KYS1" s="58" t="s">
        <v>2246</v>
      </c>
      <c r="KYT1" s="58" t="s">
        <v>2246</v>
      </c>
      <c r="KYU1" s="58" t="s">
        <v>2246</v>
      </c>
      <c r="KYV1" s="58" t="s">
        <v>2246</v>
      </c>
      <c r="KYW1" s="58" t="s">
        <v>2246</v>
      </c>
      <c r="KYX1" s="58" t="s">
        <v>2246</v>
      </c>
      <c r="KYY1" s="58" t="s">
        <v>2246</v>
      </c>
      <c r="KYZ1" s="58" t="s">
        <v>2246</v>
      </c>
      <c r="KZA1" s="58" t="s">
        <v>2246</v>
      </c>
      <c r="KZB1" s="58" t="s">
        <v>2246</v>
      </c>
      <c r="KZC1" s="58" t="s">
        <v>2246</v>
      </c>
      <c r="KZD1" s="58" t="s">
        <v>2246</v>
      </c>
      <c r="KZE1" s="58" t="s">
        <v>2246</v>
      </c>
      <c r="KZF1" s="58" t="s">
        <v>2246</v>
      </c>
      <c r="KZG1" s="58" t="s">
        <v>2246</v>
      </c>
      <c r="KZH1" s="58" t="s">
        <v>2246</v>
      </c>
      <c r="KZI1" s="58" t="s">
        <v>2246</v>
      </c>
      <c r="KZJ1" s="58" t="s">
        <v>2246</v>
      </c>
      <c r="KZK1" s="58" t="s">
        <v>2246</v>
      </c>
      <c r="KZL1" s="58" t="s">
        <v>2246</v>
      </c>
      <c r="KZM1" s="58" t="s">
        <v>2246</v>
      </c>
      <c r="KZN1" s="58" t="s">
        <v>2246</v>
      </c>
      <c r="KZO1" s="58" t="s">
        <v>2246</v>
      </c>
      <c r="KZP1" s="58" t="s">
        <v>2246</v>
      </c>
      <c r="KZQ1" s="58" t="s">
        <v>2246</v>
      </c>
      <c r="KZR1" s="58" t="s">
        <v>2246</v>
      </c>
      <c r="KZS1" s="58" t="s">
        <v>2246</v>
      </c>
      <c r="KZT1" s="58" t="s">
        <v>2246</v>
      </c>
      <c r="KZU1" s="58" t="s">
        <v>2246</v>
      </c>
      <c r="KZV1" s="58" t="s">
        <v>2246</v>
      </c>
      <c r="KZW1" s="58" t="s">
        <v>2246</v>
      </c>
      <c r="KZX1" s="58" t="s">
        <v>2246</v>
      </c>
      <c r="KZY1" s="58" t="s">
        <v>2246</v>
      </c>
      <c r="KZZ1" s="58" t="s">
        <v>2246</v>
      </c>
      <c r="LAA1" s="58" t="s">
        <v>2246</v>
      </c>
      <c r="LAB1" s="58" t="s">
        <v>2246</v>
      </c>
      <c r="LAC1" s="58" t="s">
        <v>2246</v>
      </c>
      <c r="LAD1" s="58" t="s">
        <v>2246</v>
      </c>
      <c r="LAE1" s="58" t="s">
        <v>2246</v>
      </c>
      <c r="LAF1" s="58" t="s">
        <v>2246</v>
      </c>
      <c r="LAG1" s="58" t="s">
        <v>2246</v>
      </c>
      <c r="LAH1" s="58" t="s">
        <v>2246</v>
      </c>
      <c r="LAI1" s="58" t="s">
        <v>2246</v>
      </c>
      <c r="LAJ1" s="58" t="s">
        <v>2246</v>
      </c>
      <c r="LAK1" s="58" t="s">
        <v>2246</v>
      </c>
      <c r="LAL1" s="58" t="s">
        <v>2246</v>
      </c>
      <c r="LAM1" s="58" t="s">
        <v>2246</v>
      </c>
      <c r="LAN1" s="58" t="s">
        <v>2246</v>
      </c>
      <c r="LAO1" s="58" t="s">
        <v>2246</v>
      </c>
      <c r="LAP1" s="58" t="s">
        <v>2246</v>
      </c>
      <c r="LAQ1" s="58" t="s">
        <v>2246</v>
      </c>
      <c r="LAR1" s="58" t="s">
        <v>2246</v>
      </c>
      <c r="LAS1" s="58" t="s">
        <v>2246</v>
      </c>
      <c r="LAT1" s="58" t="s">
        <v>2246</v>
      </c>
      <c r="LAU1" s="58" t="s">
        <v>2246</v>
      </c>
      <c r="LAV1" s="58" t="s">
        <v>2246</v>
      </c>
      <c r="LAW1" s="58" t="s">
        <v>2246</v>
      </c>
      <c r="LAX1" s="58" t="s">
        <v>2246</v>
      </c>
      <c r="LAY1" s="58" t="s">
        <v>2246</v>
      </c>
      <c r="LAZ1" s="58" t="s">
        <v>2246</v>
      </c>
      <c r="LBA1" s="58" t="s">
        <v>2246</v>
      </c>
      <c r="LBB1" s="58" t="s">
        <v>2246</v>
      </c>
      <c r="LBC1" s="58" t="s">
        <v>2246</v>
      </c>
      <c r="LBD1" s="58" t="s">
        <v>2246</v>
      </c>
      <c r="LBE1" s="58" t="s">
        <v>2246</v>
      </c>
      <c r="LBF1" s="58" t="s">
        <v>2246</v>
      </c>
      <c r="LBG1" s="58" t="s">
        <v>2246</v>
      </c>
      <c r="LBH1" s="58" t="s">
        <v>2246</v>
      </c>
      <c r="LBI1" s="58" t="s">
        <v>2246</v>
      </c>
      <c r="LBJ1" s="58" t="s">
        <v>2246</v>
      </c>
      <c r="LBK1" s="58" t="s">
        <v>2246</v>
      </c>
      <c r="LBL1" s="58" t="s">
        <v>2246</v>
      </c>
      <c r="LBM1" s="58" t="s">
        <v>2246</v>
      </c>
      <c r="LBN1" s="58" t="s">
        <v>2246</v>
      </c>
      <c r="LBO1" s="58" t="s">
        <v>2246</v>
      </c>
      <c r="LBP1" s="58" t="s">
        <v>2246</v>
      </c>
      <c r="LBQ1" s="58" t="s">
        <v>2246</v>
      </c>
      <c r="LBR1" s="58" t="s">
        <v>2246</v>
      </c>
      <c r="LBS1" s="58" t="s">
        <v>2246</v>
      </c>
      <c r="LBT1" s="58" t="s">
        <v>2246</v>
      </c>
      <c r="LBU1" s="58" t="s">
        <v>2246</v>
      </c>
      <c r="LBV1" s="58" t="s">
        <v>2246</v>
      </c>
      <c r="LBW1" s="58" t="s">
        <v>2246</v>
      </c>
      <c r="LBX1" s="58" t="s">
        <v>2246</v>
      </c>
      <c r="LBY1" s="58" t="s">
        <v>2246</v>
      </c>
      <c r="LBZ1" s="58" t="s">
        <v>2246</v>
      </c>
      <c r="LCA1" s="58" t="s">
        <v>2246</v>
      </c>
      <c r="LCB1" s="58" t="s">
        <v>2246</v>
      </c>
      <c r="LCC1" s="58" t="s">
        <v>2246</v>
      </c>
      <c r="LCD1" s="58" t="s">
        <v>2246</v>
      </c>
      <c r="LCE1" s="58" t="s">
        <v>2246</v>
      </c>
      <c r="LCF1" s="58" t="s">
        <v>2246</v>
      </c>
      <c r="LCG1" s="58" t="s">
        <v>2246</v>
      </c>
      <c r="LCH1" s="58" t="s">
        <v>2246</v>
      </c>
      <c r="LCI1" s="58" t="s">
        <v>2246</v>
      </c>
      <c r="LCJ1" s="58" t="s">
        <v>2246</v>
      </c>
      <c r="LCK1" s="58" t="s">
        <v>2246</v>
      </c>
      <c r="LCL1" s="58" t="s">
        <v>2246</v>
      </c>
      <c r="LCM1" s="58" t="s">
        <v>2246</v>
      </c>
      <c r="LCN1" s="58" t="s">
        <v>2246</v>
      </c>
      <c r="LCO1" s="58" t="s">
        <v>2246</v>
      </c>
      <c r="LCP1" s="58" t="s">
        <v>2246</v>
      </c>
      <c r="LCQ1" s="58" t="s">
        <v>2246</v>
      </c>
      <c r="LCR1" s="58" t="s">
        <v>2246</v>
      </c>
      <c r="LCS1" s="58" t="s">
        <v>2246</v>
      </c>
      <c r="LCT1" s="58" t="s">
        <v>2246</v>
      </c>
      <c r="LCU1" s="58" t="s">
        <v>2246</v>
      </c>
      <c r="LCV1" s="58" t="s">
        <v>2246</v>
      </c>
      <c r="LCW1" s="58" t="s">
        <v>2246</v>
      </c>
      <c r="LCX1" s="58" t="s">
        <v>2246</v>
      </c>
      <c r="LCY1" s="58" t="s">
        <v>2246</v>
      </c>
      <c r="LCZ1" s="58" t="s">
        <v>2246</v>
      </c>
      <c r="LDA1" s="58" t="s">
        <v>2246</v>
      </c>
      <c r="LDB1" s="58" t="s">
        <v>2246</v>
      </c>
      <c r="LDC1" s="58" t="s">
        <v>2246</v>
      </c>
      <c r="LDD1" s="58" t="s">
        <v>2246</v>
      </c>
      <c r="LDE1" s="58" t="s">
        <v>2246</v>
      </c>
      <c r="LDF1" s="58" t="s">
        <v>2246</v>
      </c>
      <c r="LDG1" s="58" t="s">
        <v>2246</v>
      </c>
      <c r="LDH1" s="58" t="s">
        <v>2246</v>
      </c>
      <c r="LDI1" s="58" t="s">
        <v>2246</v>
      </c>
      <c r="LDJ1" s="58" t="s">
        <v>2246</v>
      </c>
      <c r="LDK1" s="58" t="s">
        <v>2246</v>
      </c>
      <c r="LDL1" s="58" t="s">
        <v>2246</v>
      </c>
      <c r="LDM1" s="58" t="s">
        <v>2246</v>
      </c>
      <c r="LDN1" s="58" t="s">
        <v>2246</v>
      </c>
      <c r="LDO1" s="58" t="s">
        <v>2246</v>
      </c>
      <c r="LDP1" s="58" t="s">
        <v>2246</v>
      </c>
      <c r="LDQ1" s="58" t="s">
        <v>2246</v>
      </c>
      <c r="LDR1" s="58" t="s">
        <v>2246</v>
      </c>
      <c r="LDS1" s="58" t="s">
        <v>2246</v>
      </c>
      <c r="LDT1" s="58" t="s">
        <v>2246</v>
      </c>
      <c r="LDU1" s="58" t="s">
        <v>2246</v>
      </c>
      <c r="LDV1" s="58" t="s">
        <v>2246</v>
      </c>
      <c r="LDW1" s="58" t="s">
        <v>2246</v>
      </c>
      <c r="LDX1" s="58" t="s">
        <v>2246</v>
      </c>
      <c r="LDY1" s="58" t="s">
        <v>2246</v>
      </c>
      <c r="LDZ1" s="58" t="s">
        <v>2246</v>
      </c>
      <c r="LEA1" s="58" t="s">
        <v>2246</v>
      </c>
      <c r="LEB1" s="58" t="s">
        <v>2246</v>
      </c>
      <c r="LEC1" s="58" t="s">
        <v>2246</v>
      </c>
      <c r="LED1" s="58" t="s">
        <v>2246</v>
      </c>
      <c r="LEE1" s="58" t="s">
        <v>2246</v>
      </c>
      <c r="LEF1" s="58" t="s">
        <v>2246</v>
      </c>
      <c r="LEG1" s="58" t="s">
        <v>2246</v>
      </c>
      <c r="LEH1" s="58" t="s">
        <v>2246</v>
      </c>
      <c r="LEI1" s="58" t="s">
        <v>2246</v>
      </c>
      <c r="LEJ1" s="58" t="s">
        <v>2246</v>
      </c>
      <c r="LEK1" s="58" t="s">
        <v>2246</v>
      </c>
      <c r="LEL1" s="58" t="s">
        <v>2246</v>
      </c>
      <c r="LEM1" s="58" t="s">
        <v>2246</v>
      </c>
      <c r="LEN1" s="58" t="s">
        <v>2246</v>
      </c>
      <c r="LEO1" s="58" t="s">
        <v>2246</v>
      </c>
      <c r="LEP1" s="58" t="s">
        <v>2246</v>
      </c>
      <c r="LEQ1" s="58" t="s">
        <v>2246</v>
      </c>
      <c r="LER1" s="58" t="s">
        <v>2246</v>
      </c>
      <c r="LES1" s="58" t="s">
        <v>2246</v>
      </c>
      <c r="LET1" s="58" t="s">
        <v>2246</v>
      </c>
      <c r="LEU1" s="58" t="s">
        <v>2246</v>
      </c>
      <c r="LEV1" s="58" t="s">
        <v>2246</v>
      </c>
      <c r="LEW1" s="58" t="s">
        <v>2246</v>
      </c>
      <c r="LEX1" s="58" t="s">
        <v>2246</v>
      </c>
      <c r="LEY1" s="58" t="s">
        <v>2246</v>
      </c>
      <c r="LEZ1" s="58" t="s">
        <v>2246</v>
      </c>
      <c r="LFA1" s="58" t="s">
        <v>2246</v>
      </c>
      <c r="LFB1" s="58" t="s">
        <v>2246</v>
      </c>
      <c r="LFC1" s="58" t="s">
        <v>2246</v>
      </c>
      <c r="LFD1" s="58" t="s">
        <v>2246</v>
      </c>
      <c r="LFE1" s="58" t="s">
        <v>2246</v>
      </c>
      <c r="LFF1" s="58" t="s">
        <v>2246</v>
      </c>
      <c r="LFG1" s="58" t="s">
        <v>2246</v>
      </c>
      <c r="LFH1" s="58" t="s">
        <v>2246</v>
      </c>
      <c r="LFI1" s="58" t="s">
        <v>2246</v>
      </c>
      <c r="LFJ1" s="58" t="s">
        <v>2246</v>
      </c>
      <c r="LFK1" s="58" t="s">
        <v>2246</v>
      </c>
      <c r="LFL1" s="58" t="s">
        <v>2246</v>
      </c>
      <c r="LFM1" s="58" t="s">
        <v>2246</v>
      </c>
      <c r="LFN1" s="58" t="s">
        <v>2246</v>
      </c>
      <c r="LFO1" s="58" t="s">
        <v>2246</v>
      </c>
      <c r="LFP1" s="58" t="s">
        <v>2246</v>
      </c>
      <c r="LFQ1" s="58" t="s">
        <v>2246</v>
      </c>
      <c r="LFR1" s="58" t="s">
        <v>2246</v>
      </c>
      <c r="LFS1" s="58" t="s">
        <v>2246</v>
      </c>
      <c r="LFT1" s="58" t="s">
        <v>2246</v>
      </c>
      <c r="LFU1" s="58" t="s">
        <v>2246</v>
      </c>
      <c r="LFV1" s="58" t="s">
        <v>2246</v>
      </c>
      <c r="LFW1" s="58" t="s">
        <v>2246</v>
      </c>
      <c r="LFX1" s="58" t="s">
        <v>2246</v>
      </c>
      <c r="LFY1" s="58" t="s">
        <v>2246</v>
      </c>
      <c r="LFZ1" s="58" t="s">
        <v>2246</v>
      </c>
      <c r="LGA1" s="58" t="s">
        <v>2246</v>
      </c>
      <c r="LGB1" s="58" t="s">
        <v>2246</v>
      </c>
      <c r="LGC1" s="58" t="s">
        <v>2246</v>
      </c>
      <c r="LGD1" s="58" t="s">
        <v>2246</v>
      </c>
      <c r="LGE1" s="58" t="s">
        <v>2246</v>
      </c>
      <c r="LGF1" s="58" t="s">
        <v>2246</v>
      </c>
      <c r="LGG1" s="58" t="s">
        <v>2246</v>
      </c>
      <c r="LGH1" s="58" t="s">
        <v>2246</v>
      </c>
      <c r="LGI1" s="58" t="s">
        <v>2246</v>
      </c>
      <c r="LGJ1" s="58" t="s">
        <v>2246</v>
      </c>
      <c r="LGK1" s="58" t="s">
        <v>2246</v>
      </c>
      <c r="LGL1" s="58" t="s">
        <v>2246</v>
      </c>
      <c r="LGM1" s="58" t="s">
        <v>2246</v>
      </c>
      <c r="LGN1" s="58" t="s">
        <v>2246</v>
      </c>
      <c r="LGO1" s="58" t="s">
        <v>2246</v>
      </c>
      <c r="LGP1" s="58" t="s">
        <v>2246</v>
      </c>
      <c r="LGQ1" s="58" t="s">
        <v>2246</v>
      </c>
      <c r="LGR1" s="58" t="s">
        <v>2246</v>
      </c>
      <c r="LGS1" s="58" t="s">
        <v>2246</v>
      </c>
      <c r="LGT1" s="58" t="s">
        <v>2246</v>
      </c>
      <c r="LGU1" s="58" t="s">
        <v>2246</v>
      </c>
      <c r="LGV1" s="58" t="s">
        <v>2246</v>
      </c>
      <c r="LGW1" s="58" t="s">
        <v>2246</v>
      </c>
      <c r="LGX1" s="58" t="s">
        <v>2246</v>
      </c>
      <c r="LGY1" s="58" t="s">
        <v>2246</v>
      </c>
      <c r="LGZ1" s="58" t="s">
        <v>2246</v>
      </c>
      <c r="LHA1" s="58" t="s">
        <v>2246</v>
      </c>
      <c r="LHB1" s="58" t="s">
        <v>2246</v>
      </c>
      <c r="LHC1" s="58" t="s">
        <v>2246</v>
      </c>
      <c r="LHD1" s="58" t="s">
        <v>2246</v>
      </c>
      <c r="LHE1" s="58" t="s">
        <v>2246</v>
      </c>
      <c r="LHF1" s="58" t="s">
        <v>2246</v>
      </c>
      <c r="LHG1" s="58" t="s">
        <v>2246</v>
      </c>
      <c r="LHH1" s="58" t="s">
        <v>2246</v>
      </c>
      <c r="LHI1" s="58" t="s">
        <v>2246</v>
      </c>
      <c r="LHJ1" s="58" t="s">
        <v>2246</v>
      </c>
      <c r="LHK1" s="58" t="s">
        <v>2246</v>
      </c>
      <c r="LHL1" s="58" t="s">
        <v>2246</v>
      </c>
      <c r="LHM1" s="58" t="s">
        <v>2246</v>
      </c>
      <c r="LHN1" s="58" t="s">
        <v>2246</v>
      </c>
      <c r="LHO1" s="58" t="s">
        <v>2246</v>
      </c>
      <c r="LHP1" s="58" t="s">
        <v>2246</v>
      </c>
      <c r="LHQ1" s="58" t="s">
        <v>2246</v>
      </c>
      <c r="LHR1" s="58" t="s">
        <v>2246</v>
      </c>
      <c r="LHS1" s="58" t="s">
        <v>2246</v>
      </c>
      <c r="LHT1" s="58" t="s">
        <v>2246</v>
      </c>
      <c r="LHU1" s="58" t="s">
        <v>2246</v>
      </c>
      <c r="LHV1" s="58" t="s">
        <v>2246</v>
      </c>
      <c r="LHW1" s="58" t="s">
        <v>2246</v>
      </c>
      <c r="LHX1" s="58" t="s">
        <v>2246</v>
      </c>
      <c r="LHY1" s="58" t="s">
        <v>2246</v>
      </c>
      <c r="LHZ1" s="58" t="s">
        <v>2246</v>
      </c>
      <c r="LIA1" s="58" t="s">
        <v>2246</v>
      </c>
      <c r="LIB1" s="58" t="s">
        <v>2246</v>
      </c>
      <c r="LIC1" s="58" t="s">
        <v>2246</v>
      </c>
      <c r="LID1" s="58" t="s">
        <v>2246</v>
      </c>
      <c r="LIE1" s="58" t="s">
        <v>2246</v>
      </c>
      <c r="LIF1" s="58" t="s">
        <v>2246</v>
      </c>
      <c r="LIG1" s="58" t="s">
        <v>2246</v>
      </c>
      <c r="LIH1" s="58" t="s">
        <v>2246</v>
      </c>
      <c r="LII1" s="58" t="s">
        <v>2246</v>
      </c>
      <c r="LIJ1" s="58" t="s">
        <v>2246</v>
      </c>
      <c r="LIK1" s="58" t="s">
        <v>2246</v>
      </c>
      <c r="LIL1" s="58" t="s">
        <v>2246</v>
      </c>
      <c r="LIM1" s="58" t="s">
        <v>2246</v>
      </c>
      <c r="LIN1" s="58" t="s">
        <v>2246</v>
      </c>
      <c r="LIO1" s="58" t="s">
        <v>2246</v>
      </c>
      <c r="LIP1" s="58" t="s">
        <v>2246</v>
      </c>
      <c r="LIQ1" s="58" t="s">
        <v>2246</v>
      </c>
      <c r="LIR1" s="58" t="s">
        <v>2246</v>
      </c>
      <c r="LIS1" s="58" t="s">
        <v>2246</v>
      </c>
      <c r="LIT1" s="58" t="s">
        <v>2246</v>
      </c>
      <c r="LIU1" s="58" t="s">
        <v>2246</v>
      </c>
      <c r="LIV1" s="58" t="s">
        <v>2246</v>
      </c>
      <c r="LIW1" s="58" t="s">
        <v>2246</v>
      </c>
      <c r="LIX1" s="58" t="s">
        <v>2246</v>
      </c>
      <c r="LIY1" s="58" t="s">
        <v>2246</v>
      </c>
      <c r="LIZ1" s="58" t="s">
        <v>2246</v>
      </c>
      <c r="LJA1" s="58" t="s">
        <v>2246</v>
      </c>
      <c r="LJB1" s="58" t="s">
        <v>2246</v>
      </c>
      <c r="LJC1" s="58" t="s">
        <v>2246</v>
      </c>
      <c r="LJD1" s="58" t="s">
        <v>2246</v>
      </c>
      <c r="LJE1" s="58" t="s">
        <v>2246</v>
      </c>
      <c r="LJF1" s="58" t="s">
        <v>2246</v>
      </c>
      <c r="LJG1" s="58" t="s">
        <v>2246</v>
      </c>
      <c r="LJH1" s="58" t="s">
        <v>2246</v>
      </c>
      <c r="LJI1" s="58" t="s">
        <v>2246</v>
      </c>
      <c r="LJJ1" s="58" t="s">
        <v>2246</v>
      </c>
      <c r="LJK1" s="58" t="s">
        <v>2246</v>
      </c>
      <c r="LJL1" s="58" t="s">
        <v>2246</v>
      </c>
      <c r="LJM1" s="58" t="s">
        <v>2246</v>
      </c>
      <c r="LJN1" s="58" t="s">
        <v>2246</v>
      </c>
      <c r="LJO1" s="58" t="s">
        <v>2246</v>
      </c>
      <c r="LJP1" s="58" t="s">
        <v>2246</v>
      </c>
      <c r="LJQ1" s="58" t="s">
        <v>2246</v>
      </c>
      <c r="LJR1" s="58" t="s">
        <v>2246</v>
      </c>
      <c r="LJS1" s="58" t="s">
        <v>2246</v>
      </c>
      <c r="LJT1" s="58" t="s">
        <v>2246</v>
      </c>
      <c r="LJU1" s="58" t="s">
        <v>2246</v>
      </c>
      <c r="LJV1" s="58" t="s">
        <v>2246</v>
      </c>
      <c r="LJW1" s="58" t="s">
        <v>2246</v>
      </c>
      <c r="LJX1" s="58" t="s">
        <v>2246</v>
      </c>
      <c r="LJY1" s="58" t="s">
        <v>2246</v>
      </c>
      <c r="LJZ1" s="58" t="s">
        <v>2246</v>
      </c>
      <c r="LKA1" s="58" t="s">
        <v>2246</v>
      </c>
      <c r="LKB1" s="58" t="s">
        <v>2246</v>
      </c>
      <c r="LKC1" s="58" t="s">
        <v>2246</v>
      </c>
      <c r="LKD1" s="58" t="s">
        <v>2246</v>
      </c>
      <c r="LKE1" s="58" t="s">
        <v>2246</v>
      </c>
      <c r="LKF1" s="58" t="s">
        <v>2246</v>
      </c>
      <c r="LKG1" s="58" t="s">
        <v>2246</v>
      </c>
      <c r="LKH1" s="58" t="s">
        <v>2246</v>
      </c>
      <c r="LKI1" s="58" t="s">
        <v>2246</v>
      </c>
      <c r="LKJ1" s="58" t="s">
        <v>2246</v>
      </c>
      <c r="LKK1" s="58" t="s">
        <v>2246</v>
      </c>
      <c r="LKL1" s="58" t="s">
        <v>2246</v>
      </c>
      <c r="LKM1" s="58" t="s">
        <v>2246</v>
      </c>
      <c r="LKN1" s="58" t="s">
        <v>2246</v>
      </c>
      <c r="LKO1" s="58" t="s">
        <v>2246</v>
      </c>
      <c r="LKP1" s="58" t="s">
        <v>2246</v>
      </c>
      <c r="LKQ1" s="58" t="s">
        <v>2246</v>
      </c>
      <c r="LKR1" s="58" t="s">
        <v>2246</v>
      </c>
      <c r="LKS1" s="58" t="s">
        <v>2246</v>
      </c>
      <c r="LKT1" s="58" t="s">
        <v>2246</v>
      </c>
      <c r="LKU1" s="58" t="s">
        <v>2246</v>
      </c>
      <c r="LKV1" s="58" t="s">
        <v>2246</v>
      </c>
      <c r="LKW1" s="58" t="s">
        <v>2246</v>
      </c>
      <c r="LKX1" s="58" t="s">
        <v>2246</v>
      </c>
      <c r="LKY1" s="58" t="s">
        <v>2246</v>
      </c>
      <c r="LKZ1" s="58" t="s">
        <v>2246</v>
      </c>
      <c r="LLA1" s="58" t="s">
        <v>2246</v>
      </c>
      <c r="LLB1" s="58" t="s">
        <v>2246</v>
      </c>
      <c r="LLC1" s="58" t="s">
        <v>2246</v>
      </c>
      <c r="LLD1" s="58" t="s">
        <v>2246</v>
      </c>
      <c r="LLE1" s="58" t="s">
        <v>2246</v>
      </c>
      <c r="LLF1" s="58" t="s">
        <v>2246</v>
      </c>
      <c r="LLG1" s="58" t="s">
        <v>2246</v>
      </c>
      <c r="LLH1" s="58" t="s">
        <v>2246</v>
      </c>
      <c r="LLI1" s="58" t="s">
        <v>2246</v>
      </c>
      <c r="LLJ1" s="58" t="s">
        <v>2246</v>
      </c>
      <c r="LLK1" s="58" t="s">
        <v>2246</v>
      </c>
      <c r="LLL1" s="58" t="s">
        <v>2246</v>
      </c>
      <c r="LLM1" s="58" t="s">
        <v>2246</v>
      </c>
      <c r="LLN1" s="58" t="s">
        <v>2246</v>
      </c>
      <c r="LLO1" s="58" t="s">
        <v>2246</v>
      </c>
      <c r="LLP1" s="58" t="s">
        <v>2246</v>
      </c>
      <c r="LLQ1" s="58" t="s">
        <v>2246</v>
      </c>
      <c r="LLR1" s="58" t="s">
        <v>2246</v>
      </c>
      <c r="LLS1" s="58" t="s">
        <v>2246</v>
      </c>
      <c r="LLT1" s="58" t="s">
        <v>2246</v>
      </c>
      <c r="LLU1" s="58" t="s">
        <v>2246</v>
      </c>
      <c r="LLV1" s="58" t="s">
        <v>2246</v>
      </c>
      <c r="LLW1" s="58" t="s">
        <v>2246</v>
      </c>
      <c r="LLX1" s="58" t="s">
        <v>2246</v>
      </c>
      <c r="LLY1" s="58" t="s">
        <v>2246</v>
      </c>
      <c r="LLZ1" s="58" t="s">
        <v>2246</v>
      </c>
      <c r="LMA1" s="58" t="s">
        <v>2246</v>
      </c>
      <c r="LMB1" s="58" t="s">
        <v>2246</v>
      </c>
      <c r="LMC1" s="58" t="s">
        <v>2246</v>
      </c>
      <c r="LMD1" s="58" t="s">
        <v>2246</v>
      </c>
      <c r="LME1" s="58" t="s">
        <v>2246</v>
      </c>
      <c r="LMF1" s="58" t="s">
        <v>2246</v>
      </c>
      <c r="LMG1" s="58" t="s">
        <v>2246</v>
      </c>
      <c r="LMH1" s="58" t="s">
        <v>2246</v>
      </c>
      <c r="LMI1" s="58" t="s">
        <v>2246</v>
      </c>
      <c r="LMJ1" s="58" t="s">
        <v>2246</v>
      </c>
      <c r="LMK1" s="58" t="s">
        <v>2246</v>
      </c>
      <c r="LML1" s="58" t="s">
        <v>2246</v>
      </c>
      <c r="LMM1" s="58" t="s">
        <v>2246</v>
      </c>
      <c r="LMN1" s="58" t="s">
        <v>2246</v>
      </c>
      <c r="LMO1" s="58" t="s">
        <v>2246</v>
      </c>
      <c r="LMP1" s="58" t="s">
        <v>2246</v>
      </c>
      <c r="LMQ1" s="58" t="s">
        <v>2246</v>
      </c>
      <c r="LMR1" s="58" t="s">
        <v>2246</v>
      </c>
      <c r="LMS1" s="58" t="s">
        <v>2246</v>
      </c>
      <c r="LMT1" s="58" t="s">
        <v>2246</v>
      </c>
      <c r="LMU1" s="58" t="s">
        <v>2246</v>
      </c>
      <c r="LMV1" s="58" t="s">
        <v>2246</v>
      </c>
      <c r="LMW1" s="58" t="s">
        <v>2246</v>
      </c>
      <c r="LMX1" s="58" t="s">
        <v>2246</v>
      </c>
      <c r="LMY1" s="58" t="s">
        <v>2246</v>
      </c>
      <c r="LMZ1" s="58" t="s">
        <v>2246</v>
      </c>
      <c r="LNA1" s="58" t="s">
        <v>2246</v>
      </c>
      <c r="LNB1" s="58" t="s">
        <v>2246</v>
      </c>
      <c r="LNC1" s="58" t="s">
        <v>2246</v>
      </c>
      <c r="LND1" s="58" t="s">
        <v>2246</v>
      </c>
      <c r="LNE1" s="58" t="s">
        <v>2246</v>
      </c>
      <c r="LNF1" s="58" t="s">
        <v>2246</v>
      </c>
      <c r="LNG1" s="58" t="s">
        <v>2246</v>
      </c>
      <c r="LNH1" s="58" t="s">
        <v>2246</v>
      </c>
      <c r="LNI1" s="58" t="s">
        <v>2246</v>
      </c>
      <c r="LNJ1" s="58" t="s">
        <v>2246</v>
      </c>
      <c r="LNK1" s="58" t="s">
        <v>2246</v>
      </c>
      <c r="LNL1" s="58" t="s">
        <v>2246</v>
      </c>
      <c r="LNM1" s="58" t="s">
        <v>2246</v>
      </c>
      <c r="LNN1" s="58" t="s">
        <v>2246</v>
      </c>
      <c r="LNO1" s="58" t="s">
        <v>2246</v>
      </c>
      <c r="LNP1" s="58" t="s">
        <v>2246</v>
      </c>
      <c r="LNQ1" s="58" t="s">
        <v>2246</v>
      </c>
      <c r="LNR1" s="58" t="s">
        <v>2246</v>
      </c>
      <c r="LNS1" s="58" t="s">
        <v>2246</v>
      </c>
      <c r="LNT1" s="58" t="s">
        <v>2246</v>
      </c>
      <c r="LNU1" s="58" t="s">
        <v>2246</v>
      </c>
      <c r="LNV1" s="58" t="s">
        <v>2246</v>
      </c>
      <c r="LNW1" s="58" t="s">
        <v>2246</v>
      </c>
      <c r="LNX1" s="58" t="s">
        <v>2246</v>
      </c>
      <c r="LNY1" s="58" t="s">
        <v>2246</v>
      </c>
      <c r="LNZ1" s="58" t="s">
        <v>2246</v>
      </c>
      <c r="LOA1" s="58" t="s">
        <v>2246</v>
      </c>
      <c r="LOB1" s="58" t="s">
        <v>2246</v>
      </c>
      <c r="LOC1" s="58" t="s">
        <v>2246</v>
      </c>
      <c r="LOD1" s="58" t="s">
        <v>2246</v>
      </c>
      <c r="LOE1" s="58" t="s">
        <v>2246</v>
      </c>
      <c r="LOF1" s="58" t="s">
        <v>2246</v>
      </c>
      <c r="LOG1" s="58" t="s">
        <v>2246</v>
      </c>
      <c r="LOH1" s="58" t="s">
        <v>2246</v>
      </c>
      <c r="LOI1" s="58" t="s">
        <v>2246</v>
      </c>
      <c r="LOJ1" s="58" t="s">
        <v>2246</v>
      </c>
      <c r="LOK1" s="58" t="s">
        <v>2246</v>
      </c>
      <c r="LOL1" s="58" t="s">
        <v>2246</v>
      </c>
      <c r="LOM1" s="58" t="s">
        <v>2246</v>
      </c>
      <c r="LON1" s="58" t="s">
        <v>2246</v>
      </c>
      <c r="LOO1" s="58" t="s">
        <v>2246</v>
      </c>
      <c r="LOP1" s="58" t="s">
        <v>2246</v>
      </c>
      <c r="LOQ1" s="58" t="s">
        <v>2246</v>
      </c>
      <c r="LOR1" s="58" t="s">
        <v>2246</v>
      </c>
      <c r="LOS1" s="58" t="s">
        <v>2246</v>
      </c>
      <c r="LOT1" s="58" t="s">
        <v>2246</v>
      </c>
      <c r="LOU1" s="58" t="s">
        <v>2246</v>
      </c>
      <c r="LOV1" s="58" t="s">
        <v>2246</v>
      </c>
      <c r="LOW1" s="58" t="s">
        <v>2246</v>
      </c>
      <c r="LOX1" s="58" t="s">
        <v>2246</v>
      </c>
      <c r="LOY1" s="58" t="s">
        <v>2246</v>
      </c>
      <c r="LOZ1" s="58" t="s">
        <v>2246</v>
      </c>
      <c r="LPA1" s="58" t="s">
        <v>2246</v>
      </c>
      <c r="LPB1" s="58" t="s">
        <v>2246</v>
      </c>
      <c r="LPC1" s="58" t="s">
        <v>2246</v>
      </c>
      <c r="LPD1" s="58" t="s">
        <v>2246</v>
      </c>
      <c r="LPE1" s="58" t="s">
        <v>2246</v>
      </c>
      <c r="LPF1" s="58" t="s">
        <v>2246</v>
      </c>
      <c r="LPG1" s="58" t="s">
        <v>2246</v>
      </c>
      <c r="LPH1" s="58" t="s">
        <v>2246</v>
      </c>
      <c r="LPI1" s="58" t="s">
        <v>2246</v>
      </c>
      <c r="LPJ1" s="58" t="s">
        <v>2246</v>
      </c>
      <c r="LPK1" s="58" t="s">
        <v>2246</v>
      </c>
      <c r="LPL1" s="58" t="s">
        <v>2246</v>
      </c>
      <c r="LPM1" s="58" t="s">
        <v>2246</v>
      </c>
      <c r="LPN1" s="58" t="s">
        <v>2246</v>
      </c>
      <c r="LPO1" s="58" t="s">
        <v>2246</v>
      </c>
      <c r="LPP1" s="58" t="s">
        <v>2246</v>
      </c>
      <c r="LPQ1" s="58" t="s">
        <v>2246</v>
      </c>
      <c r="LPR1" s="58" t="s">
        <v>2246</v>
      </c>
      <c r="LPS1" s="58" t="s">
        <v>2246</v>
      </c>
      <c r="LPT1" s="58" t="s">
        <v>2246</v>
      </c>
      <c r="LPU1" s="58" t="s">
        <v>2246</v>
      </c>
      <c r="LPV1" s="58" t="s">
        <v>2246</v>
      </c>
      <c r="LPW1" s="58" t="s">
        <v>2246</v>
      </c>
      <c r="LPX1" s="58" t="s">
        <v>2246</v>
      </c>
      <c r="LPY1" s="58" t="s">
        <v>2246</v>
      </c>
      <c r="LPZ1" s="58" t="s">
        <v>2246</v>
      </c>
      <c r="LQA1" s="58" t="s">
        <v>2246</v>
      </c>
      <c r="LQB1" s="58" t="s">
        <v>2246</v>
      </c>
      <c r="LQC1" s="58" t="s">
        <v>2246</v>
      </c>
      <c r="LQD1" s="58" t="s">
        <v>2246</v>
      </c>
      <c r="LQE1" s="58" t="s">
        <v>2246</v>
      </c>
      <c r="LQF1" s="58" t="s">
        <v>2246</v>
      </c>
      <c r="LQG1" s="58" t="s">
        <v>2246</v>
      </c>
      <c r="LQH1" s="58" t="s">
        <v>2246</v>
      </c>
      <c r="LQI1" s="58" t="s">
        <v>2246</v>
      </c>
      <c r="LQJ1" s="58" t="s">
        <v>2246</v>
      </c>
      <c r="LQK1" s="58" t="s">
        <v>2246</v>
      </c>
      <c r="LQL1" s="58" t="s">
        <v>2246</v>
      </c>
      <c r="LQM1" s="58" t="s">
        <v>2246</v>
      </c>
      <c r="LQN1" s="58" t="s">
        <v>2246</v>
      </c>
      <c r="LQO1" s="58" t="s">
        <v>2246</v>
      </c>
      <c r="LQP1" s="58" t="s">
        <v>2246</v>
      </c>
      <c r="LQQ1" s="58" t="s">
        <v>2246</v>
      </c>
      <c r="LQR1" s="58" t="s">
        <v>2246</v>
      </c>
      <c r="LQS1" s="58" t="s">
        <v>2246</v>
      </c>
      <c r="LQT1" s="58" t="s">
        <v>2246</v>
      </c>
      <c r="LQU1" s="58" t="s">
        <v>2246</v>
      </c>
      <c r="LQV1" s="58" t="s">
        <v>2246</v>
      </c>
      <c r="LQW1" s="58" t="s">
        <v>2246</v>
      </c>
      <c r="LQX1" s="58" t="s">
        <v>2246</v>
      </c>
      <c r="LQY1" s="58" t="s">
        <v>2246</v>
      </c>
      <c r="LQZ1" s="58" t="s">
        <v>2246</v>
      </c>
      <c r="LRA1" s="58" t="s">
        <v>2246</v>
      </c>
      <c r="LRB1" s="58" t="s">
        <v>2246</v>
      </c>
      <c r="LRC1" s="58" t="s">
        <v>2246</v>
      </c>
      <c r="LRD1" s="58" t="s">
        <v>2246</v>
      </c>
      <c r="LRE1" s="58" t="s">
        <v>2246</v>
      </c>
      <c r="LRF1" s="58" t="s">
        <v>2246</v>
      </c>
      <c r="LRG1" s="58" t="s">
        <v>2246</v>
      </c>
      <c r="LRH1" s="58" t="s">
        <v>2246</v>
      </c>
      <c r="LRI1" s="58" t="s">
        <v>2246</v>
      </c>
      <c r="LRJ1" s="58" t="s">
        <v>2246</v>
      </c>
      <c r="LRK1" s="58" t="s">
        <v>2246</v>
      </c>
      <c r="LRL1" s="58" t="s">
        <v>2246</v>
      </c>
      <c r="LRM1" s="58" t="s">
        <v>2246</v>
      </c>
      <c r="LRN1" s="58" t="s">
        <v>2246</v>
      </c>
      <c r="LRO1" s="58" t="s">
        <v>2246</v>
      </c>
      <c r="LRP1" s="58" t="s">
        <v>2246</v>
      </c>
      <c r="LRQ1" s="58" t="s">
        <v>2246</v>
      </c>
      <c r="LRR1" s="58" t="s">
        <v>2246</v>
      </c>
      <c r="LRS1" s="58" t="s">
        <v>2246</v>
      </c>
      <c r="LRT1" s="58" t="s">
        <v>2246</v>
      </c>
      <c r="LRU1" s="58" t="s">
        <v>2246</v>
      </c>
      <c r="LRV1" s="58" t="s">
        <v>2246</v>
      </c>
      <c r="LRW1" s="58" t="s">
        <v>2246</v>
      </c>
      <c r="LRX1" s="58" t="s">
        <v>2246</v>
      </c>
      <c r="LRY1" s="58" t="s">
        <v>2246</v>
      </c>
      <c r="LRZ1" s="58" t="s">
        <v>2246</v>
      </c>
      <c r="LSA1" s="58" t="s">
        <v>2246</v>
      </c>
      <c r="LSB1" s="58" t="s">
        <v>2246</v>
      </c>
      <c r="LSC1" s="58" t="s">
        <v>2246</v>
      </c>
      <c r="LSD1" s="58" t="s">
        <v>2246</v>
      </c>
      <c r="LSE1" s="58" t="s">
        <v>2246</v>
      </c>
      <c r="LSF1" s="58" t="s">
        <v>2246</v>
      </c>
      <c r="LSG1" s="58" t="s">
        <v>2246</v>
      </c>
      <c r="LSH1" s="58" t="s">
        <v>2246</v>
      </c>
      <c r="LSI1" s="58" t="s">
        <v>2246</v>
      </c>
      <c r="LSJ1" s="58" t="s">
        <v>2246</v>
      </c>
      <c r="LSK1" s="58" t="s">
        <v>2246</v>
      </c>
      <c r="LSL1" s="58" t="s">
        <v>2246</v>
      </c>
      <c r="LSM1" s="58" t="s">
        <v>2246</v>
      </c>
      <c r="LSN1" s="58" t="s">
        <v>2246</v>
      </c>
      <c r="LSO1" s="58" t="s">
        <v>2246</v>
      </c>
      <c r="LSP1" s="58" t="s">
        <v>2246</v>
      </c>
      <c r="LSQ1" s="58" t="s">
        <v>2246</v>
      </c>
      <c r="LSR1" s="58" t="s">
        <v>2246</v>
      </c>
      <c r="LSS1" s="58" t="s">
        <v>2246</v>
      </c>
      <c r="LST1" s="58" t="s">
        <v>2246</v>
      </c>
      <c r="LSU1" s="58" t="s">
        <v>2246</v>
      </c>
      <c r="LSV1" s="58" t="s">
        <v>2246</v>
      </c>
      <c r="LSW1" s="58" t="s">
        <v>2246</v>
      </c>
      <c r="LSX1" s="58" t="s">
        <v>2246</v>
      </c>
      <c r="LSY1" s="58" t="s">
        <v>2246</v>
      </c>
      <c r="LSZ1" s="58" t="s">
        <v>2246</v>
      </c>
      <c r="LTA1" s="58" t="s">
        <v>2246</v>
      </c>
      <c r="LTB1" s="58" t="s">
        <v>2246</v>
      </c>
      <c r="LTC1" s="58" t="s">
        <v>2246</v>
      </c>
      <c r="LTD1" s="58" t="s">
        <v>2246</v>
      </c>
      <c r="LTE1" s="58" t="s">
        <v>2246</v>
      </c>
      <c r="LTF1" s="58" t="s">
        <v>2246</v>
      </c>
      <c r="LTG1" s="58" t="s">
        <v>2246</v>
      </c>
      <c r="LTH1" s="58" t="s">
        <v>2246</v>
      </c>
      <c r="LTI1" s="58" t="s">
        <v>2246</v>
      </c>
      <c r="LTJ1" s="58" t="s">
        <v>2246</v>
      </c>
      <c r="LTK1" s="58" t="s">
        <v>2246</v>
      </c>
      <c r="LTL1" s="58" t="s">
        <v>2246</v>
      </c>
      <c r="LTM1" s="58" t="s">
        <v>2246</v>
      </c>
      <c r="LTN1" s="58" t="s">
        <v>2246</v>
      </c>
      <c r="LTO1" s="58" t="s">
        <v>2246</v>
      </c>
      <c r="LTP1" s="58" t="s">
        <v>2246</v>
      </c>
      <c r="LTQ1" s="58" t="s">
        <v>2246</v>
      </c>
      <c r="LTR1" s="58" t="s">
        <v>2246</v>
      </c>
      <c r="LTS1" s="58" t="s">
        <v>2246</v>
      </c>
      <c r="LTT1" s="58" t="s">
        <v>2246</v>
      </c>
      <c r="LTU1" s="58" t="s">
        <v>2246</v>
      </c>
      <c r="LTV1" s="58" t="s">
        <v>2246</v>
      </c>
      <c r="LTW1" s="58" t="s">
        <v>2246</v>
      </c>
      <c r="LTX1" s="58" t="s">
        <v>2246</v>
      </c>
      <c r="LTY1" s="58" t="s">
        <v>2246</v>
      </c>
      <c r="LTZ1" s="58" t="s">
        <v>2246</v>
      </c>
      <c r="LUA1" s="58" t="s">
        <v>2246</v>
      </c>
      <c r="LUB1" s="58" t="s">
        <v>2246</v>
      </c>
      <c r="LUC1" s="58" t="s">
        <v>2246</v>
      </c>
      <c r="LUD1" s="58" t="s">
        <v>2246</v>
      </c>
      <c r="LUE1" s="58" t="s">
        <v>2246</v>
      </c>
      <c r="LUF1" s="58" t="s">
        <v>2246</v>
      </c>
      <c r="LUG1" s="58" t="s">
        <v>2246</v>
      </c>
      <c r="LUH1" s="58" t="s">
        <v>2246</v>
      </c>
      <c r="LUI1" s="58" t="s">
        <v>2246</v>
      </c>
      <c r="LUJ1" s="58" t="s">
        <v>2246</v>
      </c>
      <c r="LUK1" s="58" t="s">
        <v>2246</v>
      </c>
      <c r="LUL1" s="58" t="s">
        <v>2246</v>
      </c>
      <c r="LUM1" s="58" t="s">
        <v>2246</v>
      </c>
      <c r="LUN1" s="58" t="s">
        <v>2246</v>
      </c>
      <c r="LUO1" s="58" t="s">
        <v>2246</v>
      </c>
      <c r="LUP1" s="58" t="s">
        <v>2246</v>
      </c>
      <c r="LUQ1" s="58" t="s">
        <v>2246</v>
      </c>
      <c r="LUR1" s="58" t="s">
        <v>2246</v>
      </c>
      <c r="LUS1" s="58" t="s">
        <v>2246</v>
      </c>
      <c r="LUT1" s="58" t="s">
        <v>2246</v>
      </c>
      <c r="LUU1" s="58" t="s">
        <v>2246</v>
      </c>
      <c r="LUV1" s="58" t="s">
        <v>2246</v>
      </c>
      <c r="LUW1" s="58" t="s">
        <v>2246</v>
      </c>
      <c r="LUX1" s="58" t="s">
        <v>2246</v>
      </c>
      <c r="LUY1" s="58" t="s">
        <v>2246</v>
      </c>
      <c r="LUZ1" s="58" t="s">
        <v>2246</v>
      </c>
      <c r="LVA1" s="58" t="s">
        <v>2246</v>
      </c>
      <c r="LVB1" s="58" t="s">
        <v>2246</v>
      </c>
      <c r="LVC1" s="58" t="s">
        <v>2246</v>
      </c>
      <c r="LVD1" s="58" t="s">
        <v>2246</v>
      </c>
      <c r="LVE1" s="58" t="s">
        <v>2246</v>
      </c>
      <c r="LVF1" s="58" t="s">
        <v>2246</v>
      </c>
      <c r="LVG1" s="58" t="s">
        <v>2246</v>
      </c>
      <c r="LVH1" s="58" t="s">
        <v>2246</v>
      </c>
      <c r="LVI1" s="58" t="s">
        <v>2246</v>
      </c>
      <c r="LVJ1" s="58" t="s">
        <v>2246</v>
      </c>
      <c r="LVK1" s="58" t="s">
        <v>2246</v>
      </c>
      <c r="LVL1" s="58" t="s">
        <v>2246</v>
      </c>
      <c r="LVM1" s="58" t="s">
        <v>2246</v>
      </c>
      <c r="LVN1" s="58" t="s">
        <v>2246</v>
      </c>
      <c r="LVO1" s="58" t="s">
        <v>2246</v>
      </c>
      <c r="LVP1" s="58" t="s">
        <v>2246</v>
      </c>
      <c r="LVQ1" s="58" t="s">
        <v>2246</v>
      </c>
      <c r="LVR1" s="58" t="s">
        <v>2246</v>
      </c>
      <c r="LVS1" s="58" t="s">
        <v>2246</v>
      </c>
      <c r="LVT1" s="58" t="s">
        <v>2246</v>
      </c>
      <c r="LVU1" s="58" t="s">
        <v>2246</v>
      </c>
      <c r="LVV1" s="58" t="s">
        <v>2246</v>
      </c>
      <c r="LVW1" s="58" t="s">
        <v>2246</v>
      </c>
      <c r="LVX1" s="58" t="s">
        <v>2246</v>
      </c>
      <c r="LVY1" s="58" t="s">
        <v>2246</v>
      </c>
      <c r="LVZ1" s="58" t="s">
        <v>2246</v>
      </c>
      <c r="LWA1" s="58" t="s">
        <v>2246</v>
      </c>
      <c r="LWB1" s="58" t="s">
        <v>2246</v>
      </c>
      <c r="LWC1" s="58" t="s">
        <v>2246</v>
      </c>
      <c r="LWD1" s="58" t="s">
        <v>2246</v>
      </c>
      <c r="LWE1" s="58" t="s">
        <v>2246</v>
      </c>
      <c r="LWF1" s="58" t="s">
        <v>2246</v>
      </c>
      <c r="LWG1" s="58" t="s">
        <v>2246</v>
      </c>
      <c r="LWH1" s="58" t="s">
        <v>2246</v>
      </c>
      <c r="LWI1" s="58" t="s">
        <v>2246</v>
      </c>
      <c r="LWJ1" s="58" t="s">
        <v>2246</v>
      </c>
      <c r="LWK1" s="58" t="s">
        <v>2246</v>
      </c>
      <c r="LWL1" s="58" t="s">
        <v>2246</v>
      </c>
      <c r="LWM1" s="58" t="s">
        <v>2246</v>
      </c>
      <c r="LWN1" s="58" t="s">
        <v>2246</v>
      </c>
      <c r="LWO1" s="58" t="s">
        <v>2246</v>
      </c>
      <c r="LWP1" s="58" t="s">
        <v>2246</v>
      </c>
      <c r="LWQ1" s="58" t="s">
        <v>2246</v>
      </c>
      <c r="LWR1" s="58" t="s">
        <v>2246</v>
      </c>
      <c r="LWS1" s="58" t="s">
        <v>2246</v>
      </c>
      <c r="LWT1" s="58" t="s">
        <v>2246</v>
      </c>
      <c r="LWU1" s="58" t="s">
        <v>2246</v>
      </c>
      <c r="LWV1" s="58" t="s">
        <v>2246</v>
      </c>
      <c r="LWW1" s="58" t="s">
        <v>2246</v>
      </c>
      <c r="LWX1" s="58" t="s">
        <v>2246</v>
      </c>
      <c r="LWY1" s="58" t="s">
        <v>2246</v>
      </c>
      <c r="LWZ1" s="58" t="s">
        <v>2246</v>
      </c>
      <c r="LXA1" s="58" t="s">
        <v>2246</v>
      </c>
      <c r="LXB1" s="58" t="s">
        <v>2246</v>
      </c>
      <c r="LXC1" s="58" t="s">
        <v>2246</v>
      </c>
      <c r="LXD1" s="58" t="s">
        <v>2246</v>
      </c>
      <c r="LXE1" s="58" t="s">
        <v>2246</v>
      </c>
      <c r="LXF1" s="58" t="s">
        <v>2246</v>
      </c>
      <c r="LXG1" s="58" t="s">
        <v>2246</v>
      </c>
      <c r="LXH1" s="58" t="s">
        <v>2246</v>
      </c>
      <c r="LXI1" s="58" t="s">
        <v>2246</v>
      </c>
      <c r="LXJ1" s="58" t="s">
        <v>2246</v>
      </c>
      <c r="LXK1" s="58" t="s">
        <v>2246</v>
      </c>
      <c r="LXL1" s="58" t="s">
        <v>2246</v>
      </c>
      <c r="LXM1" s="58" t="s">
        <v>2246</v>
      </c>
      <c r="LXN1" s="58" t="s">
        <v>2246</v>
      </c>
      <c r="LXO1" s="58" t="s">
        <v>2246</v>
      </c>
      <c r="LXP1" s="58" t="s">
        <v>2246</v>
      </c>
      <c r="LXQ1" s="58" t="s">
        <v>2246</v>
      </c>
      <c r="LXR1" s="58" t="s">
        <v>2246</v>
      </c>
      <c r="LXS1" s="58" t="s">
        <v>2246</v>
      </c>
      <c r="LXT1" s="58" t="s">
        <v>2246</v>
      </c>
      <c r="LXU1" s="58" t="s">
        <v>2246</v>
      </c>
      <c r="LXV1" s="58" t="s">
        <v>2246</v>
      </c>
      <c r="LXW1" s="58" t="s">
        <v>2246</v>
      </c>
      <c r="LXX1" s="58" t="s">
        <v>2246</v>
      </c>
      <c r="LXY1" s="58" t="s">
        <v>2246</v>
      </c>
      <c r="LXZ1" s="58" t="s">
        <v>2246</v>
      </c>
      <c r="LYA1" s="58" t="s">
        <v>2246</v>
      </c>
      <c r="LYB1" s="58" t="s">
        <v>2246</v>
      </c>
      <c r="LYC1" s="58" t="s">
        <v>2246</v>
      </c>
      <c r="LYD1" s="58" t="s">
        <v>2246</v>
      </c>
      <c r="LYE1" s="58" t="s">
        <v>2246</v>
      </c>
      <c r="LYF1" s="58" t="s">
        <v>2246</v>
      </c>
      <c r="LYG1" s="58" t="s">
        <v>2246</v>
      </c>
      <c r="LYH1" s="58" t="s">
        <v>2246</v>
      </c>
      <c r="LYI1" s="58" t="s">
        <v>2246</v>
      </c>
      <c r="LYJ1" s="58" t="s">
        <v>2246</v>
      </c>
      <c r="LYK1" s="58" t="s">
        <v>2246</v>
      </c>
      <c r="LYL1" s="58" t="s">
        <v>2246</v>
      </c>
      <c r="LYM1" s="58" t="s">
        <v>2246</v>
      </c>
      <c r="LYN1" s="58" t="s">
        <v>2246</v>
      </c>
      <c r="LYO1" s="58" t="s">
        <v>2246</v>
      </c>
      <c r="LYP1" s="58" t="s">
        <v>2246</v>
      </c>
      <c r="LYQ1" s="58" t="s">
        <v>2246</v>
      </c>
      <c r="LYR1" s="58" t="s">
        <v>2246</v>
      </c>
      <c r="LYS1" s="58" t="s">
        <v>2246</v>
      </c>
      <c r="LYT1" s="58" t="s">
        <v>2246</v>
      </c>
      <c r="LYU1" s="58" t="s">
        <v>2246</v>
      </c>
      <c r="LYV1" s="58" t="s">
        <v>2246</v>
      </c>
      <c r="LYW1" s="58" t="s">
        <v>2246</v>
      </c>
      <c r="LYX1" s="58" t="s">
        <v>2246</v>
      </c>
      <c r="LYY1" s="58" t="s">
        <v>2246</v>
      </c>
      <c r="LYZ1" s="58" t="s">
        <v>2246</v>
      </c>
      <c r="LZA1" s="58" t="s">
        <v>2246</v>
      </c>
      <c r="LZB1" s="58" t="s">
        <v>2246</v>
      </c>
      <c r="LZC1" s="58" t="s">
        <v>2246</v>
      </c>
      <c r="LZD1" s="58" t="s">
        <v>2246</v>
      </c>
      <c r="LZE1" s="58" t="s">
        <v>2246</v>
      </c>
      <c r="LZF1" s="58" t="s">
        <v>2246</v>
      </c>
      <c r="LZG1" s="58" t="s">
        <v>2246</v>
      </c>
      <c r="LZH1" s="58" t="s">
        <v>2246</v>
      </c>
      <c r="LZI1" s="58" t="s">
        <v>2246</v>
      </c>
      <c r="LZJ1" s="58" t="s">
        <v>2246</v>
      </c>
      <c r="LZK1" s="58" t="s">
        <v>2246</v>
      </c>
      <c r="LZL1" s="58" t="s">
        <v>2246</v>
      </c>
      <c r="LZM1" s="58" t="s">
        <v>2246</v>
      </c>
      <c r="LZN1" s="58" t="s">
        <v>2246</v>
      </c>
      <c r="LZO1" s="58" t="s">
        <v>2246</v>
      </c>
      <c r="LZP1" s="58" t="s">
        <v>2246</v>
      </c>
      <c r="LZQ1" s="58" t="s">
        <v>2246</v>
      </c>
      <c r="LZR1" s="58" t="s">
        <v>2246</v>
      </c>
      <c r="LZS1" s="58" t="s">
        <v>2246</v>
      </c>
      <c r="LZT1" s="58" t="s">
        <v>2246</v>
      </c>
      <c r="LZU1" s="58" t="s">
        <v>2246</v>
      </c>
      <c r="LZV1" s="58" t="s">
        <v>2246</v>
      </c>
      <c r="LZW1" s="58" t="s">
        <v>2246</v>
      </c>
      <c r="LZX1" s="58" t="s">
        <v>2246</v>
      </c>
      <c r="LZY1" s="58" t="s">
        <v>2246</v>
      </c>
      <c r="LZZ1" s="58" t="s">
        <v>2246</v>
      </c>
      <c r="MAA1" s="58" t="s">
        <v>2246</v>
      </c>
      <c r="MAB1" s="58" t="s">
        <v>2246</v>
      </c>
      <c r="MAC1" s="58" t="s">
        <v>2246</v>
      </c>
      <c r="MAD1" s="58" t="s">
        <v>2246</v>
      </c>
      <c r="MAE1" s="58" t="s">
        <v>2246</v>
      </c>
      <c r="MAF1" s="58" t="s">
        <v>2246</v>
      </c>
      <c r="MAG1" s="58" t="s">
        <v>2246</v>
      </c>
      <c r="MAH1" s="58" t="s">
        <v>2246</v>
      </c>
      <c r="MAI1" s="58" t="s">
        <v>2246</v>
      </c>
      <c r="MAJ1" s="58" t="s">
        <v>2246</v>
      </c>
      <c r="MAK1" s="58" t="s">
        <v>2246</v>
      </c>
      <c r="MAL1" s="58" t="s">
        <v>2246</v>
      </c>
      <c r="MAM1" s="58" t="s">
        <v>2246</v>
      </c>
      <c r="MAN1" s="58" t="s">
        <v>2246</v>
      </c>
      <c r="MAO1" s="58" t="s">
        <v>2246</v>
      </c>
      <c r="MAP1" s="58" t="s">
        <v>2246</v>
      </c>
      <c r="MAQ1" s="58" t="s">
        <v>2246</v>
      </c>
      <c r="MAR1" s="58" t="s">
        <v>2246</v>
      </c>
      <c r="MAS1" s="58" t="s">
        <v>2246</v>
      </c>
      <c r="MAT1" s="58" t="s">
        <v>2246</v>
      </c>
      <c r="MAU1" s="58" t="s">
        <v>2246</v>
      </c>
      <c r="MAV1" s="58" t="s">
        <v>2246</v>
      </c>
      <c r="MAW1" s="58" t="s">
        <v>2246</v>
      </c>
      <c r="MAX1" s="58" t="s">
        <v>2246</v>
      </c>
      <c r="MAY1" s="58" t="s">
        <v>2246</v>
      </c>
      <c r="MAZ1" s="58" t="s">
        <v>2246</v>
      </c>
      <c r="MBA1" s="58" t="s">
        <v>2246</v>
      </c>
      <c r="MBB1" s="58" t="s">
        <v>2246</v>
      </c>
      <c r="MBC1" s="58" t="s">
        <v>2246</v>
      </c>
      <c r="MBD1" s="58" t="s">
        <v>2246</v>
      </c>
      <c r="MBE1" s="58" t="s">
        <v>2246</v>
      </c>
      <c r="MBF1" s="58" t="s">
        <v>2246</v>
      </c>
      <c r="MBG1" s="58" t="s">
        <v>2246</v>
      </c>
      <c r="MBH1" s="58" t="s">
        <v>2246</v>
      </c>
      <c r="MBI1" s="58" t="s">
        <v>2246</v>
      </c>
      <c r="MBJ1" s="58" t="s">
        <v>2246</v>
      </c>
      <c r="MBK1" s="58" t="s">
        <v>2246</v>
      </c>
      <c r="MBL1" s="58" t="s">
        <v>2246</v>
      </c>
      <c r="MBM1" s="58" t="s">
        <v>2246</v>
      </c>
      <c r="MBN1" s="58" t="s">
        <v>2246</v>
      </c>
      <c r="MBO1" s="58" t="s">
        <v>2246</v>
      </c>
      <c r="MBP1" s="58" t="s">
        <v>2246</v>
      </c>
      <c r="MBQ1" s="58" t="s">
        <v>2246</v>
      </c>
      <c r="MBR1" s="58" t="s">
        <v>2246</v>
      </c>
      <c r="MBS1" s="58" t="s">
        <v>2246</v>
      </c>
      <c r="MBT1" s="58" t="s">
        <v>2246</v>
      </c>
      <c r="MBU1" s="58" t="s">
        <v>2246</v>
      </c>
      <c r="MBV1" s="58" t="s">
        <v>2246</v>
      </c>
      <c r="MBW1" s="58" t="s">
        <v>2246</v>
      </c>
      <c r="MBX1" s="58" t="s">
        <v>2246</v>
      </c>
      <c r="MBY1" s="58" t="s">
        <v>2246</v>
      </c>
      <c r="MBZ1" s="58" t="s">
        <v>2246</v>
      </c>
      <c r="MCA1" s="58" t="s">
        <v>2246</v>
      </c>
      <c r="MCB1" s="58" t="s">
        <v>2246</v>
      </c>
      <c r="MCC1" s="58" t="s">
        <v>2246</v>
      </c>
      <c r="MCD1" s="58" t="s">
        <v>2246</v>
      </c>
      <c r="MCE1" s="58" t="s">
        <v>2246</v>
      </c>
      <c r="MCF1" s="58" t="s">
        <v>2246</v>
      </c>
      <c r="MCG1" s="58" t="s">
        <v>2246</v>
      </c>
      <c r="MCH1" s="58" t="s">
        <v>2246</v>
      </c>
      <c r="MCI1" s="58" t="s">
        <v>2246</v>
      </c>
      <c r="MCJ1" s="58" t="s">
        <v>2246</v>
      </c>
      <c r="MCK1" s="58" t="s">
        <v>2246</v>
      </c>
      <c r="MCL1" s="58" t="s">
        <v>2246</v>
      </c>
      <c r="MCM1" s="58" t="s">
        <v>2246</v>
      </c>
      <c r="MCN1" s="58" t="s">
        <v>2246</v>
      </c>
      <c r="MCO1" s="58" t="s">
        <v>2246</v>
      </c>
      <c r="MCP1" s="58" t="s">
        <v>2246</v>
      </c>
      <c r="MCQ1" s="58" t="s">
        <v>2246</v>
      </c>
      <c r="MCR1" s="58" t="s">
        <v>2246</v>
      </c>
      <c r="MCS1" s="58" t="s">
        <v>2246</v>
      </c>
      <c r="MCT1" s="58" t="s">
        <v>2246</v>
      </c>
      <c r="MCU1" s="58" t="s">
        <v>2246</v>
      </c>
      <c r="MCV1" s="58" t="s">
        <v>2246</v>
      </c>
      <c r="MCW1" s="58" t="s">
        <v>2246</v>
      </c>
      <c r="MCX1" s="58" t="s">
        <v>2246</v>
      </c>
      <c r="MCY1" s="58" t="s">
        <v>2246</v>
      </c>
      <c r="MCZ1" s="58" t="s">
        <v>2246</v>
      </c>
      <c r="MDA1" s="58" t="s">
        <v>2246</v>
      </c>
      <c r="MDB1" s="58" t="s">
        <v>2246</v>
      </c>
      <c r="MDC1" s="58" t="s">
        <v>2246</v>
      </c>
      <c r="MDD1" s="58" t="s">
        <v>2246</v>
      </c>
      <c r="MDE1" s="58" t="s">
        <v>2246</v>
      </c>
      <c r="MDF1" s="58" t="s">
        <v>2246</v>
      </c>
      <c r="MDG1" s="58" t="s">
        <v>2246</v>
      </c>
      <c r="MDH1" s="58" t="s">
        <v>2246</v>
      </c>
      <c r="MDI1" s="58" t="s">
        <v>2246</v>
      </c>
      <c r="MDJ1" s="58" t="s">
        <v>2246</v>
      </c>
      <c r="MDK1" s="58" t="s">
        <v>2246</v>
      </c>
      <c r="MDL1" s="58" t="s">
        <v>2246</v>
      </c>
      <c r="MDM1" s="58" t="s">
        <v>2246</v>
      </c>
      <c r="MDN1" s="58" t="s">
        <v>2246</v>
      </c>
      <c r="MDO1" s="58" t="s">
        <v>2246</v>
      </c>
      <c r="MDP1" s="58" t="s">
        <v>2246</v>
      </c>
      <c r="MDQ1" s="58" t="s">
        <v>2246</v>
      </c>
      <c r="MDR1" s="58" t="s">
        <v>2246</v>
      </c>
      <c r="MDS1" s="58" t="s">
        <v>2246</v>
      </c>
      <c r="MDT1" s="58" t="s">
        <v>2246</v>
      </c>
      <c r="MDU1" s="58" t="s">
        <v>2246</v>
      </c>
      <c r="MDV1" s="58" t="s">
        <v>2246</v>
      </c>
      <c r="MDW1" s="58" t="s">
        <v>2246</v>
      </c>
      <c r="MDX1" s="58" t="s">
        <v>2246</v>
      </c>
      <c r="MDY1" s="58" t="s">
        <v>2246</v>
      </c>
      <c r="MDZ1" s="58" t="s">
        <v>2246</v>
      </c>
      <c r="MEA1" s="58" t="s">
        <v>2246</v>
      </c>
      <c r="MEB1" s="58" t="s">
        <v>2246</v>
      </c>
      <c r="MEC1" s="58" t="s">
        <v>2246</v>
      </c>
      <c r="MED1" s="58" t="s">
        <v>2246</v>
      </c>
      <c r="MEE1" s="58" t="s">
        <v>2246</v>
      </c>
      <c r="MEF1" s="58" t="s">
        <v>2246</v>
      </c>
      <c r="MEG1" s="58" t="s">
        <v>2246</v>
      </c>
      <c r="MEH1" s="58" t="s">
        <v>2246</v>
      </c>
      <c r="MEI1" s="58" t="s">
        <v>2246</v>
      </c>
      <c r="MEJ1" s="58" t="s">
        <v>2246</v>
      </c>
      <c r="MEK1" s="58" t="s">
        <v>2246</v>
      </c>
      <c r="MEL1" s="58" t="s">
        <v>2246</v>
      </c>
      <c r="MEM1" s="58" t="s">
        <v>2246</v>
      </c>
      <c r="MEN1" s="58" t="s">
        <v>2246</v>
      </c>
      <c r="MEO1" s="58" t="s">
        <v>2246</v>
      </c>
      <c r="MEP1" s="58" t="s">
        <v>2246</v>
      </c>
      <c r="MEQ1" s="58" t="s">
        <v>2246</v>
      </c>
      <c r="MER1" s="58" t="s">
        <v>2246</v>
      </c>
      <c r="MES1" s="58" t="s">
        <v>2246</v>
      </c>
      <c r="MET1" s="58" t="s">
        <v>2246</v>
      </c>
      <c r="MEU1" s="58" t="s">
        <v>2246</v>
      </c>
      <c r="MEV1" s="58" t="s">
        <v>2246</v>
      </c>
      <c r="MEW1" s="58" t="s">
        <v>2246</v>
      </c>
      <c r="MEX1" s="58" t="s">
        <v>2246</v>
      </c>
      <c r="MEY1" s="58" t="s">
        <v>2246</v>
      </c>
      <c r="MEZ1" s="58" t="s">
        <v>2246</v>
      </c>
      <c r="MFA1" s="58" t="s">
        <v>2246</v>
      </c>
      <c r="MFB1" s="58" t="s">
        <v>2246</v>
      </c>
      <c r="MFC1" s="58" t="s">
        <v>2246</v>
      </c>
      <c r="MFD1" s="58" t="s">
        <v>2246</v>
      </c>
      <c r="MFE1" s="58" t="s">
        <v>2246</v>
      </c>
      <c r="MFF1" s="58" t="s">
        <v>2246</v>
      </c>
      <c r="MFG1" s="58" t="s">
        <v>2246</v>
      </c>
      <c r="MFH1" s="58" t="s">
        <v>2246</v>
      </c>
      <c r="MFI1" s="58" t="s">
        <v>2246</v>
      </c>
      <c r="MFJ1" s="58" t="s">
        <v>2246</v>
      </c>
      <c r="MFK1" s="58" t="s">
        <v>2246</v>
      </c>
      <c r="MFL1" s="58" t="s">
        <v>2246</v>
      </c>
      <c r="MFM1" s="58" t="s">
        <v>2246</v>
      </c>
      <c r="MFN1" s="58" t="s">
        <v>2246</v>
      </c>
      <c r="MFO1" s="58" t="s">
        <v>2246</v>
      </c>
      <c r="MFP1" s="58" t="s">
        <v>2246</v>
      </c>
      <c r="MFQ1" s="58" t="s">
        <v>2246</v>
      </c>
      <c r="MFR1" s="58" t="s">
        <v>2246</v>
      </c>
      <c r="MFS1" s="58" t="s">
        <v>2246</v>
      </c>
      <c r="MFT1" s="58" t="s">
        <v>2246</v>
      </c>
      <c r="MFU1" s="58" t="s">
        <v>2246</v>
      </c>
      <c r="MFV1" s="58" t="s">
        <v>2246</v>
      </c>
      <c r="MFW1" s="58" t="s">
        <v>2246</v>
      </c>
      <c r="MFX1" s="58" t="s">
        <v>2246</v>
      </c>
      <c r="MFY1" s="58" t="s">
        <v>2246</v>
      </c>
      <c r="MFZ1" s="58" t="s">
        <v>2246</v>
      </c>
      <c r="MGA1" s="58" t="s">
        <v>2246</v>
      </c>
      <c r="MGB1" s="58" t="s">
        <v>2246</v>
      </c>
      <c r="MGC1" s="58" t="s">
        <v>2246</v>
      </c>
      <c r="MGD1" s="58" t="s">
        <v>2246</v>
      </c>
      <c r="MGE1" s="58" t="s">
        <v>2246</v>
      </c>
      <c r="MGF1" s="58" t="s">
        <v>2246</v>
      </c>
      <c r="MGG1" s="58" t="s">
        <v>2246</v>
      </c>
      <c r="MGH1" s="58" t="s">
        <v>2246</v>
      </c>
      <c r="MGI1" s="58" t="s">
        <v>2246</v>
      </c>
      <c r="MGJ1" s="58" t="s">
        <v>2246</v>
      </c>
      <c r="MGK1" s="58" t="s">
        <v>2246</v>
      </c>
      <c r="MGL1" s="58" t="s">
        <v>2246</v>
      </c>
      <c r="MGM1" s="58" t="s">
        <v>2246</v>
      </c>
      <c r="MGN1" s="58" t="s">
        <v>2246</v>
      </c>
      <c r="MGO1" s="58" t="s">
        <v>2246</v>
      </c>
      <c r="MGP1" s="58" t="s">
        <v>2246</v>
      </c>
      <c r="MGQ1" s="58" t="s">
        <v>2246</v>
      </c>
      <c r="MGR1" s="58" t="s">
        <v>2246</v>
      </c>
      <c r="MGS1" s="58" t="s">
        <v>2246</v>
      </c>
      <c r="MGT1" s="58" t="s">
        <v>2246</v>
      </c>
      <c r="MGU1" s="58" t="s">
        <v>2246</v>
      </c>
      <c r="MGV1" s="58" t="s">
        <v>2246</v>
      </c>
      <c r="MGW1" s="58" t="s">
        <v>2246</v>
      </c>
      <c r="MGX1" s="58" t="s">
        <v>2246</v>
      </c>
      <c r="MGY1" s="58" t="s">
        <v>2246</v>
      </c>
      <c r="MGZ1" s="58" t="s">
        <v>2246</v>
      </c>
      <c r="MHA1" s="58" t="s">
        <v>2246</v>
      </c>
      <c r="MHB1" s="58" t="s">
        <v>2246</v>
      </c>
      <c r="MHC1" s="58" t="s">
        <v>2246</v>
      </c>
      <c r="MHD1" s="58" t="s">
        <v>2246</v>
      </c>
      <c r="MHE1" s="58" t="s">
        <v>2246</v>
      </c>
      <c r="MHF1" s="58" t="s">
        <v>2246</v>
      </c>
      <c r="MHG1" s="58" t="s">
        <v>2246</v>
      </c>
      <c r="MHH1" s="58" t="s">
        <v>2246</v>
      </c>
      <c r="MHI1" s="58" t="s">
        <v>2246</v>
      </c>
      <c r="MHJ1" s="58" t="s">
        <v>2246</v>
      </c>
      <c r="MHK1" s="58" t="s">
        <v>2246</v>
      </c>
      <c r="MHL1" s="58" t="s">
        <v>2246</v>
      </c>
      <c r="MHM1" s="58" t="s">
        <v>2246</v>
      </c>
      <c r="MHN1" s="58" t="s">
        <v>2246</v>
      </c>
      <c r="MHO1" s="58" t="s">
        <v>2246</v>
      </c>
      <c r="MHP1" s="58" t="s">
        <v>2246</v>
      </c>
      <c r="MHQ1" s="58" t="s">
        <v>2246</v>
      </c>
      <c r="MHR1" s="58" t="s">
        <v>2246</v>
      </c>
      <c r="MHS1" s="58" t="s">
        <v>2246</v>
      </c>
      <c r="MHT1" s="58" t="s">
        <v>2246</v>
      </c>
      <c r="MHU1" s="58" t="s">
        <v>2246</v>
      </c>
      <c r="MHV1" s="58" t="s">
        <v>2246</v>
      </c>
      <c r="MHW1" s="58" t="s">
        <v>2246</v>
      </c>
      <c r="MHX1" s="58" t="s">
        <v>2246</v>
      </c>
      <c r="MHY1" s="58" t="s">
        <v>2246</v>
      </c>
      <c r="MHZ1" s="58" t="s">
        <v>2246</v>
      </c>
      <c r="MIA1" s="58" t="s">
        <v>2246</v>
      </c>
      <c r="MIB1" s="58" t="s">
        <v>2246</v>
      </c>
      <c r="MIC1" s="58" t="s">
        <v>2246</v>
      </c>
      <c r="MID1" s="58" t="s">
        <v>2246</v>
      </c>
      <c r="MIE1" s="58" t="s">
        <v>2246</v>
      </c>
      <c r="MIF1" s="58" t="s">
        <v>2246</v>
      </c>
      <c r="MIG1" s="58" t="s">
        <v>2246</v>
      </c>
      <c r="MIH1" s="58" t="s">
        <v>2246</v>
      </c>
      <c r="MII1" s="58" t="s">
        <v>2246</v>
      </c>
      <c r="MIJ1" s="58" t="s">
        <v>2246</v>
      </c>
      <c r="MIK1" s="58" t="s">
        <v>2246</v>
      </c>
      <c r="MIL1" s="58" t="s">
        <v>2246</v>
      </c>
      <c r="MIM1" s="58" t="s">
        <v>2246</v>
      </c>
      <c r="MIN1" s="58" t="s">
        <v>2246</v>
      </c>
      <c r="MIO1" s="58" t="s">
        <v>2246</v>
      </c>
      <c r="MIP1" s="58" t="s">
        <v>2246</v>
      </c>
      <c r="MIQ1" s="58" t="s">
        <v>2246</v>
      </c>
      <c r="MIR1" s="58" t="s">
        <v>2246</v>
      </c>
      <c r="MIS1" s="58" t="s">
        <v>2246</v>
      </c>
      <c r="MIT1" s="58" t="s">
        <v>2246</v>
      </c>
      <c r="MIU1" s="58" t="s">
        <v>2246</v>
      </c>
      <c r="MIV1" s="58" t="s">
        <v>2246</v>
      </c>
      <c r="MIW1" s="58" t="s">
        <v>2246</v>
      </c>
      <c r="MIX1" s="58" t="s">
        <v>2246</v>
      </c>
      <c r="MIY1" s="58" t="s">
        <v>2246</v>
      </c>
      <c r="MIZ1" s="58" t="s">
        <v>2246</v>
      </c>
      <c r="MJA1" s="58" t="s">
        <v>2246</v>
      </c>
      <c r="MJB1" s="58" t="s">
        <v>2246</v>
      </c>
      <c r="MJC1" s="58" t="s">
        <v>2246</v>
      </c>
      <c r="MJD1" s="58" t="s">
        <v>2246</v>
      </c>
      <c r="MJE1" s="58" t="s">
        <v>2246</v>
      </c>
      <c r="MJF1" s="58" t="s">
        <v>2246</v>
      </c>
      <c r="MJG1" s="58" t="s">
        <v>2246</v>
      </c>
      <c r="MJH1" s="58" t="s">
        <v>2246</v>
      </c>
      <c r="MJI1" s="58" t="s">
        <v>2246</v>
      </c>
      <c r="MJJ1" s="58" t="s">
        <v>2246</v>
      </c>
      <c r="MJK1" s="58" t="s">
        <v>2246</v>
      </c>
      <c r="MJL1" s="58" t="s">
        <v>2246</v>
      </c>
      <c r="MJM1" s="58" t="s">
        <v>2246</v>
      </c>
      <c r="MJN1" s="58" t="s">
        <v>2246</v>
      </c>
      <c r="MJO1" s="58" t="s">
        <v>2246</v>
      </c>
      <c r="MJP1" s="58" t="s">
        <v>2246</v>
      </c>
      <c r="MJQ1" s="58" t="s">
        <v>2246</v>
      </c>
      <c r="MJR1" s="58" t="s">
        <v>2246</v>
      </c>
      <c r="MJS1" s="58" t="s">
        <v>2246</v>
      </c>
      <c r="MJT1" s="58" t="s">
        <v>2246</v>
      </c>
      <c r="MJU1" s="58" t="s">
        <v>2246</v>
      </c>
      <c r="MJV1" s="58" t="s">
        <v>2246</v>
      </c>
      <c r="MJW1" s="58" t="s">
        <v>2246</v>
      </c>
      <c r="MJX1" s="58" t="s">
        <v>2246</v>
      </c>
      <c r="MJY1" s="58" t="s">
        <v>2246</v>
      </c>
      <c r="MJZ1" s="58" t="s">
        <v>2246</v>
      </c>
      <c r="MKA1" s="58" t="s">
        <v>2246</v>
      </c>
      <c r="MKB1" s="58" t="s">
        <v>2246</v>
      </c>
      <c r="MKC1" s="58" t="s">
        <v>2246</v>
      </c>
      <c r="MKD1" s="58" t="s">
        <v>2246</v>
      </c>
      <c r="MKE1" s="58" t="s">
        <v>2246</v>
      </c>
      <c r="MKF1" s="58" t="s">
        <v>2246</v>
      </c>
      <c r="MKG1" s="58" t="s">
        <v>2246</v>
      </c>
      <c r="MKH1" s="58" t="s">
        <v>2246</v>
      </c>
      <c r="MKI1" s="58" t="s">
        <v>2246</v>
      </c>
      <c r="MKJ1" s="58" t="s">
        <v>2246</v>
      </c>
      <c r="MKK1" s="58" t="s">
        <v>2246</v>
      </c>
      <c r="MKL1" s="58" t="s">
        <v>2246</v>
      </c>
      <c r="MKM1" s="58" t="s">
        <v>2246</v>
      </c>
      <c r="MKN1" s="58" t="s">
        <v>2246</v>
      </c>
      <c r="MKO1" s="58" t="s">
        <v>2246</v>
      </c>
      <c r="MKP1" s="58" t="s">
        <v>2246</v>
      </c>
      <c r="MKQ1" s="58" t="s">
        <v>2246</v>
      </c>
      <c r="MKR1" s="58" t="s">
        <v>2246</v>
      </c>
      <c r="MKS1" s="58" t="s">
        <v>2246</v>
      </c>
      <c r="MKT1" s="58" t="s">
        <v>2246</v>
      </c>
      <c r="MKU1" s="58" t="s">
        <v>2246</v>
      </c>
      <c r="MKV1" s="58" t="s">
        <v>2246</v>
      </c>
      <c r="MKW1" s="58" t="s">
        <v>2246</v>
      </c>
      <c r="MKX1" s="58" t="s">
        <v>2246</v>
      </c>
      <c r="MKY1" s="58" t="s">
        <v>2246</v>
      </c>
      <c r="MKZ1" s="58" t="s">
        <v>2246</v>
      </c>
      <c r="MLA1" s="58" t="s">
        <v>2246</v>
      </c>
      <c r="MLB1" s="58" t="s">
        <v>2246</v>
      </c>
      <c r="MLC1" s="58" t="s">
        <v>2246</v>
      </c>
      <c r="MLD1" s="58" t="s">
        <v>2246</v>
      </c>
      <c r="MLE1" s="58" t="s">
        <v>2246</v>
      </c>
      <c r="MLF1" s="58" t="s">
        <v>2246</v>
      </c>
      <c r="MLG1" s="58" t="s">
        <v>2246</v>
      </c>
      <c r="MLH1" s="58" t="s">
        <v>2246</v>
      </c>
      <c r="MLI1" s="58" t="s">
        <v>2246</v>
      </c>
      <c r="MLJ1" s="58" t="s">
        <v>2246</v>
      </c>
      <c r="MLK1" s="58" t="s">
        <v>2246</v>
      </c>
      <c r="MLL1" s="58" t="s">
        <v>2246</v>
      </c>
      <c r="MLM1" s="58" t="s">
        <v>2246</v>
      </c>
      <c r="MLN1" s="58" t="s">
        <v>2246</v>
      </c>
      <c r="MLO1" s="58" t="s">
        <v>2246</v>
      </c>
      <c r="MLP1" s="58" t="s">
        <v>2246</v>
      </c>
      <c r="MLQ1" s="58" t="s">
        <v>2246</v>
      </c>
      <c r="MLR1" s="58" t="s">
        <v>2246</v>
      </c>
      <c r="MLS1" s="58" t="s">
        <v>2246</v>
      </c>
      <c r="MLT1" s="58" t="s">
        <v>2246</v>
      </c>
      <c r="MLU1" s="58" t="s">
        <v>2246</v>
      </c>
      <c r="MLV1" s="58" t="s">
        <v>2246</v>
      </c>
      <c r="MLW1" s="58" t="s">
        <v>2246</v>
      </c>
      <c r="MLX1" s="58" t="s">
        <v>2246</v>
      </c>
      <c r="MLY1" s="58" t="s">
        <v>2246</v>
      </c>
      <c r="MLZ1" s="58" t="s">
        <v>2246</v>
      </c>
      <c r="MMA1" s="58" t="s">
        <v>2246</v>
      </c>
      <c r="MMB1" s="58" t="s">
        <v>2246</v>
      </c>
      <c r="MMC1" s="58" t="s">
        <v>2246</v>
      </c>
      <c r="MMD1" s="58" t="s">
        <v>2246</v>
      </c>
      <c r="MME1" s="58" t="s">
        <v>2246</v>
      </c>
      <c r="MMF1" s="58" t="s">
        <v>2246</v>
      </c>
      <c r="MMG1" s="58" t="s">
        <v>2246</v>
      </c>
      <c r="MMH1" s="58" t="s">
        <v>2246</v>
      </c>
      <c r="MMI1" s="58" t="s">
        <v>2246</v>
      </c>
      <c r="MMJ1" s="58" t="s">
        <v>2246</v>
      </c>
      <c r="MMK1" s="58" t="s">
        <v>2246</v>
      </c>
      <c r="MML1" s="58" t="s">
        <v>2246</v>
      </c>
      <c r="MMM1" s="58" t="s">
        <v>2246</v>
      </c>
      <c r="MMN1" s="58" t="s">
        <v>2246</v>
      </c>
      <c r="MMO1" s="58" t="s">
        <v>2246</v>
      </c>
      <c r="MMP1" s="58" t="s">
        <v>2246</v>
      </c>
      <c r="MMQ1" s="58" t="s">
        <v>2246</v>
      </c>
      <c r="MMR1" s="58" t="s">
        <v>2246</v>
      </c>
      <c r="MMS1" s="58" t="s">
        <v>2246</v>
      </c>
      <c r="MMT1" s="58" t="s">
        <v>2246</v>
      </c>
      <c r="MMU1" s="58" t="s">
        <v>2246</v>
      </c>
      <c r="MMV1" s="58" t="s">
        <v>2246</v>
      </c>
      <c r="MMW1" s="58" t="s">
        <v>2246</v>
      </c>
      <c r="MMX1" s="58" t="s">
        <v>2246</v>
      </c>
      <c r="MMY1" s="58" t="s">
        <v>2246</v>
      </c>
      <c r="MMZ1" s="58" t="s">
        <v>2246</v>
      </c>
      <c r="MNA1" s="58" t="s">
        <v>2246</v>
      </c>
      <c r="MNB1" s="58" t="s">
        <v>2246</v>
      </c>
      <c r="MNC1" s="58" t="s">
        <v>2246</v>
      </c>
      <c r="MND1" s="58" t="s">
        <v>2246</v>
      </c>
      <c r="MNE1" s="58" t="s">
        <v>2246</v>
      </c>
      <c r="MNF1" s="58" t="s">
        <v>2246</v>
      </c>
      <c r="MNG1" s="58" t="s">
        <v>2246</v>
      </c>
      <c r="MNH1" s="58" t="s">
        <v>2246</v>
      </c>
      <c r="MNI1" s="58" t="s">
        <v>2246</v>
      </c>
      <c r="MNJ1" s="58" t="s">
        <v>2246</v>
      </c>
      <c r="MNK1" s="58" t="s">
        <v>2246</v>
      </c>
      <c r="MNL1" s="58" t="s">
        <v>2246</v>
      </c>
      <c r="MNM1" s="58" t="s">
        <v>2246</v>
      </c>
      <c r="MNN1" s="58" t="s">
        <v>2246</v>
      </c>
      <c r="MNO1" s="58" t="s">
        <v>2246</v>
      </c>
      <c r="MNP1" s="58" t="s">
        <v>2246</v>
      </c>
      <c r="MNQ1" s="58" t="s">
        <v>2246</v>
      </c>
      <c r="MNR1" s="58" t="s">
        <v>2246</v>
      </c>
      <c r="MNS1" s="58" t="s">
        <v>2246</v>
      </c>
      <c r="MNT1" s="58" t="s">
        <v>2246</v>
      </c>
      <c r="MNU1" s="58" t="s">
        <v>2246</v>
      </c>
      <c r="MNV1" s="58" t="s">
        <v>2246</v>
      </c>
      <c r="MNW1" s="58" t="s">
        <v>2246</v>
      </c>
      <c r="MNX1" s="58" t="s">
        <v>2246</v>
      </c>
      <c r="MNY1" s="58" t="s">
        <v>2246</v>
      </c>
      <c r="MNZ1" s="58" t="s">
        <v>2246</v>
      </c>
      <c r="MOA1" s="58" t="s">
        <v>2246</v>
      </c>
      <c r="MOB1" s="58" t="s">
        <v>2246</v>
      </c>
      <c r="MOC1" s="58" t="s">
        <v>2246</v>
      </c>
      <c r="MOD1" s="58" t="s">
        <v>2246</v>
      </c>
      <c r="MOE1" s="58" t="s">
        <v>2246</v>
      </c>
      <c r="MOF1" s="58" t="s">
        <v>2246</v>
      </c>
      <c r="MOG1" s="58" t="s">
        <v>2246</v>
      </c>
      <c r="MOH1" s="58" t="s">
        <v>2246</v>
      </c>
      <c r="MOI1" s="58" t="s">
        <v>2246</v>
      </c>
      <c r="MOJ1" s="58" t="s">
        <v>2246</v>
      </c>
      <c r="MOK1" s="58" t="s">
        <v>2246</v>
      </c>
      <c r="MOL1" s="58" t="s">
        <v>2246</v>
      </c>
      <c r="MOM1" s="58" t="s">
        <v>2246</v>
      </c>
      <c r="MON1" s="58" t="s">
        <v>2246</v>
      </c>
      <c r="MOO1" s="58" t="s">
        <v>2246</v>
      </c>
      <c r="MOP1" s="58" t="s">
        <v>2246</v>
      </c>
      <c r="MOQ1" s="58" t="s">
        <v>2246</v>
      </c>
      <c r="MOR1" s="58" t="s">
        <v>2246</v>
      </c>
      <c r="MOS1" s="58" t="s">
        <v>2246</v>
      </c>
      <c r="MOT1" s="58" t="s">
        <v>2246</v>
      </c>
      <c r="MOU1" s="58" t="s">
        <v>2246</v>
      </c>
      <c r="MOV1" s="58" t="s">
        <v>2246</v>
      </c>
      <c r="MOW1" s="58" t="s">
        <v>2246</v>
      </c>
      <c r="MOX1" s="58" t="s">
        <v>2246</v>
      </c>
      <c r="MOY1" s="58" t="s">
        <v>2246</v>
      </c>
      <c r="MOZ1" s="58" t="s">
        <v>2246</v>
      </c>
      <c r="MPA1" s="58" t="s">
        <v>2246</v>
      </c>
      <c r="MPB1" s="58" t="s">
        <v>2246</v>
      </c>
      <c r="MPC1" s="58" t="s">
        <v>2246</v>
      </c>
      <c r="MPD1" s="58" t="s">
        <v>2246</v>
      </c>
      <c r="MPE1" s="58" t="s">
        <v>2246</v>
      </c>
      <c r="MPF1" s="58" t="s">
        <v>2246</v>
      </c>
      <c r="MPG1" s="58" t="s">
        <v>2246</v>
      </c>
      <c r="MPH1" s="58" t="s">
        <v>2246</v>
      </c>
      <c r="MPI1" s="58" t="s">
        <v>2246</v>
      </c>
      <c r="MPJ1" s="58" t="s">
        <v>2246</v>
      </c>
      <c r="MPK1" s="58" t="s">
        <v>2246</v>
      </c>
      <c r="MPL1" s="58" t="s">
        <v>2246</v>
      </c>
      <c r="MPM1" s="58" t="s">
        <v>2246</v>
      </c>
      <c r="MPN1" s="58" t="s">
        <v>2246</v>
      </c>
      <c r="MPO1" s="58" t="s">
        <v>2246</v>
      </c>
      <c r="MPP1" s="58" t="s">
        <v>2246</v>
      </c>
      <c r="MPQ1" s="58" t="s">
        <v>2246</v>
      </c>
      <c r="MPR1" s="58" t="s">
        <v>2246</v>
      </c>
      <c r="MPS1" s="58" t="s">
        <v>2246</v>
      </c>
      <c r="MPT1" s="58" t="s">
        <v>2246</v>
      </c>
      <c r="MPU1" s="58" t="s">
        <v>2246</v>
      </c>
      <c r="MPV1" s="58" t="s">
        <v>2246</v>
      </c>
      <c r="MPW1" s="58" t="s">
        <v>2246</v>
      </c>
      <c r="MPX1" s="58" t="s">
        <v>2246</v>
      </c>
      <c r="MPY1" s="58" t="s">
        <v>2246</v>
      </c>
      <c r="MPZ1" s="58" t="s">
        <v>2246</v>
      </c>
      <c r="MQA1" s="58" t="s">
        <v>2246</v>
      </c>
      <c r="MQB1" s="58" t="s">
        <v>2246</v>
      </c>
      <c r="MQC1" s="58" t="s">
        <v>2246</v>
      </c>
      <c r="MQD1" s="58" t="s">
        <v>2246</v>
      </c>
      <c r="MQE1" s="58" t="s">
        <v>2246</v>
      </c>
      <c r="MQF1" s="58" t="s">
        <v>2246</v>
      </c>
      <c r="MQG1" s="58" t="s">
        <v>2246</v>
      </c>
      <c r="MQH1" s="58" t="s">
        <v>2246</v>
      </c>
      <c r="MQI1" s="58" t="s">
        <v>2246</v>
      </c>
      <c r="MQJ1" s="58" t="s">
        <v>2246</v>
      </c>
      <c r="MQK1" s="58" t="s">
        <v>2246</v>
      </c>
      <c r="MQL1" s="58" t="s">
        <v>2246</v>
      </c>
      <c r="MQM1" s="58" t="s">
        <v>2246</v>
      </c>
      <c r="MQN1" s="58" t="s">
        <v>2246</v>
      </c>
      <c r="MQO1" s="58" t="s">
        <v>2246</v>
      </c>
      <c r="MQP1" s="58" t="s">
        <v>2246</v>
      </c>
      <c r="MQQ1" s="58" t="s">
        <v>2246</v>
      </c>
      <c r="MQR1" s="58" t="s">
        <v>2246</v>
      </c>
      <c r="MQS1" s="58" t="s">
        <v>2246</v>
      </c>
      <c r="MQT1" s="58" t="s">
        <v>2246</v>
      </c>
      <c r="MQU1" s="58" t="s">
        <v>2246</v>
      </c>
      <c r="MQV1" s="58" t="s">
        <v>2246</v>
      </c>
      <c r="MQW1" s="58" t="s">
        <v>2246</v>
      </c>
      <c r="MQX1" s="58" t="s">
        <v>2246</v>
      </c>
      <c r="MQY1" s="58" t="s">
        <v>2246</v>
      </c>
      <c r="MQZ1" s="58" t="s">
        <v>2246</v>
      </c>
      <c r="MRA1" s="58" t="s">
        <v>2246</v>
      </c>
      <c r="MRB1" s="58" t="s">
        <v>2246</v>
      </c>
      <c r="MRC1" s="58" t="s">
        <v>2246</v>
      </c>
      <c r="MRD1" s="58" t="s">
        <v>2246</v>
      </c>
      <c r="MRE1" s="58" t="s">
        <v>2246</v>
      </c>
      <c r="MRF1" s="58" t="s">
        <v>2246</v>
      </c>
      <c r="MRG1" s="58" t="s">
        <v>2246</v>
      </c>
      <c r="MRH1" s="58" t="s">
        <v>2246</v>
      </c>
      <c r="MRI1" s="58" t="s">
        <v>2246</v>
      </c>
      <c r="MRJ1" s="58" t="s">
        <v>2246</v>
      </c>
      <c r="MRK1" s="58" t="s">
        <v>2246</v>
      </c>
      <c r="MRL1" s="58" t="s">
        <v>2246</v>
      </c>
      <c r="MRM1" s="58" t="s">
        <v>2246</v>
      </c>
      <c r="MRN1" s="58" t="s">
        <v>2246</v>
      </c>
      <c r="MRO1" s="58" t="s">
        <v>2246</v>
      </c>
      <c r="MRP1" s="58" t="s">
        <v>2246</v>
      </c>
      <c r="MRQ1" s="58" t="s">
        <v>2246</v>
      </c>
      <c r="MRR1" s="58" t="s">
        <v>2246</v>
      </c>
      <c r="MRS1" s="58" t="s">
        <v>2246</v>
      </c>
      <c r="MRT1" s="58" t="s">
        <v>2246</v>
      </c>
      <c r="MRU1" s="58" t="s">
        <v>2246</v>
      </c>
      <c r="MRV1" s="58" t="s">
        <v>2246</v>
      </c>
      <c r="MRW1" s="58" t="s">
        <v>2246</v>
      </c>
      <c r="MRX1" s="58" t="s">
        <v>2246</v>
      </c>
      <c r="MRY1" s="58" t="s">
        <v>2246</v>
      </c>
      <c r="MRZ1" s="58" t="s">
        <v>2246</v>
      </c>
      <c r="MSA1" s="58" t="s">
        <v>2246</v>
      </c>
      <c r="MSB1" s="58" t="s">
        <v>2246</v>
      </c>
      <c r="MSC1" s="58" t="s">
        <v>2246</v>
      </c>
      <c r="MSD1" s="58" t="s">
        <v>2246</v>
      </c>
      <c r="MSE1" s="58" t="s">
        <v>2246</v>
      </c>
      <c r="MSF1" s="58" t="s">
        <v>2246</v>
      </c>
      <c r="MSG1" s="58" t="s">
        <v>2246</v>
      </c>
      <c r="MSH1" s="58" t="s">
        <v>2246</v>
      </c>
      <c r="MSI1" s="58" t="s">
        <v>2246</v>
      </c>
      <c r="MSJ1" s="58" t="s">
        <v>2246</v>
      </c>
      <c r="MSK1" s="58" t="s">
        <v>2246</v>
      </c>
      <c r="MSL1" s="58" t="s">
        <v>2246</v>
      </c>
      <c r="MSM1" s="58" t="s">
        <v>2246</v>
      </c>
      <c r="MSN1" s="58" t="s">
        <v>2246</v>
      </c>
      <c r="MSO1" s="58" t="s">
        <v>2246</v>
      </c>
      <c r="MSP1" s="58" t="s">
        <v>2246</v>
      </c>
      <c r="MSQ1" s="58" t="s">
        <v>2246</v>
      </c>
      <c r="MSR1" s="58" t="s">
        <v>2246</v>
      </c>
      <c r="MSS1" s="58" t="s">
        <v>2246</v>
      </c>
      <c r="MST1" s="58" t="s">
        <v>2246</v>
      </c>
      <c r="MSU1" s="58" t="s">
        <v>2246</v>
      </c>
      <c r="MSV1" s="58" t="s">
        <v>2246</v>
      </c>
      <c r="MSW1" s="58" t="s">
        <v>2246</v>
      </c>
      <c r="MSX1" s="58" t="s">
        <v>2246</v>
      </c>
      <c r="MSY1" s="58" t="s">
        <v>2246</v>
      </c>
      <c r="MSZ1" s="58" t="s">
        <v>2246</v>
      </c>
      <c r="MTA1" s="58" t="s">
        <v>2246</v>
      </c>
      <c r="MTB1" s="58" t="s">
        <v>2246</v>
      </c>
      <c r="MTC1" s="58" t="s">
        <v>2246</v>
      </c>
      <c r="MTD1" s="58" t="s">
        <v>2246</v>
      </c>
      <c r="MTE1" s="58" t="s">
        <v>2246</v>
      </c>
      <c r="MTF1" s="58" t="s">
        <v>2246</v>
      </c>
      <c r="MTG1" s="58" t="s">
        <v>2246</v>
      </c>
      <c r="MTH1" s="58" t="s">
        <v>2246</v>
      </c>
      <c r="MTI1" s="58" t="s">
        <v>2246</v>
      </c>
      <c r="MTJ1" s="58" t="s">
        <v>2246</v>
      </c>
      <c r="MTK1" s="58" t="s">
        <v>2246</v>
      </c>
      <c r="MTL1" s="58" t="s">
        <v>2246</v>
      </c>
      <c r="MTM1" s="58" t="s">
        <v>2246</v>
      </c>
      <c r="MTN1" s="58" t="s">
        <v>2246</v>
      </c>
      <c r="MTO1" s="58" t="s">
        <v>2246</v>
      </c>
      <c r="MTP1" s="58" t="s">
        <v>2246</v>
      </c>
      <c r="MTQ1" s="58" t="s">
        <v>2246</v>
      </c>
      <c r="MTR1" s="58" t="s">
        <v>2246</v>
      </c>
      <c r="MTS1" s="58" t="s">
        <v>2246</v>
      </c>
      <c r="MTT1" s="58" t="s">
        <v>2246</v>
      </c>
      <c r="MTU1" s="58" t="s">
        <v>2246</v>
      </c>
      <c r="MTV1" s="58" t="s">
        <v>2246</v>
      </c>
      <c r="MTW1" s="58" t="s">
        <v>2246</v>
      </c>
      <c r="MTX1" s="58" t="s">
        <v>2246</v>
      </c>
      <c r="MTY1" s="58" t="s">
        <v>2246</v>
      </c>
      <c r="MTZ1" s="58" t="s">
        <v>2246</v>
      </c>
      <c r="MUA1" s="58" t="s">
        <v>2246</v>
      </c>
      <c r="MUB1" s="58" t="s">
        <v>2246</v>
      </c>
      <c r="MUC1" s="58" t="s">
        <v>2246</v>
      </c>
      <c r="MUD1" s="58" t="s">
        <v>2246</v>
      </c>
      <c r="MUE1" s="58" t="s">
        <v>2246</v>
      </c>
      <c r="MUF1" s="58" t="s">
        <v>2246</v>
      </c>
      <c r="MUG1" s="58" t="s">
        <v>2246</v>
      </c>
      <c r="MUH1" s="58" t="s">
        <v>2246</v>
      </c>
      <c r="MUI1" s="58" t="s">
        <v>2246</v>
      </c>
      <c r="MUJ1" s="58" t="s">
        <v>2246</v>
      </c>
      <c r="MUK1" s="58" t="s">
        <v>2246</v>
      </c>
      <c r="MUL1" s="58" t="s">
        <v>2246</v>
      </c>
      <c r="MUM1" s="58" t="s">
        <v>2246</v>
      </c>
      <c r="MUN1" s="58" t="s">
        <v>2246</v>
      </c>
      <c r="MUO1" s="58" t="s">
        <v>2246</v>
      </c>
      <c r="MUP1" s="58" t="s">
        <v>2246</v>
      </c>
      <c r="MUQ1" s="58" t="s">
        <v>2246</v>
      </c>
      <c r="MUR1" s="58" t="s">
        <v>2246</v>
      </c>
      <c r="MUS1" s="58" t="s">
        <v>2246</v>
      </c>
      <c r="MUT1" s="58" t="s">
        <v>2246</v>
      </c>
      <c r="MUU1" s="58" t="s">
        <v>2246</v>
      </c>
      <c r="MUV1" s="58" t="s">
        <v>2246</v>
      </c>
      <c r="MUW1" s="58" t="s">
        <v>2246</v>
      </c>
      <c r="MUX1" s="58" t="s">
        <v>2246</v>
      </c>
      <c r="MUY1" s="58" t="s">
        <v>2246</v>
      </c>
      <c r="MUZ1" s="58" t="s">
        <v>2246</v>
      </c>
      <c r="MVA1" s="58" t="s">
        <v>2246</v>
      </c>
      <c r="MVB1" s="58" t="s">
        <v>2246</v>
      </c>
      <c r="MVC1" s="58" t="s">
        <v>2246</v>
      </c>
      <c r="MVD1" s="58" t="s">
        <v>2246</v>
      </c>
      <c r="MVE1" s="58" t="s">
        <v>2246</v>
      </c>
      <c r="MVF1" s="58" t="s">
        <v>2246</v>
      </c>
      <c r="MVG1" s="58" t="s">
        <v>2246</v>
      </c>
      <c r="MVH1" s="58" t="s">
        <v>2246</v>
      </c>
      <c r="MVI1" s="58" t="s">
        <v>2246</v>
      </c>
      <c r="MVJ1" s="58" t="s">
        <v>2246</v>
      </c>
      <c r="MVK1" s="58" t="s">
        <v>2246</v>
      </c>
      <c r="MVL1" s="58" t="s">
        <v>2246</v>
      </c>
      <c r="MVM1" s="58" t="s">
        <v>2246</v>
      </c>
      <c r="MVN1" s="58" t="s">
        <v>2246</v>
      </c>
      <c r="MVO1" s="58" t="s">
        <v>2246</v>
      </c>
      <c r="MVP1" s="58" t="s">
        <v>2246</v>
      </c>
      <c r="MVQ1" s="58" t="s">
        <v>2246</v>
      </c>
      <c r="MVR1" s="58" t="s">
        <v>2246</v>
      </c>
      <c r="MVS1" s="58" t="s">
        <v>2246</v>
      </c>
      <c r="MVT1" s="58" t="s">
        <v>2246</v>
      </c>
      <c r="MVU1" s="58" t="s">
        <v>2246</v>
      </c>
      <c r="MVV1" s="58" t="s">
        <v>2246</v>
      </c>
      <c r="MVW1" s="58" t="s">
        <v>2246</v>
      </c>
      <c r="MVX1" s="58" t="s">
        <v>2246</v>
      </c>
      <c r="MVY1" s="58" t="s">
        <v>2246</v>
      </c>
      <c r="MVZ1" s="58" t="s">
        <v>2246</v>
      </c>
      <c r="MWA1" s="58" t="s">
        <v>2246</v>
      </c>
      <c r="MWB1" s="58" t="s">
        <v>2246</v>
      </c>
      <c r="MWC1" s="58" t="s">
        <v>2246</v>
      </c>
      <c r="MWD1" s="58" t="s">
        <v>2246</v>
      </c>
      <c r="MWE1" s="58" t="s">
        <v>2246</v>
      </c>
      <c r="MWF1" s="58" t="s">
        <v>2246</v>
      </c>
      <c r="MWG1" s="58" t="s">
        <v>2246</v>
      </c>
      <c r="MWH1" s="58" t="s">
        <v>2246</v>
      </c>
      <c r="MWI1" s="58" t="s">
        <v>2246</v>
      </c>
      <c r="MWJ1" s="58" t="s">
        <v>2246</v>
      </c>
      <c r="MWK1" s="58" t="s">
        <v>2246</v>
      </c>
      <c r="MWL1" s="58" t="s">
        <v>2246</v>
      </c>
      <c r="MWM1" s="58" t="s">
        <v>2246</v>
      </c>
      <c r="MWN1" s="58" t="s">
        <v>2246</v>
      </c>
      <c r="MWO1" s="58" t="s">
        <v>2246</v>
      </c>
      <c r="MWP1" s="58" t="s">
        <v>2246</v>
      </c>
      <c r="MWQ1" s="58" t="s">
        <v>2246</v>
      </c>
      <c r="MWR1" s="58" t="s">
        <v>2246</v>
      </c>
      <c r="MWS1" s="58" t="s">
        <v>2246</v>
      </c>
      <c r="MWT1" s="58" t="s">
        <v>2246</v>
      </c>
      <c r="MWU1" s="58" t="s">
        <v>2246</v>
      </c>
      <c r="MWV1" s="58" t="s">
        <v>2246</v>
      </c>
      <c r="MWW1" s="58" t="s">
        <v>2246</v>
      </c>
      <c r="MWX1" s="58" t="s">
        <v>2246</v>
      </c>
      <c r="MWY1" s="58" t="s">
        <v>2246</v>
      </c>
      <c r="MWZ1" s="58" t="s">
        <v>2246</v>
      </c>
      <c r="MXA1" s="58" t="s">
        <v>2246</v>
      </c>
      <c r="MXB1" s="58" t="s">
        <v>2246</v>
      </c>
      <c r="MXC1" s="58" t="s">
        <v>2246</v>
      </c>
      <c r="MXD1" s="58" t="s">
        <v>2246</v>
      </c>
      <c r="MXE1" s="58" t="s">
        <v>2246</v>
      </c>
      <c r="MXF1" s="58" t="s">
        <v>2246</v>
      </c>
      <c r="MXG1" s="58" t="s">
        <v>2246</v>
      </c>
      <c r="MXH1" s="58" t="s">
        <v>2246</v>
      </c>
      <c r="MXI1" s="58" t="s">
        <v>2246</v>
      </c>
      <c r="MXJ1" s="58" t="s">
        <v>2246</v>
      </c>
      <c r="MXK1" s="58" t="s">
        <v>2246</v>
      </c>
      <c r="MXL1" s="58" t="s">
        <v>2246</v>
      </c>
      <c r="MXM1" s="58" t="s">
        <v>2246</v>
      </c>
      <c r="MXN1" s="58" t="s">
        <v>2246</v>
      </c>
      <c r="MXO1" s="58" t="s">
        <v>2246</v>
      </c>
      <c r="MXP1" s="58" t="s">
        <v>2246</v>
      </c>
      <c r="MXQ1" s="58" t="s">
        <v>2246</v>
      </c>
      <c r="MXR1" s="58" t="s">
        <v>2246</v>
      </c>
      <c r="MXS1" s="58" t="s">
        <v>2246</v>
      </c>
      <c r="MXT1" s="58" t="s">
        <v>2246</v>
      </c>
      <c r="MXU1" s="58" t="s">
        <v>2246</v>
      </c>
      <c r="MXV1" s="58" t="s">
        <v>2246</v>
      </c>
      <c r="MXW1" s="58" t="s">
        <v>2246</v>
      </c>
      <c r="MXX1" s="58" t="s">
        <v>2246</v>
      </c>
      <c r="MXY1" s="58" t="s">
        <v>2246</v>
      </c>
      <c r="MXZ1" s="58" t="s">
        <v>2246</v>
      </c>
      <c r="MYA1" s="58" t="s">
        <v>2246</v>
      </c>
      <c r="MYB1" s="58" t="s">
        <v>2246</v>
      </c>
      <c r="MYC1" s="58" t="s">
        <v>2246</v>
      </c>
      <c r="MYD1" s="58" t="s">
        <v>2246</v>
      </c>
      <c r="MYE1" s="58" t="s">
        <v>2246</v>
      </c>
      <c r="MYF1" s="58" t="s">
        <v>2246</v>
      </c>
      <c r="MYG1" s="58" t="s">
        <v>2246</v>
      </c>
      <c r="MYH1" s="58" t="s">
        <v>2246</v>
      </c>
      <c r="MYI1" s="58" t="s">
        <v>2246</v>
      </c>
      <c r="MYJ1" s="58" t="s">
        <v>2246</v>
      </c>
      <c r="MYK1" s="58" t="s">
        <v>2246</v>
      </c>
      <c r="MYL1" s="58" t="s">
        <v>2246</v>
      </c>
      <c r="MYM1" s="58" t="s">
        <v>2246</v>
      </c>
      <c r="MYN1" s="58" t="s">
        <v>2246</v>
      </c>
      <c r="MYO1" s="58" t="s">
        <v>2246</v>
      </c>
      <c r="MYP1" s="58" t="s">
        <v>2246</v>
      </c>
      <c r="MYQ1" s="58" t="s">
        <v>2246</v>
      </c>
      <c r="MYR1" s="58" t="s">
        <v>2246</v>
      </c>
      <c r="MYS1" s="58" t="s">
        <v>2246</v>
      </c>
      <c r="MYT1" s="58" t="s">
        <v>2246</v>
      </c>
      <c r="MYU1" s="58" t="s">
        <v>2246</v>
      </c>
      <c r="MYV1" s="58" t="s">
        <v>2246</v>
      </c>
      <c r="MYW1" s="58" t="s">
        <v>2246</v>
      </c>
      <c r="MYX1" s="58" t="s">
        <v>2246</v>
      </c>
      <c r="MYY1" s="58" t="s">
        <v>2246</v>
      </c>
      <c r="MYZ1" s="58" t="s">
        <v>2246</v>
      </c>
      <c r="MZA1" s="58" t="s">
        <v>2246</v>
      </c>
      <c r="MZB1" s="58" t="s">
        <v>2246</v>
      </c>
      <c r="MZC1" s="58" t="s">
        <v>2246</v>
      </c>
      <c r="MZD1" s="58" t="s">
        <v>2246</v>
      </c>
      <c r="MZE1" s="58" t="s">
        <v>2246</v>
      </c>
      <c r="MZF1" s="58" t="s">
        <v>2246</v>
      </c>
      <c r="MZG1" s="58" t="s">
        <v>2246</v>
      </c>
      <c r="MZH1" s="58" t="s">
        <v>2246</v>
      </c>
      <c r="MZI1" s="58" t="s">
        <v>2246</v>
      </c>
      <c r="MZJ1" s="58" t="s">
        <v>2246</v>
      </c>
      <c r="MZK1" s="58" t="s">
        <v>2246</v>
      </c>
      <c r="MZL1" s="58" t="s">
        <v>2246</v>
      </c>
      <c r="MZM1" s="58" t="s">
        <v>2246</v>
      </c>
      <c r="MZN1" s="58" t="s">
        <v>2246</v>
      </c>
      <c r="MZO1" s="58" t="s">
        <v>2246</v>
      </c>
      <c r="MZP1" s="58" t="s">
        <v>2246</v>
      </c>
      <c r="MZQ1" s="58" t="s">
        <v>2246</v>
      </c>
      <c r="MZR1" s="58" t="s">
        <v>2246</v>
      </c>
      <c r="MZS1" s="58" t="s">
        <v>2246</v>
      </c>
      <c r="MZT1" s="58" t="s">
        <v>2246</v>
      </c>
      <c r="MZU1" s="58" t="s">
        <v>2246</v>
      </c>
      <c r="MZV1" s="58" t="s">
        <v>2246</v>
      </c>
      <c r="MZW1" s="58" t="s">
        <v>2246</v>
      </c>
      <c r="MZX1" s="58" t="s">
        <v>2246</v>
      </c>
      <c r="MZY1" s="58" t="s">
        <v>2246</v>
      </c>
      <c r="MZZ1" s="58" t="s">
        <v>2246</v>
      </c>
      <c r="NAA1" s="58" t="s">
        <v>2246</v>
      </c>
      <c r="NAB1" s="58" t="s">
        <v>2246</v>
      </c>
      <c r="NAC1" s="58" t="s">
        <v>2246</v>
      </c>
      <c r="NAD1" s="58" t="s">
        <v>2246</v>
      </c>
      <c r="NAE1" s="58" t="s">
        <v>2246</v>
      </c>
      <c r="NAF1" s="58" t="s">
        <v>2246</v>
      </c>
      <c r="NAG1" s="58" t="s">
        <v>2246</v>
      </c>
      <c r="NAH1" s="58" t="s">
        <v>2246</v>
      </c>
      <c r="NAI1" s="58" t="s">
        <v>2246</v>
      </c>
      <c r="NAJ1" s="58" t="s">
        <v>2246</v>
      </c>
      <c r="NAK1" s="58" t="s">
        <v>2246</v>
      </c>
      <c r="NAL1" s="58" t="s">
        <v>2246</v>
      </c>
      <c r="NAM1" s="58" t="s">
        <v>2246</v>
      </c>
      <c r="NAN1" s="58" t="s">
        <v>2246</v>
      </c>
      <c r="NAO1" s="58" t="s">
        <v>2246</v>
      </c>
      <c r="NAP1" s="58" t="s">
        <v>2246</v>
      </c>
      <c r="NAQ1" s="58" t="s">
        <v>2246</v>
      </c>
      <c r="NAR1" s="58" t="s">
        <v>2246</v>
      </c>
      <c r="NAS1" s="58" t="s">
        <v>2246</v>
      </c>
      <c r="NAT1" s="58" t="s">
        <v>2246</v>
      </c>
      <c r="NAU1" s="58" t="s">
        <v>2246</v>
      </c>
      <c r="NAV1" s="58" t="s">
        <v>2246</v>
      </c>
      <c r="NAW1" s="58" t="s">
        <v>2246</v>
      </c>
      <c r="NAX1" s="58" t="s">
        <v>2246</v>
      </c>
      <c r="NAY1" s="58" t="s">
        <v>2246</v>
      </c>
      <c r="NAZ1" s="58" t="s">
        <v>2246</v>
      </c>
      <c r="NBA1" s="58" t="s">
        <v>2246</v>
      </c>
      <c r="NBB1" s="58" t="s">
        <v>2246</v>
      </c>
      <c r="NBC1" s="58" t="s">
        <v>2246</v>
      </c>
      <c r="NBD1" s="58" t="s">
        <v>2246</v>
      </c>
      <c r="NBE1" s="58" t="s">
        <v>2246</v>
      </c>
      <c r="NBF1" s="58" t="s">
        <v>2246</v>
      </c>
      <c r="NBG1" s="58" t="s">
        <v>2246</v>
      </c>
      <c r="NBH1" s="58" t="s">
        <v>2246</v>
      </c>
      <c r="NBI1" s="58" t="s">
        <v>2246</v>
      </c>
      <c r="NBJ1" s="58" t="s">
        <v>2246</v>
      </c>
      <c r="NBK1" s="58" t="s">
        <v>2246</v>
      </c>
      <c r="NBL1" s="58" t="s">
        <v>2246</v>
      </c>
      <c r="NBM1" s="58" t="s">
        <v>2246</v>
      </c>
      <c r="NBN1" s="58" t="s">
        <v>2246</v>
      </c>
      <c r="NBO1" s="58" t="s">
        <v>2246</v>
      </c>
      <c r="NBP1" s="58" t="s">
        <v>2246</v>
      </c>
      <c r="NBQ1" s="58" t="s">
        <v>2246</v>
      </c>
      <c r="NBR1" s="58" t="s">
        <v>2246</v>
      </c>
      <c r="NBS1" s="58" t="s">
        <v>2246</v>
      </c>
      <c r="NBT1" s="58" t="s">
        <v>2246</v>
      </c>
      <c r="NBU1" s="58" t="s">
        <v>2246</v>
      </c>
      <c r="NBV1" s="58" t="s">
        <v>2246</v>
      </c>
      <c r="NBW1" s="58" t="s">
        <v>2246</v>
      </c>
      <c r="NBX1" s="58" t="s">
        <v>2246</v>
      </c>
      <c r="NBY1" s="58" t="s">
        <v>2246</v>
      </c>
      <c r="NBZ1" s="58" t="s">
        <v>2246</v>
      </c>
      <c r="NCA1" s="58" t="s">
        <v>2246</v>
      </c>
      <c r="NCB1" s="58" t="s">
        <v>2246</v>
      </c>
      <c r="NCC1" s="58" t="s">
        <v>2246</v>
      </c>
      <c r="NCD1" s="58" t="s">
        <v>2246</v>
      </c>
      <c r="NCE1" s="58" t="s">
        <v>2246</v>
      </c>
      <c r="NCF1" s="58" t="s">
        <v>2246</v>
      </c>
      <c r="NCG1" s="58" t="s">
        <v>2246</v>
      </c>
      <c r="NCH1" s="58" t="s">
        <v>2246</v>
      </c>
      <c r="NCI1" s="58" t="s">
        <v>2246</v>
      </c>
      <c r="NCJ1" s="58" t="s">
        <v>2246</v>
      </c>
      <c r="NCK1" s="58" t="s">
        <v>2246</v>
      </c>
      <c r="NCL1" s="58" t="s">
        <v>2246</v>
      </c>
      <c r="NCM1" s="58" t="s">
        <v>2246</v>
      </c>
      <c r="NCN1" s="58" t="s">
        <v>2246</v>
      </c>
      <c r="NCO1" s="58" t="s">
        <v>2246</v>
      </c>
      <c r="NCP1" s="58" t="s">
        <v>2246</v>
      </c>
      <c r="NCQ1" s="58" t="s">
        <v>2246</v>
      </c>
      <c r="NCR1" s="58" t="s">
        <v>2246</v>
      </c>
      <c r="NCS1" s="58" t="s">
        <v>2246</v>
      </c>
      <c r="NCT1" s="58" t="s">
        <v>2246</v>
      </c>
      <c r="NCU1" s="58" t="s">
        <v>2246</v>
      </c>
      <c r="NCV1" s="58" t="s">
        <v>2246</v>
      </c>
      <c r="NCW1" s="58" t="s">
        <v>2246</v>
      </c>
      <c r="NCX1" s="58" t="s">
        <v>2246</v>
      </c>
      <c r="NCY1" s="58" t="s">
        <v>2246</v>
      </c>
      <c r="NCZ1" s="58" t="s">
        <v>2246</v>
      </c>
      <c r="NDA1" s="58" t="s">
        <v>2246</v>
      </c>
      <c r="NDB1" s="58" t="s">
        <v>2246</v>
      </c>
      <c r="NDC1" s="58" t="s">
        <v>2246</v>
      </c>
      <c r="NDD1" s="58" t="s">
        <v>2246</v>
      </c>
      <c r="NDE1" s="58" t="s">
        <v>2246</v>
      </c>
      <c r="NDF1" s="58" t="s">
        <v>2246</v>
      </c>
      <c r="NDG1" s="58" t="s">
        <v>2246</v>
      </c>
      <c r="NDH1" s="58" t="s">
        <v>2246</v>
      </c>
      <c r="NDI1" s="58" t="s">
        <v>2246</v>
      </c>
      <c r="NDJ1" s="58" t="s">
        <v>2246</v>
      </c>
      <c r="NDK1" s="58" t="s">
        <v>2246</v>
      </c>
      <c r="NDL1" s="58" t="s">
        <v>2246</v>
      </c>
      <c r="NDM1" s="58" t="s">
        <v>2246</v>
      </c>
      <c r="NDN1" s="58" t="s">
        <v>2246</v>
      </c>
      <c r="NDO1" s="58" t="s">
        <v>2246</v>
      </c>
      <c r="NDP1" s="58" t="s">
        <v>2246</v>
      </c>
      <c r="NDQ1" s="58" t="s">
        <v>2246</v>
      </c>
      <c r="NDR1" s="58" t="s">
        <v>2246</v>
      </c>
      <c r="NDS1" s="58" t="s">
        <v>2246</v>
      </c>
      <c r="NDT1" s="58" t="s">
        <v>2246</v>
      </c>
      <c r="NDU1" s="58" t="s">
        <v>2246</v>
      </c>
      <c r="NDV1" s="58" t="s">
        <v>2246</v>
      </c>
      <c r="NDW1" s="58" t="s">
        <v>2246</v>
      </c>
      <c r="NDX1" s="58" t="s">
        <v>2246</v>
      </c>
      <c r="NDY1" s="58" t="s">
        <v>2246</v>
      </c>
      <c r="NDZ1" s="58" t="s">
        <v>2246</v>
      </c>
      <c r="NEA1" s="58" t="s">
        <v>2246</v>
      </c>
      <c r="NEB1" s="58" t="s">
        <v>2246</v>
      </c>
      <c r="NEC1" s="58" t="s">
        <v>2246</v>
      </c>
      <c r="NED1" s="58" t="s">
        <v>2246</v>
      </c>
      <c r="NEE1" s="58" t="s">
        <v>2246</v>
      </c>
      <c r="NEF1" s="58" t="s">
        <v>2246</v>
      </c>
      <c r="NEG1" s="58" t="s">
        <v>2246</v>
      </c>
      <c r="NEH1" s="58" t="s">
        <v>2246</v>
      </c>
      <c r="NEI1" s="58" t="s">
        <v>2246</v>
      </c>
      <c r="NEJ1" s="58" t="s">
        <v>2246</v>
      </c>
      <c r="NEK1" s="58" t="s">
        <v>2246</v>
      </c>
      <c r="NEL1" s="58" t="s">
        <v>2246</v>
      </c>
      <c r="NEM1" s="58" t="s">
        <v>2246</v>
      </c>
      <c r="NEN1" s="58" t="s">
        <v>2246</v>
      </c>
      <c r="NEO1" s="58" t="s">
        <v>2246</v>
      </c>
      <c r="NEP1" s="58" t="s">
        <v>2246</v>
      </c>
      <c r="NEQ1" s="58" t="s">
        <v>2246</v>
      </c>
      <c r="NER1" s="58" t="s">
        <v>2246</v>
      </c>
      <c r="NES1" s="58" t="s">
        <v>2246</v>
      </c>
      <c r="NET1" s="58" t="s">
        <v>2246</v>
      </c>
      <c r="NEU1" s="58" t="s">
        <v>2246</v>
      </c>
      <c r="NEV1" s="58" t="s">
        <v>2246</v>
      </c>
      <c r="NEW1" s="58" t="s">
        <v>2246</v>
      </c>
      <c r="NEX1" s="58" t="s">
        <v>2246</v>
      </c>
      <c r="NEY1" s="58" t="s">
        <v>2246</v>
      </c>
      <c r="NEZ1" s="58" t="s">
        <v>2246</v>
      </c>
      <c r="NFA1" s="58" t="s">
        <v>2246</v>
      </c>
      <c r="NFB1" s="58" t="s">
        <v>2246</v>
      </c>
      <c r="NFC1" s="58" t="s">
        <v>2246</v>
      </c>
      <c r="NFD1" s="58" t="s">
        <v>2246</v>
      </c>
      <c r="NFE1" s="58" t="s">
        <v>2246</v>
      </c>
      <c r="NFF1" s="58" t="s">
        <v>2246</v>
      </c>
      <c r="NFG1" s="58" t="s">
        <v>2246</v>
      </c>
      <c r="NFH1" s="58" t="s">
        <v>2246</v>
      </c>
      <c r="NFI1" s="58" t="s">
        <v>2246</v>
      </c>
      <c r="NFJ1" s="58" t="s">
        <v>2246</v>
      </c>
      <c r="NFK1" s="58" t="s">
        <v>2246</v>
      </c>
      <c r="NFL1" s="58" t="s">
        <v>2246</v>
      </c>
      <c r="NFM1" s="58" t="s">
        <v>2246</v>
      </c>
      <c r="NFN1" s="58" t="s">
        <v>2246</v>
      </c>
      <c r="NFO1" s="58" t="s">
        <v>2246</v>
      </c>
      <c r="NFP1" s="58" t="s">
        <v>2246</v>
      </c>
      <c r="NFQ1" s="58" t="s">
        <v>2246</v>
      </c>
      <c r="NFR1" s="58" t="s">
        <v>2246</v>
      </c>
      <c r="NFS1" s="58" t="s">
        <v>2246</v>
      </c>
      <c r="NFT1" s="58" t="s">
        <v>2246</v>
      </c>
      <c r="NFU1" s="58" t="s">
        <v>2246</v>
      </c>
      <c r="NFV1" s="58" t="s">
        <v>2246</v>
      </c>
      <c r="NFW1" s="58" t="s">
        <v>2246</v>
      </c>
      <c r="NFX1" s="58" t="s">
        <v>2246</v>
      </c>
      <c r="NFY1" s="58" t="s">
        <v>2246</v>
      </c>
      <c r="NFZ1" s="58" t="s">
        <v>2246</v>
      </c>
      <c r="NGA1" s="58" t="s">
        <v>2246</v>
      </c>
      <c r="NGB1" s="58" t="s">
        <v>2246</v>
      </c>
      <c r="NGC1" s="58" t="s">
        <v>2246</v>
      </c>
      <c r="NGD1" s="58" t="s">
        <v>2246</v>
      </c>
      <c r="NGE1" s="58" t="s">
        <v>2246</v>
      </c>
      <c r="NGF1" s="58" t="s">
        <v>2246</v>
      </c>
      <c r="NGG1" s="58" t="s">
        <v>2246</v>
      </c>
      <c r="NGH1" s="58" t="s">
        <v>2246</v>
      </c>
      <c r="NGI1" s="58" t="s">
        <v>2246</v>
      </c>
      <c r="NGJ1" s="58" t="s">
        <v>2246</v>
      </c>
      <c r="NGK1" s="58" t="s">
        <v>2246</v>
      </c>
      <c r="NGL1" s="58" t="s">
        <v>2246</v>
      </c>
      <c r="NGM1" s="58" t="s">
        <v>2246</v>
      </c>
      <c r="NGN1" s="58" t="s">
        <v>2246</v>
      </c>
      <c r="NGO1" s="58" t="s">
        <v>2246</v>
      </c>
      <c r="NGP1" s="58" t="s">
        <v>2246</v>
      </c>
      <c r="NGQ1" s="58" t="s">
        <v>2246</v>
      </c>
      <c r="NGR1" s="58" t="s">
        <v>2246</v>
      </c>
      <c r="NGS1" s="58" t="s">
        <v>2246</v>
      </c>
      <c r="NGT1" s="58" t="s">
        <v>2246</v>
      </c>
      <c r="NGU1" s="58" t="s">
        <v>2246</v>
      </c>
      <c r="NGV1" s="58" t="s">
        <v>2246</v>
      </c>
      <c r="NGW1" s="58" t="s">
        <v>2246</v>
      </c>
      <c r="NGX1" s="58" t="s">
        <v>2246</v>
      </c>
      <c r="NGY1" s="58" t="s">
        <v>2246</v>
      </c>
      <c r="NGZ1" s="58" t="s">
        <v>2246</v>
      </c>
      <c r="NHA1" s="58" t="s">
        <v>2246</v>
      </c>
      <c r="NHB1" s="58" t="s">
        <v>2246</v>
      </c>
      <c r="NHC1" s="58" t="s">
        <v>2246</v>
      </c>
      <c r="NHD1" s="58" t="s">
        <v>2246</v>
      </c>
      <c r="NHE1" s="58" t="s">
        <v>2246</v>
      </c>
      <c r="NHF1" s="58" t="s">
        <v>2246</v>
      </c>
      <c r="NHG1" s="58" t="s">
        <v>2246</v>
      </c>
      <c r="NHH1" s="58" t="s">
        <v>2246</v>
      </c>
      <c r="NHI1" s="58" t="s">
        <v>2246</v>
      </c>
      <c r="NHJ1" s="58" t="s">
        <v>2246</v>
      </c>
      <c r="NHK1" s="58" t="s">
        <v>2246</v>
      </c>
      <c r="NHL1" s="58" t="s">
        <v>2246</v>
      </c>
      <c r="NHM1" s="58" t="s">
        <v>2246</v>
      </c>
      <c r="NHN1" s="58" t="s">
        <v>2246</v>
      </c>
      <c r="NHO1" s="58" t="s">
        <v>2246</v>
      </c>
      <c r="NHP1" s="58" t="s">
        <v>2246</v>
      </c>
      <c r="NHQ1" s="58" t="s">
        <v>2246</v>
      </c>
      <c r="NHR1" s="58" t="s">
        <v>2246</v>
      </c>
      <c r="NHS1" s="58" t="s">
        <v>2246</v>
      </c>
      <c r="NHT1" s="58" t="s">
        <v>2246</v>
      </c>
      <c r="NHU1" s="58" t="s">
        <v>2246</v>
      </c>
      <c r="NHV1" s="58" t="s">
        <v>2246</v>
      </c>
      <c r="NHW1" s="58" t="s">
        <v>2246</v>
      </c>
      <c r="NHX1" s="58" t="s">
        <v>2246</v>
      </c>
      <c r="NHY1" s="58" t="s">
        <v>2246</v>
      </c>
      <c r="NHZ1" s="58" t="s">
        <v>2246</v>
      </c>
      <c r="NIA1" s="58" t="s">
        <v>2246</v>
      </c>
      <c r="NIB1" s="58" t="s">
        <v>2246</v>
      </c>
      <c r="NIC1" s="58" t="s">
        <v>2246</v>
      </c>
      <c r="NID1" s="58" t="s">
        <v>2246</v>
      </c>
      <c r="NIE1" s="58" t="s">
        <v>2246</v>
      </c>
      <c r="NIF1" s="58" t="s">
        <v>2246</v>
      </c>
      <c r="NIG1" s="58" t="s">
        <v>2246</v>
      </c>
      <c r="NIH1" s="58" t="s">
        <v>2246</v>
      </c>
      <c r="NII1" s="58" t="s">
        <v>2246</v>
      </c>
      <c r="NIJ1" s="58" t="s">
        <v>2246</v>
      </c>
      <c r="NIK1" s="58" t="s">
        <v>2246</v>
      </c>
      <c r="NIL1" s="58" t="s">
        <v>2246</v>
      </c>
      <c r="NIM1" s="58" t="s">
        <v>2246</v>
      </c>
      <c r="NIN1" s="58" t="s">
        <v>2246</v>
      </c>
      <c r="NIO1" s="58" t="s">
        <v>2246</v>
      </c>
      <c r="NIP1" s="58" t="s">
        <v>2246</v>
      </c>
      <c r="NIQ1" s="58" t="s">
        <v>2246</v>
      </c>
      <c r="NIR1" s="58" t="s">
        <v>2246</v>
      </c>
      <c r="NIS1" s="58" t="s">
        <v>2246</v>
      </c>
      <c r="NIT1" s="58" t="s">
        <v>2246</v>
      </c>
      <c r="NIU1" s="58" t="s">
        <v>2246</v>
      </c>
      <c r="NIV1" s="58" t="s">
        <v>2246</v>
      </c>
      <c r="NIW1" s="58" t="s">
        <v>2246</v>
      </c>
      <c r="NIX1" s="58" t="s">
        <v>2246</v>
      </c>
      <c r="NIY1" s="58" t="s">
        <v>2246</v>
      </c>
      <c r="NIZ1" s="58" t="s">
        <v>2246</v>
      </c>
      <c r="NJA1" s="58" t="s">
        <v>2246</v>
      </c>
      <c r="NJB1" s="58" t="s">
        <v>2246</v>
      </c>
      <c r="NJC1" s="58" t="s">
        <v>2246</v>
      </c>
      <c r="NJD1" s="58" t="s">
        <v>2246</v>
      </c>
      <c r="NJE1" s="58" t="s">
        <v>2246</v>
      </c>
      <c r="NJF1" s="58" t="s">
        <v>2246</v>
      </c>
      <c r="NJG1" s="58" t="s">
        <v>2246</v>
      </c>
      <c r="NJH1" s="58" t="s">
        <v>2246</v>
      </c>
      <c r="NJI1" s="58" t="s">
        <v>2246</v>
      </c>
      <c r="NJJ1" s="58" t="s">
        <v>2246</v>
      </c>
      <c r="NJK1" s="58" t="s">
        <v>2246</v>
      </c>
      <c r="NJL1" s="58" t="s">
        <v>2246</v>
      </c>
      <c r="NJM1" s="58" t="s">
        <v>2246</v>
      </c>
      <c r="NJN1" s="58" t="s">
        <v>2246</v>
      </c>
      <c r="NJO1" s="58" t="s">
        <v>2246</v>
      </c>
      <c r="NJP1" s="58" t="s">
        <v>2246</v>
      </c>
      <c r="NJQ1" s="58" t="s">
        <v>2246</v>
      </c>
      <c r="NJR1" s="58" t="s">
        <v>2246</v>
      </c>
      <c r="NJS1" s="58" t="s">
        <v>2246</v>
      </c>
      <c r="NJT1" s="58" t="s">
        <v>2246</v>
      </c>
      <c r="NJU1" s="58" t="s">
        <v>2246</v>
      </c>
      <c r="NJV1" s="58" t="s">
        <v>2246</v>
      </c>
      <c r="NJW1" s="58" t="s">
        <v>2246</v>
      </c>
      <c r="NJX1" s="58" t="s">
        <v>2246</v>
      </c>
      <c r="NJY1" s="58" t="s">
        <v>2246</v>
      </c>
      <c r="NJZ1" s="58" t="s">
        <v>2246</v>
      </c>
      <c r="NKA1" s="58" t="s">
        <v>2246</v>
      </c>
      <c r="NKB1" s="58" t="s">
        <v>2246</v>
      </c>
      <c r="NKC1" s="58" t="s">
        <v>2246</v>
      </c>
      <c r="NKD1" s="58" t="s">
        <v>2246</v>
      </c>
      <c r="NKE1" s="58" t="s">
        <v>2246</v>
      </c>
      <c r="NKF1" s="58" t="s">
        <v>2246</v>
      </c>
      <c r="NKG1" s="58" t="s">
        <v>2246</v>
      </c>
      <c r="NKH1" s="58" t="s">
        <v>2246</v>
      </c>
      <c r="NKI1" s="58" t="s">
        <v>2246</v>
      </c>
      <c r="NKJ1" s="58" t="s">
        <v>2246</v>
      </c>
      <c r="NKK1" s="58" t="s">
        <v>2246</v>
      </c>
      <c r="NKL1" s="58" t="s">
        <v>2246</v>
      </c>
      <c r="NKM1" s="58" t="s">
        <v>2246</v>
      </c>
      <c r="NKN1" s="58" t="s">
        <v>2246</v>
      </c>
      <c r="NKO1" s="58" t="s">
        <v>2246</v>
      </c>
      <c r="NKP1" s="58" t="s">
        <v>2246</v>
      </c>
      <c r="NKQ1" s="58" t="s">
        <v>2246</v>
      </c>
      <c r="NKR1" s="58" t="s">
        <v>2246</v>
      </c>
      <c r="NKS1" s="58" t="s">
        <v>2246</v>
      </c>
      <c r="NKT1" s="58" t="s">
        <v>2246</v>
      </c>
      <c r="NKU1" s="58" t="s">
        <v>2246</v>
      </c>
      <c r="NKV1" s="58" t="s">
        <v>2246</v>
      </c>
      <c r="NKW1" s="58" t="s">
        <v>2246</v>
      </c>
      <c r="NKX1" s="58" t="s">
        <v>2246</v>
      </c>
      <c r="NKY1" s="58" t="s">
        <v>2246</v>
      </c>
      <c r="NKZ1" s="58" t="s">
        <v>2246</v>
      </c>
      <c r="NLA1" s="58" t="s">
        <v>2246</v>
      </c>
      <c r="NLB1" s="58" t="s">
        <v>2246</v>
      </c>
      <c r="NLC1" s="58" t="s">
        <v>2246</v>
      </c>
      <c r="NLD1" s="58" t="s">
        <v>2246</v>
      </c>
      <c r="NLE1" s="58" t="s">
        <v>2246</v>
      </c>
      <c r="NLF1" s="58" t="s">
        <v>2246</v>
      </c>
      <c r="NLG1" s="58" t="s">
        <v>2246</v>
      </c>
      <c r="NLH1" s="58" t="s">
        <v>2246</v>
      </c>
      <c r="NLI1" s="58" t="s">
        <v>2246</v>
      </c>
      <c r="NLJ1" s="58" t="s">
        <v>2246</v>
      </c>
      <c r="NLK1" s="58" t="s">
        <v>2246</v>
      </c>
      <c r="NLL1" s="58" t="s">
        <v>2246</v>
      </c>
      <c r="NLM1" s="58" t="s">
        <v>2246</v>
      </c>
      <c r="NLN1" s="58" t="s">
        <v>2246</v>
      </c>
      <c r="NLO1" s="58" t="s">
        <v>2246</v>
      </c>
      <c r="NLP1" s="58" t="s">
        <v>2246</v>
      </c>
      <c r="NLQ1" s="58" t="s">
        <v>2246</v>
      </c>
      <c r="NLR1" s="58" t="s">
        <v>2246</v>
      </c>
      <c r="NLS1" s="58" t="s">
        <v>2246</v>
      </c>
      <c r="NLT1" s="58" t="s">
        <v>2246</v>
      </c>
      <c r="NLU1" s="58" t="s">
        <v>2246</v>
      </c>
      <c r="NLV1" s="58" t="s">
        <v>2246</v>
      </c>
      <c r="NLW1" s="58" t="s">
        <v>2246</v>
      </c>
      <c r="NLX1" s="58" t="s">
        <v>2246</v>
      </c>
      <c r="NLY1" s="58" t="s">
        <v>2246</v>
      </c>
      <c r="NLZ1" s="58" t="s">
        <v>2246</v>
      </c>
      <c r="NMA1" s="58" t="s">
        <v>2246</v>
      </c>
      <c r="NMB1" s="58" t="s">
        <v>2246</v>
      </c>
      <c r="NMC1" s="58" t="s">
        <v>2246</v>
      </c>
      <c r="NMD1" s="58" t="s">
        <v>2246</v>
      </c>
      <c r="NME1" s="58" t="s">
        <v>2246</v>
      </c>
      <c r="NMF1" s="58" t="s">
        <v>2246</v>
      </c>
      <c r="NMG1" s="58" t="s">
        <v>2246</v>
      </c>
      <c r="NMH1" s="58" t="s">
        <v>2246</v>
      </c>
      <c r="NMI1" s="58" t="s">
        <v>2246</v>
      </c>
      <c r="NMJ1" s="58" t="s">
        <v>2246</v>
      </c>
      <c r="NMK1" s="58" t="s">
        <v>2246</v>
      </c>
      <c r="NML1" s="58" t="s">
        <v>2246</v>
      </c>
      <c r="NMM1" s="58" t="s">
        <v>2246</v>
      </c>
      <c r="NMN1" s="58" t="s">
        <v>2246</v>
      </c>
      <c r="NMO1" s="58" t="s">
        <v>2246</v>
      </c>
      <c r="NMP1" s="58" t="s">
        <v>2246</v>
      </c>
      <c r="NMQ1" s="58" t="s">
        <v>2246</v>
      </c>
      <c r="NMR1" s="58" t="s">
        <v>2246</v>
      </c>
      <c r="NMS1" s="58" t="s">
        <v>2246</v>
      </c>
      <c r="NMT1" s="58" t="s">
        <v>2246</v>
      </c>
      <c r="NMU1" s="58" t="s">
        <v>2246</v>
      </c>
      <c r="NMV1" s="58" t="s">
        <v>2246</v>
      </c>
      <c r="NMW1" s="58" t="s">
        <v>2246</v>
      </c>
      <c r="NMX1" s="58" t="s">
        <v>2246</v>
      </c>
      <c r="NMY1" s="58" t="s">
        <v>2246</v>
      </c>
      <c r="NMZ1" s="58" t="s">
        <v>2246</v>
      </c>
      <c r="NNA1" s="58" t="s">
        <v>2246</v>
      </c>
      <c r="NNB1" s="58" t="s">
        <v>2246</v>
      </c>
      <c r="NNC1" s="58" t="s">
        <v>2246</v>
      </c>
      <c r="NND1" s="58" t="s">
        <v>2246</v>
      </c>
      <c r="NNE1" s="58" t="s">
        <v>2246</v>
      </c>
      <c r="NNF1" s="58" t="s">
        <v>2246</v>
      </c>
      <c r="NNG1" s="58" t="s">
        <v>2246</v>
      </c>
      <c r="NNH1" s="58" t="s">
        <v>2246</v>
      </c>
      <c r="NNI1" s="58" t="s">
        <v>2246</v>
      </c>
      <c r="NNJ1" s="58" t="s">
        <v>2246</v>
      </c>
      <c r="NNK1" s="58" t="s">
        <v>2246</v>
      </c>
      <c r="NNL1" s="58" t="s">
        <v>2246</v>
      </c>
      <c r="NNM1" s="58" t="s">
        <v>2246</v>
      </c>
      <c r="NNN1" s="58" t="s">
        <v>2246</v>
      </c>
      <c r="NNO1" s="58" t="s">
        <v>2246</v>
      </c>
      <c r="NNP1" s="58" t="s">
        <v>2246</v>
      </c>
      <c r="NNQ1" s="58" t="s">
        <v>2246</v>
      </c>
      <c r="NNR1" s="58" t="s">
        <v>2246</v>
      </c>
      <c r="NNS1" s="58" t="s">
        <v>2246</v>
      </c>
      <c r="NNT1" s="58" t="s">
        <v>2246</v>
      </c>
      <c r="NNU1" s="58" t="s">
        <v>2246</v>
      </c>
      <c r="NNV1" s="58" t="s">
        <v>2246</v>
      </c>
      <c r="NNW1" s="58" t="s">
        <v>2246</v>
      </c>
      <c r="NNX1" s="58" t="s">
        <v>2246</v>
      </c>
      <c r="NNY1" s="58" t="s">
        <v>2246</v>
      </c>
      <c r="NNZ1" s="58" t="s">
        <v>2246</v>
      </c>
      <c r="NOA1" s="58" t="s">
        <v>2246</v>
      </c>
      <c r="NOB1" s="58" t="s">
        <v>2246</v>
      </c>
      <c r="NOC1" s="58" t="s">
        <v>2246</v>
      </c>
      <c r="NOD1" s="58" t="s">
        <v>2246</v>
      </c>
      <c r="NOE1" s="58" t="s">
        <v>2246</v>
      </c>
      <c r="NOF1" s="58" t="s">
        <v>2246</v>
      </c>
      <c r="NOG1" s="58" t="s">
        <v>2246</v>
      </c>
      <c r="NOH1" s="58" t="s">
        <v>2246</v>
      </c>
      <c r="NOI1" s="58" t="s">
        <v>2246</v>
      </c>
      <c r="NOJ1" s="58" t="s">
        <v>2246</v>
      </c>
      <c r="NOK1" s="58" t="s">
        <v>2246</v>
      </c>
      <c r="NOL1" s="58" t="s">
        <v>2246</v>
      </c>
      <c r="NOM1" s="58" t="s">
        <v>2246</v>
      </c>
      <c r="NON1" s="58" t="s">
        <v>2246</v>
      </c>
      <c r="NOO1" s="58" t="s">
        <v>2246</v>
      </c>
      <c r="NOP1" s="58" t="s">
        <v>2246</v>
      </c>
      <c r="NOQ1" s="58" t="s">
        <v>2246</v>
      </c>
      <c r="NOR1" s="58" t="s">
        <v>2246</v>
      </c>
      <c r="NOS1" s="58" t="s">
        <v>2246</v>
      </c>
      <c r="NOT1" s="58" t="s">
        <v>2246</v>
      </c>
      <c r="NOU1" s="58" t="s">
        <v>2246</v>
      </c>
      <c r="NOV1" s="58" t="s">
        <v>2246</v>
      </c>
      <c r="NOW1" s="58" t="s">
        <v>2246</v>
      </c>
      <c r="NOX1" s="58" t="s">
        <v>2246</v>
      </c>
      <c r="NOY1" s="58" t="s">
        <v>2246</v>
      </c>
      <c r="NOZ1" s="58" t="s">
        <v>2246</v>
      </c>
      <c r="NPA1" s="58" t="s">
        <v>2246</v>
      </c>
      <c r="NPB1" s="58" t="s">
        <v>2246</v>
      </c>
      <c r="NPC1" s="58" t="s">
        <v>2246</v>
      </c>
      <c r="NPD1" s="58" t="s">
        <v>2246</v>
      </c>
      <c r="NPE1" s="58" t="s">
        <v>2246</v>
      </c>
      <c r="NPF1" s="58" t="s">
        <v>2246</v>
      </c>
      <c r="NPG1" s="58" t="s">
        <v>2246</v>
      </c>
      <c r="NPH1" s="58" t="s">
        <v>2246</v>
      </c>
      <c r="NPI1" s="58" t="s">
        <v>2246</v>
      </c>
      <c r="NPJ1" s="58" t="s">
        <v>2246</v>
      </c>
      <c r="NPK1" s="58" t="s">
        <v>2246</v>
      </c>
      <c r="NPL1" s="58" t="s">
        <v>2246</v>
      </c>
      <c r="NPM1" s="58" t="s">
        <v>2246</v>
      </c>
      <c r="NPN1" s="58" t="s">
        <v>2246</v>
      </c>
      <c r="NPO1" s="58" t="s">
        <v>2246</v>
      </c>
      <c r="NPP1" s="58" t="s">
        <v>2246</v>
      </c>
      <c r="NPQ1" s="58" t="s">
        <v>2246</v>
      </c>
      <c r="NPR1" s="58" t="s">
        <v>2246</v>
      </c>
      <c r="NPS1" s="58" t="s">
        <v>2246</v>
      </c>
      <c r="NPT1" s="58" t="s">
        <v>2246</v>
      </c>
      <c r="NPU1" s="58" t="s">
        <v>2246</v>
      </c>
      <c r="NPV1" s="58" t="s">
        <v>2246</v>
      </c>
      <c r="NPW1" s="58" t="s">
        <v>2246</v>
      </c>
      <c r="NPX1" s="58" t="s">
        <v>2246</v>
      </c>
      <c r="NPY1" s="58" t="s">
        <v>2246</v>
      </c>
      <c r="NPZ1" s="58" t="s">
        <v>2246</v>
      </c>
      <c r="NQA1" s="58" t="s">
        <v>2246</v>
      </c>
      <c r="NQB1" s="58" t="s">
        <v>2246</v>
      </c>
      <c r="NQC1" s="58" t="s">
        <v>2246</v>
      </c>
      <c r="NQD1" s="58" t="s">
        <v>2246</v>
      </c>
      <c r="NQE1" s="58" t="s">
        <v>2246</v>
      </c>
      <c r="NQF1" s="58" t="s">
        <v>2246</v>
      </c>
      <c r="NQG1" s="58" t="s">
        <v>2246</v>
      </c>
      <c r="NQH1" s="58" t="s">
        <v>2246</v>
      </c>
      <c r="NQI1" s="58" t="s">
        <v>2246</v>
      </c>
      <c r="NQJ1" s="58" t="s">
        <v>2246</v>
      </c>
      <c r="NQK1" s="58" t="s">
        <v>2246</v>
      </c>
      <c r="NQL1" s="58" t="s">
        <v>2246</v>
      </c>
      <c r="NQM1" s="58" t="s">
        <v>2246</v>
      </c>
      <c r="NQN1" s="58" t="s">
        <v>2246</v>
      </c>
      <c r="NQO1" s="58" t="s">
        <v>2246</v>
      </c>
      <c r="NQP1" s="58" t="s">
        <v>2246</v>
      </c>
      <c r="NQQ1" s="58" t="s">
        <v>2246</v>
      </c>
      <c r="NQR1" s="58" t="s">
        <v>2246</v>
      </c>
      <c r="NQS1" s="58" t="s">
        <v>2246</v>
      </c>
      <c r="NQT1" s="58" t="s">
        <v>2246</v>
      </c>
      <c r="NQU1" s="58" t="s">
        <v>2246</v>
      </c>
      <c r="NQV1" s="58" t="s">
        <v>2246</v>
      </c>
      <c r="NQW1" s="58" t="s">
        <v>2246</v>
      </c>
      <c r="NQX1" s="58" t="s">
        <v>2246</v>
      </c>
      <c r="NQY1" s="58" t="s">
        <v>2246</v>
      </c>
      <c r="NQZ1" s="58" t="s">
        <v>2246</v>
      </c>
      <c r="NRA1" s="58" t="s">
        <v>2246</v>
      </c>
      <c r="NRB1" s="58" t="s">
        <v>2246</v>
      </c>
      <c r="NRC1" s="58" t="s">
        <v>2246</v>
      </c>
      <c r="NRD1" s="58" t="s">
        <v>2246</v>
      </c>
      <c r="NRE1" s="58" t="s">
        <v>2246</v>
      </c>
      <c r="NRF1" s="58" t="s">
        <v>2246</v>
      </c>
      <c r="NRG1" s="58" t="s">
        <v>2246</v>
      </c>
      <c r="NRH1" s="58" t="s">
        <v>2246</v>
      </c>
      <c r="NRI1" s="58" t="s">
        <v>2246</v>
      </c>
      <c r="NRJ1" s="58" t="s">
        <v>2246</v>
      </c>
      <c r="NRK1" s="58" t="s">
        <v>2246</v>
      </c>
      <c r="NRL1" s="58" t="s">
        <v>2246</v>
      </c>
      <c r="NRM1" s="58" t="s">
        <v>2246</v>
      </c>
      <c r="NRN1" s="58" t="s">
        <v>2246</v>
      </c>
      <c r="NRO1" s="58" t="s">
        <v>2246</v>
      </c>
      <c r="NRP1" s="58" t="s">
        <v>2246</v>
      </c>
      <c r="NRQ1" s="58" t="s">
        <v>2246</v>
      </c>
      <c r="NRR1" s="58" t="s">
        <v>2246</v>
      </c>
      <c r="NRS1" s="58" t="s">
        <v>2246</v>
      </c>
      <c r="NRT1" s="58" t="s">
        <v>2246</v>
      </c>
      <c r="NRU1" s="58" t="s">
        <v>2246</v>
      </c>
      <c r="NRV1" s="58" t="s">
        <v>2246</v>
      </c>
      <c r="NRW1" s="58" t="s">
        <v>2246</v>
      </c>
      <c r="NRX1" s="58" t="s">
        <v>2246</v>
      </c>
      <c r="NRY1" s="58" t="s">
        <v>2246</v>
      </c>
      <c r="NRZ1" s="58" t="s">
        <v>2246</v>
      </c>
      <c r="NSA1" s="58" t="s">
        <v>2246</v>
      </c>
      <c r="NSB1" s="58" t="s">
        <v>2246</v>
      </c>
      <c r="NSC1" s="58" t="s">
        <v>2246</v>
      </c>
      <c r="NSD1" s="58" t="s">
        <v>2246</v>
      </c>
      <c r="NSE1" s="58" t="s">
        <v>2246</v>
      </c>
      <c r="NSF1" s="58" t="s">
        <v>2246</v>
      </c>
      <c r="NSG1" s="58" t="s">
        <v>2246</v>
      </c>
      <c r="NSH1" s="58" t="s">
        <v>2246</v>
      </c>
      <c r="NSI1" s="58" t="s">
        <v>2246</v>
      </c>
      <c r="NSJ1" s="58" t="s">
        <v>2246</v>
      </c>
      <c r="NSK1" s="58" t="s">
        <v>2246</v>
      </c>
      <c r="NSL1" s="58" t="s">
        <v>2246</v>
      </c>
      <c r="NSM1" s="58" t="s">
        <v>2246</v>
      </c>
      <c r="NSN1" s="58" t="s">
        <v>2246</v>
      </c>
      <c r="NSO1" s="58" t="s">
        <v>2246</v>
      </c>
      <c r="NSP1" s="58" t="s">
        <v>2246</v>
      </c>
      <c r="NSQ1" s="58" t="s">
        <v>2246</v>
      </c>
      <c r="NSR1" s="58" t="s">
        <v>2246</v>
      </c>
      <c r="NSS1" s="58" t="s">
        <v>2246</v>
      </c>
      <c r="NST1" s="58" t="s">
        <v>2246</v>
      </c>
      <c r="NSU1" s="58" t="s">
        <v>2246</v>
      </c>
      <c r="NSV1" s="58" t="s">
        <v>2246</v>
      </c>
      <c r="NSW1" s="58" t="s">
        <v>2246</v>
      </c>
      <c r="NSX1" s="58" t="s">
        <v>2246</v>
      </c>
      <c r="NSY1" s="58" t="s">
        <v>2246</v>
      </c>
      <c r="NSZ1" s="58" t="s">
        <v>2246</v>
      </c>
      <c r="NTA1" s="58" t="s">
        <v>2246</v>
      </c>
      <c r="NTB1" s="58" t="s">
        <v>2246</v>
      </c>
      <c r="NTC1" s="58" t="s">
        <v>2246</v>
      </c>
      <c r="NTD1" s="58" t="s">
        <v>2246</v>
      </c>
      <c r="NTE1" s="58" t="s">
        <v>2246</v>
      </c>
      <c r="NTF1" s="58" t="s">
        <v>2246</v>
      </c>
      <c r="NTG1" s="58" t="s">
        <v>2246</v>
      </c>
      <c r="NTH1" s="58" t="s">
        <v>2246</v>
      </c>
      <c r="NTI1" s="58" t="s">
        <v>2246</v>
      </c>
      <c r="NTJ1" s="58" t="s">
        <v>2246</v>
      </c>
      <c r="NTK1" s="58" t="s">
        <v>2246</v>
      </c>
      <c r="NTL1" s="58" t="s">
        <v>2246</v>
      </c>
      <c r="NTM1" s="58" t="s">
        <v>2246</v>
      </c>
      <c r="NTN1" s="58" t="s">
        <v>2246</v>
      </c>
      <c r="NTO1" s="58" t="s">
        <v>2246</v>
      </c>
      <c r="NTP1" s="58" t="s">
        <v>2246</v>
      </c>
      <c r="NTQ1" s="58" t="s">
        <v>2246</v>
      </c>
      <c r="NTR1" s="58" t="s">
        <v>2246</v>
      </c>
      <c r="NTS1" s="58" t="s">
        <v>2246</v>
      </c>
      <c r="NTT1" s="58" t="s">
        <v>2246</v>
      </c>
      <c r="NTU1" s="58" t="s">
        <v>2246</v>
      </c>
      <c r="NTV1" s="58" t="s">
        <v>2246</v>
      </c>
      <c r="NTW1" s="58" t="s">
        <v>2246</v>
      </c>
      <c r="NTX1" s="58" t="s">
        <v>2246</v>
      </c>
      <c r="NTY1" s="58" t="s">
        <v>2246</v>
      </c>
      <c r="NTZ1" s="58" t="s">
        <v>2246</v>
      </c>
      <c r="NUA1" s="58" t="s">
        <v>2246</v>
      </c>
      <c r="NUB1" s="58" t="s">
        <v>2246</v>
      </c>
      <c r="NUC1" s="58" t="s">
        <v>2246</v>
      </c>
      <c r="NUD1" s="58" t="s">
        <v>2246</v>
      </c>
      <c r="NUE1" s="58" t="s">
        <v>2246</v>
      </c>
      <c r="NUF1" s="58" t="s">
        <v>2246</v>
      </c>
      <c r="NUG1" s="58" t="s">
        <v>2246</v>
      </c>
      <c r="NUH1" s="58" t="s">
        <v>2246</v>
      </c>
      <c r="NUI1" s="58" t="s">
        <v>2246</v>
      </c>
      <c r="NUJ1" s="58" t="s">
        <v>2246</v>
      </c>
      <c r="NUK1" s="58" t="s">
        <v>2246</v>
      </c>
      <c r="NUL1" s="58" t="s">
        <v>2246</v>
      </c>
      <c r="NUM1" s="58" t="s">
        <v>2246</v>
      </c>
      <c r="NUN1" s="58" t="s">
        <v>2246</v>
      </c>
      <c r="NUO1" s="58" t="s">
        <v>2246</v>
      </c>
      <c r="NUP1" s="58" t="s">
        <v>2246</v>
      </c>
      <c r="NUQ1" s="58" t="s">
        <v>2246</v>
      </c>
      <c r="NUR1" s="58" t="s">
        <v>2246</v>
      </c>
      <c r="NUS1" s="58" t="s">
        <v>2246</v>
      </c>
      <c r="NUT1" s="58" t="s">
        <v>2246</v>
      </c>
      <c r="NUU1" s="58" t="s">
        <v>2246</v>
      </c>
      <c r="NUV1" s="58" t="s">
        <v>2246</v>
      </c>
      <c r="NUW1" s="58" t="s">
        <v>2246</v>
      </c>
      <c r="NUX1" s="58" t="s">
        <v>2246</v>
      </c>
      <c r="NUY1" s="58" t="s">
        <v>2246</v>
      </c>
      <c r="NUZ1" s="58" t="s">
        <v>2246</v>
      </c>
      <c r="NVA1" s="58" t="s">
        <v>2246</v>
      </c>
      <c r="NVB1" s="58" t="s">
        <v>2246</v>
      </c>
      <c r="NVC1" s="58" t="s">
        <v>2246</v>
      </c>
      <c r="NVD1" s="58" t="s">
        <v>2246</v>
      </c>
      <c r="NVE1" s="58" t="s">
        <v>2246</v>
      </c>
      <c r="NVF1" s="58" t="s">
        <v>2246</v>
      </c>
      <c r="NVG1" s="58" t="s">
        <v>2246</v>
      </c>
      <c r="NVH1" s="58" t="s">
        <v>2246</v>
      </c>
      <c r="NVI1" s="58" t="s">
        <v>2246</v>
      </c>
      <c r="NVJ1" s="58" t="s">
        <v>2246</v>
      </c>
      <c r="NVK1" s="58" t="s">
        <v>2246</v>
      </c>
      <c r="NVL1" s="58" t="s">
        <v>2246</v>
      </c>
      <c r="NVM1" s="58" t="s">
        <v>2246</v>
      </c>
      <c r="NVN1" s="58" t="s">
        <v>2246</v>
      </c>
      <c r="NVO1" s="58" t="s">
        <v>2246</v>
      </c>
      <c r="NVP1" s="58" t="s">
        <v>2246</v>
      </c>
      <c r="NVQ1" s="58" t="s">
        <v>2246</v>
      </c>
      <c r="NVR1" s="58" t="s">
        <v>2246</v>
      </c>
      <c r="NVS1" s="58" t="s">
        <v>2246</v>
      </c>
      <c r="NVT1" s="58" t="s">
        <v>2246</v>
      </c>
      <c r="NVU1" s="58" t="s">
        <v>2246</v>
      </c>
      <c r="NVV1" s="58" t="s">
        <v>2246</v>
      </c>
      <c r="NVW1" s="58" t="s">
        <v>2246</v>
      </c>
      <c r="NVX1" s="58" t="s">
        <v>2246</v>
      </c>
      <c r="NVY1" s="58" t="s">
        <v>2246</v>
      </c>
      <c r="NVZ1" s="58" t="s">
        <v>2246</v>
      </c>
      <c r="NWA1" s="58" t="s">
        <v>2246</v>
      </c>
      <c r="NWB1" s="58" t="s">
        <v>2246</v>
      </c>
      <c r="NWC1" s="58" t="s">
        <v>2246</v>
      </c>
      <c r="NWD1" s="58" t="s">
        <v>2246</v>
      </c>
      <c r="NWE1" s="58" t="s">
        <v>2246</v>
      </c>
      <c r="NWF1" s="58" t="s">
        <v>2246</v>
      </c>
      <c r="NWG1" s="58" t="s">
        <v>2246</v>
      </c>
      <c r="NWH1" s="58" t="s">
        <v>2246</v>
      </c>
      <c r="NWI1" s="58" t="s">
        <v>2246</v>
      </c>
      <c r="NWJ1" s="58" t="s">
        <v>2246</v>
      </c>
      <c r="NWK1" s="58" t="s">
        <v>2246</v>
      </c>
      <c r="NWL1" s="58" t="s">
        <v>2246</v>
      </c>
      <c r="NWM1" s="58" t="s">
        <v>2246</v>
      </c>
      <c r="NWN1" s="58" t="s">
        <v>2246</v>
      </c>
      <c r="NWO1" s="58" t="s">
        <v>2246</v>
      </c>
      <c r="NWP1" s="58" t="s">
        <v>2246</v>
      </c>
      <c r="NWQ1" s="58" t="s">
        <v>2246</v>
      </c>
      <c r="NWR1" s="58" t="s">
        <v>2246</v>
      </c>
      <c r="NWS1" s="58" t="s">
        <v>2246</v>
      </c>
      <c r="NWT1" s="58" t="s">
        <v>2246</v>
      </c>
      <c r="NWU1" s="58" t="s">
        <v>2246</v>
      </c>
      <c r="NWV1" s="58" t="s">
        <v>2246</v>
      </c>
      <c r="NWW1" s="58" t="s">
        <v>2246</v>
      </c>
      <c r="NWX1" s="58" t="s">
        <v>2246</v>
      </c>
      <c r="NWY1" s="58" t="s">
        <v>2246</v>
      </c>
      <c r="NWZ1" s="58" t="s">
        <v>2246</v>
      </c>
      <c r="NXA1" s="58" t="s">
        <v>2246</v>
      </c>
      <c r="NXB1" s="58" t="s">
        <v>2246</v>
      </c>
      <c r="NXC1" s="58" t="s">
        <v>2246</v>
      </c>
      <c r="NXD1" s="58" t="s">
        <v>2246</v>
      </c>
      <c r="NXE1" s="58" t="s">
        <v>2246</v>
      </c>
      <c r="NXF1" s="58" t="s">
        <v>2246</v>
      </c>
      <c r="NXG1" s="58" t="s">
        <v>2246</v>
      </c>
      <c r="NXH1" s="58" t="s">
        <v>2246</v>
      </c>
      <c r="NXI1" s="58" t="s">
        <v>2246</v>
      </c>
      <c r="NXJ1" s="58" t="s">
        <v>2246</v>
      </c>
      <c r="NXK1" s="58" t="s">
        <v>2246</v>
      </c>
      <c r="NXL1" s="58" t="s">
        <v>2246</v>
      </c>
      <c r="NXM1" s="58" t="s">
        <v>2246</v>
      </c>
      <c r="NXN1" s="58" t="s">
        <v>2246</v>
      </c>
      <c r="NXO1" s="58" t="s">
        <v>2246</v>
      </c>
      <c r="NXP1" s="58" t="s">
        <v>2246</v>
      </c>
      <c r="NXQ1" s="58" t="s">
        <v>2246</v>
      </c>
      <c r="NXR1" s="58" t="s">
        <v>2246</v>
      </c>
      <c r="NXS1" s="58" t="s">
        <v>2246</v>
      </c>
      <c r="NXT1" s="58" t="s">
        <v>2246</v>
      </c>
      <c r="NXU1" s="58" t="s">
        <v>2246</v>
      </c>
      <c r="NXV1" s="58" t="s">
        <v>2246</v>
      </c>
      <c r="NXW1" s="58" t="s">
        <v>2246</v>
      </c>
      <c r="NXX1" s="58" t="s">
        <v>2246</v>
      </c>
      <c r="NXY1" s="58" t="s">
        <v>2246</v>
      </c>
      <c r="NXZ1" s="58" t="s">
        <v>2246</v>
      </c>
      <c r="NYA1" s="58" t="s">
        <v>2246</v>
      </c>
      <c r="NYB1" s="58" t="s">
        <v>2246</v>
      </c>
      <c r="NYC1" s="58" t="s">
        <v>2246</v>
      </c>
      <c r="NYD1" s="58" t="s">
        <v>2246</v>
      </c>
      <c r="NYE1" s="58" t="s">
        <v>2246</v>
      </c>
      <c r="NYF1" s="58" t="s">
        <v>2246</v>
      </c>
      <c r="NYG1" s="58" t="s">
        <v>2246</v>
      </c>
      <c r="NYH1" s="58" t="s">
        <v>2246</v>
      </c>
      <c r="NYI1" s="58" t="s">
        <v>2246</v>
      </c>
      <c r="NYJ1" s="58" t="s">
        <v>2246</v>
      </c>
      <c r="NYK1" s="58" t="s">
        <v>2246</v>
      </c>
      <c r="NYL1" s="58" t="s">
        <v>2246</v>
      </c>
      <c r="NYM1" s="58" t="s">
        <v>2246</v>
      </c>
      <c r="NYN1" s="58" t="s">
        <v>2246</v>
      </c>
      <c r="NYO1" s="58" t="s">
        <v>2246</v>
      </c>
      <c r="NYP1" s="58" t="s">
        <v>2246</v>
      </c>
      <c r="NYQ1" s="58" t="s">
        <v>2246</v>
      </c>
      <c r="NYR1" s="58" t="s">
        <v>2246</v>
      </c>
      <c r="NYS1" s="58" t="s">
        <v>2246</v>
      </c>
      <c r="NYT1" s="58" t="s">
        <v>2246</v>
      </c>
      <c r="NYU1" s="58" t="s">
        <v>2246</v>
      </c>
      <c r="NYV1" s="58" t="s">
        <v>2246</v>
      </c>
      <c r="NYW1" s="58" t="s">
        <v>2246</v>
      </c>
      <c r="NYX1" s="58" t="s">
        <v>2246</v>
      </c>
      <c r="NYY1" s="58" t="s">
        <v>2246</v>
      </c>
      <c r="NYZ1" s="58" t="s">
        <v>2246</v>
      </c>
      <c r="NZA1" s="58" t="s">
        <v>2246</v>
      </c>
      <c r="NZB1" s="58" t="s">
        <v>2246</v>
      </c>
      <c r="NZC1" s="58" t="s">
        <v>2246</v>
      </c>
      <c r="NZD1" s="58" t="s">
        <v>2246</v>
      </c>
      <c r="NZE1" s="58" t="s">
        <v>2246</v>
      </c>
      <c r="NZF1" s="58" t="s">
        <v>2246</v>
      </c>
      <c r="NZG1" s="58" t="s">
        <v>2246</v>
      </c>
      <c r="NZH1" s="58" t="s">
        <v>2246</v>
      </c>
      <c r="NZI1" s="58" t="s">
        <v>2246</v>
      </c>
      <c r="NZJ1" s="58" t="s">
        <v>2246</v>
      </c>
      <c r="NZK1" s="58" t="s">
        <v>2246</v>
      </c>
      <c r="NZL1" s="58" t="s">
        <v>2246</v>
      </c>
      <c r="NZM1" s="58" t="s">
        <v>2246</v>
      </c>
      <c r="NZN1" s="58" t="s">
        <v>2246</v>
      </c>
      <c r="NZO1" s="58" t="s">
        <v>2246</v>
      </c>
      <c r="NZP1" s="58" t="s">
        <v>2246</v>
      </c>
      <c r="NZQ1" s="58" t="s">
        <v>2246</v>
      </c>
      <c r="NZR1" s="58" t="s">
        <v>2246</v>
      </c>
      <c r="NZS1" s="58" t="s">
        <v>2246</v>
      </c>
      <c r="NZT1" s="58" t="s">
        <v>2246</v>
      </c>
      <c r="NZU1" s="58" t="s">
        <v>2246</v>
      </c>
      <c r="NZV1" s="58" t="s">
        <v>2246</v>
      </c>
      <c r="NZW1" s="58" t="s">
        <v>2246</v>
      </c>
      <c r="NZX1" s="58" t="s">
        <v>2246</v>
      </c>
      <c r="NZY1" s="58" t="s">
        <v>2246</v>
      </c>
      <c r="NZZ1" s="58" t="s">
        <v>2246</v>
      </c>
      <c r="OAA1" s="58" t="s">
        <v>2246</v>
      </c>
      <c r="OAB1" s="58" t="s">
        <v>2246</v>
      </c>
      <c r="OAC1" s="58" t="s">
        <v>2246</v>
      </c>
      <c r="OAD1" s="58" t="s">
        <v>2246</v>
      </c>
      <c r="OAE1" s="58" t="s">
        <v>2246</v>
      </c>
      <c r="OAF1" s="58" t="s">
        <v>2246</v>
      </c>
      <c r="OAG1" s="58" t="s">
        <v>2246</v>
      </c>
      <c r="OAH1" s="58" t="s">
        <v>2246</v>
      </c>
      <c r="OAI1" s="58" t="s">
        <v>2246</v>
      </c>
      <c r="OAJ1" s="58" t="s">
        <v>2246</v>
      </c>
      <c r="OAK1" s="58" t="s">
        <v>2246</v>
      </c>
      <c r="OAL1" s="58" t="s">
        <v>2246</v>
      </c>
      <c r="OAM1" s="58" t="s">
        <v>2246</v>
      </c>
      <c r="OAN1" s="58" t="s">
        <v>2246</v>
      </c>
      <c r="OAO1" s="58" t="s">
        <v>2246</v>
      </c>
      <c r="OAP1" s="58" t="s">
        <v>2246</v>
      </c>
      <c r="OAQ1" s="58" t="s">
        <v>2246</v>
      </c>
      <c r="OAR1" s="58" t="s">
        <v>2246</v>
      </c>
      <c r="OAS1" s="58" t="s">
        <v>2246</v>
      </c>
      <c r="OAT1" s="58" t="s">
        <v>2246</v>
      </c>
      <c r="OAU1" s="58" t="s">
        <v>2246</v>
      </c>
      <c r="OAV1" s="58" t="s">
        <v>2246</v>
      </c>
      <c r="OAW1" s="58" t="s">
        <v>2246</v>
      </c>
      <c r="OAX1" s="58" t="s">
        <v>2246</v>
      </c>
      <c r="OAY1" s="58" t="s">
        <v>2246</v>
      </c>
      <c r="OAZ1" s="58" t="s">
        <v>2246</v>
      </c>
      <c r="OBA1" s="58" t="s">
        <v>2246</v>
      </c>
      <c r="OBB1" s="58" t="s">
        <v>2246</v>
      </c>
      <c r="OBC1" s="58" t="s">
        <v>2246</v>
      </c>
      <c r="OBD1" s="58" t="s">
        <v>2246</v>
      </c>
      <c r="OBE1" s="58" t="s">
        <v>2246</v>
      </c>
      <c r="OBF1" s="58" t="s">
        <v>2246</v>
      </c>
      <c r="OBG1" s="58" t="s">
        <v>2246</v>
      </c>
      <c r="OBH1" s="58" t="s">
        <v>2246</v>
      </c>
      <c r="OBI1" s="58" t="s">
        <v>2246</v>
      </c>
      <c r="OBJ1" s="58" t="s">
        <v>2246</v>
      </c>
      <c r="OBK1" s="58" t="s">
        <v>2246</v>
      </c>
      <c r="OBL1" s="58" t="s">
        <v>2246</v>
      </c>
      <c r="OBM1" s="58" t="s">
        <v>2246</v>
      </c>
      <c r="OBN1" s="58" t="s">
        <v>2246</v>
      </c>
      <c r="OBO1" s="58" t="s">
        <v>2246</v>
      </c>
      <c r="OBP1" s="58" t="s">
        <v>2246</v>
      </c>
      <c r="OBQ1" s="58" t="s">
        <v>2246</v>
      </c>
      <c r="OBR1" s="58" t="s">
        <v>2246</v>
      </c>
      <c r="OBS1" s="58" t="s">
        <v>2246</v>
      </c>
      <c r="OBT1" s="58" t="s">
        <v>2246</v>
      </c>
      <c r="OBU1" s="58" t="s">
        <v>2246</v>
      </c>
      <c r="OBV1" s="58" t="s">
        <v>2246</v>
      </c>
      <c r="OBW1" s="58" t="s">
        <v>2246</v>
      </c>
      <c r="OBX1" s="58" t="s">
        <v>2246</v>
      </c>
      <c r="OBY1" s="58" t="s">
        <v>2246</v>
      </c>
      <c r="OBZ1" s="58" t="s">
        <v>2246</v>
      </c>
      <c r="OCA1" s="58" t="s">
        <v>2246</v>
      </c>
      <c r="OCB1" s="58" t="s">
        <v>2246</v>
      </c>
      <c r="OCC1" s="58" t="s">
        <v>2246</v>
      </c>
      <c r="OCD1" s="58" t="s">
        <v>2246</v>
      </c>
      <c r="OCE1" s="58" t="s">
        <v>2246</v>
      </c>
      <c r="OCF1" s="58" t="s">
        <v>2246</v>
      </c>
      <c r="OCG1" s="58" t="s">
        <v>2246</v>
      </c>
      <c r="OCH1" s="58" t="s">
        <v>2246</v>
      </c>
      <c r="OCI1" s="58" t="s">
        <v>2246</v>
      </c>
      <c r="OCJ1" s="58" t="s">
        <v>2246</v>
      </c>
      <c r="OCK1" s="58" t="s">
        <v>2246</v>
      </c>
      <c r="OCL1" s="58" t="s">
        <v>2246</v>
      </c>
      <c r="OCM1" s="58" t="s">
        <v>2246</v>
      </c>
      <c r="OCN1" s="58" t="s">
        <v>2246</v>
      </c>
      <c r="OCO1" s="58" t="s">
        <v>2246</v>
      </c>
      <c r="OCP1" s="58" t="s">
        <v>2246</v>
      </c>
      <c r="OCQ1" s="58" t="s">
        <v>2246</v>
      </c>
      <c r="OCR1" s="58" t="s">
        <v>2246</v>
      </c>
      <c r="OCS1" s="58" t="s">
        <v>2246</v>
      </c>
      <c r="OCT1" s="58" t="s">
        <v>2246</v>
      </c>
      <c r="OCU1" s="58" t="s">
        <v>2246</v>
      </c>
      <c r="OCV1" s="58" t="s">
        <v>2246</v>
      </c>
      <c r="OCW1" s="58" t="s">
        <v>2246</v>
      </c>
      <c r="OCX1" s="58" t="s">
        <v>2246</v>
      </c>
      <c r="OCY1" s="58" t="s">
        <v>2246</v>
      </c>
      <c r="OCZ1" s="58" t="s">
        <v>2246</v>
      </c>
      <c r="ODA1" s="58" t="s">
        <v>2246</v>
      </c>
      <c r="ODB1" s="58" t="s">
        <v>2246</v>
      </c>
      <c r="ODC1" s="58" t="s">
        <v>2246</v>
      </c>
      <c r="ODD1" s="58" t="s">
        <v>2246</v>
      </c>
      <c r="ODE1" s="58" t="s">
        <v>2246</v>
      </c>
      <c r="ODF1" s="58" t="s">
        <v>2246</v>
      </c>
      <c r="ODG1" s="58" t="s">
        <v>2246</v>
      </c>
      <c r="ODH1" s="58" t="s">
        <v>2246</v>
      </c>
      <c r="ODI1" s="58" t="s">
        <v>2246</v>
      </c>
      <c r="ODJ1" s="58" t="s">
        <v>2246</v>
      </c>
      <c r="ODK1" s="58" t="s">
        <v>2246</v>
      </c>
      <c r="ODL1" s="58" t="s">
        <v>2246</v>
      </c>
      <c r="ODM1" s="58" t="s">
        <v>2246</v>
      </c>
      <c r="ODN1" s="58" t="s">
        <v>2246</v>
      </c>
      <c r="ODO1" s="58" t="s">
        <v>2246</v>
      </c>
      <c r="ODP1" s="58" t="s">
        <v>2246</v>
      </c>
      <c r="ODQ1" s="58" t="s">
        <v>2246</v>
      </c>
      <c r="ODR1" s="58" t="s">
        <v>2246</v>
      </c>
      <c r="ODS1" s="58" t="s">
        <v>2246</v>
      </c>
      <c r="ODT1" s="58" t="s">
        <v>2246</v>
      </c>
      <c r="ODU1" s="58" t="s">
        <v>2246</v>
      </c>
      <c r="ODV1" s="58" t="s">
        <v>2246</v>
      </c>
      <c r="ODW1" s="58" t="s">
        <v>2246</v>
      </c>
      <c r="ODX1" s="58" t="s">
        <v>2246</v>
      </c>
      <c r="ODY1" s="58" t="s">
        <v>2246</v>
      </c>
      <c r="ODZ1" s="58" t="s">
        <v>2246</v>
      </c>
      <c r="OEA1" s="58" t="s">
        <v>2246</v>
      </c>
      <c r="OEB1" s="58" t="s">
        <v>2246</v>
      </c>
      <c r="OEC1" s="58" t="s">
        <v>2246</v>
      </c>
      <c r="OED1" s="58" t="s">
        <v>2246</v>
      </c>
      <c r="OEE1" s="58" t="s">
        <v>2246</v>
      </c>
      <c r="OEF1" s="58" t="s">
        <v>2246</v>
      </c>
      <c r="OEG1" s="58" t="s">
        <v>2246</v>
      </c>
      <c r="OEH1" s="58" t="s">
        <v>2246</v>
      </c>
      <c r="OEI1" s="58" t="s">
        <v>2246</v>
      </c>
      <c r="OEJ1" s="58" t="s">
        <v>2246</v>
      </c>
      <c r="OEK1" s="58" t="s">
        <v>2246</v>
      </c>
      <c r="OEL1" s="58" t="s">
        <v>2246</v>
      </c>
      <c r="OEM1" s="58" t="s">
        <v>2246</v>
      </c>
      <c r="OEN1" s="58" t="s">
        <v>2246</v>
      </c>
      <c r="OEO1" s="58" t="s">
        <v>2246</v>
      </c>
      <c r="OEP1" s="58" t="s">
        <v>2246</v>
      </c>
      <c r="OEQ1" s="58" t="s">
        <v>2246</v>
      </c>
      <c r="OER1" s="58" t="s">
        <v>2246</v>
      </c>
      <c r="OES1" s="58" t="s">
        <v>2246</v>
      </c>
      <c r="OET1" s="58" t="s">
        <v>2246</v>
      </c>
      <c r="OEU1" s="58" t="s">
        <v>2246</v>
      </c>
      <c r="OEV1" s="58" t="s">
        <v>2246</v>
      </c>
      <c r="OEW1" s="58" t="s">
        <v>2246</v>
      </c>
      <c r="OEX1" s="58" t="s">
        <v>2246</v>
      </c>
      <c r="OEY1" s="58" t="s">
        <v>2246</v>
      </c>
      <c r="OEZ1" s="58" t="s">
        <v>2246</v>
      </c>
      <c r="OFA1" s="58" t="s">
        <v>2246</v>
      </c>
      <c r="OFB1" s="58" t="s">
        <v>2246</v>
      </c>
      <c r="OFC1" s="58" t="s">
        <v>2246</v>
      </c>
      <c r="OFD1" s="58" t="s">
        <v>2246</v>
      </c>
      <c r="OFE1" s="58" t="s">
        <v>2246</v>
      </c>
      <c r="OFF1" s="58" t="s">
        <v>2246</v>
      </c>
      <c r="OFG1" s="58" t="s">
        <v>2246</v>
      </c>
      <c r="OFH1" s="58" t="s">
        <v>2246</v>
      </c>
      <c r="OFI1" s="58" t="s">
        <v>2246</v>
      </c>
      <c r="OFJ1" s="58" t="s">
        <v>2246</v>
      </c>
      <c r="OFK1" s="58" t="s">
        <v>2246</v>
      </c>
      <c r="OFL1" s="58" t="s">
        <v>2246</v>
      </c>
      <c r="OFM1" s="58" t="s">
        <v>2246</v>
      </c>
      <c r="OFN1" s="58" t="s">
        <v>2246</v>
      </c>
      <c r="OFO1" s="58" t="s">
        <v>2246</v>
      </c>
      <c r="OFP1" s="58" t="s">
        <v>2246</v>
      </c>
      <c r="OFQ1" s="58" t="s">
        <v>2246</v>
      </c>
      <c r="OFR1" s="58" t="s">
        <v>2246</v>
      </c>
      <c r="OFS1" s="58" t="s">
        <v>2246</v>
      </c>
      <c r="OFT1" s="58" t="s">
        <v>2246</v>
      </c>
      <c r="OFU1" s="58" t="s">
        <v>2246</v>
      </c>
      <c r="OFV1" s="58" t="s">
        <v>2246</v>
      </c>
      <c r="OFW1" s="58" t="s">
        <v>2246</v>
      </c>
      <c r="OFX1" s="58" t="s">
        <v>2246</v>
      </c>
      <c r="OFY1" s="58" t="s">
        <v>2246</v>
      </c>
      <c r="OFZ1" s="58" t="s">
        <v>2246</v>
      </c>
      <c r="OGA1" s="58" t="s">
        <v>2246</v>
      </c>
      <c r="OGB1" s="58" t="s">
        <v>2246</v>
      </c>
      <c r="OGC1" s="58" t="s">
        <v>2246</v>
      </c>
      <c r="OGD1" s="58" t="s">
        <v>2246</v>
      </c>
      <c r="OGE1" s="58" t="s">
        <v>2246</v>
      </c>
      <c r="OGF1" s="58" t="s">
        <v>2246</v>
      </c>
      <c r="OGG1" s="58" t="s">
        <v>2246</v>
      </c>
      <c r="OGH1" s="58" t="s">
        <v>2246</v>
      </c>
      <c r="OGI1" s="58" t="s">
        <v>2246</v>
      </c>
      <c r="OGJ1" s="58" t="s">
        <v>2246</v>
      </c>
      <c r="OGK1" s="58" t="s">
        <v>2246</v>
      </c>
      <c r="OGL1" s="58" t="s">
        <v>2246</v>
      </c>
      <c r="OGM1" s="58" t="s">
        <v>2246</v>
      </c>
      <c r="OGN1" s="58" t="s">
        <v>2246</v>
      </c>
      <c r="OGO1" s="58" t="s">
        <v>2246</v>
      </c>
      <c r="OGP1" s="58" t="s">
        <v>2246</v>
      </c>
      <c r="OGQ1" s="58" t="s">
        <v>2246</v>
      </c>
      <c r="OGR1" s="58" t="s">
        <v>2246</v>
      </c>
      <c r="OGS1" s="58" t="s">
        <v>2246</v>
      </c>
      <c r="OGT1" s="58" t="s">
        <v>2246</v>
      </c>
      <c r="OGU1" s="58" t="s">
        <v>2246</v>
      </c>
      <c r="OGV1" s="58" t="s">
        <v>2246</v>
      </c>
      <c r="OGW1" s="58" t="s">
        <v>2246</v>
      </c>
      <c r="OGX1" s="58" t="s">
        <v>2246</v>
      </c>
      <c r="OGY1" s="58" t="s">
        <v>2246</v>
      </c>
      <c r="OGZ1" s="58" t="s">
        <v>2246</v>
      </c>
      <c r="OHA1" s="58" t="s">
        <v>2246</v>
      </c>
      <c r="OHB1" s="58" t="s">
        <v>2246</v>
      </c>
      <c r="OHC1" s="58" t="s">
        <v>2246</v>
      </c>
      <c r="OHD1" s="58" t="s">
        <v>2246</v>
      </c>
      <c r="OHE1" s="58" t="s">
        <v>2246</v>
      </c>
      <c r="OHF1" s="58" t="s">
        <v>2246</v>
      </c>
      <c r="OHG1" s="58" t="s">
        <v>2246</v>
      </c>
      <c r="OHH1" s="58" t="s">
        <v>2246</v>
      </c>
      <c r="OHI1" s="58" t="s">
        <v>2246</v>
      </c>
      <c r="OHJ1" s="58" t="s">
        <v>2246</v>
      </c>
      <c r="OHK1" s="58" t="s">
        <v>2246</v>
      </c>
      <c r="OHL1" s="58" t="s">
        <v>2246</v>
      </c>
      <c r="OHM1" s="58" t="s">
        <v>2246</v>
      </c>
      <c r="OHN1" s="58" t="s">
        <v>2246</v>
      </c>
      <c r="OHO1" s="58" t="s">
        <v>2246</v>
      </c>
      <c r="OHP1" s="58" t="s">
        <v>2246</v>
      </c>
      <c r="OHQ1" s="58" t="s">
        <v>2246</v>
      </c>
      <c r="OHR1" s="58" t="s">
        <v>2246</v>
      </c>
      <c r="OHS1" s="58" t="s">
        <v>2246</v>
      </c>
      <c r="OHT1" s="58" t="s">
        <v>2246</v>
      </c>
      <c r="OHU1" s="58" t="s">
        <v>2246</v>
      </c>
      <c r="OHV1" s="58" t="s">
        <v>2246</v>
      </c>
      <c r="OHW1" s="58" t="s">
        <v>2246</v>
      </c>
      <c r="OHX1" s="58" t="s">
        <v>2246</v>
      </c>
      <c r="OHY1" s="58" t="s">
        <v>2246</v>
      </c>
      <c r="OHZ1" s="58" t="s">
        <v>2246</v>
      </c>
      <c r="OIA1" s="58" t="s">
        <v>2246</v>
      </c>
      <c r="OIB1" s="58" t="s">
        <v>2246</v>
      </c>
      <c r="OIC1" s="58" t="s">
        <v>2246</v>
      </c>
      <c r="OID1" s="58" t="s">
        <v>2246</v>
      </c>
      <c r="OIE1" s="58" t="s">
        <v>2246</v>
      </c>
      <c r="OIF1" s="58" t="s">
        <v>2246</v>
      </c>
      <c r="OIG1" s="58" t="s">
        <v>2246</v>
      </c>
      <c r="OIH1" s="58" t="s">
        <v>2246</v>
      </c>
      <c r="OII1" s="58" t="s">
        <v>2246</v>
      </c>
      <c r="OIJ1" s="58" t="s">
        <v>2246</v>
      </c>
      <c r="OIK1" s="58" t="s">
        <v>2246</v>
      </c>
      <c r="OIL1" s="58" t="s">
        <v>2246</v>
      </c>
      <c r="OIM1" s="58" t="s">
        <v>2246</v>
      </c>
      <c r="OIN1" s="58" t="s">
        <v>2246</v>
      </c>
      <c r="OIO1" s="58" t="s">
        <v>2246</v>
      </c>
      <c r="OIP1" s="58" t="s">
        <v>2246</v>
      </c>
      <c r="OIQ1" s="58" t="s">
        <v>2246</v>
      </c>
      <c r="OIR1" s="58" t="s">
        <v>2246</v>
      </c>
      <c r="OIS1" s="58" t="s">
        <v>2246</v>
      </c>
      <c r="OIT1" s="58" t="s">
        <v>2246</v>
      </c>
      <c r="OIU1" s="58" t="s">
        <v>2246</v>
      </c>
      <c r="OIV1" s="58" t="s">
        <v>2246</v>
      </c>
      <c r="OIW1" s="58" t="s">
        <v>2246</v>
      </c>
      <c r="OIX1" s="58" t="s">
        <v>2246</v>
      </c>
      <c r="OIY1" s="58" t="s">
        <v>2246</v>
      </c>
      <c r="OIZ1" s="58" t="s">
        <v>2246</v>
      </c>
      <c r="OJA1" s="58" t="s">
        <v>2246</v>
      </c>
      <c r="OJB1" s="58" t="s">
        <v>2246</v>
      </c>
      <c r="OJC1" s="58" t="s">
        <v>2246</v>
      </c>
      <c r="OJD1" s="58" t="s">
        <v>2246</v>
      </c>
      <c r="OJE1" s="58" t="s">
        <v>2246</v>
      </c>
      <c r="OJF1" s="58" t="s">
        <v>2246</v>
      </c>
      <c r="OJG1" s="58" t="s">
        <v>2246</v>
      </c>
      <c r="OJH1" s="58" t="s">
        <v>2246</v>
      </c>
      <c r="OJI1" s="58" t="s">
        <v>2246</v>
      </c>
      <c r="OJJ1" s="58" t="s">
        <v>2246</v>
      </c>
      <c r="OJK1" s="58" t="s">
        <v>2246</v>
      </c>
      <c r="OJL1" s="58" t="s">
        <v>2246</v>
      </c>
      <c r="OJM1" s="58" t="s">
        <v>2246</v>
      </c>
      <c r="OJN1" s="58" t="s">
        <v>2246</v>
      </c>
      <c r="OJO1" s="58" t="s">
        <v>2246</v>
      </c>
      <c r="OJP1" s="58" t="s">
        <v>2246</v>
      </c>
      <c r="OJQ1" s="58" t="s">
        <v>2246</v>
      </c>
      <c r="OJR1" s="58" t="s">
        <v>2246</v>
      </c>
      <c r="OJS1" s="58" t="s">
        <v>2246</v>
      </c>
      <c r="OJT1" s="58" t="s">
        <v>2246</v>
      </c>
      <c r="OJU1" s="58" t="s">
        <v>2246</v>
      </c>
      <c r="OJV1" s="58" t="s">
        <v>2246</v>
      </c>
      <c r="OJW1" s="58" t="s">
        <v>2246</v>
      </c>
      <c r="OJX1" s="58" t="s">
        <v>2246</v>
      </c>
      <c r="OJY1" s="58" t="s">
        <v>2246</v>
      </c>
      <c r="OJZ1" s="58" t="s">
        <v>2246</v>
      </c>
      <c r="OKA1" s="58" t="s">
        <v>2246</v>
      </c>
      <c r="OKB1" s="58" t="s">
        <v>2246</v>
      </c>
      <c r="OKC1" s="58" t="s">
        <v>2246</v>
      </c>
      <c r="OKD1" s="58" t="s">
        <v>2246</v>
      </c>
      <c r="OKE1" s="58" t="s">
        <v>2246</v>
      </c>
      <c r="OKF1" s="58" t="s">
        <v>2246</v>
      </c>
      <c r="OKG1" s="58" t="s">
        <v>2246</v>
      </c>
      <c r="OKH1" s="58" t="s">
        <v>2246</v>
      </c>
      <c r="OKI1" s="58" t="s">
        <v>2246</v>
      </c>
      <c r="OKJ1" s="58" t="s">
        <v>2246</v>
      </c>
      <c r="OKK1" s="58" t="s">
        <v>2246</v>
      </c>
      <c r="OKL1" s="58" t="s">
        <v>2246</v>
      </c>
      <c r="OKM1" s="58" t="s">
        <v>2246</v>
      </c>
      <c r="OKN1" s="58" t="s">
        <v>2246</v>
      </c>
      <c r="OKO1" s="58" t="s">
        <v>2246</v>
      </c>
      <c r="OKP1" s="58" t="s">
        <v>2246</v>
      </c>
      <c r="OKQ1" s="58" t="s">
        <v>2246</v>
      </c>
      <c r="OKR1" s="58" t="s">
        <v>2246</v>
      </c>
      <c r="OKS1" s="58" t="s">
        <v>2246</v>
      </c>
      <c r="OKT1" s="58" t="s">
        <v>2246</v>
      </c>
      <c r="OKU1" s="58" t="s">
        <v>2246</v>
      </c>
      <c r="OKV1" s="58" t="s">
        <v>2246</v>
      </c>
      <c r="OKW1" s="58" t="s">
        <v>2246</v>
      </c>
      <c r="OKX1" s="58" t="s">
        <v>2246</v>
      </c>
      <c r="OKY1" s="58" t="s">
        <v>2246</v>
      </c>
      <c r="OKZ1" s="58" t="s">
        <v>2246</v>
      </c>
      <c r="OLA1" s="58" t="s">
        <v>2246</v>
      </c>
      <c r="OLB1" s="58" t="s">
        <v>2246</v>
      </c>
      <c r="OLC1" s="58" t="s">
        <v>2246</v>
      </c>
      <c r="OLD1" s="58" t="s">
        <v>2246</v>
      </c>
      <c r="OLE1" s="58" t="s">
        <v>2246</v>
      </c>
      <c r="OLF1" s="58" t="s">
        <v>2246</v>
      </c>
      <c r="OLG1" s="58" t="s">
        <v>2246</v>
      </c>
      <c r="OLH1" s="58" t="s">
        <v>2246</v>
      </c>
      <c r="OLI1" s="58" t="s">
        <v>2246</v>
      </c>
      <c r="OLJ1" s="58" t="s">
        <v>2246</v>
      </c>
      <c r="OLK1" s="58" t="s">
        <v>2246</v>
      </c>
      <c r="OLL1" s="58" t="s">
        <v>2246</v>
      </c>
      <c r="OLM1" s="58" t="s">
        <v>2246</v>
      </c>
      <c r="OLN1" s="58" t="s">
        <v>2246</v>
      </c>
      <c r="OLO1" s="58" t="s">
        <v>2246</v>
      </c>
      <c r="OLP1" s="58" t="s">
        <v>2246</v>
      </c>
      <c r="OLQ1" s="58" t="s">
        <v>2246</v>
      </c>
      <c r="OLR1" s="58" t="s">
        <v>2246</v>
      </c>
      <c r="OLS1" s="58" t="s">
        <v>2246</v>
      </c>
      <c r="OLT1" s="58" t="s">
        <v>2246</v>
      </c>
      <c r="OLU1" s="58" t="s">
        <v>2246</v>
      </c>
      <c r="OLV1" s="58" t="s">
        <v>2246</v>
      </c>
      <c r="OLW1" s="58" t="s">
        <v>2246</v>
      </c>
      <c r="OLX1" s="58" t="s">
        <v>2246</v>
      </c>
      <c r="OLY1" s="58" t="s">
        <v>2246</v>
      </c>
      <c r="OLZ1" s="58" t="s">
        <v>2246</v>
      </c>
      <c r="OMA1" s="58" t="s">
        <v>2246</v>
      </c>
      <c r="OMB1" s="58" t="s">
        <v>2246</v>
      </c>
      <c r="OMC1" s="58" t="s">
        <v>2246</v>
      </c>
      <c r="OMD1" s="58" t="s">
        <v>2246</v>
      </c>
      <c r="OME1" s="58" t="s">
        <v>2246</v>
      </c>
      <c r="OMF1" s="58" t="s">
        <v>2246</v>
      </c>
      <c r="OMG1" s="58" t="s">
        <v>2246</v>
      </c>
      <c r="OMH1" s="58" t="s">
        <v>2246</v>
      </c>
      <c r="OMI1" s="58" t="s">
        <v>2246</v>
      </c>
      <c r="OMJ1" s="58" t="s">
        <v>2246</v>
      </c>
      <c r="OMK1" s="58" t="s">
        <v>2246</v>
      </c>
      <c r="OML1" s="58" t="s">
        <v>2246</v>
      </c>
      <c r="OMM1" s="58" t="s">
        <v>2246</v>
      </c>
      <c r="OMN1" s="58" t="s">
        <v>2246</v>
      </c>
      <c r="OMO1" s="58" t="s">
        <v>2246</v>
      </c>
      <c r="OMP1" s="58" t="s">
        <v>2246</v>
      </c>
      <c r="OMQ1" s="58" t="s">
        <v>2246</v>
      </c>
      <c r="OMR1" s="58" t="s">
        <v>2246</v>
      </c>
      <c r="OMS1" s="58" t="s">
        <v>2246</v>
      </c>
      <c r="OMT1" s="58" t="s">
        <v>2246</v>
      </c>
      <c r="OMU1" s="58" t="s">
        <v>2246</v>
      </c>
      <c r="OMV1" s="58" t="s">
        <v>2246</v>
      </c>
      <c r="OMW1" s="58" t="s">
        <v>2246</v>
      </c>
      <c r="OMX1" s="58" t="s">
        <v>2246</v>
      </c>
      <c r="OMY1" s="58" t="s">
        <v>2246</v>
      </c>
      <c r="OMZ1" s="58" t="s">
        <v>2246</v>
      </c>
      <c r="ONA1" s="58" t="s">
        <v>2246</v>
      </c>
      <c r="ONB1" s="58" t="s">
        <v>2246</v>
      </c>
      <c r="ONC1" s="58" t="s">
        <v>2246</v>
      </c>
      <c r="OND1" s="58" t="s">
        <v>2246</v>
      </c>
      <c r="ONE1" s="58" t="s">
        <v>2246</v>
      </c>
      <c r="ONF1" s="58" t="s">
        <v>2246</v>
      </c>
      <c r="ONG1" s="58" t="s">
        <v>2246</v>
      </c>
      <c r="ONH1" s="58" t="s">
        <v>2246</v>
      </c>
      <c r="ONI1" s="58" t="s">
        <v>2246</v>
      </c>
      <c r="ONJ1" s="58" t="s">
        <v>2246</v>
      </c>
      <c r="ONK1" s="58" t="s">
        <v>2246</v>
      </c>
      <c r="ONL1" s="58" t="s">
        <v>2246</v>
      </c>
      <c r="ONM1" s="58" t="s">
        <v>2246</v>
      </c>
      <c r="ONN1" s="58" t="s">
        <v>2246</v>
      </c>
      <c r="ONO1" s="58" t="s">
        <v>2246</v>
      </c>
      <c r="ONP1" s="58" t="s">
        <v>2246</v>
      </c>
      <c r="ONQ1" s="58" t="s">
        <v>2246</v>
      </c>
      <c r="ONR1" s="58" t="s">
        <v>2246</v>
      </c>
      <c r="ONS1" s="58" t="s">
        <v>2246</v>
      </c>
      <c r="ONT1" s="58" t="s">
        <v>2246</v>
      </c>
      <c r="ONU1" s="58" t="s">
        <v>2246</v>
      </c>
      <c r="ONV1" s="58" t="s">
        <v>2246</v>
      </c>
      <c r="ONW1" s="58" t="s">
        <v>2246</v>
      </c>
      <c r="ONX1" s="58" t="s">
        <v>2246</v>
      </c>
      <c r="ONY1" s="58" t="s">
        <v>2246</v>
      </c>
      <c r="ONZ1" s="58" t="s">
        <v>2246</v>
      </c>
      <c r="OOA1" s="58" t="s">
        <v>2246</v>
      </c>
      <c r="OOB1" s="58" t="s">
        <v>2246</v>
      </c>
      <c r="OOC1" s="58" t="s">
        <v>2246</v>
      </c>
      <c r="OOD1" s="58" t="s">
        <v>2246</v>
      </c>
      <c r="OOE1" s="58" t="s">
        <v>2246</v>
      </c>
      <c r="OOF1" s="58" t="s">
        <v>2246</v>
      </c>
      <c r="OOG1" s="58" t="s">
        <v>2246</v>
      </c>
      <c r="OOH1" s="58" t="s">
        <v>2246</v>
      </c>
      <c r="OOI1" s="58" t="s">
        <v>2246</v>
      </c>
      <c r="OOJ1" s="58" t="s">
        <v>2246</v>
      </c>
      <c r="OOK1" s="58" t="s">
        <v>2246</v>
      </c>
      <c r="OOL1" s="58" t="s">
        <v>2246</v>
      </c>
      <c r="OOM1" s="58" t="s">
        <v>2246</v>
      </c>
      <c r="OON1" s="58" t="s">
        <v>2246</v>
      </c>
      <c r="OOO1" s="58" t="s">
        <v>2246</v>
      </c>
      <c r="OOP1" s="58" t="s">
        <v>2246</v>
      </c>
      <c r="OOQ1" s="58" t="s">
        <v>2246</v>
      </c>
      <c r="OOR1" s="58" t="s">
        <v>2246</v>
      </c>
      <c r="OOS1" s="58" t="s">
        <v>2246</v>
      </c>
      <c r="OOT1" s="58" t="s">
        <v>2246</v>
      </c>
      <c r="OOU1" s="58" t="s">
        <v>2246</v>
      </c>
      <c r="OOV1" s="58" t="s">
        <v>2246</v>
      </c>
      <c r="OOW1" s="58" t="s">
        <v>2246</v>
      </c>
      <c r="OOX1" s="58" t="s">
        <v>2246</v>
      </c>
      <c r="OOY1" s="58" t="s">
        <v>2246</v>
      </c>
      <c r="OOZ1" s="58" t="s">
        <v>2246</v>
      </c>
      <c r="OPA1" s="58" t="s">
        <v>2246</v>
      </c>
      <c r="OPB1" s="58" t="s">
        <v>2246</v>
      </c>
      <c r="OPC1" s="58" t="s">
        <v>2246</v>
      </c>
      <c r="OPD1" s="58" t="s">
        <v>2246</v>
      </c>
      <c r="OPE1" s="58" t="s">
        <v>2246</v>
      </c>
      <c r="OPF1" s="58" t="s">
        <v>2246</v>
      </c>
      <c r="OPG1" s="58" t="s">
        <v>2246</v>
      </c>
      <c r="OPH1" s="58" t="s">
        <v>2246</v>
      </c>
      <c r="OPI1" s="58" t="s">
        <v>2246</v>
      </c>
      <c r="OPJ1" s="58" t="s">
        <v>2246</v>
      </c>
      <c r="OPK1" s="58" t="s">
        <v>2246</v>
      </c>
      <c r="OPL1" s="58" t="s">
        <v>2246</v>
      </c>
      <c r="OPM1" s="58" t="s">
        <v>2246</v>
      </c>
      <c r="OPN1" s="58" t="s">
        <v>2246</v>
      </c>
      <c r="OPO1" s="58" t="s">
        <v>2246</v>
      </c>
      <c r="OPP1" s="58" t="s">
        <v>2246</v>
      </c>
      <c r="OPQ1" s="58" t="s">
        <v>2246</v>
      </c>
      <c r="OPR1" s="58" t="s">
        <v>2246</v>
      </c>
      <c r="OPS1" s="58" t="s">
        <v>2246</v>
      </c>
      <c r="OPT1" s="58" t="s">
        <v>2246</v>
      </c>
      <c r="OPU1" s="58" t="s">
        <v>2246</v>
      </c>
      <c r="OPV1" s="58" t="s">
        <v>2246</v>
      </c>
      <c r="OPW1" s="58" t="s">
        <v>2246</v>
      </c>
      <c r="OPX1" s="58" t="s">
        <v>2246</v>
      </c>
      <c r="OPY1" s="58" t="s">
        <v>2246</v>
      </c>
      <c r="OPZ1" s="58" t="s">
        <v>2246</v>
      </c>
      <c r="OQA1" s="58" t="s">
        <v>2246</v>
      </c>
      <c r="OQB1" s="58" t="s">
        <v>2246</v>
      </c>
      <c r="OQC1" s="58" t="s">
        <v>2246</v>
      </c>
      <c r="OQD1" s="58" t="s">
        <v>2246</v>
      </c>
      <c r="OQE1" s="58" t="s">
        <v>2246</v>
      </c>
      <c r="OQF1" s="58" t="s">
        <v>2246</v>
      </c>
      <c r="OQG1" s="58" t="s">
        <v>2246</v>
      </c>
      <c r="OQH1" s="58" t="s">
        <v>2246</v>
      </c>
      <c r="OQI1" s="58" t="s">
        <v>2246</v>
      </c>
      <c r="OQJ1" s="58" t="s">
        <v>2246</v>
      </c>
      <c r="OQK1" s="58" t="s">
        <v>2246</v>
      </c>
      <c r="OQL1" s="58" t="s">
        <v>2246</v>
      </c>
      <c r="OQM1" s="58" t="s">
        <v>2246</v>
      </c>
      <c r="OQN1" s="58" t="s">
        <v>2246</v>
      </c>
      <c r="OQO1" s="58" t="s">
        <v>2246</v>
      </c>
      <c r="OQP1" s="58" t="s">
        <v>2246</v>
      </c>
      <c r="OQQ1" s="58" t="s">
        <v>2246</v>
      </c>
      <c r="OQR1" s="58" t="s">
        <v>2246</v>
      </c>
      <c r="OQS1" s="58" t="s">
        <v>2246</v>
      </c>
      <c r="OQT1" s="58" t="s">
        <v>2246</v>
      </c>
      <c r="OQU1" s="58" t="s">
        <v>2246</v>
      </c>
      <c r="OQV1" s="58" t="s">
        <v>2246</v>
      </c>
      <c r="OQW1" s="58" t="s">
        <v>2246</v>
      </c>
      <c r="OQX1" s="58" t="s">
        <v>2246</v>
      </c>
      <c r="OQY1" s="58" t="s">
        <v>2246</v>
      </c>
      <c r="OQZ1" s="58" t="s">
        <v>2246</v>
      </c>
      <c r="ORA1" s="58" t="s">
        <v>2246</v>
      </c>
      <c r="ORB1" s="58" t="s">
        <v>2246</v>
      </c>
      <c r="ORC1" s="58" t="s">
        <v>2246</v>
      </c>
      <c r="ORD1" s="58" t="s">
        <v>2246</v>
      </c>
      <c r="ORE1" s="58" t="s">
        <v>2246</v>
      </c>
      <c r="ORF1" s="58" t="s">
        <v>2246</v>
      </c>
      <c r="ORG1" s="58" t="s">
        <v>2246</v>
      </c>
      <c r="ORH1" s="58" t="s">
        <v>2246</v>
      </c>
      <c r="ORI1" s="58" t="s">
        <v>2246</v>
      </c>
      <c r="ORJ1" s="58" t="s">
        <v>2246</v>
      </c>
      <c r="ORK1" s="58" t="s">
        <v>2246</v>
      </c>
      <c r="ORL1" s="58" t="s">
        <v>2246</v>
      </c>
      <c r="ORM1" s="58" t="s">
        <v>2246</v>
      </c>
      <c r="ORN1" s="58" t="s">
        <v>2246</v>
      </c>
      <c r="ORO1" s="58" t="s">
        <v>2246</v>
      </c>
      <c r="ORP1" s="58" t="s">
        <v>2246</v>
      </c>
      <c r="ORQ1" s="58" t="s">
        <v>2246</v>
      </c>
      <c r="ORR1" s="58" t="s">
        <v>2246</v>
      </c>
      <c r="ORS1" s="58" t="s">
        <v>2246</v>
      </c>
      <c r="ORT1" s="58" t="s">
        <v>2246</v>
      </c>
      <c r="ORU1" s="58" t="s">
        <v>2246</v>
      </c>
      <c r="ORV1" s="58" t="s">
        <v>2246</v>
      </c>
      <c r="ORW1" s="58" t="s">
        <v>2246</v>
      </c>
      <c r="ORX1" s="58" t="s">
        <v>2246</v>
      </c>
      <c r="ORY1" s="58" t="s">
        <v>2246</v>
      </c>
      <c r="ORZ1" s="58" t="s">
        <v>2246</v>
      </c>
      <c r="OSA1" s="58" t="s">
        <v>2246</v>
      </c>
      <c r="OSB1" s="58" t="s">
        <v>2246</v>
      </c>
      <c r="OSC1" s="58" t="s">
        <v>2246</v>
      </c>
      <c r="OSD1" s="58" t="s">
        <v>2246</v>
      </c>
      <c r="OSE1" s="58" t="s">
        <v>2246</v>
      </c>
      <c r="OSF1" s="58" t="s">
        <v>2246</v>
      </c>
      <c r="OSG1" s="58" t="s">
        <v>2246</v>
      </c>
      <c r="OSH1" s="58" t="s">
        <v>2246</v>
      </c>
      <c r="OSI1" s="58" t="s">
        <v>2246</v>
      </c>
      <c r="OSJ1" s="58" t="s">
        <v>2246</v>
      </c>
      <c r="OSK1" s="58" t="s">
        <v>2246</v>
      </c>
      <c r="OSL1" s="58" t="s">
        <v>2246</v>
      </c>
      <c r="OSM1" s="58" t="s">
        <v>2246</v>
      </c>
      <c r="OSN1" s="58" t="s">
        <v>2246</v>
      </c>
      <c r="OSO1" s="58" t="s">
        <v>2246</v>
      </c>
      <c r="OSP1" s="58" t="s">
        <v>2246</v>
      </c>
      <c r="OSQ1" s="58" t="s">
        <v>2246</v>
      </c>
      <c r="OSR1" s="58" t="s">
        <v>2246</v>
      </c>
      <c r="OSS1" s="58" t="s">
        <v>2246</v>
      </c>
      <c r="OST1" s="58" t="s">
        <v>2246</v>
      </c>
      <c r="OSU1" s="58" t="s">
        <v>2246</v>
      </c>
      <c r="OSV1" s="58" t="s">
        <v>2246</v>
      </c>
      <c r="OSW1" s="58" t="s">
        <v>2246</v>
      </c>
      <c r="OSX1" s="58" t="s">
        <v>2246</v>
      </c>
      <c r="OSY1" s="58" t="s">
        <v>2246</v>
      </c>
      <c r="OSZ1" s="58" t="s">
        <v>2246</v>
      </c>
      <c r="OTA1" s="58" t="s">
        <v>2246</v>
      </c>
      <c r="OTB1" s="58" t="s">
        <v>2246</v>
      </c>
      <c r="OTC1" s="58" t="s">
        <v>2246</v>
      </c>
      <c r="OTD1" s="58" t="s">
        <v>2246</v>
      </c>
      <c r="OTE1" s="58" t="s">
        <v>2246</v>
      </c>
      <c r="OTF1" s="58" t="s">
        <v>2246</v>
      </c>
      <c r="OTG1" s="58" t="s">
        <v>2246</v>
      </c>
      <c r="OTH1" s="58" t="s">
        <v>2246</v>
      </c>
      <c r="OTI1" s="58" t="s">
        <v>2246</v>
      </c>
      <c r="OTJ1" s="58" t="s">
        <v>2246</v>
      </c>
      <c r="OTK1" s="58" t="s">
        <v>2246</v>
      </c>
      <c r="OTL1" s="58" t="s">
        <v>2246</v>
      </c>
      <c r="OTM1" s="58" t="s">
        <v>2246</v>
      </c>
      <c r="OTN1" s="58" t="s">
        <v>2246</v>
      </c>
      <c r="OTO1" s="58" t="s">
        <v>2246</v>
      </c>
      <c r="OTP1" s="58" t="s">
        <v>2246</v>
      </c>
      <c r="OTQ1" s="58" t="s">
        <v>2246</v>
      </c>
      <c r="OTR1" s="58" t="s">
        <v>2246</v>
      </c>
      <c r="OTS1" s="58" t="s">
        <v>2246</v>
      </c>
      <c r="OTT1" s="58" t="s">
        <v>2246</v>
      </c>
      <c r="OTU1" s="58" t="s">
        <v>2246</v>
      </c>
      <c r="OTV1" s="58" t="s">
        <v>2246</v>
      </c>
      <c r="OTW1" s="58" t="s">
        <v>2246</v>
      </c>
      <c r="OTX1" s="58" t="s">
        <v>2246</v>
      </c>
      <c r="OTY1" s="58" t="s">
        <v>2246</v>
      </c>
      <c r="OTZ1" s="58" t="s">
        <v>2246</v>
      </c>
      <c r="OUA1" s="58" t="s">
        <v>2246</v>
      </c>
      <c r="OUB1" s="58" t="s">
        <v>2246</v>
      </c>
      <c r="OUC1" s="58" t="s">
        <v>2246</v>
      </c>
      <c r="OUD1" s="58" t="s">
        <v>2246</v>
      </c>
      <c r="OUE1" s="58" t="s">
        <v>2246</v>
      </c>
      <c r="OUF1" s="58" t="s">
        <v>2246</v>
      </c>
      <c r="OUG1" s="58" t="s">
        <v>2246</v>
      </c>
      <c r="OUH1" s="58" t="s">
        <v>2246</v>
      </c>
      <c r="OUI1" s="58" t="s">
        <v>2246</v>
      </c>
      <c r="OUJ1" s="58" t="s">
        <v>2246</v>
      </c>
      <c r="OUK1" s="58" t="s">
        <v>2246</v>
      </c>
      <c r="OUL1" s="58" t="s">
        <v>2246</v>
      </c>
      <c r="OUM1" s="58" t="s">
        <v>2246</v>
      </c>
      <c r="OUN1" s="58" t="s">
        <v>2246</v>
      </c>
      <c r="OUO1" s="58" t="s">
        <v>2246</v>
      </c>
      <c r="OUP1" s="58" t="s">
        <v>2246</v>
      </c>
      <c r="OUQ1" s="58" t="s">
        <v>2246</v>
      </c>
      <c r="OUR1" s="58" t="s">
        <v>2246</v>
      </c>
      <c r="OUS1" s="58" t="s">
        <v>2246</v>
      </c>
      <c r="OUT1" s="58" t="s">
        <v>2246</v>
      </c>
      <c r="OUU1" s="58" t="s">
        <v>2246</v>
      </c>
      <c r="OUV1" s="58" t="s">
        <v>2246</v>
      </c>
      <c r="OUW1" s="58" t="s">
        <v>2246</v>
      </c>
      <c r="OUX1" s="58" t="s">
        <v>2246</v>
      </c>
      <c r="OUY1" s="58" t="s">
        <v>2246</v>
      </c>
      <c r="OUZ1" s="58" t="s">
        <v>2246</v>
      </c>
      <c r="OVA1" s="58" t="s">
        <v>2246</v>
      </c>
      <c r="OVB1" s="58" t="s">
        <v>2246</v>
      </c>
      <c r="OVC1" s="58" t="s">
        <v>2246</v>
      </c>
      <c r="OVD1" s="58" t="s">
        <v>2246</v>
      </c>
      <c r="OVE1" s="58" t="s">
        <v>2246</v>
      </c>
      <c r="OVF1" s="58" t="s">
        <v>2246</v>
      </c>
      <c r="OVG1" s="58" t="s">
        <v>2246</v>
      </c>
      <c r="OVH1" s="58" t="s">
        <v>2246</v>
      </c>
      <c r="OVI1" s="58" t="s">
        <v>2246</v>
      </c>
      <c r="OVJ1" s="58" t="s">
        <v>2246</v>
      </c>
      <c r="OVK1" s="58" t="s">
        <v>2246</v>
      </c>
      <c r="OVL1" s="58" t="s">
        <v>2246</v>
      </c>
      <c r="OVM1" s="58" t="s">
        <v>2246</v>
      </c>
      <c r="OVN1" s="58" t="s">
        <v>2246</v>
      </c>
      <c r="OVO1" s="58" t="s">
        <v>2246</v>
      </c>
      <c r="OVP1" s="58" t="s">
        <v>2246</v>
      </c>
      <c r="OVQ1" s="58" t="s">
        <v>2246</v>
      </c>
      <c r="OVR1" s="58" t="s">
        <v>2246</v>
      </c>
      <c r="OVS1" s="58" t="s">
        <v>2246</v>
      </c>
      <c r="OVT1" s="58" t="s">
        <v>2246</v>
      </c>
      <c r="OVU1" s="58" t="s">
        <v>2246</v>
      </c>
      <c r="OVV1" s="58" t="s">
        <v>2246</v>
      </c>
      <c r="OVW1" s="58" t="s">
        <v>2246</v>
      </c>
      <c r="OVX1" s="58" t="s">
        <v>2246</v>
      </c>
      <c r="OVY1" s="58" t="s">
        <v>2246</v>
      </c>
      <c r="OVZ1" s="58" t="s">
        <v>2246</v>
      </c>
      <c r="OWA1" s="58" t="s">
        <v>2246</v>
      </c>
      <c r="OWB1" s="58" t="s">
        <v>2246</v>
      </c>
      <c r="OWC1" s="58" t="s">
        <v>2246</v>
      </c>
      <c r="OWD1" s="58" t="s">
        <v>2246</v>
      </c>
      <c r="OWE1" s="58" t="s">
        <v>2246</v>
      </c>
      <c r="OWF1" s="58" t="s">
        <v>2246</v>
      </c>
      <c r="OWG1" s="58" t="s">
        <v>2246</v>
      </c>
      <c r="OWH1" s="58" t="s">
        <v>2246</v>
      </c>
      <c r="OWI1" s="58" t="s">
        <v>2246</v>
      </c>
      <c r="OWJ1" s="58" t="s">
        <v>2246</v>
      </c>
      <c r="OWK1" s="58" t="s">
        <v>2246</v>
      </c>
      <c r="OWL1" s="58" t="s">
        <v>2246</v>
      </c>
      <c r="OWM1" s="58" t="s">
        <v>2246</v>
      </c>
      <c r="OWN1" s="58" t="s">
        <v>2246</v>
      </c>
      <c r="OWO1" s="58" t="s">
        <v>2246</v>
      </c>
      <c r="OWP1" s="58" t="s">
        <v>2246</v>
      </c>
      <c r="OWQ1" s="58" t="s">
        <v>2246</v>
      </c>
      <c r="OWR1" s="58" t="s">
        <v>2246</v>
      </c>
      <c r="OWS1" s="58" t="s">
        <v>2246</v>
      </c>
      <c r="OWT1" s="58" t="s">
        <v>2246</v>
      </c>
      <c r="OWU1" s="58" t="s">
        <v>2246</v>
      </c>
      <c r="OWV1" s="58" t="s">
        <v>2246</v>
      </c>
      <c r="OWW1" s="58" t="s">
        <v>2246</v>
      </c>
      <c r="OWX1" s="58" t="s">
        <v>2246</v>
      </c>
      <c r="OWY1" s="58" t="s">
        <v>2246</v>
      </c>
      <c r="OWZ1" s="58" t="s">
        <v>2246</v>
      </c>
      <c r="OXA1" s="58" t="s">
        <v>2246</v>
      </c>
      <c r="OXB1" s="58" t="s">
        <v>2246</v>
      </c>
      <c r="OXC1" s="58" t="s">
        <v>2246</v>
      </c>
      <c r="OXD1" s="58" t="s">
        <v>2246</v>
      </c>
      <c r="OXE1" s="58" t="s">
        <v>2246</v>
      </c>
      <c r="OXF1" s="58" t="s">
        <v>2246</v>
      </c>
      <c r="OXG1" s="58" t="s">
        <v>2246</v>
      </c>
      <c r="OXH1" s="58" t="s">
        <v>2246</v>
      </c>
      <c r="OXI1" s="58" t="s">
        <v>2246</v>
      </c>
      <c r="OXJ1" s="58" t="s">
        <v>2246</v>
      </c>
      <c r="OXK1" s="58" t="s">
        <v>2246</v>
      </c>
      <c r="OXL1" s="58" t="s">
        <v>2246</v>
      </c>
      <c r="OXM1" s="58" t="s">
        <v>2246</v>
      </c>
      <c r="OXN1" s="58" t="s">
        <v>2246</v>
      </c>
      <c r="OXO1" s="58" t="s">
        <v>2246</v>
      </c>
      <c r="OXP1" s="58" t="s">
        <v>2246</v>
      </c>
      <c r="OXQ1" s="58" t="s">
        <v>2246</v>
      </c>
      <c r="OXR1" s="58" t="s">
        <v>2246</v>
      </c>
      <c r="OXS1" s="58" t="s">
        <v>2246</v>
      </c>
      <c r="OXT1" s="58" t="s">
        <v>2246</v>
      </c>
      <c r="OXU1" s="58" t="s">
        <v>2246</v>
      </c>
      <c r="OXV1" s="58" t="s">
        <v>2246</v>
      </c>
      <c r="OXW1" s="58" t="s">
        <v>2246</v>
      </c>
      <c r="OXX1" s="58" t="s">
        <v>2246</v>
      </c>
      <c r="OXY1" s="58" t="s">
        <v>2246</v>
      </c>
      <c r="OXZ1" s="58" t="s">
        <v>2246</v>
      </c>
      <c r="OYA1" s="58" t="s">
        <v>2246</v>
      </c>
      <c r="OYB1" s="58" t="s">
        <v>2246</v>
      </c>
      <c r="OYC1" s="58" t="s">
        <v>2246</v>
      </c>
      <c r="OYD1" s="58" t="s">
        <v>2246</v>
      </c>
      <c r="OYE1" s="58" t="s">
        <v>2246</v>
      </c>
      <c r="OYF1" s="58" t="s">
        <v>2246</v>
      </c>
      <c r="OYG1" s="58" t="s">
        <v>2246</v>
      </c>
      <c r="OYH1" s="58" t="s">
        <v>2246</v>
      </c>
      <c r="OYI1" s="58" t="s">
        <v>2246</v>
      </c>
      <c r="OYJ1" s="58" t="s">
        <v>2246</v>
      </c>
      <c r="OYK1" s="58" t="s">
        <v>2246</v>
      </c>
      <c r="OYL1" s="58" t="s">
        <v>2246</v>
      </c>
      <c r="OYM1" s="58" t="s">
        <v>2246</v>
      </c>
      <c r="OYN1" s="58" t="s">
        <v>2246</v>
      </c>
      <c r="OYO1" s="58" t="s">
        <v>2246</v>
      </c>
      <c r="OYP1" s="58" t="s">
        <v>2246</v>
      </c>
      <c r="OYQ1" s="58" t="s">
        <v>2246</v>
      </c>
      <c r="OYR1" s="58" t="s">
        <v>2246</v>
      </c>
      <c r="OYS1" s="58" t="s">
        <v>2246</v>
      </c>
      <c r="OYT1" s="58" t="s">
        <v>2246</v>
      </c>
      <c r="OYU1" s="58" t="s">
        <v>2246</v>
      </c>
      <c r="OYV1" s="58" t="s">
        <v>2246</v>
      </c>
      <c r="OYW1" s="58" t="s">
        <v>2246</v>
      </c>
      <c r="OYX1" s="58" t="s">
        <v>2246</v>
      </c>
      <c r="OYY1" s="58" t="s">
        <v>2246</v>
      </c>
      <c r="OYZ1" s="58" t="s">
        <v>2246</v>
      </c>
      <c r="OZA1" s="58" t="s">
        <v>2246</v>
      </c>
      <c r="OZB1" s="58" t="s">
        <v>2246</v>
      </c>
      <c r="OZC1" s="58" t="s">
        <v>2246</v>
      </c>
      <c r="OZD1" s="58" t="s">
        <v>2246</v>
      </c>
      <c r="OZE1" s="58" t="s">
        <v>2246</v>
      </c>
      <c r="OZF1" s="58" t="s">
        <v>2246</v>
      </c>
      <c r="OZG1" s="58" t="s">
        <v>2246</v>
      </c>
      <c r="OZH1" s="58" t="s">
        <v>2246</v>
      </c>
      <c r="OZI1" s="58" t="s">
        <v>2246</v>
      </c>
      <c r="OZJ1" s="58" t="s">
        <v>2246</v>
      </c>
      <c r="OZK1" s="58" t="s">
        <v>2246</v>
      </c>
      <c r="OZL1" s="58" t="s">
        <v>2246</v>
      </c>
      <c r="OZM1" s="58" t="s">
        <v>2246</v>
      </c>
      <c r="OZN1" s="58" t="s">
        <v>2246</v>
      </c>
      <c r="OZO1" s="58" t="s">
        <v>2246</v>
      </c>
      <c r="OZP1" s="58" t="s">
        <v>2246</v>
      </c>
      <c r="OZQ1" s="58" t="s">
        <v>2246</v>
      </c>
      <c r="OZR1" s="58" t="s">
        <v>2246</v>
      </c>
      <c r="OZS1" s="58" t="s">
        <v>2246</v>
      </c>
      <c r="OZT1" s="58" t="s">
        <v>2246</v>
      </c>
      <c r="OZU1" s="58" t="s">
        <v>2246</v>
      </c>
      <c r="OZV1" s="58" t="s">
        <v>2246</v>
      </c>
      <c r="OZW1" s="58" t="s">
        <v>2246</v>
      </c>
      <c r="OZX1" s="58" t="s">
        <v>2246</v>
      </c>
      <c r="OZY1" s="58" t="s">
        <v>2246</v>
      </c>
      <c r="OZZ1" s="58" t="s">
        <v>2246</v>
      </c>
      <c r="PAA1" s="58" t="s">
        <v>2246</v>
      </c>
      <c r="PAB1" s="58" t="s">
        <v>2246</v>
      </c>
      <c r="PAC1" s="58" t="s">
        <v>2246</v>
      </c>
      <c r="PAD1" s="58" t="s">
        <v>2246</v>
      </c>
      <c r="PAE1" s="58" t="s">
        <v>2246</v>
      </c>
      <c r="PAF1" s="58" t="s">
        <v>2246</v>
      </c>
      <c r="PAG1" s="58" t="s">
        <v>2246</v>
      </c>
      <c r="PAH1" s="58" t="s">
        <v>2246</v>
      </c>
      <c r="PAI1" s="58" t="s">
        <v>2246</v>
      </c>
      <c r="PAJ1" s="58" t="s">
        <v>2246</v>
      </c>
      <c r="PAK1" s="58" t="s">
        <v>2246</v>
      </c>
      <c r="PAL1" s="58" t="s">
        <v>2246</v>
      </c>
      <c r="PAM1" s="58" t="s">
        <v>2246</v>
      </c>
      <c r="PAN1" s="58" t="s">
        <v>2246</v>
      </c>
      <c r="PAO1" s="58" t="s">
        <v>2246</v>
      </c>
      <c r="PAP1" s="58" t="s">
        <v>2246</v>
      </c>
      <c r="PAQ1" s="58" t="s">
        <v>2246</v>
      </c>
      <c r="PAR1" s="58" t="s">
        <v>2246</v>
      </c>
      <c r="PAS1" s="58" t="s">
        <v>2246</v>
      </c>
      <c r="PAT1" s="58" t="s">
        <v>2246</v>
      </c>
      <c r="PAU1" s="58" t="s">
        <v>2246</v>
      </c>
      <c r="PAV1" s="58" t="s">
        <v>2246</v>
      </c>
      <c r="PAW1" s="58" t="s">
        <v>2246</v>
      </c>
      <c r="PAX1" s="58" t="s">
        <v>2246</v>
      </c>
      <c r="PAY1" s="58" t="s">
        <v>2246</v>
      </c>
      <c r="PAZ1" s="58" t="s">
        <v>2246</v>
      </c>
      <c r="PBA1" s="58" t="s">
        <v>2246</v>
      </c>
      <c r="PBB1" s="58" t="s">
        <v>2246</v>
      </c>
      <c r="PBC1" s="58" t="s">
        <v>2246</v>
      </c>
      <c r="PBD1" s="58" t="s">
        <v>2246</v>
      </c>
      <c r="PBE1" s="58" t="s">
        <v>2246</v>
      </c>
      <c r="PBF1" s="58" t="s">
        <v>2246</v>
      </c>
      <c r="PBG1" s="58" t="s">
        <v>2246</v>
      </c>
      <c r="PBH1" s="58" t="s">
        <v>2246</v>
      </c>
      <c r="PBI1" s="58" t="s">
        <v>2246</v>
      </c>
      <c r="PBJ1" s="58" t="s">
        <v>2246</v>
      </c>
      <c r="PBK1" s="58" t="s">
        <v>2246</v>
      </c>
      <c r="PBL1" s="58" t="s">
        <v>2246</v>
      </c>
      <c r="PBM1" s="58" t="s">
        <v>2246</v>
      </c>
      <c r="PBN1" s="58" t="s">
        <v>2246</v>
      </c>
      <c r="PBO1" s="58" t="s">
        <v>2246</v>
      </c>
      <c r="PBP1" s="58" t="s">
        <v>2246</v>
      </c>
      <c r="PBQ1" s="58" t="s">
        <v>2246</v>
      </c>
      <c r="PBR1" s="58" t="s">
        <v>2246</v>
      </c>
      <c r="PBS1" s="58" t="s">
        <v>2246</v>
      </c>
      <c r="PBT1" s="58" t="s">
        <v>2246</v>
      </c>
      <c r="PBU1" s="58" t="s">
        <v>2246</v>
      </c>
      <c r="PBV1" s="58" t="s">
        <v>2246</v>
      </c>
      <c r="PBW1" s="58" t="s">
        <v>2246</v>
      </c>
      <c r="PBX1" s="58" t="s">
        <v>2246</v>
      </c>
      <c r="PBY1" s="58" t="s">
        <v>2246</v>
      </c>
      <c r="PBZ1" s="58" t="s">
        <v>2246</v>
      </c>
      <c r="PCA1" s="58" t="s">
        <v>2246</v>
      </c>
      <c r="PCB1" s="58" t="s">
        <v>2246</v>
      </c>
      <c r="PCC1" s="58" t="s">
        <v>2246</v>
      </c>
      <c r="PCD1" s="58" t="s">
        <v>2246</v>
      </c>
      <c r="PCE1" s="58" t="s">
        <v>2246</v>
      </c>
      <c r="PCF1" s="58" t="s">
        <v>2246</v>
      </c>
      <c r="PCG1" s="58" t="s">
        <v>2246</v>
      </c>
      <c r="PCH1" s="58" t="s">
        <v>2246</v>
      </c>
      <c r="PCI1" s="58" t="s">
        <v>2246</v>
      </c>
      <c r="PCJ1" s="58" t="s">
        <v>2246</v>
      </c>
      <c r="PCK1" s="58" t="s">
        <v>2246</v>
      </c>
      <c r="PCL1" s="58" t="s">
        <v>2246</v>
      </c>
      <c r="PCM1" s="58" t="s">
        <v>2246</v>
      </c>
      <c r="PCN1" s="58" t="s">
        <v>2246</v>
      </c>
      <c r="PCO1" s="58" t="s">
        <v>2246</v>
      </c>
      <c r="PCP1" s="58" t="s">
        <v>2246</v>
      </c>
      <c r="PCQ1" s="58" t="s">
        <v>2246</v>
      </c>
      <c r="PCR1" s="58" t="s">
        <v>2246</v>
      </c>
      <c r="PCS1" s="58" t="s">
        <v>2246</v>
      </c>
      <c r="PCT1" s="58" t="s">
        <v>2246</v>
      </c>
      <c r="PCU1" s="58" t="s">
        <v>2246</v>
      </c>
      <c r="PCV1" s="58" t="s">
        <v>2246</v>
      </c>
      <c r="PCW1" s="58" t="s">
        <v>2246</v>
      </c>
      <c r="PCX1" s="58" t="s">
        <v>2246</v>
      </c>
      <c r="PCY1" s="58" t="s">
        <v>2246</v>
      </c>
      <c r="PCZ1" s="58" t="s">
        <v>2246</v>
      </c>
      <c r="PDA1" s="58" t="s">
        <v>2246</v>
      </c>
      <c r="PDB1" s="58" t="s">
        <v>2246</v>
      </c>
      <c r="PDC1" s="58" t="s">
        <v>2246</v>
      </c>
      <c r="PDD1" s="58" t="s">
        <v>2246</v>
      </c>
      <c r="PDE1" s="58" t="s">
        <v>2246</v>
      </c>
      <c r="PDF1" s="58" t="s">
        <v>2246</v>
      </c>
      <c r="PDG1" s="58" t="s">
        <v>2246</v>
      </c>
      <c r="PDH1" s="58" t="s">
        <v>2246</v>
      </c>
      <c r="PDI1" s="58" t="s">
        <v>2246</v>
      </c>
      <c r="PDJ1" s="58" t="s">
        <v>2246</v>
      </c>
      <c r="PDK1" s="58" t="s">
        <v>2246</v>
      </c>
      <c r="PDL1" s="58" t="s">
        <v>2246</v>
      </c>
      <c r="PDM1" s="58" t="s">
        <v>2246</v>
      </c>
      <c r="PDN1" s="58" t="s">
        <v>2246</v>
      </c>
      <c r="PDO1" s="58" t="s">
        <v>2246</v>
      </c>
      <c r="PDP1" s="58" t="s">
        <v>2246</v>
      </c>
      <c r="PDQ1" s="58" t="s">
        <v>2246</v>
      </c>
      <c r="PDR1" s="58" t="s">
        <v>2246</v>
      </c>
      <c r="PDS1" s="58" t="s">
        <v>2246</v>
      </c>
      <c r="PDT1" s="58" t="s">
        <v>2246</v>
      </c>
      <c r="PDU1" s="58" t="s">
        <v>2246</v>
      </c>
      <c r="PDV1" s="58" t="s">
        <v>2246</v>
      </c>
      <c r="PDW1" s="58" t="s">
        <v>2246</v>
      </c>
      <c r="PDX1" s="58" t="s">
        <v>2246</v>
      </c>
      <c r="PDY1" s="58" t="s">
        <v>2246</v>
      </c>
      <c r="PDZ1" s="58" t="s">
        <v>2246</v>
      </c>
      <c r="PEA1" s="58" t="s">
        <v>2246</v>
      </c>
      <c r="PEB1" s="58" t="s">
        <v>2246</v>
      </c>
      <c r="PEC1" s="58" t="s">
        <v>2246</v>
      </c>
      <c r="PED1" s="58" t="s">
        <v>2246</v>
      </c>
      <c r="PEE1" s="58" t="s">
        <v>2246</v>
      </c>
      <c r="PEF1" s="58" t="s">
        <v>2246</v>
      </c>
      <c r="PEG1" s="58" t="s">
        <v>2246</v>
      </c>
      <c r="PEH1" s="58" t="s">
        <v>2246</v>
      </c>
      <c r="PEI1" s="58" t="s">
        <v>2246</v>
      </c>
      <c r="PEJ1" s="58" t="s">
        <v>2246</v>
      </c>
      <c r="PEK1" s="58" t="s">
        <v>2246</v>
      </c>
      <c r="PEL1" s="58" t="s">
        <v>2246</v>
      </c>
      <c r="PEM1" s="58" t="s">
        <v>2246</v>
      </c>
      <c r="PEN1" s="58" t="s">
        <v>2246</v>
      </c>
      <c r="PEO1" s="58" t="s">
        <v>2246</v>
      </c>
      <c r="PEP1" s="58" t="s">
        <v>2246</v>
      </c>
      <c r="PEQ1" s="58" t="s">
        <v>2246</v>
      </c>
      <c r="PER1" s="58" t="s">
        <v>2246</v>
      </c>
      <c r="PES1" s="58" t="s">
        <v>2246</v>
      </c>
      <c r="PET1" s="58" t="s">
        <v>2246</v>
      </c>
      <c r="PEU1" s="58" t="s">
        <v>2246</v>
      </c>
      <c r="PEV1" s="58" t="s">
        <v>2246</v>
      </c>
      <c r="PEW1" s="58" t="s">
        <v>2246</v>
      </c>
      <c r="PEX1" s="58" t="s">
        <v>2246</v>
      </c>
      <c r="PEY1" s="58" t="s">
        <v>2246</v>
      </c>
      <c r="PEZ1" s="58" t="s">
        <v>2246</v>
      </c>
      <c r="PFA1" s="58" t="s">
        <v>2246</v>
      </c>
      <c r="PFB1" s="58" t="s">
        <v>2246</v>
      </c>
      <c r="PFC1" s="58" t="s">
        <v>2246</v>
      </c>
      <c r="PFD1" s="58" t="s">
        <v>2246</v>
      </c>
      <c r="PFE1" s="58" t="s">
        <v>2246</v>
      </c>
      <c r="PFF1" s="58" t="s">
        <v>2246</v>
      </c>
      <c r="PFG1" s="58" t="s">
        <v>2246</v>
      </c>
      <c r="PFH1" s="58" t="s">
        <v>2246</v>
      </c>
      <c r="PFI1" s="58" t="s">
        <v>2246</v>
      </c>
      <c r="PFJ1" s="58" t="s">
        <v>2246</v>
      </c>
      <c r="PFK1" s="58" t="s">
        <v>2246</v>
      </c>
      <c r="PFL1" s="58" t="s">
        <v>2246</v>
      </c>
      <c r="PFM1" s="58" t="s">
        <v>2246</v>
      </c>
      <c r="PFN1" s="58" t="s">
        <v>2246</v>
      </c>
      <c r="PFO1" s="58" t="s">
        <v>2246</v>
      </c>
      <c r="PFP1" s="58" t="s">
        <v>2246</v>
      </c>
      <c r="PFQ1" s="58" t="s">
        <v>2246</v>
      </c>
      <c r="PFR1" s="58" t="s">
        <v>2246</v>
      </c>
      <c r="PFS1" s="58" t="s">
        <v>2246</v>
      </c>
      <c r="PFT1" s="58" t="s">
        <v>2246</v>
      </c>
      <c r="PFU1" s="58" t="s">
        <v>2246</v>
      </c>
      <c r="PFV1" s="58" t="s">
        <v>2246</v>
      </c>
      <c r="PFW1" s="58" t="s">
        <v>2246</v>
      </c>
      <c r="PFX1" s="58" t="s">
        <v>2246</v>
      </c>
      <c r="PFY1" s="58" t="s">
        <v>2246</v>
      </c>
      <c r="PFZ1" s="58" t="s">
        <v>2246</v>
      </c>
      <c r="PGA1" s="58" t="s">
        <v>2246</v>
      </c>
      <c r="PGB1" s="58" t="s">
        <v>2246</v>
      </c>
      <c r="PGC1" s="58" t="s">
        <v>2246</v>
      </c>
      <c r="PGD1" s="58" t="s">
        <v>2246</v>
      </c>
      <c r="PGE1" s="58" t="s">
        <v>2246</v>
      </c>
      <c r="PGF1" s="58" t="s">
        <v>2246</v>
      </c>
      <c r="PGG1" s="58" t="s">
        <v>2246</v>
      </c>
      <c r="PGH1" s="58" t="s">
        <v>2246</v>
      </c>
      <c r="PGI1" s="58" t="s">
        <v>2246</v>
      </c>
      <c r="PGJ1" s="58" t="s">
        <v>2246</v>
      </c>
      <c r="PGK1" s="58" t="s">
        <v>2246</v>
      </c>
      <c r="PGL1" s="58" t="s">
        <v>2246</v>
      </c>
      <c r="PGM1" s="58" t="s">
        <v>2246</v>
      </c>
      <c r="PGN1" s="58" t="s">
        <v>2246</v>
      </c>
      <c r="PGO1" s="58" t="s">
        <v>2246</v>
      </c>
      <c r="PGP1" s="58" t="s">
        <v>2246</v>
      </c>
      <c r="PGQ1" s="58" t="s">
        <v>2246</v>
      </c>
      <c r="PGR1" s="58" t="s">
        <v>2246</v>
      </c>
      <c r="PGS1" s="58" t="s">
        <v>2246</v>
      </c>
      <c r="PGT1" s="58" t="s">
        <v>2246</v>
      </c>
      <c r="PGU1" s="58" t="s">
        <v>2246</v>
      </c>
      <c r="PGV1" s="58" t="s">
        <v>2246</v>
      </c>
      <c r="PGW1" s="58" t="s">
        <v>2246</v>
      </c>
      <c r="PGX1" s="58" t="s">
        <v>2246</v>
      </c>
      <c r="PGY1" s="58" t="s">
        <v>2246</v>
      </c>
      <c r="PGZ1" s="58" t="s">
        <v>2246</v>
      </c>
      <c r="PHA1" s="58" t="s">
        <v>2246</v>
      </c>
      <c r="PHB1" s="58" t="s">
        <v>2246</v>
      </c>
      <c r="PHC1" s="58" t="s">
        <v>2246</v>
      </c>
      <c r="PHD1" s="58" t="s">
        <v>2246</v>
      </c>
      <c r="PHE1" s="58" t="s">
        <v>2246</v>
      </c>
      <c r="PHF1" s="58" t="s">
        <v>2246</v>
      </c>
      <c r="PHG1" s="58" t="s">
        <v>2246</v>
      </c>
      <c r="PHH1" s="58" t="s">
        <v>2246</v>
      </c>
      <c r="PHI1" s="58" t="s">
        <v>2246</v>
      </c>
      <c r="PHJ1" s="58" t="s">
        <v>2246</v>
      </c>
      <c r="PHK1" s="58" t="s">
        <v>2246</v>
      </c>
      <c r="PHL1" s="58" t="s">
        <v>2246</v>
      </c>
      <c r="PHM1" s="58" t="s">
        <v>2246</v>
      </c>
      <c r="PHN1" s="58" t="s">
        <v>2246</v>
      </c>
      <c r="PHO1" s="58" t="s">
        <v>2246</v>
      </c>
      <c r="PHP1" s="58" t="s">
        <v>2246</v>
      </c>
      <c r="PHQ1" s="58" t="s">
        <v>2246</v>
      </c>
      <c r="PHR1" s="58" t="s">
        <v>2246</v>
      </c>
      <c r="PHS1" s="58" t="s">
        <v>2246</v>
      </c>
      <c r="PHT1" s="58" t="s">
        <v>2246</v>
      </c>
      <c r="PHU1" s="58" t="s">
        <v>2246</v>
      </c>
      <c r="PHV1" s="58" t="s">
        <v>2246</v>
      </c>
      <c r="PHW1" s="58" t="s">
        <v>2246</v>
      </c>
      <c r="PHX1" s="58" t="s">
        <v>2246</v>
      </c>
      <c r="PHY1" s="58" t="s">
        <v>2246</v>
      </c>
      <c r="PHZ1" s="58" t="s">
        <v>2246</v>
      </c>
      <c r="PIA1" s="58" t="s">
        <v>2246</v>
      </c>
      <c r="PIB1" s="58" t="s">
        <v>2246</v>
      </c>
      <c r="PIC1" s="58" t="s">
        <v>2246</v>
      </c>
      <c r="PID1" s="58" t="s">
        <v>2246</v>
      </c>
      <c r="PIE1" s="58" t="s">
        <v>2246</v>
      </c>
      <c r="PIF1" s="58" t="s">
        <v>2246</v>
      </c>
      <c r="PIG1" s="58" t="s">
        <v>2246</v>
      </c>
      <c r="PIH1" s="58" t="s">
        <v>2246</v>
      </c>
      <c r="PII1" s="58" t="s">
        <v>2246</v>
      </c>
      <c r="PIJ1" s="58" t="s">
        <v>2246</v>
      </c>
      <c r="PIK1" s="58" t="s">
        <v>2246</v>
      </c>
      <c r="PIL1" s="58" t="s">
        <v>2246</v>
      </c>
      <c r="PIM1" s="58" t="s">
        <v>2246</v>
      </c>
      <c r="PIN1" s="58" t="s">
        <v>2246</v>
      </c>
      <c r="PIO1" s="58" t="s">
        <v>2246</v>
      </c>
      <c r="PIP1" s="58" t="s">
        <v>2246</v>
      </c>
      <c r="PIQ1" s="58" t="s">
        <v>2246</v>
      </c>
      <c r="PIR1" s="58" t="s">
        <v>2246</v>
      </c>
      <c r="PIS1" s="58" t="s">
        <v>2246</v>
      </c>
      <c r="PIT1" s="58" t="s">
        <v>2246</v>
      </c>
      <c r="PIU1" s="58" t="s">
        <v>2246</v>
      </c>
      <c r="PIV1" s="58" t="s">
        <v>2246</v>
      </c>
      <c r="PIW1" s="58" t="s">
        <v>2246</v>
      </c>
      <c r="PIX1" s="58" t="s">
        <v>2246</v>
      </c>
      <c r="PIY1" s="58" t="s">
        <v>2246</v>
      </c>
      <c r="PIZ1" s="58" t="s">
        <v>2246</v>
      </c>
      <c r="PJA1" s="58" t="s">
        <v>2246</v>
      </c>
      <c r="PJB1" s="58" t="s">
        <v>2246</v>
      </c>
      <c r="PJC1" s="58" t="s">
        <v>2246</v>
      </c>
      <c r="PJD1" s="58" t="s">
        <v>2246</v>
      </c>
      <c r="PJE1" s="58" t="s">
        <v>2246</v>
      </c>
      <c r="PJF1" s="58" t="s">
        <v>2246</v>
      </c>
      <c r="PJG1" s="58" t="s">
        <v>2246</v>
      </c>
      <c r="PJH1" s="58" t="s">
        <v>2246</v>
      </c>
      <c r="PJI1" s="58" t="s">
        <v>2246</v>
      </c>
      <c r="PJJ1" s="58" t="s">
        <v>2246</v>
      </c>
      <c r="PJK1" s="58" t="s">
        <v>2246</v>
      </c>
      <c r="PJL1" s="58" t="s">
        <v>2246</v>
      </c>
      <c r="PJM1" s="58" t="s">
        <v>2246</v>
      </c>
      <c r="PJN1" s="58" t="s">
        <v>2246</v>
      </c>
      <c r="PJO1" s="58" t="s">
        <v>2246</v>
      </c>
      <c r="PJP1" s="58" t="s">
        <v>2246</v>
      </c>
      <c r="PJQ1" s="58" t="s">
        <v>2246</v>
      </c>
      <c r="PJR1" s="58" t="s">
        <v>2246</v>
      </c>
      <c r="PJS1" s="58" t="s">
        <v>2246</v>
      </c>
      <c r="PJT1" s="58" t="s">
        <v>2246</v>
      </c>
      <c r="PJU1" s="58" t="s">
        <v>2246</v>
      </c>
      <c r="PJV1" s="58" t="s">
        <v>2246</v>
      </c>
      <c r="PJW1" s="58" t="s">
        <v>2246</v>
      </c>
      <c r="PJX1" s="58" t="s">
        <v>2246</v>
      </c>
      <c r="PJY1" s="58" t="s">
        <v>2246</v>
      </c>
      <c r="PJZ1" s="58" t="s">
        <v>2246</v>
      </c>
      <c r="PKA1" s="58" t="s">
        <v>2246</v>
      </c>
      <c r="PKB1" s="58" t="s">
        <v>2246</v>
      </c>
      <c r="PKC1" s="58" t="s">
        <v>2246</v>
      </c>
      <c r="PKD1" s="58" t="s">
        <v>2246</v>
      </c>
      <c r="PKE1" s="58" t="s">
        <v>2246</v>
      </c>
      <c r="PKF1" s="58" t="s">
        <v>2246</v>
      </c>
      <c r="PKG1" s="58" t="s">
        <v>2246</v>
      </c>
      <c r="PKH1" s="58" t="s">
        <v>2246</v>
      </c>
      <c r="PKI1" s="58" t="s">
        <v>2246</v>
      </c>
      <c r="PKJ1" s="58" t="s">
        <v>2246</v>
      </c>
      <c r="PKK1" s="58" t="s">
        <v>2246</v>
      </c>
      <c r="PKL1" s="58" t="s">
        <v>2246</v>
      </c>
      <c r="PKM1" s="58" t="s">
        <v>2246</v>
      </c>
      <c r="PKN1" s="58" t="s">
        <v>2246</v>
      </c>
      <c r="PKO1" s="58" t="s">
        <v>2246</v>
      </c>
      <c r="PKP1" s="58" t="s">
        <v>2246</v>
      </c>
      <c r="PKQ1" s="58" t="s">
        <v>2246</v>
      </c>
      <c r="PKR1" s="58" t="s">
        <v>2246</v>
      </c>
      <c r="PKS1" s="58" t="s">
        <v>2246</v>
      </c>
      <c r="PKT1" s="58" t="s">
        <v>2246</v>
      </c>
      <c r="PKU1" s="58" t="s">
        <v>2246</v>
      </c>
      <c r="PKV1" s="58" t="s">
        <v>2246</v>
      </c>
      <c r="PKW1" s="58" t="s">
        <v>2246</v>
      </c>
      <c r="PKX1" s="58" t="s">
        <v>2246</v>
      </c>
      <c r="PKY1" s="58" t="s">
        <v>2246</v>
      </c>
      <c r="PKZ1" s="58" t="s">
        <v>2246</v>
      </c>
      <c r="PLA1" s="58" t="s">
        <v>2246</v>
      </c>
      <c r="PLB1" s="58" t="s">
        <v>2246</v>
      </c>
      <c r="PLC1" s="58" t="s">
        <v>2246</v>
      </c>
      <c r="PLD1" s="58" t="s">
        <v>2246</v>
      </c>
      <c r="PLE1" s="58" t="s">
        <v>2246</v>
      </c>
      <c r="PLF1" s="58" t="s">
        <v>2246</v>
      </c>
      <c r="PLG1" s="58" t="s">
        <v>2246</v>
      </c>
      <c r="PLH1" s="58" t="s">
        <v>2246</v>
      </c>
      <c r="PLI1" s="58" t="s">
        <v>2246</v>
      </c>
      <c r="PLJ1" s="58" t="s">
        <v>2246</v>
      </c>
      <c r="PLK1" s="58" t="s">
        <v>2246</v>
      </c>
      <c r="PLL1" s="58" t="s">
        <v>2246</v>
      </c>
      <c r="PLM1" s="58" t="s">
        <v>2246</v>
      </c>
      <c r="PLN1" s="58" t="s">
        <v>2246</v>
      </c>
      <c r="PLO1" s="58" t="s">
        <v>2246</v>
      </c>
      <c r="PLP1" s="58" t="s">
        <v>2246</v>
      </c>
      <c r="PLQ1" s="58" t="s">
        <v>2246</v>
      </c>
      <c r="PLR1" s="58" t="s">
        <v>2246</v>
      </c>
      <c r="PLS1" s="58" t="s">
        <v>2246</v>
      </c>
      <c r="PLT1" s="58" t="s">
        <v>2246</v>
      </c>
      <c r="PLU1" s="58" t="s">
        <v>2246</v>
      </c>
      <c r="PLV1" s="58" t="s">
        <v>2246</v>
      </c>
      <c r="PLW1" s="58" t="s">
        <v>2246</v>
      </c>
      <c r="PLX1" s="58" t="s">
        <v>2246</v>
      </c>
      <c r="PLY1" s="58" t="s">
        <v>2246</v>
      </c>
      <c r="PLZ1" s="58" t="s">
        <v>2246</v>
      </c>
      <c r="PMA1" s="58" t="s">
        <v>2246</v>
      </c>
      <c r="PMB1" s="58" t="s">
        <v>2246</v>
      </c>
      <c r="PMC1" s="58" t="s">
        <v>2246</v>
      </c>
      <c r="PMD1" s="58" t="s">
        <v>2246</v>
      </c>
      <c r="PME1" s="58" t="s">
        <v>2246</v>
      </c>
      <c r="PMF1" s="58" t="s">
        <v>2246</v>
      </c>
      <c r="PMG1" s="58" t="s">
        <v>2246</v>
      </c>
      <c r="PMH1" s="58" t="s">
        <v>2246</v>
      </c>
      <c r="PMI1" s="58" t="s">
        <v>2246</v>
      </c>
      <c r="PMJ1" s="58" t="s">
        <v>2246</v>
      </c>
      <c r="PMK1" s="58" t="s">
        <v>2246</v>
      </c>
      <c r="PML1" s="58" t="s">
        <v>2246</v>
      </c>
      <c r="PMM1" s="58" t="s">
        <v>2246</v>
      </c>
      <c r="PMN1" s="58" t="s">
        <v>2246</v>
      </c>
      <c r="PMO1" s="58" t="s">
        <v>2246</v>
      </c>
      <c r="PMP1" s="58" t="s">
        <v>2246</v>
      </c>
      <c r="PMQ1" s="58" t="s">
        <v>2246</v>
      </c>
      <c r="PMR1" s="58" t="s">
        <v>2246</v>
      </c>
      <c r="PMS1" s="58" t="s">
        <v>2246</v>
      </c>
      <c r="PMT1" s="58" t="s">
        <v>2246</v>
      </c>
      <c r="PMU1" s="58" t="s">
        <v>2246</v>
      </c>
      <c r="PMV1" s="58" t="s">
        <v>2246</v>
      </c>
      <c r="PMW1" s="58" t="s">
        <v>2246</v>
      </c>
      <c r="PMX1" s="58" t="s">
        <v>2246</v>
      </c>
      <c r="PMY1" s="58" t="s">
        <v>2246</v>
      </c>
      <c r="PMZ1" s="58" t="s">
        <v>2246</v>
      </c>
      <c r="PNA1" s="58" t="s">
        <v>2246</v>
      </c>
      <c r="PNB1" s="58" t="s">
        <v>2246</v>
      </c>
      <c r="PNC1" s="58" t="s">
        <v>2246</v>
      </c>
      <c r="PND1" s="58" t="s">
        <v>2246</v>
      </c>
      <c r="PNE1" s="58" t="s">
        <v>2246</v>
      </c>
      <c r="PNF1" s="58" t="s">
        <v>2246</v>
      </c>
      <c r="PNG1" s="58" t="s">
        <v>2246</v>
      </c>
      <c r="PNH1" s="58" t="s">
        <v>2246</v>
      </c>
      <c r="PNI1" s="58" t="s">
        <v>2246</v>
      </c>
      <c r="PNJ1" s="58" t="s">
        <v>2246</v>
      </c>
      <c r="PNK1" s="58" t="s">
        <v>2246</v>
      </c>
      <c r="PNL1" s="58" t="s">
        <v>2246</v>
      </c>
      <c r="PNM1" s="58" t="s">
        <v>2246</v>
      </c>
      <c r="PNN1" s="58" t="s">
        <v>2246</v>
      </c>
      <c r="PNO1" s="58" t="s">
        <v>2246</v>
      </c>
      <c r="PNP1" s="58" t="s">
        <v>2246</v>
      </c>
      <c r="PNQ1" s="58" t="s">
        <v>2246</v>
      </c>
      <c r="PNR1" s="58" t="s">
        <v>2246</v>
      </c>
      <c r="PNS1" s="58" t="s">
        <v>2246</v>
      </c>
      <c r="PNT1" s="58" t="s">
        <v>2246</v>
      </c>
      <c r="PNU1" s="58" t="s">
        <v>2246</v>
      </c>
      <c r="PNV1" s="58" t="s">
        <v>2246</v>
      </c>
      <c r="PNW1" s="58" t="s">
        <v>2246</v>
      </c>
      <c r="PNX1" s="58" t="s">
        <v>2246</v>
      </c>
      <c r="PNY1" s="58" t="s">
        <v>2246</v>
      </c>
      <c r="PNZ1" s="58" t="s">
        <v>2246</v>
      </c>
      <c r="POA1" s="58" t="s">
        <v>2246</v>
      </c>
      <c r="POB1" s="58" t="s">
        <v>2246</v>
      </c>
      <c r="POC1" s="58" t="s">
        <v>2246</v>
      </c>
      <c r="POD1" s="58" t="s">
        <v>2246</v>
      </c>
      <c r="POE1" s="58" t="s">
        <v>2246</v>
      </c>
      <c r="POF1" s="58" t="s">
        <v>2246</v>
      </c>
      <c r="POG1" s="58" t="s">
        <v>2246</v>
      </c>
      <c r="POH1" s="58" t="s">
        <v>2246</v>
      </c>
      <c r="POI1" s="58" t="s">
        <v>2246</v>
      </c>
      <c r="POJ1" s="58" t="s">
        <v>2246</v>
      </c>
      <c r="POK1" s="58" t="s">
        <v>2246</v>
      </c>
      <c r="POL1" s="58" t="s">
        <v>2246</v>
      </c>
      <c r="POM1" s="58" t="s">
        <v>2246</v>
      </c>
      <c r="PON1" s="58" t="s">
        <v>2246</v>
      </c>
      <c r="POO1" s="58" t="s">
        <v>2246</v>
      </c>
      <c r="POP1" s="58" t="s">
        <v>2246</v>
      </c>
      <c r="POQ1" s="58" t="s">
        <v>2246</v>
      </c>
      <c r="POR1" s="58" t="s">
        <v>2246</v>
      </c>
      <c r="POS1" s="58" t="s">
        <v>2246</v>
      </c>
      <c r="POT1" s="58" t="s">
        <v>2246</v>
      </c>
      <c r="POU1" s="58" t="s">
        <v>2246</v>
      </c>
      <c r="POV1" s="58" t="s">
        <v>2246</v>
      </c>
      <c r="POW1" s="58" t="s">
        <v>2246</v>
      </c>
      <c r="POX1" s="58" t="s">
        <v>2246</v>
      </c>
      <c r="POY1" s="58" t="s">
        <v>2246</v>
      </c>
      <c r="POZ1" s="58" t="s">
        <v>2246</v>
      </c>
      <c r="PPA1" s="58" t="s">
        <v>2246</v>
      </c>
      <c r="PPB1" s="58" t="s">
        <v>2246</v>
      </c>
      <c r="PPC1" s="58" t="s">
        <v>2246</v>
      </c>
      <c r="PPD1" s="58" t="s">
        <v>2246</v>
      </c>
      <c r="PPE1" s="58" t="s">
        <v>2246</v>
      </c>
      <c r="PPF1" s="58" t="s">
        <v>2246</v>
      </c>
      <c r="PPG1" s="58" t="s">
        <v>2246</v>
      </c>
      <c r="PPH1" s="58" t="s">
        <v>2246</v>
      </c>
      <c r="PPI1" s="58" t="s">
        <v>2246</v>
      </c>
      <c r="PPJ1" s="58" t="s">
        <v>2246</v>
      </c>
      <c r="PPK1" s="58" t="s">
        <v>2246</v>
      </c>
      <c r="PPL1" s="58" t="s">
        <v>2246</v>
      </c>
      <c r="PPM1" s="58" t="s">
        <v>2246</v>
      </c>
      <c r="PPN1" s="58" t="s">
        <v>2246</v>
      </c>
      <c r="PPO1" s="58" t="s">
        <v>2246</v>
      </c>
      <c r="PPP1" s="58" t="s">
        <v>2246</v>
      </c>
      <c r="PPQ1" s="58" t="s">
        <v>2246</v>
      </c>
      <c r="PPR1" s="58" t="s">
        <v>2246</v>
      </c>
      <c r="PPS1" s="58" t="s">
        <v>2246</v>
      </c>
      <c r="PPT1" s="58" t="s">
        <v>2246</v>
      </c>
      <c r="PPU1" s="58" t="s">
        <v>2246</v>
      </c>
      <c r="PPV1" s="58" t="s">
        <v>2246</v>
      </c>
      <c r="PPW1" s="58" t="s">
        <v>2246</v>
      </c>
      <c r="PPX1" s="58" t="s">
        <v>2246</v>
      </c>
      <c r="PPY1" s="58" t="s">
        <v>2246</v>
      </c>
      <c r="PPZ1" s="58" t="s">
        <v>2246</v>
      </c>
      <c r="PQA1" s="58" t="s">
        <v>2246</v>
      </c>
      <c r="PQB1" s="58" t="s">
        <v>2246</v>
      </c>
      <c r="PQC1" s="58" t="s">
        <v>2246</v>
      </c>
      <c r="PQD1" s="58" t="s">
        <v>2246</v>
      </c>
      <c r="PQE1" s="58" t="s">
        <v>2246</v>
      </c>
      <c r="PQF1" s="58" t="s">
        <v>2246</v>
      </c>
      <c r="PQG1" s="58" t="s">
        <v>2246</v>
      </c>
      <c r="PQH1" s="58" t="s">
        <v>2246</v>
      </c>
      <c r="PQI1" s="58" t="s">
        <v>2246</v>
      </c>
      <c r="PQJ1" s="58" t="s">
        <v>2246</v>
      </c>
      <c r="PQK1" s="58" t="s">
        <v>2246</v>
      </c>
      <c r="PQL1" s="58" t="s">
        <v>2246</v>
      </c>
      <c r="PQM1" s="58" t="s">
        <v>2246</v>
      </c>
      <c r="PQN1" s="58" t="s">
        <v>2246</v>
      </c>
      <c r="PQO1" s="58" t="s">
        <v>2246</v>
      </c>
      <c r="PQP1" s="58" t="s">
        <v>2246</v>
      </c>
      <c r="PQQ1" s="58" t="s">
        <v>2246</v>
      </c>
      <c r="PQR1" s="58" t="s">
        <v>2246</v>
      </c>
      <c r="PQS1" s="58" t="s">
        <v>2246</v>
      </c>
      <c r="PQT1" s="58" t="s">
        <v>2246</v>
      </c>
      <c r="PQU1" s="58" t="s">
        <v>2246</v>
      </c>
      <c r="PQV1" s="58" t="s">
        <v>2246</v>
      </c>
      <c r="PQW1" s="58" t="s">
        <v>2246</v>
      </c>
      <c r="PQX1" s="58" t="s">
        <v>2246</v>
      </c>
      <c r="PQY1" s="58" t="s">
        <v>2246</v>
      </c>
      <c r="PQZ1" s="58" t="s">
        <v>2246</v>
      </c>
      <c r="PRA1" s="58" t="s">
        <v>2246</v>
      </c>
      <c r="PRB1" s="58" t="s">
        <v>2246</v>
      </c>
      <c r="PRC1" s="58" t="s">
        <v>2246</v>
      </c>
      <c r="PRD1" s="58" t="s">
        <v>2246</v>
      </c>
      <c r="PRE1" s="58" t="s">
        <v>2246</v>
      </c>
      <c r="PRF1" s="58" t="s">
        <v>2246</v>
      </c>
      <c r="PRG1" s="58" t="s">
        <v>2246</v>
      </c>
      <c r="PRH1" s="58" t="s">
        <v>2246</v>
      </c>
      <c r="PRI1" s="58" t="s">
        <v>2246</v>
      </c>
      <c r="PRJ1" s="58" t="s">
        <v>2246</v>
      </c>
      <c r="PRK1" s="58" t="s">
        <v>2246</v>
      </c>
      <c r="PRL1" s="58" t="s">
        <v>2246</v>
      </c>
      <c r="PRM1" s="58" t="s">
        <v>2246</v>
      </c>
      <c r="PRN1" s="58" t="s">
        <v>2246</v>
      </c>
      <c r="PRO1" s="58" t="s">
        <v>2246</v>
      </c>
      <c r="PRP1" s="58" t="s">
        <v>2246</v>
      </c>
      <c r="PRQ1" s="58" t="s">
        <v>2246</v>
      </c>
      <c r="PRR1" s="58" t="s">
        <v>2246</v>
      </c>
      <c r="PRS1" s="58" t="s">
        <v>2246</v>
      </c>
      <c r="PRT1" s="58" t="s">
        <v>2246</v>
      </c>
      <c r="PRU1" s="58" t="s">
        <v>2246</v>
      </c>
      <c r="PRV1" s="58" t="s">
        <v>2246</v>
      </c>
      <c r="PRW1" s="58" t="s">
        <v>2246</v>
      </c>
      <c r="PRX1" s="58" t="s">
        <v>2246</v>
      </c>
      <c r="PRY1" s="58" t="s">
        <v>2246</v>
      </c>
      <c r="PRZ1" s="58" t="s">
        <v>2246</v>
      </c>
      <c r="PSA1" s="58" t="s">
        <v>2246</v>
      </c>
      <c r="PSB1" s="58" t="s">
        <v>2246</v>
      </c>
      <c r="PSC1" s="58" t="s">
        <v>2246</v>
      </c>
      <c r="PSD1" s="58" t="s">
        <v>2246</v>
      </c>
      <c r="PSE1" s="58" t="s">
        <v>2246</v>
      </c>
      <c r="PSF1" s="58" t="s">
        <v>2246</v>
      </c>
      <c r="PSG1" s="58" t="s">
        <v>2246</v>
      </c>
      <c r="PSH1" s="58" t="s">
        <v>2246</v>
      </c>
      <c r="PSI1" s="58" t="s">
        <v>2246</v>
      </c>
      <c r="PSJ1" s="58" t="s">
        <v>2246</v>
      </c>
      <c r="PSK1" s="58" t="s">
        <v>2246</v>
      </c>
      <c r="PSL1" s="58" t="s">
        <v>2246</v>
      </c>
      <c r="PSM1" s="58" t="s">
        <v>2246</v>
      </c>
      <c r="PSN1" s="58" t="s">
        <v>2246</v>
      </c>
      <c r="PSO1" s="58" t="s">
        <v>2246</v>
      </c>
      <c r="PSP1" s="58" t="s">
        <v>2246</v>
      </c>
      <c r="PSQ1" s="58" t="s">
        <v>2246</v>
      </c>
      <c r="PSR1" s="58" t="s">
        <v>2246</v>
      </c>
      <c r="PSS1" s="58" t="s">
        <v>2246</v>
      </c>
      <c r="PST1" s="58" t="s">
        <v>2246</v>
      </c>
      <c r="PSU1" s="58" t="s">
        <v>2246</v>
      </c>
      <c r="PSV1" s="58" t="s">
        <v>2246</v>
      </c>
      <c r="PSW1" s="58" t="s">
        <v>2246</v>
      </c>
      <c r="PSX1" s="58" t="s">
        <v>2246</v>
      </c>
      <c r="PSY1" s="58" t="s">
        <v>2246</v>
      </c>
      <c r="PSZ1" s="58" t="s">
        <v>2246</v>
      </c>
      <c r="PTA1" s="58" t="s">
        <v>2246</v>
      </c>
      <c r="PTB1" s="58" t="s">
        <v>2246</v>
      </c>
      <c r="PTC1" s="58" t="s">
        <v>2246</v>
      </c>
      <c r="PTD1" s="58" t="s">
        <v>2246</v>
      </c>
      <c r="PTE1" s="58" t="s">
        <v>2246</v>
      </c>
      <c r="PTF1" s="58" t="s">
        <v>2246</v>
      </c>
      <c r="PTG1" s="58" t="s">
        <v>2246</v>
      </c>
      <c r="PTH1" s="58" t="s">
        <v>2246</v>
      </c>
      <c r="PTI1" s="58" t="s">
        <v>2246</v>
      </c>
      <c r="PTJ1" s="58" t="s">
        <v>2246</v>
      </c>
      <c r="PTK1" s="58" t="s">
        <v>2246</v>
      </c>
      <c r="PTL1" s="58" t="s">
        <v>2246</v>
      </c>
      <c r="PTM1" s="58" t="s">
        <v>2246</v>
      </c>
      <c r="PTN1" s="58" t="s">
        <v>2246</v>
      </c>
      <c r="PTO1" s="58" t="s">
        <v>2246</v>
      </c>
      <c r="PTP1" s="58" t="s">
        <v>2246</v>
      </c>
      <c r="PTQ1" s="58" t="s">
        <v>2246</v>
      </c>
      <c r="PTR1" s="58" t="s">
        <v>2246</v>
      </c>
      <c r="PTS1" s="58" t="s">
        <v>2246</v>
      </c>
      <c r="PTT1" s="58" t="s">
        <v>2246</v>
      </c>
      <c r="PTU1" s="58" t="s">
        <v>2246</v>
      </c>
      <c r="PTV1" s="58" t="s">
        <v>2246</v>
      </c>
      <c r="PTW1" s="58" t="s">
        <v>2246</v>
      </c>
      <c r="PTX1" s="58" t="s">
        <v>2246</v>
      </c>
      <c r="PTY1" s="58" t="s">
        <v>2246</v>
      </c>
      <c r="PTZ1" s="58" t="s">
        <v>2246</v>
      </c>
      <c r="PUA1" s="58" t="s">
        <v>2246</v>
      </c>
      <c r="PUB1" s="58" t="s">
        <v>2246</v>
      </c>
      <c r="PUC1" s="58" t="s">
        <v>2246</v>
      </c>
      <c r="PUD1" s="58" t="s">
        <v>2246</v>
      </c>
      <c r="PUE1" s="58" t="s">
        <v>2246</v>
      </c>
      <c r="PUF1" s="58" t="s">
        <v>2246</v>
      </c>
      <c r="PUG1" s="58" t="s">
        <v>2246</v>
      </c>
      <c r="PUH1" s="58" t="s">
        <v>2246</v>
      </c>
      <c r="PUI1" s="58" t="s">
        <v>2246</v>
      </c>
      <c r="PUJ1" s="58" t="s">
        <v>2246</v>
      </c>
      <c r="PUK1" s="58" t="s">
        <v>2246</v>
      </c>
      <c r="PUL1" s="58" t="s">
        <v>2246</v>
      </c>
      <c r="PUM1" s="58" t="s">
        <v>2246</v>
      </c>
      <c r="PUN1" s="58" t="s">
        <v>2246</v>
      </c>
      <c r="PUO1" s="58" t="s">
        <v>2246</v>
      </c>
      <c r="PUP1" s="58" t="s">
        <v>2246</v>
      </c>
      <c r="PUQ1" s="58" t="s">
        <v>2246</v>
      </c>
      <c r="PUR1" s="58" t="s">
        <v>2246</v>
      </c>
      <c r="PUS1" s="58" t="s">
        <v>2246</v>
      </c>
      <c r="PUT1" s="58" t="s">
        <v>2246</v>
      </c>
      <c r="PUU1" s="58" t="s">
        <v>2246</v>
      </c>
      <c r="PUV1" s="58" t="s">
        <v>2246</v>
      </c>
      <c r="PUW1" s="58" t="s">
        <v>2246</v>
      </c>
      <c r="PUX1" s="58" t="s">
        <v>2246</v>
      </c>
      <c r="PUY1" s="58" t="s">
        <v>2246</v>
      </c>
      <c r="PUZ1" s="58" t="s">
        <v>2246</v>
      </c>
      <c r="PVA1" s="58" t="s">
        <v>2246</v>
      </c>
      <c r="PVB1" s="58" t="s">
        <v>2246</v>
      </c>
      <c r="PVC1" s="58" t="s">
        <v>2246</v>
      </c>
      <c r="PVD1" s="58" t="s">
        <v>2246</v>
      </c>
      <c r="PVE1" s="58" t="s">
        <v>2246</v>
      </c>
      <c r="PVF1" s="58" t="s">
        <v>2246</v>
      </c>
      <c r="PVG1" s="58" t="s">
        <v>2246</v>
      </c>
      <c r="PVH1" s="58" t="s">
        <v>2246</v>
      </c>
      <c r="PVI1" s="58" t="s">
        <v>2246</v>
      </c>
      <c r="PVJ1" s="58" t="s">
        <v>2246</v>
      </c>
      <c r="PVK1" s="58" t="s">
        <v>2246</v>
      </c>
      <c r="PVL1" s="58" t="s">
        <v>2246</v>
      </c>
      <c r="PVM1" s="58" t="s">
        <v>2246</v>
      </c>
      <c r="PVN1" s="58" t="s">
        <v>2246</v>
      </c>
      <c r="PVO1" s="58" t="s">
        <v>2246</v>
      </c>
      <c r="PVP1" s="58" t="s">
        <v>2246</v>
      </c>
      <c r="PVQ1" s="58" t="s">
        <v>2246</v>
      </c>
      <c r="PVR1" s="58" t="s">
        <v>2246</v>
      </c>
      <c r="PVS1" s="58" t="s">
        <v>2246</v>
      </c>
      <c r="PVT1" s="58" t="s">
        <v>2246</v>
      </c>
      <c r="PVU1" s="58" t="s">
        <v>2246</v>
      </c>
      <c r="PVV1" s="58" t="s">
        <v>2246</v>
      </c>
      <c r="PVW1" s="58" t="s">
        <v>2246</v>
      </c>
      <c r="PVX1" s="58" t="s">
        <v>2246</v>
      </c>
      <c r="PVY1" s="58" t="s">
        <v>2246</v>
      </c>
      <c r="PVZ1" s="58" t="s">
        <v>2246</v>
      </c>
      <c r="PWA1" s="58" t="s">
        <v>2246</v>
      </c>
      <c r="PWB1" s="58" t="s">
        <v>2246</v>
      </c>
      <c r="PWC1" s="58" t="s">
        <v>2246</v>
      </c>
      <c r="PWD1" s="58" t="s">
        <v>2246</v>
      </c>
      <c r="PWE1" s="58" t="s">
        <v>2246</v>
      </c>
      <c r="PWF1" s="58" t="s">
        <v>2246</v>
      </c>
      <c r="PWG1" s="58" t="s">
        <v>2246</v>
      </c>
      <c r="PWH1" s="58" t="s">
        <v>2246</v>
      </c>
      <c r="PWI1" s="58" t="s">
        <v>2246</v>
      </c>
      <c r="PWJ1" s="58" t="s">
        <v>2246</v>
      </c>
      <c r="PWK1" s="58" t="s">
        <v>2246</v>
      </c>
      <c r="PWL1" s="58" t="s">
        <v>2246</v>
      </c>
      <c r="PWM1" s="58" t="s">
        <v>2246</v>
      </c>
      <c r="PWN1" s="58" t="s">
        <v>2246</v>
      </c>
      <c r="PWO1" s="58" t="s">
        <v>2246</v>
      </c>
      <c r="PWP1" s="58" t="s">
        <v>2246</v>
      </c>
      <c r="PWQ1" s="58" t="s">
        <v>2246</v>
      </c>
      <c r="PWR1" s="58" t="s">
        <v>2246</v>
      </c>
      <c r="PWS1" s="58" t="s">
        <v>2246</v>
      </c>
      <c r="PWT1" s="58" t="s">
        <v>2246</v>
      </c>
      <c r="PWU1" s="58" t="s">
        <v>2246</v>
      </c>
      <c r="PWV1" s="58" t="s">
        <v>2246</v>
      </c>
      <c r="PWW1" s="58" t="s">
        <v>2246</v>
      </c>
      <c r="PWX1" s="58" t="s">
        <v>2246</v>
      </c>
      <c r="PWY1" s="58" t="s">
        <v>2246</v>
      </c>
      <c r="PWZ1" s="58" t="s">
        <v>2246</v>
      </c>
      <c r="PXA1" s="58" t="s">
        <v>2246</v>
      </c>
      <c r="PXB1" s="58" t="s">
        <v>2246</v>
      </c>
      <c r="PXC1" s="58" t="s">
        <v>2246</v>
      </c>
      <c r="PXD1" s="58" t="s">
        <v>2246</v>
      </c>
      <c r="PXE1" s="58" t="s">
        <v>2246</v>
      </c>
      <c r="PXF1" s="58" t="s">
        <v>2246</v>
      </c>
      <c r="PXG1" s="58" t="s">
        <v>2246</v>
      </c>
      <c r="PXH1" s="58" t="s">
        <v>2246</v>
      </c>
      <c r="PXI1" s="58" t="s">
        <v>2246</v>
      </c>
      <c r="PXJ1" s="58" t="s">
        <v>2246</v>
      </c>
      <c r="PXK1" s="58" t="s">
        <v>2246</v>
      </c>
      <c r="PXL1" s="58" t="s">
        <v>2246</v>
      </c>
      <c r="PXM1" s="58" t="s">
        <v>2246</v>
      </c>
      <c r="PXN1" s="58" t="s">
        <v>2246</v>
      </c>
      <c r="PXO1" s="58" t="s">
        <v>2246</v>
      </c>
      <c r="PXP1" s="58" t="s">
        <v>2246</v>
      </c>
      <c r="PXQ1" s="58" t="s">
        <v>2246</v>
      </c>
      <c r="PXR1" s="58" t="s">
        <v>2246</v>
      </c>
      <c r="PXS1" s="58" t="s">
        <v>2246</v>
      </c>
      <c r="PXT1" s="58" t="s">
        <v>2246</v>
      </c>
      <c r="PXU1" s="58" t="s">
        <v>2246</v>
      </c>
      <c r="PXV1" s="58" t="s">
        <v>2246</v>
      </c>
      <c r="PXW1" s="58" t="s">
        <v>2246</v>
      </c>
      <c r="PXX1" s="58" t="s">
        <v>2246</v>
      </c>
      <c r="PXY1" s="58" t="s">
        <v>2246</v>
      </c>
      <c r="PXZ1" s="58" t="s">
        <v>2246</v>
      </c>
      <c r="PYA1" s="58" t="s">
        <v>2246</v>
      </c>
      <c r="PYB1" s="58" t="s">
        <v>2246</v>
      </c>
      <c r="PYC1" s="58" t="s">
        <v>2246</v>
      </c>
      <c r="PYD1" s="58" t="s">
        <v>2246</v>
      </c>
      <c r="PYE1" s="58" t="s">
        <v>2246</v>
      </c>
      <c r="PYF1" s="58" t="s">
        <v>2246</v>
      </c>
      <c r="PYG1" s="58" t="s">
        <v>2246</v>
      </c>
      <c r="PYH1" s="58" t="s">
        <v>2246</v>
      </c>
      <c r="PYI1" s="58" t="s">
        <v>2246</v>
      </c>
      <c r="PYJ1" s="58" t="s">
        <v>2246</v>
      </c>
      <c r="PYK1" s="58" t="s">
        <v>2246</v>
      </c>
      <c r="PYL1" s="58" t="s">
        <v>2246</v>
      </c>
      <c r="PYM1" s="58" t="s">
        <v>2246</v>
      </c>
      <c r="PYN1" s="58" t="s">
        <v>2246</v>
      </c>
      <c r="PYO1" s="58" t="s">
        <v>2246</v>
      </c>
      <c r="PYP1" s="58" t="s">
        <v>2246</v>
      </c>
      <c r="PYQ1" s="58" t="s">
        <v>2246</v>
      </c>
      <c r="PYR1" s="58" t="s">
        <v>2246</v>
      </c>
      <c r="PYS1" s="58" t="s">
        <v>2246</v>
      </c>
      <c r="PYT1" s="58" t="s">
        <v>2246</v>
      </c>
      <c r="PYU1" s="58" t="s">
        <v>2246</v>
      </c>
      <c r="PYV1" s="58" t="s">
        <v>2246</v>
      </c>
      <c r="PYW1" s="58" t="s">
        <v>2246</v>
      </c>
      <c r="PYX1" s="58" t="s">
        <v>2246</v>
      </c>
      <c r="PYY1" s="58" t="s">
        <v>2246</v>
      </c>
      <c r="PYZ1" s="58" t="s">
        <v>2246</v>
      </c>
      <c r="PZA1" s="58" t="s">
        <v>2246</v>
      </c>
      <c r="PZB1" s="58" t="s">
        <v>2246</v>
      </c>
      <c r="PZC1" s="58" t="s">
        <v>2246</v>
      </c>
      <c r="PZD1" s="58" t="s">
        <v>2246</v>
      </c>
      <c r="PZE1" s="58" t="s">
        <v>2246</v>
      </c>
      <c r="PZF1" s="58" t="s">
        <v>2246</v>
      </c>
      <c r="PZG1" s="58" t="s">
        <v>2246</v>
      </c>
      <c r="PZH1" s="58" t="s">
        <v>2246</v>
      </c>
      <c r="PZI1" s="58" t="s">
        <v>2246</v>
      </c>
      <c r="PZJ1" s="58" t="s">
        <v>2246</v>
      </c>
      <c r="PZK1" s="58" t="s">
        <v>2246</v>
      </c>
      <c r="PZL1" s="58" t="s">
        <v>2246</v>
      </c>
      <c r="PZM1" s="58" t="s">
        <v>2246</v>
      </c>
      <c r="PZN1" s="58" t="s">
        <v>2246</v>
      </c>
      <c r="PZO1" s="58" t="s">
        <v>2246</v>
      </c>
      <c r="PZP1" s="58" t="s">
        <v>2246</v>
      </c>
      <c r="PZQ1" s="58" t="s">
        <v>2246</v>
      </c>
      <c r="PZR1" s="58" t="s">
        <v>2246</v>
      </c>
      <c r="PZS1" s="58" t="s">
        <v>2246</v>
      </c>
      <c r="PZT1" s="58" t="s">
        <v>2246</v>
      </c>
      <c r="PZU1" s="58" t="s">
        <v>2246</v>
      </c>
      <c r="PZV1" s="58" t="s">
        <v>2246</v>
      </c>
      <c r="PZW1" s="58" t="s">
        <v>2246</v>
      </c>
      <c r="PZX1" s="58" t="s">
        <v>2246</v>
      </c>
      <c r="PZY1" s="58" t="s">
        <v>2246</v>
      </c>
      <c r="PZZ1" s="58" t="s">
        <v>2246</v>
      </c>
      <c r="QAA1" s="58" t="s">
        <v>2246</v>
      </c>
      <c r="QAB1" s="58" t="s">
        <v>2246</v>
      </c>
      <c r="QAC1" s="58" t="s">
        <v>2246</v>
      </c>
      <c r="QAD1" s="58" t="s">
        <v>2246</v>
      </c>
      <c r="QAE1" s="58" t="s">
        <v>2246</v>
      </c>
      <c r="QAF1" s="58" t="s">
        <v>2246</v>
      </c>
      <c r="QAG1" s="58" t="s">
        <v>2246</v>
      </c>
      <c r="QAH1" s="58" t="s">
        <v>2246</v>
      </c>
      <c r="QAI1" s="58" t="s">
        <v>2246</v>
      </c>
      <c r="QAJ1" s="58" t="s">
        <v>2246</v>
      </c>
      <c r="QAK1" s="58" t="s">
        <v>2246</v>
      </c>
      <c r="QAL1" s="58" t="s">
        <v>2246</v>
      </c>
      <c r="QAM1" s="58" t="s">
        <v>2246</v>
      </c>
      <c r="QAN1" s="58" t="s">
        <v>2246</v>
      </c>
      <c r="QAO1" s="58" t="s">
        <v>2246</v>
      </c>
      <c r="QAP1" s="58" t="s">
        <v>2246</v>
      </c>
      <c r="QAQ1" s="58" t="s">
        <v>2246</v>
      </c>
      <c r="QAR1" s="58" t="s">
        <v>2246</v>
      </c>
      <c r="QAS1" s="58" t="s">
        <v>2246</v>
      </c>
      <c r="QAT1" s="58" t="s">
        <v>2246</v>
      </c>
      <c r="QAU1" s="58" t="s">
        <v>2246</v>
      </c>
      <c r="QAV1" s="58" t="s">
        <v>2246</v>
      </c>
      <c r="QAW1" s="58" t="s">
        <v>2246</v>
      </c>
      <c r="QAX1" s="58" t="s">
        <v>2246</v>
      </c>
      <c r="QAY1" s="58" t="s">
        <v>2246</v>
      </c>
      <c r="QAZ1" s="58" t="s">
        <v>2246</v>
      </c>
      <c r="QBA1" s="58" t="s">
        <v>2246</v>
      </c>
      <c r="QBB1" s="58" t="s">
        <v>2246</v>
      </c>
      <c r="QBC1" s="58" t="s">
        <v>2246</v>
      </c>
      <c r="QBD1" s="58" t="s">
        <v>2246</v>
      </c>
      <c r="QBE1" s="58" t="s">
        <v>2246</v>
      </c>
      <c r="QBF1" s="58" t="s">
        <v>2246</v>
      </c>
      <c r="QBG1" s="58" t="s">
        <v>2246</v>
      </c>
      <c r="QBH1" s="58" t="s">
        <v>2246</v>
      </c>
      <c r="QBI1" s="58" t="s">
        <v>2246</v>
      </c>
      <c r="QBJ1" s="58" t="s">
        <v>2246</v>
      </c>
      <c r="QBK1" s="58" t="s">
        <v>2246</v>
      </c>
      <c r="QBL1" s="58" t="s">
        <v>2246</v>
      </c>
      <c r="QBM1" s="58" t="s">
        <v>2246</v>
      </c>
      <c r="QBN1" s="58" t="s">
        <v>2246</v>
      </c>
      <c r="QBO1" s="58" t="s">
        <v>2246</v>
      </c>
      <c r="QBP1" s="58" t="s">
        <v>2246</v>
      </c>
      <c r="QBQ1" s="58" t="s">
        <v>2246</v>
      </c>
      <c r="QBR1" s="58" t="s">
        <v>2246</v>
      </c>
      <c r="QBS1" s="58" t="s">
        <v>2246</v>
      </c>
      <c r="QBT1" s="58" t="s">
        <v>2246</v>
      </c>
      <c r="QBU1" s="58" t="s">
        <v>2246</v>
      </c>
      <c r="QBV1" s="58" t="s">
        <v>2246</v>
      </c>
      <c r="QBW1" s="58" t="s">
        <v>2246</v>
      </c>
      <c r="QBX1" s="58" t="s">
        <v>2246</v>
      </c>
      <c r="QBY1" s="58" t="s">
        <v>2246</v>
      </c>
      <c r="QBZ1" s="58" t="s">
        <v>2246</v>
      </c>
      <c r="QCA1" s="58" t="s">
        <v>2246</v>
      </c>
      <c r="QCB1" s="58" t="s">
        <v>2246</v>
      </c>
      <c r="QCC1" s="58" t="s">
        <v>2246</v>
      </c>
      <c r="QCD1" s="58" t="s">
        <v>2246</v>
      </c>
      <c r="QCE1" s="58" t="s">
        <v>2246</v>
      </c>
      <c r="QCF1" s="58" t="s">
        <v>2246</v>
      </c>
      <c r="QCG1" s="58" t="s">
        <v>2246</v>
      </c>
      <c r="QCH1" s="58" t="s">
        <v>2246</v>
      </c>
      <c r="QCI1" s="58" t="s">
        <v>2246</v>
      </c>
      <c r="QCJ1" s="58" t="s">
        <v>2246</v>
      </c>
      <c r="QCK1" s="58" t="s">
        <v>2246</v>
      </c>
      <c r="QCL1" s="58" t="s">
        <v>2246</v>
      </c>
      <c r="QCM1" s="58" t="s">
        <v>2246</v>
      </c>
      <c r="QCN1" s="58" t="s">
        <v>2246</v>
      </c>
      <c r="QCO1" s="58" t="s">
        <v>2246</v>
      </c>
      <c r="QCP1" s="58" t="s">
        <v>2246</v>
      </c>
      <c r="QCQ1" s="58" t="s">
        <v>2246</v>
      </c>
      <c r="QCR1" s="58" t="s">
        <v>2246</v>
      </c>
      <c r="QCS1" s="58" t="s">
        <v>2246</v>
      </c>
      <c r="QCT1" s="58" t="s">
        <v>2246</v>
      </c>
      <c r="QCU1" s="58" t="s">
        <v>2246</v>
      </c>
      <c r="QCV1" s="58" t="s">
        <v>2246</v>
      </c>
      <c r="QCW1" s="58" t="s">
        <v>2246</v>
      </c>
      <c r="QCX1" s="58" t="s">
        <v>2246</v>
      </c>
      <c r="QCY1" s="58" t="s">
        <v>2246</v>
      </c>
      <c r="QCZ1" s="58" t="s">
        <v>2246</v>
      </c>
      <c r="QDA1" s="58" t="s">
        <v>2246</v>
      </c>
      <c r="QDB1" s="58" t="s">
        <v>2246</v>
      </c>
      <c r="QDC1" s="58" t="s">
        <v>2246</v>
      </c>
      <c r="QDD1" s="58" t="s">
        <v>2246</v>
      </c>
      <c r="QDE1" s="58" t="s">
        <v>2246</v>
      </c>
      <c r="QDF1" s="58" t="s">
        <v>2246</v>
      </c>
      <c r="QDG1" s="58" t="s">
        <v>2246</v>
      </c>
      <c r="QDH1" s="58" t="s">
        <v>2246</v>
      </c>
      <c r="QDI1" s="58" t="s">
        <v>2246</v>
      </c>
      <c r="QDJ1" s="58" t="s">
        <v>2246</v>
      </c>
      <c r="QDK1" s="58" t="s">
        <v>2246</v>
      </c>
      <c r="QDL1" s="58" t="s">
        <v>2246</v>
      </c>
      <c r="QDM1" s="58" t="s">
        <v>2246</v>
      </c>
      <c r="QDN1" s="58" t="s">
        <v>2246</v>
      </c>
      <c r="QDO1" s="58" t="s">
        <v>2246</v>
      </c>
      <c r="QDP1" s="58" t="s">
        <v>2246</v>
      </c>
      <c r="QDQ1" s="58" t="s">
        <v>2246</v>
      </c>
      <c r="QDR1" s="58" t="s">
        <v>2246</v>
      </c>
      <c r="QDS1" s="58" t="s">
        <v>2246</v>
      </c>
      <c r="QDT1" s="58" t="s">
        <v>2246</v>
      </c>
      <c r="QDU1" s="58" t="s">
        <v>2246</v>
      </c>
      <c r="QDV1" s="58" t="s">
        <v>2246</v>
      </c>
      <c r="QDW1" s="58" t="s">
        <v>2246</v>
      </c>
      <c r="QDX1" s="58" t="s">
        <v>2246</v>
      </c>
      <c r="QDY1" s="58" t="s">
        <v>2246</v>
      </c>
      <c r="QDZ1" s="58" t="s">
        <v>2246</v>
      </c>
      <c r="QEA1" s="58" t="s">
        <v>2246</v>
      </c>
      <c r="QEB1" s="58" t="s">
        <v>2246</v>
      </c>
      <c r="QEC1" s="58" t="s">
        <v>2246</v>
      </c>
      <c r="QED1" s="58" t="s">
        <v>2246</v>
      </c>
      <c r="QEE1" s="58" t="s">
        <v>2246</v>
      </c>
      <c r="QEF1" s="58" t="s">
        <v>2246</v>
      </c>
      <c r="QEG1" s="58" t="s">
        <v>2246</v>
      </c>
      <c r="QEH1" s="58" t="s">
        <v>2246</v>
      </c>
      <c r="QEI1" s="58" t="s">
        <v>2246</v>
      </c>
      <c r="QEJ1" s="58" t="s">
        <v>2246</v>
      </c>
      <c r="QEK1" s="58" t="s">
        <v>2246</v>
      </c>
      <c r="QEL1" s="58" t="s">
        <v>2246</v>
      </c>
      <c r="QEM1" s="58" t="s">
        <v>2246</v>
      </c>
      <c r="QEN1" s="58" t="s">
        <v>2246</v>
      </c>
      <c r="QEO1" s="58" t="s">
        <v>2246</v>
      </c>
      <c r="QEP1" s="58" t="s">
        <v>2246</v>
      </c>
      <c r="QEQ1" s="58" t="s">
        <v>2246</v>
      </c>
      <c r="QER1" s="58" t="s">
        <v>2246</v>
      </c>
      <c r="QES1" s="58" t="s">
        <v>2246</v>
      </c>
      <c r="QET1" s="58" t="s">
        <v>2246</v>
      </c>
      <c r="QEU1" s="58" t="s">
        <v>2246</v>
      </c>
      <c r="QEV1" s="58" t="s">
        <v>2246</v>
      </c>
      <c r="QEW1" s="58" t="s">
        <v>2246</v>
      </c>
      <c r="QEX1" s="58" t="s">
        <v>2246</v>
      </c>
      <c r="QEY1" s="58" t="s">
        <v>2246</v>
      </c>
      <c r="QEZ1" s="58" t="s">
        <v>2246</v>
      </c>
      <c r="QFA1" s="58" t="s">
        <v>2246</v>
      </c>
      <c r="QFB1" s="58" t="s">
        <v>2246</v>
      </c>
      <c r="QFC1" s="58" t="s">
        <v>2246</v>
      </c>
      <c r="QFD1" s="58" t="s">
        <v>2246</v>
      </c>
      <c r="QFE1" s="58" t="s">
        <v>2246</v>
      </c>
      <c r="QFF1" s="58" t="s">
        <v>2246</v>
      </c>
      <c r="QFG1" s="58" t="s">
        <v>2246</v>
      </c>
      <c r="QFH1" s="58" t="s">
        <v>2246</v>
      </c>
      <c r="QFI1" s="58" t="s">
        <v>2246</v>
      </c>
      <c r="QFJ1" s="58" t="s">
        <v>2246</v>
      </c>
      <c r="QFK1" s="58" t="s">
        <v>2246</v>
      </c>
      <c r="QFL1" s="58" t="s">
        <v>2246</v>
      </c>
      <c r="QFM1" s="58" t="s">
        <v>2246</v>
      </c>
      <c r="QFN1" s="58" t="s">
        <v>2246</v>
      </c>
      <c r="QFO1" s="58" t="s">
        <v>2246</v>
      </c>
      <c r="QFP1" s="58" t="s">
        <v>2246</v>
      </c>
      <c r="QFQ1" s="58" t="s">
        <v>2246</v>
      </c>
      <c r="QFR1" s="58" t="s">
        <v>2246</v>
      </c>
      <c r="QFS1" s="58" t="s">
        <v>2246</v>
      </c>
      <c r="QFT1" s="58" t="s">
        <v>2246</v>
      </c>
      <c r="QFU1" s="58" t="s">
        <v>2246</v>
      </c>
      <c r="QFV1" s="58" t="s">
        <v>2246</v>
      </c>
      <c r="QFW1" s="58" t="s">
        <v>2246</v>
      </c>
      <c r="QFX1" s="58" t="s">
        <v>2246</v>
      </c>
      <c r="QFY1" s="58" t="s">
        <v>2246</v>
      </c>
      <c r="QFZ1" s="58" t="s">
        <v>2246</v>
      </c>
      <c r="QGA1" s="58" t="s">
        <v>2246</v>
      </c>
      <c r="QGB1" s="58" t="s">
        <v>2246</v>
      </c>
      <c r="QGC1" s="58" t="s">
        <v>2246</v>
      </c>
      <c r="QGD1" s="58" t="s">
        <v>2246</v>
      </c>
      <c r="QGE1" s="58" t="s">
        <v>2246</v>
      </c>
      <c r="QGF1" s="58" t="s">
        <v>2246</v>
      </c>
      <c r="QGG1" s="58" t="s">
        <v>2246</v>
      </c>
      <c r="QGH1" s="58" t="s">
        <v>2246</v>
      </c>
      <c r="QGI1" s="58" t="s">
        <v>2246</v>
      </c>
      <c r="QGJ1" s="58" t="s">
        <v>2246</v>
      </c>
      <c r="QGK1" s="58" t="s">
        <v>2246</v>
      </c>
      <c r="QGL1" s="58" t="s">
        <v>2246</v>
      </c>
      <c r="QGM1" s="58" t="s">
        <v>2246</v>
      </c>
      <c r="QGN1" s="58" t="s">
        <v>2246</v>
      </c>
      <c r="QGO1" s="58" t="s">
        <v>2246</v>
      </c>
      <c r="QGP1" s="58" t="s">
        <v>2246</v>
      </c>
      <c r="QGQ1" s="58" t="s">
        <v>2246</v>
      </c>
      <c r="QGR1" s="58" t="s">
        <v>2246</v>
      </c>
      <c r="QGS1" s="58" t="s">
        <v>2246</v>
      </c>
      <c r="QGT1" s="58" t="s">
        <v>2246</v>
      </c>
      <c r="QGU1" s="58" t="s">
        <v>2246</v>
      </c>
      <c r="QGV1" s="58" t="s">
        <v>2246</v>
      </c>
      <c r="QGW1" s="58" t="s">
        <v>2246</v>
      </c>
      <c r="QGX1" s="58" t="s">
        <v>2246</v>
      </c>
      <c r="QGY1" s="58" t="s">
        <v>2246</v>
      </c>
      <c r="QGZ1" s="58" t="s">
        <v>2246</v>
      </c>
      <c r="QHA1" s="58" t="s">
        <v>2246</v>
      </c>
      <c r="QHB1" s="58" t="s">
        <v>2246</v>
      </c>
      <c r="QHC1" s="58" t="s">
        <v>2246</v>
      </c>
      <c r="QHD1" s="58" t="s">
        <v>2246</v>
      </c>
      <c r="QHE1" s="58" t="s">
        <v>2246</v>
      </c>
      <c r="QHF1" s="58" t="s">
        <v>2246</v>
      </c>
      <c r="QHG1" s="58" t="s">
        <v>2246</v>
      </c>
      <c r="QHH1" s="58" t="s">
        <v>2246</v>
      </c>
      <c r="QHI1" s="58" t="s">
        <v>2246</v>
      </c>
      <c r="QHJ1" s="58" t="s">
        <v>2246</v>
      </c>
      <c r="QHK1" s="58" t="s">
        <v>2246</v>
      </c>
      <c r="QHL1" s="58" t="s">
        <v>2246</v>
      </c>
      <c r="QHM1" s="58" t="s">
        <v>2246</v>
      </c>
      <c r="QHN1" s="58" t="s">
        <v>2246</v>
      </c>
      <c r="QHO1" s="58" t="s">
        <v>2246</v>
      </c>
      <c r="QHP1" s="58" t="s">
        <v>2246</v>
      </c>
      <c r="QHQ1" s="58" t="s">
        <v>2246</v>
      </c>
      <c r="QHR1" s="58" t="s">
        <v>2246</v>
      </c>
      <c r="QHS1" s="58" t="s">
        <v>2246</v>
      </c>
      <c r="QHT1" s="58" t="s">
        <v>2246</v>
      </c>
      <c r="QHU1" s="58" t="s">
        <v>2246</v>
      </c>
      <c r="QHV1" s="58" t="s">
        <v>2246</v>
      </c>
      <c r="QHW1" s="58" t="s">
        <v>2246</v>
      </c>
      <c r="QHX1" s="58" t="s">
        <v>2246</v>
      </c>
      <c r="QHY1" s="58" t="s">
        <v>2246</v>
      </c>
      <c r="QHZ1" s="58" t="s">
        <v>2246</v>
      </c>
      <c r="QIA1" s="58" t="s">
        <v>2246</v>
      </c>
      <c r="QIB1" s="58" t="s">
        <v>2246</v>
      </c>
      <c r="QIC1" s="58" t="s">
        <v>2246</v>
      </c>
      <c r="QID1" s="58" t="s">
        <v>2246</v>
      </c>
      <c r="QIE1" s="58" t="s">
        <v>2246</v>
      </c>
      <c r="QIF1" s="58" t="s">
        <v>2246</v>
      </c>
      <c r="QIG1" s="58" t="s">
        <v>2246</v>
      </c>
      <c r="QIH1" s="58" t="s">
        <v>2246</v>
      </c>
      <c r="QII1" s="58" t="s">
        <v>2246</v>
      </c>
      <c r="QIJ1" s="58" t="s">
        <v>2246</v>
      </c>
      <c r="QIK1" s="58" t="s">
        <v>2246</v>
      </c>
      <c r="QIL1" s="58" t="s">
        <v>2246</v>
      </c>
      <c r="QIM1" s="58" t="s">
        <v>2246</v>
      </c>
      <c r="QIN1" s="58" t="s">
        <v>2246</v>
      </c>
      <c r="QIO1" s="58" t="s">
        <v>2246</v>
      </c>
      <c r="QIP1" s="58" t="s">
        <v>2246</v>
      </c>
      <c r="QIQ1" s="58" t="s">
        <v>2246</v>
      </c>
      <c r="QIR1" s="58" t="s">
        <v>2246</v>
      </c>
      <c r="QIS1" s="58" t="s">
        <v>2246</v>
      </c>
      <c r="QIT1" s="58" t="s">
        <v>2246</v>
      </c>
      <c r="QIU1" s="58" t="s">
        <v>2246</v>
      </c>
      <c r="QIV1" s="58" t="s">
        <v>2246</v>
      </c>
      <c r="QIW1" s="58" t="s">
        <v>2246</v>
      </c>
      <c r="QIX1" s="58" t="s">
        <v>2246</v>
      </c>
      <c r="QIY1" s="58" t="s">
        <v>2246</v>
      </c>
      <c r="QIZ1" s="58" t="s">
        <v>2246</v>
      </c>
      <c r="QJA1" s="58" t="s">
        <v>2246</v>
      </c>
      <c r="QJB1" s="58" t="s">
        <v>2246</v>
      </c>
      <c r="QJC1" s="58" t="s">
        <v>2246</v>
      </c>
      <c r="QJD1" s="58" t="s">
        <v>2246</v>
      </c>
      <c r="QJE1" s="58" t="s">
        <v>2246</v>
      </c>
      <c r="QJF1" s="58" t="s">
        <v>2246</v>
      </c>
      <c r="QJG1" s="58" t="s">
        <v>2246</v>
      </c>
      <c r="QJH1" s="58" t="s">
        <v>2246</v>
      </c>
      <c r="QJI1" s="58" t="s">
        <v>2246</v>
      </c>
      <c r="QJJ1" s="58" t="s">
        <v>2246</v>
      </c>
      <c r="QJK1" s="58" t="s">
        <v>2246</v>
      </c>
      <c r="QJL1" s="58" t="s">
        <v>2246</v>
      </c>
      <c r="QJM1" s="58" t="s">
        <v>2246</v>
      </c>
      <c r="QJN1" s="58" t="s">
        <v>2246</v>
      </c>
      <c r="QJO1" s="58" t="s">
        <v>2246</v>
      </c>
      <c r="QJP1" s="58" t="s">
        <v>2246</v>
      </c>
      <c r="QJQ1" s="58" t="s">
        <v>2246</v>
      </c>
      <c r="QJR1" s="58" t="s">
        <v>2246</v>
      </c>
      <c r="QJS1" s="58" t="s">
        <v>2246</v>
      </c>
      <c r="QJT1" s="58" t="s">
        <v>2246</v>
      </c>
      <c r="QJU1" s="58" t="s">
        <v>2246</v>
      </c>
      <c r="QJV1" s="58" t="s">
        <v>2246</v>
      </c>
      <c r="QJW1" s="58" t="s">
        <v>2246</v>
      </c>
      <c r="QJX1" s="58" t="s">
        <v>2246</v>
      </c>
      <c r="QJY1" s="58" t="s">
        <v>2246</v>
      </c>
      <c r="QJZ1" s="58" t="s">
        <v>2246</v>
      </c>
      <c r="QKA1" s="58" t="s">
        <v>2246</v>
      </c>
      <c r="QKB1" s="58" t="s">
        <v>2246</v>
      </c>
      <c r="QKC1" s="58" t="s">
        <v>2246</v>
      </c>
      <c r="QKD1" s="58" t="s">
        <v>2246</v>
      </c>
      <c r="QKE1" s="58" t="s">
        <v>2246</v>
      </c>
      <c r="QKF1" s="58" t="s">
        <v>2246</v>
      </c>
      <c r="QKG1" s="58" t="s">
        <v>2246</v>
      </c>
      <c r="QKH1" s="58" t="s">
        <v>2246</v>
      </c>
      <c r="QKI1" s="58" t="s">
        <v>2246</v>
      </c>
      <c r="QKJ1" s="58" t="s">
        <v>2246</v>
      </c>
      <c r="QKK1" s="58" t="s">
        <v>2246</v>
      </c>
      <c r="QKL1" s="58" t="s">
        <v>2246</v>
      </c>
      <c r="QKM1" s="58" t="s">
        <v>2246</v>
      </c>
      <c r="QKN1" s="58" t="s">
        <v>2246</v>
      </c>
      <c r="QKO1" s="58" t="s">
        <v>2246</v>
      </c>
      <c r="QKP1" s="58" t="s">
        <v>2246</v>
      </c>
      <c r="QKQ1" s="58" t="s">
        <v>2246</v>
      </c>
      <c r="QKR1" s="58" t="s">
        <v>2246</v>
      </c>
      <c r="QKS1" s="58" t="s">
        <v>2246</v>
      </c>
      <c r="QKT1" s="58" t="s">
        <v>2246</v>
      </c>
      <c r="QKU1" s="58" t="s">
        <v>2246</v>
      </c>
      <c r="QKV1" s="58" t="s">
        <v>2246</v>
      </c>
      <c r="QKW1" s="58" t="s">
        <v>2246</v>
      </c>
      <c r="QKX1" s="58" t="s">
        <v>2246</v>
      </c>
      <c r="QKY1" s="58" t="s">
        <v>2246</v>
      </c>
      <c r="QKZ1" s="58" t="s">
        <v>2246</v>
      </c>
      <c r="QLA1" s="58" t="s">
        <v>2246</v>
      </c>
      <c r="QLB1" s="58" t="s">
        <v>2246</v>
      </c>
      <c r="QLC1" s="58" t="s">
        <v>2246</v>
      </c>
      <c r="QLD1" s="58" t="s">
        <v>2246</v>
      </c>
      <c r="QLE1" s="58" t="s">
        <v>2246</v>
      </c>
      <c r="QLF1" s="58" t="s">
        <v>2246</v>
      </c>
      <c r="QLG1" s="58" t="s">
        <v>2246</v>
      </c>
      <c r="QLH1" s="58" t="s">
        <v>2246</v>
      </c>
      <c r="QLI1" s="58" t="s">
        <v>2246</v>
      </c>
      <c r="QLJ1" s="58" t="s">
        <v>2246</v>
      </c>
      <c r="QLK1" s="58" t="s">
        <v>2246</v>
      </c>
      <c r="QLL1" s="58" t="s">
        <v>2246</v>
      </c>
      <c r="QLM1" s="58" t="s">
        <v>2246</v>
      </c>
      <c r="QLN1" s="58" t="s">
        <v>2246</v>
      </c>
      <c r="QLO1" s="58" t="s">
        <v>2246</v>
      </c>
      <c r="QLP1" s="58" t="s">
        <v>2246</v>
      </c>
      <c r="QLQ1" s="58" t="s">
        <v>2246</v>
      </c>
      <c r="QLR1" s="58" t="s">
        <v>2246</v>
      </c>
      <c r="QLS1" s="58" t="s">
        <v>2246</v>
      </c>
      <c r="QLT1" s="58" t="s">
        <v>2246</v>
      </c>
      <c r="QLU1" s="58" t="s">
        <v>2246</v>
      </c>
      <c r="QLV1" s="58" t="s">
        <v>2246</v>
      </c>
      <c r="QLW1" s="58" t="s">
        <v>2246</v>
      </c>
      <c r="QLX1" s="58" t="s">
        <v>2246</v>
      </c>
      <c r="QLY1" s="58" t="s">
        <v>2246</v>
      </c>
      <c r="QLZ1" s="58" t="s">
        <v>2246</v>
      </c>
      <c r="QMA1" s="58" t="s">
        <v>2246</v>
      </c>
      <c r="QMB1" s="58" t="s">
        <v>2246</v>
      </c>
      <c r="QMC1" s="58" t="s">
        <v>2246</v>
      </c>
      <c r="QMD1" s="58" t="s">
        <v>2246</v>
      </c>
      <c r="QME1" s="58" t="s">
        <v>2246</v>
      </c>
      <c r="QMF1" s="58" t="s">
        <v>2246</v>
      </c>
      <c r="QMG1" s="58" t="s">
        <v>2246</v>
      </c>
      <c r="QMH1" s="58" t="s">
        <v>2246</v>
      </c>
      <c r="QMI1" s="58" t="s">
        <v>2246</v>
      </c>
      <c r="QMJ1" s="58" t="s">
        <v>2246</v>
      </c>
      <c r="QMK1" s="58" t="s">
        <v>2246</v>
      </c>
      <c r="QML1" s="58" t="s">
        <v>2246</v>
      </c>
      <c r="QMM1" s="58" t="s">
        <v>2246</v>
      </c>
      <c r="QMN1" s="58" t="s">
        <v>2246</v>
      </c>
      <c r="QMO1" s="58" t="s">
        <v>2246</v>
      </c>
      <c r="QMP1" s="58" t="s">
        <v>2246</v>
      </c>
      <c r="QMQ1" s="58" t="s">
        <v>2246</v>
      </c>
      <c r="QMR1" s="58" t="s">
        <v>2246</v>
      </c>
      <c r="QMS1" s="58" t="s">
        <v>2246</v>
      </c>
      <c r="QMT1" s="58" t="s">
        <v>2246</v>
      </c>
      <c r="QMU1" s="58" t="s">
        <v>2246</v>
      </c>
      <c r="QMV1" s="58" t="s">
        <v>2246</v>
      </c>
      <c r="QMW1" s="58" t="s">
        <v>2246</v>
      </c>
      <c r="QMX1" s="58" t="s">
        <v>2246</v>
      </c>
      <c r="QMY1" s="58" t="s">
        <v>2246</v>
      </c>
      <c r="QMZ1" s="58" t="s">
        <v>2246</v>
      </c>
      <c r="QNA1" s="58" t="s">
        <v>2246</v>
      </c>
      <c r="QNB1" s="58" t="s">
        <v>2246</v>
      </c>
      <c r="QNC1" s="58" t="s">
        <v>2246</v>
      </c>
      <c r="QND1" s="58" t="s">
        <v>2246</v>
      </c>
      <c r="QNE1" s="58" t="s">
        <v>2246</v>
      </c>
      <c r="QNF1" s="58" t="s">
        <v>2246</v>
      </c>
      <c r="QNG1" s="58" t="s">
        <v>2246</v>
      </c>
      <c r="QNH1" s="58" t="s">
        <v>2246</v>
      </c>
      <c r="QNI1" s="58" t="s">
        <v>2246</v>
      </c>
      <c r="QNJ1" s="58" t="s">
        <v>2246</v>
      </c>
      <c r="QNK1" s="58" t="s">
        <v>2246</v>
      </c>
      <c r="QNL1" s="58" t="s">
        <v>2246</v>
      </c>
      <c r="QNM1" s="58" t="s">
        <v>2246</v>
      </c>
      <c r="QNN1" s="58" t="s">
        <v>2246</v>
      </c>
      <c r="QNO1" s="58" t="s">
        <v>2246</v>
      </c>
      <c r="QNP1" s="58" t="s">
        <v>2246</v>
      </c>
      <c r="QNQ1" s="58" t="s">
        <v>2246</v>
      </c>
      <c r="QNR1" s="58" t="s">
        <v>2246</v>
      </c>
      <c r="QNS1" s="58" t="s">
        <v>2246</v>
      </c>
      <c r="QNT1" s="58" t="s">
        <v>2246</v>
      </c>
      <c r="QNU1" s="58" t="s">
        <v>2246</v>
      </c>
      <c r="QNV1" s="58" t="s">
        <v>2246</v>
      </c>
      <c r="QNW1" s="58" t="s">
        <v>2246</v>
      </c>
      <c r="QNX1" s="58" t="s">
        <v>2246</v>
      </c>
      <c r="QNY1" s="58" t="s">
        <v>2246</v>
      </c>
      <c r="QNZ1" s="58" t="s">
        <v>2246</v>
      </c>
      <c r="QOA1" s="58" t="s">
        <v>2246</v>
      </c>
      <c r="QOB1" s="58" t="s">
        <v>2246</v>
      </c>
      <c r="QOC1" s="58" t="s">
        <v>2246</v>
      </c>
      <c r="QOD1" s="58" t="s">
        <v>2246</v>
      </c>
      <c r="QOE1" s="58" t="s">
        <v>2246</v>
      </c>
      <c r="QOF1" s="58" t="s">
        <v>2246</v>
      </c>
      <c r="QOG1" s="58" t="s">
        <v>2246</v>
      </c>
      <c r="QOH1" s="58" t="s">
        <v>2246</v>
      </c>
      <c r="QOI1" s="58" t="s">
        <v>2246</v>
      </c>
      <c r="QOJ1" s="58" t="s">
        <v>2246</v>
      </c>
      <c r="QOK1" s="58" t="s">
        <v>2246</v>
      </c>
      <c r="QOL1" s="58" t="s">
        <v>2246</v>
      </c>
      <c r="QOM1" s="58" t="s">
        <v>2246</v>
      </c>
      <c r="QON1" s="58" t="s">
        <v>2246</v>
      </c>
      <c r="QOO1" s="58" t="s">
        <v>2246</v>
      </c>
      <c r="QOP1" s="58" t="s">
        <v>2246</v>
      </c>
      <c r="QOQ1" s="58" t="s">
        <v>2246</v>
      </c>
      <c r="QOR1" s="58" t="s">
        <v>2246</v>
      </c>
      <c r="QOS1" s="58" t="s">
        <v>2246</v>
      </c>
      <c r="QOT1" s="58" t="s">
        <v>2246</v>
      </c>
      <c r="QOU1" s="58" t="s">
        <v>2246</v>
      </c>
      <c r="QOV1" s="58" t="s">
        <v>2246</v>
      </c>
      <c r="QOW1" s="58" t="s">
        <v>2246</v>
      </c>
      <c r="QOX1" s="58" t="s">
        <v>2246</v>
      </c>
      <c r="QOY1" s="58" t="s">
        <v>2246</v>
      </c>
      <c r="QOZ1" s="58" t="s">
        <v>2246</v>
      </c>
      <c r="QPA1" s="58" t="s">
        <v>2246</v>
      </c>
      <c r="QPB1" s="58" t="s">
        <v>2246</v>
      </c>
      <c r="QPC1" s="58" t="s">
        <v>2246</v>
      </c>
      <c r="QPD1" s="58" t="s">
        <v>2246</v>
      </c>
      <c r="QPE1" s="58" t="s">
        <v>2246</v>
      </c>
      <c r="QPF1" s="58" t="s">
        <v>2246</v>
      </c>
      <c r="QPG1" s="58" t="s">
        <v>2246</v>
      </c>
      <c r="QPH1" s="58" t="s">
        <v>2246</v>
      </c>
      <c r="QPI1" s="58" t="s">
        <v>2246</v>
      </c>
      <c r="QPJ1" s="58" t="s">
        <v>2246</v>
      </c>
      <c r="QPK1" s="58" t="s">
        <v>2246</v>
      </c>
      <c r="QPL1" s="58" t="s">
        <v>2246</v>
      </c>
      <c r="QPM1" s="58" t="s">
        <v>2246</v>
      </c>
      <c r="QPN1" s="58" t="s">
        <v>2246</v>
      </c>
      <c r="QPO1" s="58" t="s">
        <v>2246</v>
      </c>
      <c r="QPP1" s="58" t="s">
        <v>2246</v>
      </c>
      <c r="QPQ1" s="58" t="s">
        <v>2246</v>
      </c>
      <c r="QPR1" s="58" t="s">
        <v>2246</v>
      </c>
      <c r="QPS1" s="58" t="s">
        <v>2246</v>
      </c>
      <c r="QPT1" s="58" t="s">
        <v>2246</v>
      </c>
      <c r="QPU1" s="58" t="s">
        <v>2246</v>
      </c>
      <c r="QPV1" s="58" t="s">
        <v>2246</v>
      </c>
      <c r="QPW1" s="58" t="s">
        <v>2246</v>
      </c>
      <c r="QPX1" s="58" t="s">
        <v>2246</v>
      </c>
      <c r="QPY1" s="58" t="s">
        <v>2246</v>
      </c>
      <c r="QPZ1" s="58" t="s">
        <v>2246</v>
      </c>
      <c r="QQA1" s="58" t="s">
        <v>2246</v>
      </c>
      <c r="QQB1" s="58" t="s">
        <v>2246</v>
      </c>
      <c r="QQC1" s="58" t="s">
        <v>2246</v>
      </c>
      <c r="QQD1" s="58" t="s">
        <v>2246</v>
      </c>
      <c r="QQE1" s="58" t="s">
        <v>2246</v>
      </c>
      <c r="QQF1" s="58" t="s">
        <v>2246</v>
      </c>
      <c r="QQG1" s="58" t="s">
        <v>2246</v>
      </c>
      <c r="QQH1" s="58" t="s">
        <v>2246</v>
      </c>
      <c r="QQI1" s="58" t="s">
        <v>2246</v>
      </c>
      <c r="QQJ1" s="58" t="s">
        <v>2246</v>
      </c>
      <c r="QQK1" s="58" t="s">
        <v>2246</v>
      </c>
      <c r="QQL1" s="58" t="s">
        <v>2246</v>
      </c>
      <c r="QQM1" s="58" t="s">
        <v>2246</v>
      </c>
      <c r="QQN1" s="58" t="s">
        <v>2246</v>
      </c>
      <c r="QQO1" s="58" t="s">
        <v>2246</v>
      </c>
      <c r="QQP1" s="58" t="s">
        <v>2246</v>
      </c>
      <c r="QQQ1" s="58" t="s">
        <v>2246</v>
      </c>
      <c r="QQR1" s="58" t="s">
        <v>2246</v>
      </c>
      <c r="QQS1" s="58" t="s">
        <v>2246</v>
      </c>
      <c r="QQT1" s="58" t="s">
        <v>2246</v>
      </c>
      <c r="QQU1" s="58" t="s">
        <v>2246</v>
      </c>
      <c r="QQV1" s="58" t="s">
        <v>2246</v>
      </c>
      <c r="QQW1" s="58" t="s">
        <v>2246</v>
      </c>
      <c r="QQX1" s="58" t="s">
        <v>2246</v>
      </c>
      <c r="QQY1" s="58" t="s">
        <v>2246</v>
      </c>
      <c r="QQZ1" s="58" t="s">
        <v>2246</v>
      </c>
      <c r="QRA1" s="58" t="s">
        <v>2246</v>
      </c>
      <c r="QRB1" s="58" t="s">
        <v>2246</v>
      </c>
      <c r="QRC1" s="58" t="s">
        <v>2246</v>
      </c>
      <c r="QRD1" s="58" t="s">
        <v>2246</v>
      </c>
      <c r="QRE1" s="58" t="s">
        <v>2246</v>
      </c>
      <c r="QRF1" s="58" t="s">
        <v>2246</v>
      </c>
      <c r="QRG1" s="58" t="s">
        <v>2246</v>
      </c>
      <c r="QRH1" s="58" t="s">
        <v>2246</v>
      </c>
      <c r="QRI1" s="58" t="s">
        <v>2246</v>
      </c>
      <c r="QRJ1" s="58" t="s">
        <v>2246</v>
      </c>
      <c r="QRK1" s="58" t="s">
        <v>2246</v>
      </c>
      <c r="QRL1" s="58" t="s">
        <v>2246</v>
      </c>
      <c r="QRM1" s="58" t="s">
        <v>2246</v>
      </c>
      <c r="QRN1" s="58" t="s">
        <v>2246</v>
      </c>
      <c r="QRO1" s="58" t="s">
        <v>2246</v>
      </c>
      <c r="QRP1" s="58" t="s">
        <v>2246</v>
      </c>
      <c r="QRQ1" s="58" t="s">
        <v>2246</v>
      </c>
      <c r="QRR1" s="58" t="s">
        <v>2246</v>
      </c>
      <c r="QRS1" s="58" t="s">
        <v>2246</v>
      </c>
      <c r="QRT1" s="58" t="s">
        <v>2246</v>
      </c>
      <c r="QRU1" s="58" t="s">
        <v>2246</v>
      </c>
      <c r="QRV1" s="58" t="s">
        <v>2246</v>
      </c>
      <c r="QRW1" s="58" t="s">
        <v>2246</v>
      </c>
      <c r="QRX1" s="58" t="s">
        <v>2246</v>
      </c>
      <c r="QRY1" s="58" t="s">
        <v>2246</v>
      </c>
      <c r="QRZ1" s="58" t="s">
        <v>2246</v>
      </c>
      <c r="QSA1" s="58" t="s">
        <v>2246</v>
      </c>
      <c r="QSB1" s="58" t="s">
        <v>2246</v>
      </c>
      <c r="QSC1" s="58" t="s">
        <v>2246</v>
      </c>
      <c r="QSD1" s="58" t="s">
        <v>2246</v>
      </c>
      <c r="QSE1" s="58" t="s">
        <v>2246</v>
      </c>
      <c r="QSF1" s="58" t="s">
        <v>2246</v>
      </c>
      <c r="QSG1" s="58" t="s">
        <v>2246</v>
      </c>
      <c r="QSH1" s="58" t="s">
        <v>2246</v>
      </c>
      <c r="QSI1" s="58" t="s">
        <v>2246</v>
      </c>
      <c r="QSJ1" s="58" t="s">
        <v>2246</v>
      </c>
      <c r="QSK1" s="58" t="s">
        <v>2246</v>
      </c>
      <c r="QSL1" s="58" t="s">
        <v>2246</v>
      </c>
      <c r="QSM1" s="58" t="s">
        <v>2246</v>
      </c>
      <c r="QSN1" s="58" t="s">
        <v>2246</v>
      </c>
      <c r="QSO1" s="58" t="s">
        <v>2246</v>
      </c>
      <c r="QSP1" s="58" t="s">
        <v>2246</v>
      </c>
      <c r="QSQ1" s="58" t="s">
        <v>2246</v>
      </c>
      <c r="QSR1" s="58" t="s">
        <v>2246</v>
      </c>
      <c r="QSS1" s="58" t="s">
        <v>2246</v>
      </c>
      <c r="QST1" s="58" t="s">
        <v>2246</v>
      </c>
      <c r="QSU1" s="58" t="s">
        <v>2246</v>
      </c>
      <c r="QSV1" s="58" t="s">
        <v>2246</v>
      </c>
      <c r="QSW1" s="58" t="s">
        <v>2246</v>
      </c>
      <c r="QSX1" s="58" t="s">
        <v>2246</v>
      </c>
      <c r="QSY1" s="58" t="s">
        <v>2246</v>
      </c>
      <c r="QSZ1" s="58" t="s">
        <v>2246</v>
      </c>
      <c r="QTA1" s="58" t="s">
        <v>2246</v>
      </c>
      <c r="QTB1" s="58" t="s">
        <v>2246</v>
      </c>
      <c r="QTC1" s="58" t="s">
        <v>2246</v>
      </c>
      <c r="QTD1" s="58" t="s">
        <v>2246</v>
      </c>
      <c r="QTE1" s="58" t="s">
        <v>2246</v>
      </c>
      <c r="QTF1" s="58" t="s">
        <v>2246</v>
      </c>
      <c r="QTG1" s="58" t="s">
        <v>2246</v>
      </c>
      <c r="QTH1" s="58" t="s">
        <v>2246</v>
      </c>
      <c r="QTI1" s="58" t="s">
        <v>2246</v>
      </c>
      <c r="QTJ1" s="58" t="s">
        <v>2246</v>
      </c>
      <c r="QTK1" s="58" t="s">
        <v>2246</v>
      </c>
      <c r="QTL1" s="58" t="s">
        <v>2246</v>
      </c>
      <c r="QTM1" s="58" t="s">
        <v>2246</v>
      </c>
      <c r="QTN1" s="58" t="s">
        <v>2246</v>
      </c>
      <c r="QTO1" s="58" t="s">
        <v>2246</v>
      </c>
      <c r="QTP1" s="58" t="s">
        <v>2246</v>
      </c>
      <c r="QTQ1" s="58" t="s">
        <v>2246</v>
      </c>
      <c r="QTR1" s="58" t="s">
        <v>2246</v>
      </c>
      <c r="QTS1" s="58" t="s">
        <v>2246</v>
      </c>
      <c r="QTT1" s="58" t="s">
        <v>2246</v>
      </c>
      <c r="QTU1" s="58" t="s">
        <v>2246</v>
      </c>
      <c r="QTV1" s="58" t="s">
        <v>2246</v>
      </c>
      <c r="QTW1" s="58" t="s">
        <v>2246</v>
      </c>
      <c r="QTX1" s="58" t="s">
        <v>2246</v>
      </c>
      <c r="QTY1" s="58" t="s">
        <v>2246</v>
      </c>
      <c r="QTZ1" s="58" t="s">
        <v>2246</v>
      </c>
      <c r="QUA1" s="58" t="s">
        <v>2246</v>
      </c>
      <c r="QUB1" s="58" t="s">
        <v>2246</v>
      </c>
      <c r="QUC1" s="58" t="s">
        <v>2246</v>
      </c>
      <c r="QUD1" s="58" t="s">
        <v>2246</v>
      </c>
      <c r="QUE1" s="58" t="s">
        <v>2246</v>
      </c>
      <c r="QUF1" s="58" t="s">
        <v>2246</v>
      </c>
      <c r="QUG1" s="58" t="s">
        <v>2246</v>
      </c>
      <c r="QUH1" s="58" t="s">
        <v>2246</v>
      </c>
      <c r="QUI1" s="58" t="s">
        <v>2246</v>
      </c>
      <c r="QUJ1" s="58" t="s">
        <v>2246</v>
      </c>
      <c r="QUK1" s="58" t="s">
        <v>2246</v>
      </c>
      <c r="QUL1" s="58" t="s">
        <v>2246</v>
      </c>
      <c r="QUM1" s="58" t="s">
        <v>2246</v>
      </c>
      <c r="QUN1" s="58" t="s">
        <v>2246</v>
      </c>
      <c r="QUO1" s="58" t="s">
        <v>2246</v>
      </c>
      <c r="QUP1" s="58" t="s">
        <v>2246</v>
      </c>
      <c r="QUQ1" s="58" t="s">
        <v>2246</v>
      </c>
      <c r="QUR1" s="58" t="s">
        <v>2246</v>
      </c>
      <c r="QUS1" s="58" t="s">
        <v>2246</v>
      </c>
      <c r="QUT1" s="58" t="s">
        <v>2246</v>
      </c>
      <c r="QUU1" s="58" t="s">
        <v>2246</v>
      </c>
      <c r="QUV1" s="58" t="s">
        <v>2246</v>
      </c>
      <c r="QUW1" s="58" t="s">
        <v>2246</v>
      </c>
      <c r="QUX1" s="58" t="s">
        <v>2246</v>
      </c>
      <c r="QUY1" s="58" t="s">
        <v>2246</v>
      </c>
      <c r="QUZ1" s="58" t="s">
        <v>2246</v>
      </c>
      <c r="QVA1" s="58" t="s">
        <v>2246</v>
      </c>
      <c r="QVB1" s="58" t="s">
        <v>2246</v>
      </c>
      <c r="QVC1" s="58" t="s">
        <v>2246</v>
      </c>
      <c r="QVD1" s="58" t="s">
        <v>2246</v>
      </c>
      <c r="QVE1" s="58" t="s">
        <v>2246</v>
      </c>
      <c r="QVF1" s="58" t="s">
        <v>2246</v>
      </c>
      <c r="QVG1" s="58" t="s">
        <v>2246</v>
      </c>
      <c r="QVH1" s="58" t="s">
        <v>2246</v>
      </c>
      <c r="QVI1" s="58" t="s">
        <v>2246</v>
      </c>
      <c r="QVJ1" s="58" t="s">
        <v>2246</v>
      </c>
      <c r="QVK1" s="58" t="s">
        <v>2246</v>
      </c>
      <c r="QVL1" s="58" t="s">
        <v>2246</v>
      </c>
      <c r="QVM1" s="58" t="s">
        <v>2246</v>
      </c>
      <c r="QVN1" s="58" t="s">
        <v>2246</v>
      </c>
      <c r="QVO1" s="58" t="s">
        <v>2246</v>
      </c>
      <c r="QVP1" s="58" t="s">
        <v>2246</v>
      </c>
      <c r="QVQ1" s="58" t="s">
        <v>2246</v>
      </c>
      <c r="QVR1" s="58" t="s">
        <v>2246</v>
      </c>
      <c r="QVS1" s="58" t="s">
        <v>2246</v>
      </c>
      <c r="QVT1" s="58" t="s">
        <v>2246</v>
      </c>
      <c r="QVU1" s="58" t="s">
        <v>2246</v>
      </c>
      <c r="QVV1" s="58" t="s">
        <v>2246</v>
      </c>
      <c r="QVW1" s="58" t="s">
        <v>2246</v>
      </c>
      <c r="QVX1" s="58" t="s">
        <v>2246</v>
      </c>
      <c r="QVY1" s="58" t="s">
        <v>2246</v>
      </c>
      <c r="QVZ1" s="58" t="s">
        <v>2246</v>
      </c>
      <c r="QWA1" s="58" t="s">
        <v>2246</v>
      </c>
      <c r="QWB1" s="58" t="s">
        <v>2246</v>
      </c>
      <c r="QWC1" s="58" t="s">
        <v>2246</v>
      </c>
      <c r="QWD1" s="58" t="s">
        <v>2246</v>
      </c>
      <c r="QWE1" s="58" t="s">
        <v>2246</v>
      </c>
      <c r="QWF1" s="58" t="s">
        <v>2246</v>
      </c>
      <c r="QWG1" s="58" t="s">
        <v>2246</v>
      </c>
      <c r="QWH1" s="58" t="s">
        <v>2246</v>
      </c>
      <c r="QWI1" s="58" t="s">
        <v>2246</v>
      </c>
      <c r="QWJ1" s="58" t="s">
        <v>2246</v>
      </c>
      <c r="QWK1" s="58" t="s">
        <v>2246</v>
      </c>
      <c r="QWL1" s="58" t="s">
        <v>2246</v>
      </c>
      <c r="QWM1" s="58" t="s">
        <v>2246</v>
      </c>
      <c r="QWN1" s="58" t="s">
        <v>2246</v>
      </c>
      <c r="QWO1" s="58" t="s">
        <v>2246</v>
      </c>
      <c r="QWP1" s="58" t="s">
        <v>2246</v>
      </c>
      <c r="QWQ1" s="58" t="s">
        <v>2246</v>
      </c>
      <c r="QWR1" s="58" t="s">
        <v>2246</v>
      </c>
      <c r="QWS1" s="58" t="s">
        <v>2246</v>
      </c>
      <c r="QWT1" s="58" t="s">
        <v>2246</v>
      </c>
      <c r="QWU1" s="58" t="s">
        <v>2246</v>
      </c>
      <c r="QWV1" s="58" t="s">
        <v>2246</v>
      </c>
      <c r="QWW1" s="58" t="s">
        <v>2246</v>
      </c>
      <c r="QWX1" s="58" t="s">
        <v>2246</v>
      </c>
      <c r="QWY1" s="58" t="s">
        <v>2246</v>
      </c>
      <c r="QWZ1" s="58" t="s">
        <v>2246</v>
      </c>
      <c r="QXA1" s="58" t="s">
        <v>2246</v>
      </c>
      <c r="QXB1" s="58" t="s">
        <v>2246</v>
      </c>
      <c r="QXC1" s="58" t="s">
        <v>2246</v>
      </c>
      <c r="QXD1" s="58" t="s">
        <v>2246</v>
      </c>
      <c r="QXE1" s="58" t="s">
        <v>2246</v>
      </c>
      <c r="QXF1" s="58" t="s">
        <v>2246</v>
      </c>
      <c r="QXG1" s="58" t="s">
        <v>2246</v>
      </c>
      <c r="QXH1" s="58" t="s">
        <v>2246</v>
      </c>
      <c r="QXI1" s="58" t="s">
        <v>2246</v>
      </c>
      <c r="QXJ1" s="58" t="s">
        <v>2246</v>
      </c>
      <c r="QXK1" s="58" t="s">
        <v>2246</v>
      </c>
      <c r="QXL1" s="58" t="s">
        <v>2246</v>
      </c>
      <c r="QXM1" s="58" t="s">
        <v>2246</v>
      </c>
      <c r="QXN1" s="58" t="s">
        <v>2246</v>
      </c>
      <c r="QXO1" s="58" t="s">
        <v>2246</v>
      </c>
      <c r="QXP1" s="58" t="s">
        <v>2246</v>
      </c>
      <c r="QXQ1" s="58" t="s">
        <v>2246</v>
      </c>
      <c r="QXR1" s="58" t="s">
        <v>2246</v>
      </c>
      <c r="QXS1" s="58" t="s">
        <v>2246</v>
      </c>
      <c r="QXT1" s="58" t="s">
        <v>2246</v>
      </c>
      <c r="QXU1" s="58" t="s">
        <v>2246</v>
      </c>
      <c r="QXV1" s="58" t="s">
        <v>2246</v>
      </c>
      <c r="QXW1" s="58" t="s">
        <v>2246</v>
      </c>
      <c r="QXX1" s="58" t="s">
        <v>2246</v>
      </c>
      <c r="QXY1" s="58" t="s">
        <v>2246</v>
      </c>
      <c r="QXZ1" s="58" t="s">
        <v>2246</v>
      </c>
      <c r="QYA1" s="58" t="s">
        <v>2246</v>
      </c>
      <c r="QYB1" s="58" t="s">
        <v>2246</v>
      </c>
      <c r="QYC1" s="58" t="s">
        <v>2246</v>
      </c>
      <c r="QYD1" s="58" t="s">
        <v>2246</v>
      </c>
      <c r="QYE1" s="58" t="s">
        <v>2246</v>
      </c>
      <c r="QYF1" s="58" t="s">
        <v>2246</v>
      </c>
      <c r="QYG1" s="58" t="s">
        <v>2246</v>
      </c>
      <c r="QYH1" s="58" t="s">
        <v>2246</v>
      </c>
      <c r="QYI1" s="58" t="s">
        <v>2246</v>
      </c>
      <c r="QYJ1" s="58" t="s">
        <v>2246</v>
      </c>
      <c r="QYK1" s="58" t="s">
        <v>2246</v>
      </c>
      <c r="QYL1" s="58" t="s">
        <v>2246</v>
      </c>
      <c r="QYM1" s="58" t="s">
        <v>2246</v>
      </c>
      <c r="QYN1" s="58" t="s">
        <v>2246</v>
      </c>
      <c r="QYO1" s="58" t="s">
        <v>2246</v>
      </c>
      <c r="QYP1" s="58" t="s">
        <v>2246</v>
      </c>
      <c r="QYQ1" s="58" t="s">
        <v>2246</v>
      </c>
      <c r="QYR1" s="58" t="s">
        <v>2246</v>
      </c>
      <c r="QYS1" s="58" t="s">
        <v>2246</v>
      </c>
      <c r="QYT1" s="58" t="s">
        <v>2246</v>
      </c>
      <c r="QYU1" s="58" t="s">
        <v>2246</v>
      </c>
      <c r="QYV1" s="58" t="s">
        <v>2246</v>
      </c>
      <c r="QYW1" s="58" t="s">
        <v>2246</v>
      </c>
      <c r="QYX1" s="58" t="s">
        <v>2246</v>
      </c>
      <c r="QYY1" s="58" t="s">
        <v>2246</v>
      </c>
      <c r="QYZ1" s="58" t="s">
        <v>2246</v>
      </c>
      <c r="QZA1" s="58" t="s">
        <v>2246</v>
      </c>
      <c r="QZB1" s="58" t="s">
        <v>2246</v>
      </c>
      <c r="QZC1" s="58" t="s">
        <v>2246</v>
      </c>
      <c r="QZD1" s="58" t="s">
        <v>2246</v>
      </c>
      <c r="QZE1" s="58" t="s">
        <v>2246</v>
      </c>
      <c r="QZF1" s="58" t="s">
        <v>2246</v>
      </c>
      <c r="QZG1" s="58" t="s">
        <v>2246</v>
      </c>
      <c r="QZH1" s="58" t="s">
        <v>2246</v>
      </c>
      <c r="QZI1" s="58" t="s">
        <v>2246</v>
      </c>
      <c r="QZJ1" s="58" t="s">
        <v>2246</v>
      </c>
      <c r="QZK1" s="58" t="s">
        <v>2246</v>
      </c>
      <c r="QZL1" s="58" t="s">
        <v>2246</v>
      </c>
      <c r="QZM1" s="58" t="s">
        <v>2246</v>
      </c>
      <c r="QZN1" s="58" t="s">
        <v>2246</v>
      </c>
      <c r="QZO1" s="58" t="s">
        <v>2246</v>
      </c>
      <c r="QZP1" s="58" t="s">
        <v>2246</v>
      </c>
      <c r="QZQ1" s="58" t="s">
        <v>2246</v>
      </c>
      <c r="QZR1" s="58" t="s">
        <v>2246</v>
      </c>
      <c r="QZS1" s="58" t="s">
        <v>2246</v>
      </c>
      <c r="QZT1" s="58" t="s">
        <v>2246</v>
      </c>
      <c r="QZU1" s="58" t="s">
        <v>2246</v>
      </c>
      <c r="QZV1" s="58" t="s">
        <v>2246</v>
      </c>
      <c r="QZW1" s="58" t="s">
        <v>2246</v>
      </c>
      <c r="QZX1" s="58" t="s">
        <v>2246</v>
      </c>
      <c r="QZY1" s="58" t="s">
        <v>2246</v>
      </c>
      <c r="QZZ1" s="58" t="s">
        <v>2246</v>
      </c>
      <c r="RAA1" s="58" t="s">
        <v>2246</v>
      </c>
      <c r="RAB1" s="58" t="s">
        <v>2246</v>
      </c>
      <c r="RAC1" s="58" t="s">
        <v>2246</v>
      </c>
      <c r="RAD1" s="58" t="s">
        <v>2246</v>
      </c>
      <c r="RAE1" s="58" t="s">
        <v>2246</v>
      </c>
      <c r="RAF1" s="58" t="s">
        <v>2246</v>
      </c>
      <c r="RAG1" s="58" t="s">
        <v>2246</v>
      </c>
      <c r="RAH1" s="58" t="s">
        <v>2246</v>
      </c>
      <c r="RAI1" s="58" t="s">
        <v>2246</v>
      </c>
      <c r="RAJ1" s="58" t="s">
        <v>2246</v>
      </c>
      <c r="RAK1" s="58" t="s">
        <v>2246</v>
      </c>
      <c r="RAL1" s="58" t="s">
        <v>2246</v>
      </c>
      <c r="RAM1" s="58" t="s">
        <v>2246</v>
      </c>
      <c r="RAN1" s="58" t="s">
        <v>2246</v>
      </c>
      <c r="RAO1" s="58" t="s">
        <v>2246</v>
      </c>
      <c r="RAP1" s="58" t="s">
        <v>2246</v>
      </c>
      <c r="RAQ1" s="58" t="s">
        <v>2246</v>
      </c>
      <c r="RAR1" s="58" t="s">
        <v>2246</v>
      </c>
      <c r="RAS1" s="58" t="s">
        <v>2246</v>
      </c>
      <c r="RAT1" s="58" t="s">
        <v>2246</v>
      </c>
      <c r="RAU1" s="58" t="s">
        <v>2246</v>
      </c>
      <c r="RAV1" s="58" t="s">
        <v>2246</v>
      </c>
      <c r="RAW1" s="58" t="s">
        <v>2246</v>
      </c>
      <c r="RAX1" s="58" t="s">
        <v>2246</v>
      </c>
      <c r="RAY1" s="58" t="s">
        <v>2246</v>
      </c>
      <c r="RAZ1" s="58" t="s">
        <v>2246</v>
      </c>
      <c r="RBA1" s="58" t="s">
        <v>2246</v>
      </c>
      <c r="RBB1" s="58" t="s">
        <v>2246</v>
      </c>
      <c r="RBC1" s="58" t="s">
        <v>2246</v>
      </c>
      <c r="RBD1" s="58" t="s">
        <v>2246</v>
      </c>
      <c r="RBE1" s="58" t="s">
        <v>2246</v>
      </c>
      <c r="RBF1" s="58" t="s">
        <v>2246</v>
      </c>
      <c r="RBG1" s="58" t="s">
        <v>2246</v>
      </c>
      <c r="RBH1" s="58" t="s">
        <v>2246</v>
      </c>
      <c r="RBI1" s="58" t="s">
        <v>2246</v>
      </c>
      <c r="RBJ1" s="58" t="s">
        <v>2246</v>
      </c>
      <c r="RBK1" s="58" t="s">
        <v>2246</v>
      </c>
      <c r="RBL1" s="58" t="s">
        <v>2246</v>
      </c>
      <c r="RBM1" s="58" t="s">
        <v>2246</v>
      </c>
      <c r="RBN1" s="58" t="s">
        <v>2246</v>
      </c>
      <c r="RBO1" s="58" t="s">
        <v>2246</v>
      </c>
      <c r="RBP1" s="58" t="s">
        <v>2246</v>
      </c>
      <c r="RBQ1" s="58" t="s">
        <v>2246</v>
      </c>
      <c r="RBR1" s="58" t="s">
        <v>2246</v>
      </c>
      <c r="RBS1" s="58" t="s">
        <v>2246</v>
      </c>
      <c r="RBT1" s="58" t="s">
        <v>2246</v>
      </c>
      <c r="RBU1" s="58" t="s">
        <v>2246</v>
      </c>
      <c r="RBV1" s="58" t="s">
        <v>2246</v>
      </c>
      <c r="RBW1" s="58" t="s">
        <v>2246</v>
      </c>
      <c r="RBX1" s="58" t="s">
        <v>2246</v>
      </c>
      <c r="RBY1" s="58" t="s">
        <v>2246</v>
      </c>
      <c r="RBZ1" s="58" t="s">
        <v>2246</v>
      </c>
      <c r="RCA1" s="58" t="s">
        <v>2246</v>
      </c>
      <c r="RCB1" s="58" t="s">
        <v>2246</v>
      </c>
      <c r="RCC1" s="58" t="s">
        <v>2246</v>
      </c>
      <c r="RCD1" s="58" t="s">
        <v>2246</v>
      </c>
      <c r="RCE1" s="58" t="s">
        <v>2246</v>
      </c>
      <c r="RCF1" s="58" t="s">
        <v>2246</v>
      </c>
      <c r="RCG1" s="58" t="s">
        <v>2246</v>
      </c>
      <c r="RCH1" s="58" t="s">
        <v>2246</v>
      </c>
      <c r="RCI1" s="58" t="s">
        <v>2246</v>
      </c>
      <c r="RCJ1" s="58" t="s">
        <v>2246</v>
      </c>
      <c r="RCK1" s="58" t="s">
        <v>2246</v>
      </c>
      <c r="RCL1" s="58" t="s">
        <v>2246</v>
      </c>
      <c r="RCM1" s="58" t="s">
        <v>2246</v>
      </c>
      <c r="RCN1" s="58" t="s">
        <v>2246</v>
      </c>
      <c r="RCO1" s="58" t="s">
        <v>2246</v>
      </c>
      <c r="RCP1" s="58" t="s">
        <v>2246</v>
      </c>
      <c r="RCQ1" s="58" t="s">
        <v>2246</v>
      </c>
      <c r="RCR1" s="58" t="s">
        <v>2246</v>
      </c>
      <c r="RCS1" s="58" t="s">
        <v>2246</v>
      </c>
      <c r="RCT1" s="58" t="s">
        <v>2246</v>
      </c>
      <c r="RCU1" s="58" t="s">
        <v>2246</v>
      </c>
      <c r="RCV1" s="58" t="s">
        <v>2246</v>
      </c>
      <c r="RCW1" s="58" t="s">
        <v>2246</v>
      </c>
      <c r="RCX1" s="58" t="s">
        <v>2246</v>
      </c>
      <c r="RCY1" s="58" t="s">
        <v>2246</v>
      </c>
      <c r="RCZ1" s="58" t="s">
        <v>2246</v>
      </c>
      <c r="RDA1" s="58" t="s">
        <v>2246</v>
      </c>
      <c r="RDB1" s="58" t="s">
        <v>2246</v>
      </c>
      <c r="RDC1" s="58" t="s">
        <v>2246</v>
      </c>
      <c r="RDD1" s="58" t="s">
        <v>2246</v>
      </c>
      <c r="RDE1" s="58" t="s">
        <v>2246</v>
      </c>
      <c r="RDF1" s="58" t="s">
        <v>2246</v>
      </c>
      <c r="RDG1" s="58" t="s">
        <v>2246</v>
      </c>
      <c r="RDH1" s="58" t="s">
        <v>2246</v>
      </c>
      <c r="RDI1" s="58" t="s">
        <v>2246</v>
      </c>
      <c r="RDJ1" s="58" t="s">
        <v>2246</v>
      </c>
      <c r="RDK1" s="58" t="s">
        <v>2246</v>
      </c>
      <c r="RDL1" s="58" t="s">
        <v>2246</v>
      </c>
      <c r="RDM1" s="58" t="s">
        <v>2246</v>
      </c>
      <c r="RDN1" s="58" t="s">
        <v>2246</v>
      </c>
      <c r="RDO1" s="58" t="s">
        <v>2246</v>
      </c>
      <c r="RDP1" s="58" t="s">
        <v>2246</v>
      </c>
      <c r="RDQ1" s="58" t="s">
        <v>2246</v>
      </c>
      <c r="RDR1" s="58" t="s">
        <v>2246</v>
      </c>
      <c r="RDS1" s="58" t="s">
        <v>2246</v>
      </c>
      <c r="RDT1" s="58" t="s">
        <v>2246</v>
      </c>
      <c r="RDU1" s="58" t="s">
        <v>2246</v>
      </c>
      <c r="RDV1" s="58" t="s">
        <v>2246</v>
      </c>
      <c r="RDW1" s="58" t="s">
        <v>2246</v>
      </c>
      <c r="RDX1" s="58" t="s">
        <v>2246</v>
      </c>
      <c r="RDY1" s="58" t="s">
        <v>2246</v>
      </c>
      <c r="RDZ1" s="58" t="s">
        <v>2246</v>
      </c>
      <c r="REA1" s="58" t="s">
        <v>2246</v>
      </c>
      <c r="REB1" s="58" t="s">
        <v>2246</v>
      </c>
      <c r="REC1" s="58" t="s">
        <v>2246</v>
      </c>
      <c r="RED1" s="58" t="s">
        <v>2246</v>
      </c>
      <c r="REE1" s="58" t="s">
        <v>2246</v>
      </c>
      <c r="REF1" s="58" t="s">
        <v>2246</v>
      </c>
      <c r="REG1" s="58" t="s">
        <v>2246</v>
      </c>
      <c r="REH1" s="58" t="s">
        <v>2246</v>
      </c>
      <c r="REI1" s="58" t="s">
        <v>2246</v>
      </c>
      <c r="REJ1" s="58" t="s">
        <v>2246</v>
      </c>
      <c r="REK1" s="58" t="s">
        <v>2246</v>
      </c>
      <c r="REL1" s="58" t="s">
        <v>2246</v>
      </c>
      <c r="REM1" s="58" t="s">
        <v>2246</v>
      </c>
      <c r="REN1" s="58" t="s">
        <v>2246</v>
      </c>
      <c r="REO1" s="58" t="s">
        <v>2246</v>
      </c>
      <c r="REP1" s="58" t="s">
        <v>2246</v>
      </c>
      <c r="REQ1" s="58" t="s">
        <v>2246</v>
      </c>
      <c r="RER1" s="58" t="s">
        <v>2246</v>
      </c>
      <c r="RES1" s="58" t="s">
        <v>2246</v>
      </c>
      <c r="RET1" s="58" t="s">
        <v>2246</v>
      </c>
      <c r="REU1" s="58" t="s">
        <v>2246</v>
      </c>
      <c r="REV1" s="58" t="s">
        <v>2246</v>
      </c>
      <c r="REW1" s="58" t="s">
        <v>2246</v>
      </c>
      <c r="REX1" s="58" t="s">
        <v>2246</v>
      </c>
      <c r="REY1" s="58" t="s">
        <v>2246</v>
      </c>
      <c r="REZ1" s="58" t="s">
        <v>2246</v>
      </c>
      <c r="RFA1" s="58" t="s">
        <v>2246</v>
      </c>
      <c r="RFB1" s="58" t="s">
        <v>2246</v>
      </c>
      <c r="RFC1" s="58" t="s">
        <v>2246</v>
      </c>
      <c r="RFD1" s="58" t="s">
        <v>2246</v>
      </c>
      <c r="RFE1" s="58" t="s">
        <v>2246</v>
      </c>
      <c r="RFF1" s="58" t="s">
        <v>2246</v>
      </c>
      <c r="RFG1" s="58" t="s">
        <v>2246</v>
      </c>
      <c r="RFH1" s="58" t="s">
        <v>2246</v>
      </c>
      <c r="RFI1" s="58" t="s">
        <v>2246</v>
      </c>
      <c r="RFJ1" s="58" t="s">
        <v>2246</v>
      </c>
      <c r="RFK1" s="58" t="s">
        <v>2246</v>
      </c>
      <c r="RFL1" s="58" t="s">
        <v>2246</v>
      </c>
      <c r="RFM1" s="58" t="s">
        <v>2246</v>
      </c>
      <c r="RFN1" s="58" t="s">
        <v>2246</v>
      </c>
      <c r="RFO1" s="58" t="s">
        <v>2246</v>
      </c>
      <c r="RFP1" s="58" t="s">
        <v>2246</v>
      </c>
      <c r="RFQ1" s="58" t="s">
        <v>2246</v>
      </c>
      <c r="RFR1" s="58" t="s">
        <v>2246</v>
      </c>
      <c r="RFS1" s="58" t="s">
        <v>2246</v>
      </c>
      <c r="RFT1" s="58" t="s">
        <v>2246</v>
      </c>
      <c r="RFU1" s="58" t="s">
        <v>2246</v>
      </c>
      <c r="RFV1" s="58" t="s">
        <v>2246</v>
      </c>
      <c r="RFW1" s="58" t="s">
        <v>2246</v>
      </c>
      <c r="RFX1" s="58" t="s">
        <v>2246</v>
      </c>
      <c r="RFY1" s="58" t="s">
        <v>2246</v>
      </c>
      <c r="RFZ1" s="58" t="s">
        <v>2246</v>
      </c>
      <c r="RGA1" s="58" t="s">
        <v>2246</v>
      </c>
      <c r="RGB1" s="58" t="s">
        <v>2246</v>
      </c>
      <c r="RGC1" s="58" t="s">
        <v>2246</v>
      </c>
      <c r="RGD1" s="58" t="s">
        <v>2246</v>
      </c>
      <c r="RGE1" s="58" t="s">
        <v>2246</v>
      </c>
      <c r="RGF1" s="58" t="s">
        <v>2246</v>
      </c>
      <c r="RGG1" s="58" t="s">
        <v>2246</v>
      </c>
      <c r="RGH1" s="58" t="s">
        <v>2246</v>
      </c>
      <c r="RGI1" s="58" t="s">
        <v>2246</v>
      </c>
      <c r="RGJ1" s="58" t="s">
        <v>2246</v>
      </c>
      <c r="RGK1" s="58" t="s">
        <v>2246</v>
      </c>
      <c r="RGL1" s="58" t="s">
        <v>2246</v>
      </c>
      <c r="RGM1" s="58" t="s">
        <v>2246</v>
      </c>
      <c r="RGN1" s="58" t="s">
        <v>2246</v>
      </c>
      <c r="RGO1" s="58" t="s">
        <v>2246</v>
      </c>
      <c r="RGP1" s="58" t="s">
        <v>2246</v>
      </c>
      <c r="RGQ1" s="58" t="s">
        <v>2246</v>
      </c>
      <c r="RGR1" s="58" t="s">
        <v>2246</v>
      </c>
      <c r="RGS1" s="58" t="s">
        <v>2246</v>
      </c>
      <c r="RGT1" s="58" t="s">
        <v>2246</v>
      </c>
      <c r="RGU1" s="58" t="s">
        <v>2246</v>
      </c>
      <c r="RGV1" s="58" t="s">
        <v>2246</v>
      </c>
      <c r="RGW1" s="58" t="s">
        <v>2246</v>
      </c>
      <c r="RGX1" s="58" t="s">
        <v>2246</v>
      </c>
      <c r="RGY1" s="58" t="s">
        <v>2246</v>
      </c>
      <c r="RGZ1" s="58" t="s">
        <v>2246</v>
      </c>
      <c r="RHA1" s="58" t="s">
        <v>2246</v>
      </c>
      <c r="RHB1" s="58" t="s">
        <v>2246</v>
      </c>
      <c r="RHC1" s="58" t="s">
        <v>2246</v>
      </c>
      <c r="RHD1" s="58" t="s">
        <v>2246</v>
      </c>
      <c r="RHE1" s="58" t="s">
        <v>2246</v>
      </c>
      <c r="RHF1" s="58" t="s">
        <v>2246</v>
      </c>
      <c r="RHG1" s="58" t="s">
        <v>2246</v>
      </c>
      <c r="RHH1" s="58" t="s">
        <v>2246</v>
      </c>
      <c r="RHI1" s="58" t="s">
        <v>2246</v>
      </c>
      <c r="RHJ1" s="58" t="s">
        <v>2246</v>
      </c>
      <c r="RHK1" s="58" t="s">
        <v>2246</v>
      </c>
      <c r="RHL1" s="58" t="s">
        <v>2246</v>
      </c>
      <c r="RHM1" s="58" t="s">
        <v>2246</v>
      </c>
      <c r="RHN1" s="58" t="s">
        <v>2246</v>
      </c>
      <c r="RHO1" s="58" t="s">
        <v>2246</v>
      </c>
      <c r="RHP1" s="58" t="s">
        <v>2246</v>
      </c>
      <c r="RHQ1" s="58" t="s">
        <v>2246</v>
      </c>
      <c r="RHR1" s="58" t="s">
        <v>2246</v>
      </c>
      <c r="RHS1" s="58" t="s">
        <v>2246</v>
      </c>
      <c r="RHT1" s="58" t="s">
        <v>2246</v>
      </c>
      <c r="RHU1" s="58" t="s">
        <v>2246</v>
      </c>
      <c r="RHV1" s="58" t="s">
        <v>2246</v>
      </c>
      <c r="RHW1" s="58" t="s">
        <v>2246</v>
      </c>
      <c r="RHX1" s="58" t="s">
        <v>2246</v>
      </c>
      <c r="RHY1" s="58" t="s">
        <v>2246</v>
      </c>
      <c r="RHZ1" s="58" t="s">
        <v>2246</v>
      </c>
      <c r="RIA1" s="58" t="s">
        <v>2246</v>
      </c>
      <c r="RIB1" s="58" t="s">
        <v>2246</v>
      </c>
      <c r="RIC1" s="58" t="s">
        <v>2246</v>
      </c>
      <c r="RID1" s="58" t="s">
        <v>2246</v>
      </c>
      <c r="RIE1" s="58" t="s">
        <v>2246</v>
      </c>
      <c r="RIF1" s="58" t="s">
        <v>2246</v>
      </c>
      <c r="RIG1" s="58" t="s">
        <v>2246</v>
      </c>
      <c r="RIH1" s="58" t="s">
        <v>2246</v>
      </c>
      <c r="RII1" s="58" t="s">
        <v>2246</v>
      </c>
      <c r="RIJ1" s="58" t="s">
        <v>2246</v>
      </c>
      <c r="RIK1" s="58" t="s">
        <v>2246</v>
      </c>
      <c r="RIL1" s="58" t="s">
        <v>2246</v>
      </c>
      <c r="RIM1" s="58" t="s">
        <v>2246</v>
      </c>
      <c r="RIN1" s="58" t="s">
        <v>2246</v>
      </c>
      <c r="RIO1" s="58" t="s">
        <v>2246</v>
      </c>
      <c r="RIP1" s="58" t="s">
        <v>2246</v>
      </c>
      <c r="RIQ1" s="58" t="s">
        <v>2246</v>
      </c>
      <c r="RIR1" s="58" t="s">
        <v>2246</v>
      </c>
      <c r="RIS1" s="58" t="s">
        <v>2246</v>
      </c>
      <c r="RIT1" s="58" t="s">
        <v>2246</v>
      </c>
      <c r="RIU1" s="58" t="s">
        <v>2246</v>
      </c>
      <c r="RIV1" s="58" t="s">
        <v>2246</v>
      </c>
      <c r="RIW1" s="58" t="s">
        <v>2246</v>
      </c>
      <c r="RIX1" s="58" t="s">
        <v>2246</v>
      </c>
      <c r="RIY1" s="58" t="s">
        <v>2246</v>
      </c>
      <c r="RIZ1" s="58" t="s">
        <v>2246</v>
      </c>
      <c r="RJA1" s="58" t="s">
        <v>2246</v>
      </c>
      <c r="RJB1" s="58" t="s">
        <v>2246</v>
      </c>
      <c r="RJC1" s="58" t="s">
        <v>2246</v>
      </c>
      <c r="RJD1" s="58" t="s">
        <v>2246</v>
      </c>
      <c r="RJE1" s="58" t="s">
        <v>2246</v>
      </c>
      <c r="RJF1" s="58" t="s">
        <v>2246</v>
      </c>
      <c r="RJG1" s="58" t="s">
        <v>2246</v>
      </c>
      <c r="RJH1" s="58" t="s">
        <v>2246</v>
      </c>
      <c r="RJI1" s="58" t="s">
        <v>2246</v>
      </c>
      <c r="RJJ1" s="58" t="s">
        <v>2246</v>
      </c>
      <c r="RJK1" s="58" t="s">
        <v>2246</v>
      </c>
      <c r="RJL1" s="58" t="s">
        <v>2246</v>
      </c>
      <c r="RJM1" s="58" t="s">
        <v>2246</v>
      </c>
      <c r="RJN1" s="58" t="s">
        <v>2246</v>
      </c>
      <c r="RJO1" s="58" t="s">
        <v>2246</v>
      </c>
      <c r="RJP1" s="58" t="s">
        <v>2246</v>
      </c>
      <c r="RJQ1" s="58" t="s">
        <v>2246</v>
      </c>
      <c r="RJR1" s="58" t="s">
        <v>2246</v>
      </c>
      <c r="RJS1" s="58" t="s">
        <v>2246</v>
      </c>
      <c r="RJT1" s="58" t="s">
        <v>2246</v>
      </c>
      <c r="RJU1" s="58" t="s">
        <v>2246</v>
      </c>
      <c r="RJV1" s="58" t="s">
        <v>2246</v>
      </c>
      <c r="RJW1" s="58" t="s">
        <v>2246</v>
      </c>
      <c r="RJX1" s="58" t="s">
        <v>2246</v>
      </c>
      <c r="RJY1" s="58" t="s">
        <v>2246</v>
      </c>
      <c r="RJZ1" s="58" t="s">
        <v>2246</v>
      </c>
      <c r="RKA1" s="58" t="s">
        <v>2246</v>
      </c>
      <c r="RKB1" s="58" t="s">
        <v>2246</v>
      </c>
      <c r="RKC1" s="58" t="s">
        <v>2246</v>
      </c>
      <c r="RKD1" s="58" t="s">
        <v>2246</v>
      </c>
      <c r="RKE1" s="58" t="s">
        <v>2246</v>
      </c>
      <c r="RKF1" s="58" t="s">
        <v>2246</v>
      </c>
      <c r="RKG1" s="58" t="s">
        <v>2246</v>
      </c>
      <c r="RKH1" s="58" t="s">
        <v>2246</v>
      </c>
      <c r="RKI1" s="58" t="s">
        <v>2246</v>
      </c>
      <c r="RKJ1" s="58" t="s">
        <v>2246</v>
      </c>
      <c r="RKK1" s="58" t="s">
        <v>2246</v>
      </c>
      <c r="RKL1" s="58" t="s">
        <v>2246</v>
      </c>
      <c r="RKM1" s="58" t="s">
        <v>2246</v>
      </c>
      <c r="RKN1" s="58" t="s">
        <v>2246</v>
      </c>
      <c r="RKO1" s="58" t="s">
        <v>2246</v>
      </c>
      <c r="RKP1" s="58" t="s">
        <v>2246</v>
      </c>
      <c r="RKQ1" s="58" t="s">
        <v>2246</v>
      </c>
      <c r="RKR1" s="58" t="s">
        <v>2246</v>
      </c>
      <c r="RKS1" s="58" t="s">
        <v>2246</v>
      </c>
      <c r="RKT1" s="58" t="s">
        <v>2246</v>
      </c>
      <c r="RKU1" s="58" t="s">
        <v>2246</v>
      </c>
      <c r="RKV1" s="58" t="s">
        <v>2246</v>
      </c>
      <c r="RKW1" s="58" t="s">
        <v>2246</v>
      </c>
      <c r="RKX1" s="58" t="s">
        <v>2246</v>
      </c>
      <c r="RKY1" s="58" t="s">
        <v>2246</v>
      </c>
      <c r="RKZ1" s="58" t="s">
        <v>2246</v>
      </c>
      <c r="RLA1" s="58" t="s">
        <v>2246</v>
      </c>
      <c r="RLB1" s="58" t="s">
        <v>2246</v>
      </c>
      <c r="RLC1" s="58" t="s">
        <v>2246</v>
      </c>
      <c r="RLD1" s="58" t="s">
        <v>2246</v>
      </c>
      <c r="RLE1" s="58" t="s">
        <v>2246</v>
      </c>
      <c r="RLF1" s="58" t="s">
        <v>2246</v>
      </c>
      <c r="RLG1" s="58" t="s">
        <v>2246</v>
      </c>
      <c r="RLH1" s="58" t="s">
        <v>2246</v>
      </c>
      <c r="RLI1" s="58" t="s">
        <v>2246</v>
      </c>
      <c r="RLJ1" s="58" t="s">
        <v>2246</v>
      </c>
      <c r="RLK1" s="58" t="s">
        <v>2246</v>
      </c>
      <c r="RLL1" s="58" t="s">
        <v>2246</v>
      </c>
      <c r="RLM1" s="58" t="s">
        <v>2246</v>
      </c>
      <c r="RLN1" s="58" t="s">
        <v>2246</v>
      </c>
      <c r="RLO1" s="58" t="s">
        <v>2246</v>
      </c>
      <c r="RLP1" s="58" t="s">
        <v>2246</v>
      </c>
      <c r="RLQ1" s="58" t="s">
        <v>2246</v>
      </c>
      <c r="RLR1" s="58" t="s">
        <v>2246</v>
      </c>
      <c r="RLS1" s="58" t="s">
        <v>2246</v>
      </c>
      <c r="RLT1" s="58" t="s">
        <v>2246</v>
      </c>
      <c r="RLU1" s="58" t="s">
        <v>2246</v>
      </c>
      <c r="RLV1" s="58" t="s">
        <v>2246</v>
      </c>
      <c r="RLW1" s="58" t="s">
        <v>2246</v>
      </c>
      <c r="RLX1" s="58" t="s">
        <v>2246</v>
      </c>
      <c r="RLY1" s="58" t="s">
        <v>2246</v>
      </c>
      <c r="RLZ1" s="58" t="s">
        <v>2246</v>
      </c>
      <c r="RMA1" s="58" t="s">
        <v>2246</v>
      </c>
      <c r="RMB1" s="58" t="s">
        <v>2246</v>
      </c>
      <c r="RMC1" s="58" t="s">
        <v>2246</v>
      </c>
      <c r="RMD1" s="58" t="s">
        <v>2246</v>
      </c>
      <c r="RME1" s="58" t="s">
        <v>2246</v>
      </c>
      <c r="RMF1" s="58" t="s">
        <v>2246</v>
      </c>
      <c r="RMG1" s="58" t="s">
        <v>2246</v>
      </c>
      <c r="RMH1" s="58" t="s">
        <v>2246</v>
      </c>
      <c r="RMI1" s="58" t="s">
        <v>2246</v>
      </c>
      <c r="RMJ1" s="58" t="s">
        <v>2246</v>
      </c>
      <c r="RMK1" s="58" t="s">
        <v>2246</v>
      </c>
      <c r="RML1" s="58" t="s">
        <v>2246</v>
      </c>
      <c r="RMM1" s="58" t="s">
        <v>2246</v>
      </c>
      <c r="RMN1" s="58" t="s">
        <v>2246</v>
      </c>
      <c r="RMO1" s="58" t="s">
        <v>2246</v>
      </c>
      <c r="RMP1" s="58" t="s">
        <v>2246</v>
      </c>
      <c r="RMQ1" s="58" t="s">
        <v>2246</v>
      </c>
      <c r="RMR1" s="58" t="s">
        <v>2246</v>
      </c>
      <c r="RMS1" s="58" t="s">
        <v>2246</v>
      </c>
      <c r="RMT1" s="58" t="s">
        <v>2246</v>
      </c>
      <c r="RMU1" s="58" t="s">
        <v>2246</v>
      </c>
      <c r="RMV1" s="58" t="s">
        <v>2246</v>
      </c>
      <c r="RMW1" s="58" t="s">
        <v>2246</v>
      </c>
      <c r="RMX1" s="58" t="s">
        <v>2246</v>
      </c>
      <c r="RMY1" s="58" t="s">
        <v>2246</v>
      </c>
      <c r="RMZ1" s="58" t="s">
        <v>2246</v>
      </c>
      <c r="RNA1" s="58" t="s">
        <v>2246</v>
      </c>
      <c r="RNB1" s="58" t="s">
        <v>2246</v>
      </c>
      <c r="RNC1" s="58" t="s">
        <v>2246</v>
      </c>
      <c r="RND1" s="58" t="s">
        <v>2246</v>
      </c>
      <c r="RNE1" s="58" t="s">
        <v>2246</v>
      </c>
      <c r="RNF1" s="58" t="s">
        <v>2246</v>
      </c>
      <c r="RNG1" s="58" t="s">
        <v>2246</v>
      </c>
      <c r="RNH1" s="58" t="s">
        <v>2246</v>
      </c>
      <c r="RNI1" s="58" t="s">
        <v>2246</v>
      </c>
      <c r="RNJ1" s="58" t="s">
        <v>2246</v>
      </c>
      <c r="RNK1" s="58" t="s">
        <v>2246</v>
      </c>
      <c r="RNL1" s="58" t="s">
        <v>2246</v>
      </c>
      <c r="RNM1" s="58" t="s">
        <v>2246</v>
      </c>
      <c r="RNN1" s="58" t="s">
        <v>2246</v>
      </c>
      <c r="RNO1" s="58" t="s">
        <v>2246</v>
      </c>
      <c r="RNP1" s="58" t="s">
        <v>2246</v>
      </c>
      <c r="RNQ1" s="58" t="s">
        <v>2246</v>
      </c>
      <c r="RNR1" s="58" t="s">
        <v>2246</v>
      </c>
      <c r="RNS1" s="58" t="s">
        <v>2246</v>
      </c>
      <c r="RNT1" s="58" t="s">
        <v>2246</v>
      </c>
      <c r="RNU1" s="58" t="s">
        <v>2246</v>
      </c>
      <c r="RNV1" s="58" t="s">
        <v>2246</v>
      </c>
      <c r="RNW1" s="58" t="s">
        <v>2246</v>
      </c>
      <c r="RNX1" s="58" t="s">
        <v>2246</v>
      </c>
      <c r="RNY1" s="58" t="s">
        <v>2246</v>
      </c>
      <c r="RNZ1" s="58" t="s">
        <v>2246</v>
      </c>
      <c r="ROA1" s="58" t="s">
        <v>2246</v>
      </c>
      <c r="ROB1" s="58" t="s">
        <v>2246</v>
      </c>
      <c r="ROC1" s="58" t="s">
        <v>2246</v>
      </c>
      <c r="ROD1" s="58" t="s">
        <v>2246</v>
      </c>
      <c r="ROE1" s="58" t="s">
        <v>2246</v>
      </c>
      <c r="ROF1" s="58" t="s">
        <v>2246</v>
      </c>
      <c r="ROG1" s="58" t="s">
        <v>2246</v>
      </c>
      <c r="ROH1" s="58" t="s">
        <v>2246</v>
      </c>
      <c r="ROI1" s="58" t="s">
        <v>2246</v>
      </c>
      <c r="ROJ1" s="58" t="s">
        <v>2246</v>
      </c>
      <c r="ROK1" s="58" t="s">
        <v>2246</v>
      </c>
      <c r="ROL1" s="58" t="s">
        <v>2246</v>
      </c>
      <c r="ROM1" s="58" t="s">
        <v>2246</v>
      </c>
      <c r="RON1" s="58" t="s">
        <v>2246</v>
      </c>
      <c r="ROO1" s="58" t="s">
        <v>2246</v>
      </c>
      <c r="ROP1" s="58" t="s">
        <v>2246</v>
      </c>
      <c r="ROQ1" s="58" t="s">
        <v>2246</v>
      </c>
      <c r="ROR1" s="58" t="s">
        <v>2246</v>
      </c>
      <c r="ROS1" s="58" t="s">
        <v>2246</v>
      </c>
      <c r="ROT1" s="58" t="s">
        <v>2246</v>
      </c>
      <c r="ROU1" s="58" t="s">
        <v>2246</v>
      </c>
      <c r="ROV1" s="58" t="s">
        <v>2246</v>
      </c>
      <c r="ROW1" s="58" t="s">
        <v>2246</v>
      </c>
      <c r="ROX1" s="58" t="s">
        <v>2246</v>
      </c>
      <c r="ROY1" s="58" t="s">
        <v>2246</v>
      </c>
      <c r="ROZ1" s="58" t="s">
        <v>2246</v>
      </c>
      <c r="RPA1" s="58" t="s">
        <v>2246</v>
      </c>
      <c r="RPB1" s="58" t="s">
        <v>2246</v>
      </c>
      <c r="RPC1" s="58" t="s">
        <v>2246</v>
      </c>
      <c r="RPD1" s="58" t="s">
        <v>2246</v>
      </c>
      <c r="RPE1" s="58" t="s">
        <v>2246</v>
      </c>
      <c r="RPF1" s="58" t="s">
        <v>2246</v>
      </c>
      <c r="RPG1" s="58" t="s">
        <v>2246</v>
      </c>
      <c r="RPH1" s="58" t="s">
        <v>2246</v>
      </c>
      <c r="RPI1" s="58" t="s">
        <v>2246</v>
      </c>
      <c r="RPJ1" s="58" t="s">
        <v>2246</v>
      </c>
      <c r="RPK1" s="58" t="s">
        <v>2246</v>
      </c>
      <c r="RPL1" s="58" t="s">
        <v>2246</v>
      </c>
      <c r="RPM1" s="58" t="s">
        <v>2246</v>
      </c>
      <c r="RPN1" s="58" t="s">
        <v>2246</v>
      </c>
      <c r="RPO1" s="58" t="s">
        <v>2246</v>
      </c>
      <c r="RPP1" s="58" t="s">
        <v>2246</v>
      </c>
      <c r="RPQ1" s="58" t="s">
        <v>2246</v>
      </c>
      <c r="RPR1" s="58" t="s">
        <v>2246</v>
      </c>
      <c r="RPS1" s="58" t="s">
        <v>2246</v>
      </c>
      <c r="RPT1" s="58" t="s">
        <v>2246</v>
      </c>
      <c r="RPU1" s="58" t="s">
        <v>2246</v>
      </c>
      <c r="RPV1" s="58" t="s">
        <v>2246</v>
      </c>
      <c r="RPW1" s="58" t="s">
        <v>2246</v>
      </c>
      <c r="RPX1" s="58" t="s">
        <v>2246</v>
      </c>
      <c r="RPY1" s="58" t="s">
        <v>2246</v>
      </c>
      <c r="RPZ1" s="58" t="s">
        <v>2246</v>
      </c>
      <c r="RQA1" s="58" t="s">
        <v>2246</v>
      </c>
      <c r="RQB1" s="58" t="s">
        <v>2246</v>
      </c>
      <c r="RQC1" s="58" t="s">
        <v>2246</v>
      </c>
      <c r="RQD1" s="58" t="s">
        <v>2246</v>
      </c>
      <c r="RQE1" s="58" t="s">
        <v>2246</v>
      </c>
      <c r="RQF1" s="58" t="s">
        <v>2246</v>
      </c>
      <c r="RQG1" s="58" t="s">
        <v>2246</v>
      </c>
      <c r="RQH1" s="58" t="s">
        <v>2246</v>
      </c>
      <c r="RQI1" s="58" t="s">
        <v>2246</v>
      </c>
      <c r="RQJ1" s="58" t="s">
        <v>2246</v>
      </c>
      <c r="RQK1" s="58" t="s">
        <v>2246</v>
      </c>
      <c r="RQL1" s="58" t="s">
        <v>2246</v>
      </c>
      <c r="RQM1" s="58" t="s">
        <v>2246</v>
      </c>
      <c r="RQN1" s="58" t="s">
        <v>2246</v>
      </c>
      <c r="RQO1" s="58" t="s">
        <v>2246</v>
      </c>
      <c r="RQP1" s="58" t="s">
        <v>2246</v>
      </c>
      <c r="RQQ1" s="58" t="s">
        <v>2246</v>
      </c>
      <c r="RQR1" s="58" t="s">
        <v>2246</v>
      </c>
      <c r="RQS1" s="58" t="s">
        <v>2246</v>
      </c>
      <c r="RQT1" s="58" t="s">
        <v>2246</v>
      </c>
      <c r="RQU1" s="58" t="s">
        <v>2246</v>
      </c>
      <c r="RQV1" s="58" t="s">
        <v>2246</v>
      </c>
      <c r="RQW1" s="58" t="s">
        <v>2246</v>
      </c>
      <c r="RQX1" s="58" t="s">
        <v>2246</v>
      </c>
      <c r="RQY1" s="58" t="s">
        <v>2246</v>
      </c>
      <c r="RQZ1" s="58" t="s">
        <v>2246</v>
      </c>
      <c r="RRA1" s="58" t="s">
        <v>2246</v>
      </c>
      <c r="RRB1" s="58" t="s">
        <v>2246</v>
      </c>
      <c r="RRC1" s="58" t="s">
        <v>2246</v>
      </c>
      <c r="RRD1" s="58" t="s">
        <v>2246</v>
      </c>
      <c r="RRE1" s="58" t="s">
        <v>2246</v>
      </c>
      <c r="RRF1" s="58" t="s">
        <v>2246</v>
      </c>
      <c r="RRG1" s="58" t="s">
        <v>2246</v>
      </c>
      <c r="RRH1" s="58" t="s">
        <v>2246</v>
      </c>
      <c r="RRI1" s="58" t="s">
        <v>2246</v>
      </c>
      <c r="RRJ1" s="58" t="s">
        <v>2246</v>
      </c>
      <c r="RRK1" s="58" t="s">
        <v>2246</v>
      </c>
      <c r="RRL1" s="58" t="s">
        <v>2246</v>
      </c>
      <c r="RRM1" s="58" t="s">
        <v>2246</v>
      </c>
      <c r="RRN1" s="58" t="s">
        <v>2246</v>
      </c>
      <c r="RRO1" s="58" t="s">
        <v>2246</v>
      </c>
      <c r="RRP1" s="58" t="s">
        <v>2246</v>
      </c>
      <c r="RRQ1" s="58" t="s">
        <v>2246</v>
      </c>
      <c r="RRR1" s="58" t="s">
        <v>2246</v>
      </c>
      <c r="RRS1" s="58" t="s">
        <v>2246</v>
      </c>
      <c r="RRT1" s="58" t="s">
        <v>2246</v>
      </c>
      <c r="RRU1" s="58" t="s">
        <v>2246</v>
      </c>
      <c r="RRV1" s="58" t="s">
        <v>2246</v>
      </c>
      <c r="RRW1" s="58" t="s">
        <v>2246</v>
      </c>
      <c r="RRX1" s="58" t="s">
        <v>2246</v>
      </c>
      <c r="RRY1" s="58" t="s">
        <v>2246</v>
      </c>
      <c r="RRZ1" s="58" t="s">
        <v>2246</v>
      </c>
      <c r="RSA1" s="58" t="s">
        <v>2246</v>
      </c>
      <c r="RSB1" s="58" t="s">
        <v>2246</v>
      </c>
      <c r="RSC1" s="58" t="s">
        <v>2246</v>
      </c>
      <c r="RSD1" s="58" t="s">
        <v>2246</v>
      </c>
      <c r="RSE1" s="58" t="s">
        <v>2246</v>
      </c>
      <c r="RSF1" s="58" t="s">
        <v>2246</v>
      </c>
      <c r="RSG1" s="58" t="s">
        <v>2246</v>
      </c>
      <c r="RSH1" s="58" t="s">
        <v>2246</v>
      </c>
      <c r="RSI1" s="58" t="s">
        <v>2246</v>
      </c>
      <c r="RSJ1" s="58" t="s">
        <v>2246</v>
      </c>
      <c r="RSK1" s="58" t="s">
        <v>2246</v>
      </c>
      <c r="RSL1" s="58" t="s">
        <v>2246</v>
      </c>
      <c r="RSM1" s="58" t="s">
        <v>2246</v>
      </c>
      <c r="RSN1" s="58" t="s">
        <v>2246</v>
      </c>
      <c r="RSO1" s="58" t="s">
        <v>2246</v>
      </c>
      <c r="RSP1" s="58" t="s">
        <v>2246</v>
      </c>
      <c r="RSQ1" s="58" t="s">
        <v>2246</v>
      </c>
      <c r="RSR1" s="58" t="s">
        <v>2246</v>
      </c>
      <c r="RSS1" s="58" t="s">
        <v>2246</v>
      </c>
      <c r="RST1" s="58" t="s">
        <v>2246</v>
      </c>
      <c r="RSU1" s="58" t="s">
        <v>2246</v>
      </c>
      <c r="RSV1" s="58" t="s">
        <v>2246</v>
      </c>
      <c r="RSW1" s="58" t="s">
        <v>2246</v>
      </c>
      <c r="RSX1" s="58" t="s">
        <v>2246</v>
      </c>
      <c r="RSY1" s="58" t="s">
        <v>2246</v>
      </c>
      <c r="RSZ1" s="58" t="s">
        <v>2246</v>
      </c>
      <c r="RTA1" s="58" t="s">
        <v>2246</v>
      </c>
      <c r="RTB1" s="58" t="s">
        <v>2246</v>
      </c>
      <c r="RTC1" s="58" t="s">
        <v>2246</v>
      </c>
      <c r="RTD1" s="58" t="s">
        <v>2246</v>
      </c>
      <c r="RTE1" s="58" t="s">
        <v>2246</v>
      </c>
      <c r="RTF1" s="58" t="s">
        <v>2246</v>
      </c>
      <c r="RTG1" s="58" t="s">
        <v>2246</v>
      </c>
      <c r="RTH1" s="58" t="s">
        <v>2246</v>
      </c>
      <c r="RTI1" s="58" t="s">
        <v>2246</v>
      </c>
      <c r="RTJ1" s="58" t="s">
        <v>2246</v>
      </c>
      <c r="RTK1" s="58" t="s">
        <v>2246</v>
      </c>
      <c r="RTL1" s="58" t="s">
        <v>2246</v>
      </c>
      <c r="RTM1" s="58" t="s">
        <v>2246</v>
      </c>
      <c r="RTN1" s="58" t="s">
        <v>2246</v>
      </c>
      <c r="RTO1" s="58" t="s">
        <v>2246</v>
      </c>
      <c r="RTP1" s="58" t="s">
        <v>2246</v>
      </c>
      <c r="RTQ1" s="58" t="s">
        <v>2246</v>
      </c>
      <c r="RTR1" s="58" t="s">
        <v>2246</v>
      </c>
      <c r="RTS1" s="58" t="s">
        <v>2246</v>
      </c>
      <c r="RTT1" s="58" t="s">
        <v>2246</v>
      </c>
      <c r="RTU1" s="58" t="s">
        <v>2246</v>
      </c>
      <c r="RTV1" s="58" t="s">
        <v>2246</v>
      </c>
      <c r="RTW1" s="58" t="s">
        <v>2246</v>
      </c>
      <c r="RTX1" s="58" t="s">
        <v>2246</v>
      </c>
      <c r="RTY1" s="58" t="s">
        <v>2246</v>
      </c>
      <c r="RTZ1" s="58" t="s">
        <v>2246</v>
      </c>
      <c r="RUA1" s="58" t="s">
        <v>2246</v>
      </c>
      <c r="RUB1" s="58" t="s">
        <v>2246</v>
      </c>
      <c r="RUC1" s="58" t="s">
        <v>2246</v>
      </c>
      <c r="RUD1" s="58" t="s">
        <v>2246</v>
      </c>
      <c r="RUE1" s="58" t="s">
        <v>2246</v>
      </c>
      <c r="RUF1" s="58" t="s">
        <v>2246</v>
      </c>
      <c r="RUG1" s="58" t="s">
        <v>2246</v>
      </c>
      <c r="RUH1" s="58" t="s">
        <v>2246</v>
      </c>
      <c r="RUI1" s="58" t="s">
        <v>2246</v>
      </c>
      <c r="RUJ1" s="58" t="s">
        <v>2246</v>
      </c>
      <c r="RUK1" s="58" t="s">
        <v>2246</v>
      </c>
      <c r="RUL1" s="58" t="s">
        <v>2246</v>
      </c>
      <c r="RUM1" s="58" t="s">
        <v>2246</v>
      </c>
      <c r="RUN1" s="58" t="s">
        <v>2246</v>
      </c>
      <c r="RUO1" s="58" t="s">
        <v>2246</v>
      </c>
      <c r="RUP1" s="58" t="s">
        <v>2246</v>
      </c>
      <c r="RUQ1" s="58" t="s">
        <v>2246</v>
      </c>
      <c r="RUR1" s="58" t="s">
        <v>2246</v>
      </c>
      <c r="RUS1" s="58" t="s">
        <v>2246</v>
      </c>
      <c r="RUT1" s="58" t="s">
        <v>2246</v>
      </c>
      <c r="RUU1" s="58" t="s">
        <v>2246</v>
      </c>
      <c r="RUV1" s="58" t="s">
        <v>2246</v>
      </c>
      <c r="RUW1" s="58" t="s">
        <v>2246</v>
      </c>
      <c r="RUX1" s="58" t="s">
        <v>2246</v>
      </c>
      <c r="RUY1" s="58" t="s">
        <v>2246</v>
      </c>
      <c r="RUZ1" s="58" t="s">
        <v>2246</v>
      </c>
      <c r="RVA1" s="58" t="s">
        <v>2246</v>
      </c>
      <c r="RVB1" s="58" t="s">
        <v>2246</v>
      </c>
      <c r="RVC1" s="58" t="s">
        <v>2246</v>
      </c>
      <c r="RVD1" s="58" t="s">
        <v>2246</v>
      </c>
      <c r="RVE1" s="58" t="s">
        <v>2246</v>
      </c>
      <c r="RVF1" s="58" t="s">
        <v>2246</v>
      </c>
      <c r="RVG1" s="58" t="s">
        <v>2246</v>
      </c>
      <c r="RVH1" s="58" t="s">
        <v>2246</v>
      </c>
      <c r="RVI1" s="58" t="s">
        <v>2246</v>
      </c>
      <c r="RVJ1" s="58" t="s">
        <v>2246</v>
      </c>
      <c r="RVK1" s="58" t="s">
        <v>2246</v>
      </c>
      <c r="RVL1" s="58" t="s">
        <v>2246</v>
      </c>
      <c r="RVM1" s="58" t="s">
        <v>2246</v>
      </c>
      <c r="RVN1" s="58" t="s">
        <v>2246</v>
      </c>
      <c r="RVO1" s="58" t="s">
        <v>2246</v>
      </c>
      <c r="RVP1" s="58" t="s">
        <v>2246</v>
      </c>
      <c r="RVQ1" s="58" t="s">
        <v>2246</v>
      </c>
      <c r="RVR1" s="58" t="s">
        <v>2246</v>
      </c>
      <c r="RVS1" s="58" t="s">
        <v>2246</v>
      </c>
      <c r="RVT1" s="58" t="s">
        <v>2246</v>
      </c>
      <c r="RVU1" s="58" t="s">
        <v>2246</v>
      </c>
      <c r="RVV1" s="58" t="s">
        <v>2246</v>
      </c>
      <c r="RVW1" s="58" t="s">
        <v>2246</v>
      </c>
      <c r="RVX1" s="58" t="s">
        <v>2246</v>
      </c>
      <c r="RVY1" s="58" t="s">
        <v>2246</v>
      </c>
      <c r="RVZ1" s="58" t="s">
        <v>2246</v>
      </c>
      <c r="RWA1" s="58" t="s">
        <v>2246</v>
      </c>
      <c r="RWB1" s="58" t="s">
        <v>2246</v>
      </c>
      <c r="RWC1" s="58" t="s">
        <v>2246</v>
      </c>
      <c r="RWD1" s="58" t="s">
        <v>2246</v>
      </c>
      <c r="RWE1" s="58" t="s">
        <v>2246</v>
      </c>
      <c r="RWF1" s="58" t="s">
        <v>2246</v>
      </c>
      <c r="RWG1" s="58" t="s">
        <v>2246</v>
      </c>
      <c r="RWH1" s="58" t="s">
        <v>2246</v>
      </c>
      <c r="RWI1" s="58" t="s">
        <v>2246</v>
      </c>
      <c r="RWJ1" s="58" t="s">
        <v>2246</v>
      </c>
      <c r="RWK1" s="58" t="s">
        <v>2246</v>
      </c>
      <c r="RWL1" s="58" t="s">
        <v>2246</v>
      </c>
      <c r="RWM1" s="58" t="s">
        <v>2246</v>
      </c>
      <c r="RWN1" s="58" t="s">
        <v>2246</v>
      </c>
      <c r="RWO1" s="58" t="s">
        <v>2246</v>
      </c>
      <c r="RWP1" s="58" t="s">
        <v>2246</v>
      </c>
      <c r="RWQ1" s="58" t="s">
        <v>2246</v>
      </c>
      <c r="RWR1" s="58" t="s">
        <v>2246</v>
      </c>
      <c r="RWS1" s="58" t="s">
        <v>2246</v>
      </c>
      <c r="RWT1" s="58" t="s">
        <v>2246</v>
      </c>
      <c r="RWU1" s="58" t="s">
        <v>2246</v>
      </c>
      <c r="RWV1" s="58" t="s">
        <v>2246</v>
      </c>
      <c r="RWW1" s="58" t="s">
        <v>2246</v>
      </c>
      <c r="RWX1" s="58" t="s">
        <v>2246</v>
      </c>
      <c r="RWY1" s="58" t="s">
        <v>2246</v>
      </c>
      <c r="RWZ1" s="58" t="s">
        <v>2246</v>
      </c>
      <c r="RXA1" s="58" t="s">
        <v>2246</v>
      </c>
      <c r="RXB1" s="58" t="s">
        <v>2246</v>
      </c>
      <c r="RXC1" s="58" t="s">
        <v>2246</v>
      </c>
      <c r="RXD1" s="58" t="s">
        <v>2246</v>
      </c>
      <c r="RXE1" s="58" t="s">
        <v>2246</v>
      </c>
      <c r="RXF1" s="58" t="s">
        <v>2246</v>
      </c>
      <c r="RXG1" s="58" t="s">
        <v>2246</v>
      </c>
      <c r="RXH1" s="58" t="s">
        <v>2246</v>
      </c>
      <c r="RXI1" s="58" t="s">
        <v>2246</v>
      </c>
      <c r="RXJ1" s="58" t="s">
        <v>2246</v>
      </c>
      <c r="RXK1" s="58" t="s">
        <v>2246</v>
      </c>
      <c r="RXL1" s="58" t="s">
        <v>2246</v>
      </c>
      <c r="RXM1" s="58" t="s">
        <v>2246</v>
      </c>
      <c r="RXN1" s="58" t="s">
        <v>2246</v>
      </c>
      <c r="RXO1" s="58" t="s">
        <v>2246</v>
      </c>
      <c r="RXP1" s="58" t="s">
        <v>2246</v>
      </c>
      <c r="RXQ1" s="58" t="s">
        <v>2246</v>
      </c>
      <c r="RXR1" s="58" t="s">
        <v>2246</v>
      </c>
      <c r="RXS1" s="58" t="s">
        <v>2246</v>
      </c>
      <c r="RXT1" s="58" t="s">
        <v>2246</v>
      </c>
      <c r="RXU1" s="58" t="s">
        <v>2246</v>
      </c>
      <c r="RXV1" s="58" t="s">
        <v>2246</v>
      </c>
      <c r="RXW1" s="58" t="s">
        <v>2246</v>
      </c>
      <c r="RXX1" s="58" t="s">
        <v>2246</v>
      </c>
      <c r="RXY1" s="58" t="s">
        <v>2246</v>
      </c>
      <c r="RXZ1" s="58" t="s">
        <v>2246</v>
      </c>
      <c r="RYA1" s="58" t="s">
        <v>2246</v>
      </c>
      <c r="RYB1" s="58" t="s">
        <v>2246</v>
      </c>
      <c r="RYC1" s="58" t="s">
        <v>2246</v>
      </c>
      <c r="RYD1" s="58" t="s">
        <v>2246</v>
      </c>
      <c r="RYE1" s="58" t="s">
        <v>2246</v>
      </c>
      <c r="RYF1" s="58" t="s">
        <v>2246</v>
      </c>
      <c r="RYG1" s="58" t="s">
        <v>2246</v>
      </c>
      <c r="RYH1" s="58" t="s">
        <v>2246</v>
      </c>
      <c r="RYI1" s="58" t="s">
        <v>2246</v>
      </c>
      <c r="RYJ1" s="58" t="s">
        <v>2246</v>
      </c>
      <c r="RYK1" s="58" t="s">
        <v>2246</v>
      </c>
      <c r="RYL1" s="58" t="s">
        <v>2246</v>
      </c>
      <c r="RYM1" s="58" t="s">
        <v>2246</v>
      </c>
      <c r="RYN1" s="58" t="s">
        <v>2246</v>
      </c>
      <c r="RYO1" s="58" t="s">
        <v>2246</v>
      </c>
      <c r="RYP1" s="58" t="s">
        <v>2246</v>
      </c>
      <c r="RYQ1" s="58" t="s">
        <v>2246</v>
      </c>
      <c r="RYR1" s="58" t="s">
        <v>2246</v>
      </c>
      <c r="RYS1" s="58" t="s">
        <v>2246</v>
      </c>
      <c r="RYT1" s="58" t="s">
        <v>2246</v>
      </c>
      <c r="RYU1" s="58" t="s">
        <v>2246</v>
      </c>
      <c r="RYV1" s="58" t="s">
        <v>2246</v>
      </c>
      <c r="RYW1" s="58" t="s">
        <v>2246</v>
      </c>
      <c r="RYX1" s="58" t="s">
        <v>2246</v>
      </c>
      <c r="RYY1" s="58" t="s">
        <v>2246</v>
      </c>
      <c r="RYZ1" s="58" t="s">
        <v>2246</v>
      </c>
      <c r="RZA1" s="58" t="s">
        <v>2246</v>
      </c>
      <c r="RZB1" s="58" t="s">
        <v>2246</v>
      </c>
      <c r="RZC1" s="58" t="s">
        <v>2246</v>
      </c>
      <c r="RZD1" s="58" t="s">
        <v>2246</v>
      </c>
      <c r="RZE1" s="58" t="s">
        <v>2246</v>
      </c>
      <c r="RZF1" s="58" t="s">
        <v>2246</v>
      </c>
      <c r="RZG1" s="58" t="s">
        <v>2246</v>
      </c>
      <c r="RZH1" s="58" t="s">
        <v>2246</v>
      </c>
      <c r="RZI1" s="58" t="s">
        <v>2246</v>
      </c>
      <c r="RZJ1" s="58" t="s">
        <v>2246</v>
      </c>
      <c r="RZK1" s="58" t="s">
        <v>2246</v>
      </c>
      <c r="RZL1" s="58" t="s">
        <v>2246</v>
      </c>
      <c r="RZM1" s="58" t="s">
        <v>2246</v>
      </c>
      <c r="RZN1" s="58" t="s">
        <v>2246</v>
      </c>
      <c r="RZO1" s="58" t="s">
        <v>2246</v>
      </c>
      <c r="RZP1" s="58" t="s">
        <v>2246</v>
      </c>
      <c r="RZQ1" s="58" t="s">
        <v>2246</v>
      </c>
      <c r="RZR1" s="58" t="s">
        <v>2246</v>
      </c>
      <c r="RZS1" s="58" t="s">
        <v>2246</v>
      </c>
      <c r="RZT1" s="58" t="s">
        <v>2246</v>
      </c>
      <c r="RZU1" s="58" t="s">
        <v>2246</v>
      </c>
      <c r="RZV1" s="58" t="s">
        <v>2246</v>
      </c>
      <c r="RZW1" s="58" t="s">
        <v>2246</v>
      </c>
      <c r="RZX1" s="58" t="s">
        <v>2246</v>
      </c>
      <c r="RZY1" s="58" t="s">
        <v>2246</v>
      </c>
      <c r="RZZ1" s="58" t="s">
        <v>2246</v>
      </c>
      <c r="SAA1" s="58" t="s">
        <v>2246</v>
      </c>
      <c r="SAB1" s="58" t="s">
        <v>2246</v>
      </c>
      <c r="SAC1" s="58" t="s">
        <v>2246</v>
      </c>
      <c r="SAD1" s="58" t="s">
        <v>2246</v>
      </c>
      <c r="SAE1" s="58" t="s">
        <v>2246</v>
      </c>
      <c r="SAF1" s="58" t="s">
        <v>2246</v>
      </c>
      <c r="SAG1" s="58" t="s">
        <v>2246</v>
      </c>
      <c r="SAH1" s="58" t="s">
        <v>2246</v>
      </c>
      <c r="SAI1" s="58" t="s">
        <v>2246</v>
      </c>
      <c r="SAJ1" s="58" t="s">
        <v>2246</v>
      </c>
      <c r="SAK1" s="58" t="s">
        <v>2246</v>
      </c>
      <c r="SAL1" s="58" t="s">
        <v>2246</v>
      </c>
      <c r="SAM1" s="58" t="s">
        <v>2246</v>
      </c>
      <c r="SAN1" s="58" t="s">
        <v>2246</v>
      </c>
      <c r="SAO1" s="58" t="s">
        <v>2246</v>
      </c>
      <c r="SAP1" s="58" t="s">
        <v>2246</v>
      </c>
      <c r="SAQ1" s="58" t="s">
        <v>2246</v>
      </c>
      <c r="SAR1" s="58" t="s">
        <v>2246</v>
      </c>
      <c r="SAS1" s="58" t="s">
        <v>2246</v>
      </c>
      <c r="SAT1" s="58" t="s">
        <v>2246</v>
      </c>
      <c r="SAU1" s="58" t="s">
        <v>2246</v>
      </c>
      <c r="SAV1" s="58" t="s">
        <v>2246</v>
      </c>
      <c r="SAW1" s="58" t="s">
        <v>2246</v>
      </c>
      <c r="SAX1" s="58" t="s">
        <v>2246</v>
      </c>
      <c r="SAY1" s="58" t="s">
        <v>2246</v>
      </c>
      <c r="SAZ1" s="58" t="s">
        <v>2246</v>
      </c>
      <c r="SBA1" s="58" t="s">
        <v>2246</v>
      </c>
      <c r="SBB1" s="58" t="s">
        <v>2246</v>
      </c>
      <c r="SBC1" s="58" t="s">
        <v>2246</v>
      </c>
      <c r="SBD1" s="58" t="s">
        <v>2246</v>
      </c>
      <c r="SBE1" s="58" t="s">
        <v>2246</v>
      </c>
      <c r="SBF1" s="58" t="s">
        <v>2246</v>
      </c>
      <c r="SBG1" s="58" t="s">
        <v>2246</v>
      </c>
      <c r="SBH1" s="58" t="s">
        <v>2246</v>
      </c>
      <c r="SBI1" s="58" t="s">
        <v>2246</v>
      </c>
      <c r="SBJ1" s="58" t="s">
        <v>2246</v>
      </c>
      <c r="SBK1" s="58" t="s">
        <v>2246</v>
      </c>
      <c r="SBL1" s="58" t="s">
        <v>2246</v>
      </c>
      <c r="SBM1" s="58" t="s">
        <v>2246</v>
      </c>
      <c r="SBN1" s="58" t="s">
        <v>2246</v>
      </c>
      <c r="SBO1" s="58" t="s">
        <v>2246</v>
      </c>
      <c r="SBP1" s="58" t="s">
        <v>2246</v>
      </c>
      <c r="SBQ1" s="58" t="s">
        <v>2246</v>
      </c>
      <c r="SBR1" s="58" t="s">
        <v>2246</v>
      </c>
      <c r="SBS1" s="58" t="s">
        <v>2246</v>
      </c>
      <c r="SBT1" s="58" t="s">
        <v>2246</v>
      </c>
      <c r="SBU1" s="58" t="s">
        <v>2246</v>
      </c>
      <c r="SBV1" s="58" t="s">
        <v>2246</v>
      </c>
      <c r="SBW1" s="58" t="s">
        <v>2246</v>
      </c>
      <c r="SBX1" s="58" t="s">
        <v>2246</v>
      </c>
      <c r="SBY1" s="58" t="s">
        <v>2246</v>
      </c>
      <c r="SBZ1" s="58" t="s">
        <v>2246</v>
      </c>
      <c r="SCA1" s="58" t="s">
        <v>2246</v>
      </c>
      <c r="SCB1" s="58" t="s">
        <v>2246</v>
      </c>
      <c r="SCC1" s="58" t="s">
        <v>2246</v>
      </c>
      <c r="SCD1" s="58" t="s">
        <v>2246</v>
      </c>
      <c r="SCE1" s="58" t="s">
        <v>2246</v>
      </c>
      <c r="SCF1" s="58" t="s">
        <v>2246</v>
      </c>
      <c r="SCG1" s="58" t="s">
        <v>2246</v>
      </c>
      <c r="SCH1" s="58" t="s">
        <v>2246</v>
      </c>
      <c r="SCI1" s="58" t="s">
        <v>2246</v>
      </c>
      <c r="SCJ1" s="58" t="s">
        <v>2246</v>
      </c>
      <c r="SCK1" s="58" t="s">
        <v>2246</v>
      </c>
      <c r="SCL1" s="58" t="s">
        <v>2246</v>
      </c>
      <c r="SCM1" s="58" t="s">
        <v>2246</v>
      </c>
      <c r="SCN1" s="58" t="s">
        <v>2246</v>
      </c>
      <c r="SCO1" s="58" t="s">
        <v>2246</v>
      </c>
      <c r="SCP1" s="58" t="s">
        <v>2246</v>
      </c>
      <c r="SCQ1" s="58" t="s">
        <v>2246</v>
      </c>
      <c r="SCR1" s="58" t="s">
        <v>2246</v>
      </c>
      <c r="SCS1" s="58" t="s">
        <v>2246</v>
      </c>
      <c r="SCT1" s="58" t="s">
        <v>2246</v>
      </c>
      <c r="SCU1" s="58" t="s">
        <v>2246</v>
      </c>
      <c r="SCV1" s="58" t="s">
        <v>2246</v>
      </c>
      <c r="SCW1" s="58" t="s">
        <v>2246</v>
      </c>
      <c r="SCX1" s="58" t="s">
        <v>2246</v>
      </c>
      <c r="SCY1" s="58" t="s">
        <v>2246</v>
      </c>
      <c r="SCZ1" s="58" t="s">
        <v>2246</v>
      </c>
      <c r="SDA1" s="58" t="s">
        <v>2246</v>
      </c>
      <c r="SDB1" s="58" t="s">
        <v>2246</v>
      </c>
      <c r="SDC1" s="58" t="s">
        <v>2246</v>
      </c>
      <c r="SDD1" s="58" t="s">
        <v>2246</v>
      </c>
      <c r="SDE1" s="58" t="s">
        <v>2246</v>
      </c>
      <c r="SDF1" s="58" t="s">
        <v>2246</v>
      </c>
      <c r="SDG1" s="58" t="s">
        <v>2246</v>
      </c>
      <c r="SDH1" s="58" t="s">
        <v>2246</v>
      </c>
      <c r="SDI1" s="58" t="s">
        <v>2246</v>
      </c>
      <c r="SDJ1" s="58" t="s">
        <v>2246</v>
      </c>
      <c r="SDK1" s="58" t="s">
        <v>2246</v>
      </c>
      <c r="SDL1" s="58" t="s">
        <v>2246</v>
      </c>
      <c r="SDM1" s="58" t="s">
        <v>2246</v>
      </c>
      <c r="SDN1" s="58" t="s">
        <v>2246</v>
      </c>
      <c r="SDO1" s="58" t="s">
        <v>2246</v>
      </c>
      <c r="SDP1" s="58" t="s">
        <v>2246</v>
      </c>
      <c r="SDQ1" s="58" t="s">
        <v>2246</v>
      </c>
      <c r="SDR1" s="58" t="s">
        <v>2246</v>
      </c>
      <c r="SDS1" s="58" t="s">
        <v>2246</v>
      </c>
      <c r="SDT1" s="58" t="s">
        <v>2246</v>
      </c>
      <c r="SDU1" s="58" t="s">
        <v>2246</v>
      </c>
      <c r="SDV1" s="58" t="s">
        <v>2246</v>
      </c>
      <c r="SDW1" s="58" t="s">
        <v>2246</v>
      </c>
      <c r="SDX1" s="58" t="s">
        <v>2246</v>
      </c>
      <c r="SDY1" s="58" t="s">
        <v>2246</v>
      </c>
      <c r="SDZ1" s="58" t="s">
        <v>2246</v>
      </c>
      <c r="SEA1" s="58" t="s">
        <v>2246</v>
      </c>
      <c r="SEB1" s="58" t="s">
        <v>2246</v>
      </c>
      <c r="SEC1" s="58" t="s">
        <v>2246</v>
      </c>
      <c r="SED1" s="58" t="s">
        <v>2246</v>
      </c>
      <c r="SEE1" s="58" t="s">
        <v>2246</v>
      </c>
      <c r="SEF1" s="58" t="s">
        <v>2246</v>
      </c>
      <c r="SEG1" s="58" t="s">
        <v>2246</v>
      </c>
      <c r="SEH1" s="58" t="s">
        <v>2246</v>
      </c>
      <c r="SEI1" s="58" t="s">
        <v>2246</v>
      </c>
      <c r="SEJ1" s="58" t="s">
        <v>2246</v>
      </c>
      <c r="SEK1" s="58" t="s">
        <v>2246</v>
      </c>
      <c r="SEL1" s="58" t="s">
        <v>2246</v>
      </c>
      <c r="SEM1" s="58" t="s">
        <v>2246</v>
      </c>
      <c r="SEN1" s="58" t="s">
        <v>2246</v>
      </c>
      <c r="SEO1" s="58" t="s">
        <v>2246</v>
      </c>
      <c r="SEP1" s="58" t="s">
        <v>2246</v>
      </c>
      <c r="SEQ1" s="58" t="s">
        <v>2246</v>
      </c>
      <c r="SER1" s="58" t="s">
        <v>2246</v>
      </c>
      <c r="SES1" s="58" t="s">
        <v>2246</v>
      </c>
      <c r="SET1" s="58" t="s">
        <v>2246</v>
      </c>
      <c r="SEU1" s="58" t="s">
        <v>2246</v>
      </c>
      <c r="SEV1" s="58" t="s">
        <v>2246</v>
      </c>
      <c r="SEW1" s="58" t="s">
        <v>2246</v>
      </c>
      <c r="SEX1" s="58" t="s">
        <v>2246</v>
      </c>
      <c r="SEY1" s="58" t="s">
        <v>2246</v>
      </c>
      <c r="SEZ1" s="58" t="s">
        <v>2246</v>
      </c>
      <c r="SFA1" s="58" t="s">
        <v>2246</v>
      </c>
      <c r="SFB1" s="58" t="s">
        <v>2246</v>
      </c>
      <c r="SFC1" s="58" t="s">
        <v>2246</v>
      </c>
      <c r="SFD1" s="58" t="s">
        <v>2246</v>
      </c>
      <c r="SFE1" s="58" t="s">
        <v>2246</v>
      </c>
      <c r="SFF1" s="58" t="s">
        <v>2246</v>
      </c>
      <c r="SFG1" s="58" t="s">
        <v>2246</v>
      </c>
      <c r="SFH1" s="58" t="s">
        <v>2246</v>
      </c>
      <c r="SFI1" s="58" t="s">
        <v>2246</v>
      </c>
      <c r="SFJ1" s="58" t="s">
        <v>2246</v>
      </c>
      <c r="SFK1" s="58" t="s">
        <v>2246</v>
      </c>
      <c r="SFL1" s="58" t="s">
        <v>2246</v>
      </c>
      <c r="SFM1" s="58" t="s">
        <v>2246</v>
      </c>
      <c r="SFN1" s="58" t="s">
        <v>2246</v>
      </c>
      <c r="SFO1" s="58" t="s">
        <v>2246</v>
      </c>
      <c r="SFP1" s="58" t="s">
        <v>2246</v>
      </c>
      <c r="SFQ1" s="58" t="s">
        <v>2246</v>
      </c>
      <c r="SFR1" s="58" t="s">
        <v>2246</v>
      </c>
      <c r="SFS1" s="58" t="s">
        <v>2246</v>
      </c>
      <c r="SFT1" s="58" t="s">
        <v>2246</v>
      </c>
      <c r="SFU1" s="58" t="s">
        <v>2246</v>
      </c>
      <c r="SFV1" s="58" t="s">
        <v>2246</v>
      </c>
      <c r="SFW1" s="58" t="s">
        <v>2246</v>
      </c>
      <c r="SFX1" s="58" t="s">
        <v>2246</v>
      </c>
      <c r="SFY1" s="58" t="s">
        <v>2246</v>
      </c>
      <c r="SFZ1" s="58" t="s">
        <v>2246</v>
      </c>
      <c r="SGA1" s="58" t="s">
        <v>2246</v>
      </c>
      <c r="SGB1" s="58" t="s">
        <v>2246</v>
      </c>
      <c r="SGC1" s="58" t="s">
        <v>2246</v>
      </c>
      <c r="SGD1" s="58" t="s">
        <v>2246</v>
      </c>
      <c r="SGE1" s="58" t="s">
        <v>2246</v>
      </c>
      <c r="SGF1" s="58" t="s">
        <v>2246</v>
      </c>
      <c r="SGG1" s="58" t="s">
        <v>2246</v>
      </c>
      <c r="SGH1" s="58" t="s">
        <v>2246</v>
      </c>
      <c r="SGI1" s="58" t="s">
        <v>2246</v>
      </c>
      <c r="SGJ1" s="58" t="s">
        <v>2246</v>
      </c>
      <c r="SGK1" s="58" t="s">
        <v>2246</v>
      </c>
      <c r="SGL1" s="58" t="s">
        <v>2246</v>
      </c>
      <c r="SGM1" s="58" t="s">
        <v>2246</v>
      </c>
      <c r="SGN1" s="58" t="s">
        <v>2246</v>
      </c>
      <c r="SGO1" s="58" t="s">
        <v>2246</v>
      </c>
      <c r="SGP1" s="58" t="s">
        <v>2246</v>
      </c>
      <c r="SGQ1" s="58" t="s">
        <v>2246</v>
      </c>
      <c r="SGR1" s="58" t="s">
        <v>2246</v>
      </c>
      <c r="SGS1" s="58" t="s">
        <v>2246</v>
      </c>
      <c r="SGT1" s="58" t="s">
        <v>2246</v>
      </c>
      <c r="SGU1" s="58" t="s">
        <v>2246</v>
      </c>
      <c r="SGV1" s="58" t="s">
        <v>2246</v>
      </c>
      <c r="SGW1" s="58" t="s">
        <v>2246</v>
      </c>
      <c r="SGX1" s="58" t="s">
        <v>2246</v>
      </c>
      <c r="SGY1" s="58" t="s">
        <v>2246</v>
      </c>
      <c r="SGZ1" s="58" t="s">
        <v>2246</v>
      </c>
      <c r="SHA1" s="58" t="s">
        <v>2246</v>
      </c>
      <c r="SHB1" s="58" t="s">
        <v>2246</v>
      </c>
      <c r="SHC1" s="58" t="s">
        <v>2246</v>
      </c>
      <c r="SHD1" s="58" t="s">
        <v>2246</v>
      </c>
      <c r="SHE1" s="58" t="s">
        <v>2246</v>
      </c>
      <c r="SHF1" s="58" t="s">
        <v>2246</v>
      </c>
      <c r="SHG1" s="58" t="s">
        <v>2246</v>
      </c>
      <c r="SHH1" s="58" t="s">
        <v>2246</v>
      </c>
      <c r="SHI1" s="58" t="s">
        <v>2246</v>
      </c>
      <c r="SHJ1" s="58" t="s">
        <v>2246</v>
      </c>
      <c r="SHK1" s="58" t="s">
        <v>2246</v>
      </c>
      <c r="SHL1" s="58" t="s">
        <v>2246</v>
      </c>
      <c r="SHM1" s="58" t="s">
        <v>2246</v>
      </c>
      <c r="SHN1" s="58" t="s">
        <v>2246</v>
      </c>
      <c r="SHO1" s="58" t="s">
        <v>2246</v>
      </c>
      <c r="SHP1" s="58" t="s">
        <v>2246</v>
      </c>
      <c r="SHQ1" s="58" t="s">
        <v>2246</v>
      </c>
      <c r="SHR1" s="58" t="s">
        <v>2246</v>
      </c>
      <c r="SHS1" s="58" t="s">
        <v>2246</v>
      </c>
      <c r="SHT1" s="58" t="s">
        <v>2246</v>
      </c>
      <c r="SHU1" s="58" t="s">
        <v>2246</v>
      </c>
      <c r="SHV1" s="58" t="s">
        <v>2246</v>
      </c>
      <c r="SHW1" s="58" t="s">
        <v>2246</v>
      </c>
      <c r="SHX1" s="58" t="s">
        <v>2246</v>
      </c>
      <c r="SHY1" s="58" t="s">
        <v>2246</v>
      </c>
      <c r="SHZ1" s="58" t="s">
        <v>2246</v>
      </c>
      <c r="SIA1" s="58" t="s">
        <v>2246</v>
      </c>
      <c r="SIB1" s="58" t="s">
        <v>2246</v>
      </c>
      <c r="SIC1" s="58" t="s">
        <v>2246</v>
      </c>
      <c r="SID1" s="58" t="s">
        <v>2246</v>
      </c>
      <c r="SIE1" s="58" t="s">
        <v>2246</v>
      </c>
      <c r="SIF1" s="58" t="s">
        <v>2246</v>
      </c>
      <c r="SIG1" s="58" t="s">
        <v>2246</v>
      </c>
      <c r="SIH1" s="58" t="s">
        <v>2246</v>
      </c>
      <c r="SII1" s="58" t="s">
        <v>2246</v>
      </c>
      <c r="SIJ1" s="58" t="s">
        <v>2246</v>
      </c>
      <c r="SIK1" s="58" t="s">
        <v>2246</v>
      </c>
      <c r="SIL1" s="58" t="s">
        <v>2246</v>
      </c>
      <c r="SIM1" s="58" t="s">
        <v>2246</v>
      </c>
      <c r="SIN1" s="58" t="s">
        <v>2246</v>
      </c>
      <c r="SIO1" s="58" t="s">
        <v>2246</v>
      </c>
      <c r="SIP1" s="58" t="s">
        <v>2246</v>
      </c>
      <c r="SIQ1" s="58" t="s">
        <v>2246</v>
      </c>
      <c r="SIR1" s="58" t="s">
        <v>2246</v>
      </c>
      <c r="SIS1" s="58" t="s">
        <v>2246</v>
      </c>
      <c r="SIT1" s="58" t="s">
        <v>2246</v>
      </c>
      <c r="SIU1" s="58" t="s">
        <v>2246</v>
      </c>
      <c r="SIV1" s="58" t="s">
        <v>2246</v>
      </c>
      <c r="SIW1" s="58" t="s">
        <v>2246</v>
      </c>
      <c r="SIX1" s="58" t="s">
        <v>2246</v>
      </c>
      <c r="SIY1" s="58" t="s">
        <v>2246</v>
      </c>
      <c r="SIZ1" s="58" t="s">
        <v>2246</v>
      </c>
      <c r="SJA1" s="58" t="s">
        <v>2246</v>
      </c>
      <c r="SJB1" s="58" t="s">
        <v>2246</v>
      </c>
      <c r="SJC1" s="58" t="s">
        <v>2246</v>
      </c>
      <c r="SJD1" s="58" t="s">
        <v>2246</v>
      </c>
      <c r="SJE1" s="58" t="s">
        <v>2246</v>
      </c>
      <c r="SJF1" s="58" t="s">
        <v>2246</v>
      </c>
      <c r="SJG1" s="58" t="s">
        <v>2246</v>
      </c>
      <c r="SJH1" s="58" t="s">
        <v>2246</v>
      </c>
      <c r="SJI1" s="58" t="s">
        <v>2246</v>
      </c>
      <c r="SJJ1" s="58" t="s">
        <v>2246</v>
      </c>
      <c r="SJK1" s="58" t="s">
        <v>2246</v>
      </c>
      <c r="SJL1" s="58" t="s">
        <v>2246</v>
      </c>
      <c r="SJM1" s="58" t="s">
        <v>2246</v>
      </c>
      <c r="SJN1" s="58" t="s">
        <v>2246</v>
      </c>
      <c r="SJO1" s="58" t="s">
        <v>2246</v>
      </c>
      <c r="SJP1" s="58" t="s">
        <v>2246</v>
      </c>
      <c r="SJQ1" s="58" t="s">
        <v>2246</v>
      </c>
      <c r="SJR1" s="58" t="s">
        <v>2246</v>
      </c>
      <c r="SJS1" s="58" t="s">
        <v>2246</v>
      </c>
      <c r="SJT1" s="58" t="s">
        <v>2246</v>
      </c>
      <c r="SJU1" s="58" t="s">
        <v>2246</v>
      </c>
      <c r="SJV1" s="58" t="s">
        <v>2246</v>
      </c>
      <c r="SJW1" s="58" t="s">
        <v>2246</v>
      </c>
      <c r="SJX1" s="58" t="s">
        <v>2246</v>
      </c>
      <c r="SJY1" s="58" t="s">
        <v>2246</v>
      </c>
      <c r="SJZ1" s="58" t="s">
        <v>2246</v>
      </c>
      <c r="SKA1" s="58" t="s">
        <v>2246</v>
      </c>
      <c r="SKB1" s="58" t="s">
        <v>2246</v>
      </c>
      <c r="SKC1" s="58" t="s">
        <v>2246</v>
      </c>
      <c r="SKD1" s="58" t="s">
        <v>2246</v>
      </c>
      <c r="SKE1" s="58" t="s">
        <v>2246</v>
      </c>
      <c r="SKF1" s="58" t="s">
        <v>2246</v>
      </c>
      <c r="SKG1" s="58" t="s">
        <v>2246</v>
      </c>
      <c r="SKH1" s="58" t="s">
        <v>2246</v>
      </c>
      <c r="SKI1" s="58" t="s">
        <v>2246</v>
      </c>
      <c r="SKJ1" s="58" t="s">
        <v>2246</v>
      </c>
      <c r="SKK1" s="58" t="s">
        <v>2246</v>
      </c>
      <c r="SKL1" s="58" t="s">
        <v>2246</v>
      </c>
      <c r="SKM1" s="58" t="s">
        <v>2246</v>
      </c>
      <c r="SKN1" s="58" t="s">
        <v>2246</v>
      </c>
      <c r="SKO1" s="58" t="s">
        <v>2246</v>
      </c>
      <c r="SKP1" s="58" t="s">
        <v>2246</v>
      </c>
      <c r="SKQ1" s="58" t="s">
        <v>2246</v>
      </c>
      <c r="SKR1" s="58" t="s">
        <v>2246</v>
      </c>
      <c r="SKS1" s="58" t="s">
        <v>2246</v>
      </c>
      <c r="SKT1" s="58" t="s">
        <v>2246</v>
      </c>
      <c r="SKU1" s="58" t="s">
        <v>2246</v>
      </c>
      <c r="SKV1" s="58" t="s">
        <v>2246</v>
      </c>
      <c r="SKW1" s="58" t="s">
        <v>2246</v>
      </c>
      <c r="SKX1" s="58" t="s">
        <v>2246</v>
      </c>
      <c r="SKY1" s="58" t="s">
        <v>2246</v>
      </c>
      <c r="SKZ1" s="58" t="s">
        <v>2246</v>
      </c>
      <c r="SLA1" s="58" t="s">
        <v>2246</v>
      </c>
      <c r="SLB1" s="58" t="s">
        <v>2246</v>
      </c>
      <c r="SLC1" s="58" t="s">
        <v>2246</v>
      </c>
      <c r="SLD1" s="58" t="s">
        <v>2246</v>
      </c>
      <c r="SLE1" s="58" t="s">
        <v>2246</v>
      </c>
      <c r="SLF1" s="58" t="s">
        <v>2246</v>
      </c>
      <c r="SLG1" s="58" t="s">
        <v>2246</v>
      </c>
      <c r="SLH1" s="58" t="s">
        <v>2246</v>
      </c>
      <c r="SLI1" s="58" t="s">
        <v>2246</v>
      </c>
      <c r="SLJ1" s="58" t="s">
        <v>2246</v>
      </c>
      <c r="SLK1" s="58" t="s">
        <v>2246</v>
      </c>
      <c r="SLL1" s="58" t="s">
        <v>2246</v>
      </c>
      <c r="SLM1" s="58" t="s">
        <v>2246</v>
      </c>
      <c r="SLN1" s="58" t="s">
        <v>2246</v>
      </c>
      <c r="SLO1" s="58" t="s">
        <v>2246</v>
      </c>
      <c r="SLP1" s="58" t="s">
        <v>2246</v>
      </c>
      <c r="SLQ1" s="58" t="s">
        <v>2246</v>
      </c>
      <c r="SLR1" s="58" t="s">
        <v>2246</v>
      </c>
      <c r="SLS1" s="58" t="s">
        <v>2246</v>
      </c>
      <c r="SLT1" s="58" t="s">
        <v>2246</v>
      </c>
      <c r="SLU1" s="58" t="s">
        <v>2246</v>
      </c>
      <c r="SLV1" s="58" t="s">
        <v>2246</v>
      </c>
      <c r="SLW1" s="58" t="s">
        <v>2246</v>
      </c>
      <c r="SLX1" s="58" t="s">
        <v>2246</v>
      </c>
      <c r="SLY1" s="58" t="s">
        <v>2246</v>
      </c>
      <c r="SLZ1" s="58" t="s">
        <v>2246</v>
      </c>
      <c r="SMA1" s="58" t="s">
        <v>2246</v>
      </c>
      <c r="SMB1" s="58" t="s">
        <v>2246</v>
      </c>
      <c r="SMC1" s="58" t="s">
        <v>2246</v>
      </c>
      <c r="SMD1" s="58" t="s">
        <v>2246</v>
      </c>
      <c r="SME1" s="58" t="s">
        <v>2246</v>
      </c>
      <c r="SMF1" s="58" t="s">
        <v>2246</v>
      </c>
      <c r="SMG1" s="58" t="s">
        <v>2246</v>
      </c>
      <c r="SMH1" s="58" t="s">
        <v>2246</v>
      </c>
      <c r="SMI1" s="58" t="s">
        <v>2246</v>
      </c>
      <c r="SMJ1" s="58" t="s">
        <v>2246</v>
      </c>
      <c r="SMK1" s="58" t="s">
        <v>2246</v>
      </c>
      <c r="SML1" s="58" t="s">
        <v>2246</v>
      </c>
      <c r="SMM1" s="58" t="s">
        <v>2246</v>
      </c>
      <c r="SMN1" s="58" t="s">
        <v>2246</v>
      </c>
      <c r="SMO1" s="58" t="s">
        <v>2246</v>
      </c>
      <c r="SMP1" s="58" t="s">
        <v>2246</v>
      </c>
      <c r="SMQ1" s="58" t="s">
        <v>2246</v>
      </c>
      <c r="SMR1" s="58" t="s">
        <v>2246</v>
      </c>
      <c r="SMS1" s="58" t="s">
        <v>2246</v>
      </c>
      <c r="SMT1" s="58" t="s">
        <v>2246</v>
      </c>
      <c r="SMU1" s="58" t="s">
        <v>2246</v>
      </c>
      <c r="SMV1" s="58" t="s">
        <v>2246</v>
      </c>
      <c r="SMW1" s="58" t="s">
        <v>2246</v>
      </c>
      <c r="SMX1" s="58" t="s">
        <v>2246</v>
      </c>
      <c r="SMY1" s="58" t="s">
        <v>2246</v>
      </c>
      <c r="SMZ1" s="58" t="s">
        <v>2246</v>
      </c>
      <c r="SNA1" s="58" t="s">
        <v>2246</v>
      </c>
      <c r="SNB1" s="58" t="s">
        <v>2246</v>
      </c>
      <c r="SNC1" s="58" t="s">
        <v>2246</v>
      </c>
      <c r="SND1" s="58" t="s">
        <v>2246</v>
      </c>
      <c r="SNE1" s="58" t="s">
        <v>2246</v>
      </c>
      <c r="SNF1" s="58" t="s">
        <v>2246</v>
      </c>
      <c r="SNG1" s="58" t="s">
        <v>2246</v>
      </c>
      <c r="SNH1" s="58" t="s">
        <v>2246</v>
      </c>
      <c r="SNI1" s="58" t="s">
        <v>2246</v>
      </c>
      <c r="SNJ1" s="58" t="s">
        <v>2246</v>
      </c>
      <c r="SNK1" s="58" t="s">
        <v>2246</v>
      </c>
      <c r="SNL1" s="58" t="s">
        <v>2246</v>
      </c>
      <c r="SNM1" s="58" t="s">
        <v>2246</v>
      </c>
      <c r="SNN1" s="58" t="s">
        <v>2246</v>
      </c>
      <c r="SNO1" s="58" t="s">
        <v>2246</v>
      </c>
      <c r="SNP1" s="58" t="s">
        <v>2246</v>
      </c>
      <c r="SNQ1" s="58" t="s">
        <v>2246</v>
      </c>
      <c r="SNR1" s="58" t="s">
        <v>2246</v>
      </c>
      <c r="SNS1" s="58" t="s">
        <v>2246</v>
      </c>
      <c r="SNT1" s="58" t="s">
        <v>2246</v>
      </c>
      <c r="SNU1" s="58" t="s">
        <v>2246</v>
      </c>
      <c r="SNV1" s="58" t="s">
        <v>2246</v>
      </c>
      <c r="SNW1" s="58" t="s">
        <v>2246</v>
      </c>
      <c r="SNX1" s="58" t="s">
        <v>2246</v>
      </c>
      <c r="SNY1" s="58" t="s">
        <v>2246</v>
      </c>
      <c r="SNZ1" s="58" t="s">
        <v>2246</v>
      </c>
      <c r="SOA1" s="58" t="s">
        <v>2246</v>
      </c>
      <c r="SOB1" s="58" t="s">
        <v>2246</v>
      </c>
      <c r="SOC1" s="58" t="s">
        <v>2246</v>
      </c>
      <c r="SOD1" s="58" t="s">
        <v>2246</v>
      </c>
      <c r="SOE1" s="58" t="s">
        <v>2246</v>
      </c>
      <c r="SOF1" s="58" t="s">
        <v>2246</v>
      </c>
      <c r="SOG1" s="58" t="s">
        <v>2246</v>
      </c>
      <c r="SOH1" s="58" t="s">
        <v>2246</v>
      </c>
      <c r="SOI1" s="58" t="s">
        <v>2246</v>
      </c>
      <c r="SOJ1" s="58" t="s">
        <v>2246</v>
      </c>
      <c r="SOK1" s="58" t="s">
        <v>2246</v>
      </c>
      <c r="SOL1" s="58" t="s">
        <v>2246</v>
      </c>
      <c r="SOM1" s="58" t="s">
        <v>2246</v>
      </c>
      <c r="SON1" s="58" t="s">
        <v>2246</v>
      </c>
      <c r="SOO1" s="58" t="s">
        <v>2246</v>
      </c>
      <c r="SOP1" s="58" t="s">
        <v>2246</v>
      </c>
      <c r="SOQ1" s="58" t="s">
        <v>2246</v>
      </c>
      <c r="SOR1" s="58" t="s">
        <v>2246</v>
      </c>
      <c r="SOS1" s="58" t="s">
        <v>2246</v>
      </c>
      <c r="SOT1" s="58" t="s">
        <v>2246</v>
      </c>
      <c r="SOU1" s="58" t="s">
        <v>2246</v>
      </c>
      <c r="SOV1" s="58" t="s">
        <v>2246</v>
      </c>
      <c r="SOW1" s="58" t="s">
        <v>2246</v>
      </c>
      <c r="SOX1" s="58" t="s">
        <v>2246</v>
      </c>
      <c r="SOY1" s="58" t="s">
        <v>2246</v>
      </c>
      <c r="SOZ1" s="58" t="s">
        <v>2246</v>
      </c>
      <c r="SPA1" s="58" t="s">
        <v>2246</v>
      </c>
      <c r="SPB1" s="58" t="s">
        <v>2246</v>
      </c>
      <c r="SPC1" s="58" t="s">
        <v>2246</v>
      </c>
      <c r="SPD1" s="58" t="s">
        <v>2246</v>
      </c>
      <c r="SPE1" s="58" t="s">
        <v>2246</v>
      </c>
      <c r="SPF1" s="58" t="s">
        <v>2246</v>
      </c>
      <c r="SPG1" s="58" t="s">
        <v>2246</v>
      </c>
      <c r="SPH1" s="58" t="s">
        <v>2246</v>
      </c>
      <c r="SPI1" s="58" t="s">
        <v>2246</v>
      </c>
      <c r="SPJ1" s="58" t="s">
        <v>2246</v>
      </c>
      <c r="SPK1" s="58" t="s">
        <v>2246</v>
      </c>
      <c r="SPL1" s="58" t="s">
        <v>2246</v>
      </c>
      <c r="SPM1" s="58" t="s">
        <v>2246</v>
      </c>
      <c r="SPN1" s="58" t="s">
        <v>2246</v>
      </c>
      <c r="SPO1" s="58" t="s">
        <v>2246</v>
      </c>
      <c r="SPP1" s="58" t="s">
        <v>2246</v>
      </c>
      <c r="SPQ1" s="58" t="s">
        <v>2246</v>
      </c>
      <c r="SPR1" s="58" t="s">
        <v>2246</v>
      </c>
      <c r="SPS1" s="58" t="s">
        <v>2246</v>
      </c>
      <c r="SPT1" s="58" t="s">
        <v>2246</v>
      </c>
      <c r="SPU1" s="58" t="s">
        <v>2246</v>
      </c>
      <c r="SPV1" s="58" t="s">
        <v>2246</v>
      </c>
      <c r="SPW1" s="58" t="s">
        <v>2246</v>
      </c>
      <c r="SPX1" s="58" t="s">
        <v>2246</v>
      </c>
      <c r="SPY1" s="58" t="s">
        <v>2246</v>
      </c>
      <c r="SPZ1" s="58" t="s">
        <v>2246</v>
      </c>
      <c r="SQA1" s="58" t="s">
        <v>2246</v>
      </c>
      <c r="SQB1" s="58" t="s">
        <v>2246</v>
      </c>
      <c r="SQC1" s="58" t="s">
        <v>2246</v>
      </c>
      <c r="SQD1" s="58" t="s">
        <v>2246</v>
      </c>
      <c r="SQE1" s="58" t="s">
        <v>2246</v>
      </c>
      <c r="SQF1" s="58" t="s">
        <v>2246</v>
      </c>
      <c r="SQG1" s="58" t="s">
        <v>2246</v>
      </c>
      <c r="SQH1" s="58" t="s">
        <v>2246</v>
      </c>
      <c r="SQI1" s="58" t="s">
        <v>2246</v>
      </c>
      <c r="SQJ1" s="58" t="s">
        <v>2246</v>
      </c>
      <c r="SQK1" s="58" t="s">
        <v>2246</v>
      </c>
      <c r="SQL1" s="58" t="s">
        <v>2246</v>
      </c>
      <c r="SQM1" s="58" t="s">
        <v>2246</v>
      </c>
      <c r="SQN1" s="58" t="s">
        <v>2246</v>
      </c>
      <c r="SQO1" s="58" t="s">
        <v>2246</v>
      </c>
      <c r="SQP1" s="58" t="s">
        <v>2246</v>
      </c>
      <c r="SQQ1" s="58" t="s">
        <v>2246</v>
      </c>
      <c r="SQR1" s="58" t="s">
        <v>2246</v>
      </c>
      <c r="SQS1" s="58" t="s">
        <v>2246</v>
      </c>
      <c r="SQT1" s="58" t="s">
        <v>2246</v>
      </c>
      <c r="SQU1" s="58" t="s">
        <v>2246</v>
      </c>
      <c r="SQV1" s="58" t="s">
        <v>2246</v>
      </c>
      <c r="SQW1" s="58" t="s">
        <v>2246</v>
      </c>
      <c r="SQX1" s="58" t="s">
        <v>2246</v>
      </c>
      <c r="SQY1" s="58" t="s">
        <v>2246</v>
      </c>
      <c r="SQZ1" s="58" t="s">
        <v>2246</v>
      </c>
      <c r="SRA1" s="58" t="s">
        <v>2246</v>
      </c>
      <c r="SRB1" s="58" t="s">
        <v>2246</v>
      </c>
      <c r="SRC1" s="58" t="s">
        <v>2246</v>
      </c>
      <c r="SRD1" s="58" t="s">
        <v>2246</v>
      </c>
      <c r="SRE1" s="58" t="s">
        <v>2246</v>
      </c>
      <c r="SRF1" s="58" t="s">
        <v>2246</v>
      </c>
      <c r="SRG1" s="58" t="s">
        <v>2246</v>
      </c>
      <c r="SRH1" s="58" t="s">
        <v>2246</v>
      </c>
      <c r="SRI1" s="58" t="s">
        <v>2246</v>
      </c>
      <c r="SRJ1" s="58" t="s">
        <v>2246</v>
      </c>
      <c r="SRK1" s="58" t="s">
        <v>2246</v>
      </c>
      <c r="SRL1" s="58" t="s">
        <v>2246</v>
      </c>
      <c r="SRM1" s="58" t="s">
        <v>2246</v>
      </c>
      <c r="SRN1" s="58" t="s">
        <v>2246</v>
      </c>
      <c r="SRO1" s="58" t="s">
        <v>2246</v>
      </c>
      <c r="SRP1" s="58" t="s">
        <v>2246</v>
      </c>
      <c r="SRQ1" s="58" t="s">
        <v>2246</v>
      </c>
      <c r="SRR1" s="58" t="s">
        <v>2246</v>
      </c>
      <c r="SRS1" s="58" t="s">
        <v>2246</v>
      </c>
      <c r="SRT1" s="58" t="s">
        <v>2246</v>
      </c>
      <c r="SRU1" s="58" t="s">
        <v>2246</v>
      </c>
      <c r="SRV1" s="58" t="s">
        <v>2246</v>
      </c>
      <c r="SRW1" s="58" t="s">
        <v>2246</v>
      </c>
      <c r="SRX1" s="58" t="s">
        <v>2246</v>
      </c>
      <c r="SRY1" s="58" t="s">
        <v>2246</v>
      </c>
      <c r="SRZ1" s="58" t="s">
        <v>2246</v>
      </c>
      <c r="SSA1" s="58" t="s">
        <v>2246</v>
      </c>
      <c r="SSB1" s="58" t="s">
        <v>2246</v>
      </c>
      <c r="SSC1" s="58" t="s">
        <v>2246</v>
      </c>
      <c r="SSD1" s="58" t="s">
        <v>2246</v>
      </c>
      <c r="SSE1" s="58" t="s">
        <v>2246</v>
      </c>
      <c r="SSF1" s="58" t="s">
        <v>2246</v>
      </c>
      <c r="SSG1" s="58" t="s">
        <v>2246</v>
      </c>
      <c r="SSH1" s="58" t="s">
        <v>2246</v>
      </c>
      <c r="SSI1" s="58" t="s">
        <v>2246</v>
      </c>
      <c r="SSJ1" s="58" t="s">
        <v>2246</v>
      </c>
      <c r="SSK1" s="58" t="s">
        <v>2246</v>
      </c>
      <c r="SSL1" s="58" t="s">
        <v>2246</v>
      </c>
      <c r="SSM1" s="58" t="s">
        <v>2246</v>
      </c>
      <c r="SSN1" s="58" t="s">
        <v>2246</v>
      </c>
      <c r="SSO1" s="58" t="s">
        <v>2246</v>
      </c>
      <c r="SSP1" s="58" t="s">
        <v>2246</v>
      </c>
      <c r="SSQ1" s="58" t="s">
        <v>2246</v>
      </c>
      <c r="SSR1" s="58" t="s">
        <v>2246</v>
      </c>
      <c r="SSS1" s="58" t="s">
        <v>2246</v>
      </c>
      <c r="SST1" s="58" t="s">
        <v>2246</v>
      </c>
      <c r="SSU1" s="58" t="s">
        <v>2246</v>
      </c>
      <c r="SSV1" s="58" t="s">
        <v>2246</v>
      </c>
      <c r="SSW1" s="58" t="s">
        <v>2246</v>
      </c>
      <c r="SSX1" s="58" t="s">
        <v>2246</v>
      </c>
      <c r="SSY1" s="58" t="s">
        <v>2246</v>
      </c>
      <c r="SSZ1" s="58" t="s">
        <v>2246</v>
      </c>
      <c r="STA1" s="58" t="s">
        <v>2246</v>
      </c>
      <c r="STB1" s="58" t="s">
        <v>2246</v>
      </c>
      <c r="STC1" s="58" t="s">
        <v>2246</v>
      </c>
      <c r="STD1" s="58" t="s">
        <v>2246</v>
      </c>
      <c r="STE1" s="58" t="s">
        <v>2246</v>
      </c>
      <c r="STF1" s="58" t="s">
        <v>2246</v>
      </c>
      <c r="STG1" s="58" t="s">
        <v>2246</v>
      </c>
      <c r="STH1" s="58" t="s">
        <v>2246</v>
      </c>
      <c r="STI1" s="58" t="s">
        <v>2246</v>
      </c>
      <c r="STJ1" s="58" t="s">
        <v>2246</v>
      </c>
      <c r="STK1" s="58" t="s">
        <v>2246</v>
      </c>
      <c r="STL1" s="58" t="s">
        <v>2246</v>
      </c>
      <c r="STM1" s="58" t="s">
        <v>2246</v>
      </c>
      <c r="STN1" s="58" t="s">
        <v>2246</v>
      </c>
      <c r="STO1" s="58" t="s">
        <v>2246</v>
      </c>
      <c r="STP1" s="58" t="s">
        <v>2246</v>
      </c>
      <c r="STQ1" s="58" t="s">
        <v>2246</v>
      </c>
      <c r="STR1" s="58" t="s">
        <v>2246</v>
      </c>
      <c r="STS1" s="58" t="s">
        <v>2246</v>
      </c>
      <c r="STT1" s="58" t="s">
        <v>2246</v>
      </c>
      <c r="STU1" s="58" t="s">
        <v>2246</v>
      </c>
      <c r="STV1" s="58" t="s">
        <v>2246</v>
      </c>
      <c r="STW1" s="58" t="s">
        <v>2246</v>
      </c>
      <c r="STX1" s="58" t="s">
        <v>2246</v>
      </c>
      <c r="STY1" s="58" t="s">
        <v>2246</v>
      </c>
      <c r="STZ1" s="58" t="s">
        <v>2246</v>
      </c>
      <c r="SUA1" s="58" t="s">
        <v>2246</v>
      </c>
      <c r="SUB1" s="58" t="s">
        <v>2246</v>
      </c>
      <c r="SUC1" s="58" t="s">
        <v>2246</v>
      </c>
      <c r="SUD1" s="58" t="s">
        <v>2246</v>
      </c>
      <c r="SUE1" s="58" t="s">
        <v>2246</v>
      </c>
      <c r="SUF1" s="58" t="s">
        <v>2246</v>
      </c>
      <c r="SUG1" s="58" t="s">
        <v>2246</v>
      </c>
      <c r="SUH1" s="58" t="s">
        <v>2246</v>
      </c>
      <c r="SUI1" s="58" t="s">
        <v>2246</v>
      </c>
      <c r="SUJ1" s="58" t="s">
        <v>2246</v>
      </c>
      <c r="SUK1" s="58" t="s">
        <v>2246</v>
      </c>
      <c r="SUL1" s="58" t="s">
        <v>2246</v>
      </c>
      <c r="SUM1" s="58" t="s">
        <v>2246</v>
      </c>
      <c r="SUN1" s="58" t="s">
        <v>2246</v>
      </c>
      <c r="SUO1" s="58" t="s">
        <v>2246</v>
      </c>
      <c r="SUP1" s="58" t="s">
        <v>2246</v>
      </c>
      <c r="SUQ1" s="58" t="s">
        <v>2246</v>
      </c>
      <c r="SUR1" s="58" t="s">
        <v>2246</v>
      </c>
      <c r="SUS1" s="58" t="s">
        <v>2246</v>
      </c>
      <c r="SUT1" s="58" t="s">
        <v>2246</v>
      </c>
      <c r="SUU1" s="58" t="s">
        <v>2246</v>
      </c>
      <c r="SUV1" s="58" t="s">
        <v>2246</v>
      </c>
      <c r="SUW1" s="58" t="s">
        <v>2246</v>
      </c>
      <c r="SUX1" s="58" t="s">
        <v>2246</v>
      </c>
      <c r="SUY1" s="58" t="s">
        <v>2246</v>
      </c>
      <c r="SUZ1" s="58" t="s">
        <v>2246</v>
      </c>
      <c r="SVA1" s="58" t="s">
        <v>2246</v>
      </c>
      <c r="SVB1" s="58" t="s">
        <v>2246</v>
      </c>
      <c r="SVC1" s="58" t="s">
        <v>2246</v>
      </c>
      <c r="SVD1" s="58" t="s">
        <v>2246</v>
      </c>
      <c r="SVE1" s="58" t="s">
        <v>2246</v>
      </c>
      <c r="SVF1" s="58" t="s">
        <v>2246</v>
      </c>
      <c r="SVG1" s="58" t="s">
        <v>2246</v>
      </c>
      <c r="SVH1" s="58" t="s">
        <v>2246</v>
      </c>
      <c r="SVI1" s="58" t="s">
        <v>2246</v>
      </c>
      <c r="SVJ1" s="58" t="s">
        <v>2246</v>
      </c>
      <c r="SVK1" s="58" t="s">
        <v>2246</v>
      </c>
      <c r="SVL1" s="58" t="s">
        <v>2246</v>
      </c>
      <c r="SVM1" s="58" t="s">
        <v>2246</v>
      </c>
      <c r="SVN1" s="58" t="s">
        <v>2246</v>
      </c>
      <c r="SVO1" s="58" t="s">
        <v>2246</v>
      </c>
      <c r="SVP1" s="58" t="s">
        <v>2246</v>
      </c>
      <c r="SVQ1" s="58" t="s">
        <v>2246</v>
      </c>
      <c r="SVR1" s="58" t="s">
        <v>2246</v>
      </c>
      <c r="SVS1" s="58" t="s">
        <v>2246</v>
      </c>
      <c r="SVT1" s="58" t="s">
        <v>2246</v>
      </c>
      <c r="SVU1" s="58" t="s">
        <v>2246</v>
      </c>
      <c r="SVV1" s="58" t="s">
        <v>2246</v>
      </c>
      <c r="SVW1" s="58" t="s">
        <v>2246</v>
      </c>
      <c r="SVX1" s="58" t="s">
        <v>2246</v>
      </c>
      <c r="SVY1" s="58" t="s">
        <v>2246</v>
      </c>
      <c r="SVZ1" s="58" t="s">
        <v>2246</v>
      </c>
      <c r="SWA1" s="58" t="s">
        <v>2246</v>
      </c>
      <c r="SWB1" s="58" t="s">
        <v>2246</v>
      </c>
      <c r="SWC1" s="58" t="s">
        <v>2246</v>
      </c>
      <c r="SWD1" s="58" t="s">
        <v>2246</v>
      </c>
      <c r="SWE1" s="58" t="s">
        <v>2246</v>
      </c>
      <c r="SWF1" s="58" t="s">
        <v>2246</v>
      </c>
      <c r="SWG1" s="58" t="s">
        <v>2246</v>
      </c>
      <c r="SWH1" s="58" t="s">
        <v>2246</v>
      </c>
      <c r="SWI1" s="58" t="s">
        <v>2246</v>
      </c>
      <c r="SWJ1" s="58" t="s">
        <v>2246</v>
      </c>
      <c r="SWK1" s="58" t="s">
        <v>2246</v>
      </c>
      <c r="SWL1" s="58" t="s">
        <v>2246</v>
      </c>
      <c r="SWM1" s="58" t="s">
        <v>2246</v>
      </c>
      <c r="SWN1" s="58" t="s">
        <v>2246</v>
      </c>
      <c r="SWO1" s="58" t="s">
        <v>2246</v>
      </c>
      <c r="SWP1" s="58" t="s">
        <v>2246</v>
      </c>
      <c r="SWQ1" s="58" t="s">
        <v>2246</v>
      </c>
      <c r="SWR1" s="58" t="s">
        <v>2246</v>
      </c>
      <c r="SWS1" s="58" t="s">
        <v>2246</v>
      </c>
      <c r="SWT1" s="58" t="s">
        <v>2246</v>
      </c>
      <c r="SWU1" s="58" t="s">
        <v>2246</v>
      </c>
      <c r="SWV1" s="58" t="s">
        <v>2246</v>
      </c>
      <c r="SWW1" s="58" t="s">
        <v>2246</v>
      </c>
      <c r="SWX1" s="58" t="s">
        <v>2246</v>
      </c>
      <c r="SWY1" s="58" t="s">
        <v>2246</v>
      </c>
      <c r="SWZ1" s="58" t="s">
        <v>2246</v>
      </c>
      <c r="SXA1" s="58" t="s">
        <v>2246</v>
      </c>
      <c r="SXB1" s="58" t="s">
        <v>2246</v>
      </c>
      <c r="SXC1" s="58" t="s">
        <v>2246</v>
      </c>
      <c r="SXD1" s="58" t="s">
        <v>2246</v>
      </c>
      <c r="SXE1" s="58" t="s">
        <v>2246</v>
      </c>
      <c r="SXF1" s="58" t="s">
        <v>2246</v>
      </c>
      <c r="SXG1" s="58" t="s">
        <v>2246</v>
      </c>
      <c r="SXH1" s="58" t="s">
        <v>2246</v>
      </c>
      <c r="SXI1" s="58" t="s">
        <v>2246</v>
      </c>
      <c r="SXJ1" s="58" t="s">
        <v>2246</v>
      </c>
      <c r="SXK1" s="58" t="s">
        <v>2246</v>
      </c>
      <c r="SXL1" s="58" t="s">
        <v>2246</v>
      </c>
      <c r="SXM1" s="58" t="s">
        <v>2246</v>
      </c>
      <c r="SXN1" s="58" t="s">
        <v>2246</v>
      </c>
      <c r="SXO1" s="58" t="s">
        <v>2246</v>
      </c>
      <c r="SXP1" s="58" t="s">
        <v>2246</v>
      </c>
      <c r="SXQ1" s="58" t="s">
        <v>2246</v>
      </c>
      <c r="SXR1" s="58" t="s">
        <v>2246</v>
      </c>
      <c r="SXS1" s="58" t="s">
        <v>2246</v>
      </c>
      <c r="SXT1" s="58" t="s">
        <v>2246</v>
      </c>
      <c r="SXU1" s="58" t="s">
        <v>2246</v>
      </c>
      <c r="SXV1" s="58" t="s">
        <v>2246</v>
      </c>
      <c r="SXW1" s="58" t="s">
        <v>2246</v>
      </c>
      <c r="SXX1" s="58" t="s">
        <v>2246</v>
      </c>
      <c r="SXY1" s="58" t="s">
        <v>2246</v>
      </c>
      <c r="SXZ1" s="58" t="s">
        <v>2246</v>
      </c>
      <c r="SYA1" s="58" t="s">
        <v>2246</v>
      </c>
      <c r="SYB1" s="58" t="s">
        <v>2246</v>
      </c>
      <c r="SYC1" s="58" t="s">
        <v>2246</v>
      </c>
      <c r="SYD1" s="58" t="s">
        <v>2246</v>
      </c>
      <c r="SYE1" s="58" t="s">
        <v>2246</v>
      </c>
      <c r="SYF1" s="58" t="s">
        <v>2246</v>
      </c>
      <c r="SYG1" s="58" t="s">
        <v>2246</v>
      </c>
      <c r="SYH1" s="58" t="s">
        <v>2246</v>
      </c>
      <c r="SYI1" s="58" t="s">
        <v>2246</v>
      </c>
      <c r="SYJ1" s="58" t="s">
        <v>2246</v>
      </c>
      <c r="SYK1" s="58" t="s">
        <v>2246</v>
      </c>
      <c r="SYL1" s="58" t="s">
        <v>2246</v>
      </c>
      <c r="SYM1" s="58" t="s">
        <v>2246</v>
      </c>
      <c r="SYN1" s="58" t="s">
        <v>2246</v>
      </c>
      <c r="SYO1" s="58" t="s">
        <v>2246</v>
      </c>
      <c r="SYP1" s="58" t="s">
        <v>2246</v>
      </c>
      <c r="SYQ1" s="58" t="s">
        <v>2246</v>
      </c>
      <c r="SYR1" s="58" t="s">
        <v>2246</v>
      </c>
      <c r="SYS1" s="58" t="s">
        <v>2246</v>
      </c>
      <c r="SYT1" s="58" t="s">
        <v>2246</v>
      </c>
      <c r="SYU1" s="58" t="s">
        <v>2246</v>
      </c>
      <c r="SYV1" s="58" t="s">
        <v>2246</v>
      </c>
      <c r="SYW1" s="58" t="s">
        <v>2246</v>
      </c>
      <c r="SYX1" s="58" t="s">
        <v>2246</v>
      </c>
      <c r="SYY1" s="58" t="s">
        <v>2246</v>
      </c>
      <c r="SYZ1" s="58" t="s">
        <v>2246</v>
      </c>
      <c r="SZA1" s="58" t="s">
        <v>2246</v>
      </c>
      <c r="SZB1" s="58" t="s">
        <v>2246</v>
      </c>
      <c r="SZC1" s="58" t="s">
        <v>2246</v>
      </c>
      <c r="SZD1" s="58" t="s">
        <v>2246</v>
      </c>
      <c r="SZE1" s="58" t="s">
        <v>2246</v>
      </c>
      <c r="SZF1" s="58" t="s">
        <v>2246</v>
      </c>
      <c r="SZG1" s="58" t="s">
        <v>2246</v>
      </c>
      <c r="SZH1" s="58" t="s">
        <v>2246</v>
      </c>
      <c r="SZI1" s="58" t="s">
        <v>2246</v>
      </c>
      <c r="SZJ1" s="58" t="s">
        <v>2246</v>
      </c>
      <c r="SZK1" s="58" t="s">
        <v>2246</v>
      </c>
      <c r="SZL1" s="58" t="s">
        <v>2246</v>
      </c>
      <c r="SZM1" s="58" t="s">
        <v>2246</v>
      </c>
      <c r="SZN1" s="58" t="s">
        <v>2246</v>
      </c>
      <c r="SZO1" s="58" t="s">
        <v>2246</v>
      </c>
      <c r="SZP1" s="58" t="s">
        <v>2246</v>
      </c>
      <c r="SZQ1" s="58" t="s">
        <v>2246</v>
      </c>
      <c r="SZR1" s="58" t="s">
        <v>2246</v>
      </c>
      <c r="SZS1" s="58" t="s">
        <v>2246</v>
      </c>
      <c r="SZT1" s="58" t="s">
        <v>2246</v>
      </c>
      <c r="SZU1" s="58" t="s">
        <v>2246</v>
      </c>
      <c r="SZV1" s="58" t="s">
        <v>2246</v>
      </c>
      <c r="SZW1" s="58" t="s">
        <v>2246</v>
      </c>
      <c r="SZX1" s="58" t="s">
        <v>2246</v>
      </c>
      <c r="SZY1" s="58" t="s">
        <v>2246</v>
      </c>
      <c r="SZZ1" s="58" t="s">
        <v>2246</v>
      </c>
      <c r="TAA1" s="58" t="s">
        <v>2246</v>
      </c>
      <c r="TAB1" s="58" t="s">
        <v>2246</v>
      </c>
      <c r="TAC1" s="58" t="s">
        <v>2246</v>
      </c>
      <c r="TAD1" s="58" t="s">
        <v>2246</v>
      </c>
      <c r="TAE1" s="58" t="s">
        <v>2246</v>
      </c>
      <c r="TAF1" s="58" t="s">
        <v>2246</v>
      </c>
      <c r="TAG1" s="58" t="s">
        <v>2246</v>
      </c>
      <c r="TAH1" s="58" t="s">
        <v>2246</v>
      </c>
      <c r="TAI1" s="58" t="s">
        <v>2246</v>
      </c>
      <c r="TAJ1" s="58" t="s">
        <v>2246</v>
      </c>
      <c r="TAK1" s="58" t="s">
        <v>2246</v>
      </c>
      <c r="TAL1" s="58" t="s">
        <v>2246</v>
      </c>
      <c r="TAM1" s="58" t="s">
        <v>2246</v>
      </c>
      <c r="TAN1" s="58" t="s">
        <v>2246</v>
      </c>
      <c r="TAO1" s="58" t="s">
        <v>2246</v>
      </c>
      <c r="TAP1" s="58" t="s">
        <v>2246</v>
      </c>
      <c r="TAQ1" s="58" t="s">
        <v>2246</v>
      </c>
      <c r="TAR1" s="58" t="s">
        <v>2246</v>
      </c>
      <c r="TAS1" s="58" t="s">
        <v>2246</v>
      </c>
      <c r="TAT1" s="58" t="s">
        <v>2246</v>
      </c>
      <c r="TAU1" s="58" t="s">
        <v>2246</v>
      </c>
      <c r="TAV1" s="58" t="s">
        <v>2246</v>
      </c>
      <c r="TAW1" s="58" t="s">
        <v>2246</v>
      </c>
      <c r="TAX1" s="58" t="s">
        <v>2246</v>
      </c>
      <c r="TAY1" s="58" t="s">
        <v>2246</v>
      </c>
      <c r="TAZ1" s="58" t="s">
        <v>2246</v>
      </c>
      <c r="TBA1" s="58" t="s">
        <v>2246</v>
      </c>
      <c r="TBB1" s="58" t="s">
        <v>2246</v>
      </c>
      <c r="TBC1" s="58" t="s">
        <v>2246</v>
      </c>
      <c r="TBD1" s="58" t="s">
        <v>2246</v>
      </c>
      <c r="TBE1" s="58" t="s">
        <v>2246</v>
      </c>
      <c r="TBF1" s="58" t="s">
        <v>2246</v>
      </c>
      <c r="TBG1" s="58" t="s">
        <v>2246</v>
      </c>
      <c r="TBH1" s="58" t="s">
        <v>2246</v>
      </c>
      <c r="TBI1" s="58" t="s">
        <v>2246</v>
      </c>
      <c r="TBJ1" s="58" t="s">
        <v>2246</v>
      </c>
      <c r="TBK1" s="58" t="s">
        <v>2246</v>
      </c>
      <c r="TBL1" s="58" t="s">
        <v>2246</v>
      </c>
      <c r="TBM1" s="58" t="s">
        <v>2246</v>
      </c>
      <c r="TBN1" s="58" t="s">
        <v>2246</v>
      </c>
      <c r="TBO1" s="58" t="s">
        <v>2246</v>
      </c>
      <c r="TBP1" s="58" t="s">
        <v>2246</v>
      </c>
      <c r="TBQ1" s="58" t="s">
        <v>2246</v>
      </c>
      <c r="TBR1" s="58" t="s">
        <v>2246</v>
      </c>
      <c r="TBS1" s="58" t="s">
        <v>2246</v>
      </c>
      <c r="TBT1" s="58" t="s">
        <v>2246</v>
      </c>
      <c r="TBU1" s="58" t="s">
        <v>2246</v>
      </c>
      <c r="TBV1" s="58" t="s">
        <v>2246</v>
      </c>
      <c r="TBW1" s="58" t="s">
        <v>2246</v>
      </c>
      <c r="TBX1" s="58" t="s">
        <v>2246</v>
      </c>
      <c r="TBY1" s="58" t="s">
        <v>2246</v>
      </c>
      <c r="TBZ1" s="58" t="s">
        <v>2246</v>
      </c>
      <c r="TCA1" s="58" t="s">
        <v>2246</v>
      </c>
      <c r="TCB1" s="58" t="s">
        <v>2246</v>
      </c>
      <c r="TCC1" s="58" t="s">
        <v>2246</v>
      </c>
      <c r="TCD1" s="58" t="s">
        <v>2246</v>
      </c>
      <c r="TCE1" s="58" t="s">
        <v>2246</v>
      </c>
      <c r="TCF1" s="58" t="s">
        <v>2246</v>
      </c>
      <c r="TCG1" s="58" t="s">
        <v>2246</v>
      </c>
      <c r="TCH1" s="58" t="s">
        <v>2246</v>
      </c>
      <c r="TCI1" s="58" t="s">
        <v>2246</v>
      </c>
      <c r="TCJ1" s="58" t="s">
        <v>2246</v>
      </c>
      <c r="TCK1" s="58" t="s">
        <v>2246</v>
      </c>
      <c r="TCL1" s="58" t="s">
        <v>2246</v>
      </c>
      <c r="TCM1" s="58" t="s">
        <v>2246</v>
      </c>
      <c r="TCN1" s="58" t="s">
        <v>2246</v>
      </c>
      <c r="TCO1" s="58" t="s">
        <v>2246</v>
      </c>
      <c r="TCP1" s="58" t="s">
        <v>2246</v>
      </c>
      <c r="TCQ1" s="58" t="s">
        <v>2246</v>
      </c>
      <c r="TCR1" s="58" t="s">
        <v>2246</v>
      </c>
      <c r="TCS1" s="58" t="s">
        <v>2246</v>
      </c>
      <c r="TCT1" s="58" t="s">
        <v>2246</v>
      </c>
      <c r="TCU1" s="58" t="s">
        <v>2246</v>
      </c>
      <c r="TCV1" s="58" t="s">
        <v>2246</v>
      </c>
      <c r="TCW1" s="58" t="s">
        <v>2246</v>
      </c>
      <c r="TCX1" s="58" t="s">
        <v>2246</v>
      </c>
      <c r="TCY1" s="58" t="s">
        <v>2246</v>
      </c>
      <c r="TCZ1" s="58" t="s">
        <v>2246</v>
      </c>
      <c r="TDA1" s="58" t="s">
        <v>2246</v>
      </c>
      <c r="TDB1" s="58" t="s">
        <v>2246</v>
      </c>
      <c r="TDC1" s="58" t="s">
        <v>2246</v>
      </c>
      <c r="TDD1" s="58" t="s">
        <v>2246</v>
      </c>
      <c r="TDE1" s="58" t="s">
        <v>2246</v>
      </c>
      <c r="TDF1" s="58" t="s">
        <v>2246</v>
      </c>
      <c r="TDG1" s="58" t="s">
        <v>2246</v>
      </c>
      <c r="TDH1" s="58" t="s">
        <v>2246</v>
      </c>
      <c r="TDI1" s="58" t="s">
        <v>2246</v>
      </c>
      <c r="TDJ1" s="58" t="s">
        <v>2246</v>
      </c>
      <c r="TDK1" s="58" t="s">
        <v>2246</v>
      </c>
      <c r="TDL1" s="58" t="s">
        <v>2246</v>
      </c>
      <c r="TDM1" s="58" t="s">
        <v>2246</v>
      </c>
      <c r="TDN1" s="58" t="s">
        <v>2246</v>
      </c>
      <c r="TDO1" s="58" t="s">
        <v>2246</v>
      </c>
      <c r="TDP1" s="58" t="s">
        <v>2246</v>
      </c>
      <c r="TDQ1" s="58" t="s">
        <v>2246</v>
      </c>
      <c r="TDR1" s="58" t="s">
        <v>2246</v>
      </c>
      <c r="TDS1" s="58" t="s">
        <v>2246</v>
      </c>
      <c r="TDT1" s="58" t="s">
        <v>2246</v>
      </c>
      <c r="TDU1" s="58" t="s">
        <v>2246</v>
      </c>
      <c r="TDV1" s="58" t="s">
        <v>2246</v>
      </c>
      <c r="TDW1" s="58" t="s">
        <v>2246</v>
      </c>
      <c r="TDX1" s="58" t="s">
        <v>2246</v>
      </c>
      <c r="TDY1" s="58" t="s">
        <v>2246</v>
      </c>
      <c r="TDZ1" s="58" t="s">
        <v>2246</v>
      </c>
      <c r="TEA1" s="58" t="s">
        <v>2246</v>
      </c>
      <c r="TEB1" s="58" t="s">
        <v>2246</v>
      </c>
      <c r="TEC1" s="58" t="s">
        <v>2246</v>
      </c>
      <c r="TED1" s="58" t="s">
        <v>2246</v>
      </c>
      <c r="TEE1" s="58" t="s">
        <v>2246</v>
      </c>
      <c r="TEF1" s="58" t="s">
        <v>2246</v>
      </c>
      <c r="TEG1" s="58" t="s">
        <v>2246</v>
      </c>
      <c r="TEH1" s="58" t="s">
        <v>2246</v>
      </c>
      <c r="TEI1" s="58" t="s">
        <v>2246</v>
      </c>
      <c r="TEJ1" s="58" t="s">
        <v>2246</v>
      </c>
      <c r="TEK1" s="58" t="s">
        <v>2246</v>
      </c>
      <c r="TEL1" s="58" t="s">
        <v>2246</v>
      </c>
      <c r="TEM1" s="58" t="s">
        <v>2246</v>
      </c>
      <c r="TEN1" s="58" t="s">
        <v>2246</v>
      </c>
      <c r="TEO1" s="58" t="s">
        <v>2246</v>
      </c>
      <c r="TEP1" s="58" t="s">
        <v>2246</v>
      </c>
      <c r="TEQ1" s="58" t="s">
        <v>2246</v>
      </c>
      <c r="TER1" s="58" t="s">
        <v>2246</v>
      </c>
      <c r="TES1" s="58" t="s">
        <v>2246</v>
      </c>
      <c r="TET1" s="58" t="s">
        <v>2246</v>
      </c>
      <c r="TEU1" s="58" t="s">
        <v>2246</v>
      </c>
      <c r="TEV1" s="58" t="s">
        <v>2246</v>
      </c>
      <c r="TEW1" s="58" t="s">
        <v>2246</v>
      </c>
      <c r="TEX1" s="58" t="s">
        <v>2246</v>
      </c>
      <c r="TEY1" s="58" t="s">
        <v>2246</v>
      </c>
      <c r="TEZ1" s="58" t="s">
        <v>2246</v>
      </c>
      <c r="TFA1" s="58" t="s">
        <v>2246</v>
      </c>
      <c r="TFB1" s="58" t="s">
        <v>2246</v>
      </c>
      <c r="TFC1" s="58" t="s">
        <v>2246</v>
      </c>
      <c r="TFD1" s="58" t="s">
        <v>2246</v>
      </c>
      <c r="TFE1" s="58" t="s">
        <v>2246</v>
      </c>
      <c r="TFF1" s="58" t="s">
        <v>2246</v>
      </c>
      <c r="TFG1" s="58" t="s">
        <v>2246</v>
      </c>
      <c r="TFH1" s="58" t="s">
        <v>2246</v>
      </c>
      <c r="TFI1" s="58" t="s">
        <v>2246</v>
      </c>
      <c r="TFJ1" s="58" t="s">
        <v>2246</v>
      </c>
      <c r="TFK1" s="58" t="s">
        <v>2246</v>
      </c>
      <c r="TFL1" s="58" t="s">
        <v>2246</v>
      </c>
      <c r="TFM1" s="58" t="s">
        <v>2246</v>
      </c>
      <c r="TFN1" s="58" t="s">
        <v>2246</v>
      </c>
      <c r="TFO1" s="58" t="s">
        <v>2246</v>
      </c>
      <c r="TFP1" s="58" t="s">
        <v>2246</v>
      </c>
      <c r="TFQ1" s="58" t="s">
        <v>2246</v>
      </c>
      <c r="TFR1" s="58" t="s">
        <v>2246</v>
      </c>
      <c r="TFS1" s="58" t="s">
        <v>2246</v>
      </c>
      <c r="TFT1" s="58" t="s">
        <v>2246</v>
      </c>
      <c r="TFU1" s="58" t="s">
        <v>2246</v>
      </c>
      <c r="TFV1" s="58" t="s">
        <v>2246</v>
      </c>
      <c r="TFW1" s="58" t="s">
        <v>2246</v>
      </c>
      <c r="TFX1" s="58" t="s">
        <v>2246</v>
      </c>
      <c r="TFY1" s="58" t="s">
        <v>2246</v>
      </c>
      <c r="TFZ1" s="58" t="s">
        <v>2246</v>
      </c>
      <c r="TGA1" s="58" t="s">
        <v>2246</v>
      </c>
      <c r="TGB1" s="58" t="s">
        <v>2246</v>
      </c>
      <c r="TGC1" s="58" t="s">
        <v>2246</v>
      </c>
      <c r="TGD1" s="58" t="s">
        <v>2246</v>
      </c>
      <c r="TGE1" s="58" t="s">
        <v>2246</v>
      </c>
      <c r="TGF1" s="58" t="s">
        <v>2246</v>
      </c>
      <c r="TGG1" s="58" t="s">
        <v>2246</v>
      </c>
      <c r="TGH1" s="58" t="s">
        <v>2246</v>
      </c>
      <c r="TGI1" s="58" t="s">
        <v>2246</v>
      </c>
      <c r="TGJ1" s="58" t="s">
        <v>2246</v>
      </c>
      <c r="TGK1" s="58" t="s">
        <v>2246</v>
      </c>
      <c r="TGL1" s="58" t="s">
        <v>2246</v>
      </c>
      <c r="TGM1" s="58" t="s">
        <v>2246</v>
      </c>
      <c r="TGN1" s="58" t="s">
        <v>2246</v>
      </c>
      <c r="TGO1" s="58" t="s">
        <v>2246</v>
      </c>
      <c r="TGP1" s="58" t="s">
        <v>2246</v>
      </c>
      <c r="TGQ1" s="58" t="s">
        <v>2246</v>
      </c>
      <c r="TGR1" s="58" t="s">
        <v>2246</v>
      </c>
      <c r="TGS1" s="58" t="s">
        <v>2246</v>
      </c>
      <c r="TGT1" s="58" t="s">
        <v>2246</v>
      </c>
      <c r="TGU1" s="58" t="s">
        <v>2246</v>
      </c>
      <c r="TGV1" s="58" t="s">
        <v>2246</v>
      </c>
      <c r="TGW1" s="58" t="s">
        <v>2246</v>
      </c>
      <c r="TGX1" s="58" t="s">
        <v>2246</v>
      </c>
      <c r="TGY1" s="58" t="s">
        <v>2246</v>
      </c>
      <c r="TGZ1" s="58" t="s">
        <v>2246</v>
      </c>
      <c r="THA1" s="58" t="s">
        <v>2246</v>
      </c>
      <c r="THB1" s="58" t="s">
        <v>2246</v>
      </c>
      <c r="THC1" s="58" t="s">
        <v>2246</v>
      </c>
      <c r="THD1" s="58" t="s">
        <v>2246</v>
      </c>
      <c r="THE1" s="58" t="s">
        <v>2246</v>
      </c>
      <c r="THF1" s="58" t="s">
        <v>2246</v>
      </c>
      <c r="THG1" s="58" t="s">
        <v>2246</v>
      </c>
      <c r="THH1" s="58" t="s">
        <v>2246</v>
      </c>
      <c r="THI1" s="58" t="s">
        <v>2246</v>
      </c>
      <c r="THJ1" s="58" t="s">
        <v>2246</v>
      </c>
      <c r="THK1" s="58" t="s">
        <v>2246</v>
      </c>
      <c r="THL1" s="58" t="s">
        <v>2246</v>
      </c>
      <c r="THM1" s="58" t="s">
        <v>2246</v>
      </c>
      <c r="THN1" s="58" t="s">
        <v>2246</v>
      </c>
      <c r="THO1" s="58" t="s">
        <v>2246</v>
      </c>
      <c r="THP1" s="58" t="s">
        <v>2246</v>
      </c>
      <c r="THQ1" s="58" t="s">
        <v>2246</v>
      </c>
      <c r="THR1" s="58" t="s">
        <v>2246</v>
      </c>
      <c r="THS1" s="58" t="s">
        <v>2246</v>
      </c>
      <c r="THT1" s="58" t="s">
        <v>2246</v>
      </c>
      <c r="THU1" s="58" t="s">
        <v>2246</v>
      </c>
      <c r="THV1" s="58" t="s">
        <v>2246</v>
      </c>
      <c r="THW1" s="58" t="s">
        <v>2246</v>
      </c>
      <c r="THX1" s="58" t="s">
        <v>2246</v>
      </c>
      <c r="THY1" s="58" t="s">
        <v>2246</v>
      </c>
      <c r="THZ1" s="58" t="s">
        <v>2246</v>
      </c>
      <c r="TIA1" s="58" t="s">
        <v>2246</v>
      </c>
      <c r="TIB1" s="58" t="s">
        <v>2246</v>
      </c>
      <c r="TIC1" s="58" t="s">
        <v>2246</v>
      </c>
      <c r="TID1" s="58" t="s">
        <v>2246</v>
      </c>
      <c r="TIE1" s="58" t="s">
        <v>2246</v>
      </c>
      <c r="TIF1" s="58" t="s">
        <v>2246</v>
      </c>
      <c r="TIG1" s="58" t="s">
        <v>2246</v>
      </c>
      <c r="TIH1" s="58" t="s">
        <v>2246</v>
      </c>
      <c r="TII1" s="58" t="s">
        <v>2246</v>
      </c>
      <c r="TIJ1" s="58" t="s">
        <v>2246</v>
      </c>
      <c r="TIK1" s="58" t="s">
        <v>2246</v>
      </c>
      <c r="TIL1" s="58" t="s">
        <v>2246</v>
      </c>
      <c r="TIM1" s="58" t="s">
        <v>2246</v>
      </c>
      <c r="TIN1" s="58" t="s">
        <v>2246</v>
      </c>
      <c r="TIO1" s="58" t="s">
        <v>2246</v>
      </c>
      <c r="TIP1" s="58" t="s">
        <v>2246</v>
      </c>
      <c r="TIQ1" s="58" t="s">
        <v>2246</v>
      </c>
      <c r="TIR1" s="58" t="s">
        <v>2246</v>
      </c>
      <c r="TIS1" s="58" t="s">
        <v>2246</v>
      </c>
      <c r="TIT1" s="58" t="s">
        <v>2246</v>
      </c>
      <c r="TIU1" s="58" t="s">
        <v>2246</v>
      </c>
      <c r="TIV1" s="58" t="s">
        <v>2246</v>
      </c>
      <c r="TIW1" s="58" t="s">
        <v>2246</v>
      </c>
      <c r="TIX1" s="58" t="s">
        <v>2246</v>
      </c>
      <c r="TIY1" s="58" t="s">
        <v>2246</v>
      </c>
      <c r="TIZ1" s="58" t="s">
        <v>2246</v>
      </c>
      <c r="TJA1" s="58" t="s">
        <v>2246</v>
      </c>
      <c r="TJB1" s="58" t="s">
        <v>2246</v>
      </c>
      <c r="TJC1" s="58" t="s">
        <v>2246</v>
      </c>
      <c r="TJD1" s="58" t="s">
        <v>2246</v>
      </c>
      <c r="TJE1" s="58" t="s">
        <v>2246</v>
      </c>
      <c r="TJF1" s="58" t="s">
        <v>2246</v>
      </c>
      <c r="TJG1" s="58" t="s">
        <v>2246</v>
      </c>
      <c r="TJH1" s="58" t="s">
        <v>2246</v>
      </c>
      <c r="TJI1" s="58" t="s">
        <v>2246</v>
      </c>
      <c r="TJJ1" s="58" t="s">
        <v>2246</v>
      </c>
      <c r="TJK1" s="58" t="s">
        <v>2246</v>
      </c>
      <c r="TJL1" s="58" t="s">
        <v>2246</v>
      </c>
      <c r="TJM1" s="58" t="s">
        <v>2246</v>
      </c>
      <c r="TJN1" s="58" t="s">
        <v>2246</v>
      </c>
      <c r="TJO1" s="58" t="s">
        <v>2246</v>
      </c>
      <c r="TJP1" s="58" t="s">
        <v>2246</v>
      </c>
      <c r="TJQ1" s="58" t="s">
        <v>2246</v>
      </c>
      <c r="TJR1" s="58" t="s">
        <v>2246</v>
      </c>
      <c r="TJS1" s="58" t="s">
        <v>2246</v>
      </c>
      <c r="TJT1" s="58" t="s">
        <v>2246</v>
      </c>
      <c r="TJU1" s="58" t="s">
        <v>2246</v>
      </c>
      <c r="TJV1" s="58" t="s">
        <v>2246</v>
      </c>
      <c r="TJW1" s="58" t="s">
        <v>2246</v>
      </c>
      <c r="TJX1" s="58" t="s">
        <v>2246</v>
      </c>
      <c r="TJY1" s="58" t="s">
        <v>2246</v>
      </c>
      <c r="TJZ1" s="58" t="s">
        <v>2246</v>
      </c>
      <c r="TKA1" s="58" t="s">
        <v>2246</v>
      </c>
      <c r="TKB1" s="58" t="s">
        <v>2246</v>
      </c>
      <c r="TKC1" s="58" t="s">
        <v>2246</v>
      </c>
      <c r="TKD1" s="58" t="s">
        <v>2246</v>
      </c>
      <c r="TKE1" s="58" t="s">
        <v>2246</v>
      </c>
      <c r="TKF1" s="58" t="s">
        <v>2246</v>
      </c>
      <c r="TKG1" s="58" t="s">
        <v>2246</v>
      </c>
      <c r="TKH1" s="58" t="s">
        <v>2246</v>
      </c>
      <c r="TKI1" s="58" t="s">
        <v>2246</v>
      </c>
      <c r="TKJ1" s="58" t="s">
        <v>2246</v>
      </c>
      <c r="TKK1" s="58" t="s">
        <v>2246</v>
      </c>
      <c r="TKL1" s="58" t="s">
        <v>2246</v>
      </c>
      <c r="TKM1" s="58" t="s">
        <v>2246</v>
      </c>
      <c r="TKN1" s="58" t="s">
        <v>2246</v>
      </c>
      <c r="TKO1" s="58" t="s">
        <v>2246</v>
      </c>
      <c r="TKP1" s="58" t="s">
        <v>2246</v>
      </c>
      <c r="TKQ1" s="58" t="s">
        <v>2246</v>
      </c>
      <c r="TKR1" s="58" t="s">
        <v>2246</v>
      </c>
      <c r="TKS1" s="58" t="s">
        <v>2246</v>
      </c>
      <c r="TKT1" s="58" t="s">
        <v>2246</v>
      </c>
      <c r="TKU1" s="58" t="s">
        <v>2246</v>
      </c>
      <c r="TKV1" s="58" t="s">
        <v>2246</v>
      </c>
      <c r="TKW1" s="58" t="s">
        <v>2246</v>
      </c>
      <c r="TKX1" s="58" t="s">
        <v>2246</v>
      </c>
      <c r="TKY1" s="58" t="s">
        <v>2246</v>
      </c>
      <c r="TKZ1" s="58" t="s">
        <v>2246</v>
      </c>
      <c r="TLA1" s="58" t="s">
        <v>2246</v>
      </c>
      <c r="TLB1" s="58" t="s">
        <v>2246</v>
      </c>
      <c r="TLC1" s="58" t="s">
        <v>2246</v>
      </c>
      <c r="TLD1" s="58" t="s">
        <v>2246</v>
      </c>
      <c r="TLE1" s="58" t="s">
        <v>2246</v>
      </c>
      <c r="TLF1" s="58" t="s">
        <v>2246</v>
      </c>
      <c r="TLG1" s="58" t="s">
        <v>2246</v>
      </c>
      <c r="TLH1" s="58" t="s">
        <v>2246</v>
      </c>
      <c r="TLI1" s="58" t="s">
        <v>2246</v>
      </c>
      <c r="TLJ1" s="58" t="s">
        <v>2246</v>
      </c>
      <c r="TLK1" s="58" t="s">
        <v>2246</v>
      </c>
      <c r="TLL1" s="58" t="s">
        <v>2246</v>
      </c>
      <c r="TLM1" s="58" t="s">
        <v>2246</v>
      </c>
      <c r="TLN1" s="58" t="s">
        <v>2246</v>
      </c>
      <c r="TLO1" s="58" t="s">
        <v>2246</v>
      </c>
      <c r="TLP1" s="58" t="s">
        <v>2246</v>
      </c>
      <c r="TLQ1" s="58" t="s">
        <v>2246</v>
      </c>
      <c r="TLR1" s="58" t="s">
        <v>2246</v>
      </c>
      <c r="TLS1" s="58" t="s">
        <v>2246</v>
      </c>
      <c r="TLT1" s="58" t="s">
        <v>2246</v>
      </c>
      <c r="TLU1" s="58" t="s">
        <v>2246</v>
      </c>
      <c r="TLV1" s="58" t="s">
        <v>2246</v>
      </c>
      <c r="TLW1" s="58" t="s">
        <v>2246</v>
      </c>
      <c r="TLX1" s="58" t="s">
        <v>2246</v>
      </c>
      <c r="TLY1" s="58" t="s">
        <v>2246</v>
      </c>
      <c r="TLZ1" s="58" t="s">
        <v>2246</v>
      </c>
      <c r="TMA1" s="58" t="s">
        <v>2246</v>
      </c>
      <c r="TMB1" s="58" t="s">
        <v>2246</v>
      </c>
      <c r="TMC1" s="58" t="s">
        <v>2246</v>
      </c>
      <c r="TMD1" s="58" t="s">
        <v>2246</v>
      </c>
      <c r="TME1" s="58" t="s">
        <v>2246</v>
      </c>
      <c r="TMF1" s="58" t="s">
        <v>2246</v>
      </c>
      <c r="TMG1" s="58" t="s">
        <v>2246</v>
      </c>
      <c r="TMH1" s="58" t="s">
        <v>2246</v>
      </c>
      <c r="TMI1" s="58" t="s">
        <v>2246</v>
      </c>
      <c r="TMJ1" s="58" t="s">
        <v>2246</v>
      </c>
      <c r="TMK1" s="58" t="s">
        <v>2246</v>
      </c>
      <c r="TML1" s="58" t="s">
        <v>2246</v>
      </c>
      <c r="TMM1" s="58" t="s">
        <v>2246</v>
      </c>
      <c r="TMN1" s="58" t="s">
        <v>2246</v>
      </c>
      <c r="TMO1" s="58" t="s">
        <v>2246</v>
      </c>
      <c r="TMP1" s="58" t="s">
        <v>2246</v>
      </c>
      <c r="TMQ1" s="58" t="s">
        <v>2246</v>
      </c>
      <c r="TMR1" s="58" t="s">
        <v>2246</v>
      </c>
      <c r="TMS1" s="58" t="s">
        <v>2246</v>
      </c>
      <c r="TMT1" s="58" t="s">
        <v>2246</v>
      </c>
      <c r="TMU1" s="58" t="s">
        <v>2246</v>
      </c>
      <c r="TMV1" s="58" t="s">
        <v>2246</v>
      </c>
      <c r="TMW1" s="58" t="s">
        <v>2246</v>
      </c>
      <c r="TMX1" s="58" t="s">
        <v>2246</v>
      </c>
      <c r="TMY1" s="58" t="s">
        <v>2246</v>
      </c>
      <c r="TMZ1" s="58" t="s">
        <v>2246</v>
      </c>
      <c r="TNA1" s="58" t="s">
        <v>2246</v>
      </c>
      <c r="TNB1" s="58" t="s">
        <v>2246</v>
      </c>
      <c r="TNC1" s="58" t="s">
        <v>2246</v>
      </c>
      <c r="TND1" s="58" t="s">
        <v>2246</v>
      </c>
      <c r="TNE1" s="58" t="s">
        <v>2246</v>
      </c>
      <c r="TNF1" s="58" t="s">
        <v>2246</v>
      </c>
      <c r="TNG1" s="58" t="s">
        <v>2246</v>
      </c>
      <c r="TNH1" s="58" t="s">
        <v>2246</v>
      </c>
      <c r="TNI1" s="58" t="s">
        <v>2246</v>
      </c>
      <c r="TNJ1" s="58" t="s">
        <v>2246</v>
      </c>
      <c r="TNK1" s="58" t="s">
        <v>2246</v>
      </c>
      <c r="TNL1" s="58" t="s">
        <v>2246</v>
      </c>
      <c r="TNM1" s="58" t="s">
        <v>2246</v>
      </c>
      <c r="TNN1" s="58" t="s">
        <v>2246</v>
      </c>
      <c r="TNO1" s="58" t="s">
        <v>2246</v>
      </c>
      <c r="TNP1" s="58" t="s">
        <v>2246</v>
      </c>
      <c r="TNQ1" s="58" t="s">
        <v>2246</v>
      </c>
      <c r="TNR1" s="58" t="s">
        <v>2246</v>
      </c>
      <c r="TNS1" s="58" t="s">
        <v>2246</v>
      </c>
      <c r="TNT1" s="58" t="s">
        <v>2246</v>
      </c>
      <c r="TNU1" s="58" t="s">
        <v>2246</v>
      </c>
      <c r="TNV1" s="58" t="s">
        <v>2246</v>
      </c>
      <c r="TNW1" s="58" t="s">
        <v>2246</v>
      </c>
      <c r="TNX1" s="58" t="s">
        <v>2246</v>
      </c>
      <c r="TNY1" s="58" t="s">
        <v>2246</v>
      </c>
      <c r="TNZ1" s="58" t="s">
        <v>2246</v>
      </c>
      <c r="TOA1" s="58" t="s">
        <v>2246</v>
      </c>
      <c r="TOB1" s="58" t="s">
        <v>2246</v>
      </c>
      <c r="TOC1" s="58" t="s">
        <v>2246</v>
      </c>
      <c r="TOD1" s="58" t="s">
        <v>2246</v>
      </c>
      <c r="TOE1" s="58" t="s">
        <v>2246</v>
      </c>
      <c r="TOF1" s="58" t="s">
        <v>2246</v>
      </c>
      <c r="TOG1" s="58" t="s">
        <v>2246</v>
      </c>
      <c r="TOH1" s="58" t="s">
        <v>2246</v>
      </c>
      <c r="TOI1" s="58" t="s">
        <v>2246</v>
      </c>
      <c r="TOJ1" s="58" t="s">
        <v>2246</v>
      </c>
      <c r="TOK1" s="58" t="s">
        <v>2246</v>
      </c>
      <c r="TOL1" s="58" t="s">
        <v>2246</v>
      </c>
      <c r="TOM1" s="58" t="s">
        <v>2246</v>
      </c>
      <c r="TON1" s="58" t="s">
        <v>2246</v>
      </c>
      <c r="TOO1" s="58" t="s">
        <v>2246</v>
      </c>
      <c r="TOP1" s="58" t="s">
        <v>2246</v>
      </c>
      <c r="TOQ1" s="58" t="s">
        <v>2246</v>
      </c>
      <c r="TOR1" s="58" t="s">
        <v>2246</v>
      </c>
      <c r="TOS1" s="58" t="s">
        <v>2246</v>
      </c>
      <c r="TOT1" s="58" t="s">
        <v>2246</v>
      </c>
      <c r="TOU1" s="58" t="s">
        <v>2246</v>
      </c>
      <c r="TOV1" s="58" t="s">
        <v>2246</v>
      </c>
      <c r="TOW1" s="58" t="s">
        <v>2246</v>
      </c>
      <c r="TOX1" s="58" t="s">
        <v>2246</v>
      </c>
      <c r="TOY1" s="58" t="s">
        <v>2246</v>
      </c>
      <c r="TOZ1" s="58" t="s">
        <v>2246</v>
      </c>
      <c r="TPA1" s="58" t="s">
        <v>2246</v>
      </c>
      <c r="TPB1" s="58" t="s">
        <v>2246</v>
      </c>
      <c r="TPC1" s="58" t="s">
        <v>2246</v>
      </c>
      <c r="TPD1" s="58" t="s">
        <v>2246</v>
      </c>
      <c r="TPE1" s="58" t="s">
        <v>2246</v>
      </c>
      <c r="TPF1" s="58" t="s">
        <v>2246</v>
      </c>
      <c r="TPG1" s="58" t="s">
        <v>2246</v>
      </c>
      <c r="TPH1" s="58" t="s">
        <v>2246</v>
      </c>
      <c r="TPI1" s="58" t="s">
        <v>2246</v>
      </c>
      <c r="TPJ1" s="58" t="s">
        <v>2246</v>
      </c>
      <c r="TPK1" s="58" t="s">
        <v>2246</v>
      </c>
      <c r="TPL1" s="58" t="s">
        <v>2246</v>
      </c>
      <c r="TPM1" s="58" t="s">
        <v>2246</v>
      </c>
      <c r="TPN1" s="58" t="s">
        <v>2246</v>
      </c>
      <c r="TPO1" s="58" t="s">
        <v>2246</v>
      </c>
      <c r="TPP1" s="58" t="s">
        <v>2246</v>
      </c>
      <c r="TPQ1" s="58" t="s">
        <v>2246</v>
      </c>
      <c r="TPR1" s="58" t="s">
        <v>2246</v>
      </c>
      <c r="TPS1" s="58" t="s">
        <v>2246</v>
      </c>
      <c r="TPT1" s="58" t="s">
        <v>2246</v>
      </c>
      <c r="TPU1" s="58" t="s">
        <v>2246</v>
      </c>
      <c r="TPV1" s="58" t="s">
        <v>2246</v>
      </c>
      <c r="TPW1" s="58" t="s">
        <v>2246</v>
      </c>
      <c r="TPX1" s="58" t="s">
        <v>2246</v>
      </c>
      <c r="TPY1" s="58" t="s">
        <v>2246</v>
      </c>
      <c r="TPZ1" s="58" t="s">
        <v>2246</v>
      </c>
      <c r="TQA1" s="58" t="s">
        <v>2246</v>
      </c>
      <c r="TQB1" s="58" t="s">
        <v>2246</v>
      </c>
      <c r="TQC1" s="58" t="s">
        <v>2246</v>
      </c>
      <c r="TQD1" s="58" t="s">
        <v>2246</v>
      </c>
      <c r="TQE1" s="58" t="s">
        <v>2246</v>
      </c>
      <c r="TQF1" s="58" t="s">
        <v>2246</v>
      </c>
      <c r="TQG1" s="58" t="s">
        <v>2246</v>
      </c>
      <c r="TQH1" s="58" t="s">
        <v>2246</v>
      </c>
      <c r="TQI1" s="58" t="s">
        <v>2246</v>
      </c>
      <c r="TQJ1" s="58" t="s">
        <v>2246</v>
      </c>
      <c r="TQK1" s="58" t="s">
        <v>2246</v>
      </c>
      <c r="TQL1" s="58" t="s">
        <v>2246</v>
      </c>
      <c r="TQM1" s="58" t="s">
        <v>2246</v>
      </c>
      <c r="TQN1" s="58" t="s">
        <v>2246</v>
      </c>
      <c r="TQO1" s="58" t="s">
        <v>2246</v>
      </c>
      <c r="TQP1" s="58" t="s">
        <v>2246</v>
      </c>
      <c r="TQQ1" s="58" t="s">
        <v>2246</v>
      </c>
      <c r="TQR1" s="58" t="s">
        <v>2246</v>
      </c>
      <c r="TQS1" s="58" t="s">
        <v>2246</v>
      </c>
      <c r="TQT1" s="58" t="s">
        <v>2246</v>
      </c>
      <c r="TQU1" s="58" t="s">
        <v>2246</v>
      </c>
      <c r="TQV1" s="58" t="s">
        <v>2246</v>
      </c>
      <c r="TQW1" s="58" t="s">
        <v>2246</v>
      </c>
      <c r="TQX1" s="58" t="s">
        <v>2246</v>
      </c>
      <c r="TQY1" s="58" t="s">
        <v>2246</v>
      </c>
      <c r="TQZ1" s="58" t="s">
        <v>2246</v>
      </c>
      <c r="TRA1" s="58" t="s">
        <v>2246</v>
      </c>
      <c r="TRB1" s="58" t="s">
        <v>2246</v>
      </c>
      <c r="TRC1" s="58" t="s">
        <v>2246</v>
      </c>
      <c r="TRD1" s="58" t="s">
        <v>2246</v>
      </c>
      <c r="TRE1" s="58" t="s">
        <v>2246</v>
      </c>
      <c r="TRF1" s="58" t="s">
        <v>2246</v>
      </c>
      <c r="TRG1" s="58" t="s">
        <v>2246</v>
      </c>
      <c r="TRH1" s="58" t="s">
        <v>2246</v>
      </c>
      <c r="TRI1" s="58" t="s">
        <v>2246</v>
      </c>
      <c r="TRJ1" s="58" t="s">
        <v>2246</v>
      </c>
      <c r="TRK1" s="58" t="s">
        <v>2246</v>
      </c>
      <c r="TRL1" s="58" t="s">
        <v>2246</v>
      </c>
      <c r="TRM1" s="58" t="s">
        <v>2246</v>
      </c>
      <c r="TRN1" s="58" t="s">
        <v>2246</v>
      </c>
      <c r="TRO1" s="58" t="s">
        <v>2246</v>
      </c>
      <c r="TRP1" s="58" t="s">
        <v>2246</v>
      </c>
      <c r="TRQ1" s="58" t="s">
        <v>2246</v>
      </c>
      <c r="TRR1" s="58" t="s">
        <v>2246</v>
      </c>
      <c r="TRS1" s="58" t="s">
        <v>2246</v>
      </c>
      <c r="TRT1" s="58" t="s">
        <v>2246</v>
      </c>
      <c r="TRU1" s="58" t="s">
        <v>2246</v>
      </c>
      <c r="TRV1" s="58" t="s">
        <v>2246</v>
      </c>
      <c r="TRW1" s="58" t="s">
        <v>2246</v>
      </c>
      <c r="TRX1" s="58" t="s">
        <v>2246</v>
      </c>
      <c r="TRY1" s="58" t="s">
        <v>2246</v>
      </c>
      <c r="TRZ1" s="58" t="s">
        <v>2246</v>
      </c>
      <c r="TSA1" s="58" t="s">
        <v>2246</v>
      </c>
      <c r="TSB1" s="58" t="s">
        <v>2246</v>
      </c>
      <c r="TSC1" s="58" t="s">
        <v>2246</v>
      </c>
      <c r="TSD1" s="58" t="s">
        <v>2246</v>
      </c>
      <c r="TSE1" s="58" t="s">
        <v>2246</v>
      </c>
      <c r="TSF1" s="58" t="s">
        <v>2246</v>
      </c>
      <c r="TSG1" s="58" t="s">
        <v>2246</v>
      </c>
      <c r="TSH1" s="58" t="s">
        <v>2246</v>
      </c>
      <c r="TSI1" s="58" t="s">
        <v>2246</v>
      </c>
      <c r="TSJ1" s="58" t="s">
        <v>2246</v>
      </c>
      <c r="TSK1" s="58" t="s">
        <v>2246</v>
      </c>
      <c r="TSL1" s="58" t="s">
        <v>2246</v>
      </c>
      <c r="TSM1" s="58" t="s">
        <v>2246</v>
      </c>
      <c r="TSN1" s="58" t="s">
        <v>2246</v>
      </c>
      <c r="TSO1" s="58" t="s">
        <v>2246</v>
      </c>
      <c r="TSP1" s="58" t="s">
        <v>2246</v>
      </c>
      <c r="TSQ1" s="58" t="s">
        <v>2246</v>
      </c>
      <c r="TSR1" s="58" t="s">
        <v>2246</v>
      </c>
      <c r="TSS1" s="58" t="s">
        <v>2246</v>
      </c>
      <c r="TST1" s="58" t="s">
        <v>2246</v>
      </c>
      <c r="TSU1" s="58" t="s">
        <v>2246</v>
      </c>
      <c r="TSV1" s="58" t="s">
        <v>2246</v>
      </c>
      <c r="TSW1" s="58" t="s">
        <v>2246</v>
      </c>
      <c r="TSX1" s="58" t="s">
        <v>2246</v>
      </c>
      <c r="TSY1" s="58" t="s">
        <v>2246</v>
      </c>
      <c r="TSZ1" s="58" t="s">
        <v>2246</v>
      </c>
      <c r="TTA1" s="58" t="s">
        <v>2246</v>
      </c>
      <c r="TTB1" s="58" t="s">
        <v>2246</v>
      </c>
      <c r="TTC1" s="58" t="s">
        <v>2246</v>
      </c>
      <c r="TTD1" s="58" t="s">
        <v>2246</v>
      </c>
      <c r="TTE1" s="58" t="s">
        <v>2246</v>
      </c>
      <c r="TTF1" s="58" t="s">
        <v>2246</v>
      </c>
      <c r="TTG1" s="58" t="s">
        <v>2246</v>
      </c>
      <c r="TTH1" s="58" t="s">
        <v>2246</v>
      </c>
      <c r="TTI1" s="58" t="s">
        <v>2246</v>
      </c>
      <c r="TTJ1" s="58" t="s">
        <v>2246</v>
      </c>
      <c r="TTK1" s="58" t="s">
        <v>2246</v>
      </c>
      <c r="TTL1" s="58" t="s">
        <v>2246</v>
      </c>
      <c r="TTM1" s="58" t="s">
        <v>2246</v>
      </c>
      <c r="TTN1" s="58" t="s">
        <v>2246</v>
      </c>
      <c r="TTO1" s="58" t="s">
        <v>2246</v>
      </c>
      <c r="TTP1" s="58" t="s">
        <v>2246</v>
      </c>
      <c r="TTQ1" s="58" t="s">
        <v>2246</v>
      </c>
      <c r="TTR1" s="58" t="s">
        <v>2246</v>
      </c>
      <c r="TTS1" s="58" t="s">
        <v>2246</v>
      </c>
      <c r="TTT1" s="58" t="s">
        <v>2246</v>
      </c>
      <c r="TTU1" s="58" t="s">
        <v>2246</v>
      </c>
      <c r="TTV1" s="58" t="s">
        <v>2246</v>
      </c>
      <c r="TTW1" s="58" t="s">
        <v>2246</v>
      </c>
      <c r="TTX1" s="58" t="s">
        <v>2246</v>
      </c>
      <c r="TTY1" s="58" t="s">
        <v>2246</v>
      </c>
      <c r="TTZ1" s="58" t="s">
        <v>2246</v>
      </c>
      <c r="TUA1" s="58" t="s">
        <v>2246</v>
      </c>
      <c r="TUB1" s="58" t="s">
        <v>2246</v>
      </c>
      <c r="TUC1" s="58" t="s">
        <v>2246</v>
      </c>
      <c r="TUD1" s="58" t="s">
        <v>2246</v>
      </c>
      <c r="TUE1" s="58" t="s">
        <v>2246</v>
      </c>
      <c r="TUF1" s="58" t="s">
        <v>2246</v>
      </c>
      <c r="TUG1" s="58" t="s">
        <v>2246</v>
      </c>
      <c r="TUH1" s="58" t="s">
        <v>2246</v>
      </c>
      <c r="TUI1" s="58" t="s">
        <v>2246</v>
      </c>
      <c r="TUJ1" s="58" t="s">
        <v>2246</v>
      </c>
      <c r="TUK1" s="58" t="s">
        <v>2246</v>
      </c>
      <c r="TUL1" s="58" t="s">
        <v>2246</v>
      </c>
      <c r="TUM1" s="58" t="s">
        <v>2246</v>
      </c>
      <c r="TUN1" s="58" t="s">
        <v>2246</v>
      </c>
      <c r="TUO1" s="58" t="s">
        <v>2246</v>
      </c>
      <c r="TUP1" s="58" t="s">
        <v>2246</v>
      </c>
      <c r="TUQ1" s="58" t="s">
        <v>2246</v>
      </c>
      <c r="TUR1" s="58" t="s">
        <v>2246</v>
      </c>
      <c r="TUS1" s="58" t="s">
        <v>2246</v>
      </c>
      <c r="TUT1" s="58" t="s">
        <v>2246</v>
      </c>
      <c r="TUU1" s="58" t="s">
        <v>2246</v>
      </c>
      <c r="TUV1" s="58" t="s">
        <v>2246</v>
      </c>
      <c r="TUW1" s="58" t="s">
        <v>2246</v>
      </c>
      <c r="TUX1" s="58" t="s">
        <v>2246</v>
      </c>
      <c r="TUY1" s="58" t="s">
        <v>2246</v>
      </c>
      <c r="TUZ1" s="58" t="s">
        <v>2246</v>
      </c>
      <c r="TVA1" s="58" t="s">
        <v>2246</v>
      </c>
      <c r="TVB1" s="58" t="s">
        <v>2246</v>
      </c>
      <c r="TVC1" s="58" t="s">
        <v>2246</v>
      </c>
      <c r="TVD1" s="58" t="s">
        <v>2246</v>
      </c>
      <c r="TVE1" s="58" t="s">
        <v>2246</v>
      </c>
      <c r="TVF1" s="58" t="s">
        <v>2246</v>
      </c>
      <c r="TVG1" s="58" t="s">
        <v>2246</v>
      </c>
      <c r="TVH1" s="58" t="s">
        <v>2246</v>
      </c>
      <c r="TVI1" s="58" t="s">
        <v>2246</v>
      </c>
      <c r="TVJ1" s="58" t="s">
        <v>2246</v>
      </c>
      <c r="TVK1" s="58" t="s">
        <v>2246</v>
      </c>
      <c r="TVL1" s="58" t="s">
        <v>2246</v>
      </c>
      <c r="TVM1" s="58" t="s">
        <v>2246</v>
      </c>
      <c r="TVN1" s="58" t="s">
        <v>2246</v>
      </c>
      <c r="TVO1" s="58" t="s">
        <v>2246</v>
      </c>
      <c r="TVP1" s="58" t="s">
        <v>2246</v>
      </c>
      <c r="TVQ1" s="58" t="s">
        <v>2246</v>
      </c>
      <c r="TVR1" s="58" t="s">
        <v>2246</v>
      </c>
      <c r="TVS1" s="58" t="s">
        <v>2246</v>
      </c>
      <c r="TVT1" s="58" t="s">
        <v>2246</v>
      </c>
      <c r="TVU1" s="58" t="s">
        <v>2246</v>
      </c>
      <c r="TVV1" s="58" t="s">
        <v>2246</v>
      </c>
      <c r="TVW1" s="58" t="s">
        <v>2246</v>
      </c>
      <c r="TVX1" s="58" t="s">
        <v>2246</v>
      </c>
      <c r="TVY1" s="58" t="s">
        <v>2246</v>
      </c>
      <c r="TVZ1" s="58" t="s">
        <v>2246</v>
      </c>
      <c r="TWA1" s="58" t="s">
        <v>2246</v>
      </c>
      <c r="TWB1" s="58" t="s">
        <v>2246</v>
      </c>
      <c r="TWC1" s="58" t="s">
        <v>2246</v>
      </c>
      <c r="TWD1" s="58" t="s">
        <v>2246</v>
      </c>
      <c r="TWE1" s="58" t="s">
        <v>2246</v>
      </c>
      <c r="TWF1" s="58" t="s">
        <v>2246</v>
      </c>
      <c r="TWG1" s="58" t="s">
        <v>2246</v>
      </c>
      <c r="TWH1" s="58" t="s">
        <v>2246</v>
      </c>
      <c r="TWI1" s="58" t="s">
        <v>2246</v>
      </c>
      <c r="TWJ1" s="58" t="s">
        <v>2246</v>
      </c>
      <c r="TWK1" s="58" t="s">
        <v>2246</v>
      </c>
      <c r="TWL1" s="58" t="s">
        <v>2246</v>
      </c>
      <c r="TWM1" s="58" t="s">
        <v>2246</v>
      </c>
      <c r="TWN1" s="58" t="s">
        <v>2246</v>
      </c>
      <c r="TWO1" s="58" t="s">
        <v>2246</v>
      </c>
      <c r="TWP1" s="58" t="s">
        <v>2246</v>
      </c>
      <c r="TWQ1" s="58" t="s">
        <v>2246</v>
      </c>
      <c r="TWR1" s="58" t="s">
        <v>2246</v>
      </c>
      <c r="TWS1" s="58" t="s">
        <v>2246</v>
      </c>
      <c r="TWT1" s="58" t="s">
        <v>2246</v>
      </c>
      <c r="TWU1" s="58" t="s">
        <v>2246</v>
      </c>
      <c r="TWV1" s="58" t="s">
        <v>2246</v>
      </c>
      <c r="TWW1" s="58" t="s">
        <v>2246</v>
      </c>
      <c r="TWX1" s="58" t="s">
        <v>2246</v>
      </c>
      <c r="TWY1" s="58" t="s">
        <v>2246</v>
      </c>
      <c r="TWZ1" s="58" t="s">
        <v>2246</v>
      </c>
      <c r="TXA1" s="58" t="s">
        <v>2246</v>
      </c>
      <c r="TXB1" s="58" t="s">
        <v>2246</v>
      </c>
      <c r="TXC1" s="58" t="s">
        <v>2246</v>
      </c>
      <c r="TXD1" s="58" t="s">
        <v>2246</v>
      </c>
      <c r="TXE1" s="58" t="s">
        <v>2246</v>
      </c>
      <c r="TXF1" s="58" t="s">
        <v>2246</v>
      </c>
      <c r="TXG1" s="58" t="s">
        <v>2246</v>
      </c>
      <c r="TXH1" s="58" t="s">
        <v>2246</v>
      </c>
      <c r="TXI1" s="58" t="s">
        <v>2246</v>
      </c>
      <c r="TXJ1" s="58" t="s">
        <v>2246</v>
      </c>
      <c r="TXK1" s="58" t="s">
        <v>2246</v>
      </c>
      <c r="TXL1" s="58" t="s">
        <v>2246</v>
      </c>
      <c r="TXM1" s="58" t="s">
        <v>2246</v>
      </c>
      <c r="TXN1" s="58" t="s">
        <v>2246</v>
      </c>
      <c r="TXO1" s="58" t="s">
        <v>2246</v>
      </c>
      <c r="TXP1" s="58" t="s">
        <v>2246</v>
      </c>
      <c r="TXQ1" s="58" t="s">
        <v>2246</v>
      </c>
      <c r="TXR1" s="58" t="s">
        <v>2246</v>
      </c>
      <c r="TXS1" s="58" t="s">
        <v>2246</v>
      </c>
      <c r="TXT1" s="58" t="s">
        <v>2246</v>
      </c>
      <c r="TXU1" s="58" t="s">
        <v>2246</v>
      </c>
      <c r="TXV1" s="58" t="s">
        <v>2246</v>
      </c>
      <c r="TXW1" s="58" t="s">
        <v>2246</v>
      </c>
      <c r="TXX1" s="58" t="s">
        <v>2246</v>
      </c>
      <c r="TXY1" s="58" t="s">
        <v>2246</v>
      </c>
      <c r="TXZ1" s="58" t="s">
        <v>2246</v>
      </c>
      <c r="TYA1" s="58" t="s">
        <v>2246</v>
      </c>
      <c r="TYB1" s="58" t="s">
        <v>2246</v>
      </c>
      <c r="TYC1" s="58" t="s">
        <v>2246</v>
      </c>
      <c r="TYD1" s="58" t="s">
        <v>2246</v>
      </c>
      <c r="TYE1" s="58" t="s">
        <v>2246</v>
      </c>
      <c r="TYF1" s="58" t="s">
        <v>2246</v>
      </c>
      <c r="TYG1" s="58" t="s">
        <v>2246</v>
      </c>
      <c r="TYH1" s="58" t="s">
        <v>2246</v>
      </c>
      <c r="TYI1" s="58" t="s">
        <v>2246</v>
      </c>
      <c r="TYJ1" s="58" t="s">
        <v>2246</v>
      </c>
      <c r="TYK1" s="58" t="s">
        <v>2246</v>
      </c>
      <c r="TYL1" s="58" t="s">
        <v>2246</v>
      </c>
      <c r="TYM1" s="58" t="s">
        <v>2246</v>
      </c>
      <c r="TYN1" s="58" t="s">
        <v>2246</v>
      </c>
      <c r="TYO1" s="58" t="s">
        <v>2246</v>
      </c>
      <c r="TYP1" s="58" t="s">
        <v>2246</v>
      </c>
      <c r="TYQ1" s="58" t="s">
        <v>2246</v>
      </c>
      <c r="TYR1" s="58" t="s">
        <v>2246</v>
      </c>
      <c r="TYS1" s="58" t="s">
        <v>2246</v>
      </c>
      <c r="TYT1" s="58" t="s">
        <v>2246</v>
      </c>
      <c r="TYU1" s="58" t="s">
        <v>2246</v>
      </c>
      <c r="TYV1" s="58" t="s">
        <v>2246</v>
      </c>
      <c r="TYW1" s="58" t="s">
        <v>2246</v>
      </c>
      <c r="TYX1" s="58" t="s">
        <v>2246</v>
      </c>
      <c r="TYY1" s="58" t="s">
        <v>2246</v>
      </c>
      <c r="TYZ1" s="58" t="s">
        <v>2246</v>
      </c>
      <c r="TZA1" s="58" t="s">
        <v>2246</v>
      </c>
      <c r="TZB1" s="58" t="s">
        <v>2246</v>
      </c>
      <c r="TZC1" s="58" t="s">
        <v>2246</v>
      </c>
      <c r="TZD1" s="58" t="s">
        <v>2246</v>
      </c>
      <c r="TZE1" s="58" t="s">
        <v>2246</v>
      </c>
      <c r="TZF1" s="58" t="s">
        <v>2246</v>
      </c>
      <c r="TZG1" s="58" t="s">
        <v>2246</v>
      </c>
      <c r="TZH1" s="58" t="s">
        <v>2246</v>
      </c>
      <c r="TZI1" s="58" t="s">
        <v>2246</v>
      </c>
      <c r="TZJ1" s="58" t="s">
        <v>2246</v>
      </c>
      <c r="TZK1" s="58" t="s">
        <v>2246</v>
      </c>
      <c r="TZL1" s="58" t="s">
        <v>2246</v>
      </c>
      <c r="TZM1" s="58" t="s">
        <v>2246</v>
      </c>
      <c r="TZN1" s="58" t="s">
        <v>2246</v>
      </c>
      <c r="TZO1" s="58" t="s">
        <v>2246</v>
      </c>
      <c r="TZP1" s="58" t="s">
        <v>2246</v>
      </c>
      <c r="TZQ1" s="58" t="s">
        <v>2246</v>
      </c>
      <c r="TZR1" s="58" t="s">
        <v>2246</v>
      </c>
      <c r="TZS1" s="58" t="s">
        <v>2246</v>
      </c>
      <c r="TZT1" s="58" t="s">
        <v>2246</v>
      </c>
      <c r="TZU1" s="58" t="s">
        <v>2246</v>
      </c>
      <c r="TZV1" s="58" t="s">
        <v>2246</v>
      </c>
      <c r="TZW1" s="58" t="s">
        <v>2246</v>
      </c>
      <c r="TZX1" s="58" t="s">
        <v>2246</v>
      </c>
      <c r="TZY1" s="58" t="s">
        <v>2246</v>
      </c>
      <c r="TZZ1" s="58" t="s">
        <v>2246</v>
      </c>
      <c r="UAA1" s="58" t="s">
        <v>2246</v>
      </c>
      <c r="UAB1" s="58" t="s">
        <v>2246</v>
      </c>
      <c r="UAC1" s="58" t="s">
        <v>2246</v>
      </c>
      <c r="UAD1" s="58" t="s">
        <v>2246</v>
      </c>
      <c r="UAE1" s="58" t="s">
        <v>2246</v>
      </c>
      <c r="UAF1" s="58" t="s">
        <v>2246</v>
      </c>
      <c r="UAG1" s="58" t="s">
        <v>2246</v>
      </c>
      <c r="UAH1" s="58" t="s">
        <v>2246</v>
      </c>
      <c r="UAI1" s="58" t="s">
        <v>2246</v>
      </c>
      <c r="UAJ1" s="58" t="s">
        <v>2246</v>
      </c>
      <c r="UAK1" s="58" t="s">
        <v>2246</v>
      </c>
      <c r="UAL1" s="58" t="s">
        <v>2246</v>
      </c>
      <c r="UAM1" s="58" t="s">
        <v>2246</v>
      </c>
      <c r="UAN1" s="58" t="s">
        <v>2246</v>
      </c>
      <c r="UAO1" s="58" t="s">
        <v>2246</v>
      </c>
      <c r="UAP1" s="58" t="s">
        <v>2246</v>
      </c>
      <c r="UAQ1" s="58" t="s">
        <v>2246</v>
      </c>
      <c r="UAR1" s="58" t="s">
        <v>2246</v>
      </c>
      <c r="UAS1" s="58" t="s">
        <v>2246</v>
      </c>
      <c r="UAT1" s="58" t="s">
        <v>2246</v>
      </c>
      <c r="UAU1" s="58" t="s">
        <v>2246</v>
      </c>
      <c r="UAV1" s="58" t="s">
        <v>2246</v>
      </c>
      <c r="UAW1" s="58" t="s">
        <v>2246</v>
      </c>
      <c r="UAX1" s="58" t="s">
        <v>2246</v>
      </c>
      <c r="UAY1" s="58" t="s">
        <v>2246</v>
      </c>
      <c r="UAZ1" s="58" t="s">
        <v>2246</v>
      </c>
      <c r="UBA1" s="58" t="s">
        <v>2246</v>
      </c>
      <c r="UBB1" s="58" t="s">
        <v>2246</v>
      </c>
      <c r="UBC1" s="58" t="s">
        <v>2246</v>
      </c>
      <c r="UBD1" s="58" t="s">
        <v>2246</v>
      </c>
      <c r="UBE1" s="58" t="s">
        <v>2246</v>
      </c>
      <c r="UBF1" s="58" t="s">
        <v>2246</v>
      </c>
      <c r="UBG1" s="58" t="s">
        <v>2246</v>
      </c>
      <c r="UBH1" s="58" t="s">
        <v>2246</v>
      </c>
      <c r="UBI1" s="58" t="s">
        <v>2246</v>
      </c>
      <c r="UBJ1" s="58" t="s">
        <v>2246</v>
      </c>
      <c r="UBK1" s="58" t="s">
        <v>2246</v>
      </c>
      <c r="UBL1" s="58" t="s">
        <v>2246</v>
      </c>
      <c r="UBM1" s="58" t="s">
        <v>2246</v>
      </c>
      <c r="UBN1" s="58" t="s">
        <v>2246</v>
      </c>
      <c r="UBO1" s="58" t="s">
        <v>2246</v>
      </c>
      <c r="UBP1" s="58" t="s">
        <v>2246</v>
      </c>
      <c r="UBQ1" s="58" t="s">
        <v>2246</v>
      </c>
      <c r="UBR1" s="58" t="s">
        <v>2246</v>
      </c>
      <c r="UBS1" s="58" t="s">
        <v>2246</v>
      </c>
      <c r="UBT1" s="58" t="s">
        <v>2246</v>
      </c>
      <c r="UBU1" s="58" t="s">
        <v>2246</v>
      </c>
      <c r="UBV1" s="58" t="s">
        <v>2246</v>
      </c>
      <c r="UBW1" s="58" t="s">
        <v>2246</v>
      </c>
      <c r="UBX1" s="58" t="s">
        <v>2246</v>
      </c>
      <c r="UBY1" s="58" t="s">
        <v>2246</v>
      </c>
      <c r="UBZ1" s="58" t="s">
        <v>2246</v>
      </c>
      <c r="UCA1" s="58" t="s">
        <v>2246</v>
      </c>
      <c r="UCB1" s="58" t="s">
        <v>2246</v>
      </c>
      <c r="UCC1" s="58" t="s">
        <v>2246</v>
      </c>
      <c r="UCD1" s="58" t="s">
        <v>2246</v>
      </c>
      <c r="UCE1" s="58" t="s">
        <v>2246</v>
      </c>
      <c r="UCF1" s="58" t="s">
        <v>2246</v>
      </c>
      <c r="UCG1" s="58" t="s">
        <v>2246</v>
      </c>
      <c r="UCH1" s="58" t="s">
        <v>2246</v>
      </c>
      <c r="UCI1" s="58" t="s">
        <v>2246</v>
      </c>
      <c r="UCJ1" s="58" t="s">
        <v>2246</v>
      </c>
      <c r="UCK1" s="58" t="s">
        <v>2246</v>
      </c>
      <c r="UCL1" s="58" t="s">
        <v>2246</v>
      </c>
      <c r="UCM1" s="58" t="s">
        <v>2246</v>
      </c>
      <c r="UCN1" s="58" t="s">
        <v>2246</v>
      </c>
      <c r="UCO1" s="58" t="s">
        <v>2246</v>
      </c>
      <c r="UCP1" s="58" t="s">
        <v>2246</v>
      </c>
      <c r="UCQ1" s="58" t="s">
        <v>2246</v>
      </c>
      <c r="UCR1" s="58" t="s">
        <v>2246</v>
      </c>
      <c r="UCS1" s="58" t="s">
        <v>2246</v>
      </c>
      <c r="UCT1" s="58" t="s">
        <v>2246</v>
      </c>
      <c r="UCU1" s="58" t="s">
        <v>2246</v>
      </c>
      <c r="UCV1" s="58" t="s">
        <v>2246</v>
      </c>
      <c r="UCW1" s="58" t="s">
        <v>2246</v>
      </c>
      <c r="UCX1" s="58" t="s">
        <v>2246</v>
      </c>
      <c r="UCY1" s="58" t="s">
        <v>2246</v>
      </c>
      <c r="UCZ1" s="58" t="s">
        <v>2246</v>
      </c>
      <c r="UDA1" s="58" t="s">
        <v>2246</v>
      </c>
      <c r="UDB1" s="58" t="s">
        <v>2246</v>
      </c>
      <c r="UDC1" s="58" t="s">
        <v>2246</v>
      </c>
      <c r="UDD1" s="58" t="s">
        <v>2246</v>
      </c>
      <c r="UDE1" s="58" t="s">
        <v>2246</v>
      </c>
      <c r="UDF1" s="58" t="s">
        <v>2246</v>
      </c>
      <c r="UDG1" s="58" t="s">
        <v>2246</v>
      </c>
      <c r="UDH1" s="58" t="s">
        <v>2246</v>
      </c>
      <c r="UDI1" s="58" t="s">
        <v>2246</v>
      </c>
      <c r="UDJ1" s="58" t="s">
        <v>2246</v>
      </c>
      <c r="UDK1" s="58" t="s">
        <v>2246</v>
      </c>
      <c r="UDL1" s="58" t="s">
        <v>2246</v>
      </c>
      <c r="UDM1" s="58" t="s">
        <v>2246</v>
      </c>
      <c r="UDN1" s="58" t="s">
        <v>2246</v>
      </c>
      <c r="UDO1" s="58" t="s">
        <v>2246</v>
      </c>
      <c r="UDP1" s="58" t="s">
        <v>2246</v>
      </c>
      <c r="UDQ1" s="58" t="s">
        <v>2246</v>
      </c>
      <c r="UDR1" s="58" t="s">
        <v>2246</v>
      </c>
      <c r="UDS1" s="58" t="s">
        <v>2246</v>
      </c>
      <c r="UDT1" s="58" t="s">
        <v>2246</v>
      </c>
      <c r="UDU1" s="58" t="s">
        <v>2246</v>
      </c>
      <c r="UDV1" s="58" t="s">
        <v>2246</v>
      </c>
      <c r="UDW1" s="58" t="s">
        <v>2246</v>
      </c>
      <c r="UDX1" s="58" t="s">
        <v>2246</v>
      </c>
      <c r="UDY1" s="58" t="s">
        <v>2246</v>
      </c>
      <c r="UDZ1" s="58" t="s">
        <v>2246</v>
      </c>
      <c r="UEA1" s="58" t="s">
        <v>2246</v>
      </c>
      <c r="UEB1" s="58" t="s">
        <v>2246</v>
      </c>
      <c r="UEC1" s="58" t="s">
        <v>2246</v>
      </c>
      <c r="UED1" s="58" t="s">
        <v>2246</v>
      </c>
      <c r="UEE1" s="58" t="s">
        <v>2246</v>
      </c>
      <c r="UEF1" s="58" t="s">
        <v>2246</v>
      </c>
      <c r="UEG1" s="58" t="s">
        <v>2246</v>
      </c>
      <c r="UEH1" s="58" t="s">
        <v>2246</v>
      </c>
      <c r="UEI1" s="58" t="s">
        <v>2246</v>
      </c>
      <c r="UEJ1" s="58" t="s">
        <v>2246</v>
      </c>
      <c r="UEK1" s="58" t="s">
        <v>2246</v>
      </c>
      <c r="UEL1" s="58" t="s">
        <v>2246</v>
      </c>
      <c r="UEM1" s="58" t="s">
        <v>2246</v>
      </c>
      <c r="UEN1" s="58" t="s">
        <v>2246</v>
      </c>
      <c r="UEO1" s="58" t="s">
        <v>2246</v>
      </c>
      <c r="UEP1" s="58" t="s">
        <v>2246</v>
      </c>
      <c r="UEQ1" s="58" t="s">
        <v>2246</v>
      </c>
      <c r="UER1" s="58" t="s">
        <v>2246</v>
      </c>
      <c r="UES1" s="58" t="s">
        <v>2246</v>
      </c>
      <c r="UET1" s="58" t="s">
        <v>2246</v>
      </c>
      <c r="UEU1" s="58" t="s">
        <v>2246</v>
      </c>
      <c r="UEV1" s="58" t="s">
        <v>2246</v>
      </c>
      <c r="UEW1" s="58" t="s">
        <v>2246</v>
      </c>
      <c r="UEX1" s="58" t="s">
        <v>2246</v>
      </c>
      <c r="UEY1" s="58" t="s">
        <v>2246</v>
      </c>
      <c r="UEZ1" s="58" t="s">
        <v>2246</v>
      </c>
      <c r="UFA1" s="58" t="s">
        <v>2246</v>
      </c>
      <c r="UFB1" s="58" t="s">
        <v>2246</v>
      </c>
      <c r="UFC1" s="58" t="s">
        <v>2246</v>
      </c>
      <c r="UFD1" s="58" t="s">
        <v>2246</v>
      </c>
      <c r="UFE1" s="58" t="s">
        <v>2246</v>
      </c>
      <c r="UFF1" s="58" t="s">
        <v>2246</v>
      </c>
      <c r="UFG1" s="58" t="s">
        <v>2246</v>
      </c>
      <c r="UFH1" s="58" t="s">
        <v>2246</v>
      </c>
      <c r="UFI1" s="58" t="s">
        <v>2246</v>
      </c>
      <c r="UFJ1" s="58" t="s">
        <v>2246</v>
      </c>
      <c r="UFK1" s="58" t="s">
        <v>2246</v>
      </c>
      <c r="UFL1" s="58" t="s">
        <v>2246</v>
      </c>
      <c r="UFM1" s="58" t="s">
        <v>2246</v>
      </c>
      <c r="UFN1" s="58" t="s">
        <v>2246</v>
      </c>
      <c r="UFO1" s="58" t="s">
        <v>2246</v>
      </c>
      <c r="UFP1" s="58" t="s">
        <v>2246</v>
      </c>
      <c r="UFQ1" s="58" t="s">
        <v>2246</v>
      </c>
      <c r="UFR1" s="58" t="s">
        <v>2246</v>
      </c>
      <c r="UFS1" s="58" t="s">
        <v>2246</v>
      </c>
      <c r="UFT1" s="58" t="s">
        <v>2246</v>
      </c>
      <c r="UFU1" s="58" t="s">
        <v>2246</v>
      </c>
      <c r="UFV1" s="58" t="s">
        <v>2246</v>
      </c>
      <c r="UFW1" s="58" t="s">
        <v>2246</v>
      </c>
      <c r="UFX1" s="58" t="s">
        <v>2246</v>
      </c>
      <c r="UFY1" s="58" t="s">
        <v>2246</v>
      </c>
      <c r="UFZ1" s="58" t="s">
        <v>2246</v>
      </c>
      <c r="UGA1" s="58" t="s">
        <v>2246</v>
      </c>
      <c r="UGB1" s="58" t="s">
        <v>2246</v>
      </c>
      <c r="UGC1" s="58" t="s">
        <v>2246</v>
      </c>
      <c r="UGD1" s="58" t="s">
        <v>2246</v>
      </c>
      <c r="UGE1" s="58" t="s">
        <v>2246</v>
      </c>
      <c r="UGF1" s="58" t="s">
        <v>2246</v>
      </c>
      <c r="UGG1" s="58" t="s">
        <v>2246</v>
      </c>
      <c r="UGH1" s="58" t="s">
        <v>2246</v>
      </c>
      <c r="UGI1" s="58" t="s">
        <v>2246</v>
      </c>
      <c r="UGJ1" s="58" t="s">
        <v>2246</v>
      </c>
      <c r="UGK1" s="58" t="s">
        <v>2246</v>
      </c>
      <c r="UGL1" s="58" t="s">
        <v>2246</v>
      </c>
      <c r="UGM1" s="58" t="s">
        <v>2246</v>
      </c>
      <c r="UGN1" s="58" t="s">
        <v>2246</v>
      </c>
      <c r="UGO1" s="58" t="s">
        <v>2246</v>
      </c>
      <c r="UGP1" s="58" t="s">
        <v>2246</v>
      </c>
      <c r="UGQ1" s="58" t="s">
        <v>2246</v>
      </c>
      <c r="UGR1" s="58" t="s">
        <v>2246</v>
      </c>
      <c r="UGS1" s="58" t="s">
        <v>2246</v>
      </c>
      <c r="UGT1" s="58" t="s">
        <v>2246</v>
      </c>
      <c r="UGU1" s="58" t="s">
        <v>2246</v>
      </c>
      <c r="UGV1" s="58" t="s">
        <v>2246</v>
      </c>
      <c r="UGW1" s="58" t="s">
        <v>2246</v>
      </c>
      <c r="UGX1" s="58" t="s">
        <v>2246</v>
      </c>
      <c r="UGY1" s="58" t="s">
        <v>2246</v>
      </c>
      <c r="UGZ1" s="58" t="s">
        <v>2246</v>
      </c>
      <c r="UHA1" s="58" t="s">
        <v>2246</v>
      </c>
      <c r="UHB1" s="58" t="s">
        <v>2246</v>
      </c>
      <c r="UHC1" s="58" t="s">
        <v>2246</v>
      </c>
      <c r="UHD1" s="58" t="s">
        <v>2246</v>
      </c>
      <c r="UHE1" s="58" t="s">
        <v>2246</v>
      </c>
      <c r="UHF1" s="58" t="s">
        <v>2246</v>
      </c>
      <c r="UHG1" s="58" t="s">
        <v>2246</v>
      </c>
      <c r="UHH1" s="58" t="s">
        <v>2246</v>
      </c>
      <c r="UHI1" s="58" t="s">
        <v>2246</v>
      </c>
      <c r="UHJ1" s="58" t="s">
        <v>2246</v>
      </c>
      <c r="UHK1" s="58" t="s">
        <v>2246</v>
      </c>
      <c r="UHL1" s="58" t="s">
        <v>2246</v>
      </c>
      <c r="UHM1" s="58" t="s">
        <v>2246</v>
      </c>
      <c r="UHN1" s="58" t="s">
        <v>2246</v>
      </c>
      <c r="UHO1" s="58" t="s">
        <v>2246</v>
      </c>
      <c r="UHP1" s="58" t="s">
        <v>2246</v>
      </c>
      <c r="UHQ1" s="58" t="s">
        <v>2246</v>
      </c>
      <c r="UHR1" s="58" t="s">
        <v>2246</v>
      </c>
      <c r="UHS1" s="58" t="s">
        <v>2246</v>
      </c>
      <c r="UHT1" s="58" t="s">
        <v>2246</v>
      </c>
      <c r="UHU1" s="58" t="s">
        <v>2246</v>
      </c>
      <c r="UHV1" s="58" t="s">
        <v>2246</v>
      </c>
      <c r="UHW1" s="58" t="s">
        <v>2246</v>
      </c>
      <c r="UHX1" s="58" t="s">
        <v>2246</v>
      </c>
      <c r="UHY1" s="58" t="s">
        <v>2246</v>
      </c>
      <c r="UHZ1" s="58" t="s">
        <v>2246</v>
      </c>
      <c r="UIA1" s="58" t="s">
        <v>2246</v>
      </c>
      <c r="UIB1" s="58" t="s">
        <v>2246</v>
      </c>
      <c r="UIC1" s="58" t="s">
        <v>2246</v>
      </c>
      <c r="UID1" s="58" t="s">
        <v>2246</v>
      </c>
      <c r="UIE1" s="58" t="s">
        <v>2246</v>
      </c>
      <c r="UIF1" s="58" t="s">
        <v>2246</v>
      </c>
      <c r="UIG1" s="58" t="s">
        <v>2246</v>
      </c>
      <c r="UIH1" s="58" t="s">
        <v>2246</v>
      </c>
      <c r="UII1" s="58" t="s">
        <v>2246</v>
      </c>
      <c r="UIJ1" s="58" t="s">
        <v>2246</v>
      </c>
      <c r="UIK1" s="58" t="s">
        <v>2246</v>
      </c>
      <c r="UIL1" s="58" t="s">
        <v>2246</v>
      </c>
      <c r="UIM1" s="58" t="s">
        <v>2246</v>
      </c>
      <c r="UIN1" s="58" t="s">
        <v>2246</v>
      </c>
      <c r="UIO1" s="58" t="s">
        <v>2246</v>
      </c>
      <c r="UIP1" s="58" t="s">
        <v>2246</v>
      </c>
      <c r="UIQ1" s="58" t="s">
        <v>2246</v>
      </c>
      <c r="UIR1" s="58" t="s">
        <v>2246</v>
      </c>
      <c r="UIS1" s="58" t="s">
        <v>2246</v>
      </c>
      <c r="UIT1" s="58" t="s">
        <v>2246</v>
      </c>
      <c r="UIU1" s="58" t="s">
        <v>2246</v>
      </c>
      <c r="UIV1" s="58" t="s">
        <v>2246</v>
      </c>
      <c r="UIW1" s="58" t="s">
        <v>2246</v>
      </c>
      <c r="UIX1" s="58" t="s">
        <v>2246</v>
      </c>
      <c r="UIY1" s="58" t="s">
        <v>2246</v>
      </c>
      <c r="UIZ1" s="58" t="s">
        <v>2246</v>
      </c>
      <c r="UJA1" s="58" t="s">
        <v>2246</v>
      </c>
      <c r="UJB1" s="58" t="s">
        <v>2246</v>
      </c>
      <c r="UJC1" s="58" t="s">
        <v>2246</v>
      </c>
      <c r="UJD1" s="58" t="s">
        <v>2246</v>
      </c>
      <c r="UJE1" s="58" t="s">
        <v>2246</v>
      </c>
      <c r="UJF1" s="58" t="s">
        <v>2246</v>
      </c>
      <c r="UJG1" s="58" t="s">
        <v>2246</v>
      </c>
      <c r="UJH1" s="58" t="s">
        <v>2246</v>
      </c>
      <c r="UJI1" s="58" t="s">
        <v>2246</v>
      </c>
      <c r="UJJ1" s="58" t="s">
        <v>2246</v>
      </c>
      <c r="UJK1" s="58" t="s">
        <v>2246</v>
      </c>
      <c r="UJL1" s="58" t="s">
        <v>2246</v>
      </c>
      <c r="UJM1" s="58" t="s">
        <v>2246</v>
      </c>
      <c r="UJN1" s="58" t="s">
        <v>2246</v>
      </c>
      <c r="UJO1" s="58" t="s">
        <v>2246</v>
      </c>
      <c r="UJP1" s="58" t="s">
        <v>2246</v>
      </c>
      <c r="UJQ1" s="58" t="s">
        <v>2246</v>
      </c>
      <c r="UJR1" s="58" t="s">
        <v>2246</v>
      </c>
      <c r="UJS1" s="58" t="s">
        <v>2246</v>
      </c>
      <c r="UJT1" s="58" t="s">
        <v>2246</v>
      </c>
      <c r="UJU1" s="58" t="s">
        <v>2246</v>
      </c>
      <c r="UJV1" s="58" t="s">
        <v>2246</v>
      </c>
      <c r="UJW1" s="58" t="s">
        <v>2246</v>
      </c>
      <c r="UJX1" s="58" t="s">
        <v>2246</v>
      </c>
      <c r="UJY1" s="58" t="s">
        <v>2246</v>
      </c>
      <c r="UJZ1" s="58" t="s">
        <v>2246</v>
      </c>
      <c r="UKA1" s="58" t="s">
        <v>2246</v>
      </c>
      <c r="UKB1" s="58" t="s">
        <v>2246</v>
      </c>
      <c r="UKC1" s="58" t="s">
        <v>2246</v>
      </c>
      <c r="UKD1" s="58" t="s">
        <v>2246</v>
      </c>
      <c r="UKE1" s="58" t="s">
        <v>2246</v>
      </c>
      <c r="UKF1" s="58" t="s">
        <v>2246</v>
      </c>
      <c r="UKG1" s="58" t="s">
        <v>2246</v>
      </c>
      <c r="UKH1" s="58" t="s">
        <v>2246</v>
      </c>
      <c r="UKI1" s="58" t="s">
        <v>2246</v>
      </c>
      <c r="UKJ1" s="58" t="s">
        <v>2246</v>
      </c>
      <c r="UKK1" s="58" t="s">
        <v>2246</v>
      </c>
      <c r="UKL1" s="58" t="s">
        <v>2246</v>
      </c>
      <c r="UKM1" s="58" t="s">
        <v>2246</v>
      </c>
      <c r="UKN1" s="58" t="s">
        <v>2246</v>
      </c>
      <c r="UKO1" s="58" t="s">
        <v>2246</v>
      </c>
      <c r="UKP1" s="58" t="s">
        <v>2246</v>
      </c>
      <c r="UKQ1" s="58" t="s">
        <v>2246</v>
      </c>
      <c r="UKR1" s="58" t="s">
        <v>2246</v>
      </c>
      <c r="UKS1" s="58" t="s">
        <v>2246</v>
      </c>
      <c r="UKT1" s="58" t="s">
        <v>2246</v>
      </c>
      <c r="UKU1" s="58" t="s">
        <v>2246</v>
      </c>
      <c r="UKV1" s="58" t="s">
        <v>2246</v>
      </c>
      <c r="UKW1" s="58" t="s">
        <v>2246</v>
      </c>
      <c r="UKX1" s="58" t="s">
        <v>2246</v>
      </c>
      <c r="UKY1" s="58" t="s">
        <v>2246</v>
      </c>
      <c r="UKZ1" s="58" t="s">
        <v>2246</v>
      </c>
      <c r="ULA1" s="58" t="s">
        <v>2246</v>
      </c>
      <c r="ULB1" s="58" t="s">
        <v>2246</v>
      </c>
      <c r="ULC1" s="58" t="s">
        <v>2246</v>
      </c>
      <c r="ULD1" s="58" t="s">
        <v>2246</v>
      </c>
      <c r="ULE1" s="58" t="s">
        <v>2246</v>
      </c>
      <c r="ULF1" s="58" t="s">
        <v>2246</v>
      </c>
      <c r="ULG1" s="58" t="s">
        <v>2246</v>
      </c>
      <c r="ULH1" s="58" t="s">
        <v>2246</v>
      </c>
      <c r="ULI1" s="58" t="s">
        <v>2246</v>
      </c>
      <c r="ULJ1" s="58" t="s">
        <v>2246</v>
      </c>
      <c r="ULK1" s="58" t="s">
        <v>2246</v>
      </c>
      <c r="ULL1" s="58" t="s">
        <v>2246</v>
      </c>
      <c r="ULM1" s="58" t="s">
        <v>2246</v>
      </c>
      <c r="ULN1" s="58" t="s">
        <v>2246</v>
      </c>
      <c r="ULO1" s="58" t="s">
        <v>2246</v>
      </c>
      <c r="ULP1" s="58" t="s">
        <v>2246</v>
      </c>
      <c r="ULQ1" s="58" t="s">
        <v>2246</v>
      </c>
      <c r="ULR1" s="58" t="s">
        <v>2246</v>
      </c>
      <c r="ULS1" s="58" t="s">
        <v>2246</v>
      </c>
      <c r="ULT1" s="58" t="s">
        <v>2246</v>
      </c>
      <c r="ULU1" s="58" t="s">
        <v>2246</v>
      </c>
      <c r="ULV1" s="58" t="s">
        <v>2246</v>
      </c>
      <c r="ULW1" s="58" t="s">
        <v>2246</v>
      </c>
      <c r="ULX1" s="58" t="s">
        <v>2246</v>
      </c>
      <c r="ULY1" s="58" t="s">
        <v>2246</v>
      </c>
      <c r="ULZ1" s="58" t="s">
        <v>2246</v>
      </c>
      <c r="UMA1" s="58" t="s">
        <v>2246</v>
      </c>
      <c r="UMB1" s="58" t="s">
        <v>2246</v>
      </c>
      <c r="UMC1" s="58" t="s">
        <v>2246</v>
      </c>
      <c r="UMD1" s="58" t="s">
        <v>2246</v>
      </c>
      <c r="UME1" s="58" t="s">
        <v>2246</v>
      </c>
      <c r="UMF1" s="58" t="s">
        <v>2246</v>
      </c>
      <c r="UMG1" s="58" t="s">
        <v>2246</v>
      </c>
      <c r="UMH1" s="58" t="s">
        <v>2246</v>
      </c>
      <c r="UMI1" s="58" t="s">
        <v>2246</v>
      </c>
      <c r="UMJ1" s="58" t="s">
        <v>2246</v>
      </c>
      <c r="UMK1" s="58" t="s">
        <v>2246</v>
      </c>
      <c r="UML1" s="58" t="s">
        <v>2246</v>
      </c>
      <c r="UMM1" s="58" t="s">
        <v>2246</v>
      </c>
      <c r="UMN1" s="58" t="s">
        <v>2246</v>
      </c>
      <c r="UMO1" s="58" t="s">
        <v>2246</v>
      </c>
      <c r="UMP1" s="58" t="s">
        <v>2246</v>
      </c>
      <c r="UMQ1" s="58" t="s">
        <v>2246</v>
      </c>
      <c r="UMR1" s="58" t="s">
        <v>2246</v>
      </c>
      <c r="UMS1" s="58" t="s">
        <v>2246</v>
      </c>
      <c r="UMT1" s="58" t="s">
        <v>2246</v>
      </c>
      <c r="UMU1" s="58" t="s">
        <v>2246</v>
      </c>
      <c r="UMV1" s="58" t="s">
        <v>2246</v>
      </c>
      <c r="UMW1" s="58" t="s">
        <v>2246</v>
      </c>
      <c r="UMX1" s="58" t="s">
        <v>2246</v>
      </c>
      <c r="UMY1" s="58" t="s">
        <v>2246</v>
      </c>
      <c r="UMZ1" s="58" t="s">
        <v>2246</v>
      </c>
      <c r="UNA1" s="58" t="s">
        <v>2246</v>
      </c>
      <c r="UNB1" s="58" t="s">
        <v>2246</v>
      </c>
      <c r="UNC1" s="58" t="s">
        <v>2246</v>
      </c>
      <c r="UND1" s="58" t="s">
        <v>2246</v>
      </c>
      <c r="UNE1" s="58" t="s">
        <v>2246</v>
      </c>
      <c r="UNF1" s="58" t="s">
        <v>2246</v>
      </c>
      <c r="UNG1" s="58" t="s">
        <v>2246</v>
      </c>
      <c r="UNH1" s="58" t="s">
        <v>2246</v>
      </c>
      <c r="UNI1" s="58" t="s">
        <v>2246</v>
      </c>
      <c r="UNJ1" s="58" t="s">
        <v>2246</v>
      </c>
      <c r="UNK1" s="58" t="s">
        <v>2246</v>
      </c>
      <c r="UNL1" s="58" t="s">
        <v>2246</v>
      </c>
      <c r="UNM1" s="58" t="s">
        <v>2246</v>
      </c>
      <c r="UNN1" s="58" t="s">
        <v>2246</v>
      </c>
      <c r="UNO1" s="58" t="s">
        <v>2246</v>
      </c>
      <c r="UNP1" s="58" t="s">
        <v>2246</v>
      </c>
      <c r="UNQ1" s="58" t="s">
        <v>2246</v>
      </c>
      <c r="UNR1" s="58" t="s">
        <v>2246</v>
      </c>
      <c r="UNS1" s="58" t="s">
        <v>2246</v>
      </c>
      <c r="UNT1" s="58" t="s">
        <v>2246</v>
      </c>
      <c r="UNU1" s="58" t="s">
        <v>2246</v>
      </c>
      <c r="UNV1" s="58" t="s">
        <v>2246</v>
      </c>
      <c r="UNW1" s="58" t="s">
        <v>2246</v>
      </c>
      <c r="UNX1" s="58" t="s">
        <v>2246</v>
      </c>
      <c r="UNY1" s="58" t="s">
        <v>2246</v>
      </c>
      <c r="UNZ1" s="58" t="s">
        <v>2246</v>
      </c>
      <c r="UOA1" s="58" t="s">
        <v>2246</v>
      </c>
      <c r="UOB1" s="58" t="s">
        <v>2246</v>
      </c>
      <c r="UOC1" s="58" t="s">
        <v>2246</v>
      </c>
      <c r="UOD1" s="58" t="s">
        <v>2246</v>
      </c>
      <c r="UOE1" s="58" t="s">
        <v>2246</v>
      </c>
      <c r="UOF1" s="58" t="s">
        <v>2246</v>
      </c>
      <c r="UOG1" s="58" t="s">
        <v>2246</v>
      </c>
      <c r="UOH1" s="58" t="s">
        <v>2246</v>
      </c>
      <c r="UOI1" s="58" t="s">
        <v>2246</v>
      </c>
      <c r="UOJ1" s="58" t="s">
        <v>2246</v>
      </c>
      <c r="UOK1" s="58" t="s">
        <v>2246</v>
      </c>
      <c r="UOL1" s="58" t="s">
        <v>2246</v>
      </c>
      <c r="UOM1" s="58" t="s">
        <v>2246</v>
      </c>
      <c r="UON1" s="58" t="s">
        <v>2246</v>
      </c>
      <c r="UOO1" s="58" t="s">
        <v>2246</v>
      </c>
      <c r="UOP1" s="58" t="s">
        <v>2246</v>
      </c>
      <c r="UOQ1" s="58" t="s">
        <v>2246</v>
      </c>
      <c r="UOR1" s="58" t="s">
        <v>2246</v>
      </c>
      <c r="UOS1" s="58" t="s">
        <v>2246</v>
      </c>
      <c r="UOT1" s="58" t="s">
        <v>2246</v>
      </c>
      <c r="UOU1" s="58" t="s">
        <v>2246</v>
      </c>
      <c r="UOV1" s="58" t="s">
        <v>2246</v>
      </c>
      <c r="UOW1" s="58" t="s">
        <v>2246</v>
      </c>
      <c r="UOX1" s="58" t="s">
        <v>2246</v>
      </c>
      <c r="UOY1" s="58" t="s">
        <v>2246</v>
      </c>
      <c r="UOZ1" s="58" t="s">
        <v>2246</v>
      </c>
      <c r="UPA1" s="58" t="s">
        <v>2246</v>
      </c>
      <c r="UPB1" s="58" t="s">
        <v>2246</v>
      </c>
      <c r="UPC1" s="58" t="s">
        <v>2246</v>
      </c>
      <c r="UPD1" s="58" t="s">
        <v>2246</v>
      </c>
      <c r="UPE1" s="58" t="s">
        <v>2246</v>
      </c>
      <c r="UPF1" s="58" t="s">
        <v>2246</v>
      </c>
      <c r="UPG1" s="58" t="s">
        <v>2246</v>
      </c>
      <c r="UPH1" s="58" t="s">
        <v>2246</v>
      </c>
      <c r="UPI1" s="58" t="s">
        <v>2246</v>
      </c>
      <c r="UPJ1" s="58" t="s">
        <v>2246</v>
      </c>
      <c r="UPK1" s="58" t="s">
        <v>2246</v>
      </c>
      <c r="UPL1" s="58" t="s">
        <v>2246</v>
      </c>
      <c r="UPM1" s="58" t="s">
        <v>2246</v>
      </c>
      <c r="UPN1" s="58" t="s">
        <v>2246</v>
      </c>
      <c r="UPO1" s="58" t="s">
        <v>2246</v>
      </c>
      <c r="UPP1" s="58" t="s">
        <v>2246</v>
      </c>
      <c r="UPQ1" s="58" t="s">
        <v>2246</v>
      </c>
      <c r="UPR1" s="58" t="s">
        <v>2246</v>
      </c>
      <c r="UPS1" s="58" t="s">
        <v>2246</v>
      </c>
      <c r="UPT1" s="58" t="s">
        <v>2246</v>
      </c>
      <c r="UPU1" s="58" t="s">
        <v>2246</v>
      </c>
      <c r="UPV1" s="58" t="s">
        <v>2246</v>
      </c>
      <c r="UPW1" s="58" t="s">
        <v>2246</v>
      </c>
      <c r="UPX1" s="58" t="s">
        <v>2246</v>
      </c>
      <c r="UPY1" s="58" t="s">
        <v>2246</v>
      </c>
      <c r="UPZ1" s="58" t="s">
        <v>2246</v>
      </c>
      <c r="UQA1" s="58" t="s">
        <v>2246</v>
      </c>
      <c r="UQB1" s="58" t="s">
        <v>2246</v>
      </c>
      <c r="UQC1" s="58" t="s">
        <v>2246</v>
      </c>
      <c r="UQD1" s="58" t="s">
        <v>2246</v>
      </c>
      <c r="UQE1" s="58" t="s">
        <v>2246</v>
      </c>
      <c r="UQF1" s="58" t="s">
        <v>2246</v>
      </c>
      <c r="UQG1" s="58" t="s">
        <v>2246</v>
      </c>
      <c r="UQH1" s="58" t="s">
        <v>2246</v>
      </c>
      <c r="UQI1" s="58" t="s">
        <v>2246</v>
      </c>
      <c r="UQJ1" s="58" t="s">
        <v>2246</v>
      </c>
      <c r="UQK1" s="58" t="s">
        <v>2246</v>
      </c>
      <c r="UQL1" s="58" t="s">
        <v>2246</v>
      </c>
      <c r="UQM1" s="58" t="s">
        <v>2246</v>
      </c>
      <c r="UQN1" s="58" t="s">
        <v>2246</v>
      </c>
      <c r="UQO1" s="58" t="s">
        <v>2246</v>
      </c>
      <c r="UQP1" s="58" t="s">
        <v>2246</v>
      </c>
      <c r="UQQ1" s="58" t="s">
        <v>2246</v>
      </c>
      <c r="UQR1" s="58" t="s">
        <v>2246</v>
      </c>
      <c r="UQS1" s="58" t="s">
        <v>2246</v>
      </c>
      <c r="UQT1" s="58" t="s">
        <v>2246</v>
      </c>
      <c r="UQU1" s="58" t="s">
        <v>2246</v>
      </c>
      <c r="UQV1" s="58" t="s">
        <v>2246</v>
      </c>
      <c r="UQW1" s="58" t="s">
        <v>2246</v>
      </c>
      <c r="UQX1" s="58" t="s">
        <v>2246</v>
      </c>
      <c r="UQY1" s="58" t="s">
        <v>2246</v>
      </c>
      <c r="UQZ1" s="58" t="s">
        <v>2246</v>
      </c>
      <c r="URA1" s="58" t="s">
        <v>2246</v>
      </c>
      <c r="URB1" s="58" t="s">
        <v>2246</v>
      </c>
      <c r="URC1" s="58" t="s">
        <v>2246</v>
      </c>
      <c r="URD1" s="58" t="s">
        <v>2246</v>
      </c>
      <c r="URE1" s="58" t="s">
        <v>2246</v>
      </c>
      <c r="URF1" s="58" t="s">
        <v>2246</v>
      </c>
      <c r="URG1" s="58" t="s">
        <v>2246</v>
      </c>
      <c r="URH1" s="58" t="s">
        <v>2246</v>
      </c>
      <c r="URI1" s="58" t="s">
        <v>2246</v>
      </c>
      <c r="URJ1" s="58" t="s">
        <v>2246</v>
      </c>
      <c r="URK1" s="58" t="s">
        <v>2246</v>
      </c>
      <c r="URL1" s="58" t="s">
        <v>2246</v>
      </c>
      <c r="URM1" s="58" t="s">
        <v>2246</v>
      </c>
      <c r="URN1" s="58" t="s">
        <v>2246</v>
      </c>
      <c r="URO1" s="58" t="s">
        <v>2246</v>
      </c>
      <c r="URP1" s="58" t="s">
        <v>2246</v>
      </c>
      <c r="URQ1" s="58" t="s">
        <v>2246</v>
      </c>
      <c r="URR1" s="58" t="s">
        <v>2246</v>
      </c>
      <c r="URS1" s="58" t="s">
        <v>2246</v>
      </c>
      <c r="URT1" s="58" t="s">
        <v>2246</v>
      </c>
      <c r="URU1" s="58" t="s">
        <v>2246</v>
      </c>
      <c r="URV1" s="58" t="s">
        <v>2246</v>
      </c>
      <c r="URW1" s="58" t="s">
        <v>2246</v>
      </c>
      <c r="URX1" s="58" t="s">
        <v>2246</v>
      </c>
      <c r="URY1" s="58" t="s">
        <v>2246</v>
      </c>
      <c r="URZ1" s="58" t="s">
        <v>2246</v>
      </c>
      <c r="USA1" s="58" t="s">
        <v>2246</v>
      </c>
      <c r="USB1" s="58" t="s">
        <v>2246</v>
      </c>
      <c r="USC1" s="58" t="s">
        <v>2246</v>
      </c>
      <c r="USD1" s="58" t="s">
        <v>2246</v>
      </c>
      <c r="USE1" s="58" t="s">
        <v>2246</v>
      </c>
      <c r="USF1" s="58" t="s">
        <v>2246</v>
      </c>
      <c r="USG1" s="58" t="s">
        <v>2246</v>
      </c>
      <c r="USH1" s="58" t="s">
        <v>2246</v>
      </c>
      <c r="USI1" s="58" t="s">
        <v>2246</v>
      </c>
      <c r="USJ1" s="58" t="s">
        <v>2246</v>
      </c>
      <c r="USK1" s="58" t="s">
        <v>2246</v>
      </c>
      <c r="USL1" s="58" t="s">
        <v>2246</v>
      </c>
      <c r="USM1" s="58" t="s">
        <v>2246</v>
      </c>
      <c r="USN1" s="58" t="s">
        <v>2246</v>
      </c>
      <c r="USO1" s="58" t="s">
        <v>2246</v>
      </c>
      <c r="USP1" s="58" t="s">
        <v>2246</v>
      </c>
      <c r="USQ1" s="58" t="s">
        <v>2246</v>
      </c>
      <c r="USR1" s="58" t="s">
        <v>2246</v>
      </c>
      <c r="USS1" s="58" t="s">
        <v>2246</v>
      </c>
      <c r="UST1" s="58" t="s">
        <v>2246</v>
      </c>
      <c r="USU1" s="58" t="s">
        <v>2246</v>
      </c>
      <c r="USV1" s="58" t="s">
        <v>2246</v>
      </c>
      <c r="USW1" s="58" t="s">
        <v>2246</v>
      </c>
      <c r="USX1" s="58" t="s">
        <v>2246</v>
      </c>
      <c r="USY1" s="58" t="s">
        <v>2246</v>
      </c>
      <c r="USZ1" s="58" t="s">
        <v>2246</v>
      </c>
      <c r="UTA1" s="58" t="s">
        <v>2246</v>
      </c>
      <c r="UTB1" s="58" t="s">
        <v>2246</v>
      </c>
      <c r="UTC1" s="58" t="s">
        <v>2246</v>
      </c>
      <c r="UTD1" s="58" t="s">
        <v>2246</v>
      </c>
      <c r="UTE1" s="58" t="s">
        <v>2246</v>
      </c>
      <c r="UTF1" s="58" t="s">
        <v>2246</v>
      </c>
      <c r="UTG1" s="58" t="s">
        <v>2246</v>
      </c>
      <c r="UTH1" s="58" t="s">
        <v>2246</v>
      </c>
      <c r="UTI1" s="58" t="s">
        <v>2246</v>
      </c>
      <c r="UTJ1" s="58" t="s">
        <v>2246</v>
      </c>
      <c r="UTK1" s="58" t="s">
        <v>2246</v>
      </c>
      <c r="UTL1" s="58" t="s">
        <v>2246</v>
      </c>
      <c r="UTM1" s="58" t="s">
        <v>2246</v>
      </c>
      <c r="UTN1" s="58" t="s">
        <v>2246</v>
      </c>
      <c r="UTO1" s="58" t="s">
        <v>2246</v>
      </c>
      <c r="UTP1" s="58" t="s">
        <v>2246</v>
      </c>
      <c r="UTQ1" s="58" t="s">
        <v>2246</v>
      </c>
      <c r="UTR1" s="58" t="s">
        <v>2246</v>
      </c>
      <c r="UTS1" s="58" t="s">
        <v>2246</v>
      </c>
      <c r="UTT1" s="58" t="s">
        <v>2246</v>
      </c>
      <c r="UTU1" s="58" t="s">
        <v>2246</v>
      </c>
      <c r="UTV1" s="58" t="s">
        <v>2246</v>
      </c>
      <c r="UTW1" s="58" t="s">
        <v>2246</v>
      </c>
      <c r="UTX1" s="58" t="s">
        <v>2246</v>
      </c>
      <c r="UTY1" s="58" t="s">
        <v>2246</v>
      </c>
      <c r="UTZ1" s="58" t="s">
        <v>2246</v>
      </c>
      <c r="UUA1" s="58" t="s">
        <v>2246</v>
      </c>
      <c r="UUB1" s="58" t="s">
        <v>2246</v>
      </c>
      <c r="UUC1" s="58" t="s">
        <v>2246</v>
      </c>
      <c r="UUD1" s="58" t="s">
        <v>2246</v>
      </c>
      <c r="UUE1" s="58" t="s">
        <v>2246</v>
      </c>
      <c r="UUF1" s="58" t="s">
        <v>2246</v>
      </c>
      <c r="UUG1" s="58" t="s">
        <v>2246</v>
      </c>
      <c r="UUH1" s="58" t="s">
        <v>2246</v>
      </c>
      <c r="UUI1" s="58" t="s">
        <v>2246</v>
      </c>
      <c r="UUJ1" s="58" t="s">
        <v>2246</v>
      </c>
      <c r="UUK1" s="58" t="s">
        <v>2246</v>
      </c>
      <c r="UUL1" s="58" t="s">
        <v>2246</v>
      </c>
      <c r="UUM1" s="58" t="s">
        <v>2246</v>
      </c>
      <c r="UUN1" s="58" t="s">
        <v>2246</v>
      </c>
      <c r="UUO1" s="58" t="s">
        <v>2246</v>
      </c>
      <c r="UUP1" s="58" t="s">
        <v>2246</v>
      </c>
      <c r="UUQ1" s="58" t="s">
        <v>2246</v>
      </c>
      <c r="UUR1" s="58" t="s">
        <v>2246</v>
      </c>
      <c r="UUS1" s="58" t="s">
        <v>2246</v>
      </c>
      <c r="UUT1" s="58" t="s">
        <v>2246</v>
      </c>
      <c r="UUU1" s="58" t="s">
        <v>2246</v>
      </c>
      <c r="UUV1" s="58" t="s">
        <v>2246</v>
      </c>
      <c r="UUW1" s="58" t="s">
        <v>2246</v>
      </c>
      <c r="UUX1" s="58" t="s">
        <v>2246</v>
      </c>
      <c r="UUY1" s="58" t="s">
        <v>2246</v>
      </c>
      <c r="UUZ1" s="58" t="s">
        <v>2246</v>
      </c>
      <c r="UVA1" s="58" t="s">
        <v>2246</v>
      </c>
      <c r="UVB1" s="58" t="s">
        <v>2246</v>
      </c>
      <c r="UVC1" s="58" t="s">
        <v>2246</v>
      </c>
      <c r="UVD1" s="58" t="s">
        <v>2246</v>
      </c>
      <c r="UVE1" s="58" t="s">
        <v>2246</v>
      </c>
      <c r="UVF1" s="58" t="s">
        <v>2246</v>
      </c>
      <c r="UVG1" s="58" t="s">
        <v>2246</v>
      </c>
      <c r="UVH1" s="58" t="s">
        <v>2246</v>
      </c>
      <c r="UVI1" s="58" t="s">
        <v>2246</v>
      </c>
      <c r="UVJ1" s="58" t="s">
        <v>2246</v>
      </c>
      <c r="UVK1" s="58" t="s">
        <v>2246</v>
      </c>
      <c r="UVL1" s="58" t="s">
        <v>2246</v>
      </c>
      <c r="UVM1" s="58" t="s">
        <v>2246</v>
      </c>
      <c r="UVN1" s="58" t="s">
        <v>2246</v>
      </c>
      <c r="UVO1" s="58" t="s">
        <v>2246</v>
      </c>
      <c r="UVP1" s="58" t="s">
        <v>2246</v>
      </c>
      <c r="UVQ1" s="58" t="s">
        <v>2246</v>
      </c>
      <c r="UVR1" s="58" t="s">
        <v>2246</v>
      </c>
      <c r="UVS1" s="58" t="s">
        <v>2246</v>
      </c>
      <c r="UVT1" s="58" t="s">
        <v>2246</v>
      </c>
      <c r="UVU1" s="58" t="s">
        <v>2246</v>
      </c>
      <c r="UVV1" s="58" t="s">
        <v>2246</v>
      </c>
      <c r="UVW1" s="58" t="s">
        <v>2246</v>
      </c>
      <c r="UVX1" s="58" t="s">
        <v>2246</v>
      </c>
      <c r="UVY1" s="58" t="s">
        <v>2246</v>
      </c>
      <c r="UVZ1" s="58" t="s">
        <v>2246</v>
      </c>
      <c r="UWA1" s="58" t="s">
        <v>2246</v>
      </c>
      <c r="UWB1" s="58" t="s">
        <v>2246</v>
      </c>
      <c r="UWC1" s="58" t="s">
        <v>2246</v>
      </c>
      <c r="UWD1" s="58" t="s">
        <v>2246</v>
      </c>
      <c r="UWE1" s="58" t="s">
        <v>2246</v>
      </c>
      <c r="UWF1" s="58" t="s">
        <v>2246</v>
      </c>
      <c r="UWG1" s="58" t="s">
        <v>2246</v>
      </c>
      <c r="UWH1" s="58" t="s">
        <v>2246</v>
      </c>
      <c r="UWI1" s="58" t="s">
        <v>2246</v>
      </c>
      <c r="UWJ1" s="58" t="s">
        <v>2246</v>
      </c>
      <c r="UWK1" s="58" t="s">
        <v>2246</v>
      </c>
      <c r="UWL1" s="58" t="s">
        <v>2246</v>
      </c>
      <c r="UWM1" s="58" t="s">
        <v>2246</v>
      </c>
      <c r="UWN1" s="58" t="s">
        <v>2246</v>
      </c>
      <c r="UWO1" s="58" t="s">
        <v>2246</v>
      </c>
      <c r="UWP1" s="58" t="s">
        <v>2246</v>
      </c>
      <c r="UWQ1" s="58" t="s">
        <v>2246</v>
      </c>
      <c r="UWR1" s="58" t="s">
        <v>2246</v>
      </c>
      <c r="UWS1" s="58" t="s">
        <v>2246</v>
      </c>
      <c r="UWT1" s="58" t="s">
        <v>2246</v>
      </c>
      <c r="UWU1" s="58" t="s">
        <v>2246</v>
      </c>
      <c r="UWV1" s="58" t="s">
        <v>2246</v>
      </c>
      <c r="UWW1" s="58" t="s">
        <v>2246</v>
      </c>
      <c r="UWX1" s="58" t="s">
        <v>2246</v>
      </c>
      <c r="UWY1" s="58" t="s">
        <v>2246</v>
      </c>
      <c r="UWZ1" s="58" t="s">
        <v>2246</v>
      </c>
      <c r="UXA1" s="58" t="s">
        <v>2246</v>
      </c>
      <c r="UXB1" s="58" t="s">
        <v>2246</v>
      </c>
      <c r="UXC1" s="58" t="s">
        <v>2246</v>
      </c>
      <c r="UXD1" s="58" t="s">
        <v>2246</v>
      </c>
      <c r="UXE1" s="58" t="s">
        <v>2246</v>
      </c>
      <c r="UXF1" s="58" t="s">
        <v>2246</v>
      </c>
      <c r="UXG1" s="58" t="s">
        <v>2246</v>
      </c>
      <c r="UXH1" s="58" t="s">
        <v>2246</v>
      </c>
      <c r="UXI1" s="58" t="s">
        <v>2246</v>
      </c>
      <c r="UXJ1" s="58" t="s">
        <v>2246</v>
      </c>
      <c r="UXK1" s="58" t="s">
        <v>2246</v>
      </c>
      <c r="UXL1" s="58" t="s">
        <v>2246</v>
      </c>
      <c r="UXM1" s="58" t="s">
        <v>2246</v>
      </c>
      <c r="UXN1" s="58" t="s">
        <v>2246</v>
      </c>
      <c r="UXO1" s="58" t="s">
        <v>2246</v>
      </c>
      <c r="UXP1" s="58" t="s">
        <v>2246</v>
      </c>
      <c r="UXQ1" s="58" t="s">
        <v>2246</v>
      </c>
      <c r="UXR1" s="58" t="s">
        <v>2246</v>
      </c>
      <c r="UXS1" s="58" t="s">
        <v>2246</v>
      </c>
      <c r="UXT1" s="58" t="s">
        <v>2246</v>
      </c>
      <c r="UXU1" s="58" t="s">
        <v>2246</v>
      </c>
      <c r="UXV1" s="58" t="s">
        <v>2246</v>
      </c>
      <c r="UXW1" s="58" t="s">
        <v>2246</v>
      </c>
      <c r="UXX1" s="58" t="s">
        <v>2246</v>
      </c>
      <c r="UXY1" s="58" t="s">
        <v>2246</v>
      </c>
      <c r="UXZ1" s="58" t="s">
        <v>2246</v>
      </c>
      <c r="UYA1" s="58" t="s">
        <v>2246</v>
      </c>
      <c r="UYB1" s="58" t="s">
        <v>2246</v>
      </c>
      <c r="UYC1" s="58" t="s">
        <v>2246</v>
      </c>
      <c r="UYD1" s="58" t="s">
        <v>2246</v>
      </c>
      <c r="UYE1" s="58" t="s">
        <v>2246</v>
      </c>
      <c r="UYF1" s="58" t="s">
        <v>2246</v>
      </c>
      <c r="UYG1" s="58" t="s">
        <v>2246</v>
      </c>
      <c r="UYH1" s="58" t="s">
        <v>2246</v>
      </c>
      <c r="UYI1" s="58" t="s">
        <v>2246</v>
      </c>
      <c r="UYJ1" s="58" t="s">
        <v>2246</v>
      </c>
      <c r="UYK1" s="58" t="s">
        <v>2246</v>
      </c>
      <c r="UYL1" s="58" t="s">
        <v>2246</v>
      </c>
      <c r="UYM1" s="58" t="s">
        <v>2246</v>
      </c>
      <c r="UYN1" s="58" t="s">
        <v>2246</v>
      </c>
      <c r="UYO1" s="58" t="s">
        <v>2246</v>
      </c>
      <c r="UYP1" s="58" t="s">
        <v>2246</v>
      </c>
      <c r="UYQ1" s="58" t="s">
        <v>2246</v>
      </c>
      <c r="UYR1" s="58" t="s">
        <v>2246</v>
      </c>
      <c r="UYS1" s="58" t="s">
        <v>2246</v>
      </c>
      <c r="UYT1" s="58" t="s">
        <v>2246</v>
      </c>
      <c r="UYU1" s="58" t="s">
        <v>2246</v>
      </c>
      <c r="UYV1" s="58" t="s">
        <v>2246</v>
      </c>
      <c r="UYW1" s="58" t="s">
        <v>2246</v>
      </c>
      <c r="UYX1" s="58" t="s">
        <v>2246</v>
      </c>
      <c r="UYY1" s="58" t="s">
        <v>2246</v>
      </c>
      <c r="UYZ1" s="58" t="s">
        <v>2246</v>
      </c>
      <c r="UZA1" s="58" t="s">
        <v>2246</v>
      </c>
      <c r="UZB1" s="58" t="s">
        <v>2246</v>
      </c>
      <c r="UZC1" s="58" t="s">
        <v>2246</v>
      </c>
      <c r="UZD1" s="58" t="s">
        <v>2246</v>
      </c>
      <c r="UZE1" s="58" t="s">
        <v>2246</v>
      </c>
      <c r="UZF1" s="58" t="s">
        <v>2246</v>
      </c>
      <c r="UZG1" s="58" t="s">
        <v>2246</v>
      </c>
      <c r="UZH1" s="58" t="s">
        <v>2246</v>
      </c>
      <c r="UZI1" s="58" t="s">
        <v>2246</v>
      </c>
      <c r="UZJ1" s="58" t="s">
        <v>2246</v>
      </c>
      <c r="UZK1" s="58" t="s">
        <v>2246</v>
      </c>
      <c r="UZL1" s="58" t="s">
        <v>2246</v>
      </c>
      <c r="UZM1" s="58" t="s">
        <v>2246</v>
      </c>
      <c r="UZN1" s="58" t="s">
        <v>2246</v>
      </c>
      <c r="UZO1" s="58" t="s">
        <v>2246</v>
      </c>
      <c r="UZP1" s="58" t="s">
        <v>2246</v>
      </c>
      <c r="UZQ1" s="58" t="s">
        <v>2246</v>
      </c>
      <c r="UZR1" s="58" t="s">
        <v>2246</v>
      </c>
      <c r="UZS1" s="58" t="s">
        <v>2246</v>
      </c>
      <c r="UZT1" s="58" t="s">
        <v>2246</v>
      </c>
      <c r="UZU1" s="58" t="s">
        <v>2246</v>
      </c>
      <c r="UZV1" s="58" t="s">
        <v>2246</v>
      </c>
      <c r="UZW1" s="58" t="s">
        <v>2246</v>
      </c>
      <c r="UZX1" s="58" t="s">
        <v>2246</v>
      </c>
      <c r="UZY1" s="58" t="s">
        <v>2246</v>
      </c>
      <c r="UZZ1" s="58" t="s">
        <v>2246</v>
      </c>
      <c r="VAA1" s="58" t="s">
        <v>2246</v>
      </c>
      <c r="VAB1" s="58" t="s">
        <v>2246</v>
      </c>
      <c r="VAC1" s="58" t="s">
        <v>2246</v>
      </c>
      <c r="VAD1" s="58" t="s">
        <v>2246</v>
      </c>
      <c r="VAE1" s="58" t="s">
        <v>2246</v>
      </c>
      <c r="VAF1" s="58" t="s">
        <v>2246</v>
      </c>
      <c r="VAG1" s="58" t="s">
        <v>2246</v>
      </c>
      <c r="VAH1" s="58" t="s">
        <v>2246</v>
      </c>
      <c r="VAI1" s="58" t="s">
        <v>2246</v>
      </c>
      <c r="VAJ1" s="58" t="s">
        <v>2246</v>
      </c>
      <c r="VAK1" s="58" t="s">
        <v>2246</v>
      </c>
      <c r="VAL1" s="58" t="s">
        <v>2246</v>
      </c>
      <c r="VAM1" s="58" t="s">
        <v>2246</v>
      </c>
      <c r="VAN1" s="58" t="s">
        <v>2246</v>
      </c>
      <c r="VAO1" s="58" t="s">
        <v>2246</v>
      </c>
      <c r="VAP1" s="58" t="s">
        <v>2246</v>
      </c>
      <c r="VAQ1" s="58" t="s">
        <v>2246</v>
      </c>
      <c r="VAR1" s="58" t="s">
        <v>2246</v>
      </c>
      <c r="VAS1" s="58" t="s">
        <v>2246</v>
      </c>
      <c r="VAT1" s="58" t="s">
        <v>2246</v>
      </c>
      <c r="VAU1" s="58" t="s">
        <v>2246</v>
      </c>
      <c r="VAV1" s="58" t="s">
        <v>2246</v>
      </c>
      <c r="VAW1" s="58" t="s">
        <v>2246</v>
      </c>
      <c r="VAX1" s="58" t="s">
        <v>2246</v>
      </c>
      <c r="VAY1" s="58" t="s">
        <v>2246</v>
      </c>
      <c r="VAZ1" s="58" t="s">
        <v>2246</v>
      </c>
      <c r="VBA1" s="58" t="s">
        <v>2246</v>
      </c>
      <c r="VBB1" s="58" t="s">
        <v>2246</v>
      </c>
      <c r="VBC1" s="58" t="s">
        <v>2246</v>
      </c>
      <c r="VBD1" s="58" t="s">
        <v>2246</v>
      </c>
      <c r="VBE1" s="58" t="s">
        <v>2246</v>
      </c>
      <c r="VBF1" s="58" t="s">
        <v>2246</v>
      </c>
      <c r="VBG1" s="58" t="s">
        <v>2246</v>
      </c>
      <c r="VBH1" s="58" t="s">
        <v>2246</v>
      </c>
      <c r="VBI1" s="58" t="s">
        <v>2246</v>
      </c>
      <c r="VBJ1" s="58" t="s">
        <v>2246</v>
      </c>
      <c r="VBK1" s="58" t="s">
        <v>2246</v>
      </c>
      <c r="VBL1" s="58" t="s">
        <v>2246</v>
      </c>
      <c r="VBM1" s="58" t="s">
        <v>2246</v>
      </c>
      <c r="VBN1" s="58" t="s">
        <v>2246</v>
      </c>
      <c r="VBO1" s="58" t="s">
        <v>2246</v>
      </c>
      <c r="VBP1" s="58" t="s">
        <v>2246</v>
      </c>
      <c r="VBQ1" s="58" t="s">
        <v>2246</v>
      </c>
      <c r="VBR1" s="58" t="s">
        <v>2246</v>
      </c>
      <c r="VBS1" s="58" t="s">
        <v>2246</v>
      </c>
      <c r="VBT1" s="58" t="s">
        <v>2246</v>
      </c>
      <c r="VBU1" s="58" t="s">
        <v>2246</v>
      </c>
      <c r="VBV1" s="58" t="s">
        <v>2246</v>
      </c>
      <c r="VBW1" s="58" t="s">
        <v>2246</v>
      </c>
      <c r="VBX1" s="58" t="s">
        <v>2246</v>
      </c>
      <c r="VBY1" s="58" t="s">
        <v>2246</v>
      </c>
      <c r="VBZ1" s="58" t="s">
        <v>2246</v>
      </c>
      <c r="VCA1" s="58" t="s">
        <v>2246</v>
      </c>
      <c r="VCB1" s="58" t="s">
        <v>2246</v>
      </c>
      <c r="VCC1" s="58" t="s">
        <v>2246</v>
      </c>
      <c r="VCD1" s="58" t="s">
        <v>2246</v>
      </c>
      <c r="VCE1" s="58" t="s">
        <v>2246</v>
      </c>
      <c r="VCF1" s="58" t="s">
        <v>2246</v>
      </c>
      <c r="VCG1" s="58" t="s">
        <v>2246</v>
      </c>
      <c r="VCH1" s="58" t="s">
        <v>2246</v>
      </c>
      <c r="VCI1" s="58" t="s">
        <v>2246</v>
      </c>
      <c r="VCJ1" s="58" t="s">
        <v>2246</v>
      </c>
      <c r="VCK1" s="58" t="s">
        <v>2246</v>
      </c>
      <c r="VCL1" s="58" t="s">
        <v>2246</v>
      </c>
      <c r="VCM1" s="58" t="s">
        <v>2246</v>
      </c>
      <c r="VCN1" s="58" t="s">
        <v>2246</v>
      </c>
      <c r="VCO1" s="58" t="s">
        <v>2246</v>
      </c>
      <c r="VCP1" s="58" t="s">
        <v>2246</v>
      </c>
      <c r="VCQ1" s="58" t="s">
        <v>2246</v>
      </c>
      <c r="VCR1" s="58" t="s">
        <v>2246</v>
      </c>
      <c r="VCS1" s="58" t="s">
        <v>2246</v>
      </c>
      <c r="VCT1" s="58" t="s">
        <v>2246</v>
      </c>
      <c r="VCU1" s="58" t="s">
        <v>2246</v>
      </c>
      <c r="VCV1" s="58" t="s">
        <v>2246</v>
      </c>
      <c r="VCW1" s="58" t="s">
        <v>2246</v>
      </c>
      <c r="VCX1" s="58" t="s">
        <v>2246</v>
      </c>
      <c r="VCY1" s="58" t="s">
        <v>2246</v>
      </c>
      <c r="VCZ1" s="58" t="s">
        <v>2246</v>
      </c>
      <c r="VDA1" s="58" t="s">
        <v>2246</v>
      </c>
      <c r="VDB1" s="58" t="s">
        <v>2246</v>
      </c>
      <c r="VDC1" s="58" t="s">
        <v>2246</v>
      </c>
      <c r="VDD1" s="58" t="s">
        <v>2246</v>
      </c>
      <c r="VDE1" s="58" t="s">
        <v>2246</v>
      </c>
      <c r="VDF1" s="58" t="s">
        <v>2246</v>
      </c>
      <c r="VDG1" s="58" t="s">
        <v>2246</v>
      </c>
      <c r="VDH1" s="58" t="s">
        <v>2246</v>
      </c>
      <c r="VDI1" s="58" t="s">
        <v>2246</v>
      </c>
      <c r="VDJ1" s="58" t="s">
        <v>2246</v>
      </c>
      <c r="VDK1" s="58" t="s">
        <v>2246</v>
      </c>
      <c r="VDL1" s="58" t="s">
        <v>2246</v>
      </c>
      <c r="VDM1" s="58" t="s">
        <v>2246</v>
      </c>
      <c r="VDN1" s="58" t="s">
        <v>2246</v>
      </c>
      <c r="VDO1" s="58" t="s">
        <v>2246</v>
      </c>
      <c r="VDP1" s="58" t="s">
        <v>2246</v>
      </c>
      <c r="VDQ1" s="58" t="s">
        <v>2246</v>
      </c>
      <c r="VDR1" s="58" t="s">
        <v>2246</v>
      </c>
      <c r="VDS1" s="58" t="s">
        <v>2246</v>
      </c>
      <c r="VDT1" s="58" t="s">
        <v>2246</v>
      </c>
      <c r="VDU1" s="58" t="s">
        <v>2246</v>
      </c>
      <c r="VDV1" s="58" t="s">
        <v>2246</v>
      </c>
      <c r="VDW1" s="58" t="s">
        <v>2246</v>
      </c>
      <c r="VDX1" s="58" t="s">
        <v>2246</v>
      </c>
      <c r="VDY1" s="58" t="s">
        <v>2246</v>
      </c>
      <c r="VDZ1" s="58" t="s">
        <v>2246</v>
      </c>
      <c r="VEA1" s="58" t="s">
        <v>2246</v>
      </c>
      <c r="VEB1" s="58" t="s">
        <v>2246</v>
      </c>
      <c r="VEC1" s="58" t="s">
        <v>2246</v>
      </c>
      <c r="VED1" s="58" t="s">
        <v>2246</v>
      </c>
      <c r="VEE1" s="58" t="s">
        <v>2246</v>
      </c>
      <c r="VEF1" s="58" t="s">
        <v>2246</v>
      </c>
      <c r="VEG1" s="58" t="s">
        <v>2246</v>
      </c>
      <c r="VEH1" s="58" t="s">
        <v>2246</v>
      </c>
      <c r="VEI1" s="58" t="s">
        <v>2246</v>
      </c>
      <c r="VEJ1" s="58" t="s">
        <v>2246</v>
      </c>
      <c r="VEK1" s="58" t="s">
        <v>2246</v>
      </c>
      <c r="VEL1" s="58" t="s">
        <v>2246</v>
      </c>
      <c r="VEM1" s="58" t="s">
        <v>2246</v>
      </c>
      <c r="VEN1" s="58" t="s">
        <v>2246</v>
      </c>
      <c r="VEO1" s="58" t="s">
        <v>2246</v>
      </c>
      <c r="VEP1" s="58" t="s">
        <v>2246</v>
      </c>
      <c r="VEQ1" s="58" t="s">
        <v>2246</v>
      </c>
      <c r="VER1" s="58" t="s">
        <v>2246</v>
      </c>
      <c r="VES1" s="58" t="s">
        <v>2246</v>
      </c>
      <c r="VET1" s="58" t="s">
        <v>2246</v>
      </c>
      <c r="VEU1" s="58" t="s">
        <v>2246</v>
      </c>
      <c r="VEV1" s="58" t="s">
        <v>2246</v>
      </c>
      <c r="VEW1" s="58" t="s">
        <v>2246</v>
      </c>
      <c r="VEX1" s="58" t="s">
        <v>2246</v>
      </c>
      <c r="VEY1" s="58" t="s">
        <v>2246</v>
      </c>
      <c r="VEZ1" s="58" t="s">
        <v>2246</v>
      </c>
      <c r="VFA1" s="58" t="s">
        <v>2246</v>
      </c>
      <c r="VFB1" s="58" t="s">
        <v>2246</v>
      </c>
      <c r="VFC1" s="58" t="s">
        <v>2246</v>
      </c>
      <c r="VFD1" s="58" t="s">
        <v>2246</v>
      </c>
      <c r="VFE1" s="58" t="s">
        <v>2246</v>
      </c>
      <c r="VFF1" s="58" t="s">
        <v>2246</v>
      </c>
      <c r="VFG1" s="58" t="s">
        <v>2246</v>
      </c>
      <c r="VFH1" s="58" t="s">
        <v>2246</v>
      </c>
      <c r="VFI1" s="58" t="s">
        <v>2246</v>
      </c>
      <c r="VFJ1" s="58" t="s">
        <v>2246</v>
      </c>
      <c r="VFK1" s="58" t="s">
        <v>2246</v>
      </c>
      <c r="VFL1" s="58" t="s">
        <v>2246</v>
      </c>
      <c r="VFM1" s="58" t="s">
        <v>2246</v>
      </c>
      <c r="VFN1" s="58" t="s">
        <v>2246</v>
      </c>
      <c r="VFO1" s="58" t="s">
        <v>2246</v>
      </c>
      <c r="VFP1" s="58" t="s">
        <v>2246</v>
      </c>
      <c r="VFQ1" s="58" t="s">
        <v>2246</v>
      </c>
      <c r="VFR1" s="58" t="s">
        <v>2246</v>
      </c>
      <c r="VFS1" s="58" t="s">
        <v>2246</v>
      </c>
      <c r="VFT1" s="58" t="s">
        <v>2246</v>
      </c>
      <c r="VFU1" s="58" t="s">
        <v>2246</v>
      </c>
      <c r="VFV1" s="58" t="s">
        <v>2246</v>
      </c>
      <c r="VFW1" s="58" t="s">
        <v>2246</v>
      </c>
      <c r="VFX1" s="58" t="s">
        <v>2246</v>
      </c>
      <c r="VFY1" s="58" t="s">
        <v>2246</v>
      </c>
      <c r="VFZ1" s="58" t="s">
        <v>2246</v>
      </c>
      <c r="VGA1" s="58" t="s">
        <v>2246</v>
      </c>
      <c r="VGB1" s="58" t="s">
        <v>2246</v>
      </c>
      <c r="VGC1" s="58" t="s">
        <v>2246</v>
      </c>
      <c r="VGD1" s="58" t="s">
        <v>2246</v>
      </c>
      <c r="VGE1" s="58" t="s">
        <v>2246</v>
      </c>
      <c r="VGF1" s="58" t="s">
        <v>2246</v>
      </c>
      <c r="VGG1" s="58" t="s">
        <v>2246</v>
      </c>
      <c r="VGH1" s="58" t="s">
        <v>2246</v>
      </c>
      <c r="VGI1" s="58" t="s">
        <v>2246</v>
      </c>
      <c r="VGJ1" s="58" t="s">
        <v>2246</v>
      </c>
      <c r="VGK1" s="58" t="s">
        <v>2246</v>
      </c>
      <c r="VGL1" s="58" t="s">
        <v>2246</v>
      </c>
      <c r="VGM1" s="58" t="s">
        <v>2246</v>
      </c>
      <c r="VGN1" s="58" t="s">
        <v>2246</v>
      </c>
      <c r="VGO1" s="58" t="s">
        <v>2246</v>
      </c>
      <c r="VGP1" s="58" t="s">
        <v>2246</v>
      </c>
      <c r="VGQ1" s="58" t="s">
        <v>2246</v>
      </c>
      <c r="VGR1" s="58" t="s">
        <v>2246</v>
      </c>
      <c r="VGS1" s="58" t="s">
        <v>2246</v>
      </c>
      <c r="VGT1" s="58" t="s">
        <v>2246</v>
      </c>
      <c r="VGU1" s="58" t="s">
        <v>2246</v>
      </c>
      <c r="VGV1" s="58" t="s">
        <v>2246</v>
      </c>
      <c r="VGW1" s="58" t="s">
        <v>2246</v>
      </c>
      <c r="VGX1" s="58" t="s">
        <v>2246</v>
      </c>
      <c r="VGY1" s="58" t="s">
        <v>2246</v>
      </c>
      <c r="VGZ1" s="58" t="s">
        <v>2246</v>
      </c>
      <c r="VHA1" s="58" t="s">
        <v>2246</v>
      </c>
      <c r="VHB1" s="58" t="s">
        <v>2246</v>
      </c>
      <c r="VHC1" s="58" t="s">
        <v>2246</v>
      </c>
      <c r="VHD1" s="58" t="s">
        <v>2246</v>
      </c>
      <c r="VHE1" s="58" t="s">
        <v>2246</v>
      </c>
      <c r="VHF1" s="58" t="s">
        <v>2246</v>
      </c>
      <c r="VHG1" s="58" t="s">
        <v>2246</v>
      </c>
      <c r="VHH1" s="58" t="s">
        <v>2246</v>
      </c>
      <c r="VHI1" s="58" t="s">
        <v>2246</v>
      </c>
      <c r="VHJ1" s="58" t="s">
        <v>2246</v>
      </c>
      <c r="VHK1" s="58" t="s">
        <v>2246</v>
      </c>
      <c r="VHL1" s="58" t="s">
        <v>2246</v>
      </c>
      <c r="VHM1" s="58" t="s">
        <v>2246</v>
      </c>
      <c r="VHN1" s="58" t="s">
        <v>2246</v>
      </c>
      <c r="VHO1" s="58" t="s">
        <v>2246</v>
      </c>
      <c r="VHP1" s="58" t="s">
        <v>2246</v>
      </c>
      <c r="VHQ1" s="58" t="s">
        <v>2246</v>
      </c>
      <c r="VHR1" s="58" t="s">
        <v>2246</v>
      </c>
      <c r="VHS1" s="58" t="s">
        <v>2246</v>
      </c>
      <c r="VHT1" s="58" t="s">
        <v>2246</v>
      </c>
      <c r="VHU1" s="58" t="s">
        <v>2246</v>
      </c>
      <c r="VHV1" s="58" t="s">
        <v>2246</v>
      </c>
      <c r="VHW1" s="58" t="s">
        <v>2246</v>
      </c>
      <c r="VHX1" s="58" t="s">
        <v>2246</v>
      </c>
      <c r="VHY1" s="58" t="s">
        <v>2246</v>
      </c>
      <c r="VHZ1" s="58" t="s">
        <v>2246</v>
      </c>
      <c r="VIA1" s="58" t="s">
        <v>2246</v>
      </c>
      <c r="VIB1" s="58" t="s">
        <v>2246</v>
      </c>
      <c r="VIC1" s="58" t="s">
        <v>2246</v>
      </c>
      <c r="VID1" s="58" t="s">
        <v>2246</v>
      </c>
      <c r="VIE1" s="58" t="s">
        <v>2246</v>
      </c>
      <c r="VIF1" s="58" t="s">
        <v>2246</v>
      </c>
      <c r="VIG1" s="58" t="s">
        <v>2246</v>
      </c>
      <c r="VIH1" s="58" t="s">
        <v>2246</v>
      </c>
      <c r="VII1" s="58" t="s">
        <v>2246</v>
      </c>
      <c r="VIJ1" s="58" t="s">
        <v>2246</v>
      </c>
      <c r="VIK1" s="58" t="s">
        <v>2246</v>
      </c>
      <c r="VIL1" s="58" t="s">
        <v>2246</v>
      </c>
      <c r="VIM1" s="58" t="s">
        <v>2246</v>
      </c>
      <c r="VIN1" s="58" t="s">
        <v>2246</v>
      </c>
      <c r="VIO1" s="58" t="s">
        <v>2246</v>
      </c>
      <c r="VIP1" s="58" t="s">
        <v>2246</v>
      </c>
      <c r="VIQ1" s="58" t="s">
        <v>2246</v>
      </c>
      <c r="VIR1" s="58" t="s">
        <v>2246</v>
      </c>
      <c r="VIS1" s="58" t="s">
        <v>2246</v>
      </c>
      <c r="VIT1" s="58" t="s">
        <v>2246</v>
      </c>
      <c r="VIU1" s="58" t="s">
        <v>2246</v>
      </c>
      <c r="VIV1" s="58" t="s">
        <v>2246</v>
      </c>
      <c r="VIW1" s="58" t="s">
        <v>2246</v>
      </c>
      <c r="VIX1" s="58" t="s">
        <v>2246</v>
      </c>
      <c r="VIY1" s="58" t="s">
        <v>2246</v>
      </c>
      <c r="VIZ1" s="58" t="s">
        <v>2246</v>
      </c>
      <c r="VJA1" s="58" t="s">
        <v>2246</v>
      </c>
      <c r="VJB1" s="58" t="s">
        <v>2246</v>
      </c>
      <c r="VJC1" s="58" t="s">
        <v>2246</v>
      </c>
      <c r="VJD1" s="58" t="s">
        <v>2246</v>
      </c>
      <c r="VJE1" s="58" t="s">
        <v>2246</v>
      </c>
      <c r="VJF1" s="58" t="s">
        <v>2246</v>
      </c>
      <c r="VJG1" s="58" t="s">
        <v>2246</v>
      </c>
      <c r="VJH1" s="58" t="s">
        <v>2246</v>
      </c>
      <c r="VJI1" s="58" t="s">
        <v>2246</v>
      </c>
      <c r="VJJ1" s="58" t="s">
        <v>2246</v>
      </c>
      <c r="VJK1" s="58" t="s">
        <v>2246</v>
      </c>
      <c r="VJL1" s="58" t="s">
        <v>2246</v>
      </c>
      <c r="VJM1" s="58" t="s">
        <v>2246</v>
      </c>
      <c r="VJN1" s="58" t="s">
        <v>2246</v>
      </c>
      <c r="VJO1" s="58" t="s">
        <v>2246</v>
      </c>
      <c r="VJP1" s="58" t="s">
        <v>2246</v>
      </c>
      <c r="VJQ1" s="58" t="s">
        <v>2246</v>
      </c>
      <c r="VJR1" s="58" t="s">
        <v>2246</v>
      </c>
      <c r="VJS1" s="58" t="s">
        <v>2246</v>
      </c>
      <c r="VJT1" s="58" t="s">
        <v>2246</v>
      </c>
      <c r="VJU1" s="58" t="s">
        <v>2246</v>
      </c>
      <c r="VJV1" s="58" t="s">
        <v>2246</v>
      </c>
      <c r="VJW1" s="58" t="s">
        <v>2246</v>
      </c>
      <c r="VJX1" s="58" t="s">
        <v>2246</v>
      </c>
      <c r="VJY1" s="58" t="s">
        <v>2246</v>
      </c>
      <c r="VJZ1" s="58" t="s">
        <v>2246</v>
      </c>
      <c r="VKA1" s="58" t="s">
        <v>2246</v>
      </c>
      <c r="VKB1" s="58" t="s">
        <v>2246</v>
      </c>
      <c r="VKC1" s="58" t="s">
        <v>2246</v>
      </c>
      <c r="VKD1" s="58" t="s">
        <v>2246</v>
      </c>
      <c r="VKE1" s="58" t="s">
        <v>2246</v>
      </c>
      <c r="VKF1" s="58" t="s">
        <v>2246</v>
      </c>
      <c r="VKG1" s="58" t="s">
        <v>2246</v>
      </c>
      <c r="VKH1" s="58" t="s">
        <v>2246</v>
      </c>
      <c r="VKI1" s="58" t="s">
        <v>2246</v>
      </c>
      <c r="VKJ1" s="58" t="s">
        <v>2246</v>
      </c>
      <c r="VKK1" s="58" t="s">
        <v>2246</v>
      </c>
      <c r="VKL1" s="58" t="s">
        <v>2246</v>
      </c>
      <c r="VKM1" s="58" t="s">
        <v>2246</v>
      </c>
      <c r="VKN1" s="58" t="s">
        <v>2246</v>
      </c>
      <c r="VKO1" s="58" t="s">
        <v>2246</v>
      </c>
      <c r="VKP1" s="58" t="s">
        <v>2246</v>
      </c>
      <c r="VKQ1" s="58" t="s">
        <v>2246</v>
      </c>
      <c r="VKR1" s="58" t="s">
        <v>2246</v>
      </c>
      <c r="VKS1" s="58" t="s">
        <v>2246</v>
      </c>
      <c r="VKT1" s="58" t="s">
        <v>2246</v>
      </c>
      <c r="VKU1" s="58" t="s">
        <v>2246</v>
      </c>
      <c r="VKV1" s="58" t="s">
        <v>2246</v>
      </c>
      <c r="VKW1" s="58" t="s">
        <v>2246</v>
      </c>
      <c r="VKX1" s="58" t="s">
        <v>2246</v>
      </c>
      <c r="VKY1" s="58" t="s">
        <v>2246</v>
      </c>
      <c r="VKZ1" s="58" t="s">
        <v>2246</v>
      </c>
      <c r="VLA1" s="58" t="s">
        <v>2246</v>
      </c>
      <c r="VLB1" s="58" t="s">
        <v>2246</v>
      </c>
      <c r="VLC1" s="58" t="s">
        <v>2246</v>
      </c>
      <c r="VLD1" s="58" t="s">
        <v>2246</v>
      </c>
      <c r="VLE1" s="58" t="s">
        <v>2246</v>
      </c>
      <c r="VLF1" s="58" t="s">
        <v>2246</v>
      </c>
      <c r="VLG1" s="58" t="s">
        <v>2246</v>
      </c>
      <c r="VLH1" s="58" t="s">
        <v>2246</v>
      </c>
      <c r="VLI1" s="58" t="s">
        <v>2246</v>
      </c>
      <c r="VLJ1" s="58" t="s">
        <v>2246</v>
      </c>
      <c r="VLK1" s="58" t="s">
        <v>2246</v>
      </c>
      <c r="VLL1" s="58" t="s">
        <v>2246</v>
      </c>
      <c r="VLM1" s="58" t="s">
        <v>2246</v>
      </c>
      <c r="VLN1" s="58" t="s">
        <v>2246</v>
      </c>
      <c r="VLO1" s="58" t="s">
        <v>2246</v>
      </c>
      <c r="VLP1" s="58" t="s">
        <v>2246</v>
      </c>
      <c r="VLQ1" s="58" t="s">
        <v>2246</v>
      </c>
      <c r="VLR1" s="58" t="s">
        <v>2246</v>
      </c>
      <c r="VLS1" s="58" t="s">
        <v>2246</v>
      </c>
      <c r="VLT1" s="58" t="s">
        <v>2246</v>
      </c>
      <c r="VLU1" s="58" t="s">
        <v>2246</v>
      </c>
      <c r="VLV1" s="58" t="s">
        <v>2246</v>
      </c>
      <c r="VLW1" s="58" t="s">
        <v>2246</v>
      </c>
      <c r="VLX1" s="58" t="s">
        <v>2246</v>
      </c>
      <c r="VLY1" s="58" t="s">
        <v>2246</v>
      </c>
      <c r="VLZ1" s="58" t="s">
        <v>2246</v>
      </c>
      <c r="VMA1" s="58" t="s">
        <v>2246</v>
      </c>
      <c r="VMB1" s="58" t="s">
        <v>2246</v>
      </c>
      <c r="VMC1" s="58" t="s">
        <v>2246</v>
      </c>
      <c r="VMD1" s="58" t="s">
        <v>2246</v>
      </c>
      <c r="VME1" s="58" t="s">
        <v>2246</v>
      </c>
      <c r="VMF1" s="58" t="s">
        <v>2246</v>
      </c>
      <c r="VMG1" s="58" t="s">
        <v>2246</v>
      </c>
      <c r="VMH1" s="58" t="s">
        <v>2246</v>
      </c>
      <c r="VMI1" s="58" t="s">
        <v>2246</v>
      </c>
      <c r="VMJ1" s="58" t="s">
        <v>2246</v>
      </c>
      <c r="VMK1" s="58" t="s">
        <v>2246</v>
      </c>
      <c r="VML1" s="58" t="s">
        <v>2246</v>
      </c>
      <c r="VMM1" s="58" t="s">
        <v>2246</v>
      </c>
      <c r="VMN1" s="58" t="s">
        <v>2246</v>
      </c>
      <c r="VMO1" s="58" t="s">
        <v>2246</v>
      </c>
      <c r="VMP1" s="58" t="s">
        <v>2246</v>
      </c>
      <c r="VMQ1" s="58" t="s">
        <v>2246</v>
      </c>
      <c r="VMR1" s="58" t="s">
        <v>2246</v>
      </c>
      <c r="VMS1" s="58" t="s">
        <v>2246</v>
      </c>
      <c r="VMT1" s="58" t="s">
        <v>2246</v>
      </c>
      <c r="VMU1" s="58" t="s">
        <v>2246</v>
      </c>
      <c r="VMV1" s="58" t="s">
        <v>2246</v>
      </c>
      <c r="VMW1" s="58" t="s">
        <v>2246</v>
      </c>
      <c r="VMX1" s="58" t="s">
        <v>2246</v>
      </c>
      <c r="VMY1" s="58" t="s">
        <v>2246</v>
      </c>
      <c r="VMZ1" s="58" t="s">
        <v>2246</v>
      </c>
      <c r="VNA1" s="58" t="s">
        <v>2246</v>
      </c>
      <c r="VNB1" s="58" t="s">
        <v>2246</v>
      </c>
      <c r="VNC1" s="58" t="s">
        <v>2246</v>
      </c>
      <c r="VND1" s="58" t="s">
        <v>2246</v>
      </c>
      <c r="VNE1" s="58" t="s">
        <v>2246</v>
      </c>
      <c r="VNF1" s="58" t="s">
        <v>2246</v>
      </c>
      <c r="VNG1" s="58" t="s">
        <v>2246</v>
      </c>
      <c r="VNH1" s="58" t="s">
        <v>2246</v>
      </c>
      <c r="VNI1" s="58" t="s">
        <v>2246</v>
      </c>
      <c r="VNJ1" s="58" t="s">
        <v>2246</v>
      </c>
      <c r="VNK1" s="58" t="s">
        <v>2246</v>
      </c>
      <c r="VNL1" s="58" t="s">
        <v>2246</v>
      </c>
      <c r="VNM1" s="58" t="s">
        <v>2246</v>
      </c>
      <c r="VNN1" s="58" t="s">
        <v>2246</v>
      </c>
      <c r="VNO1" s="58" t="s">
        <v>2246</v>
      </c>
      <c r="VNP1" s="58" t="s">
        <v>2246</v>
      </c>
      <c r="VNQ1" s="58" t="s">
        <v>2246</v>
      </c>
      <c r="VNR1" s="58" t="s">
        <v>2246</v>
      </c>
      <c r="VNS1" s="58" t="s">
        <v>2246</v>
      </c>
      <c r="VNT1" s="58" t="s">
        <v>2246</v>
      </c>
      <c r="VNU1" s="58" t="s">
        <v>2246</v>
      </c>
      <c r="VNV1" s="58" t="s">
        <v>2246</v>
      </c>
      <c r="VNW1" s="58" t="s">
        <v>2246</v>
      </c>
      <c r="VNX1" s="58" t="s">
        <v>2246</v>
      </c>
      <c r="VNY1" s="58" t="s">
        <v>2246</v>
      </c>
      <c r="VNZ1" s="58" t="s">
        <v>2246</v>
      </c>
      <c r="VOA1" s="58" t="s">
        <v>2246</v>
      </c>
      <c r="VOB1" s="58" t="s">
        <v>2246</v>
      </c>
      <c r="VOC1" s="58" t="s">
        <v>2246</v>
      </c>
      <c r="VOD1" s="58" t="s">
        <v>2246</v>
      </c>
      <c r="VOE1" s="58" t="s">
        <v>2246</v>
      </c>
      <c r="VOF1" s="58" t="s">
        <v>2246</v>
      </c>
      <c r="VOG1" s="58" t="s">
        <v>2246</v>
      </c>
      <c r="VOH1" s="58" t="s">
        <v>2246</v>
      </c>
      <c r="VOI1" s="58" t="s">
        <v>2246</v>
      </c>
      <c r="VOJ1" s="58" t="s">
        <v>2246</v>
      </c>
      <c r="VOK1" s="58" t="s">
        <v>2246</v>
      </c>
      <c r="VOL1" s="58" t="s">
        <v>2246</v>
      </c>
      <c r="VOM1" s="58" t="s">
        <v>2246</v>
      </c>
      <c r="VON1" s="58" t="s">
        <v>2246</v>
      </c>
      <c r="VOO1" s="58" t="s">
        <v>2246</v>
      </c>
      <c r="VOP1" s="58" t="s">
        <v>2246</v>
      </c>
      <c r="VOQ1" s="58" t="s">
        <v>2246</v>
      </c>
      <c r="VOR1" s="58" t="s">
        <v>2246</v>
      </c>
      <c r="VOS1" s="58" t="s">
        <v>2246</v>
      </c>
      <c r="VOT1" s="58" t="s">
        <v>2246</v>
      </c>
      <c r="VOU1" s="58" t="s">
        <v>2246</v>
      </c>
      <c r="VOV1" s="58" t="s">
        <v>2246</v>
      </c>
      <c r="VOW1" s="58" t="s">
        <v>2246</v>
      </c>
      <c r="VOX1" s="58" t="s">
        <v>2246</v>
      </c>
      <c r="VOY1" s="58" t="s">
        <v>2246</v>
      </c>
      <c r="VOZ1" s="58" t="s">
        <v>2246</v>
      </c>
      <c r="VPA1" s="58" t="s">
        <v>2246</v>
      </c>
      <c r="VPB1" s="58" t="s">
        <v>2246</v>
      </c>
      <c r="VPC1" s="58" t="s">
        <v>2246</v>
      </c>
      <c r="VPD1" s="58" t="s">
        <v>2246</v>
      </c>
      <c r="VPE1" s="58" t="s">
        <v>2246</v>
      </c>
      <c r="VPF1" s="58" t="s">
        <v>2246</v>
      </c>
      <c r="VPG1" s="58" t="s">
        <v>2246</v>
      </c>
      <c r="VPH1" s="58" t="s">
        <v>2246</v>
      </c>
      <c r="VPI1" s="58" t="s">
        <v>2246</v>
      </c>
      <c r="VPJ1" s="58" t="s">
        <v>2246</v>
      </c>
      <c r="VPK1" s="58" t="s">
        <v>2246</v>
      </c>
      <c r="VPL1" s="58" t="s">
        <v>2246</v>
      </c>
      <c r="VPM1" s="58" t="s">
        <v>2246</v>
      </c>
      <c r="VPN1" s="58" t="s">
        <v>2246</v>
      </c>
      <c r="VPO1" s="58" t="s">
        <v>2246</v>
      </c>
      <c r="VPP1" s="58" t="s">
        <v>2246</v>
      </c>
      <c r="VPQ1" s="58" t="s">
        <v>2246</v>
      </c>
      <c r="VPR1" s="58" t="s">
        <v>2246</v>
      </c>
      <c r="VPS1" s="58" t="s">
        <v>2246</v>
      </c>
      <c r="VPT1" s="58" t="s">
        <v>2246</v>
      </c>
      <c r="VPU1" s="58" t="s">
        <v>2246</v>
      </c>
      <c r="VPV1" s="58" t="s">
        <v>2246</v>
      </c>
      <c r="VPW1" s="58" t="s">
        <v>2246</v>
      </c>
      <c r="VPX1" s="58" t="s">
        <v>2246</v>
      </c>
      <c r="VPY1" s="58" t="s">
        <v>2246</v>
      </c>
      <c r="VPZ1" s="58" t="s">
        <v>2246</v>
      </c>
      <c r="VQA1" s="58" t="s">
        <v>2246</v>
      </c>
      <c r="VQB1" s="58" t="s">
        <v>2246</v>
      </c>
      <c r="VQC1" s="58" t="s">
        <v>2246</v>
      </c>
      <c r="VQD1" s="58" t="s">
        <v>2246</v>
      </c>
      <c r="VQE1" s="58" t="s">
        <v>2246</v>
      </c>
      <c r="VQF1" s="58" t="s">
        <v>2246</v>
      </c>
      <c r="VQG1" s="58" t="s">
        <v>2246</v>
      </c>
      <c r="VQH1" s="58" t="s">
        <v>2246</v>
      </c>
      <c r="VQI1" s="58" t="s">
        <v>2246</v>
      </c>
      <c r="VQJ1" s="58" t="s">
        <v>2246</v>
      </c>
      <c r="VQK1" s="58" t="s">
        <v>2246</v>
      </c>
      <c r="VQL1" s="58" t="s">
        <v>2246</v>
      </c>
      <c r="VQM1" s="58" t="s">
        <v>2246</v>
      </c>
      <c r="VQN1" s="58" t="s">
        <v>2246</v>
      </c>
      <c r="VQO1" s="58" t="s">
        <v>2246</v>
      </c>
      <c r="VQP1" s="58" t="s">
        <v>2246</v>
      </c>
      <c r="VQQ1" s="58" t="s">
        <v>2246</v>
      </c>
      <c r="VQR1" s="58" t="s">
        <v>2246</v>
      </c>
      <c r="VQS1" s="58" t="s">
        <v>2246</v>
      </c>
      <c r="VQT1" s="58" t="s">
        <v>2246</v>
      </c>
      <c r="VQU1" s="58" t="s">
        <v>2246</v>
      </c>
      <c r="VQV1" s="58" t="s">
        <v>2246</v>
      </c>
      <c r="VQW1" s="58" t="s">
        <v>2246</v>
      </c>
      <c r="VQX1" s="58" t="s">
        <v>2246</v>
      </c>
      <c r="VQY1" s="58" t="s">
        <v>2246</v>
      </c>
      <c r="VQZ1" s="58" t="s">
        <v>2246</v>
      </c>
      <c r="VRA1" s="58" t="s">
        <v>2246</v>
      </c>
      <c r="VRB1" s="58" t="s">
        <v>2246</v>
      </c>
      <c r="VRC1" s="58" t="s">
        <v>2246</v>
      </c>
      <c r="VRD1" s="58" t="s">
        <v>2246</v>
      </c>
      <c r="VRE1" s="58" t="s">
        <v>2246</v>
      </c>
      <c r="VRF1" s="58" t="s">
        <v>2246</v>
      </c>
      <c r="VRG1" s="58" t="s">
        <v>2246</v>
      </c>
      <c r="VRH1" s="58" t="s">
        <v>2246</v>
      </c>
      <c r="VRI1" s="58" t="s">
        <v>2246</v>
      </c>
      <c r="VRJ1" s="58" t="s">
        <v>2246</v>
      </c>
      <c r="VRK1" s="58" t="s">
        <v>2246</v>
      </c>
      <c r="VRL1" s="58" t="s">
        <v>2246</v>
      </c>
      <c r="VRM1" s="58" t="s">
        <v>2246</v>
      </c>
      <c r="VRN1" s="58" t="s">
        <v>2246</v>
      </c>
      <c r="VRO1" s="58" t="s">
        <v>2246</v>
      </c>
      <c r="VRP1" s="58" t="s">
        <v>2246</v>
      </c>
      <c r="VRQ1" s="58" t="s">
        <v>2246</v>
      </c>
      <c r="VRR1" s="58" t="s">
        <v>2246</v>
      </c>
      <c r="VRS1" s="58" t="s">
        <v>2246</v>
      </c>
      <c r="VRT1" s="58" t="s">
        <v>2246</v>
      </c>
      <c r="VRU1" s="58" t="s">
        <v>2246</v>
      </c>
      <c r="VRV1" s="58" t="s">
        <v>2246</v>
      </c>
      <c r="VRW1" s="58" t="s">
        <v>2246</v>
      </c>
      <c r="VRX1" s="58" t="s">
        <v>2246</v>
      </c>
      <c r="VRY1" s="58" t="s">
        <v>2246</v>
      </c>
      <c r="VRZ1" s="58" t="s">
        <v>2246</v>
      </c>
      <c r="VSA1" s="58" t="s">
        <v>2246</v>
      </c>
      <c r="VSB1" s="58" t="s">
        <v>2246</v>
      </c>
      <c r="VSC1" s="58" t="s">
        <v>2246</v>
      </c>
      <c r="VSD1" s="58" t="s">
        <v>2246</v>
      </c>
      <c r="VSE1" s="58" t="s">
        <v>2246</v>
      </c>
      <c r="VSF1" s="58" t="s">
        <v>2246</v>
      </c>
      <c r="VSG1" s="58" t="s">
        <v>2246</v>
      </c>
      <c r="VSH1" s="58" t="s">
        <v>2246</v>
      </c>
      <c r="VSI1" s="58" t="s">
        <v>2246</v>
      </c>
      <c r="VSJ1" s="58" t="s">
        <v>2246</v>
      </c>
      <c r="VSK1" s="58" t="s">
        <v>2246</v>
      </c>
      <c r="VSL1" s="58" t="s">
        <v>2246</v>
      </c>
      <c r="VSM1" s="58" t="s">
        <v>2246</v>
      </c>
      <c r="VSN1" s="58" t="s">
        <v>2246</v>
      </c>
      <c r="VSO1" s="58" t="s">
        <v>2246</v>
      </c>
      <c r="VSP1" s="58" t="s">
        <v>2246</v>
      </c>
      <c r="VSQ1" s="58" t="s">
        <v>2246</v>
      </c>
      <c r="VSR1" s="58" t="s">
        <v>2246</v>
      </c>
      <c r="VSS1" s="58" t="s">
        <v>2246</v>
      </c>
      <c r="VST1" s="58" t="s">
        <v>2246</v>
      </c>
      <c r="VSU1" s="58" t="s">
        <v>2246</v>
      </c>
      <c r="VSV1" s="58" t="s">
        <v>2246</v>
      </c>
      <c r="VSW1" s="58" t="s">
        <v>2246</v>
      </c>
      <c r="VSX1" s="58" t="s">
        <v>2246</v>
      </c>
      <c r="VSY1" s="58" t="s">
        <v>2246</v>
      </c>
      <c r="VSZ1" s="58" t="s">
        <v>2246</v>
      </c>
      <c r="VTA1" s="58" t="s">
        <v>2246</v>
      </c>
      <c r="VTB1" s="58" t="s">
        <v>2246</v>
      </c>
      <c r="VTC1" s="58" t="s">
        <v>2246</v>
      </c>
      <c r="VTD1" s="58" t="s">
        <v>2246</v>
      </c>
      <c r="VTE1" s="58" t="s">
        <v>2246</v>
      </c>
      <c r="VTF1" s="58" t="s">
        <v>2246</v>
      </c>
      <c r="VTG1" s="58" t="s">
        <v>2246</v>
      </c>
      <c r="VTH1" s="58" t="s">
        <v>2246</v>
      </c>
      <c r="VTI1" s="58" t="s">
        <v>2246</v>
      </c>
      <c r="VTJ1" s="58" t="s">
        <v>2246</v>
      </c>
      <c r="VTK1" s="58" t="s">
        <v>2246</v>
      </c>
      <c r="VTL1" s="58" t="s">
        <v>2246</v>
      </c>
      <c r="VTM1" s="58" t="s">
        <v>2246</v>
      </c>
      <c r="VTN1" s="58" t="s">
        <v>2246</v>
      </c>
      <c r="VTO1" s="58" t="s">
        <v>2246</v>
      </c>
      <c r="VTP1" s="58" t="s">
        <v>2246</v>
      </c>
      <c r="VTQ1" s="58" t="s">
        <v>2246</v>
      </c>
      <c r="VTR1" s="58" t="s">
        <v>2246</v>
      </c>
      <c r="VTS1" s="58" t="s">
        <v>2246</v>
      </c>
      <c r="VTT1" s="58" t="s">
        <v>2246</v>
      </c>
      <c r="VTU1" s="58" t="s">
        <v>2246</v>
      </c>
      <c r="VTV1" s="58" t="s">
        <v>2246</v>
      </c>
      <c r="VTW1" s="58" t="s">
        <v>2246</v>
      </c>
      <c r="VTX1" s="58" t="s">
        <v>2246</v>
      </c>
      <c r="VTY1" s="58" t="s">
        <v>2246</v>
      </c>
      <c r="VTZ1" s="58" t="s">
        <v>2246</v>
      </c>
      <c r="VUA1" s="58" t="s">
        <v>2246</v>
      </c>
      <c r="VUB1" s="58" t="s">
        <v>2246</v>
      </c>
      <c r="VUC1" s="58" t="s">
        <v>2246</v>
      </c>
      <c r="VUD1" s="58" t="s">
        <v>2246</v>
      </c>
      <c r="VUE1" s="58" t="s">
        <v>2246</v>
      </c>
      <c r="VUF1" s="58" t="s">
        <v>2246</v>
      </c>
      <c r="VUG1" s="58" t="s">
        <v>2246</v>
      </c>
      <c r="VUH1" s="58" t="s">
        <v>2246</v>
      </c>
      <c r="VUI1" s="58" t="s">
        <v>2246</v>
      </c>
      <c r="VUJ1" s="58" t="s">
        <v>2246</v>
      </c>
      <c r="VUK1" s="58" t="s">
        <v>2246</v>
      </c>
      <c r="VUL1" s="58" t="s">
        <v>2246</v>
      </c>
      <c r="VUM1" s="58" t="s">
        <v>2246</v>
      </c>
      <c r="VUN1" s="58" t="s">
        <v>2246</v>
      </c>
      <c r="VUO1" s="58" t="s">
        <v>2246</v>
      </c>
      <c r="VUP1" s="58" t="s">
        <v>2246</v>
      </c>
      <c r="VUQ1" s="58" t="s">
        <v>2246</v>
      </c>
      <c r="VUR1" s="58" t="s">
        <v>2246</v>
      </c>
      <c r="VUS1" s="58" t="s">
        <v>2246</v>
      </c>
      <c r="VUT1" s="58" t="s">
        <v>2246</v>
      </c>
      <c r="VUU1" s="58" t="s">
        <v>2246</v>
      </c>
      <c r="VUV1" s="58" t="s">
        <v>2246</v>
      </c>
      <c r="VUW1" s="58" t="s">
        <v>2246</v>
      </c>
      <c r="VUX1" s="58" t="s">
        <v>2246</v>
      </c>
      <c r="VUY1" s="58" t="s">
        <v>2246</v>
      </c>
      <c r="VUZ1" s="58" t="s">
        <v>2246</v>
      </c>
      <c r="VVA1" s="58" t="s">
        <v>2246</v>
      </c>
      <c r="VVB1" s="58" t="s">
        <v>2246</v>
      </c>
      <c r="VVC1" s="58" t="s">
        <v>2246</v>
      </c>
      <c r="VVD1" s="58" t="s">
        <v>2246</v>
      </c>
      <c r="VVE1" s="58" t="s">
        <v>2246</v>
      </c>
      <c r="VVF1" s="58" t="s">
        <v>2246</v>
      </c>
      <c r="VVG1" s="58" t="s">
        <v>2246</v>
      </c>
      <c r="VVH1" s="58" t="s">
        <v>2246</v>
      </c>
      <c r="VVI1" s="58" t="s">
        <v>2246</v>
      </c>
      <c r="VVJ1" s="58" t="s">
        <v>2246</v>
      </c>
      <c r="VVK1" s="58" t="s">
        <v>2246</v>
      </c>
      <c r="VVL1" s="58" t="s">
        <v>2246</v>
      </c>
      <c r="VVM1" s="58" t="s">
        <v>2246</v>
      </c>
      <c r="VVN1" s="58" t="s">
        <v>2246</v>
      </c>
      <c r="VVO1" s="58" t="s">
        <v>2246</v>
      </c>
      <c r="VVP1" s="58" t="s">
        <v>2246</v>
      </c>
      <c r="VVQ1" s="58" t="s">
        <v>2246</v>
      </c>
      <c r="VVR1" s="58" t="s">
        <v>2246</v>
      </c>
      <c r="VVS1" s="58" t="s">
        <v>2246</v>
      </c>
      <c r="VVT1" s="58" t="s">
        <v>2246</v>
      </c>
      <c r="VVU1" s="58" t="s">
        <v>2246</v>
      </c>
      <c r="VVV1" s="58" t="s">
        <v>2246</v>
      </c>
      <c r="VVW1" s="58" t="s">
        <v>2246</v>
      </c>
      <c r="VVX1" s="58" t="s">
        <v>2246</v>
      </c>
      <c r="VVY1" s="58" t="s">
        <v>2246</v>
      </c>
      <c r="VVZ1" s="58" t="s">
        <v>2246</v>
      </c>
      <c r="VWA1" s="58" t="s">
        <v>2246</v>
      </c>
      <c r="VWB1" s="58" t="s">
        <v>2246</v>
      </c>
      <c r="VWC1" s="58" t="s">
        <v>2246</v>
      </c>
      <c r="VWD1" s="58" t="s">
        <v>2246</v>
      </c>
      <c r="VWE1" s="58" t="s">
        <v>2246</v>
      </c>
      <c r="VWF1" s="58" t="s">
        <v>2246</v>
      </c>
      <c r="VWG1" s="58" t="s">
        <v>2246</v>
      </c>
      <c r="VWH1" s="58" t="s">
        <v>2246</v>
      </c>
      <c r="VWI1" s="58" t="s">
        <v>2246</v>
      </c>
      <c r="VWJ1" s="58" t="s">
        <v>2246</v>
      </c>
      <c r="VWK1" s="58" t="s">
        <v>2246</v>
      </c>
      <c r="VWL1" s="58" t="s">
        <v>2246</v>
      </c>
      <c r="VWM1" s="58" t="s">
        <v>2246</v>
      </c>
      <c r="VWN1" s="58" t="s">
        <v>2246</v>
      </c>
      <c r="VWO1" s="58" t="s">
        <v>2246</v>
      </c>
      <c r="VWP1" s="58" t="s">
        <v>2246</v>
      </c>
      <c r="VWQ1" s="58" t="s">
        <v>2246</v>
      </c>
      <c r="VWR1" s="58" t="s">
        <v>2246</v>
      </c>
      <c r="VWS1" s="58" t="s">
        <v>2246</v>
      </c>
      <c r="VWT1" s="58" t="s">
        <v>2246</v>
      </c>
      <c r="VWU1" s="58" t="s">
        <v>2246</v>
      </c>
      <c r="VWV1" s="58" t="s">
        <v>2246</v>
      </c>
      <c r="VWW1" s="58" t="s">
        <v>2246</v>
      </c>
      <c r="VWX1" s="58" t="s">
        <v>2246</v>
      </c>
      <c r="VWY1" s="58" t="s">
        <v>2246</v>
      </c>
      <c r="VWZ1" s="58" t="s">
        <v>2246</v>
      </c>
      <c r="VXA1" s="58" t="s">
        <v>2246</v>
      </c>
      <c r="VXB1" s="58" t="s">
        <v>2246</v>
      </c>
      <c r="VXC1" s="58" t="s">
        <v>2246</v>
      </c>
      <c r="VXD1" s="58" t="s">
        <v>2246</v>
      </c>
      <c r="VXE1" s="58" t="s">
        <v>2246</v>
      </c>
      <c r="VXF1" s="58" t="s">
        <v>2246</v>
      </c>
      <c r="VXG1" s="58" t="s">
        <v>2246</v>
      </c>
      <c r="VXH1" s="58" t="s">
        <v>2246</v>
      </c>
      <c r="VXI1" s="58" t="s">
        <v>2246</v>
      </c>
      <c r="VXJ1" s="58" t="s">
        <v>2246</v>
      </c>
      <c r="VXK1" s="58" t="s">
        <v>2246</v>
      </c>
      <c r="VXL1" s="58" t="s">
        <v>2246</v>
      </c>
      <c r="VXM1" s="58" t="s">
        <v>2246</v>
      </c>
      <c r="VXN1" s="58" t="s">
        <v>2246</v>
      </c>
      <c r="VXO1" s="58" t="s">
        <v>2246</v>
      </c>
      <c r="VXP1" s="58" t="s">
        <v>2246</v>
      </c>
      <c r="VXQ1" s="58" t="s">
        <v>2246</v>
      </c>
      <c r="VXR1" s="58" t="s">
        <v>2246</v>
      </c>
      <c r="VXS1" s="58" t="s">
        <v>2246</v>
      </c>
      <c r="VXT1" s="58" t="s">
        <v>2246</v>
      </c>
      <c r="VXU1" s="58" t="s">
        <v>2246</v>
      </c>
      <c r="VXV1" s="58" t="s">
        <v>2246</v>
      </c>
      <c r="VXW1" s="58" t="s">
        <v>2246</v>
      </c>
      <c r="VXX1" s="58" t="s">
        <v>2246</v>
      </c>
      <c r="VXY1" s="58" t="s">
        <v>2246</v>
      </c>
      <c r="VXZ1" s="58" t="s">
        <v>2246</v>
      </c>
      <c r="VYA1" s="58" t="s">
        <v>2246</v>
      </c>
      <c r="VYB1" s="58" t="s">
        <v>2246</v>
      </c>
      <c r="VYC1" s="58" t="s">
        <v>2246</v>
      </c>
      <c r="VYD1" s="58" t="s">
        <v>2246</v>
      </c>
      <c r="VYE1" s="58" t="s">
        <v>2246</v>
      </c>
      <c r="VYF1" s="58" t="s">
        <v>2246</v>
      </c>
      <c r="VYG1" s="58" t="s">
        <v>2246</v>
      </c>
      <c r="VYH1" s="58" t="s">
        <v>2246</v>
      </c>
      <c r="VYI1" s="58" t="s">
        <v>2246</v>
      </c>
      <c r="VYJ1" s="58" t="s">
        <v>2246</v>
      </c>
      <c r="VYK1" s="58" t="s">
        <v>2246</v>
      </c>
      <c r="VYL1" s="58" t="s">
        <v>2246</v>
      </c>
      <c r="VYM1" s="58" t="s">
        <v>2246</v>
      </c>
      <c r="VYN1" s="58" t="s">
        <v>2246</v>
      </c>
      <c r="VYO1" s="58" t="s">
        <v>2246</v>
      </c>
      <c r="VYP1" s="58" t="s">
        <v>2246</v>
      </c>
      <c r="VYQ1" s="58" t="s">
        <v>2246</v>
      </c>
      <c r="VYR1" s="58" t="s">
        <v>2246</v>
      </c>
      <c r="VYS1" s="58" t="s">
        <v>2246</v>
      </c>
      <c r="VYT1" s="58" t="s">
        <v>2246</v>
      </c>
      <c r="VYU1" s="58" t="s">
        <v>2246</v>
      </c>
      <c r="VYV1" s="58" t="s">
        <v>2246</v>
      </c>
      <c r="VYW1" s="58" t="s">
        <v>2246</v>
      </c>
      <c r="VYX1" s="58" t="s">
        <v>2246</v>
      </c>
      <c r="VYY1" s="58" t="s">
        <v>2246</v>
      </c>
      <c r="VYZ1" s="58" t="s">
        <v>2246</v>
      </c>
      <c r="VZA1" s="58" t="s">
        <v>2246</v>
      </c>
      <c r="VZB1" s="58" t="s">
        <v>2246</v>
      </c>
      <c r="VZC1" s="58" t="s">
        <v>2246</v>
      </c>
      <c r="VZD1" s="58" t="s">
        <v>2246</v>
      </c>
      <c r="VZE1" s="58" t="s">
        <v>2246</v>
      </c>
      <c r="VZF1" s="58" t="s">
        <v>2246</v>
      </c>
      <c r="VZG1" s="58" t="s">
        <v>2246</v>
      </c>
      <c r="VZH1" s="58" t="s">
        <v>2246</v>
      </c>
      <c r="VZI1" s="58" t="s">
        <v>2246</v>
      </c>
      <c r="VZJ1" s="58" t="s">
        <v>2246</v>
      </c>
      <c r="VZK1" s="58" t="s">
        <v>2246</v>
      </c>
      <c r="VZL1" s="58" t="s">
        <v>2246</v>
      </c>
      <c r="VZM1" s="58" t="s">
        <v>2246</v>
      </c>
      <c r="VZN1" s="58" t="s">
        <v>2246</v>
      </c>
      <c r="VZO1" s="58" t="s">
        <v>2246</v>
      </c>
      <c r="VZP1" s="58" t="s">
        <v>2246</v>
      </c>
      <c r="VZQ1" s="58" t="s">
        <v>2246</v>
      </c>
      <c r="VZR1" s="58" t="s">
        <v>2246</v>
      </c>
      <c r="VZS1" s="58" t="s">
        <v>2246</v>
      </c>
      <c r="VZT1" s="58" t="s">
        <v>2246</v>
      </c>
      <c r="VZU1" s="58" t="s">
        <v>2246</v>
      </c>
      <c r="VZV1" s="58" t="s">
        <v>2246</v>
      </c>
      <c r="VZW1" s="58" t="s">
        <v>2246</v>
      </c>
      <c r="VZX1" s="58" t="s">
        <v>2246</v>
      </c>
      <c r="VZY1" s="58" t="s">
        <v>2246</v>
      </c>
      <c r="VZZ1" s="58" t="s">
        <v>2246</v>
      </c>
      <c r="WAA1" s="58" t="s">
        <v>2246</v>
      </c>
      <c r="WAB1" s="58" t="s">
        <v>2246</v>
      </c>
      <c r="WAC1" s="58" t="s">
        <v>2246</v>
      </c>
      <c r="WAD1" s="58" t="s">
        <v>2246</v>
      </c>
      <c r="WAE1" s="58" t="s">
        <v>2246</v>
      </c>
      <c r="WAF1" s="58" t="s">
        <v>2246</v>
      </c>
      <c r="WAG1" s="58" t="s">
        <v>2246</v>
      </c>
      <c r="WAH1" s="58" t="s">
        <v>2246</v>
      </c>
      <c r="WAI1" s="58" t="s">
        <v>2246</v>
      </c>
      <c r="WAJ1" s="58" t="s">
        <v>2246</v>
      </c>
      <c r="WAK1" s="58" t="s">
        <v>2246</v>
      </c>
      <c r="WAL1" s="58" t="s">
        <v>2246</v>
      </c>
      <c r="WAM1" s="58" t="s">
        <v>2246</v>
      </c>
      <c r="WAN1" s="58" t="s">
        <v>2246</v>
      </c>
      <c r="WAO1" s="58" t="s">
        <v>2246</v>
      </c>
      <c r="WAP1" s="58" t="s">
        <v>2246</v>
      </c>
      <c r="WAQ1" s="58" t="s">
        <v>2246</v>
      </c>
      <c r="WAR1" s="58" t="s">
        <v>2246</v>
      </c>
      <c r="WAS1" s="58" t="s">
        <v>2246</v>
      </c>
      <c r="WAT1" s="58" t="s">
        <v>2246</v>
      </c>
      <c r="WAU1" s="58" t="s">
        <v>2246</v>
      </c>
      <c r="WAV1" s="58" t="s">
        <v>2246</v>
      </c>
      <c r="WAW1" s="58" t="s">
        <v>2246</v>
      </c>
      <c r="WAX1" s="58" t="s">
        <v>2246</v>
      </c>
      <c r="WAY1" s="58" t="s">
        <v>2246</v>
      </c>
      <c r="WAZ1" s="58" t="s">
        <v>2246</v>
      </c>
      <c r="WBA1" s="58" t="s">
        <v>2246</v>
      </c>
      <c r="WBB1" s="58" t="s">
        <v>2246</v>
      </c>
      <c r="WBC1" s="58" t="s">
        <v>2246</v>
      </c>
      <c r="WBD1" s="58" t="s">
        <v>2246</v>
      </c>
      <c r="WBE1" s="58" t="s">
        <v>2246</v>
      </c>
      <c r="WBF1" s="58" t="s">
        <v>2246</v>
      </c>
      <c r="WBG1" s="58" t="s">
        <v>2246</v>
      </c>
      <c r="WBH1" s="58" t="s">
        <v>2246</v>
      </c>
      <c r="WBI1" s="58" t="s">
        <v>2246</v>
      </c>
      <c r="WBJ1" s="58" t="s">
        <v>2246</v>
      </c>
      <c r="WBK1" s="58" t="s">
        <v>2246</v>
      </c>
      <c r="WBL1" s="58" t="s">
        <v>2246</v>
      </c>
      <c r="WBM1" s="58" t="s">
        <v>2246</v>
      </c>
      <c r="WBN1" s="58" t="s">
        <v>2246</v>
      </c>
      <c r="WBO1" s="58" t="s">
        <v>2246</v>
      </c>
      <c r="WBP1" s="58" t="s">
        <v>2246</v>
      </c>
      <c r="WBQ1" s="58" t="s">
        <v>2246</v>
      </c>
      <c r="WBR1" s="58" t="s">
        <v>2246</v>
      </c>
      <c r="WBS1" s="58" t="s">
        <v>2246</v>
      </c>
      <c r="WBT1" s="58" t="s">
        <v>2246</v>
      </c>
      <c r="WBU1" s="58" t="s">
        <v>2246</v>
      </c>
      <c r="WBV1" s="58" t="s">
        <v>2246</v>
      </c>
      <c r="WBW1" s="58" t="s">
        <v>2246</v>
      </c>
      <c r="WBX1" s="58" t="s">
        <v>2246</v>
      </c>
      <c r="WBY1" s="58" t="s">
        <v>2246</v>
      </c>
      <c r="WBZ1" s="58" t="s">
        <v>2246</v>
      </c>
      <c r="WCA1" s="58" t="s">
        <v>2246</v>
      </c>
      <c r="WCB1" s="58" t="s">
        <v>2246</v>
      </c>
      <c r="WCC1" s="58" t="s">
        <v>2246</v>
      </c>
      <c r="WCD1" s="58" t="s">
        <v>2246</v>
      </c>
      <c r="WCE1" s="58" t="s">
        <v>2246</v>
      </c>
      <c r="WCF1" s="58" t="s">
        <v>2246</v>
      </c>
      <c r="WCG1" s="58" t="s">
        <v>2246</v>
      </c>
      <c r="WCH1" s="58" t="s">
        <v>2246</v>
      </c>
      <c r="WCI1" s="58" t="s">
        <v>2246</v>
      </c>
      <c r="WCJ1" s="58" t="s">
        <v>2246</v>
      </c>
      <c r="WCK1" s="58" t="s">
        <v>2246</v>
      </c>
      <c r="WCL1" s="58" t="s">
        <v>2246</v>
      </c>
      <c r="WCM1" s="58" t="s">
        <v>2246</v>
      </c>
      <c r="WCN1" s="58" t="s">
        <v>2246</v>
      </c>
      <c r="WCO1" s="58" t="s">
        <v>2246</v>
      </c>
      <c r="WCP1" s="58" t="s">
        <v>2246</v>
      </c>
      <c r="WCQ1" s="58" t="s">
        <v>2246</v>
      </c>
      <c r="WCR1" s="58" t="s">
        <v>2246</v>
      </c>
      <c r="WCS1" s="58" t="s">
        <v>2246</v>
      </c>
      <c r="WCT1" s="58" t="s">
        <v>2246</v>
      </c>
      <c r="WCU1" s="58" t="s">
        <v>2246</v>
      </c>
      <c r="WCV1" s="58" t="s">
        <v>2246</v>
      </c>
      <c r="WCW1" s="58" t="s">
        <v>2246</v>
      </c>
      <c r="WCX1" s="58" t="s">
        <v>2246</v>
      </c>
      <c r="WCY1" s="58" t="s">
        <v>2246</v>
      </c>
      <c r="WCZ1" s="58" t="s">
        <v>2246</v>
      </c>
      <c r="WDA1" s="58" t="s">
        <v>2246</v>
      </c>
      <c r="WDB1" s="58" t="s">
        <v>2246</v>
      </c>
      <c r="WDC1" s="58" t="s">
        <v>2246</v>
      </c>
      <c r="WDD1" s="58" t="s">
        <v>2246</v>
      </c>
      <c r="WDE1" s="58" t="s">
        <v>2246</v>
      </c>
      <c r="WDF1" s="58" t="s">
        <v>2246</v>
      </c>
      <c r="WDG1" s="58" t="s">
        <v>2246</v>
      </c>
      <c r="WDH1" s="58" t="s">
        <v>2246</v>
      </c>
      <c r="WDI1" s="58" t="s">
        <v>2246</v>
      </c>
      <c r="WDJ1" s="58" t="s">
        <v>2246</v>
      </c>
      <c r="WDK1" s="58" t="s">
        <v>2246</v>
      </c>
      <c r="WDL1" s="58" t="s">
        <v>2246</v>
      </c>
      <c r="WDM1" s="58" t="s">
        <v>2246</v>
      </c>
      <c r="WDN1" s="58" t="s">
        <v>2246</v>
      </c>
      <c r="WDO1" s="58" t="s">
        <v>2246</v>
      </c>
      <c r="WDP1" s="58" t="s">
        <v>2246</v>
      </c>
      <c r="WDQ1" s="58" t="s">
        <v>2246</v>
      </c>
      <c r="WDR1" s="58" t="s">
        <v>2246</v>
      </c>
      <c r="WDS1" s="58" t="s">
        <v>2246</v>
      </c>
      <c r="WDT1" s="58" t="s">
        <v>2246</v>
      </c>
      <c r="WDU1" s="58" t="s">
        <v>2246</v>
      </c>
      <c r="WDV1" s="58" t="s">
        <v>2246</v>
      </c>
      <c r="WDW1" s="58" t="s">
        <v>2246</v>
      </c>
      <c r="WDX1" s="58" t="s">
        <v>2246</v>
      </c>
      <c r="WDY1" s="58" t="s">
        <v>2246</v>
      </c>
      <c r="WDZ1" s="58" t="s">
        <v>2246</v>
      </c>
      <c r="WEA1" s="58" t="s">
        <v>2246</v>
      </c>
      <c r="WEB1" s="58" t="s">
        <v>2246</v>
      </c>
      <c r="WEC1" s="58" t="s">
        <v>2246</v>
      </c>
      <c r="WED1" s="58" t="s">
        <v>2246</v>
      </c>
      <c r="WEE1" s="58" t="s">
        <v>2246</v>
      </c>
      <c r="WEF1" s="58" t="s">
        <v>2246</v>
      </c>
      <c r="WEG1" s="58" t="s">
        <v>2246</v>
      </c>
      <c r="WEH1" s="58" t="s">
        <v>2246</v>
      </c>
      <c r="WEI1" s="58" t="s">
        <v>2246</v>
      </c>
      <c r="WEJ1" s="58" t="s">
        <v>2246</v>
      </c>
      <c r="WEK1" s="58" t="s">
        <v>2246</v>
      </c>
      <c r="WEL1" s="58" t="s">
        <v>2246</v>
      </c>
      <c r="WEM1" s="58" t="s">
        <v>2246</v>
      </c>
      <c r="WEN1" s="58" t="s">
        <v>2246</v>
      </c>
      <c r="WEO1" s="58" t="s">
        <v>2246</v>
      </c>
      <c r="WEP1" s="58" t="s">
        <v>2246</v>
      </c>
      <c r="WEQ1" s="58" t="s">
        <v>2246</v>
      </c>
      <c r="WER1" s="58" t="s">
        <v>2246</v>
      </c>
      <c r="WES1" s="58" t="s">
        <v>2246</v>
      </c>
      <c r="WET1" s="58" t="s">
        <v>2246</v>
      </c>
      <c r="WEU1" s="58" t="s">
        <v>2246</v>
      </c>
      <c r="WEV1" s="58" t="s">
        <v>2246</v>
      </c>
      <c r="WEW1" s="58" t="s">
        <v>2246</v>
      </c>
      <c r="WEX1" s="58" t="s">
        <v>2246</v>
      </c>
      <c r="WEY1" s="58" t="s">
        <v>2246</v>
      </c>
      <c r="WEZ1" s="58" t="s">
        <v>2246</v>
      </c>
      <c r="WFA1" s="58" t="s">
        <v>2246</v>
      </c>
      <c r="WFB1" s="58" t="s">
        <v>2246</v>
      </c>
      <c r="WFC1" s="58" t="s">
        <v>2246</v>
      </c>
      <c r="WFD1" s="58" t="s">
        <v>2246</v>
      </c>
      <c r="WFE1" s="58" t="s">
        <v>2246</v>
      </c>
      <c r="WFF1" s="58" t="s">
        <v>2246</v>
      </c>
      <c r="WFG1" s="58" t="s">
        <v>2246</v>
      </c>
      <c r="WFH1" s="58" t="s">
        <v>2246</v>
      </c>
      <c r="WFI1" s="58" t="s">
        <v>2246</v>
      </c>
      <c r="WFJ1" s="58" t="s">
        <v>2246</v>
      </c>
      <c r="WFK1" s="58" t="s">
        <v>2246</v>
      </c>
      <c r="WFL1" s="58" t="s">
        <v>2246</v>
      </c>
      <c r="WFM1" s="58" t="s">
        <v>2246</v>
      </c>
      <c r="WFN1" s="58" t="s">
        <v>2246</v>
      </c>
      <c r="WFO1" s="58" t="s">
        <v>2246</v>
      </c>
      <c r="WFP1" s="58" t="s">
        <v>2246</v>
      </c>
      <c r="WFQ1" s="58" t="s">
        <v>2246</v>
      </c>
      <c r="WFR1" s="58" t="s">
        <v>2246</v>
      </c>
      <c r="WFS1" s="58" t="s">
        <v>2246</v>
      </c>
      <c r="WFT1" s="58" t="s">
        <v>2246</v>
      </c>
      <c r="WFU1" s="58" t="s">
        <v>2246</v>
      </c>
      <c r="WFV1" s="58" t="s">
        <v>2246</v>
      </c>
      <c r="WFW1" s="58" t="s">
        <v>2246</v>
      </c>
      <c r="WFX1" s="58" t="s">
        <v>2246</v>
      </c>
      <c r="WFY1" s="58" t="s">
        <v>2246</v>
      </c>
      <c r="WFZ1" s="58" t="s">
        <v>2246</v>
      </c>
      <c r="WGA1" s="58" t="s">
        <v>2246</v>
      </c>
      <c r="WGB1" s="58" t="s">
        <v>2246</v>
      </c>
      <c r="WGC1" s="58" t="s">
        <v>2246</v>
      </c>
      <c r="WGD1" s="58" t="s">
        <v>2246</v>
      </c>
      <c r="WGE1" s="58" t="s">
        <v>2246</v>
      </c>
      <c r="WGF1" s="58" t="s">
        <v>2246</v>
      </c>
      <c r="WGG1" s="58" t="s">
        <v>2246</v>
      </c>
      <c r="WGH1" s="58" t="s">
        <v>2246</v>
      </c>
      <c r="WGI1" s="58" t="s">
        <v>2246</v>
      </c>
      <c r="WGJ1" s="58" t="s">
        <v>2246</v>
      </c>
      <c r="WGK1" s="58" t="s">
        <v>2246</v>
      </c>
      <c r="WGL1" s="58" t="s">
        <v>2246</v>
      </c>
      <c r="WGM1" s="58" t="s">
        <v>2246</v>
      </c>
      <c r="WGN1" s="58" t="s">
        <v>2246</v>
      </c>
      <c r="WGO1" s="58" t="s">
        <v>2246</v>
      </c>
      <c r="WGP1" s="58" t="s">
        <v>2246</v>
      </c>
      <c r="WGQ1" s="58" t="s">
        <v>2246</v>
      </c>
      <c r="WGR1" s="58" t="s">
        <v>2246</v>
      </c>
      <c r="WGS1" s="58" t="s">
        <v>2246</v>
      </c>
      <c r="WGT1" s="58" t="s">
        <v>2246</v>
      </c>
      <c r="WGU1" s="58" t="s">
        <v>2246</v>
      </c>
      <c r="WGV1" s="58" t="s">
        <v>2246</v>
      </c>
      <c r="WGW1" s="58" t="s">
        <v>2246</v>
      </c>
      <c r="WGX1" s="58" t="s">
        <v>2246</v>
      </c>
      <c r="WGY1" s="58" t="s">
        <v>2246</v>
      </c>
      <c r="WGZ1" s="58" t="s">
        <v>2246</v>
      </c>
      <c r="WHA1" s="58" t="s">
        <v>2246</v>
      </c>
      <c r="WHB1" s="58" t="s">
        <v>2246</v>
      </c>
      <c r="WHC1" s="58" t="s">
        <v>2246</v>
      </c>
      <c r="WHD1" s="58" t="s">
        <v>2246</v>
      </c>
      <c r="WHE1" s="58" t="s">
        <v>2246</v>
      </c>
      <c r="WHF1" s="58" t="s">
        <v>2246</v>
      </c>
      <c r="WHG1" s="58" t="s">
        <v>2246</v>
      </c>
      <c r="WHH1" s="58" t="s">
        <v>2246</v>
      </c>
      <c r="WHI1" s="58" t="s">
        <v>2246</v>
      </c>
      <c r="WHJ1" s="58" t="s">
        <v>2246</v>
      </c>
      <c r="WHK1" s="58" t="s">
        <v>2246</v>
      </c>
      <c r="WHL1" s="58" t="s">
        <v>2246</v>
      </c>
      <c r="WHM1" s="58" t="s">
        <v>2246</v>
      </c>
      <c r="WHN1" s="58" t="s">
        <v>2246</v>
      </c>
      <c r="WHO1" s="58" t="s">
        <v>2246</v>
      </c>
      <c r="WHP1" s="58" t="s">
        <v>2246</v>
      </c>
      <c r="WHQ1" s="58" t="s">
        <v>2246</v>
      </c>
      <c r="WHR1" s="58" t="s">
        <v>2246</v>
      </c>
      <c r="WHS1" s="58" t="s">
        <v>2246</v>
      </c>
      <c r="WHT1" s="58" t="s">
        <v>2246</v>
      </c>
      <c r="WHU1" s="58" t="s">
        <v>2246</v>
      </c>
      <c r="WHV1" s="58" t="s">
        <v>2246</v>
      </c>
      <c r="WHW1" s="58" t="s">
        <v>2246</v>
      </c>
      <c r="WHX1" s="58" t="s">
        <v>2246</v>
      </c>
      <c r="WHY1" s="58" t="s">
        <v>2246</v>
      </c>
      <c r="WHZ1" s="58" t="s">
        <v>2246</v>
      </c>
      <c r="WIA1" s="58" t="s">
        <v>2246</v>
      </c>
      <c r="WIB1" s="58" t="s">
        <v>2246</v>
      </c>
      <c r="WIC1" s="58" t="s">
        <v>2246</v>
      </c>
      <c r="WID1" s="58" t="s">
        <v>2246</v>
      </c>
      <c r="WIE1" s="58" t="s">
        <v>2246</v>
      </c>
      <c r="WIF1" s="58" t="s">
        <v>2246</v>
      </c>
      <c r="WIG1" s="58" t="s">
        <v>2246</v>
      </c>
      <c r="WIH1" s="58" t="s">
        <v>2246</v>
      </c>
      <c r="WII1" s="58" t="s">
        <v>2246</v>
      </c>
      <c r="WIJ1" s="58" t="s">
        <v>2246</v>
      </c>
      <c r="WIK1" s="58" t="s">
        <v>2246</v>
      </c>
      <c r="WIL1" s="58" t="s">
        <v>2246</v>
      </c>
      <c r="WIM1" s="58" t="s">
        <v>2246</v>
      </c>
      <c r="WIN1" s="58" t="s">
        <v>2246</v>
      </c>
      <c r="WIO1" s="58" t="s">
        <v>2246</v>
      </c>
      <c r="WIP1" s="58" t="s">
        <v>2246</v>
      </c>
      <c r="WIQ1" s="58" t="s">
        <v>2246</v>
      </c>
      <c r="WIR1" s="58" t="s">
        <v>2246</v>
      </c>
      <c r="WIS1" s="58" t="s">
        <v>2246</v>
      </c>
      <c r="WIT1" s="58" t="s">
        <v>2246</v>
      </c>
      <c r="WIU1" s="58" t="s">
        <v>2246</v>
      </c>
      <c r="WIV1" s="58" t="s">
        <v>2246</v>
      </c>
      <c r="WIW1" s="58" t="s">
        <v>2246</v>
      </c>
      <c r="WIX1" s="58" t="s">
        <v>2246</v>
      </c>
      <c r="WIY1" s="58" t="s">
        <v>2246</v>
      </c>
      <c r="WIZ1" s="58" t="s">
        <v>2246</v>
      </c>
      <c r="WJA1" s="58" t="s">
        <v>2246</v>
      </c>
      <c r="WJB1" s="58" t="s">
        <v>2246</v>
      </c>
      <c r="WJC1" s="58" t="s">
        <v>2246</v>
      </c>
      <c r="WJD1" s="58" t="s">
        <v>2246</v>
      </c>
      <c r="WJE1" s="58" t="s">
        <v>2246</v>
      </c>
      <c r="WJF1" s="58" t="s">
        <v>2246</v>
      </c>
      <c r="WJG1" s="58" t="s">
        <v>2246</v>
      </c>
      <c r="WJH1" s="58" t="s">
        <v>2246</v>
      </c>
      <c r="WJI1" s="58" t="s">
        <v>2246</v>
      </c>
      <c r="WJJ1" s="58" t="s">
        <v>2246</v>
      </c>
      <c r="WJK1" s="58" t="s">
        <v>2246</v>
      </c>
      <c r="WJL1" s="58" t="s">
        <v>2246</v>
      </c>
      <c r="WJM1" s="58" t="s">
        <v>2246</v>
      </c>
      <c r="WJN1" s="58" t="s">
        <v>2246</v>
      </c>
      <c r="WJO1" s="58" t="s">
        <v>2246</v>
      </c>
      <c r="WJP1" s="58" t="s">
        <v>2246</v>
      </c>
      <c r="WJQ1" s="58" t="s">
        <v>2246</v>
      </c>
      <c r="WJR1" s="58" t="s">
        <v>2246</v>
      </c>
      <c r="WJS1" s="58" t="s">
        <v>2246</v>
      </c>
      <c r="WJT1" s="58" t="s">
        <v>2246</v>
      </c>
      <c r="WJU1" s="58" t="s">
        <v>2246</v>
      </c>
      <c r="WJV1" s="58" t="s">
        <v>2246</v>
      </c>
      <c r="WJW1" s="58" t="s">
        <v>2246</v>
      </c>
      <c r="WJX1" s="58" t="s">
        <v>2246</v>
      </c>
      <c r="WJY1" s="58" t="s">
        <v>2246</v>
      </c>
      <c r="WJZ1" s="58" t="s">
        <v>2246</v>
      </c>
      <c r="WKA1" s="58" t="s">
        <v>2246</v>
      </c>
      <c r="WKB1" s="58" t="s">
        <v>2246</v>
      </c>
      <c r="WKC1" s="58" t="s">
        <v>2246</v>
      </c>
      <c r="WKD1" s="58" t="s">
        <v>2246</v>
      </c>
      <c r="WKE1" s="58" t="s">
        <v>2246</v>
      </c>
      <c r="WKF1" s="58" t="s">
        <v>2246</v>
      </c>
      <c r="WKG1" s="58" t="s">
        <v>2246</v>
      </c>
      <c r="WKH1" s="58" t="s">
        <v>2246</v>
      </c>
      <c r="WKI1" s="58" t="s">
        <v>2246</v>
      </c>
      <c r="WKJ1" s="58" t="s">
        <v>2246</v>
      </c>
      <c r="WKK1" s="58" t="s">
        <v>2246</v>
      </c>
      <c r="WKL1" s="58" t="s">
        <v>2246</v>
      </c>
      <c r="WKM1" s="58" t="s">
        <v>2246</v>
      </c>
      <c r="WKN1" s="58" t="s">
        <v>2246</v>
      </c>
      <c r="WKO1" s="58" t="s">
        <v>2246</v>
      </c>
      <c r="WKP1" s="58" t="s">
        <v>2246</v>
      </c>
      <c r="WKQ1" s="58" t="s">
        <v>2246</v>
      </c>
      <c r="WKR1" s="58" t="s">
        <v>2246</v>
      </c>
      <c r="WKS1" s="58" t="s">
        <v>2246</v>
      </c>
      <c r="WKT1" s="58" t="s">
        <v>2246</v>
      </c>
      <c r="WKU1" s="58" t="s">
        <v>2246</v>
      </c>
      <c r="WKV1" s="58" t="s">
        <v>2246</v>
      </c>
      <c r="WKW1" s="58" t="s">
        <v>2246</v>
      </c>
      <c r="WKX1" s="58" t="s">
        <v>2246</v>
      </c>
      <c r="WKY1" s="58" t="s">
        <v>2246</v>
      </c>
      <c r="WKZ1" s="58" t="s">
        <v>2246</v>
      </c>
      <c r="WLA1" s="58" t="s">
        <v>2246</v>
      </c>
      <c r="WLB1" s="58" t="s">
        <v>2246</v>
      </c>
      <c r="WLC1" s="58" t="s">
        <v>2246</v>
      </c>
      <c r="WLD1" s="58" t="s">
        <v>2246</v>
      </c>
      <c r="WLE1" s="58" t="s">
        <v>2246</v>
      </c>
      <c r="WLF1" s="58" t="s">
        <v>2246</v>
      </c>
      <c r="WLG1" s="58" t="s">
        <v>2246</v>
      </c>
      <c r="WLH1" s="58" t="s">
        <v>2246</v>
      </c>
      <c r="WLI1" s="58" t="s">
        <v>2246</v>
      </c>
      <c r="WLJ1" s="58" t="s">
        <v>2246</v>
      </c>
      <c r="WLK1" s="58" t="s">
        <v>2246</v>
      </c>
      <c r="WLL1" s="58" t="s">
        <v>2246</v>
      </c>
      <c r="WLM1" s="58" t="s">
        <v>2246</v>
      </c>
      <c r="WLN1" s="58" t="s">
        <v>2246</v>
      </c>
      <c r="WLO1" s="58" t="s">
        <v>2246</v>
      </c>
      <c r="WLP1" s="58" t="s">
        <v>2246</v>
      </c>
      <c r="WLQ1" s="58" t="s">
        <v>2246</v>
      </c>
      <c r="WLR1" s="58" t="s">
        <v>2246</v>
      </c>
      <c r="WLS1" s="58" t="s">
        <v>2246</v>
      </c>
      <c r="WLT1" s="58" t="s">
        <v>2246</v>
      </c>
      <c r="WLU1" s="58" t="s">
        <v>2246</v>
      </c>
      <c r="WLV1" s="58" t="s">
        <v>2246</v>
      </c>
      <c r="WLW1" s="58" t="s">
        <v>2246</v>
      </c>
      <c r="WLX1" s="58" t="s">
        <v>2246</v>
      </c>
      <c r="WLY1" s="58" t="s">
        <v>2246</v>
      </c>
      <c r="WLZ1" s="58" t="s">
        <v>2246</v>
      </c>
      <c r="WMA1" s="58" t="s">
        <v>2246</v>
      </c>
      <c r="WMB1" s="58" t="s">
        <v>2246</v>
      </c>
      <c r="WMC1" s="58" t="s">
        <v>2246</v>
      </c>
      <c r="WMD1" s="58" t="s">
        <v>2246</v>
      </c>
      <c r="WME1" s="58" t="s">
        <v>2246</v>
      </c>
      <c r="WMF1" s="58" t="s">
        <v>2246</v>
      </c>
      <c r="WMG1" s="58" t="s">
        <v>2246</v>
      </c>
      <c r="WMH1" s="58" t="s">
        <v>2246</v>
      </c>
      <c r="WMI1" s="58" t="s">
        <v>2246</v>
      </c>
      <c r="WMJ1" s="58" t="s">
        <v>2246</v>
      </c>
      <c r="WMK1" s="58" t="s">
        <v>2246</v>
      </c>
      <c r="WML1" s="58" t="s">
        <v>2246</v>
      </c>
      <c r="WMM1" s="58" t="s">
        <v>2246</v>
      </c>
      <c r="WMN1" s="58" t="s">
        <v>2246</v>
      </c>
      <c r="WMO1" s="58" t="s">
        <v>2246</v>
      </c>
      <c r="WMP1" s="58" t="s">
        <v>2246</v>
      </c>
      <c r="WMQ1" s="58" t="s">
        <v>2246</v>
      </c>
      <c r="WMR1" s="58" t="s">
        <v>2246</v>
      </c>
      <c r="WMS1" s="58" t="s">
        <v>2246</v>
      </c>
      <c r="WMT1" s="58" t="s">
        <v>2246</v>
      </c>
      <c r="WMU1" s="58" t="s">
        <v>2246</v>
      </c>
      <c r="WMV1" s="58" t="s">
        <v>2246</v>
      </c>
      <c r="WMW1" s="58" t="s">
        <v>2246</v>
      </c>
      <c r="WMX1" s="58" t="s">
        <v>2246</v>
      </c>
      <c r="WMY1" s="58" t="s">
        <v>2246</v>
      </c>
      <c r="WMZ1" s="58" t="s">
        <v>2246</v>
      </c>
      <c r="WNA1" s="58" t="s">
        <v>2246</v>
      </c>
      <c r="WNB1" s="58" t="s">
        <v>2246</v>
      </c>
      <c r="WNC1" s="58" t="s">
        <v>2246</v>
      </c>
      <c r="WND1" s="58" t="s">
        <v>2246</v>
      </c>
      <c r="WNE1" s="58" t="s">
        <v>2246</v>
      </c>
      <c r="WNF1" s="58" t="s">
        <v>2246</v>
      </c>
      <c r="WNG1" s="58" t="s">
        <v>2246</v>
      </c>
      <c r="WNH1" s="58" t="s">
        <v>2246</v>
      </c>
      <c r="WNI1" s="58" t="s">
        <v>2246</v>
      </c>
      <c r="WNJ1" s="58" t="s">
        <v>2246</v>
      </c>
      <c r="WNK1" s="58" t="s">
        <v>2246</v>
      </c>
      <c r="WNL1" s="58" t="s">
        <v>2246</v>
      </c>
      <c r="WNM1" s="58" t="s">
        <v>2246</v>
      </c>
      <c r="WNN1" s="58" t="s">
        <v>2246</v>
      </c>
      <c r="WNO1" s="58" t="s">
        <v>2246</v>
      </c>
      <c r="WNP1" s="58" t="s">
        <v>2246</v>
      </c>
      <c r="WNQ1" s="58" t="s">
        <v>2246</v>
      </c>
      <c r="WNR1" s="58" t="s">
        <v>2246</v>
      </c>
      <c r="WNS1" s="58" t="s">
        <v>2246</v>
      </c>
      <c r="WNT1" s="58" t="s">
        <v>2246</v>
      </c>
      <c r="WNU1" s="58" t="s">
        <v>2246</v>
      </c>
      <c r="WNV1" s="58" t="s">
        <v>2246</v>
      </c>
      <c r="WNW1" s="58" t="s">
        <v>2246</v>
      </c>
      <c r="WNX1" s="58" t="s">
        <v>2246</v>
      </c>
      <c r="WNY1" s="58" t="s">
        <v>2246</v>
      </c>
      <c r="WNZ1" s="58" t="s">
        <v>2246</v>
      </c>
      <c r="WOA1" s="58" t="s">
        <v>2246</v>
      </c>
      <c r="WOB1" s="58" t="s">
        <v>2246</v>
      </c>
      <c r="WOC1" s="58" t="s">
        <v>2246</v>
      </c>
      <c r="WOD1" s="58" t="s">
        <v>2246</v>
      </c>
      <c r="WOE1" s="58" t="s">
        <v>2246</v>
      </c>
      <c r="WOF1" s="58" t="s">
        <v>2246</v>
      </c>
      <c r="WOG1" s="58" t="s">
        <v>2246</v>
      </c>
      <c r="WOH1" s="58" t="s">
        <v>2246</v>
      </c>
      <c r="WOI1" s="58" t="s">
        <v>2246</v>
      </c>
      <c r="WOJ1" s="58" t="s">
        <v>2246</v>
      </c>
      <c r="WOK1" s="58" t="s">
        <v>2246</v>
      </c>
      <c r="WOL1" s="58" t="s">
        <v>2246</v>
      </c>
      <c r="WOM1" s="58" t="s">
        <v>2246</v>
      </c>
      <c r="WON1" s="58" t="s">
        <v>2246</v>
      </c>
      <c r="WOO1" s="58" t="s">
        <v>2246</v>
      </c>
      <c r="WOP1" s="58" t="s">
        <v>2246</v>
      </c>
      <c r="WOQ1" s="58" t="s">
        <v>2246</v>
      </c>
      <c r="WOR1" s="58" t="s">
        <v>2246</v>
      </c>
      <c r="WOS1" s="58" t="s">
        <v>2246</v>
      </c>
      <c r="WOT1" s="58" t="s">
        <v>2246</v>
      </c>
      <c r="WOU1" s="58" t="s">
        <v>2246</v>
      </c>
      <c r="WOV1" s="58" t="s">
        <v>2246</v>
      </c>
      <c r="WOW1" s="58" t="s">
        <v>2246</v>
      </c>
      <c r="WOX1" s="58" t="s">
        <v>2246</v>
      </c>
      <c r="WOY1" s="58" t="s">
        <v>2246</v>
      </c>
      <c r="WOZ1" s="58" t="s">
        <v>2246</v>
      </c>
      <c r="WPA1" s="58" t="s">
        <v>2246</v>
      </c>
      <c r="WPB1" s="58" t="s">
        <v>2246</v>
      </c>
      <c r="WPC1" s="58" t="s">
        <v>2246</v>
      </c>
      <c r="WPD1" s="58" t="s">
        <v>2246</v>
      </c>
      <c r="WPE1" s="58" t="s">
        <v>2246</v>
      </c>
      <c r="WPF1" s="58" t="s">
        <v>2246</v>
      </c>
      <c r="WPG1" s="58" t="s">
        <v>2246</v>
      </c>
      <c r="WPH1" s="58" t="s">
        <v>2246</v>
      </c>
      <c r="WPI1" s="58" t="s">
        <v>2246</v>
      </c>
      <c r="WPJ1" s="58" t="s">
        <v>2246</v>
      </c>
      <c r="WPK1" s="58" t="s">
        <v>2246</v>
      </c>
      <c r="WPL1" s="58" t="s">
        <v>2246</v>
      </c>
      <c r="WPM1" s="58" t="s">
        <v>2246</v>
      </c>
      <c r="WPN1" s="58" t="s">
        <v>2246</v>
      </c>
      <c r="WPO1" s="58" t="s">
        <v>2246</v>
      </c>
      <c r="WPP1" s="58" t="s">
        <v>2246</v>
      </c>
      <c r="WPQ1" s="58" t="s">
        <v>2246</v>
      </c>
      <c r="WPR1" s="58" t="s">
        <v>2246</v>
      </c>
      <c r="WPS1" s="58" t="s">
        <v>2246</v>
      </c>
      <c r="WPT1" s="58" t="s">
        <v>2246</v>
      </c>
      <c r="WPU1" s="58" t="s">
        <v>2246</v>
      </c>
      <c r="WPV1" s="58" t="s">
        <v>2246</v>
      </c>
      <c r="WPW1" s="58" t="s">
        <v>2246</v>
      </c>
      <c r="WPX1" s="58" t="s">
        <v>2246</v>
      </c>
      <c r="WPY1" s="58" t="s">
        <v>2246</v>
      </c>
      <c r="WPZ1" s="58" t="s">
        <v>2246</v>
      </c>
      <c r="WQA1" s="58" t="s">
        <v>2246</v>
      </c>
      <c r="WQB1" s="58" t="s">
        <v>2246</v>
      </c>
      <c r="WQC1" s="58" t="s">
        <v>2246</v>
      </c>
      <c r="WQD1" s="58" t="s">
        <v>2246</v>
      </c>
      <c r="WQE1" s="58" t="s">
        <v>2246</v>
      </c>
      <c r="WQF1" s="58" t="s">
        <v>2246</v>
      </c>
      <c r="WQG1" s="58" t="s">
        <v>2246</v>
      </c>
      <c r="WQH1" s="58" t="s">
        <v>2246</v>
      </c>
      <c r="WQI1" s="58" t="s">
        <v>2246</v>
      </c>
      <c r="WQJ1" s="58" t="s">
        <v>2246</v>
      </c>
      <c r="WQK1" s="58" t="s">
        <v>2246</v>
      </c>
      <c r="WQL1" s="58" t="s">
        <v>2246</v>
      </c>
      <c r="WQM1" s="58" t="s">
        <v>2246</v>
      </c>
      <c r="WQN1" s="58" t="s">
        <v>2246</v>
      </c>
      <c r="WQO1" s="58" t="s">
        <v>2246</v>
      </c>
      <c r="WQP1" s="58" t="s">
        <v>2246</v>
      </c>
      <c r="WQQ1" s="58" t="s">
        <v>2246</v>
      </c>
      <c r="WQR1" s="58" t="s">
        <v>2246</v>
      </c>
      <c r="WQS1" s="58" t="s">
        <v>2246</v>
      </c>
      <c r="WQT1" s="58" t="s">
        <v>2246</v>
      </c>
      <c r="WQU1" s="58" t="s">
        <v>2246</v>
      </c>
      <c r="WQV1" s="58" t="s">
        <v>2246</v>
      </c>
      <c r="WQW1" s="58" t="s">
        <v>2246</v>
      </c>
      <c r="WQX1" s="58" t="s">
        <v>2246</v>
      </c>
      <c r="WQY1" s="58" t="s">
        <v>2246</v>
      </c>
      <c r="WQZ1" s="58" t="s">
        <v>2246</v>
      </c>
      <c r="WRA1" s="58" t="s">
        <v>2246</v>
      </c>
      <c r="WRB1" s="58" t="s">
        <v>2246</v>
      </c>
      <c r="WRC1" s="58" t="s">
        <v>2246</v>
      </c>
      <c r="WRD1" s="58" t="s">
        <v>2246</v>
      </c>
      <c r="WRE1" s="58" t="s">
        <v>2246</v>
      </c>
      <c r="WRF1" s="58" t="s">
        <v>2246</v>
      </c>
      <c r="WRG1" s="58" t="s">
        <v>2246</v>
      </c>
      <c r="WRH1" s="58" t="s">
        <v>2246</v>
      </c>
      <c r="WRI1" s="58" t="s">
        <v>2246</v>
      </c>
      <c r="WRJ1" s="58" t="s">
        <v>2246</v>
      </c>
      <c r="WRK1" s="58" t="s">
        <v>2246</v>
      </c>
      <c r="WRL1" s="58" t="s">
        <v>2246</v>
      </c>
      <c r="WRM1" s="58" t="s">
        <v>2246</v>
      </c>
      <c r="WRN1" s="58" t="s">
        <v>2246</v>
      </c>
      <c r="WRO1" s="58" t="s">
        <v>2246</v>
      </c>
      <c r="WRP1" s="58" t="s">
        <v>2246</v>
      </c>
      <c r="WRQ1" s="58" t="s">
        <v>2246</v>
      </c>
      <c r="WRR1" s="58" t="s">
        <v>2246</v>
      </c>
      <c r="WRS1" s="58" t="s">
        <v>2246</v>
      </c>
      <c r="WRT1" s="58" t="s">
        <v>2246</v>
      </c>
      <c r="WRU1" s="58" t="s">
        <v>2246</v>
      </c>
      <c r="WRV1" s="58" t="s">
        <v>2246</v>
      </c>
      <c r="WRW1" s="58" t="s">
        <v>2246</v>
      </c>
      <c r="WRX1" s="58" t="s">
        <v>2246</v>
      </c>
      <c r="WRY1" s="58" t="s">
        <v>2246</v>
      </c>
      <c r="WRZ1" s="58" t="s">
        <v>2246</v>
      </c>
      <c r="WSA1" s="58" t="s">
        <v>2246</v>
      </c>
      <c r="WSB1" s="58" t="s">
        <v>2246</v>
      </c>
      <c r="WSC1" s="58" t="s">
        <v>2246</v>
      </c>
      <c r="WSD1" s="58" t="s">
        <v>2246</v>
      </c>
      <c r="WSE1" s="58" t="s">
        <v>2246</v>
      </c>
      <c r="WSF1" s="58" t="s">
        <v>2246</v>
      </c>
      <c r="WSG1" s="58" t="s">
        <v>2246</v>
      </c>
      <c r="WSH1" s="58" t="s">
        <v>2246</v>
      </c>
      <c r="WSI1" s="58" t="s">
        <v>2246</v>
      </c>
      <c r="WSJ1" s="58" t="s">
        <v>2246</v>
      </c>
      <c r="WSK1" s="58" t="s">
        <v>2246</v>
      </c>
      <c r="WSL1" s="58" t="s">
        <v>2246</v>
      </c>
      <c r="WSM1" s="58" t="s">
        <v>2246</v>
      </c>
      <c r="WSN1" s="58" t="s">
        <v>2246</v>
      </c>
      <c r="WSO1" s="58" t="s">
        <v>2246</v>
      </c>
      <c r="WSP1" s="58" t="s">
        <v>2246</v>
      </c>
      <c r="WSQ1" s="58" t="s">
        <v>2246</v>
      </c>
      <c r="WSR1" s="58" t="s">
        <v>2246</v>
      </c>
      <c r="WSS1" s="58" t="s">
        <v>2246</v>
      </c>
      <c r="WST1" s="58" t="s">
        <v>2246</v>
      </c>
      <c r="WSU1" s="58" t="s">
        <v>2246</v>
      </c>
      <c r="WSV1" s="58" t="s">
        <v>2246</v>
      </c>
      <c r="WSW1" s="58" t="s">
        <v>2246</v>
      </c>
      <c r="WSX1" s="58" t="s">
        <v>2246</v>
      </c>
      <c r="WSY1" s="58" t="s">
        <v>2246</v>
      </c>
      <c r="WSZ1" s="58" t="s">
        <v>2246</v>
      </c>
      <c r="WTA1" s="58" t="s">
        <v>2246</v>
      </c>
      <c r="WTB1" s="58" t="s">
        <v>2246</v>
      </c>
      <c r="WTC1" s="58" t="s">
        <v>2246</v>
      </c>
      <c r="WTD1" s="58" t="s">
        <v>2246</v>
      </c>
      <c r="WTE1" s="58" t="s">
        <v>2246</v>
      </c>
      <c r="WTF1" s="58" t="s">
        <v>2246</v>
      </c>
      <c r="WTG1" s="58" t="s">
        <v>2246</v>
      </c>
      <c r="WTH1" s="58" t="s">
        <v>2246</v>
      </c>
      <c r="WTI1" s="58" t="s">
        <v>2246</v>
      </c>
      <c r="WTJ1" s="58" t="s">
        <v>2246</v>
      </c>
      <c r="WTK1" s="58" t="s">
        <v>2246</v>
      </c>
      <c r="WTL1" s="58" t="s">
        <v>2246</v>
      </c>
      <c r="WTM1" s="58" t="s">
        <v>2246</v>
      </c>
      <c r="WTN1" s="58" t="s">
        <v>2246</v>
      </c>
      <c r="WTO1" s="58" t="s">
        <v>2246</v>
      </c>
      <c r="WTP1" s="58" t="s">
        <v>2246</v>
      </c>
      <c r="WTQ1" s="58" t="s">
        <v>2246</v>
      </c>
      <c r="WTR1" s="58" t="s">
        <v>2246</v>
      </c>
      <c r="WTS1" s="58" t="s">
        <v>2246</v>
      </c>
      <c r="WTT1" s="58" t="s">
        <v>2246</v>
      </c>
      <c r="WTU1" s="58" t="s">
        <v>2246</v>
      </c>
      <c r="WTV1" s="58" t="s">
        <v>2246</v>
      </c>
      <c r="WTW1" s="58" t="s">
        <v>2246</v>
      </c>
      <c r="WTX1" s="58" t="s">
        <v>2246</v>
      </c>
      <c r="WTY1" s="58" t="s">
        <v>2246</v>
      </c>
      <c r="WTZ1" s="58" t="s">
        <v>2246</v>
      </c>
      <c r="WUA1" s="58" t="s">
        <v>2246</v>
      </c>
      <c r="WUB1" s="58" t="s">
        <v>2246</v>
      </c>
      <c r="WUC1" s="58" t="s">
        <v>2246</v>
      </c>
      <c r="WUD1" s="58" t="s">
        <v>2246</v>
      </c>
      <c r="WUE1" s="58" t="s">
        <v>2246</v>
      </c>
      <c r="WUF1" s="58" t="s">
        <v>2246</v>
      </c>
      <c r="WUG1" s="58" t="s">
        <v>2246</v>
      </c>
      <c r="WUH1" s="58" t="s">
        <v>2246</v>
      </c>
      <c r="WUI1" s="58" t="s">
        <v>2246</v>
      </c>
      <c r="WUJ1" s="58" t="s">
        <v>2246</v>
      </c>
      <c r="WUK1" s="58" t="s">
        <v>2246</v>
      </c>
      <c r="WUL1" s="58" t="s">
        <v>2246</v>
      </c>
      <c r="WUM1" s="58" t="s">
        <v>2246</v>
      </c>
      <c r="WUN1" s="58" t="s">
        <v>2246</v>
      </c>
      <c r="WUO1" s="58" t="s">
        <v>2246</v>
      </c>
      <c r="WUP1" s="58" t="s">
        <v>2246</v>
      </c>
      <c r="WUQ1" s="58" t="s">
        <v>2246</v>
      </c>
      <c r="WUR1" s="58" t="s">
        <v>2246</v>
      </c>
      <c r="WUS1" s="58" t="s">
        <v>2246</v>
      </c>
      <c r="WUT1" s="58" t="s">
        <v>2246</v>
      </c>
      <c r="WUU1" s="58" t="s">
        <v>2246</v>
      </c>
      <c r="WUV1" s="58" t="s">
        <v>2246</v>
      </c>
      <c r="WUW1" s="58" t="s">
        <v>2246</v>
      </c>
      <c r="WUX1" s="58" t="s">
        <v>2246</v>
      </c>
      <c r="WUY1" s="58" t="s">
        <v>2246</v>
      </c>
      <c r="WUZ1" s="58" t="s">
        <v>2246</v>
      </c>
      <c r="WVA1" s="58" t="s">
        <v>2246</v>
      </c>
      <c r="WVB1" s="58" t="s">
        <v>2246</v>
      </c>
      <c r="WVC1" s="58" t="s">
        <v>2246</v>
      </c>
      <c r="WVD1" s="58" t="s">
        <v>2246</v>
      </c>
      <c r="WVE1" s="58" t="s">
        <v>2246</v>
      </c>
      <c r="WVF1" s="58" t="s">
        <v>2246</v>
      </c>
      <c r="WVG1" s="58" t="s">
        <v>2246</v>
      </c>
      <c r="WVH1" s="58" t="s">
        <v>2246</v>
      </c>
      <c r="WVI1" s="58" t="s">
        <v>2246</v>
      </c>
      <c r="WVJ1" s="58" t="s">
        <v>2246</v>
      </c>
      <c r="WVK1" s="58" t="s">
        <v>2246</v>
      </c>
      <c r="WVL1" s="58" t="s">
        <v>2246</v>
      </c>
      <c r="WVM1" s="58" t="s">
        <v>2246</v>
      </c>
      <c r="WVN1" s="58" t="s">
        <v>2246</v>
      </c>
      <c r="WVO1" s="58" t="s">
        <v>2246</v>
      </c>
      <c r="WVP1" s="58" t="s">
        <v>2246</v>
      </c>
      <c r="WVQ1" s="58" t="s">
        <v>2246</v>
      </c>
      <c r="WVR1" s="58" t="s">
        <v>2246</v>
      </c>
      <c r="WVS1" s="58" t="s">
        <v>2246</v>
      </c>
      <c r="WVT1" s="58" t="s">
        <v>2246</v>
      </c>
      <c r="WVU1" s="58" t="s">
        <v>2246</v>
      </c>
      <c r="WVV1" s="58" t="s">
        <v>2246</v>
      </c>
      <c r="WVW1" s="58" t="s">
        <v>2246</v>
      </c>
      <c r="WVX1" s="58" t="s">
        <v>2246</v>
      </c>
      <c r="WVY1" s="58" t="s">
        <v>2246</v>
      </c>
      <c r="WVZ1" s="58" t="s">
        <v>2246</v>
      </c>
      <c r="WWA1" s="58" t="s">
        <v>2246</v>
      </c>
      <c r="WWB1" s="58" t="s">
        <v>2246</v>
      </c>
      <c r="WWC1" s="58" t="s">
        <v>2246</v>
      </c>
      <c r="WWD1" s="58" t="s">
        <v>2246</v>
      </c>
      <c r="WWE1" s="58" t="s">
        <v>2246</v>
      </c>
      <c r="WWF1" s="58" t="s">
        <v>2246</v>
      </c>
      <c r="WWG1" s="58" t="s">
        <v>2246</v>
      </c>
      <c r="WWH1" s="58" t="s">
        <v>2246</v>
      </c>
      <c r="WWI1" s="58" t="s">
        <v>2246</v>
      </c>
      <c r="WWJ1" s="58" t="s">
        <v>2246</v>
      </c>
      <c r="WWK1" s="58" t="s">
        <v>2246</v>
      </c>
      <c r="WWL1" s="58" t="s">
        <v>2246</v>
      </c>
      <c r="WWM1" s="58" t="s">
        <v>2246</v>
      </c>
      <c r="WWN1" s="58" t="s">
        <v>2246</v>
      </c>
      <c r="WWO1" s="58" t="s">
        <v>2246</v>
      </c>
      <c r="WWP1" s="58" t="s">
        <v>2246</v>
      </c>
      <c r="WWQ1" s="58" t="s">
        <v>2246</v>
      </c>
      <c r="WWR1" s="58" t="s">
        <v>2246</v>
      </c>
      <c r="WWS1" s="58" t="s">
        <v>2246</v>
      </c>
      <c r="WWT1" s="58" t="s">
        <v>2246</v>
      </c>
      <c r="WWU1" s="58" t="s">
        <v>2246</v>
      </c>
      <c r="WWV1" s="58" t="s">
        <v>2246</v>
      </c>
      <c r="WWW1" s="58" t="s">
        <v>2246</v>
      </c>
      <c r="WWX1" s="58" t="s">
        <v>2246</v>
      </c>
      <c r="WWY1" s="58" t="s">
        <v>2246</v>
      </c>
      <c r="WWZ1" s="58" t="s">
        <v>2246</v>
      </c>
      <c r="WXA1" s="58" t="s">
        <v>2246</v>
      </c>
      <c r="WXB1" s="58" t="s">
        <v>2246</v>
      </c>
      <c r="WXC1" s="58" t="s">
        <v>2246</v>
      </c>
      <c r="WXD1" s="58" t="s">
        <v>2246</v>
      </c>
      <c r="WXE1" s="58" t="s">
        <v>2246</v>
      </c>
      <c r="WXF1" s="58" t="s">
        <v>2246</v>
      </c>
      <c r="WXG1" s="58" t="s">
        <v>2246</v>
      </c>
      <c r="WXH1" s="58" t="s">
        <v>2246</v>
      </c>
      <c r="WXI1" s="58" t="s">
        <v>2246</v>
      </c>
      <c r="WXJ1" s="58" t="s">
        <v>2246</v>
      </c>
      <c r="WXK1" s="58" t="s">
        <v>2246</v>
      </c>
      <c r="WXL1" s="58" t="s">
        <v>2246</v>
      </c>
      <c r="WXM1" s="58" t="s">
        <v>2246</v>
      </c>
      <c r="WXN1" s="58" t="s">
        <v>2246</v>
      </c>
      <c r="WXO1" s="58" t="s">
        <v>2246</v>
      </c>
      <c r="WXP1" s="58" t="s">
        <v>2246</v>
      </c>
      <c r="WXQ1" s="58" t="s">
        <v>2246</v>
      </c>
      <c r="WXR1" s="58" t="s">
        <v>2246</v>
      </c>
      <c r="WXS1" s="58" t="s">
        <v>2246</v>
      </c>
      <c r="WXT1" s="58" t="s">
        <v>2246</v>
      </c>
      <c r="WXU1" s="58" t="s">
        <v>2246</v>
      </c>
      <c r="WXV1" s="58" t="s">
        <v>2246</v>
      </c>
      <c r="WXW1" s="58" t="s">
        <v>2246</v>
      </c>
      <c r="WXX1" s="58" t="s">
        <v>2246</v>
      </c>
      <c r="WXY1" s="58" t="s">
        <v>2246</v>
      </c>
      <c r="WXZ1" s="58" t="s">
        <v>2246</v>
      </c>
      <c r="WYA1" s="58" t="s">
        <v>2246</v>
      </c>
      <c r="WYB1" s="58" t="s">
        <v>2246</v>
      </c>
      <c r="WYC1" s="58" t="s">
        <v>2246</v>
      </c>
      <c r="WYD1" s="58" t="s">
        <v>2246</v>
      </c>
      <c r="WYE1" s="58" t="s">
        <v>2246</v>
      </c>
      <c r="WYF1" s="58" t="s">
        <v>2246</v>
      </c>
      <c r="WYG1" s="58" t="s">
        <v>2246</v>
      </c>
      <c r="WYH1" s="58" t="s">
        <v>2246</v>
      </c>
      <c r="WYI1" s="58" t="s">
        <v>2246</v>
      </c>
      <c r="WYJ1" s="58" t="s">
        <v>2246</v>
      </c>
      <c r="WYK1" s="58" t="s">
        <v>2246</v>
      </c>
      <c r="WYL1" s="58" t="s">
        <v>2246</v>
      </c>
      <c r="WYM1" s="58" t="s">
        <v>2246</v>
      </c>
      <c r="WYN1" s="58" t="s">
        <v>2246</v>
      </c>
      <c r="WYO1" s="58" t="s">
        <v>2246</v>
      </c>
      <c r="WYP1" s="58" t="s">
        <v>2246</v>
      </c>
      <c r="WYQ1" s="58" t="s">
        <v>2246</v>
      </c>
      <c r="WYR1" s="58" t="s">
        <v>2246</v>
      </c>
      <c r="WYS1" s="58" t="s">
        <v>2246</v>
      </c>
      <c r="WYT1" s="58" t="s">
        <v>2246</v>
      </c>
      <c r="WYU1" s="58" t="s">
        <v>2246</v>
      </c>
      <c r="WYV1" s="58" t="s">
        <v>2246</v>
      </c>
      <c r="WYW1" s="58" t="s">
        <v>2246</v>
      </c>
      <c r="WYX1" s="58" t="s">
        <v>2246</v>
      </c>
      <c r="WYY1" s="58" t="s">
        <v>2246</v>
      </c>
      <c r="WYZ1" s="58" t="s">
        <v>2246</v>
      </c>
      <c r="WZA1" s="58" t="s">
        <v>2246</v>
      </c>
      <c r="WZB1" s="58" t="s">
        <v>2246</v>
      </c>
      <c r="WZC1" s="58" t="s">
        <v>2246</v>
      </c>
      <c r="WZD1" s="58" t="s">
        <v>2246</v>
      </c>
      <c r="WZE1" s="58" t="s">
        <v>2246</v>
      </c>
      <c r="WZF1" s="58" t="s">
        <v>2246</v>
      </c>
      <c r="WZG1" s="58" t="s">
        <v>2246</v>
      </c>
      <c r="WZH1" s="58" t="s">
        <v>2246</v>
      </c>
      <c r="WZI1" s="58" t="s">
        <v>2246</v>
      </c>
      <c r="WZJ1" s="58" t="s">
        <v>2246</v>
      </c>
      <c r="WZK1" s="58" t="s">
        <v>2246</v>
      </c>
      <c r="WZL1" s="58" t="s">
        <v>2246</v>
      </c>
      <c r="WZM1" s="58" t="s">
        <v>2246</v>
      </c>
      <c r="WZN1" s="58" t="s">
        <v>2246</v>
      </c>
      <c r="WZO1" s="58" t="s">
        <v>2246</v>
      </c>
      <c r="WZP1" s="58" t="s">
        <v>2246</v>
      </c>
      <c r="WZQ1" s="58" t="s">
        <v>2246</v>
      </c>
      <c r="WZR1" s="58" t="s">
        <v>2246</v>
      </c>
      <c r="WZS1" s="58" t="s">
        <v>2246</v>
      </c>
      <c r="WZT1" s="58" t="s">
        <v>2246</v>
      </c>
      <c r="WZU1" s="58" t="s">
        <v>2246</v>
      </c>
      <c r="WZV1" s="58" t="s">
        <v>2246</v>
      </c>
      <c r="WZW1" s="58" t="s">
        <v>2246</v>
      </c>
      <c r="WZX1" s="58" t="s">
        <v>2246</v>
      </c>
      <c r="WZY1" s="58" t="s">
        <v>2246</v>
      </c>
      <c r="WZZ1" s="58" t="s">
        <v>2246</v>
      </c>
      <c r="XAA1" s="58" t="s">
        <v>2246</v>
      </c>
      <c r="XAB1" s="58" t="s">
        <v>2246</v>
      </c>
      <c r="XAC1" s="58" t="s">
        <v>2246</v>
      </c>
      <c r="XAD1" s="58" t="s">
        <v>2246</v>
      </c>
      <c r="XAE1" s="58" t="s">
        <v>2246</v>
      </c>
      <c r="XAF1" s="58" t="s">
        <v>2246</v>
      </c>
      <c r="XAG1" s="58" t="s">
        <v>2246</v>
      </c>
      <c r="XAH1" s="58" t="s">
        <v>2246</v>
      </c>
      <c r="XAI1" s="58" t="s">
        <v>2246</v>
      </c>
      <c r="XAJ1" s="58" t="s">
        <v>2246</v>
      </c>
      <c r="XAK1" s="58" t="s">
        <v>2246</v>
      </c>
      <c r="XAL1" s="58" t="s">
        <v>2246</v>
      </c>
      <c r="XAM1" s="58" t="s">
        <v>2246</v>
      </c>
      <c r="XAN1" s="58" t="s">
        <v>2246</v>
      </c>
      <c r="XAO1" s="58" t="s">
        <v>2246</v>
      </c>
      <c r="XAP1" s="58" t="s">
        <v>2246</v>
      </c>
      <c r="XAQ1" s="58" t="s">
        <v>2246</v>
      </c>
      <c r="XAR1" s="58" t="s">
        <v>2246</v>
      </c>
      <c r="XAS1" s="58" t="s">
        <v>2246</v>
      </c>
      <c r="XAT1" s="58" t="s">
        <v>2246</v>
      </c>
      <c r="XAU1" s="58" t="s">
        <v>2246</v>
      </c>
      <c r="XAV1" s="58" t="s">
        <v>2246</v>
      </c>
      <c r="XAW1" s="58" t="s">
        <v>2246</v>
      </c>
      <c r="XAX1" s="58" t="s">
        <v>2246</v>
      </c>
      <c r="XAY1" s="58" t="s">
        <v>2246</v>
      </c>
      <c r="XAZ1" s="58" t="s">
        <v>2246</v>
      </c>
      <c r="XBA1" s="58" t="s">
        <v>2246</v>
      </c>
      <c r="XBB1" s="58" t="s">
        <v>2246</v>
      </c>
      <c r="XBC1" s="58" t="s">
        <v>2246</v>
      </c>
      <c r="XBD1" s="58" t="s">
        <v>2246</v>
      </c>
      <c r="XBE1" s="58" t="s">
        <v>2246</v>
      </c>
      <c r="XBF1" s="58" t="s">
        <v>2246</v>
      </c>
      <c r="XBG1" s="58" t="s">
        <v>2246</v>
      </c>
      <c r="XBH1" s="58" t="s">
        <v>2246</v>
      </c>
      <c r="XBI1" s="58" t="s">
        <v>2246</v>
      </c>
      <c r="XBJ1" s="58" t="s">
        <v>2246</v>
      </c>
      <c r="XBK1" s="58" t="s">
        <v>2246</v>
      </c>
      <c r="XBL1" s="58" t="s">
        <v>2246</v>
      </c>
      <c r="XBM1" s="58" t="s">
        <v>2246</v>
      </c>
      <c r="XBN1" s="58" t="s">
        <v>2246</v>
      </c>
      <c r="XBO1" s="58" t="s">
        <v>2246</v>
      </c>
      <c r="XBP1" s="58" t="s">
        <v>2246</v>
      </c>
      <c r="XBQ1" s="58" t="s">
        <v>2246</v>
      </c>
      <c r="XBR1" s="58" t="s">
        <v>2246</v>
      </c>
      <c r="XBS1" s="58" t="s">
        <v>2246</v>
      </c>
      <c r="XBT1" s="58" t="s">
        <v>2246</v>
      </c>
      <c r="XBU1" s="58" t="s">
        <v>2246</v>
      </c>
      <c r="XBV1" s="58" t="s">
        <v>2246</v>
      </c>
      <c r="XBW1" s="58" t="s">
        <v>2246</v>
      </c>
      <c r="XBX1" s="58" t="s">
        <v>2246</v>
      </c>
      <c r="XBY1" s="58" t="s">
        <v>2246</v>
      </c>
      <c r="XBZ1" s="58" t="s">
        <v>2246</v>
      </c>
      <c r="XCA1" s="58" t="s">
        <v>2246</v>
      </c>
      <c r="XCB1" s="58" t="s">
        <v>2246</v>
      </c>
      <c r="XCC1" s="58" t="s">
        <v>2246</v>
      </c>
      <c r="XCD1" s="58" t="s">
        <v>2246</v>
      </c>
      <c r="XCE1" s="58" t="s">
        <v>2246</v>
      </c>
      <c r="XCF1" s="58" t="s">
        <v>2246</v>
      </c>
      <c r="XCG1" s="58" t="s">
        <v>2246</v>
      </c>
      <c r="XCH1" s="58" t="s">
        <v>2246</v>
      </c>
      <c r="XCI1" s="58" t="s">
        <v>2246</v>
      </c>
      <c r="XCJ1" s="58" t="s">
        <v>2246</v>
      </c>
      <c r="XCK1" s="58" t="s">
        <v>2246</v>
      </c>
      <c r="XCL1" s="58" t="s">
        <v>2246</v>
      </c>
      <c r="XCM1" s="58" t="s">
        <v>2246</v>
      </c>
      <c r="XCN1" s="58" t="s">
        <v>2246</v>
      </c>
      <c r="XCO1" s="58" t="s">
        <v>2246</v>
      </c>
      <c r="XCP1" s="58" t="s">
        <v>2246</v>
      </c>
      <c r="XCQ1" s="58" t="s">
        <v>2246</v>
      </c>
      <c r="XCR1" s="58" t="s">
        <v>2246</v>
      </c>
      <c r="XCS1" s="58" t="s">
        <v>2246</v>
      </c>
      <c r="XCT1" s="58" t="s">
        <v>2246</v>
      </c>
      <c r="XCU1" s="58" t="s">
        <v>2246</v>
      </c>
      <c r="XCV1" s="58" t="s">
        <v>2246</v>
      </c>
      <c r="XCW1" s="58" t="s">
        <v>2246</v>
      </c>
      <c r="XCX1" s="58" t="s">
        <v>2246</v>
      </c>
      <c r="XCY1" s="58" t="s">
        <v>2246</v>
      </c>
      <c r="XCZ1" s="58" t="s">
        <v>2246</v>
      </c>
      <c r="XDA1" s="58" t="s">
        <v>2246</v>
      </c>
      <c r="XDB1" s="58" t="s">
        <v>2246</v>
      </c>
      <c r="XDC1" s="58" t="s">
        <v>2246</v>
      </c>
      <c r="XDD1" s="58" t="s">
        <v>2246</v>
      </c>
      <c r="XDE1" s="58" t="s">
        <v>2246</v>
      </c>
      <c r="XDF1" s="58" t="s">
        <v>2246</v>
      </c>
      <c r="XDG1" s="58" t="s">
        <v>2246</v>
      </c>
      <c r="XDH1" s="58" t="s">
        <v>2246</v>
      </c>
      <c r="XDI1" s="58" t="s">
        <v>2246</v>
      </c>
      <c r="XDJ1" s="58" t="s">
        <v>2246</v>
      </c>
      <c r="XDK1" s="58" t="s">
        <v>2246</v>
      </c>
      <c r="XDL1" s="58" t="s">
        <v>2246</v>
      </c>
      <c r="XDM1" s="58" t="s">
        <v>2246</v>
      </c>
      <c r="XDN1" s="58" t="s">
        <v>2246</v>
      </c>
      <c r="XDO1" s="58" t="s">
        <v>2246</v>
      </c>
      <c r="XDP1" s="58" t="s">
        <v>2246</v>
      </c>
      <c r="XDQ1" s="58" t="s">
        <v>2246</v>
      </c>
      <c r="XDR1" s="58" t="s">
        <v>2246</v>
      </c>
      <c r="XDS1" s="58" t="s">
        <v>2246</v>
      </c>
      <c r="XDT1" s="58" t="s">
        <v>2246</v>
      </c>
      <c r="XDU1" s="58" t="s">
        <v>2246</v>
      </c>
      <c r="XDV1" s="58" t="s">
        <v>2246</v>
      </c>
      <c r="XDW1" s="58" t="s">
        <v>2246</v>
      </c>
      <c r="XDX1" s="58" t="s">
        <v>2246</v>
      </c>
      <c r="XDY1" s="58" t="s">
        <v>2246</v>
      </c>
      <c r="XDZ1" s="58" t="s">
        <v>2246</v>
      </c>
      <c r="XEA1" s="58" t="s">
        <v>2246</v>
      </c>
      <c r="XEB1" s="58" t="s">
        <v>2246</v>
      </c>
      <c r="XEC1" s="58" t="s">
        <v>2246</v>
      </c>
      <c r="XED1" s="58" t="s">
        <v>2246</v>
      </c>
      <c r="XEE1" s="58" t="s">
        <v>2246</v>
      </c>
      <c r="XEF1" s="58" t="s">
        <v>2246</v>
      </c>
      <c r="XEG1" s="58" t="s">
        <v>2246</v>
      </c>
      <c r="XEH1" s="58" t="s">
        <v>2246</v>
      </c>
      <c r="XEI1" s="58" t="s">
        <v>2246</v>
      </c>
      <c r="XEJ1" s="58" t="s">
        <v>2246</v>
      </c>
      <c r="XEK1" s="58" t="s">
        <v>2246</v>
      </c>
      <c r="XEL1" s="58" t="s">
        <v>2246</v>
      </c>
      <c r="XEM1" s="58" t="s">
        <v>2246</v>
      </c>
      <c r="XEN1" s="58" t="s">
        <v>2246</v>
      </c>
      <c r="XEO1" s="58" t="s">
        <v>2246</v>
      </c>
      <c r="XEP1" s="58" t="s">
        <v>2246</v>
      </c>
      <c r="XEQ1" s="58" t="s">
        <v>2246</v>
      </c>
      <c r="XER1" s="58" t="s">
        <v>2246</v>
      </c>
      <c r="XES1" s="58" t="s">
        <v>2246</v>
      </c>
      <c r="XET1" s="58" t="s">
        <v>2246</v>
      </c>
      <c r="XEU1" s="58" t="s">
        <v>2246</v>
      </c>
      <c r="XEV1" s="58" t="s">
        <v>2246</v>
      </c>
      <c r="XEW1" s="58" t="s">
        <v>2246</v>
      </c>
      <c r="XEX1" s="58" t="s">
        <v>2246</v>
      </c>
      <c r="XEY1" s="58" t="s">
        <v>2246</v>
      </c>
      <c r="XEZ1" s="58" t="s">
        <v>2246</v>
      </c>
      <c r="XFA1" s="58" t="s">
        <v>2246</v>
      </c>
      <c r="XFB1" s="58" t="s">
        <v>2246</v>
      </c>
      <c r="XFC1" s="58" t="s">
        <v>2246</v>
      </c>
      <c r="XFD1" s="58" t="s">
        <v>2246</v>
      </c>
    </row>
    <row r="2" spans="1:16384" s="59" customFormat="1" ht="25">
      <c r="A2" s="60" t="s">
        <v>2252</v>
      </c>
      <c r="B2" s="61"/>
      <c r="C2" s="61"/>
      <c r="D2" s="61"/>
      <c r="E2" s="62"/>
    </row>
    <row r="3" spans="1:16384" s="66" customFormat="1" ht="18">
      <c r="A3" s="63" t="s">
        <v>1695</v>
      </c>
      <c r="B3" s="64"/>
      <c r="C3" s="64"/>
      <c r="D3" s="64"/>
      <c r="E3" s="65"/>
    </row>
    <row r="4" spans="1:16384" s="59" customFormat="1" ht="15.5">
      <c r="A4" s="63" t="s">
        <v>2253</v>
      </c>
      <c r="B4" s="67"/>
      <c r="C4" s="68"/>
      <c r="D4" s="68"/>
      <c r="E4" s="69"/>
    </row>
    <row r="5" spans="1:16384" s="59" customFormat="1" ht="15.5">
      <c r="A5" s="329"/>
      <c r="B5" s="71"/>
      <c r="C5" s="71"/>
      <c r="D5" s="71"/>
      <c r="E5" s="72"/>
    </row>
    <row r="6" spans="1:16384" s="59" customFormat="1" ht="124">
      <c r="A6" s="73" t="s">
        <v>2254</v>
      </c>
      <c r="B6" s="74"/>
      <c r="C6" s="74"/>
      <c r="D6" s="74"/>
      <c r="E6" s="75"/>
      <c r="F6" s="76"/>
    </row>
    <row r="7" spans="1:16384" s="59" customFormat="1" ht="15.5">
      <c r="A7" s="330"/>
      <c r="B7" s="74"/>
      <c r="C7" s="74"/>
      <c r="D7" s="74"/>
      <c r="E7" s="75"/>
      <c r="F7" s="76"/>
    </row>
    <row r="8" spans="1:16384" s="59" customFormat="1" ht="77.5">
      <c r="A8" s="73" t="s">
        <v>2153</v>
      </c>
      <c r="B8" s="74"/>
      <c r="C8" s="74"/>
      <c r="D8" s="74"/>
      <c r="E8" s="75"/>
    </row>
    <row r="9" spans="1:16384" s="59" customFormat="1" ht="15.5">
      <c r="A9" s="331"/>
      <c r="B9" s="78"/>
      <c r="C9" s="78"/>
      <c r="D9" s="78"/>
      <c r="E9" s="79"/>
    </row>
    <row r="10" spans="1:16384" s="59" customFormat="1" ht="31">
      <c r="A10" s="77" t="s">
        <v>1295</v>
      </c>
      <c r="B10" s="78"/>
      <c r="C10" s="78"/>
      <c r="D10" s="78"/>
      <c r="E10" s="79"/>
    </row>
    <row r="11" spans="1:16384" s="59" customFormat="1" ht="15.5">
      <c r="A11" s="332"/>
      <c r="B11" s="80"/>
      <c r="C11" s="80"/>
      <c r="D11" s="80"/>
      <c r="E11" s="81"/>
    </row>
    <row r="12" spans="1:16384" s="59" customFormat="1" ht="77.5">
      <c r="A12" s="77" t="s">
        <v>1694</v>
      </c>
      <c r="B12" s="78"/>
      <c r="C12" s="78"/>
      <c r="D12" s="78"/>
      <c r="E12" s="79"/>
    </row>
    <row r="13" spans="1:16384" s="59" customFormat="1" ht="15.5" hidden="1">
      <c r="A13" s="70"/>
      <c r="B13" s="80"/>
      <c r="C13" s="80"/>
      <c r="D13" s="80"/>
      <c r="E13" s="81"/>
    </row>
    <row r="14" spans="1:16384" s="59" customFormat="1" ht="16" hidden="1" thickBot="1">
      <c r="A14" s="82"/>
      <c r="B14" s="83"/>
      <c r="C14" s="83"/>
      <c r="D14" s="83"/>
      <c r="E14" s="84"/>
    </row>
    <row r="15" spans="1:16384" s="59" customFormat="1" hidden="1"/>
    <row r="16" spans="1:16384" s="59" customFormat="1" hidden="1"/>
    <row r="17" s="59" customFormat="1" hidden="1"/>
    <row r="18" s="59" customFormat="1" hidden="1"/>
    <row r="19" s="59" customFormat="1" hidden="1"/>
    <row r="20" s="59" customFormat="1" hidden="1"/>
  </sheetData>
  <sheetProtection sheet="1" objects="1" scenarios="1" selectLockedCells="1"/>
  <customSheetViews>
    <customSheetView guid="{DEDA7A30-1753-483E-90A4-337FCCD0986B}" fitToPage="1">
      <selection activeCell="A8" sqref="A8:E8"/>
      <pageMargins left="1" right="1" top="1.5" bottom="0.75" header="0.3" footer="0.3"/>
      <printOptions horizontalCentered="1"/>
      <pageSetup scale="64" orientation="portrait" horizontalDpi="1200" verticalDpi="1200" r:id="rId1"/>
    </customSheetView>
    <customSheetView guid="{F5C5D435-795B-4855-84CC-46021D57E281}" fitToPage="1">
      <selection activeCell="A5" sqref="A5:E5"/>
      <pageMargins left="1" right="1" top="1.5" bottom="0.75" header="0.3" footer="0.3"/>
      <printOptions horizontalCentered="1"/>
      <pageSetup scale="64" orientation="portrait" horizontalDpi="1200" verticalDpi="1200" r:id="rId2"/>
    </customSheetView>
  </customSheetViews>
  <printOptions horizontalCentered="1"/>
  <pageMargins left="1" right="1" top="1.25" bottom="0.75" header="0.3" footer="0.3"/>
  <pageSetup scale="63" orientation="portrait" horizontalDpi="1200" verticalDpi="1200" r:id="rId3"/>
  <headerFooter scaleWithDoc="0">
    <oddHeader>&amp;L
&amp;9Medi-Cal DRG 2020-21 Pricing Calculator</oddHeader>
    <oddFooter>&amp;L&amp;9Tab 1- Cover&amp;R&amp;9 2019-05-30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L74"/>
  <sheetViews>
    <sheetView showGridLines="0" zoomScale="99" zoomScaleNormal="99" workbookViewId="0"/>
  </sheetViews>
  <sheetFormatPr defaultColWidth="0" defaultRowHeight="12.5" zeroHeight="1"/>
  <cols>
    <col min="1" max="1" width="5" style="151" customWidth="1"/>
    <col min="2" max="2" width="56" style="76" customWidth="1"/>
    <col min="3" max="3" width="18.1796875" style="151" customWidth="1"/>
    <col min="4" max="4" width="81.7265625" style="153" customWidth="1"/>
    <col min="5" max="5" width="9.81640625" style="87" hidden="1" customWidth="1"/>
    <col min="6" max="6" width="19.26953125" style="87" hidden="1" customWidth="1"/>
    <col min="7" max="7" width="9.1796875" style="87" hidden="1" customWidth="1"/>
    <col min="8" max="8" width="13.453125" style="87" hidden="1" customWidth="1"/>
    <col min="9" max="10" width="7.26953125" style="87" hidden="1" customWidth="1"/>
    <col min="11" max="12" width="11.453125" style="87" hidden="1" customWidth="1"/>
    <col min="13" max="16384" width="7.26953125" style="87" hidden="1"/>
  </cols>
  <sheetData>
    <row r="1" spans="1:10" ht="15.5">
      <c r="A1" s="85" t="s">
        <v>2248</v>
      </c>
      <c r="B1" s="86" t="s">
        <v>2245</v>
      </c>
      <c r="C1" s="11"/>
      <c r="D1" s="12"/>
    </row>
    <row r="2" spans="1:10" ht="15.5">
      <c r="A2" s="88" t="s">
        <v>1266</v>
      </c>
      <c r="B2" s="89" t="s">
        <v>1267</v>
      </c>
      <c r="C2" s="89" t="s">
        <v>287</v>
      </c>
      <c r="D2" s="90" t="s">
        <v>288</v>
      </c>
      <c r="F2" s="91"/>
      <c r="G2" s="91"/>
      <c r="H2" s="91"/>
      <c r="I2" s="91"/>
      <c r="J2" s="91"/>
    </row>
    <row r="3" spans="1:10" ht="15.5">
      <c r="A3" s="88">
        <v>3</v>
      </c>
      <c r="B3" s="92" t="s">
        <v>2255</v>
      </c>
      <c r="C3" s="23"/>
      <c r="D3" s="24"/>
      <c r="F3" s="93"/>
      <c r="G3" s="93"/>
      <c r="H3" s="93"/>
      <c r="I3" s="93"/>
      <c r="J3" s="93"/>
    </row>
    <row r="4" spans="1:10" ht="15.5">
      <c r="A4" s="88">
        <v>4</v>
      </c>
      <c r="B4" s="94" t="s">
        <v>2193</v>
      </c>
      <c r="C4" s="25"/>
      <c r="D4" s="26"/>
      <c r="F4" s="95"/>
    </row>
    <row r="5" spans="1:10" ht="15.5">
      <c r="A5" s="88">
        <v>5</v>
      </c>
      <c r="B5" s="96" t="s">
        <v>1277</v>
      </c>
      <c r="C5" s="3"/>
      <c r="D5" s="4"/>
      <c r="F5" s="95"/>
      <c r="G5" s="97"/>
      <c r="H5" s="97"/>
      <c r="I5" s="97"/>
    </row>
    <row r="6" spans="1:10" ht="15.5">
      <c r="A6" s="88">
        <v>6</v>
      </c>
      <c r="B6" s="98" t="s">
        <v>2184</v>
      </c>
      <c r="C6" s="1"/>
      <c r="D6" s="2"/>
      <c r="F6" s="95"/>
      <c r="G6" s="97"/>
      <c r="H6" s="97"/>
      <c r="I6" s="97"/>
    </row>
    <row r="7" spans="1:10" ht="15.5">
      <c r="A7" s="88">
        <v>7</v>
      </c>
      <c r="B7" s="98" t="s">
        <v>2185</v>
      </c>
      <c r="C7" s="1"/>
      <c r="D7" s="2"/>
      <c r="F7" s="95"/>
      <c r="G7" s="97"/>
      <c r="H7" s="97"/>
      <c r="I7" s="97"/>
    </row>
    <row r="8" spans="1:10" ht="15.5">
      <c r="A8" s="88">
        <v>8</v>
      </c>
      <c r="B8" s="98" t="s">
        <v>2186</v>
      </c>
      <c r="C8" s="1"/>
      <c r="D8" s="2"/>
      <c r="F8" s="95"/>
      <c r="G8" s="97"/>
      <c r="H8" s="97"/>
      <c r="I8" s="97"/>
    </row>
    <row r="9" spans="1:10" ht="15.5">
      <c r="A9" s="88">
        <v>9</v>
      </c>
      <c r="B9" s="98" t="s">
        <v>1687</v>
      </c>
      <c r="C9" s="1"/>
      <c r="D9" s="2"/>
      <c r="F9" s="95"/>
      <c r="G9" s="99"/>
      <c r="H9" s="99"/>
      <c r="I9" s="99"/>
      <c r="J9" s="99"/>
    </row>
    <row r="10" spans="1:10" ht="15.5">
      <c r="A10" s="88">
        <v>10</v>
      </c>
      <c r="B10" s="98" t="s">
        <v>2154</v>
      </c>
      <c r="C10" s="1"/>
      <c r="D10" s="2"/>
      <c r="F10" s="95"/>
      <c r="G10" s="99"/>
      <c r="H10" s="99"/>
    </row>
    <row r="11" spans="1:10" ht="15.5">
      <c r="A11" s="88">
        <v>11</v>
      </c>
      <c r="B11" s="98" t="s">
        <v>1696</v>
      </c>
      <c r="C11" s="1"/>
      <c r="D11" s="2"/>
      <c r="F11" s="100"/>
      <c r="G11" s="99"/>
      <c r="H11" s="99"/>
    </row>
    <row r="12" spans="1:10" ht="15.5">
      <c r="A12" s="88">
        <v>12</v>
      </c>
      <c r="B12" s="101" t="s">
        <v>1697</v>
      </c>
      <c r="C12" s="1"/>
      <c r="D12" s="2"/>
      <c r="F12" s="100"/>
      <c r="G12" s="99"/>
      <c r="H12" s="99"/>
    </row>
    <row r="13" spans="1:10" ht="15.5">
      <c r="A13" s="88">
        <v>13</v>
      </c>
      <c r="B13" s="102" t="s">
        <v>1290</v>
      </c>
      <c r="C13" s="5"/>
      <c r="D13" s="103" t="s">
        <v>1292</v>
      </c>
      <c r="G13" s="99"/>
      <c r="H13" s="99"/>
      <c r="I13" s="99"/>
    </row>
    <row r="14" spans="1:10" ht="15.5">
      <c r="A14" s="88">
        <v>14</v>
      </c>
      <c r="B14" s="104" t="s">
        <v>1288</v>
      </c>
      <c r="C14" s="105" t="s">
        <v>1289</v>
      </c>
      <c r="D14" s="106" t="s">
        <v>1276</v>
      </c>
      <c r="G14" s="99"/>
      <c r="H14" s="99"/>
      <c r="I14" s="99"/>
    </row>
    <row r="15" spans="1:10" ht="15.5">
      <c r="A15" s="88">
        <v>15</v>
      </c>
      <c r="B15" s="107" t="s">
        <v>1698</v>
      </c>
      <c r="C15" s="6"/>
      <c r="D15" s="18"/>
      <c r="G15" s="99"/>
      <c r="H15" s="99"/>
      <c r="I15" s="99"/>
    </row>
    <row r="16" spans="1:10" ht="15.5">
      <c r="A16" s="88">
        <v>16</v>
      </c>
      <c r="B16" s="108" t="s">
        <v>1269</v>
      </c>
      <c r="C16" s="13">
        <v>158818.28</v>
      </c>
      <c r="D16" s="109" t="s">
        <v>1297</v>
      </c>
      <c r="E16" s="110"/>
      <c r="G16" s="99"/>
      <c r="H16" s="99"/>
      <c r="I16" s="99"/>
    </row>
    <row r="17" spans="1:12" ht="15.5">
      <c r="A17" s="88">
        <v>17</v>
      </c>
      <c r="B17" s="111" t="s">
        <v>1216</v>
      </c>
      <c r="C17" s="41">
        <v>0.17119000000000001</v>
      </c>
      <c r="D17" s="109" t="s">
        <v>1299</v>
      </c>
      <c r="E17" s="110"/>
      <c r="G17" s="99"/>
      <c r="H17" s="99"/>
      <c r="I17" s="99"/>
    </row>
    <row r="18" spans="1:12" ht="15.5">
      <c r="A18" s="88">
        <v>18</v>
      </c>
      <c r="B18" s="108" t="s">
        <v>1229</v>
      </c>
      <c r="C18" s="14">
        <v>6</v>
      </c>
      <c r="D18" s="109" t="s">
        <v>1278</v>
      </c>
      <c r="G18" s="99"/>
      <c r="H18" s="99"/>
      <c r="I18" s="99"/>
      <c r="K18" s="112" t="s">
        <v>679</v>
      </c>
      <c r="L18" s="112"/>
    </row>
    <row r="19" spans="1:12" ht="15.5">
      <c r="A19" s="88">
        <v>19</v>
      </c>
      <c r="B19" s="108" t="s">
        <v>1287</v>
      </c>
      <c r="C19" s="15" t="s">
        <v>1222</v>
      </c>
      <c r="D19" s="109" t="s">
        <v>1279</v>
      </c>
      <c r="G19" s="99"/>
      <c r="H19" s="99"/>
      <c r="I19" s="99"/>
      <c r="K19" s="113" t="s">
        <v>1221</v>
      </c>
      <c r="L19" s="113" t="s">
        <v>1222</v>
      </c>
    </row>
    <row r="20" spans="1:12" ht="15.5">
      <c r="A20" s="88">
        <v>20</v>
      </c>
      <c r="B20" s="108" t="s">
        <v>1233</v>
      </c>
      <c r="C20" s="15">
        <v>31</v>
      </c>
      <c r="D20" s="109" t="s">
        <v>1237</v>
      </c>
      <c r="G20" s="99"/>
      <c r="H20" s="99"/>
      <c r="I20" s="99"/>
    </row>
    <row r="21" spans="1:12" ht="15.5">
      <c r="A21" s="88">
        <v>21</v>
      </c>
      <c r="B21" s="108" t="s">
        <v>1238</v>
      </c>
      <c r="C21" s="16">
        <v>0</v>
      </c>
      <c r="D21" s="109" t="s">
        <v>1294</v>
      </c>
      <c r="G21" s="99"/>
      <c r="H21" s="99"/>
      <c r="I21" s="99"/>
    </row>
    <row r="22" spans="1:12" ht="15.5">
      <c r="A22" s="88">
        <v>22</v>
      </c>
      <c r="B22" s="108" t="s">
        <v>1239</v>
      </c>
      <c r="C22" s="16">
        <v>0</v>
      </c>
      <c r="D22" s="109" t="s">
        <v>1240</v>
      </c>
      <c r="G22" s="99"/>
      <c r="H22" s="99"/>
      <c r="I22" s="99"/>
    </row>
    <row r="23" spans="1:12" ht="15.5">
      <c r="A23" s="88">
        <v>23</v>
      </c>
      <c r="B23" s="108" t="s">
        <v>1262</v>
      </c>
      <c r="C23" s="15" t="s">
        <v>1222</v>
      </c>
      <c r="D23" s="109" t="s">
        <v>1256</v>
      </c>
      <c r="G23" s="99"/>
      <c r="H23" s="99"/>
      <c r="I23" s="99"/>
    </row>
    <row r="24" spans="1:12" ht="15.5">
      <c r="A24" s="88">
        <v>24</v>
      </c>
      <c r="B24" s="108" t="s">
        <v>1291</v>
      </c>
      <c r="C24" s="15" t="s">
        <v>1221</v>
      </c>
      <c r="D24" s="109" t="s">
        <v>1300</v>
      </c>
      <c r="G24" s="99"/>
      <c r="H24" s="99"/>
      <c r="I24" s="99"/>
    </row>
    <row r="25" spans="1:12" ht="15.5">
      <c r="A25" s="88">
        <v>25</v>
      </c>
      <c r="B25" s="108" t="s">
        <v>289</v>
      </c>
      <c r="C25" s="15" t="s">
        <v>847</v>
      </c>
      <c r="D25" s="109" t="s">
        <v>1688</v>
      </c>
      <c r="G25" s="99"/>
      <c r="H25" s="99"/>
      <c r="I25" s="99"/>
    </row>
    <row r="26" spans="1:12" ht="15.5">
      <c r="A26" s="88">
        <v>26</v>
      </c>
      <c r="B26" s="114" t="s">
        <v>1301</v>
      </c>
      <c r="C26" s="296"/>
      <c r="D26" s="297"/>
      <c r="G26" s="97"/>
      <c r="H26" s="97"/>
      <c r="I26" s="97"/>
      <c r="J26" s="97"/>
    </row>
    <row r="27" spans="1:12" ht="124">
      <c r="A27" s="88">
        <v>27</v>
      </c>
      <c r="B27" s="108" t="s">
        <v>1223</v>
      </c>
      <c r="C27" s="115" t="str">
        <f>+VLOOKUP(C25,'3-DRG Table'!$A$16:$J$1321,2,FALSE)</f>
        <v xml:space="preserve">CERVICAL SPINAL FUSION &amp; OTHER BACK/NECK PROC EXC DISC EXCIS/DECOMP	</v>
      </c>
      <c r="D27" s="109" t="s">
        <v>1283</v>
      </c>
      <c r="G27" s="97"/>
      <c r="H27" s="97"/>
      <c r="I27" s="97"/>
      <c r="J27" s="97"/>
    </row>
    <row r="28" spans="1:12" ht="15.5">
      <c r="A28" s="88">
        <v>28</v>
      </c>
      <c r="B28" s="108" t="s">
        <v>1263</v>
      </c>
      <c r="C28" s="116">
        <f>+VLOOKUP(C25,'3-DRG Table'!$A$16:$I$1321,4,FALSE)</f>
        <v>1.657</v>
      </c>
      <c r="D28" s="109" t="s">
        <v>1284</v>
      </c>
    </row>
    <row r="29" spans="1:12" ht="31">
      <c r="A29" s="88">
        <v>29</v>
      </c>
      <c r="B29" s="108" t="s">
        <v>2164</v>
      </c>
      <c r="C29" s="117" t="str">
        <f>IF(AND(C20&gt;=21,C24="No"),"A",IF(AND(C20&gt;=21,C24="Yes"),"B",IF(AND(C20&lt;21,C24="No"),"C",IF(AND(C20&lt;21,C24="Yes"),"D","ERROR"))))</f>
        <v>B</v>
      </c>
      <c r="D29" s="109" t="s">
        <v>2167</v>
      </c>
    </row>
    <row r="30" spans="1:12" ht="15.5">
      <c r="A30" s="88">
        <v>30</v>
      </c>
      <c r="B30" s="108" t="s">
        <v>2165</v>
      </c>
      <c r="C30" s="117">
        <f>IF(C29="A",VLOOKUP(C25,'3-DRG Table'!$A$16:$H$1321,5,FALSE),IF(C29="B",VLOOKUP(C25,'3-DRG Table'!$A$16:$H$1321,6,FALSE),IF(C29="C",VLOOKUP(C25,'3-DRG Table'!$A$16:$H$1321,7,FALSE),IF(C29="D",VLOOKUP(C25,'3-DRG Table'!$A$16:$H$1321,8,FALSE),"ERROR"))))</f>
        <v>1</v>
      </c>
      <c r="D30" s="109" t="s">
        <v>2166</v>
      </c>
    </row>
    <row r="31" spans="1:12" ht="15.5">
      <c r="A31" s="88">
        <v>31</v>
      </c>
      <c r="B31" s="118" t="s">
        <v>1265</v>
      </c>
      <c r="C31" s="117">
        <f>ROUNDDOWN((C28*C30),4)</f>
        <v>1.657</v>
      </c>
      <c r="D31" s="109" t="s">
        <v>2168</v>
      </c>
    </row>
    <row r="32" spans="1:12" ht="15.5">
      <c r="A32" s="88">
        <v>32</v>
      </c>
      <c r="B32" s="108" t="s">
        <v>1692</v>
      </c>
      <c r="C32" s="119">
        <f>+VLOOKUP(C25,'3-DRG Table'!$A$16:$D$1321,3,FALSE)</f>
        <v>1.58</v>
      </c>
      <c r="D32" s="109" t="s">
        <v>1286</v>
      </c>
    </row>
    <row r="33" spans="1:6" ht="15.5">
      <c r="A33" s="88">
        <v>33</v>
      </c>
      <c r="B33" s="107" t="s">
        <v>1280</v>
      </c>
      <c r="C33" s="6"/>
      <c r="D33" s="18"/>
    </row>
    <row r="34" spans="1:6" ht="15.5">
      <c r="A34" s="88">
        <v>34</v>
      </c>
      <c r="B34" s="108" t="s">
        <v>1285</v>
      </c>
      <c r="C34" s="17">
        <v>7602</v>
      </c>
      <c r="D34" s="109" t="s">
        <v>1693</v>
      </c>
      <c r="F34" s="120"/>
    </row>
    <row r="35" spans="1:6" ht="15.5">
      <c r="A35" s="88">
        <v>35</v>
      </c>
      <c r="B35" s="108" t="s">
        <v>1684</v>
      </c>
      <c r="C35" s="121">
        <v>61000</v>
      </c>
      <c r="D35" s="109" t="s">
        <v>2122</v>
      </c>
    </row>
    <row r="36" spans="1:6" ht="15.5">
      <c r="A36" s="88">
        <v>36</v>
      </c>
      <c r="B36" s="108" t="s">
        <v>1685</v>
      </c>
      <c r="C36" s="122">
        <v>0.55000000000000004</v>
      </c>
      <c r="D36" s="109" t="s">
        <v>2121</v>
      </c>
    </row>
    <row r="37" spans="1:6" ht="31">
      <c r="A37" s="88">
        <v>37</v>
      </c>
      <c r="B37" s="108" t="s">
        <v>1257</v>
      </c>
      <c r="C37" s="123">
        <v>1</v>
      </c>
      <c r="D37" s="109" t="s">
        <v>1258</v>
      </c>
    </row>
    <row r="38" spans="1:6" ht="15.5">
      <c r="A38" s="88">
        <v>38</v>
      </c>
      <c r="B38" s="108" t="s">
        <v>1255</v>
      </c>
      <c r="C38" s="124">
        <v>29</v>
      </c>
      <c r="D38" s="109" t="s">
        <v>1296</v>
      </c>
    </row>
    <row r="39" spans="1:6" ht="15.5">
      <c r="A39" s="88">
        <v>39</v>
      </c>
      <c r="B39" s="108" t="s">
        <v>1270</v>
      </c>
      <c r="C39" s="125">
        <v>600</v>
      </c>
      <c r="D39" s="109" t="s">
        <v>1253</v>
      </c>
    </row>
    <row r="40" spans="1:6" ht="15.5">
      <c r="A40" s="88">
        <v>40</v>
      </c>
      <c r="B40" s="114" t="s">
        <v>1254</v>
      </c>
      <c r="C40" s="296"/>
      <c r="D40" s="297"/>
    </row>
    <row r="41" spans="1:6" ht="15.5">
      <c r="A41" s="88">
        <v>41</v>
      </c>
      <c r="B41" s="108" t="s">
        <v>1262</v>
      </c>
      <c r="C41" s="126" t="str">
        <f>C23</f>
        <v>No</v>
      </c>
      <c r="D41" s="109" t="s">
        <v>1699</v>
      </c>
    </row>
    <row r="42" spans="1:6" ht="15.5">
      <c r="A42" s="88">
        <v>42</v>
      </c>
      <c r="B42" s="108" t="s">
        <v>1261</v>
      </c>
      <c r="C42" s="126" t="str">
        <f>IF(C41="Yes",IF(C18&gt;C38,"Yes","No"),"N/A")</f>
        <v>N/A</v>
      </c>
      <c r="D42" s="109" t="s">
        <v>2169</v>
      </c>
    </row>
    <row r="43" spans="1:6" ht="15.5">
      <c r="A43" s="88">
        <v>43</v>
      </c>
      <c r="B43" s="108" t="s">
        <v>2194</v>
      </c>
      <c r="C43" s="127">
        <f>IF(C42="Yes",ROUND((C39*C18),2),0)</f>
        <v>0</v>
      </c>
      <c r="D43" s="109" t="s">
        <v>2170</v>
      </c>
    </row>
    <row r="44" spans="1:6" ht="15.5">
      <c r="A44" s="88">
        <v>44</v>
      </c>
      <c r="B44" s="128" t="s">
        <v>481</v>
      </c>
      <c r="C44" s="7"/>
      <c r="D44" s="19"/>
    </row>
    <row r="45" spans="1:6" ht="15.5">
      <c r="A45" s="88">
        <v>45</v>
      </c>
      <c r="B45" s="108" t="s">
        <v>1259</v>
      </c>
      <c r="C45" s="129">
        <f>ROUND((C34*C31*C37),2)</f>
        <v>12596.51</v>
      </c>
      <c r="D45" s="130" t="s">
        <v>2171</v>
      </c>
    </row>
    <row r="46" spans="1:6" ht="15.5">
      <c r="A46" s="88">
        <v>46</v>
      </c>
      <c r="B46" s="131" t="s">
        <v>293</v>
      </c>
      <c r="C46" s="8"/>
      <c r="D46" s="20"/>
    </row>
    <row r="47" spans="1:6" s="134" customFormat="1" ht="15.5">
      <c r="A47" s="88">
        <v>47</v>
      </c>
      <c r="B47" s="132" t="s">
        <v>1220</v>
      </c>
      <c r="C47" s="126" t="str">
        <f>+C19</f>
        <v>No</v>
      </c>
      <c r="D47" s="133" t="s">
        <v>1689</v>
      </c>
    </row>
    <row r="48" spans="1:6" ht="15.5">
      <c r="A48" s="88">
        <v>48</v>
      </c>
      <c r="B48" s="108" t="s">
        <v>1230</v>
      </c>
      <c r="C48" s="135" t="str">
        <f>IF(C47="Yes",ROUND(ROUND((C45/C32),2)*(C18+1),2),"N/A")</f>
        <v>N/A</v>
      </c>
      <c r="D48" s="136" t="s">
        <v>2172</v>
      </c>
    </row>
    <row r="49" spans="1:4" ht="15.5">
      <c r="A49" s="88">
        <v>49</v>
      </c>
      <c r="B49" s="108" t="s">
        <v>1228</v>
      </c>
      <c r="C49" s="135" t="str">
        <f>IF(C48="N/A","N/A",IF(C48&lt;C45,"Yes","No"))</f>
        <v>N/A</v>
      </c>
      <c r="D49" s="137" t="s">
        <v>2173</v>
      </c>
    </row>
    <row r="50" spans="1:4" ht="15.5">
      <c r="A50" s="88">
        <v>50</v>
      </c>
      <c r="B50" s="108" t="s">
        <v>1218</v>
      </c>
      <c r="C50" s="135">
        <f>+IF(C49="Yes",C48,C45)</f>
        <v>12596.51</v>
      </c>
      <c r="D50" s="137" t="s">
        <v>2174</v>
      </c>
    </row>
    <row r="51" spans="1:4" ht="15.5">
      <c r="A51" s="88">
        <v>51</v>
      </c>
      <c r="B51" s="131" t="s">
        <v>1232</v>
      </c>
      <c r="C51" s="8"/>
      <c r="D51" s="20"/>
    </row>
    <row r="52" spans="1:4" ht="15.5">
      <c r="A52" s="88">
        <v>52</v>
      </c>
      <c r="B52" s="108" t="s">
        <v>291</v>
      </c>
      <c r="C52" s="135">
        <f>ROUND(C16*C17,2)</f>
        <v>27188.1</v>
      </c>
      <c r="D52" s="137" t="s">
        <v>2241</v>
      </c>
    </row>
    <row r="53" spans="1:4" ht="15.5">
      <c r="A53" s="88">
        <v>53</v>
      </c>
      <c r="B53" s="108" t="s">
        <v>1248</v>
      </c>
      <c r="C53" s="138" t="str">
        <f>IF(C52&gt;C50,"Loss","Gain")</f>
        <v>Loss</v>
      </c>
      <c r="D53" s="139" t="s">
        <v>2175</v>
      </c>
    </row>
    <row r="54" spans="1:4" ht="15.5">
      <c r="A54" s="88">
        <v>54</v>
      </c>
      <c r="B54" s="140" t="s">
        <v>1225</v>
      </c>
      <c r="C54" s="9"/>
      <c r="D54" s="21"/>
    </row>
    <row r="55" spans="1:4" ht="15.5">
      <c r="A55" s="88">
        <v>55</v>
      </c>
      <c r="B55" s="108" t="s">
        <v>1249</v>
      </c>
      <c r="C55" s="135">
        <f>IF(C53="Loss",C52-C50,"N/A")</f>
        <v>14591.589999999998</v>
      </c>
      <c r="D55" s="137" t="s">
        <v>2176</v>
      </c>
    </row>
    <row r="56" spans="1:4" ht="15.5">
      <c r="A56" s="88">
        <v>56</v>
      </c>
      <c r="B56" s="108" t="s">
        <v>1260</v>
      </c>
      <c r="C56" s="135" t="str">
        <f>IF(C53="Loss",IF((C55&gt;C35),"Yes","No"),"N/A")</f>
        <v>No</v>
      </c>
      <c r="D56" s="137" t="s">
        <v>2177</v>
      </c>
    </row>
    <row r="57" spans="1:4" ht="15.5">
      <c r="A57" s="88">
        <v>57</v>
      </c>
      <c r="B57" s="108" t="s">
        <v>1686</v>
      </c>
      <c r="C57" s="135">
        <f>IF(C56="Yes",ROUND((C55-C35)*C36,2),0)</f>
        <v>0</v>
      </c>
      <c r="D57" s="141" t="s">
        <v>2195</v>
      </c>
    </row>
    <row r="58" spans="1:4" ht="15.5">
      <c r="A58" s="88">
        <v>58</v>
      </c>
      <c r="B58" s="140" t="s">
        <v>1226</v>
      </c>
      <c r="C58" s="9"/>
      <c r="D58" s="21"/>
    </row>
    <row r="59" spans="1:4" ht="15.5">
      <c r="A59" s="88">
        <v>59</v>
      </c>
      <c r="B59" s="108" t="s">
        <v>1250</v>
      </c>
      <c r="C59" s="135" t="str">
        <f>IF(C53="Gain",(C50-C52),"N/A")</f>
        <v>N/A</v>
      </c>
      <c r="D59" s="137" t="s">
        <v>2178</v>
      </c>
    </row>
    <row r="60" spans="1:4" ht="15.5">
      <c r="A60" s="88">
        <v>60</v>
      </c>
      <c r="B60" s="108" t="s">
        <v>1251</v>
      </c>
      <c r="C60" s="135" t="str">
        <f>IF((C53="Gain"),IF((C59&gt;C35),"Yes","No"),"N/A")</f>
        <v>N/A</v>
      </c>
      <c r="D60" s="137" t="s">
        <v>2179</v>
      </c>
    </row>
    <row r="61" spans="1:4" ht="31">
      <c r="A61" s="88">
        <v>61</v>
      </c>
      <c r="B61" s="108" t="s">
        <v>1224</v>
      </c>
      <c r="C61" s="135">
        <f>IF((C53="Gain"),(ROUND(IF(C60="Yes",((C59-C35)*C36),0),2)),0)</f>
        <v>0</v>
      </c>
      <c r="D61" s="137" t="s">
        <v>2196</v>
      </c>
    </row>
    <row r="62" spans="1:4" ht="15.5">
      <c r="A62" s="88">
        <v>62</v>
      </c>
      <c r="B62" s="131" t="s">
        <v>1227</v>
      </c>
      <c r="C62" s="8"/>
      <c r="D62" s="20"/>
    </row>
    <row r="63" spans="1:4" ht="15.5">
      <c r="A63" s="88">
        <v>63</v>
      </c>
      <c r="B63" s="108" t="s">
        <v>1236</v>
      </c>
      <c r="C63" s="135">
        <f>IF(C53="Loss",(C50+C57),(C50-C61))</f>
        <v>12596.51</v>
      </c>
      <c r="D63" s="137" t="s">
        <v>2180</v>
      </c>
    </row>
    <row r="64" spans="1:4" ht="15.5">
      <c r="A64" s="88">
        <v>64</v>
      </c>
      <c r="B64" s="131" t="s">
        <v>1234</v>
      </c>
      <c r="C64" s="10"/>
      <c r="D64" s="22"/>
    </row>
    <row r="65" spans="1:4" s="134" customFormat="1" ht="15.5">
      <c r="A65" s="88">
        <v>65</v>
      </c>
      <c r="B65" s="108" t="s">
        <v>1235</v>
      </c>
      <c r="C65" s="142">
        <v>0</v>
      </c>
      <c r="D65" s="143" t="s">
        <v>1264</v>
      </c>
    </row>
    <row r="66" spans="1:4" s="134" customFormat="1" ht="15.5">
      <c r="A66" s="88">
        <v>66</v>
      </c>
      <c r="B66" s="108" t="s">
        <v>1219</v>
      </c>
      <c r="C66" s="142">
        <f>C63+C65</f>
        <v>12596.51</v>
      </c>
      <c r="D66" s="139" t="s">
        <v>2181</v>
      </c>
    </row>
    <row r="67" spans="1:4" ht="15.5">
      <c r="A67" s="88">
        <v>67</v>
      </c>
      <c r="B67" s="108" t="s">
        <v>1238</v>
      </c>
      <c r="C67" s="142">
        <f>C21</f>
        <v>0</v>
      </c>
      <c r="D67" s="109" t="s">
        <v>1293</v>
      </c>
    </row>
    <row r="68" spans="1:4" ht="15.5">
      <c r="A68" s="88">
        <v>68</v>
      </c>
      <c r="B68" s="108" t="s">
        <v>1239</v>
      </c>
      <c r="C68" s="142">
        <f>C22</f>
        <v>0</v>
      </c>
      <c r="D68" s="109" t="s">
        <v>1700</v>
      </c>
    </row>
    <row r="69" spans="1:4" ht="31">
      <c r="A69" s="88">
        <v>69</v>
      </c>
      <c r="B69" s="144" t="s">
        <v>1271</v>
      </c>
      <c r="C69" s="145">
        <f>IF(C66&gt;C16,C16,C66)</f>
        <v>12596.51</v>
      </c>
      <c r="D69" s="146" t="s">
        <v>2182</v>
      </c>
    </row>
    <row r="70" spans="1:4" ht="46.5">
      <c r="A70" s="147">
        <v>70</v>
      </c>
      <c r="B70" s="148" t="s">
        <v>1231</v>
      </c>
      <c r="C70" s="149">
        <f>IF(C41="Yes",C43,IF((C67+C68)&gt;C69,0,(C69-(C67+C68))))</f>
        <v>12596.51</v>
      </c>
      <c r="D70" s="150" t="s">
        <v>2183</v>
      </c>
    </row>
    <row r="71" spans="1:4" hidden="1">
      <c r="D71" s="152"/>
    </row>
    <row r="73" spans="1:4" hidden="1">
      <c r="C73" s="154"/>
    </row>
    <row r="74" spans="1:4" hidden="1">
      <c r="C74" s="155"/>
    </row>
  </sheetData>
  <sheetProtection sheet="1" objects="1" scenarios="1" selectLockedCells="1"/>
  <customSheetViews>
    <customSheetView guid="{DEDA7A30-1753-483E-90A4-337FCCD0986B}" showGridLines="0" fitToPage="1" topLeftCell="B49">
      <selection activeCell="C22" sqref="C22"/>
      <pageMargins left="0.15" right="0.15" top="0.75" bottom="0.75" header="0.3" footer="0.3"/>
      <printOptions horizontalCentered="1" verticalCentered="1"/>
      <pageSetup scale="60" orientation="portrait" horizontalDpi="300" verticalDpi="300" r:id="rId1"/>
      <headerFooter alignWithMargins="0"/>
    </customSheetView>
    <customSheetView guid="{F5C5D435-795B-4855-84CC-46021D57E281}" showPageBreaks="1" showGridLines="0" fitToPage="1" printArea="1">
      <selection activeCell="B7" sqref="B7:D7"/>
      <pageMargins left="0.15" right="0.15" top="0.75" bottom="0.75" header="0.3" footer="0.3"/>
      <printOptions horizontalCentered="1" verticalCentered="1"/>
      <pageSetup scale="62" orientation="portrait" horizontalDpi="300" verticalDpi="300" r:id="rId2"/>
      <headerFooter alignWithMargins="0"/>
    </customSheetView>
  </customSheetViews>
  <phoneticPr fontId="9" type="noConversion"/>
  <dataValidations count="11">
    <dataValidation type="whole" operator="lessThanOrEqual" allowBlank="1" showInputMessage="1" showErrorMessage="1" prompt="Enter patient age in years." sqref="C20" xr:uid="{00000000-0002-0000-0100-000000000000}">
      <formula1>110</formula1>
    </dataValidation>
    <dataValidation type="list" showInputMessage="1" showErrorMessage="1" prompt="Look up Designated NICU facility status from Tab 4, Column E." sqref="C24" xr:uid="{00000000-0002-0000-0100-000001000000}">
      <formula1>"Yes,No"</formula1>
    </dataValidation>
    <dataValidation allowBlank="1" showInputMessage="1" showErrorMessage="1" prompt="Enter Total Charges from UB-04 Form Locator 47." sqref="C16" xr:uid="{00000000-0002-0000-0100-000002000000}"/>
    <dataValidation allowBlank="1" showInputMessage="1" showErrorMessage="1" prompt="Look up Hospital-specific cost-to-charge ratio from Tab 4, Column H." sqref="C17" xr:uid="{00000000-0002-0000-0100-000003000000}"/>
    <dataValidation allowBlank="1" showInputMessage="1" showErrorMessage="1" prompt="See instruction 4; used for transfer pricing adjustment." sqref="C18" xr:uid="{00000000-0002-0000-0100-000004000000}"/>
    <dataValidation type="list" allowBlank="1" showInputMessage="1" showErrorMessage="1" prompt="See instruction 5; used for transfer pricing adjustment." sqref="C19" xr:uid="{00000000-0002-0000-0100-000005000000}">
      <formula1>$K$19:$L$19</formula1>
    </dataValidation>
    <dataValidation allowBlank="1" showInputMessage="1" showErrorMessage="1" prompt="Enter other health coverage amount from UB-04 Form Locator 54 for payments by third parties." sqref="C21" xr:uid="{00000000-0002-0000-0100-000006000000}"/>
    <dataValidation allowBlank="1" showInputMessage="1" showErrorMessage="1" prompt="Enter patient share of cost Include spend-down or copayment." sqref="C22" xr:uid="{00000000-0002-0000-0100-000007000000}"/>
    <dataValidation type="list" showInputMessage="1" showErrorMessage="1" prompt="Is discharge status equal to 30?" sqref="C23" xr:uid="{00000000-0002-0000-0100-000008000000}">
      <formula1>"Yes,No"</formula1>
    </dataValidation>
    <dataValidation allowBlank="1" showInputMessage="1" showErrorMessage="1" prompt="Enter APR-DRG, refer to values on Tab 3." sqref="C25" xr:uid="{00000000-0002-0000-0100-000009000000}"/>
    <dataValidation allowBlank="1" showInputMessage="1" showErrorMessage="1" prompt="Enter DRG base rate from tab 4, column L. this rate is specific to each hospital." sqref="C34" xr:uid="{00000000-0002-0000-0100-00000A000000}"/>
  </dataValidations>
  <pageMargins left="1" right="1" top="1.25" bottom="0.75" header="0.3" footer="0.3"/>
  <pageSetup scale="52" orientation="portrait" horizontalDpi="300" verticalDpi="300" r:id="rId3"/>
  <headerFooter scaleWithDoc="0">
    <oddHeader>&amp;L
&amp;9Medi-Cal DRG 2020-21 Pricing Calculator</oddHeader>
    <oddFooter>&amp;L&amp;9Tab 2- Calculator&amp;R&amp;9 2019-05-30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D1322"/>
  <sheetViews>
    <sheetView zoomScaleNormal="100" workbookViewId="0"/>
  </sheetViews>
  <sheetFormatPr defaultColWidth="0" defaultRowHeight="15.5" zeroHeight="1"/>
  <cols>
    <col min="1" max="1" width="7.1796875" style="158" customWidth="1"/>
    <col min="2" max="2" width="101.7265625" style="158" customWidth="1"/>
    <col min="3" max="3" width="15" style="196" customWidth="1"/>
    <col min="4" max="4" width="15" style="197" customWidth="1"/>
    <col min="5" max="8" width="15" style="158" customWidth="1"/>
    <col min="9" max="9" width="17.26953125" style="158" customWidth="1"/>
    <col min="10" max="10" width="17.54296875" style="158" customWidth="1"/>
    <col min="11" max="16383" width="0" style="158" hidden="1"/>
    <col min="16384" max="16384" width="1" style="159" hidden="1" customWidth="1"/>
  </cols>
  <sheetData>
    <row r="1" spans="1:16384" s="158" customFormat="1" ht="20.149999999999999" customHeight="1">
      <c r="A1" s="156" t="s">
        <v>2247</v>
      </c>
      <c r="B1" s="157" t="s">
        <v>2256</v>
      </c>
      <c r="C1" s="27"/>
      <c r="D1" s="28"/>
      <c r="E1" s="28"/>
      <c r="F1" s="28"/>
      <c r="G1" s="28"/>
      <c r="H1" s="28"/>
      <c r="I1" s="28"/>
      <c r="J1" s="29"/>
      <c r="XFD1" s="159"/>
    </row>
    <row r="2" spans="1:16384" s="159" customFormat="1" ht="20.149999999999999" customHeight="1">
      <c r="A2" s="160" t="s">
        <v>1701</v>
      </c>
      <c r="B2" s="30"/>
      <c r="C2" s="31"/>
      <c r="D2" s="30"/>
      <c r="E2" s="30"/>
      <c r="F2" s="30"/>
      <c r="G2" s="30"/>
      <c r="H2" s="30"/>
      <c r="I2" s="30"/>
      <c r="J2" s="32"/>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c r="DP2" s="158"/>
      <c r="DQ2" s="158"/>
      <c r="DR2" s="158"/>
      <c r="DS2" s="158"/>
      <c r="DT2" s="158"/>
      <c r="DU2" s="158"/>
      <c r="DV2" s="158"/>
      <c r="DW2" s="158"/>
      <c r="DX2" s="158"/>
      <c r="DY2" s="158"/>
      <c r="DZ2" s="158"/>
      <c r="EA2" s="158"/>
      <c r="EB2" s="158"/>
      <c r="EC2" s="158"/>
      <c r="ED2" s="158"/>
      <c r="EE2" s="158"/>
      <c r="EF2" s="158"/>
      <c r="EG2" s="158"/>
      <c r="EH2" s="158"/>
      <c r="EI2" s="158"/>
      <c r="EJ2" s="158"/>
      <c r="EK2" s="158"/>
      <c r="EL2" s="158"/>
      <c r="EM2" s="158"/>
      <c r="EN2" s="158"/>
      <c r="EO2" s="158"/>
      <c r="EP2" s="158"/>
      <c r="EQ2" s="158"/>
      <c r="ER2" s="158"/>
      <c r="ES2" s="158"/>
      <c r="ET2" s="158"/>
      <c r="EU2" s="158"/>
      <c r="EV2" s="158"/>
      <c r="EW2" s="158"/>
      <c r="EX2" s="158"/>
      <c r="EY2" s="158"/>
      <c r="EZ2" s="158"/>
      <c r="FA2" s="158"/>
      <c r="FB2" s="158"/>
      <c r="FC2" s="158"/>
      <c r="FD2" s="158"/>
      <c r="FE2" s="158"/>
      <c r="FF2" s="158"/>
      <c r="FG2" s="158"/>
      <c r="FH2" s="158"/>
      <c r="FI2" s="158"/>
      <c r="FJ2" s="158"/>
      <c r="FK2" s="158"/>
      <c r="FL2" s="158"/>
      <c r="FM2" s="158"/>
      <c r="FN2" s="158"/>
      <c r="FO2" s="158"/>
      <c r="FP2" s="158"/>
      <c r="FQ2" s="158"/>
      <c r="FR2" s="158"/>
      <c r="FS2" s="158"/>
      <c r="FT2" s="158"/>
      <c r="FU2" s="158"/>
      <c r="FV2" s="158"/>
      <c r="FW2" s="158"/>
      <c r="FX2" s="158"/>
      <c r="FY2" s="158"/>
      <c r="FZ2" s="158"/>
      <c r="GA2" s="158"/>
      <c r="GB2" s="158"/>
      <c r="GC2" s="158"/>
      <c r="GD2" s="158"/>
      <c r="GE2" s="158"/>
      <c r="GF2" s="158"/>
      <c r="GG2" s="158"/>
      <c r="GH2" s="158"/>
      <c r="GI2" s="158"/>
      <c r="GJ2" s="158"/>
      <c r="GK2" s="158"/>
      <c r="GL2" s="158"/>
      <c r="GM2" s="158"/>
      <c r="GN2" s="158"/>
      <c r="GO2" s="158"/>
      <c r="GP2" s="158"/>
      <c r="GQ2" s="158"/>
      <c r="GR2" s="158"/>
      <c r="GS2" s="158"/>
      <c r="GT2" s="158"/>
      <c r="GU2" s="158"/>
      <c r="GV2" s="158"/>
      <c r="GW2" s="158"/>
      <c r="GX2" s="158"/>
      <c r="GY2" s="158"/>
      <c r="GZ2" s="158"/>
      <c r="HA2" s="158"/>
      <c r="HB2" s="158"/>
      <c r="HC2" s="158"/>
      <c r="HD2" s="158"/>
      <c r="HE2" s="158"/>
      <c r="HF2" s="158"/>
      <c r="HG2" s="158"/>
      <c r="HH2" s="158"/>
      <c r="HI2" s="158"/>
      <c r="HJ2" s="158"/>
      <c r="HK2" s="158"/>
      <c r="HL2" s="158"/>
      <c r="HM2" s="158"/>
      <c r="HN2" s="158"/>
      <c r="HO2" s="158"/>
      <c r="HP2" s="158"/>
      <c r="HQ2" s="158"/>
      <c r="HR2" s="158"/>
      <c r="HS2" s="158"/>
      <c r="HT2" s="158"/>
      <c r="HU2" s="158"/>
      <c r="HV2" s="158"/>
      <c r="HW2" s="158"/>
      <c r="HX2" s="158"/>
      <c r="HY2" s="158"/>
      <c r="HZ2" s="158"/>
      <c r="IA2" s="158"/>
      <c r="IB2" s="158"/>
      <c r="IC2" s="158"/>
      <c r="ID2" s="158"/>
      <c r="IE2" s="158"/>
      <c r="IF2" s="158"/>
      <c r="IG2" s="158"/>
      <c r="IH2" s="158"/>
      <c r="II2" s="158"/>
      <c r="IJ2" s="158"/>
      <c r="IK2" s="158"/>
      <c r="IL2" s="158"/>
      <c r="IM2" s="158"/>
      <c r="IN2" s="158"/>
      <c r="IO2" s="158"/>
      <c r="IP2" s="158"/>
      <c r="IQ2" s="158"/>
      <c r="IR2" s="158"/>
      <c r="IS2" s="158"/>
      <c r="IT2" s="158"/>
      <c r="IU2" s="158"/>
      <c r="IV2" s="158"/>
      <c r="IW2" s="158"/>
      <c r="IX2" s="158"/>
      <c r="IY2" s="158"/>
      <c r="IZ2" s="158"/>
      <c r="JA2" s="158"/>
      <c r="JB2" s="158"/>
      <c r="JC2" s="158"/>
      <c r="JD2" s="158"/>
      <c r="JE2" s="158"/>
      <c r="JF2" s="158"/>
      <c r="JG2" s="158"/>
      <c r="JH2" s="158"/>
      <c r="JI2" s="158"/>
      <c r="JJ2" s="158"/>
      <c r="JK2" s="158"/>
      <c r="JL2" s="158"/>
      <c r="JM2" s="158"/>
      <c r="JN2" s="158"/>
      <c r="JO2" s="158"/>
      <c r="JP2" s="158"/>
      <c r="JQ2" s="158"/>
      <c r="JR2" s="158"/>
      <c r="JS2" s="158"/>
      <c r="JT2" s="158"/>
      <c r="JU2" s="158"/>
      <c r="JV2" s="158"/>
      <c r="JW2" s="158"/>
      <c r="JX2" s="158"/>
      <c r="JY2" s="158"/>
      <c r="JZ2" s="158"/>
      <c r="KA2" s="158"/>
      <c r="KB2" s="158"/>
      <c r="KC2" s="158"/>
      <c r="KD2" s="158"/>
      <c r="KE2" s="158"/>
      <c r="KF2" s="158"/>
      <c r="KG2" s="158"/>
      <c r="KH2" s="158"/>
      <c r="KI2" s="158"/>
      <c r="KJ2" s="158"/>
      <c r="KK2" s="158"/>
      <c r="KL2" s="158"/>
      <c r="KM2" s="158"/>
      <c r="KN2" s="158"/>
      <c r="KO2" s="158"/>
      <c r="KP2" s="158"/>
      <c r="KQ2" s="158"/>
      <c r="KR2" s="158"/>
      <c r="KS2" s="158"/>
      <c r="KT2" s="158"/>
      <c r="KU2" s="158"/>
      <c r="KV2" s="158"/>
      <c r="KW2" s="158"/>
      <c r="KX2" s="158"/>
      <c r="KY2" s="158"/>
      <c r="KZ2" s="158"/>
      <c r="LA2" s="158"/>
      <c r="LB2" s="158"/>
      <c r="LC2" s="158"/>
      <c r="LD2" s="158"/>
      <c r="LE2" s="158"/>
      <c r="LF2" s="158"/>
      <c r="LG2" s="158"/>
      <c r="LH2" s="158"/>
      <c r="LI2" s="158"/>
      <c r="LJ2" s="158"/>
      <c r="LK2" s="158"/>
      <c r="LL2" s="158"/>
      <c r="LM2" s="158"/>
      <c r="LN2" s="158"/>
      <c r="LO2" s="158"/>
      <c r="LP2" s="158"/>
      <c r="LQ2" s="158"/>
      <c r="LR2" s="158"/>
      <c r="LS2" s="158"/>
      <c r="LT2" s="158"/>
      <c r="LU2" s="158"/>
      <c r="LV2" s="158"/>
      <c r="LW2" s="158"/>
      <c r="LX2" s="158"/>
      <c r="LY2" s="158"/>
      <c r="LZ2" s="158"/>
      <c r="MA2" s="158"/>
      <c r="MB2" s="158"/>
      <c r="MC2" s="158"/>
      <c r="MD2" s="158"/>
      <c r="ME2" s="158"/>
      <c r="MF2" s="158"/>
      <c r="MG2" s="158"/>
      <c r="MH2" s="158"/>
      <c r="MI2" s="158"/>
      <c r="MJ2" s="158"/>
      <c r="MK2" s="158"/>
      <c r="ML2" s="158"/>
      <c r="MM2" s="158"/>
      <c r="MN2" s="158"/>
      <c r="MO2" s="158"/>
      <c r="MP2" s="158"/>
      <c r="MQ2" s="158"/>
      <c r="MR2" s="158"/>
      <c r="MS2" s="158"/>
      <c r="MT2" s="158"/>
      <c r="MU2" s="158"/>
      <c r="MV2" s="158"/>
      <c r="MW2" s="158"/>
      <c r="MX2" s="158"/>
      <c r="MY2" s="158"/>
      <c r="MZ2" s="158"/>
      <c r="NA2" s="158"/>
      <c r="NB2" s="158"/>
      <c r="NC2" s="158"/>
      <c r="ND2" s="158"/>
      <c r="NE2" s="158"/>
      <c r="NF2" s="158"/>
      <c r="NG2" s="158"/>
      <c r="NH2" s="158"/>
      <c r="NI2" s="158"/>
      <c r="NJ2" s="158"/>
      <c r="NK2" s="158"/>
      <c r="NL2" s="158"/>
      <c r="NM2" s="158"/>
      <c r="NN2" s="158"/>
      <c r="NO2" s="158"/>
      <c r="NP2" s="158"/>
      <c r="NQ2" s="158"/>
      <c r="NR2" s="158"/>
      <c r="NS2" s="158"/>
      <c r="NT2" s="158"/>
      <c r="NU2" s="158"/>
      <c r="NV2" s="158"/>
      <c r="NW2" s="158"/>
      <c r="NX2" s="158"/>
      <c r="NY2" s="158"/>
      <c r="NZ2" s="158"/>
      <c r="OA2" s="158"/>
      <c r="OB2" s="158"/>
      <c r="OC2" s="158"/>
      <c r="OD2" s="158"/>
      <c r="OE2" s="158"/>
      <c r="OF2" s="158"/>
      <c r="OG2" s="158"/>
      <c r="OH2" s="158"/>
      <c r="OI2" s="158"/>
      <c r="OJ2" s="158"/>
      <c r="OK2" s="158"/>
      <c r="OL2" s="158"/>
      <c r="OM2" s="158"/>
      <c r="ON2" s="158"/>
      <c r="OO2" s="158"/>
      <c r="OP2" s="158"/>
      <c r="OQ2" s="158"/>
      <c r="OR2" s="158"/>
      <c r="OS2" s="158"/>
      <c r="OT2" s="158"/>
      <c r="OU2" s="158"/>
      <c r="OV2" s="158"/>
      <c r="OW2" s="158"/>
      <c r="OX2" s="158"/>
      <c r="OY2" s="158"/>
      <c r="OZ2" s="158"/>
      <c r="PA2" s="158"/>
      <c r="PB2" s="158"/>
      <c r="PC2" s="158"/>
      <c r="PD2" s="158"/>
      <c r="PE2" s="158"/>
      <c r="PF2" s="158"/>
      <c r="PG2" s="158"/>
      <c r="PH2" s="158"/>
      <c r="PI2" s="158"/>
      <c r="PJ2" s="158"/>
      <c r="PK2" s="158"/>
      <c r="PL2" s="158"/>
      <c r="PM2" s="158"/>
      <c r="PN2" s="158"/>
      <c r="PO2" s="158"/>
      <c r="PP2" s="158"/>
      <c r="PQ2" s="158"/>
      <c r="PR2" s="158"/>
      <c r="PS2" s="158"/>
      <c r="PT2" s="158"/>
      <c r="PU2" s="158"/>
      <c r="PV2" s="158"/>
      <c r="PW2" s="158"/>
      <c r="PX2" s="158"/>
      <c r="PY2" s="158"/>
      <c r="PZ2" s="158"/>
      <c r="QA2" s="158"/>
      <c r="QB2" s="158"/>
      <c r="QC2" s="158"/>
      <c r="QD2" s="158"/>
      <c r="QE2" s="158"/>
      <c r="QF2" s="158"/>
      <c r="QG2" s="158"/>
      <c r="QH2" s="158"/>
      <c r="QI2" s="158"/>
      <c r="QJ2" s="158"/>
      <c r="QK2" s="158"/>
      <c r="QL2" s="158"/>
      <c r="QM2" s="158"/>
      <c r="QN2" s="158"/>
      <c r="QO2" s="158"/>
      <c r="QP2" s="158"/>
      <c r="QQ2" s="158"/>
      <c r="QR2" s="158"/>
      <c r="QS2" s="158"/>
      <c r="QT2" s="158"/>
      <c r="QU2" s="158"/>
      <c r="QV2" s="158"/>
      <c r="QW2" s="158"/>
      <c r="QX2" s="158"/>
      <c r="QY2" s="158"/>
      <c r="QZ2" s="158"/>
      <c r="RA2" s="158"/>
      <c r="RB2" s="158"/>
      <c r="RC2" s="158"/>
      <c r="RD2" s="158"/>
      <c r="RE2" s="158"/>
      <c r="RF2" s="158"/>
      <c r="RG2" s="158"/>
      <c r="RH2" s="158"/>
      <c r="RI2" s="158"/>
      <c r="RJ2" s="158"/>
      <c r="RK2" s="158"/>
      <c r="RL2" s="158"/>
      <c r="RM2" s="158"/>
      <c r="RN2" s="158"/>
      <c r="RO2" s="158"/>
      <c r="RP2" s="158"/>
      <c r="RQ2" s="158"/>
      <c r="RR2" s="158"/>
      <c r="RS2" s="158"/>
      <c r="RT2" s="158"/>
      <c r="RU2" s="158"/>
      <c r="RV2" s="158"/>
      <c r="RW2" s="158"/>
      <c r="RX2" s="158"/>
      <c r="RY2" s="158"/>
      <c r="RZ2" s="158"/>
      <c r="SA2" s="158"/>
      <c r="SB2" s="158"/>
      <c r="SC2" s="158"/>
      <c r="SD2" s="158"/>
      <c r="SE2" s="158"/>
      <c r="SF2" s="158"/>
      <c r="SG2" s="158"/>
      <c r="SH2" s="158"/>
      <c r="SI2" s="158"/>
      <c r="SJ2" s="158"/>
      <c r="SK2" s="158"/>
      <c r="SL2" s="158"/>
      <c r="SM2" s="158"/>
      <c r="SN2" s="158"/>
      <c r="SO2" s="158"/>
      <c r="SP2" s="158"/>
      <c r="SQ2" s="158"/>
      <c r="SR2" s="158"/>
      <c r="SS2" s="158"/>
      <c r="ST2" s="158"/>
      <c r="SU2" s="158"/>
      <c r="SV2" s="158"/>
      <c r="SW2" s="158"/>
      <c r="SX2" s="158"/>
      <c r="SY2" s="158"/>
      <c r="SZ2" s="158"/>
      <c r="TA2" s="158"/>
      <c r="TB2" s="158"/>
      <c r="TC2" s="158"/>
      <c r="TD2" s="158"/>
      <c r="TE2" s="158"/>
      <c r="TF2" s="158"/>
      <c r="TG2" s="158"/>
      <c r="TH2" s="158"/>
      <c r="TI2" s="158"/>
      <c r="TJ2" s="158"/>
      <c r="TK2" s="158"/>
      <c r="TL2" s="158"/>
      <c r="TM2" s="158"/>
      <c r="TN2" s="158"/>
      <c r="TO2" s="158"/>
      <c r="TP2" s="158"/>
      <c r="TQ2" s="158"/>
      <c r="TR2" s="158"/>
      <c r="TS2" s="158"/>
      <c r="TT2" s="158"/>
      <c r="TU2" s="158"/>
      <c r="TV2" s="158"/>
      <c r="TW2" s="158"/>
      <c r="TX2" s="158"/>
      <c r="TY2" s="158"/>
      <c r="TZ2" s="158"/>
      <c r="UA2" s="158"/>
      <c r="UB2" s="158"/>
      <c r="UC2" s="158"/>
      <c r="UD2" s="158"/>
      <c r="UE2" s="158"/>
      <c r="UF2" s="158"/>
      <c r="UG2" s="158"/>
      <c r="UH2" s="158"/>
      <c r="UI2" s="158"/>
      <c r="UJ2" s="158"/>
      <c r="UK2" s="158"/>
      <c r="UL2" s="158"/>
      <c r="UM2" s="158"/>
      <c r="UN2" s="158"/>
      <c r="UO2" s="158"/>
      <c r="UP2" s="158"/>
      <c r="UQ2" s="158"/>
      <c r="UR2" s="158"/>
      <c r="US2" s="158"/>
      <c r="UT2" s="158"/>
      <c r="UU2" s="158"/>
      <c r="UV2" s="158"/>
      <c r="UW2" s="158"/>
      <c r="UX2" s="158"/>
      <c r="UY2" s="158"/>
      <c r="UZ2" s="158"/>
      <c r="VA2" s="158"/>
      <c r="VB2" s="158"/>
      <c r="VC2" s="158"/>
      <c r="VD2" s="158"/>
      <c r="VE2" s="158"/>
      <c r="VF2" s="158"/>
      <c r="VG2" s="158"/>
      <c r="VH2" s="158"/>
      <c r="VI2" s="158"/>
      <c r="VJ2" s="158"/>
      <c r="VK2" s="158"/>
      <c r="VL2" s="158"/>
      <c r="VM2" s="158"/>
      <c r="VN2" s="158"/>
      <c r="VO2" s="158"/>
      <c r="VP2" s="158"/>
      <c r="VQ2" s="158"/>
      <c r="VR2" s="158"/>
      <c r="VS2" s="158"/>
      <c r="VT2" s="158"/>
      <c r="VU2" s="158"/>
      <c r="VV2" s="158"/>
      <c r="VW2" s="158"/>
      <c r="VX2" s="158"/>
      <c r="VY2" s="158"/>
      <c r="VZ2" s="158"/>
      <c r="WA2" s="158"/>
      <c r="WB2" s="158"/>
      <c r="WC2" s="158"/>
      <c r="WD2" s="158"/>
      <c r="WE2" s="158"/>
      <c r="WF2" s="158"/>
      <c r="WG2" s="158"/>
      <c r="WH2" s="158"/>
      <c r="WI2" s="158"/>
      <c r="WJ2" s="158"/>
      <c r="WK2" s="158"/>
      <c r="WL2" s="158"/>
      <c r="WM2" s="158"/>
      <c r="WN2" s="158"/>
      <c r="WO2" s="158"/>
      <c r="WP2" s="158"/>
      <c r="WQ2" s="158"/>
      <c r="WR2" s="158"/>
      <c r="WS2" s="158"/>
      <c r="WT2" s="158"/>
      <c r="WU2" s="158"/>
      <c r="WV2" s="158"/>
      <c r="WW2" s="158"/>
      <c r="WX2" s="158"/>
      <c r="WY2" s="158"/>
      <c r="WZ2" s="158"/>
      <c r="XA2" s="158"/>
      <c r="XB2" s="158"/>
      <c r="XC2" s="158"/>
      <c r="XD2" s="158"/>
      <c r="XE2" s="158"/>
      <c r="XF2" s="158"/>
      <c r="XG2" s="158"/>
      <c r="XH2" s="158"/>
      <c r="XI2" s="158"/>
      <c r="XJ2" s="158"/>
      <c r="XK2" s="158"/>
      <c r="XL2" s="158"/>
      <c r="XM2" s="158"/>
      <c r="XN2" s="158"/>
      <c r="XO2" s="158"/>
      <c r="XP2" s="158"/>
      <c r="XQ2" s="158"/>
      <c r="XR2" s="158"/>
      <c r="XS2" s="158"/>
      <c r="XT2" s="158"/>
      <c r="XU2" s="158"/>
      <c r="XV2" s="158"/>
      <c r="XW2" s="158"/>
      <c r="XX2" s="158"/>
      <c r="XY2" s="158"/>
      <c r="XZ2" s="158"/>
      <c r="YA2" s="158"/>
      <c r="YB2" s="158"/>
      <c r="YC2" s="158"/>
      <c r="YD2" s="158"/>
      <c r="YE2" s="158"/>
      <c r="YF2" s="158"/>
      <c r="YG2" s="158"/>
      <c r="YH2" s="158"/>
      <c r="YI2" s="158"/>
      <c r="YJ2" s="158"/>
      <c r="YK2" s="158"/>
      <c r="YL2" s="158"/>
      <c r="YM2" s="158"/>
      <c r="YN2" s="158"/>
      <c r="YO2" s="158"/>
      <c r="YP2" s="158"/>
      <c r="YQ2" s="158"/>
      <c r="YR2" s="158"/>
      <c r="YS2" s="158"/>
      <c r="YT2" s="158"/>
      <c r="YU2" s="158"/>
      <c r="YV2" s="158"/>
      <c r="YW2" s="158"/>
      <c r="YX2" s="158"/>
      <c r="YY2" s="158"/>
      <c r="YZ2" s="158"/>
      <c r="ZA2" s="158"/>
      <c r="ZB2" s="158"/>
      <c r="ZC2" s="158"/>
      <c r="ZD2" s="158"/>
      <c r="ZE2" s="158"/>
      <c r="ZF2" s="158"/>
      <c r="ZG2" s="158"/>
      <c r="ZH2" s="158"/>
      <c r="ZI2" s="158"/>
      <c r="ZJ2" s="158"/>
      <c r="ZK2" s="158"/>
      <c r="ZL2" s="158"/>
      <c r="ZM2" s="158"/>
      <c r="ZN2" s="158"/>
      <c r="ZO2" s="158"/>
      <c r="ZP2" s="158"/>
      <c r="ZQ2" s="158"/>
      <c r="ZR2" s="158"/>
      <c r="ZS2" s="158"/>
      <c r="ZT2" s="158"/>
      <c r="ZU2" s="158"/>
      <c r="ZV2" s="158"/>
      <c r="ZW2" s="158"/>
      <c r="ZX2" s="158"/>
      <c r="ZY2" s="158"/>
      <c r="ZZ2" s="158"/>
      <c r="AAA2" s="158"/>
      <c r="AAB2" s="158"/>
      <c r="AAC2" s="158"/>
      <c r="AAD2" s="158"/>
      <c r="AAE2" s="158"/>
      <c r="AAF2" s="158"/>
      <c r="AAG2" s="158"/>
      <c r="AAH2" s="158"/>
      <c r="AAI2" s="158"/>
      <c r="AAJ2" s="158"/>
      <c r="AAK2" s="158"/>
      <c r="AAL2" s="158"/>
      <c r="AAM2" s="158"/>
      <c r="AAN2" s="158"/>
      <c r="AAO2" s="158"/>
      <c r="AAP2" s="158"/>
      <c r="AAQ2" s="158"/>
      <c r="AAR2" s="158"/>
      <c r="AAS2" s="158"/>
      <c r="AAT2" s="158"/>
      <c r="AAU2" s="158"/>
      <c r="AAV2" s="158"/>
      <c r="AAW2" s="158"/>
      <c r="AAX2" s="158"/>
      <c r="AAY2" s="158"/>
      <c r="AAZ2" s="158"/>
      <c r="ABA2" s="158"/>
      <c r="ABB2" s="158"/>
      <c r="ABC2" s="158"/>
      <c r="ABD2" s="158"/>
      <c r="ABE2" s="158"/>
      <c r="ABF2" s="158"/>
      <c r="ABG2" s="158"/>
      <c r="ABH2" s="158"/>
      <c r="ABI2" s="158"/>
      <c r="ABJ2" s="158"/>
      <c r="ABK2" s="158"/>
      <c r="ABL2" s="158"/>
      <c r="ABM2" s="158"/>
      <c r="ABN2" s="158"/>
      <c r="ABO2" s="158"/>
      <c r="ABP2" s="158"/>
      <c r="ABQ2" s="158"/>
      <c r="ABR2" s="158"/>
      <c r="ABS2" s="158"/>
      <c r="ABT2" s="158"/>
      <c r="ABU2" s="158"/>
      <c r="ABV2" s="158"/>
      <c r="ABW2" s="158"/>
      <c r="ABX2" s="158"/>
      <c r="ABY2" s="158"/>
      <c r="ABZ2" s="158"/>
      <c r="ACA2" s="158"/>
      <c r="ACB2" s="158"/>
      <c r="ACC2" s="158"/>
      <c r="ACD2" s="158"/>
      <c r="ACE2" s="158"/>
      <c r="ACF2" s="158"/>
      <c r="ACG2" s="158"/>
      <c r="ACH2" s="158"/>
      <c r="ACI2" s="158"/>
      <c r="ACJ2" s="158"/>
      <c r="ACK2" s="158"/>
      <c r="ACL2" s="158"/>
      <c r="ACM2" s="158"/>
      <c r="ACN2" s="158"/>
      <c r="ACO2" s="158"/>
      <c r="ACP2" s="158"/>
      <c r="ACQ2" s="158"/>
      <c r="ACR2" s="158"/>
      <c r="ACS2" s="158"/>
      <c r="ACT2" s="158"/>
      <c r="ACU2" s="158"/>
      <c r="ACV2" s="158"/>
      <c r="ACW2" s="158"/>
      <c r="ACX2" s="158"/>
      <c r="ACY2" s="158"/>
      <c r="ACZ2" s="158"/>
      <c r="ADA2" s="158"/>
      <c r="ADB2" s="158"/>
      <c r="ADC2" s="158"/>
      <c r="ADD2" s="158"/>
      <c r="ADE2" s="158"/>
      <c r="ADF2" s="158"/>
      <c r="ADG2" s="158"/>
      <c r="ADH2" s="158"/>
      <c r="ADI2" s="158"/>
      <c r="ADJ2" s="158"/>
      <c r="ADK2" s="158"/>
      <c r="ADL2" s="158"/>
      <c r="ADM2" s="158"/>
      <c r="ADN2" s="158"/>
      <c r="ADO2" s="158"/>
      <c r="ADP2" s="158"/>
      <c r="ADQ2" s="158"/>
      <c r="ADR2" s="158"/>
      <c r="ADS2" s="158"/>
      <c r="ADT2" s="158"/>
      <c r="ADU2" s="158"/>
      <c r="ADV2" s="158"/>
      <c r="ADW2" s="158"/>
      <c r="ADX2" s="158"/>
      <c r="ADY2" s="158"/>
      <c r="ADZ2" s="158"/>
      <c r="AEA2" s="158"/>
      <c r="AEB2" s="158"/>
      <c r="AEC2" s="158"/>
      <c r="AED2" s="158"/>
      <c r="AEE2" s="158"/>
      <c r="AEF2" s="158"/>
      <c r="AEG2" s="158"/>
      <c r="AEH2" s="158"/>
      <c r="AEI2" s="158"/>
      <c r="AEJ2" s="158"/>
      <c r="AEK2" s="158"/>
      <c r="AEL2" s="158"/>
      <c r="AEM2" s="158"/>
      <c r="AEN2" s="158"/>
      <c r="AEO2" s="158"/>
      <c r="AEP2" s="158"/>
      <c r="AEQ2" s="158"/>
      <c r="AER2" s="158"/>
      <c r="AES2" s="158"/>
      <c r="AET2" s="158"/>
      <c r="AEU2" s="158"/>
      <c r="AEV2" s="158"/>
      <c r="AEW2" s="158"/>
      <c r="AEX2" s="158"/>
      <c r="AEY2" s="158"/>
      <c r="AEZ2" s="158"/>
      <c r="AFA2" s="158"/>
      <c r="AFB2" s="158"/>
      <c r="AFC2" s="158"/>
      <c r="AFD2" s="158"/>
      <c r="AFE2" s="158"/>
      <c r="AFF2" s="158"/>
      <c r="AFG2" s="158"/>
      <c r="AFH2" s="158"/>
      <c r="AFI2" s="158"/>
      <c r="AFJ2" s="158"/>
      <c r="AFK2" s="158"/>
      <c r="AFL2" s="158"/>
      <c r="AFM2" s="158"/>
      <c r="AFN2" s="158"/>
      <c r="AFO2" s="158"/>
      <c r="AFP2" s="158"/>
      <c r="AFQ2" s="158"/>
      <c r="AFR2" s="158"/>
      <c r="AFS2" s="158"/>
      <c r="AFT2" s="158"/>
      <c r="AFU2" s="158"/>
      <c r="AFV2" s="158"/>
      <c r="AFW2" s="158"/>
      <c r="AFX2" s="158"/>
      <c r="AFY2" s="158"/>
      <c r="AFZ2" s="158"/>
      <c r="AGA2" s="158"/>
      <c r="AGB2" s="158"/>
      <c r="AGC2" s="158"/>
      <c r="AGD2" s="158"/>
      <c r="AGE2" s="158"/>
      <c r="AGF2" s="158"/>
      <c r="AGG2" s="158"/>
      <c r="AGH2" s="158"/>
      <c r="AGI2" s="158"/>
      <c r="AGJ2" s="158"/>
      <c r="AGK2" s="158"/>
      <c r="AGL2" s="158"/>
      <c r="AGM2" s="158"/>
      <c r="AGN2" s="158"/>
      <c r="AGO2" s="158"/>
      <c r="AGP2" s="158"/>
      <c r="AGQ2" s="158"/>
      <c r="AGR2" s="158"/>
      <c r="AGS2" s="158"/>
      <c r="AGT2" s="158"/>
      <c r="AGU2" s="158"/>
      <c r="AGV2" s="158"/>
      <c r="AGW2" s="158"/>
      <c r="AGX2" s="158"/>
      <c r="AGY2" s="158"/>
      <c r="AGZ2" s="158"/>
      <c r="AHA2" s="158"/>
      <c r="AHB2" s="158"/>
      <c r="AHC2" s="158"/>
      <c r="AHD2" s="158"/>
      <c r="AHE2" s="158"/>
      <c r="AHF2" s="158"/>
      <c r="AHG2" s="158"/>
      <c r="AHH2" s="158"/>
      <c r="AHI2" s="158"/>
      <c r="AHJ2" s="158"/>
      <c r="AHK2" s="158"/>
      <c r="AHL2" s="158"/>
      <c r="AHM2" s="158"/>
      <c r="AHN2" s="158"/>
      <c r="AHO2" s="158"/>
      <c r="AHP2" s="158"/>
      <c r="AHQ2" s="158"/>
      <c r="AHR2" s="158"/>
      <c r="AHS2" s="158"/>
      <c r="AHT2" s="158"/>
      <c r="AHU2" s="158"/>
      <c r="AHV2" s="158"/>
      <c r="AHW2" s="158"/>
      <c r="AHX2" s="158"/>
      <c r="AHY2" s="158"/>
      <c r="AHZ2" s="158"/>
      <c r="AIA2" s="158"/>
      <c r="AIB2" s="158"/>
      <c r="AIC2" s="158"/>
      <c r="AID2" s="158"/>
      <c r="AIE2" s="158"/>
      <c r="AIF2" s="158"/>
      <c r="AIG2" s="158"/>
      <c r="AIH2" s="158"/>
      <c r="AII2" s="158"/>
      <c r="AIJ2" s="158"/>
      <c r="AIK2" s="158"/>
      <c r="AIL2" s="158"/>
      <c r="AIM2" s="158"/>
      <c r="AIN2" s="158"/>
      <c r="AIO2" s="158"/>
      <c r="AIP2" s="158"/>
      <c r="AIQ2" s="158"/>
      <c r="AIR2" s="158"/>
      <c r="AIS2" s="158"/>
      <c r="AIT2" s="158"/>
      <c r="AIU2" s="158"/>
      <c r="AIV2" s="158"/>
      <c r="AIW2" s="158"/>
      <c r="AIX2" s="158"/>
      <c r="AIY2" s="158"/>
      <c r="AIZ2" s="158"/>
      <c r="AJA2" s="158"/>
      <c r="AJB2" s="158"/>
      <c r="AJC2" s="158"/>
      <c r="AJD2" s="158"/>
      <c r="AJE2" s="158"/>
      <c r="AJF2" s="158"/>
      <c r="AJG2" s="158"/>
      <c r="AJH2" s="158"/>
      <c r="AJI2" s="158"/>
      <c r="AJJ2" s="158"/>
      <c r="AJK2" s="158"/>
      <c r="AJL2" s="158"/>
      <c r="AJM2" s="158"/>
      <c r="AJN2" s="158"/>
      <c r="AJO2" s="158"/>
      <c r="AJP2" s="158"/>
      <c r="AJQ2" s="158"/>
      <c r="AJR2" s="158"/>
      <c r="AJS2" s="158"/>
      <c r="AJT2" s="158"/>
      <c r="AJU2" s="158"/>
      <c r="AJV2" s="158"/>
      <c r="AJW2" s="158"/>
      <c r="AJX2" s="158"/>
      <c r="AJY2" s="158"/>
      <c r="AJZ2" s="158"/>
      <c r="AKA2" s="158"/>
      <c r="AKB2" s="158"/>
      <c r="AKC2" s="158"/>
      <c r="AKD2" s="158"/>
      <c r="AKE2" s="158"/>
      <c r="AKF2" s="158"/>
      <c r="AKG2" s="158"/>
      <c r="AKH2" s="158"/>
      <c r="AKI2" s="158"/>
      <c r="AKJ2" s="158"/>
      <c r="AKK2" s="158"/>
      <c r="AKL2" s="158"/>
      <c r="AKM2" s="158"/>
      <c r="AKN2" s="158"/>
      <c r="AKO2" s="158"/>
      <c r="AKP2" s="158"/>
      <c r="AKQ2" s="158"/>
      <c r="AKR2" s="158"/>
      <c r="AKS2" s="158"/>
      <c r="AKT2" s="158"/>
      <c r="AKU2" s="158"/>
      <c r="AKV2" s="158"/>
      <c r="AKW2" s="158"/>
      <c r="AKX2" s="158"/>
      <c r="AKY2" s="158"/>
      <c r="AKZ2" s="158"/>
      <c r="ALA2" s="158"/>
      <c r="ALB2" s="158"/>
      <c r="ALC2" s="158"/>
      <c r="ALD2" s="158"/>
      <c r="ALE2" s="158"/>
      <c r="ALF2" s="158"/>
      <c r="ALG2" s="158"/>
      <c r="ALH2" s="158"/>
      <c r="ALI2" s="158"/>
      <c r="ALJ2" s="158"/>
      <c r="ALK2" s="158"/>
      <c r="ALL2" s="158"/>
      <c r="ALM2" s="158"/>
      <c r="ALN2" s="158"/>
      <c r="ALO2" s="158"/>
      <c r="ALP2" s="158"/>
      <c r="ALQ2" s="158"/>
      <c r="ALR2" s="158"/>
      <c r="ALS2" s="158"/>
      <c r="ALT2" s="158"/>
      <c r="ALU2" s="158"/>
      <c r="ALV2" s="158"/>
      <c r="ALW2" s="158"/>
      <c r="ALX2" s="158"/>
      <c r="ALY2" s="158"/>
      <c r="ALZ2" s="158"/>
      <c r="AMA2" s="158"/>
      <c r="AMB2" s="158"/>
      <c r="AMC2" s="158"/>
      <c r="AMD2" s="158"/>
      <c r="AME2" s="158"/>
      <c r="AMF2" s="158"/>
      <c r="AMG2" s="158"/>
      <c r="AMH2" s="158"/>
      <c r="AMI2" s="158"/>
      <c r="AMJ2" s="158"/>
      <c r="AMK2" s="158"/>
      <c r="AML2" s="158"/>
      <c r="AMM2" s="158"/>
      <c r="AMN2" s="158"/>
      <c r="AMO2" s="158"/>
      <c r="AMP2" s="158"/>
      <c r="AMQ2" s="158"/>
      <c r="AMR2" s="158"/>
      <c r="AMS2" s="158"/>
      <c r="AMT2" s="158"/>
      <c r="AMU2" s="158"/>
      <c r="AMV2" s="158"/>
      <c r="AMW2" s="158"/>
      <c r="AMX2" s="158"/>
      <c r="AMY2" s="158"/>
      <c r="AMZ2" s="158"/>
      <c r="ANA2" s="158"/>
      <c r="ANB2" s="158"/>
      <c r="ANC2" s="158"/>
      <c r="AND2" s="158"/>
      <c r="ANE2" s="158"/>
      <c r="ANF2" s="158"/>
      <c r="ANG2" s="158"/>
      <c r="ANH2" s="158"/>
      <c r="ANI2" s="158"/>
      <c r="ANJ2" s="158"/>
      <c r="ANK2" s="158"/>
      <c r="ANL2" s="158"/>
      <c r="ANM2" s="158"/>
      <c r="ANN2" s="158"/>
      <c r="ANO2" s="158"/>
      <c r="ANP2" s="158"/>
      <c r="ANQ2" s="158"/>
      <c r="ANR2" s="158"/>
      <c r="ANS2" s="158"/>
      <c r="ANT2" s="158"/>
      <c r="ANU2" s="158"/>
      <c r="ANV2" s="158"/>
      <c r="ANW2" s="158"/>
      <c r="ANX2" s="158"/>
      <c r="ANY2" s="158"/>
      <c r="ANZ2" s="158"/>
      <c r="AOA2" s="158"/>
      <c r="AOB2" s="158"/>
      <c r="AOC2" s="158"/>
      <c r="AOD2" s="158"/>
      <c r="AOE2" s="158"/>
      <c r="AOF2" s="158"/>
      <c r="AOG2" s="158"/>
      <c r="AOH2" s="158"/>
      <c r="AOI2" s="158"/>
      <c r="AOJ2" s="158"/>
      <c r="AOK2" s="158"/>
      <c r="AOL2" s="158"/>
      <c r="AOM2" s="158"/>
      <c r="AON2" s="158"/>
      <c r="AOO2" s="158"/>
      <c r="AOP2" s="158"/>
      <c r="AOQ2" s="158"/>
      <c r="AOR2" s="158"/>
      <c r="AOS2" s="158"/>
      <c r="AOT2" s="158"/>
      <c r="AOU2" s="158"/>
      <c r="AOV2" s="158"/>
      <c r="AOW2" s="158"/>
      <c r="AOX2" s="158"/>
      <c r="AOY2" s="158"/>
      <c r="AOZ2" s="158"/>
      <c r="APA2" s="158"/>
      <c r="APB2" s="158"/>
      <c r="APC2" s="158"/>
      <c r="APD2" s="158"/>
      <c r="APE2" s="158"/>
      <c r="APF2" s="158"/>
      <c r="APG2" s="158"/>
      <c r="APH2" s="158"/>
      <c r="API2" s="158"/>
      <c r="APJ2" s="158"/>
      <c r="APK2" s="158"/>
      <c r="APL2" s="158"/>
      <c r="APM2" s="158"/>
      <c r="APN2" s="158"/>
      <c r="APO2" s="158"/>
      <c r="APP2" s="158"/>
      <c r="APQ2" s="158"/>
      <c r="APR2" s="158"/>
      <c r="APS2" s="158"/>
      <c r="APT2" s="158"/>
      <c r="APU2" s="158"/>
      <c r="APV2" s="158"/>
      <c r="APW2" s="158"/>
      <c r="APX2" s="158"/>
      <c r="APY2" s="158"/>
      <c r="APZ2" s="158"/>
      <c r="AQA2" s="158"/>
      <c r="AQB2" s="158"/>
      <c r="AQC2" s="158"/>
      <c r="AQD2" s="158"/>
      <c r="AQE2" s="158"/>
      <c r="AQF2" s="158"/>
      <c r="AQG2" s="158"/>
      <c r="AQH2" s="158"/>
      <c r="AQI2" s="158"/>
      <c r="AQJ2" s="158"/>
      <c r="AQK2" s="158"/>
      <c r="AQL2" s="158"/>
      <c r="AQM2" s="158"/>
      <c r="AQN2" s="158"/>
      <c r="AQO2" s="158"/>
      <c r="AQP2" s="158"/>
      <c r="AQQ2" s="158"/>
      <c r="AQR2" s="158"/>
      <c r="AQS2" s="158"/>
      <c r="AQT2" s="158"/>
      <c r="AQU2" s="158"/>
      <c r="AQV2" s="158"/>
      <c r="AQW2" s="158"/>
      <c r="AQX2" s="158"/>
      <c r="AQY2" s="158"/>
      <c r="AQZ2" s="158"/>
      <c r="ARA2" s="158"/>
      <c r="ARB2" s="158"/>
      <c r="ARC2" s="158"/>
      <c r="ARD2" s="158"/>
      <c r="ARE2" s="158"/>
      <c r="ARF2" s="158"/>
      <c r="ARG2" s="158"/>
      <c r="ARH2" s="158"/>
      <c r="ARI2" s="158"/>
      <c r="ARJ2" s="158"/>
      <c r="ARK2" s="158"/>
      <c r="ARL2" s="158"/>
      <c r="ARM2" s="158"/>
      <c r="ARN2" s="158"/>
      <c r="ARO2" s="158"/>
      <c r="ARP2" s="158"/>
      <c r="ARQ2" s="158"/>
      <c r="ARR2" s="158"/>
      <c r="ARS2" s="158"/>
      <c r="ART2" s="158"/>
      <c r="ARU2" s="158"/>
      <c r="ARV2" s="158"/>
      <c r="ARW2" s="158"/>
      <c r="ARX2" s="158"/>
      <c r="ARY2" s="158"/>
      <c r="ARZ2" s="158"/>
      <c r="ASA2" s="158"/>
      <c r="ASB2" s="158"/>
      <c r="ASC2" s="158"/>
      <c r="ASD2" s="158"/>
      <c r="ASE2" s="158"/>
      <c r="ASF2" s="158"/>
      <c r="ASG2" s="158"/>
      <c r="ASH2" s="158"/>
      <c r="ASI2" s="158"/>
      <c r="ASJ2" s="158"/>
      <c r="ASK2" s="158"/>
      <c r="ASL2" s="158"/>
      <c r="ASM2" s="158"/>
      <c r="ASN2" s="158"/>
      <c r="ASO2" s="158"/>
      <c r="ASP2" s="158"/>
      <c r="ASQ2" s="158"/>
      <c r="ASR2" s="158"/>
      <c r="ASS2" s="158"/>
      <c r="AST2" s="158"/>
      <c r="ASU2" s="158"/>
      <c r="ASV2" s="158"/>
      <c r="ASW2" s="158"/>
      <c r="ASX2" s="158"/>
      <c r="ASY2" s="158"/>
      <c r="ASZ2" s="158"/>
      <c r="ATA2" s="158"/>
      <c r="ATB2" s="158"/>
      <c r="ATC2" s="158"/>
      <c r="ATD2" s="158"/>
      <c r="ATE2" s="158"/>
      <c r="ATF2" s="158"/>
      <c r="ATG2" s="158"/>
      <c r="ATH2" s="158"/>
      <c r="ATI2" s="158"/>
      <c r="ATJ2" s="158"/>
      <c r="ATK2" s="158"/>
      <c r="ATL2" s="158"/>
      <c r="ATM2" s="158"/>
      <c r="ATN2" s="158"/>
      <c r="ATO2" s="158"/>
      <c r="ATP2" s="158"/>
      <c r="ATQ2" s="158"/>
      <c r="ATR2" s="158"/>
      <c r="ATS2" s="158"/>
      <c r="ATT2" s="158"/>
      <c r="ATU2" s="158"/>
      <c r="ATV2" s="158"/>
      <c r="ATW2" s="158"/>
      <c r="ATX2" s="158"/>
      <c r="ATY2" s="158"/>
      <c r="ATZ2" s="158"/>
      <c r="AUA2" s="158"/>
      <c r="AUB2" s="158"/>
      <c r="AUC2" s="158"/>
      <c r="AUD2" s="158"/>
      <c r="AUE2" s="158"/>
      <c r="AUF2" s="158"/>
      <c r="AUG2" s="158"/>
      <c r="AUH2" s="158"/>
      <c r="AUI2" s="158"/>
      <c r="AUJ2" s="158"/>
      <c r="AUK2" s="158"/>
      <c r="AUL2" s="158"/>
      <c r="AUM2" s="158"/>
      <c r="AUN2" s="158"/>
      <c r="AUO2" s="158"/>
      <c r="AUP2" s="158"/>
      <c r="AUQ2" s="158"/>
      <c r="AUR2" s="158"/>
      <c r="AUS2" s="158"/>
      <c r="AUT2" s="158"/>
      <c r="AUU2" s="158"/>
      <c r="AUV2" s="158"/>
      <c r="AUW2" s="158"/>
      <c r="AUX2" s="158"/>
      <c r="AUY2" s="158"/>
      <c r="AUZ2" s="158"/>
      <c r="AVA2" s="158"/>
      <c r="AVB2" s="158"/>
      <c r="AVC2" s="158"/>
      <c r="AVD2" s="158"/>
      <c r="AVE2" s="158"/>
      <c r="AVF2" s="158"/>
      <c r="AVG2" s="158"/>
      <c r="AVH2" s="158"/>
      <c r="AVI2" s="158"/>
      <c r="AVJ2" s="158"/>
      <c r="AVK2" s="158"/>
      <c r="AVL2" s="158"/>
      <c r="AVM2" s="158"/>
      <c r="AVN2" s="158"/>
      <c r="AVO2" s="158"/>
      <c r="AVP2" s="158"/>
      <c r="AVQ2" s="158"/>
      <c r="AVR2" s="158"/>
      <c r="AVS2" s="158"/>
      <c r="AVT2" s="158"/>
      <c r="AVU2" s="158"/>
      <c r="AVV2" s="158"/>
      <c r="AVW2" s="158"/>
      <c r="AVX2" s="158"/>
      <c r="AVY2" s="158"/>
      <c r="AVZ2" s="158"/>
      <c r="AWA2" s="158"/>
      <c r="AWB2" s="158"/>
      <c r="AWC2" s="158"/>
      <c r="AWD2" s="158"/>
      <c r="AWE2" s="158"/>
      <c r="AWF2" s="158"/>
      <c r="AWG2" s="158"/>
      <c r="AWH2" s="158"/>
      <c r="AWI2" s="158"/>
      <c r="AWJ2" s="158"/>
      <c r="AWK2" s="158"/>
      <c r="AWL2" s="158"/>
      <c r="AWM2" s="158"/>
      <c r="AWN2" s="158"/>
      <c r="AWO2" s="158"/>
      <c r="AWP2" s="158"/>
      <c r="AWQ2" s="158"/>
      <c r="AWR2" s="158"/>
      <c r="AWS2" s="158"/>
      <c r="AWT2" s="158"/>
      <c r="AWU2" s="158"/>
      <c r="AWV2" s="158"/>
      <c r="AWW2" s="158"/>
      <c r="AWX2" s="158"/>
      <c r="AWY2" s="158"/>
      <c r="AWZ2" s="158"/>
      <c r="AXA2" s="158"/>
      <c r="AXB2" s="158"/>
      <c r="AXC2" s="158"/>
      <c r="AXD2" s="158"/>
      <c r="AXE2" s="158"/>
      <c r="AXF2" s="158"/>
      <c r="AXG2" s="158"/>
      <c r="AXH2" s="158"/>
      <c r="AXI2" s="158"/>
      <c r="AXJ2" s="158"/>
      <c r="AXK2" s="158"/>
      <c r="AXL2" s="158"/>
      <c r="AXM2" s="158"/>
      <c r="AXN2" s="158"/>
      <c r="AXO2" s="158"/>
      <c r="AXP2" s="158"/>
      <c r="AXQ2" s="158"/>
      <c r="AXR2" s="158"/>
      <c r="AXS2" s="158"/>
      <c r="AXT2" s="158"/>
      <c r="AXU2" s="158"/>
      <c r="AXV2" s="158"/>
      <c r="AXW2" s="158"/>
      <c r="AXX2" s="158"/>
      <c r="AXY2" s="158"/>
      <c r="AXZ2" s="158"/>
      <c r="AYA2" s="158"/>
      <c r="AYB2" s="158"/>
      <c r="AYC2" s="158"/>
      <c r="AYD2" s="158"/>
      <c r="AYE2" s="158"/>
      <c r="AYF2" s="158"/>
      <c r="AYG2" s="158"/>
      <c r="AYH2" s="158"/>
      <c r="AYI2" s="158"/>
      <c r="AYJ2" s="158"/>
      <c r="AYK2" s="158"/>
      <c r="AYL2" s="158"/>
      <c r="AYM2" s="158"/>
      <c r="AYN2" s="158"/>
      <c r="AYO2" s="158"/>
      <c r="AYP2" s="158"/>
      <c r="AYQ2" s="158"/>
      <c r="AYR2" s="158"/>
      <c r="AYS2" s="158"/>
      <c r="AYT2" s="158"/>
      <c r="AYU2" s="158"/>
      <c r="AYV2" s="158"/>
      <c r="AYW2" s="158"/>
      <c r="AYX2" s="158"/>
      <c r="AYY2" s="158"/>
      <c r="AYZ2" s="158"/>
      <c r="AZA2" s="158"/>
      <c r="AZB2" s="158"/>
      <c r="AZC2" s="158"/>
      <c r="AZD2" s="158"/>
      <c r="AZE2" s="158"/>
      <c r="AZF2" s="158"/>
      <c r="AZG2" s="158"/>
      <c r="AZH2" s="158"/>
      <c r="AZI2" s="158"/>
      <c r="AZJ2" s="158"/>
      <c r="AZK2" s="158"/>
      <c r="AZL2" s="158"/>
      <c r="AZM2" s="158"/>
      <c r="AZN2" s="158"/>
      <c r="AZO2" s="158"/>
      <c r="AZP2" s="158"/>
      <c r="AZQ2" s="158"/>
      <c r="AZR2" s="158"/>
      <c r="AZS2" s="158"/>
      <c r="AZT2" s="158"/>
      <c r="AZU2" s="158"/>
      <c r="AZV2" s="158"/>
      <c r="AZW2" s="158"/>
      <c r="AZX2" s="158"/>
      <c r="AZY2" s="158"/>
      <c r="AZZ2" s="158"/>
      <c r="BAA2" s="158"/>
      <c r="BAB2" s="158"/>
      <c r="BAC2" s="158"/>
      <c r="BAD2" s="158"/>
      <c r="BAE2" s="158"/>
      <c r="BAF2" s="158"/>
      <c r="BAG2" s="158"/>
      <c r="BAH2" s="158"/>
      <c r="BAI2" s="158"/>
      <c r="BAJ2" s="158"/>
      <c r="BAK2" s="158"/>
      <c r="BAL2" s="158"/>
      <c r="BAM2" s="158"/>
      <c r="BAN2" s="158"/>
      <c r="BAO2" s="158"/>
      <c r="BAP2" s="158"/>
      <c r="BAQ2" s="158"/>
      <c r="BAR2" s="158"/>
      <c r="BAS2" s="158"/>
      <c r="BAT2" s="158"/>
      <c r="BAU2" s="158"/>
      <c r="BAV2" s="158"/>
      <c r="BAW2" s="158"/>
      <c r="BAX2" s="158"/>
      <c r="BAY2" s="158"/>
      <c r="BAZ2" s="158"/>
      <c r="BBA2" s="158"/>
      <c r="BBB2" s="158"/>
      <c r="BBC2" s="158"/>
      <c r="BBD2" s="158"/>
      <c r="BBE2" s="158"/>
      <c r="BBF2" s="158"/>
      <c r="BBG2" s="158"/>
      <c r="BBH2" s="158"/>
      <c r="BBI2" s="158"/>
      <c r="BBJ2" s="158"/>
      <c r="BBK2" s="158"/>
      <c r="BBL2" s="158"/>
      <c r="BBM2" s="158"/>
      <c r="BBN2" s="158"/>
      <c r="BBO2" s="158"/>
      <c r="BBP2" s="158"/>
      <c r="BBQ2" s="158"/>
      <c r="BBR2" s="158"/>
      <c r="BBS2" s="158"/>
      <c r="BBT2" s="158"/>
      <c r="BBU2" s="158"/>
      <c r="BBV2" s="158"/>
      <c r="BBW2" s="158"/>
      <c r="BBX2" s="158"/>
      <c r="BBY2" s="158"/>
      <c r="BBZ2" s="158"/>
      <c r="BCA2" s="158"/>
      <c r="BCB2" s="158"/>
      <c r="BCC2" s="158"/>
      <c r="BCD2" s="158"/>
      <c r="BCE2" s="158"/>
      <c r="BCF2" s="158"/>
      <c r="BCG2" s="158"/>
      <c r="BCH2" s="158"/>
      <c r="BCI2" s="158"/>
      <c r="BCJ2" s="158"/>
      <c r="BCK2" s="158"/>
      <c r="BCL2" s="158"/>
      <c r="BCM2" s="158"/>
      <c r="BCN2" s="158"/>
      <c r="BCO2" s="158"/>
      <c r="BCP2" s="158"/>
      <c r="BCQ2" s="158"/>
      <c r="BCR2" s="158"/>
      <c r="BCS2" s="158"/>
      <c r="BCT2" s="158"/>
      <c r="BCU2" s="158"/>
      <c r="BCV2" s="158"/>
      <c r="BCW2" s="158"/>
      <c r="BCX2" s="158"/>
      <c r="BCY2" s="158"/>
      <c r="BCZ2" s="158"/>
      <c r="BDA2" s="158"/>
      <c r="BDB2" s="158"/>
      <c r="BDC2" s="158"/>
      <c r="BDD2" s="158"/>
      <c r="BDE2" s="158"/>
      <c r="BDF2" s="158"/>
      <c r="BDG2" s="158"/>
      <c r="BDH2" s="158"/>
      <c r="BDI2" s="158"/>
      <c r="BDJ2" s="158"/>
      <c r="BDK2" s="158"/>
      <c r="BDL2" s="158"/>
      <c r="BDM2" s="158"/>
      <c r="BDN2" s="158"/>
      <c r="BDO2" s="158"/>
      <c r="BDP2" s="158"/>
      <c r="BDQ2" s="158"/>
      <c r="BDR2" s="158"/>
      <c r="BDS2" s="158"/>
      <c r="BDT2" s="158"/>
      <c r="BDU2" s="158"/>
      <c r="BDV2" s="158"/>
      <c r="BDW2" s="158"/>
      <c r="BDX2" s="158"/>
      <c r="BDY2" s="158"/>
      <c r="BDZ2" s="158"/>
      <c r="BEA2" s="158"/>
      <c r="BEB2" s="158"/>
      <c r="BEC2" s="158"/>
      <c r="BED2" s="158"/>
      <c r="BEE2" s="158"/>
      <c r="BEF2" s="158"/>
      <c r="BEG2" s="158"/>
      <c r="BEH2" s="158"/>
      <c r="BEI2" s="158"/>
      <c r="BEJ2" s="158"/>
      <c r="BEK2" s="158"/>
      <c r="BEL2" s="158"/>
      <c r="BEM2" s="158"/>
      <c r="BEN2" s="158"/>
      <c r="BEO2" s="158"/>
      <c r="BEP2" s="158"/>
      <c r="BEQ2" s="158"/>
      <c r="BER2" s="158"/>
      <c r="BES2" s="158"/>
      <c r="BET2" s="158"/>
      <c r="BEU2" s="158"/>
      <c r="BEV2" s="158"/>
      <c r="BEW2" s="158"/>
      <c r="BEX2" s="158"/>
      <c r="BEY2" s="158"/>
      <c r="BEZ2" s="158"/>
      <c r="BFA2" s="158"/>
      <c r="BFB2" s="158"/>
      <c r="BFC2" s="158"/>
      <c r="BFD2" s="158"/>
      <c r="BFE2" s="158"/>
      <c r="BFF2" s="158"/>
      <c r="BFG2" s="158"/>
      <c r="BFH2" s="158"/>
      <c r="BFI2" s="158"/>
      <c r="BFJ2" s="158"/>
      <c r="BFK2" s="158"/>
      <c r="BFL2" s="158"/>
      <c r="BFM2" s="158"/>
      <c r="BFN2" s="158"/>
      <c r="BFO2" s="158"/>
      <c r="BFP2" s="158"/>
      <c r="BFQ2" s="158"/>
      <c r="BFR2" s="158"/>
      <c r="BFS2" s="158"/>
      <c r="BFT2" s="158"/>
      <c r="BFU2" s="158"/>
      <c r="BFV2" s="158"/>
      <c r="BFW2" s="158"/>
      <c r="BFX2" s="158"/>
      <c r="BFY2" s="158"/>
      <c r="BFZ2" s="158"/>
      <c r="BGA2" s="158"/>
      <c r="BGB2" s="158"/>
      <c r="BGC2" s="158"/>
      <c r="BGD2" s="158"/>
      <c r="BGE2" s="158"/>
      <c r="BGF2" s="158"/>
      <c r="BGG2" s="158"/>
      <c r="BGH2" s="158"/>
      <c r="BGI2" s="158"/>
      <c r="BGJ2" s="158"/>
      <c r="BGK2" s="158"/>
      <c r="BGL2" s="158"/>
      <c r="BGM2" s="158"/>
      <c r="BGN2" s="158"/>
      <c r="BGO2" s="158"/>
      <c r="BGP2" s="158"/>
      <c r="BGQ2" s="158"/>
      <c r="BGR2" s="158"/>
      <c r="BGS2" s="158"/>
      <c r="BGT2" s="158"/>
      <c r="BGU2" s="158"/>
      <c r="BGV2" s="158"/>
      <c r="BGW2" s="158"/>
      <c r="BGX2" s="158"/>
      <c r="BGY2" s="158"/>
      <c r="BGZ2" s="158"/>
      <c r="BHA2" s="158"/>
      <c r="BHB2" s="158"/>
      <c r="BHC2" s="158"/>
      <c r="BHD2" s="158"/>
      <c r="BHE2" s="158"/>
      <c r="BHF2" s="158"/>
      <c r="BHG2" s="158"/>
      <c r="BHH2" s="158"/>
      <c r="BHI2" s="158"/>
      <c r="BHJ2" s="158"/>
      <c r="BHK2" s="158"/>
      <c r="BHL2" s="158"/>
      <c r="BHM2" s="158"/>
      <c r="BHN2" s="158"/>
      <c r="BHO2" s="158"/>
      <c r="BHP2" s="158"/>
      <c r="BHQ2" s="158"/>
      <c r="BHR2" s="158"/>
      <c r="BHS2" s="158"/>
      <c r="BHT2" s="158"/>
      <c r="BHU2" s="158"/>
      <c r="BHV2" s="158"/>
      <c r="BHW2" s="158"/>
      <c r="BHX2" s="158"/>
      <c r="BHY2" s="158"/>
      <c r="BHZ2" s="158"/>
      <c r="BIA2" s="158"/>
      <c r="BIB2" s="158"/>
      <c r="BIC2" s="158"/>
      <c r="BID2" s="158"/>
      <c r="BIE2" s="158"/>
      <c r="BIF2" s="158"/>
      <c r="BIG2" s="158"/>
      <c r="BIH2" s="158"/>
      <c r="BII2" s="158"/>
      <c r="BIJ2" s="158"/>
      <c r="BIK2" s="158"/>
      <c r="BIL2" s="158"/>
      <c r="BIM2" s="158"/>
      <c r="BIN2" s="158"/>
      <c r="BIO2" s="158"/>
      <c r="BIP2" s="158"/>
      <c r="BIQ2" s="158"/>
      <c r="BIR2" s="158"/>
      <c r="BIS2" s="158"/>
      <c r="BIT2" s="158"/>
      <c r="BIU2" s="158"/>
      <c r="BIV2" s="158"/>
      <c r="BIW2" s="158"/>
      <c r="BIX2" s="158"/>
      <c r="BIY2" s="158"/>
      <c r="BIZ2" s="158"/>
      <c r="BJA2" s="158"/>
      <c r="BJB2" s="158"/>
      <c r="BJC2" s="158"/>
      <c r="BJD2" s="158"/>
      <c r="BJE2" s="158"/>
      <c r="BJF2" s="158"/>
      <c r="BJG2" s="158"/>
      <c r="BJH2" s="158"/>
      <c r="BJI2" s="158"/>
      <c r="BJJ2" s="158"/>
      <c r="BJK2" s="158"/>
      <c r="BJL2" s="158"/>
      <c r="BJM2" s="158"/>
      <c r="BJN2" s="158"/>
      <c r="BJO2" s="158"/>
      <c r="BJP2" s="158"/>
      <c r="BJQ2" s="158"/>
      <c r="BJR2" s="158"/>
      <c r="BJS2" s="158"/>
      <c r="BJT2" s="158"/>
      <c r="BJU2" s="158"/>
      <c r="BJV2" s="158"/>
      <c r="BJW2" s="158"/>
      <c r="BJX2" s="158"/>
      <c r="BJY2" s="158"/>
      <c r="BJZ2" s="158"/>
      <c r="BKA2" s="158"/>
      <c r="BKB2" s="158"/>
      <c r="BKC2" s="158"/>
      <c r="BKD2" s="158"/>
      <c r="BKE2" s="158"/>
      <c r="BKF2" s="158"/>
      <c r="BKG2" s="158"/>
      <c r="BKH2" s="158"/>
      <c r="BKI2" s="158"/>
      <c r="BKJ2" s="158"/>
      <c r="BKK2" s="158"/>
      <c r="BKL2" s="158"/>
      <c r="BKM2" s="158"/>
      <c r="BKN2" s="158"/>
      <c r="BKO2" s="158"/>
      <c r="BKP2" s="158"/>
      <c r="BKQ2" s="158"/>
      <c r="BKR2" s="158"/>
      <c r="BKS2" s="158"/>
      <c r="BKT2" s="158"/>
      <c r="BKU2" s="158"/>
      <c r="BKV2" s="158"/>
      <c r="BKW2" s="158"/>
      <c r="BKX2" s="158"/>
      <c r="BKY2" s="158"/>
      <c r="BKZ2" s="158"/>
      <c r="BLA2" s="158"/>
      <c r="BLB2" s="158"/>
      <c r="BLC2" s="158"/>
      <c r="BLD2" s="158"/>
      <c r="BLE2" s="158"/>
      <c r="BLF2" s="158"/>
      <c r="BLG2" s="158"/>
      <c r="BLH2" s="158"/>
      <c r="BLI2" s="158"/>
      <c r="BLJ2" s="158"/>
      <c r="BLK2" s="158"/>
      <c r="BLL2" s="158"/>
      <c r="BLM2" s="158"/>
      <c r="BLN2" s="158"/>
      <c r="BLO2" s="158"/>
      <c r="BLP2" s="158"/>
      <c r="BLQ2" s="158"/>
      <c r="BLR2" s="158"/>
      <c r="BLS2" s="158"/>
      <c r="BLT2" s="158"/>
      <c r="BLU2" s="158"/>
      <c r="BLV2" s="158"/>
      <c r="BLW2" s="158"/>
      <c r="BLX2" s="158"/>
      <c r="BLY2" s="158"/>
      <c r="BLZ2" s="158"/>
      <c r="BMA2" s="158"/>
      <c r="BMB2" s="158"/>
      <c r="BMC2" s="158"/>
      <c r="BMD2" s="158"/>
      <c r="BME2" s="158"/>
      <c r="BMF2" s="158"/>
      <c r="BMG2" s="158"/>
      <c r="BMH2" s="158"/>
      <c r="BMI2" s="158"/>
      <c r="BMJ2" s="158"/>
      <c r="BMK2" s="158"/>
      <c r="BML2" s="158"/>
      <c r="BMM2" s="158"/>
      <c r="BMN2" s="158"/>
      <c r="BMO2" s="158"/>
      <c r="BMP2" s="158"/>
      <c r="BMQ2" s="158"/>
      <c r="BMR2" s="158"/>
      <c r="BMS2" s="158"/>
      <c r="BMT2" s="158"/>
      <c r="BMU2" s="158"/>
      <c r="BMV2" s="158"/>
      <c r="BMW2" s="158"/>
      <c r="BMX2" s="158"/>
      <c r="BMY2" s="158"/>
      <c r="BMZ2" s="158"/>
      <c r="BNA2" s="158"/>
      <c r="BNB2" s="158"/>
      <c r="BNC2" s="158"/>
      <c r="BND2" s="158"/>
      <c r="BNE2" s="158"/>
      <c r="BNF2" s="158"/>
      <c r="BNG2" s="158"/>
      <c r="BNH2" s="158"/>
      <c r="BNI2" s="158"/>
      <c r="BNJ2" s="158"/>
      <c r="BNK2" s="158"/>
      <c r="BNL2" s="158"/>
      <c r="BNM2" s="158"/>
      <c r="BNN2" s="158"/>
      <c r="BNO2" s="158"/>
      <c r="BNP2" s="158"/>
      <c r="BNQ2" s="158"/>
      <c r="BNR2" s="158"/>
      <c r="BNS2" s="158"/>
      <c r="BNT2" s="158"/>
      <c r="BNU2" s="158"/>
      <c r="BNV2" s="158"/>
      <c r="BNW2" s="158"/>
      <c r="BNX2" s="158"/>
      <c r="BNY2" s="158"/>
      <c r="BNZ2" s="158"/>
      <c r="BOA2" s="158"/>
      <c r="BOB2" s="158"/>
      <c r="BOC2" s="158"/>
      <c r="BOD2" s="158"/>
      <c r="BOE2" s="158"/>
      <c r="BOF2" s="158"/>
      <c r="BOG2" s="158"/>
      <c r="BOH2" s="158"/>
      <c r="BOI2" s="158"/>
      <c r="BOJ2" s="158"/>
      <c r="BOK2" s="158"/>
      <c r="BOL2" s="158"/>
      <c r="BOM2" s="158"/>
      <c r="BON2" s="158"/>
      <c r="BOO2" s="158"/>
      <c r="BOP2" s="158"/>
      <c r="BOQ2" s="158"/>
      <c r="BOR2" s="158"/>
      <c r="BOS2" s="158"/>
      <c r="BOT2" s="158"/>
      <c r="BOU2" s="158"/>
      <c r="BOV2" s="158"/>
      <c r="BOW2" s="158"/>
      <c r="BOX2" s="158"/>
      <c r="BOY2" s="158"/>
      <c r="BOZ2" s="158"/>
      <c r="BPA2" s="158"/>
      <c r="BPB2" s="158"/>
      <c r="BPC2" s="158"/>
      <c r="BPD2" s="158"/>
      <c r="BPE2" s="158"/>
      <c r="BPF2" s="158"/>
      <c r="BPG2" s="158"/>
      <c r="BPH2" s="158"/>
      <c r="BPI2" s="158"/>
      <c r="BPJ2" s="158"/>
      <c r="BPK2" s="158"/>
      <c r="BPL2" s="158"/>
      <c r="BPM2" s="158"/>
      <c r="BPN2" s="158"/>
      <c r="BPO2" s="158"/>
      <c r="BPP2" s="158"/>
      <c r="BPQ2" s="158"/>
      <c r="BPR2" s="158"/>
      <c r="BPS2" s="158"/>
      <c r="BPT2" s="158"/>
      <c r="BPU2" s="158"/>
      <c r="BPV2" s="158"/>
      <c r="BPW2" s="158"/>
      <c r="BPX2" s="158"/>
      <c r="BPY2" s="158"/>
      <c r="BPZ2" s="158"/>
      <c r="BQA2" s="158"/>
      <c r="BQB2" s="158"/>
      <c r="BQC2" s="158"/>
      <c r="BQD2" s="158"/>
      <c r="BQE2" s="158"/>
      <c r="BQF2" s="158"/>
      <c r="BQG2" s="158"/>
      <c r="BQH2" s="158"/>
      <c r="BQI2" s="158"/>
      <c r="BQJ2" s="158"/>
      <c r="BQK2" s="158"/>
      <c r="BQL2" s="158"/>
      <c r="BQM2" s="158"/>
      <c r="BQN2" s="158"/>
      <c r="BQO2" s="158"/>
      <c r="BQP2" s="158"/>
      <c r="BQQ2" s="158"/>
      <c r="BQR2" s="158"/>
      <c r="BQS2" s="158"/>
      <c r="BQT2" s="158"/>
      <c r="BQU2" s="158"/>
      <c r="BQV2" s="158"/>
      <c r="BQW2" s="158"/>
      <c r="BQX2" s="158"/>
      <c r="BQY2" s="158"/>
      <c r="BQZ2" s="158"/>
      <c r="BRA2" s="158"/>
      <c r="BRB2" s="158"/>
      <c r="BRC2" s="158"/>
      <c r="BRD2" s="158"/>
      <c r="BRE2" s="158"/>
      <c r="BRF2" s="158"/>
      <c r="BRG2" s="158"/>
      <c r="BRH2" s="158"/>
      <c r="BRI2" s="158"/>
      <c r="BRJ2" s="158"/>
      <c r="BRK2" s="158"/>
      <c r="BRL2" s="158"/>
      <c r="BRM2" s="158"/>
      <c r="BRN2" s="158"/>
      <c r="BRO2" s="158"/>
      <c r="BRP2" s="158"/>
      <c r="BRQ2" s="158"/>
      <c r="BRR2" s="158"/>
      <c r="BRS2" s="158"/>
      <c r="BRT2" s="158"/>
      <c r="BRU2" s="158"/>
      <c r="BRV2" s="158"/>
      <c r="BRW2" s="158"/>
      <c r="BRX2" s="158"/>
      <c r="BRY2" s="158"/>
      <c r="BRZ2" s="158"/>
      <c r="BSA2" s="158"/>
      <c r="BSB2" s="158"/>
      <c r="BSC2" s="158"/>
      <c r="BSD2" s="158"/>
      <c r="BSE2" s="158"/>
      <c r="BSF2" s="158"/>
      <c r="BSG2" s="158"/>
      <c r="BSH2" s="158"/>
      <c r="BSI2" s="158"/>
      <c r="BSJ2" s="158"/>
      <c r="BSK2" s="158"/>
      <c r="BSL2" s="158"/>
      <c r="BSM2" s="158"/>
      <c r="BSN2" s="158"/>
      <c r="BSO2" s="158"/>
      <c r="BSP2" s="158"/>
      <c r="BSQ2" s="158"/>
      <c r="BSR2" s="158"/>
      <c r="BSS2" s="158"/>
      <c r="BST2" s="158"/>
      <c r="BSU2" s="158"/>
      <c r="BSV2" s="158"/>
      <c r="BSW2" s="158"/>
      <c r="BSX2" s="158"/>
      <c r="BSY2" s="158"/>
      <c r="BSZ2" s="158"/>
      <c r="BTA2" s="158"/>
      <c r="BTB2" s="158"/>
      <c r="BTC2" s="158"/>
      <c r="BTD2" s="158"/>
      <c r="BTE2" s="158"/>
      <c r="BTF2" s="158"/>
      <c r="BTG2" s="158"/>
      <c r="BTH2" s="158"/>
      <c r="BTI2" s="158"/>
      <c r="BTJ2" s="158"/>
      <c r="BTK2" s="158"/>
      <c r="BTL2" s="158"/>
      <c r="BTM2" s="158"/>
      <c r="BTN2" s="158"/>
      <c r="BTO2" s="158"/>
      <c r="BTP2" s="158"/>
      <c r="BTQ2" s="158"/>
      <c r="BTR2" s="158"/>
      <c r="BTS2" s="158"/>
      <c r="BTT2" s="158"/>
      <c r="BTU2" s="158"/>
      <c r="BTV2" s="158"/>
      <c r="BTW2" s="158"/>
      <c r="BTX2" s="158"/>
      <c r="BTY2" s="158"/>
      <c r="BTZ2" s="158"/>
      <c r="BUA2" s="158"/>
      <c r="BUB2" s="158"/>
      <c r="BUC2" s="158"/>
      <c r="BUD2" s="158"/>
      <c r="BUE2" s="158"/>
      <c r="BUF2" s="158"/>
      <c r="BUG2" s="158"/>
      <c r="BUH2" s="158"/>
      <c r="BUI2" s="158"/>
      <c r="BUJ2" s="158"/>
      <c r="BUK2" s="158"/>
      <c r="BUL2" s="158"/>
      <c r="BUM2" s="158"/>
      <c r="BUN2" s="158"/>
      <c r="BUO2" s="158"/>
      <c r="BUP2" s="158"/>
      <c r="BUQ2" s="158"/>
      <c r="BUR2" s="158"/>
      <c r="BUS2" s="158"/>
      <c r="BUT2" s="158"/>
      <c r="BUU2" s="158"/>
      <c r="BUV2" s="158"/>
      <c r="BUW2" s="158"/>
      <c r="BUX2" s="158"/>
      <c r="BUY2" s="158"/>
      <c r="BUZ2" s="158"/>
      <c r="BVA2" s="158"/>
      <c r="BVB2" s="158"/>
      <c r="BVC2" s="158"/>
      <c r="BVD2" s="158"/>
      <c r="BVE2" s="158"/>
      <c r="BVF2" s="158"/>
      <c r="BVG2" s="158"/>
      <c r="BVH2" s="158"/>
      <c r="BVI2" s="158"/>
      <c r="BVJ2" s="158"/>
      <c r="BVK2" s="158"/>
      <c r="BVL2" s="158"/>
      <c r="BVM2" s="158"/>
      <c r="BVN2" s="158"/>
      <c r="BVO2" s="158"/>
      <c r="BVP2" s="158"/>
      <c r="BVQ2" s="158"/>
      <c r="BVR2" s="158"/>
      <c r="BVS2" s="158"/>
      <c r="BVT2" s="158"/>
      <c r="BVU2" s="158"/>
      <c r="BVV2" s="158"/>
      <c r="BVW2" s="158"/>
      <c r="BVX2" s="158"/>
      <c r="BVY2" s="158"/>
      <c r="BVZ2" s="158"/>
      <c r="BWA2" s="158"/>
      <c r="BWB2" s="158"/>
      <c r="BWC2" s="158"/>
      <c r="BWD2" s="158"/>
      <c r="BWE2" s="158"/>
      <c r="BWF2" s="158"/>
      <c r="BWG2" s="158"/>
      <c r="BWH2" s="158"/>
      <c r="BWI2" s="158"/>
      <c r="BWJ2" s="158"/>
      <c r="BWK2" s="158"/>
      <c r="BWL2" s="158"/>
      <c r="BWM2" s="158"/>
      <c r="BWN2" s="158"/>
      <c r="BWO2" s="158"/>
      <c r="BWP2" s="158"/>
      <c r="BWQ2" s="158"/>
      <c r="BWR2" s="158"/>
      <c r="BWS2" s="158"/>
      <c r="BWT2" s="158"/>
      <c r="BWU2" s="158"/>
      <c r="BWV2" s="158"/>
      <c r="BWW2" s="158"/>
      <c r="BWX2" s="158"/>
      <c r="BWY2" s="158"/>
      <c r="BWZ2" s="158"/>
      <c r="BXA2" s="158"/>
      <c r="BXB2" s="158"/>
      <c r="BXC2" s="158"/>
      <c r="BXD2" s="158"/>
      <c r="BXE2" s="158"/>
      <c r="BXF2" s="158"/>
      <c r="BXG2" s="158"/>
      <c r="BXH2" s="158"/>
      <c r="BXI2" s="158"/>
      <c r="BXJ2" s="158"/>
      <c r="BXK2" s="158"/>
      <c r="BXL2" s="158"/>
      <c r="BXM2" s="158"/>
      <c r="BXN2" s="158"/>
      <c r="BXO2" s="158"/>
      <c r="BXP2" s="158"/>
      <c r="BXQ2" s="158"/>
      <c r="BXR2" s="158"/>
      <c r="BXS2" s="158"/>
      <c r="BXT2" s="158"/>
      <c r="BXU2" s="158"/>
      <c r="BXV2" s="158"/>
      <c r="BXW2" s="158"/>
      <c r="BXX2" s="158"/>
      <c r="BXY2" s="158"/>
      <c r="BXZ2" s="158"/>
      <c r="BYA2" s="158"/>
      <c r="BYB2" s="158"/>
      <c r="BYC2" s="158"/>
      <c r="BYD2" s="158"/>
      <c r="BYE2" s="158"/>
      <c r="BYF2" s="158"/>
      <c r="BYG2" s="158"/>
      <c r="BYH2" s="158"/>
      <c r="BYI2" s="158"/>
      <c r="BYJ2" s="158"/>
      <c r="BYK2" s="158"/>
      <c r="BYL2" s="158"/>
      <c r="BYM2" s="158"/>
      <c r="BYN2" s="158"/>
      <c r="BYO2" s="158"/>
      <c r="BYP2" s="158"/>
      <c r="BYQ2" s="158"/>
      <c r="BYR2" s="158"/>
      <c r="BYS2" s="158"/>
      <c r="BYT2" s="158"/>
      <c r="BYU2" s="158"/>
      <c r="BYV2" s="158"/>
      <c r="BYW2" s="158"/>
      <c r="BYX2" s="158"/>
      <c r="BYY2" s="158"/>
      <c r="BYZ2" s="158"/>
      <c r="BZA2" s="158"/>
      <c r="BZB2" s="158"/>
      <c r="BZC2" s="158"/>
      <c r="BZD2" s="158"/>
      <c r="BZE2" s="158"/>
      <c r="BZF2" s="158"/>
      <c r="BZG2" s="158"/>
      <c r="BZH2" s="158"/>
      <c r="BZI2" s="158"/>
      <c r="BZJ2" s="158"/>
      <c r="BZK2" s="158"/>
      <c r="BZL2" s="158"/>
      <c r="BZM2" s="158"/>
      <c r="BZN2" s="158"/>
      <c r="BZO2" s="158"/>
      <c r="BZP2" s="158"/>
      <c r="BZQ2" s="158"/>
      <c r="BZR2" s="158"/>
      <c r="BZS2" s="158"/>
      <c r="BZT2" s="158"/>
      <c r="BZU2" s="158"/>
      <c r="BZV2" s="158"/>
      <c r="BZW2" s="158"/>
      <c r="BZX2" s="158"/>
      <c r="BZY2" s="158"/>
      <c r="BZZ2" s="158"/>
      <c r="CAA2" s="158"/>
      <c r="CAB2" s="158"/>
      <c r="CAC2" s="158"/>
      <c r="CAD2" s="158"/>
      <c r="CAE2" s="158"/>
      <c r="CAF2" s="158"/>
      <c r="CAG2" s="158"/>
      <c r="CAH2" s="158"/>
      <c r="CAI2" s="158"/>
      <c r="CAJ2" s="158"/>
      <c r="CAK2" s="158"/>
      <c r="CAL2" s="158"/>
      <c r="CAM2" s="158"/>
      <c r="CAN2" s="158"/>
      <c r="CAO2" s="158"/>
      <c r="CAP2" s="158"/>
      <c r="CAQ2" s="158"/>
      <c r="CAR2" s="158"/>
      <c r="CAS2" s="158"/>
      <c r="CAT2" s="158"/>
      <c r="CAU2" s="158"/>
      <c r="CAV2" s="158"/>
      <c r="CAW2" s="158"/>
      <c r="CAX2" s="158"/>
      <c r="CAY2" s="158"/>
      <c r="CAZ2" s="158"/>
      <c r="CBA2" s="158"/>
      <c r="CBB2" s="158"/>
      <c r="CBC2" s="158"/>
      <c r="CBD2" s="158"/>
      <c r="CBE2" s="158"/>
      <c r="CBF2" s="158"/>
      <c r="CBG2" s="158"/>
      <c r="CBH2" s="158"/>
      <c r="CBI2" s="158"/>
      <c r="CBJ2" s="158"/>
      <c r="CBK2" s="158"/>
      <c r="CBL2" s="158"/>
      <c r="CBM2" s="158"/>
      <c r="CBN2" s="158"/>
      <c r="CBO2" s="158"/>
      <c r="CBP2" s="158"/>
      <c r="CBQ2" s="158"/>
      <c r="CBR2" s="158"/>
      <c r="CBS2" s="158"/>
      <c r="CBT2" s="158"/>
      <c r="CBU2" s="158"/>
      <c r="CBV2" s="158"/>
      <c r="CBW2" s="158"/>
      <c r="CBX2" s="158"/>
      <c r="CBY2" s="158"/>
      <c r="CBZ2" s="158"/>
      <c r="CCA2" s="158"/>
      <c r="CCB2" s="158"/>
      <c r="CCC2" s="158"/>
      <c r="CCD2" s="158"/>
      <c r="CCE2" s="158"/>
      <c r="CCF2" s="158"/>
      <c r="CCG2" s="158"/>
      <c r="CCH2" s="158"/>
      <c r="CCI2" s="158"/>
      <c r="CCJ2" s="158"/>
      <c r="CCK2" s="158"/>
      <c r="CCL2" s="158"/>
      <c r="CCM2" s="158"/>
      <c r="CCN2" s="158"/>
      <c r="CCO2" s="158"/>
      <c r="CCP2" s="158"/>
      <c r="CCQ2" s="158"/>
      <c r="CCR2" s="158"/>
      <c r="CCS2" s="158"/>
      <c r="CCT2" s="158"/>
      <c r="CCU2" s="158"/>
      <c r="CCV2" s="158"/>
      <c r="CCW2" s="158"/>
      <c r="CCX2" s="158"/>
      <c r="CCY2" s="158"/>
      <c r="CCZ2" s="158"/>
      <c r="CDA2" s="158"/>
      <c r="CDB2" s="158"/>
      <c r="CDC2" s="158"/>
      <c r="CDD2" s="158"/>
      <c r="CDE2" s="158"/>
      <c r="CDF2" s="158"/>
      <c r="CDG2" s="158"/>
      <c r="CDH2" s="158"/>
      <c r="CDI2" s="158"/>
      <c r="CDJ2" s="158"/>
      <c r="CDK2" s="158"/>
      <c r="CDL2" s="158"/>
      <c r="CDM2" s="158"/>
      <c r="CDN2" s="158"/>
      <c r="CDO2" s="158"/>
      <c r="CDP2" s="158"/>
      <c r="CDQ2" s="158"/>
      <c r="CDR2" s="158"/>
      <c r="CDS2" s="158"/>
      <c r="CDT2" s="158"/>
      <c r="CDU2" s="158"/>
      <c r="CDV2" s="158"/>
      <c r="CDW2" s="158"/>
      <c r="CDX2" s="158"/>
      <c r="CDY2" s="158"/>
      <c r="CDZ2" s="158"/>
      <c r="CEA2" s="158"/>
      <c r="CEB2" s="158"/>
      <c r="CEC2" s="158"/>
      <c r="CED2" s="158"/>
      <c r="CEE2" s="158"/>
      <c r="CEF2" s="158"/>
      <c r="CEG2" s="158"/>
      <c r="CEH2" s="158"/>
      <c r="CEI2" s="158"/>
      <c r="CEJ2" s="158"/>
      <c r="CEK2" s="158"/>
      <c r="CEL2" s="158"/>
      <c r="CEM2" s="158"/>
      <c r="CEN2" s="158"/>
      <c r="CEO2" s="158"/>
      <c r="CEP2" s="158"/>
      <c r="CEQ2" s="158"/>
      <c r="CER2" s="158"/>
      <c r="CES2" s="158"/>
      <c r="CET2" s="158"/>
      <c r="CEU2" s="158"/>
      <c r="CEV2" s="158"/>
      <c r="CEW2" s="158"/>
      <c r="CEX2" s="158"/>
      <c r="CEY2" s="158"/>
      <c r="CEZ2" s="158"/>
      <c r="CFA2" s="158"/>
      <c r="CFB2" s="158"/>
      <c r="CFC2" s="158"/>
      <c r="CFD2" s="158"/>
      <c r="CFE2" s="158"/>
      <c r="CFF2" s="158"/>
      <c r="CFG2" s="158"/>
      <c r="CFH2" s="158"/>
      <c r="CFI2" s="158"/>
      <c r="CFJ2" s="158"/>
      <c r="CFK2" s="158"/>
      <c r="CFL2" s="158"/>
      <c r="CFM2" s="158"/>
      <c r="CFN2" s="158"/>
      <c r="CFO2" s="158"/>
      <c r="CFP2" s="158"/>
      <c r="CFQ2" s="158"/>
      <c r="CFR2" s="158"/>
      <c r="CFS2" s="158"/>
      <c r="CFT2" s="158"/>
      <c r="CFU2" s="158"/>
      <c r="CFV2" s="158"/>
      <c r="CFW2" s="158"/>
      <c r="CFX2" s="158"/>
      <c r="CFY2" s="158"/>
      <c r="CFZ2" s="158"/>
      <c r="CGA2" s="158"/>
      <c r="CGB2" s="158"/>
      <c r="CGC2" s="158"/>
      <c r="CGD2" s="158"/>
      <c r="CGE2" s="158"/>
      <c r="CGF2" s="158"/>
      <c r="CGG2" s="158"/>
      <c r="CGH2" s="158"/>
      <c r="CGI2" s="158"/>
      <c r="CGJ2" s="158"/>
      <c r="CGK2" s="158"/>
      <c r="CGL2" s="158"/>
      <c r="CGM2" s="158"/>
      <c r="CGN2" s="158"/>
      <c r="CGO2" s="158"/>
      <c r="CGP2" s="158"/>
      <c r="CGQ2" s="158"/>
      <c r="CGR2" s="158"/>
      <c r="CGS2" s="158"/>
      <c r="CGT2" s="158"/>
      <c r="CGU2" s="158"/>
      <c r="CGV2" s="158"/>
      <c r="CGW2" s="158"/>
      <c r="CGX2" s="158"/>
      <c r="CGY2" s="158"/>
      <c r="CGZ2" s="158"/>
      <c r="CHA2" s="158"/>
      <c r="CHB2" s="158"/>
      <c r="CHC2" s="158"/>
      <c r="CHD2" s="158"/>
      <c r="CHE2" s="158"/>
      <c r="CHF2" s="158"/>
      <c r="CHG2" s="158"/>
      <c r="CHH2" s="158"/>
      <c r="CHI2" s="158"/>
      <c r="CHJ2" s="158"/>
      <c r="CHK2" s="158"/>
      <c r="CHL2" s="158"/>
      <c r="CHM2" s="158"/>
      <c r="CHN2" s="158"/>
      <c r="CHO2" s="158"/>
      <c r="CHP2" s="158"/>
      <c r="CHQ2" s="158"/>
      <c r="CHR2" s="158"/>
      <c r="CHS2" s="158"/>
      <c r="CHT2" s="158"/>
      <c r="CHU2" s="158"/>
      <c r="CHV2" s="158"/>
      <c r="CHW2" s="158"/>
      <c r="CHX2" s="158"/>
      <c r="CHY2" s="158"/>
      <c r="CHZ2" s="158"/>
      <c r="CIA2" s="158"/>
      <c r="CIB2" s="158"/>
      <c r="CIC2" s="158"/>
      <c r="CID2" s="158"/>
      <c r="CIE2" s="158"/>
      <c r="CIF2" s="158"/>
      <c r="CIG2" s="158"/>
      <c r="CIH2" s="158"/>
      <c r="CII2" s="158"/>
      <c r="CIJ2" s="158"/>
      <c r="CIK2" s="158"/>
      <c r="CIL2" s="158"/>
      <c r="CIM2" s="158"/>
      <c r="CIN2" s="158"/>
      <c r="CIO2" s="158"/>
      <c r="CIP2" s="158"/>
      <c r="CIQ2" s="158"/>
      <c r="CIR2" s="158"/>
      <c r="CIS2" s="158"/>
      <c r="CIT2" s="158"/>
      <c r="CIU2" s="158"/>
      <c r="CIV2" s="158"/>
      <c r="CIW2" s="158"/>
      <c r="CIX2" s="158"/>
      <c r="CIY2" s="158"/>
      <c r="CIZ2" s="158"/>
      <c r="CJA2" s="158"/>
      <c r="CJB2" s="158"/>
      <c r="CJC2" s="158"/>
      <c r="CJD2" s="158"/>
      <c r="CJE2" s="158"/>
      <c r="CJF2" s="158"/>
      <c r="CJG2" s="158"/>
      <c r="CJH2" s="158"/>
      <c r="CJI2" s="158"/>
      <c r="CJJ2" s="158"/>
      <c r="CJK2" s="158"/>
      <c r="CJL2" s="158"/>
      <c r="CJM2" s="158"/>
      <c r="CJN2" s="158"/>
      <c r="CJO2" s="158"/>
      <c r="CJP2" s="158"/>
      <c r="CJQ2" s="158"/>
      <c r="CJR2" s="158"/>
      <c r="CJS2" s="158"/>
      <c r="CJT2" s="158"/>
      <c r="CJU2" s="158"/>
      <c r="CJV2" s="158"/>
      <c r="CJW2" s="158"/>
      <c r="CJX2" s="158"/>
      <c r="CJY2" s="158"/>
      <c r="CJZ2" s="158"/>
      <c r="CKA2" s="158"/>
      <c r="CKB2" s="158"/>
      <c r="CKC2" s="158"/>
      <c r="CKD2" s="158"/>
      <c r="CKE2" s="158"/>
      <c r="CKF2" s="158"/>
      <c r="CKG2" s="158"/>
      <c r="CKH2" s="158"/>
      <c r="CKI2" s="158"/>
      <c r="CKJ2" s="158"/>
      <c r="CKK2" s="158"/>
      <c r="CKL2" s="158"/>
      <c r="CKM2" s="158"/>
      <c r="CKN2" s="158"/>
      <c r="CKO2" s="158"/>
      <c r="CKP2" s="158"/>
      <c r="CKQ2" s="158"/>
      <c r="CKR2" s="158"/>
      <c r="CKS2" s="158"/>
      <c r="CKT2" s="158"/>
      <c r="CKU2" s="158"/>
      <c r="CKV2" s="158"/>
      <c r="CKW2" s="158"/>
      <c r="CKX2" s="158"/>
      <c r="CKY2" s="158"/>
      <c r="CKZ2" s="158"/>
      <c r="CLA2" s="158"/>
      <c r="CLB2" s="158"/>
      <c r="CLC2" s="158"/>
      <c r="CLD2" s="158"/>
      <c r="CLE2" s="158"/>
      <c r="CLF2" s="158"/>
      <c r="CLG2" s="158"/>
      <c r="CLH2" s="158"/>
      <c r="CLI2" s="158"/>
      <c r="CLJ2" s="158"/>
      <c r="CLK2" s="158"/>
      <c r="CLL2" s="158"/>
      <c r="CLM2" s="158"/>
      <c r="CLN2" s="158"/>
      <c r="CLO2" s="158"/>
      <c r="CLP2" s="158"/>
      <c r="CLQ2" s="158"/>
      <c r="CLR2" s="158"/>
      <c r="CLS2" s="158"/>
      <c r="CLT2" s="158"/>
      <c r="CLU2" s="158"/>
      <c r="CLV2" s="158"/>
      <c r="CLW2" s="158"/>
      <c r="CLX2" s="158"/>
      <c r="CLY2" s="158"/>
      <c r="CLZ2" s="158"/>
      <c r="CMA2" s="158"/>
      <c r="CMB2" s="158"/>
      <c r="CMC2" s="158"/>
      <c r="CMD2" s="158"/>
      <c r="CME2" s="158"/>
      <c r="CMF2" s="158"/>
      <c r="CMG2" s="158"/>
      <c r="CMH2" s="158"/>
      <c r="CMI2" s="158"/>
      <c r="CMJ2" s="158"/>
      <c r="CMK2" s="158"/>
      <c r="CML2" s="158"/>
      <c r="CMM2" s="158"/>
      <c r="CMN2" s="158"/>
      <c r="CMO2" s="158"/>
      <c r="CMP2" s="158"/>
      <c r="CMQ2" s="158"/>
      <c r="CMR2" s="158"/>
      <c r="CMS2" s="158"/>
      <c r="CMT2" s="158"/>
      <c r="CMU2" s="158"/>
      <c r="CMV2" s="158"/>
      <c r="CMW2" s="158"/>
      <c r="CMX2" s="158"/>
      <c r="CMY2" s="158"/>
      <c r="CMZ2" s="158"/>
      <c r="CNA2" s="158"/>
      <c r="CNB2" s="158"/>
      <c r="CNC2" s="158"/>
      <c r="CND2" s="158"/>
      <c r="CNE2" s="158"/>
      <c r="CNF2" s="158"/>
      <c r="CNG2" s="158"/>
      <c r="CNH2" s="158"/>
      <c r="CNI2" s="158"/>
      <c r="CNJ2" s="158"/>
      <c r="CNK2" s="158"/>
      <c r="CNL2" s="158"/>
      <c r="CNM2" s="158"/>
      <c r="CNN2" s="158"/>
      <c r="CNO2" s="158"/>
      <c r="CNP2" s="158"/>
      <c r="CNQ2" s="158"/>
      <c r="CNR2" s="158"/>
      <c r="CNS2" s="158"/>
      <c r="CNT2" s="158"/>
      <c r="CNU2" s="158"/>
      <c r="CNV2" s="158"/>
      <c r="CNW2" s="158"/>
      <c r="CNX2" s="158"/>
      <c r="CNY2" s="158"/>
      <c r="CNZ2" s="158"/>
      <c r="COA2" s="158"/>
      <c r="COB2" s="158"/>
      <c r="COC2" s="158"/>
      <c r="COD2" s="158"/>
      <c r="COE2" s="158"/>
      <c r="COF2" s="158"/>
      <c r="COG2" s="158"/>
      <c r="COH2" s="158"/>
      <c r="COI2" s="158"/>
      <c r="COJ2" s="158"/>
      <c r="COK2" s="158"/>
      <c r="COL2" s="158"/>
      <c r="COM2" s="158"/>
      <c r="CON2" s="158"/>
      <c r="COO2" s="158"/>
      <c r="COP2" s="158"/>
      <c r="COQ2" s="158"/>
      <c r="COR2" s="158"/>
      <c r="COS2" s="158"/>
      <c r="COT2" s="158"/>
      <c r="COU2" s="158"/>
      <c r="COV2" s="158"/>
      <c r="COW2" s="158"/>
      <c r="COX2" s="158"/>
      <c r="COY2" s="158"/>
      <c r="COZ2" s="158"/>
      <c r="CPA2" s="158"/>
      <c r="CPB2" s="158"/>
      <c r="CPC2" s="158"/>
      <c r="CPD2" s="158"/>
      <c r="CPE2" s="158"/>
      <c r="CPF2" s="158"/>
      <c r="CPG2" s="158"/>
      <c r="CPH2" s="158"/>
      <c r="CPI2" s="158"/>
      <c r="CPJ2" s="158"/>
      <c r="CPK2" s="158"/>
      <c r="CPL2" s="158"/>
      <c r="CPM2" s="158"/>
      <c r="CPN2" s="158"/>
      <c r="CPO2" s="158"/>
      <c r="CPP2" s="158"/>
      <c r="CPQ2" s="158"/>
      <c r="CPR2" s="158"/>
      <c r="CPS2" s="158"/>
      <c r="CPT2" s="158"/>
      <c r="CPU2" s="158"/>
      <c r="CPV2" s="158"/>
      <c r="CPW2" s="158"/>
      <c r="CPX2" s="158"/>
      <c r="CPY2" s="158"/>
      <c r="CPZ2" s="158"/>
      <c r="CQA2" s="158"/>
      <c r="CQB2" s="158"/>
      <c r="CQC2" s="158"/>
      <c r="CQD2" s="158"/>
      <c r="CQE2" s="158"/>
      <c r="CQF2" s="158"/>
      <c r="CQG2" s="158"/>
      <c r="CQH2" s="158"/>
      <c r="CQI2" s="158"/>
      <c r="CQJ2" s="158"/>
      <c r="CQK2" s="158"/>
      <c r="CQL2" s="158"/>
      <c r="CQM2" s="158"/>
      <c r="CQN2" s="158"/>
      <c r="CQO2" s="158"/>
      <c r="CQP2" s="158"/>
      <c r="CQQ2" s="158"/>
      <c r="CQR2" s="158"/>
      <c r="CQS2" s="158"/>
      <c r="CQT2" s="158"/>
      <c r="CQU2" s="158"/>
      <c r="CQV2" s="158"/>
      <c r="CQW2" s="158"/>
      <c r="CQX2" s="158"/>
      <c r="CQY2" s="158"/>
      <c r="CQZ2" s="158"/>
      <c r="CRA2" s="158"/>
      <c r="CRB2" s="158"/>
      <c r="CRC2" s="158"/>
      <c r="CRD2" s="158"/>
      <c r="CRE2" s="158"/>
      <c r="CRF2" s="158"/>
      <c r="CRG2" s="158"/>
      <c r="CRH2" s="158"/>
      <c r="CRI2" s="158"/>
      <c r="CRJ2" s="158"/>
      <c r="CRK2" s="158"/>
      <c r="CRL2" s="158"/>
      <c r="CRM2" s="158"/>
      <c r="CRN2" s="158"/>
      <c r="CRO2" s="158"/>
      <c r="CRP2" s="158"/>
      <c r="CRQ2" s="158"/>
      <c r="CRR2" s="158"/>
      <c r="CRS2" s="158"/>
      <c r="CRT2" s="158"/>
      <c r="CRU2" s="158"/>
      <c r="CRV2" s="158"/>
      <c r="CRW2" s="158"/>
      <c r="CRX2" s="158"/>
      <c r="CRY2" s="158"/>
      <c r="CRZ2" s="158"/>
      <c r="CSA2" s="158"/>
      <c r="CSB2" s="158"/>
      <c r="CSC2" s="158"/>
      <c r="CSD2" s="158"/>
      <c r="CSE2" s="158"/>
      <c r="CSF2" s="158"/>
      <c r="CSG2" s="158"/>
      <c r="CSH2" s="158"/>
      <c r="CSI2" s="158"/>
      <c r="CSJ2" s="158"/>
      <c r="CSK2" s="158"/>
      <c r="CSL2" s="158"/>
      <c r="CSM2" s="158"/>
      <c r="CSN2" s="158"/>
      <c r="CSO2" s="158"/>
      <c r="CSP2" s="158"/>
      <c r="CSQ2" s="158"/>
      <c r="CSR2" s="158"/>
      <c r="CSS2" s="158"/>
      <c r="CST2" s="158"/>
      <c r="CSU2" s="158"/>
      <c r="CSV2" s="158"/>
      <c r="CSW2" s="158"/>
      <c r="CSX2" s="158"/>
      <c r="CSY2" s="158"/>
      <c r="CSZ2" s="158"/>
      <c r="CTA2" s="158"/>
      <c r="CTB2" s="158"/>
      <c r="CTC2" s="158"/>
      <c r="CTD2" s="158"/>
      <c r="CTE2" s="158"/>
      <c r="CTF2" s="158"/>
      <c r="CTG2" s="158"/>
      <c r="CTH2" s="158"/>
      <c r="CTI2" s="158"/>
      <c r="CTJ2" s="158"/>
      <c r="CTK2" s="158"/>
      <c r="CTL2" s="158"/>
      <c r="CTM2" s="158"/>
      <c r="CTN2" s="158"/>
      <c r="CTO2" s="158"/>
      <c r="CTP2" s="158"/>
      <c r="CTQ2" s="158"/>
      <c r="CTR2" s="158"/>
      <c r="CTS2" s="158"/>
      <c r="CTT2" s="158"/>
      <c r="CTU2" s="158"/>
      <c r="CTV2" s="158"/>
      <c r="CTW2" s="158"/>
      <c r="CTX2" s="158"/>
      <c r="CTY2" s="158"/>
      <c r="CTZ2" s="158"/>
      <c r="CUA2" s="158"/>
      <c r="CUB2" s="158"/>
      <c r="CUC2" s="158"/>
      <c r="CUD2" s="158"/>
      <c r="CUE2" s="158"/>
      <c r="CUF2" s="158"/>
      <c r="CUG2" s="158"/>
      <c r="CUH2" s="158"/>
      <c r="CUI2" s="158"/>
      <c r="CUJ2" s="158"/>
      <c r="CUK2" s="158"/>
      <c r="CUL2" s="158"/>
      <c r="CUM2" s="158"/>
      <c r="CUN2" s="158"/>
      <c r="CUO2" s="158"/>
      <c r="CUP2" s="158"/>
      <c r="CUQ2" s="158"/>
      <c r="CUR2" s="158"/>
      <c r="CUS2" s="158"/>
      <c r="CUT2" s="158"/>
      <c r="CUU2" s="158"/>
      <c r="CUV2" s="158"/>
      <c r="CUW2" s="158"/>
      <c r="CUX2" s="158"/>
      <c r="CUY2" s="158"/>
      <c r="CUZ2" s="158"/>
      <c r="CVA2" s="158"/>
      <c r="CVB2" s="158"/>
      <c r="CVC2" s="158"/>
      <c r="CVD2" s="158"/>
      <c r="CVE2" s="158"/>
      <c r="CVF2" s="158"/>
      <c r="CVG2" s="158"/>
      <c r="CVH2" s="158"/>
      <c r="CVI2" s="158"/>
      <c r="CVJ2" s="158"/>
      <c r="CVK2" s="158"/>
      <c r="CVL2" s="158"/>
      <c r="CVM2" s="158"/>
      <c r="CVN2" s="158"/>
      <c r="CVO2" s="158"/>
      <c r="CVP2" s="158"/>
      <c r="CVQ2" s="158"/>
      <c r="CVR2" s="158"/>
      <c r="CVS2" s="158"/>
      <c r="CVT2" s="158"/>
      <c r="CVU2" s="158"/>
      <c r="CVV2" s="158"/>
      <c r="CVW2" s="158"/>
      <c r="CVX2" s="158"/>
      <c r="CVY2" s="158"/>
      <c r="CVZ2" s="158"/>
      <c r="CWA2" s="158"/>
      <c r="CWB2" s="158"/>
      <c r="CWC2" s="158"/>
      <c r="CWD2" s="158"/>
      <c r="CWE2" s="158"/>
      <c r="CWF2" s="158"/>
      <c r="CWG2" s="158"/>
      <c r="CWH2" s="158"/>
      <c r="CWI2" s="158"/>
      <c r="CWJ2" s="158"/>
      <c r="CWK2" s="158"/>
      <c r="CWL2" s="158"/>
      <c r="CWM2" s="158"/>
      <c r="CWN2" s="158"/>
      <c r="CWO2" s="158"/>
      <c r="CWP2" s="158"/>
      <c r="CWQ2" s="158"/>
      <c r="CWR2" s="158"/>
      <c r="CWS2" s="158"/>
      <c r="CWT2" s="158"/>
      <c r="CWU2" s="158"/>
      <c r="CWV2" s="158"/>
      <c r="CWW2" s="158"/>
      <c r="CWX2" s="158"/>
      <c r="CWY2" s="158"/>
      <c r="CWZ2" s="158"/>
      <c r="CXA2" s="158"/>
      <c r="CXB2" s="158"/>
      <c r="CXC2" s="158"/>
      <c r="CXD2" s="158"/>
      <c r="CXE2" s="158"/>
      <c r="CXF2" s="158"/>
      <c r="CXG2" s="158"/>
      <c r="CXH2" s="158"/>
      <c r="CXI2" s="158"/>
      <c r="CXJ2" s="158"/>
      <c r="CXK2" s="158"/>
      <c r="CXL2" s="158"/>
      <c r="CXM2" s="158"/>
      <c r="CXN2" s="158"/>
      <c r="CXO2" s="158"/>
      <c r="CXP2" s="158"/>
      <c r="CXQ2" s="158"/>
      <c r="CXR2" s="158"/>
      <c r="CXS2" s="158"/>
      <c r="CXT2" s="158"/>
      <c r="CXU2" s="158"/>
      <c r="CXV2" s="158"/>
      <c r="CXW2" s="158"/>
      <c r="CXX2" s="158"/>
      <c r="CXY2" s="158"/>
      <c r="CXZ2" s="158"/>
      <c r="CYA2" s="158"/>
      <c r="CYB2" s="158"/>
      <c r="CYC2" s="158"/>
      <c r="CYD2" s="158"/>
      <c r="CYE2" s="158"/>
      <c r="CYF2" s="158"/>
      <c r="CYG2" s="158"/>
      <c r="CYH2" s="158"/>
      <c r="CYI2" s="158"/>
      <c r="CYJ2" s="158"/>
      <c r="CYK2" s="158"/>
      <c r="CYL2" s="158"/>
      <c r="CYM2" s="158"/>
      <c r="CYN2" s="158"/>
      <c r="CYO2" s="158"/>
      <c r="CYP2" s="158"/>
      <c r="CYQ2" s="158"/>
      <c r="CYR2" s="158"/>
      <c r="CYS2" s="158"/>
      <c r="CYT2" s="158"/>
      <c r="CYU2" s="158"/>
      <c r="CYV2" s="158"/>
      <c r="CYW2" s="158"/>
      <c r="CYX2" s="158"/>
      <c r="CYY2" s="158"/>
      <c r="CYZ2" s="158"/>
      <c r="CZA2" s="158"/>
      <c r="CZB2" s="158"/>
      <c r="CZC2" s="158"/>
      <c r="CZD2" s="158"/>
      <c r="CZE2" s="158"/>
      <c r="CZF2" s="158"/>
      <c r="CZG2" s="158"/>
      <c r="CZH2" s="158"/>
      <c r="CZI2" s="158"/>
      <c r="CZJ2" s="158"/>
      <c r="CZK2" s="158"/>
      <c r="CZL2" s="158"/>
      <c r="CZM2" s="158"/>
      <c r="CZN2" s="158"/>
      <c r="CZO2" s="158"/>
      <c r="CZP2" s="158"/>
      <c r="CZQ2" s="158"/>
      <c r="CZR2" s="158"/>
      <c r="CZS2" s="158"/>
      <c r="CZT2" s="158"/>
      <c r="CZU2" s="158"/>
      <c r="CZV2" s="158"/>
      <c r="CZW2" s="158"/>
      <c r="CZX2" s="158"/>
      <c r="CZY2" s="158"/>
      <c r="CZZ2" s="158"/>
      <c r="DAA2" s="158"/>
      <c r="DAB2" s="158"/>
      <c r="DAC2" s="158"/>
      <c r="DAD2" s="158"/>
      <c r="DAE2" s="158"/>
      <c r="DAF2" s="158"/>
      <c r="DAG2" s="158"/>
      <c r="DAH2" s="158"/>
      <c r="DAI2" s="158"/>
      <c r="DAJ2" s="158"/>
      <c r="DAK2" s="158"/>
      <c r="DAL2" s="158"/>
      <c r="DAM2" s="158"/>
      <c r="DAN2" s="158"/>
      <c r="DAO2" s="158"/>
      <c r="DAP2" s="158"/>
      <c r="DAQ2" s="158"/>
      <c r="DAR2" s="158"/>
      <c r="DAS2" s="158"/>
      <c r="DAT2" s="158"/>
      <c r="DAU2" s="158"/>
      <c r="DAV2" s="158"/>
      <c r="DAW2" s="158"/>
      <c r="DAX2" s="158"/>
      <c r="DAY2" s="158"/>
      <c r="DAZ2" s="158"/>
      <c r="DBA2" s="158"/>
      <c r="DBB2" s="158"/>
      <c r="DBC2" s="158"/>
      <c r="DBD2" s="158"/>
      <c r="DBE2" s="158"/>
      <c r="DBF2" s="158"/>
      <c r="DBG2" s="158"/>
      <c r="DBH2" s="158"/>
      <c r="DBI2" s="158"/>
      <c r="DBJ2" s="158"/>
      <c r="DBK2" s="158"/>
      <c r="DBL2" s="158"/>
      <c r="DBM2" s="158"/>
      <c r="DBN2" s="158"/>
      <c r="DBO2" s="158"/>
      <c r="DBP2" s="158"/>
      <c r="DBQ2" s="158"/>
      <c r="DBR2" s="158"/>
      <c r="DBS2" s="158"/>
      <c r="DBT2" s="158"/>
      <c r="DBU2" s="158"/>
      <c r="DBV2" s="158"/>
      <c r="DBW2" s="158"/>
      <c r="DBX2" s="158"/>
      <c r="DBY2" s="158"/>
      <c r="DBZ2" s="158"/>
      <c r="DCA2" s="158"/>
      <c r="DCB2" s="158"/>
      <c r="DCC2" s="158"/>
      <c r="DCD2" s="158"/>
      <c r="DCE2" s="158"/>
      <c r="DCF2" s="158"/>
      <c r="DCG2" s="158"/>
      <c r="DCH2" s="158"/>
      <c r="DCI2" s="158"/>
      <c r="DCJ2" s="158"/>
      <c r="DCK2" s="158"/>
      <c r="DCL2" s="158"/>
      <c r="DCM2" s="158"/>
      <c r="DCN2" s="158"/>
      <c r="DCO2" s="158"/>
      <c r="DCP2" s="158"/>
      <c r="DCQ2" s="158"/>
      <c r="DCR2" s="158"/>
      <c r="DCS2" s="158"/>
      <c r="DCT2" s="158"/>
      <c r="DCU2" s="158"/>
      <c r="DCV2" s="158"/>
      <c r="DCW2" s="158"/>
      <c r="DCX2" s="158"/>
      <c r="DCY2" s="158"/>
      <c r="DCZ2" s="158"/>
      <c r="DDA2" s="158"/>
      <c r="DDB2" s="158"/>
      <c r="DDC2" s="158"/>
      <c r="DDD2" s="158"/>
      <c r="DDE2" s="158"/>
      <c r="DDF2" s="158"/>
      <c r="DDG2" s="158"/>
      <c r="DDH2" s="158"/>
      <c r="DDI2" s="158"/>
      <c r="DDJ2" s="158"/>
      <c r="DDK2" s="158"/>
      <c r="DDL2" s="158"/>
      <c r="DDM2" s="158"/>
      <c r="DDN2" s="158"/>
      <c r="DDO2" s="158"/>
      <c r="DDP2" s="158"/>
      <c r="DDQ2" s="158"/>
      <c r="DDR2" s="158"/>
      <c r="DDS2" s="158"/>
      <c r="DDT2" s="158"/>
      <c r="DDU2" s="158"/>
      <c r="DDV2" s="158"/>
      <c r="DDW2" s="158"/>
      <c r="DDX2" s="158"/>
      <c r="DDY2" s="158"/>
      <c r="DDZ2" s="158"/>
      <c r="DEA2" s="158"/>
      <c r="DEB2" s="158"/>
      <c r="DEC2" s="158"/>
      <c r="DED2" s="158"/>
      <c r="DEE2" s="158"/>
      <c r="DEF2" s="158"/>
      <c r="DEG2" s="158"/>
      <c r="DEH2" s="158"/>
      <c r="DEI2" s="158"/>
      <c r="DEJ2" s="158"/>
      <c r="DEK2" s="158"/>
      <c r="DEL2" s="158"/>
      <c r="DEM2" s="158"/>
      <c r="DEN2" s="158"/>
      <c r="DEO2" s="158"/>
      <c r="DEP2" s="158"/>
      <c r="DEQ2" s="158"/>
      <c r="DER2" s="158"/>
      <c r="DES2" s="158"/>
      <c r="DET2" s="158"/>
      <c r="DEU2" s="158"/>
      <c r="DEV2" s="158"/>
      <c r="DEW2" s="158"/>
      <c r="DEX2" s="158"/>
      <c r="DEY2" s="158"/>
      <c r="DEZ2" s="158"/>
      <c r="DFA2" s="158"/>
      <c r="DFB2" s="158"/>
      <c r="DFC2" s="158"/>
      <c r="DFD2" s="158"/>
      <c r="DFE2" s="158"/>
      <c r="DFF2" s="158"/>
      <c r="DFG2" s="158"/>
      <c r="DFH2" s="158"/>
      <c r="DFI2" s="158"/>
      <c r="DFJ2" s="158"/>
      <c r="DFK2" s="158"/>
      <c r="DFL2" s="158"/>
      <c r="DFM2" s="158"/>
      <c r="DFN2" s="158"/>
      <c r="DFO2" s="158"/>
      <c r="DFP2" s="158"/>
      <c r="DFQ2" s="158"/>
      <c r="DFR2" s="158"/>
      <c r="DFS2" s="158"/>
      <c r="DFT2" s="158"/>
      <c r="DFU2" s="158"/>
      <c r="DFV2" s="158"/>
      <c r="DFW2" s="158"/>
      <c r="DFX2" s="158"/>
      <c r="DFY2" s="158"/>
      <c r="DFZ2" s="158"/>
      <c r="DGA2" s="158"/>
      <c r="DGB2" s="158"/>
      <c r="DGC2" s="158"/>
      <c r="DGD2" s="158"/>
      <c r="DGE2" s="158"/>
      <c r="DGF2" s="158"/>
      <c r="DGG2" s="158"/>
      <c r="DGH2" s="158"/>
      <c r="DGI2" s="158"/>
      <c r="DGJ2" s="158"/>
      <c r="DGK2" s="158"/>
      <c r="DGL2" s="158"/>
      <c r="DGM2" s="158"/>
      <c r="DGN2" s="158"/>
      <c r="DGO2" s="158"/>
      <c r="DGP2" s="158"/>
      <c r="DGQ2" s="158"/>
      <c r="DGR2" s="158"/>
      <c r="DGS2" s="158"/>
      <c r="DGT2" s="158"/>
      <c r="DGU2" s="158"/>
      <c r="DGV2" s="158"/>
      <c r="DGW2" s="158"/>
      <c r="DGX2" s="158"/>
      <c r="DGY2" s="158"/>
      <c r="DGZ2" s="158"/>
      <c r="DHA2" s="158"/>
      <c r="DHB2" s="158"/>
      <c r="DHC2" s="158"/>
      <c r="DHD2" s="158"/>
      <c r="DHE2" s="158"/>
      <c r="DHF2" s="158"/>
      <c r="DHG2" s="158"/>
      <c r="DHH2" s="158"/>
      <c r="DHI2" s="158"/>
      <c r="DHJ2" s="158"/>
      <c r="DHK2" s="158"/>
      <c r="DHL2" s="158"/>
      <c r="DHM2" s="158"/>
      <c r="DHN2" s="158"/>
      <c r="DHO2" s="158"/>
      <c r="DHP2" s="158"/>
      <c r="DHQ2" s="158"/>
      <c r="DHR2" s="158"/>
      <c r="DHS2" s="158"/>
      <c r="DHT2" s="158"/>
      <c r="DHU2" s="158"/>
      <c r="DHV2" s="158"/>
      <c r="DHW2" s="158"/>
      <c r="DHX2" s="158"/>
      <c r="DHY2" s="158"/>
      <c r="DHZ2" s="158"/>
      <c r="DIA2" s="158"/>
      <c r="DIB2" s="158"/>
      <c r="DIC2" s="158"/>
      <c r="DID2" s="158"/>
      <c r="DIE2" s="158"/>
      <c r="DIF2" s="158"/>
      <c r="DIG2" s="158"/>
      <c r="DIH2" s="158"/>
      <c r="DII2" s="158"/>
      <c r="DIJ2" s="158"/>
      <c r="DIK2" s="158"/>
      <c r="DIL2" s="158"/>
      <c r="DIM2" s="158"/>
      <c r="DIN2" s="158"/>
      <c r="DIO2" s="158"/>
      <c r="DIP2" s="158"/>
      <c r="DIQ2" s="158"/>
      <c r="DIR2" s="158"/>
      <c r="DIS2" s="158"/>
      <c r="DIT2" s="158"/>
      <c r="DIU2" s="158"/>
      <c r="DIV2" s="158"/>
      <c r="DIW2" s="158"/>
      <c r="DIX2" s="158"/>
      <c r="DIY2" s="158"/>
      <c r="DIZ2" s="158"/>
      <c r="DJA2" s="158"/>
      <c r="DJB2" s="158"/>
      <c r="DJC2" s="158"/>
      <c r="DJD2" s="158"/>
      <c r="DJE2" s="158"/>
      <c r="DJF2" s="158"/>
      <c r="DJG2" s="158"/>
      <c r="DJH2" s="158"/>
      <c r="DJI2" s="158"/>
      <c r="DJJ2" s="158"/>
      <c r="DJK2" s="158"/>
      <c r="DJL2" s="158"/>
      <c r="DJM2" s="158"/>
      <c r="DJN2" s="158"/>
      <c r="DJO2" s="158"/>
      <c r="DJP2" s="158"/>
      <c r="DJQ2" s="158"/>
      <c r="DJR2" s="158"/>
      <c r="DJS2" s="158"/>
      <c r="DJT2" s="158"/>
      <c r="DJU2" s="158"/>
      <c r="DJV2" s="158"/>
      <c r="DJW2" s="158"/>
      <c r="DJX2" s="158"/>
      <c r="DJY2" s="158"/>
      <c r="DJZ2" s="158"/>
      <c r="DKA2" s="158"/>
      <c r="DKB2" s="158"/>
      <c r="DKC2" s="158"/>
      <c r="DKD2" s="158"/>
      <c r="DKE2" s="158"/>
      <c r="DKF2" s="158"/>
      <c r="DKG2" s="158"/>
      <c r="DKH2" s="158"/>
      <c r="DKI2" s="158"/>
      <c r="DKJ2" s="158"/>
      <c r="DKK2" s="158"/>
      <c r="DKL2" s="158"/>
      <c r="DKM2" s="158"/>
      <c r="DKN2" s="158"/>
      <c r="DKO2" s="158"/>
      <c r="DKP2" s="158"/>
      <c r="DKQ2" s="158"/>
      <c r="DKR2" s="158"/>
      <c r="DKS2" s="158"/>
      <c r="DKT2" s="158"/>
      <c r="DKU2" s="158"/>
      <c r="DKV2" s="158"/>
      <c r="DKW2" s="158"/>
      <c r="DKX2" s="158"/>
      <c r="DKY2" s="158"/>
      <c r="DKZ2" s="158"/>
      <c r="DLA2" s="158"/>
      <c r="DLB2" s="158"/>
      <c r="DLC2" s="158"/>
      <c r="DLD2" s="158"/>
      <c r="DLE2" s="158"/>
      <c r="DLF2" s="158"/>
      <c r="DLG2" s="158"/>
      <c r="DLH2" s="158"/>
      <c r="DLI2" s="158"/>
      <c r="DLJ2" s="158"/>
      <c r="DLK2" s="158"/>
      <c r="DLL2" s="158"/>
      <c r="DLM2" s="158"/>
      <c r="DLN2" s="158"/>
      <c r="DLO2" s="158"/>
      <c r="DLP2" s="158"/>
      <c r="DLQ2" s="158"/>
      <c r="DLR2" s="158"/>
      <c r="DLS2" s="158"/>
      <c r="DLT2" s="158"/>
      <c r="DLU2" s="158"/>
      <c r="DLV2" s="158"/>
      <c r="DLW2" s="158"/>
      <c r="DLX2" s="158"/>
      <c r="DLY2" s="158"/>
      <c r="DLZ2" s="158"/>
      <c r="DMA2" s="158"/>
      <c r="DMB2" s="158"/>
      <c r="DMC2" s="158"/>
      <c r="DMD2" s="158"/>
      <c r="DME2" s="158"/>
      <c r="DMF2" s="158"/>
      <c r="DMG2" s="158"/>
      <c r="DMH2" s="158"/>
      <c r="DMI2" s="158"/>
      <c r="DMJ2" s="158"/>
      <c r="DMK2" s="158"/>
      <c r="DML2" s="158"/>
      <c r="DMM2" s="158"/>
      <c r="DMN2" s="158"/>
      <c r="DMO2" s="158"/>
      <c r="DMP2" s="158"/>
      <c r="DMQ2" s="158"/>
      <c r="DMR2" s="158"/>
      <c r="DMS2" s="158"/>
      <c r="DMT2" s="158"/>
      <c r="DMU2" s="158"/>
      <c r="DMV2" s="158"/>
      <c r="DMW2" s="158"/>
      <c r="DMX2" s="158"/>
      <c r="DMY2" s="158"/>
      <c r="DMZ2" s="158"/>
      <c r="DNA2" s="158"/>
      <c r="DNB2" s="158"/>
      <c r="DNC2" s="158"/>
      <c r="DND2" s="158"/>
      <c r="DNE2" s="158"/>
      <c r="DNF2" s="158"/>
      <c r="DNG2" s="158"/>
      <c r="DNH2" s="158"/>
      <c r="DNI2" s="158"/>
      <c r="DNJ2" s="158"/>
      <c r="DNK2" s="158"/>
      <c r="DNL2" s="158"/>
      <c r="DNM2" s="158"/>
      <c r="DNN2" s="158"/>
      <c r="DNO2" s="158"/>
      <c r="DNP2" s="158"/>
      <c r="DNQ2" s="158"/>
      <c r="DNR2" s="158"/>
      <c r="DNS2" s="158"/>
      <c r="DNT2" s="158"/>
      <c r="DNU2" s="158"/>
      <c r="DNV2" s="158"/>
      <c r="DNW2" s="158"/>
      <c r="DNX2" s="158"/>
      <c r="DNY2" s="158"/>
      <c r="DNZ2" s="158"/>
      <c r="DOA2" s="158"/>
      <c r="DOB2" s="158"/>
      <c r="DOC2" s="158"/>
      <c r="DOD2" s="158"/>
      <c r="DOE2" s="158"/>
      <c r="DOF2" s="158"/>
      <c r="DOG2" s="158"/>
      <c r="DOH2" s="158"/>
      <c r="DOI2" s="158"/>
      <c r="DOJ2" s="158"/>
      <c r="DOK2" s="158"/>
      <c r="DOL2" s="158"/>
      <c r="DOM2" s="158"/>
      <c r="DON2" s="158"/>
      <c r="DOO2" s="158"/>
      <c r="DOP2" s="158"/>
      <c r="DOQ2" s="158"/>
      <c r="DOR2" s="158"/>
      <c r="DOS2" s="158"/>
      <c r="DOT2" s="158"/>
      <c r="DOU2" s="158"/>
      <c r="DOV2" s="158"/>
      <c r="DOW2" s="158"/>
      <c r="DOX2" s="158"/>
      <c r="DOY2" s="158"/>
      <c r="DOZ2" s="158"/>
      <c r="DPA2" s="158"/>
      <c r="DPB2" s="158"/>
      <c r="DPC2" s="158"/>
      <c r="DPD2" s="158"/>
      <c r="DPE2" s="158"/>
      <c r="DPF2" s="158"/>
      <c r="DPG2" s="158"/>
      <c r="DPH2" s="158"/>
      <c r="DPI2" s="158"/>
      <c r="DPJ2" s="158"/>
      <c r="DPK2" s="158"/>
      <c r="DPL2" s="158"/>
      <c r="DPM2" s="158"/>
      <c r="DPN2" s="158"/>
      <c r="DPO2" s="158"/>
      <c r="DPP2" s="158"/>
      <c r="DPQ2" s="158"/>
      <c r="DPR2" s="158"/>
      <c r="DPS2" s="158"/>
      <c r="DPT2" s="158"/>
      <c r="DPU2" s="158"/>
      <c r="DPV2" s="158"/>
      <c r="DPW2" s="158"/>
      <c r="DPX2" s="158"/>
      <c r="DPY2" s="158"/>
      <c r="DPZ2" s="158"/>
      <c r="DQA2" s="158"/>
      <c r="DQB2" s="158"/>
      <c r="DQC2" s="158"/>
      <c r="DQD2" s="158"/>
      <c r="DQE2" s="158"/>
      <c r="DQF2" s="158"/>
      <c r="DQG2" s="158"/>
      <c r="DQH2" s="158"/>
      <c r="DQI2" s="158"/>
      <c r="DQJ2" s="158"/>
      <c r="DQK2" s="158"/>
      <c r="DQL2" s="158"/>
      <c r="DQM2" s="158"/>
      <c r="DQN2" s="158"/>
      <c r="DQO2" s="158"/>
      <c r="DQP2" s="158"/>
      <c r="DQQ2" s="158"/>
      <c r="DQR2" s="158"/>
      <c r="DQS2" s="158"/>
      <c r="DQT2" s="158"/>
      <c r="DQU2" s="158"/>
      <c r="DQV2" s="158"/>
      <c r="DQW2" s="158"/>
      <c r="DQX2" s="158"/>
      <c r="DQY2" s="158"/>
      <c r="DQZ2" s="158"/>
      <c r="DRA2" s="158"/>
      <c r="DRB2" s="158"/>
      <c r="DRC2" s="158"/>
      <c r="DRD2" s="158"/>
      <c r="DRE2" s="158"/>
      <c r="DRF2" s="158"/>
      <c r="DRG2" s="158"/>
      <c r="DRH2" s="158"/>
      <c r="DRI2" s="158"/>
      <c r="DRJ2" s="158"/>
      <c r="DRK2" s="158"/>
      <c r="DRL2" s="158"/>
      <c r="DRM2" s="158"/>
      <c r="DRN2" s="158"/>
      <c r="DRO2" s="158"/>
      <c r="DRP2" s="158"/>
      <c r="DRQ2" s="158"/>
      <c r="DRR2" s="158"/>
      <c r="DRS2" s="158"/>
      <c r="DRT2" s="158"/>
      <c r="DRU2" s="158"/>
      <c r="DRV2" s="158"/>
      <c r="DRW2" s="158"/>
      <c r="DRX2" s="158"/>
      <c r="DRY2" s="158"/>
      <c r="DRZ2" s="158"/>
      <c r="DSA2" s="158"/>
      <c r="DSB2" s="158"/>
      <c r="DSC2" s="158"/>
      <c r="DSD2" s="158"/>
      <c r="DSE2" s="158"/>
      <c r="DSF2" s="158"/>
      <c r="DSG2" s="158"/>
      <c r="DSH2" s="158"/>
      <c r="DSI2" s="158"/>
      <c r="DSJ2" s="158"/>
      <c r="DSK2" s="158"/>
      <c r="DSL2" s="158"/>
      <c r="DSM2" s="158"/>
      <c r="DSN2" s="158"/>
      <c r="DSO2" s="158"/>
      <c r="DSP2" s="158"/>
      <c r="DSQ2" s="158"/>
      <c r="DSR2" s="158"/>
      <c r="DSS2" s="158"/>
      <c r="DST2" s="158"/>
      <c r="DSU2" s="158"/>
      <c r="DSV2" s="158"/>
      <c r="DSW2" s="158"/>
      <c r="DSX2" s="158"/>
      <c r="DSY2" s="158"/>
      <c r="DSZ2" s="158"/>
      <c r="DTA2" s="158"/>
      <c r="DTB2" s="158"/>
      <c r="DTC2" s="158"/>
      <c r="DTD2" s="158"/>
      <c r="DTE2" s="158"/>
      <c r="DTF2" s="158"/>
      <c r="DTG2" s="158"/>
      <c r="DTH2" s="158"/>
      <c r="DTI2" s="158"/>
      <c r="DTJ2" s="158"/>
      <c r="DTK2" s="158"/>
      <c r="DTL2" s="158"/>
      <c r="DTM2" s="158"/>
      <c r="DTN2" s="158"/>
      <c r="DTO2" s="158"/>
      <c r="DTP2" s="158"/>
      <c r="DTQ2" s="158"/>
      <c r="DTR2" s="158"/>
      <c r="DTS2" s="158"/>
      <c r="DTT2" s="158"/>
      <c r="DTU2" s="158"/>
      <c r="DTV2" s="158"/>
      <c r="DTW2" s="158"/>
      <c r="DTX2" s="158"/>
      <c r="DTY2" s="158"/>
      <c r="DTZ2" s="158"/>
      <c r="DUA2" s="158"/>
      <c r="DUB2" s="158"/>
      <c r="DUC2" s="158"/>
      <c r="DUD2" s="158"/>
      <c r="DUE2" s="158"/>
      <c r="DUF2" s="158"/>
      <c r="DUG2" s="158"/>
      <c r="DUH2" s="158"/>
      <c r="DUI2" s="158"/>
      <c r="DUJ2" s="158"/>
      <c r="DUK2" s="158"/>
      <c r="DUL2" s="158"/>
      <c r="DUM2" s="158"/>
      <c r="DUN2" s="158"/>
      <c r="DUO2" s="158"/>
      <c r="DUP2" s="158"/>
      <c r="DUQ2" s="158"/>
      <c r="DUR2" s="158"/>
      <c r="DUS2" s="158"/>
      <c r="DUT2" s="158"/>
      <c r="DUU2" s="158"/>
      <c r="DUV2" s="158"/>
      <c r="DUW2" s="158"/>
      <c r="DUX2" s="158"/>
      <c r="DUY2" s="158"/>
      <c r="DUZ2" s="158"/>
      <c r="DVA2" s="158"/>
      <c r="DVB2" s="158"/>
      <c r="DVC2" s="158"/>
      <c r="DVD2" s="158"/>
      <c r="DVE2" s="158"/>
      <c r="DVF2" s="158"/>
      <c r="DVG2" s="158"/>
      <c r="DVH2" s="158"/>
      <c r="DVI2" s="158"/>
      <c r="DVJ2" s="158"/>
      <c r="DVK2" s="158"/>
      <c r="DVL2" s="158"/>
      <c r="DVM2" s="158"/>
      <c r="DVN2" s="158"/>
      <c r="DVO2" s="158"/>
      <c r="DVP2" s="158"/>
      <c r="DVQ2" s="158"/>
      <c r="DVR2" s="158"/>
      <c r="DVS2" s="158"/>
      <c r="DVT2" s="158"/>
      <c r="DVU2" s="158"/>
      <c r="DVV2" s="158"/>
      <c r="DVW2" s="158"/>
      <c r="DVX2" s="158"/>
      <c r="DVY2" s="158"/>
      <c r="DVZ2" s="158"/>
      <c r="DWA2" s="158"/>
      <c r="DWB2" s="158"/>
      <c r="DWC2" s="158"/>
      <c r="DWD2" s="158"/>
      <c r="DWE2" s="158"/>
      <c r="DWF2" s="158"/>
      <c r="DWG2" s="158"/>
      <c r="DWH2" s="158"/>
      <c r="DWI2" s="158"/>
      <c r="DWJ2" s="158"/>
      <c r="DWK2" s="158"/>
      <c r="DWL2" s="158"/>
      <c r="DWM2" s="158"/>
      <c r="DWN2" s="158"/>
      <c r="DWO2" s="158"/>
      <c r="DWP2" s="158"/>
      <c r="DWQ2" s="158"/>
      <c r="DWR2" s="158"/>
      <c r="DWS2" s="158"/>
      <c r="DWT2" s="158"/>
      <c r="DWU2" s="158"/>
      <c r="DWV2" s="158"/>
      <c r="DWW2" s="158"/>
      <c r="DWX2" s="158"/>
      <c r="DWY2" s="158"/>
      <c r="DWZ2" s="158"/>
      <c r="DXA2" s="158"/>
      <c r="DXB2" s="158"/>
      <c r="DXC2" s="158"/>
      <c r="DXD2" s="158"/>
      <c r="DXE2" s="158"/>
      <c r="DXF2" s="158"/>
      <c r="DXG2" s="158"/>
      <c r="DXH2" s="158"/>
      <c r="DXI2" s="158"/>
      <c r="DXJ2" s="158"/>
      <c r="DXK2" s="158"/>
      <c r="DXL2" s="158"/>
      <c r="DXM2" s="158"/>
      <c r="DXN2" s="158"/>
      <c r="DXO2" s="158"/>
      <c r="DXP2" s="158"/>
      <c r="DXQ2" s="158"/>
      <c r="DXR2" s="158"/>
      <c r="DXS2" s="158"/>
      <c r="DXT2" s="158"/>
      <c r="DXU2" s="158"/>
      <c r="DXV2" s="158"/>
      <c r="DXW2" s="158"/>
      <c r="DXX2" s="158"/>
      <c r="DXY2" s="158"/>
      <c r="DXZ2" s="158"/>
      <c r="DYA2" s="158"/>
      <c r="DYB2" s="158"/>
      <c r="DYC2" s="158"/>
      <c r="DYD2" s="158"/>
      <c r="DYE2" s="158"/>
      <c r="DYF2" s="158"/>
      <c r="DYG2" s="158"/>
      <c r="DYH2" s="158"/>
      <c r="DYI2" s="158"/>
      <c r="DYJ2" s="158"/>
      <c r="DYK2" s="158"/>
      <c r="DYL2" s="158"/>
      <c r="DYM2" s="158"/>
      <c r="DYN2" s="158"/>
      <c r="DYO2" s="158"/>
      <c r="DYP2" s="158"/>
      <c r="DYQ2" s="158"/>
      <c r="DYR2" s="158"/>
      <c r="DYS2" s="158"/>
      <c r="DYT2" s="158"/>
      <c r="DYU2" s="158"/>
      <c r="DYV2" s="158"/>
      <c r="DYW2" s="158"/>
      <c r="DYX2" s="158"/>
      <c r="DYY2" s="158"/>
      <c r="DYZ2" s="158"/>
      <c r="DZA2" s="158"/>
      <c r="DZB2" s="158"/>
      <c r="DZC2" s="158"/>
      <c r="DZD2" s="158"/>
      <c r="DZE2" s="158"/>
      <c r="DZF2" s="158"/>
      <c r="DZG2" s="158"/>
      <c r="DZH2" s="158"/>
      <c r="DZI2" s="158"/>
      <c r="DZJ2" s="158"/>
      <c r="DZK2" s="158"/>
      <c r="DZL2" s="158"/>
      <c r="DZM2" s="158"/>
      <c r="DZN2" s="158"/>
      <c r="DZO2" s="158"/>
      <c r="DZP2" s="158"/>
      <c r="DZQ2" s="158"/>
      <c r="DZR2" s="158"/>
      <c r="DZS2" s="158"/>
      <c r="DZT2" s="158"/>
      <c r="DZU2" s="158"/>
      <c r="DZV2" s="158"/>
      <c r="DZW2" s="158"/>
      <c r="DZX2" s="158"/>
      <c r="DZY2" s="158"/>
      <c r="DZZ2" s="158"/>
      <c r="EAA2" s="158"/>
      <c r="EAB2" s="158"/>
      <c r="EAC2" s="158"/>
      <c r="EAD2" s="158"/>
      <c r="EAE2" s="158"/>
      <c r="EAF2" s="158"/>
      <c r="EAG2" s="158"/>
      <c r="EAH2" s="158"/>
      <c r="EAI2" s="158"/>
      <c r="EAJ2" s="158"/>
      <c r="EAK2" s="158"/>
      <c r="EAL2" s="158"/>
      <c r="EAM2" s="158"/>
      <c r="EAN2" s="158"/>
      <c r="EAO2" s="158"/>
      <c r="EAP2" s="158"/>
      <c r="EAQ2" s="158"/>
      <c r="EAR2" s="158"/>
      <c r="EAS2" s="158"/>
      <c r="EAT2" s="158"/>
      <c r="EAU2" s="158"/>
      <c r="EAV2" s="158"/>
      <c r="EAW2" s="158"/>
      <c r="EAX2" s="158"/>
      <c r="EAY2" s="158"/>
      <c r="EAZ2" s="158"/>
      <c r="EBA2" s="158"/>
      <c r="EBB2" s="158"/>
      <c r="EBC2" s="158"/>
      <c r="EBD2" s="158"/>
      <c r="EBE2" s="158"/>
      <c r="EBF2" s="158"/>
      <c r="EBG2" s="158"/>
      <c r="EBH2" s="158"/>
      <c r="EBI2" s="158"/>
      <c r="EBJ2" s="158"/>
      <c r="EBK2" s="158"/>
      <c r="EBL2" s="158"/>
      <c r="EBM2" s="158"/>
      <c r="EBN2" s="158"/>
      <c r="EBO2" s="158"/>
      <c r="EBP2" s="158"/>
      <c r="EBQ2" s="158"/>
      <c r="EBR2" s="158"/>
      <c r="EBS2" s="158"/>
      <c r="EBT2" s="158"/>
      <c r="EBU2" s="158"/>
      <c r="EBV2" s="158"/>
      <c r="EBW2" s="158"/>
      <c r="EBX2" s="158"/>
      <c r="EBY2" s="158"/>
      <c r="EBZ2" s="158"/>
      <c r="ECA2" s="158"/>
      <c r="ECB2" s="158"/>
      <c r="ECC2" s="158"/>
      <c r="ECD2" s="158"/>
      <c r="ECE2" s="158"/>
      <c r="ECF2" s="158"/>
      <c r="ECG2" s="158"/>
      <c r="ECH2" s="158"/>
      <c r="ECI2" s="158"/>
      <c r="ECJ2" s="158"/>
      <c r="ECK2" s="158"/>
      <c r="ECL2" s="158"/>
      <c r="ECM2" s="158"/>
      <c r="ECN2" s="158"/>
      <c r="ECO2" s="158"/>
      <c r="ECP2" s="158"/>
      <c r="ECQ2" s="158"/>
      <c r="ECR2" s="158"/>
      <c r="ECS2" s="158"/>
      <c r="ECT2" s="158"/>
      <c r="ECU2" s="158"/>
      <c r="ECV2" s="158"/>
      <c r="ECW2" s="158"/>
      <c r="ECX2" s="158"/>
      <c r="ECY2" s="158"/>
      <c r="ECZ2" s="158"/>
      <c r="EDA2" s="158"/>
      <c r="EDB2" s="158"/>
      <c r="EDC2" s="158"/>
      <c r="EDD2" s="158"/>
      <c r="EDE2" s="158"/>
      <c r="EDF2" s="158"/>
      <c r="EDG2" s="158"/>
      <c r="EDH2" s="158"/>
      <c r="EDI2" s="158"/>
      <c r="EDJ2" s="158"/>
      <c r="EDK2" s="158"/>
      <c r="EDL2" s="158"/>
      <c r="EDM2" s="158"/>
      <c r="EDN2" s="158"/>
      <c r="EDO2" s="158"/>
      <c r="EDP2" s="158"/>
      <c r="EDQ2" s="158"/>
      <c r="EDR2" s="158"/>
      <c r="EDS2" s="158"/>
      <c r="EDT2" s="158"/>
      <c r="EDU2" s="158"/>
      <c r="EDV2" s="158"/>
      <c r="EDW2" s="158"/>
      <c r="EDX2" s="158"/>
      <c r="EDY2" s="158"/>
      <c r="EDZ2" s="158"/>
      <c r="EEA2" s="158"/>
      <c r="EEB2" s="158"/>
      <c r="EEC2" s="158"/>
      <c r="EED2" s="158"/>
      <c r="EEE2" s="158"/>
      <c r="EEF2" s="158"/>
      <c r="EEG2" s="158"/>
      <c r="EEH2" s="158"/>
      <c r="EEI2" s="158"/>
      <c r="EEJ2" s="158"/>
      <c r="EEK2" s="158"/>
      <c r="EEL2" s="158"/>
      <c r="EEM2" s="158"/>
      <c r="EEN2" s="158"/>
      <c r="EEO2" s="158"/>
      <c r="EEP2" s="158"/>
      <c r="EEQ2" s="158"/>
      <c r="EER2" s="158"/>
      <c r="EES2" s="158"/>
      <c r="EET2" s="158"/>
      <c r="EEU2" s="158"/>
      <c r="EEV2" s="158"/>
      <c r="EEW2" s="158"/>
      <c r="EEX2" s="158"/>
      <c r="EEY2" s="158"/>
      <c r="EEZ2" s="158"/>
      <c r="EFA2" s="158"/>
      <c r="EFB2" s="158"/>
      <c r="EFC2" s="158"/>
      <c r="EFD2" s="158"/>
      <c r="EFE2" s="158"/>
      <c r="EFF2" s="158"/>
      <c r="EFG2" s="158"/>
      <c r="EFH2" s="158"/>
      <c r="EFI2" s="158"/>
      <c r="EFJ2" s="158"/>
      <c r="EFK2" s="158"/>
      <c r="EFL2" s="158"/>
      <c r="EFM2" s="158"/>
      <c r="EFN2" s="158"/>
      <c r="EFO2" s="158"/>
      <c r="EFP2" s="158"/>
      <c r="EFQ2" s="158"/>
      <c r="EFR2" s="158"/>
      <c r="EFS2" s="158"/>
      <c r="EFT2" s="158"/>
      <c r="EFU2" s="158"/>
      <c r="EFV2" s="158"/>
      <c r="EFW2" s="158"/>
      <c r="EFX2" s="158"/>
      <c r="EFY2" s="158"/>
      <c r="EFZ2" s="158"/>
      <c r="EGA2" s="158"/>
      <c r="EGB2" s="158"/>
      <c r="EGC2" s="158"/>
      <c r="EGD2" s="158"/>
      <c r="EGE2" s="158"/>
      <c r="EGF2" s="158"/>
      <c r="EGG2" s="158"/>
      <c r="EGH2" s="158"/>
      <c r="EGI2" s="158"/>
      <c r="EGJ2" s="158"/>
      <c r="EGK2" s="158"/>
      <c r="EGL2" s="158"/>
      <c r="EGM2" s="158"/>
      <c r="EGN2" s="158"/>
      <c r="EGO2" s="158"/>
      <c r="EGP2" s="158"/>
      <c r="EGQ2" s="158"/>
      <c r="EGR2" s="158"/>
      <c r="EGS2" s="158"/>
      <c r="EGT2" s="158"/>
      <c r="EGU2" s="158"/>
      <c r="EGV2" s="158"/>
      <c r="EGW2" s="158"/>
      <c r="EGX2" s="158"/>
      <c r="EGY2" s="158"/>
      <c r="EGZ2" s="158"/>
      <c r="EHA2" s="158"/>
      <c r="EHB2" s="158"/>
      <c r="EHC2" s="158"/>
      <c r="EHD2" s="158"/>
      <c r="EHE2" s="158"/>
      <c r="EHF2" s="158"/>
      <c r="EHG2" s="158"/>
      <c r="EHH2" s="158"/>
      <c r="EHI2" s="158"/>
      <c r="EHJ2" s="158"/>
      <c r="EHK2" s="158"/>
      <c r="EHL2" s="158"/>
      <c r="EHM2" s="158"/>
      <c r="EHN2" s="158"/>
      <c r="EHO2" s="158"/>
      <c r="EHP2" s="158"/>
      <c r="EHQ2" s="158"/>
      <c r="EHR2" s="158"/>
      <c r="EHS2" s="158"/>
      <c r="EHT2" s="158"/>
      <c r="EHU2" s="158"/>
      <c r="EHV2" s="158"/>
      <c r="EHW2" s="158"/>
      <c r="EHX2" s="158"/>
      <c r="EHY2" s="158"/>
      <c r="EHZ2" s="158"/>
      <c r="EIA2" s="158"/>
      <c r="EIB2" s="158"/>
      <c r="EIC2" s="158"/>
      <c r="EID2" s="158"/>
      <c r="EIE2" s="158"/>
      <c r="EIF2" s="158"/>
      <c r="EIG2" s="158"/>
      <c r="EIH2" s="158"/>
      <c r="EII2" s="158"/>
      <c r="EIJ2" s="158"/>
      <c r="EIK2" s="158"/>
      <c r="EIL2" s="158"/>
      <c r="EIM2" s="158"/>
      <c r="EIN2" s="158"/>
      <c r="EIO2" s="158"/>
      <c r="EIP2" s="158"/>
      <c r="EIQ2" s="158"/>
      <c r="EIR2" s="158"/>
      <c r="EIS2" s="158"/>
      <c r="EIT2" s="158"/>
      <c r="EIU2" s="158"/>
      <c r="EIV2" s="158"/>
      <c r="EIW2" s="158"/>
      <c r="EIX2" s="158"/>
      <c r="EIY2" s="158"/>
      <c r="EIZ2" s="158"/>
      <c r="EJA2" s="158"/>
      <c r="EJB2" s="158"/>
      <c r="EJC2" s="158"/>
      <c r="EJD2" s="158"/>
      <c r="EJE2" s="158"/>
      <c r="EJF2" s="158"/>
      <c r="EJG2" s="158"/>
      <c r="EJH2" s="158"/>
      <c r="EJI2" s="158"/>
      <c r="EJJ2" s="158"/>
      <c r="EJK2" s="158"/>
      <c r="EJL2" s="158"/>
      <c r="EJM2" s="158"/>
      <c r="EJN2" s="158"/>
      <c r="EJO2" s="158"/>
      <c r="EJP2" s="158"/>
      <c r="EJQ2" s="158"/>
      <c r="EJR2" s="158"/>
      <c r="EJS2" s="158"/>
      <c r="EJT2" s="158"/>
      <c r="EJU2" s="158"/>
      <c r="EJV2" s="158"/>
      <c r="EJW2" s="158"/>
      <c r="EJX2" s="158"/>
      <c r="EJY2" s="158"/>
      <c r="EJZ2" s="158"/>
      <c r="EKA2" s="158"/>
      <c r="EKB2" s="158"/>
      <c r="EKC2" s="158"/>
      <c r="EKD2" s="158"/>
      <c r="EKE2" s="158"/>
      <c r="EKF2" s="158"/>
      <c r="EKG2" s="158"/>
      <c r="EKH2" s="158"/>
      <c r="EKI2" s="158"/>
      <c r="EKJ2" s="158"/>
      <c r="EKK2" s="158"/>
      <c r="EKL2" s="158"/>
      <c r="EKM2" s="158"/>
      <c r="EKN2" s="158"/>
      <c r="EKO2" s="158"/>
      <c r="EKP2" s="158"/>
      <c r="EKQ2" s="158"/>
      <c r="EKR2" s="158"/>
      <c r="EKS2" s="158"/>
      <c r="EKT2" s="158"/>
      <c r="EKU2" s="158"/>
      <c r="EKV2" s="158"/>
      <c r="EKW2" s="158"/>
      <c r="EKX2" s="158"/>
      <c r="EKY2" s="158"/>
      <c r="EKZ2" s="158"/>
      <c r="ELA2" s="158"/>
      <c r="ELB2" s="158"/>
      <c r="ELC2" s="158"/>
      <c r="ELD2" s="158"/>
      <c r="ELE2" s="158"/>
      <c r="ELF2" s="158"/>
      <c r="ELG2" s="158"/>
      <c r="ELH2" s="158"/>
      <c r="ELI2" s="158"/>
      <c r="ELJ2" s="158"/>
      <c r="ELK2" s="158"/>
      <c r="ELL2" s="158"/>
      <c r="ELM2" s="158"/>
      <c r="ELN2" s="158"/>
      <c r="ELO2" s="158"/>
      <c r="ELP2" s="158"/>
      <c r="ELQ2" s="158"/>
      <c r="ELR2" s="158"/>
      <c r="ELS2" s="158"/>
      <c r="ELT2" s="158"/>
      <c r="ELU2" s="158"/>
      <c r="ELV2" s="158"/>
      <c r="ELW2" s="158"/>
      <c r="ELX2" s="158"/>
      <c r="ELY2" s="158"/>
      <c r="ELZ2" s="158"/>
      <c r="EMA2" s="158"/>
      <c r="EMB2" s="158"/>
      <c r="EMC2" s="158"/>
      <c r="EMD2" s="158"/>
      <c r="EME2" s="158"/>
      <c r="EMF2" s="158"/>
      <c r="EMG2" s="158"/>
      <c r="EMH2" s="158"/>
      <c r="EMI2" s="158"/>
      <c r="EMJ2" s="158"/>
      <c r="EMK2" s="158"/>
      <c r="EML2" s="158"/>
      <c r="EMM2" s="158"/>
      <c r="EMN2" s="158"/>
      <c r="EMO2" s="158"/>
      <c r="EMP2" s="158"/>
      <c r="EMQ2" s="158"/>
      <c r="EMR2" s="158"/>
      <c r="EMS2" s="158"/>
      <c r="EMT2" s="158"/>
      <c r="EMU2" s="158"/>
      <c r="EMV2" s="158"/>
      <c r="EMW2" s="158"/>
      <c r="EMX2" s="158"/>
      <c r="EMY2" s="158"/>
      <c r="EMZ2" s="158"/>
      <c r="ENA2" s="158"/>
      <c r="ENB2" s="158"/>
      <c r="ENC2" s="158"/>
      <c r="END2" s="158"/>
      <c r="ENE2" s="158"/>
      <c r="ENF2" s="158"/>
      <c r="ENG2" s="158"/>
      <c r="ENH2" s="158"/>
      <c r="ENI2" s="158"/>
      <c r="ENJ2" s="158"/>
      <c r="ENK2" s="158"/>
      <c r="ENL2" s="158"/>
      <c r="ENM2" s="158"/>
      <c r="ENN2" s="158"/>
      <c r="ENO2" s="158"/>
      <c r="ENP2" s="158"/>
      <c r="ENQ2" s="158"/>
      <c r="ENR2" s="158"/>
      <c r="ENS2" s="158"/>
      <c r="ENT2" s="158"/>
      <c r="ENU2" s="158"/>
      <c r="ENV2" s="158"/>
      <c r="ENW2" s="158"/>
      <c r="ENX2" s="158"/>
      <c r="ENY2" s="158"/>
      <c r="ENZ2" s="158"/>
      <c r="EOA2" s="158"/>
      <c r="EOB2" s="158"/>
      <c r="EOC2" s="158"/>
      <c r="EOD2" s="158"/>
      <c r="EOE2" s="158"/>
      <c r="EOF2" s="158"/>
      <c r="EOG2" s="158"/>
      <c r="EOH2" s="158"/>
      <c r="EOI2" s="158"/>
      <c r="EOJ2" s="158"/>
      <c r="EOK2" s="158"/>
      <c r="EOL2" s="158"/>
      <c r="EOM2" s="158"/>
      <c r="EON2" s="158"/>
      <c r="EOO2" s="158"/>
      <c r="EOP2" s="158"/>
      <c r="EOQ2" s="158"/>
      <c r="EOR2" s="158"/>
      <c r="EOS2" s="158"/>
      <c r="EOT2" s="158"/>
      <c r="EOU2" s="158"/>
      <c r="EOV2" s="158"/>
      <c r="EOW2" s="158"/>
      <c r="EOX2" s="158"/>
      <c r="EOY2" s="158"/>
      <c r="EOZ2" s="158"/>
      <c r="EPA2" s="158"/>
      <c r="EPB2" s="158"/>
      <c r="EPC2" s="158"/>
      <c r="EPD2" s="158"/>
      <c r="EPE2" s="158"/>
      <c r="EPF2" s="158"/>
      <c r="EPG2" s="158"/>
      <c r="EPH2" s="158"/>
      <c r="EPI2" s="158"/>
      <c r="EPJ2" s="158"/>
      <c r="EPK2" s="158"/>
      <c r="EPL2" s="158"/>
      <c r="EPM2" s="158"/>
      <c r="EPN2" s="158"/>
      <c r="EPO2" s="158"/>
      <c r="EPP2" s="158"/>
      <c r="EPQ2" s="158"/>
      <c r="EPR2" s="158"/>
      <c r="EPS2" s="158"/>
      <c r="EPT2" s="158"/>
      <c r="EPU2" s="158"/>
      <c r="EPV2" s="158"/>
      <c r="EPW2" s="158"/>
      <c r="EPX2" s="158"/>
      <c r="EPY2" s="158"/>
      <c r="EPZ2" s="158"/>
      <c r="EQA2" s="158"/>
      <c r="EQB2" s="158"/>
      <c r="EQC2" s="158"/>
      <c r="EQD2" s="158"/>
      <c r="EQE2" s="158"/>
      <c r="EQF2" s="158"/>
      <c r="EQG2" s="158"/>
      <c r="EQH2" s="158"/>
      <c r="EQI2" s="158"/>
      <c r="EQJ2" s="158"/>
      <c r="EQK2" s="158"/>
      <c r="EQL2" s="158"/>
      <c r="EQM2" s="158"/>
      <c r="EQN2" s="158"/>
      <c r="EQO2" s="158"/>
      <c r="EQP2" s="158"/>
      <c r="EQQ2" s="158"/>
      <c r="EQR2" s="158"/>
      <c r="EQS2" s="158"/>
      <c r="EQT2" s="158"/>
      <c r="EQU2" s="158"/>
      <c r="EQV2" s="158"/>
      <c r="EQW2" s="158"/>
      <c r="EQX2" s="158"/>
      <c r="EQY2" s="158"/>
      <c r="EQZ2" s="158"/>
      <c r="ERA2" s="158"/>
      <c r="ERB2" s="158"/>
      <c r="ERC2" s="158"/>
      <c r="ERD2" s="158"/>
      <c r="ERE2" s="158"/>
      <c r="ERF2" s="158"/>
      <c r="ERG2" s="158"/>
      <c r="ERH2" s="158"/>
      <c r="ERI2" s="158"/>
      <c r="ERJ2" s="158"/>
      <c r="ERK2" s="158"/>
      <c r="ERL2" s="158"/>
      <c r="ERM2" s="158"/>
      <c r="ERN2" s="158"/>
      <c r="ERO2" s="158"/>
      <c r="ERP2" s="158"/>
      <c r="ERQ2" s="158"/>
      <c r="ERR2" s="158"/>
      <c r="ERS2" s="158"/>
      <c r="ERT2" s="158"/>
      <c r="ERU2" s="158"/>
      <c r="ERV2" s="158"/>
      <c r="ERW2" s="158"/>
      <c r="ERX2" s="158"/>
      <c r="ERY2" s="158"/>
      <c r="ERZ2" s="158"/>
      <c r="ESA2" s="158"/>
      <c r="ESB2" s="158"/>
      <c r="ESC2" s="158"/>
      <c r="ESD2" s="158"/>
      <c r="ESE2" s="158"/>
      <c r="ESF2" s="158"/>
      <c r="ESG2" s="158"/>
      <c r="ESH2" s="158"/>
      <c r="ESI2" s="158"/>
      <c r="ESJ2" s="158"/>
      <c r="ESK2" s="158"/>
      <c r="ESL2" s="158"/>
      <c r="ESM2" s="158"/>
      <c r="ESN2" s="158"/>
      <c r="ESO2" s="158"/>
      <c r="ESP2" s="158"/>
      <c r="ESQ2" s="158"/>
      <c r="ESR2" s="158"/>
      <c r="ESS2" s="158"/>
      <c r="EST2" s="158"/>
      <c r="ESU2" s="158"/>
      <c r="ESV2" s="158"/>
      <c r="ESW2" s="158"/>
      <c r="ESX2" s="158"/>
      <c r="ESY2" s="158"/>
      <c r="ESZ2" s="158"/>
      <c r="ETA2" s="158"/>
      <c r="ETB2" s="158"/>
      <c r="ETC2" s="158"/>
      <c r="ETD2" s="158"/>
      <c r="ETE2" s="158"/>
      <c r="ETF2" s="158"/>
      <c r="ETG2" s="158"/>
      <c r="ETH2" s="158"/>
      <c r="ETI2" s="158"/>
      <c r="ETJ2" s="158"/>
      <c r="ETK2" s="158"/>
      <c r="ETL2" s="158"/>
      <c r="ETM2" s="158"/>
      <c r="ETN2" s="158"/>
      <c r="ETO2" s="158"/>
      <c r="ETP2" s="158"/>
      <c r="ETQ2" s="158"/>
      <c r="ETR2" s="158"/>
      <c r="ETS2" s="158"/>
      <c r="ETT2" s="158"/>
      <c r="ETU2" s="158"/>
      <c r="ETV2" s="158"/>
      <c r="ETW2" s="158"/>
      <c r="ETX2" s="158"/>
      <c r="ETY2" s="158"/>
      <c r="ETZ2" s="158"/>
      <c r="EUA2" s="158"/>
      <c r="EUB2" s="158"/>
      <c r="EUC2" s="158"/>
      <c r="EUD2" s="158"/>
      <c r="EUE2" s="158"/>
      <c r="EUF2" s="158"/>
      <c r="EUG2" s="158"/>
      <c r="EUH2" s="158"/>
      <c r="EUI2" s="158"/>
      <c r="EUJ2" s="158"/>
      <c r="EUK2" s="158"/>
      <c r="EUL2" s="158"/>
      <c r="EUM2" s="158"/>
      <c r="EUN2" s="158"/>
      <c r="EUO2" s="158"/>
      <c r="EUP2" s="158"/>
      <c r="EUQ2" s="158"/>
      <c r="EUR2" s="158"/>
      <c r="EUS2" s="158"/>
      <c r="EUT2" s="158"/>
      <c r="EUU2" s="158"/>
      <c r="EUV2" s="158"/>
      <c r="EUW2" s="158"/>
      <c r="EUX2" s="158"/>
      <c r="EUY2" s="158"/>
      <c r="EUZ2" s="158"/>
      <c r="EVA2" s="158"/>
      <c r="EVB2" s="158"/>
      <c r="EVC2" s="158"/>
      <c r="EVD2" s="158"/>
      <c r="EVE2" s="158"/>
      <c r="EVF2" s="158"/>
      <c r="EVG2" s="158"/>
      <c r="EVH2" s="158"/>
      <c r="EVI2" s="158"/>
      <c r="EVJ2" s="158"/>
      <c r="EVK2" s="158"/>
      <c r="EVL2" s="158"/>
      <c r="EVM2" s="158"/>
      <c r="EVN2" s="158"/>
      <c r="EVO2" s="158"/>
      <c r="EVP2" s="158"/>
      <c r="EVQ2" s="158"/>
      <c r="EVR2" s="158"/>
      <c r="EVS2" s="158"/>
      <c r="EVT2" s="158"/>
      <c r="EVU2" s="158"/>
      <c r="EVV2" s="158"/>
      <c r="EVW2" s="158"/>
      <c r="EVX2" s="158"/>
      <c r="EVY2" s="158"/>
      <c r="EVZ2" s="158"/>
      <c r="EWA2" s="158"/>
      <c r="EWB2" s="158"/>
      <c r="EWC2" s="158"/>
      <c r="EWD2" s="158"/>
      <c r="EWE2" s="158"/>
      <c r="EWF2" s="158"/>
      <c r="EWG2" s="158"/>
      <c r="EWH2" s="158"/>
      <c r="EWI2" s="158"/>
      <c r="EWJ2" s="158"/>
      <c r="EWK2" s="158"/>
      <c r="EWL2" s="158"/>
      <c r="EWM2" s="158"/>
      <c r="EWN2" s="158"/>
      <c r="EWO2" s="158"/>
      <c r="EWP2" s="158"/>
      <c r="EWQ2" s="158"/>
      <c r="EWR2" s="158"/>
      <c r="EWS2" s="158"/>
      <c r="EWT2" s="158"/>
      <c r="EWU2" s="158"/>
      <c r="EWV2" s="158"/>
      <c r="EWW2" s="158"/>
      <c r="EWX2" s="158"/>
      <c r="EWY2" s="158"/>
      <c r="EWZ2" s="158"/>
      <c r="EXA2" s="158"/>
      <c r="EXB2" s="158"/>
      <c r="EXC2" s="158"/>
      <c r="EXD2" s="158"/>
      <c r="EXE2" s="158"/>
      <c r="EXF2" s="158"/>
      <c r="EXG2" s="158"/>
      <c r="EXH2" s="158"/>
      <c r="EXI2" s="158"/>
      <c r="EXJ2" s="158"/>
      <c r="EXK2" s="158"/>
      <c r="EXL2" s="158"/>
      <c r="EXM2" s="158"/>
      <c r="EXN2" s="158"/>
      <c r="EXO2" s="158"/>
      <c r="EXP2" s="158"/>
      <c r="EXQ2" s="158"/>
      <c r="EXR2" s="158"/>
      <c r="EXS2" s="158"/>
      <c r="EXT2" s="158"/>
      <c r="EXU2" s="158"/>
      <c r="EXV2" s="158"/>
      <c r="EXW2" s="158"/>
      <c r="EXX2" s="158"/>
      <c r="EXY2" s="158"/>
      <c r="EXZ2" s="158"/>
      <c r="EYA2" s="158"/>
      <c r="EYB2" s="158"/>
      <c r="EYC2" s="158"/>
      <c r="EYD2" s="158"/>
      <c r="EYE2" s="158"/>
      <c r="EYF2" s="158"/>
      <c r="EYG2" s="158"/>
      <c r="EYH2" s="158"/>
      <c r="EYI2" s="158"/>
      <c r="EYJ2" s="158"/>
      <c r="EYK2" s="158"/>
      <c r="EYL2" s="158"/>
      <c r="EYM2" s="158"/>
      <c r="EYN2" s="158"/>
      <c r="EYO2" s="158"/>
      <c r="EYP2" s="158"/>
      <c r="EYQ2" s="158"/>
      <c r="EYR2" s="158"/>
      <c r="EYS2" s="158"/>
      <c r="EYT2" s="158"/>
      <c r="EYU2" s="158"/>
      <c r="EYV2" s="158"/>
      <c r="EYW2" s="158"/>
      <c r="EYX2" s="158"/>
      <c r="EYY2" s="158"/>
      <c r="EYZ2" s="158"/>
      <c r="EZA2" s="158"/>
      <c r="EZB2" s="158"/>
      <c r="EZC2" s="158"/>
      <c r="EZD2" s="158"/>
      <c r="EZE2" s="158"/>
      <c r="EZF2" s="158"/>
      <c r="EZG2" s="158"/>
      <c r="EZH2" s="158"/>
      <c r="EZI2" s="158"/>
      <c r="EZJ2" s="158"/>
      <c r="EZK2" s="158"/>
      <c r="EZL2" s="158"/>
      <c r="EZM2" s="158"/>
      <c r="EZN2" s="158"/>
      <c r="EZO2" s="158"/>
      <c r="EZP2" s="158"/>
      <c r="EZQ2" s="158"/>
      <c r="EZR2" s="158"/>
      <c r="EZS2" s="158"/>
      <c r="EZT2" s="158"/>
      <c r="EZU2" s="158"/>
      <c r="EZV2" s="158"/>
      <c r="EZW2" s="158"/>
      <c r="EZX2" s="158"/>
      <c r="EZY2" s="158"/>
      <c r="EZZ2" s="158"/>
      <c r="FAA2" s="158"/>
      <c r="FAB2" s="158"/>
      <c r="FAC2" s="158"/>
      <c r="FAD2" s="158"/>
      <c r="FAE2" s="158"/>
      <c r="FAF2" s="158"/>
      <c r="FAG2" s="158"/>
      <c r="FAH2" s="158"/>
      <c r="FAI2" s="158"/>
      <c r="FAJ2" s="158"/>
      <c r="FAK2" s="158"/>
      <c r="FAL2" s="158"/>
      <c r="FAM2" s="158"/>
      <c r="FAN2" s="158"/>
      <c r="FAO2" s="158"/>
      <c r="FAP2" s="158"/>
      <c r="FAQ2" s="158"/>
      <c r="FAR2" s="158"/>
      <c r="FAS2" s="158"/>
      <c r="FAT2" s="158"/>
      <c r="FAU2" s="158"/>
      <c r="FAV2" s="158"/>
      <c r="FAW2" s="158"/>
      <c r="FAX2" s="158"/>
      <c r="FAY2" s="158"/>
      <c r="FAZ2" s="158"/>
      <c r="FBA2" s="158"/>
      <c r="FBB2" s="158"/>
      <c r="FBC2" s="158"/>
      <c r="FBD2" s="158"/>
      <c r="FBE2" s="158"/>
      <c r="FBF2" s="158"/>
      <c r="FBG2" s="158"/>
      <c r="FBH2" s="158"/>
      <c r="FBI2" s="158"/>
      <c r="FBJ2" s="158"/>
      <c r="FBK2" s="158"/>
      <c r="FBL2" s="158"/>
      <c r="FBM2" s="158"/>
      <c r="FBN2" s="158"/>
      <c r="FBO2" s="158"/>
      <c r="FBP2" s="158"/>
      <c r="FBQ2" s="158"/>
      <c r="FBR2" s="158"/>
      <c r="FBS2" s="158"/>
      <c r="FBT2" s="158"/>
      <c r="FBU2" s="158"/>
      <c r="FBV2" s="158"/>
      <c r="FBW2" s="158"/>
      <c r="FBX2" s="158"/>
      <c r="FBY2" s="158"/>
      <c r="FBZ2" s="158"/>
      <c r="FCA2" s="158"/>
      <c r="FCB2" s="158"/>
      <c r="FCC2" s="158"/>
      <c r="FCD2" s="158"/>
      <c r="FCE2" s="158"/>
      <c r="FCF2" s="158"/>
      <c r="FCG2" s="158"/>
      <c r="FCH2" s="158"/>
      <c r="FCI2" s="158"/>
      <c r="FCJ2" s="158"/>
      <c r="FCK2" s="158"/>
      <c r="FCL2" s="158"/>
      <c r="FCM2" s="158"/>
      <c r="FCN2" s="158"/>
      <c r="FCO2" s="158"/>
      <c r="FCP2" s="158"/>
      <c r="FCQ2" s="158"/>
      <c r="FCR2" s="158"/>
      <c r="FCS2" s="158"/>
      <c r="FCT2" s="158"/>
      <c r="FCU2" s="158"/>
      <c r="FCV2" s="158"/>
      <c r="FCW2" s="158"/>
      <c r="FCX2" s="158"/>
      <c r="FCY2" s="158"/>
      <c r="FCZ2" s="158"/>
      <c r="FDA2" s="158"/>
      <c r="FDB2" s="158"/>
      <c r="FDC2" s="158"/>
      <c r="FDD2" s="158"/>
      <c r="FDE2" s="158"/>
      <c r="FDF2" s="158"/>
      <c r="FDG2" s="158"/>
      <c r="FDH2" s="158"/>
      <c r="FDI2" s="158"/>
      <c r="FDJ2" s="158"/>
      <c r="FDK2" s="158"/>
      <c r="FDL2" s="158"/>
      <c r="FDM2" s="158"/>
      <c r="FDN2" s="158"/>
      <c r="FDO2" s="158"/>
      <c r="FDP2" s="158"/>
      <c r="FDQ2" s="158"/>
      <c r="FDR2" s="158"/>
      <c r="FDS2" s="158"/>
      <c r="FDT2" s="158"/>
      <c r="FDU2" s="158"/>
      <c r="FDV2" s="158"/>
      <c r="FDW2" s="158"/>
      <c r="FDX2" s="158"/>
      <c r="FDY2" s="158"/>
      <c r="FDZ2" s="158"/>
      <c r="FEA2" s="158"/>
      <c r="FEB2" s="158"/>
      <c r="FEC2" s="158"/>
      <c r="FED2" s="158"/>
      <c r="FEE2" s="158"/>
      <c r="FEF2" s="158"/>
      <c r="FEG2" s="158"/>
      <c r="FEH2" s="158"/>
      <c r="FEI2" s="158"/>
      <c r="FEJ2" s="158"/>
      <c r="FEK2" s="158"/>
      <c r="FEL2" s="158"/>
      <c r="FEM2" s="158"/>
      <c r="FEN2" s="158"/>
      <c r="FEO2" s="158"/>
      <c r="FEP2" s="158"/>
      <c r="FEQ2" s="158"/>
      <c r="FER2" s="158"/>
      <c r="FES2" s="158"/>
      <c r="FET2" s="158"/>
      <c r="FEU2" s="158"/>
      <c r="FEV2" s="158"/>
      <c r="FEW2" s="158"/>
      <c r="FEX2" s="158"/>
      <c r="FEY2" s="158"/>
      <c r="FEZ2" s="158"/>
      <c r="FFA2" s="158"/>
      <c r="FFB2" s="158"/>
      <c r="FFC2" s="158"/>
      <c r="FFD2" s="158"/>
      <c r="FFE2" s="158"/>
      <c r="FFF2" s="158"/>
      <c r="FFG2" s="158"/>
      <c r="FFH2" s="158"/>
      <c r="FFI2" s="158"/>
      <c r="FFJ2" s="158"/>
      <c r="FFK2" s="158"/>
      <c r="FFL2" s="158"/>
      <c r="FFM2" s="158"/>
      <c r="FFN2" s="158"/>
      <c r="FFO2" s="158"/>
      <c r="FFP2" s="158"/>
      <c r="FFQ2" s="158"/>
      <c r="FFR2" s="158"/>
      <c r="FFS2" s="158"/>
      <c r="FFT2" s="158"/>
      <c r="FFU2" s="158"/>
      <c r="FFV2" s="158"/>
      <c r="FFW2" s="158"/>
      <c r="FFX2" s="158"/>
      <c r="FFY2" s="158"/>
      <c r="FFZ2" s="158"/>
      <c r="FGA2" s="158"/>
      <c r="FGB2" s="158"/>
      <c r="FGC2" s="158"/>
      <c r="FGD2" s="158"/>
      <c r="FGE2" s="158"/>
      <c r="FGF2" s="158"/>
      <c r="FGG2" s="158"/>
      <c r="FGH2" s="158"/>
      <c r="FGI2" s="158"/>
      <c r="FGJ2" s="158"/>
      <c r="FGK2" s="158"/>
      <c r="FGL2" s="158"/>
      <c r="FGM2" s="158"/>
      <c r="FGN2" s="158"/>
      <c r="FGO2" s="158"/>
      <c r="FGP2" s="158"/>
      <c r="FGQ2" s="158"/>
      <c r="FGR2" s="158"/>
      <c r="FGS2" s="158"/>
      <c r="FGT2" s="158"/>
      <c r="FGU2" s="158"/>
      <c r="FGV2" s="158"/>
      <c r="FGW2" s="158"/>
      <c r="FGX2" s="158"/>
      <c r="FGY2" s="158"/>
      <c r="FGZ2" s="158"/>
      <c r="FHA2" s="158"/>
      <c r="FHB2" s="158"/>
      <c r="FHC2" s="158"/>
      <c r="FHD2" s="158"/>
      <c r="FHE2" s="158"/>
      <c r="FHF2" s="158"/>
      <c r="FHG2" s="158"/>
      <c r="FHH2" s="158"/>
      <c r="FHI2" s="158"/>
      <c r="FHJ2" s="158"/>
      <c r="FHK2" s="158"/>
      <c r="FHL2" s="158"/>
      <c r="FHM2" s="158"/>
      <c r="FHN2" s="158"/>
      <c r="FHO2" s="158"/>
      <c r="FHP2" s="158"/>
      <c r="FHQ2" s="158"/>
      <c r="FHR2" s="158"/>
      <c r="FHS2" s="158"/>
      <c r="FHT2" s="158"/>
      <c r="FHU2" s="158"/>
      <c r="FHV2" s="158"/>
      <c r="FHW2" s="158"/>
      <c r="FHX2" s="158"/>
      <c r="FHY2" s="158"/>
      <c r="FHZ2" s="158"/>
      <c r="FIA2" s="158"/>
      <c r="FIB2" s="158"/>
      <c r="FIC2" s="158"/>
      <c r="FID2" s="158"/>
      <c r="FIE2" s="158"/>
      <c r="FIF2" s="158"/>
      <c r="FIG2" s="158"/>
      <c r="FIH2" s="158"/>
      <c r="FII2" s="158"/>
      <c r="FIJ2" s="158"/>
      <c r="FIK2" s="158"/>
      <c r="FIL2" s="158"/>
      <c r="FIM2" s="158"/>
      <c r="FIN2" s="158"/>
      <c r="FIO2" s="158"/>
      <c r="FIP2" s="158"/>
      <c r="FIQ2" s="158"/>
      <c r="FIR2" s="158"/>
      <c r="FIS2" s="158"/>
      <c r="FIT2" s="158"/>
      <c r="FIU2" s="158"/>
      <c r="FIV2" s="158"/>
      <c r="FIW2" s="158"/>
      <c r="FIX2" s="158"/>
      <c r="FIY2" s="158"/>
      <c r="FIZ2" s="158"/>
      <c r="FJA2" s="158"/>
      <c r="FJB2" s="158"/>
      <c r="FJC2" s="158"/>
      <c r="FJD2" s="158"/>
      <c r="FJE2" s="158"/>
      <c r="FJF2" s="158"/>
      <c r="FJG2" s="158"/>
      <c r="FJH2" s="158"/>
      <c r="FJI2" s="158"/>
      <c r="FJJ2" s="158"/>
      <c r="FJK2" s="158"/>
      <c r="FJL2" s="158"/>
      <c r="FJM2" s="158"/>
      <c r="FJN2" s="158"/>
      <c r="FJO2" s="158"/>
      <c r="FJP2" s="158"/>
      <c r="FJQ2" s="158"/>
      <c r="FJR2" s="158"/>
      <c r="FJS2" s="158"/>
      <c r="FJT2" s="158"/>
      <c r="FJU2" s="158"/>
      <c r="FJV2" s="158"/>
      <c r="FJW2" s="158"/>
      <c r="FJX2" s="158"/>
      <c r="FJY2" s="158"/>
      <c r="FJZ2" s="158"/>
      <c r="FKA2" s="158"/>
      <c r="FKB2" s="158"/>
      <c r="FKC2" s="158"/>
      <c r="FKD2" s="158"/>
      <c r="FKE2" s="158"/>
      <c r="FKF2" s="158"/>
      <c r="FKG2" s="158"/>
      <c r="FKH2" s="158"/>
      <c r="FKI2" s="158"/>
      <c r="FKJ2" s="158"/>
      <c r="FKK2" s="158"/>
      <c r="FKL2" s="158"/>
      <c r="FKM2" s="158"/>
      <c r="FKN2" s="158"/>
      <c r="FKO2" s="158"/>
      <c r="FKP2" s="158"/>
      <c r="FKQ2" s="158"/>
      <c r="FKR2" s="158"/>
      <c r="FKS2" s="158"/>
      <c r="FKT2" s="158"/>
      <c r="FKU2" s="158"/>
      <c r="FKV2" s="158"/>
      <c r="FKW2" s="158"/>
      <c r="FKX2" s="158"/>
      <c r="FKY2" s="158"/>
      <c r="FKZ2" s="158"/>
      <c r="FLA2" s="158"/>
      <c r="FLB2" s="158"/>
      <c r="FLC2" s="158"/>
      <c r="FLD2" s="158"/>
      <c r="FLE2" s="158"/>
      <c r="FLF2" s="158"/>
      <c r="FLG2" s="158"/>
      <c r="FLH2" s="158"/>
      <c r="FLI2" s="158"/>
      <c r="FLJ2" s="158"/>
      <c r="FLK2" s="158"/>
      <c r="FLL2" s="158"/>
      <c r="FLM2" s="158"/>
      <c r="FLN2" s="158"/>
      <c r="FLO2" s="158"/>
      <c r="FLP2" s="158"/>
      <c r="FLQ2" s="158"/>
      <c r="FLR2" s="158"/>
      <c r="FLS2" s="158"/>
      <c r="FLT2" s="158"/>
      <c r="FLU2" s="158"/>
      <c r="FLV2" s="158"/>
      <c r="FLW2" s="158"/>
      <c r="FLX2" s="158"/>
      <c r="FLY2" s="158"/>
      <c r="FLZ2" s="158"/>
      <c r="FMA2" s="158"/>
      <c r="FMB2" s="158"/>
      <c r="FMC2" s="158"/>
      <c r="FMD2" s="158"/>
      <c r="FME2" s="158"/>
      <c r="FMF2" s="158"/>
      <c r="FMG2" s="158"/>
      <c r="FMH2" s="158"/>
      <c r="FMI2" s="158"/>
      <c r="FMJ2" s="158"/>
      <c r="FMK2" s="158"/>
      <c r="FML2" s="158"/>
      <c r="FMM2" s="158"/>
      <c r="FMN2" s="158"/>
      <c r="FMO2" s="158"/>
      <c r="FMP2" s="158"/>
      <c r="FMQ2" s="158"/>
      <c r="FMR2" s="158"/>
      <c r="FMS2" s="158"/>
      <c r="FMT2" s="158"/>
      <c r="FMU2" s="158"/>
      <c r="FMV2" s="158"/>
      <c r="FMW2" s="158"/>
      <c r="FMX2" s="158"/>
      <c r="FMY2" s="158"/>
      <c r="FMZ2" s="158"/>
      <c r="FNA2" s="158"/>
      <c r="FNB2" s="158"/>
      <c r="FNC2" s="158"/>
      <c r="FND2" s="158"/>
      <c r="FNE2" s="158"/>
      <c r="FNF2" s="158"/>
      <c r="FNG2" s="158"/>
      <c r="FNH2" s="158"/>
      <c r="FNI2" s="158"/>
      <c r="FNJ2" s="158"/>
      <c r="FNK2" s="158"/>
      <c r="FNL2" s="158"/>
      <c r="FNM2" s="158"/>
      <c r="FNN2" s="158"/>
      <c r="FNO2" s="158"/>
      <c r="FNP2" s="158"/>
      <c r="FNQ2" s="158"/>
      <c r="FNR2" s="158"/>
      <c r="FNS2" s="158"/>
      <c r="FNT2" s="158"/>
      <c r="FNU2" s="158"/>
      <c r="FNV2" s="158"/>
      <c r="FNW2" s="158"/>
      <c r="FNX2" s="158"/>
      <c r="FNY2" s="158"/>
      <c r="FNZ2" s="158"/>
      <c r="FOA2" s="158"/>
      <c r="FOB2" s="158"/>
      <c r="FOC2" s="158"/>
      <c r="FOD2" s="158"/>
      <c r="FOE2" s="158"/>
      <c r="FOF2" s="158"/>
      <c r="FOG2" s="158"/>
      <c r="FOH2" s="158"/>
      <c r="FOI2" s="158"/>
      <c r="FOJ2" s="158"/>
      <c r="FOK2" s="158"/>
      <c r="FOL2" s="158"/>
      <c r="FOM2" s="158"/>
      <c r="FON2" s="158"/>
      <c r="FOO2" s="158"/>
      <c r="FOP2" s="158"/>
      <c r="FOQ2" s="158"/>
      <c r="FOR2" s="158"/>
      <c r="FOS2" s="158"/>
      <c r="FOT2" s="158"/>
      <c r="FOU2" s="158"/>
      <c r="FOV2" s="158"/>
      <c r="FOW2" s="158"/>
      <c r="FOX2" s="158"/>
      <c r="FOY2" s="158"/>
      <c r="FOZ2" s="158"/>
      <c r="FPA2" s="158"/>
      <c r="FPB2" s="158"/>
      <c r="FPC2" s="158"/>
      <c r="FPD2" s="158"/>
      <c r="FPE2" s="158"/>
      <c r="FPF2" s="158"/>
      <c r="FPG2" s="158"/>
      <c r="FPH2" s="158"/>
      <c r="FPI2" s="158"/>
      <c r="FPJ2" s="158"/>
      <c r="FPK2" s="158"/>
      <c r="FPL2" s="158"/>
      <c r="FPM2" s="158"/>
      <c r="FPN2" s="158"/>
      <c r="FPO2" s="158"/>
      <c r="FPP2" s="158"/>
      <c r="FPQ2" s="158"/>
      <c r="FPR2" s="158"/>
      <c r="FPS2" s="158"/>
      <c r="FPT2" s="158"/>
      <c r="FPU2" s="158"/>
      <c r="FPV2" s="158"/>
      <c r="FPW2" s="158"/>
      <c r="FPX2" s="158"/>
      <c r="FPY2" s="158"/>
      <c r="FPZ2" s="158"/>
      <c r="FQA2" s="158"/>
      <c r="FQB2" s="158"/>
      <c r="FQC2" s="158"/>
      <c r="FQD2" s="158"/>
      <c r="FQE2" s="158"/>
      <c r="FQF2" s="158"/>
      <c r="FQG2" s="158"/>
      <c r="FQH2" s="158"/>
      <c r="FQI2" s="158"/>
      <c r="FQJ2" s="158"/>
      <c r="FQK2" s="158"/>
      <c r="FQL2" s="158"/>
      <c r="FQM2" s="158"/>
      <c r="FQN2" s="158"/>
      <c r="FQO2" s="158"/>
      <c r="FQP2" s="158"/>
      <c r="FQQ2" s="158"/>
      <c r="FQR2" s="158"/>
      <c r="FQS2" s="158"/>
      <c r="FQT2" s="158"/>
      <c r="FQU2" s="158"/>
      <c r="FQV2" s="158"/>
      <c r="FQW2" s="158"/>
      <c r="FQX2" s="158"/>
      <c r="FQY2" s="158"/>
      <c r="FQZ2" s="158"/>
      <c r="FRA2" s="158"/>
      <c r="FRB2" s="158"/>
      <c r="FRC2" s="158"/>
      <c r="FRD2" s="158"/>
      <c r="FRE2" s="158"/>
      <c r="FRF2" s="158"/>
      <c r="FRG2" s="158"/>
      <c r="FRH2" s="158"/>
      <c r="FRI2" s="158"/>
      <c r="FRJ2" s="158"/>
      <c r="FRK2" s="158"/>
      <c r="FRL2" s="158"/>
      <c r="FRM2" s="158"/>
      <c r="FRN2" s="158"/>
      <c r="FRO2" s="158"/>
      <c r="FRP2" s="158"/>
      <c r="FRQ2" s="158"/>
      <c r="FRR2" s="158"/>
      <c r="FRS2" s="158"/>
      <c r="FRT2" s="158"/>
      <c r="FRU2" s="158"/>
      <c r="FRV2" s="158"/>
      <c r="FRW2" s="158"/>
      <c r="FRX2" s="158"/>
      <c r="FRY2" s="158"/>
      <c r="FRZ2" s="158"/>
      <c r="FSA2" s="158"/>
      <c r="FSB2" s="158"/>
      <c r="FSC2" s="158"/>
      <c r="FSD2" s="158"/>
      <c r="FSE2" s="158"/>
      <c r="FSF2" s="158"/>
      <c r="FSG2" s="158"/>
      <c r="FSH2" s="158"/>
      <c r="FSI2" s="158"/>
      <c r="FSJ2" s="158"/>
      <c r="FSK2" s="158"/>
      <c r="FSL2" s="158"/>
      <c r="FSM2" s="158"/>
      <c r="FSN2" s="158"/>
      <c r="FSO2" s="158"/>
      <c r="FSP2" s="158"/>
      <c r="FSQ2" s="158"/>
      <c r="FSR2" s="158"/>
      <c r="FSS2" s="158"/>
      <c r="FST2" s="158"/>
      <c r="FSU2" s="158"/>
      <c r="FSV2" s="158"/>
      <c r="FSW2" s="158"/>
      <c r="FSX2" s="158"/>
      <c r="FSY2" s="158"/>
      <c r="FSZ2" s="158"/>
      <c r="FTA2" s="158"/>
      <c r="FTB2" s="158"/>
      <c r="FTC2" s="158"/>
      <c r="FTD2" s="158"/>
      <c r="FTE2" s="158"/>
      <c r="FTF2" s="158"/>
      <c r="FTG2" s="158"/>
      <c r="FTH2" s="158"/>
      <c r="FTI2" s="158"/>
      <c r="FTJ2" s="158"/>
      <c r="FTK2" s="158"/>
      <c r="FTL2" s="158"/>
      <c r="FTM2" s="158"/>
      <c r="FTN2" s="158"/>
      <c r="FTO2" s="158"/>
      <c r="FTP2" s="158"/>
      <c r="FTQ2" s="158"/>
      <c r="FTR2" s="158"/>
      <c r="FTS2" s="158"/>
      <c r="FTT2" s="158"/>
      <c r="FTU2" s="158"/>
      <c r="FTV2" s="158"/>
      <c r="FTW2" s="158"/>
      <c r="FTX2" s="158"/>
      <c r="FTY2" s="158"/>
      <c r="FTZ2" s="158"/>
      <c r="FUA2" s="158"/>
      <c r="FUB2" s="158"/>
      <c r="FUC2" s="158"/>
      <c r="FUD2" s="158"/>
      <c r="FUE2" s="158"/>
      <c r="FUF2" s="158"/>
      <c r="FUG2" s="158"/>
      <c r="FUH2" s="158"/>
      <c r="FUI2" s="158"/>
      <c r="FUJ2" s="158"/>
      <c r="FUK2" s="158"/>
      <c r="FUL2" s="158"/>
      <c r="FUM2" s="158"/>
      <c r="FUN2" s="158"/>
      <c r="FUO2" s="158"/>
      <c r="FUP2" s="158"/>
      <c r="FUQ2" s="158"/>
      <c r="FUR2" s="158"/>
      <c r="FUS2" s="158"/>
      <c r="FUT2" s="158"/>
      <c r="FUU2" s="158"/>
      <c r="FUV2" s="158"/>
      <c r="FUW2" s="158"/>
      <c r="FUX2" s="158"/>
      <c r="FUY2" s="158"/>
      <c r="FUZ2" s="158"/>
      <c r="FVA2" s="158"/>
      <c r="FVB2" s="158"/>
      <c r="FVC2" s="158"/>
      <c r="FVD2" s="158"/>
      <c r="FVE2" s="158"/>
      <c r="FVF2" s="158"/>
      <c r="FVG2" s="158"/>
      <c r="FVH2" s="158"/>
      <c r="FVI2" s="158"/>
      <c r="FVJ2" s="158"/>
      <c r="FVK2" s="158"/>
      <c r="FVL2" s="158"/>
      <c r="FVM2" s="158"/>
      <c r="FVN2" s="158"/>
      <c r="FVO2" s="158"/>
      <c r="FVP2" s="158"/>
      <c r="FVQ2" s="158"/>
      <c r="FVR2" s="158"/>
      <c r="FVS2" s="158"/>
      <c r="FVT2" s="158"/>
      <c r="FVU2" s="158"/>
      <c r="FVV2" s="158"/>
      <c r="FVW2" s="158"/>
      <c r="FVX2" s="158"/>
      <c r="FVY2" s="158"/>
      <c r="FVZ2" s="158"/>
      <c r="FWA2" s="158"/>
      <c r="FWB2" s="158"/>
      <c r="FWC2" s="158"/>
      <c r="FWD2" s="158"/>
      <c r="FWE2" s="158"/>
      <c r="FWF2" s="158"/>
      <c r="FWG2" s="158"/>
      <c r="FWH2" s="158"/>
      <c r="FWI2" s="158"/>
      <c r="FWJ2" s="158"/>
      <c r="FWK2" s="158"/>
      <c r="FWL2" s="158"/>
      <c r="FWM2" s="158"/>
      <c r="FWN2" s="158"/>
      <c r="FWO2" s="158"/>
      <c r="FWP2" s="158"/>
      <c r="FWQ2" s="158"/>
      <c r="FWR2" s="158"/>
      <c r="FWS2" s="158"/>
      <c r="FWT2" s="158"/>
      <c r="FWU2" s="158"/>
      <c r="FWV2" s="158"/>
      <c r="FWW2" s="158"/>
      <c r="FWX2" s="158"/>
      <c r="FWY2" s="158"/>
      <c r="FWZ2" s="158"/>
      <c r="FXA2" s="158"/>
      <c r="FXB2" s="158"/>
      <c r="FXC2" s="158"/>
      <c r="FXD2" s="158"/>
      <c r="FXE2" s="158"/>
      <c r="FXF2" s="158"/>
      <c r="FXG2" s="158"/>
      <c r="FXH2" s="158"/>
      <c r="FXI2" s="158"/>
      <c r="FXJ2" s="158"/>
      <c r="FXK2" s="158"/>
      <c r="FXL2" s="158"/>
      <c r="FXM2" s="158"/>
      <c r="FXN2" s="158"/>
      <c r="FXO2" s="158"/>
      <c r="FXP2" s="158"/>
      <c r="FXQ2" s="158"/>
      <c r="FXR2" s="158"/>
      <c r="FXS2" s="158"/>
      <c r="FXT2" s="158"/>
      <c r="FXU2" s="158"/>
      <c r="FXV2" s="158"/>
      <c r="FXW2" s="158"/>
      <c r="FXX2" s="158"/>
      <c r="FXY2" s="158"/>
      <c r="FXZ2" s="158"/>
      <c r="FYA2" s="158"/>
      <c r="FYB2" s="158"/>
      <c r="FYC2" s="158"/>
      <c r="FYD2" s="158"/>
      <c r="FYE2" s="158"/>
      <c r="FYF2" s="158"/>
      <c r="FYG2" s="158"/>
      <c r="FYH2" s="158"/>
      <c r="FYI2" s="158"/>
      <c r="FYJ2" s="158"/>
      <c r="FYK2" s="158"/>
      <c r="FYL2" s="158"/>
      <c r="FYM2" s="158"/>
      <c r="FYN2" s="158"/>
      <c r="FYO2" s="158"/>
      <c r="FYP2" s="158"/>
      <c r="FYQ2" s="158"/>
      <c r="FYR2" s="158"/>
      <c r="FYS2" s="158"/>
      <c r="FYT2" s="158"/>
      <c r="FYU2" s="158"/>
      <c r="FYV2" s="158"/>
      <c r="FYW2" s="158"/>
      <c r="FYX2" s="158"/>
      <c r="FYY2" s="158"/>
      <c r="FYZ2" s="158"/>
      <c r="FZA2" s="158"/>
      <c r="FZB2" s="158"/>
      <c r="FZC2" s="158"/>
      <c r="FZD2" s="158"/>
      <c r="FZE2" s="158"/>
      <c r="FZF2" s="158"/>
      <c r="FZG2" s="158"/>
      <c r="FZH2" s="158"/>
      <c r="FZI2" s="158"/>
      <c r="FZJ2" s="158"/>
      <c r="FZK2" s="158"/>
      <c r="FZL2" s="158"/>
      <c r="FZM2" s="158"/>
      <c r="FZN2" s="158"/>
      <c r="FZO2" s="158"/>
      <c r="FZP2" s="158"/>
      <c r="FZQ2" s="158"/>
      <c r="FZR2" s="158"/>
      <c r="FZS2" s="158"/>
      <c r="FZT2" s="158"/>
      <c r="FZU2" s="158"/>
      <c r="FZV2" s="158"/>
      <c r="FZW2" s="158"/>
      <c r="FZX2" s="158"/>
      <c r="FZY2" s="158"/>
      <c r="FZZ2" s="158"/>
      <c r="GAA2" s="158"/>
      <c r="GAB2" s="158"/>
      <c r="GAC2" s="158"/>
      <c r="GAD2" s="158"/>
      <c r="GAE2" s="158"/>
      <c r="GAF2" s="158"/>
      <c r="GAG2" s="158"/>
      <c r="GAH2" s="158"/>
      <c r="GAI2" s="158"/>
      <c r="GAJ2" s="158"/>
      <c r="GAK2" s="158"/>
      <c r="GAL2" s="158"/>
      <c r="GAM2" s="158"/>
      <c r="GAN2" s="158"/>
      <c r="GAO2" s="158"/>
      <c r="GAP2" s="158"/>
      <c r="GAQ2" s="158"/>
      <c r="GAR2" s="158"/>
      <c r="GAS2" s="158"/>
      <c r="GAT2" s="158"/>
      <c r="GAU2" s="158"/>
      <c r="GAV2" s="158"/>
      <c r="GAW2" s="158"/>
      <c r="GAX2" s="158"/>
      <c r="GAY2" s="158"/>
      <c r="GAZ2" s="158"/>
      <c r="GBA2" s="158"/>
      <c r="GBB2" s="158"/>
      <c r="GBC2" s="158"/>
      <c r="GBD2" s="158"/>
      <c r="GBE2" s="158"/>
      <c r="GBF2" s="158"/>
      <c r="GBG2" s="158"/>
      <c r="GBH2" s="158"/>
      <c r="GBI2" s="158"/>
      <c r="GBJ2" s="158"/>
      <c r="GBK2" s="158"/>
      <c r="GBL2" s="158"/>
      <c r="GBM2" s="158"/>
      <c r="GBN2" s="158"/>
      <c r="GBO2" s="158"/>
      <c r="GBP2" s="158"/>
      <c r="GBQ2" s="158"/>
      <c r="GBR2" s="158"/>
      <c r="GBS2" s="158"/>
      <c r="GBT2" s="158"/>
      <c r="GBU2" s="158"/>
      <c r="GBV2" s="158"/>
      <c r="GBW2" s="158"/>
      <c r="GBX2" s="158"/>
      <c r="GBY2" s="158"/>
      <c r="GBZ2" s="158"/>
      <c r="GCA2" s="158"/>
      <c r="GCB2" s="158"/>
      <c r="GCC2" s="158"/>
      <c r="GCD2" s="158"/>
      <c r="GCE2" s="158"/>
      <c r="GCF2" s="158"/>
      <c r="GCG2" s="158"/>
      <c r="GCH2" s="158"/>
      <c r="GCI2" s="158"/>
      <c r="GCJ2" s="158"/>
      <c r="GCK2" s="158"/>
      <c r="GCL2" s="158"/>
      <c r="GCM2" s="158"/>
      <c r="GCN2" s="158"/>
      <c r="GCO2" s="158"/>
      <c r="GCP2" s="158"/>
      <c r="GCQ2" s="158"/>
      <c r="GCR2" s="158"/>
      <c r="GCS2" s="158"/>
      <c r="GCT2" s="158"/>
      <c r="GCU2" s="158"/>
      <c r="GCV2" s="158"/>
      <c r="GCW2" s="158"/>
      <c r="GCX2" s="158"/>
      <c r="GCY2" s="158"/>
      <c r="GCZ2" s="158"/>
      <c r="GDA2" s="158"/>
      <c r="GDB2" s="158"/>
      <c r="GDC2" s="158"/>
      <c r="GDD2" s="158"/>
      <c r="GDE2" s="158"/>
      <c r="GDF2" s="158"/>
      <c r="GDG2" s="158"/>
      <c r="GDH2" s="158"/>
      <c r="GDI2" s="158"/>
      <c r="GDJ2" s="158"/>
      <c r="GDK2" s="158"/>
      <c r="GDL2" s="158"/>
      <c r="GDM2" s="158"/>
      <c r="GDN2" s="158"/>
      <c r="GDO2" s="158"/>
      <c r="GDP2" s="158"/>
      <c r="GDQ2" s="158"/>
      <c r="GDR2" s="158"/>
      <c r="GDS2" s="158"/>
      <c r="GDT2" s="158"/>
      <c r="GDU2" s="158"/>
      <c r="GDV2" s="158"/>
      <c r="GDW2" s="158"/>
      <c r="GDX2" s="158"/>
      <c r="GDY2" s="158"/>
      <c r="GDZ2" s="158"/>
      <c r="GEA2" s="158"/>
      <c r="GEB2" s="158"/>
      <c r="GEC2" s="158"/>
      <c r="GED2" s="158"/>
      <c r="GEE2" s="158"/>
      <c r="GEF2" s="158"/>
      <c r="GEG2" s="158"/>
      <c r="GEH2" s="158"/>
      <c r="GEI2" s="158"/>
      <c r="GEJ2" s="158"/>
      <c r="GEK2" s="158"/>
      <c r="GEL2" s="158"/>
      <c r="GEM2" s="158"/>
      <c r="GEN2" s="158"/>
      <c r="GEO2" s="158"/>
      <c r="GEP2" s="158"/>
      <c r="GEQ2" s="158"/>
      <c r="GER2" s="158"/>
      <c r="GES2" s="158"/>
      <c r="GET2" s="158"/>
      <c r="GEU2" s="158"/>
      <c r="GEV2" s="158"/>
      <c r="GEW2" s="158"/>
      <c r="GEX2" s="158"/>
      <c r="GEY2" s="158"/>
      <c r="GEZ2" s="158"/>
      <c r="GFA2" s="158"/>
      <c r="GFB2" s="158"/>
      <c r="GFC2" s="158"/>
      <c r="GFD2" s="158"/>
      <c r="GFE2" s="158"/>
      <c r="GFF2" s="158"/>
      <c r="GFG2" s="158"/>
      <c r="GFH2" s="158"/>
      <c r="GFI2" s="158"/>
      <c r="GFJ2" s="158"/>
      <c r="GFK2" s="158"/>
      <c r="GFL2" s="158"/>
      <c r="GFM2" s="158"/>
      <c r="GFN2" s="158"/>
      <c r="GFO2" s="158"/>
      <c r="GFP2" s="158"/>
      <c r="GFQ2" s="158"/>
      <c r="GFR2" s="158"/>
      <c r="GFS2" s="158"/>
      <c r="GFT2" s="158"/>
      <c r="GFU2" s="158"/>
      <c r="GFV2" s="158"/>
      <c r="GFW2" s="158"/>
      <c r="GFX2" s="158"/>
      <c r="GFY2" s="158"/>
      <c r="GFZ2" s="158"/>
      <c r="GGA2" s="158"/>
      <c r="GGB2" s="158"/>
      <c r="GGC2" s="158"/>
      <c r="GGD2" s="158"/>
      <c r="GGE2" s="158"/>
      <c r="GGF2" s="158"/>
      <c r="GGG2" s="158"/>
      <c r="GGH2" s="158"/>
      <c r="GGI2" s="158"/>
      <c r="GGJ2" s="158"/>
      <c r="GGK2" s="158"/>
      <c r="GGL2" s="158"/>
      <c r="GGM2" s="158"/>
      <c r="GGN2" s="158"/>
      <c r="GGO2" s="158"/>
      <c r="GGP2" s="158"/>
      <c r="GGQ2" s="158"/>
      <c r="GGR2" s="158"/>
      <c r="GGS2" s="158"/>
      <c r="GGT2" s="158"/>
      <c r="GGU2" s="158"/>
      <c r="GGV2" s="158"/>
      <c r="GGW2" s="158"/>
      <c r="GGX2" s="158"/>
      <c r="GGY2" s="158"/>
      <c r="GGZ2" s="158"/>
      <c r="GHA2" s="158"/>
      <c r="GHB2" s="158"/>
      <c r="GHC2" s="158"/>
      <c r="GHD2" s="158"/>
      <c r="GHE2" s="158"/>
      <c r="GHF2" s="158"/>
      <c r="GHG2" s="158"/>
      <c r="GHH2" s="158"/>
      <c r="GHI2" s="158"/>
      <c r="GHJ2" s="158"/>
      <c r="GHK2" s="158"/>
      <c r="GHL2" s="158"/>
      <c r="GHM2" s="158"/>
      <c r="GHN2" s="158"/>
      <c r="GHO2" s="158"/>
      <c r="GHP2" s="158"/>
      <c r="GHQ2" s="158"/>
      <c r="GHR2" s="158"/>
      <c r="GHS2" s="158"/>
      <c r="GHT2" s="158"/>
      <c r="GHU2" s="158"/>
      <c r="GHV2" s="158"/>
      <c r="GHW2" s="158"/>
      <c r="GHX2" s="158"/>
      <c r="GHY2" s="158"/>
      <c r="GHZ2" s="158"/>
      <c r="GIA2" s="158"/>
      <c r="GIB2" s="158"/>
      <c r="GIC2" s="158"/>
      <c r="GID2" s="158"/>
      <c r="GIE2" s="158"/>
      <c r="GIF2" s="158"/>
      <c r="GIG2" s="158"/>
      <c r="GIH2" s="158"/>
      <c r="GII2" s="158"/>
      <c r="GIJ2" s="158"/>
      <c r="GIK2" s="158"/>
      <c r="GIL2" s="158"/>
      <c r="GIM2" s="158"/>
      <c r="GIN2" s="158"/>
      <c r="GIO2" s="158"/>
      <c r="GIP2" s="158"/>
      <c r="GIQ2" s="158"/>
      <c r="GIR2" s="158"/>
      <c r="GIS2" s="158"/>
      <c r="GIT2" s="158"/>
      <c r="GIU2" s="158"/>
      <c r="GIV2" s="158"/>
      <c r="GIW2" s="158"/>
      <c r="GIX2" s="158"/>
      <c r="GIY2" s="158"/>
      <c r="GIZ2" s="158"/>
      <c r="GJA2" s="158"/>
      <c r="GJB2" s="158"/>
      <c r="GJC2" s="158"/>
      <c r="GJD2" s="158"/>
      <c r="GJE2" s="158"/>
      <c r="GJF2" s="158"/>
      <c r="GJG2" s="158"/>
      <c r="GJH2" s="158"/>
      <c r="GJI2" s="158"/>
      <c r="GJJ2" s="158"/>
      <c r="GJK2" s="158"/>
      <c r="GJL2" s="158"/>
      <c r="GJM2" s="158"/>
      <c r="GJN2" s="158"/>
      <c r="GJO2" s="158"/>
      <c r="GJP2" s="158"/>
      <c r="GJQ2" s="158"/>
      <c r="GJR2" s="158"/>
      <c r="GJS2" s="158"/>
      <c r="GJT2" s="158"/>
      <c r="GJU2" s="158"/>
      <c r="GJV2" s="158"/>
      <c r="GJW2" s="158"/>
      <c r="GJX2" s="158"/>
      <c r="GJY2" s="158"/>
      <c r="GJZ2" s="158"/>
      <c r="GKA2" s="158"/>
      <c r="GKB2" s="158"/>
      <c r="GKC2" s="158"/>
      <c r="GKD2" s="158"/>
      <c r="GKE2" s="158"/>
      <c r="GKF2" s="158"/>
      <c r="GKG2" s="158"/>
      <c r="GKH2" s="158"/>
      <c r="GKI2" s="158"/>
      <c r="GKJ2" s="158"/>
      <c r="GKK2" s="158"/>
      <c r="GKL2" s="158"/>
      <c r="GKM2" s="158"/>
      <c r="GKN2" s="158"/>
      <c r="GKO2" s="158"/>
      <c r="GKP2" s="158"/>
      <c r="GKQ2" s="158"/>
      <c r="GKR2" s="158"/>
      <c r="GKS2" s="158"/>
      <c r="GKT2" s="158"/>
      <c r="GKU2" s="158"/>
      <c r="GKV2" s="158"/>
      <c r="GKW2" s="158"/>
      <c r="GKX2" s="158"/>
      <c r="GKY2" s="158"/>
      <c r="GKZ2" s="158"/>
      <c r="GLA2" s="158"/>
      <c r="GLB2" s="158"/>
      <c r="GLC2" s="158"/>
      <c r="GLD2" s="158"/>
      <c r="GLE2" s="158"/>
      <c r="GLF2" s="158"/>
      <c r="GLG2" s="158"/>
      <c r="GLH2" s="158"/>
      <c r="GLI2" s="158"/>
      <c r="GLJ2" s="158"/>
      <c r="GLK2" s="158"/>
      <c r="GLL2" s="158"/>
      <c r="GLM2" s="158"/>
      <c r="GLN2" s="158"/>
      <c r="GLO2" s="158"/>
      <c r="GLP2" s="158"/>
      <c r="GLQ2" s="158"/>
      <c r="GLR2" s="158"/>
      <c r="GLS2" s="158"/>
      <c r="GLT2" s="158"/>
      <c r="GLU2" s="158"/>
      <c r="GLV2" s="158"/>
      <c r="GLW2" s="158"/>
      <c r="GLX2" s="158"/>
      <c r="GLY2" s="158"/>
      <c r="GLZ2" s="158"/>
      <c r="GMA2" s="158"/>
      <c r="GMB2" s="158"/>
      <c r="GMC2" s="158"/>
      <c r="GMD2" s="158"/>
      <c r="GME2" s="158"/>
      <c r="GMF2" s="158"/>
      <c r="GMG2" s="158"/>
      <c r="GMH2" s="158"/>
      <c r="GMI2" s="158"/>
      <c r="GMJ2" s="158"/>
      <c r="GMK2" s="158"/>
      <c r="GML2" s="158"/>
      <c r="GMM2" s="158"/>
      <c r="GMN2" s="158"/>
      <c r="GMO2" s="158"/>
      <c r="GMP2" s="158"/>
      <c r="GMQ2" s="158"/>
      <c r="GMR2" s="158"/>
      <c r="GMS2" s="158"/>
      <c r="GMT2" s="158"/>
      <c r="GMU2" s="158"/>
      <c r="GMV2" s="158"/>
      <c r="GMW2" s="158"/>
      <c r="GMX2" s="158"/>
      <c r="GMY2" s="158"/>
      <c r="GMZ2" s="158"/>
      <c r="GNA2" s="158"/>
      <c r="GNB2" s="158"/>
      <c r="GNC2" s="158"/>
      <c r="GND2" s="158"/>
      <c r="GNE2" s="158"/>
      <c r="GNF2" s="158"/>
      <c r="GNG2" s="158"/>
      <c r="GNH2" s="158"/>
      <c r="GNI2" s="158"/>
      <c r="GNJ2" s="158"/>
      <c r="GNK2" s="158"/>
      <c r="GNL2" s="158"/>
      <c r="GNM2" s="158"/>
      <c r="GNN2" s="158"/>
      <c r="GNO2" s="158"/>
      <c r="GNP2" s="158"/>
      <c r="GNQ2" s="158"/>
      <c r="GNR2" s="158"/>
      <c r="GNS2" s="158"/>
      <c r="GNT2" s="158"/>
      <c r="GNU2" s="158"/>
      <c r="GNV2" s="158"/>
      <c r="GNW2" s="158"/>
      <c r="GNX2" s="158"/>
      <c r="GNY2" s="158"/>
      <c r="GNZ2" s="158"/>
      <c r="GOA2" s="158"/>
      <c r="GOB2" s="158"/>
      <c r="GOC2" s="158"/>
      <c r="GOD2" s="158"/>
      <c r="GOE2" s="158"/>
      <c r="GOF2" s="158"/>
      <c r="GOG2" s="158"/>
      <c r="GOH2" s="158"/>
      <c r="GOI2" s="158"/>
      <c r="GOJ2" s="158"/>
      <c r="GOK2" s="158"/>
      <c r="GOL2" s="158"/>
      <c r="GOM2" s="158"/>
      <c r="GON2" s="158"/>
      <c r="GOO2" s="158"/>
      <c r="GOP2" s="158"/>
      <c r="GOQ2" s="158"/>
      <c r="GOR2" s="158"/>
      <c r="GOS2" s="158"/>
      <c r="GOT2" s="158"/>
      <c r="GOU2" s="158"/>
      <c r="GOV2" s="158"/>
      <c r="GOW2" s="158"/>
      <c r="GOX2" s="158"/>
      <c r="GOY2" s="158"/>
      <c r="GOZ2" s="158"/>
      <c r="GPA2" s="158"/>
      <c r="GPB2" s="158"/>
      <c r="GPC2" s="158"/>
      <c r="GPD2" s="158"/>
      <c r="GPE2" s="158"/>
      <c r="GPF2" s="158"/>
      <c r="GPG2" s="158"/>
      <c r="GPH2" s="158"/>
      <c r="GPI2" s="158"/>
      <c r="GPJ2" s="158"/>
      <c r="GPK2" s="158"/>
      <c r="GPL2" s="158"/>
      <c r="GPM2" s="158"/>
      <c r="GPN2" s="158"/>
      <c r="GPO2" s="158"/>
      <c r="GPP2" s="158"/>
      <c r="GPQ2" s="158"/>
      <c r="GPR2" s="158"/>
      <c r="GPS2" s="158"/>
      <c r="GPT2" s="158"/>
      <c r="GPU2" s="158"/>
      <c r="GPV2" s="158"/>
      <c r="GPW2" s="158"/>
      <c r="GPX2" s="158"/>
      <c r="GPY2" s="158"/>
      <c r="GPZ2" s="158"/>
      <c r="GQA2" s="158"/>
      <c r="GQB2" s="158"/>
      <c r="GQC2" s="158"/>
      <c r="GQD2" s="158"/>
      <c r="GQE2" s="158"/>
      <c r="GQF2" s="158"/>
      <c r="GQG2" s="158"/>
      <c r="GQH2" s="158"/>
      <c r="GQI2" s="158"/>
      <c r="GQJ2" s="158"/>
      <c r="GQK2" s="158"/>
      <c r="GQL2" s="158"/>
      <c r="GQM2" s="158"/>
      <c r="GQN2" s="158"/>
      <c r="GQO2" s="158"/>
      <c r="GQP2" s="158"/>
      <c r="GQQ2" s="158"/>
      <c r="GQR2" s="158"/>
      <c r="GQS2" s="158"/>
      <c r="GQT2" s="158"/>
      <c r="GQU2" s="158"/>
      <c r="GQV2" s="158"/>
      <c r="GQW2" s="158"/>
      <c r="GQX2" s="158"/>
      <c r="GQY2" s="158"/>
      <c r="GQZ2" s="158"/>
      <c r="GRA2" s="158"/>
      <c r="GRB2" s="158"/>
      <c r="GRC2" s="158"/>
      <c r="GRD2" s="158"/>
      <c r="GRE2" s="158"/>
      <c r="GRF2" s="158"/>
      <c r="GRG2" s="158"/>
      <c r="GRH2" s="158"/>
      <c r="GRI2" s="158"/>
      <c r="GRJ2" s="158"/>
      <c r="GRK2" s="158"/>
      <c r="GRL2" s="158"/>
      <c r="GRM2" s="158"/>
      <c r="GRN2" s="158"/>
      <c r="GRO2" s="158"/>
      <c r="GRP2" s="158"/>
      <c r="GRQ2" s="158"/>
      <c r="GRR2" s="158"/>
      <c r="GRS2" s="158"/>
      <c r="GRT2" s="158"/>
      <c r="GRU2" s="158"/>
      <c r="GRV2" s="158"/>
      <c r="GRW2" s="158"/>
      <c r="GRX2" s="158"/>
      <c r="GRY2" s="158"/>
      <c r="GRZ2" s="158"/>
      <c r="GSA2" s="158"/>
      <c r="GSB2" s="158"/>
      <c r="GSC2" s="158"/>
      <c r="GSD2" s="158"/>
      <c r="GSE2" s="158"/>
      <c r="GSF2" s="158"/>
      <c r="GSG2" s="158"/>
      <c r="GSH2" s="158"/>
      <c r="GSI2" s="158"/>
      <c r="GSJ2" s="158"/>
      <c r="GSK2" s="158"/>
      <c r="GSL2" s="158"/>
      <c r="GSM2" s="158"/>
      <c r="GSN2" s="158"/>
      <c r="GSO2" s="158"/>
      <c r="GSP2" s="158"/>
      <c r="GSQ2" s="158"/>
      <c r="GSR2" s="158"/>
      <c r="GSS2" s="158"/>
      <c r="GST2" s="158"/>
      <c r="GSU2" s="158"/>
      <c r="GSV2" s="158"/>
      <c r="GSW2" s="158"/>
      <c r="GSX2" s="158"/>
      <c r="GSY2" s="158"/>
      <c r="GSZ2" s="158"/>
      <c r="GTA2" s="158"/>
      <c r="GTB2" s="158"/>
      <c r="GTC2" s="158"/>
      <c r="GTD2" s="158"/>
      <c r="GTE2" s="158"/>
      <c r="GTF2" s="158"/>
      <c r="GTG2" s="158"/>
      <c r="GTH2" s="158"/>
      <c r="GTI2" s="158"/>
      <c r="GTJ2" s="158"/>
      <c r="GTK2" s="158"/>
      <c r="GTL2" s="158"/>
      <c r="GTM2" s="158"/>
      <c r="GTN2" s="158"/>
      <c r="GTO2" s="158"/>
      <c r="GTP2" s="158"/>
      <c r="GTQ2" s="158"/>
      <c r="GTR2" s="158"/>
      <c r="GTS2" s="158"/>
      <c r="GTT2" s="158"/>
      <c r="GTU2" s="158"/>
      <c r="GTV2" s="158"/>
      <c r="GTW2" s="158"/>
      <c r="GTX2" s="158"/>
      <c r="GTY2" s="158"/>
      <c r="GTZ2" s="158"/>
      <c r="GUA2" s="158"/>
      <c r="GUB2" s="158"/>
      <c r="GUC2" s="158"/>
      <c r="GUD2" s="158"/>
      <c r="GUE2" s="158"/>
      <c r="GUF2" s="158"/>
      <c r="GUG2" s="158"/>
      <c r="GUH2" s="158"/>
      <c r="GUI2" s="158"/>
      <c r="GUJ2" s="158"/>
      <c r="GUK2" s="158"/>
      <c r="GUL2" s="158"/>
      <c r="GUM2" s="158"/>
      <c r="GUN2" s="158"/>
      <c r="GUO2" s="158"/>
      <c r="GUP2" s="158"/>
      <c r="GUQ2" s="158"/>
      <c r="GUR2" s="158"/>
      <c r="GUS2" s="158"/>
      <c r="GUT2" s="158"/>
      <c r="GUU2" s="158"/>
      <c r="GUV2" s="158"/>
      <c r="GUW2" s="158"/>
      <c r="GUX2" s="158"/>
      <c r="GUY2" s="158"/>
      <c r="GUZ2" s="158"/>
      <c r="GVA2" s="158"/>
      <c r="GVB2" s="158"/>
      <c r="GVC2" s="158"/>
      <c r="GVD2" s="158"/>
      <c r="GVE2" s="158"/>
      <c r="GVF2" s="158"/>
      <c r="GVG2" s="158"/>
      <c r="GVH2" s="158"/>
      <c r="GVI2" s="158"/>
      <c r="GVJ2" s="158"/>
      <c r="GVK2" s="158"/>
      <c r="GVL2" s="158"/>
      <c r="GVM2" s="158"/>
      <c r="GVN2" s="158"/>
      <c r="GVO2" s="158"/>
      <c r="GVP2" s="158"/>
      <c r="GVQ2" s="158"/>
      <c r="GVR2" s="158"/>
      <c r="GVS2" s="158"/>
      <c r="GVT2" s="158"/>
      <c r="GVU2" s="158"/>
      <c r="GVV2" s="158"/>
      <c r="GVW2" s="158"/>
      <c r="GVX2" s="158"/>
      <c r="GVY2" s="158"/>
      <c r="GVZ2" s="158"/>
      <c r="GWA2" s="158"/>
      <c r="GWB2" s="158"/>
      <c r="GWC2" s="158"/>
      <c r="GWD2" s="158"/>
      <c r="GWE2" s="158"/>
      <c r="GWF2" s="158"/>
      <c r="GWG2" s="158"/>
      <c r="GWH2" s="158"/>
      <c r="GWI2" s="158"/>
      <c r="GWJ2" s="158"/>
      <c r="GWK2" s="158"/>
      <c r="GWL2" s="158"/>
      <c r="GWM2" s="158"/>
      <c r="GWN2" s="158"/>
      <c r="GWO2" s="158"/>
      <c r="GWP2" s="158"/>
      <c r="GWQ2" s="158"/>
      <c r="GWR2" s="158"/>
      <c r="GWS2" s="158"/>
      <c r="GWT2" s="158"/>
      <c r="GWU2" s="158"/>
      <c r="GWV2" s="158"/>
      <c r="GWW2" s="158"/>
      <c r="GWX2" s="158"/>
      <c r="GWY2" s="158"/>
      <c r="GWZ2" s="158"/>
      <c r="GXA2" s="158"/>
      <c r="GXB2" s="158"/>
      <c r="GXC2" s="158"/>
      <c r="GXD2" s="158"/>
      <c r="GXE2" s="158"/>
      <c r="GXF2" s="158"/>
      <c r="GXG2" s="158"/>
      <c r="GXH2" s="158"/>
      <c r="GXI2" s="158"/>
      <c r="GXJ2" s="158"/>
      <c r="GXK2" s="158"/>
      <c r="GXL2" s="158"/>
      <c r="GXM2" s="158"/>
      <c r="GXN2" s="158"/>
      <c r="GXO2" s="158"/>
      <c r="GXP2" s="158"/>
      <c r="GXQ2" s="158"/>
      <c r="GXR2" s="158"/>
      <c r="GXS2" s="158"/>
      <c r="GXT2" s="158"/>
      <c r="GXU2" s="158"/>
      <c r="GXV2" s="158"/>
      <c r="GXW2" s="158"/>
      <c r="GXX2" s="158"/>
      <c r="GXY2" s="158"/>
      <c r="GXZ2" s="158"/>
      <c r="GYA2" s="158"/>
      <c r="GYB2" s="158"/>
      <c r="GYC2" s="158"/>
      <c r="GYD2" s="158"/>
      <c r="GYE2" s="158"/>
      <c r="GYF2" s="158"/>
      <c r="GYG2" s="158"/>
      <c r="GYH2" s="158"/>
      <c r="GYI2" s="158"/>
      <c r="GYJ2" s="158"/>
      <c r="GYK2" s="158"/>
      <c r="GYL2" s="158"/>
      <c r="GYM2" s="158"/>
      <c r="GYN2" s="158"/>
      <c r="GYO2" s="158"/>
      <c r="GYP2" s="158"/>
      <c r="GYQ2" s="158"/>
      <c r="GYR2" s="158"/>
      <c r="GYS2" s="158"/>
      <c r="GYT2" s="158"/>
      <c r="GYU2" s="158"/>
      <c r="GYV2" s="158"/>
      <c r="GYW2" s="158"/>
      <c r="GYX2" s="158"/>
      <c r="GYY2" s="158"/>
      <c r="GYZ2" s="158"/>
      <c r="GZA2" s="158"/>
      <c r="GZB2" s="158"/>
      <c r="GZC2" s="158"/>
      <c r="GZD2" s="158"/>
      <c r="GZE2" s="158"/>
      <c r="GZF2" s="158"/>
      <c r="GZG2" s="158"/>
      <c r="GZH2" s="158"/>
      <c r="GZI2" s="158"/>
      <c r="GZJ2" s="158"/>
      <c r="GZK2" s="158"/>
      <c r="GZL2" s="158"/>
      <c r="GZM2" s="158"/>
      <c r="GZN2" s="158"/>
      <c r="GZO2" s="158"/>
      <c r="GZP2" s="158"/>
      <c r="GZQ2" s="158"/>
      <c r="GZR2" s="158"/>
      <c r="GZS2" s="158"/>
      <c r="GZT2" s="158"/>
      <c r="GZU2" s="158"/>
      <c r="GZV2" s="158"/>
      <c r="GZW2" s="158"/>
      <c r="GZX2" s="158"/>
      <c r="GZY2" s="158"/>
      <c r="GZZ2" s="158"/>
      <c r="HAA2" s="158"/>
      <c r="HAB2" s="158"/>
      <c r="HAC2" s="158"/>
      <c r="HAD2" s="158"/>
      <c r="HAE2" s="158"/>
      <c r="HAF2" s="158"/>
      <c r="HAG2" s="158"/>
      <c r="HAH2" s="158"/>
      <c r="HAI2" s="158"/>
      <c r="HAJ2" s="158"/>
      <c r="HAK2" s="158"/>
      <c r="HAL2" s="158"/>
      <c r="HAM2" s="158"/>
      <c r="HAN2" s="158"/>
      <c r="HAO2" s="158"/>
      <c r="HAP2" s="158"/>
      <c r="HAQ2" s="158"/>
      <c r="HAR2" s="158"/>
      <c r="HAS2" s="158"/>
      <c r="HAT2" s="158"/>
      <c r="HAU2" s="158"/>
      <c r="HAV2" s="158"/>
      <c r="HAW2" s="158"/>
      <c r="HAX2" s="158"/>
      <c r="HAY2" s="158"/>
      <c r="HAZ2" s="158"/>
      <c r="HBA2" s="158"/>
      <c r="HBB2" s="158"/>
      <c r="HBC2" s="158"/>
      <c r="HBD2" s="158"/>
      <c r="HBE2" s="158"/>
      <c r="HBF2" s="158"/>
      <c r="HBG2" s="158"/>
      <c r="HBH2" s="158"/>
      <c r="HBI2" s="158"/>
      <c r="HBJ2" s="158"/>
      <c r="HBK2" s="158"/>
      <c r="HBL2" s="158"/>
      <c r="HBM2" s="158"/>
      <c r="HBN2" s="158"/>
      <c r="HBO2" s="158"/>
      <c r="HBP2" s="158"/>
      <c r="HBQ2" s="158"/>
      <c r="HBR2" s="158"/>
      <c r="HBS2" s="158"/>
      <c r="HBT2" s="158"/>
      <c r="HBU2" s="158"/>
      <c r="HBV2" s="158"/>
      <c r="HBW2" s="158"/>
      <c r="HBX2" s="158"/>
      <c r="HBY2" s="158"/>
      <c r="HBZ2" s="158"/>
      <c r="HCA2" s="158"/>
      <c r="HCB2" s="158"/>
      <c r="HCC2" s="158"/>
      <c r="HCD2" s="158"/>
      <c r="HCE2" s="158"/>
      <c r="HCF2" s="158"/>
      <c r="HCG2" s="158"/>
      <c r="HCH2" s="158"/>
      <c r="HCI2" s="158"/>
      <c r="HCJ2" s="158"/>
      <c r="HCK2" s="158"/>
      <c r="HCL2" s="158"/>
      <c r="HCM2" s="158"/>
      <c r="HCN2" s="158"/>
      <c r="HCO2" s="158"/>
      <c r="HCP2" s="158"/>
      <c r="HCQ2" s="158"/>
      <c r="HCR2" s="158"/>
      <c r="HCS2" s="158"/>
      <c r="HCT2" s="158"/>
      <c r="HCU2" s="158"/>
      <c r="HCV2" s="158"/>
      <c r="HCW2" s="158"/>
      <c r="HCX2" s="158"/>
      <c r="HCY2" s="158"/>
      <c r="HCZ2" s="158"/>
      <c r="HDA2" s="158"/>
      <c r="HDB2" s="158"/>
      <c r="HDC2" s="158"/>
      <c r="HDD2" s="158"/>
      <c r="HDE2" s="158"/>
      <c r="HDF2" s="158"/>
      <c r="HDG2" s="158"/>
      <c r="HDH2" s="158"/>
      <c r="HDI2" s="158"/>
      <c r="HDJ2" s="158"/>
      <c r="HDK2" s="158"/>
      <c r="HDL2" s="158"/>
      <c r="HDM2" s="158"/>
      <c r="HDN2" s="158"/>
      <c r="HDO2" s="158"/>
      <c r="HDP2" s="158"/>
      <c r="HDQ2" s="158"/>
      <c r="HDR2" s="158"/>
      <c r="HDS2" s="158"/>
      <c r="HDT2" s="158"/>
      <c r="HDU2" s="158"/>
      <c r="HDV2" s="158"/>
      <c r="HDW2" s="158"/>
      <c r="HDX2" s="158"/>
      <c r="HDY2" s="158"/>
      <c r="HDZ2" s="158"/>
      <c r="HEA2" s="158"/>
      <c r="HEB2" s="158"/>
      <c r="HEC2" s="158"/>
      <c r="HED2" s="158"/>
      <c r="HEE2" s="158"/>
      <c r="HEF2" s="158"/>
      <c r="HEG2" s="158"/>
      <c r="HEH2" s="158"/>
      <c r="HEI2" s="158"/>
      <c r="HEJ2" s="158"/>
      <c r="HEK2" s="158"/>
      <c r="HEL2" s="158"/>
      <c r="HEM2" s="158"/>
      <c r="HEN2" s="158"/>
      <c r="HEO2" s="158"/>
      <c r="HEP2" s="158"/>
      <c r="HEQ2" s="158"/>
      <c r="HER2" s="158"/>
      <c r="HES2" s="158"/>
      <c r="HET2" s="158"/>
      <c r="HEU2" s="158"/>
      <c r="HEV2" s="158"/>
      <c r="HEW2" s="158"/>
      <c r="HEX2" s="158"/>
      <c r="HEY2" s="158"/>
      <c r="HEZ2" s="158"/>
      <c r="HFA2" s="158"/>
      <c r="HFB2" s="158"/>
      <c r="HFC2" s="158"/>
      <c r="HFD2" s="158"/>
      <c r="HFE2" s="158"/>
      <c r="HFF2" s="158"/>
      <c r="HFG2" s="158"/>
      <c r="HFH2" s="158"/>
      <c r="HFI2" s="158"/>
      <c r="HFJ2" s="158"/>
      <c r="HFK2" s="158"/>
      <c r="HFL2" s="158"/>
      <c r="HFM2" s="158"/>
      <c r="HFN2" s="158"/>
      <c r="HFO2" s="158"/>
      <c r="HFP2" s="158"/>
      <c r="HFQ2" s="158"/>
      <c r="HFR2" s="158"/>
      <c r="HFS2" s="158"/>
      <c r="HFT2" s="158"/>
      <c r="HFU2" s="158"/>
      <c r="HFV2" s="158"/>
      <c r="HFW2" s="158"/>
      <c r="HFX2" s="158"/>
      <c r="HFY2" s="158"/>
      <c r="HFZ2" s="158"/>
      <c r="HGA2" s="158"/>
      <c r="HGB2" s="158"/>
      <c r="HGC2" s="158"/>
      <c r="HGD2" s="158"/>
      <c r="HGE2" s="158"/>
      <c r="HGF2" s="158"/>
      <c r="HGG2" s="158"/>
      <c r="HGH2" s="158"/>
      <c r="HGI2" s="158"/>
      <c r="HGJ2" s="158"/>
      <c r="HGK2" s="158"/>
      <c r="HGL2" s="158"/>
      <c r="HGM2" s="158"/>
      <c r="HGN2" s="158"/>
      <c r="HGO2" s="158"/>
      <c r="HGP2" s="158"/>
      <c r="HGQ2" s="158"/>
      <c r="HGR2" s="158"/>
      <c r="HGS2" s="158"/>
      <c r="HGT2" s="158"/>
      <c r="HGU2" s="158"/>
      <c r="HGV2" s="158"/>
      <c r="HGW2" s="158"/>
      <c r="HGX2" s="158"/>
      <c r="HGY2" s="158"/>
      <c r="HGZ2" s="158"/>
      <c r="HHA2" s="158"/>
      <c r="HHB2" s="158"/>
      <c r="HHC2" s="158"/>
      <c r="HHD2" s="158"/>
      <c r="HHE2" s="158"/>
      <c r="HHF2" s="158"/>
      <c r="HHG2" s="158"/>
      <c r="HHH2" s="158"/>
      <c r="HHI2" s="158"/>
      <c r="HHJ2" s="158"/>
      <c r="HHK2" s="158"/>
      <c r="HHL2" s="158"/>
      <c r="HHM2" s="158"/>
      <c r="HHN2" s="158"/>
      <c r="HHO2" s="158"/>
      <c r="HHP2" s="158"/>
      <c r="HHQ2" s="158"/>
      <c r="HHR2" s="158"/>
      <c r="HHS2" s="158"/>
      <c r="HHT2" s="158"/>
      <c r="HHU2" s="158"/>
      <c r="HHV2" s="158"/>
      <c r="HHW2" s="158"/>
      <c r="HHX2" s="158"/>
      <c r="HHY2" s="158"/>
      <c r="HHZ2" s="158"/>
      <c r="HIA2" s="158"/>
      <c r="HIB2" s="158"/>
      <c r="HIC2" s="158"/>
      <c r="HID2" s="158"/>
      <c r="HIE2" s="158"/>
      <c r="HIF2" s="158"/>
      <c r="HIG2" s="158"/>
      <c r="HIH2" s="158"/>
      <c r="HII2" s="158"/>
      <c r="HIJ2" s="158"/>
      <c r="HIK2" s="158"/>
      <c r="HIL2" s="158"/>
      <c r="HIM2" s="158"/>
      <c r="HIN2" s="158"/>
      <c r="HIO2" s="158"/>
      <c r="HIP2" s="158"/>
      <c r="HIQ2" s="158"/>
      <c r="HIR2" s="158"/>
      <c r="HIS2" s="158"/>
      <c r="HIT2" s="158"/>
      <c r="HIU2" s="158"/>
      <c r="HIV2" s="158"/>
      <c r="HIW2" s="158"/>
      <c r="HIX2" s="158"/>
      <c r="HIY2" s="158"/>
      <c r="HIZ2" s="158"/>
      <c r="HJA2" s="158"/>
      <c r="HJB2" s="158"/>
      <c r="HJC2" s="158"/>
      <c r="HJD2" s="158"/>
      <c r="HJE2" s="158"/>
      <c r="HJF2" s="158"/>
      <c r="HJG2" s="158"/>
      <c r="HJH2" s="158"/>
      <c r="HJI2" s="158"/>
      <c r="HJJ2" s="158"/>
      <c r="HJK2" s="158"/>
      <c r="HJL2" s="158"/>
      <c r="HJM2" s="158"/>
      <c r="HJN2" s="158"/>
      <c r="HJO2" s="158"/>
      <c r="HJP2" s="158"/>
      <c r="HJQ2" s="158"/>
      <c r="HJR2" s="158"/>
      <c r="HJS2" s="158"/>
      <c r="HJT2" s="158"/>
      <c r="HJU2" s="158"/>
      <c r="HJV2" s="158"/>
      <c r="HJW2" s="158"/>
      <c r="HJX2" s="158"/>
      <c r="HJY2" s="158"/>
      <c r="HJZ2" s="158"/>
      <c r="HKA2" s="158"/>
      <c r="HKB2" s="158"/>
      <c r="HKC2" s="158"/>
      <c r="HKD2" s="158"/>
      <c r="HKE2" s="158"/>
      <c r="HKF2" s="158"/>
      <c r="HKG2" s="158"/>
      <c r="HKH2" s="158"/>
      <c r="HKI2" s="158"/>
      <c r="HKJ2" s="158"/>
      <c r="HKK2" s="158"/>
      <c r="HKL2" s="158"/>
      <c r="HKM2" s="158"/>
      <c r="HKN2" s="158"/>
      <c r="HKO2" s="158"/>
      <c r="HKP2" s="158"/>
      <c r="HKQ2" s="158"/>
      <c r="HKR2" s="158"/>
      <c r="HKS2" s="158"/>
      <c r="HKT2" s="158"/>
      <c r="HKU2" s="158"/>
      <c r="HKV2" s="158"/>
      <c r="HKW2" s="158"/>
      <c r="HKX2" s="158"/>
      <c r="HKY2" s="158"/>
      <c r="HKZ2" s="158"/>
      <c r="HLA2" s="158"/>
      <c r="HLB2" s="158"/>
      <c r="HLC2" s="158"/>
      <c r="HLD2" s="158"/>
      <c r="HLE2" s="158"/>
      <c r="HLF2" s="158"/>
      <c r="HLG2" s="158"/>
      <c r="HLH2" s="158"/>
      <c r="HLI2" s="158"/>
      <c r="HLJ2" s="158"/>
      <c r="HLK2" s="158"/>
      <c r="HLL2" s="158"/>
      <c r="HLM2" s="158"/>
      <c r="HLN2" s="158"/>
      <c r="HLO2" s="158"/>
      <c r="HLP2" s="158"/>
      <c r="HLQ2" s="158"/>
      <c r="HLR2" s="158"/>
      <c r="HLS2" s="158"/>
      <c r="HLT2" s="158"/>
      <c r="HLU2" s="158"/>
      <c r="HLV2" s="158"/>
      <c r="HLW2" s="158"/>
      <c r="HLX2" s="158"/>
      <c r="HLY2" s="158"/>
      <c r="HLZ2" s="158"/>
      <c r="HMA2" s="158"/>
      <c r="HMB2" s="158"/>
      <c r="HMC2" s="158"/>
      <c r="HMD2" s="158"/>
      <c r="HME2" s="158"/>
      <c r="HMF2" s="158"/>
      <c r="HMG2" s="158"/>
      <c r="HMH2" s="158"/>
      <c r="HMI2" s="158"/>
      <c r="HMJ2" s="158"/>
      <c r="HMK2" s="158"/>
      <c r="HML2" s="158"/>
      <c r="HMM2" s="158"/>
      <c r="HMN2" s="158"/>
      <c r="HMO2" s="158"/>
      <c r="HMP2" s="158"/>
      <c r="HMQ2" s="158"/>
      <c r="HMR2" s="158"/>
      <c r="HMS2" s="158"/>
      <c r="HMT2" s="158"/>
      <c r="HMU2" s="158"/>
      <c r="HMV2" s="158"/>
      <c r="HMW2" s="158"/>
      <c r="HMX2" s="158"/>
      <c r="HMY2" s="158"/>
      <c r="HMZ2" s="158"/>
      <c r="HNA2" s="158"/>
      <c r="HNB2" s="158"/>
      <c r="HNC2" s="158"/>
      <c r="HND2" s="158"/>
      <c r="HNE2" s="158"/>
      <c r="HNF2" s="158"/>
      <c r="HNG2" s="158"/>
      <c r="HNH2" s="158"/>
      <c r="HNI2" s="158"/>
      <c r="HNJ2" s="158"/>
      <c r="HNK2" s="158"/>
      <c r="HNL2" s="158"/>
      <c r="HNM2" s="158"/>
      <c r="HNN2" s="158"/>
      <c r="HNO2" s="158"/>
      <c r="HNP2" s="158"/>
      <c r="HNQ2" s="158"/>
      <c r="HNR2" s="158"/>
      <c r="HNS2" s="158"/>
      <c r="HNT2" s="158"/>
      <c r="HNU2" s="158"/>
      <c r="HNV2" s="158"/>
      <c r="HNW2" s="158"/>
      <c r="HNX2" s="158"/>
      <c r="HNY2" s="158"/>
      <c r="HNZ2" s="158"/>
      <c r="HOA2" s="158"/>
      <c r="HOB2" s="158"/>
      <c r="HOC2" s="158"/>
      <c r="HOD2" s="158"/>
      <c r="HOE2" s="158"/>
      <c r="HOF2" s="158"/>
      <c r="HOG2" s="158"/>
      <c r="HOH2" s="158"/>
      <c r="HOI2" s="158"/>
      <c r="HOJ2" s="158"/>
      <c r="HOK2" s="158"/>
      <c r="HOL2" s="158"/>
      <c r="HOM2" s="158"/>
      <c r="HON2" s="158"/>
      <c r="HOO2" s="158"/>
      <c r="HOP2" s="158"/>
      <c r="HOQ2" s="158"/>
      <c r="HOR2" s="158"/>
      <c r="HOS2" s="158"/>
      <c r="HOT2" s="158"/>
      <c r="HOU2" s="158"/>
      <c r="HOV2" s="158"/>
      <c r="HOW2" s="158"/>
      <c r="HOX2" s="158"/>
      <c r="HOY2" s="158"/>
      <c r="HOZ2" s="158"/>
      <c r="HPA2" s="158"/>
      <c r="HPB2" s="158"/>
      <c r="HPC2" s="158"/>
      <c r="HPD2" s="158"/>
      <c r="HPE2" s="158"/>
      <c r="HPF2" s="158"/>
      <c r="HPG2" s="158"/>
      <c r="HPH2" s="158"/>
      <c r="HPI2" s="158"/>
      <c r="HPJ2" s="158"/>
      <c r="HPK2" s="158"/>
      <c r="HPL2" s="158"/>
      <c r="HPM2" s="158"/>
      <c r="HPN2" s="158"/>
      <c r="HPO2" s="158"/>
      <c r="HPP2" s="158"/>
      <c r="HPQ2" s="158"/>
      <c r="HPR2" s="158"/>
      <c r="HPS2" s="158"/>
      <c r="HPT2" s="158"/>
      <c r="HPU2" s="158"/>
      <c r="HPV2" s="158"/>
      <c r="HPW2" s="158"/>
      <c r="HPX2" s="158"/>
      <c r="HPY2" s="158"/>
      <c r="HPZ2" s="158"/>
      <c r="HQA2" s="158"/>
      <c r="HQB2" s="158"/>
      <c r="HQC2" s="158"/>
      <c r="HQD2" s="158"/>
      <c r="HQE2" s="158"/>
      <c r="HQF2" s="158"/>
      <c r="HQG2" s="158"/>
      <c r="HQH2" s="158"/>
      <c r="HQI2" s="158"/>
      <c r="HQJ2" s="158"/>
      <c r="HQK2" s="158"/>
      <c r="HQL2" s="158"/>
      <c r="HQM2" s="158"/>
      <c r="HQN2" s="158"/>
      <c r="HQO2" s="158"/>
      <c r="HQP2" s="158"/>
      <c r="HQQ2" s="158"/>
      <c r="HQR2" s="158"/>
      <c r="HQS2" s="158"/>
      <c r="HQT2" s="158"/>
      <c r="HQU2" s="158"/>
      <c r="HQV2" s="158"/>
      <c r="HQW2" s="158"/>
      <c r="HQX2" s="158"/>
      <c r="HQY2" s="158"/>
      <c r="HQZ2" s="158"/>
      <c r="HRA2" s="158"/>
      <c r="HRB2" s="158"/>
      <c r="HRC2" s="158"/>
      <c r="HRD2" s="158"/>
      <c r="HRE2" s="158"/>
      <c r="HRF2" s="158"/>
      <c r="HRG2" s="158"/>
      <c r="HRH2" s="158"/>
      <c r="HRI2" s="158"/>
      <c r="HRJ2" s="158"/>
      <c r="HRK2" s="158"/>
      <c r="HRL2" s="158"/>
      <c r="HRM2" s="158"/>
      <c r="HRN2" s="158"/>
      <c r="HRO2" s="158"/>
      <c r="HRP2" s="158"/>
      <c r="HRQ2" s="158"/>
      <c r="HRR2" s="158"/>
      <c r="HRS2" s="158"/>
      <c r="HRT2" s="158"/>
      <c r="HRU2" s="158"/>
      <c r="HRV2" s="158"/>
      <c r="HRW2" s="158"/>
      <c r="HRX2" s="158"/>
      <c r="HRY2" s="158"/>
      <c r="HRZ2" s="158"/>
      <c r="HSA2" s="158"/>
      <c r="HSB2" s="158"/>
      <c r="HSC2" s="158"/>
      <c r="HSD2" s="158"/>
      <c r="HSE2" s="158"/>
      <c r="HSF2" s="158"/>
      <c r="HSG2" s="158"/>
      <c r="HSH2" s="158"/>
      <c r="HSI2" s="158"/>
      <c r="HSJ2" s="158"/>
      <c r="HSK2" s="158"/>
      <c r="HSL2" s="158"/>
      <c r="HSM2" s="158"/>
      <c r="HSN2" s="158"/>
      <c r="HSO2" s="158"/>
      <c r="HSP2" s="158"/>
      <c r="HSQ2" s="158"/>
      <c r="HSR2" s="158"/>
      <c r="HSS2" s="158"/>
      <c r="HST2" s="158"/>
      <c r="HSU2" s="158"/>
      <c r="HSV2" s="158"/>
      <c r="HSW2" s="158"/>
      <c r="HSX2" s="158"/>
      <c r="HSY2" s="158"/>
      <c r="HSZ2" s="158"/>
      <c r="HTA2" s="158"/>
      <c r="HTB2" s="158"/>
      <c r="HTC2" s="158"/>
      <c r="HTD2" s="158"/>
      <c r="HTE2" s="158"/>
      <c r="HTF2" s="158"/>
      <c r="HTG2" s="158"/>
      <c r="HTH2" s="158"/>
      <c r="HTI2" s="158"/>
      <c r="HTJ2" s="158"/>
      <c r="HTK2" s="158"/>
      <c r="HTL2" s="158"/>
      <c r="HTM2" s="158"/>
      <c r="HTN2" s="158"/>
      <c r="HTO2" s="158"/>
      <c r="HTP2" s="158"/>
      <c r="HTQ2" s="158"/>
      <c r="HTR2" s="158"/>
      <c r="HTS2" s="158"/>
      <c r="HTT2" s="158"/>
      <c r="HTU2" s="158"/>
      <c r="HTV2" s="158"/>
      <c r="HTW2" s="158"/>
      <c r="HTX2" s="158"/>
      <c r="HTY2" s="158"/>
      <c r="HTZ2" s="158"/>
      <c r="HUA2" s="158"/>
      <c r="HUB2" s="158"/>
      <c r="HUC2" s="158"/>
      <c r="HUD2" s="158"/>
      <c r="HUE2" s="158"/>
      <c r="HUF2" s="158"/>
      <c r="HUG2" s="158"/>
      <c r="HUH2" s="158"/>
      <c r="HUI2" s="158"/>
      <c r="HUJ2" s="158"/>
      <c r="HUK2" s="158"/>
      <c r="HUL2" s="158"/>
      <c r="HUM2" s="158"/>
      <c r="HUN2" s="158"/>
      <c r="HUO2" s="158"/>
      <c r="HUP2" s="158"/>
      <c r="HUQ2" s="158"/>
      <c r="HUR2" s="158"/>
      <c r="HUS2" s="158"/>
      <c r="HUT2" s="158"/>
      <c r="HUU2" s="158"/>
      <c r="HUV2" s="158"/>
      <c r="HUW2" s="158"/>
      <c r="HUX2" s="158"/>
      <c r="HUY2" s="158"/>
      <c r="HUZ2" s="158"/>
      <c r="HVA2" s="158"/>
      <c r="HVB2" s="158"/>
      <c r="HVC2" s="158"/>
      <c r="HVD2" s="158"/>
      <c r="HVE2" s="158"/>
      <c r="HVF2" s="158"/>
      <c r="HVG2" s="158"/>
      <c r="HVH2" s="158"/>
      <c r="HVI2" s="158"/>
      <c r="HVJ2" s="158"/>
      <c r="HVK2" s="158"/>
      <c r="HVL2" s="158"/>
      <c r="HVM2" s="158"/>
      <c r="HVN2" s="158"/>
      <c r="HVO2" s="158"/>
      <c r="HVP2" s="158"/>
      <c r="HVQ2" s="158"/>
      <c r="HVR2" s="158"/>
      <c r="HVS2" s="158"/>
      <c r="HVT2" s="158"/>
      <c r="HVU2" s="158"/>
      <c r="HVV2" s="158"/>
      <c r="HVW2" s="158"/>
      <c r="HVX2" s="158"/>
      <c r="HVY2" s="158"/>
      <c r="HVZ2" s="158"/>
      <c r="HWA2" s="158"/>
      <c r="HWB2" s="158"/>
      <c r="HWC2" s="158"/>
      <c r="HWD2" s="158"/>
      <c r="HWE2" s="158"/>
      <c r="HWF2" s="158"/>
      <c r="HWG2" s="158"/>
      <c r="HWH2" s="158"/>
      <c r="HWI2" s="158"/>
      <c r="HWJ2" s="158"/>
      <c r="HWK2" s="158"/>
      <c r="HWL2" s="158"/>
      <c r="HWM2" s="158"/>
      <c r="HWN2" s="158"/>
      <c r="HWO2" s="158"/>
      <c r="HWP2" s="158"/>
      <c r="HWQ2" s="158"/>
      <c r="HWR2" s="158"/>
      <c r="HWS2" s="158"/>
      <c r="HWT2" s="158"/>
      <c r="HWU2" s="158"/>
      <c r="HWV2" s="158"/>
      <c r="HWW2" s="158"/>
      <c r="HWX2" s="158"/>
      <c r="HWY2" s="158"/>
      <c r="HWZ2" s="158"/>
      <c r="HXA2" s="158"/>
      <c r="HXB2" s="158"/>
      <c r="HXC2" s="158"/>
      <c r="HXD2" s="158"/>
      <c r="HXE2" s="158"/>
      <c r="HXF2" s="158"/>
      <c r="HXG2" s="158"/>
      <c r="HXH2" s="158"/>
      <c r="HXI2" s="158"/>
      <c r="HXJ2" s="158"/>
      <c r="HXK2" s="158"/>
      <c r="HXL2" s="158"/>
      <c r="HXM2" s="158"/>
      <c r="HXN2" s="158"/>
      <c r="HXO2" s="158"/>
      <c r="HXP2" s="158"/>
      <c r="HXQ2" s="158"/>
      <c r="HXR2" s="158"/>
      <c r="HXS2" s="158"/>
      <c r="HXT2" s="158"/>
      <c r="HXU2" s="158"/>
      <c r="HXV2" s="158"/>
      <c r="HXW2" s="158"/>
      <c r="HXX2" s="158"/>
      <c r="HXY2" s="158"/>
      <c r="HXZ2" s="158"/>
      <c r="HYA2" s="158"/>
      <c r="HYB2" s="158"/>
      <c r="HYC2" s="158"/>
      <c r="HYD2" s="158"/>
      <c r="HYE2" s="158"/>
      <c r="HYF2" s="158"/>
      <c r="HYG2" s="158"/>
      <c r="HYH2" s="158"/>
      <c r="HYI2" s="158"/>
      <c r="HYJ2" s="158"/>
      <c r="HYK2" s="158"/>
      <c r="HYL2" s="158"/>
      <c r="HYM2" s="158"/>
      <c r="HYN2" s="158"/>
      <c r="HYO2" s="158"/>
      <c r="HYP2" s="158"/>
      <c r="HYQ2" s="158"/>
      <c r="HYR2" s="158"/>
      <c r="HYS2" s="158"/>
      <c r="HYT2" s="158"/>
      <c r="HYU2" s="158"/>
      <c r="HYV2" s="158"/>
      <c r="HYW2" s="158"/>
      <c r="HYX2" s="158"/>
      <c r="HYY2" s="158"/>
      <c r="HYZ2" s="158"/>
      <c r="HZA2" s="158"/>
      <c r="HZB2" s="158"/>
      <c r="HZC2" s="158"/>
      <c r="HZD2" s="158"/>
      <c r="HZE2" s="158"/>
      <c r="HZF2" s="158"/>
      <c r="HZG2" s="158"/>
      <c r="HZH2" s="158"/>
      <c r="HZI2" s="158"/>
      <c r="HZJ2" s="158"/>
      <c r="HZK2" s="158"/>
      <c r="HZL2" s="158"/>
      <c r="HZM2" s="158"/>
      <c r="HZN2" s="158"/>
      <c r="HZO2" s="158"/>
      <c r="HZP2" s="158"/>
      <c r="HZQ2" s="158"/>
      <c r="HZR2" s="158"/>
      <c r="HZS2" s="158"/>
      <c r="HZT2" s="158"/>
      <c r="HZU2" s="158"/>
      <c r="HZV2" s="158"/>
      <c r="HZW2" s="158"/>
      <c r="HZX2" s="158"/>
      <c r="HZY2" s="158"/>
      <c r="HZZ2" s="158"/>
      <c r="IAA2" s="158"/>
      <c r="IAB2" s="158"/>
      <c r="IAC2" s="158"/>
      <c r="IAD2" s="158"/>
      <c r="IAE2" s="158"/>
      <c r="IAF2" s="158"/>
      <c r="IAG2" s="158"/>
      <c r="IAH2" s="158"/>
      <c r="IAI2" s="158"/>
      <c r="IAJ2" s="158"/>
      <c r="IAK2" s="158"/>
      <c r="IAL2" s="158"/>
      <c r="IAM2" s="158"/>
      <c r="IAN2" s="158"/>
      <c r="IAO2" s="158"/>
      <c r="IAP2" s="158"/>
      <c r="IAQ2" s="158"/>
      <c r="IAR2" s="158"/>
      <c r="IAS2" s="158"/>
      <c r="IAT2" s="158"/>
      <c r="IAU2" s="158"/>
      <c r="IAV2" s="158"/>
      <c r="IAW2" s="158"/>
      <c r="IAX2" s="158"/>
      <c r="IAY2" s="158"/>
      <c r="IAZ2" s="158"/>
      <c r="IBA2" s="158"/>
      <c r="IBB2" s="158"/>
      <c r="IBC2" s="158"/>
      <c r="IBD2" s="158"/>
      <c r="IBE2" s="158"/>
      <c r="IBF2" s="158"/>
      <c r="IBG2" s="158"/>
      <c r="IBH2" s="158"/>
      <c r="IBI2" s="158"/>
      <c r="IBJ2" s="158"/>
      <c r="IBK2" s="158"/>
      <c r="IBL2" s="158"/>
      <c r="IBM2" s="158"/>
      <c r="IBN2" s="158"/>
      <c r="IBO2" s="158"/>
      <c r="IBP2" s="158"/>
      <c r="IBQ2" s="158"/>
      <c r="IBR2" s="158"/>
      <c r="IBS2" s="158"/>
      <c r="IBT2" s="158"/>
      <c r="IBU2" s="158"/>
      <c r="IBV2" s="158"/>
      <c r="IBW2" s="158"/>
      <c r="IBX2" s="158"/>
      <c r="IBY2" s="158"/>
      <c r="IBZ2" s="158"/>
      <c r="ICA2" s="158"/>
      <c r="ICB2" s="158"/>
      <c r="ICC2" s="158"/>
      <c r="ICD2" s="158"/>
      <c r="ICE2" s="158"/>
      <c r="ICF2" s="158"/>
      <c r="ICG2" s="158"/>
      <c r="ICH2" s="158"/>
      <c r="ICI2" s="158"/>
      <c r="ICJ2" s="158"/>
      <c r="ICK2" s="158"/>
      <c r="ICL2" s="158"/>
      <c r="ICM2" s="158"/>
      <c r="ICN2" s="158"/>
      <c r="ICO2" s="158"/>
      <c r="ICP2" s="158"/>
      <c r="ICQ2" s="158"/>
      <c r="ICR2" s="158"/>
      <c r="ICS2" s="158"/>
      <c r="ICT2" s="158"/>
      <c r="ICU2" s="158"/>
      <c r="ICV2" s="158"/>
      <c r="ICW2" s="158"/>
      <c r="ICX2" s="158"/>
      <c r="ICY2" s="158"/>
      <c r="ICZ2" s="158"/>
      <c r="IDA2" s="158"/>
      <c r="IDB2" s="158"/>
      <c r="IDC2" s="158"/>
      <c r="IDD2" s="158"/>
      <c r="IDE2" s="158"/>
      <c r="IDF2" s="158"/>
      <c r="IDG2" s="158"/>
      <c r="IDH2" s="158"/>
      <c r="IDI2" s="158"/>
      <c r="IDJ2" s="158"/>
      <c r="IDK2" s="158"/>
      <c r="IDL2" s="158"/>
      <c r="IDM2" s="158"/>
      <c r="IDN2" s="158"/>
      <c r="IDO2" s="158"/>
      <c r="IDP2" s="158"/>
      <c r="IDQ2" s="158"/>
      <c r="IDR2" s="158"/>
      <c r="IDS2" s="158"/>
      <c r="IDT2" s="158"/>
      <c r="IDU2" s="158"/>
      <c r="IDV2" s="158"/>
      <c r="IDW2" s="158"/>
      <c r="IDX2" s="158"/>
      <c r="IDY2" s="158"/>
      <c r="IDZ2" s="158"/>
      <c r="IEA2" s="158"/>
      <c r="IEB2" s="158"/>
      <c r="IEC2" s="158"/>
      <c r="IED2" s="158"/>
      <c r="IEE2" s="158"/>
      <c r="IEF2" s="158"/>
      <c r="IEG2" s="158"/>
      <c r="IEH2" s="158"/>
      <c r="IEI2" s="158"/>
      <c r="IEJ2" s="158"/>
      <c r="IEK2" s="158"/>
      <c r="IEL2" s="158"/>
      <c r="IEM2" s="158"/>
      <c r="IEN2" s="158"/>
      <c r="IEO2" s="158"/>
      <c r="IEP2" s="158"/>
      <c r="IEQ2" s="158"/>
      <c r="IER2" s="158"/>
      <c r="IES2" s="158"/>
      <c r="IET2" s="158"/>
      <c r="IEU2" s="158"/>
      <c r="IEV2" s="158"/>
      <c r="IEW2" s="158"/>
      <c r="IEX2" s="158"/>
      <c r="IEY2" s="158"/>
      <c r="IEZ2" s="158"/>
      <c r="IFA2" s="158"/>
      <c r="IFB2" s="158"/>
      <c r="IFC2" s="158"/>
      <c r="IFD2" s="158"/>
      <c r="IFE2" s="158"/>
      <c r="IFF2" s="158"/>
      <c r="IFG2" s="158"/>
      <c r="IFH2" s="158"/>
      <c r="IFI2" s="158"/>
      <c r="IFJ2" s="158"/>
      <c r="IFK2" s="158"/>
      <c r="IFL2" s="158"/>
      <c r="IFM2" s="158"/>
      <c r="IFN2" s="158"/>
      <c r="IFO2" s="158"/>
      <c r="IFP2" s="158"/>
      <c r="IFQ2" s="158"/>
      <c r="IFR2" s="158"/>
      <c r="IFS2" s="158"/>
      <c r="IFT2" s="158"/>
      <c r="IFU2" s="158"/>
      <c r="IFV2" s="158"/>
      <c r="IFW2" s="158"/>
      <c r="IFX2" s="158"/>
      <c r="IFY2" s="158"/>
      <c r="IFZ2" s="158"/>
      <c r="IGA2" s="158"/>
      <c r="IGB2" s="158"/>
      <c r="IGC2" s="158"/>
      <c r="IGD2" s="158"/>
      <c r="IGE2" s="158"/>
      <c r="IGF2" s="158"/>
      <c r="IGG2" s="158"/>
      <c r="IGH2" s="158"/>
      <c r="IGI2" s="158"/>
      <c r="IGJ2" s="158"/>
      <c r="IGK2" s="158"/>
      <c r="IGL2" s="158"/>
      <c r="IGM2" s="158"/>
      <c r="IGN2" s="158"/>
      <c r="IGO2" s="158"/>
      <c r="IGP2" s="158"/>
      <c r="IGQ2" s="158"/>
      <c r="IGR2" s="158"/>
      <c r="IGS2" s="158"/>
      <c r="IGT2" s="158"/>
      <c r="IGU2" s="158"/>
      <c r="IGV2" s="158"/>
      <c r="IGW2" s="158"/>
      <c r="IGX2" s="158"/>
      <c r="IGY2" s="158"/>
      <c r="IGZ2" s="158"/>
      <c r="IHA2" s="158"/>
      <c r="IHB2" s="158"/>
      <c r="IHC2" s="158"/>
      <c r="IHD2" s="158"/>
      <c r="IHE2" s="158"/>
      <c r="IHF2" s="158"/>
      <c r="IHG2" s="158"/>
      <c r="IHH2" s="158"/>
      <c r="IHI2" s="158"/>
      <c r="IHJ2" s="158"/>
      <c r="IHK2" s="158"/>
      <c r="IHL2" s="158"/>
      <c r="IHM2" s="158"/>
      <c r="IHN2" s="158"/>
      <c r="IHO2" s="158"/>
      <c r="IHP2" s="158"/>
      <c r="IHQ2" s="158"/>
      <c r="IHR2" s="158"/>
      <c r="IHS2" s="158"/>
      <c r="IHT2" s="158"/>
      <c r="IHU2" s="158"/>
      <c r="IHV2" s="158"/>
      <c r="IHW2" s="158"/>
      <c r="IHX2" s="158"/>
      <c r="IHY2" s="158"/>
      <c r="IHZ2" s="158"/>
      <c r="IIA2" s="158"/>
      <c r="IIB2" s="158"/>
      <c r="IIC2" s="158"/>
      <c r="IID2" s="158"/>
      <c r="IIE2" s="158"/>
      <c r="IIF2" s="158"/>
      <c r="IIG2" s="158"/>
      <c r="IIH2" s="158"/>
      <c r="III2" s="158"/>
      <c r="IIJ2" s="158"/>
      <c r="IIK2" s="158"/>
      <c r="IIL2" s="158"/>
      <c r="IIM2" s="158"/>
      <c r="IIN2" s="158"/>
      <c r="IIO2" s="158"/>
      <c r="IIP2" s="158"/>
      <c r="IIQ2" s="158"/>
      <c r="IIR2" s="158"/>
      <c r="IIS2" s="158"/>
      <c r="IIT2" s="158"/>
      <c r="IIU2" s="158"/>
      <c r="IIV2" s="158"/>
      <c r="IIW2" s="158"/>
      <c r="IIX2" s="158"/>
      <c r="IIY2" s="158"/>
      <c r="IIZ2" s="158"/>
      <c r="IJA2" s="158"/>
      <c r="IJB2" s="158"/>
      <c r="IJC2" s="158"/>
      <c r="IJD2" s="158"/>
      <c r="IJE2" s="158"/>
      <c r="IJF2" s="158"/>
      <c r="IJG2" s="158"/>
      <c r="IJH2" s="158"/>
      <c r="IJI2" s="158"/>
      <c r="IJJ2" s="158"/>
      <c r="IJK2" s="158"/>
      <c r="IJL2" s="158"/>
      <c r="IJM2" s="158"/>
      <c r="IJN2" s="158"/>
      <c r="IJO2" s="158"/>
      <c r="IJP2" s="158"/>
      <c r="IJQ2" s="158"/>
      <c r="IJR2" s="158"/>
      <c r="IJS2" s="158"/>
      <c r="IJT2" s="158"/>
      <c r="IJU2" s="158"/>
      <c r="IJV2" s="158"/>
      <c r="IJW2" s="158"/>
      <c r="IJX2" s="158"/>
      <c r="IJY2" s="158"/>
      <c r="IJZ2" s="158"/>
      <c r="IKA2" s="158"/>
      <c r="IKB2" s="158"/>
      <c r="IKC2" s="158"/>
      <c r="IKD2" s="158"/>
      <c r="IKE2" s="158"/>
      <c r="IKF2" s="158"/>
      <c r="IKG2" s="158"/>
      <c r="IKH2" s="158"/>
      <c r="IKI2" s="158"/>
      <c r="IKJ2" s="158"/>
      <c r="IKK2" s="158"/>
      <c r="IKL2" s="158"/>
      <c r="IKM2" s="158"/>
      <c r="IKN2" s="158"/>
      <c r="IKO2" s="158"/>
      <c r="IKP2" s="158"/>
      <c r="IKQ2" s="158"/>
      <c r="IKR2" s="158"/>
      <c r="IKS2" s="158"/>
      <c r="IKT2" s="158"/>
      <c r="IKU2" s="158"/>
      <c r="IKV2" s="158"/>
      <c r="IKW2" s="158"/>
      <c r="IKX2" s="158"/>
      <c r="IKY2" s="158"/>
      <c r="IKZ2" s="158"/>
      <c r="ILA2" s="158"/>
      <c r="ILB2" s="158"/>
      <c r="ILC2" s="158"/>
      <c r="ILD2" s="158"/>
      <c r="ILE2" s="158"/>
      <c r="ILF2" s="158"/>
      <c r="ILG2" s="158"/>
      <c r="ILH2" s="158"/>
      <c r="ILI2" s="158"/>
      <c r="ILJ2" s="158"/>
      <c r="ILK2" s="158"/>
      <c r="ILL2" s="158"/>
      <c r="ILM2" s="158"/>
      <c r="ILN2" s="158"/>
      <c r="ILO2" s="158"/>
      <c r="ILP2" s="158"/>
      <c r="ILQ2" s="158"/>
      <c r="ILR2" s="158"/>
      <c r="ILS2" s="158"/>
      <c r="ILT2" s="158"/>
      <c r="ILU2" s="158"/>
      <c r="ILV2" s="158"/>
      <c r="ILW2" s="158"/>
      <c r="ILX2" s="158"/>
      <c r="ILY2" s="158"/>
      <c r="ILZ2" s="158"/>
      <c r="IMA2" s="158"/>
      <c r="IMB2" s="158"/>
      <c r="IMC2" s="158"/>
      <c r="IMD2" s="158"/>
      <c r="IME2" s="158"/>
      <c r="IMF2" s="158"/>
      <c r="IMG2" s="158"/>
      <c r="IMH2" s="158"/>
      <c r="IMI2" s="158"/>
      <c r="IMJ2" s="158"/>
      <c r="IMK2" s="158"/>
      <c r="IML2" s="158"/>
      <c r="IMM2" s="158"/>
      <c r="IMN2" s="158"/>
      <c r="IMO2" s="158"/>
      <c r="IMP2" s="158"/>
      <c r="IMQ2" s="158"/>
      <c r="IMR2" s="158"/>
      <c r="IMS2" s="158"/>
      <c r="IMT2" s="158"/>
      <c r="IMU2" s="158"/>
      <c r="IMV2" s="158"/>
      <c r="IMW2" s="158"/>
      <c r="IMX2" s="158"/>
      <c r="IMY2" s="158"/>
      <c r="IMZ2" s="158"/>
      <c r="INA2" s="158"/>
      <c r="INB2" s="158"/>
      <c r="INC2" s="158"/>
      <c r="IND2" s="158"/>
      <c r="INE2" s="158"/>
      <c r="INF2" s="158"/>
      <c r="ING2" s="158"/>
      <c r="INH2" s="158"/>
      <c r="INI2" s="158"/>
      <c r="INJ2" s="158"/>
      <c r="INK2" s="158"/>
      <c r="INL2" s="158"/>
      <c r="INM2" s="158"/>
      <c r="INN2" s="158"/>
      <c r="INO2" s="158"/>
      <c r="INP2" s="158"/>
      <c r="INQ2" s="158"/>
      <c r="INR2" s="158"/>
      <c r="INS2" s="158"/>
      <c r="INT2" s="158"/>
      <c r="INU2" s="158"/>
      <c r="INV2" s="158"/>
      <c r="INW2" s="158"/>
      <c r="INX2" s="158"/>
      <c r="INY2" s="158"/>
      <c r="INZ2" s="158"/>
      <c r="IOA2" s="158"/>
      <c r="IOB2" s="158"/>
      <c r="IOC2" s="158"/>
      <c r="IOD2" s="158"/>
      <c r="IOE2" s="158"/>
      <c r="IOF2" s="158"/>
      <c r="IOG2" s="158"/>
      <c r="IOH2" s="158"/>
      <c r="IOI2" s="158"/>
      <c r="IOJ2" s="158"/>
      <c r="IOK2" s="158"/>
      <c r="IOL2" s="158"/>
      <c r="IOM2" s="158"/>
      <c r="ION2" s="158"/>
      <c r="IOO2" s="158"/>
      <c r="IOP2" s="158"/>
      <c r="IOQ2" s="158"/>
      <c r="IOR2" s="158"/>
      <c r="IOS2" s="158"/>
      <c r="IOT2" s="158"/>
      <c r="IOU2" s="158"/>
      <c r="IOV2" s="158"/>
      <c r="IOW2" s="158"/>
      <c r="IOX2" s="158"/>
      <c r="IOY2" s="158"/>
      <c r="IOZ2" s="158"/>
      <c r="IPA2" s="158"/>
      <c r="IPB2" s="158"/>
      <c r="IPC2" s="158"/>
      <c r="IPD2" s="158"/>
      <c r="IPE2" s="158"/>
      <c r="IPF2" s="158"/>
      <c r="IPG2" s="158"/>
      <c r="IPH2" s="158"/>
      <c r="IPI2" s="158"/>
      <c r="IPJ2" s="158"/>
      <c r="IPK2" s="158"/>
      <c r="IPL2" s="158"/>
      <c r="IPM2" s="158"/>
      <c r="IPN2" s="158"/>
      <c r="IPO2" s="158"/>
      <c r="IPP2" s="158"/>
      <c r="IPQ2" s="158"/>
      <c r="IPR2" s="158"/>
      <c r="IPS2" s="158"/>
      <c r="IPT2" s="158"/>
      <c r="IPU2" s="158"/>
      <c r="IPV2" s="158"/>
      <c r="IPW2" s="158"/>
      <c r="IPX2" s="158"/>
      <c r="IPY2" s="158"/>
      <c r="IPZ2" s="158"/>
      <c r="IQA2" s="158"/>
      <c r="IQB2" s="158"/>
      <c r="IQC2" s="158"/>
      <c r="IQD2" s="158"/>
      <c r="IQE2" s="158"/>
      <c r="IQF2" s="158"/>
      <c r="IQG2" s="158"/>
      <c r="IQH2" s="158"/>
      <c r="IQI2" s="158"/>
      <c r="IQJ2" s="158"/>
      <c r="IQK2" s="158"/>
      <c r="IQL2" s="158"/>
      <c r="IQM2" s="158"/>
      <c r="IQN2" s="158"/>
      <c r="IQO2" s="158"/>
      <c r="IQP2" s="158"/>
      <c r="IQQ2" s="158"/>
      <c r="IQR2" s="158"/>
      <c r="IQS2" s="158"/>
      <c r="IQT2" s="158"/>
      <c r="IQU2" s="158"/>
      <c r="IQV2" s="158"/>
      <c r="IQW2" s="158"/>
      <c r="IQX2" s="158"/>
      <c r="IQY2" s="158"/>
      <c r="IQZ2" s="158"/>
      <c r="IRA2" s="158"/>
      <c r="IRB2" s="158"/>
      <c r="IRC2" s="158"/>
      <c r="IRD2" s="158"/>
      <c r="IRE2" s="158"/>
      <c r="IRF2" s="158"/>
      <c r="IRG2" s="158"/>
      <c r="IRH2" s="158"/>
      <c r="IRI2" s="158"/>
      <c r="IRJ2" s="158"/>
      <c r="IRK2" s="158"/>
      <c r="IRL2" s="158"/>
      <c r="IRM2" s="158"/>
      <c r="IRN2" s="158"/>
      <c r="IRO2" s="158"/>
      <c r="IRP2" s="158"/>
      <c r="IRQ2" s="158"/>
      <c r="IRR2" s="158"/>
      <c r="IRS2" s="158"/>
      <c r="IRT2" s="158"/>
      <c r="IRU2" s="158"/>
      <c r="IRV2" s="158"/>
      <c r="IRW2" s="158"/>
      <c r="IRX2" s="158"/>
      <c r="IRY2" s="158"/>
      <c r="IRZ2" s="158"/>
      <c r="ISA2" s="158"/>
      <c r="ISB2" s="158"/>
      <c r="ISC2" s="158"/>
      <c r="ISD2" s="158"/>
      <c r="ISE2" s="158"/>
      <c r="ISF2" s="158"/>
      <c r="ISG2" s="158"/>
      <c r="ISH2" s="158"/>
      <c r="ISI2" s="158"/>
      <c r="ISJ2" s="158"/>
      <c r="ISK2" s="158"/>
      <c r="ISL2" s="158"/>
      <c r="ISM2" s="158"/>
      <c r="ISN2" s="158"/>
      <c r="ISO2" s="158"/>
      <c r="ISP2" s="158"/>
      <c r="ISQ2" s="158"/>
      <c r="ISR2" s="158"/>
      <c r="ISS2" s="158"/>
      <c r="IST2" s="158"/>
      <c r="ISU2" s="158"/>
      <c r="ISV2" s="158"/>
      <c r="ISW2" s="158"/>
      <c r="ISX2" s="158"/>
      <c r="ISY2" s="158"/>
      <c r="ISZ2" s="158"/>
      <c r="ITA2" s="158"/>
      <c r="ITB2" s="158"/>
      <c r="ITC2" s="158"/>
      <c r="ITD2" s="158"/>
      <c r="ITE2" s="158"/>
      <c r="ITF2" s="158"/>
      <c r="ITG2" s="158"/>
      <c r="ITH2" s="158"/>
      <c r="ITI2" s="158"/>
      <c r="ITJ2" s="158"/>
      <c r="ITK2" s="158"/>
      <c r="ITL2" s="158"/>
      <c r="ITM2" s="158"/>
      <c r="ITN2" s="158"/>
      <c r="ITO2" s="158"/>
      <c r="ITP2" s="158"/>
      <c r="ITQ2" s="158"/>
      <c r="ITR2" s="158"/>
      <c r="ITS2" s="158"/>
      <c r="ITT2" s="158"/>
      <c r="ITU2" s="158"/>
      <c r="ITV2" s="158"/>
      <c r="ITW2" s="158"/>
      <c r="ITX2" s="158"/>
      <c r="ITY2" s="158"/>
      <c r="ITZ2" s="158"/>
      <c r="IUA2" s="158"/>
      <c r="IUB2" s="158"/>
      <c r="IUC2" s="158"/>
      <c r="IUD2" s="158"/>
      <c r="IUE2" s="158"/>
      <c r="IUF2" s="158"/>
      <c r="IUG2" s="158"/>
      <c r="IUH2" s="158"/>
      <c r="IUI2" s="158"/>
      <c r="IUJ2" s="158"/>
      <c r="IUK2" s="158"/>
      <c r="IUL2" s="158"/>
      <c r="IUM2" s="158"/>
      <c r="IUN2" s="158"/>
      <c r="IUO2" s="158"/>
      <c r="IUP2" s="158"/>
      <c r="IUQ2" s="158"/>
      <c r="IUR2" s="158"/>
      <c r="IUS2" s="158"/>
      <c r="IUT2" s="158"/>
      <c r="IUU2" s="158"/>
      <c r="IUV2" s="158"/>
      <c r="IUW2" s="158"/>
      <c r="IUX2" s="158"/>
      <c r="IUY2" s="158"/>
      <c r="IUZ2" s="158"/>
      <c r="IVA2" s="158"/>
      <c r="IVB2" s="158"/>
      <c r="IVC2" s="158"/>
      <c r="IVD2" s="158"/>
      <c r="IVE2" s="158"/>
      <c r="IVF2" s="158"/>
      <c r="IVG2" s="158"/>
      <c r="IVH2" s="158"/>
      <c r="IVI2" s="158"/>
      <c r="IVJ2" s="158"/>
      <c r="IVK2" s="158"/>
      <c r="IVL2" s="158"/>
      <c r="IVM2" s="158"/>
      <c r="IVN2" s="158"/>
      <c r="IVO2" s="158"/>
      <c r="IVP2" s="158"/>
      <c r="IVQ2" s="158"/>
      <c r="IVR2" s="158"/>
      <c r="IVS2" s="158"/>
      <c r="IVT2" s="158"/>
      <c r="IVU2" s="158"/>
      <c r="IVV2" s="158"/>
      <c r="IVW2" s="158"/>
      <c r="IVX2" s="158"/>
      <c r="IVY2" s="158"/>
      <c r="IVZ2" s="158"/>
      <c r="IWA2" s="158"/>
      <c r="IWB2" s="158"/>
      <c r="IWC2" s="158"/>
      <c r="IWD2" s="158"/>
      <c r="IWE2" s="158"/>
      <c r="IWF2" s="158"/>
      <c r="IWG2" s="158"/>
      <c r="IWH2" s="158"/>
      <c r="IWI2" s="158"/>
      <c r="IWJ2" s="158"/>
      <c r="IWK2" s="158"/>
      <c r="IWL2" s="158"/>
      <c r="IWM2" s="158"/>
      <c r="IWN2" s="158"/>
      <c r="IWO2" s="158"/>
      <c r="IWP2" s="158"/>
      <c r="IWQ2" s="158"/>
      <c r="IWR2" s="158"/>
      <c r="IWS2" s="158"/>
      <c r="IWT2" s="158"/>
      <c r="IWU2" s="158"/>
      <c r="IWV2" s="158"/>
      <c r="IWW2" s="158"/>
      <c r="IWX2" s="158"/>
      <c r="IWY2" s="158"/>
      <c r="IWZ2" s="158"/>
      <c r="IXA2" s="158"/>
      <c r="IXB2" s="158"/>
      <c r="IXC2" s="158"/>
      <c r="IXD2" s="158"/>
      <c r="IXE2" s="158"/>
      <c r="IXF2" s="158"/>
      <c r="IXG2" s="158"/>
      <c r="IXH2" s="158"/>
      <c r="IXI2" s="158"/>
      <c r="IXJ2" s="158"/>
      <c r="IXK2" s="158"/>
      <c r="IXL2" s="158"/>
      <c r="IXM2" s="158"/>
      <c r="IXN2" s="158"/>
      <c r="IXO2" s="158"/>
      <c r="IXP2" s="158"/>
      <c r="IXQ2" s="158"/>
      <c r="IXR2" s="158"/>
      <c r="IXS2" s="158"/>
      <c r="IXT2" s="158"/>
      <c r="IXU2" s="158"/>
      <c r="IXV2" s="158"/>
      <c r="IXW2" s="158"/>
      <c r="IXX2" s="158"/>
      <c r="IXY2" s="158"/>
      <c r="IXZ2" s="158"/>
      <c r="IYA2" s="158"/>
      <c r="IYB2" s="158"/>
      <c r="IYC2" s="158"/>
      <c r="IYD2" s="158"/>
      <c r="IYE2" s="158"/>
      <c r="IYF2" s="158"/>
      <c r="IYG2" s="158"/>
      <c r="IYH2" s="158"/>
      <c r="IYI2" s="158"/>
      <c r="IYJ2" s="158"/>
      <c r="IYK2" s="158"/>
      <c r="IYL2" s="158"/>
      <c r="IYM2" s="158"/>
      <c r="IYN2" s="158"/>
      <c r="IYO2" s="158"/>
      <c r="IYP2" s="158"/>
      <c r="IYQ2" s="158"/>
      <c r="IYR2" s="158"/>
      <c r="IYS2" s="158"/>
      <c r="IYT2" s="158"/>
      <c r="IYU2" s="158"/>
      <c r="IYV2" s="158"/>
      <c r="IYW2" s="158"/>
      <c r="IYX2" s="158"/>
      <c r="IYY2" s="158"/>
      <c r="IYZ2" s="158"/>
      <c r="IZA2" s="158"/>
      <c r="IZB2" s="158"/>
      <c r="IZC2" s="158"/>
      <c r="IZD2" s="158"/>
      <c r="IZE2" s="158"/>
      <c r="IZF2" s="158"/>
      <c r="IZG2" s="158"/>
      <c r="IZH2" s="158"/>
      <c r="IZI2" s="158"/>
      <c r="IZJ2" s="158"/>
      <c r="IZK2" s="158"/>
      <c r="IZL2" s="158"/>
      <c r="IZM2" s="158"/>
      <c r="IZN2" s="158"/>
      <c r="IZO2" s="158"/>
      <c r="IZP2" s="158"/>
      <c r="IZQ2" s="158"/>
      <c r="IZR2" s="158"/>
      <c r="IZS2" s="158"/>
      <c r="IZT2" s="158"/>
      <c r="IZU2" s="158"/>
      <c r="IZV2" s="158"/>
      <c r="IZW2" s="158"/>
      <c r="IZX2" s="158"/>
      <c r="IZY2" s="158"/>
      <c r="IZZ2" s="158"/>
      <c r="JAA2" s="158"/>
      <c r="JAB2" s="158"/>
      <c r="JAC2" s="158"/>
      <c r="JAD2" s="158"/>
      <c r="JAE2" s="158"/>
      <c r="JAF2" s="158"/>
      <c r="JAG2" s="158"/>
      <c r="JAH2" s="158"/>
      <c r="JAI2" s="158"/>
      <c r="JAJ2" s="158"/>
      <c r="JAK2" s="158"/>
      <c r="JAL2" s="158"/>
      <c r="JAM2" s="158"/>
      <c r="JAN2" s="158"/>
      <c r="JAO2" s="158"/>
      <c r="JAP2" s="158"/>
      <c r="JAQ2" s="158"/>
      <c r="JAR2" s="158"/>
      <c r="JAS2" s="158"/>
      <c r="JAT2" s="158"/>
      <c r="JAU2" s="158"/>
      <c r="JAV2" s="158"/>
      <c r="JAW2" s="158"/>
      <c r="JAX2" s="158"/>
      <c r="JAY2" s="158"/>
      <c r="JAZ2" s="158"/>
      <c r="JBA2" s="158"/>
      <c r="JBB2" s="158"/>
      <c r="JBC2" s="158"/>
      <c r="JBD2" s="158"/>
      <c r="JBE2" s="158"/>
      <c r="JBF2" s="158"/>
      <c r="JBG2" s="158"/>
      <c r="JBH2" s="158"/>
      <c r="JBI2" s="158"/>
      <c r="JBJ2" s="158"/>
      <c r="JBK2" s="158"/>
      <c r="JBL2" s="158"/>
      <c r="JBM2" s="158"/>
      <c r="JBN2" s="158"/>
      <c r="JBO2" s="158"/>
      <c r="JBP2" s="158"/>
      <c r="JBQ2" s="158"/>
      <c r="JBR2" s="158"/>
      <c r="JBS2" s="158"/>
      <c r="JBT2" s="158"/>
      <c r="JBU2" s="158"/>
      <c r="JBV2" s="158"/>
      <c r="JBW2" s="158"/>
      <c r="JBX2" s="158"/>
      <c r="JBY2" s="158"/>
      <c r="JBZ2" s="158"/>
      <c r="JCA2" s="158"/>
      <c r="JCB2" s="158"/>
      <c r="JCC2" s="158"/>
      <c r="JCD2" s="158"/>
      <c r="JCE2" s="158"/>
      <c r="JCF2" s="158"/>
      <c r="JCG2" s="158"/>
      <c r="JCH2" s="158"/>
      <c r="JCI2" s="158"/>
      <c r="JCJ2" s="158"/>
      <c r="JCK2" s="158"/>
      <c r="JCL2" s="158"/>
      <c r="JCM2" s="158"/>
      <c r="JCN2" s="158"/>
      <c r="JCO2" s="158"/>
      <c r="JCP2" s="158"/>
      <c r="JCQ2" s="158"/>
      <c r="JCR2" s="158"/>
      <c r="JCS2" s="158"/>
      <c r="JCT2" s="158"/>
      <c r="JCU2" s="158"/>
      <c r="JCV2" s="158"/>
      <c r="JCW2" s="158"/>
      <c r="JCX2" s="158"/>
      <c r="JCY2" s="158"/>
      <c r="JCZ2" s="158"/>
      <c r="JDA2" s="158"/>
      <c r="JDB2" s="158"/>
      <c r="JDC2" s="158"/>
      <c r="JDD2" s="158"/>
      <c r="JDE2" s="158"/>
      <c r="JDF2" s="158"/>
      <c r="JDG2" s="158"/>
      <c r="JDH2" s="158"/>
      <c r="JDI2" s="158"/>
      <c r="JDJ2" s="158"/>
      <c r="JDK2" s="158"/>
      <c r="JDL2" s="158"/>
      <c r="JDM2" s="158"/>
      <c r="JDN2" s="158"/>
      <c r="JDO2" s="158"/>
      <c r="JDP2" s="158"/>
      <c r="JDQ2" s="158"/>
      <c r="JDR2" s="158"/>
      <c r="JDS2" s="158"/>
      <c r="JDT2" s="158"/>
      <c r="JDU2" s="158"/>
      <c r="JDV2" s="158"/>
      <c r="JDW2" s="158"/>
      <c r="JDX2" s="158"/>
      <c r="JDY2" s="158"/>
      <c r="JDZ2" s="158"/>
      <c r="JEA2" s="158"/>
      <c r="JEB2" s="158"/>
      <c r="JEC2" s="158"/>
      <c r="JED2" s="158"/>
      <c r="JEE2" s="158"/>
      <c r="JEF2" s="158"/>
      <c r="JEG2" s="158"/>
      <c r="JEH2" s="158"/>
      <c r="JEI2" s="158"/>
      <c r="JEJ2" s="158"/>
      <c r="JEK2" s="158"/>
      <c r="JEL2" s="158"/>
      <c r="JEM2" s="158"/>
      <c r="JEN2" s="158"/>
      <c r="JEO2" s="158"/>
      <c r="JEP2" s="158"/>
      <c r="JEQ2" s="158"/>
      <c r="JER2" s="158"/>
      <c r="JES2" s="158"/>
      <c r="JET2" s="158"/>
      <c r="JEU2" s="158"/>
      <c r="JEV2" s="158"/>
      <c r="JEW2" s="158"/>
      <c r="JEX2" s="158"/>
      <c r="JEY2" s="158"/>
      <c r="JEZ2" s="158"/>
      <c r="JFA2" s="158"/>
      <c r="JFB2" s="158"/>
      <c r="JFC2" s="158"/>
      <c r="JFD2" s="158"/>
      <c r="JFE2" s="158"/>
      <c r="JFF2" s="158"/>
      <c r="JFG2" s="158"/>
      <c r="JFH2" s="158"/>
      <c r="JFI2" s="158"/>
      <c r="JFJ2" s="158"/>
      <c r="JFK2" s="158"/>
      <c r="JFL2" s="158"/>
      <c r="JFM2" s="158"/>
      <c r="JFN2" s="158"/>
      <c r="JFO2" s="158"/>
      <c r="JFP2" s="158"/>
      <c r="JFQ2" s="158"/>
      <c r="JFR2" s="158"/>
      <c r="JFS2" s="158"/>
      <c r="JFT2" s="158"/>
      <c r="JFU2" s="158"/>
      <c r="JFV2" s="158"/>
      <c r="JFW2" s="158"/>
      <c r="JFX2" s="158"/>
      <c r="JFY2" s="158"/>
      <c r="JFZ2" s="158"/>
      <c r="JGA2" s="158"/>
      <c r="JGB2" s="158"/>
      <c r="JGC2" s="158"/>
      <c r="JGD2" s="158"/>
      <c r="JGE2" s="158"/>
      <c r="JGF2" s="158"/>
      <c r="JGG2" s="158"/>
      <c r="JGH2" s="158"/>
      <c r="JGI2" s="158"/>
      <c r="JGJ2" s="158"/>
      <c r="JGK2" s="158"/>
      <c r="JGL2" s="158"/>
      <c r="JGM2" s="158"/>
      <c r="JGN2" s="158"/>
      <c r="JGO2" s="158"/>
      <c r="JGP2" s="158"/>
      <c r="JGQ2" s="158"/>
      <c r="JGR2" s="158"/>
      <c r="JGS2" s="158"/>
      <c r="JGT2" s="158"/>
      <c r="JGU2" s="158"/>
      <c r="JGV2" s="158"/>
      <c r="JGW2" s="158"/>
      <c r="JGX2" s="158"/>
      <c r="JGY2" s="158"/>
      <c r="JGZ2" s="158"/>
      <c r="JHA2" s="158"/>
      <c r="JHB2" s="158"/>
      <c r="JHC2" s="158"/>
      <c r="JHD2" s="158"/>
      <c r="JHE2" s="158"/>
      <c r="JHF2" s="158"/>
      <c r="JHG2" s="158"/>
      <c r="JHH2" s="158"/>
      <c r="JHI2" s="158"/>
      <c r="JHJ2" s="158"/>
      <c r="JHK2" s="158"/>
      <c r="JHL2" s="158"/>
      <c r="JHM2" s="158"/>
      <c r="JHN2" s="158"/>
      <c r="JHO2" s="158"/>
      <c r="JHP2" s="158"/>
      <c r="JHQ2" s="158"/>
      <c r="JHR2" s="158"/>
      <c r="JHS2" s="158"/>
      <c r="JHT2" s="158"/>
      <c r="JHU2" s="158"/>
      <c r="JHV2" s="158"/>
      <c r="JHW2" s="158"/>
      <c r="JHX2" s="158"/>
      <c r="JHY2" s="158"/>
      <c r="JHZ2" s="158"/>
      <c r="JIA2" s="158"/>
      <c r="JIB2" s="158"/>
      <c r="JIC2" s="158"/>
      <c r="JID2" s="158"/>
      <c r="JIE2" s="158"/>
      <c r="JIF2" s="158"/>
      <c r="JIG2" s="158"/>
      <c r="JIH2" s="158"/>
      <c r="JII2" s="158"/>
      <c r="JIJ2" s="158"/>
      <c r="JIK2" s="158"/>
      <c r="JIL2" s="158"/>
      <c r="JIM2" s="158"/>
      <c r="JIN2" s="158"/>
      <c r="JIO2" s="158"/>
      <c r="JIP2" s="158"/>
      <c r="JIQ2" s="158"/>
      <c r="JIR2" s="158"/>
      <c r="JIS2" s="158"/>
      <c r="JIT2" s="158"/>
      <c r="JIU2" s="158"/>
      <c r="JIV2" s="158"/>
      <c r="JIW2" s="158"/>
      <c r="JIX2" s="158"/>
      <c r="JIY2" s="158"/>
      <c r="JIZ2" s="158"/>
      <c r="JJA2" s="158"/>
      <c r="JJB2" s="158"/>
      <c r="JJC2" s="158"/>
      <c r="JJD2" s="158"/>
      <c r="JJE2" s="158"/>
      <c r="JJF2" s="158"/>
      <c r="JJG2" s="158"/>
      <c r="JJH2" s="158"/>
      <c r="JJI2" s="158"/>
      <c r="JJJ2" s="158"/>
      <c r="JJK2" s="158"/>
      <c r="JJL2" s="158"/>
      <c r="JJM2" s="158"/>
      <c r="JJN2" s="158"/>
      <c r="JJO2" s="158"/>
      <c r="JJP2" s="158"/>
      <c r="JJQ2" s="158"/>
      <c r="JJR2" s="158"/>
      <c r="JJS2" s="158"/>
      <c r="JJT2" s="158"/>
      <c r="JJU2" s="158"/>
      <c r="JJV2" s="158"/>
      <c r="JJW2" s="158"/>
      <c r="JJX2" s="158"/>
      <c r="JJY2" s="158"/>
      <c r="JJZ2" s="158"/>
      <c r="JKA2" s="158"/>
      <c r="JKB2" s="158"/>
      <c r="JKC2" s="158"/>
      <c r="JKD2" s="158"/>
      <c r="JKE2" s="158"/>
      <c r="JKF2" s="158"/>
      <c r="JKG2" s="158"/>
      <c r="JKH2" s="158"/>
      <c r="JKI2" s="158"/>
      <c r="JKJ2" s="158"/>
      <c r="JKK2" s="158"/>
      <c r="JKL2" s="158"/>
      <c r="JKM2" s="158"/>
      <c r="JKN2" s="158"/>
      <c r="JKO2" s="158"/>
      <c r="JKP2" s="158"/>
      <c r="JKQ2" s="158"/>
      <c r="JKR2" s="158"/>
      <c r="JKS2" s="158"/>
      <c r="JKT2" s="158"/>
      <c r="JKU2" s="158"/>
      <c r="JKV2" s="158"/>
      <c r="JKW2" s="158"/>
      <c r="JKX2" s="158"/>
      <c r="JKY2" s="158"/>
      <c r="JKZ2" s="158"/>
      <c r="JLA2" s="158"/>
      <c r="JLB2" s="158"/>
      <c r="JLC2" s="158"/>
      <c r="JLD2" s="158"/>
      <c r="JLE2" s="158"/>
      <c r="JLF2" s="158"/>
      <c r="JLG2" s="158"/>
      <c r="JLH2" s="158"/>
      <c r="JLI2" s="158"/>
      <c r="JLJ2" s="158"/>
      <c r="JLK2" s="158"/>
      <c r="JLL2" s="158"/>
      <c r="JLM2" s="158"/>
      <c r="JLN2" s="158"/>
      <c r="JLO2" s="158"/>
      <c r="JLP2" s="158"/>
      <c r="JLQ2" s="158"/>
      <c r="JLR2" s="158"/>
      <c r="JLS2" s="158"/>
      <c r="JLT2" s="158"/>
      <c r="JLU2" s="158"/>
      <c r="JLV2" s="158"/>
      <c r="JLW2" s="158"/>
      <c r="JLX2" s="158"/>
      <c r="JLY2" s="158"/>
      <c r="JLZ2" s="158"/>
      <c r="JMA2" s="158"/>
      <c r="JMB2" s="158"/>
      <c r="JMC2" s="158"/>
      <c r="JMD2" s="158"/>
      <c r="JME2" s="158"/>
      <c r="JMF2" s="158"/>
      <c r="JMG2" s="158"/>
      <c r="JMH2" s="158"/>
      <c r="JMI2" s="158"/>
      <c r="JMJ2" s="158"/>
      <c r="JMK2" s="158"/>
      <c r="JML2" s="158"/>
      <c r="JMM2" s="158"/>
      <c r="JMN2" s="158"/>
      <c r="JMO2" s="158"/>
      <c r="JMP2" s="158"/>
      <c r="JMQ2" s="158"/>
      <c r="JMR2" s="158"/>
      <c r="JMS2" s="158"/>
      <c r="JMT2" s="158"/>
      <c r="JMU2" s="158"/>
      <c r="JMV2" s="158"/>
      <c r="JMW2" s="158"/>
      <c r="JMX2" s="158"/>
      <c r="JMY2" s="158"/>
      <c r="JMZ2" s="158"/>
      <c r="JNA2" s="158"/>
      <c r="JNB2" s="158"/>
      <c r="JNC2" s="158"/>
      <c r="JND2" s="158"/>
      <c r="JNE2" s="158"/>
      <c r="JNF2" s="158"/>
      <c r="JNG2" s="158"/>
      <c r="JNH2" s="158"/>
      <c r="JNI2" s="158"/>
      <c r="JNJ2" s="158"/>
      <c r="JNK2" s="158"/>
      <c r="JNL2" s="158"/>
      <c r="JNM2" s="158"/>
      <c r="JNN2" s="158"/>
      <c r="JNO2" s="158"/>
      <c r="JNP2" s="158"/>
      <c r="JNQ2" s="158"/>
      <c r="JNR2" s="158"/>
      <c r="JNS2" s="158"/>
      <c r="JNT2" s="158"/>
      <c r="JNU2" s="158"/>
      <c r="JNV2" s="158"/>
      <c r="JNW2" s="158"/>
      <c r="JNX2" s="158"/>
      <c r="JNY2" s="158"/>
      <c r="JNZ2" s="158"/>
      <c r="JOA2" s="158"/>
      <c r="JOB2" s="158"/>
      <c r="JOC2" s="158"/>
      <c r="JOD2" s="158"/>
      <c r="JOE2" s="158"/>
      <c r="JOF2" s="158"/>
      <c r="JOG2" s="158"/>
      <c r="JOH2" s="158"/>
      <c r="JOI2" s="158"/>
      <c r="JOJ2" s="158"/>
      <c r="JOK2" s="158"/>
      <c r="JOL2" s="158"/>
      <c r="JOM2" s="158"/>
      <c r="JON2" s="158"/>
      <c r="JOO2" s="158"/>
      <c r="JOP2" s="158"/>
      <c r="JOQ2" s="158"/>
      <c r="JOR2" s="158"/>
      <c r="JOS2" s="158"/>
      <c r="JOT2" s="158"/>
      <c r="JOU2" s="158"/>
      <c r="JOV2" s="158"/>
      <c r="JOW2" s="158"/>
      <c r="JOX2" s="158"/>
      <c r="JOY2" s="158"/>
      <c r="JOZ2" s="158"/>
      <c r="JPA2" s="158"/>
      <c r="JPB2" s="158"/>
      <c r="JPC2" s="158"/>
      <c r="JPD2" s="158"/>
      <c r="JPE2" s="158"/>
      <c r="JPF2" s="158"/>
      <c r="JPG2" s="158"/>
      <c r="JPH2" s="158"/>
      <c r="JPI2" s="158"/>
      <c r="JPJ2" s="158"/>
      <c r="JPK2" s="158"/>
      <c r="JPL2" s="158"/>
      <c r="JPM2" s="158"/>
      <c r="JPN2" s="158"/>
      <c r="JPO2" s="158"/>
      <c r="JPP2" s="158"/>
      <c r="JPQ2" s="158"/>
      <c r="JPR2" s="158"/>
      <c r="JPS2" s="158"/>
      <c r="JPT2" s="158"/>
      <c r="JPU2" s="158"/>
      <c r="JPV2" s="158"/>
      <c r="JPW2" s="158"/>
      <c r="JPX2" s="158"/>
      <c r="JPY2" s="158"/>
      <c r="JPZ2" s="158"/>
      <c r="JQA2" s="158"/>
      <c r="JQB2" s="158"/>
      <c r="JQC2" s="158"/>
      <c r="JQD2" s="158"/>
      <c r="JQE2" s="158"/>
      <c r="JQF2" s="158"/>
      <c r="JQG2" s="158"/>
      <c r="JQH2" s="158"/>
      <c r="JQI2" s="158"/>
      <c r="JQJ2" s="158"/>
      <c r="JQK2" s="158"/>
      <c r="JQL2" s="158"/>
      <c r="JQM2" s="158"/>
      <c r="JQN2" s="158"/>
      <c r="JQO2" s="158"/>
      <c r="JQP2" s="158"/>
      <c r="JQQ2" s="158"/>
      <c r="JQR2" s="158"/>
      <c r="JQS2" s="158"/>
      <c r="JQT2" s="158"/>
      <c r="JQU2" s="158"/>
      <c r="JQV2" s="158"/>
      <c r="JQW2" s="158"/>
      <c r="JQX2" s="158"/>
      <c r="JQY2" s="158"/>
      <c r="JQZ2" s="158"/>
      <c r="JRA2" s="158"/>
      <c r="JRB2" s="158"/>
      <c r="JRC2" s="158"/>
      <c r="JRD2" s="158"/>
      <c r="JRE2" s="158"/>
      <c r="JRF2" s="158"/>
      <c r="JRG2" s="158"/>
      <c r="JRH2" s="158"/>
      <c r="JRI2" s="158"/>
      <c r="JRJ2" s="158"/>
      <c r="JRK2" s="158"/>
      <c r="JRL2" s="158"/>
      <c r="JRM2" s="158"/>
      <c r="JRN2" s="158"/>
      <c r="JRO2" s="158"/>
      <c r="JRP2" s="158"/>
      <c r="JRQ2" s="158"/>
      <c r="JRR2" s="158"/>
      <c r="JRS2" s="158"/>
      <c r="JRT2" s="158"/>
      <c r="JRU2" s="158"/>
      <c r="JRV2" s="158"/>
      <c r="JRW2" s="158"/>
      <c r="JRX2" s="158"/>
      <c r="JRY2" s="158"/>
      <c r="JRZ2" s="158"/>
      <c r="JSA2" s="158"/>
      <c r="JSB2" s="158"/>
      <c r="JSC2" s="158"/>
      <c r="JSD2" s="158"/>
      <c r="JSE2" s="158"/>
      <c r="JSF2" s="158"/>
      <c r="JSG2" s="158"/>
      <c r="JSH2" s="158"/>
      <c r="JSI2" s="158"/>
      <c r="JSJ2" s="158"/>
      <c r="JSK2" s="158"/>
      <c r="JSL2" s="158"/>
      <c r="JSM2" s="158"/>
      <c r="JSN2" s="158"/>
      <c r="JSO2" s="158"/>
      <c r="JSP2" s="158"/>
      <c r="JSQ2" s="158"/>
      <c r="JSR2" s="158"/>
      <c r="JSS2" s="158"/>
      <c r="JST2" s="158"/>
      <c r="JSU2" s="158"/>
      <c r="JSV2" s="158"/>
      <c r="JSW2" s="158"/>
      <c r="JSX2" s="158"/>
      <c r="JSY2" s="158"/>
      <c r="JSZ2" s="158"/>
      <c r="JTA2" s="158"/>
      <c r="JTB2" s="158"/>
      <c r="JTC2" s="158"/>
      <c r="JTD2" s="158"/>
      <c r="JTE2" s="158"/>
      <c r="JTF2" s="158"/>
      <c r="JTG2" s="158"/>
      <c r="JTH2" s="158"/>
      <c r="JTI2" s="158"/>
      <c r="JTJ2" s="158"/>
      <c r="JTK2" s="158"/>
      <c r="JTL2" s="158"/>
      <c r="JTM2" s="158"/>
      <c r="JTN2" s="158"/>
      <c r="JTO2" s="158"/>
      <c r="JTP2" s="158"/>
      <c r="JTQ2" s="158"/>
      <c r="JTR2" s="158"/>
      <c r="JTS2" s="158"/>
      <c r="JTT2" s="158"/>
      <c r="JTU2" s="158"/>
      <c r="JTV2" s="158"/>
      <c r="JTW2" s="158"/>
      <c r="JTX2" s="158"/>
      <c r="JTY2" s="158"/>
      <c r="JTZ2" s="158"/>
      <c r="JUA2" s="158"/>
      <c r="JUB2" s="158"/>
      <c r="JUC2" s="158"/>
      <c r="JUD2" s="158"/>
      <c r="JUE2" s="158"/>
      <c r="JUF2" s="158"/>
      <c r="JUG2" s="158"/>
      <c r="JUH2" s="158"/>
      <c r="JUI2" s="158"/>
      <c r="JUJ2" s="158"/>
      <c r="JUK2" s="158"/>
      <c r="JUL2" s="158"/>
      <c r="JUM2" s="158"/>
      <c r="JUN2" s="158"/>
      <c r="JUO2" s="158"/>
      <c r="JUP2" s="158"/>
      <c r="JUQ2" s="158"/>
      <c r="JUR2" s="158"/>
      <c r="JUS2" s="158"/>
      <c r="JUT2" s="158"/>
      <c r="JUU2" s="158"/>
      <c r="JUV2" s="158"/>
      <c r="JUW2" s="158"/>
      <c r="JUX2" s="158"/>
      <c r="JUY2" s="158"/>
      <c r="JUZ2" s="158"/>
      <c r="JVA2" s="158"/>
      <c r="JVB2" s="158"/>
      <c r="JVC2" s="158"/>
      <c r="JVD2" s="158"/>
      <c r="JVE2" s="158"/>
      <c r="JVF2" s="158"/>
      <c r="JVG2" s="158"/>
      <c r="JVH2" s="158"/>
      <c r="JVI2" s="158"/>
      <c r="JVJ2" s="158"/>
      <c r="JVK2" s="158"/>
      <c r="JVL2" s="158"/>
      <c r="JVM2" s="158"/>
      <c r="JVN2" s="158"/>
      <c r="JVO2" s="158"/>
      <c r="JVP2" s="158"/>
      <c r="JVQ2" s="158"/>
      <c r="JVR2" s="158"/>
      <c r="JVS2" s="158"/>
      <c r="JVT2" s="158"/>
      <c r="JVU2" s="158"/>
      <c r="JVV2" s="158"/>
      <c r="JVW2" s="158"/>
      <c r="JVX2" s="158"/>
      <c r="JVY2" s="158"/>
      <c r="JVZ2" s="158"/>
      <c r="JWA2" s="158"/>
      <c r="JWB2" s="158"/>
      <c r="JWC2" s="158"/>
      <c r="JWD2" s="158"/>
      <c r="JWE2" s="158"/>
      <c r="JWF2" s="158"/>
      <c r="JWG2" s="158"/>
      <c r="JWH2" s="158"/>
      <c r="JWI2" s="158"/>
      <c r="JWJ2" s="158"/>
      <c r="JWK2" s="158"/>
      <c r="JWL2" s="158"/>
      <c r="JWM2" s="158"/>
      <c r="JWN2" s="158"/>
      <c r="JWO2" s="158"/>
      <c r="JWP2" s="158"/>
      <c r="JWQ2" s="158"/>
      <c r="JWR2" s="158"/>
      <c r="JWS2" s="158"/>
      <c r="JWT2" s="158"/>
      <c r="JWU2" s="158"/>
      <c r="JWV2" s="158"/>
      <c r="JWW2" s="158"/>
      <c r="JWX2" s="158"/>
      <c r="JWY2" s="158"/>
      <c r="JWZ2" s="158"/>
      <c r="JXA2" s="158"/>
      <c r="JXB2" s="158"/>
      <c r="JXC2" s="158"/>
      <c r="JXD2" s="158"/>
      <c r="JXE2" s="158"/>
      <c r="JXF2" s="158"/>
      <c r="JXG2" s="158"/>
      <c r="JXH2" s="158"/>
      <c r="JXI2" s="158"/>
      <c r="JXJ2" s="158"/>
      <c r="JXK2" s="158"/>
      <c r="JXL2" s="158"/>
      <c r="JXM2" s="158"/>
      <c r="JXN2" s="158"/>
      <c r="JXO2" s="158"/>
      <c r="JXP2" s="158"/>
      <c r="JXQ2" s="158"/>
      <c r="JXR2" s="158"/>
      <c r="JXS2" s="158"/>
      <c r="JXT2" s="158"/>
      <c r="JXU2" s="158"/>
      <c r="JXV2" s="158"/>
      <c r="JXW2" s="158"/>
      <c r="JXX2" s="158"/>
      <c r="JXY2" s="158"/>
      <c r="JXZ2" s="158"/>
      <c r="JYA2" s="158"/>
      <c r="JYB2" s="158"/>
      <c r="JYC2" s="158"/>
      <c r="JYD2" s="158"/>
      <c r="JYE2" s="158"/>
      <c r="JYF2" s="158"/>
      <c r="JYG2" s="158"/>
      <c r="JYH2" s="158"/>
      <c r="JYI2" s="158"/>
      <c r="JYJ2" s="158"/>
      <c r="JYK2" s="158"/>
      <c r="JYL2" s="158"/>
      <c r="JYM2" s="158"/>
      <c r="JYN2" s="158"/>
      <c r="JYO2" s="158"/>
      <c r="JYP2" s="158"/>
      <c r="JYQ2" s="158"/>
      <c r="JYR2" s="158"/>
      <c r="JYS2" s="158"/>
      <c r="JYT2" s="158"/>
      <c r="JYU2" s="158"/>
      <c r="JYV2" s="158"/>
      <c r="JYW2" s="158"/>
      <c r="JYX2" s="158"/>
      <c r="JYY2" s="158"/>
      <c r="JYZ2" s="158"/>
      <c r="JZA2" s="158"/>
      <c r="JZB2" s="158"/>
      <c r="JZC2" s="158"/>
      <c r="JZD2" s="158"/>
      <c r="JZE2" s="158"/>
      <c r="JZF2" s="158"/>
      <c r="JZG2" s="158"/>
      <c r="JZH2" s="158"/>
      <c r="JZI2" s="158"/>
      <c r="JZJ2" s="158"/>
      <c r="JZK2" s="158"/>
      <c r="JZL2" s="158"/>
      <c r="JZM2" s="158"/>
      <c r="JZN2" s="158"/>
      <c r="JZO2" s="158"/>
      <c r="JZP2" s="158"/>
      <c r="JZQ2" s="158"/>
      <c r="JZR2" s="158"/>
      <c r="JZS2" s="158"/>
      <c r="JZT2" s="158"/>
      <c r="JZU2" s="158"/>
      <c r="JZV2" s="158"/>
      <c r="JZW2" s="158"/>
      <c r="JZX2" s="158"/>
      <c r="JZY2" s="158"/>
      <c r="JZZ2" s="158"/>
      <c r="KAA2" s="158"/>
      <c r="KAB2" s="158"/>
      <c r="KAC2" s="158"/>
      <c r="KAD2" s="158"/>
      <c r="KAE2" s="158"/>
      <c r="KAF2" s="158"/>
      <c r="KAG2" s="158"/>
      <c r="KAH2" s="158"/>
      <c r="KAI2" s="158"/>
      <c r="KAJ2" s="158"/>
      <c r="KAK2" s="158"/>
      <c r="KAL2" s="158"/>
      <c r="KAM2" s="158"/>
      <c r="KAN2" s="158"/>
      <c r="KAO2" s="158"/>
      <c r="KAP2" s="158"/>
      <c r="KAQ2" s="158"/>
      <c r="KAR2" s="158"/>
      <c r="KAS2" s="158"/>
      <c r="KAT2" s="158"/>
      <c r="KAU2" s="158"/>
      <c r="KAV2" s="158"/>
      <c r="KAW2" s="158"/>
      <c r="KAX2" s="158"/>
      <c r="KAY2" s="158"/>
      <c r="KAZ2" s="158"/>
      <c r="KBA2" s="158"/>
      <c r="KBB2" s="158"/>
      <c r="KBC2" s="158"/>
      <c r="KBD2" s="158"/>
      <c r="KBE2" s="158"/>
      <c r="KBF2" s="158"/>
      <c r="KBG2" s="158"/>
      <c r="KBH2" s="158"/>
      <c r="KBI2" s="158"/>
      <c r="KBJ2" s="158"/>
      <c r="KBK2" s="158"/>
      <c r="KBL2" s="158"/>
      <c r="KBM2" s="158"/>
      <c r="KBN2" s="158"/>
      <c r="KBO2" s="158"/>
      <c r="KBP2" s="158"/>
      <c r="KBQ2" s="158"/>
      <c r="KBR2" s="158"/>
      <c r="KBS2" s="158"/>
      <c r="KBT2" s="158"/>
      <c r="KBU2" s="158"/>
      <c r="KBV2" s="158"/>
      <c r="KBW2" s="158"/>
      <c r="KBX2" s="158"/>
      <c r="KBY2" s="158"/>
      <c r="KBZ2" s="158"/>
      <c r="KCA2" s="158"/>
      <c r="KCB2" s="158"/>
      <c r="KCC2" s="158"/>
      <c r="KCD2" s="158"/>
      <c r="KCE2" s="158"/>
      <c r="KCF2" s="158"/>
      <c r="KCG2" s="158"/>
      <c r="KCH2" s="158"/>
      <c r="KCI2" s="158"/>
      <c r="KCJ2" s="158"/>
      <c r="KCK2" s="158"/>
      <c r="KCL2" s="158"/>
      <c r="KCM2" s="158"/>
      <c r="KCN2" s="158"/>
      <c r="KCO2" s="158"/>
      <c r="KCP2" s="158"/>
      <c r="KCQ2" s="158"/>
      <c r="KCR2" s="158"/>
      <c r="KCS2" s="158"/>
      <c r="KCT2" s="158"/>
      <c r="KCU2" s="158"/>
      <c r="KCV2" s="158"/>
      <c r="KCW2" s="158"/>
      <c r="KCX2" s="158"/>
      <c r="KCY2" s="158"/>
      <c r="KCZ2" s="158"/>
      <c r="KDA2" s="158"/>
      <c r="KDB2" s="158"/>
      <c r="KDC2" s="158"/>
      <c r="KDD2" s="158"/>
      <c r="KDE2" s="158"/>
      <c r="KDF2" s="158"/>
      <c r="KDG2" s="158"/>
      <c r="KDH2" s="158"/>
      <c r="KDI2" s="158"/>
      <c r="KDJ2" s="158"/>
      <c r="KDK2" s="158"/>
      <c r="KDL2" s="158"/>
      <c r="KDM2" s="158"/>
      <c r="KDN2" s="158"/>
      <c r="KDO2" s="158"/>
      <c r="KDP2" s="158"/>
      <c r="KDQ2" s="158"/>
      <c r="KDR2" s="158"/>
      <c r="KDS2" s="158"/>
      <c r="KDT2" s="158"/>
      <c r="KDU2" s="158"/>
      <c r="KDV2" s="158"/>
      <c r="KDW2" s="158"/>
      <c r="KDX2" s="158"/>
      <c r="KDY2" s="158"/>
      <c r="KDZ2" s="158"/>
      <c r="KEA2" s="158"/>
      <c r="KEB2" s="158"/>
      <c r="KEC2" s="158"/>
      <c r="KED2" s="158"/>
      <c r="KEE2" s="158"/>
      <c r="KEF2" s="158"/>
      <c r="KEG2" s="158"/>
      <c r="KEH2" s="158"/>
      <c r="KEI2" s="158"/>
      <c r="KEJ2" s="158"/>
      <c r="KEK2" s="158"/>
      <c r="KEL2" s="158"/>
      <c r="KEM2" s="158"/>
      <c r="KEN2" s="158"/>
      <c r="KEO2" s="158"/>
      <c r="KEP2" s="158"/>
      <c r="KEQ2" s="158"/>
      <c r="KER2" s="158"/>
      <c r="KES2" s="158"/>
      <c r="KET2" s="158"/>
      <c r="KEU2" s="158"/>
      <c r="KEV2" s="158"/>
      <c r="KEW2" s="158"/>
      <c r="KEX2" s="158"/>
      <c r="KEY2" s="158"/>
      <c r="KEZ2" s="158"/>
      <c r="KFA2" s="158"/>
      <c r="KFB2" s="158"/>
      <c r="KFC2" s="158"/>
      <c r="KFD2" s="158"/>
      <c r="KFE2" s="158"/>
      <c r="KFF2" s="158"/>
      <c r="KFG2" s="158"/>
      <c r="KFH2" s="158"/>
      <c r="KFI2" s="158"/>
      <c r="KFJ2" s="158"/>
      <c r="KFK2" s="158"/>
      <c r="KFL2" s="158"/>
      <c r="KFM2" s="158"/>
      <c r="KFN2" s="158"/>
      <c r="KFO2" s="158"/>
      <c r="KFP2" s="158"/>
      <c r="KFQ2" s="158"/>
      <c r="KFR2" s="158"/>
      <c r="KFS2" s="158"/>
      <c r="KFT2" s="158"/>
      <c r="KFU2" s="158"/>
      <c r="KFV2" s="158"/>
      <c r="KFW2" s="158"/>
      <c r="KFX2" s="158"/>
      <c r="KFY2" s="158"/>
      <c r="KFZ2" s="158"/>
      <c r="KGA2" s="158"/>
      <c r="KGB2" s="158"/>
      <c r="KGC2" s="158"/>
      <c r="KGD2" s="158"/>
      <c r="KGE2" s="158"/>
      <c r="KGF2" s="158"/>
      <c r="KGG2" s="158"/>
      <c r="KGH2" s="158"/>
      <c r="KGI2" s="158"/>
      <c r="KGJ2" s="158"/>
      <c r="KGK2" s="158"/>
      <c r="KGL2" s="158"/>
      <c r="KGM2" s="158"/>
      <c r="KGN2" s="158"/>
      <c r="KGO2" s="158"/>
      <c r="KGP2" s="158"/>
      <c r="KGQ2" s="158"/>
      <c r="KGR2" s="158"/>
      <c r="KGS2" s="158"/>
      <c r="KGT2" s="158"/>
      <c r="KGU2" s="158"/>
      <c r="KGV2" s="158"/>
      <c r="KGW2" s="158"/>
      <c r="KGX2" s="158"/>
      <c r="KGY2" s="158"/>
      <c r="KGZ2" s="158"/>
      <c r="KHA2" s="158"/>
      <c r="KHB2" s="158"/>
      <c r="KHC2" s="158"/>
      <c r="KHD2" s="158"/>
      <c r="KHE2" s="158"/>
      <c r="KHF2" s="158"/>
      <c r="KHG2" s="158"/>
      <c r="KHH2" s="158"/>
      <c r="KHI2" s="158"/>
      <c r="KHJ2" s="158"/>
      <c r="KHK2" s="158"/>
      <c r="KHL2" s="158"/>
      <c r="KHM2" s="158"/>
      <c r="KHN2" s="158"/>
      <c r="KHO2" s="158"/>
      <c r="KHP2" s="158"/>
      <c r="KHQ2" s="158"/>
      <c r="KHR2" s="158"/>
      <c r="KHS2" s="158"/>
      <c r="KHT2" s="158"/>
      <c r="KHU2" s="158"/>
      <c r="KHV2" s="158"/>
      <c r="KHW2" s="158"/>
      <c r="KHX2" s="158"/>
      <c r="KHY2" s="158"/>
      <c r="KHZ2" s="158"/>
      <c r="KIA2" s="158"/>
      <c r="KIB2" s="158"/>
      <c r="KIC2" s="158"/>
      <c r="KID2" s="158"/>
      <c r="KIE2" s="158"/>
      <c r="KIF2" s="158"/>
      <c r="KIG2" s="158"/>
      <c r="KIH2" s="158"/>
      <c r="KII2" s="158"/>
      <c r="KIJ2" s="158"/>
      <c r="KIK2" s="158"/>
      <c r="KIL2" s="158"/>
      <c r="KIM2" s="158"/>
      <c r="KIN2" s="158"/>
      <c r="KIO2" s="158"/>
      <c r="KIP2" s="158"/>
      <c r="KIQ2" s="158"/>
      <c r="KIR2" s="158"/>
      <c r="KIS2" s="158"/>
      <c r="KIT2" s="158"/>
      <c r="KIU2" s="158"/>
      <c r="KIV2" s="158"/>
      <c r="KIW2" s="158"/>
      <c r="KIX2" s="158"/>
      <c r="KIY2" s="158"/>
      <c r="KIZ2" s="158"/>
      <c r="KJA2" s="158"/>
      <c r="KJB2" s="158"/>
      <c r="KJC2" s="158"/>
      <c r="KJD2" s="158"/>
      <c r="KJE2" s="158"/>
      <c r="KJF2" s="158"/>
      <c r="KJG2" s="158"/>
      <c r="KJH2" s="158"/>
      <c r="KJI2" s="158"/>
      <c r="KJJ2" s="158"/>
      <c r="KJK2" s="158"/>
      <c r="KJL2" s="158"/>
      <c r="KJM2" s="158"/>
      <c r="KJN2" s="158"/>
      <c r="KJO2" s="158"/>
      <c r="KJP2" s="158"/>
      <c r="KJQ2" s="158"/>
      <c r="KJR2" s="158"/>
      <c r="KJS2" s="158"/>
      <c r="KJT2" s="158"/>
      <c r="KJU2" s="158"/>
      <c r="KJV2" s="158"/>
      <c r="KJW2" s="158"/>
      <c r="KJX2" s="158"/>
      <c r="KJY2" s="158"/>
      <c r="KJZ2" s="158"/>
      <c r="KKA2" s="158"/>
      <c r="KKB2" s="158"/>
      <c r="KKC2" s="158"/>
      <c r="KKD2" s="158"/>
      <c r="KKE2" s="158"/>
      <c r="KKF2" s="158"/>
      <c r="KKG2" s="158"/>
      <c r="KKH2" s="158"/>
      <c r="KKI2" s="158"/>
      <c r="KKJ2" s="158"/>
      <c r="KKK2" s="158"/>
      <c r="KKL2" s="158"/>
      <c r="KKM2" s="158"/>
      <c r="KKN2" s="158"/>
      <c r="KKO2" s="158"/>
      <c r="KKP2" s="158"/>
      <c r="KKQ2" s="158"/>
      <c r="KKR2" s="158"/>
      <c r="KKS2" s="158"/>
      <c r="KKT2" s="158"/>
      <c r="KKU2" s="158"/>
      <c r="KKV2" s="158"/>
      <c r="KKW2" s="158"/>
      <c r="KKX2" s="158"/>
      <c r="KKY2" s="158"/>
      <c r="KKZ2" s="158"/>
      <c r="KLA2" s="158"/>
      <c r="KLB2" s="158"/>
      <c r="KLC2" s="158"/>
      <c r="KLD2" s="158"/>
      <c r="KLE2" s="158"/>
      <c r="KLF2" s="158"/>
      <c r="KLG2" s="158"/>
      <c r="KLH2" s="158"/>
      <c r="KLI2" s="158"/>
      <c r="KLJ2" s="158"/>
      <c r="KLK2" s="158"/>
      <c r="KLL2" s="158"/>
      <c r="KLM2" s="158"/>
      <c r="KLN2" s="158"/>
      <c r="KLO2" s="158"/>
      <c r="KLP2" s="158"/>
      <c r="KLQ2" s="158"/>
      <c r="KLR2" s="158"/>
      <c r="KLS2" s="158"/>
      <c r="KLT2" s="158"/>
      <c r="KLU2" s="158"/>
      <c r="KLV2" s="158"/>
      <c r="KLW2" s="158"/>
      <c r="KLX2" s="158"/>
      <c r="KLY2" s="158"/>
      <c r="KLZ2" s="158"/>
      <c r="KMA2" s="158"/>
      <c r="KMB2" s="158"/>
      <c r="KMC2" s="158"/>
      <c r="KMD2" s="158"/>
      <c r="KME2" s="158"/>
      <c r="KMF2" s="158"/>
      <c r="KMG2" s="158"/>
      <c r="KMH2" s="158"/>
      <c r="KMI2" s="158"/>
      <c r="KMJ2" s="158"/>
      <c r="KMK2" s="158"/>
      <c r="KML2" s="158"/>
      <c r="KMM2" s="158"/>
      <c r="KMN2" s="158"/>
      <c r="KMO2" s="158"/>
      <c r="KMP2" s="158"/>
      <c r="KMQ2" s="158"/>
      <c r="KMR2" s="158"/>
      <c r="KMS2" s="158"/>
      <c r="KMT2" s="158"/>
      <c r="KMU2" s="158"/>
      <c r="KMV2" s="158"/>
      <c r="KMW2" s="158"/>
      <c r="KMX2" s="158"/>
      <c r="KMY2" s="158"/>
      <c r="KMZ2" s="158"/>
      <c r="KNA2" s="158"/>
      <c r="KNB2" s="158"/>
      <c r="KNC2" s="158"/>
      <c r="KND2" s="158"/>
      <c r="KNE2" s="158"/>
      <c r="KNF2" s="158"/>
      <c r="KNG2" s="158"/>
      <c r="KNH2" s="158"/>
      <c r="KNI2" s="158"/>
      <c r="KNJ2" s="158"/>
      <c r="KNK2" s="158"/>
      <c r="KNL2" s="158"/>
      <c r="KNM2" s="158"/>
      <c r="KNN2" s="158"/>
      <c r="KNO2" s="158"/>
      <c r="KNP2" s="158"/>
      <c r="KNQ2" s="158"/>
      <c r="KNR2" s="158"/>
      <c r="KNS2" s="158"/>
      <c r="KNT2" s="158"/>
      <c r="KNU2" s="158"/>
      <c r="KNV2" s="158"/>
      <c r="KNW2" s="158"/>
      <c r="KNX2" s="158"/>
      <c r="KNY2" s="158"/>
      <c r="KNZ2" s="158"/>
      <c r="KOA2" s="158"/>
      <c r="KOB2" s="158"/>
      <c r="KOC2" s="158"/>
      <c r="KOD2" s="158"/>
      <c r="KOE2" s="158"/>
      <c r="KOF2" s="158"/>
      <c r="KOG2" s="158"/>
      <c r="KOH2" s="158"/>
      <c r="KOI2" s="158"/>
      <c r="KOJ2" s="158"/>
      <c r="KOK2" s="158"/>
      <c r="KOL2" s="158"/>
      <c r="KOM2" s="158"/>
      <c r="KON2" s="158"/>
      <c r="KOO2" s="158"/>
      <c r="KOP2" s="158"/>
      <c r="KOQ2" s="158"/>
      <c r="KOR2" s="158"/>
      <c r="KOS2" s="158"/>
      <c r="KOT2" s="158"/>
      <c r="KOU2" s="158"/>
      <c r="KOV2" s="158"/>
      <c r="KOW2" s="158"/>
      <c r="KOX2" s="158"/>
      <c r="KOY2" s="158"/>
      <c r="KOZ2" s="158"/>
      <c r="KPA2" s="158"/>
      <c r="KPB2" s="158"/>
      <c r="KPC2" s="158"/>
      <c r="KPD2" s="158"/>
      <c r="KPE2" s="158"/>
      <c r="KPF2" s="158"/>
      <c r="KPG2" s="158"/>
      <c r="KPH2" s="158"/>
      <c r="KPI2" s="158"/>
      <c r="KPJ2" s="158"/>
      <c r="KPK2" s="158"/>
      <c r="KPL2" s="158"/>
      <c r="KPM2" s="158"/>
      <c r="KPN2" s="158"/>
      <c r="KPO2" s="158"/>
      <c r="KPP2" s="158"/>
      <c r="KPQ2" s="158"/>
      <c r="KPR2" s="158"/>
      <c r="KPS2" s="158"/>
      <c r="KPT2" s="158"/>
      <c r="KPU2" s="158"/>
      <c r="KPV2" s="158"/>
      <c r="KPW2" s="158"/>
      <c r="KPX2" s="158"/>
      <c r="KPY2" s="158"/>
      <c r="KPZ2" s="158"/>
      <c r="KQA2" s="158"/>
      <c r="KQB2" s="158"/>
      <c r="KQC2" s="158"/>
      <c r="KQD2" s="158"/>
      <c r="KQE2" s="158"/>
      <c r="KQF2" s="158"/>
      <c r="KQG2" s="158"/>
      <c r="KQH2" s="158"/>
      <c r="KQI2" s="158"/>
      <c r="KQJ2" s="158"/>
      <c r="KQK2" s="158"/>
      <c r="KQL2" s="158"/>
      <c r="KQM2" s="158"/>
      <c r="KQN2" s="158"/>
      <c r="KQO2" s="158"/>
      <c r="KQP2" s="158"/>
      <c r="KQQ2" s="158"/>
      <c r="KQR2" s="158"/>
      <c r="KQS2" s="158"/>
      <c r="KQT2" s="158"/>
      <c r="KQU2" s="158"/>
      <c r="KQV2" s="158"/>
      <c r="KQW2" s="158"/>
      <c r="KQX2" s="158"/>
      <c r="KQY2" s="158"/>
      <c r="KQZ2" s="158"/>
      <c r="KRA2" s="158"/>
      <c r="KRB2" s="158"/>
      <c r="KRC2" s="158"/>
      <c r="KRD2" s="158"/>
      <c r="KRE2" s="158"/>
      <c r="KRF2" s="158"/>
      <c r="KRG2" s="158"/>
      <c r="KRH2" s="158"/>
      <c r="KRI2" s="158"/>
      <c r="KRJ2" s="158"/>
      <c r="KRK2" s="158"/>
      <c r="KRL2" s="158"/>
      <c r="KRM2" s="158"/>
      <c r="KRN2" s="158"/>
      <c r="KRO2" s="158"/>
      <c r="KRP2" s="158"/>
      <c r="KRQ2" s="158"/>
      <c r="KRR2" s="158"/>
      <c r="KRS2" s="158"/>
      <c r="KRT2" s="158"/>
      <c r="KRU2" s="158"/>
      <c r="KRV2" s="158"/>
      <c r="KRW2" s="158"/>
      <c r="KRX2" s="158"/>
      <c r="KRY2" s="158"/>
      <c r="KRZ2" s="158"/>
      <c r="KSA2" s="158"/>
      <c r="KSB2" s="158"/>
      <c r="KSC2" s="158"/>
      <c r="KSD2" s="158"/>
      <c r="KSE2" s="158"/>
      <c r="KSF2" s="158"/>
      <c r="KSG2" s="158"/>
      <c r="KSH2" s="158"/>
      <c r="KSI2" s="158"/>
      <c r="KSJ2" s="158"/>
      <c r="KSK2" s="158"/>
      <c r="KSL2" s="158"/>
      <c r="KSM2" s="158"/>
      <c r="KSN2" s="158"/>
      <c r="KSO2" s="158"/>
      <c r="KSP2" s="158"/>
      <c r="KSQ2" s="158"/>
      <c r="KSR2" s="158"/>
      <c r="KSS2" s="158"/>
      <c r="KST2" s="158"/>
      <c r="KSU2" s="158"/>
      <c r="KSV2" s="158"/>
      <c r="KSW2" s="158"/>
      <c r="KSX2" s="158"/>
      <c r="KSY2" s="158"/>
      <c r="KSZ2" s="158"/>
      <c r="KTA2" s="158"/>
      <c r="KTB2" s="158"/>
      <c r="KTC2" s="158"/>
      <c r="KTD2" s="158"/>
      <c r="KTE2" s="158"/>
      <c r="KTF2" s="158"/>
      <c r="KTG2" s="158"/>
      <c r="KTH2" s="158"/>
      <c r="KTI2" s="158"/>
      <c r="KTJ2" s="158"/>
      <c r="KTK2" s="158"/>
      <c r="KTL2" s="158"/>
      <c r="KTM2" s="158"/>
      <c r="KTN2" s="158"/>
      <c r="KTO2" s="158"/>
      <c r="KTP2" s="158"/>
      <c r="KTQ2" s="158"/>
      <c r="KTR2" s="158"/>
      <c r="KTS2" s="158"/>
      <c r="KTT2" s="158"/>
      <c r="KTU2" s="158"/>
      <c r="KTV2" s="158"/>
      <c r="KTW2" s="158"/>
      <c r="KTX2" s="158"/>
      <c r="KTY2" s="158"/>
      <c r="KTZ2" s="158"/>
      <c r="KUA2" s="158"/>
      <c r="KUB2" s="158"/>
      <c r="KUC2" s="158"/>
      <c r="KUD2" s="158"/>
      <c r="KUE2" s="158"/>
      <c r="KUF2" s="158"/>
      <c r="KUG2" s="158"/>
      <c r="KUH2" s="158"/>
      <c r="KUI2" s="158"/>
      <c r="KUJ2" s="158"/>
      <c r="KUK2" s="158"/>
      <c r="KUL2" s="158"/>
      <c r="KUM2" s="158"/>
      <c r="KUN2" s="158"/>
      <c r="KUO2" s="158"/>
      <c r="KUP2" s="158"/>
      <c r="KUQ2" s="158"/>
      <c r="KUR2" s="158"/>
      <c r="KUS2" s="158"/>
      <c r="KUT2" s="158"/>
      <c r="KUU2" s="158"/>
      <c r="KUV2" s="158"/>
      <c r="KUW2" s="158"/>
      <c r="KUX2" s="158"/>
      <c r="KUY2" s="158"/>
      <c r="KUZ2" s="158"/>
      <c r="KVA2" s="158"/>
      <c r="KVB2" s="158"/>
      <c r="KVC2" s="158"/>
      <c r="KVD2" s="158"/>
      <c r="KVE2" s="158"/>
      <c r="KVF2" s="158"/>
      <c r="KVG2" s="158"/>
      <c r="KVH2" s="158"/>
      <c r="KVI2" s="158"/>
      <c r="KVJ2" s="158"/>
      <c r="KVK2" s="158"/>
      <c r="KVL2" s="158"/>
      <c r="KVM2" s="158"/>
      <c r="KVN2" s="158"/>
      <c r="KVO2" s="158"/>
      <c r="KVP2" s="158"/>
      <c r="KVQ2" s="158"/>
      <c r="KVR2" s="158"/>
      <c r="KVS2" s="158"/>
      <c r="KVT2" s="158"/>
      <c r="KVU2" s="158"/>
      <c r="KVV2" s="158"/>
      <c r="KVW2" s="158"/>
      <c r="KVX2" s="158"/>
      <c r="KVY2" s="158"/>
      <c r="KVZ2" s="158"/>
      <c r="KWA2" s="158"/>
      <c r="KWB2" s="158"/>
      <c r="KWC2" s="158"/>
      <c r="KWD2" s="158"/>
      <c r="KWE2" s="158"/>
      <c r="KWF2" s="158"/>
      <c r="KWG2" s="158"/>
      <c r="KWH2" s="158"/>
      <c r="KWI2" s="158"/>
      <c r="KWJ2" s="158"/>
      <c r="KWK2" s="158"/>
      <c r="KWL2" s="158"/>
      <c r="KWM2" s="158"/>
      <c r="KWN2" s="158"/>
      <c r="KWO2" s="158"/>
      <c r="KWP2" s="158"/>
      <c r="KWQ2" s="158"/>
      <c r="KWR2" s="158"/>
      <c r="KWS2" s="158"/>
      <c r="KWT2" s="158"/>
      <c r="KWU2" s="158"/>
      <c r="KWV2" s="158"/>
      <c r="KWW2" s="158"/>
      <c r="KWX2" s="158"/>
      <c r="KWY2" s="158"/>
      <c r="KWZ2" s="158"/>
      <c r="KXA2" s="158"/>
      <c r="KXB2" s="158"/>
      <c r="KXC2" s="158"/>
      <c r="KXD2" s="158"/>
      <c r="KXE2" s="158"/>
      <c r="KXF2" s="158"/>
      <c r="KXG2" s="158"/>
      <c r="KXH2" s="158"/>
      <c r="KXI2" s="158"/>
      <c r="KXJ2" s="158"/>
      <c r="KXK2" s="158"/>
      <c r="KXL2" s="158"/>
      <c r="KXM2" s="158"/>
      <c r="KXN2" s="158"/>
      <c r="KXO2" s="158"/>
      <c r="KXP2" s="158"/>
      <c r="KXQ2" s="158"/>
      <c r="KXR2" s="158"/>
      <c r="KXS2" s="158"/>
      <c r="KXT2" s="158"/>
      <c r="KXU2" s="158"/>
      <c r="KXV2" s="158"/>
      <c r="KXW2" s="158"/>
      <c r="KXX2" s="158"/>
      <c r="KXY2" s="158"/>
      <c r="KXZ2" s="158"/>
      <c r="KYA2" s="158"/>
      <c r="KYB2" s="158"/>
      <c r="KYC2" s="158"/>
      <c r="KYD2" s="158"/>
      <c r="KYE2" s="158"/>
      <c r="KYF2" s="158"/>
      <c r="KYG2" s="158"/>
      <c r="KYH2" s="158"/>
      <c r="KYI2" s="158"/>
      <c r="KYJ2" s="158"/>
      <c r="KYK2" s="158"/>
      <c r="KYL2" s="158"/>
      <c r="KYM2" s="158"/>
      <c r="KYN2" s="158"/>
      <c r="KYO2" s="158"/>
      <c r="KYP2" s="158"/>
      <c r="KYQ2" s="158"/>
      <c r="KYR2" s="158"/>
      <c r="KYS2" s="158"/>
      <c r="KYT2" s="158"/>
      <c r="KYU2" s="158"/>
      <c r="KYV2" s="158"/>
      <c r="KYW2" s="158"/>
      <c r="KYX2" s="158"/>
      <c r="KYY2" s="158"/>
      <c r="KYZ2" s="158"/>
      <c r="KZA2" s="158"/>
      <c r="KZB2" s="158"/>
      <c r="KZC2" s="158"/>
      <c r="KZD2" s="158"/>
      <c r="KZE2" s="158"/>
      <c r="KZF2" s="158"/>
      <c r="KZG2" s="158"/>
      <c r="KZH2" s="158"/>
      <c r="KZI2" s="158"/>
      <c r="KZJ2" s="158"/>
      <c r="KZK2" s="158"/>
      <c r="KZL2" s="158"/>
      <c r="KZM2" s="158"/>
      <c r="KZN2" s="158"/>
      <c r="KZO2" s="158"/>
      <c r="KZP2" s="158"/>
      <c r="KZQ2" s="158"/>
      <c r="KZR2" s="158"/>
      <c r="KZS2" s="158"/>
      <c r="KZT2" s="158"/>
      <c r="KZU2" s="158"/>
      <c r="KZV2" s="158"/>
      <c r="KZW2" s="158"/>
      <c r="KZX2" s="158"/>
      <c r="KZY2" s="158"/>
      <c r="KZZ2" s="158"/>
      <c r="LAA2" s="158"/>
      <c r="LAB2" s="158"/>
      <c r="LAC2" s="158"/>
      <c r="LAD2" s="158"/>
      <c r="LAE2" s="158"/>
      <c r="LAF2" s="158"/>
      <c r="LAG2" s="158"/>
      <c r="LAH2" s="158"/>
      <c r="LAI2" s="158"/>
      <c r="LAJ2" s="158"/>
      <c r="LAK2" s="158"/>
      <c r="LAL2" s="158"/>
      <c r="LAM2" s="158"/>
      <c r="LAN2" s="158"/>
      <c r="LAO2" s="158"/>
      <c r="LAP2" s="158"/>
      <c r="LAQ2" s="158"/>
      <c r="LAR2" s="158"/>
      <c r="LAS2" s="158"/>
      <c r="LAT2" s="158"/>
      <c r="LAU2" s="158"/>
      <c r="LAV2" s="158"/>
      <c r="LAW2" s="158"/>
      <c r="LAX2" s="158"/>
      <c r="LAY2" s="158"/>
      <c r="LAZ2" s="158"/>
      <c r="LBA2" s="158"/>
      <c r="LBB2" s="158"/>
      <c r="LBC2" s="158"/>
      <c r="LBD2" s="158"/>
      <c r="LBE2" s="158"/>
      <c r="LBF2" s="158"/>
      <c r="LBG2" s="158"/>
      <c r="LBH2" s="158"/>
      <c r="LBI2" s="158"/>
      <c r="LBJ2" s="158"/>
      <c r="LBK2" s="158"/>
      <c r="LBL2" s="158"/>
      <c r="LBM2" s="158"/>
      <c r="LBN2" s="158"/>
      <c r="LBO2" s="158"/>
      <c r="LBP2" s="158"/>
      <c r="LBQ2" s="158"/>
      <c r="LBR2" s="158"/>
      <c r="LBS2" s="158"/>
      <c r="LBT2" s="158"/>
      <c r="LBU2" s="158"/>
      <c r="LBV2" s="158"/>
      <c r="LBW2" s="158"/>
      <c r="LBX2" s="158"/>
      <c r="LBY2" s="158"/>
      <c r="LBZ2" s="158"/>
      <c r="LCA2" s="158"/>
      <c r="LCB2" s="158"/>
      <c r="LCC2" s="158"/>
      <c r="LCD2" s="158"/>
      <c r="LCE2" s="158"/>
      <c r="LCF2" s="158"/>
      <c r="LCG2" s="158"/>
      <c r="LCH2" s="158"/>
      <c r="LCI2" s="158"/>
      <c r="LCJ2" s="158"/>
      <c r="LCK2" s="158"/>
      <c r="LCL2" s="158"/>
      <c r="LCM2" s="158"/>
      <c r="LCN2" s="158"/>
      <c r="LCO2" s="158"/>
      <c r="LCP2" s="158"/>
      <c r="LCQ2" s="158"/>
      <c r="LCR2" s="158"/>
      <c r="LCS2" s="158"/>
      <c r="LCT2" s="158"/>
      <c r="LCU2" s="158"/>
      <c r="LCV2" s="158"/>
      <c r="LCW2" s="158"/>
      <c r="LCX2" s="158"/>
      <c r="LCY2" s="158"/>
      <c r="LCZ2" s="158"/>
      <c r="LDA2" s="158"/>
      <c r="LDB2" s="158"/>
      <c r="LDC2" s="158"/>
      <c r="LDD2" s="158"/>
      <c r="LDE2" s="158"/>
      <c r="LDF2" s="158"/>
      <c r="LDG2" s="158"/>
      <c r="LDH2" s="158"/>
      <c r="LDI2" s="158"/>
      <c r="LDJ2" s="158"/>
      <c r="LDK2" s="158"/>
      <c r="LDL2" s="158"/>
      <c r="LDM2" s="158"/>
      <c r="LDN2" s="158"/>
      <c r="LDO2" s="158"/>
      <c r="LDP2" s="158"/>
      <c r="LDQ2" s="158"/>
      <c r="LDR2" s="158"/>
      <c r="LDS2" s="158"/>
      <c r="LDT2" s="158"/>
      <c r="LDU2" s="158"/>
      <c r="LDV2" s="158"/>
      <c r="LDW2" s="158"/>
      <c r="LDX2" s="158"/>
      <c r="LDY2" s="158"/>
      <c r="LDZ2" s="158"/>
      <c r="LEA2" s="158"/>
      <c r="LEB2" s="158"/>
      <c r="LEC2" s="158"/>
      <c r="LED2" s="158"/>
      <c r="LEE2" s="158"/>
      <c r="LEF2" s="158"/>
      <c r="LEG2" s="158"/>
      <c r="LEH2" s="158"/>
      <c r="LEI2" s="158"/>
      <c r="LEJ2" s="158"/>
      <c r="LEK2" s="158"/>
      <c r="LEL2" s="158"/>
      <c r="LEM2" s="158"/>
      <c r="LEN2" s="158"/>
      <c r="LEO2" s="158"/>
      <c r="LEP2" s="158"/>
      <c r="LEQ2" s="158"/>
      <c r="LER2" s="158"/>
      <c r="LES2" s="158"/>
      <c r="LET2" s="158"/>
      <c r="LEU2" s="158"/>
      <c r="LEV2" s="158"/>
      <c r="LEW2" s="158"/>
      <c r="LEX2" s="158"/>
      <c r="LEY2" s="158"/>
      <c r="LEZ2" s="158"/>
      <c r="LFA2" s="158"/>
      <c r="LFB2" s="158"/>
      <c r="LFC2" s="158"/>
      <c r="LFD2" s="158"/>
      <c r="LFE2" s="158"/>
      <c r="LFF2" s="158"/>
      <c r="LFG2" s="158"/>
      <c r="LFH2" s="158"/>
      <c r="LFI2" s="158"/>
      <c r="LFJ2" s="158"/>
      <c r="LFK2" s="158"/>
      <c r="LFL2" s="158"/>
      <c r="LFM2" s="158"/>
      <c r="LFN2" s="158"/>
      <c r="LFO2" s="158"/>
      <c r="LFP2" s="158"/>
      <c r="LFQ2" s="158"/>
      <c r="LFR2" s="158"/>
      <c r="LFS2" s="158"/>
      <c r="LFT2" s="158"/>
      <c r="LFU2" s="158"/>
      <c r="LFV2" s="158"/>
      <c r="LFW2" s="158"/>
      <c r="LFX2" s="158"/>
      <c r="LFY2" s="158"/>
      <c r="LFZ2" s="158"/>
      <c r="LGA2" s="158"/>
      <c r="LGB2" s="158"/>
      <c r="LGC2" s="158"/>
      <c r="LGD2" s="158"/>
      <c r="LGE2" s="158"/>
      <c r="LGF2" s="158"/>
      <c r="LGG2" s="158"/>
      <c r="LGH2" s="158"/>
      <c r="LGI2" s="158"/>
      <c r="LGJ2" s="158"/>
      <c r="LGK2" s="158"/>
      <c r="LGL2" s="158"/>
      <c r="LGM2" s="158"/>
      <c r="LGN2" s="158"/>
      <c r="LGO2" s="158"/>
      <c r="LGP2" s="158"/>
      <c r="LGQ2" s="158"/>
      <c r="LGR2" s="158"/>
      <c r="LGS2" s="158"/>
      <c r="LGT2" s="158"/>
      <c r="LGU2" s="158"/>
      <c r="LGV2" s="158"/>
      <c r="LGW2" s="158"/>
      <c r="LGX2" s="158"/>
      <c r="LGY2" s="158"/>
      <c r="LGZ2" s="158"/>
      <c r="LHA2" s="158"/>
      <c r="LHB2" s="158"/>
      <c r="LHC2" s="158"/>
      <c r="LHD2" s="158"/>
      <c r="LHE2" s="158"/>
      <c r="LHF2" s="158"/>
      <c r="LHG2" s="158"/>
      <c r="LHH2" s="158"/>
      <c r="LHI2" s="158"/>
      <c r="LHJ2" s="158"/>
      <c r="LHK2" s="158"/>
      <c r="LHL2" s="158"/>
      <c r="LHM2" s="158"/>
      <c r="LHN2" s="158"/>
      <c r="LHO2" s="158"/>
      <c r="LHP2" s="158"/>
      <c r="LHQ2" s="158"/>
      <c r="LHR2" s="158"/>
      <c r="LHS2" s="158"/>
      <c r="LHT2" s="158"/>
      <c r="LHU2" s="158"/>
      <c r="LHV2" s="158"/>
      <c r="LHW2" s="158"/>
      <c r="LHX2" s="158"/>
      <c r="LHY2" s="158"/>
      <c r="LHZ2" s="158"/>
      <c r="LIA2" s="158"/>
      <c r="LIB2" s="158"/>
      <c r="LIC2" s="158"/>
      <c r="LID2" s="158"/>
      <c r="LIE2" s="158"/>
      <c r="LIF2" s="158"/>
      <c r="LIG2" s="158"/>
      <c r="LIH2" s="158"/>
      <c r="LII2" s="158"/>
      <c r="LIJ2" s="158"/>
      <c r="LIK2" s="158"/>
      <c r="LIL2" s="158"/>
      <c r="LIM2" s="158"/>
      <c r="LIN2" s="158"/>
      <c r="LIO2" s="158"/>
      <c r="LIP2" s="158"/>
      <c r="LIQ2" s="158"/>
      <c r="LIR2" s="158"/>
      <c r="LIS2" s="158"/>
      <c r="LIT2" s="158"/>
      <c r="LIU2" s="158"/>
      <c r="LIV2" s="158"/>
      <c r="LIW2" s="158"/>
      <c r="LIX2" s="158"/>
      <c r="LIY2" s="158"/>
      <c r="LIZ2" s="158"/>
      <c r="LJA2" s="158"/>
      <c r="LJB2" s="158"/>
      <c r="LJC2" s="158"/>
      <c r="LJD2" s="158"/>
      <c r="LJE2" s="158"/>
      <c r="LJF2" s="158"/>
      <c r="LJG2" s="158"/>
      <c r="LJH2" s="158"/>
      <c r="LJI2" s="158"/>
      <c r="LJJ2" s="158"/>
      <c r="LJK2" s="158"/>
      <c r="LJL2" s="158"/>
      <c r="LJM2" s="158"/>
      <c r="LJN2" s="158"/>
      <c r="LJO2" s="158"/>
      <c r="LJP2" s="158"/>
      <c r="LJQ2" s="158"/>
      <c r="LJR2" s="158"/>
      <c r="LJS2" s="158"/>
      <c r="LJT2" s="158"/>
      <c r="LJU2" s="158"/>
      <c r="LJV2" s="158"/>
      <c r="LJW2" s="158"/>
      <c r="LJX2" s="158"/>
      <c r="LJY2" s="158"/>
      <c r="LJZ2" s="158"/>
      <c r="LKA2" s="158"/>
      <c r="LKB2" s="158"/>
      <c r="LKC2" s="158"/>
      <c r="LKD2" s="158"/>
      <c r="LKE2" s="158"/>
      <c r="LKF2" s="158"/>
      <c r="LKG2" s="158"/>
      <c r="LKH2" s="158"/>
      <c r="LKI2" s="158"/>
      <c r="LKJ2" s="158"/>
      <c r="LKK2" s="158"/>
      <c r="LKL2" s="158"/>
      <c r="LKM2" s="158"/>
      <c r="LKN2" s="158"/>
      <c r="LKO2" s="158"/>
      <c r="LKP2" s="158"/>
      <c r="LKQ2" s="158"/>
      <c r="LKR2" s="158"/>
      <c r="LKS2" s="158"/>
      <c r="LKT2" s="158"/>
      <c r="LKU2" s="158"/>
      <c r="LKV2" s="158"/>
      <c r="LKW2" s="158"/>
      <c r="LKX2" s="158"/>
      <c r="LKY2" s="158"/>
      <c r="LKZ2" s="158"/>
      <c r="LLA2" s="158"/>
      <c r="LLB2" s="158"/>
      <c r="LLC2" s="158"/>
      <c r="LLD2" s="158"/>
      <c r="LLE2" s="158"/>
      <c r="LLF2" s="158"/>
      <c r="LLG2" s="158"/>
      <c r="LLH2" s="158"/>
      <c r="LLI2" s="158"/>
      <c r="LLJ2" s="158"/>
      <c r="LLK2" s="158"/>
      <c r="LLL2" s="158"/>
      <c r="LLM2" s="158"/>
      <c r="LLN2" s="158"/>
      <c r="LLO2" s="158"/>
      <c r="LLP2" s="158"/>
      <c r="LLQ2" s="158"/>
      <c r="LLR2" s="158"/>
      <c r="LLS2" s="158"/>
      <c r="LLT2" s="158"/>
      <c r="LLU2" s="158"/>
      <c r="LLV2" s="158"/>
      <c r="LLW2" s="158"/>
      <c r="LLX2" s="158"/>
      <c r="LLY2" s="158"/>
      <c r="LLZ2" s="158"/>
      <c r="LMA2" s="158"/>
      <c r="LMB2" s="158"/>
      <c r="LMC2" s="158"/>
      <c r="LMD2" s="158"/>
      <c r="LME2" s="158"/>
      <c r="LMF2" s="158"/>
      <c r="LMG2" s="158"/>
      <c r="LMH2" s="158"/>
      <c r="LMI2" s="158"/>
      <c r="LMJ2" s="158"/>
      <c r="LMK2" s="158"/>
      <c r="LML2" s="158"/>
      <c r="LMM2" s="158"/>
      <c r="LMN2" s="158"/>
      <c r="LMO2" s="158"/>
      <c r="LMP2" s="158"/>
      <c r="LMQ2" s="158"/>
      <c r="LMR2" s="158"/>
      <c r="LMS2" s="158"/>
      <c r="LMT2" s="158"/>
      <c r="LMU2" s="158"/>
      <c r="LMV2" s="158"/>
      <c r="LMW2" s="158"/>
      <c r="LMX2" s="158"/>
      <c r="LMY2" s="158"/>
      <c r="LMZ2" s="158"/>
      <c r="LNA2" s="158"/>
      <c r="LNB2" s="158"/>
      <c r="LNC2" s="158"/>
      <c r="LND2" s="158"/>
      <c r="LNE2" s="158"/>
      <c r="LNF2" s="158"/>
      <c r="LNG2" s="158"/>
      <c r="LNH2" s="158"/>
      <c r="LNI2" s="158"/>
      <c r="LNJ2" s="158"/>
      <c r="LNK2" s="158"/>
      <c r="LNL2" s="158"/>
      <c r="LNM2" s="158"/>
      <c r="LNN2" s="158"/>
      <c r="LNO2" s="158"/>
      <c r="LNP2" s="158"/>
      <c r="LNQ2" s="158"/>
      <c r="LNR2" s="158"/>
      <c r="LNS2" s="158"/>
      <c r="LNT2" s="158"/>
      <c r="LNU2" s="158"/>
      <c r="LNV2" s="158"/>
      <c r="LNW2" s="158"/>
      <c r="LNX2" s="158"/>
      <c r="LNY2" s="158"/>
      <c r="LNZ2" s="158"/>
      <c r="LOA2" s="158"/>
      <c r="LOB2" s="158"/>
      <c r="LOC2" s="158"/>
      <c r="LOD2" s="158"/>
      <c r="LOE2" s="158"/>
      <c r="LOF2" s="158"/>
      <c r="LOG2" s="158"/>
      <c r="LOH2" s="158"/>
      <c r="LOI2" s="158"/>
      <c r="LOJ2" s="158"/>
      <c r="LOK2" s="158"/>
      <c r="LOL2" s="158"/>
      <c r="LOM2" s="158"/>
      <c r="LON2" s="158"/>
      <c r="LOO2" s="158"/>
      <c r="LOP2" s="158"/>
      <c r="LOQ2" s="158"/>
      <c r="LOR2" s="158"/>
      <c r="LOS2" s="158"/>
      <c r="LOT2" s="158"/>
      <c r="LOU2" s="158"/>
      <c r="LOV2" s="158"/>
      <c r="LOW2" s="158"/>
      <c r="LOX2" s="158"/>
      <c r="LOY2" s="158"/>
      <c r="LOZ2" s="158"/>
      <c r="LPA2" s="158"/>
      <c r="LPB2" s="158"/>
      <c r="LPC2" s="158"/>
      <c r="LPD2" s="158"/>
      <c r="LPE2" s="158"/>
      <c r="LPF2" s="158"/>
      <c r="LPG2" s="158"/>
      <c r="LPH2" s="158"/>
      <c r="LPI2" s="158"/>
      <c r="LPJ2" s="158"/>
      <c r="LPK2" s="158"/>
      <c r="LPL2" s="158"/>
      <c r="LPM2" s="158"/>
      <c r="LPN2" s="158"/>
      <c r="LPO2" s="158"/>
      <c r="LPP2" s="158"/>
      <c r="LPQ2" s="158"/>
      <c r="LPR2" s="158"/>
      <c r="LPS2" s="158"/>
      <c r="LPT2" s="158"/>
      <c r="LPU2" s="158"/>
      <c r="LPV2" s="158"/>
      <c r="LPW2" s="158"/>
      <c r="LPX2" s="158"/>
      <c r="LPY2" s="158"/>
      <c r="LPZ2" s="158"/>
      <c r="LQA2" s="158"/>
      <c r="LQB2" s="158"/>
      <c r="LQC2" s="158"/>
      <c r="LQD2" s="158"/>
      <c r="LQE2" s="158"/>
      <c r="LQF2" s="158"/>
      <c r="LQG2" s="158"/>
      <c r="LQH2" s="158"/>
      <c r="LQI2" s="158"/>
      <c r="LQJ2" s="158"/>
      <c r="LQK2" s="158"/>
      <c r="LQL2" s="158"/>
      <c r="LQM2" s="158"/>
      <c r="LQN2" s="158"/>
      <c r="LQO2" s="158"/>
      <c r="LQP2" s="158"/>
      <c r="LQQ2" s="158"/>
      <c r="LQR2" s="158"/>
      <c r="LQS2" s="158"/>
      <c r="LQT2" s="158"/>
      <c r="LQU2" s="158"/>
      <c r="LQV2" s="158"/>
      <c r="LQW2" s="158"/>
      <c r="LQX2" s="158"/>
      <c r="LQY2" s="158"/>
      <c r="LQZ2" s="158"/>
      <c r="LRA2" s="158"/>
      <c r="LRB2" s="158"/>
      <c r="LRC2" s="158"/>
      <c r="LRD2" s="158"/>
      <c r="LRE2" s="158"/>
      <c r="LRF2" s="158"/>
      <c r="LRG2" s="158"/>
      <c r="LRH2" s="158"/>
      <c r="LRI2" s="158"/>
      <c r="LRJ2" s="158"/>
      <c r="LRK2" s="158"/>
      <c r="LRL2" s="158"/>
      <c r="LRM2" s="158"/>
      <c r="LRN2" s="158"/>
      <c r="LRO2" s="158"/>
      <c r="LRP2" s="158"/>
      <c r="LRQ2" s="158"/>
      <c r="LRR2" s="158"/>
      <c r="LRS2" s="158"/>
      <c r="LRT2" s="158"/>
      <c r="LRU2" s="158"/>
      <c r="LRV2" s="158"/>
      <c r="LRW2" s="158"/>
      <c r="LRX2" s="158"/>
      <c r="LRY2" s="158"/>
      <c r="LRZ2" s="158"/>
      <c r="LSA2" s="158"/>
      <c r="LSB2" s="158"/>
      <c r="LSC2" s="158"/>
      <c r="LSD2" s="158"/>
      <c r="LSE2" s="158"/>
      <c r="LSF2" s="158"/>
      <c r="LSG2" s="158"/>
      <c r="LSH2" s="158"/>
      <c r="LSI2" s="158"/>
      <c r="LSJ2" s="158"/>
      <c r="LSK2" s="158"/>
      <c r="LSL2" s="158"/>
      <c r="LSM2" s="158"/>
      <c r="LSN2" s="158"/>
      <c r="LSO2" s="158"/>
      <c r="LSP2" s="158"/>
      <c r="LSQ2" s="158"/>
      <c r="LSR2" s="158"/>
      <c r="LSS2" s="158"/>
      <c r="LST2" s="158"/>
      <c r="LSU2" s="158"/>
      <c r="LSV2" s="158"/>
      <c r="LSW2" s="158"/>
      <c r="LSX2" s="158"/>
      <c r="LSY2" s="158"/>
      <c r="LSZ2" s="158"/>
      <c r="LTA2" s="158"/>
      <c r="LTB2" s="158"/>
      <c r="LTC2" s="158"/>
      <c r="LTD2" s="158"/>
      <c r="LTE2" s="158"/>
      <c r="LTF2" s="158"/>
      <c r="LTG2" s="158"/>
      <c r="LTH2" s="158"/>
      <c r="LTI2" s="158"/>
      <c r="LTJ2" s="158"/>
      <c r="LTK2" s="158"/>
      <c r="LTL2" s="158"/>
      <c r="LTM2" s="158"/>
      <c r="LTN2" s="158"/>
      <c r="LTO2" s="158"/>
      <c r="LTP2" s="158"/>
      <c r="LTQ2" s="158"/>
      <c r="LTR2" s="158"/>
      <c r="LTS2" s="158"/>
      <c r="LTT2" s="158"/>
      <c r="LTU2" s="158"/>
      <c r="LTV2" s="158"/>
      <c r="LTW2" s="158"/>
      <c r="LTX2" s="158"/>
      <c r="LTY2" s="158"/>
      <c r="LTZ2" s="158"/>
      <c r="LUA2" s="158"/>
      <c r="LUB2" s="158"/>
      <c r="LUC2" s="158"/>
      <c r="LUD2" s="158"/>
      <c r="LUE2" s="158"/>
      <c r="LUF2" s="158"/>
      <c r="LUG2" s="158"/>
      <c r="LUH2" s="158"/>
      <c r="LUI2" s="158"/>
      <c r="LUJ2" s="158"/>
      <c r="LUK2" s="158"/>
      <c r="LUL2" s="158"/>
      <c r="LUM2" s="158"/>
      <c r="LUN2" s="158"/>
      <c r="LUO2" s="158"/>
      <c r="LUP2" s="158"/>
      <c r="LUQ2" s="158"/>
      <c r="LUR2" s="158"/>
      <c r="LUS2" s="158"/>
      <c r="LUT2" s="158"/>
      <c r="LUU2" s="158"/>
      <c r="LUV2" s="158"/>
      <c r="LUW2" s="158"/>
      <c r="LUX2" s="158"/>
      <c r="LUY2" s="158"/>
      <c r="LUZ2" s="158"/>
      <c r="LVA2" s="158"/>
      <c r="LVB2" s="158"/>
      <c r="LVC2" s="158"/>
      <c r="LVD2" s="158"/>
      <c r="LVE2" s="158"/>
      <c r="LVF2" s="158"/>
      <c r="LVG2" s="158"/>
      <c r="LVH2" s="158"/>
      <c r="LVI2" s="158"/>
      <c r="LVJ2" s="158"/>
      <c r="LVK2" s="158"/>
      <c r="LVL2" s="158"/>
      <c r="LVM2" s="158"/>
      <c r="LVN2" s="158"/>
      <c r="LVO2" s="158"/>
      <c r="LVP2" s="158"/>
      <c r="LVQ2" s="158"/>
      <c r="LVR2" s="158"/>
      <c r="LVS2" s="158"/>
      <c r="LVT2" s="158"/>
      <c r="LVU2" s="158"/>
      <c r="LVV2" s="158"/>
      <c r="LVW2" s="158"/>
      <c r="LVX2" s="158"/>
      <c r="LVY2" s="158"/>
      <c r="LVZ2" s="158"/>
      <c r="LWA2" s="158"/>
      <c r="LWB2" s="158"/>
      <c r="LWC2" s="158"/>
      <c r="LWD2" s="158"/>
      <c r="LWE2" s="158"/>
      <c r="LWF2" s="158"/>
      <c r="LWG2" s="158"/>
      <c r="LWH2" s="158"/>
      <c r="LWI2" s="158"/>
      <c r="LWJ2" s="158"/>
      <c r="LWK2" s="158"/>
      <c r="LWL2" s="158"/>
      <c r="LWM2" s="158"/>
      <c r="LWN2" s="158"/>
      <c r="LWO2" s="158"/>
      <c r="LWP2" s="158"/>
      <c r="LWQ2" s="158"/>
      <c r="LWR2" s="158"/>
      <c r="LWS2" s="158"/>
      <c r="LWT2" s="158"/>
      <c r="LWU2" s="158"/>
      <c r="LWV2" s="158"/>
      <c r="LWW2" s="158"/>
      <c r="LWX2" s="158"/>
      <c r="LWY2" s="158"/>
      <c r="LWZ2" s="158"/>
      <c r="LXA2" s="158"/>
      <c r="LXB2" s="158"/>
      <c r="LXC2" s="158"/>
      <c r="LXD2" s="158"/>
      <c r="LXE2" s="158"/>
      <c r="LXF2" s="158"/>
      <c r="LXG2" s="158"/>
      <c r="LXH2" s="158"/>
      <c r="LXI2" s="158"/>
      <c r="LXJ2" s="158"/>
      <c r="LXK2" s="158"/>
      <c r="LXL2" s="158"/>
      <c r="LXM2" s="158"/>
      <c r="LXN2" s="158"/>
      <c r="LXO2" s="158"/>
      <c r="LXP2" s="158"/>
      <c r="LXQ2" s="158"/>
      <c r="LXR2" s="158"/>
      <c r="LXS2" s="158"/>
      <c r="LXT2" s="158"/>
      <c r="LXU2" s="158"/>
      <c r="LXV2" s="158"/>
      <c r="LXW2" s="158"/>
      <c r="LXX2" s="158"/>
      <c r="LXY2" s="158"/>
      <c r="LXZ2" s="158"/>
      <c r="LYA2" s="158"/>
      <c r="LYB2" s="158"/>
      <c r="LYC2" s="158"/>
      <c r="LYD2" s="158"/>
      <c r="LYE2" s="158"/>
      <c r="LYF2" s="158"/>
      <c r="LYG2" s="158"/>
      <c r="LYH2" s="158"/>
      <c r="LYI2" s="158"/>
      <c r="LYJ2" s="158"/>
      <c r="LYK2" s="158"/>
      <c r="LYL2" s="158"/>
      <c r="LYM2" s="158"/>
      <c r="LYN2" s="158"/>
      <c r="LYO2" s="158"/>
      <c r="LYP2" s="158"/>
      <c r="LYQ2" s="158"/>
      <c r="LYR2" s="158"/>
      <c r="LYS2" s="158"/>
      <c r="LYT2" s="158"/>
      <c r="LYU2" s="158"/>
      <c r="LYV2" s="158"/>
      <c r="LYW2" s="158"/>
      <c r="LYX2" s="158"/>
      <c r="LYY2" s="158"/>
      <c r="LYZ2" s="158"/>
      <c r="LZA2" s="158"/>
      <c r="LZB2" s="158"/>
      <c r="LZC2" s="158"/>
      <c r="LZD2" s="158"/>
      <c r="LZE2" s="158"/>
      <c r="LZF2" s="158"/>
      <c r="LZG2" s="158"/>
      <c r="LZH2" s="158"/>
      <c r="LZI2" s="158"/>
      <c r="LZJ2" s="158"/>
      <c r="LZK2" s="158"/>
      <c r="LZL2" s="158"/>
      <c r="LZM2" s="158"/>
      <c r="LZN2" s="158"/>
      <c r="LZO2" s="158"/>
      <c r="LZP2" s="158"/>
      <c r="LZQ2" s="158"/>
      <c r="LZR2" s="158"/>
      <c r="LZS2" s="158"/>
      <c r="LZT2" s="158"/>
      <c r="LZU2" s="158"/>
      <c r="LZV2" s="158"/>
      <c r="LZW2" s="158"/>
      <c r="LZX2" s="158"/>
      <c r="LZY2" s="158"/>
      <c r="LZZ2" s="158"/>
      <c r="MAA2" s="158"/>
      <c r="MAB2" s="158"/>
      <c r="MAC2" s="158"/>
      <c r="MAD2" s="158"/>
      <c r="MAE2" s="158"/>
      <c r="MAF2" s="158"/>
      <c r="MAG2" s="158"/>
      <c r="MAH2" s="158"/>
      <c r="MAI2" s="158"/>
      <c r="MAJ2" s="158"/>
      <c r="MAK2" s="158"/>
      <c r="MAL2" s="158"/>
      <c r="MAM2" s="158"/>
      <c r="MAN2" s="158"/>
      <c r="MAO2" s="158"/>
      <c r="MAP2" s="158"/>
      <c r="MAQ2" s="158"/>
      <c r="MAR2" s="158"/>
      <c r="MAS2" s="158"/>
      <c r="MAT2" s="158"/>
      <c r="MAU2" s="158"/>
      <c r="MAV2" s="158"/>
      <c r="MAW2" s="158"/>
      <c r="MAX2" s="158"/>
      <c r="MAY2" s="158"/>
      <c r="MAZ2" s="158"/>
      <c r="MBA2" s="158"/>
      <c r="MBB2" s="158"/>
      <c r="MBC2" s="158"/>
      <c r="MBD2" s="158"/>
      <c r="MBE2" s="158"/>
      <c r="MBF2" s="158"/>
      <c r="MBG2" s="158"/>
      <c r="MBH2" s="158"/>
      <c r="MBI2" s="158"/>
      <c r="MBJ2" s="158"/>
      <c r="MBK2" s="158"/>
      <c r="MBL2" s="158"/>
      <c r="MBM2" s="158"/>
      <c r="MBN2" s="158"/>
      <c r="MBO2" s="158"/>
      <c r="MBP2" s="158"/>
      <c r="MBQ2" s="158"/>
      <c r="MBR2" s="158"/>
      <c r="MBS2" s="158"/>
      <c r="MBT2" s="158"/>
      <c r="MBU2" s="158"/>
      <c r="MBV2" s="158"/>
      <c r="MBW2" s="158"/>
      <c r="MBX2" s="158"/>
      <c r="MBY2" s="158"/>
      <c r="MBZ2" s="158"/>
      <c r="MCA2" s="158"/>
      <c r="MCB2" s="158"/>
      <c r="MCC2" s="158"/>
      <c r="MCD2" s="158"/>
      <c r="MCE2" s="158"/>
      <c r="MCF2" s="158"/>
      <c r="MCG2" s="158"/>
      <c r="MCH2" s="158"/>
      <c r="MCI2" s="158"/>
      <c r="MCJ2" s="158"/>
      <c r="MCK2" s="158"/>
      <c r="MCL2" s="158"/>
      <c r="MCM2" s="158"/>
      <c r="MCN2" s="158"/>
      <c r="MCO2" s="158"/>
      <c r="MCP2" s="158"/>
      <c r="MCQ2" s="158"/>
      <c r="MCR2" s="158"/>
      <c r="MCS2" s="158"/>
      <c r="MCT2" s="158"/>
      <c r="MCU2" s="158"/>
      <c r="MCV2" s="158"/>
      <c r="MCW2" s="158"/>
      <c r="MCX2" s="158"/>
      <c r="MCY2" s="158"/>
      <c r="MCZ2" s="158"/>
      <c r="MDA2" s="158"/>
      <c r="MDB2" s="158"/>
      <c r="MDC2" s="158"/>
      <c r="MDD2" s="158"/>
      <c r="MDE2" s="158"/>
      <c r="MDF2" s="158"/>
      <c r="MDG2" s="158"/>
      <c r="MDH2" s="158"/>
      <c r="MDI2" s="158"/>
      <c r="MDJ2" s="158"/>
      <c r="MDK2" s="158"/>
      <c r="MDL2" s="158"/>
      <c r="MDM2" s="158"/>
      <c r="MDN2" s="158"/>
      <c r="MDO2" s="158"/>
      <c r="MDP2" s="158"/>
      <c r="MDQ2" s="158"/>
      <c r="MDR2" s="158"/>
      <c r="MDS2" s="158"/>
      <c r="MDT2" s="158"/>
      <c r="MDU2" s="158"/>
      <c r="MDV2" s="158"/>
      <c r="MDW2" s="158"/>
      <c r="MDX2" s="158"/>
      <c r="MDY2" s="158"/>
      <c r="MDZ2" s="158"/>
      <c r="MEA2" s="158"/>
      <c r="MEB2" s="158"/>
      <c r="MEC2" s="158"/>
      <c r="MED2" s="158"/>
      <c r="MEE2" s="158"/>
      <c r="MEF2" s="158"/>
      <c r="MEG2" s="158"/>
      <c r="MEH2" s="158"/>
      <c r="MEI2" s="158"/>
      <c r="MEJ2" s="158"/>
      <c r="MEK2" s="158"/>
      <c r="MEL2" s="158"/>
      <c r="MEM2" s="158"/>
      <c r="MEN2" s="158"/>
      <c r="MEO2" s="158"/>
      <c r="MEP2" s="158"/>
      <c r="MEQ2" s="158"/>
      <c r="MER2" s="158"/>
      <c r="MES2" s="158"/>
      <c r="MET2" s="158"/>
      <c r="MEU2" s="158"/>
      <c r="MEV2" s="158"/>
      <c r="MEW2" s="158"/>
      <c r="MEX2" s="158"/>
      <c r="MEY2" s="158"/>
      <c r="MEZ2" s="158"/>
      <c r="MFA2" s="158"/>
      <c r="MFB2" s="158"/>
      <c r="MFC2" s="158"/>
      <c r="MFD2" s="158"/>
      <c r="MFE2" s="158"/>
      <c r="MFF2" s="158"/>
      <c r="MFG2" s="158"/>
      <c r="MFH2" s="158"/>
      <c r="MFI2" s="158"/>
      <c r="MFJ2" s="158"/>
      <c r="MFK2" s="158"/>
      <c r="MFL2" s="158"/>
      <c r="MFM2" s="158"/>
      <c r="MFN2" s="158"/>
      <c r="MFO2" s="158"/>
      <c r="MFP2" s="158"/>
      <c r="MFQ2" s="158"/>
      <c r="MFR2" s="158"/>
      <c r="MFS2" s="158"/>
      <c r="MFT2" s="158"/>
      <c r="MFU2" s="158"/>
      <c r="MFV2" s="158"/>
      <c r="MFW2" s="158"/>
      <c r="MFX2" s="158"/>
      <c r="MFY2" s="158"/>
      <c r="MFZ2" s="158"/>
      <c r="MGA2" s="158"/>
      <c r="MGB2" s="158"/>
      <c r="MGC2" s="158"/>
      <c r="MGD2" s="158"/>
      <c r="MGE2" s="158"/>
      <c r="MGF2" s="158"/>
      <c r="MGG2" s="158"/>
      <c r="MGH2" s="158"/>
      <c r="MGI2" s="158"/>
      <c r="MGJ2" s="158"/>
      <c r="MGK2" s="158"/>
      <c r="MGL2" s="158"/>
      <c r="MGM2" s="158"/>
      <c r="MGN2" s="158"/>
      <c r="MGO2" s="158"/>
      <c r="MGP2" s="158"/>
      <c r="MGQ2" s="158"/>
      <c r="MGR2" s="158"/>
      <c r="MGS2" s="158"/>
      <c r="MGT2" s="158"/>
      <c r="MGU2" s="158"/>
      <c r="MGV2" s="158"/>
      <c r="MGW2" s="158"/>
      <c r="MGX2" s="158"/>
      <c r="MGY2" s="158"/>
      <c r="MGZ2" s="158"/>
      <c r="MHA2" s="158"/>
      <c r="MHB2" s="158"/>
      <c r="MHC2" s="158"/>
      <c r="MHD2" s="158"/>
      <c r="MHE2" s="158"/>
      <c r="MHF2" s="158"/>
      <c r="MHG2" s="158"/>
      <c r="MHH2" s="158"/>
      <c r="MHI2" s="158"/>
      <c r="MHJ2" s="158"/>
      <c r="MHK2" s="158"/>
      <c r="MHL2" s="158"/>
      <c r="MHM2" s="158"/>
      <c r="MHN2" s="158"/>
      <c r="MHO2" s="158"/>
      <c r="MHP2" s="158"/>
      <c r="MHQ2" s="158"/>
      <c r="MHR2" s="158"/>
      <c r="MHS2" s="158"/>
      <c r="MHT2" s="158"/>
      <c r="MHU2" s="158"/>
      <c r="MHV2" s="158"/>
      <c r="MHW2" s="158"/>
      <c r="MHX2" s="158"/>
      <c r="MHY2" s="158"/>
      <c r="MHZ2" s="158"/>
      <c r="MIA2" s="158"/>
      <c r="MIB2" s="158"/>
      <c r="MIC2" s="158"/>
      <c r="MID2" s="158"/>
      <c r="MIE2" s="158"/>
      <c r="MIF2" s="158"/>
      <c r="MIG2" s="158"/>
      <c r="MIH2" s="158"/>
      <c r="MII2" s="158"/>
      <c r="MIJ2" s="158"/>
      <c r="MIK2" s="158"/>
      <c r="MIL2" s="158"/>
      <c r="MIM2" s="158"/>
      <c r="MIN2" s="158"/>
      <c r="MIO2" s="158"/>
      <c r="MIP2" s="158"/>
      <c r="MIQ2" s="158"/>
      <c r="MIR2" s="158"/>
      <c r="MIS2" s="158"/>
      <c r="MIT2" s="158"/>
      <c r="MIU2" s="158"/>
      <c r="MIV2" s="158"/>
      <c r="MIW2" s="158"/>
      <c r="MIX2" s="158"/>
      <c r="MIY2" s="158"/>
      <c r="MIZ2" s="158"/>
      <c r="MJA2" s="158"/>
      <c r="MJB2" s="158"/>
      <c r="MJC2" s="158"/>
      <c r="MJD2" s="158"/>
      <c r="MJE2" s="158"/>
      <c r="MJF2" s="158"/>
      <c r="MJG2" s="158"/>
      <c r="MJH2" s="158"/>
      <c r="MJI2" s="158"/>
      <c r="MJJ2" s="158"/>
      <c r="MJK2" s="158"/>
      <c r="MJL2" s="158"/>
      <c r="MJM2" s="158"/>
      <c r="MJN2" s="158"/>
      <c r="MJO2" s="158"/>
      <c r="MJP2" s="158"/>
      <c r="MJQ2" s="158"/>
      <c r="MJR2" s="158"/>
      <c r="MJS2" s="158"/>
      <c r="MJT2" s="158"/>
      <c r="MJU2" s="158"/>
      <c r="MJV2" s="158"/>
      <c r="MJW2" s="158"/>
      <c r="MJX2" s="158"/>
      <c r="MJY2" s="158"/>
      <c r="MJZ2" s="158"/>
      <c r="MKA2" s="158"/>
      <c r="MKB2" s="158"/>
      <c r="MKC2" s="158"/>
      <c r="MKD2" s="158"/>
      <c r="MKE2" s="158"/>
      <c r="MKF2" s="158"/>
      <c r="MKG2" s="158"/>
      <c r="MKH2" s="158"/>
      <c r="MKI2" s="158"/>
      <c r="MKJ2" s="158"/>
      <c r="MKK2" s="158"/>
      <c r="MKL2" s="158"/>
      <c r="MKM2" s="158"/>
      <c r="MKN2" s="158"/>
      <c r="MKO2" s="158"/>
      <c r="MKP2" s="158"/>
      <c r="MKQ2" s="158"/>
      <c r="MKR2" s="158"/>
      <c r="MKS2" s="158"/>
      <c r="MKT2" s="158"/>
      <c r="MKU2" s="158"/>
      <c r="MKV2" s="158"/>
      <c r="MKW2" s="158"/>
      <c r="MKX2" s="158"/>
      <c r="MKY2" s="158"/>
      <c r="MKZ2" s="158"/>
      <c r="MLA2" s="158"/>
      <c r="MLB2" s="158"/>
      <c r="MLC2" s="158"/>
      <c r="MLD2" s="158"/>
      <c r="MLE2" s="158"/>
      <c r="MLF2" s="158"/>
      <c r="MLG2" s="158"/>
      <c r="MLH2" s="158"/>
      <c r="MLI2" s="158"/>
      <c r="MLJ2" s="158"/>
      <c r="MLK2" s="158"/>
      <c r="MLL2" s="158"/>
      <c r="MLM2" s="158"/>
      <c r="MLN2" s="158"/>
      <c r="MLO2" s="158"/>
      <c r="MLP2" s="158"/>
      <c r="MLQ2" s="158"/>
      <c r="MLR2" s="158"/>
      <c r="MLS2" s="158"/>
      <c r="MLT2" s="158"/>
      <c r="MLU2" s="158"/>
      <c r="MLV2" s="158"/>
      <c r="MLW2" s="158"/>
      <c r="MLX2" s="158"/>
      <c r="MLY2" s="158"/>
      <c r="MLZ2" s="158"/>
      <c r="MMA2" s="158"/>
      <c r="MMB2" s="158"/>
      <c r="MMC2" s="158"/>
      <c r="MMD2" s="158"/>
      <c r="MME2" s="158"/>
      <c r="MMF2" s="158"/>
      <c r="MMG2" s="158"/>
      <c r="MMH2" s="158"/>
      <c r="MMI2" s="158"/>
      <c r="MMJ2" s="158"/>
      <c r="MMK2" s="158"/>
      <c r="MML2" s="158"/>
      <c r="MMM2" s="158"/>
      <c r="MMN2" s="158"/>
      <c r="MMO2" s="158"/>
      <c r="MMP2" s="158"/>
      <c r="MMQ2" s="158"/>
      <c r="MMR2" s="158"/>
      <c r="MMS2" s="158"/>
      <c r="MMT2" s="158"/>
      <c r="MMU2" s="158"/>
      <c r="MMV2" s="158"/>
      <c r="MMW2" s="158"/>
      <c r="MMX2" s="158"/>
      <c r="MMY2" s="158"/>
      <c r="MMZ2" s="158"/>
      <c r="MNA2" s="158"/>
      <c r="MNB2" s="158"/>
      <c r="MNC2" s="158"/>
      <c r="MND2" s="158"/>
      <c r="MNE2" s="158"/>
      <c r="MNF2" s="158"/>
      <c r="MNG2" s="158"/>
      <c r="MNH2" s="158"/>
      <c r="MNI2" s="158"/>
      <c r="MNJ2" s="158"/>
      <c r="MNK2" s="158"/>
      <c r="MNL2" s="158"/>
      <c r="MNM2" s="158"/>
      <c r="MNN2" s="158"/>
      <c r="MNO2" s="158"/>
      <c r="MNP2" s="158"/>
      <c r="MNQ2" s="158"/>
      <c r="MNR2" s="158"/>
      <c r="MNS2" s="158"/>
      <c r="MNT2" s="158"/>
      <c r="MNU2" s="158"/>
      <c r="MNV2" s="158"/>
      <c r="MNW2" s="158"/>
      <c r="MNX2" s="158"/>
      <c r="MNY2" s="158"/>
      <c r="MNZ2" s="158"/>
      <c r="MOA2" s="158"/>
      <c r="MOB2" s="158"/>
      <c r="MOC2" s="158"/>
      <c r="MOD2" s="158"/>
      <c r="MOE2" s="158"/>
      <c r="MOF2" s="158"/>
      <c r="MOG2" s="158"/>
      <c r="MOH2" s="158"/>
      <c r="MOI2" s="158"/>
      <c r="MOJ2" s="158"/>
      <c r="MOK2" s="158"/>
      <c r="MOL2" s="158"/>
      <c r="MOM2" s="158"/>
      <c r="MON2" s="158"/>
      <c r="MOO2" s="158"/>
      <c r="MOP2" s="158"/>
      <c r="MOQ2" s="158"/>
      <c r="MOR2" s="158"/>
      <c r="MOS2" s="158"/>
      <c r="MOT2" s="158"/>
      <c r="MOU2" s="158"/>
      <c r="MOV2" s="158"/>
      <c r="MOW2" s="158"/>
      <c r="MOX2" s="158"/>
      <c r="MOY2" s="158"/>
      <c r="MOZ2" s="158"/>
      <c r="MPA2" s="158"/>
      <c r="MPB2" s="158"/>
      <c r="MPC2" s="158"/>
      <c r="MPD2" s="158"/>
      <c r="MPE2" s="158"/>
      <c r="MPF2" s="158"/>
      <c r="MPG2" s="158"/>
      <c r="MPH2" s="158"/>
      <c r="MPI2" s="158"/>
      <c r="MPJ2" s="158"/>
      <c r="MPK2" s="158"/>
      <c r="MPL2" s="158"/>
      <c r="MPM2" s="158"/>
      <c r="MPN2" s="158"/>
      <c r="MPO2" s="158"/>
      <c r="MPP2" s="158"/>
      <c r="MPQ2" s="158"/>
      <c r="MPR2" s="158"/>
      <c r="MPS2" s="158"/>
      <c r="MPT2" s="158"/>
      <c r="MPU2" s="158"/>
      <c r="MPV2" s="158"/>
      <c r="MPW2" s="158"/>
      <c r="MPX2" s="158"/>
      <c r="MPY2" s="158"/>
      <c r="MPZ2" s="158"/>
      <c r="MQA2" s="158"/>
      <c r="MQB2" s="158"/>
      <c r="MQC2" s="158"/>
      <c r="MQD2" s="158"/>
      <c r="MQE2" s="158"/>
      <c r="MQF2" s="158"/>
      <c r="MQG2" s="158"/>
      <c r="MQH2" s="158"/>
      <c r="MQI2" s="158"/>
      <c r="MQJ2" s="158"/>
      <c r="MQK2" s="158"/>
      <c r="MQL2" s="158"/>
      <c r="MQM2" s="158"/>
      <c r="MQN2" s="158"/>
      <c r="MQO2" s="158"/>
      <c r="MQP2" s="158"/>
      <c r="MQQ2" s="158"/>
      <c r="MQR2" s="158"/>
      <c r="MQS2" s="158"/>
      <c r="MQT2" s="158"/>
      <c r="MQU2" s="158"/>
      <c r="MQV2" s="158"/>
      <c r="MQW2" s="158"/>
      <c r="MQX2" s="158"/>
      <c r="MQY2" s="158"/>
      <c r="MQZ2" s="158"/>
      <c r="MRA2" s="158"/>
      <c r="MRB2" s="158"/>
      <c r="MRC2" s="158"/>
      <c r="MRD2" s="158"/>
      <c r="MRE2" s="158"/>
      <c r="MRF2" s="158"/>
      <c r="MRG2" s="158"/>
      <c r="MRH2" s="158"/>
      <c r="MRI2" s="158"/>
      <c r="MRJ2" s="158"/>
      <c r="MRK2" s="158"/>
      <c r="MRL2" s="158"/>
      <c r="MRM2" s="158"/>
      <c r="MRN2" s="158"/>
      <c r="MRO2" s="158"/>
      <c r="MRP2" s="158"/>
      <c r="MRQ2" s="158"/>
      <c r="MRR2" s="158"/>
      <c r="MRS2" s="158"/>
      <c r="MRT2" s="158"/>
      <c r="MRU2" s="158"/>
      <c r="MRV2" s="158"/>
      <c r="MRW2" s="158"/>
      <c r="MRX2" s="158"/>
      <c r="MRY2" s="158"/>
      <c r="MRZ2" s="158"/>
      <c r="MSA2" s="158"/>
      <c r="MSB2" s="158"/>
      <c r="MSC2" s="158"/>
      <c r="MSD2" s="158"/>
      <c r="MSE2" s="158"/>
      <c r="MSF2" s="158"/>
      <c r="MSG2" s="158"/>
      <c r="MSH2" s="158"/>
      <c r="MSI2" s="158"/>
      <c r="MSJ2" s="158"/>
      <c r="MSK2" s="158"/>
      <c r="MSL2" s="158"/>
      <c r="MSM2" s="158"/>
      <c r="MSN2" s="158"/>
      <c r="MSO2" s="158"/>
      <c r="MSP2" s="158"/>
      <c r="MSQ2" s="158"/>
      <c r="MSR2" s="158"/>
      <c r="MSS2" s="158"/>
      <c r="MST2" s="158"/>
      <c r="MSU2" s="158"/>
      <c r="MSV2" s="158"/>
      <c r="MSW2" s="158"/>
      <c r="MSX2" s="158"/>
      <c r="MSY2" s="158"/>
      <c r="MSZ2" s="158"/>
      <c r="MTA2" s="158"/>
      <c r="MTB2" s="158"/>
      <c r="MTC2" s="158"/>
      <c r="MTD2" s="158"/>
      <c r="MTE2" s="158"/>
      <c r="MTF2" s="158"/>
      <c r="MTG2" s="158"/>
      <c r="MTH2" s="158"/>
      <c r="MTI2" s="158"/>
      <c r="MTJ2" s="158"/>
      <c r="MTK2" s="158"/>
      <c r="MTL2" s="158"/>
      <c r="MTM2" s="158"/>
      <c r="MTN2" s="158"/>
      <c r="MTO2" s="158"/>
      <c r="MTP2" s="158"/>
      <c r="MTQ2" s="158"/>
      <c r="MTR2" s="158"/>
      <c r="MTS2" s="158"/>
      <c r="MTT2" s="158"/>
      <c r="MTU2" s="158"/>
      <c r="MTV2" s="158"/>
      <c r="MTW2" s="158"/>
      <c r="MTX2" s="158"/>
      <c r="MTY2" s="158"/>
      <c r="MTZ2" s="158"/>
      <c r="MUA2" s="158"/>
      <c r="MUB2" s="158"/>
      <c r="MUC2" s="158"/>
      <c r="MUD2" s="158"/>
      <c r="MUE2" s="158"/>
      <c r="MUF2" s="158"/>
      <c r="MUG2" s="158"/>
      <c r="MUH2" s="158"/>
      <c r="MUI2" s="158"/>
      <c r="MUJ2" s="158"/>
      <c r="MUK2" s="158"/>
      <c r="MUL2" s="158"/>
      <c r="MUM2" s="158"/>
      <c r="MUN2" s="158"/>
      <c r="MUO2" s="158"/>
      <c r="MUP2" s="158"/>
      <c r="MUQ2" s="158"/>
      <c r="MUR2" s="158"/>
      <c r="MUS2" s="158"/>
      <c r="MUT2" s="158"/>
      <c r="MUU2" s="158"/>
      <c r="MUV2" s="158"/>
      <c r="MUW2" s="158"/>
      <c r="MUX2" s="158"/>
      <c r="MUY2" s="158"/>
      <c r="MUZ2" s="158"/>
      <c r="MVA2" s="158"/>
      <c r="MVB2" s="158"/>
      <c r="MVC2" s="158"/>
      <c r="MVD2" s="158"/>
      <c r="MVE2" s="158"/>
      <c r="MVF2" s="158"/>
      <c r="MVG2" s="158"/>
      <c r="MVH2" s="158"/>
      <c r="MVI2" s="158"/>
      <c r="MVJ2" s="158"/>
      <c r="MVK2" s="158"/>
      <c r="MVL2" s="158"/>
      <c r="MVM2" s="158"/>
      <c r="MVN2" s="158"/>
      <c r="MVO2" s="158"/>
      <c r="MVP2" s="158"/>
      <c r="MVQ2" s="158"/>
      <c r="MVR2" s="158"/>
      <c r="MVS2" s="158"/>
      <c r="MVT2" s="158"/>
      <c r="MVU2" s="158"/>
      <c r="MVV2" s="158"/>
      <c r="MVW2" s="158"/>
      <c r="MVX2" s="158"/>
      <c r="MVY2" s="158"/>
      <c r="MVZ2" s="158"/>
      <c r="MWA2" s="158"/>
      <c r="MWB2" s="158"/>
      <c r="MWC2" s="158"/>
      <c r="MWD2" s="158"/>
      <c r="MWE2" s="158"/>
      <c r="MWF2" s="158"/>
      <c r="MWG2" s="158"/>
      <c r="MWH2" s="158"/>
      <c r="MWI2" s="158"/>
      <c r="MWJ2" s="158"/>
      <c r="MWK2" s="158"/>
      <c r="MWL2" s="158"/>
      <c r="MWM2" s="158"/>
      <c r="MWN2" s="158"/>
      <c r="MWO2" s="158"/>
      <c r="MWP2" s="158"/>
      <c r="MWQ2" s="158"/>
      <c r="MWR2" s="158"/>
      <c r="MWS2" s="158"/>
      <c r="MWT2" s="158"/>
      <c r="MWU2" s="158"/>
      <c r="MWV2" s="158"/>
      <c r="MWW2" s="158"/>
      <c r="MWX2" s="158"/>
      <c r="MWY2" s="158"/>
      <c r="MWZ2" s="158"/>
      <c r="MXA2" s="158"/>
      <c r="MXB2" s="158"/>
      <c r="MXC2" s="158"/>
      <c r="MXD2" s="158"/>
      <c r="MXE2" s="158"/>
      <c r="MXF2" s="158"/>
      <c r="MXG2" s="158"/>
      <c r="MXH2" s="158"/>
      <c r="MXI2" s="158"/>
      <c r="MXJ2" s="158"/>
      <c r="MXK2" s="158"/>
      <c r="MXL2" s="158"/>
      <c r="MXM2" s="158"/>
      <c r="MXN2" s="158"/>
      <c r="MXO2" s="158"/>
      <c r="MXP2" s="158"/>
      <c r="MXQ2" s="158"/>
      <c r="MXR2" s="158"/>
      <c r="MXS2" s="158"/>
      <c r="MXT2" s="158"/>
      <c r="MXU2" s="158"/>
      <c r="MXV2" s="158"/>
      <c r="MXW2" s="158"/>
      <c r="MXX2" s="158"/>
      <c r="MXY2" s="158"/>
      <c r="MXZ2" s="158"/>
      <c r="MYA2" s="158"/>
      <c r="MYB2" s="158"/>
      <c r="MYC2" s="158"/>
      <c r="MYD2" s="158"/>
      <c r="MYE2" s="158"/>
      <c r="MYF2" s="158"/>
      <c r="MYG2" s="158"/>
      <c r="MYH2" s="158"/>
      <c r="MYI2" s="158"/>
      <c r="MYJ2" s="158"/>
      <c r="MYK2" s="158"/>
      <c r="MYL2" s="158"/>
      <c r="MYM2" s="158"/>
      <c r="MYN2" s="158"/>
      <c r="MYO2" s="158"/>
      <c r="MYP2" s="158"/>
      <c r="MYQ2" s="158"/>
      <c r="MYR2" s="158"/>
      <c r="MYS2" s="158"/>
      <c r="MYT2" s="158"/>
      <c r="MYU2" s="158"/>
      <c r="MYV2" s="158"/>
      <c r="MYW2" s="158"/>
      <c r="MYX2" s="158"/>
      <c r="MYY2" s="158"/>
      <c r="MYZ2" s="158"/>
      <c r="MZA2" s="158"/>
      <c r="MZB2" s="158"/>
      <c r="MZC2" s="158"/>
      <c r="MZD2" s="158"/>
      <c r="MZE2" s="158"/>
      <c r="MZF2" s="158"/>
      <c r="MZG2" s="158"/>
      <c r="MZH2" s="158"/>
      <c r="MZI2" s="158"/>
      <c r="MZJ2" s="158"/>
      <c r="MZK2" s="158"/>
      <c r="MZL2" s="158"/>
      <c r="MZM2" s="158"/>
      <c r="MZN2" s="158"/>
      <c r="MZO2" s="158"/>
      <c r="MZP2" s="158"/>
      <c r="MZQ2" s="158"/>
      <c r="MZR2" s="158"/>
      <c r="MZS2" s="158"/>
      <c r="MZT2" s="158"/>
      <c r="MZU2" s="158"/>
      <c r="MZV2" s="158"/>
      <c r="MZW2" s="158"/>
      <c r="MZX2" s="158"/>
      <c r="MZY2" s="158"/>
      <c r="MZZ2" s="158"/>
      <c r="NAA2" s="158"/>
      <c r="NAB2" s="158"/>
      <c r="NAC2" s="158"/>
      <c r="NAD2" s="158"/>
      <c r="NAE2" s="158"/>
      <c r="NAF2" s="158"/>
      <c r="NAG2" s="158"/>
      <c r="NAH2" s="158"/>
      <c r="NAI2" s="158"/>
      <c r="NAJ2" s="158"/>
      <c r="NAK2" s="158"/>
      <c r="NAL2" s="158"/>
      <c r="NAM2" s="158"/>
      <c r="NAN2" s="158"/>
      <c r="NAO2" s="158"/>
      <c r="NAP2" s="158"/>
      <c r="NAQ2" s="158"/>
      <c r="NAR2" s="158"/>
      <c r="NAS2" s="158"/>
      <c r="NAT2" s="158"/>
      <c r="NAU2" s="158"/>
      <c r="NAV2" s="158"/>
      <c r="NAW2" s="158"/>
      <c r="NAX2" s="158"/>
      <c r="NAY2" s="158"/>
      <c r="NAZ2" s="158"/>
      <c r="NBA2" s="158"/>
      <c r="NBB2" s="158"/>
      <c r="NBC2" s="158"/>
      <c r="NBD2" s="158"/>
      <c r="NBE2" s="158"/>
      <c r="NBF2" s="158"/>
      <c r="NBG2" s="158"/>
      <c r="NBH2" s="158"/>
      <c r="NBI2" s="158"/>
      <c r="NBJ2" s="158"/>
      <c r="NBK2" s="158"/>
      <c r="NBL2" s="158"/>
      <c r="NBM2" s="158"/>
      <c r="NBN2" s="158"/>
      <c r="NBO2" s="158"/>
      <c r="NBP2" s="158"/>
      <c r="NBQ2" s="158"/>
      <c r="NBR2" s="158"/>
      <c r="NBS2" s="158"/>
      <c r="NBT2" s="158"/>
      <c r="NBU2" s="158"/>
      <c r="NBV2" s="158"/>
      <c r="NBW2" s="158"/>
      <c r="NBX2" s="158"/>
      <c r="NBY2" s="158"/>
      <c r="NBZ2" s="158"/>
      <c r="NCA2" s="158"/>
      <c r="NCB2" s="158"/>
      <c r="NCC2" s="158"/>
      <c r="NCD2" s="158"/>
      <c r="NCE2" s="158"/>
      <c r="NCF2" s="158"/>
      <c r="NCG2" s="158"/>
      <c r="NCH2" s="158"/>
      <c r="NCI2" s="158"/>
      <c r="NCJ2" s="158"/>
      <c r="NCK2" s="158"/>
      <c r="NCL2" s="158"/>
      <c r="NCM2" s="158"/>
      <c r="NCN2" s="158"/>
      <c r="NCO2" s="158"/>
      <c r="NCP2" s="158"/>
      <c r="NCQ2" s="158"/>
      <c r="NCR2" s="158"/>
      <c r="NCS2" s="158"/>
      <c r="NCT2" s="158"/>
      <c r="NCU2" s="158"/>
      <c r="NCV2" s="158"/>
      <c r="NCW2" s="158"/>
      <c r="NCX2" s="158"/>
      <c r="NCY2" s="158"/>
      <c r="NCZ2" s="158"/>
      <c r="NDA2" s="158"/>
      <c r="NDB2" s="158"/>
      <c r="NDC2" s="158"/>
      <c r="NDD2" s="158"/>
      <c r="NDE2" s="158"/>
      <c r="NDF2" s="158"/>
      <c r="NDG2" s="158"/>
      <c r="NDH2" s="158"/>
      <c r="NDI2" s="158"/>
      <c r="NDJ2" s="158"/>
      <c r="NDK2" s="158"/>
      <c r="NDL2" s="158"/>
      <c r="NDM2" s="158"/>
      <c r="NDN2" s="158"/>
      <c r="NDO2" s="158"/>
      <c r="NDP2" s="158"/>
      <c r="NDQ2" s="158"/>
      <c r="NDR2" s="158"/>
      <c r="NDS2" s="158"/>
      <c r="NDT2" s="158"/>
      <c r="NDU2" s="158"/>
      <c r="NDV2" s="158"/>
      <c r="NDW2" s="158"/>
      <c r="NDX2" s="158"/>
      <c r="NDY2" s="158"/>
      <c r="NDZ2" s="158"/>
      <c r="NEA2" s="158"/>
      <c r="NEB2" s="158"/>
      <c r="NEC2" s="158"/>
      <c r="NED2" s="158"/>
      <c r="NEE2" s="158"/>
      <c r="NEF2" s="158"/>
      <c r="NEG2" s="158"/>
      <c r="NEH2" s="158"/>
      <c r="NEI2" s="158"/>
      <c r="NEJ2" s="158"/>
      <c r="NEK2" s="158"/>
      <c r="NEL2" s="158"/>
      <c r="NEM2" s="158"/>
      <c r="NEN2" s="158"/>
      <c r="NEO2" s="158"/>
      <c r="NEP2" s="158"/>
      <c r="NEQ2" s="158"/>
      <c r="NER2" s="158"/>
      <c r="NES2" s="158"/>
      <c r="NET2" s="158"/>
      <c r="NEU2" s="158"/>
      <c r="NEV2" s="158"/>
      <c r="NEW2" s="158"/>
      <c r="NEX2" s="158"/>
      <c r="NEY2" s="158"/>
      <c r="NEZ2" s="158"/>
      <c r="NFA2" s="158"/>
      <c r="NFB2" s="158"/>
      <c r="NFC2" s="158"/>
      <c r="NFD2" s="158"/>
      <c r="NFE2" s="158"/>
      <c r="NFF2" s="158"/>
      <c r="NFG2" s="158"/>
      <c r="NFH2" s="158"/>
      <c r="NFI2" s="158"/>
      <c r="NFJ2" s="158"/>
      <c r="NFK2" s="158"/>
      <c r="NFL2" s="158"/>
      <c r="NFM2" s="158"/>
      <c r="NFN2" s="158"/>
      <c r="NFO2" s="158"/>
      <c r="NFP2" s="158"/>
      <c r="NFQ2" s="158"/>
      <c r="NFR2" s="158"/>
      <c r="NFS2" s="158"/>
      <c r="NFT2" s="158"/>
      <c r="NFU2" s="158"/>
      <c r="NFV2" s="158"/>
      <c r="NFW2" s="158"/>
      <c r="NFX2" s="158"/>
      <c r="NFY2" s="158"/>
      <c r="NFZ2" s="158"/>
      <c r="NGA2" s="158"/>
      <c r="NGB2" s="158"/>
      <c r="NGC2" s="158"/>
      <c r="NGD2" s="158"/>
      <c r="NGE2" s="158"/>
      <c r="NGF2" s="158"/>
      <c r="NGG2" s="158"/>
      <c r="NGH2" s="158"/>
      <c r="NGI2" s="158"/>
      <c r="NGJ2" s="158"/>
      <c r="NGK2" s="158"/>
      <c r="NGL2" s="158"/>
      <c r="NGM2" s="158"/>
      <c r="NGN2" s="158"/>
      <c r="NGO2" s="158"/>
      <c r="NGP2" s="158"/>
      <c r="NGQ2" s="158"/>
      <c r="NGR2" s="158"/>
      <c r="NGS2" s="158"/>
      <c r="NGT2" s="158"/>
      <c r="NGU2" s="158"/>
      <c r="NGV2" s="158"/>
      <c r="NGW2" s="158"/>
      <c r="NGX2" s="158"/>
      <c r="NGY2" s="158"/>
      <c r="NGZ2" s="158"/>
      <c r="NHA2" s="158"/>
      <c r="NHB2" s="158"/>
      <c r="NHC2" s="158"/>
      <c r="NHD2" s="158"/>
      <c r="NHE2" s="158"/>
      <c r="NHF2" s="158"/>
      <c r="NHG2" s="158"/>
      <c r="NHH2" s="158"/>
      <c r="NHI2" s="158"/>
      <c r="NHJ2" s="158"/>
      <c r="NHK2" s="158"/>
      <c r="NHL2" s="158"/>
      <c r="NHM2" s="158"/>
      <c r="NHN2" s="158"/>
      <c r="NHO2" s="158"/>
      <c r="NHP2" s="158"/>
      <c r="NHQ2" s="158"/>
      <c r="NHR2" s="158"/>
      <c r="NHS2" s="158"/>
      <c r="NHT2" s="158"/>
      <c r="NHU2" s="158"/>
      <c r="NHV2" s="158"/>
      <c r="NHW2" s="158"/>
      <c r="NHX2" s="158"/>
      <c r="NHY2" s="158"/>
      <c r="NHZ2" s="158"/>
      <c r="NIA2" s="158"/>
      <c r="NIB2" s="158"/>
      <c r="NIC2" s="158"/>
      <c r="NID2" s="158"/>
      <c r="NIE2" s="158"/>
      <c r="NIF2" s="158"/>
      <c r="NIG2" s="158"/>
      <c r="NIH2" s="158"/>
      <c r="NII2" s="158"/>
      <c r="NIJ2" s="158"/>
      <c r="NIK2" s="158"/>
      <c r="NIL2" s="158"/>
      <c r="NIM2" s="158"/>
      <c r="NIN2" s="158"/>
      <c r="NIO2" s="158"/>
      <c r="NIP2" s="158"/>
      <c r="NIQ2" s="158"/>
      <c r="NIR2" s="158"/>
      <c r="NIS2" s="158"/>
      <c r="NIT2" s="158"/>
      <c r="NIU2" s="158"/>
      <c r="NIV2" s="158"/>
      <c r="NIW2" s="158"/>
      <c r="NIX2" s="158"/>
      <c r="NIY2" s="158"/>
      <c r="NIZ2" s="158"/>
      <c r="NJA2" s="158"/>
      <c r="NJB2" s="158"/>
      <c r="NJC2" s="158"/>
      <c r="NJD2" s="158"/>
      <c r="NJE2" s="158"/>
      <c r="NJF2" s="158"/>
      <c r="NJG2" s="158"/>
      <c r="NJH2" s="158"/>
      <c r="NJI2" s="158"/>
      <c r="NJJ2" s="158"/>
      <c r="NJK2" s="158"/>
      <c r="NJL2" s="158"/>
      <c r="NJM2" s="158"/>
      <c r="NJN2" s="158"/>
      <c r="NJO2" s="158"/>
      <c r="NJP2" s="158"/>
      <c r="NJQ2" s="158"/>
      <c r="NJR2" s="158"/>
      <c r="NJS2" s="158"/>
      <c r="NJT2" s="158"/>
      <c r="NJU2" s="158"/>
      <c r="NJV2" s="158"/>
      <c r="NJW2" s="158"/>
      <c r="NJX2" s="158"/>
      <c r="NJY2" s="158"/>
      <c r="NJZ2" s="158"/>
      <c r="NKA2" s="158"/>
      <c r="NKB2" s="158"/>
      <c r="NKC2" s="158"/>
      <c r="NKD2" s="158"/>
      <c r="NKE2" s="158"/>
      <c r="NKF2" s="158"/>
      <c r="NKG2" s="158"/>
      <c r="NKH2" s="158"/>
      <c r="NKI2" s="158"/>
      <c r="NKJ2" s="158"/>
      <c r="NKK2" s="158"/>
      <c r="NKL2" s="158"/>
      <c r="NKM2" s="158"/>
      <c r="NKN2" s="158"/>
      <c r="NKO2" s="158"/>
      <c r="NKP2" s="158"/>
      <c r="NKQ2" s="158"/>
      <c r="NKR2" s="158"/>
      <c r="NKS2" s="158"/>
      <c r="NKT2" s="158"/>
      <c r="NKU2" s="158"/>
      <c r="NKV2" s="158"/>
      <c r="NKW2" s="158"/>
      <c r="NKX2" s="158"/>
      <c r="NKY2" s="158"/>
      <c r="NKZ2" s="158"/>
      <c r="NLA2" s="158"/>
      <c r="NLB2" s="158"/>
      <c r="NLC2" s="158"/>
      <c r="NLD2" s="158"/>
      <c r="NLE2" s="158"/>
      <c r="NLF2" s="158"/>
      <c r="NLG2" s="158"/>
      <c r="NLH2" s="158"/>
      <c r="NLI2" s="158"/>
      <c r="NLJ2" s="158"/>
      <c r="NLK2" s="158"/>
      <c r="NLL2" s="158"/>
      <c r="NLM2" s="158"/>
      <c r="NLN2" s="158"/>
      <c r="NLO2" s="158"/>
      <c r="NLP2" s="158"/>
      <c r="NLQ2" s="158"/>
      <c r="NLR2" s="158"/>
      <c r="NLS2" s="158"/>
      <c r="NLT2" s="158"/>
      <c r="NLU2" s="158"/>
      <c r="NLV2" s="158"/>
      <c r="NLW2" s="158"/>
      <c r="NLX2" s="158"/>
      <c r="NLY2" s="158"/>
      <c r="NLZ2" s="158"/>
      <c r="NMA2" s="158"/>
      <c r="NMB2" s="158"/>
      <c r="NMC2" s="158"/>
      <c r="NMD2" s="158"/>
      <c r="NME2" s="158"/>
      <c r="NMF2" s="158"/>
      <c r="NMG2" s="158"/>
      <c r="NMH2" s="158"/>
      <c r="NMI2" s="158"/>
      <c r="NMJ2" s="158"/>
      <c r="NMK2" s="158"/>
      <c r="NML2" s="158"/>
      <c r="NMM2" s="158"/>
      <c r="NMN2" s="158"/>
      <c r="NMO2" s="158"/>
      <c r="NMP2" s="158"/>
      <c r="NMQ2" s="158"/>
      <c r="NMR2" s="158"/>
      <c r="NMS2" s="158"/>
      <c r="NMT2" s="158"/>
      <c r="NMU2" s="158"/>
      <c r="NMV2" s="158"/>
      <c r="NMW2" s="158"/>
      <c r="NMX2" s="158"/>
      <c r="NMY2" s="158"/>
      <c r="NMZ2" s="158"/>
      <c r="NNA2" s="158"/>
      <c r="NNB2" s="158"/>
      <c r="NNC2" s="158"/>
      <c r="NND2" s="158"/>
      <c r="NNE2" s="158"/>
      <c r="NNF2" s="158"/>
      <c r="NNG2" s="158"/>
      <c r="NNH2" s="158"/>
      <c r="NNI2" s="158"/>
      <c r="NNJ2" s="158"/>
      <c r="NNK2" s="158"/>
      <c r="NNL2" s="158"/>
      <c r="NNM2" s="158"/>
      <c r="NNN2" s="158"/>
      <c r="NNO2" s="158"/>
      <c r="NNP2" s="158"/>
      <c r="NNQ2" s="158"/>
      <c r="NNR2" s="158"/>
      <c r="NNS2" s="158"/>
      <c r="NNT2" s="158"/>
      <c r="NNU2" s="158"/>
      <c r="NNV2" s="158"/>
      <c r="NNW2" s="158"/>
      <c r="NNX2" s="158"/>
      <c r="NNY2" s="158"/>
      <c r="NNZ2" s="158"/>
      <c r="NOA2" s="158"/>
      <c r="NOB2" s="158"/>
      <c r="NOC2" s="158"/>
      <c r="NOD2" s="158"/>
      <c r="NOE2" s="158"/>
      <c r="NOF2" s="158"/>
      <c r="NOG2" s="158"/>
      <c r="NOH2" s="158"/>
      <c r="NOI2" s="158"/>
      <c r="NOJ2" s="158"/>
      <c r="NOK2" s="158"/>
      <c r="NOL2" s="158"/>
      <c r="NOM2" s="158"/>
      <c r="NON2" s="158"/>
      <c r="NOO2" s="158"/>
      <c r="NOP2" s="158"/>
      <c r="NOQ2" s="158"/>
      <c r="NOR2" s="158"/>
      <c r="NOS2" s="158"/>
      <c r="NOT2" s="158"/>
      <c r="NOU2" s="158"/>
      <c r="NOV2" s="158"/>
      <c r="NOW2" s="158"/>
      <c r="NOX2" s="158"/>
      <c r="NOY2" s="158"/>
      <c r="NOZ2" s="158"/>
      <c r="NPA2" s="158"/>
      <c r="NPB2" s="158"/>
      <c r="NPC2" s="158"/>
      <c r="NPD2" s="158"/>
      <c r="NPE2" s="158"/>
      <c r="NPF2" s="158"/>
      <c r="NPG2" s="158"/>
      <c r="NPH2" s="158"/>
      <c r="NPI2" s="158"/>
      <c r="NPJ2" s="158"/>
      <c r="NPK2" s="158"/>
      <c r="NPL2" s="158"/>
      <c r="NPM2" s="158"/>
      <c r="NPN2" s="158"/>
      <c r="NPO2" s="158"/>
      <c r="NPP2" s="158"/>
      <c r="NPQ2" s="158"/>
      <c r="NPR2" s="158"/>
      <c r="NPS2" s="158"/>
      <c r="NPT2" s="158"/>
      <c r="NPU2" s="158"/>
      <c r="NPV2" s="158"/>
      <c r="NPW2" s="158"/>
      <c r="NPX2" s="158"/>
      <c r="NPY2" s="158"/>
      <c r="NPZ2" s="158"/>
      <c r="NQA2" s="158"/>
      <c r="NQB2" s="158"/>
      <c r="NQC2" s="158"/>
      <c r="NQD2" s="158"/>
      <c r="NQE2" s="158"/>
      <c r="NQF2" s="158"/>
      <c r="NQG2" s="158"/>
      <c r="NQH2" s="158"/>
      <c r="NQI2" s="158"/>
      <c r="NQJ2" s="158"/>
      <c r="NQK2" s="158"/>
      <c r="NQL2" s="158"/>
      <c r="NQM2" s="158"/>
      <c r="NQN2" s="158"/>
      <c r="NQO2" s="158"/>
      <c r="NQP2" s="158"/>
      <c r="NQQ2" s="158"/>
      <c r="NQR2" s="158"/>
      <c r="NQS2" s="158"/>
      <c r="NQT2" s="158"/>
      <c r="NQU2" s="158"/>
      <c r="NQV2" s="158"/>
      <c r="NQW2" s="158"/>
      <c r="NQX2" s="158"/>
      <c r="NQY2" s="158"/>
      <c r="NQZ2" s="158"/>
      <c r="NRA2" s="158"/>
      <c r="NRB2" s="158"/>
      <c r="NRC2" s="158"/>
      <c r="NRD2" s="158"/>
      <c r="NRE2" s="158"/>
      <c r="NRF2" s="158"/>
      <c r="NRG2" s="158"/>
      <c r="NRH2" s="158"/>
      <c r="NRI2" s="158"/>
      <c r="NRJ2" s="158"/>
      <c r="NRK2" s="158"/>
      <c r="NRL2" s="158"/>
      <c r="NRM2" s="158"/>
      <c r="NRN2" s="158"/>
      <c r="NRO2" s="158"/>
      <c r="NRP2" s="158"/>
      <c r="NRQ2" s="158"/>
      <c r="NRR2" s="158"/>
      <c r="NRS2" s="158"/>
      <c r="NRT2" s="158"/>
      <c r="NRU2" s="158"/>
      <c r="NRV2" s="158"/>
      <c r="NRW2" s="158"/>
      <c r="NRX2" s="158"/>
      <c r="NRY2" s="158"/>
      <c r="NRZ2" s="158"/>
      <c r="NSA2" s="158"/>
      <c r="NSB2" s="158"/>
      <c r="NSC2" s="158"/>
      <c r="NSD2" s="158"/>
      <c r="NSE2" s="158"/>
      <c r="NSF2" s="158"/>
      <c r="NSG2" s="158"/>
      <c r="NSH2" s="158"/>
      <c r="NSI2" s="158"/>
      <c r="NSJ2" s="158"/>
      <c r="NSK2" s="158"/>
      <c r="NSL2" s="158"/>
      <c r="NSM2" s="158"/>
      <c r="NSN2" s="158"/>
      <c r="NSO2" s="158"/>
      <c r="NSP2" s="158"/>
      <c r="NSQ2" s="158"/>
      <c r="NSR2" s="158"/>
      <c r="NSS2" s="158"/>
      <c r="NST2" s="158"/>
      <c r="NSU2" s="158"/>
      <c r="NSV2" s="158"/>
      <c r="NSW2" s="158"/>
      <c r="NSX2" s="158"/>
      <c r="NSY2" s="158"/>
      <c r="NSZ2" s="158"/>
      <c r="NTA2" s="158"/>
      <c r="NTB2" s="158"/>
      <c r="NTC2" s="158"/>
      <c r="NTD2" s="158"/>
      <c r="NTE2" s="158"/>
      <c r="NTF2" s="158"/>
      <c r="NTG2" s="158"/>
      <c r="NTH2" s="158"/>
      <c r="NTI2" s="158"/>
      <c r="NTJ2" s="158"/>
      <c r="NTK2" s="158"/>
      <c r="NTL2" s="158"/>
      <c r="NTM2" s="158"/>
      <c r="NTN2" s="158"/>
      <c r="NTO2" s="158"/>
      <c r="NTP2" s="158"/>
      <c r="NTQ2" s="158"/>
      <c r="NTR2" s="158"/>
      <c r="NTS2" s="158"/>
      <c r="NTT2" s="158"/>
      <c r="NTU2" s="158"/>
      <c r="NTV2" s="158"/>
      <c r="NTW2" s="158"/>
      <c r="NTX2" s="158"/>
      <c r="NTY2" s="158"/>
      <c r="NTZ2" s="158"/>
      <c r="NUA2" s="158"/>
      <c r="NUB2" s="158"/>
      <c r="NUC2" s="158"/>
      <c r="NUD2" s="158"/>
      <c r="NUE2" s="158"/>
      <c r="NUF2" s="158"/>
      <c r="NUG2" s="158"/>
      <c r="NUH2" s="158"/>
      <c r="NUI2" s="158"/>
      <c r="NUJ2" s="158"/>
      <c r="NUK2" s="158"/>
      <c r="NUL2" s="158"/>
      <c r="NUM2" s="158"/>
      <c r="NUN2" s="158"/>
      <c r="NUO2" s="158"/>
      <c r="NUP2" s="158"/>
      <c r="NUQ2" s="158"/>
      <c r="NUR2" s="158"/>
      <c r="NUS2" s="158"/>
      <c r="NUT2" s="158"/>
      <c r="NUU2" s="158"/>
      <c r="NUV2" s="158"/>
      <c r="NUW2" s="158"/>
      <c r="NUX2" s="158"/>
      <c r="NUY2" s="158"/>
      <c r="NUZ2" s="158"/>
      <c r="NVA2" s="158"/>
      <c r="NVB2" s="158"/>
      <c r="NVC2" s="158"/>
      <c r="NVD2" s="158"/>
      <c r="NVE2" s="158"/>
      <c r="NVF2" s="158"/>
      <c r="NVG2" s="158"/>
      <c r="NVH2" s="158"/>
      <c r="NVI2" s="158"/>
      <c r="NVJ2" s="158"/>
      <c r="NVK2" s="158"/>
      <c r="NVL2" s="158"/>
      <c r="NVM2" s="158"/>
      <c r="NVN2" s="158"/>
      <c r="NVO2" s="158"/>
      <c r="NVP2" s="158"/>
      <c r="NVQ2" s="158"/>
      <c r="NVR2" s="158"/>
      <c r="NVS2" s="158"/>
      <c r="NVT2" s="158"/>
      <c r="NVU2" s="158"/>
      <c r="NVV2" s="158"/>
      <c r="NVW2" s="158"/>
      <c r="NVX2" s="158"/>
      <c r="NVY2" s="158"/>
      <c r="NVZ2" s="158"/>
      <c r="NWA2" s="158"/>
      <c r="NWB2" s="158"/>
      <c r="NWC2" s="158"/>
      <c r="NWD2" s="158"/>
      <c r="NWE2" s="158"/>
      <c r="NWF2" s="158"/>
      <c r="NWG2" s="158"/>
      <c r="NWH2" s="158"/>
      <c r="NWI2" s="158"/>
      <c r="NWJ2" s="158"/>
      <c r="NWK2" s="158"/>
      <c r="NWL2" s="158"/>
      <c r="NWM2" s="158"/>
      <c r="NWN2" s="158"/>
      <c r="NWO2" s="158"/>
      <c r="NWP2" s="158"/>
      <c r="NWQ2" s="158"/>
      <c r="NWR2" s="158"/>
      <c r="NWS2" s="158"/>
      <c r="NWT2" s="158"/>
      <c r="NWU2" s="158"/>
      <c r="NWV2" s="158"/>
      <c r="NWW2" s="158"/>
      <c r="NWX2" s="158"/>
      <c r="NWY2" s="158"/>
      <c r="NWZ2" s="158"/>
      <c r="NXA2" s="158"/>
      <c r="NXB2" s="158"/>
      <c r="NXC2" s="158"/>
      <c r="NXD2" s="158"/>
      <c r="NXE2" s="158"/>
      <c r="NXF2" s="158"/>
      <c r="NXG2" s="158"/>
      <c r="NXH2" s="158"/>
      <c r="NXI2" s="158"/>
      <c r="NXJ2" s="158"/>
      <c r="NXK2" s="158"/>
      <c r="NXL2" s="158"/>
      <c r="NXM2" s="158"/>
      <c r="NXN2" s="158"/>
      <c r="NXO2" s="158"/>
      <c r="NXP2" s="158"/>
      <c r="NXQ2" s="158"/>
      <c r="NXR2" s="158"/>
      <c r="NXS2" s="158"/>
      <c r="NXT2" s="158"/>
      <c r="NXU2" s="158"/>
      <c r="NXV2" s="158"/>
      <c r="NXW2" s="158"/>
      <c r="NXX2" s="158"/>
      <c r="NXY2" s="158"/>
      <c r="NXZ2" s="158"/>
      <c r="NYA2" s="158"/>
      <c r="NYB2" s="158"/>
      <c r="NYC2" s="158"/>
      <c r="NYD2" s="158"/>
      <c r="NYE2" s="158"/>
      <c r="NYF2" s="158"/>
      <c r="NYG2" s="158"/>
      <c r="NYH2" s="158"/>
      <c r="NYI2" s="158"/>
      <c r="NYJ2" s="158"/>
      <c r="NYK2" s="158"/>
      <c r="NYL2" s="158"/>
      <c r="NYM2" s="158"/>
      <c r="NYN2" s="158"/>
      <c r="NYO2" s="158"/>
      <c r="NYP2" s="158"/>
      <c r="NYQ2" s="158"/>
      <c r="NYR2" s="158"/>
      <c r="NYS2" s="158"/>
      <c r="NYT2" s="158"/>
      <c r="NYU2" s="158"/>
      <c r="NYV2" s="158"/>
      <c r="NYW2" s="158"/>
      <c r="NYX2" s="158"/>
      <c r="NYY2" s="158"/>
      <c r="NYZ2" s="158"/>
      <c r="NZA2" s="158"/>
      <c r="NZB2" s="158"/>
      <c r="NZC2" s="158"/>
      <c r="NZD2" s="158"/>
      <c r="NZE2" s="158"/>
      <c r="NZF2" s="158"/>
      <c r="NZG2" s="158"/>
      <c r="NZH2" s="158"/>
      <c r="NZI2" s="158"/>
      <c r="NZJ2" s="158"/>
      <c r="NZK2" s="158"/>
      <c r="NZL2" s="158"/>
      <c r="NZM2" s="158"/>
      <c r="NZN2" s="158"/>
      <c r="NZO2" s="158"/>
      <c r="NZP2" s="158"/>
      <c r="NZQ2" s="158"/>
      <c r="NZR2" s="158"/>
      <c r="NZS2" s="158"/>
      <c r="NZT2" s="158"/>
      <c r="NZU2" s="158"/>
      <c r="NZV2" s="158"/>
      <c r="NZW2" s="158"/>
      <c r="NZX2" s="158"/>
      <c r="NZY2" s="158"/>
      <c r="NZZ2" s="158"/>
      <c r="OAA2" s="158"/>
      <c r="OAB2" s="158"/>
      <c r="OAC2" s="158"/>
      <c r="OAD2" s="158"/>
      <c r="OAE2" s="158"/>
      <c r="OAF2" s="158"/>
      <c r="OAG2" s="158"/>
      <c r="OAH2" s="158"/>
      <c r="OAI2" s="158"/>
      <c r="OAJ2" s="158"/>
      <c r="OAK2" s="158"/>
      <c r="OAL2" s="158"/>
      <c r="OAM2" s="158"/>
      <c r="OAN2" s="158"/>
      <c r="OAO2" s="158"/>
      <c r="OAP2" s="158"/>
      <c r="OAQ2" s="158"/>
      <c r="OAR2" s="158"/>
      <c r="OAS2" s="158"/>
      <c r="OAT2" s="158"/>
      <c r="OAU2" s="158"/>
      <c r="OAV2" s="158"/>
      <c r="OAW2" s="158"/>
      <c r="OAX2" s="158"/>
      <c r="OAY2" s="158"/>
      <c r="OAZ2" s="158"/>
      <c r="OBA2" s="158"/>
      <c r="OBB2" s="158"/>
      <c r="OBC2" s="158"/>
      <c r="OBD2" s="158"/>
      <c r="OBE2" s="158"/>
      <c r="OBF2" s="158"/>
      <c r="OBG2" s="158"/>
      <c r="OBH2" s="158"/>
      <c r="OBI2" s="158"/>
      <c r="OBJ2" s="158"/>
      <c r="OBK2" s="158"/>
      <c r="OBL2" s="158"/>
      <c r="OBM2" s="158"/>
      <c r="OBN2" s="158"/>
      <c r="OBO2" s="158"/>
      <c r="OBP2" s="158"/>
      <c r="OBQ2" s="158"/>
      <c r="OBR2" s="158"/>
      <c r="OBS2" s="158"/>
      <c r="OBT2" s="158"/>
      <c r="OBU2" s="158"/>
      <c r="OBV2" s="158"/>
      <c r="OBW2" s="158"/>
      <c r="OBX2" s="158"/>
      <c r="OBY2" s="158"/>
      <c r="OBZ2" s="158"/>
      <c r="OCA2" s="158"/>
      <c r="OCB2" s="158"/>
      <c r="OCC2" s="158"/>
      <c r="OCD2" s="158"/>
      <c r="OCE2" s="158"/>
      <c r="OCF2" s="158"/>
      <c r="OCG2" s="158"/>
      <c r="OCH2" s="158"/>
      <c r="OCI2" s="158"/>
      <c r="OCJ2" s="158"/>
      <c r="OCK2" s="158"/>
      <c r="OCL2" s="158"/>
      <c r="OCM2" s="158"/>
      <c r="OCN2" s="158"/>
      <c r="OCO2" s="158"/>
      <c r="OCP2" s="158"/>
      <c r="OCQ2" s="158"/>
      <c r="OCR2" s="158"/>
      <c r="OCS2" s="158"/>
      <c r="OCT2" s="158"/>
      <c r="OCU2" s="158"/>
      <c r="OCV2" s="158"/>
      <c r="OCW2" s="158"/>
      <c r="OCX2" s="158"/>
      <c r="OCY2" s="158"/>
      <c r="OCZ2" s="158"/>
      <c r="ODA2" s="158"/>
      <c r="ODB2" s="158"/>
      <c r="ODC2" s="158"/>
      <c r="ODD2" s="158"/>
      <c r="ODE2" s="158"/>
      <c r="ODF2" s="158"/>
      <c r="ODG2" s="158"/>
      <c r="ODH2" s="158"/>
      <c r="ODI2" s="158"/>
      <c r="ODJ2" s="158"/>
      <c r="ODK2" s="158"/>
      <c r="ODL2" s="158"/>
      <c r="ODM2" s="158"/>
      <c r="ODN2" s="158"/>
      <c r="ODO2" s="158"/>
      <c r="ODP2" s="158"/>
      <c r="ODQ2" s="158"/>
      <c r="ODR2" s="158"/>
      <c r="ODS2" s="158"/>
      <c r="ODT2" s="158"/>
      <c r="ODU2" s="158"/>
      <c r="ODV2" s="158"/>
      <c r="ODW2" s="158"/>
      <c r="ODX2" s="158"/>
      <c r="ODY2" s="158"/>
      <c r="ODZ2" s="158"/>
      <c r="OEA2" s="158"/>
      <c r="OEB2" s="158"/>
      <c r="OEC2" s="158"/>
      <c r="OED2" s="158"/>
      <c r="OEE2" s="158"/>
      <c r="OEF2" s="158"/>
      <c r="OEG2" s="158"/>
      <c r="OEH2" s="158"/>
      <c r="OEI2" s="158"/>
      <c r="OEJ2" s="158"/>
      <c r="OEK2" s="158"/>
      <c r="OEL2" s="158"/>
      <c r="OEM2" s="158"/>
      <c r="OEN2" s="158"/>
      <c r="OEO2" s="158"/>
      <c r="OEP2" s="158"/>
      <c r="OEQ2" s="158"/>
      <c r="OER2" s="158"/>
      <c r="OES2" s="158"/>
      <c r="OET2" s="158"/>
      <c r="OEU2" s="158"/>
      <c r="OEV2" s="158"/>
      <c r="OEW2" s="158"/>
      <c r="OEX2" s="158"/>
      <c r="OEY2" s="158"/>
      <c r="OEZ2" s="158"/>
      <c r="OFA2" s="158"/>
      <c r="OFB2" s="158"/>
      <c r="OFC2" s="158"/>
      <c r="OFD2" s="158"/>
      <c r="OFE2" s="158"/>
      <c r="OFF2" s="158"/>
      <c r="OFG2" s="158"/>
      <c r="OFH2" s="158"/>
      <c r="OFI2" s="158"/>
      <c r="OFJ2" s="158"/>
      <c r="OFK2" s="158"/>
      <c r="OFL2" s="158"/>
      <c r="OFM2" s="158"/>
      <c r="OFN2" s="158"/>
      <c r="OFO2" s="158"/>
      <c r="OFP2" s="158"/>
      <c r="OFQ2" s="158"/>
      <c r="OFR2" s="158"/>
      <c r="OFS2" s="158"/>
      <c r="OFT2" s="158"/>
      <c r="OFU2" s="158"/>
      <c r="OFV2" s="158"/>
      <c r="OFW2" s="158"/>
      <c r="OFX2" s="158"/>
      <c r="OFY2" s="158"/>
      <c r="OFZ2" s="158"/>
      <c r="OGA2" s="158"/>
      <c r="OGB2" s="158"/>
      <c r="OGC2" s="158"/>
      <c r="OGD2" s="158"/>
      <c r="OGE2" s="158"/>
      <c r="OGF2" s="158"/>
      <c r="OGG2" s="158"/>
      <c r="OGH2" s="158"/>
      <c r="OGI2" s="158"/>
      <c r="OGJ2" s="158"/>
      <c r="OGK2" s="158"/>
      <c r="OGL2" s="158"/>
      <c r="OGM2" s="158"/>
      <c r="OGN2" s="158"/>
      <c r="OGO2" s="158"/>
      <c r="OGP2" s="158"/>
      <c r="OGQ2" s="158"/>
      <c r="OGR2" s="158"/>
      <c r="OGS2" s="158"/>
      <c r="OGT2" s="158"/>
      <c r="OGU2" s="158"/>
      <c r="OGV2" s="158"/>
      <c r="OGW2" s="158"/>
      <c r="OGX2" s="158"/>
      <c r="OGY2" s="158"/>
      <c r="OGZ2" s="158"/>
      <c r="OHA2" s="158"/>
      <c r="OHB2" s="158"/>
      <c r="OHC2" s="158"/>
      <c r="OHD2" s="158"/>
      <c r="OHE2" s="158"/>
      <c r="OHF2" s="158"/>
      <c r="OHG2" s="158"/>
      <c r="OHH2" s="158"/>
      <c r="OHI2" s="158"/>
      <c r="OHJ2" s="158"/>
      <c r="OHK2" s="158"/>
      <c r="OHL2" s="158"/>
      <c r="OHM2" s="158"/>
      <c r="OHN2" s="158"/>
      <c r="OHO2" s="158"/>
      <c r="OHP2" s="158"/>
      <c r="OHQ2" s="158"/>
      <c r="OHR2" s="158"/>
      <c r="OHS2" s="158"/>
      <c r="OHT2" s="158"/>
      <c r="OHU2" s="158"/>
      <c r="OHV2" s="158"/>
      <c r="OHW2" s="158"/>
      <c r="OHX2" s="158"/>
      <c r="OHY2" s="158"/>
      <c r="OHZ2" s="158"/>
      <c r="OIA2" s="158"/>
      <c r="OIB2" s="158"/>
      <c r="OIC2" s="158"/>
      <c r="OID2" s="158"/>
      <c r="OIE2" s="158"/>
      <c r="OIF2" s="158"/>
      <c r="OIG2" s="158"/>
      <c r="OIH2" s="158"/>
      <c r="OII2" s="158"/>
      <c r="OIJ2" s="158"/>
      <c r="OIK2" s="158"/>
      <c r="OIL2" s="158"/>
      <c r="OIM2" s="158"/>
      <c r="OIN2" s="158"/>
      <c r="OIO2" s="158"/>
      <c r="OIP2" s="158"/>
      <c r="OIQ2" s="158"/>
      <c r="OIR2" s="158"/>
      <c r="OIS2" s="158"/>
      <c r="OIT2" s="158"/>
      <c r="OIU2" s="158"/>
      <c r="OIV2" s="158"/>
      <c r="OIW2" s="158"/>
      <c r="OIX2" s="158"/>
      <c r="OIY2" s="158"/>
      <c r="OIZ2" s="158"/>
      <c r="OJA2" s="158"/>
      <c r="OJB2" s="158"/>
      <c r="OJC2" s="158"/>
      <c r="OJD2" s="158"/>
      <c r="OJE2" s="158"/>
      <c r="OJF2" s="158"/>
      <c r="OJG2" s="158"/>
      <c r="OJH2" s="158"/>
      <c r="OJI2" s="158"/>
      <c r="OJJ2" s="158"/>
      <c r="OJK2" s="158"/>
      <c r="OJL2" s="158"/>
      <c r="OJM2" s="158"/>
      <c r="OJN2" s="158"/>
      <c r="OJO2" s="158"/>
      <c r="OJP2" s="158"/>
      <c r="OJQ2" s="158"/>
      <c r="OJR2" s="158"/>
      <c r="OJS2" s="158"/>
      <c r="OJT2" s="158"/>
      <c r="OJU2" s="158"/>
      <c r="OJV2" s="158"/>
      <c r="OJW2" s="158"/>
      <c r="OJX2" s="158"/>
      <c r="OJY2" s="158"/>
      <c r="OJZ2" s="158"/>
      <c r="OKA2" s="158"/>
      <c r="OKB2" s="158"/>
      <c r="OKC2" s="158"/>
      <c r="OKD2" s="158"/>
      <c r="OKE2" s="158"/>
      <c r="OKF2" s="158"/>
      <c r="OKG2" s="158"/>
      <c r="OKH2" s="158"/>
      <c r="OKI2" s="158"/>
      <c r="OKJ2" s="158"/>
      <c r="OKK2" s="158"/>
      <c r="OKL2" s="158"/>
      <c r="OKM2" s="158"/>
      <c r="OKN2" s="158"/>
      <c r="OKO2" s="158"/>
      <c r="OKP2" s="158"/>
      <c r="OKQ2" s="158"/>
      <c r="OKR2" s="158"/>
      <c r="OKS2" s="158"/>
      <c r="OKT2" s="158"/>
      <c r="OKU2" s="158"/>
      <c r="OKV2" s="158"/>
      <c r="OKW2" s="158"/>
      <c r="OKX2" s="158"/>
      <c r="OKY2" s="158"/>
      <c r="OKZ2" s="158"/>
      <c r="OLA2" s="158"/>
      <c r="OLB2" s="158"/>
      <c r="OLC2" s="158"/>
      <c r="OLD2" s="158"/>
      <c r="OLE2" s="158"/>
      <c r="OLF2" s="158"/>
      <c r="OLG2" s="158"/>
      <c r="OLH2" s="158"/>
      <c r="OLI2" s="158"/>
      <c r="OLJ2" s="158"/>
      <c r="OLK2" s="158"/>
      <c r="OLL2" s="158"/>
      <c r="OLM2" s="158"/>
      <c r="OLN2" s="158"/>
      <c r="OLO2" s="158"/>
      <c r="OLP2" s="158"/>
      <c r="OLQ2" s="158"/>
      <c r="OLR2" s="158"/>
      <c r="OLS2" s="158"/>
      <c r="OLT2" s="158"/>
      <c r="OLU2" s="158"/>
      <c r="OLV2" s="158"/>
      <c r="OLW2" s="158"/>
      <c r="OLX2" s="158"/>
      <c r="OLY2" s="158"/>
      <c r="OLZ2" s="158"/>
      <c r="OMA2" s="158"/>
      <c r="OMB2" s="158"/>
      <c r="OMC2" s="158"/>
      <c r="OMD2" s="158"/>
      <c r="OME2" s="158"/>
      <c r="OMF2" s="158"/>
      <c r="OMG2" s="158"/>
      <c r="OMH2" s="158"/>
      <c r="OMI2" s="158"/>
      <c r="OMJ2" s="158"/>
      <c r="OMK2" s="158"/>
      <c r="OML2" s="158"/>
      <c r="OMM2" s="158"/>
      <c r="OMN2" s="158"/>
      <c r="OMO2" s="158"/>
      <c r="OMP2" s="158"/>
      <c r="OMQ2" s="158"/>
      <c r="OMR2" s="158"/>
      <c r="OMS2" s="158"/>
      <c r="OMT2" s="158"/>
      <c r="OMU2" s="158"/>
      <c r="OMV2" s="158"/>
      <c r="OMW2" s="158"/>
      <c r="OMX2" s="158"/>
      <c r="OMY2" s="158"/>
      <c r="OMZ2" s="158"/>
      <c r="ONA2" s="158"/>
      <c r="ONB2" s="158"/>
      <c r="ONC2" s="158"/>
      <c r="OND2" s="158"/>
      <c r="ONE2" s="158"/>
      <c r="ONF2" s="158"/>
      <c r="ONG2" s="158"/>
      <c r="ONH2" s="158"/>
      <c r="ONI2" s="158"/>
      <c r="ONJ2" s="158"/>
      <c r="ONK2" s="158"/>
      <c r="ONL2" s="158"/>
      <c r="ONM2" s="158"/>
      <c r="ONN2" s="158"/>
      <c r="ONO2" s="158"/>
      <c r="ONP2" s="158"/>
      <c r="ONQ2" s="158"/>
      <c r="ONR2" s="158"/>
      <c r="ONS2" s="158"/>
      <c r="ONT2" s="158"/>
      <c r="ONU2" s="158"/>
      <c r="ONV2" s="158"/>
      <c r="ONW2" s="158"/>
      <c r="ONX2" s="158"/>
      <c r="ONY2" s="158"/>
      <c r="ONZ2" s="158"/>
      <c r="OOA2" s="158"/>
      <c r="OOB2" s="158"/>
      <c r="OOC2" s="158"/>
      <c r="OOD2" s="158"/>
      <c r="OOE2" s="158"/>
      <c r="OOF2" s="158"/>
      <c r="OOG2" s="158"/>
      <c r="OOH2" s="158"/>
      <c r="OOI2" s="158"/>
      <c r="OOJ2" s="158"/>
      <c r="OOK2" s="158"/>
      <c r="OOL2" s="158"/>
      <c r="OOM2" s="158"/>
      <c r="OON2" s="158"/>
      <c r="OOO2" s="158"/>
      <c r="OOP2" s="158"/>
      <c r="OOQ2" s="158"/>
      <c r="OOR2" s="158"/>
      <c r="OOS2" s="158"/>
      <c r="OOT2" s="158"/>
      <c r="OOU2" s="158"/>
      <c r="OOV2" s="158"/>
      <c r="OOW2" s="158"/>
      <c r="OOX2" s="158"/>
      <c r="OOY2" s="158"/>
      <c r="OOZ2" s="158"/>
      <c r="OPA2" s="158"/>
      <c r="OPB2" s="158"/>
      <c r="OPC2" s="158"/>
      <c r="OPD2" s="158"/>
      <c r="OPE2" s="158"/>
      <c r="OPF2" s="158"/>
      <c r="OPG2" s="158"/>
      <c r="OPH2" s="158"/>
      <c r="OPI2" s="158"/>
      <c r="OPJ2" s="158"/>
      <c r="OPK2" s="158"/>
      <c r="OPL2" s="158"/>
      <c r="OPM2" s="158"/>
      <c r="OPN2" s="158"/>
      <c r="OPO2" s="158"/>
      <c r="OPP2" s="158"/>
      <c r="OPQ2" s="158"/>
      <c r="OPR2" s="158"/>
      <c r="OPS2" s="158"/>
      <c r="OPT2" s="158"/>
      <c r="OPU2" s="158"/>
      <c r="OPV2" s="158"/>
      <c r="OPW2" s="158"/>
      <c r="OPX2" s="158"/>
      <c r="OPY2" s="158"/>
      <c r="OPZ2" s="158"/>
      <c r="OQA2" s="158"/>
      <c r="OQB2" s="158"/>
      <c r="OQC2" s="158"/>
      <c r="OQD2" s="158"/>
      <c r="OQE2" s="158"/>
      <c r="OQF2" s="158"/>
      <c r="OQG2" s="158"/>
      <c r="OQH2" s="158"/>
      <c r="OQI2" s="158"/>
      <c r="OQJ2" s="158"/>
      <c r="OQK2" s="158"/>
      <c r="OQL2" s="158"/>
      <c r="OQM2" s="158"/>
      <c r="OQN2" s="158"/>
      <c r="OQO2" s="158"/>
      <c r="OQP2" s="158"/>
      <c r="OQQ2" s="158"/>
      <c r="OQR2" s="158"/>
      <c r="OQS2" s="158"/>
      <c r="OQT2" s="158"/>
      <c r="OQU2" s="158"/>
      <c r="OQV2" s="158"/>
      <c r="OQW2" s="158"/>
      <c r="OQX2" s="158"/>
      <c r="OQY2" s="158"/>
      <c r="OQZ2" s="158"/>
      <c r="ORA2" s="158"/>
      <c r="ORB2" s="158"/>
      <c r="ORC2" s="158"/>
      <c r="ORD2" s="158"/>
      <c r="ORE2" s="158"/>
      <c r="ORF2" s="158"/>
      <c r="ORG2" s="158"/>
      <c r="ORH2" s="158"/>
      <c r="ORI2" s="158"/>
      <c r="ORJ2" s="158"/>
      <c r="ORK2" s="158"/>
      <c r="ORL2" s="158"/>
      <c r="ORM2" s="158"/>
      <c r="ORN2" s="158"/>
      <c r="ORO2" s="158"/>
      <c r="ORP2" s="158"/>
      <c r="ORQ2" s="158"/>
      <c r="ORR2" s="158"/>
      <c r="ORS2" s="158"/>
      <c r="ORT2" s="158"/>
      <c r="ORU2" s="158"/>
      <c r="ORV2" s="158"/>
      <c r="ORW2" s="158"/>
      <c r="ORX2" s="158"/>
      <c r="ORY2" s="158"/>
      <c r="ORZ2" s="158"/>
      <c r="OSA2" s="158"/>
      <c r="OSB2" s="158"/>
      <c r="OSC2" s="158"/>
      <c r="OSD2" s="158"/>
      <c r="OSE2" s="158"/>
      <c r="OSF2" s="158"/>
      <c r="OSG2" s="158"/>
      <c r="OSH2" s="158"/>
      <c r="OSI2" s="158"/>
      <c r="OSJ2" s="158"/>
      <c r="OSK2" s="158"/>
      <c r="OSL2" s="158"/>
      <c r="OSM2" s="158"/>
      <c r="OSN2" s="158"/>
      <c r="OSO2" s="158"/>
      <c r="OSP2" s="158"/>
      <c r="OSQ2" s="158"/>
      <c r="OSR2" s="158"/>
      <c r="OSS2" s="158"/>
      <c r="OST2" s="158"/>
      <c r="OSU2" s="158"/>
      <c r="OSV2" s="158"/>
      <c r="OSW2" s="158"/>
      <c r="OSX2" s="158"/>
      <c r="OSY2" s="158"/>
      <c r="OSZ2" s="158"/>
      <c r="OTA2" s="158"/>
      <c r="OTB2" s="158"/>
      <c r="OTC2" s="158"/>
      <c r="OTD2" s="158"/>
      <c r="OTE2" s="158"/>
      <c r="OTF2" s="158"/>
      <c r="OTG2" s="158"/>
      <c r="OTH2" s="158"/>
      <c r="OTI2" s="158"/>
      <c r="OTJ2" s="158"/>
      <c r="OTK2" s="158"/>
      <c r="OTL2" s="158"/>
      <c r="OTM2" s="158"/>
      <c r="OTN2" s="158"/>
      <c r="OTO2" s="158"/>
      <c r="OTP2" s="158"/>
      <c r="OTQ2" s="158"/>
      <c r="OTR2" s="158"/>
      <c r="OTS2" s="158"/>
      <c r="OTT2" s="158"/>
      <c r="OTU2" s="158"/>
      <c r="OTV2" s="158"/>
      <c r="OTW2" s="158"/>
      <c r="OTX2" s="158"/>
      <c r="OTY2" s="158"/>
      <c r="OTZ2" s="158"/>
      <c r="OUA2" s="158"/>
      <c r="OUB2" s="158"/>
      <c r="OUC2" s="158"/>
      <c r="OUD2" s="158"/>
      <c r="OUE2" s="158"/>
      <c r="OUF2" s="158"/>
      <c r="OUG2" s="158"/>
      <c r="OUH2" s="158"/>
      <c r="OUI2" s="158"/>
      <c r="OUJ2" s="158"/>
      <c r="OUK2" s="158"/>
      <c r="OUL2" s="158"/>
      <c r="OUM2" s="158"/>
      <c r="OUN2" s="158"/>
      <c r="OUO2" s="158"/>
      <c r="OUP2" s="158"/>
      <c r="OUQ2" s="158"/>
      <c r="OUR2" s="158"/>
      <c r="OUS2" s="158"/>
      <c r="OUT2" s="158"/>
      <c r="OUU2" s="158"/>
      <c r="OUV2" s="158"/>
      <c r="OUW2" s="158"/>
      <c r="OUX2" s="158"/>
      <c r="OUY2" s="158"/>
      <c r="OUZ2" s="158"/>
      <c r="OVA2" s="158"/>
      <c r="OVB2" s="158"/>
      <c r="OVC2" s="158"/>
      <c r="OVD2" s="158"/>
      <c r="OVE2" s="158"/>
      <c r="OVF2" s="158"/>
      <c r="OVG2" s="158"/>
      <c r="OVH2" s="158"/>
      <c r="OVI2" s="158"/>
      <c r="OVJ2" s="158"/>
      <c r="OVK2" s="158"/>
      <c r="OVL2" s="158"/>
      <c r="OVM2" s="158"/>
      <c r="OVN2" s="158"/>
      <c r="OVO2" s="158"/>
      <c r="OVP2" s="158"/>
      <c r="OVQ2" s="158"/>
      <c r="OVR2" s="158"/>
      <c r="OVS2" s="158"/>
      <c r="OVT2" s="158"/>
      <c r="OVU2" s="158"/>
      <c r="OVV2" s="158"/>
      <c r="OVW2" s="158"/>
      <c r="OVX2" s="158"/>
      <c r="OVY2" s="158"/>
      <c r="OVZ2" s="158"/>
      <c r="OWA2" s="158"/>
      <c r="OWB2" s="158"/>
      <c r="OWC2" s="158"/>
      <c r="OWD2" s="158"/>
      <c r="OWE2" s="158"/>
      <c r="OWF2" s="158"/>
      <c r="OWG2" s="158"/>
      <c r="OWH2" s="158"/>
      <c r="OWI2" s="158"/>
      <c r="OWJ2" s="158"/>
      <c r="OWK2" s="158"/>
      <c r="OWL2" s="158"/>
      <c r="OWM2" s="158"/>
      <c r="OWN2" s="158"/>
      <c r="OWO2" s="158"/>
      <c r="OWP2" s="158"/>
      <c r="OWQ2" s="158"/>
      <c r="OWR2" s="158"/>
      <c r="OWS2" s="158"/>
      <c r="OWT2" s="158"/>
      <c r="OWU2" s="158"/>
      <c r="OWV2" s="158"/>
      <c r="OWW2" s="158"/>
      <c r="OWX2" s="158"/>
      <c r="OWY2" s="158"/>
      <c r="OWZ2" s="158"/>
      <c r="OXA2" s="158"/>
      <c r="OXB2" s="158"/>
      <c r="OXC2" s="158"/>
      <c r="OXD2" s="158"/>
      <c r="OXE2" s="158"/>
      <c r="OXF2" s="158"/>
      <c r="OXG2" s="158"/>
      <c r="OXH2" s="158"/>
      <c r="OXI2" s="158"/>
      <c r="OXJ2" s="158"/>
      <c r="OXK2" s="158"/>
      <c r="OXL2" s="158"/>
      <c r="OXM2" s="158"/>
      <c r="OXN2" s="158"/>
      <c r="OXO2" s="158"/>
      <c r="OXP2" s="158"/>
      <c r="OXQ2" s="158"/>
      <c r="OXR2" s="158"/>
      <c r="OXS2" s="158"/>
      <c r="OXT2" s="158"/>
      <c r="OXU2" s="158"/>
      <c r="OXV2" s="158"/>
      <c r="OXW2" s="158"/>
      <c r="OXX2" s="158"/>
      <c r="OXY2" s="158"/>
      <c r="OXZ2" s="158"/>
      <c r="OYA2" s="158"/>
      <c r="OYB2" s="158"/>
      <c r="OYC2" s="158"/>
      <c r="OYD2" s="158"/>
      <c r="OYE2" s="158"/>
      <c r="OYF2" s="158"/>
      <c r="OYG2" s="158"/>
      <c r="OYH2" s="158"/>
      <c r="OYI2" s="158"/>
      <c r="OYJ2" s="158"/>
      <c r="OYK2" s="158"/>
      <c r="OYL2" s="158"/>
      <c r="OYM2" s="158"/>
      <c r="OYN2" s="158"/>
      <c r="OYO2" s="158"/>
      <c r="OYP2" s="158"/>
      <c r="OYQ2" s="158"/>
      <c r="OYR2" s="158"/>
      <c r="OYS2" s="158"/>
      <c r="OYT2" s="158"/>
      <c r="OYU2" s="158"/>
      <c r="OYV2" s="158"/>
      <c r="OYW2" s="158"/>
      <c r="OYX2" s="158"/>
      <c r="OYY2" s="158"/>
      <c r="OYZ2" s="158"/>
      <c r="OZA2" s="158"/>
      <c r="OZB2" s="158"/>
      <c r="OZC2" s="158"/>
      <c r="OZD2" s="158"/>
      <c r="OZE2" s="158"/>
      <c r="OZF2" s="158"/>
      <c r="OZG2" s="158"/>
      <c r="OZH2" s="158"/>
      <c r="OZI2" s="158"/>
      <c r="OZJ2" s="158"/>
      <c r="OZK2" s="158"/>
      <c r="OZL2" s="158"/>
      <c r="OZM2" s="158"/>
      <c r="OZN2" s="158"/>
      <c r="OZO2" s="158"/>
      <c r="OZP2" s="158"/>
      <c r="OZQ2" s="158"/>
      <c r="OZR2" s="158"/>
      <c r="OZS2" s="158"/>
      <c r="OZT2" s="158"/>
      <c r="OZU2" s="158"/>
      <c r="OZV2" s="158"/>
      <c r="OZW2" s="158"/>
      <c r="OZX2" s="158"/>
      <c r="OZY2" s="158"/>
      <c r="OZZ2" s="158"/>
      <c r="PAA2" s="158"/>
      <c r="PAB2" s="158"/>
      <c r="PAC2" s="158"/>
      <c r="PAD2" s="158"/>
      <c r="PAE2" s="158"/>
      <c r="PAF2" s="158"/>
      <c r="PAG2" s="158"/>
      <c r="PAH2" s="158"/>
      <c r="PAI2" s="158"/>
      <c r="PAJ2" s="158"/>
      <c r="PAK2" s="158"/>
      <c r="PAL2" s="158"/>
      <c r="PAM2" s="158"/>
      <c r="PAN2" s="158"/>
      <c r="PAO2" s="158"/>
      <c r="PAP2" s="158"/>
      <c r="PAQ2" s="158"/>
      <c r="PAR2" s="158"/>
      <c r="PAS2" s="158"/>
      <c r="PAT2" s="158"/>
      <c r="PAU2" s="158"/>
      <c r="PAV2" s="158"/>
      <c r="PAW2" s="158"/>
      <c r="PAX2" s="158"/>
      <c r="PAY2" s="158"/>
      <c r="PAZ2" s="158"/>
      <c r="PBA2" s="158"/>
      <c r="PBB2" s="158"/>
      <c r="PBC2" s="158"/>
      <c r="PBD2" s="158"/>
      <c r="PBE2" s="158"/>
      <c r="PBF2" s="158"/>
      <c r="PBG2" s="158"/>
      <c r="PBH2" s="158"/>
      <c r="PBI2" s="158"/>
      <c r="PBJ2" s="158"/>
      <c r="PBK2" s="158"/>
      <c r="PBL2" s="158"/>
      <c r="PBM2" s="158"/>
      <c r="PBN2" s="158"/>
      <c r="PBO2" s="158"/>
      <c r="PBP2" s="158"/>
      <c r="PBQ2" s="158"/>
      <c r="PBR2" s="158"/>
      <c r="PBS2" s="158"/>
      <c r="PBT2" s="158"/>
      <c r="PBU2" s="158"/>
      <c r="PBV2" s="158"/>
      <c r="PBW2" s="158"/>
      <c r="PBX2" s="158"/>
      <c r="PBY2" s="158"/>
      <c r="PBZ2" s="158"/>
      <c r="PCA2" s="158"/>
      <c r="PCB2" s="158"/>
      <c r="PCC2" s="158"/>
      <c r="PCD2" s="158"/>
      <c r="PCE2" s="158"/>
      <c r="PCF2" s="158"/>
      <c r="PCG2" s="158"/>
      <c r="PCH2" s="158"/>
      <c r="PCI2" s="158"/>
      <c r="PCJ2" s="158"/>
      <c r="PCK2" s="158"/>
      <c r="PCL2" s="158"/>
      <c r="PCM2" s="158"/>
      <c r="PCN2" s="158"/>
      <c r="PCO2" s="158"/>
      <c r="PCP2" s="158"/>
      <c r="PCQ2" s="158"/>
      <c r="PCR2" s="158"/>
      <c r="PCS2" s="158"/>
      <c r="PCT2" s="158"/>
      <c r="PCU2" s="158"/>
      <c r="PCV2" s="158"/>
      <c r="PCW2" s="158"/>
      <c r="PCX2" s="158"/>
      <c r="PCY2" s="158"/>
      <c r="PCZ2" s="158"/>
      <c r="PDA2" s="158"/>
      <c r="PDB2" s="158"/>
      <c r="PDC2" s="158"/>
      <c r="PDD2" s="158"/>
      <c r="PDE2" s="158"/>
      <c r="PDF2" s="158"/>
      <c r="PDG2" s="158"/>
      <c r="PDH2" s="158"/>
      <c r="PDI2" s="158"/>
      <c r="PDJ2" s="158"/>
      <c r="PDK2" s="158"/>
      <c r="PDL2" s="158"/>
      <c r="PDM2" s="158"/>
      <c r="PDN2" s="158"/>
      <c r="PDO2" s="158"/>
      <c r="PDP2" s="158"/>
      <c r="PDQ2" s="158"/>
      <c r="PDR2" s="158"/>
      <c r="PDS2" s="158"/>
      <c r="PDT2" s="158"/>
      <c r="PDU2" s="158"/>
      <c r="PDV2" s="158"/>
      <c r="PDW2" s="158"/>
      <c r="PDX2" s="158"/>
      <c r="PDY2" s="158"/>
      <c r="PDZ2" s="158"/>
      <c r="PEA2" s="158"/>
      <c r="PEB2" s="158"/>
      <c r="PEC2" s="158"/>
      <c r="PED2" s="158"/>
      <c r="PEE2" s="158"/>
      <c r="PEF2" s="158"/>
      <c r="PEG2" s="158"/>
      <c r="PEH2" s="158"/>
      <c r="PEI2" s="158"/>
      <c r="PEJ2" s="158"/>
      <c r="PEK2" s="158"/>
      <c r="PEL2" s="158"/>
      <c r="PEM2" s="158"/>
      <c r="PEN2" s="158"/>
      <c r="PEO2" s="158"/>
      <c r="PEP2" s="158"/>
      <c r="PEQ2" s="158"/>
      <c r="PER2" s="158"/>
      <c r="PES2" s="158"/>
      <c r="PET2" s="158"/>
      <c r="PEU2" s="158"/>
      <c r="PEV2" s="158"/>
      <c r="PEW2" s="158"/>
      <c r="PEX2" s="158"/>
      <c r="PEY2" s="158"/>
      <c r="PEZ2" s="158"/>
      <c r="PFA2" s="158"/>
      <c r="PFB2" s="158"/>
      <c r="PFC2" s="158"/>
      <c r="PFD2" s="158"/>
      <c r="PFE2" s="158"/>
      <c r="PFF2" s="158"/>
      <c r="PFG2" s="158"/>
      <c r="PFH2" s="158"/>
      <c r="PFI2" s="158"/>
      <c r="PFJ2" s="158"/>
      <c r="PFK2" s="158"/>
      <c r="PFL2" s="158"/>
      <c r="PFM2" s="158"/>
      <c r="PFN2" s="158"/>
      <c r="PFO2" s="158"/>
      <c r="PFP2" s="158"/>
      <c r="PFQ2" s="158"/>
      <c r="PFR2" s="158"/>
      <c r="PFS2" s="158"/>
      <c r="PFT2" s="158"/>
      <c r="PFU2" s="158"/>
      <c r="PFV2" s="158"/>
      <c r="PFW2" s="158"/>
      <c r="PFX2" s="158"/>
      <c r="PFY2" s="158"/>
      <c r="PFZ2" s="158"/>
      <c r="PGA2" s="158"/>
      <c r="PGB2" s="158"/>
      <c r="PGC2" s="158"/>
      <c r="PGD2" s="158"/>
      <c r="PGE2" s="158"/>
      <c r="PGF2" s="158"/>
      <c r="PGG2" s="158"/>
      <c r="PGH2" s="158"/>
      <c r="PGI2" s="158"/>
      <c r="PGJ2" s="158"/>
      <c r="PGK2" s="158"/>
      <c r="PGL2" s="158"/>
      <c r="PGM2" s="158"/>
      <c r="PGN2" s="158"/>
      <c r="PGO2" s="158"/>
      <c r="PGP2" s="158"/>
      <c r="PGQ2" s="158"/>
      <c r="PGR2" s="158"/>
      <c r="PGS2" s="158"/>
      <c r="PGT2" s="158"/>
      <c r="PGU2" s="158"/>
      <c r="PGV2" s="158"/>
      <c r="PGW2" s="158"/>
      <c r="PGX2" s="158"/>
      <c r="PGY2" s="158"/>
      <c r="PGZ2" s="158"/>
      <c r="PHA2" s="158"/>
      <c r="PHB2" s="158"/>
      <c r="PHC2" s="158"/>
      <c r="PHD2" s="158"/>
      <c r="PHE2" s="158"/>
      <c r="PHF2" s="158"/>
      <c r="PHG2" s="158"/>
      <c r="PHH2" s="158"/>
      <c r="PHI2" s="158"/>
      <c r="PHJ2" s="158"/>
      <c r="PHK2" s="158"/>
      <c r="PHL2" s="158"/>
      <c r="PHM2" s="158"/>
      <c r="PHN2" s="158"/>
      <c r="PHO2" s="158"/>
      <c r="PHP2" s="158"/>
      <c r="PHQ2" s="158"/>
      <c r="PHR2" s="158"/>
      <c r="PHS2" s="158"/>
      <c r="PHT2" s="158"/>
      <c r="PHU2" s="158"/>
      <c r="PHV2" s="158"/>
      <c r="PHW2" s="158"/>
      <c r="PHX2" s="158"/>
      <c r="PHY2" s="158"/>
      <c r="PHZ2" s="158"/>
      <c r="PIA2" s="158"/>
      <c r="PIB2" s="158"/>
      <c r="PIC2" s="158"/>
      <c r="PID2" s="158"/>
      <c r="PIE2" s="158"/>
      <c r="PIF2" s="158"/>
      <c r="PIG2" s="158"/>
      <c r="PIH2" s="158"/>
      <c r="PII2" s="158"/>
      <c r="PIJ2" s="158"/>
      <c r="PIK2" s="158"/>
      <c r="PIL2" s="158"/>
      <c r="PIM2" s="158"/>
      <c r="PIN2" s="158"/>
      <c r="PIO2" s="158"/>
      <c r="PIP2" s="158"/>
      <c r="PIQ2" s="158"/>
      <c r="PIR2" s="158"/>
      <c r="PIS2" s="158"/>
      <c r="PIT2" s="158"/>
      <c r="PIU2" s="158"/>
      <c r="PIV2" s="158"/>
      <c r="PIW2" s="158"/>
      <c r="PIX2" s="158"/>
      <c r="PIY2" s="158"/>
      <c r="PIZ2" s="158"/>
      <c r="PJA2" s="158"/>
      <c r="PJB2" s="158"/>
      <c r="PJC2" s="158"/>
      <c r="PJD2" s="158"/>
      <c r="PJE2" s="158"/>
      <c r="PJF2" s="158"/>
      <c r="PJG2" s="158"/>
      <c r="PJH2" s="158"/>
      <c r="PJI2" s="158"/>
      <c r="PJJ2" s="158"/>
      <c r="PJK2" s="158"/>
      <c r="PJL2" s="158"/>
      <c r="PJM2" s="158"/>
      <c r="PJN2" s="158"/>
      <c r="PJO2" s="158"/>
      <c r="PJP2" s="158"/>
      <c r="PJQ2" s="158"/>
      <c r="PJR2" s="158"/>
      <c r="PJS2" s="158"/>
      <c r="PJT2" s="158"/>
      <c r="PJU2" s="158"/>
      <c r="PJV2" s="158"/>
      <c r="PJW2" s="158"/>
      <c r="PJX2" s="158"/>
      <c r="PJY2" s="158"/>
      <c r="PJZ2" s="158"/>
      <c r="PKA2" s="158"/>
      <c r="PKB2" s="158"/>
      <c r="PKC2" s="158"/>
      <c r="PKD2" s="158"/>
      <c r="PKE2" s="158"/>
      <c r="PKF2" s="158"/>
      <c r="PKG2" s="158"/>
      <c r="PKH2" s="158"/>
      <c r="PKI2" s="158"/>
      <c r="PKJ2" s="158"/>
      <c r="PKK2" s="158"/>
      <c r="PKL2" s="158"/>
      <c r="PKM2" s="158"/>
      <c r="PKN2" s="158"/>
      <c r="PKO2" s="158"/>
      <c r="PKP2" s="158"/>
      <c r="PKQ2" s="158"/>
      <c r="PKR2" s="158"/>
      <c r="PKS2" s="158"/>
      <c r="PKT2" s="158"/>
      <c r="PKU2" s="158"/>
      <c r="PKV2" s="158"/>
      <c r="PKW2" s="158"/>
      <c r="PKX2" s="158"/>
      <c r="PKY2" s="158"/>
      <c r="PKZ2" s="158"/>
      <c r="PLA2" s="158"/>
      <c r="PLB2" s="158"/>
      <c r="PLC2" s="158"/>
      <c r="PLD2" s="158"/>
      <c r="PLE2" s="158"/>
      <c r="PLF2" s="158"/>
      <c r="PLG2" s="158"/>
      <c r="PLH2" s="158"/>
      <c r="PLI2" s="158"/>
      <c r="PLJ2" s="158"/>
      <c r="PLK2" s="158"/>
      <c r="PLL2" s="158"/>
      <c r="PLM2" s="158"/>
      <c r="PLN2" s="158"/>
      <c r="PLO2" s="158"/>
      <c r="PLP2" s="158"/>
      <c r="PLQ2" s="158"/>
      <c r="PLR2" s="158"/>
      <c r="PLS2" s="158"/>
      <c r="PLT2" s="158"/>
      <c r="PLU2" s="158"/>
      <c r="PLV2" s="158"/>
      <c r="PLW2" s="158"/>
      <c r="PLX2" s="158"/>
      <c r="PLY2" s="158"/>
      <c r="PLZ2" s="158"/>
      <c r="PMA2" s="158"/>
      <c r="PMB2" s="158"/>
      <c r="PMC2" s="158"/>
      <c r="PMD2" s="158"/>
      <c r="PME2" s="158"/>
      <c r="PMF2" s="158"/>
      <c r="PMG2" s="158"/>
      <c r="PMH2" s="158"/>
      <c r="PMI2" s="158"/>
      <c r="PMJ2" s="158"/>
      <c r="PMK2" s="158"/>
      <c r="PML2" s="158"/>
      <c r="PMM2" s="158"/>
      <c r="PMN2" s="158"/>
      <c r="PMO2" s="158"/>
      <c r="PMP2" s="158"/>
      <c r="PMQ2" s="158"/>
      <c r="PMR2" s="158"/>
      <c r="PMS2" s="158"/>
      <c r="PMT2" s="158"/>
      <c r="PMU2" s="158"/>
      <c r="PMV2" s="158"/>
      <c r="PMW2" s="158"/>
      <c r="PMX2" s="158"/>
      <c r="PMY2" s="158"/>
      <c r="PMZ2" s="158"/>
      <c r="PNA2" s="158"/>
      <c r="PNB2" s="158"/>
      <c r="PNC2" s="158"/>
      <c r="PND2" s="158"/>
      <c r="PNE2" s="158"/>
      <c r="PNF2" s="158"/>
      <c r="PNG2" s="158"/>
      <c r="PNH2" s="158"/>
      <c r="PNI2" s="158"/>
      <c r="PNJ2" s="158"/>
      <c r="PNK2" s="158"/>
      <c r="PNL2" s="158"/>
      <c r="PNM2" s="158"/>
      <c r="PNN2" s="158"/>
      <c r="PNO2" s="158"/>
      <c r="PNP2" s="158"/>
      <c r="PNQ2" s="158"/>
      <c r="PNR2" s="158"/>
      <c r="PNS2" s="158"/>
      <c r="PNT2" s="158"/>
      <c r="PNU2" s="158"/>
      <c r="PNV2" s="158"/>
      <c r="PNW2" s="158"/>
      <c r="PNX2" s="158"/>
      <c r="PNY2" s="158"/>
      <c r="PNZ2" s="158"/>
      <c r="POA2" s="158"/>
      <c r="POB2" s="158"/>
      <c r="POC2" s="158"/>
      <c r="POD2" s="158"/>
      <c r="POE2" s="158"/>
      <c r="POF2" s="158"/>
      <c r="POG2" s="158"/>
      <c r="POH2" s="158"/>
      <c r="POI2" s="158"/>
      <c r="POJ2" s="158"/>
      <c r="POK2" s="158"/>
      <c r="POL2" s="158"/>
      <c r="POM2" s="158"/>
      <c r="PON2" s="158"/>
      <c r="POO2" s="158"/>
      <c r="POP2" s="158"/>
      <c r="POQ2" s="158"/>
      <c r="POR2" s="158"/>
      <c r="POS2" s="158"/>
      <c r="POT2" s="158"/>
      <c r="POU2" s="158"/>
      <c r="POV2" s="158"/>
      <c r="POW2" s="158"/>
      <c r="POX2" s="158"/>
      <c r="POY2" s="158"/>
      <c r="POZ2" s="158"/>
      <c r="PPA2" s="158"/>
      <c r="PPB2" s="158"/>
      <c r="PPC2" s="158"/>
      <c r="PPD2" s="158"/>
      <c r="PPE2" s="158"/>
      <c r="PPF2" s="158"/>
      <c r="PPG2" s="158"/>
      <c r="PPH2" s="158"/>
      <c r="PPI2" s="158"/>
      <c r="PPJ2" s="158"/>
      <c r="PPK2" s="158"/>
      <c r="PPL2" s="158"/>
      <c r="PPM2" s="158"/>
      <c r="PPN2" s="158"/>
      <c r="PPO2" s="158"/>
      <c r="PPP2" s="158"/>
      <c r="PPQ2" s="158"/>
      <c r="PPR2" s="158"/>
      <c r="PPS2" s="158"/>
      <c r="PPT2" s="158"/>
      <c r="PPU2" s="158"/>
      <c r="PPV2" s="158"/>
      <c r="PPW2" s="158"/>
      <c r="PPX2" s="158"/>
      <c r="PPY2" s="158"/>
      <c r="PPZ2" s="158"/>
      <c r="PQA2" s="158"/>
      <c r="PQB2" s="158"/>
      <c r="PQC2" s="158"/>
      <c r="PQD2" s="158"/>
      <c r="PQE2" s="158"/>
      <c r="PQF2" s="158"/>
      <c r="PQG2" s="158"/>
      <c r="PQH2" s="158"/>
      <c r="PQI2" s="158"/>
      <c r="PQJ2" s="158"/>
      <c r="PQK2" s="158"/>
      <c r="PQL2" s="158"/>
      <c r="PQM2" s="158"/>
      <c r="PQN2" s="158"/>
      <c r="PQO2" s="158"/>
      <c r="PQP2" s="158"/>
      <c r="PQQ2" s="158"/>
      <c r="PQR2" s="158"/>
      <c r="PQS2" s="158"/>
      <c r="PQT2" s="158"/>
      <c r="PQU2" s="158"/>
      <c r="PQV2" s="158"/>
      <c r="PQW2" s="158"/>
      <c r="PQX2" s="158"/>
      <c r="PQY2" s="158"/>
      <c r="PQZ2" s="158"/>
      <c r="PRA2" s="158"/>
      <c r="PRB2" s="158"/>
      <c r="PRC2" s="158"/>
      <c r="PRD2" s="158"/>
      <c r="PRE2" s="158"/>
      <c r="PRF2" s="158"/>
      <c r="PRG2" s="158"/>
      <c r="PRH2" s="158"/>
      <c r="PRI2" s="158"/>
      <c r="PRJ2" s="158"/>
      <c r="PRK2" s="158"/>
      <c r="PRL2" s="158"/>
      <c r="PRM2" s="158"/>
      <c r="PRN2" s="158"/>
      <c r="PRO2" s="158"/>
      <c r="PRP2" s="158"/>
      <c r="PRQ2" s="158"/>
      <c r="PRR2" s="158"/>
      <c r="PRS2" s="158"/>
      <c r="PRT2" s="158"/>
      <c r="PRU2" s="158"/>
      <c r="PRV2" s="158"/>
      <c r="PRW2" s="158"/>
      <c r="PRX2" s="158"/>
      <c r="PRY2" s="158"/>
      <c r="PRZ2" s="158"/>
      <c r="PSA2" s="158"/>
      <c r="PSB2" s="158"/>
      <c r="PSC2" s="158"/>
      <c r="PSD2" s="158"/>
      <c r="PSE2" s="158"/>
      <c r="PSF2" s="158"/>
      <c r="PSG2" s="158"/>
      <c r="PSH2" s="158"/>
      <c r="PSI2" s="158"/>
      <c r="PSJ2" s="158"/>
      <c r="PSK2" s="158"/>
      <c r="PSL2" s="158"/>
      <c r="PSM2" s="158"/>
      <c r="PSN2" s="158"/>
      <c r="PSO2" s="158"/>
      <c r="PSP2" s="158"/>
      <c r="PSQ2" s="158"/>
      <c r="PSR2" s="158"/>
      <c r="PSS2" s="158"/>
      <c r="PST2" s="158"/>
      <c r="PSU2" s="158"/>
      <c r="PSV2" s="158"/>
      <c r="PSW2" s="158"/>
      <c r="PSX2" s="158"/>
      <c r="PSY2" s="158"/>
      <c r="PSZ2" s="158"/>
      <c r="PTA2" s="158"/>
      <c r="PTB2" s="158"/>
      <c r="PTC2" s="158"/>
      <c r="PTD2" s="158"/>
      <c r="PTE2" s="158"/>
      <c r="PTF2" s="158"/>
      <c r="PTG2" s="158"/>
      <c r="PTH2" s="158"/>
      <c r="PTI2" s="158"/>
      <c r="PTJ2" s="158"/>
      <c r="PTK2" s="158"/>
      <c r="PTL2" s="158"/>
      <c r="PTM2" s="158"/>
      <c r="PTN2" s="158"/>
      <c r="PTO2" s="158"/>
      <c r="PTP2" s="158"/>
      <c r="PTQ2" s="158"/>
      <c r="PTR2" s="158"/>
      <c r="PTS2" s="158"/>
      <c r="PTT2" s="158"/>
      <c r="PTU2" s="158"/>
      <c r="PTV2" s="158"/>
      <c r="PTW2" s="158"/>
      <c r="PTX2" s="158"/>
      <c r="PTY2" s="158"/>
      <c r="PTZ2" s="158"/>
      <c r="PUA2" s="158"/>
      <c r="PUB2" s="158"/>
      <c r="PUC2" s="158"/>
      <c r="PUD2" s="158"/>
      <c r="PUE2" s="158"/>
      <c r="PUF2" s="158"/>
      <c r="PUG2" s="158"/>
      <c r="PUH2" s="158"/>
      <c r="PUI2" s="158"/>
      <c r="PUJ2" s="158"/>
      <c r="PUK2" s="158"/>
      <c r="PUL2" s="158"/>
      <c r="PUM2" s="158"/>
      <c r="PUN2" s="158"/>
      <c r="PUO2" s="158"/>
      <c r="PUP2" s="158"/>
      <c r="PUQ2" s="158"/>
      <c r="PUR2" s="158"/>
      <c r="PUS2" s="158"/>
      <c r="PUT2" s="158"/>
      <c r="PUU2" s="158"/>
      <c r="PUV2" s="158"/>
      <c r="PUW2" s="158"/>
      <c r="PUX2" s="158"/>
      <c r="PUY2" s="158"/>
      <c r="PUZ2" s="158"/>
      <c r="PVA2" s="158"/>
      <c r="PVB2" s="158"/>
      <c r="PVC2" s="158"/>
      <c r="PVD2" s="158"/>
      <c r="PVE2" s="158"/>
      <c r="PVF2" s="158"/>
      <c r="PVG2" s="158"/>
      <c r="PVH2" s="158"/>
      <c r="PVI2" s="158"/>
      <c r="PVJ2" s="158"/>
      <c r="PVK2" s="158"/>
      <c r="PVL2" s="158"/>
      <c r="PVM2" s="158"/>
      <c r="PVN2" s="158"/>
      <c r="PVO2" s="158"/>
      <c r="PVP2" s="158"/>
      <c r="PVQ2" s="158"/>
      <c r="PVR2" s="158"/>
      <c r="PVS2" s="158"/>
      <c r="PVT2" s="158"/>
      <c r="PVU2" s="158"/>
      <c r="PVV2" s="158"/>
      <c r="PVW2" s="158"/>
      <c r="PVX2" s="158"/>
      <c r="PVY2" s="158"/>
      <c r="PVZ2" s="158"/>
      <c r="PWA2" s="158"/>
      <c r="PWB2" s="158"/>
      <c r="PWC2" s="158"/>
      <c r="PWD2" s="158"/>
      <c r="PWE2" s="158"/>
      <c r="PWF2" s="158"/>
      <c r="PWG2" s="158"/>
      <c r="PWH2" s="158"/>
      <c r="PWI2" s="158"/>
      <c r="PWJ2" s="158"/>
      <c r="PWK2" s="158"/>
      <c r="PWL2" s="158"/>
      <c r="PWM2" s="158"/>
      <c r="PWN2" s="158"/>
      <c r="PWO2" s="158"/>
      <c r="PWP2" s="158"/>
      <c r="PWQ2" s="158"/>
      <c r="PWR2" s="158"/>
      <c r="PWS2" s="158"/>
      <c r="PWT2" s="158"/>
      <c r="PWU2" s="158"/>
      <c r="PWV2" s="158"/>
      <c r="PWW2" s="158"/>
      <c r="PWX2" s="158"/>
      <c r="PWY2" s="158"/>
      <c r="PWZ2" s="158"/>
      <c r="PXA2" s="158"/>
      <c r="PXB2" s="158"/>
      <c r="PXC2" s="158"/>
      <c r="PXD2" s="158"/>
      <c r="PXE2" s="158"/>
      <c r="PXF2" s="158"/>
      <c r="PXG2" s="158"/>
      <c r="PXH2" s="158"/>
      <c r="PXI2" s="158"/>
      <c r="PXJ2" s="158"/>
      <c r="PXK2" s="158"/>
      <c r="PXL2" s="158"/>
      <c r="PXM2" s="158"/>
      <c r="PXN2" s="158"/>
      <c r="PXO2" s="158"/>
      <c r="PXP2" s="158"/>
      <c r="PXQ2" s="158"/>
      <c r="PXR2" s="158"/>
      <c r="PXS2" s="158"/>
      <c r="PXT2" s="158"/>
      <c r="PXU2" s="158"/>
      <c r="PXV2" s="158"/>
      <c r="PXW2" s="158"/>
      <c r="PXX2" s="158"/>
      <c r="PXY2" s="158"/>
      <c r="PXZ2" s="158"/>
      <c r="PYA2" s="158"/>
      <c r="PYB2" s="158"/>
      <c r="PYC2" s="158"/>
      <c r="PYD2" s="158"/>
      <c r="PYE2" s="158"/>
      <c r="PYF2" s="158"/>
      <c r="PYG2" s="158"/>
      <c r="PYH2" s="158"/>
      <c r="PYI2" s="158"/>
      <c r="PYJ2" s="158"/>
      <c r="PYK2" s="158"/>
      <c r="PYL2" s="158"/>
      <c r="PYM2" s="158"/>
      <c r="PYN2" s="158"/>
      <c r="PYO2" s="158"/>
      <c r="PYP2" s="158"/>
      <c r="PYQ2" s="158"/>
      <c r="PYR2" s="158"/>
      <c r="PYS2" s="158"/>
      <c r="PYT2" s="158"/>
      <c r="PYU2" s="158"/>
      <c r="PYV2" s="158"/>
      <c r="PYW2" s="158"/>
      <c r="PYX2" s="158"/>
      <c r="PYY2" s="158"/>
      <c r="PYZ2" s="158"/>
      <c r="PZA2" s="158"/>
      <c r="PZB2" s="158"/>
      <c r="PZC2" s="158"/>
      <c r="PZD2" s="158"/>
      <c r="PZE2" s="158"/>
      <c r="PZF2" s="158"/>
      <c r="PZG2" s="158"/>
      <c r="PZH2" s="158"/>
      <c r="PZI2" s="158"/>
      <c r="PZJ2" s="158"/>
      <c r="PZK2" s="158"/>
      <c r="PZL2" s="158"/>
      <c r="PZM2" s="158"/>
      <c r="PZN2" s="158"/>
      <c r="PZO2" s="158"/>
      <c r="PZP2" s="158"/>
      <c r="PZQ2" s="158"/>
      <c r="PZR2" s="158"/>
      <c r="PZS2" s="158"/>
      <c r="PZT2" s="158"/>
      <c r="PZU2" s="158"/>
      <c r="PZV2" s="158"/>
      <c r="PZW2" s="158"/>
      <c r="PZX2" s="158"/>
      <c r="PZY2" s="158"/>
      <c r="PZZ2" s="158"/>
      <c r="QAA2" s="158"/>
      <c r="QAB2" s="158"/>
      <c r="QAC2" s="158"/>
      <c r="QAD2" s="158"/>
      <c r="QAE2" s="158"/>
      <c r="QAF2" s="158"/>
      <c r="QAG2" s="158"/>
      <c r="QAH2" s="158"/>
      <c r="QAI2" s="158"/>
      <c r="QAJ2" s="158"/>
      <c r="QAK2" s="158"/>
      <c r="QAL2" s="158"/>
      <c r="QAM2" s="158"/>
      <c r="QAN2" s="158"/>
      <c r="QAO2" s="158"/>
      <c r="QAP2" s="158"/>
      <c r="QAQ2" s="158"/>
      <c r="QAR2" s="158"/>
      <c r="QAS2" s="158"/>
      <c r="QAT2" s="158"/>
      <c r="QAU2" s="158"/>
      <c r="QAV2" s="158"/>
      <c r="QAW2" s="158"/>
      <c r="QAX2" s="158"/>
      <c r="QAY2" s="158"/>
      <c r="QAZ2" s="158"/>
      <c r="QBA2" s="158"/>
      <c r="QBB2" s="158"/>
      <c r="QBC2" s="158"/>
      <c r="QBD2" s="158"/>
      <c r="QBE2" s="158"/>
      <c r="QBF2" s="158"/>
      <c r="QBG2" s="158"/>
      <c r="QBH2" s="158"/>
      <c r="QBI2" s="158"/>
      <c r="QBJ2" s="158"/>
      <c r="QBK2" s="158"/>
      <c r="QBL2" s="158"/>
      <c r="QBM2" s="158"/>
      <c r="QBN2" s="158"/>
      <c r="QBO2" s="158"/>
      <c r="QBP2" s="158"/>
      <c r="QBQ2" s="158"/>
      <c r="QBR2" s="158"/>
      <c r="QBS2" s="158"/>
      <c r="QBT2" s="158"/>
      <c r="QBU2" s="158"/>
      <c r="QBV2" s="158"/>
      <c r="QBW2" s="158"/>
      <c r="QBX2" s="158"/>
      <c r="QBY2" s="158"/>
      <c r="QBZ2" s="158"/>
      <c r="QCA2" s="158"/>
      <c r="QCB2" s="158"/>
      <c r="QCC2" s="158"/>
      <c r="QCD2" s="158"/>
      <c r="QCE2" s="158"/>
      <c r="QCF2" s="158"/>
      <c r="QCG2" s="158"/>
      <c r="QCH2" s="158"/>
      <c r="QCI2" s="158"/>
      <c r="QCJ2" s="158"/>
      <c r="QCK2" s="158"/>
      <c r="QCL2" s="158"/>
      <c r="QCM2" s="158"/>
      <c r="QCN2" s="158"/>
      <c r="QCO2" s="158"/>
      <c r="QCP2" s="158"/>
      <c r="QCQ2" s="158"/>
      <c r="QCR2" s="158"/>
      <c r="QCS2" s="158"/>
      <c r="QCT2" s="158"/>
      <c r="QCU2" s="158"/>
      <c r="QCV2" s="158"/>
      <c r="QCW2" s="158"/>
      <c r="QCX2" s="158"/>
      <c r="QCY2" s="158"/>
      <c r="QCZ2" s="158"/>
      <c r="QDA2" s="158"/>
      <c r="QDB2" s="158"/>
      <c r="QDC2" s="158"/>
      <c r="QDD2" s="158"/>
      <c r="QDE2" s="158"/>
      <c r="QDF2" s="158"/>
      <c r="QDG2" s="158"/>
      <c r="QDH2" s="158"/>
      <c r="QDI2" s="158"/>
      <c r="QDJ2" s="158"/>
      <c r="QDK2" s="158"/>
      <c r="QDL2" s="158"/>
      <c r="QDM2" s="158"/>
      <c r="QDN2" s="158"/>
      <c r="QDO2" s="158"/>
      <c r="QDP2" s="158"/>
      <c r="QDQ2" s="158"/>
      <c r="QDR2" s="158"/>
      <c r="QDS2" s="158"/>
      <c r="QDT2" s="158"/>
      <c r="QDU2" s="158"/>
      <c r="QDV2" s="158"/>
      <c r="QDW2" s="158"/>
      <c r="QDX2" s="158"/>
      <c r="QDY2" s="158"/>
      <c r="QDZ2" s="158"/>
      <c r="QEA2" s="158"/>
      <c r="QEB2" s="158"/>
      <c r="QEC2" s="158"/>
      <c r="QED2" s="158"/>
      <c r="QEE2" s="158"/>
      <c r="QEF2" s="158"/>
      <c r="QEG2" s="158"/>
      <c r="QEH2" s="158"/>
      <c r="QEI2" s="158"/>
      <c r="QEJ2" s="158"/>
      <c r="QEK2" s="158"/>
      <c r="QEL2" s="158"/>
      <c r="QEM2" s="158"/>
      <c r="QEN2" s="158"/>
      <c r="QEO2" s="158"/>
      <c r="QEP2" s="158"/>
      <c r="QEQ2" s="158"/>
      <c r="QER2" s="158"/>
      <c r="QES2" s="158"/>
      <c r="QET2" s="158"/>
      <c r="QEU2" s="158"/>
      <c r="QEV2" s="158"/>
      <c r="QEW2" s="158"/>
      <c r="QEX2" s="158"/>
      <c r="QEY2" s="158"/>
      <c r="QEZ2" s="158"/>
      <c r="QFA2" s="158"/>
      <c r="QFB2" s="158"/>
      <c r="QFC2" s="158"/>
      <c r="QFD2" s="158"/>
      <c r="QFE2" s="158"/>
      <c r="QFF2" s="158"/>
      <c r="QFG2" s="158"/>
      <c r="QFH2" s="158"/>
      <c r="QFI2" s="158"/>
      <c r="QFJ2" s="158"/>
      <c r="QFK2" s="158"/>
      <c r="QFL2" s="158"/>
      <c r="QFM2" s="158"/>
      <c r="QFN2" s="158"/>
      <c r="QFO2" s="158"/>
      <c r="QFP2" s="158"/>
      <c r="QFQ2" s="158"/>
      <c r="QFR2" s="158"/>
      <c r="QFS2" s="158"/>
      <c r="QFT2" s="158"/>
      <c r="QFU2" s="158"/>
      <c r="QFV2" s="158"/>
      <c r="QFW2" s="158"/>
      <c r="QFX2" s="158"/>
      <c r="QFY2" s="158"/>
      <c r="QFZ2" s="158"/>
      <c r="QGA2" s="158"/>
      <c r="QGB2" s="158"/>
      <c r="QGC2" s="158"/>
      <c r="QGD2" s="158"/>
      <c r="QGE2" s="158"/>
      <c r="QGF2" s="158"/>
      <c r="QGG2" s="158"/>
      <c r="QGH2" s="158"/>
      <c r="QGI2" s="158"/>
      <c r="QGJ2" s="158"/>
      <c r="QGK2" s="158"/>
      <c r="QGL2" s="158"/>
      <c r="QGM2" s="158"/>
      <c r="QGN2" s="158"/>
      <c r="QGO2" s="158"/>
      <c r="QGP2" s="158"/>
      <c r="QGQ2" s="158"/>
      <c r="QGR2" s="158"/>
      <c r="QGS2" s="158"/>
      <c r="QGT2" s="158"/>
      <c r="QGU2" s="158"/>
      <c r="QGV2" s="158"/>
      <c r="QGW2" s="158"/>
      <c r="QGX2" s="158"/>
      <c r="QGY2" s="158"/>
      <c r="QGZ2" s="158"/>
      <c r="QHA2" s="158"/>
      <c r="QHB2" s="158"/>
      <c r="QHC2" s="158"/>
      <c r="QHD2" s="158"/>
      <c r="QHE2" s="158"/>
      <c r="QHF2" s="158"/>
      <c r="QHG2" s="158"/>
      <c r="QHH2" s="158"/>
      <c r="QHI2" s="158"/>
      <c r="QHJ2" s="158"/>
      <c r="QHK2" s="158"/>
      <c r="QHL2" s="158"/>
      <c r="QHM2" s="158"/>
      <c r="QHN2" s="158"/>
      <c r="QHO2" s="158"/>
      <c r="QHP2" s="158"/>
      <c r="QHQ2" s="158"/>
      <c r="QHR2" s="158"/>
      <c r="QHS2" s="158"/>
      <c r="QHT2" s="158"/>
      <c r="QHU2" s="158"/>
      <c r="QHV2" s="158"/>
      <c r="QHW2" s="158"/>
      <c r="QHX2" s="158"/>
      <c r="QHY2" s="158"/>
      <c r="QHZ2" s="158"/>
      <c r="QIA2" s="158"/>
      <c r="QIB2" s="158"/>
      <c r="QIC2" s="158"/>
      <c r="QID2" s="158"/>
      <c r="QIE2" s="158"/>
      <c r="QIF2" s="158"/>
      <c r="QIG2" s="158"/>
      <c r="QIH2" s="158"/>
      <c r="QII2" s="158"/>
      <c r="QIJ2" s="158"/>
      <c r="QIK2" s="158"/>
      <c r="QIL2" s="158"/>
      <c r="QIM2" s="158"/>
      <c r="QIN2" s="158"/>
      <c r="QIO2" s="158"/>
      <c r="QIP2" s="158"/>
      <c r="QIQ2" s="158"/>
      <c r="QIR2" s="158"/>
      <c r="QIS2" s="158"/>
      <c r="QIT2" s="158"/>
      <c r="QIU2" s="158"/>
      <c r="QIV2" s="158"/>
      <c r="QIW2" s="158"/>
      <c r="QIX2" s="158"/>
      <c r="QIY2" s="158"/>
      <c r="QIZ2" s="158"/>
      <c r="QJA2" s="158"/>
      <c r="QJB2" s="158"/>
      <c r="QJC2" s="158"/>
      <c r="QJD2" s="158"/>
      <c r="QJE2" s="158"/>
      <c r="QJF2" s="158"/>
      <c r="QJG2" s="158"/>
      <c r="QJH2" s="158"/>
      <c r="QJI2" s="158"/>
      <c r="QJJ2" s="158"/>
      <c r="QJK2" s="158"/>
      <c r="QJL2" s="158"/>
      <c r="QJM2" s="158"/>
      <c r="QJN2" s="158"/>
      <c r="QJO2" s="158"/>
      <c r="QJP2" s="158"/>
      <c r="QJQ2" s="158"/>
      <c r="QJR2" s="158"/>
      <c r="QJS2" s="158"/>
      <c r="QJT2" s="158"/>
      <c r="QJU2" s="158"/>
      <c r="QJV2" s="158"/>
      <c r="QJW2" s="158"/>
      <c r="QJX2" s="158"/>
      <c r="QJY2" s="158"/>
      <c r="QJZ2" s="158"/>
      <c r="QKA2" s="158"/>
      <c r="QKB2" s="158"/>
      <c r="QKC2" s="158"/>
      <c r="QKD2" s="158"/>
      <c r="QKE2" s="158"/>
      <c r="QKF2" s="158"/>
      <c r="QKG2" s="158"/>
      <c r="QKH2" s="158"/>
      <c r="QKI2" s="158"/>
      <c r="QKJ2" s="158"/>
      <c r="QKK2" s="158"/>
      <c r="QKL2" s="158"/>
      <c r="QKM2" s="158"/>
      <c r="QKN2" s="158"/>
      <c r="QKO2" s="158"/>
      <c r="QKP2" s="158"/>
      <c r="QKQ2" s="158"/>
      <c r="QKR2" s="158"/>
      <c r="QKS2" s="158"/>
      <c r="QKT2" s="158"/>
      <c r="QKU2" s="158"/>
      <c r="QKV2" s="158"/>
      <c r="QKW2" s="158"/>
      <c r="QKX2" s="158"/>
      <c r="QKY2" s="158"/>
      <c r="QKZ2" s="158"/>
      <c r="QLA2" s="158"/>
      <c r="QLB2" s="158"/>
      <c r="QLC2" s="158"/>
      <c r="QLD2" s="158"/>
      <c r="QLE2" s="158"/>
      <c r="QLF2" s="158"/>
      <c r="QLG2" s="158"/>
      <c r="QLH2" s="158"/>
      <c r="QLI2" s="158"/>
      <c r="QLJ2" s="158"/>
      <c r="QLK2" s="158"/>
      <c r="QLL2" s="158"/>
      <c r="QLM2" s="158"/>
      <c r="QLN2" s="158"/>
      <c r="QLO2" s="158"/>
      <c r="QLP2" s="158"/>
      <c r="QLQ2" s="158"/>
      <c r="QLR2" s="158"/>
      <c r="QLS2" s="158"/>
      <c r="QLT2" s="158"/>
      <c r="QLU2" s="158"/>
      <c r="QLV2" s="158"/>
      <c r="QLW2" s="158"/>
      <c r="QLX2" s="158"/>
      <c r="QLY2" s="158"/>
      <c r="QLZ2" s="158"/>
      <c r="QMA2" s="158"/>
      <c r="QMB2" s="158"/>
      <c r="QMC2" s="158"/>
      <c r="QMD2" s="158"/>
      <c r="QME2" s="158"/>
      <c r="QMF2" s="158"/>
      <c r="QMG2" s="158"/>
      <c r="QMH2" s="158"/>
      <c r="QMI2" s="158"/>
      <c r="QMJ2" s="158"/>
      <c r="QMK2" s="158"/>
      <c r="QML2" s="158"/>
      <c r="QMM2" s="158"/>
      <c r="QMN2" s="158"/>
      <c r="QMO2" s="158"/>
      <c r="QMP2" s="158"/>
      <c r="QMQ2" s="158"/>
      <c r="QMR2" s="158"/>
      <c r="QMS2" s="158"/>
      <c r="QMT2" s="158"/>
      <c r="QMU2" s="158"/>
      <c r="QMV2" s="158"/>
      <c r="QMW2" s="158"/>
      <c r="QMX2" s="158"/>
      <c r="QMY2" s="158"/>
      <c r="QMZ2" s="158"/>
      <c r="QNA2" s="158"/>
      <c r="QNB2" s="158"/>
      <c r="QNC2" s="158"/>
      <c r="QND2" s="158"/>
      <c r="QNE2" s="158"/>
      <c r="QNF2" s="158"/>
      <c r="QNG2" s="158"/>
      <c r="QNH2" s="158"/>
      <c r="QNI2" s="158"/>
      <c r="QNJ2" s="158"/>
      <c r="QNK2" s="158"/>
      <c r="QNL2" s="158"/>
      <c r="QNM2" s="158"/>
      <c r="QNN2" s="158"/>
      <c r="QNO2" s="158"/>
      <c r="QNP2" s="158"/>
      <c r="QNQ2" s="158"/>
      <c r="QNR2" s="158"/>
      <c r="QNS2" s="158"/>
      <c r="QNT2" s="158"/>
      <c r="QNU2" s="158"/>
      <c r="QNV2" s="158"/>
      <c r="QNW2" s="158"/>
      <c r="QNX2" s="158"/>
      <c r="QNY2" s="158"/>
      <c r="QNZ2" s="158"/>
      <c r="QOA2" s="158"/>
      <c r="QOB2" s="158"/>
      <c r="QOC2" s="158"/>
      <c r="QOD2" s="158"/>
      <c r="QOE2" s="158"/>
      <c r="QOF2" s="158"/>
      <c r="QOG2" s="158"/>
      <c r="QOH2" s="158"/>
      <c r="QOI2" s="158"/>
      <c r="QOJ2" s="158"/>
      <c r="QOK2" s="158"/>
      <c r="QOL2" s="158"/>
      <c r="QOM2" s="158"/>
      <c r="QON2" s="158"/>
      <c r="QOO2" s="158"/>
      <c r="QOP2" s="158"/>
      <c r="QOQ2" s="158"/>
      <c r="QOR2" s="158"/>
      <c r="QOS2" s="158"/>
      <c r="QOT2" s="158"/>
      <c r="QOU2" s="158"/>
      <c r="QOV2" s="158"/>
      <c r="QOW2" s="158"/>
      <c r="QOX2" s="158"/>
      <c r="QOY2" s="158"/>
      <c r="QOZ2" s="158"/>
      <c r="QPA2" s="158"/>
      <c r="QPB2" s="158"/>
      <c r="QPC2" s="158"/>
      <c r="QPD2" s="158"/>
      <c r="QPE2" s="158"/>
      <c r="QPF2" s="158"/>
      <c r="QPG2" s="158"/>
      <c r="QPH2" s="158"/>
      <c r="QPI2" s="158"/>
      <c r="QPJ2" s="158"/>
      <c r="QPK2" s="158"/>
      <c r="QPL2" s="158"/>
      <c r="QPM2" s="158"/>
      <c r="QPN2" s="158"/>
      <c r="QPO2" s="158"/>
      <c r="QPP2" s="158"/>
      <c r="QPQ2" s="158"/>
      <c r="QPR2" s="158"/>
      <c r="QPS2" s="158"/>
      <c r="QPT2" s="158"/>
      <c r="QPU2" s="158"/>
      <c r="QPV2" s="158"/>
      <c r="QPW2" s="158"/>
      <c r="QPX2" s="158"/>
      <c r="QPY2" s="158"/>
      <c r="QPZ2" s="158"/>
      <c r="QQA2" s="158"/>
      <c r="QQB2" s="158"/>
      <c r="QQC2" s="158"/>
      <c r="QQD2" s="158"/>
      <c r="QQE2" s="158"/>
      <c r="QQF2" s="158"/>
      <c r="QQG2" s="158"/>
      <c r="QQH2" s="158"/>
      <c r="QQI2" s="158"/>
      <c r="QQJ2" s="158"/>
      <c r="QQK2" s="158"/>
      <c r="QQL2" s="158"/>
      <c r="QQM2" s="158"/>
      <c r="QQN2" s="158"/>
      <c r="QQO2" s="158"/>
      <c r="QQP2" s="158"/>
      <c r="QQQ2" s="158"/>
      <c r="QQR2" s="158"/>
      <c r="QQS2" s="158"/>
      <c r="QQT2" s="158"/>
      <c r="QQU2" s="158"/>
      <c r="QQV2" s="158"/>
      <c r="QQW2" s="158"/>
      <c r="QQX2" s="158"/>
      <c r="QQY2" s="158"/>
      <c r="QQZ2" s="158"/>
      <c r="QRA2" s="158"/>
      <c r="QRB2" s="158"/>
      <c r="QRC2" s="158"/>
      <c r="QRD2" s="158"/>
      <c r="QRE2" s="158"/>
      <c r="QRF2" s="158"/>
      <c r="QRG2" s="158"/>
      <c r="QRH2" s="158"/>
      <c r="QRI2" s="158"/>
      <c r="QRJ2" s="158"/>
      <c r="QRK2" s="158"/>
      <c r="QRL2" s="158"/>
      <c r="QRM2" s="158"/>
      <c r="QRN2" s="158"/>
      <c r="QRO2" s="158"/>
      <c r="QRP2" s="158"/>
      <c r="QRQ2" s="158"/>
      <c r="QRR2" s="158"/>
      <c r="QRS2" s="158"/>
      <c r="QRT2" s="158"/>
      <c r="QRU2" s="158"/>
      <c r="QRV2" s="158"/>
      <c r="QRW2" s="158"/>
      <c r="QRX2" s="158"/>
      <c r="QRY2" s="158"/>
      <c r="QRZ2" s="158"/>
      <c r="QSA2" s="158"/>
      <c r="QSB2" s="158"/>
      <c r="QSC2" s="158"/>
      <c r="QSD2" s="158"/>
      <c r="QSE2" s="158"/>
      <c r="QSF2" s="158"/>
      <c r="QSG2" s="158"/>
      <c r="QSH2" s="158"/>
      <c r="QSI2" s="158"/>
      <c r="QSJ2" s="158"/>
      <c r="QSK2" s="158"/>
      <c r="QSL2" s="158"/>
      <c r="QSM2" s="158"/>
      <c r="QSN2" s="158"/>
      <c r="QSO2" s="158"/>
      <c r="QSP2" s="158"/>
      <c r="QSQ2" s="158"/>
      <c r="QSR2" s="158"/>
      <c r="QSS2" s="158"/>
      <c r="QST2" s="158"/>
      <c r="QSU2" s="158"/>
      <c r="QSV2" s="158"/>
      <c r="QSW2" s="158"/>
      <c r="QSX2" s="158"/>
      <c r="QSY2" s="158"/>
      <c r="QSZ2" s="158"/>
      <c r="QTA2" s="158"/>
      <c r="QTB2" s="158"/>
      <c r="QTC2" s="158"/>
      <c r="QTD2" s="158"/>
      <c r="QTE2" s="158"/>
      <c r="QTF2" s="158"/>
      <c r="QTG2" s="158"/>
      <c r="QTH2" s="158"/>
      <c r="QTI2" s="158"/>
      <c r="QTJ2" s="158"/>
      <c r="QTK2" s="158"/>
      <c r="QTL2" s="158"/>
      <c r="QTM2" s="158"/>
      <c r="QTN2" s="158"/>
      <c r="QTO2" s="158"/>
      <c r="QTP2" s="158"/>
      <c r="QTQ2" s="158"/>
      <c r="QTR2" s="158"/>
      <c r="QTS2" s="158"/>
      <c r="QTT2" s="158"/>
      <c r="QTU2" s="158"/>
      <c r="QTV2" s="158"/>
      <c r="QTW2" s="158"/>
      <c r="QTX2" s="158"/>
      <c r="QTY2" s="158"/>
      <c r="QTZ2" s="158"/>
      <c r="QUA2" s="158"/>
      <c r="QUB2" s="158"/>
      <c r="QUC2" s="158"/>
      <c r="QUD2" s="158"/>
      <c r="QUE2" s="158"/>
      <c r="QUF2" s="158"/>
      <c r="QUG2" s="158"/>
      <c r="QUH2" s="158"/>
      <c r="QUI2" s="158"/>
      <c r="QUJ2" s="158"/>
      <c r="QUK2" s="158"/>
      <c r="QUL2" s="158"/>
      <c r="QUM2" s="158"/>
      <c r="QUN2" s="158"/>
      <c r="QUO2" s="158"/>
      <c r="QUP2" s="158"/>
      <c r="QUQ2" s="158"/>
      <c r="QUR2" s="158"/>
      <c r="QUS2" s="158"/>
      <c r="QUT2" s="158"/>
      <c r="QUU2" s="158"/>
      <c r="QUV2" s="158"/>
      <c r="QUW2" s="158"/>
      <c r="QUX2" s="158"/>
      <c r="QUY2" s="158"/>
      <c r="QUZ2" s="158"/>
      <c r="QVA2" s="158"/>
      <c r="QVB2" s="158"/>
      <c r="QVC2" s="158"/>
      <c r="QVD2" s="158"/>
      <c r="QVE2" s="158"/>
      <c r="QVF2" s="158"/>
      <c r="QVG2" s="158"/>
      <c r="QVH2" s="158"/>
      <c r="QVI2" s="158"/>
      <c r="QVJ2" s="158"/>
      <c r="QVK2" s="158"/>
      <c r="QVL2" s="158"/>
      <c r="QVM2" s="158"/>
      <c r="QVN2" s="158"/>
      <c r="QVO2" s="158"/>
      <c r="QVP2" s="158"/>
      <c r="QVQ2" s="158"/>
      <c r="QVR2" s="158"/>
      <c r="QVS2" s="158"/>
      <c r="QVT2" s="158"/>
      <c r="QVU2" s="158"/>
      <c r="QVV2" s="158"/>
      <c r="QVW2" s="158"/>
      <c r="QVX2" s="158"/>
      <c r="QVY2" s="158"/>
      <c r="QVZ2" s="158"/>
      <c r="QWA2" s="158"/>
      <c r="QWB2" s="158"/>
      <c r="QWC2" s="158"/>
      <c r="QWD2" s="158"/>
      <c r="QWE2" s="158"/>
      <c r="QWF2" s="158"/>
      <c r="QWG2" s="158"/>
      <c r="QWH2" s="158"/>
      <c r="QWI2" s="158"/>
      <c r="QWJ2" s="158"/>
      <c r="QWK2" s="158"/>
      <c r="QWL2" s="158"/>
      <c r="QWM2" s="158"/>
      <c r="QWN2" s="158"/>
      <c r="QWO2" s="158"/>
      <c r="QWP2" s="158"/>
      <c r="QWQ2" s="158"/>
      <c r="QWR2" s="158"/>
      <c r="QWS2" s="158"/>
      <c r="QWT2" s="158"/>
      <c r="QWU2" s="158"/>
      <c r="QWV2" s="158"/>
      <c r="QWW2" s="158"/>
      <c r="QWX2" s="158"/>
      <c r="QWY2" s="158"/>
      <c r="QWZ2" s="158"/>
      <c r="QXA2" s="158"/>
      <c r="QXB2" s="158"/>
      <c r="QXC2" s="158"/>
      <c r="QXD2" s="158"/>
      <c r="QXE2" s="158"/>
      <c r="QXF2" s="158"/>
      <c r="QXG2" s="158"/>
      <c r="QXH2" s="158"/>
      <c r="QXI2" s="158"/>
      <c r="QXJ2" s="158"/>
      <c r="QXK2" s="158"/>
      <c r="QXL2" s="158"/>
      <c r="QXM2" s="158"/>
      <c r="QXN2" s="158"/>
      <c r="QXO2" s="158"/>
      <c r="QXP2" s="158"/>
      <c r="QXQ2" s="158"/>
      <c r="QXR2" s="158"/>
      <c r="QXS2" s="158"/>
      <c r="QXT2" s="158"/>
      <c r="QXU2" s="158"/>
      <c r="QXV2" s="158"/>
      <c r="QXW2" s="158"/>
      <c r="QXX2" s="158"/>
      <c r="QXY2" s="158"/>
      <c r="QXZ2" s="158"/>
      <c r="QYA2" s="158"/>
      <c r="QYB2" s="158"/>
      <c r="QYC2" s="158"/>
      <c r="QYD2" s="158"/>
      <c r="QYE2" s="158"/>
      <c r="QYF2" s="158"/>
      <c r="QYG2" s="158"/>
      <c r="QYH2" s="158"/>
      <c r="QYI2" s="158"/>
      <c r="QYJ2" s="158"/>
      <c r="QYK2" s="158"/>
      <c r="QYL2" s="158"/>
      <c r="QYM2" s="158"/>
      <c r="QYN2" s="158"/>
      <c r="QYO2" s="158"/>
      <c r="QYP2" s="158"/>
      <c r="QYQ2" s="158"/>
      <c r="QYR2" s="158"/>
      <c r="QYS2" s="158"/>
      <c r="QYT2" s="158"/>
      <c r="QYU2" s="158"/>
      <c r="QYV2" s="158"/>
      <c r="QYW2" s="158"/>
      <c r="QYX2" s="158"/>
      <c r="QYY2" s="158"/>
      <c r="QYZ2" s="158"/>
      <c r="QZA2" s="158"/>
      <c r="QZB2" s="158"/>
      <c r="QZC2" s="158"/>
      <c r="QZD2" s="158"/>
      <c r="QZE2" s="158"/>
      <c r="QZF2" s="158"/>
      <c r="QZG2" s="158"/>
      <c r="QZH2" s="158"/>
      <c r="QZI2" s="158"/>
      <c r="QZJ2" s="158"/>
      <c r="QZK2" s="158"/>
      <c r="QZL2" s="158"/>
      <c r="QZM2" s="158"/>
      <c r="QZN2" s="158"/>
      <c r="QZO2" s="158"/>
      <c r="QZP2" s="158"/>
      <c r="QZQ2" s="158"/>
      <c r="QZR2" s="158"/>
      <c r="QZS2" s="158"/>
      <c r="QZT2" s="158"/>
      <c r="QZU2" s="158"/>
      <c r="QZV2" s="158"/>
      <c r="QZW2" s="158"/>
      <c r="QZX2" s="158"/>
      <c r="QZY2" s="158"/>
      <c r="QZZ2" s="158"/>
      <c r="RAA2" s="158"/>
      <c r="RAB2" s="158"/>
      <c r="RAC2" s="158"/>
      <c r="RAD2" s="158"/>
      <c r="RAE2" s="158"/>
      <c r="RAF2" s="158"/>
      <c r="RAG2" s="158"/>
      <c r="RAH2" s="158"/>
      <c r="RAI2" s="158"/>
      <c r="RAJ2" s="158"/>
      <c r="RAK2" s="158"/>
      <c r="RAL2" s="158"/>
      <c r="RAM2" s="158"/>
      <c r="RAN2" s="158"/>
      <c r="RAO2" s="158"/>
      <c r="RAP2" s="158"/>
      <c r="RAQ2" s="158"/>
      <c r="RAR2" s="158"/>
      <c r="RAS2" s="158"/>
      <c r="RAT2" s="158"/>
      <c r="RAU2" s="158"/>
      <c r="RAV2" s="158"/>
      <c r="RAW2" s="158"/>
      <c r="RAX2" s="158"/>
      <c r="RAY2" s="158"/>
      <c r="RAZ2" s="158"/>
      <c r="RBA2" s="158"/>
      <c r="RBB2" s="158"/>
      <c r="RBC2" s="158"/>
      <c r="RBD2" s="158"/>
      <c r="RBE2" s="158"/>
      <c r="RBF2" s="158"/>
      <c r="RBG2" s="158"/>
      <c r="RBH2" s="158"/>
      <c r="RBI2" s="158"/>
      <c r="RBJ2" s="158"/>
      <c r="RBK2" s="158"/>
      <c r="RBL2" s="158"/>
      <c r="RBM2" s="158"/>
      <c r="RBN2" s="158"/>
      <c r="RBO2" s="158"/>
      <c r="RBP2" s="158"/>
      <c r="RBQ2" s="158"/>
      <c r="RBR2" s="158"/>
      <c r="RBS2" s="158"/>
      <c r="RBT2" s="158"/>
      <c r="RBU2" s="158"/>
      <c r="RBV2" s="158"/>
      <c r="RBW2" s="158"/>
      <c r="RBX2" s="158"/>
      <c r="RBY2" s="158"/>
      <c r="RBZ2" s="158"/>
      <c r="RCA2" s="158"/>
      <c r="RCB2" s="158"/>
      <c r="RCC2" s="158"/>
      <c r="RCD2" s="158"/>
      <c r="RCE2" s="158"/>
      <c r="RCF2" s="158"/>
      <c r="RCG2" s="158"/>
      <c r="RCH2" s="158"/>
      <c r="RCI2" s="158"/>
      <c r="RCJ2" s="158"/>
      <c r="RCK2" s="158"/>
      <c r="RCL2" s="158"/>
      <c r="RCM2" s="158"/>
      <c r="RCN2" s="158"/>
      <c r="RCO2" s="158"/>
      <c r="RCP2" s="158"/>
      <c r="RCQ2" s="158"/>
      <c r="RCR2" s="158"/>
      <c r="RCS2" s="158"/>
      <c r="RCT2" s="158"/>
      <c r="RCU2" s="158"/>
      <c r="RCV2" s="158"/>
      <c r="RCW2" s="158"/>
      <c r="RCX2" s="158"/>
      <c r="RCY2" s="158"/>
      <c r="RCZ2" s="158"/>
      <c r="RDA2" s="158"/>
      <c r="RDB2" s="158"/>
      <c r="RDC2" s="158"/>
      <c r="RDD2" s="158"/>
      <c r="RDE2" s="158"/>
      <c r="RDF2" s="158"/>
      <c r="RDG2" s="158"/>
      <c r="RDH2" s="158"/>
      <c r="RDI2" s="158"/>
      <c r="RDJ2" s="158"/>
      <c r="RDK2" s="158"/>
      <c r="RDL2" s="158"/>
      <c r="RDM2" s="158"/>
      <c r="RDN2" s="158"/>
      <c r="RDO2" s="158"/>
      <c r="RDP2" s="158"/>
      <c r="RDQ2" s="158"/>
      <c r="RDR2" s="158"/>
      <c r="RDS2" s="158"/>
      <c r="RDT2" s="158"/>
      <c r="RDU2" s="158"/>
      <c r="RDV2" s="158"/>
      <c r="RDW2" s="158"/>
      <c r="RDX2" s="158"/>
      <c r="RDY2" s="158"/>
      <c r="RDZ2" s="158"/>
      <c r="REA2" s="158"/>
      <c r="REB2" s="158"/>
      <c r="REC2" s="158"/>
      <c r="RED2" s="158"/>
      <c r="REE2" s="158"/>
      <c r="REF2" s="158"/>
      <c r="REG2" s="158"/>
      <c r="REH2" s="158"/>
      <c r="REI2" s="158"/>
      <c r="REJ2" s="158"/>
      <c r="REK2" s="158"/>
      <c r="REL2" s="158"/>
      <c r="REM2" s="158"/>
      <c r="REN2" s="158"/>
      <c r="REO2" s="158"/>
      <c r="REP2" s="158"/>
      <c r="REQ2" s="158"/>
      <c r="RER2" s="158"/>
      <c r="RES2" s="158"/>
      <c r="RET2" s="158"/>
      <c r="REU2" s="158"/>
      <c r="REV2" s="158"/>
      <c r="REW2" s="158"/>
      <c r="REX2" s="158"/>
      <c r="REY2" s="158"/>
      <c r="REZ2" s="158"/>
      <c r="RFA2" s="158"/>
      <c r="RFB2" s="158"/>
      <c r="RFC2" s="158"/>
      <c r="RFD2" s="158"/>
      <c r="RFE2" s="158"/>
      <c r="RFF2" s="158"/>
      <c r="RFG2" s="158"/>
      <c r="RFH2" s="158"/>
      <c r="RFI2" s="158"/>
      <c r="RFJ2" s="158"/>
      <c r="RFK2" s="158"/>
      <c r="RFL2" s="158"/>
      <c r="RFM2" s="158"/>
      <c r="RFN2" s="158"/>
      <c r="RFO2" s="158"/>
      <c r="RFP2" s="158"/>
      <c r="RFQ2" s="158"/>
      <c r="RFR2" s="158"/>
      <c r="RFS2" s="158"/>
      <c r="RFT2" s="158"/>
      <c r="RFU2" s="158"/>
      <c r="RFV2" s="158"/>
      <c r="RFW2" s="158"/>
      <c r="RFX2" s="158"/>
      <c r="RFY2" s="158"/>
      <c r="RFZ2" s="158"/>
      <c r="RGA2" s="158"/>
      <c r="RGB2" s="158"/>
      <c r="RGC2" s="158"/>
      <c r="RGD2" s="158"/>
      <c r="RGE2" s="158"/>
      <c r="RGF2" s="158"/>
      <c r="RGG2" s="158"/>
      <c r="RGH2" s="158"/>
      <c r="RGI2" s="158"/>
      <c r="RGJ2" s="158"/>
      <c r="RGK2" s="158"/>
      <c r="RGL2" s="158"/>
      <c r="RGM2" s="158"/>
      <c r="RGN2" s="158"/>
      <c r="RGO2" s="158"/>
      <c r="RGP2" s="158"/>
      <c r="RGQ2" s="158"/>
      <c r="RGR2" s="158"/>
      <c r="RGS2" s="158"/>
      <c r="RGT2" s="158"/>
      <c r="RGU2" s="158"/>
      <c r="RGV2" s="158"/>
      <c r="RGW2" s="158"/>
      <c r="RGX2" s="158"/>
      <c r="RGY2" s="158"/>
      <c r="RGZ2" s="158"/>
      <c r="RHA2" s="158"/>
      <c r="RHB2" s="158"/>
      <c r="RHC2" s="158"/>
      <c r="RHD2" s="158"/>
      <c r="RHE2" s="158"/>
      <c r="RHF2" s="158"/>
      <c r="RHG2" s="158"/>
      <c r="RHH2" s="158"/>
      <c r="RHI2" s="158"/>
      <c r="RHJ2" s="158"/>
      <c r="RHK2" s="158"/>
      <c r="RHL2" s="158"/>
      <c r="RHM2" s="158"/>
      <c r="RHN2" s="158"/>
      <c r="RHO2" s="158"/>
      <c r="RHP2" s="158"/>
      <c r="RHQ2" s="158"/>
      <c r="RHR2" s="158"/>
      <c r="RHS2" s="158"/>
      <c r="RHT2" s="158"/>
      <c r="RHU2" s="158"/>
      <c r="RHV2" s="158"/>
      <c r="RHW2" s="158"/>
      <c r="RHX2" s="158"/>
      <c r="RHY2" s="158"/>
      <c r="RHZ2" s="158"/>
      <c r="RIA2" s="158"/>
      <c r="RIB2" s="158"/>
      <c r="RIC2" s="158"/>
      <c r="RID2" s="158"/>
      <c r="RIE2" s="158"/>
      <c r="RIF2" s="158"/>
      <c r="RIG2" s="158"/>
      <c r="RIH2" s="158"/>
      <c r="RII2" s="158"/>
      <c r="RIJ2" s="158"/>
      <c r="RIK2" s="158"/>
      <c r="RIL2" s="158"/>
      <c r="RIM2" s="158"/>
      <c r="RIN2" s="158"/>
      <c r="RIO2" s="158"/>
      <c r="RIP2" s="158"/>
      <c r="RIQ2" s="158"/>
      <c r="RIR2" s="158"/>
      <c r="RIS2" s="158"/>
      <c r="RIT2" s="158"/>
      <c r="RIU2" s="158"/>
      <c r="RIV2" s="158"/>
      <c r="RIW2" s="158"/>
      <c r="RIX2" s="158"/>
      <c r="RIY2" s="158"/>
      <c r="RIZ2" s="158"/>
      <c r="RJA2" s="158"/>
      <c r="RJB2" s="158"/>
      <c r="RJC2" s="158"/>
      <c r="RJD2" s="158"/>
      <c r="RJE2" s="158"/>
      <c r="RJF2" s="158"/>
      <c r="RJG2" s="158"/>
      <c r="RJH2" s="158"/>
      <c r="RJI2" s="158"/>
      <c r="RJJ2" s="158"/>
      <c r="RJK2" s="158"/>
      <c r="RJL2" s="158"/>
      <c r="RJM2" s="158"/>
      <c r="RJN2" s="158"/>
      <c r="RJO2" s="158"/>
      <c r="RJP2" s="158"/>
      <c r="RJQ2" s="158"/>
      <c r="RJR2" s="158"/>
      <c r="RJS2" s="158"/>
      <c r="RJT2" s="158"/>
      <c r="RJU2" s="158"/>
      <c r="RJV2" s="158"/>
      <c r="RJW2" s="158"/>
      <c r="RJX2" s="158"/>
      <c r="RJY2" s="158"/>
      <c r="RJZ2" s="158"/>
      <c r="RKA2" s="158"/>
      <c r="RKB2" s="158"/>
      <c r="RKC2" s="158"/>
      <c r="RKD2" s="158"/>
      <c r="RKE2" s="158"/>
      <c r="RKF2" s="158"/>
      <c r="RKG2" s="158"/>
      <c r="RKH2" s="158"/>
      <c r="RKI2" s="158"/>
      <c r="RKJ2" s="158"/>
      <c r="RKK2" s="158"/>
      <c r="RKL2" s="158"/>
      <c r="RKM2" s="158"/>
      <c r="RKN2" s="158"/>
      <c r="RKO2" s="158"/>
      <c r="RKP2" s="158"/>
      <c r="RKQ2" s="158"/>
      <c r="RKR2" s="158"/>
      <c r="RKS2" s="158"/>
      <c r="RKT2" s="158"/>
      <c r="RKU2" s="158"/>
      <c r="RKV2" s="158"/>
      <c r="RKW2" s="158"/>
      <c r="RKX2" s="158"/>
      <c r="RKY2" s="158"/>
      <c r="RKZ2" s="158"/>
      <c r="RLA2" s="158"/>
      <c r="RLB2" s="158"/>
      <c r="RLC2" s="158"/>
      <c r="RLD2" s="158"/>
      <c r="RLE2" s="158"/>
      <c r="RLF2" s="158"/>
      <c r="RLG2" s="158"/>
      <c r="RLH2" s="158"/>
      <c r="RLI2" s="158"/>
      <c r="RLJ2" s="158"/>
      <c r="RLK2" s="158"/>
      <c r="RLL2" s="158"/>
      <c r="RLM2" s="158"/>
      <c r="RLN2" s="158"/>
      <c r="RLO2" s="158"/>
      <c r="RLP2" s="158"/>
      <c r="RLQ2" s="158"/>
      <c r="RLR2" s="158"/>
      <c r="RLS2" s="158"/>
      <c r="RLT2" s="158"/>
      <c r="RLU2" s="158"/>
      <c r="RLV2" s="158"/>
      <c r="RLW2" s="158"/>
      <c r="RLX2" s="158"/>
      <c r="RLY2" s="158"/>
      <c r="RLZ2" s="158"/>
      <c r="RMA2" s="158"/>
      <c r="RMB2" s="158"/>
      <c r="RMC2" s="158"/>
      <c r="RMD2" s="158"/>
      <c r="RME2" s="158"/>
      <c r="RMF2" s="158"/>
      <c r="RMG2" s="158"/>
      <c r="RMH2" s="158"/>
      <c r="RMI2" s="158"/>
      <c r="RMJ2" s="158"/>
      <c r="RMK2" s="158"/>
      <c r="RML2" s="158"/>
      <c r="RMM2" s="158"/>
      <c r="RMN2" s="158"/>
      <c r="RMO2" s="158"/>
      <c r="RMP2" s="158"/>
      <c r="RMQ2" s="158"/>
      <c r="RMR2" s="158"/>
      <c r="RMS2" s="158"/>
      <c r="RMT2" s="158"/>
      <c r="RMU2" s="158"/>
      <c r="RMV2" s="158"/>
      <c r="RMW2" s="158"/>
      <c r="RMX2" s="158"/>
      <c r="RMY2" s="158"/>
      <c r="RMZ2" s="158"/>
      <c r="RNA2" s="158"/>
      <c r="RNB2" s="158"/>
      <c r="RNC2" s="158"/>
      <c r="RND2" s="158"/>
      <c r="RNE2" s="158"/>
      <c r="RNF2" s="158"/>
      <c r="RNG2" s="158"/>
      <c r="RNH2" s="158"/>
      <c r="RNI2" s="158"/>
      <c r="RNJ2" s="158"/>
      <c r="RNK2" s="158"/>
      <c r="RNL2" s="158"/>
      <c r="RNM2" s="158"/>
      <c r="RNN2" s="158"/>
      <c r="RNO2" s="158"/>
      <c r="RNP2" s="158"/>
      <c r="RNQ2" s="158"/>
      <c r="RNR2" s="158"/>
      <c r="RNS2" s="158"/>
      <c r="RNT2" s="158"/>
      <c r="RNU2" s="158"/>
      <c r="RNV2" s="158"/>
      <c r="RNW2" s="158"/>
      <c r="RNX2" s="158"/>
      <c r="RNY2" s="158"/>
      <c r="RNZ2" s="158"/>
      <c r="ROA2" s="158"/>
      <c r="ROB2" s="158"/>
      <c r="ROC2" s="158"/>
      <c r="ROD2" s="158"/>
      <c r="ROE2" s="158"/>
      <c r="ROF2" s="158"/>
      <c r="ROG2" s="158"/>
      <c r="ROH2" s="158"/>
      <c r="ROI2" s="158"/>
      <c r="ROJ2" s="158"/>
      <c r="ROK2" s="158"/>
      <c r="ROL2" s="158"/>
      <c r="ROM2" s="158"/>
      <c r="RON2" s="158"/>
      <c r="ROO2" s="158"/>
      <c r="ROP2" s="158"/>
      <c r="ROQ2" s="158"/>
      <c r="ROR2" s="158"/>
      <c r="ROS2" s="158"/>
      <c r="ROT2" s="158"/>
      <c r="ROU2" s="158"/>
      <c r="ROV2" s="158"/>
      <c r="ROW2" s="158"/>
      <c r="ROX2" s="158"/>
      <c r="ROY2" s="158"/>
      <c r="ROZ2" s="158"/>
      <c r="RPA2" s="158"/>
      <c r="RPB2" s="158"/>
      <c r="RPC2" s="158"/>
      <c r="RPD2" s="158"/>
      <c r="RPE2" s="158"/>
      <c r="RPF2" s="158"/>
      <c r="RPG2" s="158"/>
      <c r="RPH2" s="158"/>
      <c r="RPI2" s="158"/>
      <c r="RPJ2" s="158"/>
      <c r="RPK2" s="158"/>
      <c r="RPL2" s="158"/>
      <c r="RPM2" s="158"/>
      <c r="RPN2" s="158"/>
      <c r="RPO2" s="158"/>
      <c r="RPP2" s="158"/>
      <c r="RPQ2" s="158"/>
      <c r="RPR2" s="158"/>
      <c r="RPS2" s="158"/>
      <c r="RPT2" s="158"/>
      <c r="RPU2" s="158"/>
      <c r="RPV2" s="158"/>
      <c r="RPW2" s="158"/>
      <c r="RPX2" s="158"/>
      <c r="RPY2" s="158"/>
      <c r="RPZ2" s="158"/>
      <c r="RQA2" s="158"/>
      <c r="RQB2" s="158"/>
      <c r="RQC2" s="158"/>
      <c r="RQD2" s="158"/>
      <c r="RQE2" s="158"/>
      <c r="RQF2" s="158"/>
      <c r="RQG2" s="158"/>
      <c r="RQH2" s="158"/>
      <c r="RQI2" s="158"/>
      <c r="RQJ2" s="158"/>
      <c r="RQK2" s="158"/>
      <c r="RQL2" s="158"/>
      <c r="RQM2" s="158"/>
      <c r="RQN2" s="158"/>
      <c r="RQO2" s="158"/>
      <c r="RQP2" s="158"/>
      <c r="RQQ2" s="158"/>
      <c r="RQR2" s="158"/>
      <c r="RQS2" s="158"/>
      <c r="RQT2" s="158"/>
      <c r="RQU2" s="158"/>
      <c r="RQV2" s="158"/>
      <c r="RQW2" s="158"/>
      <c r="RQX2" s="158"/>
      <c r="RQY2" s="158"/>
      <c r="RQZ2" s="158"/>
      <c r="RRA2" s="158"/>
      <c r="RRB2" s="158"/>
      <c r="RRC2" s="158"/>
      <c r="RRD2" s="158"/>
      <c r="RRE2" s="158"/>
      <c r="RRF2" s="158"/>
      <c r="RRG2" s="158"/>
      <c r="RRH2" s="158"/>
      <c r="RRI2" s="158"/>
      <c r="RRJ2" s="158"/>
      <c r="RRK2" s="158"/>
      <c r="RRL2" s="158"/>
      <c r="RRM2" s="158"/>
      <c r="RRN2" s="158"/>
      <c r="RRO2" s="158"/>
      <c r="RRP2" s="158"/>
      <c r="RRQ2" s="158"/>
      <c r="RRR2" s="158"/>
      <c r="RRS2" s="158"/>
      <c r="RRT2" s="158"/>
      <c r="RRU2" s="158"/>
      <c r="RRV2" s="158"/>
      <c r="RRW2" s="158"/>
      <c r="RRX2" s="158"/>
      <c r="RRY2" s="158"/>
      <c r="RRZ2" s="158"/>
      <c r="RSA2" s="158"/>
      <c r="RSB2" s="158"/>
      <c r="RSC2" s="158"/>
      <c r="RSD2" s="158"/>
      <c r="RSE2" s="158"/>
      <c r="RSF2" s="158"/>
      <c r="RSG2" s="158"/>
      <c r="RSH2" s="158"/>
      <c r="RSI2" s="158"/>
      <c r="RSJ2" s="158"/>
      <c r="RSK2" s="158"/>
      <c r="RSL2" s="158"/>
      <c r="RSM2" s="158"/>
      <c r="RSN2" s="158"/>
      <c r="RSO2" s="158"/>
      <c r="RSP2" s="158"/>
      <c r="RSQ2" s="158"/>
      <c r="RSR2" s="158"/>
      <c r="RSS2" s="158"/>
      <c r="RST2" s="158"/>
      <c r="RSU2" s="158"/>
      <c r="RSV2" s="158"/>
      <c r="RSW2" s="158"/>
      <c r="RSX2" s="158"/>
      <c r="RSY2" s="158"/>
      <c r="RSZ2" s="158"/>
      <c r="RTA2" s="158"/>
      <c r="RTB2" s="158"/>
      <c r="RTC2" s="158"/>
      <c r="RTD2" s="158"/>
      <c r="RTE2" s="158"/>
      <c r="RTF2" s="158"/>
      <c r="RTG2" s="158"/>
      <c r="RTH2" s="158"/>
      <c r="RTI2" s="158"/>
      <c r="RTJ2" s="158"/>
      <c r="RTK2" s="158"/>
      <c r="RTL2" s="158"/>
      <c r="RTM2" s="158"/>
      <c r="RTN2" s="158"/>
      <c r="RTO2" s="158"/>
      <c r="RTP2" s="158"/>
      <c r="RTQ2" s="158"/>
      <c r="RTR2" s="158"/>
      <c r="RTS2" s="158"/>
      <c r="RTT2" s="158"/>
      <c r="RTU2" s="158"/>
      <c r="RTV2" s="158"/>
      <c r="RTW2" s="158"/>
      <c r="RTX2" s="158"/>
      <c r="RTY2" s="158"/>
      <c r="RTZ2" s="158"/>
      <c r="RUA2" s="158"/>
      <c r="RUB2" s="158"/>
      <c r="RUC2" s="158"/>
      <c r="RUD2" s="158"/>
      <c r="RUE2" s="158"/>
      <c r="RUF2" s="158"/>
      <c r="RUG2" s="158"/>
      <c r="RUH2" s="158"/>
      <c r="RUI2" s="158"/>
      <c r="RUJ2" s="158"/>
      <c r="RUK2" s="158"/>
      <c r="RUL2" s="158"/>
      <c r="RUM2" s="158"/>
      <c r="RUN2" s="158"/>
      <c r="RUO2" s="158"/>
      <c r="RUP2" s="158"/>
      <c r="RUQ2" s="158"/>
      <c r="RUR2" s="158"/>
      <c r="RUS2" s="158"/>
      <c r="RUT2" s="158"/>
      <c r="RUU2" s="158"/>
      <c r="RUV2" s="158"/>
      <c r="RUW2" s="158"/>
      <c r="RUX2" s="158"/>
      <c r="RUY2" s="158"/>
      <c r="RUZ2" s="158"/>
      <c r="RVA2" s="158"/>
      <c r="RVB2" s="158"/>
      <c r="RVC2" s="158"/>
      <c r="RVD2" s="158"/>
      <c r="RVE2" s="158"/>
      <c r="RVF2" s="158"/>
      <c r="RVG2" s="158"/>
      <c r="RVH2" s="158"/>
      <c r="RVI2" s="158"/>
      <c r="RVJ2" s="158"/>
      <c r="RVK2" s="158"/>
      <c r="RVL2" s="158"/>
      <c r="RVM2" s="158"/>
      <c r="RVN2" s="158"/>
      <c r="RVO2" s="158"/>
      <c r="RVP2" s="158"/>
      <c r="RVQ2" s="158"/>
      <c r="RVR2" s="158"/>
      <c r="RVS2" s="158"/>
      <c r="RVT2" s="158"/>
      <c r="RVU2" s="158"/>
      <c r="RVV2" s="158"/>
      <c r="RVW2" s="158"/>
      <c r="RVX2" s="158"/>
      <c r="RVY2" s="158"/>
      <c r="RVZ2" s="158"/>
      <c r="RWA2" s="158"/>
      <c r="RWB2" s="158"/>
      <c r="RWC2" s="158"/>
      <c r="RWD2" s="158"/>
      <c r="RWE2" s="158"/>
      <c r="RWF2" s="158"/>
      <c r="RWG2" s="158"/>
      <c r="RWH2" s="158"/>
      <c r="RWI2" s="158"/>
      <c r="RWJ2" s="158"/>
      <c r="RWK2" s="158"/>
      <c r="RWL2" s="158"/>
      <c r="RWM2" s="158"/>
      <c r="RWN2" s="158"/>
      <c r="RWO2" s="158"/>
      <c r="RWP2" s="158"/>
      <c r="RWQ2" s="158"/>
      <c r="RWR2" s="158"/>
      <c r="RWS2" s="158"/>
      <c r="RWT2" s="158"/>
      <c r="RWU2" s="158"/>
      <c r="RWV2" s="158"/>
      <c r="RWW2" s="158"/>
      <c r="RWX2" s="158"/>
      <c r="RWY2" s="158"/>
      <c r="RWZ2" s="158"/>
      <c r="RXA2" s="158"/>
      <c r="RXB2" s="158"/>
      <c r="RXC2" s="158"/>
      <c r="RXD2" s="158"/>
      <c r="RXE2" s="158"/>
      <c r="RXF2" s="158"/>
      <c r="RXG2" s="158"/>
      <c r="RXH2" s="158"/>
      <c r="RXI2" s="158"/>
      <c r="RXJ2" s="158"/>
      <c r="RXK2" s="158"/>
      <c r="RXL2" s="158"/>
      <c r="RXM2" s="158"/>
      <c r="RXN2" s="158"/>
      <c r="RXO2" s="158"/>
      <c r="RXP2" s="158"/>
      <c r="RXQ2" s="158"/>
      <c r="RXR2" s="158"/>
      <c r="RXS2" s="158"/>
      <c r="RXT2" s="158"/>
      <c r="RXU2" s="158"/>
      <c r="RXV2" s="158"/>
      <c r="RXW2" s="158"/>
      <c r="RXX2" s="158"/>
      <c r="RXY2" s="158"/>
      <c r="RXZ2" s="158"/>
      <c r="RYA2" s="158"/>
      <c r="RYB2" s="158"/>
      <c r="RYC2" s="158"/>
      <c r="RYD2" s="158"/>
      <c r="RYE2" s="158"/>
      <c r="RYF2" s="158"/>
      <c r="RYG2" s="158"/>
      <c r="RYH2" s="158"/>
      <c r="RYI2" s="158"/>
      <c r="RYJ2" s="158"/>
      <c r="RYK2" s="158"/>
      <c r="RYL2" s="158"/>
      <c r="RYM2" s="158"/>
      <c r="RYN2" s="158"/>
      <c r="RYO2" s="158"/>
      <c r="RYP2" s="158"/>
      <c r="RYQ2" s="158"/>
      <c r="RYR2" s="158"/>
      <c r="RYS2" s="158"/>
      <c r="RYT2" s="158"/>
      <c r="RYU2" s="158"/>
      <c r="RYV2" s="158"/>
      <c r="RYW2" s="158"/>
      <c r="RYX2" s="158"/>
      <c r="RYY2" s="158"/>
      <c r="RYZ2" s="158"/>
      <c r="RZA2" s="158"/>
      <c r="RZB2" s="158"/>
      <c r="RZC2" s="158"/>
      <c r="RZD2" s="158"/>
      <c r="RZE2" s="158"/>
      <c r="RZF2" s="158"/>
      <c r="RZG2" s="158"/>
      <c r="RZH2" s="158"/>
      <c r="RZI2" s="158"/>
      <c r="RZJ2" s="158"/>
      <c r="RZK2" s="158"/>
      <c r="RZL2" s="158"/>
      <c r="RZM2" s="158"/>
      <c r="RZN2" s="158"/>
      <c r="RZO2" s="158"/>
      <c r="RZP2" s="158"/>
      <c r="RZQ2" s="158"/>
      <c r="RZR2" s="158"/>
      <c r="RZS2" s="158"/>
      <c r="RZT2" s="158"/>
      <c r="RZU2" s="158"/>
      <c r="RZV2" s="158"/>
      <c r="RZW2" s="158"/>
      <c r="RZX2" s="158"/>
      <c r="RZY2" s="158"/>
      <c r="RZZ2" s="158"/>
      <c r="SAA2" s="158"/>
      <c r="SAB2" s="158"/>
      <c r="SAC2" s="158"/>
      <c r="SAD2" s="158"/>
      <c r="SAE2" s="158"/>
      <c r="SAF2" s="158"/>
      <c r="SAG2" s="158"/>
      <c r="SAH2" s="158"/>
      <c r="SAI2" s="158"/>
      <c r="SAJ2" s="158"/>
      <c r="SAK2" s="158"/>
      <c r="SAL2" s="158"/>
      <c r="SAM2" s="158"/>
      <c r="SAN2" s="158"/>
      <c r="SAO2" s="158"/>
      <c r="SAP2" s="158"/>
      <c r="SAQ2" s="158"/>
      <c r="SAR2" s="158"/>
      <c r="SAS2" s="158"/>
      <c r="SAT2" s="158"/>
      <c r="SAU2" s="158"/>
      <c r="SAV2" s="158"/>
      <c r="SAW2" s="158"/>
      <c r="SAX2" s="158"/>
      <c r="SAY2" s="158"/>
      <c r="SAZ2" s="158"/>
      <c r="SBA2" s="158"/>
      <c r="SBB2" s="158"/>
      <c r="SBC2" s="158"/>
      <c r="SBD2" s="158"/>
      <c r="SBE2" s="158"/>
      <c r="SBF2" s="158"/>
      <c r="SBG2" s="158"/>
      <c r="SBH2" s="158"/>
      <c r="SBI2" s="158"/>
      <c r="SBJ2" s="158"/>
      <c r="SBK2" s="158"/>
      <c r="SBL2" s="158"/>
      <c r="SBM2" s="158"/>
      <c r="SBN2" s="158"/>
      <c r="SBO2" s="158"/>
      <c r="SBP2" s="158"/>
      <c r="SBQ2" s="158"/>
      <c r="SBR2" s="158"/>
      <c r="SBS2" s="158"/>
      <c r="SBT2" s="158"/>
      <c r="SBU2" s="158"/>
      <c r="SBV2" s="158"/>
      <c r="SBW2" s="158"/>
      <c r="SBX2" s="158"/>
      <c r="SBY2" s="158"/>
      <c r="SBZ2" s="158"/>
      <c r="SCA2" s="158"/>
      <c r="SCB2" s="158"/>
      <c r="SCC2" s="158"/>
      <c r="SCD2" s="158"/>
      <c r="SCE2" s="158"/>
      <c r="SCF2" s="158"/>
      <c r="SCG2" s="158"/>
      <c r="SCH2" s="158"/>
      <c r="SCI2" s="158"/>
      <c r="SCJ2" s="158"/>
      <c r="SCK2" s="158"/>
      <c r="SCL2" s="158"/>
      <c r="SCM2" s="158"/>
      <c r="SCN2" s="158"/>
      <c r="SCO2" s="158"/>
      <c r="SCP2" s="158"/>
      <c r="SCQ2" s="158"/>
      <c r="SCR2" s="158"/>
      <c r="SCS2" s="158"/>
      <c r="SCT2" s="158"/>
      <c r="SCU2" s="158"/>
      <c r="SCV2" s="158"/>
      <c r="SCW2" s="158"/>
      <c r="SCX2" s="158"/>
      <c r="SCY2" s="158"/>
      <c r="SCZ2" s="158"/>
      <c r="SDA2" s="158"/>
      <c r="SDB2" s="158"/>
      <c r="SDC2" s="158"/>
      <c r="SDD2" s="158"/>
      <c r="SDE2" s="158"/>
      <c r="SDF2" s="158"/>
      <c r="SDG2" s="158"/>
      <c r="SDH2" s="158"/>
      <c r="SDI2" s="158"/>
      <c r="SDJ2" s="158"/>
      <c r="SDK2" s="158"/>
      <c r="SDL2" s="158"/>
      <c r="SDM2" s="158"/>
      <c r="SDN2" s="158"/>
      <c r="SDO2" s="158"/>
      <c r="SDP2" s="158"/>
      <c r="SDQ2" s="158"/>
      <c r="SDR2" s="158"/>
      <c r="SDS2" s="158"/>
      <c r="SDT2" s="158"/>
      <c r="SDU2" s="158"/>
      <c r="SDV2" s="158"/>
      <c r="SDW2" s="158"/>
      <c r="SDX2" s="158"/>
      <c r="SDY2" s="158"/>
      <c r="SDZ2" s="158"/>
      <c r="SEA2" s="158"/>
      <c r="SEB2" s="158"/>
      <c r="SEC2" s="158"/>
      <c r="SED2" s="158"/>
      <c r="SEE2" s="158"/>
      <c r="SEF2" s="158"/>
      <c r="SEG2" s="158"/>
      <c r="SEH2" s="158"/>
      <c r="SEI2" s="158"/>
      <c r="SEJ2" s="158"/>
      <c r="SEK2" s="158"/>
      <c r="SEL2" s="158"/>
      <c r="SEM2" s="158"/>
      <c r="SEN2" s="158"/>
      <c r="SEO2" s="158"/>
      <c r="SEP2" s="158"/>
      <c r="SEQ2" s="158"/>
      <c r="SER2" s="158"/>
      <c r="SES2" s="158"/>
      <c r="SET2" s="158"/>
      <c r="SEU2" s="158"/>
      <c r="SEV2" s="158"/>
      <c r="SEW2" s="158"/>
      <c r="SEX2" s="158"/>
      <c r="SEY2" s="158"/>
      <c r="SEZ2" s="158"/>
      <c r="SFA2" s="158"/>
      <c r="SFB2" s="158"/>
      <c r="SFC2" s="158"/>
      <c r="SFD2" s="158"/>
      <c r="SFE2" s="158"/>
      <c r="SFF2" s="158"/>
      <c r="SFG2" s="158"/>
      <c r="SFH2" s="158"/>
      <c r="SFI2" s="158"/>
      <c r="SFJ2" s="158"/>
      <c r="SFK2" s="158"/>
      <c r="SFL2" s="158"/>
      <c r="SFM2" s="158"/>
      <c r="SFN2" s="158"/>
      <c r="SFO2" s="158"/>
      <c r="SFP2" s="158"/>
      <c r="SFQ2" s="158"/>
      <c r="SFR2" s="158"/>
      <c r="SFS2" s="158"/>
      <c r="SFT2" s="158"/>
      <c r="SFU2" s="158"/>
      <c r="SFV2" s="158"/>
      <c r="SFW2" s="158"/>
      <c r="SFX2" s="158"/>
      <c r="SFY2" s="158"/>
      <c r="SFZ2" s="158"/>
      <c r="SGA2" s="158"/>
      <c r="SGB2" s="158"/>
      <c r="SGC2" s="158"/>
      <c r="SGD2" s="158"/>
      <c r="SGE2" s="158"/>
      <c r="SGF2" s="158"/>
      <c r="SGG2" s="158"/>
      <c r="SGH2" s="158"/>
      <c r="SGI2" s="158"/>
      <c r="SGJ2" s="158"/>
      <c r="SGK2" s="158"/>
      <c r="SGL2" s="158"/>
      <c r="SGM2" s="158"/>
      <c r="SGN2" s="158"/>
      <c r="SGO2" s="158"/>
      <c r="SGP2" s="158"/>
      <c r="SGQ2" s="158"/>
      <c r="SGR2" s="158"/>
      <c r="SGS2" s="158"/>
      <c r="SGT2" s="158"/>
      <c r="SGU2" s="158"/>
      <c r="SGV2" s="158"/>
      <c r="SGW2" s="158"/>
      <c r="SGX2" s="158"/>
      <c r="SGY2" s="158"/>
      <c r="SGZ2" s="158"/>
      <c r="SHA2" s="158"/>
      <c r="SHB2" s="158"/>
      <c r="SHC2" s="158"/>
      <c r="SHD2" s="158"/>
      <c r="SHE2" s="158"/>
      <c r="SHF2" s="158"/>
      <c r="SHG2" s="158"/>
      <c r="SHH2" s="158"/>
      <c r="SHI2" s="158"/>
      <c r="SHJ2" s="158"/>
      <c r="SHK2" s="158"/>
      <c r="SHL2" s="158"/>
      <c r="SHM2" s="158"/>
      <c r="SHN2" s="158"/>
      <c r="SHO2" s="158"/>
      <c r="SHP2" s="158"/>
      <c r="SHQ2" s="158"/>
      <c r="SHR2" s="158"/>
      <c r="SHS2" s="158"/>
      <c r="SHT2" s="158"/>
      <c r="SHU2" s="158"/>
      <c r="SHV2" s="158"/>
      <c r="SHW2" s="158"/>
      <c r="SHX2" s="158"/>
      <c r="SHY2" s="158"/>
      <c r="SHZ2" s="158"/>
      <c r="SIA2" s="158"/>
      <c r="SIB2" s="158"/>
      <c r="SIC2" s="158"/>
      <c r="SID2" s="158"/>
      <c r="SIE2" s="158"/>
      <c r="SIF2" s="158"/>
      <c r="SIG2" s="158"/>
      <c r="SIH2" s="158"/>
      <c r="SII2" s="158"/>
      <c r="SIJ2" s="158"/>
      <c r="SIK2" s="158"/>
      <c r="SIL2" s="158"/>
      <c r="SIM2" s="158"/>
      <c r="SIN2" s="158"/>
      <c r="SIO2" s="158"/>
      <c r="SIP2" s="158"/>
      <c r="SIQ2" s="158"/>
      <c r="SIR2" s="158"/>
      <c r="SIS2" s="158"/>
      <c r="SIT2" s="158"/>
      <c r="SIU2" s="158"/>
      <c r="SIV2" s="158"/>
      <c r="SIW2" s="158"/>
      <c r="SIX2" s="158"/>
      <c r="SIY2" s="158"/>
      <c r="SIZ2" s="158"/>
      <c r="SJA2" s="158"/>
      <c r="SJB2" s="158"/>
      <c r="SJC2" s="158"/>
      <c r="SJD2" s="158"/>
      <c r="SJE2" s="158"/>
      <c r="SJF2" s="158"/>
      <c r="SJG2" s="158"/>
      <c r="SJH2" s="158"/>
      <c r="SJI2" s="158"/>
      <c r="SJJ2" s="158"/>
      <c r="SJK2" s="158"/>
      <c r="SJL2" s="158"/>
      <c r="SJM2" s="158"/>
      <c r="SJN2" s="158"/>
      <c r="SJO2" s="158"/>
      <c r="SJP2" s="158"/>
      <c r="SJQ2" s="158"/>
      <c r="SJR2" s="158"/>
      <c r="SJS2" s="158"/>
      <c r="SJT2" s="158"/>
      <c r="SJU2" s="158"/>
      <c r="SJV2" s="158"/>
      <c r="SJW2" s="158"/>
      <c r="SJX2" s="158"/>
      <c r="SJY2" s="158"/>
      <c r="SJZ2" s="158"/>
      <c r="SKA2" s="158"/>
      <c r="SKB2" s="158"/>
      <c r="SKC2" s="158"/>
      <c r="SKD2" s="158"/>
      <c r="SKE2" s="158"/>
      <c r="SKF2" s="158"/>
      <c r="SKG2" s="158"/>
      <c r="SKH2" s="158"/>
      <c r="SKI2" s="158"/>
      <c r="SKJ2" s="158"/>
      <c r="SKK2" s="158"/>
      <c r="SKL2" s="158"/>
      <c r="SKM2" s="158"/>
      <c r="SKN2" s="158"/>
      <c r="SKO2" s="158"/>
      <c r="SKP2" s="158"/>
      <c r="SKQ2" s="158"/>
      <c r="SKR2" s="158"/>
      <c r="SKS2" s="158"/>
      <c r="SKT2" s="158"/>
      <c r="SKU2" s="158"/>
      <c r="SKV2" s="158"/>
      <c r="SKW2" s="158"/>
      <c r="SKX2" s="158"/>
      <c r="SKY2" s="158"/>
      <c r="SKZ2" s="158"/>
      <c r="SLA2" s="158"/>
      <c r="SLB2" s="158"/>
      <c r="SLC2" s="158"/>
      <c r="SLD2" s="158"/>
      <c r="SLE2" s="158"/>
      <c r="SLF2" s="158"/>
      <c r="SLG2" s="158"/>
      <c r="SLH2" s="158"/>
      <c r="SLI2" s="158"/>
      <c r="SLJ2" s="158"/>
      <c r="SLK2" s="158"/>
      <c r="SLL2" s="158"/>
      <c r="SLM2" s="158"/>
      <c r="SLN2" s="158"/>
      <c r="SLO2" s="158"/>
      <c r="SLP2" s="158"/>
      <c r="SLQ2" s="158"/>
      <c r="SLR2" s="158"/>
      <c r="SLS2" s="158"/>
      <c r="SLT2" s="158"/>
      <c r="SLU2" s="158"/>
      <c r="SLV2" s="158"/>
      <c r="SLW2" s="158"/>
      <c r="SLX2" s="158"/>
      <c r="SLY2" s="158"/>
      <c r="SLZ2" s="158"/>
      <c r="SMA2" s="158"/>
      <c r="SMB2" s="158"/>
      <c r="SMC2" s="158"/>
      <c r="SMD2" s="158"/>
      <c r="SME2" s="158"/>
      <c r="SMF2" s="158"/>
      <c r="SMG2" s="158"/>
      <c r="SMH2" s="158"/>
      <c r="SMI2" s="158"/>
      <c r="SMJ2" s="158"/>
      <c r="SMK2" s="158"/>
      <c r="SML2" s="158"/>
      <c r="SMM2" s="158"/>
      <c r="SMN2" s="158"/>
      <c r="SMO2" s="158"/>
      <c r="SMP2" s="158"/>
      <c r="SMQ2" s="158"/>
      <c r="SMR2" s="158"/>
      <c r="SMS2" s="158"/>
      <c r="SMT2" s="158"/>
      <c r="SMU2" s="158"/>
      <c r="SMV2" s="158"/>
      <c r="SMW2" s="158"/>
      <c r="SMX2" s="158"/>
      <c r="SMY2" s="158"/>
      <c r="SMZ2" s="158"/>
      <c r="SNA2" s="158"/>
      <c r="SNB2" s="158"/>
      <c r="SNC2" s="158"/>
      <c r="SND2" s="158"/>
      <c r="SNE2" s="158"/>
      <c r="SNF2" s="158"/>
      <c r="SNG2" s="158"/>
      <c r="SNH2" s="158"/>
      <c r="SNI2" s="158"/>
      <c r="SNJ2" s="158"/>
      <c r="SNK2" s="158"/>
      <c r="SNL2" s="158"/>
      <c r="SNM2" s="158"/>
      <c r="SNN2" s="158"/>
      <c r="SNO2" s="158"/>
      <c r="SNP2" s="158"/>
      <c r="SNQ2" s="158"/>
      <c r="SNR2" s="158"/>
      <c r="SNS2" s="158"/>
      <c r="SNT2" s="158"/>
      <c r="SNU2" s="158"/>
      <c r="SNV2" s="158"/>
      <c r="SNW2" s="158"/>
      <c r="SNX2" s="158"/>
      <c r="SNY2" s="158"/>
      <c r="SNZ2" s="158"/>
      <c r="SOA2" s="158"/>
      <c r="SOB2" s="158"/>
      <c r="SOC2" s="158"/>
      <c r="SOD2" s="158"/>
      <c r="SOE2" s="158"/>
      <c r="SOF2" s="158"/>
      <c r="SOG2" s="158"/>
      <c r="SOH2" s="158"/>
      <c r="SOI2" s="158"/>
      <c r="SOJ2" s="158"/>
      <c r="SOK2" s="158"/>
      <c r="SOL2" s="158"/>
      <c r="SOM2" s="158"/>
      <c r="SON2" s="158"/>
      <c r="SOO2" s="158"/>
      <c r="SOP2" s="158"/>
      <c r="SOQ2" s="158"/>
      <c r="SOR2" s="158"/>
      <c r="SOS2" s="158"/>
      <c r="SOT2" s="158"/>
      <c r="SOU2" s="158"/>
      <c r="SOV2" s="158"/>
      <c r="SOW2" s="158"/>
      <c r="SOX2" s="158"/>
      <c r="SOY2" s="158"/>
      <c r="SOZ2" s="158"/>
      <c r="SPA2" s="158"/>
      <c r="SPB2" s="158"/>
      <c r="SPC2" s="158"/>
      <c r="SPD2" s="158"/>
      <c r="SPE2" s="158"/>
      <c r="SPF2" s="158"/>
      <c r="SPG2" s="158"/>
      <c r="SPH2" s="158"/>
      <c r="SPI2" s="158"/>
      <c r="SPJ2" s="158"/>
      <c r="SPK2" s="158"/>
      <c r="SPL2" s="158"/>
      <c r="SPM2" s="158"/>
      <c r="SPN2" s="158"/>
      <c r="SPO2" s="158"/>
      <c r="SPP2" s="158"/>
      <c r="SPQ2" s="158"/>
      <c r="SPR2" s="158"/>
      <c r="SPS2" s="158"/>
      <c r="SPT2" s="158"/>
      <c r="SPU2" s="158"/>
      <c r="SPV2" s="158"/>
      <c r="SPW2" s="158"/>
      <c r="SPX2" s="158"/>
      <c r="SPY2" s="158"/>
      <c r="SPZ2" s="158"/>
      <c r="SQA2" s="158"/>
      <c r="SQB2" s="158"/>
      <c r="SQC2" s="158"/>
      <c r="SQD2" s="158"/>
      <c r="SQE2" s="158"/>
      <c r="SQF2" s="158"/>
      <c r="SQG2" s="158"/>
      <c r="SQH2" s="158"/>
      <c r="SQI2" s="158"/>
      <c r="SQJ2" s="158"/>
      <c r="SQK2" s="158"/>
      <c r="SQL2" s="158"/>
      <c r="SQM2" s="158"/>
      <c r="SQN2" s="158"/>
      <c r="SQO2" s="158"/>
      <c r="SQP2" s="158"/>
      <c r="SQQ2" s="158"/>
      <c r="SQR2" s="158"/>
      <c r="SQS2" s="158"/>
      <c r="SQT2" s="158"/>
      <c r="SQU2" s="158"/>
      <c r="SQV2" s="158"/>
      <c r="SQW2" s="158"/>
      <c r="SQX2" s="158"/>
      <c r="SQY2" s="158"/>
      <c r="SQZ2" s="158"/>
      <c r="SRA2" s="158"/>
      <c r="SRB2" s="158"/>
      <c r="SRC2" s="158"/>
      <c r="SRD2" s="158"/>
      <c r="SRE2" s="158"/>
      <c r="SRF2" s="158"/>
      <c r="SRG2" s="158"/>
      <c r="SRH2" s="158"/>
      <c r="SRI2" s="158"/>
      <c r="SRJ2" s="158"/>
      <c r="SRK2" s="158"/>
      <c r="SRL2" s="158"/>
      <c r="SRM2" s="158"/>
      <c r="SRN2" s="158"/>
      <c r="SRO2" s="158"/>
      <c r="SRP2" s="158"/>
      <c r="SRQ2" s="158"/>
      <c r="SRR2" s="158"/>
      <c r="SRS2" s="158"/>
      <c r="SRT2" s="158"/>
      <c r="SRU2" s="158"/>
      <c r="SRV2" s="158"/>
      <c r="SRW2" s="158"/>
      <c r="SRX2" s="158"/>
      <c r="SRY2" s="158"/>
      <c r="SRZ2" s="158"/>
      <c r="SSA2" s="158"/>
      <c r="SSB2" s="158"/>
      <c r="SSC2" s="158"/>
      <c r="SSD2" s="158"/>
      <c r="SSE2" s="158"/>
      <c r="SSF2" s="158"/>
      <c r="SSG2" s="158"/>
      <c r="SSH2" s="158"/>
      <c r="SSI2" s="158"/>
      <c r="SSJ2" s="158"/>
      <c r="SSK2" s="158"/>
      <c r="SSL2" s="158"/>
      <c r="SSM2" s="158"/>
      <c r="SSN2" s="158"/>
      <c r="SSO2" s="158"/>
      <c r="SSP2" s="158"/>
      <c r="SSQ2" s="158"/>
      <c r="SSR2" s="158"/>
      <c r="SSS2" s="158"/>
      <c r="SST2" s="158"/>
      <c r="SSU2" s="158"/>
      <c r="SSV2" s="158"/>
      <c r="SSW2" s="158"/>
      <c r="SSX2" s="158"/>
      <c r="SSY2" s="158"/>
      <c r="SSZ2" s="158"/>
      <c r="STA2" s="158"/>
      <c r="STB2" s="158"/>
      <c r="STC2" s="158"/>
      <c r="STD2" s="158"/>
      <c r="STE2" s="158"/>
      <c r="STF2" s="158"/>
      <c r="STG2" s="158"/>
      <c r="STH2" s="158"/>
      <c r="STI2" s="158"/>
      <c r="STJ2" s="158"/>
      <c r="STK2" s="158"/>
      <c r="STL2" s="158"/>
      <c r="STM2" s="158"/>
      <c r="STN2" s="158"/>
      <c r="STO2" s="158"/>
      <c r="STP2" s="158"/>
      <c r="STQ2" s="158"/>
      <c r="STR2" s="158"/>
      <c r="STS2" s="158"/>
      <c r="STT2" s="158"/>
      <c r="STU2" s="158"/>
      <c r="STV2" s="158"/>
      <c r="STW2" s="158"/>
      <c r="STX2" s="158"/>
      <c r="STY2" s="158"/>
      <c r="STZ2" s="158"/>
      <c r="SUA2" s="158"/>
      <c r="SUB2" s="158"/>
      <c r="SUC2" s="158"/>
      <c r="SUD2" s="158"/>
      <c r="SUE2" s="158"/>
      <c r="SUF2" s="158"/>
      <c r="SUG2" s="158"/>
      <c r="SUH2" s="158"/>
      <c r="SUI2" s="158"/>
      <c r="SUJ2" s="158"/>
      <c r="SUK2" s="158"/>
      <c r="SUL2" s="158"/>
      <c r="SUM2" s="158"/>
      <c r="SUN2" s="158"/>
      <c r="SUO2" s="158"/>
      <c r="SUP2" s="158"/>
      <c r="SUQ2" s="158"/>
      <c r="SUR2" s="158"/>
      <c r="SUS2" s="158"/>
      <c r="SUT2" s="158"/>
      <c r="SUU2" s="158"/>
      <c r="SUV2" s="158"/>
      <c r="SUW2" s="158"/>
      <c r="SUX2" s="158"/>
      <c r="SUY2" s="158"/>
      <c r="SUZ2" s="158"/>
      <c r="SVA2" s="158"/>
      <c r="SVB2" s="158"/>
      <c r="SVC2" s="158"/>
      <c r="SVD2" s="158"/>
      <c r="SVE2" s="158"/>
      <c r="SVF2" s="158"/>
      <c r="SVG2" s="158"/>
      <c r="SVH2" s="158"/>
      <c r="SVI2" s="158"/>
      <c r="SVJ2" s="158"/>
      <c r="SVK2" s="158"/>
      <c r="SVL2" s="158"/>
      <c r="SVM2" s="158"/>
      <c r="SVN2" s="158"/>
      <c r="SVO2" s="158"/>
      <c r="SVP2" s="158"/>
      <c r="SVQ2" s="158"/>
      <c r="SVR2" s="158"/>
      <c r="SVS2" s="158"/>
      <c r="SVT2" s="158"/>
      <c r="SVU2" s="158"/>
      <c r="SVV2" s="158"/>
      <c r="SVW2" s="158"/>
      <c r="SVX2" s="158"/>
      <c r="SVY2" s="158"/>
      <c r="SVZ2" s="158"/>
      <c r="SWA2" s="158"/>
      <c r="SWB2" s="158"/>
      <c r="SWC2" s="158"/>
      <c r="SWD2" s="158"/>
      <c r="SWE2" s="158"/>
      <c r="SWF2" s="158"/>
      <c r="SWG2" s="158"/>
      <c r="SWH2" s="158"/>
      <c r="SWI2" s="158"/>
      <c r="SWJ2" s="158"/>
      <c r="SWK2" s="158"/>
      <c r="SWL2" s="158"/>
      <c r="SWM2" s="158"/>
      <c r="SWN2" s="158"/>
      <c r="SWO2" s="158"/>
      <c r="SWP2" s="158"/>
      <c r="SWQ2" s="158"/>
      <c r="SWR2" s="158"/>
      <c r="SWS2" s="158"/>
      <c r="SWT2" s="158"/>
      <c r="SWU2" s="158"/>
      <c r="SWV2" s="158"/>
      <c r="SWW2" s="158"/>
      <c r="SWX2" s="158"/>
      <c r="SWY2" s="158"/>
      <c r="SWZ2" s="158"/>
      <c r="SXA2" s="158"/>
      <c r="SXB2" s="158"/>
      <c r="SXC2" s="158"/>
      <c r="SXD2" s="158"/>
      <c r="SXE2" s="158"/>
      <c r="SXF2" s="158"/>
      <c r="SXG2" s="158"/>
      <c r="SXH2" s="158"/>
      <c r="SXI2" s="158"/>
      <c r="SXJ2" s="158"/>
      <c r="SXK2" s="158"/>
      <c r="SXL2" s="158"/>
      <c r="SXM2" s="158"/>
      <c r="SXN2" s="158"/>
      <c r="SXO2" s="158"/>
      <c r="SXP2" s="158"/>
      <c r="SXQ2" s="158"/>
      <c r="SXR2" s="158"/>
      <c r="SXS2" s="158"/>
      <c r="SXT2" s="158"/>
      <c r="SXU2" s="158"/>
      <c r="SXV2" s="158"/>
      <c r="SXW2" s="158"/>
      <c r="SXX2" s="158"/>
      <c r="SXY2" s="158"/>
      <c r="SXZ2" s="158"/>
      <c r="SYA2" s="158"/>
      <c r="SYB2" s="158"/>
      <c r="SYC2" s="158"/>
      <c r="SYD2" s="158"/>
      <c r="SYE2" s="158"/>
      <c r="SYF2" s="158"/>
      <c r="SYG2" s="158"/>
      <c r="SYH2" s="158"/>
      <c r="SYI2" s="158"/>
      <c r="SYJ2" s="158"/>
      <c r="SYK2" s="158"/>
      <c r="SYL2" s="158"/>
      <c r="SYM2" s="158"/>
      <c r="SYN2" s="158"/>
      <c r="SYO2" s="158"/>
      <c r="SYP2" s="158"/>
      <c r="SYQ2" s="158"/>
      <c r="SYR2" s="158"/>
      <c r="SYS2" s="158"/>
      <c r="SYT2" s="158"/>
      <c r="SYU2" s="158"/>
      <c r="SYV2" s="158"/>
      <c r="SYW2" s="158"/>
      <c r="SYX2" s="158"/>
      <c r="SYY2" s="158"/>
      <c r="SYZ2" s="158"/>
      <c r="SZA2" s="158"/>
      <c r="SZB2" s="158"/>
      <c r="SZC2" s="158"/>
      <c r="SZD2" s="158"/>
      <c r="SZE2" s="158"/>
      <c r="SZF2" s="158"/>
      <c r="SZG2" s="158"/>
      <c r="SZH2" s="158"/>
      <c r="SZI2" s="158"/>
      <c r="SZJ2" s="158"/>
      <c r="SZK2" s="158"/>
      <c r="SZL2" s="158"/>
      <c r="SZM2" s="158"/>
      <c r="SZN2" s="158"/>
      <c r="SZO2" s="158"/>
      <c r="SZP2" s="158"/>
      <c r="SZQ2" s="158"/>
      <c r="SZR2" s="158"/>
      <c r="SZS2" s="158"/>
      <c r="SZT2" s="158"/>
      <c r="SZU2" s="158"/>
      <c r="SZV2" s="158"/>
      <c r="SZW2" s="158"/>
      <c r="SZX2" s="158"/>
      <c r="SZY2" s="158"/>
      <c r="SZZ2" s="158"/>
      <c r="TAA2" s="158"/>
      <c r="TAB2" s="158"/>
      <c r="TAC2" s="158"/>
      <c r="TAD2" s="158"/>
      <c r="TAE2" s="158"/>
      <c r="TAF2" s="158"/>
      <c r="TAG2" s="158"/>
      <c r="TAH2" s="158"/>
      <c r="TAI2" s="158"/>
      <c r="TAJ2" s="158"/>
      <c r="TAK2" s="158"/>
      <c r="TAL2" s="158"/>
      <c r="TAM2" s="158"/>
      <c r="TAN2" s="158"/>
      <c r="TAO2" s="158"/>
      <c r="TAP2" s="158"/>
      <c r="TAQ2" s="158"/>
      <c r="TAR2" s="158"/>
      <c r="TAS2" s="158"/>
      <c r="TAT2" s="158"/>
      <c r="TAU2" s="158"/>
      <c r="TAV2" s="158"/>
      <c r="TAW2" s="158"/>
      <c r="TAX2" s="158"/>
      <c r="TAY2" s="158"/>
      <c r="TAZ2" s="158"/>
      <c r="TBA2" s="158"/>
      <c r="TBB2" s="158"/>
      <c r="TBC2" s="158"/>
      <c r="TBD2" s="158"/>
      <c r="TBE2" s="158"/>
      <c r="TBF2" s="158"/>
      <c r="TBG2" s="158"/>
      <c r="TBH2" s="158"/>
      <c r="TBI2" s="158"/>
      <c r="TBJ2" s="158"/>
      <c r="TBK2" s="158"/>
      <c r="TBL2" s="158"/>
      <c r="TBM2" s="158"/>
      <c r="TBN2" s="158"/>
      <c r="TBO2" s="158"/>
      <c r="TBP2" s="158"/>
      <c r="TBQ2" s="158"/>
      <c r="TBR2" s="158"/>
      <c r="TBS2" s="158"/>
      <c r="TBT2" s="158"/>
      <c r="TBU2" s="158"/>
      <c r="TBV2" s="158"/>
      <c r="TBW2" s="158"/>
      <c r="TBX2" s="158"/>
      <c r="TBY2" s="158"/>
      <c r="TBZ2" s="158"/>
      <c r="TCA2" s="158"/>
      <c r="TCB2" s="158"/>
      <c r="TCC2" s="158"/>
      <c r="TCD2" s="158"/>
      <c r="TCE2" s="158"/>
      <c r="TCF2" s="158"/>
      <c r="TCG2" s="158"/>
      <c r="TCH2" s="158"/>
      <c r="TCI2" s="158"/>
      <c r="TCJ2" s="158"/>
      <c r="TCK2" s="158"/>
      <c r="TCL2" s="158"/>
      <c r="TCM2" s="158"/>
      <c r="TCN2" s="158"/>
      <c r="TCO2" s="158"/>
      <c r="TCP2" s="158"/>
      <c r="TCQ2" s="158"/>
      <c r="TCR2" s="158"/>
      <c r="TCS2" s="158"/>
      <c r="TCT2" s="158"/>
      <c r="TCU2" s="158"/>
      <c r="TCV2" s="158"/>
      <c r="TCW2" s="158"/>
      <c r="TCX2" s="158"/>
      <c r="TCY2" s="158"/>
      <c r="TCZ2" s="158"/>
      <c r="TDA2" s="158"/>
      <c r="TDB2" s="158"/>
      <c r="TDC2" s="158"/>
      <c r="TDD2" s="158"/>
      <c r="TDE2" s="158"/>
      <c r="TDF2" s="158"/>
      <c r="TDG2" s="158"/>
      <c r="TDH2" s="158"/>
      <c r="TDI2" s="158"/>
      <c r="TDJ2" s="158"/>
      <c r="TDK2" s="158"/>
      <c r="TDL2" s="158"/>
      <c r="TDM2" s="158"/>
      <c r="TDN2" s="158"/>
      <c r="TDO2" s="158"/>
      <c r="TDP2" s="158"/>
      <c r="TDQ2" s="158"/>
      <c r="TDR2" s="158"/>
      <c r="TDS2" s="158"/>
      <c r="TDT2" s="158"/>
      <c r="TDU2" s="158"/>
      <c r="TDV2" s="158"/>
      <c r="TDW2" s="158"/>
      <c r="TDX2" s="158"/>
      <c r="TDY2" s="158"/>
      <c r="TDZ2" s="158"/>
      <c r="TEA2" s="158"/>
      <c r="TEB2" s="158"/>
      <c r="TEC2" s="158"/>
      <c r="TED2" s="158"/>
      <c r="TEE2" s="158"/>
      <c r="TEF2" s="158"/>
      <c r="TEG2" s="158"/>
      <c r="TEH2" s="158"/>
      <c r="TEI2" s="158"/>
      <c r="TEJ2" s="158"/>
      <c r="TEK2" s="158"/>
      <c r="TEL2" s="158"/>
      <c r="TEM2" s="158"/>
      <c r="TEN2" s="158"/>
      <c r="TEO2" s="158"/>
      <c r="TEP2" s="158"/>
      <c r="TEQ2" s="158"/>
      <c r="TER2" s="158"/>
      <c r="TES2" s="158"/>
      <c r="TET2" s="158"/>
      <c r="TEU2" s="158"/>
      <c r="TEV2" s="158"/>
      <c r="TEW2" s="158"/>
      <c r="TEX2" s="158"/>
      <c r="TEY2" s="158"/>
      <c r="TEZ2" s="158"/>
      <c r="TFA2" s="158"/>
      <c r="TFB2" s="158"/>
      <c r="TFC2" s="158"/>
      <c r="TFD2" s="158"/>
      <c r="TFE2" s="158"/>
      <c r="TFF2" s="158"/>
      <c r="TFG2" s="158"/>
      <c r="TFH2" s="158"/>
      <c r="TFI2" s="158"/>
      <c r="TFJ2" s="158"/>
      <c r="TFK2" s="158"/>
      <c r="TFL2" s="158"/>
      <c r="TFM2" s="158"/>
      <c r="TFN2" s="158"/>
      <c r="TFO2" s="158"/>
      <c r="TFP2" s="158"/>
      <c r="TFQ2" s="158"/>
      <c r="TFR2" s="158"/>
      <c r="TFS2" s="158"/>
      <c r="TFT2" s="158"/>
      <c r="TFU2" s="158"/>
      <c r="TFV2" s="158"/>
      <c r="TFW2" s="158"/>
      <c r="TFX2" s="158"/>
      <c r="TFY2" s="158"/>
      <c r="TFZ2" s="158"/>
      <c r="TGA2" s="158"/>
      <c r="TGB2" s="158"/>
      <c r="TGC2" s="158"/>
      <c r="TGD2" s="158"/>
      <c r="TGE2" s="158"/>
      <c r="TGF2" s="158"/>
      <c r="TGG2" s="158"/>
      <c r="TGH2" s="158"/>
      <c r="TGI2" s="158"/>
      <c r="TGJ2" s="158"/>
      <c r="TGK2" s="158"/>
      <c r="TGL2" s="158"/>
      <c r="TGM2" s="158"/>
      <c r="TGN2" s="158"/>
      <c r="TGO2" s="158"/>
      <c r="TGP2" s="158"/>
      <c r="TGQ2" s="158"/>
      <c r="TGR2" s="158"/>
      <c r="TGS2" s="158"/>
      <c r="TGT2" s="158"/>
      <c r="TGU2" s="158"/>
      <c r="TGV2" s="158"/>
      <c r="TGW2" s="158"/>
      <c r="TGX2" s="158"/>
      <c r="TGY2" s="158"/>
      <c r="TGZ2" s="158"/>
      <c r="THA2" s="158"/>
      <c r="THB2" s="158"/>
      <c r="THC2" s="158"/>
      <c r="THD2" s="158"/>
      <c r="THE2" s="158"/>
      <c r="THF2" s="158"/>
      <c r="THG2" s="158"/>
      <c r="THH2" s="158"/>
      <c r="THI2" s="158"/>
      <c r="THJ2" s="158"/>
      <c r="THK2" s="158"/>
      <c r="THL2" s="158"/>
      <c r="THM2" s="158"/>
      <c r="THN2" s="158"/>
      <c r="THO2" s="158"/>
      <c r="THP2" s="158"/>
      <c r="THQ2" s="158"/>
      <c r="THR2" s="158"/>
      <c r="THS2" s="158"/>
      <c r="THT2" s="158"/>
      <c r="THU2" s="158"/>
      <c r="THV2" s="158"/>
      <c r="THW2" s="158"/>
      <c r="THX2" s="158"/>
      <c r="THY2" s="158"/>
      <c r="THZ2" s="158"/>
      <c r="TIA2" s="158"/>
      <c r="TIB2" s="158"/>
      <c r="TIC2" s="158"/>
      <c r="TID2" s="158"/>
      <c r="TIE2" s="158"/>
      <c r="TIF2" s="158"/>
      <c r="TIG2" s="158"/>
      <c r="TIH2" s="158"/>
      <c r="TII2" s="158"/>
      <c r="TIJ2" s="158"/>
      <c r="TIK2" s="158"/>
      <c r="TIL2" s="158"/>
      <c r="TIM2" s="158"/>
      <c r="TIN2" s="158"/>
      <c r="TIO2" s="158"/>
      <c r="TIP2" s="158"/>
      <c r="TIQ2" s="158"/>
      <c r="TIR2" s="158"/>
      <c r="TIS2" s="158"/>
      <c r="TIT2" s="158"/>
      <c r="TIU2" s="158"/>
      <c r="TIV2" s="158"/>
      <c r="TIW2" s="158"/>
      <c r="TIX2" s="158"/>
      <c r="TIY2" s="158"/>
      <c r="TIZ2" s="158"/>
      <c r="TJA2" s="158"/>
      <c r="TJB2" s="158"/>
      <c r="TJC2" s="158"/>
      <c r="TJD2" s="158"/>
      <c r="TJE2" s="158"/>
      <c r="TJF2" s="158"/>
      <c r="TJG2" s="158"/>
      <c r="TJH2" s="158"/>
      <c r="TJI2" s="158"/>
      <c r="TJJ2" s="158"/>
      <c r="TJK2" s="158"/>
      <c r="TJL2" s="158"/>
      <c r="TJM2" s="158"/>
      <c r="TJN2" s="158"/>
      <c r="TJO2" s="158"/>
      <c r="TJP2" s="158"/>
      <c r="TJQ2" s="158"/>
      <c r="TJR2" s="158"/>
      <c r="TJS2" s="158"/>
      <c r="TJT2" s="158"/>
      <c r="TJU2" s="158"/>
      <c r="TJV2" s="158"/>
      <c r="TJW2" s="158"/>
      <c r="TJX2" s="158"/>
      <c r="TJY2" s="158"/>
      <c r="TJZ2" s="158"/>
      <c r="TKA2" s="158"/>
      <c r="TKB2" s="158"/>
      <c r="TKC2" s="158"/>
      <c r="TKD2" s="158"/>
      <c r="TKE2" s="158"/>
      <c r="TKF2" s="158"/>
      <c r="TKG2" s="158"/>
      <c r="TKH2" s="158"/>
      <c r="TKI2" s="158"/>
      <c r="TKJ2" s="158"/>
      <c r="TKK2" s="158"/>
      <c r="TKL2" s="158"/>
      <c r="TKM2" s="158"/>
      <c r="TKN2" s="158"/>
      <c r="TKO2" s="158"/>
      <c r="TKP2" s="158"/>
      <c r="TKQ2" s="158"/>
      <c r="TKR2" s="158"/>
      <c r="TKS2" s="158"/>
      <c r="TKT2" s="158"/>
      <c r="TKU2" s="158"/>
      <c r="TKV2" s="158"/>
      <c r="TKW2" s="158"/>
      <c r="TKX2" s="158"/>
      <c r="TKY2" s="158"/>
      <c r="TKZ2" s="158"/>
      <c r="TLA2" s="158"/>
      <c r="TLB2" s="158"/>
      <c r="TLC2" s="158"/>
      <c r="TLD2" s="158"/>
      <c r="TLE2" s="158"/>
      <c r="TLF2" s="158"/>
      <c r="TLG2" s="158"/>
      <c r="TLH2" s="158"/>
      <c r="TLI2" s="158"/>
      <c r="TLJ2" s="158"/>
      <c r="TLK2" s="158"/>
      <c r="TLL2" s="158"/>
      <c r="TLM2" s="158"/>
      <c r="TLN2" s="158"/>
      <c r="TLO2" s="158"/>
      <c r="TLP2" s="158"/>
      <c r="TLQ2" s="158"/>
      <c r="TLR2" s="158"/>
      <c r="TLS2" s="158"/>
      <c r="TLT2" s="158"/>
      <c r="TLU2" s="158"/>
      <c r="TLV2" s="158"/>
      <c r="TLW2" s="158"/>
      <c r="TLX2" s="158"/>
      <c r="TLY2" s="158"/>
      <c r="TLZ2" s="158"/>
      <c r="TMA2" s="158"/>
      <c r="TMB2" s="158"/>
      <c r="TMC2" s="158"/>
      <c r="TMD2" s="158"/>
      <c r="TME2" s="158"/>
      <c r="TMF2" s="158"/>
      <c r="TMG2" s="158"/>
      <c r="TMH2" s="158"/>
      <c r="TMI2" s="158"/>
      <c r="TMJ2" s="158"/>
      <c r="TMK2" s="158"/>
      <c r="TML2" s="158"/>
      <c r="TMM2" s="158"/>
      <c r="TMN2" s="158"/>
      <c r="TMO2" s="158"/>
      <c r="TMP2" s="158"/>
      <c r="TMQ2" s="158"/>
      <c r="TMR2" s="158"/>
      <c r="TMS2" s="158"/>
      <c r="TMT2" s="158"/>
      <c r="TMU2" s="158"/>
      <c r="TMV2" s="158"/>
      <c r="TMW2" s="158"/>
      <c r="TMX2" s="158"/>
      <c r="TMY2" s="158"/>
      <c r="TMZ2" s="158"/>
      <c r="TNA2" s="158"/>
      <c r="TNB2" s="158"/>
      <c r="TNC2" s="158"/>
      <c r="TND2" s="158"/>
      <c r="TNE2" s="158"/>
      <c r="TNF2" s="158"/>
      <c r="TNG2" s="158"/>
      <c r="TNH2" s="158"/>
      <c r="TNI2" s="158"/>
      <c r="TNJ2" s="158"/>
      <c r="TNK2" s="158"/>
      <c r="TNL2" s="158"/>
      <c r="TNM2" s="158"/>
      <c r="TNN2" s="158"/>
      <c r="TNO2" s="158"/>
      <c r="TNP2" s="158"/>
      <c r="TNQ2" s="158"/>
      <c r="TNR2" s="158"/>
      <c r="TNS2" s="158"/>
      <c r="TNT2" s="158"/>
      <c r="TNU2" s="158"/>
      <c r="TNV2" s="158"/>
      <c r="TNW2" s="158"/>
      <c r="TNX2" s="158"/>
      <c r="TNY2" s="158"/>
      <c r="TNZ2" s="158"/>
      <c r="TOA2" s="158"/>
      <c r="TOB2" s="158"/>
      <c r="TOC2" s="158"/>
      <c r="TOD2" s="158"/>
      <c r="TOE2" s="158"/>
      <c r="TOF2" s="158"/>
      <c r="TOG2" s="158"/>
      <c r="TOH2" s="158"/>
      <c r="TOI2" s="158"/>
      <c r="TOJ2" s="158"/>
      <c r="TOK2" s="158"/>
      <c r="TOL2" s="158"/>
      <c r="TOM2" s="158"/>
      <c r="TON2" s="158"/>
      <c r="TOO2" s="158"/>
      <c r="TOP2" s="158"/>
      <c r="TOQ2" s="158"/>
      <c r="TOR2" s="158"/>
      <c r="TOS2" s="158"/>
      <c r="TOT2" s="158"/>
      <c r="TOU2" s="158"/>
      <c r="TOV2" s="158"/>
      <c r="TOW2" s="158"/>
      <c r="TOX2" s="158"/>
      <c r="TOY2" s="158"/>
      <c r="TOZ2" s="158"/>
      <c r="TPA2" s="158"/>
      <c r="TPB2" s="158"/>
      <c r="TPC2" s="158"/>
      <c r="TPD2" s="158"/>
      <c r="TPE2" s="158"/>
      <c r="TPF2" s="158"/>
      <c r="TPG2" s="158"/>
      <c r="TPH2" s="158"/>
      <c r="TPI2" s="158"/>
      <c r="TPJ2" s="158"/>
      <c r="TPK2" s="158"/>
      <c r="TPL2" s="158"/>
      <c r="TPM2" s="158"/>
      <c r="TPN2" s="158"/>
      <c r="TPO2" s="158"/>
      <c r="TPP2" s="158"/>
      <c r="TPQ2" s="158"/>
      <c r="TPR2" s="158"/>
      <c r="TPS2" s="158"/>
      <c r="TPT2" s="158"/>
      <c r="TPU2" s="158"/>
      <c r="TPV2" s="158"/>
      <c r="TPW2" s="158"/>
      <c r="TPX2" s="158"/>
      <c r="TPY2" s="158"/>
      <c r="TPZ2" s="158"/>
      <c r="TQA2" s="158"/>
      <c r="TQB2" s="158"/>
      <c r="TQC2" s="158"/>
      <c r="TQD2" s="158"/>
      <c r="TQE2" s="158"/>
      <c r="TQF2" s="158"/>
      <c r="TQG2" s="158"/>
      <c r="TQH2" s="158"/>
      <c r="TQI2" s="158"/>
      <c r="TQJ2" s="158"/>
      <c r="TQK2" s="158"/>
      <c r="TQL2" s="158"/>
      <c r="TQM2" s="158"/>
      <c r="TQN2" s="158"/>
      <c r="TQO2" s="158"/>
      <c r="TQP2" s="158"/>
      <c r="TQQ2" s="158"/>
      <c r="TQR2" s="158"/>
      <c r="TQS2" s="158"/>
      <c r="TQT2" s="158"/>
      <c r="TQU2" s="158"/>
      <c r="TQV2" s="158"/>
      <c r="TQW2" s="158"/>
      <c r="TQX2" s="158"/>
      <c r="TQY2" s="158"/>
      <c r="TQZ2" s="158"/>
      <c r="TRA2" s="158"/>
      <c r="TRB2" s="158"/>
      <c r="TRC2" s="158"/>
      <c r="TRD2" s="158"/>
      <c r="TRE2" s="158"/>
      <c r="TRF2" s="158"/>
      <c r="TRG2" s="158"/>
      <c r="TRH2" s="158"/>
      <c r="TRI2" s="158"/>
      <c r="TRJ2" s="158"/>
      <c r="TRK2" s="158"/>
      <c r="TRL2" s="158"/>
      <c r="TRM2" s="158"/>
      <c r="TRN2" s="158"/>
      <c r="TRO2" s="158"/>
      <c r="TRP2" s="158"/>
      <c r="TRQ2" s="158"/>
      <c r="TRR2" s="158"/>
      <c r="TRS2" s="158"/>
      <c r="TRT2" s="158"/>
      <c r="TRU2" s="158"/>
      <c r="TRV2" s="158"/>
      <c r="TRW2" s="158"/>
      <c r="TRX2" s="158"/>
      <c r="TRY2" s="158"/>
      <c r="TRZ2" s="158"/>
      <c r="TSA2" s="158"/>
      <c r="TSB2" s="158"/>
      <c r="TSC2" s="158"/>
      <c r="TSD2" s="158"/>
      <c r="TSE2" s="158"/>
      <c r="TSF2" s="158"/>
      <c r="TSG2" s="158"/>
      <c r="TSH2" s="158"/>
      <c r="TSI2" s="158"/>
      <c r="TSJ2" s="158"/>
      <c r="TSK2" s="158"/>
      <c r="TSL2" s="158"/>
      <c r="TSM2" s="158"/>
      <c r="TSN2" s="158"/>
      <c r="TSO2" s="158"/>
      <c r="TSP2" s="158"/>
      <c r="TSQ2" s="158"/>
      <c r="TSR2" s="158"/>
      <c r="TSS2" s="158"/>
      <c r="TST2" s="158"/>
      <c r="TSU2" s="158"/>
      <c r="TSV2" s="158"/>
      <c r="TSW2" s="158"/>
      <c r="TSX2" s="158"/>
      <c r="TSY2" s="158"/>
      <c r="TSZ2" s="158"/>
      <c r="TTA2" s="158"/>
      <c r="TTB2" s="158"/>
      <c r="TTC2" s="158"/>
      <c r="TTD2" s="158"/>
      <c r="TTE2" s="158"/>
      <c r="TTF2" s="158"/>
      <c r="TTG2" s="158"/>
      <c r="TTH2" s="158"/>
      <c r="TTI2" s="158"/>
      <c r="TTJ2" s="158"/>
      <c r="TTK2" s="158"/>
      <c r="TTL2" s="158"/>
      <c r="TTM2" s="158"/>
      <c r="TTN2" s="158"/>
      <c r="TTO2" s="158"/>
      <c r="TTP2" s="158"/>
      <c r="TTQ2" s="158"/>
      <c r="TTR2" s="158"/>
      <c r="TTS2" s="158"/>
      <c r="TTT2" s="158"/>
      <c r="TTU2" s="158"/>
      <c r="TTV2" s="158"/>
      <c r="TTW2" s="158"/>
      <c r="TTX2" s="158"/>
      <c r="TTY2" s="158"/>
      <c r="TTZ2" s="158"/>
      <c r="TUA2" s="158"/>
      <c r="TUB2" s="158"/>
      <c r="TUC2" s="158"/>
      <c r="TUD2" s="158"/>
      <c r="TUE2" s="158"/>
      <c r="TUF2" s="158"/>
      <c r="TUG2" s="158"/>
      <c r="TUH2" s="158"/>
      <c r="TUI2" s="158"/>
      <c r="TUJ2" s="158"/>
      <c r="TUK2" s="158"/>
      <c r="TUL2" s="158"/>
      <c r="TUM2" s="158"/>
      <c r="TUN2" s="158"/>
      <c r="TUO2" s="158"/>
      <c r="TUP2" s="158"/>
      <c r="TUQ2" s="158"/>
      <c r="TUR2" s="158"/>
      <c r="TUS2" s="158"/>
      <c r="TUT2" s="158"/>
      <c r="TUU2" s="158"/>
      <c r="TUV2" s="158"/>
      <c r="TUW2" s="158"/>
      <c r="TUX2" s="158"/>
      <c r="TUY2" s="158"/>
      <c r="TUZ2" s="158"/>
      <c r="TVA2" s="158"/>
      <c r="TVB2" s="158"/>
      <c r="TVC2" s="158"/>
      <c r="TVD2" s="158"/>
      <c r="TVE2" s="158"/>
      <c r="TVF2" s="158"/>
      <c r="TVG2" s="158"/>
      <c r="TVH2" s="158"/>
      <c r="TVI2" s="158"/>
      <c r="TVJ2" s="158"/>
      <c r="TVK2" s="158"/>
      <c r="TVL2" s="158"/>
      <c r="TVM2" s="158"/>
      <c r="TVN2" s="158"/>
      <c r="TVO2" s="158"/>
      <c r="TVP2" s="158"/>
      <c r="TVQ2" s="158"/>
      <c r="TVR2" s="158"/>
      <c r="TVS2" s="158"/>
      <c r="TVT2" s="158"/>
      <c r="TVU2" s="158"/>
      <c r="TVV2" s="158"/>
      <c r="TVW2" s="158"/>
      <c r="TVX2" s="158"/>
      <c r="TVY2" s="158"/>
      <c r="TVZ2" s="158"/>
      <c r="TWA2" s="158"/>
      <c r="TWB2" s="158"/>
      <c r="TWC2" s="158"/>
      <c r="TWD2" s="158"/>
      <c r="TWE2" s="158"/>
      <c r="TWF2" s="158"/>
      <c r="TWG2" s="158"/>
      <c r="TWH2" s="158"/>
      <c r="TWI2" s="158"/>
      <c r="TWJ2" s="158"/>
      <c r="TWK2" s="158"/>
      <c r="TWL2" s="158"/>
      <c r="TWM2" s="158"/>
      <c r="TWN2" s="158"/>
      <c r="TWO2" s="158"/>
      <c r="TWP2" s="158"/>
      <c r="TWQ2" s="158"/>
      <c r="TWR2" s="158"/>
      <c r="TWS2" s="158"/>
      <c r="TWT2" s="158"/>
      <c r="TWU2" s="158"/>
      <c r="TWV2" s="158"/>
      <c r="TWW2" s="158"/>
      <c r="TWX2" s="158"/>
      <c r="TWY2" s="158"/>
      <c r="TWZ2" s="158"/>
      <c r="TXA2" s="158"/>
      <c r="TXB2" s="158"/>
      <c r="TXC2" s="158"/>
      <c r="TXD2" s="158"/>
      <c r="TXE2" s="158"/>
      <c r="TXF2" s="158"/>
      <c r="TXG2" s="158"/>
      <c r="TXH2" s="158"/>
      <c r="TXI2" s="158"/>
      <c r="TXJ2" s="158"/>
      <c r="TXK2" s="158"/>
      <c r="TXL2" s="158"/>
      <c r="TXM2" s="158"/>
      <c r="TXN2" s="158"/>
      <c r="TXO2" s="158"/>
      <c r="TXP2" s="158"/>
      <c r="TXQ2" s="158"/>
      <c r="TXR2" s="158"/>
      <c r="TXS2" s="158"/>
      <c r="TXT2" s="158"/>
      <c r="TXU2" s="158"/>
      <c r="TXV2" s="158"/>
      <c r="TXW2" s="158"/>
      <c r="TXX2" s="158"/>
      <c r="TXY2" s="158"/>
      <c r="TXZ2" s="158"/>
      <c r="TYA2" s="158"/>
      <c r="TYB2" s="158"/>
      <c r="TYC2" s="158"/>
      <c r="TYD2" s="158"/>
      <c r="TYE2" s="158"/>
      <c r="TYF2" s="158"/>
      <c r="TYG2" s="158"/>
      <c r="TYH2" s="158"/>
      <c r="TYI2" s="158"/>
      <c r="TYJ2" s="158"/>
      <c r="TYK2" s="158"/>
      <c r="TYL2" s="158"/>
      <c r="TYM2" s="158"/>
      <c r="TYN2" s="158"/>
      <c r="TYO2" s="158"/>
      <c r="TYP2" s="158"/>
      <c r="TYQ2" s="158"/>
      <c r="TYR2" s="158"/>
      <c r="TYS2" s="158"/>
      <c r="TYT2" s="158"/>
      <c r="TYU2" s="158"/>
      <c r="TYV2" s="158"/>
      <c r="TYW2" s="158"/>
      <c r="TYX2" s="158"/>
      <c r="TYY2" s="158"/>
      <c r="TYZ2" s="158"/>
      <c r="TZA2" s="158"/>
      <c r="TZB2" s="158"/>
      <c r="TZC2" s="158"/>
      <c r="TZD2" s="158"/>
      <c r="TZE2" s="158"/>
      <c r="TZF2" s="158"/>
      <c r="TZG2" s="158"/>
      <c r="TZH2" s="158"/>
      <c r="TZI2" s="158"/>
      <c r="TZJ2" s="158"/>
      <c r="TZK2" s="158"/>
      <c r="TZL2" s="158"/>
      <c r="TZM2" s="158"/>
      <c r="TZN2" s="158"/>
      <c r="TZO2" s="158"/>
      <c r="TZP2" s="158"/>
      <c r="TZQ2" s="158"/>
      <c r="TZR2" s="158"/>
      <c r="TZS2" s="158"/>
      <c r="TZT2" s="158"/>
      <c r="TZU2" s="158"/>
      <c r="TZV2" s="158"/>
      <c r="TZW2" s="158"/>
      <c r="TZX2" s="158"/>
      <c r="TZY2" s="158"/>
      <c r="TZZ2" s="158"/>
      <c r="UAA2" s="158"/>
      <c r="UAB2" s="158"/>
      <c r="UAC2" s="158"/>
      <c r="UAD2" s="158"/>
      <c r="UAE2" s="158"/>
      <c r="UAF2" s="158"/>
      <c r="UAG2" s="158"/>
      <c r="UAH2" s="158"/>
      <c r="UAI2" s="158"/>
      <c r="UAJ2" s="158"/>
      <c r="UAK2" s="158"/>
      <c r="UAL2" s="158"/>
      <c r="UAM2" s="158"/>
      <c r="UAN2" s="158"/>
      <c r="UAO2" s="158"/>
      <c r="UAP2" s="158"/>
      <c r="UAQ2" s="158"/>
      <c r="UAR2" s="158"/>
      <c r="UAS2" s="158"/>
      <c r="UAT2" s="158"/>
      <c r="UAU2" s="158"/>
      <c r="UAV2" s="158"/>
      <c r="UAW2" s="158"/>
      <c r="UAX2" s="158"/>
      <c r="UAY2" s="158"/>
      <c r="UAZ2" s="158"/>
      <c r="UBA2" s="158"/>
      <c r="UBB2" s="158"/>
      <c r="UBC2" s="158"/>
      <c r="UBD2" s="158"/>
      <c r="UBE2" s="158"/>
      <c r="UBF2" s="158"/>
      <c r="UBG2" s="158"/>
      <c r="UBH2" s="158"/>
      <c r="UBI2" s="158"/>
      <c r="UBJ2" s="158"/>
      <c r="UBK2" s="158"/>
      <c r="UBL2" s="158"/>
      <c r="UBM2" s="158"/>
      <c r="UBN2" s="158"/>
      <c r="UBO2" s="158"/>
      <c r="UBP2" s="158"/>
      <c r="UBQ2" s="158"/>
      <c r="UBR2" s="158"/>
      <c r="UBS2" s="158"/>
      <c r="UBT2" s="158"/>
      <c r="UBU2" s="158"/>
      <c r="UBV2" s="158"/>
      <c r="UBW2" s="158"/>
      <c r="UBX2" s="158"/>
      <c r="UBY2" s="158"/>
      <c r="UBZ2" s="158"/>
      <c r="UCA2" s="158"/>
      <c r="UCB2" s="158"/>
      <c r="UCC2" s="158"/>
      <c r="UCD2" s="158"/>
      <c r="UCE2" s="158"/>
      <c r="UCF2" s="158"/>
      <c r="UCG2" s="158"/>
      <c r="UCH2" s="158"/>
      <c r="UCI2" s="158"/>
      <c r="UCJ2" s="158"/>
      <c r="UCK2" s="158"/>
      <c r="UCL2" s="158"/>
      <c r="UCM2" s="158"/>
      <c r="UCN2" s="158"/>
      <c r="UCO2" s="158"/>
      <c r="UCP2" s="158"/>
      <c r="UCQ2" s="158"/>
      <c r="UCR2" s="158"/>
      <c r="UCS2" s="158"/>
      <c r="UCT2" s="158"/>
      <c r="UCU2" s="158"/>
      <c r="UCV2" s="158"/>
      <c r="UCW2" s="158"/>
      <c r="UCX2" s="158"/>
      <c r="UCY2" s="158"/>
      <c r="UCZ2" s="158"/>
      <c r="UDA2" s="158"/>
      <c r="UDB2" s="158"/>
      <c r="UDC2" s="158"/>
      <c r="UDD2" s="158"/>
      <c r="UDE2" s="158"/>
      <c r="UDF2" s="158"/>
      <c r="UDG2" s="158"/>
      <c r="UDH2" s="158"/>
      <c r="UDI2" s="158"/>
      <c r="UDJ2" s="158"/>
      <c r="UDK2" s="158"/>
      <c r="UDL2" s="158"/>
      <c r="UDM2" s="158"/>
      <c r="UDN2" s="158"/>
      <c r="UDO2" s="158"/>
      <c r="UDP2" s="158"/>
      <c r="UDQ2" s="158"/>
      <c r="UDR2" s="158"/>
      <c r="UDS2" s="158"/>
      <c r="UDT2" s="158"/>
      <c r="UDU2" s="158"/>
      <c r="UDV2" s="158"/>
      <c r="UDW2" s="158"/>
      <c r="UDX2" s="158"/>
      <c r="UDY2" s="158"/>
      <c r="UDZ2" s="158"/>
      <c r="UEA2" s="158"/>
      <c r="UEB2" s="158"/>
      <c r="UEC2" s="158"/>
      <c r="UED2" s="158"/>
      <c r="UEE2" s="158"/>
      <c r="UEF2" s="158"/>
      <c r="UEG2" s="158"/>
      <c r="UEH2" s="158"/>
      <c r="UEI2" s="158"/>
      <c r="UEJ2" s="158"/>
      <c r="UEK2" s="158"/>
      <c r="UEL2" s="158"/>
      <c r="UEM2" s="158"/>
      <c r="UEN2" s="158"/>
      <c r="UEO2" s="158"/>
      <c r="UEP2" s="158"/>
      <c r="UEQ2" s="158"/>
      <c r="UER2" s="158"/>
      <c r="UES2" s="158"/>
      <c r="UET2" s="158"/>
      <c r="UEU2" s="158"/>
      <c r="UEV2" s="158"/>
      <c r="UEW2" s="158"/>
      <c r="UEX2" s="158"/>
      <c r="UEY2" s="158"/>
      <c r="UEZ2" s="158"/>
      <c r="UFA2" s="158"/>
      <c r="UFB2" s="158"/>
      <c r="UFC2" s="158"/>
      <c r="UFD2" s="158"/>
      <c r="UFE2" s="158"/>
      <c r="UFF2" s="158"/>
      <c r="UFG2" s="158"/>
      <c r="UFH2" s="158"/>
      <c r="UFI2" s="158"/>
      <c r="UFJ2" s="158"/>
      <c r="UFK2" s="158"/>
      <c r="UFL2" s="158"/>
      <c r="UFM2" s="158"/>
      <c r="UFN2" s="158"/>
      <c r="UFO2" s="158"/>
      <c r="UFP2" s="158"/>
      <c r="UFQ2" s="158"/>
      <c r="UFR2" s="158"/>
      <c r="UFS2" s="158"/>
      <c r="UFT2" s="158"/>
      <c r="UFU2" s="158"/>
      <c r="UFV2" s="158"/>
      <c r="UFW2" s="158"/>
      <c r="UFX2" s="158"/>
      <c r="UFY2" s="158"/>
      <c r="UFZ2" s="158"/>
      <c r="UGA2" s="158"/>
      <c r="UGB2" s="158"/>
      <c r="UGC2" s="158"/>
      <c r="UGD2" s="158"/>
      <c r="UGE2" s="158"/>
      <c r="UGF2" s="158"/>
      <c r="UGG2" s="158"/>
      <c r="UGH2" s="158"/>
      <c r="UGI2" s="158"/>
      <c r="UGJ2" s="158"/>
      <c r="UGK2" s="158"/>
      <c r="UGL2" s="158"/>
      <c r="UGM2" s="158"/>
      <c r="UGN2" s="158"/>
      <c r="UGO2" s="158"/>
      <c r="UGP2" s="158"/>
      <c r="UGQ2" s="158"/>
      <c r="UGR2" s="158"/>
      <c r="UGS2" s="158"/>
      <c r="UGT2" s="158"/>
      <c r="UGU2" s="158"/>
      <c r="UGV2" s="158"/>
      <c r="UGW2" s="158"/>
      <c r="UGX2" s="158"/>
      <c r="UGY2" s="158"/>
      <c r="UGZ2" s="158"/>
      <c r="UHA2" s="158"/>
      <c r="UHB2" s="158"/>
      <c r="UHC2" s="158"/>
      <c r="UHD2" s="158"/>
      <c r="UHE2" s="158"/>
      <c r="UHF2" s="158"/>
      <c r="UHG2" s="158"/>
      <c r="UHH2" s="158"/>
      <c r="UHI2" s="158"/>
      <c r="UHJ2" s="158"/>
      <c r="UHK2" s="158"/>
      <c r="UHL2" s="158"/>
      <c r="UHM2" s="158"/>
      <c r="UHN2" s="158"/>
      <c r="UHO2" s="158"/>
      <c r="UHP2" s="158"/>
      <c r="UHQ2" s="158"/>
      <c r="UHR2" s="158"/>
      <c r="UHS2" s="158"/>
      <c r="UHT2" s="158"/>
      <c r="UHU2" s="158"/>
      <c r="UHV2" s="158"/>
      <c r="UHW2" s="158"/>
      <c r="UHX2" s="158"/>
      <c r="UHY2" s="158"/>
      <c r="UHZ2" s="158"/>
      <c r="UIA2" s="158"/>
      <c r="UIB2" s="158"/>
      <c r="UIC2" s="158"/>
      <c r="UID2" s="158"/>
      <c r="UIE2" s="158"/>
      <c r="UIF2" s="158"/>
      <c r="UIG2" s="158"/>
      <c r="UIH2" s="158"/>
      <c r="UII2" s="158"/>
      <c r="UIJ2" s="158"/>
      <c r="UIK2" s="158"/>
      <c r="UIL2" s="158"/>
      <c r="UIM2" s="158"/>
      <c r="UIN2" s="158"/>
      <c r="UIO2" s="158"/>
      <c r="UIP2" s="158"/>
      <c r="UIQ2" s="158"/>
      <c r="UIR2" s="158"/>
      <c r="UIS2" s="158"/>
      <c r="UIT2" s="158"/>
      <c r="UIU2" s="158"/>
      <c r="UIV2" s="158"/>
      <c r="UIW2" s="158"/>
      <c r="UIX2" s="158"/>
      <c r="UIY2" s="158"/>
      <c r="UIZ2" s="158"/>
      <c r="UJA2" s="158"/>
      <c r="UJB2" s="158"/>
      <c r="UJC2" s="158"/>
      <c r="UJD2" s="158"/>
      <c r="UJE2" s="158"/>
      <c r="UJF2" s="158"/>
      <c r="UJG2" s="158"/>
      <c r="UJH2" s="158"/>
      <c r="UJI2" s="158"/>
      <c r="UJJ2" s="158"/>
      <c r="UJK2" s="158"/>
      <c r="UJL2" s="158"/>
      <c r="UJM2" s="158"/>
      <c r="UJN2" s="158"/>
      <c r="UJO2" s="158"/>
      <c r="UJP2" s="158"/>
      <c r="UJQ2" s="158"/>
      <c r="UJR2" s="158"/>
      <c r="UJS2" s="158"/>
      <c r="UJT2" s="158"/>
      <c r="UJU2" s="158"/>
      <c r="UJV2" s="158"/>
      <c r="UJW2" s="158"/>
      <c r="UJX2" s="158"/>
      <c r="UJY2" s="158"/>
      <c r="UJZ2" s="158"/>
      <c r="UKA2" s="158"/>
      <c r="UKB2" s="158"/>
      <c r="UKC2" s="158"/>
      <c r="UKD2" s="158"/>
      <c r="UKE2" s="158"/>
      <c r="UKF2" s="158"/>
      <c r="UKG2" s="158"/>
      <c r="UKH2" s="158"/>
      <c r="UKI2" s="158"/>
      <c r="UKJ2" s="158"/>
      <c r="UKK2" s="158"/>
      <c r="UKL2" s="158"/>
      <c r="UKM2" s="158"/>
      <c r="UKN2" s="158"/>
      <c r="UKO2" s="158"/>
      <c r="UKP2" s="158"/>
      <c r="UKQ2" s="158"/>
      <c r="UKR2" s="158"/>
      <c r="UKS2" s="158"/>
      <c r="UKT2" s="158"/>
      <c r="UKU2" s="158"/>
      <c r="UKV2" s="158"/>
      <c r="UKW2" s="158"/>
      <c r="UKX2" s="158"/>
      <c r="UKY2" s="158"/>
      <c r="UKZ2" s="158"/>
      <c r="ULA2" s="158"/>
      <c r="ULB2" s="158"/>
      <c r="ULC2" s="158"/>
      <c r="ULD2" s="158"/>
      <c r="ULE2" s="158"/>
      <c r="ULF2" s="158"/>
      <c r="ULG2" s="158"/>
      <c r="ULH2" s="158"/>
      <c r="ULI2" s="158"/>
      <c r="ULJ2" s="158"/>
      <c r="ULK2" s="158"/>
      <c r="ULL2" s="158"/>
      <c r="ULM2" s="158"/>
      <c r="ULN2" s="158"/>
      <c r="ULO2" s="158"/>
      <c r="ULP2" s="158"/>
      <c r="ULQ2" s="158"/>
      <c r="ULR2" s="158"/>
      <c r="ULS2" s="158"/>
      <c r="ULT2" s="158"/>
      <c r="ULU2" s="158"/>
      <c r="ULV2" s="158"/>
      <c r="ULW2" s="158"/>
      <c r="ULX2" s="158"/>
      <c r="ULY2" s="158"/>
      <c r="ULZ2" s="158"/>
      <c r="UMA2" s="158"/>
      <c r="UMB2" s="158"/>
      <c r="UMC2" s="158"/>
      <c r="UMD2" s="158"/>
      <c r="UME2" s="158"/>
      <c r="UMF2" s="158"/>
      <c r="UMG2" s="158"/>
      <c r="UMH2" s="158"/>
      <c r="UMI2" s="158"/>
      <c r="UMJ2" s="158"/>
      <c r="UMK2" s="158"/>
      <c r="UML2" s="158"/>
      <c r="UMM2" s="158"/>
      <c r="UMN2" s="158"/>
      <c r="UMO2" s="158"/>
      <c r="UMP2" s="158"/>
      <c r="UMQ2" s="158"/>
      <c r="UMR2" s="158"/>
      <c r="UMS2" s="158"/>
      <c r="UMT2" s="158"/>
      <c r="UMU2" s="158"/>
      <c r="UMV2" s="158"/>
      <c r="UMW2" s="158"/>
      <c r="UMX2" s="158"/>
      <c r="UMY2" s="158"/>
      <c r="UMZ2" s="158"/>
      <c r="UNA2" s="158"/>
      <c r="UNB2" s="158"/>
      <c r="UNC2" s="158"/>
      <c r="UND2" s="158"/>
      <c r="UNE2" s="158"/>
      <c r="UNF2" s="158"/>
      <c r="UNG2" s="158"/>
      <c r="UNH2" s="158"/>
      <c r="UNI2" s="158"/>
      <c r="UNJ2" s="158"/>
      <c r="UNK2" s="158"/>
      <c r="UNL2" s="158"/>
      <c r="UNM2" s="158"/>
      <c r="UNN2" s="158"/>
      <c r="UNO2" s="158"/>
      <c r="UNP2" s="158"/>
      <c r="UNQ2" s="158"/>
      <c r="UNR2" s="158"/>
      <c r="UNS2" s="158"/>
      <c r="UNT2" s="158"/>
      <c r="UNU2" s="158"/>
      <c r="UNV2" s="158"/>
      <c r="UNW2" s="158"/>
      <c r="UNX2" s="158"/>
      <c r="UNY2" s="158"/>
      <c r="UNZ2" s="158"/>
      <c r="UOA2" s="158"/>
      <c r="UOB2" s="158"/>
      <c r="UOC2" s="158"/>
      <c r="UOD2" s="158"/>
      <c r="UOE2" s="158"/>
      <c r="UOF2" s="158"/>
      <c r="UOG2" s="158"/>
      <c r="UOH2" s="158"/>
      <c r="UOI2" s="158"/>
      <c r="UOJ2" s="158"/>
      <c r="UOK2" s="158"/>
      <c r="UOL2" s="158"/>
      <c r="UOM2" s="158"/>
      <c r="UON2" s="158"/>
      <c r="UOO2" s="158"/>
      <c r="UOP2" s="158"/>
      <c r="UOQ2" s="158"/>
      <c r="UOR2" s="158"/>
      <c r="UOS2" s="158"/>
      <c r="UOT2" s="158"/>
      <c r="UOU2" s="158"/>
      <c r="UOV2" s="158"/>
      <c r="UOW2" s="158"/>
      <c r="UOX2" s="158"/>
      <c r="UOY2" s="158"/>
      <c r="UOZ2" s="158"/>
      <c r="UPA2" s="158"/>
      <c r="UPB2" s="158"/>
      <c r="UPC2" s="158"/>
      <c r="UPD2" s="158"/>
      <c r="UPE2" s="158"/>
      <c r="UPF2" s="158"/>
      <c r="UPG2" s="158"/>
      <c r="UPH2" s="158"/>
      <c r="UPI2" s="158"/>
      <c r="UPJ2" s="158"/>
      <c r="UPK2" s="158"/>
      <c r="UPL2" s="158"/>
      <c r="UPM2" s="158"/>
      <c r="UPN2" s="158"/>
      <c r="UPO2" s="158"/>
      <c r="UPP2" s="158"/>
      <c r="UPQ2" s="158"/>
      <c r="UPR2" s="158"/>
      <c r="UPS2" s="158"/>
      <c r="UPT2" s="158"/>
      <c r="UPU2" s="158"/>
      <c r="UPV2" s="158"/>
      <c r="UPW2" s="158"/>
      <c r="UPX2" s="158"/>
      <c r="UPY2" s="158"/>
      <c r="UPZ2" s="158"/>
      <c r="UQA2" s="158"/>
      <c r="UQB2" s="158"/>
      <c r="UQC2" s="158"/>
      <c r="UQD2" s="158"/>
      <c r="UQE2" s="158"/>
      <c r="UQF2" s="158"/>
      <c r="UQG2" s="158"/>
      <c r="UQH2" s="158"/>
      <c r="UQI2" s="158"/>
      <c r="UQJ2" s="158"/>
      <c r="UQK2" s="158"/>
      <c r="UQL2" s="158"/>
      <c r="UQM2" s="158"/>
      <c r="UQN2" s="158"/>
      <c r="UQO2" s="158"/>
      <c r="UQP2" s="158"/>
      <c r="UQQ2" s="158"/>
      <c r="UQR2" s="158"/>
      <c r="UQS2" s="158"/>
      <c r="UQT2" s="158"/>
      <c r="UQU2" s="158"/>
      <c r="UQV2" s="158"/>
      <c r="UQW2" s="158"/>
      <c r="UQX2" s="158"/>
      <c r="UQY2" s="158"/>
      <c r="UQZ2" s="158"/>
      <c r="URA2" s="158"/>
      <c r="URB2" s="158"/>
      <c r="URC2" s="158"/>
      <c r="URD2" s="158"/>
      <c r="URE2" s="158"/>
      <c r="URF2" s="158"/>
      <c r="URG2" s="158"/>
      <c r="URH2" s="158"/>
      <c r="URI2" s="158"/>
      <c r="URJ2" s="158"/>
      <c r="URK2" s="158"/>
      <c r="URL2" s="158"/>
      <c r="URM2" s="158"/>
      <c r="URN2" s="158"/>
      <c r="URO2" s="158"/>
      <c r="URP2" s="158"/>
      <c r="URQ2" s="158"/>
      <c r="URR2" s="158"/>
      <c r="URS2" s="158"/>
      <c r="URT2" s="158"/>
      <c r="URU2" s="158"/>
      <c r="URV2" s="158"/>
      <c r="URW2" s="158"/>
      <c r="URX2" s="158"/>
      <c r="URY2" s="158"/>
      <c r="URZ2" s="158"/>
      <c r="USA2" s="158"/>
      <c r="USB2" s="158"/>
      <c r="USC2" s="158"/>
      <c r="USD2" s="158"/>
      <c r="USE2" s="158"/>
      <c r="USF2" s="158"/>
      <c r="USG2" s="158"/>
      <c r="USH2" s="158"/>
      <c r="USI2" s="158"/>
      <c r="USJ2" s="158"/>
      <c r="USK2" s="158"/>
      <c r="USL2" s="158"/>
      <c r="USM2" s="158"/>
      <c r="USN2" s="158"/>
      <c r="USO2" s="158"/>
      <c r="USP2" s="158"/>
      <c r="USQ2" s="158"/>
      <c r="USR2" s="158"/>
      <c r="USS2" s="158"/>
      <c r="UST2" s="158"/>
      <c r="USU2" s="158"/>
      <c r="USV2" s="158"/>
      <c r="USW2" s="158"/>
      <c r="USX2" s="158"/>
      <c r="USY2" s="158"/>
      <c r="USZ2" s="158"/>
      <c r="UTA2" s="158"/>
      <c r="UTB2" s="158"/>
      <c r="UTC2" s="158"/>
      <c r="UTD2" s="158"/>
      <c r="UTE2" s="158"/>
      <c r="UTF2" s="158"/>
      <c r="UTG2" s="158"/>
      <c r="UTH2" s="158"/>
      <c r="UTI2" s="158"/>
      <c r="UTJ2" s="158"/>
      <c r="UTK2" s="158"/>
      <c r="UTL2" s="158"/>
      <c r="UTM2" s="158"/>
      <c r="UTN2" s="158"/>
      <c r="UTO2" s="158"/>
      <c r="UTP2" s="158"/>
      <c r="UTQ2" s="158"/>
      <c r="UTR2" s="158"/>
      <c r="UTS2" s="158"/>
      <c r="UTT2" s="158"/>
      <c r="UTU2" s="158"/>
      <c r="UTV2" s="158"/>
      <c r="UTW2" s="158"/>
      <c r="UTX2" s="158"/>
      <c r="UTY2" s="158"/>
      <c r="UTZ2" s="158"/>
      <c r="UUA2" s="158"/>
      <c r="UUB2" s="158"/>
      <c r="UUC2" s="158"/>
      <c r="UUD2" s="158"/>
      <c r="UUE2" s="158"/>
      <c r="UUF2" s="158"/>
      <c r="UUG2" s="158"/>
      <c r="UUH2" s="158"/>
      <c r="UUI2" s="158"/>
      <c r="UUJ2" s="158"/>
      <c r="UUK2" s="158"/>
      <c r="UUL2" s="158"/>
      <c r="UUM2" s="158"/>
      <c r="UUN2" s="158"/>
      <c r="UUO2" s="158"/>
      <c r="UUP2" s="158"/>
      <c r="UUQ2" s="158"/>
      <c r="UUR2" s="158"/>
      <c r="UUS2" s="158"/>
      <c r="UUT2" s="158"/>
      <c r="UUU2" s="158"/>
      <c r="UUV2" s="158"/>
      <c r="UUW2" s="158"/>
      <c r="UUX2" s="158"/>
      <c r="UUY2" s="158"/>
      <c r="UUZ2" s="158"/>
      <c r="UVA2" s="158"/>
      <c r="UVB2" s="158"/>
      <c r="UVC2" s="158"/>
      <c r="UVD2" s="158"/>
      <c r="UVE2" s="158"/>
      <c r="UVF2" s="158"/>
      <c r="UVG2" s="158"/>
      <c r="UVH2" s="158"/>
      <c r="UVI2" s="158"/>
      <c r="UVJ2" s="158"/>
      <c r="UVK2" s="158"/>
      <c r="UVL2" s="158"/>
      <c r="UVM2" s="158"/>
      <c r="UVN2" s="158"/>
      <c r="UVO2" s="158"/>
      <c r="UVP2" s="158"/>
      <c r="UVQ2" s="158"/>
      <c r="UVR2" s="158"/>
      <c r="UVS2" s="158"/>
      <c r="UVT2" s="158"/>
      <c r="UVU2" s="158"/>
      <c r="UVV2" s="158"/>
      <c r="UVW2" s="158"/>
      <c r="UVX2" s="158"/>
      <c r="UVY2" s="158"/>
      <c r="UVZ2" s="158"/>
      <c r="UWA2" s="158"/>
      <c r="UWB2" s="158"/>
      <c r="UWC2" s="158"/>
      <c r="UWD2" s="158"/>
      <c r="UWE2" s="158"/>
      <c r="UWF2" s="158"/>
      <c r="UWG2" s="158"/>
      <c r="UWH2" s="158"/>
      <c r="UWI2" s="158"/>
      <c r="UWJ2" s="158"/>
      <c r="UWK2" s="158"/>
      <c r="UWL2" s="158"/>
      <c r="UWM2" s="158"/>
      <c r="UWN2" s="158"/>
      <c r="UWO2" s="158"/>
      <c r="UWP2" s="158"/>
      <c r="UWQ2" s="158"/>
      <c r="UWR2" s="158"/>
      <c r="UWS2" s="158"/>
      <c r="UWT2" s="158"/>
      <c r="UWU2" s="158"/>
      <c r="UWV2" s="158"/>
      <c r="UWW2" s="158"/>
      <c r="UWX2" s="158"/>
      <c r="UWY2" s="158"/>
      <c r="UWZ2" s="158"/>
      <c r="UXA2" s="158"/>
      <c r="UXB2" s="158"/>
      <c r="UXC2" s="158"/>
      <c r="UXD2" s="158"/>
      <c r="UXE2" s="158"/>
      <c r="UXF2" s="158"/>
      <c r="UXG2" s="158"/>
      <c r="UXH2" s="158"/>
      <c r="UXI2" s="158"/>
      <c r="UXJ2" s="158"/>
      <c r="UXK2" s="158"/>
      <c r="UXL2" s="158"/>
      <c r="UXM2" s="158"/>
      <c r="UXN2" s="158"/>
      <c r="UXO2" s="158"/>
      <c r="UXP2" s="158"/>
      <c r="UXQ2" s="158"/>
      <c r="UXR2" s="158"/>
      <c r="UXS2" s="158"/>
      <c r="UXT2" s="158"/>
      <c r="UXU2" s="158"/>
      <c r="UXV2" s="158"/>
      <c r="UXW2" s="158"/>
      <c r="UXX2" s="158"/>
      <c r="UXY2" s="158"/>
      <c r="UXZ2" s="158"/>
      <c r="UYA2" s="158"/>
      <c r="UYB2" s="158"/>
      <c r="UYC2" s="158"/>
      <c r="UYD2" s="158"/>
      <c r="UYE2" s="158"/>
      <c r="UYF2" s="158"/>
      <c r="UYG2" s="158"/>
      <c r="UYH2" s="158"/>
      <c r="UYI2" s="158"/>
      <c r="UYJ2" s="158"/>
      <c r="UYK2" s="158"/>
      <c r="UYL2" s="158"/>
      <c r="UYM2" s="158"/>
      <c r="UYN2" s="158"/>
      <c r="UYO2" s="158"/>
      <c r="UYP2" s="158"/>
      <c r="UYQ2" s="158"/>
      <c r="UYR2" s="158"/>
      <c r="UYS2" s="158"/>
      <c r="UYT2" s="158"/>
      <c r="UYU2" s="158"/>
      <c r="UYV2" s="158"/>
      <c r="UYW2" s="158"/>
      <c r="UYX2" s="158"/>
      <c r="UYY2" s="158"/>
      <c r="UYZ2" s="158"/>
      <c r="UZA2" s="158"/>
      <c r="UZB2" s="158"/>
      <c r="UZC2" s="158"/>
      <c r="UZD2" s="158"/>
      <c r="UZE2" s="158"/>
      <c r="UZF2" s="158"/>
      <c r="UZG2" s="158"/>
      <c r="UZH2" s="158"/>
      <c r="UZI2" s="158"/>
      <c r="UZJ2" s="158"/>
      <c r="UZK2" s="158"/>
      <c r="UZL2" s="158"/>
      <c r="UZM2" s="158"/>
      <c r="UZN2" s="158"/>
      <c r="UZO2" s="158"/>
      <c r="UZP2" s="158"/>
      <c r="UZQ2" s="158"/>
      <c r="UZR2" s="158"/>
      <c r="UZS2" s="158"/>
      <c r="UZT2" s="158"/>
      <c r="UZU2" s="158"/>
      <c r="UZV2" s="158"/>
      <c r="UZW2" s="158"/>
      <c r="UZX2" s="158"/>
      <c r="UZY2" s="158"/>
      <c r="UZZ2" s="158"/>
      <c r="VAA2" s="158"/>
      <c r="VAB2" s="158"/>
      <c r="VAC2" s="158"/>
      <c r="VAD2" s="158"/>
      <c r="VAE2" s="158"/>
      <c r="VAF2" s="158"/>
      <c r="VAG2" s="158"/>
      <c r="VAH2" s="158"/>
      <c r="VAI2" s="158"/>
      <c r="VAJ2" s="158"/>
      <c r="VAK2" s="158"/>
      <c r="VAL2" s="158"/>
      <c r="VAM2" s="158"/>
      <c r="VAN2" s="158"/>
      <c r="VAO2" s="158"/>
      <c r="VAP2" s="158"/>
      <c r="VAQ2" s="158"/>
      <c r="VAR2" s="158"/>
      <c r="VAS2" s="158"/>
      <c r="VAT2" s="158"/>
      <c r="VAU2" s="158"/>
      <c r="VAV2" s="158"/>
      <c r="VAW2" s="158"/>
      <c r="VAX2" s="158"/>
      <c r="VAY2" s="158"/>
      <c r="VAZ2" s="158"/>
      <c r="VBA2" s="158"/>
      <c r="VBB2" s="158"/>
      <c r="VBC2" s="158"/>
      <c r="VBD2" s="158"/>
      <c r="VBE2" s="158"/>
      <c r="VBF2" s="158"/>
      <c r="VBG2" s="158"/>
      <c r="VBH2" s="158"/>
      <c r="VBI2" s="158"/>
      <c r="VBJ2" s="158"/>
      <c r="VBK2" s="158"/>
      <c r="VBL2" s="158"/>
      <c r="VBM2" s="158"/>
      <c r="VBN2" s="158"/>
      <c r="VBO2" s="158"/>
      <c r="VBP2" s="158"/>
      <c r="VBQ2" s="158"/>
      <c r="VBR2" s="158"/>
      <c r="VBS2" s="158"/>
      <c r="VBT2" s="158"/>
      <c r="VBU2" s="158"/>
      <c r="VBV2" s="158"/>
      <c r="VBW2" s="158"/>
      <c r="VBX2" s="158"/>
      <c r="VBY2" s="158"/>
      <c r="VBZ2" s="158"/>
      <c r="VCA2" s="158"/>
      <c r="VCB2" s="158"/>
      <c r="VCC2" s="158"/>
      <c r="VCD2" s="158"/>
      <c r="VCE2" s="158"/>
      <c r="VCF2" s="158"/>
      <c r="VCG2" s="158"/>
      <c r="VCH2" s="158"/>
      <c r="VCI2" s="158"/>
      <c r="VCJ2" s="158"/>
      <c r="VCK2" s="158"/>
      <c r="VCL2" s="158"/>
      <c r="VCM2" s="158"/>
      <c r="VCN2" s="158"/>
      <c r="VCO2" s="158"/>
      <c r="VCP2" s="158"/>
      <c r="VCQ2" s="158"/>
      <c r="VCR2" s="158"/>
      <c r="VCS2" s="158"/>
      <c r="VCT2" s="158"/>
      <c r="VCU2" s="158"/>
      <c r="VCV2" s="158"/>
      <c r="VCW2" s="158"/>
      <c r="VCX2" s="158"/>
      <c r="VCY2" s="158"/>
      <c r="VCZ2" s="158"/>
      <c r="VDA2" s="158"/>
      <c r="VDB2" s="158"/>
      <c r="VDC2" s="158"/>
      <c r="VDD2" s="158"/>
      <c r="VDE2" s="158"/>
      <c r="VDF2" s="158"/>
      <c r="VDG2" s="158"/>
      <c r="VDH2" s="158"/>
      <c r="VDI2" s="158"/>
      <c r="VDJ2" s="158"/>
      <c r="VDK2" s="158"/>
      <c r="VDL2" s="158"/>
      <c r="VDM2" s="158"/>
      <c r="VDN2" s="158"/>
      <c r="VDO2" s="158"/>
      <c r="VDP2" s="158"/>
      <c r="VDQ2" s="158"/>
      <c r="VDR2" s="158"/>
      <c r="VDS2" s="158"/>
      <c r="VDT2" s="158"/>
      <c r="VDU2" s="158"/>
      <c r="VDV2" s="158"/>
      <c r="VDW2" s="158"/>
      <c r="VDX2" s="158"/>
      <c r="VDY2" s="158"/>
      <c r="VDZ2" s="158"/>
      <c r="VEA2" s="158"/>
      <c r="VEB2" s="158"/>
      <c r="VEC2" s="158"/>
      <c r="VED2" s="158"/>
      <c r="VEE2" s="158"/>
      <c r="VEF2" s="158"/>
      <c r="VEG2" s="158"/>
      <c r="VEH2" s="158"/>
      <c r="VEI2" s="158"/>
      <c r="VEJ2" s="158"/>
      <c r="VEK2" s="158"/>
      <c r="VEL2" s="158"/>
      <c r="VEM2" s="158"/>
      <c r="VEN2" s="158"/>
      <c r="VEO2" s="158"/>
      <c r="VEP2" s="158"/>
      <c r="VEQ2" s="158"/>
      <c r="VER2" s="158"/>
      <c r="VES2" s="158"/>
      <c r="VET2" s="158"/>
      <c r="VEU2" s="158"/>
      <c r="VEV2" s="158"/>
      <c r="VEW2" s="158"/>
      <c r="VEX2" s="158"/>
      <c r="VEY2" s="158"/>
      <c r="VEZ2" s="158"/>
      <c r="VFA2" s="158"/>
      <c r="VFB2" s="158"/>
      <c r="VFC2" s="158"/>
      <c r="VFD2" s="158"/>
      <c r="VFE2" s="158"/>
      <c r="VFF2" s="158"/>
      <c r="VFG2" s="158"/>
      <c r="VFH2" s="158"/>
      <c r="VFI2" s="158"/>
      <c r="VFJ2" s="158"/>
      <c r="VFK2" s="158"/>
      <c r="VFL2" s="158"/>
      <c r="VFM2" s="158"/>
      <c r="VFN2" s="158"/>
      <c r="VFO2" s="158"/>
      <c r="VFP2" s="158"/>
      <c r="VFQ2" s="158"/>
      <c r="VFR2" s="158"/>
      <c r="VFS2" s="158"/>
      <c r="VFT2" s="158"/>
      <c r="VFU2" s="158"/>
      <c r="VFV2" s="158"/>
      <c r="VFW2" s="158"/>
      <c r="VFX2" s="158"/>
      <c r="VFY2" s="158"/>
      <c r="VFZ2" s="158"/>
      <c r="VGA2" s="158"/>
      <c r="VGB2" s="158"/>
      <c r="VGC2" s="158"/>
      <c r="VGD2" s="158"/>
      <c r="VGE2" s="158"/>
      <c r="VGF2" s="158"/>
      <c r="VGG2" s="158"/>
      <c r="VGH2" s="158"/>
      <c r="VGI2" s="158"/>
      <c r="VGJ2" s="158"/>
      <c r="VGK2" s="158"/>
      <c r="VGL2" s="158"/>
      <c r="VGM2" s="158"/>
      <c r="VGN2" s="158"/>
      <c r="VGO2" s="158"/>
      <c r="VGP2" s="158"/>
      <c r="VGQ2" s="158"/>
      <c r="VGR2" s="158"/>
      <c r="VGS2" s="158"/>
      <c r="VGT2" s="158"/>
      <c r="VGU2" s="158"/>
      <c r="VGV2" s="158"/>
      <c r="VGW2" s="158"/>
      <c r="VGX2" s="158"/>
      <c r="VGY2" s="158"/>
      <c r="VGZ2" s="158"/>
      <c r="VHA2" s="158"/>
      <c r="VHB2" s="158"/>
      <c r="VHC2" s="158"/>
      <c r="VHD2" s="158"/>
      <c r="VHE2" s="158"/>
      <c r="VHF2" s="158"/>
      <c r="VHG2" s="158"/>
      <c r="VHH2" s="158"/>
      <c r="VHI2" s="158"/>
      <c r="VHJ2" s="158"/>
      <c r="VHK2" s="158"/>
      <c r="VHL2" s="158"/>
      <c r="VHM2" s="158"/>
      <c r="VHN2" s="158"/>
      <c r="VHO2" s="158"/>
      <c r="VHP2" s="158"/>
      <c r="VHQ2" s="158"/>
      <c r="VHR2" s="158"/>
      <c r="VHS2" s="158"/>
      <c r="VHT2" s="158"/>
      <c r="VHU2" s="158"/>
      <c r="VHV2" s="158"/>
      <c r="VHW2" s="158"/>
      <c r="VHX2" s="158"/>
      <c r="VHY2" s="158"/>
      <c r="VHZ2" s="158"/>
      <c r="VIA2" s="158"/>
      <c r="VIB2" s="158"/>
      <c r="VIC2" s="158"/>
      <c r="VID2" s="158"/>
      <c r="VIE2" s="158"/>
      <c r="VIF2" s="158"/>
      <c r="VIG2" s="158"/>
      <c r="VIH2" s="158"/>
      <c r="VII2" s="158"/>
      <c r="VIJ2" s="158"/>
      <c r="VIK2" s="158"/>
      <c r="VIL2" s="158"/>
      <c r="VIM2" s="158"/>
      <c r="VIN2" s="158"/>
      <c r="VIO2" s="158"/>
      <c r="VIP2" s="158"/>
      <c r="VIQ2" s="158"/>
      <c r="VIR2" s="158"/>
      <c r="VIS2" s="158"/>
      <c r="VIT2" s="158"/>
      <c r="VIU2" s="158"/>
      <c r="VIV2" s="158"/>
      <c r="VIW2" s="158"/>
      <c r="VIX2" s="158"/>
      <c r="VIY2" s="158"/>
      <c r="VIZ2" s="158"/>
      <c r="VJA2" s="158"/>
      <c r="VJB2" s="158"/>
      <c r="VJC2" s="158"/>
      <c r="VJD2" s="158"/>
      <c r="VJE2" s="158"/>
      <c r="VJF2" s="158"/>
      <c r="VJG2" s="158"/>
      <c r="VJH2" s="158"/>
      <c r="VJI2" s="158"/>
      <c r="VJJ2" s="158"/>
      <c r="VJK2" s="158"/>
      <c r="VJL2" s="158"/>
      <c r="VJM2" s="158"/>
      <c r="VJN2" s="158"/>
      <c r="VJO2" s="158"/>
      <c r="VJP2" s="158"/>
      <c r="VJQ2" s="158"/>
      <c r="VJR2" s="158"/>
      <c r="VJS2" s="158"/>
      <c r="VJT2" s="158"/>
      <c r="VJU2" s="158"/>
      <c r="VJV2" s="158"/>
      <c r="VJW2" s="158"/>
      <c r="VJX2" s="158"/>
      <c r="VJY2" s="158"/>
      <c r="VJZ2" s="158"/>
      <c r="VKA2" s="158"/>
      <c r="VKB2" s="158"/>
      <c r="VKC2" s="158"/>
      <c r="VKD2" s="158"/>
      <c r="VKE2" s="158"/>
      <c r="VKF2" s="158"/>
      <c r="VKG2" s="158"/>
      <c r="VKH2" s="158"/>
      <c r="VKI2" s="158"/>
      <c r="VKJ2" s="158"/>
      <c r="VKK2" s="158"/>
      <c r="VKL2" s="158"/>
      <c r="VKM2" s="158"/>
      <c r="VKN2" s="158"/>
      <c r="VKO2" s="158"/>
      <c r="VKP2" s="158"/>
      <c r="VKQ2" s="158"/>
      <c r="VKR2" s="158"/>
      <c r="VKS2" s="158"/>
      <c r="VKT2" s="158"/>
      <c r="VKU2" s="158"/>
      <c r="VKV2" s="158"/>
      <c r="VKW2" s="158"/>
      <c r="VKX2" s="158"/>
      <c r="VKY2" s="158"/>
      <c r="VKZ2" s="158"/>
      <c r="VLA2" s="158"/>
      <c r="VLB2" s="158"/>
      <c r="VLC2" s="158"/>
      <c r="VLD2" s="158"/>
      <c r="VLE2" s="158"/>
      <c r="VLF2" s="158"/>
      <c r="VLG2" s="158"/>
      <c r="VLH2" s="158"/>
      <c r="VLI2" s="158"/>
      <c r="VLJ2" s="158"/>
      <c r="VLK2" s="158"/>
      <c r="VLL2" s="158"/>
      <c r="VLM2" s="158"/>
      <c r="VLN2" s="158"/>
      <c r="VLO2" s="158"/>
      <c r="VLP2" s="158"/>
      <c r="VLQ2" s="158"/>
      <c r="VLR2" s="158"/>
      <c r="VLS2" s="158"/>
      <c r="VLT2" s="158"/>
      <c r="VLU2" s="158"/>
      <c r="VLV2" s="158"/>
      <c r="VLW2" s="158"/>
      <c r="VLX2" s="158"/>
      <c r="VLY2" s="158"/>
      <c r="VLZ2" s="158"/>
      <c r="VMA2" s="158"/>
      <c r="VMB2" s="158"/>
      <c r="VMC2" s="158"/>
      <c r="VMD2" s="158"/>
      <c r="VME2" s="158"/>
      <c r="VMF2" s="158"/>
      <c r="VMG2" s="158"/>
      <c r="VMH2" s="158"/>
      <c r="VMI2" s="158"/>
      <c r="VMJ2" s="158"/>
      <c r="VMK2" s="158"/>
      <c r="VML2" s="158"/>
      <c r="VMM2" s="158"/>
      <c r="VMN2" s="158"/>
      <c r="VMO2" s="158"/>
      <c r="VMP2" s="158"/>
      <c r="VMQ2" s="158"/>
      <c r="VMR2" s="158"/>
      <c r="VMS2" s="158"/>
      <c r="VMT2" s="158"/>
      <c r="VMU2" s="158"/>
      <c r="VMV2" s="158"/>
      <c r="VMW2" s="158"/>
      <c r="VMX2" s="158"/>
      <c r="VMY2" s="158"/>
      <c r="VMZ2" s="158"/>
      <c r="VNA2" s="158"/>
      <c r="VNB2" s="158"/>
      <c r="VNC2" s="158"/>
      <c r="VND2" s="158"/>
      <c r="VNE2" s="158"/>
      <c r="VNF2" s="158"/>
      <c r="VNG2" s="158"/>
      <c r="VNH2" s="158"/>
      <c r="VNI2" s="158"/>
      <c r="VNJ2" s="158"/>
      <c r="VNK2" s="158"/>
      <c r="VNL2" s="158"/>
      <c r="VNM2" s="158"/>
      <c r="VNN2" s="158"/>
      <c r="VNO2" s="158"/>
      <c r="VNP2" s="158"/>
      <c r="VNQ2" s="158"/>
      <c r="VNR2" s="158"/>
      <c r="VNS2" s="158"/>
      <c r="VNT2" s="158"/>
      <c r="VNU2" s="158"/>
      <c r="VNV2" s="158"/>
      <c r="VNW2" s="158"/>
      <c r="VNX2" s="158"/>
      <c r="VNY2" s="158"/>
      <c r="VNZ2" s="158"/>
      <c r="VOA2" s="158"/>
      <c r="VOB2" s="158"/>
      <c r="VOC2" s="158"/>
      <c r="VOD2" s="158"/>
      <c r="VOE2" s="158"/>
      <c r="VOF2" s="158"/>
      <c r="VOG2" s="158"/>
      <c r="VOH2" s="158"/>
      <c r="VOI2" s="158"/>
      <c r="VOJ2" s="158"/>
      <c r="VOK2" s="158"/>
      <c r="VOL2" s="158"/>
      <c r="VOM2" s="158"/>
      <c r="VON2" s="158"/>
      <c r="VOO2" s="158"/>
      <c r="VOP2" s="158"/>
      <c r="VOQ2" s="158"/>
      <c r="VOR2" s="158"/>
      <c r="VOS2" s="158"/>
      <c r="VOT2" s="158"/>
      <c r="VOU2" s="158"/>
      <c r="VOV2" s="158"/>
      <c r="VOW2" s="158"/>
      <c r="VOX2" s="158"/>
      <c r="VOY2" s="158"/>
      <c r="VOZ2" s="158"/>
      <c r="VPA2" s="158"/>
      <c r="VPB2" s="158"/>
      <c r="VPC2" s="158"/>
      <c r="VPD2" s="158"/>
      <c r="VPE2" s="158"/>
      <c r="VPF2" s="158"/>
      <c r="VPG2" s="158"/>
      <c r="VPH2" s="158"/>
      <c r="VPI2" s="158"/>
      <c r="VPJ2" s="158"/>
      <c r="VPK2" s="158"/>
      <c r="VPL2" s="158"/>
      <c r="VPM2" s="158"/>
      <c r="VPN2" s="158"/>
      <c r="VPO2" s="158"/>
      <c r="VPP2" s="158"/>
      <c r="VPQ2" s="158"/>
      <c r="VPR2" s="158"/>
      <c r="VPS2" s="158"/>
      <c r="VPT2" s="158"/>
      <c r="VPU2" s="158"/>
      <c r="VPV2" s="158"/>
      <c r="VPW2" s="158"/>
      <c r="VPX2" s="158"/>
      <c r="VPY2" s="158"/>
      <c r="VPZ2" s="158"/>
      <c r="VQA2" s="158"/>
      <c r="VQB2" s="158"/>
      <c r="VQC2" s="158"/>
      <c r="VQD2" s="158"/>
      <c r="VQE2" s="158"/>
      <c r="VQF2" s="158"/>
      <c r="VQG2" s="158"/>
      <c r="VQH2" s="158"/>
      <c r="VQI2" s="158"/>
      <c r="VQJ2" s="158"/>
      <c r="VQK2" s="158"/>
      <c r="VQL2" s="158"/>
      <c r="VQM2" s="158"/>
      <c r="VQN2" s="158"/>
      <c r="VQO2" s="158"/>
      <c r="VQP2" s="158"/>
      <c r="VQQ2" s="158"/>
      <c r="VQR2" s="158"/>
      <c r="VQS2" s="158"/>
      <c r="VQT2" s="158"/>
      <c r="VQU2" s="158"/>
      <c r="VQV2" s="158"/>
      <c r="VQW2" s="158"/>
      <c r="VQX2" s="158"/>
      <c r="VQY2" s="158"/>
      <c r="VQZ2" s="158"/>
      <c r="VRA2" s="158"/>
      <c r="VRB2" s="158"/>
      <c r="VRC2" s="158"/>
      <c r="VRD2" s="158"/>
      <c r="VRE2" s="158"/>
      <c r="VRF2" s="158"/>
      <c r="VRG2" s="158"/>
      <c r="VRH2" s="158"/>
      <c r="VRI2" s="158"/>
      <c r="VRJ2" s="158"/>
      <c r="VRK2" s="158"/>
      <c r="VRL2" s="158"/>
      <c r="VRM2" s="158"/>
      <c r="VRN2" s="158"/>
      <c r="VRO2" s="158"/>
      <c r="VRP2" s="158"/>
      <c r="VRQ2" s="158"/>
      <c r="VRR2" s="158"/>
      <c r="VRS2" s="158"/>
      <c r="VRT2" s="158"/>
      <c r="VRU2" s="158"/>
      <c r="VRV2" s="158"/>
      <c r="VRW2" s="158"/>
      <c r="VRX2" s="158"/>
      <c r="VRY2" s="158"/>
      <c r="VRZ2" s="158"/>
      <c r="VSA2" s="158"/>
      <c r="VSB2" s="158"/>
      <c r="VSC2" s="158"/>
      <c r="VSD2" s="158"/>
      <c r="VSE2" s="158"/>
      <c r="VSF2" s="158"/>
      <c r="VSG2" s="158"/>
      <c r="VSH2" s="158"/>
      <c r="VSI2" s="158"/>
      <c r="VSJ2" s="158"/>
      <c r="VSK2" s="158"/>
      <c r="VSL2" s="158"/>
      <c r="VSM2" s="158"/>
      <c r="VSN2" s="158"/>
      <c r="VSO2" s="158"/>
      <c r="VSP2" s="158"/>
      <c r="VSQ2" s="158"/>
      <c r="VSR2" s="158"/>
      <c r="VSS2" s="158"/>
      <c r="VST2" s="158"/>
      <c r="VSU2" s="158"/>
      <c r="VSV2" s="158"/>
      <c r="VSW2" s="158"/>
      <c r="VSX2" s="158"/>
      <c r="VSY2" s="158"/>
      <c r="VSZ2" s="158"/>
      <c r="VTA2" s="158"/>
      <c r="VTB2" s="158"/>
      <c r="VTC2" s="158"/>
      <c r="VTD2" s="158"/>
      <c r="VTE2" s="158"/>
      <c r="VTF2" s="158"/>
      <c r="VTG2" s="158"/>
      <c r="VTH2" s="158"/>
      <c r="VTI2" s="158"/>
      <c r="VTJ2" s="158"/>
      <c r="VTK2" s="158"/>
      <c r="VTL2" s="158"/>
      <c r="VTM2" s="158"/>
      <c r="VTN2" s="158"/>
      <c r="VTO2" s="158"/>
      <c r="VTP2" s="158"/>
      <c r="VTQ2" s="158"/>
      <c r="VTR2" s="158"/>
      <c r="VTS2" s="158"/>
      <c r="VTT2" s="158"/>
      <c r="VTU2" s="158"/>
      <c r="VTV2" s="158"/>
      <c r="VTW2" s="158"/>
      <c r="VTX2" s="158"/>
      <c r="VTY2" s="158"/>
      <c r="VTZ2" s="158"/>
      <c r="VUA2" s="158"/>
      <c r="VUB2" s="158"/>
      <c r="VUC2" s="158"/>
      <c r="VUD2" s="158"/>
      <c r="VUE2" s="158"/>
      <c r="VUF2" s="158"/>
      <c r="VUG2" s="158"/>
      <c r="VUH2" s="158"/>
      <c r="VUI2" s="158"/>
      <c r="VUJ2" s="158"/>
      <c r="VUK2" s="158"/>
      <c r="VUL2" s="158"/>
      <c r="VUM2" s="158"/>
      <c r="VUN2" s="158"/>
      <c r="VUO2" s="158"/>
      <c r="VUP2" s="158"/>
      <c r="VUQ2" s="158"/>
      <c r="VUR2" s="158"/>
      <c r="VUS2" s="158"/>
      <c r="VUT2" s="158"/>
      <c r="VUU2" s="158"/>
      <c r="VUV2" s="158"/>
      <c r="VUW2" s="158"/>
      <c r="VUX2" s="158"/>
      <c r="VUY2" s="158"/>
      <c r="VUZ2" s="158"/>
      <c r="VVA2" s="158"/>
      <c r="VVB2" s="158"/>
      <c r="VVC2" s="158"/>
      <c r="VVD2" s="158"/>
      <c r="VVE2" s="158"/>
      <c r="VVF2" s="158"/>
      <c r="VVG2" s="158"/>
      <c r="VVH2" s="158"/>
      <c r="VVI2" s="158"/>
      <c r="VVJ2" s="158"/>
      <c r="VVK2" s="158"/>
      <c r="VVL2" s="158"/>
      <c r="VVM2" s="158"/>
      <c r="VVN2" s="158"/>
      <c r="VVO2" s="158"/>
      <c r="VVP2" s="158"/>
      <c r="VVQ2" s="158"/>
      <c r="VVR2" s="158"/>
      <c r="VVS2" s="158"/>
      <c r="VVT2" s="158"/>
      <c r="VVU2" s="158"/>
      <c r="VVV2" s="158"/>
      <c r="VVW2" s="158"/>
      <c r="VVX2" s="158"/>
      <c r="VVY2" s="158"/>
      <c r="VVZ2" s="158"/>
      <c r="VWA2" s="158"/>
      <c r="VWB2" s="158"/>
      <c r="VWC2" s="158"/>
      <c r="VWD2" s="158"/>
      <c r="VWE2" s="158"/>
      <c r="VWF2" s="158"/>
      <c r="VWG2" s="158"/>
      <c r="VWH2" s="158"/>
      <c r="VWI2" s="158"/>
      <c r="VWJ2" s="158"/>
      <c r="VWK2" s="158"/>
      <c r="VWL2" s="158"/>
      <c r="VWM2" s="158"/>
      <c r="VWN2" s="158"/>
      <c r="VWO2" s="158"/>
      <c r="VWP2" s="158"/>
      <c r="VWQ2" s="158"/>
      <c r="VWR2" s="158"/>
      <c r="VWS2" s="158"/>
      <c r="VWT2" s="158"/>
      <c r="VWU2" s="158"/>
      <c r="VWV2" s="158"/>
      <c r="VWW2" s="158"/>
      <c r="VWX2" s="158"/>
      <c r="VWY2" s="158"/>
      <c r="VWZ2" s="158"/>
      <c r="VXA2" s="158"/>
      <c r="VXB2" s="158"/>
      <c r="VXC2" s="158"/>
      <c r="VXD2" s="158"/>
      <c r="VXE2" s="158"/>
      <c r="VXF2" s="158"/>
      <c r="VXG2" s="158"/>
      <c r="VXH2" s="158"/>
      <c r="VXI2" s="158"/>
      <c r="VXJ2" s="158"/>
      <c r="VXK2" s="158"/>
      <c r="VXL2" s="158"/>
      <c r="VXM2" s="158"/>
      <c r="VXN2" s="158"/>
      <c r="VXO2" s="158"/>
      <c r="VXP2" s="158"/>
      <c r="VXQ2" s="158"/>
      <c r="VXR2" s="158"/>
      <c r="VXS2" s="158"/>
      <c r="VXT2" s="158"/>
      <c r="VXU2" s="158"/>
      <c r="VXV2" s="158"/>
      <c r="VXW2" s="158"/>
      <c r="VXX2" s="158"/>
      <c r="VXY2" s="158"/>
      <c r="VXZ2" s="158"/>
      <c r="VYA2" s="158"/>
      <c r="VYB2" s="158"/>
      <c r="VYC2" s="158"/>
      <c r="VYD2" s="158"/>
      <c r="VYE2" s="158"/>
      <c r="VYF2" s="158"/>
      <c r="VYG2" s="158"/>
      <c r="VYH2" s="158"/>
      <c r="VYI2" s="158"/>
      <c r="VYJ2" s="158"/>
      <c r="VYK2" s="158"/>
      <c r="VYL2" s="158"/>
      <c r="VYM2" s="158"/>
      <c r="VYN2" s="158"/>
      <c r="VYO2" s="158"/>
      <c r="VYP2" s="158"/>
      <c r="VYQ2" s="158"/>
      <c r="VYR2" s="158"/>
      <c r="VYS2" s="158"/>
      <c r="VYT2" s="158"/>
      <c r="VYU2" s="158"/>
      <c r="VYV2" s="158"/>
      <c r="VYW2" s="158"/>
      <c r="VYX2" s="158"/>
      <c r="VYY2" s="158"/>
      <c r="VYZ2" s="158"/>
      <c r="VZA2" s="158"/>
      <c r="VZB2" s="158"/>
      <c r="VZC2" s="158"/>
      <c r="VZD2" s="158"/>
      <c r="VZE2" s="158"/>
      <c r="VZF2" s="158"/>
      <c r="VZG2" s="158"/>
      <c r="VZH2" s="158"/>
      <c r="VZI2" s="158"/>
      <c r="VZJ2" s="158"/>
      <c r="VZK2" s="158"/>
      <c r="VZL2" s="158"/>
      <c r="VZM2" s="158"/>
      <c r="VZN2" s="158"/>
      <c r="VZO2" s="158"/>
      <c r="VZP2" s="158"/>
      <c r="VZQ2" s="158"/>
      <c r="VZR2" s="158"/>
      <c r="VZS2" s="158"/>
      <c r="VZT2" s="158"/>
      <c r="VZU2" s="158"/>
      <c r="VZV2" s="158"/>
      <c r="VZW2" s="158"/>
      <c r="VZX2" s="158"/>
      <c r="VZY2" s="158"/>
      <c r="VZZ2" s="158"/>
      <c r="WAA2" s="158"/>
      <c r="WAB2" s="158"/>
      <c r="WAC2" s="158"/>
      <c r="WAD2" s="158"/>
      <c r="WAE2" s="158"/>
      <c r="WAF2" s="158"/>
      <c r="WAG2" s="158"/>
      <c r="WAH2" s="158"/>
      <c r="WAI2" s="158"/>
      <c r="WAJ2" s="158"/>
      <c r="WAK2" s="158"/>
      <c r="WAL2" s="158"/>
      <c r="WAM2" s="158"/>
      <c r="WAN2" s="158"/>
      <c r="WAO2" s="158"/>
      <c r="WAP2" s="158"/>
      <c r="WAQ2" s="158"/>
      <c r="WAR2" s="158"/>
      <c r="WAS2" s="158"/>
      <c r="WAT2" s="158"/>
      <c r="WAU2" s="158"/>
      <c r="WAV2" s="158"/>
      <c r="WAW2" s="158"/>
      <c r="WAX2" s="158"/>
      <c r="WAY2" s="158"/>
      <c r="WAZ2" s="158"/>
      <c r="WBA2" s="158"/>
      <c r="WBB2" s="158"/>
      <c r="WBC2" s="158"/>
      <c r="WBD2" s="158"/>
      <c r="WBE2" s="158"/>
      <c r="WBF2" s="158"/>
      <c r="WBG2" s="158"/>
      <c r="WBH2" s="158"/>
      <c r="WBI2" s="158"/>
      <c r="WBJ2" s="158"/>
      <c r="WBK2" s="158"/>
      <c r="WBL2" s="158"/>
      <c r="WBM2" s="158"/>
      <c r="WBN2" s="158"/>
      <c r="WBO2" s="158"/>
      <c r="WBP2" s="158"/>
      <c r="WBQ2" s="158"/>
      <c r="WBR2" s="158"/>
      <c r="WBS2" s="158"/>
      <c r="WBT2" s="158"/>
      <c r="WBU2" s="158"/>
      <c r="WBV2" s="158"/>
      <c r="WBW2" s="158"/>
      <c r="WBX2" s="158"/>
      <c r="WBY2" s="158"/>
      <c r="WBZ2" s="158"/>
      <c r="WCA2" s="158"/>
      <c r="WCB2" s="158"/>
      <c r="WCC2" s="158"/>
      <c r="WCD2" s="158"/>
      <c r="WCE2" s="158"/>
      <c r="WCF2" s="158"/>
      <c r="WCG2" s="158"/>
      <c r="WCH2" s="158"/>
      <c r="WCI2" s="158"/>
      <c r="WCJ2" s="158"/>
      <c r="WCK2" s="158"/>
      <c r="WCL2" s="158"/>
      <c r="WCM2" s="158"/>
      <c r="WCN2" s="158"/>
      <c r="WCO2" s="158"/>
      <c r="WCP2" s="158"/>
      <c r="WCQ2" s="158"/>
      <c r="WCR2" s="158"/>
      <c r="WCS2" s="158"/>
      <c r="WCT2" s="158"/>
      <c r="WCU2" s="158"/>
      <c r="WCV2" s="158"/>
      <c r="WCW2" s="158"/>
      <c r="WCX2" s="158"/>
      <c r="WCY2" s="158"/>
      <c r="WCZ2" s="158"/>
      <c r="WDA2" s="158"/>
      <c r="WDB2" s="158"/>
      <c r="WDC2" s="158"/>
      <c r="WDD2" s="158"/>
      <c r="WDE2" s="158"/>
      <c r="WDF2" s="158"/>
      <c r="WDG2" s="158"/>
      <c r="WDH2" s="158"/>
      <c r="WDI2" s="158"/>
      <c r="WDJ2" s="158"/>
      <c r="WDK2" s="158"/>
      <c r="WDL2" s="158"/>
      <c r="WDM2" s="158"/>
      <c r="WDN2" s="158"/>
      <c r="WDO2" s="158"/>
      <c r="WDP2" s="158"/>
      <c r="WDQ2" s="158"/>
      <c r="WDR2" s="158"/>
      <c r="WDS2" s="158"/>
      <c r="WDT2" s="158"/>
      <c r="WDU2" s="158"/>
      <c r="WDV2" s="158"/>
      <c r="WDW2" s="158"/>
      <c r="WDX2" s="158"/>
      <c r="WDY2" s="158"/>
      <c r="WDZ2" s="158"/>
      <c r="WEA2" s="158"/>
      <c r="WEB2" s="158"/>
      <c r="WEC2" s="158"/>
      <c r="WED2" s="158"/>
      <c r="WEE2" s="158"/>
      <c r="WEF2" s="158"/>
      <c r="WEG2" s="158"/>
      <c r="WEH2" s="158"/>
      <c r="WEI2" s="158"/>
      <c r="WEJ2" s="158"/>
      <c r="WEK2" s="158"/>
      <c r="WEL2" s="158"/>
      <c r="WEM2" s="158"/>
      <c r="WEN2" s="158"/>
      <c r="WEO2" s="158"/>
      <c r="WEP2" s="158"/>
      <c r="WEQ2" s="158"/>
      <c r="WER2" s="158"/>
      <c r="WES2" s="158"/>
      <c r="WET2" s="158"/>
      <c r="WEU2" s="158"/>
      <c r="WEV2" s="158"/>
      <c r="WEW2" s="158"/>
      <c r="WEX2" s="158"/>
      <c r="WEY2" s="158"/>
      <c r="WEZ2" s="158"/>
      <c r="WFA2" s="158"/>
      <c r="WFB2" s="158"/>
      <c r="WFC2" s="158"/>
      <c r="WFD2" s="158"/>
      <c r="WFE2" s="158"/>
      <c r="WFF2" s="158"/>
      <c r="WFG2" s="158"/>
      <c r="WFH2" s="158"/>
      <c r="WFI2" s="158"/>
      <c r="WFJ2" s="158"/>
      <c r="WFK2" s="158"/>
      <c r="WFL2" s="158"/>
      <c r="WFM2" s="158"/>
      <c r="WFN2" s="158"/>
      <c r="WFO2" s="158"/>
      <c r="WFP2" s="158"/>
      <c r="WFQ2" s="158"/>
      <c r="WFR2" s="158"/>
      <c r="WFS2" s="158"/>
      <c r="WFT2" s="158"/>
      <c r="WFU2" s="158"/>
      <c r="WFV2" s="158"/>
      <c r="WFW2" s="158"/>
      <c r="WFX2" s="158"/>
      <c r="WFY2" s="158"/>
      <c r="WFZ2" s="158"/>
      <c r="WGA2" s="158"/>
      <c r="WGB2" s="158"/>
      <c r="WGC2" s="158"/>
      <c r="WGD2" s="158"/>
      <c r="WGE2" s="158"/>
      <c r="WGF2" s="158"/>
      <c r="WGG2" s="158"/>
      <c r="WGH2" s="158"/>
      <c r="WGI2" s="158"/>
      <c r="WGJ2" s="158"/>
      <c r="WGK2" s="158"/>
      <c r="WGL2" s="158"/>
      <c r="WGM2" s="158"/>
      <c r="WGN2" s="158"/>
      <c r="WGO2" s="158"/>
      <c r="WGP2" s="158"/>
      <c r="WGQ2" s="158"/>
      <c r="WGR2" s="158"/>
      <c r="WGS2" s="158"/>
      <c r="WGT2" s="158"/>
      <c r="WGU2" s="158"/>
      <c r="WGV2" s="158"/>
      <c r="WGW2" s="158"/>
      <c r="WGX2" s="158"/>
      <c r="WGY2" s="158"/>
      <c r="WGZ2" s="158"/>
      <c r="WHA2" s="158"/>
      <c r="WHB2" s="158"/>
      <c r="WHC2" s="158"/>
      <c r="WHD2" s="158"/>
      <c r="WHE2" s="158"/>
      <c r="WHF2" s="158"/>
      <c r="WHG2" s="158"/>
      <c r="WHH2" s="158"/>
      <c r="WHI2" s="158"/>
      <c r="WHJ2" s="158"/>
      <c r="WHK2" s="158"/>
      <c r="WHL2" s="158"/>
      <c r="WHM2" s="158"/>
      <c r="WHN2" s="158"/>
      <c r="WHO2" s="158"/>
      <c r="WHP2" s="158"/>
      <c r="WHQ2" s="158"/>
      <c r="WHR2" s="158"/>
      <c r="WHS2" s="158"/>
      <c r="WHT2" s="158"/>
      <c r="WHU2" s="158"/>
      <c r="WHV2" s="158"/>
      <c r="WHW2" s="158"/>
      <c r="WHX2" s="158"/>
      <c r="WHY2" s="158"/>
      <c r="WHZ2" s="158"/>
      <c r="WIA2" s="158"/>
      <c r="WIB2" s="158"/>
      <c r="WIC2" s="158"/>
      <c r="WID2" s="158"/>
      <c r="WIE2" s="158"/>
      <c r="WIF2" s="158"/>
      <c r="WIG2" s="158"/>
      <c r="WIH2" s="158"/>
      <c r="WII2" s="158"/>
      <c r="WIJ2" s="158"/>
      <c r="WIK2" s="158"/>
      <c r="WIL2" s="158"/>
      <c r="WIM2" s="158"/>
      <c r="WIN2" s="158"/>
      <c r="WIO2" s="158"/>
      <c r="WIP2" s="158"/>
      <c r="WIQ2" s="158"/>
      <c r="WIR2" s="158"/>
      <c r="WIS2" s="158"/>
      <c r="WIT2" s="158"/>
      <c r="WIU2" s="158"/>
      <c r="WIV2" s="158"/>
      <c r="WIW2" s="158"/>
      <c r="WIX2" s="158"/>
      <c r="WIY2" s="158"/>
      <c r="WIZ2" s="158"/>
      <c r="WJA2" s="158"/>
      <c r="WJB2" s="158"/>
      <c r="WJC2" s="158"/>
      <c r="WJD2" s="158"/>
      <c r="WJE2" s="158"/>
      <c r="WJF2" s="158"/>
      <c r="WJG2" s="158"/>
      <c r="WJH2" s="158"/>
      <c r="WJI2" s="158"/>
      <c r="WJJ2" s="158"/>
      <c r="WJK2" s="158"/>
      <c r="WJL2" s="158"/>
      <c r="WJM2" s="158"/>
      <c r="WJN2" s="158"/>
      <c r="WJO2" s="158"/>
      <c r="WJP2" s="158"/>
      <c r="WJQ2" s="158"/>
      <c r="WJR2" s="158"/>
      <c r="WJS2" s="158"/>
      <c r="WJT2" s="158"/>
      <c r="WJU2" s="158"/>
      <c r="WJV2" s="158"/>
      <c r="WJW2" s="158"/>
      <c r="WJX2" s="158"/>
      <c r="WJY2" s="158"/>
      <c r="WJZ2" s="158"/>
      <c r="WKA2" s="158"/>
      <c r="WKB2" s="158"/>
      <c r="WKC2" s="158"/>
      <c r="WKD2" s="158"/>
      <c r="WKE2" s="158"/>
      <c r="WKF2" s="158"/>
      <c r="WKG2" s="158"/>
      <c r="WKH2" s="158"/>
      <c r="WKI2" s="158"/>
      <c r="WKJ2" s="158"/>
      <c r="WKK2" s="158"/>
      <c r="WKL2" s="158"/>
      <c r="WKM2" s="158"/>
      <c r="WKN2" s="158"/>
      <c r="WKO2" s="158"/>
      <c r="WKP2" s="158"/>
      <c r="WKQ2" s="158"/>
      <c r="WKR2" s="158"/>
      <c r="WKS2" s="158"/>
      <c r="WKT2" s="158"/>
      <c r="WKU2" s="158"/>
      <c r="WKV2" s="158"/>
      <c r="WKW2" s="158"/>
      <c r="WKX2" s="158"/>
      <c r="WKY2" s="158"/>
      <c r="WKZ2" s="158"/>
      <c r="WLA2" s="158"/>
      <c r="WLB2" s="158"/>
      <c r="WLC2" s="158"/>
      <c r="WLD2" s="158"/>
      <c r="WLE2" s="158"/>
      <c r="WLF2" s="158"/>
      <c r="WLG2" s="158"/>
      <c r="WLH2" s="158"/>
      <c r="WLI2" s="158"/>
      <c r="WLJ2" s="158"/>
      <c r="WLK2" s="158"/>
      <c r="WLL2" s="158"/>
      <c r="WLM2" s="158"/>
      <c r="WLN2" s="158"/>
      <c r="WLO2" s="158"/>
      <c r="WLP2" s="158"/>
      <c r="WLQ2" s="158"/>
      <c r="WLR2" s="158"/>
      <c r="WLS2" s="158"/>
      <c r="WLT2" s="158"/>
      <c r="WLU2" s="158"/>
      <c r="WLV2" s="158"/>
      <c r="WLW2" s="158"/>
      <c r="WLX2" s="158"/>
      <c r="WLY2" s="158"/>
      <c r="WLZ2" s="158"/>
      <c r="WMA2" s="158"/>
      <c r="WMB2" s="158"/>
      <c r="WMC2" s="158"/>
      <c r="WMD2" s="158"/>
      <c r="WME2" s="158"/>
      <c r="WMF2" s="158"/>
      <c r="WMG2" s="158"/>
      <c r="WMH2" s="158"/>
      <c r="WMI2" s="158"/>
      <c r="WMJ2" s="158"/>
      <c r="WMK2" s="158"/>
      <c r="WML2" s="158"/>
      <c r="WMM2" s="158"/>
      <c r="WMN2" s="158"/>
      <c r="WMO2" s="158"/>
      <c r="WMP2" s="158"/>
      <c r="WMQ2" s="158"/>
      <c r="WMR2" s="158"/>
      <c r="WMS2" s="158"/>
      <c r="WMT2" s="158"/>
      <c r="WMU2" s="158"/>
      <c r="WMV2" s="158"/>
      <c r="WMW2" s="158"/>
      <c r="WMX2" s="158"/>
      <c r="WMY2" s="158"/>
      <c r="WMZ2" s="158"/>
      <c r="WNA2" s="158"/>
      <c r="WNB2" s="158"/>
      <c r="WNC2" s="158"/>
      <c r="WND2" s="158"/>
      <c r="WNE2" s="158"/>
      <c r="WNF2" s="158"/>
      <c r="WNG2" s="158"/>
      <c r="WNH2" s="158"/>
      <c r="WNI2" s="158"/>
      <c r="WNJ2" s="158"/>
      <c r="WNK2" s="158"/>
      <c r="WNL2" s="158"/>
      <c r="WNM2" s="158"/>
      <c r="WNN2" s="158"/>
      <c r="WNO2" s="158"/>
      <c r="WNP2" s="158"/>
      <c r="WNQ2" s="158"/>
      <c r="WNR2" s="158"/>
      <c r="WNS2" s="158"/>
      <c r="WNT2" s="158"/>
      <c r="WNU2" s="158"/>
      <c r="WNV2" s="158"/>
      <c r="WNW2" s="158"/>
      <c r="WNX2" s="158"/>
      <c r="WNY2" s="158"/>
      <c r="WNZ2" s="158"/>
      <c r="WOA2" s="158"/>
      <c r="WOB2" s="158"/>
      <c r="WOC2" s="158"/>
      <c r="WOD2" s="158"/>
      <c r="WOE2" s="158"/>
      <c r="WOF2" s="158"/>
      <c r="WOG2" s="158"/>
      <c r="WOH2" s="158"/>
      <c r="WOI2" s="158"/>
      <c r="WOJ2" s="158"/>
      <c r="WOK2" s="158"/>
      <c r="WOL2" s="158"/>
      <c r="WOM2" s="158"/>
      <c r="WON2" s="158"/>
      <c r="WOO2" s="158"/>
      <c r="WOP2" s="158"/>
      <c r="WOQ2" s="158"/>
      <c r="WOR2" s="158"/>
      <c r="WOS2" s="158"/>
      <c r="WOT2" s="158"/>
      <c r="WOU2" s="158"/>
      <c r="WOV2" s="158"/>
      <c r="WOW2" s="158"/>
      <c r="WOX2" s="158"/>
      <c r="WOY2" s="158"/>
      <c r="WOZ2" s="158"/>
      <c r="WPA2" s="158"/>
      <c r="WPB2" s="158"/>
      <c r="WPC2" s="158"/>
      <c r="WPD2" s="158"/>
      <c r="WPE2" s="158"/>
      <c r="WPF2" s="158"/>
      <c r="WPG2" s="158"/>
      <c r="WPH2" s="158"/>
      <c r="WPI2" s="158"/>
      <c r="WPJ2" s="158"/>
      <c r="WPK2" s="158"/>
      <c r="WPL2" s="158"/>
      <c r="WPM2" s="158"/>
      <c r="WPN2" s="158"/>
      <c r="WPO2" s="158"/>
      <c r="WPP2" s="158"/>
      <c r="WPQ2" s="158"/>
      <c r="WPR2" s="158"/>
      <c r="WPS2" s="158"/>
      <c r="WPT2" s="158"/>
      <c r="WPU2" s="158"/>
      <c r="WPV2" s="158"/>
      <c r="WPW2" s="158"/>
      <c r="WPX2" s="158"/>
      <c r="WPY2" s="158"/>
      <c r="WPZ2" s="158"/>
      <c r="WQA2" s="158"/>
      <c r="WQB2" s="158"/>
      <c r="WQC2" s="158"/>
      <c r="WQD2" s="158"/>
      <c r="WQE2" s="158"/>
      <c r="WQF2" s="158"/>
      <c r="WQG2" s="158"/>
      <c r="WQH2" s="158"/>
      <c r="WQI2" s="158"/>
      <c r="WQJ2" s="158"/>
      <c r="WQK2" s="158"/>
      <c r="WQL2" s="158"/>
      <c r="WQM2" s="158"/>
      <c r="WQN2" s="158"/>
      <c r="WQO2" s="158"/>
      <c r="WQP2" s="158"/>
      <c r="WQQ2" s="158"/>
      <c r="WQR2" s="158"/>
      <c r="WQS2" s="158"/>
      <c r="WQT2" s="158"/>
      <c r="WQU2" s="158"/>
      <c r="WQV2" s="158"/>
      <c r="WQW2" s="158"/>
      <c r="WQX2" s="158"/>
      <c r="WQY2" s="158"/>
      <c r="WQZ2" s="158"/>
      <c r="WRA2" s="158"/>
      <c r="WRB2" s="158"/>
      <c r="WRC2" s="158"/>
      <c r="WRD2" s="158"/>
      <c r="WRE2" s="158"/>
      <c r="WRF2" s="158"/>
      <c r="WRG2" s="158"/>
      <c r="WRH2" s="158"/>
      <c r="WRI2" s="158"/>
      <c r="WRJ2" s="158"/>
      <c r="WRK2" s="158"/>
      <c r="WRL2" s="158"/>
      <c r="WRM2" s="158"/>
      <c r="WRN2" s="158"/>
      <c r="WRO2" s="158"/>
      <c r="WRP2" s="158"/>
      <c r="WRQ2" s="158"/>
      <c r="WRR2" s="158"/>
      <c r="WRS2" s="158"/>
      <c r="WRT2" s="158"/>
      <c r="WRU2" s="158"/>
      <c r="WRV2" s="158"/>
      <c r="WRW2" s="158"/>
      <c r="WRX2" s="158"/>
      <c r="WRY2" s="158"/>
      <c r="WRZ2" s="158"/>
      <c r="WSA2" s="158"/>
      <c r="WSB2" s="158"/>
      <c r="WSC2" s="158"/>
      <c r="WSD2" s="158"/>
      <c r="WSE2" s="158"/>
      <c r="WSF2" s="158"/>
      <c r="WSG2" s="158"/>
      <c r="WSH2" s="158"/>
      <c r="WSI2" s="158"/>
      <c r="WSJ2" s="158"/>
      <c r="WSK2" s="158"/>
      <c r="WSL2" s="158"/>
      <c r="WSM2" s="158"/>
      <c r="WSN2" s="158"/>
      <c r="WSO2" s="158"/>
      <c r="WSP2" s="158"/>
      <c r="WSQ2" s="158"/>
      <c r="WSR2" s="158"/>
      <c r="WSS2" s="158"/>
      <c r="WST2" s="158"/>
      <c r="WSU2" s="158"/>
      <c r="WSV2" s="158"/>
      <c r="WSW2" s="158"/>
      <c r="WSX2" s="158"/>
      <c r="WSY2" s="158"/>
      <c r="WSZ2" s="158"/>
      <c r="WTA2" s="158"/>
      <c r="WTB2" s="158"/>
      <c r="WTC2" s="158"/>
      <c r="WTD2" s="158"/>
      <c r="WTE2" s="158"/>
      <c r="WTF2" s="158"/>
      <c r="WTG2" s="158"/>
      <c r="WTH2" s="158"/>
      <c r="WTI2" s="158"/>
      <c r="WTJ2" s="158"/>
      <c r="WTK2" s="158"/>
      <c r="WTL2" s="158"/>
      <c r="WTM2" s="158"/>
      <c r="WTN2" s="158"/>
      <c r="WTO2" s="158"/>
      <c r="WTP2" s="158"/>
      <c r="WTQ2" s="158"/>
      <c r="WTR2" s="158"/>
      <c r="WTS2" s="158"/>
      <c r="WTT2" s="158"/>
      <c r="WTU2" s="158"/>
      <c r="WTV2" s="158"/>
      <c r="WTW2" s="158"/>
      <c r="WTX2" s="158"/>
      <c r="WTY2" s="158"/>
      <c r="WTZ2" s="158"/>
      <c r="WUA2" s="158"/>
      <c r="WUB2" s="158"/>
      <c r="WUC2" s="158"/>
      <c r="WUD2" s="158"/>
      <c r="WUE2" s="158"/>
      <c r="WUF2" s="158"/>
      <c r="WUG2" s="158"/>
      <c r="WUH2" s="158"/>
      <c r="WUI2" s="158"/>
      <c r="WUJ2" s="158"/>
      <c r="WUK2" s="158"/>
      <c r="WUL2" s="158"/>
      <c r="WUM2" s="158"/>
      <c r="WUN2" s="158"/>
      <c r="WUO2" s="158"/>
      <c r="WUP2" s="158"/>
      <c r="WUQ2" s="158"/>
      <c r="WUR2" s="158"/>
      <c r="WUS2" s="158"/>
      <c r="WUT2" s="158"/>
      <c r="WUU2" s="158"/>
      <c r="WUV2" s="158"/>
      <c r="WUW2" s="158"/>
      <c r="WUX2" s="158"/>
      <c r="WUY2" s="158"/>
      <c r="WUZ2" s="158"/>
      <c r="WVA2" s="158"/>
      <c r="WVB2" s="158"/>
      <c r="WVC2" s="158"/>
      <c r="WVD2" s="158"/>
      <c r="WVE2" s="158"/>
      <c r="WVF2" s="158"/>
      <c r="WVG2" s="158"/>
      <c r="WVH2" s="158"/>
      <c r="WVI2" s="158"/>
      <c r="WVJ2" s="158"/>
      <c r="WVK2" s="158"/>
      <c r="WVL2" s="158"/>
      <c r="WVM2" s="158"/>
      <c r="WVN2" s="158"/>
      <c r="WVO2" s="158"/>
      <c r="WVP2" s="158"/>
      <c r="WVQ2" s="158"/>
      <c r="WVR2" s="158"/>
      <c r="WVS2" s="158"/>
      <c r="WVT2" s="158"/>
      <c r="WVU2" s="158"/>
      <c r="WVV2" s="158"/>
      <c r="WVW2" s="158"/>
      <c r="WVX2" s="158"/>
      <c r="WVY2" s="158"/>
      <c r="WVZ2" s="158"/>
      <c r="WWA2" s="158"/>
      <c r="WWB2" s="158"/>
      <c r="WWC2" s="158"/>
      <c r="WWD2" s="158"/>
      <c r="WWE2" s="158"/>
      <c r="WWF2" s="158"/>
      <c r="WWG2" s="158"/>
      <c r="WWH2" s="158"/>
      <c r="WWI2" s="158"/>
      <c r="WWJ2" s="158"/>
      <c r="WWK2" s="158"/>
      <c r="WWL2" s="158"/>
      <c r="WWM2" s="158"/>
      <c r="WWN2" s="158"/>
      <c r="WWO2" s="158"/>
      <c r="WWP2" s="158"/>
      <c r="WWQ2" s="158"/>
      <c r="WWR2" s="158"/>
      <c r="WWS2" s="158"/>
      <c r="WWT2" s="158"/>
      <c r="WWU2" s="158"/>
      <c r="WWV2" s="158"/>
      <c r="WWW2" s="158"/>
      <c r="WWX2" s="158"/>
      <c r="WWY2" s="158"/>
      <c r="WWZ2" s="158"/>
      <c r="WXA2" s="158"/>
      <c r="WXB2" s="158"/>
      <c r="WXC2" s="158"/>
      <c r="WXD2" s="158"/>
      <c r="WXE2" s="158"/>
      <c r="WXF2" s="158"/>
      <c r="WXG2" s="158"/>
      <c r="WXH2" s="158"/>
      <c r="WXI2" s="158"/>
      <c r="WXJ2" s="158"/>
      <c r="WXK2" s="158"/>
      <c r="WXL2" s="158"/>
      <c r="WXM2" s="158"/>
      <c r="WXN2" s="158"/>
      <c r="WXO2" s="158"/>
      <c r="WXP2" s="158"/>
      <c r="WXQ2" s="158"/>
      <c r="WXR2" s="158"/>
      <c r="WXS2" s="158"/>
      <c r="WXT2" s="158"/>
      <c r="WXU2" s="158"/>
      <c r="WXV2" s="158"/>
      <c r="WXW2" s="158"/>
      <c r="WXX2" s="158"/>
      <c r="WXY2" s="158"/>
      <c r="WXZ2" s="158"/>
      <c r="WYA2" s="158"/>
      <c r="WYB2" s="158"/>
      <c r="WYC2" s="158"/>
      <c r="WYD2" s="158"/>
      <c r="WYE2" s="158"/>
      <c r="WYF2" s="158"/>
      <c r="WYG2" s="158"/>
      <c r="WYH2" s="158"/>
      <c r="WYI2" s="158"/>
      <c r="WYJ2" s="158"/>
      <c r="WYK2" s="158"/>
      <c r="WYL2" s="158"/>
      <c r="WYM2" s="158"/>
      <c r="WYN2" s="158"/>
      <c r="WYO2" s="158"/>
      <c r="WYP2" s="158"/>
      <c r="WYQ2" s="158"/>
      <c r="WYR2" s="158"/>
      <c r="WYS2" s="158"/>
      <c r="WYT2" s="158"/>
      <c r="WYU2" s="158"/>
      <c r="WYV2" s="158"/>
      <c r="WYW2" s="158"/>
      <c r="WYX2" s="158"/>
      <c r="WYY2" s="158"/>
      <c r="WYZ2" s="158"/>
      <c r="WZA2" s="158"/>
      <c r="WZB2" s="158"/>
      <c r="WZC2" s="158"/>
      <c r="WZD2" s="158"/>
      <c r="WZE2" s="158"/>
      <c r="WZF2" s="158"/>
      <c r="WZG2" s="158"/>
      <c r="WZH2" s="158"/>
      <c r="WZI2" s="158"/>
      <c r="WZJ2" s="158"/>
      <c r="WZK2" s="158"/>
      <c r="WZL2" s="158"/>
      <c r="WZM2" s="158"/>
      <c r="WZN2" s="158"/>
      <c r="WZO2" s="158"/>
      <c r="WZP2" s="158"/>
      <c r="WZQ2" s="158"/>
      <c r="WZR2" s="158"/>
      <c r="WZS2" s="158"/>
      <c r="WZT2" s="158"/>
      <c r="WZU2" s="158"/>
      <c r="WZV2" s="158"/>
      <c r="WZW2" s="158"/>
      <c r="WZX2" s="158"/>
      <c r="WZY2" s="158"/>
      <c r="WZZ2" s="158"/>
      <c r="XAA2" s="158"/>
      <c r="XAB2" s="158"/>
      <c r="XAC2" s="158"/>
      <c r="XAD2" s="158"/>
      <c r="XAE2" s="158"/>
      <c r="XAF2" s="158"/>
      <c r="XAG2" s="158"/>
      <c r="XAH2" s="158"/>
      <c r="XAI2" s="158"/>
      <c r="XAJ2" s="158"/>
      <c r="XAK2" s="158"/>
      <c r="XAL2" s="158"/>
      <c r="XAM2" s="158"/>
      <c r="XAN2" s="158"/>
      <c r="XAO2" s="158"/>
      <c r="XAP2" s="158"/>
      <c r="XAQ2" s="158"/>
      <c r="XAR2" s="158"/>
      <c r="XAS2" s="158"/>
      <c r="XAT2" s="158"/>
      <c r="XAU2" s="158"/>
      <c r="XAV2" s="158"/>
      <c r="XAW2" s="158"/>
      <c r="XAX2" s="158"/>
      <c r="XAY2" s="158"/>
      <c r="XAZ2" s="158"/>
      <c r="XBA2" s="158"/>
      <c r="XBB2" s="158"/>
      <c r="XBC2" s="158"/>
      <c r="XBD2" s="158"/>
      <c r="XBE2" s="158"/>
      <c r="XBF2" s="158"/>
      <c r="XBG2" s="158"/>
      <c r="XBH2" s="158"/>
      <c r="XBI2" s="158"/>
      <c r="XBJ2" s="158"/>
      <c r="XBK2" s="158"/>
      <c r="XBL2" s="158"/>
      <c r="XBM2" s="158"/>
      <c r="XBN2" s="158"/>
      <c r="XBO2" s="158"/>
      <c r="XBP2" s="158"/>
      <c r="XBQ2" s="158"/>
      <c r="XBR2" s="158"/>
      <c r="XBS2" s="158"/>
      <c r="XBT2" s="158"/>
      <c r="XBU2" s="158"/>
      <c r="XBV2" s="158"/>
      <c r="XBW2" s="158"/>
      <c r="XBX2" s="158"/>
      <c r="XBY2" s="158"/>
      <c r="XBZ2" s="158"/>
      <c r="XCA2" s="158"/>
      <c r="XCB2" s="158"/>
      <c r="XCC2" s="158"/>
      <c r="XCD2" s="158"/>
      <c r="XCE2" s="158"/>
      <c r="XCF2" s="158"/>
      <c r="XCG2" s="158"/>
      <c r="XCH2" s="158"/>
      <c r="XCI2" s="158"/>
      <c r="XCJ2" s="158"/>
      <c r="XCK2" s="158"/>
      <c r="XCL2" s="158"/>
      <c r="XCM2" s="158"/>
      <c r="XCN2" s="158"/>
      <c r="XCO2" s="158"/>
      <c r="XCP2" s="158"/>
      <c r="XCQ2" s="158"/>
      <c r="XCR2" s="158"/>
      <c r="XCS2" s="158"/>
      <c r="XCT2" s="158"/>
      <c r="XCU2" s="158"/>
      <c r="XCV2" s="158"/>
      <c r="XCW2" s="158"/>
      <c r="XCX2" s="158"/>
      <c r="XCY2" s="158"/>
      <c r="XCZ2" s="158"/>
      <c r="XDA2" s="158"/>
      <c r="XDB2" s="158"/>
      <c r="XDC2" s="158"/>
      <c r="XDD2" s="158"/>
      <c r="XDE2" s="158"/>
      <c r="XDF2" s="158"/>
      <c r="XDG2" s="158"/>
      <c r="XDH2" s="158"/>
      <c r="XDI2" s="158"/>
      <c r="XDJ2" s="158"/>
      <c r="XDK2" s="158"/>
      <c r="XDL2" s="158"/>
      <c r="XDM2" s="158"/>
      <c r="XDN2" s="158"/>
      <c r="XDO2" s="158"/>
      <c r="XDP2" s="158"/>
      <c r="XDQ2" s="158"/>
      <c r="XDR2" s="158"/>
      <c r="XDS2" s="158"/>
      <c r="XDT2" s="158"/>
      <c r="XDU2" s="158"/>
      <c r="XDV2" s="158"/>
      <c r="XDW2" s="158"/>
      <c r="XDX2" s="158"/>
      <c r="XDY2" s="158"/>
      <c r="XDZ2" s="158"/>
      <c r="XEA2" s="158"/>
      <c r="XEB2" s="158"/>
      <c r="XEC2" s="158"/>
      <c r="XED2" s="158"/>
      <c r="XEE2" s="158"/>
      <c r="XEF2" s="158"/>
      <c r="XEG2" s="158"/>
      <c r="XEH2" s="158"/>
      <c r="XEI2" s="158"/>
      <c r="XEJ2" s="158"/>
      <c r="XEK2" s="158"/>
      <c r="XEL2" s="158"/>
      <c r="XEM2" s="158"/>
      <c r="XEN2" s="158"/>
      <c r="XEO2" s="158"/>
      <c r="XEP2" s="158"/>
      <c r="XEQ2" s="158"/>
      <c r="XER2" s="158"/>
      <c r="XES2" s="158"/>
      <c r="XET2" s="158"/>
      <c r="XEU2" s="158"/>
      <c r="XEV2" s="158"/>
      <c r="XEW2" s="158"/>
      <c r="XEX2" s="158"/>
      <c r="XEY2" s="158"/>
      <c r="XEZ2" s="158"/>
      <c r="XFA2" s="158"/>
      <c r="XFB2" s="158"/>
      <c r="XFC2" s="158"/>
    </row>
    <row r="3" spans="1:16384" s="159" customFormat="1" ht="20.149999999999999" customHeight="1">
      <c r="A3" s="161" t="s">
        <v>1281</v>
      </c>
      <c r="B3" s="33"/>
      <c r="C3" s="34"/>
      <c r="D3" s="35"/>
      <c r="E3" s="33"/>
      <c r="F3" s="33"/>
      <c r="G3" s="33"/>
      <c r="H3" s="33"/>
      <c r="I3" s="33"/>
      <c r="J3" s="36"/>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c r="BR3" s="158"/>
      <c r="BS3" s="158"/>
      <c r="BT3" s="158"/>
      <c r="BU3" s="158"/>
      <c r="BV3" s="158"/>
      <c r="BW3" s="158"/>
      <c r="BX3" s="158"/>
      <c r="BY3" s="158"/>
      <c r="BZ3" s="158"/>
      <c r="CA3" s="158"/>
      <c r="CB3" s="158"/>
      <c r="CC3" s="158"/>
      <c r="CD3" s="158"/>
      <c r="CE3" s="158"/>
      <c r="CF3" s="158"/>
      <c r="CG3" s="158"/>
      <c r="CH3" s="158"/>
      <c r="CI3" s="158"/>
      <c r="CJ3" s="158"/>
      <c r="CK3" s="158"/>
      <c r="CL3" s="158"/>
      <c r="CM3" s="158"/>
      <c r="CN3" s="158"/>
      <c r="CO3" s="158"/>
      <c r="CP3" s="158"/>
      <c r="CQ3" s="158"/>
      <c r="CR3" s="158"/>
      <c r="CS3" s="158"/>
      <c r="CT3" s="158"/>
      <c r="CU3" s="158"/>
      <c r="CV3" s="158"/>
      <c r="CW3" s="158"/>
      <c r="CX3" s="158"/>
      <c r="CY3" s="158"/>
      <c r="CZ3" s="158"/>
      <c r="DA3" s="158"/>
      <c r="DB3" s="158"/>
      <c r="DC3" s="158"/>
      <c r="DD3" s="158"/>
      <c r="DE3" s="158"/>
      <c r="DF3" s="158"/>
      <c r="DG3" s="158"/>
      <c r="DH3" s="158"/>
      <c r="DI3" s="158"/>
      <c r="DJ3" s="158"/>
      <c r="DK3" s="158"/>
      <c r="DL3" s="158"/>
      <c r="DM3" s="158"/>
      <c r="DN3" s="158"/>
      <c r="DO3" s="158"/>
      <c r="DP3" s="158"/>
      <c r="DQ3" s="158"/>
      <c r="DR3" s="158"/>
      <c r="DS3" s="158"/>
      <c r="DT3" s="158"/>
      <c r="DU3" s="158"/>
      <c r="DV3" s="158"/>
      <c r="DW3" s="158"/>
      <c r="DX3" s="158"/>
      <c r="DY3" s="158"/>
      <c r="DZ3" s="158"/>
      <c r="EA3" s="158"/>
      <c r="EB3" s="158"/>
      <c r="EC3" s="158"/>
      <c r="ED3" s="158"/>
      <c r="EE3" s="158"/>
      <c r="EF3" s="158"/>
      <c r="EG3" s="158"/>
      <c r="EH3" s="158"/>
      <c r="EI3" s="158"/>
      <c r="EJ3" s="158"/>
      <c r="EK3" s="158"/>
      <c r="EL3" s="158"/>
      <c r="EM3" s="158"/>
      <c r="EN3" s="158"/>
      <c r="EO3" s="158"/>
      <c r="EP3" s="158"/>
      <c r="EQ3" s="158"/>
      <c r="ER3" s="158"/>
      <c r="ES3" s="158"/>
      <c r="ET3" s="158"/>
      <c r="EU3" s="158"/>
      <c r="EV3" s="158"/>
      <c r="EW3" s="158"/>
      <c r="EX3" s="158"/>
      <c r="EY3" s="158"/>
      <c r="EZ3" s="158"/>
      <c r="FA3" s="158"/>
      <c r="FB3" s="158"/>
      <c r="FC3" s="158"/>
      <c r="FD3" s="158"/>
      <c r="FE3" s="158"/>
      <c r="FF3" s="158"/>
      <c r="FG3" s="158"/>
      <c r="FH3" s="158"/>
      <c r="FI3" s="158"/>
      <c r="FJ3" s="158"/>
      <c r="FK3" s="158"/>
      <c r="FL3" s="158"/>
      <c r="FM3" s="158"/>
      <c r="FN3" s="158"/>
      <c r="FO3" s="158"/>
      <c r="FP3" s="158"/>
      <c r="FQ3" s="158"/>
      <c r="FR3" s="158"/>
      <c r="FS3" s="158"/>
      <c r="FT3" s="158"/>
      <c r="FU3" s="158"/>
      <c r="FV3" s="158"/>
      <c r="FW3" s="158"/>
      <c r="FX3" s="158"/>
      <c r="FY3" s="158"/>
      <c r="FZ3" s="158"/>
      <c r="GA3" s="158"/>
      <c r="GB3" s="158"/>
      <c r="GC3" s="158"/>
      <c r="GD3" s="158"/>
      <c r="GE3" s="158"/>
      <c r="GF3" s="158"/>
      <c r="GG3" s="158"/>
      <c r="GH3" s="158"/>
      <c r="GI3" s="158"/>
      <c r="GJ3" s="158"/>
      <c r="GK3" s="158"/>
      <c r="GL3" s="158"/>
      <c r="GM3" s="158"/>
      <c r="GN3" s="158"/>
      <c r="GO3" s="158"/>
      <c r="GP3" s="158"/>
      <c r="GQ3" s="158"/>
      <c r="GR3" s="158"/>
      <c r="GS3" s="158"/>
      <c r="GT3" s="158"/>
      <c r="GU3" s="158"/>
      <c r="GV3" s="158"/>
      <c r="GW3" s="158"/>
      <c r="GX3" s="158"/>
      <c r="GY3" s="158"/>
      <c r="GZ3" s="158"/>
      <c r="HA3" s="158"/>
      <c r="HB3" s="158"/>
      <c r="HC3" s="158"/>
      <c r="HD3" s="158"/>
      <c r="HE3" s="158"/>
      <c r="HF3" s="158"/>
      <c r="HG3" s="158"/>
      <c r="HH3" s="158"/>
      <c r="HI3" s="158"/>
      <c r="HJ3" s="158"/>
      <c r="HK3" s="158"/>
      <c r="HL3" s="158"/>
      <c r="HM3" s="158"/>
      <c r="HN3" s="158"/>
      <c r="HO3" s="158"/>
      <c r="HP3" s="158"/>
      <c r="HQ3" s="158"/>
      <c r="HR3" s="158"/>
      <c r="HS3" s="158"/>
      <c r="HT3" s="158"/>
      <c r="HU3" s="158"/>
      <c r="HV3" s="158"/>
      <c r="HW3" s="158"/>
      <c r="HX3" s="158"/>
      <c r="HY3" s="158"/>
      <c r="HZ3" s="158"/>
      <c r="IA3" s="158"/>
      <c r="IB3" s="158"/>
      <c r="IC3" s="158"/>
      <c r="ID3" s="158"/>
      <c r="IE3" s="158"/>
      <c r="IF3" s="158"/>
      <c r="IG3" s="158"/>
      <c r="IH3" s="158"/>
      <c r="II3" s="158"/>
      <c r="IJ3" s="158"/>
      <c r="IK3" s="158"/>
      <c r="IL3" s="158"/>
      <c r="IM3" s="158"/>
      <c r="IN3" s="158"/>
      <c r="IO3" s="158"/>
      <c r="IP3" s="158"/>
      <c r="IQ3" s="158"/>
      <c r="IR3" s="158"/>
      <c r="IS3" s="158"/>
      <c r="IT3" s="158"/>
      <c r="IU3" s="158"/>
      <c r="IV3" s="158"/>
      <c r="IW3" s="158"/>
      <c r="IX3" s="158"/>
      <c r="IY3" s="158"/>
      <c r="IZ3" s="158"/>
      <c r="JA3" s="158"/>
      <c r="JB3" s="158"/>
      <c r="JC3" s="158"/>
      <c r="JD3" s="158"/>
      <c r="JE3" s="158"/>
      <c r="JF3" s="158"/>
      <c r="JG3" s="158"/>
      <c r="JH3" s="158"/>
      <c r="JI3" s="158"/>
      <c r="JJ3" s="158"/>
      <c r="JK3" s="158"/>
      <c r="JL3" s="158"/>
      <c r="JM3" s="158"/>
      <c r="JN3" s="158"/>
      <c r="JO3" s="158"/>
      <c r="JP3" s="158"/>
      <c r="JQ3" s="158"/>
      <c r="JR3" s="158"/>
      <c r="JS3" s="158"/>
      <c r="JT3" s="158"/>
      <c r="JU3" s="158"/>
      <c r="JV3" s="158"/>
      <c r="JW3" s="158"/>
      <c r="JX3" s="158"/>
      <c r="JY3" s="158"/>
      <c r="JZ3" s="158"/>
      <c r="KA3" s="158"/>
      <c r="KB3" s="158"/>
      <c r="KC3" s="158"/>
      <c r="KD3" s="158"/>
      <c r="KE3" s="158"/>
      <c r="KF3" s="158"/>
      <c r="KG3" s="158"/>
      <c r="KH3" s="158"/>
      <c r="KI3" s="158"/>
      <c r="KJ3" s="158"/>
      <c r="KK3" s="158"/>
      <c r="KL3" s="158"/>
      <c r="KM3" s="158"/>
      <c r="KN3" s="158"/>
      <c r="KO3" s="158"/>
      <c r="KP3" s="158"/>
      <c r="KQ3" s="158"/>
      <c r="KR3" s="158"/>
      <c r="KS3" s="158"/>
      <c r="KT3" s="158"/>
      <c r="KU3" s="158"/>
      <c r="KV3" s="158"/>
      <c r="KW3" s="158"/>
      <c r="KX3" s="158"/>
      <c r="KY3" s="158"/>
      <c r="KZ3" s="158"/>
      <c r="LA3" s="158"/>
      <c r="LB3" s="158"/>
      <c r="LC3" s="158"/>
      <c r="LD3" s="158"/>
      <c r="LE3" s="158"/>
      <c r="LF3" s="158"/>
      <c r="LG3" s="158"/>
      <c r="LH3" s="158"/>
      <c r="LI3" s="158"/>
      <c r="LJ3" s="158"/>
      <c r="LK3" s="158"/>
      <c r="LL3" s="158"/>
      <c r="LM3" s="158"/>
      <c r="LN3" s="158"/>
      <c r="LO3" s="158"/>
      <c r="LP3" s="158"/>
      <c r="LQ3" s="158"/>
      <c r="LR3" s="158"/>
      <c r="LS3" s="158"/>
      <c r="LT3" s="158"/>
      <c r="LU3" s="158"/>
      <c r="LV3" s="158"/>
      <c r="LW3" s="158"/>
      <c r="LX3" s="158"/>
      <c r="LY3" s="158"/>
      <c r="LZ3" s="158"/>
      <c r="MA3" s="158"/>
      <c r="MB3" s="158"/>
      <c r="MC3" s="158"/>
      <c r="MD3" s="158"/>
      <c r="ME3" s="158"/>
      <c r="MF3" s="158"/>
      <c r="MG3" s="158"/>
      <c r="MH3" s="158"/>
      <c r="MI3" s="158"/>
      <c r="MJ3" s="158"/>
      <c r="MK3" s="158"/>
      <c r="ML3" s="158"/>
      <c r="MM3" s="158"/>
      <c r="MN3" s="158"/>
      <c r="MO3" s="158"/>
      <c r="MP3" s="158"/>
      <c r="MQ3" s="158"/>
      <c r="MR3" s="158"/>
      <c r="MS3" s="158"/>
      <c r="MT3" s="158"/>
      <c r="MU3" s="158"/>
      <c r="MV3" s="158"/>
      <c r="MW3" s="158"/>
      <c r="MX3" s="158"/>
      <c r="MY3" s="158"/>
      <c r="MZ3" s="158"/>
      <c r="NA3" s="158"/>
      <c r="NB3" s="158"/>
      <c r="NC3" s="158"/>
      <c r="ND3" s="158"/>
      <c r="NE3" s="158"/>
      <c r="NF3" s="158"/>
      <c r="NG3" s="158"/>
      <c r="NH3" s="158"/>
      <c r="NI3" s="158"/>
      <c r="NJ3" s="158"/>
      <c r="NK3" s="158"/>
      <c r="NL3" s="158"/>
      <c r="NM3" s="158"/>
      <c r="NN3" s="158"/>
      <c r="NO3" s="158"/>
      <c r="NP3" s="158"/>
      <c r="NQ3" s="158"/>
      <c r="NR3" s="158"/>
      <c r="NS3" s="158"/>
      <c r="NT3" s="158"/>
      <c r="NU3" s="158"/>
      <c r="NV3" s="158"/>
      <c r="NW3" s="158"/>
      <c r="NX3" s="158"/>
      <c r="NY3" s="158"/>
      <c r="NZ3" s="158"/>
      <c r="OA3" s="158"/>
      <c r="OB3" s="158"/>
      <c r="OC3" s="158"/>
      <c r="OD3" s="158"/>
      <c r="OE3" s="158"/>
      <c r="OF3" s="158"/>
      <c r="OG3" s="158"/>
      <c r="OH3" s="158"/>
      <c r="OI3" s="158"/>
      <c r="OJ3" s="158"/>
      <c r="OK3" s="158"/>
      <c r="OL3" s="158"/>
      <c r="OM3" s="158"/>
      <c r="ON3" s="158"/>
      <c r="OO3" s="158"/>
      <c r="OP3" s="158"/>
      <c r="OQ3" s="158"/>
      <c r="OR3" s="158"/>
      <c r="OS3" s="158"/>
      <c r="OT3" s="158"/>
      <c r="OU3" s="158"/>
      <c r="OV3" s="158"/>
      <c r="OW3" s="158"/>
      <c r="OX3" s="158"/>
      <c r="OY3" s="158"/>
      <c r="OZ3" s="158"/>
      <c r="PA3" s="158"/>
      <c r="PB3" s="158"/>
      <c r="PC3" s="158"/>
      <c r="PD3" s="158"/>
      <c r="PE3" s="158"/>
      <c r="PF3" s="158"/>
      <c r="PG3" s="158"/>
      <c r="PH3" s="158"/>
      <c r="PI3" s="158"/>
      <c r="PJ3" s="158"/>
      <c r="PK3" s="158"/>
      <c r="PL3" s="158"/>
      <c r="PM3" s="158"/>
      <c r="PN3" s="158"/>
      <c r="PO3" s="158"/>
      <c r="PP3" s="158"/>
      <c r="PQ3" s="158"/>
      <c r="PR3" s="158"/>
      <c r="PS3" s="158"/>
      <c r="PT3" s="158"/>
      <c r="PU3" s="158"/>
      <c r="PV3" s="158"/>
      <c r="PW3" s="158"/>
      <c r="PX3" s="158"/>
      <c r="PY3" s="158"/>
      <c r="PZ3" s="158"/>
      <c r="QA3" s="158"/>
      <c r="QB3" s="158"/>
      <c r="QC3" s="158"/>
      <c r="QD3" s="158"/>
      <c r="QE3" s="158"/>
      <c r="QF3" s="158"/>
      <c r="QG3" s="158"/>
      <c r="QH3" s="158"/>
      <c r="QI3" s="158"/>
      <c r="QJ3" s="158"/>
      <c r="QK3" s="158"/>
      <c r="QL3" s="158"/>
      <c r="QM3" s="158"/>
      <c r="QN3" s="158"/>
      <c r="QO3" s="158"/>
      <c r="QP3" s="158"/>
      <c r="QQ3" s="158"/>
      <c r="QR3" s="158"/>
      <c r="QS3" s="158"/>
      <c r="QT3" s="158"/>
      <c r="QU3" s="158"/>
      <c r="QV3" s="158"/>
      <c r="QW3" s="158"/>
      <c r="QX3" s="158"/>
      <c r="QY3" s="158"/>
      <c r="QZ3" s="158"/>
      <c r="RA3" s="158"/>
      <c r="RB3" s="158"/>
      <c r="RC3" s="158"/>
      <c r="RD3" s="158"/>
      <c r="RE3" s="158"/>
      <c r="RF3" s="158"/>
      <c r="RG3" s="158"/>
      <c r="RH3" s="158"/>
      <c r="RI3" s="158"/>
      <c r="RJ3" s="158"/>
      <c r="RK3" s="158"/>
      <c r="RL3" s="158"/>
      <c r="RM3" s="158"/>
      <c r="RN3" s="158"/>
      <c r="RO3" s="158"/>
      <c r="RP3" s="158"/>
      <c r="RQ3" s="158"/>
      <c r="RR3" s="158"/>
      <c r="RS3" s="158"/>
      <c r="RT3" s="158"/>
      <c r="RU3" s="158"/>
      <c r="RV3" s="158"/>
      <c r="RW3" s="158"/>
      <c r="RX3" s="158"/>
      <c r="RY3" s="158"/>
      <c r="RZ3" s="158"/>
      <c r="SA3" s="158"/>
      <c r="SB3" s="158"/>
      <c r="SC3" s="158"/>
      <c r="SD3" s="158"/>
      <c r="SE3" s="158"/>
      <c r="SF3" s="158"/>
      <c r="SG3" s="158"/>
      <c r="SH3" s="158"/>
      <c r="SI3" s="158"/>
      <c r="SJ3" s="158"/>
      <c r="SK3" s="158"/>
      <c r="SL3" s="158"/>
      <c r="SM3" s="158"/>
      <c r="SN3" s="158"/>
      <c r="SO3" s="158"/>
      <c r="SP3" s="158"/>
      <c r="SQ3" s="158"/>
      <c r="SR3" s="158"/>
      <c r="SS3" s="158"/>
      <c r="ST3" s="158"/>
      <c r="SU3" s="158"/>
      <c r="SV3" s="158"/>
      <c r="SW3" s="158"/>
      <c r="SX3" s="158"/>
      <c r="SY3" s="158"/>
      <c r="SZ3" s="158"/>
      <c r="TA3" s="158"/>
      <c r="TB3" s="158"/>
      <c r="TC3" s="158"/>
      <c r="TD3" s="158"/>
      <c r="TE3" s="158"/>
      <c r="TF3" s="158"/>
      <c r="TG3" s="158"/>
      <c r="TH3" s="158"/>
      <c r="TI3" s="158"/>
      <c r="TJ3" s="158"/>
      <c r="TK3" s="158"/>
      <c r="TL3" s="158"/>
      <c r="TM3" s="158"/>
      <c r="TN3" s="158"/>
      <c r="TO3" s="158"/>
      <c r="TP3" s="158"/>
      <c r="TQ3" s="158"/>
      <c r="TR3" s="158"/>
      <c r="TS3" s="158"/>
      <c r="TT3" s="158"/>
      <c r="TU3" s="158"/>
      <c r="TV3" s="158"/>
      <c r="TW3" s="158"/>
      <c r="TX3" s="158"/>
      <c r="TY3" s="158"/>
      <c r="TZ3" s="158"/>
      <c r="UA3" s="158"/>
      <c r="UB3" s="158"/>
      <c r="UC3" s="158"/>
      <c r="UD3" s="158"/>
      <c r="UE3" s="158"/>
      <c r="UF3" s="158"/>
      <c r="UG3" s="158"/>
      <c r="UH3" s="158"/>
      <c r="UI3" s="158"/>
      <c r="UJ3" s="158"/>
      <c r="UK3" s="158"/>
      <c r="UL3" s="158"/>
      <c r="UM3" s="158"/>
      <c r="UN3" s="158"/>
      <c r="UO3" s="158"/>
      <c r="UP3" s="158"/>
      <c r="UQ3" s="158"/>
      <c r="UR3" s="158"/>
      <c r="US3" s="158"/>
      <c r="UT3" s="158"/>
      <c r="UU3" s="158"/>
      <c r="UV3" s="158"/>
      <c r="UW3" s="158"/>
      <c r="UX3" s="158"/>
      <c r="UY3" s="158"/>
      <c r="UZ3" s="158"/>
      <c r="VA3" s="158"/>
      <c r="VB3" s="158"/>
      <c r="VC3" s="158"/>
      <c r="VD3" s="158"/>
      <c r="VE3" s="158"/>
      <c r="VF3" s="158"/>
      <c r="VG3" s="158"/>
      <c r="VH3" s="158"/>
      <c r="VI3" s="158"/>
      <c r="VJ3" s="158"/>
      <c r="VK3" s="158"/>
      <c r="VL3" s="158"/>
      <c r="VM3" s="158"/>
      <c r="VN3" s="158"/>
      <c r="VO3" s="158"/>
      <c r="VP3" s="158"/>
      <c r="VQ3" s="158"/>
      <c r="VR3" s="158"/>
      <c r="VS3" s="158"/>
      <c r="VT3" s="158"/>
      <c r="VU3" s="158"/>
      <c r="VV3" s="158"/>
      <c r="VW3" s="158"/>
      <c r="VX3" s="158"/>
      <c r="VY3" s="158"/>
      <c r="VZ3" s="158"/>
      <c r="WA3" s="158"/>
      <c r="WB3" s="158"/>
      <c r="WC3" s="158"/>
      <c r="WD3" s="158"/>
      <c r="WE3" s="158"/>
      <c r="WF3" s="158"/>
      <c r="WG3" s="158"/>
      <c r="WH3" s="158"/>
      <c r="WI3" s="158"/>
      <c r="WJ3" s="158"/>
      <c r="WK3" s="158"/>
      <c r="WL3" s="158"/>
      <c r="WM3" s="158"/>
      <c r="WN3" s="158"/>
      <c r="WO3" s="158"/>
      <c r="WP3" s="158"/>
      <c r="WQ3" s="158"/>
      <c r="WR3" s="158"/>
      <c r="WS3" s="158"/>
      <c r="WT3" s="158"/>
      <c r="WU3" s="158"/>
      <c r="WV3" s="158"/>
      <c r="WW3" s="158"/>
      <c r="WX3" s="158"/>
      <c r="WY3" s="158"/>
      <c r="WZ3" s="158"/>
      <c r="XA3" s="158"/>
      <c r="XB3" s="158"/>
      <c r="XC3" s="158"/>
      <c r="XD3" s="158"/>
      <c r="XE3" s="158"/>
      <c r="XF3" s="158"/>
      <c r="XG3" s="158"/>
      <c r="XH3" s="158"/>
      <c r="XI3" s="158"/>
      <c r="XJ3" s="158"/>
      <c r="XK3" s="158"/>
      <c r="XL3" s="158"/>
      <c r="XM3" s="158"/>
      <c r="XN3" s="158"/>
      <c r="XO3" s="158"/>
      <c r="XP3" s="158"/>
      <c r="XQ3" s="158"/>
      <c r="XR3" s="158"/>
      <c r="XS3" s="158"/>
      <c r="XT3" s="158"/>
      <c r="XU3" s="158"/>
      <c r="XV3" s="158"/>
      <c r="XW3" s="158"/>
      <c r="XX3" s="158"/>
      <c r="XY3" s="158"/>
      <c r="XZ3" s="158"/>
      <c r="YA3" s="158"/>
      <c r="YB3" s="158"/>
      <c r="YC3" s="158"/>
      <c r="YD3" s="158"/>
      <c r="YE3" s="158"/>
      <c r="YF3" s="158"/>
      <c r="YG3" s="158"/>
      <c r="YH3" s="158"/>
      <c r="YI3" s="158"/>
      <c r="YJ3" s="158"/>
      <c r="YK3" s="158"/>
      <c r="YL3" s="158"/>
      <c r="YM3" s="158"/>
      <c r="YN3" s="158"/>
      <c r="YO3" s="158"/>
      <c r="YP3" s="158"/>
      <c r="YQ3" s="158"/>
      <c r="YR3" s="158"/>
      <c r="YS3" s="158"/>
      <c r="YT3" s="158"/>
      <c r="YU3" s="158"/>
      <c r="YV3" s="158"/>
      <c r="YW3" s="158"/>
      <c r="YX3" s="158"/>
      <c r="YY3" s="158"/>
      <c r="YZ3" s="158"/>
      <c r="ZA3" s="158"/>
      <c r="ZB3" s="158"/>
      <c r="ZC3" s="158"/>
      <c r="ZD3" s="158"/>
      <c r="ZE3" s="158"/>
      <c r="ZF3" s="158"/>
      <c r="ZG3" s="158"/>
      <c r="ZH3" s="158"/>
      <c r="ZI3" s="158"/>
      <c r="ZJ3" s="158"/>
      <c r="ZK3" s="158"/>
      <c r="ZL3" s="158"/>
      <c r="ZM3" s="158"/>
      <c r="ZN3" s="158"/>
      <c r="ZO3" s="158"/>
      <c r="ZP3" s="158"/>
      <c r="ZQ3" s="158"/>
      <c r="ZR3" s="158"/>
      <c r="ZS3" s="158"/>
      <c r="ZT3" s="158"/>
      <c r="ZU3" s="158"/>
      <c r="ZV3" s="158"/>
      <c r="ZW3" s="158"/>
      <c r="ZX3" s="158"/>
      <c r="ZY3" s="158"/>
      <c r="ZZ3" s="158"/>
      <c r="AAA3" s="158"/>
      <c r="AAB3" s="158"/>
      <c r="AAC3" s="158"/>
      <c r="AAD3" s="158"/>
      <c r="AAE3" s="158"/>
      <c r="AAF3" s="158"/>
      <c r="AAG3" s="158"/>
      <c r="AAH3" s="158"/>
      <c r="AAI3" s="158"/>
      <c r="AAJ3" s="158"/>
      <c r="AAK3" s="158"/>
      <c r="AAL3" s="158"/>
      <c r="AAM3" s="158"/>
      <c r="AAN3" s="158"/>
      <c r="AAO3" s="158"/>
      <c r="AAP3" s="158"/>
      <c r="AAQ3" s="158"/>
      <c r="AAR3" s="158"/>
      <c r="AAS3" s="158"/>
      <c r="AAT3" s="158"/>
      <c r="AAU3" s="158"/>
      <c r="AAV3" s="158"/>
      <c r="AAW3" s="158"/>
      <c r="AAX3" s="158"/>
      <c r="AAY3" s="158"/>
      <c r="AAZ3" s="158"/>
      <c r="ABA3" s="158"/>
      <c r="ABB3" s="158"/>
      <c r="ABC3" s="158"/>
      <c r="ABD3" s="158"/>
      <c r="ABE3" s="158"/>
      <c r="ABF3" s="158"/>
      <c r="ABG3" s="158"/>
      <c r="ABH3" s="158"/>
      <c r="ABI3" s="158"/>
      <c r="ABJ3" s="158"/>
      <c r="ABK3" s="158"/>
      <c r="ABL3" s="158"/>
      <c r="ABM3" s="158"/>
      <c r="ABN3" s="158"/>
      <c r="ABO3" s="158"/>
      <c r="ABP3" s="158"/>
      <c r="ABQ3" s="158"/>
      <c r="ABR3" s="158"/>
      <c r="ABS3" s="158"/>
      <c r="ABT3" s="158"/>
      <c r="ABU3" s="158"/>
      <c r="ABV3" s="158"/>
      <c r="ABW3" s="158"/>
      <c r="ABX3" s="158"/>
      <c r="ABY3" s="158"/>
      <c r="ABZ3" s="158"/>
      <c r="ACA3" s="158"/>
      <c r="ACB3" s="158"/>
      <c r="ACC3" s="158"/>
      <c r="ACD3" s="158"/>
      <c r="ACE3" s="158"/>
      <c r="ACF3" s="158"/>
      <c r="ACG3" s="158"/>
      <c r="ACH3" s="158"/>
      <c r="ACI3" s="158"/>
      <c r="ACJ3" s="158"/>
      <c r="ACK3" s="158"/>
      <c r="ACL3" s="158"/>
      <c r="ACM3" s="158"/>
      <c r="ACN3" s="158"/>
      <c r="ACO3" s="158"/>
      <c r="ACP3" s="158"/>
      <c r="ACQ3" s="158"/>
      <c r="ACR3" s="158"/>
      <c r="ACS3" s="158"/>
      <c r="ACT3" s="158"/>
      <c r="ACU3" s="158"/>
      <c r="ACV3" s="158"/>
      <c r="ACW3" s="158"/>
      <c r="ACX3" s="158"/>
      <c r="ACY3" s="158"/>
      <c r="ACZ3" s="158"/>
      <c r="ADA3" s="158"/>
      <c r="ADB3" s="158"/>
      <c r="ADC3" s="158"/>
      <c r="ADD3" s="158"/>
      <c r="ADE3" s="158"/>
      <c r="ADF3" s="158"/>
      <c r="ADG3" s="158"/>
      <c r="ADH3" s="158"/>
      <c r="ADI3" s="158"/>
      <c r="ADJ3" s="158"/>
      <c r="ADK3" s="158"/>
      <c r="ADL3" s="158"/>
      <c r="ADM3" s="158"/>
      <c r="ADN3" s="158"/>
      <c r="ADO3" s="158"/>
      <c r="ADP3" s="158"/>
      <c r="ADQ3" s="158"/>
      <c r="ADR3" s="158"/>
      <c r="ADS3" s="158"/>
      <c r="ADT3" s="158"/>
      <c r="ADU3" s="158"/>
      <c r="ADV3" s="158"/>
      <c r="ADW3" s="158"/>
      <c r="ADX3" s="158"/>
      <c r="ADY3" s="158"/>
      <c r="ADZ3" s="158"/>
      <c r="AEA3" s="158"/>
      <c r="AEB3" s="158"/>
      <c r="AEC3" s="158"/>
      <c r="AED3" s="158"/>
      <c r="AEE3" s="158"/>
      <c r="AEF3" s="158"/>
      <c r="AEG3" s="158"/>
      <c r="AEH3" s="158"/>
      <c r="AEI3" s="158"/>
      <c r="AEJ3" s="158"/>
      <c r="AEK3" s="158"/>
      <c r="AEL3" s="158"/>
      <c r="AEM3" s="158"/>
      <c r="AEN3" s="158"/>
      <c r="AEO3" s="158"/>
      <c r="AEP3" s="158"/>
      <c r="AEQ3" s="158"/>
      <c r="AER3" s="158"/>
      <c r="AES3" s="158"/>
      <c r="AET3" s="158"/>
      <c r="AEU3" s="158"/>
      <c r="AEV3" s="158"/>
      <c r="AEW3" s="158"/>
      <c r="AEX3" s="158"/>
      <c r="AEY3" s="158"/>
      <c r="AEZ3" s="158"/>
      <c r="AFA3" s="158"/>
      <c r="AFB3" s="158"/>
      <c r="AFC3" s="158"/>
      <c r="AFD3" s="158"/>
      <c r="AFE3" s="158"/>
      <c r="AFF3" s="158"/>
      <c r="AFG3" s="158"/>
      <c r="AFH3" s="158"/>
      <c r="AFI3" s="158"/>
      <c r="AFJ3" s="158"/>
      <c r="AFK3" s="158"/>
      <c r="AFL3" s="158"/>
      <c r="AFM3" s="158"/>
      <c r="AFN3" s="158"/>
      <c r="AFO3" s="158"/>
      <c r="AFP3" s="158"/>
      <c r="AFQ3" s="158"/>
      <c r="AFR3" s="158"/>
      <c r="AFS3" s="158"/>
      <c r="AFT3" s="158"/>
      <c r="AFU3" s="158"/>
      <c r="AFV3" s="158"/>
      <c r="AFW3" s="158"/>
      <c r="AFX3" s="158"/>
      <c r="AFY3" s="158"/>
      <c r="AFZ3" s="158"/>
      <c r="AGA3" s="158"/>
      <c r="AGB3" s="158"/>
      <c r="AGC3" s="158"/>
      <c r="AGD3" s="158"/>
      <c r="AGE3" s="158"/>
      <c r="AGF3" s="158"/>
      <c r="AGG3" s="158"/>
      <c r="AGH3" s="158"/>
      <c r="AGI3" s="158"/>
      <c r="AGJ3" s="158"/>
      <c r="AGK3" s="158"/>
      <c r="AGL3" s="158"/>
      <c r="AGM3" s="158"/>
      <c r="AGN3" s="158"/>
      <c r="AGO3" s="158"/>
      <c r="AGP3" s="158"/>
      <c r="AGQ3" s="158"/>
      <c r="AGR3" s="158"/>
      <c r="AGS3" s="158"/>
      <c r="AGT3" s="158"/>
      <c r="AGU3" s="158"/>
      <c r="AGV3" s="158"/>
      <c r="AGW3" s="158"/>
      <c r="AGX3" s="158"/>
      <c r="AGY3" s="158"/>
      <c r="AGZ3" s="158"/>
      <c r="AHA3" s="158"/>
      <c r="AHB3" s="158"/>
      <c r="AHC3" s="158"/>
      <c r="AHD3" s="158"/>
      <c r="AHE3" s="158"/>
      <c r="AHF3" s="158"/>
      <c r="AHG3" s="158"/>
      <c r="AHH3" s="158"/>
      <c r="AHI3" s="158"/>
      <c r="AHJ3" s="158"/>
      <c r="AHK3" s="158"/>
      <c r="AHL3" s="158"/>
      <c r="AHM3" s="158"/>
      <c r="AHN3" s="158"/>
      <c r="AHO3" s="158"/>
      <c r="AHP3" s="158"/>
      <c r="AHQ3" s="158"/>
      <c r="AHR3" s="158"/>
      <c r="AHS3" s="158"/>
      <c r="AHT3" s="158"/>
      <c r="AHU3" s="158"/>
      <c r="AHV3" s="158"/>
      <c r="AHW3" s="158"/>
      <c r="AHX3" s="158"/>
      <c r="AHY3" s="158"/>
      <c r="AHZ3" s="158"/>
      <c r="AIA3" s="158"/>
      <c r="AIB3" s="158"/>
      <c r="AIC3" s="158"/>
      <c r="AID3" s="158"/>
      <c r="AIE3" s="158"/>
      <c r="AIF3" s="158"/>
      <c r="AIG3" s="158"/>
      <c r="AIH3" s="158"/>
      <c r="AII3" s="158"/>
      <c r="AIJ3" s="158"/>
      <c r="AIK3" s="158"/>
      <c r="AIL3" s="158"/>
      <c r="AIM3" s="158"/>
      <c r="AIN3" s="158"/>
      <c r="AIO3" s="158"/>
      <c r="AIP3" s="158"/>
      <c r="AIQ3" s="158"/>
      <c r="AIR3" s="158"/>
      <c r="AIS3" s="158"/>
      <c r="AIT3" s="158"/>
      <c r="AIU3" s="158"/>
      <c r="AIV3" s="158"/>
      <c r="AIW3" s="158"/>
      <c r="AIX3" s="158"/>
      <c r="AIY3" s="158"/>
      <c r="AIZ3" s="158"/>
      <c r="AJA3" s="158"/>
      <c r="AJB3" s="158"/>
      <c r="AJC3" s="158"/>
      <c r="AJD3" s="158"/>
      <c r="AJE3" s="158"/>
      <c r="AJF3" s="158"/>
      <c r="AJG3" s="158"/>
      <c r="AJH3" s="158"/>
      <c r="AJI3" s="158"/>
      <c r="AJJ3" s="158"/>
      <c r="AJK3" s="158"/>
      <c r="AJL3" s="158"/>
      <c r="AJM3" s="158"/>
      <c r="AJN3" s="158"/>
      <c r="AJO3" s="158"/>
      <c r="AJP3" s="158"/>
      <c r="AJQ3" s="158"/>
      <c r="AJR3" s="158"/>
      <c r="AJS3" s="158"/>
      <c r="AJT3" s="158"/>
      <c r="AJU3" s="158"/>
      <c r="AJV3" s="158"/>
      <c r="AJW3" s="158"/>
      <c r="AJX3" s="158"/>
      <c r="AJY3" s="158"/>
      <c r="AJZ3" s="158"/>
      <c r="AKA3" s="158"/>
      <c r="AKB3" s="158"/>
      <c r="AKC3" s="158"/>
      <c r="AKD3" s="158"/>
      <c r="AKE3" s="158"/>
      <c r="AKF3" s="158"/>
      <c r="AKG3" s="158"/>
      <c r="AKH3" s="158"/>
      <c r="AKI3" s="158"/>
      <c r="AKJ3" s="158"/>
      <c r="AKK3" s="158"/>
      <c r="AKL3" s="158"/>
      <c r="AKM3" s="158"/>
      <c r="AKN3" s="158"/>
      <c r="AKO3" s="158"/>
      <c r="AKP3" s="158"/>
      <c r="AKQ3" s="158"/>
      <c r="AKR3" s="158"/>
      <c r="AKS3" s="158"/>
      <c r="AKT3" s="158"/>
      <c r="AKU3" s="158"/>
      <c r="AKV3" s="158"/>
      <c r="AKW3" s="158"/>
      <c r="AKX3" s="158"/>
      <c r="AKY3" s="158"/>
      <c r="AKZ3" s="158"/>
      <c r="ALA3" s="158"/>
      <c r="ALB3" s="158"/>
      <c r="ALC3" s="158"/>
      <c r="ALD3" s="158"/>
      <c r="ALE3" s="158"/>
      <c r="ALF3" s="158"/>
      <c r="ALG3" s="158"/>
      <c r="ALH3" s="158"/>
      <c r="ALI3" s="158"/>
      <c r="ALJ3" s="158"/>
      <c r="ALK3" s="158"/>
      <c r="ALL3" s="158"/>
      <c r="ALM3" s="158"/>
      <c r="ALN3" s="158"/>
      <c r="ALO3" s="158"/>
      <c r="ALP3" s="158"/>
      <c r="ALQ3" s="158"/>
      <c r="ALR3" s="158"/>
      <c r="ALS3" s="158"/>
      <c r="ALT3" s="158"/>
      <c r="ALU3" s="158"/>
      <c r="ALV3" s="158"/>
      <c r="ALW3" s="158"/>
      <c r="ALX3" s="158"/>
      <c r="ALY3" s="158"/>
      <c r="ALZ3" s="158"/>
      <c r="AMA3" s="158"/>
      <c r="AMB3" s="158"/>
      <c r="AMC3" s="158"/>
      <c r="AMD3" s="158"/>
      <c r="AME3" s="158"/>
      <c r="AMF3" s="158"/>
      <c r="AMG3" s="158"/>
      <c r="AMH3" s="158"/>
      <c r="AMI3" s="158"/>
      <c r="AMJ3" s="158"/>
      <c r="AMK3" s="158"/>
      <c r="AML3" s="158"/>
      <c r="AMM3" s="158"/>
      <c r="AMN3" s="158"/>
      <c r="AMO3" s="158"/>
      <c r="AMP3" s="158"/>
      <c r="AMQ3" s="158"/>
      <c r="AMR3" s="158"/>
      <c r="AMS3" s="158"/>
      <c r="AMT3" s="158"/>
      <c r="AMU3" s="158"/>
      <c r="AMV3" s="158"/>
      <c r="AMW3" s="158"/>
      <c r="AMX3" s="158"/>
      <c r="AMY3" s="158"/>
      <c r="AMZ3" s="158"/>
      <c r="ANA3" s="158"/>
      <c r="ANB3" s="158"/>
      <c r="ANC3" s="158"/>
      <c r="AND3" s="158"/>
      <c r="ANE3" s="158"/>
      <c r="ANF3" s="158"/>
      <c r="ANG3" s="158"/>
      <c r="ANH3" s="158"/>
      <c r="ANI3" s="158"/>
      <c r="ANJ3" s="158"/>
      <c r="ANK3" s="158"/>
      <c r="ANL3" s="158"/>
      <c r="ANM3" s="158"/>
      <c r="ANN3" s="158"/>
      <c r="ANO3" s="158"/>
      <c r="ANP3" s="158"/>
      <c r="ANQ3" s="158"/>
      <c r="ANR3" s="158"/>
      <c r="ANS3" s="158"/>
      <c r="ANT3" s="158"/>
      <c r="ANU3" s="158"/>
      <c r="ANV3" s="158"/>
      <c r="ANW3" s="158"/>
      <c r="ANX3" s="158"/>
      <c r="ANY3" s="158"/>
      <c r="ANZ3" s="158"/>
      <c r="AOA3" s="158"/>
      <c r="AOB3" s="158"/>
      <c r="AOC3" s="158"/>
      <c r="AOD3" s="158"/>
      <c r="AOE3" s="158"/>
      <c r="AOF3" s="158"/>
      <c r="AOG3" s="158"/>
      <c r="AOH3" s="158"/>
      <c r="AOI3" s="158"/>
      <c r="AOJ3" s="158"/>
      <c r="AOK3" s="158"/>
      <c r="AOL3" s="158"/>
      <c r="AOM3" s="158"/>
      <c r="AON3" s="158"/>
      <c r="AOO3" s="158"/>
      <c r="AOP3" s="158"/>
      <c r="AOQ3" s="158"/>
      <c r="AOR3" s="158"/>
      <c r="AOS3" s="158"/>
      <c r="AOT3" s="158"/>
      <c r="AOU3" s="158"/>
      <c r="AOV3" s="158"/>
      <c r="AOW3" s="158"/>
      <c r="AOX3" s="158"/>
      <c r="AOY3" s="158"/>
      <c r="AOZ3" s="158"/>
      <c r="APA3" s="158"/>
      <c r="APB3" s="158"/>
      <c r="APC3" s="158"/>
      <c r="APD3" s="158"/>
      <c r="APE3" s="158"/>
      <c r="APF3" s="158"/>
      <c r="APG3" s="158"/>
      <c r="APH3" s="158"/>
      <c r="API3" s="158"/>
      <c r="APJ3" s="158"/>
      <c r="APK3" s="158"/>
      <c r="APL3" s="158"/>
      <c r="APM3" s="158"/>
      <c r="APN3" s="158"/>
      <c r="APO3" s="158"/>
      <c r="APP3" s="158"/>
      <c r="APQ3" s="158"/>
      <c r="APR3" s="158"/>
      <c r="APS3" s="158"/>
      <c r="APT3" s="158"/>
      <c r="APU3" s="158"/>
      <c r="APV3" s="158"/>
      <c r="APW3" s="158"/>
      <c r="APX3" s="158"/>
      <c r="APY3" s="158"/>
      <c r="APZ3" s="158"/>
      <c r="AQA3" s="158"/>
      <c r="AQB3" s="158"/>
      <c r="AQC3" s="158"/>
      <c r="AQD3" s="158"/>
      <c r="AQE3" s="158"/>
      <c r="AQF3" s="158"/>
      <c r="AQG3" s="158"/>
      <c r="AQH3" s="158"/>
      <c r="AQI3" s="158"/>
      <c r="AQJ3" s="158"/>
      <c r="AQK3" s="158"/>
      <c r="AQL3" s="158"/>
      <c r="AQM3" s="158"/>
      <c r="AQN3" s="158"/>
      <c r="AQO3" s="158"/>
      <c r="AQP3" s="158"/>
      <c r="AQQ3" s="158"/>
      <c r="AQR3" s="158"/>
      <c r="AQS3" s="158"/>
      <c r="AQT3" s="158"/>
      <c r="AQU3" s="158"/>
      <c r="AQV3" s="158"/>
      <c r="AQW3" s="158"/>
      <c r="AQX3" s="158"/>
      <c r="AQY3" s="158"/>
      <c r="AQZ3" s="158"/>
      <c r="ARA3" s="158"/>
      <c r="ARB3" s="158"/>
      <c r="ARC3" s="158"/>
      <c r="ARD3" s="158"/>
      <c r="ARE3" s="158"/>
      <c r="ARF3" s="158"/>
      <c r="ARG3" s="158"/>
      <c r="ARH3" s="158"/>
      <c r="ARI3" s="158"/>
      <c r="ARJ3" s="158"/>
      <c r="ARK3" s="158"/>
      <c r="ARL3" s="158"/>
      <c r="ARM3" s="158"/>
      <c r="ARN3" s="158"/>
      <c r="ARO3" s="158"/>
      <c r="ARP3" s="158"/>
      <c r="ARQ3" s="158"/>
      <c r="ARR3" s="158"/>
      <c r="ARS3" s="158"/>
      <c r="ART3" s="158"/>
      <c r="ARU3" s="158"/>
      <c r="ARV3" s="158"/>
      <c r="ARW3" s="158"/>
      <c r="ARX3" s="158"/>
      <c r="ARY3" s="158"/>
      <c r="ARZ3" s="158"/>
      <c r="ASA3" s="158"/>
      <c r="ASB3" s="158"/>
      <c r="ASC3" s="158"/>
      <c r="ASD3" s="158"/>
      <c r="ASE3" s="158"/>
      <c r="ASF3" s="158"/>
      <c r="ASG3" s="158"/>
      <c r="ASH3" s="158"/>
      <c r="ASI3" s="158"/>
      <c r="ASJ3" s="158"/>
      <c r="ASK3" s="158"/>
      <c r="ASL3" s="158"/>
      <c r="ASM3" s="158"/>
      <c r="ASN3" s="158"/>
      <c r="ASO3" s="158"/>
      <c r="ASP3" s="158"/>
      <c r="ASQ3" s="158"/>
      <c r="ASR3" s="158"/>
      <c r="ASS3" s="158"/>
      <c r="AST3" s="158"/>
      <c r="ASU3" s="158"/>
      <c r="ASV3" s="158"/>
      <c r="ASW3" s="158"/>
      <c r="ASX3" s="158"/>
      <c r="ASY3" s="158"/>
      <c r="ASZ3" s="158"/>
      <c r="ATA3" s="158"/>
      <c r="ATB3" s="158"/>
      <c r="ATC3" s="158"/>
      <c r="ATD3" s="158"/>
      <c r="ATE3" s="158"/>
      <c r="ATF3" s="158"/>
      <c r="ATG3" s="158"/>
      <c r="ATH3" s="158"/>
      <c r="ATI3" s="158"/>
      <c r="ATJ3" s="158"/>
      <c r="ATK3" s="158"/>
      <c r="ATL3" s="158"/>
      <c r="ATM3" s="158"/>
      <c r="ATN3" s="158"/>
      <c r="ATO3" s="158"/>
      <c r="ATP3" s="158"/>
      <c r="ATQ3" s="158"/>
      <c r="ATR3" s="158"/>
      <c r="ATS3" s="158"/>
      <c r="ATT3" s="158"/>
      <c r="ATU3" s="158"/>
      <c r="ATV3" s="158"/>
      <c r="ATW3" s="158"/>
      <c r="ATX3" s="158"/>
      <c r="ATY3" s="158"/>
      <c r="ATZ3" s="158"/>
      <c r="AUA3" s="158"/>
      <c r="AUB3" s="158"/>
      <c r="AUC3" s="158"/>
      <c r="AUD3" s="158"/>
      <c r="AUE3" s="158"/>
      <c r="AUF3" s="158"/>
      <c r="AUG3" s="158"/>
      <c r="AUH3" s="158"/>
      <c r="AUI3" s="158"/>
      <c r="AUJ3" s="158"/>
      <c r="AUK3" s="158"/>
      <c r="AUL3" s="158"/>
      <c r="AUM3" s="158"/>
      <c r="AUN3" s="158"/>
      <c r="AUO3" s="158"/>
      <c r="AUP3" s="158"/>
      <c r="AUQ3" s="158"/>
      <c r="AUR3" s="158"/>
      <c r="AUS3" s="158"/>
      <c r="AUT3" s="158"/>
      <c r="AUU3" s="158"/>
      <c r="AUV3" s="158"/>
      <c r="AUW3" s="158"/>
      <c r="AUX3" s="158"/>
      <c r="AUY3" s="158"/>
      <c r="AUZ3" s="158"/>
      <c r="AVA3" s="158"/>
      <c r="AVB3" s="158"/>
      <c r="AVC3" s="158"/>
      <c r="AVD3" s="158"/>
      <c r="AVE3" s="158"/>
      <c r="AVF3" s="158"/>
      <c r="AVG3" s="158"/>
      <c r="AVH3" s="158"/>
      <c r="AVI3" s="158"/>
      <c r="AVJ3" s="158"/>
      <c r="AVK3" s="158"/>
      <c r="AVL3" s="158"/>
      <c r="AVM3" s="158"/>
      <c r="AVN3" s="158"/>
      <c r="AVO3" s="158"/>
      <c r="AVP3" s="158"/>
      <c r="AVQ3" s="158"/>
      <c r="AVR3" s="158"/>
      <c r="AVS3" s="158"/>
      <c r="AVT3" s="158"/>
      <c r="AVU3" s="158"/>
      <c r="AVV3" s="158"/>
      <c r="AVW3" s="158"/>
      <c r="AVX3" s="158"/>
      <c r="AVY3" s="158"/>
      <c r="AVZ3" s="158"/>
      <c r="AWA3" s="158"/>
      <c r="AWB3" s="158"/>
      <c r="AWC3" s="158"/>
      <c r="AWD3" s="158"/>
      <c r="AWE3" s="158"/>
      <c r="AWF3" s="158"/>
      <c r="AWG3" s="158"/>
      <c r="AWH3" s="158"/>
      <c r="AWI3" s="158"/>
      <c r="AWJ3" s="158"/>
      <c r="AWK3" s="158"/>
      <c r="AWL3" s="158"/>
      <c r="AWM3" s="158"/>
      <c r="AWN3" s="158"/>
      <c r="AWO3" s="158"/>
      <c r="AWP3" s="158"/>
      <c r="AWQ3" s="158"/>
      <c r="AWR3" s="158"/>
      <c r="AWS3" s="158"/>
      <c r="AWT3" s="158"/>
      <c r="AWU3" s="158"/>
      <c r="AWV3" s="158"/>
      <c r="AWW3" s="158"/>
      <c r="AWX3" s="158"/>
      <c r="AWY3" s="158"/>
      <c r="AWZ3" s="158"/>
      <c r="AXA3" s="158"/>
      <c r="AXB3" s="158"/>
      <c r="AXC3" s="158"/>
      <c r="AXD3" s="158"/>
      <c r="AXE3" s="158"/>
      <c r="AXF3" s="158"/>
      <c r="AXG3" s="158"/>
      <c r="AXH3" s="158"/>
      <c r="AXI3" s="158"/>
      <c r="AXJ3" s="158"/>
      <c r="AXK3" s="158"/>
      <c r="AXL3" s="158"/>
      <c r="AXM3" s="158"/>
      <c r="AXN3" s="158"/>
      <c r="AXO3" s="158"/>
      <c r="AXP3" s="158"/>
      <c r="AXQ3" s="158"/>
      <c r="AXR3" s="158"/>
      <c r="AXS3" s="158"/>
      <c r="AXT3" s="158"/>
      <c r="AXU3" s="158"/>
      <c r="AXV3" s="158"/>
      <c r="AXW3" s="158"/>
      <c r="AXX3" s="158"/>
      <c r="AXY3" s="158"/>
      <c r="AXZ3" s="158"/>
      <c r="AYA3" s="158"/>
      <c r="AYB3" s="158"/>
      <c r="AYC3" s="158"/>
      <c r="AYD3" s="158"/>
      <c r="AYE3" s="158"/>
      <c r="AYF3" s="158"/>
      <c r="AYG3" s="158"/>
      <c r="AYH3" s="158"/>
      <c r="AYI3" s="158"/>
      <c r="AYJ3" s="158"/>
      <c r="AYK3" s="158"/>
      <c r="AYL3" s="158"/>
      <c r="AYM3" s="158"/>
      <c r="AYN3" s="158"/>
      <c r="AYO3" s="158"/>
      <c r="AYP3" s="158"/>
      <c r="AYQ3" s="158"/>
      <c r="AYR3" s="158"/>
      <c r="AYS3" s="158"/>
      <c r="AYT3" s="158"/>
      <c r="AYU3" s="158"/>
      <c r="AYV3" s="158"/>
      <c r="AYW3" s="158"/>
      <c r="AYX3" s="158"/>
      <c r="AYY3" s="158"/>
      <c r="AYZ3" s="158"/>
      <c r="AZA3" s="158"/>
      <c r="AZB3" s="158"/>
      <c r="AZC3" s="158"/>
      <c r="AZD3" s="158"/>
      <c r="AZE3" s="158"/>
      <c r="AZF3" s="158"/>
      <c r="AZG3" s="158"/>
      <c r="AZH3" s="158"/>
      <c r="AZI3" s="158"/>
      <c r="AZJ3" s="158"/>
      <c r="AZK3" s="158"/>
      <c r="AZL3" s="158"/>
      <c r="AZM3" s="158"/>
      <c r="AZN3" s="158"/>
      <c r="AZO3" s="158"/>
      <c r="AZP3" s="158"/>
      <c r="AZQ3" s="158"/>
      <c r="AZR3" s="158"/>
      <c r="AZS3" s="158"/>
      <c r="AZT3" s="158"/>
      <c r="AZU3" s="158"/>
      <c r="AZV3" s="158"/>
      <c r="AZW3" s="158"/>
      <c r="AZX3" s="158"/>
      <c r="AZY3" s="158"/>
      <c r="AZZ3" s="158"/>
      <c r="BAA3" s="158"/>
      <c r="BAB3" s="158"/>
      <c r="BAC3" s="158"/>
      <c r="BAD3" s="158"/>
      <c r="BAE3" s="158"/>
      <c r="BAF3" s="158"/>
      <c r="BAG3" s="158"/>
      <c r="BAH3" s="158"/>
      <c r="BAI3" s="158"/>
      <c r="BAJ3" s="158"/>
      <c r="BAK3" s="158"/>
      <c r="BAL3" s="158"/>
      <c r="BAM3" s="158"/>
      <c r="BAN3" s="158"/>
      <c r="BAO3" s="158"/>
      <c r="BAP3" s="158"/>
      <c r="BAQ3" s="158"/>
      <c r="BAR3" s="158"/>
      <c r="BAS3" s="158"/>
      <c r="BAT3" s="158"/>
      <c r="BAU3" s="158"/>
      <c r="BAV3" s="158"/>
      <c r="BAW3" s="158"/>
      <c r="BAX3" s="158"/>
      <c r="BAY3" s="158"/>
      <c r="BAZ3" s="158"/>
      <c r="BBA3" s="158"/>
      <c r="BBB3" s="158"/>
      <c r="BBC3" s="158"/>
      <c r="BBD3" s="158"/>
      <c r="BBE3" s="158"/>
      <c r="BBF3" s="158"/>
      <c r="BBG3" s="158"/>
      <c r="BBH3" s="158"/>
      <c r="BBI3" s="158"/>
      <c r="BBJ3" s="158"/>
      <c r="BBK3" s="158"/>
      <c r="BBL3" s="158"/>
      <c r="BBM3" s="158"/>
      <c r="BBN3" s="158"/>
      <c r="BBO3" s="158"/>
      <c r="BBP3" s="158"/>
      <c r="BBQ3" s="158"/>
      <c r="BBR3" s="158"/>
      <c r="BBS3" s="158"/>
      <c r="BBT3" s="158"/>
      <c r="BBU3" s="158"/>
      <c r="BBV3" s="158"/>
      <c r="BBW3" s="158"/>
      <c r="BBX3" s="158"/>
      <c r="BBY3" s="158"/>
      <c r="BBZ3" s="158"/>
      <c r="BCA3" s="158"/>
      <c r="BCB3" s="158"/>
      <c r="BCC3" s="158"/>
      <c r="BCD3" s="158"/>
      <c r="BCE3" s="158"/>
      <c r="BCF3" s="158"/>
      <c r="BCG3" s="158"/>
      <c r="BCH3" s="158"/>
      <c r="BCI3" s="158"/>
      <c r="BCJ3" s="158"/>
      <c r="BCK3" s="158"/>
      <c r="BCL3" s="158"/>
      <c r="BCM3" s="158"/>
      <c r="BCN3" s="158"/>
      <c r="BCO3" s="158"/>
      <c r="BCP3" s="158"/>
      <c r="BCQ3" s="158"/>
      <c r="BCR3" s="158"/>
      <c r="BCS3" s="158"/>
      <c r="BCT3" s="158"/>
      <c r="BCU3" s="158"/>
      <c r="BCV3" s="158"/>
      <c r="BCW3" s="158"/>
      <c r="BCX3" s="158"/>
      <c r="BCY3" s="158"/>
      <c r="BCZ3" s="158"/>
      <c r="BDA3" s="158"/>
      <c r="BDB3" s="158"/>
      <c r="BDC3" s="158"/>
      <c r="BDD3" s="158"/>
      <c r="BDE3" s="158"/>
      <c r="BDF3" s="158"/>
      <c r="BDG3" s="158"/>
      <c r="BDH3" s="158"/>
      <c r="BDI3" s="158"/>
      <c r="BDJ3" s="158"/>
      <c r="BDK3" s="158"/>
      <c r="BDL3" s="158"/>
      <c r="BDM3" s="158"/>
      <c r="BDN3" s="158"/>
      <c r="BDO3" s="158"/>
      <c r="BDP3" s="158"/>
      <c r="BDQ3" s="158"/>
      <c r="BDR3" s="158"/>
      <c r="BDS3" s="158"/>
      <c r="BDT3" s="158"/>
      <c r="BDU3" s="158"/>
      <c r="BDV3" s="158"/>
      <c r="BDW3" s="158"/>
      <c r="BDX3" s="158"/>
      <c r="BDY3" s="158"/>
      <c r="BDZ3" s="158"/>
      <c r="BEA3" s="158"/>
      <c r="BEB3" s="158"/>
      <c r="BEC3" s="158"/>
      <c r="BED3" s="158"/>
      <c r="BEE3" s="158"/>
      <c r="BEF3" s="158"/>
      <c r="BEG3" s="158"/>
      <c r="BEH3" s="158"/>
      <c r="BEI3" s="158"/>
      <c r="BEJ3" s="158"/>
      <c r="BEK3" s="158"/>
      <c r="BEL3" s="158"/>
      <c r="BEM3" s="158"/>
      <c r="BEN3" s="158"/>
      <c r="BEO3" s="158"/>
      <c r="BEP3" s="158"/>
      <c r="BEQ3" s="158"/>
      <c r="BER3" s="158"/>
      <c r="BES3" s="158"/>
      <c r="BET3" s="158"/>
      <c r="BEU3" s="158"/>
      <c r="BEV3" s="158"/>
      <c r="BEW3" s="158"/>
      <c r="BEX3" s="158"/>
      <c r="BEY3" s="158"/>
      <c r="BEZ3" s="158"/>
      <c r="BFA3" s="158"/>
      <c r="BFB3" s="158"/>
      <c r="BFC3" s="158"/>
      <c r="BFD3" s="158"/>
      <c r="BFE3" s="158"/>
      <c r="BFF3" s="158"/>
      <c r="BFG3" s="158"/>
      <c r="BFH3" s="158"/>
      <c r="BFI3" s="158"/>
      <c r="BFJ3" s="158"/>
      <c r="BFK3" s="158"/>
      <c r="BFL3" s="158"/>
      <c r="BFM3" s="158"/>
      <c r="BFN3" s="158"/>
      <c r="BFO3" s="158"/>
      <c r="BFP3" s="158"/>
      <c r="BFQ3" s="158"/>
      <c r="BFR3" s="158"/>
      <c r="BFS3" s="158"/>
      <c r="BFT3" s="158"/>
      <c r="BFU3" s="158"/>
      <c r="BFV3" s="158"/>
      <c r="BFW3" s="158"/>
      <c r="BFX3" s="158"/>
      <c r="BFY3" s="158"/>
      <c r="BFZ3" s="158"/>
      <c r="BGA3" s="158"/>
      <c r="BGB3" s="158"/>
      <c r="BGC3" s="158"/>
      <c r="BGD3" s="158"/>
      <c r="BGE3" s="158"/>
      <c r="BGF3" s="158"/>
      <c r="BGG3" s="158"/>
      <c r="BGH3" s="158"/>
      <c r="BGI3" s="158"/>
      <c r="BGJ3" s="158"/>
      <c r="BGK3" s="158"/>
      <c r="BGL3" s="158"/>
      <c r="BGM3" s="158"/>
      <c r="BGN3" s="158"/>
      <c r="BGO3" s="158"/>
      <c r="BGP3" s="158"/>
      <c r="BGQ3" s="158"/>
      <c r="BGR3" s="158"/>
      <c r="BGS3" s="158"/>
      <c r="BGT3" s="158"/>
      <c r="BGU3" s="158"/>
      <c r="BGV3" s="158"/>
      <c r="BGW3" s="158"/>
      <c r="BGX3" s="158"/>
      <c r="BGY3" s="158"/>
      <c r="BGZ3" s="158"/>
      <c r="BHA3" s="158"/>
      <c r="BHB3" s="158"/>
      <c r="BHC3" s="158"/>
      <c r="BHD3" s="158"/>
      <c r="BHE3" s="158"/>
      <c r="BHF3" s="158"/>
      <c r="BHG3" s="158"/>
      <c r="BHH3" s="158"/>
      <c r="BHI3" s="158"/>
      <c r="BHJ3" s="158"/>
      <c r="BHK3" s="158"/>
      <c r="BHL3" s="158"/>
      <c r="BHM3" s="158"/>
      <c r="BHN3" s="158"/>
      <c r="BHO3" s="158"/>
      <c r="BHP3" s="158"/>
      <c r="BHQ3" s="158"/>
      <c r="BHR3" s="158"/>
      <c r="BHS3" s="158"/>
      <c r="BHT3" s="158"/>
      <c r="BHU3" s="158"/>
      <c r="BHV3" s="158"/>
      <c r="BHW3" s="158"/>
      <c r="BHX3" s="158"/>
      <c r="BHY3" s="158"/>
      <c r="BHZ3" s="158"/>
      <c r="BIA3" s="158"/>
      <c r="BIB3" s="158"/>
      <c r="BIC3" s="158"/>
      <c r="BID3" s="158"/>
      <c r="BIE3" s="158"/>
      <c r="BIF3" s="158"/>
      <c r="BIG3" s="158"/>
      <c r="BIH3" s="158"/>
      <c r="BII3" s="158"/>
      <c r="BIJ3" s="158"/>
      <c r="BIK3" s="158"/>
      <c r="BIL3" s="158"/>
      <c r="BIM3" s="158"/>
      <c r="BIN3" s="158"/>
      <c r="BIO3" s="158"/>
      <c r="BIP3" s="158"/>
      <c r="BIQ3" s="158"/>
      <c r="BIR3" s="158"/>
      <c r="BIS3" s="158"/>
      <c r="BIT3" s="158"/>
      <c r="BIU3" s="158"/>
      <c r="BIV3" s="158"/>
      <c r="BIW3" s="158"/>
      <c r="BIX3" s="158"/>
      <c r="BIY3" s="158"/>
      <c r="BIZ3" s="158"/>
      <c r="BJA3" s="158"/>
      <c r="BJB3" s="158"/>
      <c r="BJC3" s="158"/>
      <c r="BJD3" s="158"/>
      <c r="BJE3" s="158"/>
      <c r="BJF3" s="158"/>
      <c r="BJG3" s="158"/>
      <c r="BJH3" s="158"/>
      <c r="BJI3" s="158"/>
      <c r="BJJ3" s="158"/>
      <c r="BJK3" s="158"/>
      <c r="BJL3" s="158"/>
      <c r="BJM3" s="158"/>
      <c r="BJN3" s="158"/>
      <c r="BJO3" s="158"/>
      <c r="BJP3" s="158"/>
      <c r="BJQ3" s="158"/>
      <c r="BJR3" s="158"/>
      <c r="BJS3" s="158"/>
      <c r="BJT3" s="158"/>
      <c r="BJU3" s="158"/>
      <c r="BJV3" s="158"/>
      <c r="BJW3" s="158"/>
      <c r="BJX3" s="158"/>
      <c r="BJY3" s="158"/>
      <c r="BJZ3" s="158"/>
      <c r="BKA3" s="158"/>
      <c r="BKB3" s="158"/>
      <c r="BKC3" s="158"/>
      <c r="BKD3" s="158"/>
      <c r="BKE3" s="158"/>
      <c r="BKF3" s="158"/>
      <c r="BKG3" s="158"/>
      <c r="BKH3" s="158"/>
      <c r="BKI3" s="158"/>
      <c r="BKJ3" s="158"/>
      <c r="BKK3" s="158"/>
      <c r="BKL3" s="158"/>
      <c r="BKM3" s="158"/>
      <c r="BKN3" s="158"/>
      <c r="BKO3" s="158"/>
      <c r="BKP3" s="158"/>
      <c r="BKQ3" s="158"/>
      <c r="BKR3" s="158"/>
      <c r="BKS3" s="158"/>
      <c r="BKT3" s="158"/>
      <c r="BKU3" s="158"/>
      <c r="BKV3" s="158"/>
      <c r="BKW3" s="158"/>
      <c r="BKX3" s="158"/>
      <c r="BKY3" s="158"/>
      <c r="BKZ3" s="158"/>
      <c r="BLA3" s="158"/>
      <c r="BLB3" s="158"/>
      <c r="BLC3" s="158"/>
      <c r="BLD3" s="158"/>
      <c r="BLE3" s="158"/>
      <c r="BLF3" s="158"/>
      <c r="BLG3" s="158"/>
      <c r="BLH3" s="158"/>
      <c r="BLI3" s="158"/>
      <c r="BLJ3" s="158"/>
      <c r="BLK3" s="158"/>
      <c r="BLL3" s="158"/>
      <c r="BLM3" s="158"/>
      <c r="BLN3" s="158"/>
      <c r="BLO3" s="158"/>
      <c r="BLP3" s="158"/>
      <c r="BLQ3" s="158"/>
      <c r="BLR3" s="158"/>
      <c r="BLS3" s="158"/>
      <c r="BLT3" s="158"/>
      <c r="BLU3" s="158"/>
      <c r="BLV3" s="158"/>
      <c r="BLW3" s="158"/>
      <c r="BLX3" s="158"/>
      <c r="BLY3" s="158"/>
      <c r="BLZ3" s="158"/>
      <c r="BMA3" s="158"/>
      <c r="BMB3" s="158"/>
      <c r="BMC3" s="158"/>
      <c r="BMD3" s="158"/>
      <c r="BME3" s="158"/>
      <c r="BMF3" s="158"/>
      <c r="BMG3" s="158"/>
      <c r="BMH3" s="158"/>
      <c r="BMI3" s="158"/>
      <c r="BMJ3" s="158"/>
      <c r="BMK3" s="158"/>
      <c r="BML3" s="158"/>
      <c r="BMM3" s="158"/>
      <c r="BMN3" s="158"/>
      <c r="BMO3" s="158"/>
      <c r="BMP3" s="158"/>
      <c r="BMQ3" s="158"/>
      <c r="BMR3" s="158"/>
      <c r="BMS3" s="158"/>
      <c r="BMT3" s="158"/>
      <c r="BMU3" s="158"/>
      <c r="BMV3" s="158"/>
      <c r="BMW3" s="158"/>
      <c r="BMX3" s="158"/>
      <c r="BMY3" s="158"/>
      <c r="BMZ3" s="158"/>
      <c r="BNA3" s="158"/>
      <c r="BNB3" s="158"/>
      <c r="BNC3" s="158"/>
      <c r="BND3" s="158"/>
      <c r="BNE3" s="158"/>
      <c r="BNF3" s="158"/>
      <c r="BNG3" s="158"/>
      <c r="BNH3" s="158"/>
      <c r="BNI3" s="158"/>
      <c r="BNJ3" s="158"/>
      <c r="BNK3" s="158"/>
      <c r="BNL3" s="158"/>
      <c r="BNM3" s="158"/>
      <c r="BNN3" s="158"/>
      <c r="BNO3" s="158"/>
      <c r="BNP3" s="158"/>
      <c r="BNQ3" s="158"/>
      <c r="BNR3" s="158"/>
      <c r="BNS3" s="158"/>
      <c r="BNT3" s="158"/>
      <c r="BNU3" s="158"/>
      <c r="BNV3" s="158"/>
      <c r="BNW3" s="158"/>
      <c r="BNX3" s="158"/>
      <c r="BNY3" s="158"/>
      <c r="BNZ3" s="158"/>
      <c r="BOA3" s="158"/>
      <c r="BOB3" s="158"/>
      <c r="BOC3" s="158"/>
      <c r="BOD3" s="158"/>
      <c r="BOE3" s="158"/>
      <c r="BOF3" s="158"/>
      <c r="BOG3" s="158"/>
      <c r="BOH3" s="158"/>
      <c r="BOI3" s="158"/>
      <c r="BOJ3" s="158"/>
      <c r="BOK3" s="158"/>
      <c r="BOL3" s="158"/>
      <c r="BOM3" s="158"/>
      <c r="BON3" s="158"/>
      <c r="BOO3" s="158"/>
      <c r="BOP3" s="158"/>
      <c r="BOQ3" s="158"/>
      <c r="BOR3" s="158"/>
      <c r="BOS3" s="158"/>
      <c r="BOT3" s="158"/>
      <c r="BOU3" s="158"/>
      <c r="BOV3" s="158"/>
      <c r="BOW3" s="158"/>
      <c r="BOX3" s="158"/>
      <c r="BOY3" s="158"/>
      <c r="BOZ3" s="158"/>
      <c r="BPA3" s="158"/>
      <c r="BPB3" s="158"/>
      <c r="BPC3" s="158"/>
      <c r="BPD3" s="158"/>
      <c r="BPE3" s="158"/>
      <c r="BPF3" s="158"/>
      <c r="BPG3" s="158"/>
      <c r="BPH3" s="158"/>
      <c r="BPI3" s="158"/>
      <c r="BPJ3" s="158"/>
      <c r="BPK3" s="158"/>
      <c r="BPL3" s="158"/>
      <c r="BPM3" s="158"/>
      <c r="BPN3" s="158"/>
      <c r="BPO3" s="158"/>
      <c r="BPP3" s="158"/>
      <c r="BPQ3" s="158"/>
      <c r="BPR3" s="158"/>
      <c r="BPS3" s="158"/>
      <c r="BPT3" s="158"/>
      <c r="BPU3" s="158"/>
      <c r="BPV3" s="158"/>
      <c r="BPW3" s="158"/>
      <c r="BPX3" s="158"/>
      <c r="BPY3" s="158"/>
      <c r="BPZ3" s="158"/>
      <c r="BQA3" s="158"/>
      <c r="BQB3" s="158"/>
      <c r="BQC3" s="158"/>
      <c r="BQD3" s="158"/>
      <c r="BQE3" s="158"/>
      <c r="BQF3" s="158"/>
      <c r="BQG3" s="158"/>
      <c r="BQH3" s="158"/>
      <c r="BQI3" s="158"/>
      <c r="BQJ3" s="158"/>
      <c r="BQK3" s="158"/>
      <c r="BQL3" s="158"/>
      <c r="BQM3" s="158"/>
      <c r="BQN3" s="158"/>
      <c r="BQO3" s="158"/>
      <c r="BQP3" s="158"/>
      <c r="BQQ3" s="158"/>
      <c r="BQR3" s="158"/>
      <c r="BQS3" s="158"/>
      <c r="BQT3" s="158"/>
      <c r="BQU3" s="158"/>
      <c r="BQV3" s="158"/>
      <c r="BQW3" s="158"/>
      <c r="BQX3" s="158"/>
      <c r="BQY3" s="158"/>
      <c r="BQZ3" s="158"/>
      <c r="BRA3" s="158"/>
      <c r="BRB3" s="158"/>
      <c r="BRC3" s="158"/>
      <c r="BRD3" s="158"/>
      <c r="BRE3" s="158"/>
      <c r="BRF3" s="158"/>
      <c r="BRG3" s="158"/>
      <c r="BRH3" s="158"/>
      <c r="BRI3" s="158"/>
      <c r="BRJ3" s="158"/>
      <c r="BRK3" s="158"/>
      <c r="BRL3" s="158"/>
      <c r="BRM3" s="158"/>
      <c r="BRN3" s="158"/>
      <c r="BRO3" s="158"/>
      <c r="BRP3" s="158"/>
      <c r="BRQ3" s="158"/>
      <c r="BRR3" s="158"/>
      <c r="BRS3" s="158"/>
      <c r="BRT3" s="158"/>
      <c r="BRU3" s="158"/>
      <c r="BRV3" s="158"/>
      <c r="BRW3" s="158"/>
      <c r="BRX3" s="158"/>
      <c r="BRY3" s="158"/>
      <c r="BRZ3" s="158"/>
      <c r="BSA3" s="158"/>
      <c r="BSB3" s="158"/>
      <c r="BSC3" s="158"/>
      <c r="BSD3" s="158"/>
      <c r="BSE3" s="158"/>
      <c r="BSF3" s="158"/>
      <c r="BSG3" s="158"/>
      <c r="BSH3" s="158"/>
      <c r="BSI3" s="158"/>
      <c r="BSJ3" s="158"/>
      <c r="BSK3" s="158"/>
      <c r="BSL3" s="158"/>
      <c r="BSM3" s="158"/>
      <c r="BSN3" s="158"/>
      <c r="BSO3" s="158"/>
      <c r="BSP3" s="158"/>
      <c r="BSQ3" s="158"/>
      <c r="BSR3" s="158"/>
      <c r="BSS3" s="158"/>
      <c r="BST3" s="158"/>
      <c r="BSU3" s="158"/>
      <c r="BSV3" s="158"/>
      <c r="BSW3" s="158"/>
      <c r="BSX3" s="158"/>
      <c r="BSY3" s="158"/>
      <c r="BSZ3" s="158"/>
      <c r="BTA3" s="158"/>
      <c r="BTB3" s="158"/>
      <c r="BTC3" s="158"/>
      <c r="BTD3" s="158"/>
      <c r="BTE3" s="158"/>
      <c r="BTF3" s="158"/>
      <c r="BTG3" s="158"/>
      <c r="BTH3" s="158"/>
      <c r="BTI3" s="158"/>
      <c r="BTJ3" s="158"/>
      <c r="BTK3" s="158"/>
      <c r="BTL3" s="158"/>
      <c r="BTM3" s="158"/>
      <c r="BTN3" s="158"/>
      <c r="BTO3" s="158"/>
      <c r="BTP3" s="158"/>
      <c r="BTQ3" s="158"/>
      <c r="BTR3" s="158"/>
      <c r="BTS3" s="158"/>
      <c r="BTT3" s="158"/>
      <c r="BTU3" s="158"/>
      <c r="BTV3" s="158"/>
      <c r="BTW3" s="158"/>
      <c r="BTX3" s="158"/>
      <c r="BTY3" s="158"/>
      <c r="BTZ3" s="158"/>
      <c r="BUA3" s="158"/>
      <c r="BUB3" s="158"/>
      <c r="BUC3" s="158"/>
      <c r="BUD3" s="158"/>
      <c r="BUE3" s="158"/>
      <c r="BUF3" s="158"/>
      <c r="BUG3" s="158"/>
      <c r="BUH3" s="158"/>
      <c r="BUI3" s="158"/>
      <c r="BUJ3" s="158"/>
      <c r="BUK3" s="158"/>
      <c r="BUL3" s="158"/>
      <c r="BUM3" s="158"/>
      <c r="BUN3" s="158"/>
      <c r="BUO3" s="158"/>
      <c r="BUP3" s="158"/>
      <c r="BUQ3" s="158"/>
      <c r="BUR3" s="158"/>
      <c r="BUS3" s="158"/>
      <c r="BUT3" s="158"/>
      <c r="BUU3" s="158"/>
      <c r="BUV3" s="158"/>
      <c r="BUW3" s="158"/>
      <c r="BUX3" s="158"/>
      <c r="BUY3" s="158"/>
      <c r="BUZ3" s="158"/>
      <c r="BVA3" s="158"/>
      <c r="BVB3" s="158"/>
      <c r="BVC3" s="158"/>
      <c r="BVD3" s="158"/>
      <c r="BVE3" s="158"/>
      <c r="BVF3" s="158"/>
      <c r="BVG3" s="158"/>
      <c r="BVH3" s="158"/>
      <c r="BVI3" s="158"/>
      <c r="BVJ3" s="158"/>
      <c r="BVK3" s="158"/>
      <c r="BVL3" s="158"/>
      <c r="BVM3" s="158"/>
      <c r="BVN3" s="158"/>
      <c r="BVO3" s="158"/>
      <c r="BVP3" s="158"/>
      <c r="BVQ3" s="158"/>
      <c r="BVR3" s="158"/>
      <c r="BVS3" s="158"/>
      <c r="BVT3" s="158"/>
      <c r="BVU3" s="158"/>
      <c r="BVV3" s="158"/>
      <c r="BVW3" s="158"/>
      <c r="BVX3" s="158"/>
      <c r="BVY3" s="158"/>
      <c r="BVZ3" s="158"/>
      <c r="BWA3" s="158"/>
      <c r="BWB3" s="158"/>
      <c r="BWC3" s="158"/>
      <c r="BWD3" s="158"/>
      <c r="BWE3" s="158"/>
      <c r="BWF3" s="158"/>
      <c r="BWG3" s="158"/>
      <c r="BWH3" s="158"/>
      <c r="BWI3" s="158"/>
      <c r="BWJ3" s="158"/>
      <c r="BWK3" s="158"/>
      <c r="BWL3" s="158"/>
      <c r="BWM3" s="158"/>
      <c r="BWN3" s="158"/>
      <c r="BWO3" s="158"/>
      <c r="BWP3" s="158"/>
      <c r="BWQ3" s="158"/>
      <c r="BWR3" s="158"/>
      <c r="BWS3" s="158"/>
      <c r="BWT3" s="158"/>
      <c r="BWU3" s="158"/>
      <c r="BWV3" s="158"/>
      <c r="BWW3" s="158"/>
      <c r="BWX3" s="158"/>
      <c r="BWY3" s="158"/>
      <c r="BWZ3" s="158"/>
      <c r="BXA3" s="158"/>
      <c r="BXB3" s="158"/>
      <c r="BXC3" s="158"/>
      <c r="BXD3" s="158"/>
      <c r="BXE3" s="158"/>
      <c r="BXF3" s="158"/>
      <c r="BXG3" s="158"/>
      <c r="BXH3" s="158"/>
      <c r="BXI3" s="158"/>
      <c r="BXJ3" s="158"/>
      <c r="BXK3" s="158"/>
      <c r="BXL3" s="158"/>
      <c r="BXM3" s="158"/>
      <c r="BXN3" s="158"/>
      <c r="BXO3" s="158"/>
      <c r="BXP3" s="158"/>
      <c r="BXQ3" s="158"/>
      <c r="BXR3" s="158"/>
      <c r="BXS3" s="158"/>
      <c r="BXT3" s="158"/>
      <c r="BXU3" s="158"/>
      <c r="BXV3" s="158"/>
      <c r="BXW3" s="158"/>
      <c r="BXX3" s="158"/>
      <c r="BXY3" s="158"/>
      <c r="BXZ3" s="158"/>
      <c r="BYA3" s="158"/>
      <c r="BYB3" s="158"/>
      <c r="BYC3" s="158"/>
      <c r="BYD3" s="158"/>
      <c r="BYE3" s="158"/>
      <c r="BYF3" s="158"/>
      <c r="BYG3" s="158"/>
      <c r="BYH3" s="158"/>
      <c r="BYI3" s="158"/>
      <c r="BYJ3" s="158"/>
      <c r="BYK3" s="158"/>
      <c r="BYL3" s="158"/>
      <c r="BYM3" s="158"/>
      <c r="BYN3" s="158"/>
      <c r="BYO3" s="158"/>
      <c r="BYP3" s="158"/>
      <c r="BYQ3" s="158"/>
      <c r="BYR3" s="158"/>
      <c r="BYS3" s="158"/>
      <c r="BYT3" s="158"/>
      <c r="BYU3" s="158"/>
      <c r="BYV3" s="158"/>
      <c r="BYW3" s="158"/>
      <c r="BYX3" s="158"/>
      <c r="BYY3" s="158"/>
      <c r="BYZ3" s="158"/>
      <c r="BZA3" s="158"/>
      <c r="BZB3" s="158"/>
      <c r="BZC3" s="158"/>
      <c r="BZD3" s="158"/>
      <c r="BZE3" s="158"/>
      <c r="BZF3" s="158"/>
      <c r="BZG3" s="158"/>
      <c r="BZH3" s="158"/>
      <c r="BZI3" s="158"/>
      <c r="BZJ3" s="158"/>
      <c r="BZK3" s="158"/>
      <c r="BZL3" s="158"/>
      <c r="BZM3" s="158"/>
      <c r="BZN3" s="158"/>
      <c r="BZO3" s="158"/>
      <c r="BZP3" s="158"/>
      <c r="BZQ3" s="158"/>
      <c r="BZR3" s="158"/>
      <c r="BZS3" s="158"/>
      <c r="BZT3" s="158"/>
      <c r="BZU3" s="158"/>
      <c r="BZV3" s="158"/>
      <c r="BZW3" s="158"/>
      <c r="BZX3" s="158"/>
      <c r="BZY3" s="158"/>
      <c r="BZZ3" s="158"/>
      <c r="CAA3" s="158"/>
      <c r="CAB3" s="158"/>
      <c r="CAC3" s="158"/>
      <c r="CAD3" s="158"/>
      <c r="CAE3" s="158"/>
      <c r="CAF3" s="158"/>
      <c r="CAG3" s="158"/>
      <c r="CAH3" s="158"/>
      <c r="CAI3" s="158"/>
      <c r="CAJ3" s="158"/>
      <c r="CAK3" s="158"/>
      <c r="CAL3" s="158"/>
      <c r="CAM3" s="158"/>
      <c r="CAN3" s="158"/>
      <c r="CAO3" s="158"/>
      <c r="CAP3" s="158"/>
      <c r="CAQ3" s="158"/>
      <c r="CAR3" s="158"/>
      <c r="CAS3" s="158"/>
      <c r="CAT3" s="158"/>
      <c r="CAU3" s="158"/>
      <c r="CAV3" s="158"/>
      <c r="CAW3" s="158"/>
      <c r="CAX3" s="158"/>
      <c r="CAY3" s="158"/>
      <c r="CAZ3" s="158"/>
      <c r="CBA3" s="158"/>
      <c r="CBB3" s="158"/>
      <c r="CBC3" s="158"/>
      <c r="CBD3" s="158"/>
      <c r="CBE3" s="158"/>
      <c r="CBF3" s="158"/>
      <c r="CBG3" s="158"/>
      <c r="CBH3" s="158"/>
      <c r="CBI3" s="158"/>
      <c r="CBJ3" s="158"/>
      <c r="CBK3" s="158"/>
      <c r="CBL3" s="158"/>
      <c r="CBM3" s="158"/>
      <c r="CBN3" s="158"/>
      <c r="CBO3" s="158"/>
      <c r="CBP3" s="158"/>
      <c r="CBQ3" s="158"/>
      <c r="CBR3" s="158"/>
      <c r="CBS3" s="158"/>
      <c r="CBT3" s="158"/>
      <c r="CBU3" s="158"/>
      <c r="CBV3" s="158"/>
      <c r="CBW3" s="158"/>
      <c r="CBX3" s="158"/>
      <c r="CBY3" s="158"/>
      <c r="CBZ3" s="158"/>
      <c r="CCA3" s="158"/>
      <c r="CCB3" s="158"/>
      <c r="CCC3" s="158"/>
      <c r="CCD3" s="158"/>
      <c r="CCE3" s="158"/>
      <c r="CCF3" s="158"/>
      <c r="CCG3" s="158"/>
      <c r="CCH3" s="158"/>
      <c r="CCI3" s="158"/>
      <c r="CCJ3" s="158"/>
      <c r="CCK3" s="158"/>
      <c r="CCL3" s="158"/>
      <c r="CCM3" s="158"/>
      <c r="CCN3" s="158"/>
      <c r="CCO3" s="158"/>
      <c r="CCP3" s="158"/>
      <c r="CCQ3" s="158"/>
      <c r="CCR3" s="158"/>
      <c r="CCS3" s="158"/>
      <c r="CCT3" s="158"/>
      <c r="CCU3" s="158"/>
      <c r="CCV3" s="158"/>
      <c r="CCW3" s="158"/>
      <c r="CCX3" s="158"/>
      <c r="CCY3" s="158"/>
      <c r="CCZ3" s="158"/>
      <c r="CDA3" s="158"/>
      <c r="CDB3" s="158"/>
      <c r="CDC3" s="158"/>
      <c r="CDD3" s="158"/>
      <c r="CDE3" s="158"/>
      <c r="CDF3" s="158"/>
      <c r="CDG3" s="158"/>
      <c r="CDH3" s="158"/>
      <c r="CDI3" s="158"/>
      <c r="CDJ3" s="158"/>
      <c r="CDK3" s="158"/>
      <c r="CDL3" s="158"/>
      <c r="CDM3" s="158"/>
      <c r="CDN3" s="158"/>
      <c r="CDO3" s="158"/>
      <c r="CDP3" s="158"/>
      <c r="CDQ3" s="158"/>
      <c r="CDR3" s="158"/>
      <c r="CDS3" s="158"/>
      <c r="CDT3" s="158"/>
      <c r="CDU3" s="158"/>
      <c r="CDV3" s="158"/>
      <c r="CDW3" s="158"/>
      <c r="CDX3" s="158"/>
      <c r="CDY3" s="158"/>
      <c r="CDZ3" s="158"/>
      <c r="CEA3" s="158"/>
      <c r="CEB3" s="158"/>
      <c r="CEC3" s="158"/>
      <c r="CED3" s="158"/>
      <c r="CEE3" s="158"/>
      <c r="CEF3" s="158"/>
      <c r="CEG3" s="158"/>
      <c r="CEH3" s="158"/>
      <c r="CEI3" s="158"/>
      <c r="CEJ3" s="158"/>
      <c r="CEK3" s="158"/>
      <c r="CEL3" s="158"/>
      <c r="CEM3" s="158"/>
      <c r="CEN3" s="158"/>
      <c r="CEO3" s="158"/>
      <c r="CEP3" s="158"/>
      <c r="CEQ3" s="158"/>
      <c r="CER3" s="158"/>
      <c r="CES3" s="158"/>
      <c r="CET3" s="158"/>
      <c r="CEU3" s="158"/>
      <c r="CEV3" s="158"/>
      <c r="CEW3" s="158"/>
      <c r="CEX3" s="158"/>
      <c r="CEY3" s="158"/>
      <c r="CEZ3" s="158"/>
      <c r="CFA3" s="158"/>
      <c r="CFB3" s="158"/>
      <c r="CFC3" s="158"/>
      <c r="CFD3" s="158"/>
      <c r="CFE3" s="158"/>
      <c r="CFF3" s="158"/>
      <c r="CFG3" s="158"/>
      <c r="CFH3" s="158"/>
      <c r="CFI3" s="158"/>
      <c r="CFJ3" s="158"/>
      <c r="CFK3" s="158"/>
      <c r="CFL3" s="158"/>
      <c r="CFM3" s="158"/>
      <c r="CFN3" s="158"/>
      <c r="CFO3" s="158"/>
      <c r="CFP3" s="158"/>
      <c r="CFQ3" s="158"/>
      <c r="CFR3" s="158"/>
      <c r="CFS3" s="158"/>
      <c r="CFT3" s="158"/>
      <c r="CFU3" s="158"/>
      <c r="CFV3" s="158"/>
      <c r="CFW3" s="158"/>
      <c r="CFX3" s="158"/>
      <c r="CFY3" s="158"/>
      <c r="CFZ3" s="158"/>
      <c r="CGA3" s="158"/>
      <c r="CGB3" s="158"/>
      <c r="CGC3" s="158"/>
      <c r="CGD3" s="158"/>
      <c r="CGE3" s="158"/>
      <c r="CGF3" s="158"/>
      <c r="CGG3" s="158"/>
      <c r="CGH3" s="158"/>
      <c r="CGI3" s="158"/>
      <c r="CGJ3" s="158"/>
      <c r="CGK3" s="158"/>
      <c r="CGL3" s="158"/>
      <c r="CGM3" s="158"/>
      <c r="CGN3" s="158"/>
      <c r="CGO3" s="158"/>
      <c r="CGP3" s="158"/>
      <c r="CGQ3" s="158"/>
      <c r="CGR3" s="158"/>
      <c r="CGS3" s="158"/>
      <c r="CGT3" s="158"/>
      <c r="CGU3" s="158"/>
      <c r="CGV3" s="158"/>
      <c r="CGW3" s="158"/>
      <c r="CGX3" s="158"/>
      <c r="CGY3" s="158"/>
      <c r="CGZ3" s="158"/>
      <c r="CHA3" s="158"/>
      <c r="CHB3" s="158"/>
      <c r="CHC3" s="158"/>
      <c r="CHD3" s="158"/>
      <c r="CHE3" s="158"/>
      <c r="CHF3" s="158"/>
      <c r="CHG3" s="158"/>
      <c r="CHH3" s="158"/>
      <c r="CHI3" s="158"/>
      <c r="CHJ3" s="158"/>
      <c r="CHK3" s="158"/>
      <c r="CHL3" s="158"/>
      <c r="CHM3" s="158"/>
      <c r="CHN3" s="158"/>
      <c r="CHO3" s="158"/>
      <c r="CHP3" s="158"/>
      <c r="CHQ3" s="158"/>
      <c r="CHR3" s="158"/>
      <c r="CHS3" s="158"/>
      <c r="CHT3" s="158"/>
      <c r="CHU3" s="158"/>
      <c r="CHV3" s="158"/>
      <c r="CHW3" s="158"/>
      <c r="CHX3" s="158"/>
      <c r="CHY3" s="158"/>
      <c r="CHZ3" s="158"/>
      <c r="CIA3" s="158"/>
      <c r="CIB3" s="158"/>
      <c r="CIC3" s="158"/>
      <c r="CID3" s="158"/>
      <c r="CIE3" s="158"/>
      <c r="CIF3" s="158"/>
      <c r="CIG3" s="158"/>
      <c r="CIH3" s="158"/>
      <c r="CII3" s="158"/>
      <c r="CIJ3" s="158"/>
      <c r="CIK3" s="158"/>
      <c r="CIL3" s="158"/>
      <c r="CIM3" s="158"/>
      <c r="CIN3" s="158"/>
      <c r="CIO3" s="158"/>
      <c r="CIP3" s="158"/>
      <c r="CIQ3" s="158"/>
      <c r="CIR3" s="158"/>
      <c r="CIS3" s="158"/>
      <c r="CIT3" s="158"/>
      <c r="CIU3" s="158"/>
      <c r="CIV3" s="158"/>
      <c r="CIW3" s="158"/>
      <c r="CIX3" s="158"/>
      <c r="CIY3" s="158"/>
      <c r="CIZ3" s="158"/>
      <c r="CJA3" s="158"/>
      <c r="CJB3" s="158"/>
      <c r="CJC3" s="158"/>
      <c r="CJD3" s="158"/>
      <c r="CJE3" s="158"/>
      <c r="CJF3" s="158"/>
      <c r="CJG3" s="158"/>
      <c r="CJH3" s="158"/>
      <c r="CJI3" s="158"/>
      <c r="CJJ3" s="158"/>
      <c r="CJK3" s="158"/>
      <c r="CJL3" s="158"/>
      <c r="CJM3" s="158"/>
      <c r="CJN3" s="158"/>
      <c r="CJO3" s="158"/>
      <c r="CJP3" s="158"/>
      <c r="CJQ3" s="158"/>
      <c r="CJR3" s="158"/>
      <c r="CJS3" s="158"/>
      <c r="CJT3" s="158"/>
      <c r="CJU3" s="158"/>
      <c r="CJV3" s="158"/>
      <c r="CJW3" s="158"/>
      <c r="CJX3" s="158"/>
      <c r="CJY3" s="158"/>
      <c r="CJZ3" s="158"/>
      <c r="CKA3" s="158"/>
      <c r="CKB3" s="158"/>
      <c r="CKC3" s="158"/>
      <c r="CKD3" s="158"/>
      <c r="CKE3" s="158"/>
      <c r="CKF3" s="158"/>
      <c r="CKG3" s="158"/>
      <c r="CKH3" s="158"/>
      <c r="CKI3" s="158"/>
      <c r="CKJ3" s="158"/>
      <c r="CKK3" s="158"/>
      <c r="CKL3" s="158"/>
      <c r="CKM3" s="158"/>
      <c r="CKN3" s="158"/>
      <c r="CKO3" s="158"/>
      <c r="CKP3" s="158"/>
      <c r="CKQ3" s="158"/>
      <c r="CKR3" s="158"/>
      <c r="CKS3" s="158"/>
      <c r="CKT3" s="158"/>
      <c r="CKU3" s="158"/>
      <c r="CKV3" s="158"/>
      <c r="CKW3" s="158"/>
      <c r="CKX3" s="158"/>
      <c r="CKY3" s="158"/>
      <c r="CKZ3" s="158"/>
      <c r="CLA3" s="158"/>
      <c r="CLB3" s="158"/>
      <c r="CLC3" s="158"/>
      <c r="CLD3" s="158"/>
      <c r="CLE3" s="158"/>
      <c r="CLF3" s="158"/>
      <c r="CLG3" s="158"/>
      <c r="CLH3" s="158"/>
      <c r="CLI3" s="158"/>
      <c r="CLJ3" s="158"/>
      <c r="CLK3" s="158"/>
      <c r="CLL3" s="158"/>
      <c r="CLM3" s="158"/>
      <c r="CLN3" s="158"/>
      <c r="CLO3" s="158"/>
      <c r="CLP3" s="158"/>
      <c r="CLQ3" s="158"/>
      <c r="CLR3" s="158"/>
      <c r="CLS3" s="158"/>
      <c r="CLT3" s="158"/>
      <c r="CLU3" s="158"/>
      <c r="CLV3" s="158"/>
      <c r="CLW3" s="158"/>
      <c r="CLX3" s="158"/>
      <c r="CLY3" s="158"/>
      <c r="CLZ3" s="158"/>
      <c r="CMA3" s="158"/>
      <c r="CMB3" s="158"/>
      <c r="CMC3" s="158"/>
      <c r="CMD3" s="158"/>
      <c r="CME3" s="158"/>
      <c r="CMF3" s="158"/>
      <c r="CMG3" s="158"/>
      <c r="CMH3" s="158"/>
      <c r="CMI3" s="158"/>
      <c r="CMJ3" s="158"/>
      <c r="CMK3" s="158"/>
      <c r="CML3" s="158"/>
      <c r="CMM3" s="158"/>
      <c r="CMN3" s="158"/>
      <c r="CMO3" s="158"/>
      <c r="CMP3" s="158"/>
      <c r="CMQ3" s="158"/>
      <c r="CMR3" s="158"/>
      <c r="CMS3" s="158"/>
      <c r="CMT3" s="158"/>
      <c r="CMU3" s="158"/>
      <c r="CMV3" s="158"/>
      <c r="CMW3" s="158"/>
      <c r="CMX3" s="158"/>
      <c r="CMY3" s="158"/>
      <c r="CMZ3" s="158"/>
      <c r="CNA3" s="158"/>
      <c r="CNB3" s="158"/>
      <c r="CNC3" s="158"/>
      <c r="CND3" s="158"/>
      <c r="CNE3" s="158"/>
      <c r="CNF3" s="158"/>
      <c r="CNG3" s="158"/>
      <c r="CNH3" s="158"/>
      <c r="CNI3" s="158"/>
      <c r="CNJ3" s="158"/>
      <c r="CNK3" s="158"/>
      <c r="CNL3" s="158"/>
      <c r="CNM3" s="158"/>
      <c r="CNN3" s="158"/>
      <c r="CNO3" s="158"/>
      <c r="CNP3" s="158"/>
      <c r="CNQ3" s="158"/>
      <c r="CNR3" s="158"/>
      <c r="CNS3" s="158"/>
      <c r="CNT3" s="158"/>
      <c r="CNU3" s="158"/>
      <c r="CNV3" s="158"/>
      <c r="CNW3" s="158"/>
      <c r="CNX3" s="158"/>
      <c r="CNY3" s="158"/>
      <c r="CNZ3" s="158"/>
      <c r="COA3" s="158"/>
      <c r="COB3" s="158"/>
      <c r="COC3" s="158"/>
      <c r="COD3" s="158"/>
      <c r="COE3" s="158"/>
      <c r="COF3" s="158"/>
      <c r="COG3" s="158"/>
      <c r="COH3" s="158"/>
      <c r="COI3" s="158"/>
      <c r="COJ3" s="158"/>
      <c r="COK3" s="158"/>
      <c r="COL3" s="158"/>
      <c r="COM3" s="158"/>
      <c r="CON3" s="158"/>
      <c r="COO3" s="158"/>
      <c r="COP3" s="158"/>
      <c r="COQ3" s="158"/>
      <c r="COR3" s="158"/>
      <c r="COS3" s="158"/>
      <c r="COT3" s="158"/>
      <c r="COU3" s="158"/>
      <c r="COV3" s="158"/>
      <c r="COW3" s="158"/>
      <c r="COX3" s="158"/>
      <c r="COY3" s="158"/>
      <c r="COZ3" s="158"/>
      <c r="CPA3" s="158"/>
      <c r="CPB3" s="158"/>
      <c r="CPC3" s="158"/>
      <c r="CPD3" s="158"/>
      <c r="CPE3" s="158"/>
      <c r="CPF3" s="158"/>
      <c r="CPG3" s="158"/>
      <c r="CPH3" s="158"/>
      <c r="CPI3" s="158"/>
      <c r="CPJ3" s="158"/>
      <c r="CPK3" s="158"/>
      <c r="CPL3" s="158"/>
      <c r="CPM3" s="158"/>
      <c r="CPN3" s="158"/>
      <c r="CPO3" s="158"/>
      <c r="CPP3" s="158"/>
      <c r="CPQ3" s="158"/>
      <c r="CPR3" s="158"/>
      <c r="CPS3" s="158"/>
      <c r="CPT3" s="158"/>
      <c r="CPU3" s="158"/>
      <c r="CPV3" s="158"/>
      <c r="CPW3" s="158"/>
      <c r="CPX3" s="158"/>
      <c r="CPY3" s="158"/>
      <c r="CPZ3" s="158"/>
      <c r="CQA3" s="158"/>
      <c r="CQB3" s="158"/>
      <c r="CQC3" s="158"/>
      <c r="CQD3" s="158"/>
      <c r="CQE3" s="158"/>
      <c r="CQF3" s="158"/>
      <c r="CQG3" s="158"/>
      <c r="CQH3" s="158"/>
      <c r="CQI3" s="158"/>
      <c r="CQJ3" s="158"/>
      <c r="CQK3" s="158"/>
      <c r="CQL3" s="158"/>
      <c r="CQM3" s="158"/>
      <c r="CQN3" s="158"/>
      <c r="CQO3" s="158"/>
      <c r="CQP3" s="158"/>
      <c r="CQQ3" s="158"/>
      <c r="CQR3" s="158"/>
      <c r="CQS3" s="158"/>
      <c r="CQT3" s="158"/>
      <c r="CQU3" s="158"/>
      <c r="CQV3" s="158"/>
      <c r="CQW3" s="158"/>
      <c r="CQX3" s="158"/>
      <c r="CQY3" s="158"/>
      <c r="CQZ3" s="158"/>
      <c r="CRA3" s="158"/>
      <c r="CRB3" s="158"/>
      <c r="CRC3" s="158"/>
      <c r="CRD3" s="158"/>
      <c r="CRE3" s="158"/>
      <c r="CRF3" s="158"/>
      <c r="CRG3" s="158"/>
      <c r="CRH3" s="158"/>
      <c r="CRI3" s="158"/>
      <c r="CRJ3" s="158"/>
      <c r="CRK3" s="158"/>
      <c r="CRL3" s="158"/>
      <c r="CRM3" s="158"/>
      <c r="CRN3" s="158"/>
      <c r="CRO3" s="158"/>
      <c r="CRP3" s="158"/>
      <c r="CRQ3" s="158"/>
      <c r="CRR3" s="158"/>
      <c r="CRS3" s="158"/>
      <c r="CRT3" s="158"/>
      <c r="CRU3" s="158"/>
      <c r="CRV3" s="158"/>
      <c r="CRW3" s="158"/>
      <c r="CRX3" s="158"/>
      <c r="CRY3" s="158"/>
      <c r="CRZ3" s="158"/>
      <c r="CSA3" s="158"/>
      <c r="CSB3" s="158"/>
      <c r="CSC3" s="158"/>
      <c r="CSD3" s="158"/>
      <c r="CSE3" s="158"/>
      <c r="CSF3" s="158"/>
      <c r="CSG3" s="158"/>
      <c r="CSH3" s="158"/>
      <c r="CSI3" s="158"/>
      <c r="CSJ3" s="158"/>
      <c r="CSK3" s="158"/>
      <c r="CSL3" s="158"/>
      <c r="CSM3" s="158"/>
      <c r="CSN3" s="158"/>
      <c r="CSO3" s="158"/>
      <c r="CSP3" s="158"/>
      <c r="CSQ3" s="158"/>
      <c r="CSR3" s="158"/>
      <c r="CSS3" s="158"/>
      <c r="CST3" s="158"/>
      <c r="CSU3" s="158"/>
      <c r="CSV3" s="158"/>
      <c r="CSW3" s="158"/>
      <c r="CSX3" s="158"/>
      <c r="CSY3" s="158"/>
      <c r="CSZ3" s="158"/>
      <c r="CTA3" s="158"/>
      <c r="CTB3" s="158"/>
      <c r="CTC3" s="158"/>
      <c r="CTD3" s="158"/>
      <c r="CTE3" s="158"/>
      <c r="CTF3" s="158"/>
      <c r="CTG3" s="158"/>
      <c r="CTH3" s="158"/>
      <c r="CTI3" s="158"/>
      <c r="CTJ3" s="158"/>
      <c r="CTK3" s="158"/>
      <c r="CTL3" s="158"/>
      <c r="CTM3" s="158"/>
      <c r="CTN3" s="158"/>
      <c r="CTO3" s="158"/>
      <c r="CTP3" s="158"/>
      <c r="CTQ3" s="158"/>
      <c r="CTR3" s="158"/>
      <c r="CTS3" s="158"/>
      <c r="CTT3" s="158"/>
      <c r="CTU3" s="158"/>
      <c r="CTV3" s="158"/>
      <c r="CTW3" s="158"/>
      <c r="CTX3" s="158"/>
      <c r="CTY3" s="158"/>
      <c r="CTZ3" s="158"/>
      <c r="CUA3" s="158"/>
      <c r="CUB3" s="158"/>
      <c r="CUC3" s="158"/>
      <c r="CUD3" s="158"/>
      <c r="CUE3" s="158"/>
      <c r="CUF3" s="158"/>
      <c r="CUG3" s="158"/>
      <c r="CUH3" s="158"/>
      <c r="CUI3" s="158"/>
      <c r="CUJ3" s="158"/>
      <c r="CUK3" s="158"/>
      <c r="CUL3" s="158"/>
      <c r="CUM3" s="158"/>
      <c r="CUN3" s="158"/>
      <c r="CUO3" s="158"/>
      <c r="CUP3" s="158"/>
      <c r="CUQ3" s="158"/>
      <c r="CUR3" s="158"/>
      <c r="CUS3" s="158"/>
      <c r="CUT3" s="158"/>
      <c r="CUU3" s="158"/>
      <c r="CUV3" s="158"/>
      <c r="CUW3" s="158"/>
      <c r="CUX3" s="158"/>
      <c r="CUY3" s="158"/>
      <c r="CUZ3" s="158"/>
      <c r="CVA3" s="158"/>
      <c r="CVB3" s="158"/>
      <c r="CVC3" s="158"/>
      <c r="CVD3" s="158"/>
      <c r="CVE3" s="158"/>
      <c r="CVF3" s="158"/>
      <c r="CVG3" s="158"/>
      <c r="CVH3" s="158"/>
      <c r="CVI3" s="158"/>
      <c r="CVJ3" s="158"/>
      <c r="CVK3" s="158"/>
      <c r="CVL3" s="158"/>
      <c r="CVM3" s="158"/>
      <c r="CVN3" s="158"/>
      <c r="CVO3" s="158"/>
      <c r="CVP3" s="158"/>
      <c r="CVQ3" s="158"/>
      <c r="CVR3" s="158"/>
      <c r="CVS3" s="158"/>
      <c r="CVT3" s="158"/>
      <c r="CVU3" s="158"/>
      <c r="CVV3" s="158"/>
      <c r="CVW3" s="158"/>
      <c r="CVX3" s="158"/>
      <c r="CVY3" s="158"/>
      <c r="CVZ3" s="158"/>
      <c r="CWA3" s="158"/>
      <c r="CWB3" s="158"/>
      <c r="CWC3" s="158"/>
      <c r="CWD3" s="158"/>
      <c r="CWE3" s="158"/>
      <c r="CWF3" s="158"/>
      <c r="CWG3" s="158"/>
      <c r="CWH3" s="158"/>
      <c r="CWI3" s="158"/>
      <c r="CWJ3" s="158"/>
      <c r="CWK3" s="158"/>
      <c r="CWL3" s="158"/>
      <c r="CWM3" s="158"/>
      <c r="CWN3" s="158"/>
      <c r="CWO3" s="158"/>
      <c r="CWP3" s="158"/>
      <c r="CWQ3" s="158"/>
      <c r="CWR3" s="158"/>
      <c r="CWS3" s="158"/>
      <c r="CWT3" s="158"/>
      <c r="CWU3" s="158"/>
      <c r="CWV3" s="158"/>
      <c r="CWW3" s="158"/>
      <c r="CWX3" s="158"/>
      <c r="CWY3" s="158"/>
      <c r="CWZ3" s="158"/>
      <c r="CXA3" s="158"/>
      <c r="CXB3" s="158"/>
      <c r="CXC3" s="158"/>
      <c r="CXD3" s="158"/>
      <c r="CXE3" s="158"/>
      <c r="CXF3" s="158"/>
      <c r="CXG3" s="158"/>
      <c r="CXH3" s="158"/>
      <c r="CXI3" s="158"/>
      <c r="CXJ3" s="158"/>
      <c r="CXK3" s="158"/>
      <c r="CXL3" s="158"/>
      <c r="CXM3" s="158"/>
      <c r="CXN3" s="158"/>
      <c r="CXO3" s="158"/>
      <c r="CXP3" s="158"/>
      <c r="CXQ3" s="158"/>
      <c r="CXR3" s="158"/>
      <c r="CXS3" s="158"/>
      <c r="CXT3" s="158"/>
      <c r="CXU3" s="158"/>
      <c r="CXV3" s="158"/>
      <c r="CXW3" s="158"/>
      <c r="CXX3" s="158"/>
      <c r="CXY3" s="158"/>
      <c r="CXZ3" s="158"/>
      <c r="CYA3" s="158"/>
      <c r="CYB3" s="158"/>
      <c r="CYC3" s="158"/>
      <c r="CYD3" s="158"/>
      <c r="CYE3" s="158"/>
      <c r="CYF3" s="158"/>
      <c r="CYG3" s="158"/>
      <c r="CYH3" s="158"/>
      <c r="CYI3" s="158"/>
      <c r="CYJ3" s="158"/>
      <c r="CYK3" s="158"/>
      <c r="CYL3" s="158"/>
      <c r="CYM3" s="158"/>
      <c r="CYN3" s="158"/>
      <c r="CYO3" s="158"/>
      <c r="CYP3" s="158"/>
      <c r="CYQ3" s="158"/>
      <c r="CYR3" s="158"/>
      <c r="CYS3" s="158"/>
      <c r="CYT3" s="158"/>
      <c r="CYU3" s="158"/>
      <c r="CYV3" s="158"/>
      <c r="CYW3" s="158"/>
      <c r="CYX3" s="158"/>
      <c r="CYY3" s="158"/>
      <c r="CYZ3" s="158"/>
      <c r="CZA3" s="158"/>
      <c r="CZB3" s="158"/>
      <c r="CZC3" s="158"/>
      <c r="CZD3" s="158"/>
      <c r="CZE3" s="158"/>
      <c r="CZF3" s="158"/>
      <c r="CZG3" s="158"/>
      <c r="CZH3" s="158"/>
      <c r="CZI3" s="158"/>
      <c r="CZJ3" s="158"/>
      <c r="CZK3" s="158"/>
      <c r="CZL3" s="158"/>
      <c r="CZM3" s="158"/>
      <c r="CZN3" s="158"/>
      <c r="CZO3" s="158"/>
      <c r="CZP3" s="158"/>
      <c r="CZQ3" s="158"/>
      <c r="CZR3" s="158"/>
      <c r="CZS3" s="158"/>
      <c r="CZT3" s="158"/>
      <c r="CZU3" s="158"/>
      <c r="CZV3" s="158"/>
      <c r="CZW3" s="158"/>
      <c r="CZX3" s="158"/>
      <c r="CZY3" s="158"/>
      <c r="CZZ3" s="158"/>
      <c r="DAA3" s="158"/>
      <c r="DAB3" s="158"/>
      <c r="DAC3" s="158"/>
      <c r="DAD3" s="158"/>
      <c r="DAE3" s="158"/>
      <c r="DAF3" s="158"/>
      <c r="DAG3" s="158"/>
      <c r="DAH3" s="158"/>
      <c r="DAI3" s="158"/>
      <c r="DAJ3" s="158"/>
      <c r="DAK3" s="158"/>
      <c r="DAL3" s="158"/>
      <c r="DAM3" s="158"/>
      <c r="DAN3" s="158"/>
      <c r="DAO3" s="158"/>
      <c r="DAP3" s="158"/>
      <c r="DAQ3" s="158"/>
      <c r="DAR3" s="158"/>
      <c r="DAS3" s="158"/>
      <c r="DAT3" s="158"/>
      <c r="DAU3" s="158"/>
      <c r="DAV3" s="158"/>
      <c r="DAW3" s="158"/>
      <c r="DAX3" s="158"/>
      <c r="DAY3" s="158"/>
      <c r="DAZ3" s="158"/>
      <c r="DBA3" s="158"/>
      <c r="DBB3" s="158"/>
      <c r="DBC3" s="158"/>
      <c r="DBD3" s="158"/>
      <c r="DBE3" s="158"/>
      <c r="DBF3" s="158"/>
      <c r="DBG3" s="158"/>
      <c r="DBH3" s="158"/>
      <c r="DBI3" s="158"/>
      <c r="DBJ3" s="158"/>
      <c r="DBK3" s="158"/>
      <c r="DBL3" s="158"/>
      <c r="DBM3" s="158"/>
      <c r="DBN3" s="158"/>
      <c r="DBO3" s="158"/>
      <c r="DBP3" s="158"/>
      <c r="DBQ3" s="158"/>
      <c r="DBR3" s="158"/>
      <c r="DBS3" s="158"/>
      <c r="DBT3" s="158"/>
      <c r="DBU3" s="158"/>
      <c r="DBV3" s="158"/>
      <c r="DBW3" s="158"/>
      <c r="DBX3" s="158"/>
      <c r="DBY3" s="158"/>
      <c r="DBZ3" s="158"/>
      <c r="DCA3" s="158"/>
      <c r="DCB3" s="158"/>
      <c r="DCC3" s="158"/>
      <c r="DCD3" s="158"/>
      <c r="DCE3" s="158"/>
      <c r="DCF3" s="158"/>
      <c r="DCG3" s="158"/>
      <c r="DCH3" s="158"/>
      <c r="DCI3" s="158"/>
      <c r="DCJ3" s="158"/>
      <c r="DCK3" s="158"/>
      <c r="DCL3" s="158"/>
      <c r="DCM3" s="158"/>
      <c r="DCN3" s="158"/>
      <c r="DCO3" s="158"/>
      <c r="DCP3" s="158"/>
      <c r="DCQ3" s="158"/>
      <c r="DCR3" s="158"/>
      <c r="DCS3" s="158"/>
      <c r="DCT3" s="158"/>
      <c r="DCU3" s="158"/>
      <c r="DCV3" s="158"/>
      <c r="DCW3" s="158"/>
      <c r="DCX3" s="158"/>
      <c r="DCY3" s="158"/>
      <c r="DCZ3" s="158"/>
      <c r="DDA3" s="158"/>
      <c r="DDB3" s="158"/>
      <c r="DDC3" s="158"/>
      <c r="DDD3" s="158"/>
      <c r="DDE3" s="158"/>
      <c r="DDF3" s="158"/>
      <c r="DDG3" s="158"/>
      <c r="DDH3" s="158"/>
      <c r="DDI3" s="158"/>
      <c r="DDJ3" s="158"/>
      <c r="DDK3" s="158"/>
      <c r="DDL3" s="158"/>
      <c r="DDM3" s="158"/>
      <c r="DDN3" s="158"/>
      <c r="DDO3" s="158"/>
      <c r="DDP3" s="158"/>
      <c r="DDQ3" s="158"/>
      <c r="DDR3" s="158"/>
      <c r="DDS3" s="158"/>
      <c r="DDT3" s="158"/>
      <c r="DDU3" s="158"/>
      <c r="DDV3" s="158"/>
      <c r="DDW3" s="158"/>
      <c r="DDX3" s="158"/>
      <c r="DDY3" s="158"/>
      <c r="DDZ3" s="158"/>
      <c r="DEA3" s="158"/>
      <c r="DEB3" s="158"/>
      <c r="DEC3" s="158"/>
      <c r="DED3" s="158"/>
      <c r="DEE3" s="158"/>
      <c r="DEF3" s="158"/>
      <c r="DEG3" s="158"/>
      <c r="DEH3" s="158"/>
      <c r="DEI3" s="158"/>
      <c r="DEJ3" s="158"/>
      <c r="DEK3" s="158"/>
      <c r="DEL3" s="158"/>
      <c r="DEM3" s="158"/>
      <c r="DEN3" s="158"/>
      <c r="DEO3" s="158"/>
      <c r="DEP3" s="158"/>
      <c r="DEQ3" s="158"/>
      <c r="DER3" s="158"/>
      <c r="DES3" s="158"/>
      <c r="DET3" s="158"/>
      <c r="DEU3" s="158"/>
      <c r="DEV3" s="158"/>
      <c r="DEW3" s="158"/>
      <c r="DEX3" s="158"/>
      <c r="DEY3" s="158"/>
      <c r="DEZ3" s="158"/>
      <c r="DFA3" s="158"/>
      <c r="DFB3" s="158"/>
      <c r="DFC3" s="158"/>
      <c r="DFD3" s="158"/>
      <c r="DFE3" s="158"/>
      <c r="DFF3" s="158"/>
      <c r="DFG3" s="158"/>
      <c r="DFH3" s="158"/>
      <c r="DFI3" s="158"/>
      <c r="DFJ3" s="158"/>
      <c r="DFK3" s="158"/>
      <c r="DFL3" s="158"/>
      <c r="DFM3" s="158"/>
      <c r="DFN3" s="158"/>
      <c r="DFO3" s="158"/>
      <c r="DFP3" s="158"/>
      <c r="DFQ3" s="158"/>
      <c r="DFR3" s="158"/>
      <c r="DFS3" s="158"/>
      <c r="DFT3" s="158"/>
      <c r="DFU3" s="158"/>
      <c r="DFV3" s="158"/>
      <c r="DFW3" s="158"/>
      <c r="DFX3" s="158"/>
      <c r="DFY3" s="158"/>
      <c r="DFZ3" s="158"/>
      <c r="DGA3" s="158"/>
      <c r="DGB3" s="158"/>
      <c r="DGC3" s="158"/>
      <c r="DGD3" s="158"/>
      <c r="DGE3" s="158"/>
      <c r="DGF3" s="158"/>
      <c r="DGG3" s="158"/>
      <c r="DGH3" s="158"/>
      <c r="DGI3" s="158"/>
      <c r="DGJ3" s="158"/>
      <c r="DGK3" s="158"/>
      <c r="DGL3" s="158"/>
      <c r="DGM3" s="158"/>
      <c r="DGN3" s="158"/>
      <c r="DGO3" s="158"/>
      <c r="DGP3" s="158"/>
      <c r="DGQ3" s="158"/>
      <c r="DGR3" s="158"/>
      <c r="DGS3" s="158"/>
      <c r="DGT3" s="158"/>
      <c r="DGU3" s="158"/>
      <c r="DGV3" s="158"/>
      <c r="DGW3" s="158"/>
      <c r="DGX3" s="158"/>
      <c r="DGY3" s="158"/>
      <c r="DGZ3" s="158"/>
      <c r="DHA3" s="158"/>
      <c r="DHB3" s="158"/>
      <c r="DHC3" s="158"/>
      <c r="DHD3" s="158"/>
      <c r="DHE3" s="158"/>
      <c r="DHF3" s="158"/>
      <c r="DHG3" s="158"/>
      <c r="DHH3" s="158"/>
      <c r="DHI3" s="158"/>
      <c r="DHJ3" s="158"/>
      <c r="DHK3" s="158"/>
      <c r="DHL3" s="158"/>
      <c r="DHM3" s="158"/>
      <c r="DHN3" s="158"/>
      <c r="DHO3" s="158"/>
      <c r="DHP3" s="158"/>
      <c r="DHQ3" s="158"/>
      <c r="DHR3" s="158"/>
      <c r="DHS3" s="158"/>
      <c r="DHT3" s="158"/>
      <c r="DHU3" s="158"/>
      <c r="DHV3" s="158"/>
      <c r="DHW3" s="158"/>
      <c r="DHX3" s="158"/>
      <c r="DHY3" s="158"/>
      <c r="DHZ3" s="158"/>
      <c r="DIA3" s="158"/>
      <c r="DIB3" s="158"/>
      <c r="DIC3" s="158"/>
      <c r="DID3" s="158"/>
      <c r="DIE3" s="158"/>
      <c r="DIF3" s="158"/>
      <c r="DIG3" s="158"/>
      <c r="DIH3" s="158"/>
      <c r="DII3" s="158"/>
      <c r="DIJ3" s="158"/>
      <c r="DIK3" s="158"/>
      <c r="DIL3" s="158"/>
      <c r="DIM3" s="158"/>
      <c r="DIN3" s="158"/>
      <c r="DIO3" s="158"/>
      <c r="DIP3" s="158"/>
      <c r="DIQ3" s="158"/>
      <c r="DIR3" s="158"/>
      <c r="DIS3" s="158"/>
      <c r="DIT3" s="158"/>
      <c r="DIU3" s="158"/>
      <c r="DIV3" s="158"/>
      <c r="DIW3" s="158"/>
      <c r="DIX3" s="158"/>
      <c r="DIY3" s="158"/>
      <c r="DIZ3" s="158"/>
      <c r="DJA3" s="158"/>
      <c r="DJB3" s="158"/>
      <c r="DJC3" s="158"/>
      <c r="DJD3" s="158"/>
      <c r="DJE3" s="158"/>
      <c r="DJF3" s="158"/>
      <c r="DJG3" s="158"/>
      <c r="DJH3" s="158"/>
      <c r="DJI3" s="158"/>
      <c r="DJJ3" s="158"/>
      <c r="DJK3" s="158"/>
      <c r="DJL3" s="158"/>
      <c r="DJM3" s="158"/>
      <c r="DJN3" s="158"/>
      <c r="DJO3" s="158"/>
      <c r="DJP3" s="158"/>
      <c r="DJQ3" s="158"/>
      <c r="DJR3" s="158"/>
      <c r="DJS3" s="158"/>
      <c r="DJT3" s="158"/>
      <c r="DJU3" s="158"/>
      <c r="DJV3" s="158"/>
      <c r="DJW3" s="158"/>
      <c r="DJX3" s="158"/>
      <c r="DJY3" s="158"/>
      <c r="DJZ3" s="158"/>
      <c r="DKA3" s="158"/>
      <c r="DKB3" s="158"/>
      <c r="DKC3" s="158"/>
      <c r="DKD3" s="158"/>
      <c r="DKE3" s="158"/>
      <c r="DKF3" s="158"/>
      <c r="DKG3" s="158"/>
      <c r="DKH3" s="158"/>
      <c r="DKI3" s="158"/>
      <c r="DKJ3" s="158"/>
      <c r="DKK3" s="158"/>
      <c r="DKL3" s="158"/>
      <c r="DKM3" s="158"/>
      <c r="DKN3" s="158"/>
      <c r="DKO3" s="158"/>
      <c r="DKP3" s="158"/>
      <c r="DKQ3" s="158"/>
      <c r="DKR3" s="158"/>
      <c r="DKS3" s="158"/>
      <c r="DKT3" s="158"/>
      <c r="DKU3" s="158"/>
      <c r="DKV3" s="158"/>
      <c r="DKW3" s="158"/>
      <c r="DKX3" s="158"/>
      <c r="DKY3" s="158"/>
      <c r="DKZ3" s="158"/>
      <c r="DLA3" s="158"/>
      <c r="DLB3" s="158"/>
      <c r="DLC3" s="158"/>
      <c r="DLD3" s="158"/>
      <c r="DLE3" s="158"/>
      <c r="DLF3" s="158"/>
      <c r="DLG3" s="158"/>
      <c r="DLH3" s="158"/>
      <c r="DLI3" s="158"/>
      <c r="DLJ3" s="158"/>
      <c r="DLK3" s="158"/>
      <c r="DLL3" s="158"/>
      <c r="DLM3" s="158"/>
      <c r="DLN3" s="158"/>
      <c r="DLO3" s="158"/>
      <c r="DLP3" s="158"/>
      <c r="DLQ3" s="158"/>
      <c r="DLR3" s="158"/>
      <c r="DLS3" s="158"/>
      <c r="DLT3" s="158"/>
      <c r="DLU3" s="158"/>
      <c r="DLV3" s="158"/>
      <c r="DLW3" s="158"/>
      <c r="DLX3" s="158"/>
      <c r="DLY3" s="158"/>
      <c r="DLZ3" s="158"/>
      <c r="DMA3" s="158"/>
      <c r="DMB3" s="158"/>
      <c r="DMC3" s="158"/>
      <c r="DMD3" s="158"/>
      <c r="DME3" s="158"/>
      <c r="DMF3" s="158"/>
      <c r="DMG3" s="158"/>
      <c r="DMH3" s="158"/>
      <c r="DMI3" s="158"/>
      <c r="DMJ3" s="158"/>
      <c r="DMK3" s="158"/>
      <c r="DML3" s="158"/>
      <c r="DMM3" s="158"/>
      <c r="DMN3" s="158"/>
      <c r="DMO3" s="158"/>
      <c r="DMP3" s="158"/>
      <c r="DMQ3" s="158"/>
      <c r="DMR3" s="158"/>
      <c r="DMS3" s="158"/>
      <c r="DMT3" s="158"/>
      <c r="DMU3" s="158"/>
      <c r="DMV3" s="158"/>
      <c r="DMW3" s="158"/>
      <c r="DMX3" s="158"/>
      <c r="DMY3" s="158"/>
      <c r="DMZ3" s="158"/>
      <c r="DNA3" s="158"/>
      <c r="DNB3" s="158"/>
      <c r="DNC3" s="158"/>
      <c r="DND3" s="158"/>
      <c r="DNE3" s="158"/>
      <c r="DNF3" s="158"/>
      <c r="DNG3" s="158"/>
      <c r="DNH3" s="158"/>
      <c r="DNI3" s="158"/>
      <c r="DNJ3" s="158"/>
      <c r="DNK3" s="158"/>
      <c r="DNL3" s="158"/>
      <c r="DNM3" s="158"/>
      <c r="DNN3" s="158"/>
      <c r="DNO3" s="158"/>
      <c r="DNP3" s="158"/>
      <c r="DNQ3" s="158"/>
      <c r="DNR3" s="158"/>
      <c r="DNS3" s="158"/>
      <c r="DNT3" s="158"/>
      <c r="DNU3" s="158"/>
      <c r="DNV3" s="158"/>
      <c r="DNW3" s="158"/>
      <c r="DNX3" s="158"/>
      <c r="DNY3" s="158"/>
      <c r="DNZ3" s="158"/>
      <c r="DOA3" s="158"/>
      <c r="DOB3" s="158"/>
      <c r="DOC3" s="158"/>
      <c r="DOD3" s="158"/>
      <c r="DOE3" s="158"/>
      <c r="DOF3" s="158"/>
      <c r="DOG3" s="158"/>
      <c r="DOH3" s="158"/>
      <c r="DOI3" s="158"/>
      <c r="DOJ3" s="158"/>
      <c r="DOK3" s="158"/>
      <c r="DOL3" s="158"/>
      <c r="DOM3" s="158"/>
      <c r="DON3" s="158"/>
      <c r="DOO3" s="158"/>
      <c r="DOP3" s="158"/>
      <c r="DOQ3" s="158"/>
      <c r="DOR3" s="158"/>
      <c r="DOS3" s="158"/>
      <c r="DOT3" s="158"/>
      <c r="DOU3" s="158"/>
      <c r="DOV3" s="158"/>
      <c r="DOW3" s="158"/>
      <c r="DOX3" s="158"/>
      <c r="DOY3" s="158"/>
      <c r="DOZ3" s="158"/>
      <c r="DPA3" s="158"/>
      <c r="DPB3" s="158"/>
      <c r="DPC3" s="158"/>
      <c r="DPD3" s="158"/>
      <c r="DPE3" s="158"/>
      <c r="DPF3" s="158"/>
      <c r="DPG3" s="158"/>
      <c r="DPH3" s="158"/>
      <c r="DPI3" s="158"/>
      <c r="DPJ3" s="158"/>
      <c r="DPK3" s="158"/>
      <c r="DPL3" s="158"/>
      <c r="DPM3" s="158"/>
      <c r="DPN3" s="158"/>
      <c r="DPO3" s="158"/>
      <c r="DPP3" s="158"/>
      <c r="DPQ3" s="158"/>
      <c r="DPR3" s="158"/>
      <c r="DPS3" s="158"/>
      <c r="DPT3" s="158"/>
      <c r="DPU3" s="158"/>
      <c r="DPV3" s="158"/>
      <c r="DPW3" s="158"/>
      <c r="DPX3" s="158"/>
      <c r="DPY3" s="158"/>
      <c r="DPZ3" s="158"/>
      <c r="DQA3" s="158"/>
      <c r="DQB3" s="158"/>
      <c r="DQC3" s="158"/>
      <c r="DQD3" s="158"/>
      <c r="DQE3" s="158"/>
      <c r="DQF3" s="158"/>
      <c r="DQG3" s="158"/>
      <c r="DQH3" s="158"/>
      <c r="DQI3" s="158"/>
      <c r="DQJ3" s="158"/>
      <c r="DQK3" s="158"/>
      <c r="DQL3" s="158"/>
      <c r="DQM3" s="158"/>
      <c r="DQN3" s="158"/>
      <c r="DQO3" s="158"/>
      <c r="DQP3" s="158"/>
      <c r="DQQ3" s="158"/>
      <c r="DQR3" s="158"/>
      <c r="DQS3" s="158"/>
      <c r="DQT3" s="158"/>
      <c r="DQU3" s="158"/>
      <c r="DQV3" s="158"/>
      <c r="DQW3" s="158"/>
      <c r="DQX3" s="158"/>
      <c r="DQY3" s="158"/>
      <c r="DQZ3" s="158"/>
      <c r="DRA3" s="158"/>
      <c r="DRB3" s="158"/>
      <c r="DRC3" s="158"/>
      <c r="DRD3" s="158"/>
      <c r="DRE3" s="158"/>
      <c r="DRF3" s="158"/>
      <c r="DRG3" s="158"/>
      <c r="DRH3" s="158"/>
      <c r="DRI3" s="158"/>
      <c r="DRJ3" s="158"/>
      <c r="DRK3" s="158"/>
      <c r="DRL3" s="158"/>
      <c r="DRM3" s="158"/>
      <c r="DRN3" s="158"/>
      <c r="DRO3" s="158"/>
      <c r="DRP3" s="158"/>
      <c r="DRQ3" s="158"/>
      <c r="DRR3" s="158"/>
      <c r="DRS3" s="158"/>
      <c r="DRT3" s="158"/>
      <c r="DRU3" s="158"/>
      <c r="DRV3" s="158"/>
      <c r="DRW3" s="158"/>
      <c r="DRX3" s="158"/>
      <c r="DRY3" s="158"/>
      <c r="DRZ3" s="158"/>
      <c r="DSA3" s="158"/>
      <c r="DSB3" s="158"/>
      <c r="DSC3" s="158"/>
      <c r="DSD3" s="158"/>
      <c r="DSE3" s="158"/>
      <c r="DSF3" s="158"/>
      <c r="DSG3" s="158"/>
      <c r="DSH3" s="158"/>
      <c r="DSI3" s="158"/>
      <c r="DSJ3" s="158"/>
      <c r="DSK3" s="158"/>
      <c r="DSL3" s="158"/>
      <c r="DSM3" s="158"/>
      <c r="DSN3" s="158"/>
      <c r="DSO3" s="158"/>
      <c r="DSP3" s="158"/>
      <c r="DSQ3" s="158"/>
      <c r="DSR3" s="158"/>
      <c r="DSS3" s="158"/>
      <c r="DST3" s="158"/>
      <c r="DSU3" s="158"/>
      <c r="DSV3" s="158"/>
      <c r="DSW3" s="158"/>
      <c r="DSX3" s="158"/>
      <c r="DSY3" s="158"/>
      <c r="DSZ3" s="158"/>
      <c r="DTA3" s="158"/>
      <c r="DTB3" s="158"/>
      <c r="DTC3" s="158"/>
      <c r="DTD3" s="158"/>
      <c r="DTE3" s="158"/>
      <c r="DTF3" s="158"/>
      <c r="DTG3" s="158"/>
      <c r="DTH3" s="158"/>
      <c r="DTI3" s="158"/>
      <c r="DTJ3" s="158"/>
      <c r="DTK3" s="158"/>
      <c r="DTL3" s="158"/>
      <c r="DTM3" s="158"/>
      <c r="DTN3" s="158"/>
      <c r="DTO3" s="158"/>
      <c r="DTP3" s="158"/>
      <c r="DTQ3" s="158"/>
      <c r="DTR3" s="158"/>
      <c r="DTS3" s="158"/>
      <c r="DTT3" s="158"/>
      <c r="DTU3" s="158"/>
      <c r="DTV3" s="158"/>
      <c r="DTW3" s="158"/>
      <c r="DTX3" s="158"/>
      <c r="DTY3" s="158"/>
      <c r="DTZ3" s="158"/>
      <c r="DUA3" s="158"/>
      <c r="DUB3" s="158"/>
      <c r="DUC3" s="158"/>
      <c r="DUD3" s="158"/>
      <c r="DUE3" s="158"/>
      <c r="DUF3" s="158"/>
      <c r="DUG3" s="158"/>
      <c r="DUH3" s="158"/>
      <c r="DUI3" s="158"/>
      <c r="DUJ3" s="158"/>
      <c r="DUK3" s="158"/>
      <c r="DUL3" s="158"/>
      <c r="DUM3" s="158"/>
      <c r="DUN3" s="158"/>
      <c r="DUO3" s="158"/>
      <c r="DUP3" s="158"/>
      <c r="DUQ3" s="158"/>
      <c r="DUR3" s="158"/>
      <c r="DUS3" s="158"/>
      <c r="DUT3" s="158"/>
      <c r="DUU3" s="158"/>
      <c r="DUV3" s="158"/>
      <c r="DUW3" s="158"/>
      <c r="DUX3" s="158"/>
      <c r="DUY3" s="158"/>
      <c r="DUZ3" s="158"/>
      <c r="DVA3" s="158"/>
      <c r="DVB3" s="158"/>
      <c r="DVC3" s="158"/>
      <c r="DVD3" s="158"/>
      <c r="DVE3" s="158"/>
      <c r="DVF3" s="158"/>
      <c r="DVG3" s="158"/>
      <c r="DVH3" s="158"/>
      <c r="DVI3" s="158"/>
      <c r="DVJ3" s="158"/>
      <c r="DVK3" s="158"/>
      <c r="DVL3" s="158"/>
      <c r="DVM3" s="158"/>
      <c r="DVN3" s="158"/>
      <c r="DVO3" s="158"/>
      <c r="DVP3" s="158"/>
      <c r="DVQ3" s="158"/>
      <c r="DVR3" s="158"/>
      <c r="DVS3" s="158"/>
      <c r="DVT3" s="158"/>
      <c r="DVU3" s="158"/>
      <c r="DVV3" s="158"/>
      <c r="DVW3" s="158"/>
      <c r="DVX3" s="158"/>
      <c r="DVY3" s="158"/>
      <c r="DVZ3" s="158"/>
      <c r="DWA3" s="158"/>
      <c r="DWB3" s="158"/>
      <c r="DWC3" s="158"/>
      <c r="DWD3" s="158"/>
      <c r="DWE3" s="158"/>
      <c r="DWF3" s="158"/>
      <c r="DWG3" s="158"/>
      <c r="DWH3" s="158"/>
      <c r="DWI3" s="158"/>
      <c r="DWJ3" s="158"/>
      <c r="DWK3" s="158"/>
      <c r="DWL3" s="158"/>
      <c r="DWM3" s="158"/>
      <c r="DWN3" s="158"/>
      <c r="DWO3" s="158"/>
      <c r="DWP3" s="158"/>
      <c r="DWQ3" s="158"/>
      <c r="DWR3" s="158"/>
      <c r="DWS3" s="158"/>
      <c r="DWT3" s="158"/>
      <c r="DWU3" s="158"/>
      <c r="DWV3" s="158"/>
      <c r="DWW3" s="158"/>
      <c r="DWX3" s="158"/>
      <c r="DWY3" s="158"/>
      <c r="DWZ3" s="158"/>
      <c r="DXA3" s="158"/>
      <c r="DXB3" s="158"/>
      <c r="DXC3" s="158"/>
      <c r="DXD3" s="158"/>
      <c r="DXE3" s="158"/>
      <c r="DXF3" s="158"/>
      <c r="DXG3" s="158"/>
      <c r="DXH3" s="158"/>
      <c r="DXI3" s="158"/>
      <c r="DXJ3" s="158"/>
      <c r="DXK3" s="158"/>
      <c r="DXL3" s="158"/>
      <c r="DXM3" s="158"/>
      <c r="DXN3" s="158"/>
      <c r="DXO3" s="158"/>
      <c r="DXP3" s="158"/>
      <c r="DXQ3" s="158"/>
      <c r="DXR3" s="158"/>
      <c r="DXS3" s="158"/>
      <c r="DXT3" s="158"/>
      <c r="DXU3" s="158"/>
      <c r="DXV3" s="158"/>
      <c r="DXW3" s="158"/>
      <c r="DXX3" s="158"/>
      <c r="DXY3" s="158"/>
      <c r="DXZ3" s="158"/>
      <c r="DYA3" s="158"/>
      <c r="DYB3" s="158"/>
      <c r="DYC3" s="158"/>
      <c r="DYD3" s="158"/>
      <c r="DYE3" s="158"/>
      <c r="DYF3" s="158"/>
      <c r="DYG3" s="158"/>
      <c r="DYH3" s="158"/>
      <c r="DYI3" s="158"/>
      <c r="DYJ3" s="158"/>
      <c r="DYK3" s="158"/>
      <c r="DYL3" s="158"/>
      <c r="DYM3" s="158"/>
      <c r="DYN3" s="158"/>
      <c r="DYO3" s="158"/>
      <c r="DYP3" s="158"/>
      <c r="DYQ3" s="158"/>
      <c r="DYR3" s="158"/>
      <c r="DYS3" s="158"/>
      <c r="DYT3" s="158"/>
      <c r="DYU3" s="158"/>
      <c r="DYV3" s="158"/>
      <c r="DYW3" s="158"/>
      <c r="DYX3" s="158"/>
      <c r="DYY3" s="158"/>
      <c r="DYZ3" s="158"/>
      <c r="DZA3" s="158"/>
      <c r="DZB3" s="158"/>
      <c r="DZC3" s="158"/>
      <c r="DZD3" s="158"/>
      <c r="DZE3" s="158"/>
      <c r="DZF3" s="158"/>
      <c r="DZG3" s="158"/>
      <c r="DZH3" s="158"/>
      <c r="DZI3" s="158"/>
      <c r="DZJ3" s="158"/>
      <c r="DZK3" s="158"/>
      <c r="DZL3" s="158"/>
      <c r="DZM3" s="158"/>
      <c r="DZN3" s="158"/>
      <c r="DZO3" s="158"/>
      <c r="DZP3" s="158"/>
      <c r="DZQ3" s="158"/>
      <c r="DZR3" s="158"/>
      <c r="DZS3" s="158"/>
      <c r="DZT3" s="158"/>
      <c r="DZU3" s="158"/>
      <c r="DZV3" s="158"/>
      <c r="DZW3" s="158"/>
      <c r="DZX3" s="158"/>
      <c r="DZY3" s="158"/>
      <c r="DZZ3" s="158"/>
      <c r="EAA3" s="158"/>
      <c r="EAB3" s="158"/>
      <c r="EAC3" s="158"/>
      <c r="EAD3" s="158"/>
      <c r="EAE3" s="158"/>
      <c r="EAF3" s="158"/>
      <c r="EAG3" s="158"/>
      <c r="EAH3" s="158"/>
      <c r="EAI3" s="158"/>
      <c r="EAJ3" s="158"/>
      <c r="EAK3" s="158"/>
      <c r="EAL3" s="158"/>
      <c r="EAM3" s="158"/>
      <c r="EAN3" s="158"/>
      <c r="EAO3" s="158"/>
      <c r="EAP3" s="158"/>
      <c r="EAQ3" s="158"/>
      <c r="EAR3" s="158"/>
      <c r="EAS3" s="158"/>
      <c r="EAT3" s="158"/>
      <c r="EAU3" s="158"/>
      <c r="EAV3" s="158"/>
      <c r="EAW3" s="158"/>
      <c r="EAX3" s="158"/>
      <c r="EAY3" s="158"/>
      <c r="EAZ3" s="158"/>
      <c r="EBA3" s="158"/>
      <c r="EBB3" s="158"/>
      <c r="EBC3" s="158"/>
      <c r="EBD3" s="158"/>
      <c r="EBE3" s="158"/>
      <c r="EBF3" s="158"/>
      <c r="EBG3" s="158"/>
      <c r="EBH3" s="158"/>
      <c r="EBI3" s="158"/>
      <c r="EBJ3" s="158"/>
      <c r="EBK3" s="158"/>
      <c r="EBL3" s="158"/>
      <c r="EBM3" s="158"/>
      <c r="EBN3" s="158"/>
      <c r="EBO3" s="158"/>
      <c r="EBP3" s="158"/>
      <c r="EBQ3" s="158"/>
      <c r="EBR3" s="158"/>
      <c r="EBS3" s="158"/>
      <c r="EBT3" s="158"/>
      <c r="EBU3" s="158"/>
      <c r="EBV3" s="158"/>
      <c r="EBW3" s="158"/>
      <c r="EBX3" s="158"/>
      <c r="EBY3" s="158"/>
      <c r="EBZ3" s="158"/>
      <c r="ECA3" s="158"/>
      <c r="ECB3" s="158"/>
      <c r="ECC3" s="158"/>
      <c r="ECD3" s="158"/>
      <c r="ECE3" s="158"/>
      <c r="ECF3" s="158"/>
      <c r="ECG3" s="158"/>
      <c r="ECH3" s="158"/>
      <c r="ECI3" s="158"/>
      <c r="ECJ3" s="158"/>
      <c r="ECK3" s="158"/>
      <c r="ECL3" s="158"/>
      <c r="ECM3" s="158"/>
      <c r="ECN3" s="158"/>
      <c r="ECO3" s="158"/>
      <c r="ECP3" s="158"/>
      <c r="ECQ3" s="158"/>
      <c r="ECR3" s="158"/>
      <c r="ECS3" s="158"/>
      <c r="ECT3" s="158"/>
      <c r="ECU3" s="158"/>
      <c r="ECV3" s="158"/>
      <c r="ECW3" s="158"/>
      <c r="ECX3" s="158"/>
      <c r="ECY3" s="158"/>
      <c r="ECZ3" s="158"/>
      <c r="EDA3" s="158"/>
      <c r="EDB3" s="158"/>
      <c r="EDC3" s="158"/>
      <c r="EDD3" s="158"/>
      <c r="EDE3" s="158"/>
      <c r="EDF3" s="158"/>
      <c r="EDG3" s="158"/>
      <c r="EDH3" s="158"/>
      <c r="EDI3" s="158"/>
      <c r="EDJ3" s="158"/>
      <c r="EDK3" s="158"/>
      <c r="EDL3" s="158"/>
      <c r="EDM3" s="158"/>
      <c r="EDN3" s="158"/>
      <c r="EDO3" s="158"/>
      <c r="EDP3" s="158"/>
      <c r="EDQ3" s="158"/>
      <c r="EDR3" s="158"/>
      <c r="EDS3" s="158"/>
      <c r="EDT3" s="158"/>
      <c r="EDU3" s="158"/>
      <c r="EDV3" s="158"/>
      <c r="EDW3" s="158"/>
      <c r="EDX3" s="158"/>
      <c r="EDY3" s="158"/>
      <c r="EDZ3" s="158"/>
      <c r="EEA3" s="158"/>
      <c r="EEB3" s="158"/>
      <c r="EEC3" s="158"/>
      <c r="EED3" s="158"/>
      <c r="EEE3" s="158"/>
      <c r="EEF3" s="158"/>
      <c r="EEG3" s="158"/>
      <c r="EEH3" s="158"/>
      <c r="EEI3" s="158"/>
      <c r="EEJ3" s="158"/>
      <c r="EEK3" s="158"/>
      <c r="EEL3" s="158"/>
      <c r="EEM3" s="158"/>
      <c r="EEN3" s="158"/>
      <c r="EEO3" s="158"/>
      <c r="EEP3" s="158"/>
      <c r="EEQ3" s="158"/>
      <c r="EER3" s="158"/>
      <c r="EES3" s="158"/>
      <c r="EET3" s="158"/>
      <c r="EEU3" s="158"/>
      <c r="EEV3" s="158"/>
      <c r="EEW3" s="158"/>
      <c r="EEX3" s="158"/>
      <c r="EEY3" s="158"/>
      <c r="EEZ3" s="158"/>
      <c r="EFA3" s="158"/>
      <c r="EFB3" s="158"/>
      <c r="EFC3" s="158"/>
      <c r="EFD3" s="158"/>
      <c r="EFE3" s="158"/>
      <c r="EFF3" s="158"/>
      <c r="EFG3" s="158"/>
      <c r="EFH3" s="158"/>
      <c r="EFI3" s="158"/>
      <c r="EFJ3" s="158"/>
      <c r="EFK3" s="158"/>
      <c r="EFL3" s="158"/>
      <c r="EFM3" s="158"/>
      <c r="EFN3" s="158"/>
      <c r="EFO3" s="158"/>
      <c r="EFP3" s="158"/>
      <c r="EFQ3" s="158"/>
      <c r="EFR3" s="158"/>
      <c r="EFS3" s="158"/>
      <c r="EFT3" s="158"/>
      <c r="EFU3" s="158"/>
      <c r="EFV3" s="158"/>
      <c r="EFW3" s="158"/>
      <c r="EFX3" s="158"/>
      <c r="EFY3" s="158"/>
      <c r="EFZ3" s="158"/>
      <c r="EGA3" s="158"/>
      <c r="EGB3" s="158"/>
      <c r="EGC3" s="158"/>
      <c r="EGD3" s="158"/>
      <c r="EGE3" s="158"/>
      <c r="EGF3" s="158"/>
      <c r="EGG3" s="158"/>
      <c r="EGH3" s="158"/>
      <c r="EGI3" s="158"/>
      <c r="EGJ3" s="158"/>
      <c r="EGK3" s="158"/>
      <c r="EGL3" s="158"/>
      <c r="EGM3" s="158"/>
      <c r="EGN3" s="158"/>
      <c r="EGO3" s="158"/>
      <c r="EGP3" s="158"/>
      <c r="EGQ3" s="158"/>
      <c r="EGR3" s="158"/>
      <c r="EGS3" s="158"/>
      <c r="EGT3" s="158"/>
      <c r="EGU3" s="158"/>
      <c r="EGV3" s="158"/>
      <c r="EGW3" s="158"/>
      <c r="EGX3" s="158"/>
      <c r="EGY3" s="158"/>
      <c r="EGZ3" s="158"/>
      <c r="EHA3" s="158"/>
      <c r="EHB3" s="158"/>
      <c r="EHC3" s="158"/>
      <c r="EHD3" s="158"/>
      <c r="EHE3" s="158"/>
      <c r="EHF3" s="158"/>
      <c r="EHG3" s="158"/>
      <c r="EHH3" s="158"/>
      <c r="EHI3" s="158"/>
      <c r="EHJ3" s="158"/>
      <c r="EHK3" s="158"/>
      <c r="EHL3" s="158"/>
      <c r="EHM3" s="158"/>
      <c r="EHN3" s="158"/>
      <c r="EHO3" s="158"/>
      <c r="EHP3" s="158"/>
      <c r="EHQ3" s="158"/>
      <c r="EHR3" s="158"/>
      <c r="EHS3" s="158"/>
      <c r="EHT3" s="158"/>
      <c r="EHU3" s="158"/>
      <c r="EHV3" s="158"/>
      <c r="EHW3" s="158"/>
      <c r="EHX3" s="158"/>
      <c r="EHY3" s="158"/>
      <c r="EHZ3" s="158"/>
      <c r="EIA3" s="158"/>
      <c r="EIB3" s="158"/>
      <c r="EIC3" s="158"/>
      <c r="EID3" s="158"/>
      <c r="EIE3" s="158"/>
      <c r="EIF3" s="158"/>
      <c r="EIG3" s="158"/>
      <c r="EIH3" s="158"/>
      <c r="EII3" s="158"/>
      <c r="EIJ3" s="158"/>
      <c r="EIK3" s="158"/>
      <c r="EIL3" s="158"/>
      <c r="EIM3" s="158"/>
      <c r="EIN3" s="158"/>
      <c r="EIO3" s="158"/>
      <c r="EIP3" s="158"/>
      <c r="EIQ3" s="158"/>
      <c r="EIR3" s="158"/>
      <c r="EIS3" s="158"/>
      <c r="EIT3" s="158"/>
      <c r="EIU3" s="158"/>
      <c r="EIV3" s="158"/>
      <c r="EIW3" s="158"/>
      <c r="EIX3" s="158"/>
      <c r="EIY3" s="158"/>
      <c r="EIZ3" s="158"/>
      <c r="EJA3" s="158"/>
      <c r="EJB3" s="158"/>
      <c r="EJC3" s="158"/>
      <c r="EJD3" s="158"/>
      <c r="EJE3" s="158"/>
      <c r="EJF3" s="158"/>
      <c r="EJG3" s="158"/>
      <c r="EJH3" s="158"/>
      <c r="EJI3" s="158"/>
      <c r="EJJ3" s="158"/>
      <c r="EJK3" s="158"/>
      <c r="EJL3" s="158"/>
      <c r="EJM3" s="158"/>
      <c r="EJN3" s="158"/>
      <c r="EJO3" s="158"/>
      <c r="EJP3" s="158"/>
      <c r="EJQ3" s="158"/>
      <c r="EJR3" s="158"/>
      <c r="EJS3" s="158"/>
      <c r="EJT3" s="158"/>
      <c r="EJU3" s="158"/>
      <c r="EJV3" s="158"/>
      <c r="EJW3" s="158"/>
      <c r="EJX3" s="158"/>
      <c r="EJY3" s="158"/>
      <c r="EJZ3" s="158"/>
      <c r="EKA3" s="158"/>
      <c r="EKB3" s="158"/>
      <c r="EKC3" s="158"/>
      <c r="EKD3" s="158"/>
      <c r="EKE3" s="158"/>
      <c r="EKF3" s="158"/>
      <c r="EKG3" s="158"/>
      <c r="EKH3" s="158"/>
      <c r="EKI3" s="158"/>
      <c r="EKJ3" s="158"/>
      <c r="EKK3" s="158"/>
      <c r="EKL3" s="158"/>
      <c r="EKM3" s="158"/>
      <c r="EKN3" s="158"/>
      <c r="EKO3" s="158"/>
      <c r="EKP3" s="158"/>
      <c r="EKQ3" s="158"/>
      <c r="EKR3" s="158"/>
      <c r="EKS3" s="158"/>
      <c r="EKT3" s="158"/>
      <c r="EKU3" s="158"/>
      <c r="EKV3" s="158"/>
      <c r="EKW3" s="158"/>
      <c r="EKX3" s="158"/>
      <c r="EKY3" s="158"/>
      <c r="EKZ3" s="158"/>
      <c r="ELA3" s="158"/>
      <c r="ELB3" s="158"/>
      <c r="ELC3" s="158"/>
      <c r="ELD3" s="158"/>
      <c r="ELE3" s="158"/>
      <c r="ELF3" s="158"/>
      <c r="ELG3" s="158"/>
      <c r="ELH3" s="158"/>
      <c r="ELI3" s="158"/>
      <c r="ELJ3" s="158"/>
      <c r="ELK3" s="158"/>
      <c r="ELL3" s="158"/>
      <c r="ELM3" s="158"/>
      <c r="ELN3" s="158"/>
      <c r="ELO3" s="158"/>
      <c r="ELP3" s="158"/>
      <c r="ELQ3" s="158"/>
      <c r="ELR3" s="158"/>
      <c r="ELS3" s="158"/>
      <c r="ELT3" s="158"/>
      <c r="ELU3" s="158"/>
      <c r="ELV3" s="158"/>
      <c r="ELW3" s="158"/>
      <c r="ELX3" s="158"/>
      <c r="ELY3" s="158"/>
      <c r="ELZ3" s="158"/>
      <c r="EMA3" s="158"/>
      <c r="EMB3" s="158"/>
      <c r="EMC3" s="158"/>
      <c r="EMD3" s="158"/>
      <c r="EME3" s="158"/>
      <c r="EMF3" s="158"/>
      <c r="EMG3" s="158"/>
      <c r="EMH3" s="158"/>
      <c r="EMI3" s="158"/>
      <c r="EMJ3" s="158"/>
      <c r="EMK3" s="158"/>
      <c r="EML3" s="158"/>
      <c r="EMM3" s="158"/>
      <c r="EMN3" s="158"/>
      <c r="EMO3" s="158"/>
      <c r="EMP3" s="158"/>
      <c r="EMQ3" s="158"/>
      <c r="EMR3" s="158"/>
      <c r="EMS3" s="158"/>
      <c r="EMT3" s="158"/>
      <c r="EMU3" s="158"/>
      <c r="EMV3" s="158"/>
      <c r="EMW3" s="158"/>
      <c r="EMX3" s="158"/>
      <c r="EMY3" s="158"/>
      <c r="EMZ3" s="158"/>
      <c r="ENA3" s="158"/>
      <c r="ENB3" s="158"/>
      <c r="ENC3" s="158"/>
      <c r="END3" s="158"/>
      <c r="ENE3" s="158"/>
      <c r="ENF3" s="158"/>
      <c r="ENG3" s="158"/>
      <c r="ENH3" s="158"/>
      <c r="ENI3" s="158"/>
      <c r="ENJ3" s="158"/>
      <c r="ENK3" s="158"/>
      <c r="ENL3" s="158"/>
      <c r="ENM3" s="158"/>
      <c r="ENN3" s="158"/>
      <c r="ENO3" s="158"/>
      <c r="ENP3" s="158"/>
      <c r="ENQ3" s="158"/>
      <c r="ENR3" s="158"/>
      <c r="ENS3" s="158"/>
      <c r="ENT3" s="158"/>
      <c r="ENU3" s="158"/>
      <c r="ENV3" s="158"/>
      <c r="ENW3" s="158"/>
      <c r="ENX3" s="158"/>
      <c r="ENY3" s="158"/>
      <c r="ENZ3" s="158"/>
      <c r="EOA3" s="158"/>
      <c r="EOB3" s="158"/>
      <c r="EOC3" s="158"/>
      <c r="EOD3" s="158"/>
      <c r="EOE3" s="158"/>
      <c r="EOF3" s="158"/>
      <c r="EOG3" s="158"/>
      <c r="EOH3" s="158"/>
      <c r="EOI3" s="158"/>
      <c r="EOJ3" s="158"/>
      <c r="EOK3" s="158"/>
      <c r="EOL3" s="158"/>
      <c r="EOM3" s="158"/>
      <c r="EON3" s="158"/>
      <c r="EOO3" s="158"/>
      <c r="EOP3" s="158"/>
      <c r="EOQ3" s="158"/>
      <c r="EOR3" s="158"/>
      <c r="EOS3" s="158"/>
      <c r="EOT3" s="158"/>
      <c r="EOU3" s="158"/>
      <c r="EOV3" s="158"/>
      <c r="EOW3" s="158"/>
      <c r="EOX3" s="158"/>
      <c r="EOY3" s="158"/>
      <c r="EOZ3" s="158"/>
      <c r="EPA3" s="158"/>
      <c r="EPB3" s="158"/>
      <c r="EPC3" s="158"/>
      <c r="EPD3" s="158"/>
      <c r="EPE3" s="158"/>
      <c r="EPF3" s="158"/>
      <c r="EPG3" s="158"/>
      <c r="EPH3" s="158"/>
      <c r="EPI3" s="158"/>
      <c r="EPJ3" s="158"/>
      <c r="EPK3" s="158"/>
      <c r="EPL3" s="158"/>
      <c r="EPM3" s="158"/>
      <c r="EPN3" s="158"/>
      <c r="EPO3" s="158"/>
      <c r="EPP3" s="158"/>
      <c r="EPQ3" s="158"/>
      <c r="EPR3" s="158"/>
      <c r="EPS3" s="158"/>
      <c r="EPT3" s="158"/>
      <c r="EPU3" s="158"/>
      <c r="EPV3" s="158"/>
      <c r="EPW3" s="158"/>
      <c r="EPX3" s="158"/>
      <c r="EPY3" s="158"/>
      <c r="EPZ3" s="158"/>
      <c r="EQA3" s="158"/>
      <c r="EQB3" s="158"/>
      <c r="EQC3" s="158"/>
      <c r="EQD3" s="158"/>
      <c r="EQE3" s="158"/>
      <c r="EQF3" s="158"/>
      <c r="EQG3" s="158"/>
      <c r="EQH3" s="158"/>
      <c r="EQI3" s="158"/>
      <c r="EQJ3" s="158"/>
      <c r="EQK3" s="158"/>
      <c r="EQL3" s="158"/>
      <c r="EQM3" s="158"/>
      <c r="EQN3" s="158"/>
      <c r="EQO3" s="158"/>
      <c r="EQP3" s="158"/>
      <c r="EQQ3" s="158"/>
      <c r="EQR3" s="158"/>
      <c r="EQS3" s="158"/>
      <c r="EQT3" s="158"/>
      <c r="EQU3" s="158"/>
      <c r="EQV3" s="158"/>
      <c r="EQW3" s="158"/>
      <c r="EQX3" s="158"/>
      <c r="EQY3" s="158"/>
      <c r="EQZ3" s="158"/>
      <c r="ERA3" s="158"/>
      <c r="ERB3" s="158"/>
      <c r="ERC3" s="158"/>
      <c r="ERD3" s="158"/>
      <c r="ERE3" s="158"/>
      <c r="ERF3" s="158"/>
      <c r="ERG3" s="158"/>
      <c r="ERH3" s="158"/>
      <c r="ERI3" s="158"/>
      <c r="ERJ3" s="158"/>
      <c r="ERK3" s="158"/>
      <c r="ERL3" s="158"/>
      <c r="ERM3" s="158"/>
      <c r="ERN3" s="158"/>
      <c r="ERO3" s="158"/>
      <c r="ERP3" s="158"/>
      <c r="ERQ3" s="158"/>
      <c r="ERR3" s="158"/>
      <c r="ERS3" s="158"/>
      <c r="ERT3" s="158"/>
      <c r="ERU3" s="158"/>
      <c r="ERV3" s="158"/>
      <c r="ERW3" s="158"/>
      <c r="ERX3" s="158"/>
      <c r="ERY3" s="158"/>
      <c r="ERZ3" s="158"/>
      <c r="ESA3" s="158"/>
      <c r="ESB3" s="158"/>
      <c r="ESC3" s="158"/>
      <c r="ESD3" s="158"/>
      <c r="ESE3" s="158"/>
      <c r="ESF3" s="158"/>
      <c r="ESG3" s="158"/>
      <c r="ESH3" s="158"/>
      <c r="ESI3" s="158"/>
      <c r="ESJ3" s="158"/>
      <c r="ESK3" s="158"/>
      <c r="ESL3" s="158"/>
      <c r="ESM3" s="158"/>
      <c r="ESN3" s="158"/>
      <c r="ESO3" s="158"/>
      <c r="ESP3" s="158"/>
      <c r="ESQ3" s="158"/>
      <c r="ESR3" s="158"/>
      <c r="ESS3" s="158"/>
      <c r="EST3" s="158"/>
      <c r="ESU3" s="158"/>
      <c r="ESV3" s="158"/>
      <c r="ESW3" s="158"/>
      <c r="ESX3" s="158"/>
      <c r="ESY3" s="158"/>
      <c r="ESZ3" s="158"/>
      <c r="ETA3" s="158"/>
      <c r="ETB3" s="158"/>
      <c r="ETC3" s="158"/>
      <c r="ETD3" s="158"/>
      <c r="ETE3" s="158"/>
      <c r="ETF3" s="158"/>
      <c r="ETG3" s="158"/>
      <c r="ETH3" s="158"/>
      <c r="ETI3" s="158"/>
      <c r="ETJ3" s="158"/>
      <c r="ETK3" s="158"/>
      <c r="ETL3" s="158"/>
      <c r="ETM3" s="158"/>
      <c r="ETN3" s="158"/>
      <c r="ETO3" s="158"/>
      <c r="ETP3" s="158"/>
      <c r="ETQ3" s="158"/>
      <c r="ETR3" s="158"/>
      <c r="ETS3" s="158"/>
      <c r="ETT3" s="158"/>
      <c r="ETU3" s="158"/>
      <c r="ETV3" s="158"/>
      <c r="ETW3" s="158"/>
      <c r="ETX3" s="158"/>
      <c r="ETY3" s="158"/>
      <c r="ETZ3" s="158"/>
      <c r="EUA3" s="158"/>
      <c r="EUB3" s="158"/>
      <c r="EUC3" s="158"/>
      <c r="EUD3" s="158"/>
      <c r="EUE3" s="158"/>
      <c r="EUF3" s="158"/>
      <c r="EUG3" s="158"/>
      <c r="EUH3" s="158"/>
      <c r="EUI3" s="158"/>
      <c r="EUJ3" s="158"/>
      <c r="EUK3" s="158"/>
      <c r="EUL3" s="158"/>
      <c r="EUM3" s="158"/>
      <c r="EUN3" s="158"/>
      <c r="EUO3" s="158"/>
      <c r="EUP3" s="158"/>
      <c r="EUQ3" s="158"/>
      <c r="EUR3" s="158"/>
      <c r="EUS3" s="158"/>
      <c r="EUT3" s="158"/>
      <c r="EUU3" s="158"/>
      <c r="EUV3" s="158"/>
      <c r="EUW3" s="158"/>
      <c r="EUX3" s="158"/>
      <c r="EUY3" s="158"/>
      <c r="EUZ3" s="158"/>
      <c r="EVA3" s="158"/>
      <c r="EVB3" s="158"/>
      <c r="EVC3" s="158"/>
      <c r="EVD3" s="158"/>
      <c r="EVE3" s="158"/>
      <c r="EVF3" s="158"/>
      <c r="EVG3" s="158"/>
      <c r="EVH3" s="158"/>
      <c r="EVI3" s="158"/>
      <c r="EVJ3" s="158"/>
      <c r="EVK3" s="158"/>
      <c r="EVL3" s="158"/>
      <c r="EVM3" s="158"/>
      <c r="EVN3" s="158"/>
      <c r="EVO3" s="158"/>
      <c r="EVP3" s="158"/>
      <c r="EVQ3" s="158"/>
      <c r="EVR3" s="158"/>
      <c r="EVS3" s="158"/>
      <c r="EVT3" s="158"/>
      <c r="EVU3" s="158"/>
      <c r="EVV3" s="158"/>
      <c r="EVW3" s="158"/>
      <c r="EVX3" s="158"/>
      <c r="EVY3" s="158"/>
      <c r="EVZ3" s="158"/>
      <c r="EWA3" s="158"/>
      <c r="EWB3" s="158"/>
      <c r="EWC3" s="158"/>
      <c r="EWD3" s="158"/>
      <c r="EWE3" s="158"/>
      <c r="EWF3" s="158"/>
      <c r="EWG3" s="158"/>
      <c r="EWH3" s="158"/>
      <c r="EWI3" s="158"/>
      <c r="EWJ3" s="158"/>
      <c r="EWK3" s="158"/>
      <c r="EWL3" s="158"/>
      <c r="EWM3" s="158"/>
      <c r="EWN3" s="158"/>
      <c r="EWO3" s="158"/>
      <c r="EWP3" s="158"/>
      <c r="EWQ3" s="158"/>
      <c r="EWR3" s="158"/>
      <c r="EWS3" s="158"/>
      <c r="EWT3" s="158"/>
      <c r="EWU3" s="158"/>
      <c r="EWV3" s="158"/>
      <c r="EWW3" s="158"/>
      <c r="EWX3" s="158"/>
      <c r="EWY3" s="158"/>
      <c r="EWZ3" s="158"/>
      <c r="EXA3" s="158"/>
      <c r="EXB3" s="158"/>
      <c r="EXC3" s="158"/>
      <c r="EXD3" s="158"/>
      <c r="EXE3" s="158"/>
      <c r="EXF3" s="158"/>
      <c r="EXG3" s="158"/>
      <c r="EXH3" s="158"/>
      <c r="EXI3" s="158"/>
      <c r="EXJ3" s="158"/>
      <c r="EXK3" s="158"/>
      <c r="EXL3" s="158"/>
      <c r="EXM3" s="158"/>
      <c r="EXN3" s="158"/>
      <c r="EXO3" s="158"/>
      <c r="EXP3" s="158"/>
      <c r="EXQ3" s="158"/>
      <c r="EXR3" s="158"/>
      <c r="EXS3" s="158"/>
      <c r="EXT3" s="158"/>
      <c r="EXU3" s="158"/>
      <c r="EXV3" s="158"/>
      <c r="EXW3" s="158"/>
      <c r="EXX3" s="158"/>
      <c r="EXY3" s="158"/>
      <c r="EXZ3" s="158"/>
      <c r="EYA3" s="158"/>
      <c r="EYB3" s="158"/>
      <c r="EYC3" s="158"/>
      <c r="EYD3" s="158"/>
      <c r="EYE3" s="158"/>
      <c r="EYF3" s="158"/>
      <c r="EYG3" s="158"/>
      <c r="EYH3" s="158"/>
      <c r="EYI3" s="158"/>
      <c r="EYJ3" s="158"/>
      <c r="EYK3" s="158"/>
      <c r="EYL3" s="158"/>
      <c r="EYM3" s="158"/>
      <c r="EYN3" s="158"/>
      <c r="EYO3" s="158"/>
      <c r="EYP3" s="158"/>
      <c r="EYQ3" s="158"/>
      <c r="EYR3" s="158"/>
      <c r="EYS3" s="158"/>
      <c r="EYT3" s="158"/>
      <c r="EYU3" s="158"/>
      <c r="EYV3" s="158"/>
      <c r="EYW3" s="158"/>
      <c r="EYX3" s="158"/>
      <c r="EYY3" s="158"/>
      <c r="EYZ3" s="158"/>
      <c r="EZA3" s="158"/>
      <c r="EZB3" s="158"/>
      <c r="EZC3" s="158"/>
      <c r="EZD3" s="158"/>
      <c r="EZE3" s="158"/>
      <c r="EZF3" s="158"/>
      <c r="EZG3" s="158"/>
      <c r="EZH3" s="158"/>
      <c r="EZI3" s="158"/>
      <c r="EZJ3" s="158"/>
      <c r="EZK3" s="158"/>
      <c r="EZL3" s="158"/>
      <c r="EZM3" s="158"/>
      <c r="EZN3" s="158"/>
      <c r="EZO3" s="158"/>
      <c r="EZP3" s="158"/>
      <c r="EZQ3" s="158"/>
      <c r="EZR3" s="158"/>
      <c r="EZS3" s="158"/>
      <c r="EZT3" s="158"/>
      <c r="EZU3" s="158"/>
      <c r="EZV3" s="158"/>
      <c r="EZW3" s="158"/>
      <c r="EZX3" s="158"/>
      <c r="EZY3" s="158"/>
      <c r="EZZ3" s="158"/>
      <c r="FAA3" s="158"/>
      <c r="FAB3" s="158"/>
      <c r="FAC3" s="158"/>
      <c r="FAD3" s="158"/>
      <c r="FAE3" s="158"/>
      <c r="FAF3" s="158"/>
      <c r="FAG3" s="158"/>
      <c r="FAH3" s="158"/>
      <c r="FAI3" s="158"/>
      <c r="FAJ3" s="158"/>
      <c r="FAK3" s="158"/>
      <c r="FAL3" s="158"/>
      <c r="FAM3" s="158"/>
      <c r="FAN3" s="158"/>
      <c r="FAO3" s="158"/>
      <c r="FAP3" s="158"/>
      <c r="FAQ3" s="158"/>
      <c r="FAR3" s="158"/>
      <c r="FAS3" s="158"/>
      <c r="FAT3" s="158"/>
      <c r="FAU3" s="158"/>
      <c r="FAV3" s="158"/>
      <c r="FAW3" s="158"/>
      <c r="FAX3" s="158"/>
      <c r="FAY3" s="158"/>
      <c r="FAZ3" s="158"/>
      <c r="FBA3" s="158"/>
      <c r="FBB3" s="158"/>
      <c r="FBC3" s="158"/>
      <c r="FBD3" s="158"/>
      <c r="FBE3" s="158"/>
      <c r="FBF3" s="158"/>
      <c r="FBG3" s="158"/>
      <c r="FBH3" s="158"/>
      <c r="FBI3" s="158"/>
      <c r="FBJ3" s="158"/>
      <c r="FBK3" s="158"/>
      <c r="FBL3" s="158"/>
      <c r="FBM3" s="158"/>
      <c r="FBN3" s="158"/>
      <c r="FBO3" s="158"/>
      <c r="FBP3" s="158"/>
      <c r="FBQ3" s="158"/>
      <c r="FBR3" s="158"/>
      <c r="FBS3" s="158"/>
      <c r="FBT3" s="158"/>
      <c r="FBU3" s="158"/>
      <c r="FBV3" s="158"/>
      <c r="FBW3" s="158"/>
      <c r="FBX3" s="158"/>
      <c r="FBY3" s="158"/>
      <c r="FBZ3" s="158"/>
      <c r="FCA3" s="158"/>
      <c r="FCB3" s="158"/>
      <c r="FCC3" s="158"/>
      <c r="FCD3" s="158"/>
      <c r="FCE3" s="158"/>
      <c r="FCF3" s="158"/>
      <c r="FCG3" s="158"/>
      <c r="FCH3" s="158"/>
      <c r="FCI3" s="158"/>
      <c r="FCJ3" s="158"/>
      <c r="FCK3" s="158"/>
      <c r="FCL3" s="158"/>
      <c r="FCM3" s="158"/>
      <c r="FCN3" s="158"/>
      <c r="FCO3" s="158"/>
      <c r="FCP3" s="158"/>
      <c r="FCQ3" s="158"/>
      <c r="FCR3" s="158"/>
      <c r="FCS3" s="158"/>
      <c r="FCT3" s="158"/>
      <c r="FCU3" s="158"/>
      <c r="FCV3" s="158"/>
      <c r="FCW3" s="158"/>
      <c r="FCX3" s="158"/>
      <c r="FCY3" s="158"/>
      <c r="FCZ3" s="158"/>
      <c r="FDA3" s="158"/>
      <c r="FDB3" s="158"/>
      <c r="FDC3" s="158"/>
      <c r="FDD3" s="158"/>
      <c r="FDE3" s="158"/>
      <c r="FDF3" s="158"/>
      <c r="FDG3" s="158"/>
      <c r="FDH3" s="158"/>
      <c r="FDI3" s="158"/>
      <c r="FDJ3" s="158"/>
      <c r="FDK3" s="158"/>
      <c r="FDL3" s="158"/>
      <c r="FDM3" s="158"/>
      <c r="FDN3" s="158"/>
      <c r="FDO3" s="158"/>
      <c r="FDP3" s="158"/>
      <c r="FDQ3" s="158"/>
      <c r="FDR3" s="158"/>
      <c r="FDS3" s="158"/>
      <c r="FDT3" s="158"/>
      <c r="FDU3" s="158"/>
      <c r="FDV3" s="158"/>
      <c r="FDW3" s="158"/>
      <c r="FDX3" s="158"/>
      <c r="FDY3" s="158"/>
      <c r="FDZ3" s="158"/>
      <c r="FEA3" s="158"/>
      <c r="FEB3" s="158"/>
      <c r="FEC3" s="158"/>
      <c r="FED3" s="158"/>
      <c r="FEE3" s="158"/>
      <c r="FEF3" s="158"/>
      <c r="FEG3" s="158"/>
      <c r="FEH3" s="158"/>
      <c r="FEI3" s="158"/>
      <c r="FEJ3" s="158"/>
      <c r="FEK3" s="158"/>
      <c r="FEL3" s="158"/>
      <c r="FEM3" s="158"/>
      <c r="FEN3" s="158"/>
      <c r="FEO3" s="158"/>
      <c r="FEP3" s="158"/>
      <c r="FEQ3" s="158"/>
      <c r="FER3" s="158"/>
      <c r="FES3" s="158"/>
      <c r="FET3" s="158"/>
      <c r="FEU3" s="158"/>
      <c r="FEV3" s="158"/>
      <c r="FEW3" s="158"/>
      <c r="FEX3" s="158"/>
      <c r="FEY3" s="158"/>
      <c r="FEZ3" s="158"/>
      <c r="FFA3" s="158"/>
      <c r="FFB3" s="158"/>
      <c r="FFC3" s="158"/>
      <c r="FFD3" s="158"/>
      <c r="FFE3" s="158"/>
      <c r="FFF3" s="158"/>
      <c r="FFG3" s="158"/>
      <c r="FFH3" s="158"/>
      <c r="FFI3" s="158"/>
      <c r="FFJ3" s="158"/>
      <c r="FFK3" s="158"/>
      <c r="FFL3" s="158"/>
      <c r="FFM3" s="158"/>
      <c r="FFN3" s="158"/>
      <c r="FFO3" s="158"/>
      <c r="FFP3" s="158"/>
      <c r="FFQ3" s="158"/>
      <c r="FFR3" s="158"/>
      <c r="FFS3" s="158"/>
      <c r="FFT3" s="158"/>
      <c r="FFU3" s="158"/>
      <c r="FFV3" s="158"/>
      <c r="FFW3" s="158"/>
      <c r="FFX3" s="158"/>
      <c r="FFY3" s="158"/>
      <c r="FFZ3" s="158"/>
      <c r="FGA3" s="158"/>
      <c r="FGB3" s="158"/>
      <c r="FGC3" s="158"/>
      <c r="FGD3" s="158"/>
      <c r="FGE3" s="158"/>
      <c r="FGF3" s="158"/>
      <c r="FGG3" s="158"/>
      <c r="FGH3" s="158"/>
      <c r="FGI3" s="158"/>
      <c r="FGJ3" s="158"/>
      <c r="FGK3" s="158"/>
      <c r="FGL3" s="158"/>
      <c r="FGM3" s="158"/>
      <c r="FGN3" s="158"/>
      <c r="FGO3" s="158"/>
      <c r="FGP3" s="158"/>
      <c r="FGQ3" s="158"/>
      <c r="FGR3" s="158"/>
      <c r="FGS3" s="158"/>
      <c r="FGT3" s="158"/>
      <c r="FGU3" s="158"/>
      <c r="FGV3" s="158"/>
      <c r="FGW3" s="158"/>
      <c r="FGX3" s="158"/>
      <c r="FGY3" s="158"/>
      <c r="FGZ3" s="158"/>
      <c r="FHA3" s="158"/>
      <c r="FHB3" s="158"/>
      <c r="FHC3" s="158"/>
      <c r="FHD3" s="158"/>
      <c r="FHE3" s="158"/>
      <c r="FHF3" s="158"/>
      <c r="FHG3" s="158"/>
      <c r="FHH3" s="158"/>
      <c r="FHI3" s="158"/>
      <c r="FHJ3" s="158"/>
      <c r="FHK3" s="158"/>
      <c r="FHL3" s="158"/>
      <c r="FHM3" s="158"/>
      <c r="FHN3" s="158"/>
      <c r="FHO3" s="158"/>
      <c r="FHP3" s="158"/>
      <c r="FHQ3" s="158"/>
      <c r="FHR3" s="158"/>
      <c r="FHS3" s="158"/>
      <c r="FHT3" s="158"/>
      <c r="FHU3" s="158"/>
      <c r="FHV3" s="158"/>
      <c r="FHW3" s="158"/>
      <c r="FHX3" s="158"/>
      <c r="FHY3" s="158"/>
      <c r="FHZ3" s="158"/>
      <c r="FIA3" s="158"/>
      <c r="FIB3" s="158"/>
      <c r="FIC3" s="158"/>
      <c r="FID3" s="158"/>
      <c r="FIE3" s="158"/>
      <c r="FIF3" s="158"/>
      <c r="FIG3" s="158"/>
      <c r="FIH3" s="158"/>
      <c r="FII3" s="158"/>
      <c r="FIJ3" s="158"/>
      <c r="FIK3" s="158"/>
      <c r="FIL3" s="158"/>
      <c r="FIM3" s="158"/>
      <c r="FIN3" s="158"/>
      <c r="FIO3" s="158"/>
      <c r="FIP3" s="158"/>
      <c r="FIQ3" s="158"/>
      <c r="FIR3" s="158"/>
      <c r="FIS3" s="158"/>
      <c r="FIT3" s="158"/>
      <c r="FIU3" s="158"/>
      <c r="FIV3" s="158"/>
      <c r="FIW3" s="158"/>
      <c r="FIX3" s="158"/>
      <c r="FIY3" s="158"/>
      <c r="FIZ3" s="158"/>
      <c r="FJA3" s="158"/>
      <c r="FJB3" s="158"/>
      <c r="FJC3" s="158"/>
      <c r="FJD3" s="158"/>
      <c r="FJE3" s="158"/>
      <c r="FJF3" s="158"/>
      <c r="FJG3" s="158"/>
      <c r="FJH3" s="158"/>
      <c r="FJI3" s="158"/>
      <c r="FJJ3" s="158"/>
      <c r="FJK3" s="158"/>
      <c r="FJL3" s="158"/>
      <c r="FJM3" s="158"/>
      <c r="FJN3" s="158"/>
      <c r="FJO3" s="158"/>
      <c r="FJP3" s="158"/>
      <c r="FJQ3" s="158"/>
      <c r="FJR3" s="158"/>
      <c r="FJS3" s="158"/>
      <c r="FJT3" s="158"/>
      <c r="FJU3" s="158"/>
      <c r="FJV3" s="158"/>
      <c r="FJW3" s="158"/>
      <c r="FJX3" s="158"/>
      <c r="FJY3" s="158"/>
      <c r="FJZ3" s="158"/>
      <c r="FKA3" s="158"/>
      <c r="FKB3" s="158"/>
      <c r="FKC3" s="158"/>
      <c r="FKD3" s="158"/>
      <c r="FKE3" s="158"/>
      <c r="FKF3" s="158"/>
      <c r="FKG3" s="158"/>
      <c r="FKH3" s="158"/>
      <c r="FKI3" s="158"/>
      <c r="FKJ3" s="158"/>
      <c r="FKK3" s="158"/>
      <c r="FKL3" s="158"/>
      <c r="FKM3" s="158"/>
      <c r="FKN3" s="158"/>
      <c r="FKO3" s="158"/>
      <c r="FKP3" s="158"/>
      <c r="FKQ3" s="158"/>
      <c r="FKR3" s="158"/>
      <c r="FKS3" s="158"/>
      <c r="FKT3" s="158"/>
      <c r="FKU3" s="158"/>
      <c r="FKV3" s="158"/>
      <c r="FKW3" s="158"/>
      <c r="FKX3" s="158"/>
      <c r="FKY3" s="158"/>
      <c r="FKZ3" s="158"/>
      <c r="FLA3" s="158"/>
      <c r="FLB3" s="158"/>
      <c r="FLC3" s="158"/>
      <c r="FLD3" s="158"/>
      <c r="FLE3" s="158"/>
      <c r="FLF3" s="158"/>
      <c r="FLG3" s="158"/>
      <c r="FLH3" s="158"/>
      <c r="FLI3" s="158"/>
      <c r="FLJ3" s="158"/>
      <c r="FLK3" s="158"/>
      <c r="FLL3" s="158"/>
      <c r="FLM3" s="158"/>
      <c r="FLN3" s="158"/>
      <c r="FLO3" s="158"/>
      <c r="FLP3" s="158"/>
      <c r="FLQ3" s="158"/>
      <c r="FLR3" s="158"/>
      <c r="FLS3" s="158"/>
      <c r="FLT3" s="158"/>
      <c r="FLU3" s="158"/>
      <c r="FLV3" s="158"/>
      <c r="FLW3" s="158"/>
      <c r="FLX3" s="158"/>
      <c r="FLY3" s="158"/>
      <c r="FLZ3" s="158"/>
      <c r="FMA3" s="158"/>
      <c r="FMB3" s="158"/>
      <c r="FMC3" s="158"/>
      <c r="FMD3" s="158"/>
      <c r="FME3" s="158"/>
      <c r="FMF3" s="158"/>
      <c r="FMG3" s="158"/>
      <c r="FMH3" s="158"/>
      <c r="FMI3" s="158"/>
      <c r="FMJ3" s="158"/>
      <c r="FMK3" s="158"/>
      <c r="FML3" s="158"/>
      <c r="FMM3" s="158"/>
      <c r="FMN3" s="158"/>
      <c r="FMO3" s="158"/>
      <c r="FMP3" s="158"/>
      <c r="FMQ3" s="158"/>
      <c r="FMR3" s="158"/>
      <c r="FMS3" s="158"/>
      <c r="FMT3" s="158"/>
      <c r="FMU3" s="158"/>
      <c r="FMV3" s="158"/>
      <c r="FMW3" s="158"/>
      <c r="FMX3" s="158"/>
      <c r="FMY3" s="158"/>
      <c r="FMZ3" s="158"/>
      <c r="FNA3" s="158"/>
      <c r="FNB3" s="158"/>
      <c r="FNC3" s="158"/>
      <c r="FND3" s="158"/>
      <c r="FNE3" s="158"/>
      <c r="FNF3" s="158"/>
      <c r="FNG3" s="158"/>
      <c r="FNH3" s="158"/>
      <c r="FNI3" s="158"/>
      <c r="FNJ3" s="158"/>
      <c r="FNK3" s="158"/>
      <c r="FNL3" s="158"/>
      <c r="FNM3" s="158"/>
      <c r="FNN3" s="158"/>
      <c r="FNO3" s="158"/>
      <c r="FNP3" s="158"/>
      <c r="FNQ3" s="158"/>
      <c r="FNR3" s="158"/>
      <c r="FNS3" s="158"/>
      <c r="FNT3" s="158"/>
      <c r="FNU3" s="158"/>
      <c r="FNV3" s="158"/>
      <c r="FNW3" s="158"/>
      <c r="FNX3" s="158"/>
      <c r="FNY3" s="158"/>
      <c r="FNZ3" s="158"/>
      <c r="FOA3" s="158"/>
      <c r="FOB3" s="158"/>
      <c r="FOC3" s="158"/>
      <c r="FOD3" s="158"/>
      <c r="FOE3" s="158"/>
      <c r="FOF3" s="158"/>
      <c r="FOG3" s="158"/>
      <c r="FOH3" s="158"/>
      <c r="FOI3" s="158"/>
      <c r="FOJ3" s="158"/>
      <c r="FOK3" s="158"/>
      <c r="FOL3" s="158"/>
      <c r="FOM3" s="158"/>
      <c r="FON3" s="158"/>
      <c r="FOO3" s="158"/>
      <c r="FOP3" s="158"/>
      <c r="FOQ3" s="158"/>
      <c r="FOR3" s="158"/>
      <c r="FOS3" s="158"/>
      <c r="FOT3" s="158"/>
      <c r="FOU3" s="158"/>
      <c r="FOV3" s="158"/>
      <c r="FOW3" s="158"/>
      <c r="FOX3" s="158"/>
      <c r="FOY3" s="158"/>
      <c r="FOZ3" s="158"/>
      <c r="FPA3" s="158"/>
      <c r="FPB3" s="158"/>
      <c r="FPC3" s="158"/>
      <c r="FPD3" s="158"/>
      <c r="FPE3" s="158"/>
      <c r="FPF3" s="158"/>
      <c r="FPG3" s="158"/>
      <c r="FPH3" s="158"/>
      <c r="FPI3" s="158"/>
      <c r="FPJ3" s="158"/>
      <c r="FPK3" s="158"/>
      <c r="FPL3" s="158"/>
      <c r="FPM3" s="158"/>
      <c r="FPN3" s="158"/>
      <c r="FPO3" s="158"/>
      <c r="FPP3" s="158"/>
      <c r="FPQ3" s="158"/>
      <c r="FPR3" s="158"/>
      <c r="FPS3" s="158"/>
      <c r="FPT3" s="158"/>
      <c r="FPU3" s="158"/>
      <c r="FPV3" s="158"/>
      <c r="FPW3" s="158"/>
      <c r="FPX3" s="158"/>
      <c r="FPY3" s="158"/>
      <c r="FPZ3" s="158"/>
      <c r="FQA3" s="158"/>
      <c r="FQB3" s="158"/>
      <c r="FQC3" s="158"/>
      <c r="FQD3" s="158"/>
      <c r="FQE3" s="158"/>
      <c r="FQF3" s="158"/>
      <c r="FQG3" s="158"/>
      <c r="FQH3" s="158"/>
      <c r="FQI3" s="158"/>
      <c r="FQJ3" s="158"/>
      <c r="FQK3" s="158"/>
      <c r="FQL3" s="158"/>
      <c r="FQM3" s="158"/>
      <c r="FQN3" s="158"/>
      <c r="FQO3" s="158"/>
      <c r="FQP3" s="158"/>
      <c r="FQQ3" s="158"/>
      <c r="FQR3" s="158"/>
      <c r="FQS3" s="158"/>
      <c r="FQT3" s="158"/>
      <c r="FQU3" s="158"/>
      <c r="FQV3" s="158"/>
      <c r="FQW3" s="158"/>
      <c r="FQX3" s="158"/>
      <c r="FQY3" s="158"/>
      <c r="FQZ3" s="158"/>
      <c r="FRA3" s="158"/>
      <c r="FRB3" s="158"/>
      <c r="FRC3" s="158"/>
      <c r="FRD3" s="158"/>
      <c r="FRE3" s="158"/>
      <c r="FRF3" s="158"/>
      <c r="FRG3" s="158"/>
      <c r="FRH3" s="158"/>
      <c r="FRI3" s="158"/>
      <c r="FRJ3" s="158"/>
      <c r="FRK3" s="158"/>
      <c r="FRL3" s="158"/>
      <c r="FRM3" s="158"/>
      <c r="FRN3" s="158"/>
      <c r="FRO3" s="158"/>
      <c r="FRP3" s="158"/>
      <c r="FRQ3" s="158"/>
      <c r="FRR3" s="158"/>
      <c r="FRS3" s="158"/>
      <c r="FRT3" s="158"/>
      <c r="FRU3" s="158"/>
      <c r="FRV3" s="158"/>
      <c r="FRW3" s="158"/>
      <c r="FRX3" s="158"/>
      <c r="FRY3" s="158"/>
      <c r="FRZ3" s="158"/>
      <c r="FSA3" s="158"/>
      <c r="FSB3" s="158"/>
      <c r="FSC3" s="158"/>
      <c r="FSD3" s="158"/>
      <c r="FSE3" s="158"/>
      <c r="FSF3" s="158"/>
      <c r="FSG3" s="158"/>
      <c r="FSH3" s="158"/>
      <c r="FSI3" s="158"/>
      <c r="FSJ3" s="158"/>
      <c r="FSK3" s="158"/>
      <c r="FSL3" s="158"/>
      <c r="FSM3" s="158"/>
      <c r="FSN3" s="158"/>
      <c r="FSO3" s="158"/>
      <c r="FSP3" s="158"/>
      <c r="FSQ3" s="158"/>
      <c r="FSR3" s="158"/>
      <c r="FSS3" s="158"/>
      <c r="FST3" s="158"/>
      <c r="FSU3" s="158"/>
      <c r="FSV3" s="158"/>
      <c r="FSW3" s="158"/>
      <c r="FSX3" s="158"/>
      <c r="FSY3" s="158"/>
      <c r="FSZ3" s="158"/>
      <c r="FTA3" s="158"/>
      <c r="FTB3" s="158"/>
      <c r="FTC3" s="158"/>
      <c r="FTD3" s="158"/>
      <c r="FTE3" s="158"/>
      <c r="FTF3" s="158"/>
      <c r="FTG3" s="158"/>
      <c r="FTH3" s="158"/>
      <c r="FTI3" s="158"/>
      <c r="FTJ3" s="158"/>
      <c r="FTK3" s="158"/>
      <c r="FTL3" s="158"/>
      <c r="FTM3" s="158"/>
      <c r="FTN3" s="158"/>
      <c r="FTO3" s="158"/>
      <c r="FTP3" s="158"/>
      <c r="FTQ3" s="158"/>
      <c r="FTR3" s="158"/>
      <c r="FTS3" s="158"/>
      <c r="FTT3" s="158"/>
      <c r="FTU3" s="158"/>
      <c r="FTV3" s="158"/>
      <c r="FTW3" s="158"/>
      <c r="FTX3" s="158"/>
      <c r="FTY3" s="158"/>
      <c r="FTZ3" s="158"/>
      <c r="FUA3" s="158"/>
      <c r="FUB3" s="158"/>
      <c r="FUC3" s="158"/>
      <c r="FUD3" s="158"/>
      <c r="FUE3" s="158"/>
      <c r="FUF3" s="158"/>
      <c r="FUG3" s="158"/>
      <c r="FUH3" s="158"/>
      <c r="FUI3" s="158"/>
      <c r="FUJ3" s="158"/>
      <c r="FUK3" s="158"/>
      <c r="FUL3" s="158"/>
      <c r="FUM3" s="158"/>
      <c r="FUN3" s="158"/>
      <c r="FUO3" s="158"/>
      <c r="FUP3" s="158"/>
      <c r="FUQ3" s="158"/>
      <c r="FUR3" s="158"/>
      <c r="FUS3" s="158"/>
      <c r="FUT3" s="158"/>
      <c r="FUU3" s="158"/>
      <c r="FUV3" s="158"/>
      <c r="FUW3" s="158"/>
      <c r="FUX3" s="158"/>
      <c r="FUY3" s="158"/>
      <c r="FUZ3" s="158"/>
      <c r="FVA3" s="158"/>
      <c r="FVB3" s="158"/>
      <c r="FVC3" s="158"/>
      <c r="FVD3" s="158"/>
      <c r="FVE3" s="158"/>
      <c r="FVF3" s="158"/>
      <c r="FVG3" s="158"/>
      <c r="FVH3" s="158"/>
      <c r="FVI3" s="158"/>
      <c r="FVJ3" s="158"/>
      <c r="FVK3" s="158"/>
      <c r="FVL3" s="158"/>
      <c r="FVM3" s="158"/>
      <c r="FVN3" s="158"/>
      <c r="FVO3" s="158"/>
      <c r="FVP3" s="158"/>
      <c r="FVQ3" s="158"/>
      <c r="FVR3" s="158"/>
      <c r="FVS3" s="158"/>
      <c r="FVT3" s="158"/>
      <c r="FVU3" s="158"/>
      <c r="FVV3" s="158"/>
      <c r="FVW3" s="158"/>
      <c r="FVX3" s="158"/>
      <c r="FVY3" s="158"/>
      <c r="FVZ3" s="158"/>
      <c r="FWA3" s="158"/>
      <c r="FWB3" s="158"/>
      <c r="FWC3" s="158"/>
      <c r="FWD3" s="158"/>
      <c r="FWE3" s="158"/>
      <c r="FWF3" s="158"/>
      <c r="FWG3" s="158"/>
      <c r="FWH3" s="158"/>
      <c r="FWI3" s="158"/>
      <c r="FWJ3" s="158"/>
      <c r="FWK3" s="158"/>
      <c r="FWL3" s="158"/>
      <c r="FWM3" s="158"/>
      <c r="FWN3" s="158"/>
      <c r="FWO3" s="158"/>
      <c r="FWP3" s="158"/>
      <c r="FWQ3" s="158"/>
      <c r="FWR3" s="158"/>
      <c r="FWS3" s="158"/>
      <c r="FWT3" s="158"/>
      <c r="FWU3" s="158"/>
      <c r="FWV3" s="158"/>
      <c r="FWW3" s="158"/>
      <c r="FWX3" s="158"/>
      <c r="FWY3" s="158"/>
      <c r="FWZ3" s="158"/>
      <c r="FXA3" s="158"/>
      <c r="FXB3" s="158"/>
      <c r="FXC3" s="158"/>
      <c r="FXD3" s="158"/>
      <c r="FXE3" s="158"/>
      <c r="FXF3" s="158"/>
      <c r="FXG3" s="158"/>
      <c r="FXH3" s="158"/>
      <c r="FXI3" s="158"/>
      <c r="FXJ3" s="158"/>
      <c r="FXK3" s="158"/>
      <c r="FXL3" s="158"/>
      <c r="FXM3" s="158"/>
      <c r="FXN3" s="158"/>
      <c r="FXO3" s="158"/>
      <c r="FXP3" s="158"/>
      <c r="FXQ3" s="158"/>
      <c r="FXR3" s="158"/>
      <c r="FXS3" s="158"/>
      <c r="FXT3" s="158"/>
      <c r="FXU3" s="158"/>
      <c r="FXV3" s="158"/>
      <c r="FXW3" s="158"/>
      <c r="FXX3" s="158"/>
      <c r="FXY3" s="158"/>
      <c r="FXZ3" s="158"/>
      <c r="FYA3" s="158"/>
      <c r="FYB3" s="158"/>
      <c r="FYC3" s="158"/>
      <c r="FYD3" s="158"/>
      <c r="FYE3" s="158"/>
      <c r="FYF3" s="158"/>
      <c r="FYG3" s="158"/>
      <c r="FYH3" s="158"/>
      <c r="FYI3" s="158"/>
      <c r="FYJ3" s="158"/>
      <c r="FYK3" s="158"/>
      <c r="FYL3" s="158"/>
      <c r="FYM3" s="158"/>
      <c r="FYN3" s="158"/>
      <c r="FYO3" s="158"/>
      <c r="FYP3" s="158"/>
      <c r="FYQ3" s="158"/>
      <c r="FYR3" s="158"/>
      <c r="FYS3" s="158"/>
      <c r="FYT3" s="158"/>
      <c r="FYU3" s="158"/>
      <c r="FYV3" s="158"/>
      <c r="FYW3" s="158"/>
      <c r="FYX3" s="158"/>
      <c r="FYY3" s="158"/>
      <c r="FYZ3" s="158"/>
      <c r="FZA3" s="158"/>
      <c r="FZB3" s="158"/>
      <c r="FZC3" s="158"/>
      <c r="FZD3" s="158"/>
      <c r="FZE3" s="158"/>
      <c r="FZF3" s="158"/>
      <c r="FZG3" s="158"/>
      <c r="FZH3" s="158"/>
      <c r="FZI3" s="158"/>
      <c r="FZJ3" s="158"/>
      <c r="FZK3" s="158"/>
      <c r="FZL3" s="158"/>
      <c r="FZM3" s="158"/>
      <c r="FZN3" s="158"/>
      <c r="FZO3" s="158"/>
      <c r="FZP3" s="158"/>
      <c r="FZQ3" s="158"/>
      <c r="FZR3" s="158"/>
      <c r="FZS3" s="158"/>
      <c r="FZT3" s="158"/>
      <c r="FZU3" s="158"/>
      <c r="FZV3" s="158"/>
      <c r="FZW3" s="158"/>
      <c r="FZX3" s="158"/>
      <c r="FZY3" s="158"/>
      <c r="FZZ3" s="158"/>
      <c r="GAA3" s="158"/>
      <c r="GAB3" s="158"/>
      <c r="GAC3" s="158"/>
      <c r="GAD3" s="158"/>
      <c r="GAE3" s="158"/>
      <c r="GAF3" s="158"/>
      <c r="GAG3" s="158"/>
      <c r="GAH3" s="158"/>
      <c r="GAI3" s="158"/>
      <c r="GAJ3" s="158"/>
      <c r="GAK3" s="158"/>
      <c r="GAL3" s="158"/>
      <c r="GAM3" s="158"/>
      <c r="GAN3" s="158"/>
      <c r="GAO3" s="158"/>
      <c r="GAP3" s="158"/>
      <c r="GAQ3" s="158"/>
      <c r="GAR3" s="158"/>
      <c r="GAS3" s="158"/>
      <c r="GAT3" s="158"/>
      <c r="GAU3" s="158"/>
      <c r="GAV3" s="158"/>
      <c r="GAW3" s="158"/>
      <c r="GAX3" s="158"/>
      <c r="GAY3" s="158"/>
      <c r="GAZ3" s="158"/>
      <c r="GBA3" s="158"/>
      <c r="GBB3" s="158"/>
      <c r="GBC3" s="158"/>
      <c r="GBD3" s="158"/>
      <c r="GBE3" s="158"/>
      <c r="GBF3" s="158"/>
      <c r="GBG3" s="158"/>
      <c r="GBH3" s="158"/>
      <c r="GBI3" s="158"/>
      <c r="GBJ3" s="158"/>
      <c r="GBK3" s="158"/>
      <c r="GBL3" s="158"/>
      <c r="GBM3" s="158"/>
      <c r="GBN3" s="158"/>
      <c r="GBO3" s="158"/>
      <c r="GBP3" s="158"/>
      <c r="GBQ3" s="158"/>
      <c r="GBR3" s="158"/>
      <c r="GBS3" s="158"/>
      <c r="GBT3" s="158"/>
      <c r="GBU3" s="158"/>
      <c r="GBV3" s="158"/>
      <c r="GBW3" s="158"/>
      <c r="GBX3" s="158"/>
      <c r="GBY3" s="158"/>
      <c r="GBZ3" s="158"/>
      <c r="GCA3" s="158"/>
      <c r="GCB3" s="158"/>
      <c r="GCC3" s="158"/>
      <c r="GCD3" s="158"/>
      <c r="GCE3" s="158"/>
      <c r="GCF3" s="158"/>
      <c r="GCG3" s="158"/>
      <c r="GCH3" s="158"/>
      <c r="GCI3" s="158"/>
      <c r="GCJ3" s="158"/>
      <c r="GCK3" s="158"/>
      <c r="GCL3" s="158"/>
      <c r="GCM3" s="158"/>
      <c r="GCN3" s="158"/>
      <c r="GCO3" s="158"/>
      <c r="GCP3" s="158"/>
      <c r="GCQ3" s="158"/>
      <c r="GCR3" s="158"/>
      <c r="GCS3" s="158"/>
      <c r="GCT3" s="158"/>
      <c r="GCU3" s="158"/>
      <c r="GCV3" s="158"/>
      <c r="GCW3" s="158"/>
      <c r="GCX3" s="158"/>
      <c r="GCY3" s="158"/>
      <c r="GCZ3" s="158"/>
      <c r="GDA3" s="158"/>
      <c r="GDB3" s="158"/>
      <c r="GDC3" s="158"/>
      <c r="GDD3" s="158"/>
      <c r="GDE3" s="158"/>
      <c r="GDF3" s="158"/>
      <c r="GDG3" s="158"/>
      <c r="GDH3" s="158"/>
      <c r="GDI3" s="158"/>
      <c r="GDJ3" s="158"/>
      <c r="GDK3" s="158"/>
      <c r="GDL3" s="158"/>
      <c r="GDM3" s="158"/>
      <c r="GDN3" s="158"/>
      <c r="GDO3" s="158"/>
      <c r="GDP3" s="158"/>
      <c r="GDQ3" s="158"/>
      <c r="GDR3" s="158"/>
      <c r="GDS3" s="158"/>
      <c r="GDT3" s="158"/>
      <c r="GDU3" s="158"/>
      <c r="GDV3" s="158"/>
      <c r="GDW3" s="158"/>
      <c r="GDX3" s="158"/>
      <c r="GDY3" s="158"/>
      <c r="GDZ3" s="158"/>
      <c r="GEA3" s="158"/>
      <c r="GEB3" s="158"/>
      <c r="GEC3" s="158"/>
      <c r="GED3" s="158"/>
      <c r="GEE3" s="158"/>
      <c r="GEF3" s="158"/>
      <c r="GEG3" s="158"/>
      <c r="GEH3" s="158"/>
      <c r="GEI3" s="158"/>
      <c r="GEJ3" s="158"/>
      <c r="GEK3" s="158"/>
      <c r="GEL3" s="158"/>
      <c r="GEM3" s="158"/>
      <c r="GEN3" s="158"/>
      <c r="GEO3" s="158"/>
      <c r="GEP3" s="158"/>
      <c r="GEQ3" s="158"/>
      <c r="GER3" s="158"/>
      <c r="GES3" s="158"/>
      <c r="GET3" s="158"/>
      <c r="GEU3" s="158"/>
      <c r="GEV3" s="158"/>
      <c r="GEW3" s="158"/>
      <c r="GEX3" s="158"/>
      <c r="GEY3" s="158"/>
      <c r="GEZ3" s="158"/>
      <c r="GFA3" s="158"/>
      <c r="GFB3" s="158"/>
      <c r="GFC3" s="158"/>
      <c r="GFD3" s="158"/>
      <c r="GFE3" s="158"/>
      <c r="GFF3" s="158"/>
      <c r="GFG3" s="158"/>
      <c r="GFH3" s="158"/>
      <c r="GFI3" s="158"/>
      <c r="GFJ3" s="158"/>
      <c r="GFK3" s="158"/>
      <c r="GFL3" s="158"/>
      <c r="GFM3" s="158"/>
      <c r="GFN3" s="158"/>
      <c r="GFO3" s="158"/>
      <c r="GFP3" s="158"/>
      <c r="GFQ3" s="158"/>
      <c r="GFR3" s="158"/>
      <c r="GFS3" s="158"/>
      <c r="GFT3" s="158"/>
      <c r="GFU3" s="158"/>
      <c r="GFV3" s="158"/>
      <c r="GFW3" s="158"/>
      <c r="GFX3" s="158"/>
      <c r="GFY3" s="158"/>
      <c r="GFZ3" s="158"/>
      <c r="GGA3" s="158"/>
      <c r="GGB3" s="158"/>
      <c r="GGC3" s="158"/>
      <c r="GGD3" s="158"/>
      <c r="GGE3" s="158"/>
      <c r="GGF3" s="158"/>
      <c r="GGG3" s="158"/>
      <c r="GGH3" s="158"/>
      <c r="GGI3" s="158"/>
      <c r="GGJ3" s="158"/>
      <c r="GGK3" s="158"/>
      <c r="GGL3" s="158"/>
      <c r="GGM3" s="158"/>
      <c r="GGN3" s="158"/>
      <c r="GGO3" s="158"/>
      <c r="GGP3" s="158"/>
      <c r="GGQ3" s="158"/>
      <c r="GGR3" s="158"/>
      <c r="GGS3" s="158"/>
      <c r="GGT3" s="158"/>
      <c r="GGU3" s="158"/>
      <c r="GGV3" s="158"/>
      <c r="GGW3" s="158"/>
      <c r="GGX3" s="158"/>
      <c r="GGY3" s="158"/>
      <c r="GGZ3" s="158"/>
      <c r="GHA3" s="158"/>
      <c r="GHB3" s="158"/>
      <c r="GHC3" s="158"/>
      <c r="GHD3" s="158"/>
      <c r="GHE3" s="158"/>
      <c r="GHF3" s="158"/>
      <c r="GHG3" s="158"/>
      <c r="GHH3" s="158"/>
      <c r="GHI3" s="158"/>
      <c r="GHJ3" s="158"/>
      <c r="GHK3" s="158"/>
      <c r="GHL3" s="158"/>
      <c r="GHM3" s="158"/>
      <c r="GHN3" s="158"/>
      <c r="GHO3" s="158"/>
      <c r="GHP3" s="158"/>
      <c r="GHQ3" s="158"/>
      <c r="GHR3" s="158"/>
      <c r="GHS3" s="158"/>
      <c r="GHT3" s="158"/>
      <c r="GHU3" s="158"/>
      <c r="GHV3" s="158"/>
      <c r="GHW3" s="158"/>
      <c r="GHX3" s="158"/>
      <c r="GHY3" s="158"/>
      <c r="GHZ3" s="158"/>
      <c r="GIA3" s="158"/>
      <c r="GIB3" s="158"/>
      <c r="GIC3" s="158"/>
      <c r="GID3" s="158"/>
      <c r="GIE3" s="158"/>
      <c r="GIF3" s="158"/>
      <c r="GIG3" s="158"/>
      <c r="GIH3" s="158"/>
      <c r="GII3" s="158"/>
      <c r="GIJ3" s="158"/>
      <c r="GIK3" s="158"/>
      <c r="GIL3" s="158"/>
      <c r="GIM3" s="158"/>
      <c r="GIN3" s="158"/>
      <c r="GIO3" s="158"/>
      <c r="GIP3" s="158"/>
      <c r="GIQ3" s="158"/>
      <c r="GIR3" s="158"/>
      <c r="GIS3" s="158"/>
      <c r="GIT3" s="158"/>
      <c r="GIU3" s="158"/>
      <c r="GIV3" s="158"/>
      <c r="GIW3" s="158"/>
      <c r="GIX3" s="158"/>
      <c r="GIY3" s="158"/>
      <c r="GIZ3" s="158"/>
      <c r="GJA3" s="158"/>
      <c r="GJB3" s="158"/>
      <c r="GJC3" s="158"/>
      <c r="GJD3" s="158"/>
      <c r="GJE3" s="158"/>
      <c r="GJF3" s="158"/>
      <c r="GJG3" s="158"/>
      <c r="GJH3" s="158"/>
      <c r="GJI3" s="158"/>
      <c r="GJJ3" s="158"/>
      <c r="GJK3" s="158"/>
      <c r="GJL3" s="158"/>
      <c r="GJM3" s="158"/>
      <c r="GJN3" s="158"/>
      <c r="GJO3" s="158"/>
      <c r="GJP3" s="158"/>
      <c r="GJQ3" s="158"/>
      <c r="GJR3" s="158"/>
      <c r="GJS3" s="158"/>
      <c r="GJT3" s="158"/>
      <c r="GJU3" s="158"/>
      <c r="GJV3" s="158"/>
      <c r="GJW3" s="158"/>
      <c r="GJX3" s="158"/>
      <c r="GJY3" s="158"/>
      <c r="GJZ3" s="158"/>
      <c r="GKA3" s="158"/>
      <c r="GKB3" s="158"/>
      <c r="GKC3" s="158"/>
      <c r="GKD3" s="158"/>
      <c r="GKE3" s="158"/>
      <c r="GKF3" s="158"/>
      <c r="GKG3" s="158"/>
      <c r="GKH3" s="158"/>
      <c r="GKI3" s="158"/>
      <c r="GKJ3" s="158"/>
      <c r="GKK3" s="158"/>
      <c r="GKL3" s="158"/>
      <c r="GKM3" s="158"/>
      <c r="GKN3" s="158"/>
      <c r="GKO3" s="158"/>
      <c r="GKP3" s="158"/>
      <c r="GKQ3" s="158"/>
      <c r="GKR3" s="158"/>
      <c r="GKS3" s="158"/>
      <c r="GKT3" s="158"/>
      <c r="GKU3" s="158"/>
      <c r="GKV3" s="158"/>
      <c r="GKW3" s="158"/>
      <c r="GKX3" s="158"/>
      <c r="GKY3" s="158"/>
      <c r="GKZ3" s="158"/>
      <c r="GLA3" s="158"/>
      <c r="GLB3" s="158"/>
      <c r="GLC3" s="158"/>
      <c r="GLD3" s="158"/>
      <c r="GLE3" s="158"/>
      <c r="GLF3" s="158"/>
      <c r="GLG3" s="158"/>
      <c r="GLH3" s="158"/>
      <c r="GLI3" s="158"/>
      <c r="GLJ3" s="158"/>
      <c r="GLK3" s="158"/>
      <c r="GLL3" s="158"/>
      <c r="GLM3" s="158"/>
      <c r="GLN3" s="158"/>
      <c r="GLO3" s="158"/>
      <c r="GLP3" s="158"/>
      <c r="GLQ3" s="158"/>
      <c r="GLR3" s="158"/>
      <c r="GLS3" s="158"/>
      <c r="GLT3" s="158"/>
      <c r="GLU3" s="158"/>
      <c r="GLV3" s="158"/>
      <c r="GLW3" s="158"/>
      <c r="GLX3" s="158"/>
      <c r="GLY3" s="158"/>
      <c r="GLZ3" s="158"/>
      <c r="GMA3" s="158"/>
      <c r="GMB3" s="158"/>
      <c r="GMC3" s="158"/>
      <c r="GMD3" s="158"/>
      <c r="GME3" s="158"/>
      <c r="GMF3" s="158"/>
      <c r="GMG3" s="158"/>
      <c r="GMH3" s="158"/>
      <c r="GMI3" s="158"/>
      <c r="GMJ3" s="158"/>
      <c r="GMK3" s="158"/>
      <c r="GML3" s="158"/>
      <c r="GMM3" s="158"/>
      <c r="GMN3" s="158"/>
      <c r="GMO3" s="158"/>
      <c r="GMP3" s="158"/>
      <c r="GMQ3" s="158"/>
      <c r="GMR3" s="158"/>
      <c r="GMS3" s="158"/>
      <c r="GMT3" s="158"/>
      <c r="GMU3" s="158"/>
      <c r="GMV3" s="158"/>
      <c r="GMW3" s="158"/>
      <c r="GMX3" s="158"/>
      <c r="GMY3" s="158"/>
      <c r="GMZ3" s="158"/>
      <c r="GNA3" s="158"/>
      <c r="GNB3" s="158"/>
      <c r="GNC3" s="158"/>
      <c r="GND3" s="158"/>
      <c r="GNE3" s="158"/>
      <c r="GNF3" s="158"/>
      <c r="GNG3" s="158"/>
      <c r="GNH3" s="158"/>
      <c r="GNI3" s="158"/>
      <c r="GNJ3" s="158"/>
      <c r="GNK3" s="158"/>
      <c r="GNL3" s="158"/>
      <c r="GNM3" s="158"/>
      <c r="GNN3" s="158"/>
      <c r="GNO3" s="158"/>
      <c r="GNP3" s="158"/>
      <c r="GNQ3" s="158"/>
      <c r="GNR3" s="158"/>
      <c r="GNS3" s="158"/>
      <c r="GNT3" s="158"/>
      <c r="GNU3" s="158"/>
      <c r="GNV3" s="158"/>
      <c r="GNW3" s="158"/>
      <c r="GNX3" s="158"/>
      <c r="GNY3" s="158"/>
      <c r="GNZ3" s="158"/>
      <c r="GOA3" s="158"/>
      <c r="GOB3" s="158"/>
      <c r="GOC3" s="158"/>
      <c r="GOD3" s="158"/>
      <c r="GOE3" s="158"/>
      <c r="GOF3" s="158"/>
      <c r="GOG3" s="158"/>
      <c r="GOH3" s="158"/>
      <c r="GOI3" s="158"/>
      <c r="GOJ3" s="158"/>
      <c r="GOK3" s="158"/>
      <c r="GOL3" s="158"/>
      <c r="GOM3" s="158"/>
      <c r="GON3" s="158"/>
      <c r="GOO3" s="158"/>
      <c r="GOP3" s="158"/>
      <c r="GOQ3" s="158"/>
      <c r="GOR3" s="158"/>
      <c r="GOS3" s="158"/>
      <c r="GOT3" s="158"/>
      <c r="GOU3" s="158"/>
      <c r="GOV3" s="158"/>
      <c r="GOW3" s="158"/>
      <c r="GOX3" s="158"/>
      <c r="GOY3" s="158"/>
      <c r="GOZ3" s="158"/>
      <c r="GPA3" s="158"/>
      <c r="GPB3" s="158"/>
      <c r="GPC3" s="158"/>
      <c r="GPD3" s="158"/>
      <c r="GPE3" s="158"/>
      <c r="GPF3" s="158"/>
      <c r="GPG3" s="158"/>
      <c r="GPH3" s="158"/>
      <c r="GPI3" s="158"/>
      <c r="GPJ3" s="158"/>
      <c r="GPK3" s="158"/>
      <c r="GPL3" s="158"/>
      <c r="GPM3" s="158"/>
      <c r="GPN3" s="158"/>
      <c r="GPO3" s="158"/>
      <c r="GPP3" s="158"/>
      <c r="GPQ3" s="158"/>
      <c r="GPR3" s="158"/>
      <c r="GPS3" s="158"/>
      <c r="GPT3" s="158"/>
      <c r="GPU3" s="158"/>
      <c r="GPV3" s="158"/>
      <c r="GPW3" s="158"/>
      <c r="GPX3" s="158"/>
      <c r="GPY3" s="158"/>
      <c r="GPZ3" s="158"/>
      <c r="GQA3" s="158"/>
      <c r="GQB3" s="158"/>
      <c r="GQC3" s="158"/>
      <c r="GQD3" s="158"/>
      <c r="GQE3" s="158"/>
      <c r="GQF3" s="158"/>
      <c r="GQG3" s="158"/>
      <c r="GQH3" s="158"/>
      <c r="GQI3" s="158"/>
      <c r="GQJ3" s="158"/>
      <c r="GQK3" s="158"/>
      <c r="GQL3" s="158"/>
      <c r="GQM3" s="158"/>
      <c r="GQN3" s="158"/>
      <c r="GQO3" s="158"/>
      <c r="GQP3" s="158"/>
      <c r="GQQ3" s="158"/>
      <c r="GQR3" s="158"/>
      <c r="GQS3" s="158"/>
      <c r="GQT3" s="158"/>
      <c r="GQU3" s="158"/>
      <c r="GQV3" s="158"/>
      <c r="GQW3" s="158"/>
      <c r="GQX3" s="158"/>
      <c r="GQY3" s="158"/>
      <c r="GQZ3" s="158"/>
      <c r="GRA3" s="158"/>
      <c r="GRB3" s="158"/>
      <c r="GRC3" s="158"/>
      <c r="GRD3" s="158"/>
      <c r="GRE3" s="158"/>
      <c r="GRF3" s="158"/>
      <c r="GRG3" s="158"/>
      <c r="GRH3" s="158"/>
      <c r="GRI3" s="158"/>
      <c r="GRJ3" s="158"/>
      <c r="GRK3" s="158"/>
      <c r="GRL3" s="158"/>
      <c r="GRM3" s="158"/>
      <c r="GRN3" s="158"/>
      <c r="GRO3" s="158"/>
      <c r="GRP3" s="158"/>
      <c r="GRQ3" s="158"/>
      <c r="GRR3" s="158"/>
      <c r="GRS3" s="158"/>
      <c r="GRT3" s="158"/>
      <c r="GRU3" s="158"/>
      <c r="GRV3" s="158"/>
      <c r="GRW3" s="158"/>
      <c r="GRX3" s="158"/>
      <c r="GRY3" s="158"/>
      <c r="GRZ3" s="158"/>
      <c r="GSA3" s="158"/>
      <c r="GSB3" s="158"/>
      <c r="GSC3" s="158"/>
      <c r="GSD3" s="158"/>
      <c r="GSE3" s="158"/>
      <c r="GSF3" s="158"/>
      <c r="GSG3" s="158"/>
      <c r="GSH3" s="158"/>
      <c r="GSI3" s="158"/>
      <c r="GSJ3" s="158"/>
      <c r="GSK3" s="158"/>
      <c r="GSL3" s="158"/>
      <c r="GSM3" s="158"/>
      <c r="GSN3" s="158"/>
      <c r="GSO3" s="158"/>
      <c r="GSP3" s="158"/>
      <c r="GSQ3" s="158"/>
      <c r="GSR3" s="158"/>
      <c r="GSS3" s="158"/>
      <c r="GST3" s="158"/>
      <c r="GSU3" s="158"/>
      <c r="GSV3" s="158"/>
      <c r="GSW3" s="158"/>
      <c r="GSX3" s="158"/>
      <c r="GSY3" s="158"/>
      <c r="GSZ3" s="158"/>
      <c r="GTA3" s="158"/>
      <c r="GTB3" s="158"/>
      <c r="GTC3" s="158"/>
      <c r="GTD3" s="158"/>
      <c r="GTE3" s="158"/>
      <c r="GTF3" s="158"/>
      <c r="GTG3" s="158"/>
      <c r="GTH3" s="158"/>
      <c r="GTI3" s="158"/>
      <c r="GTJ3" s="158"/>
      <c r="GTK3" s="158"/>
      <c r="GTL3" s="158"/>
      <c r="GTM3" s="158"/>
      <c r="GTN3" s="158"/>
      <c r="GTO3" s="158"/>
      <c r="GTP3" s="158"/>
      <c r="GTQ3" s="158"/>
      <c r="GTR3" s="158"/>
      <c r="GTS3" s="158"/>
      <c r="GTT3" s="158"/>
      <c r="GTU3" s="158"/>
      <c r="GTV3" s="158"/>
      <c r="GTW3" s="158"/>
      <c r="GTX3" s="158"/>
      <c r="GTY3" s="158"/>
      <c r="GTZ3" s="158"/>
      <c r="GUA3" s="158"/>
      <c r="GUB3" s="158"/>
      <c r="GUC3" s="158"/>
      <c r="GUD3" s="158"/>
      <c r="GUE3" s="158"/>
      <c r="GUF3" s="158"/>
      <c r="GUG3" s="158"/>
      <c r="GUH3" s="158"/>
      <c r="GUI3" s="158"/>
      <c r="GUJ3" s="158"/>
      <c r="GUK3" s="158"/>
      <c r="GUL3" s="158"/>
      <c r="GUM3" s="158"/>
      <c r="GUN3" s="158"/>
      <c r="GUO3" s="158"/>
      <c r="GUP3" s="158"/>
      <c r="GUQ3" s="158"/>
      <c r="GUR3" s="158"/>
      <c r="GUS3" s="158"/>
      <c r="GUT3" s="158"/>
      <c r="GUU3" s="158"/>
      <c r="GUV3" s="158"/>
      <c r="GUW3" s="158"/>
      <c r="GUX3" s="158"/>
      <c r="GUY3" s="158"/>
      <c r="GUZ3" s="158"/>
      <c r="GVA3" s="158"/>
      <c r="GVB3" s="158"/>
      <c r="GVC3" s="158"/>
      <c r="GVD3" s="158"/>
      <c r="GVE3" s="158"/>
      <c r="GVF3" s="158"/>
      <c r="GVG3" s="158"/>
      <c r="GVH3" s="158"/>
      <c r="GVI3" s="158"/>
      <c r="GVJ3" s="158"/>
      <c r="GVK3" s="158"/>
      <c r="GVL3" s="158"/>
      <c r="GVM3" s="158"/>
      <c r="GVN3" s="158"/>
      <c r="GVO3" s="158"/>
      <c r="GVP3" s="158"/>
      <c r="GVQ3" s="158"/>
      <c r="GVR3" s="158"/>
      <c r="GVS3" s="158"/>
      <c r="GVT3" s="158"/>
      <c r="GVU3" s="158"/>
      <c r="GVV3" s="158"/>
      <c r="GVW3" s="158"/>
      <c r="GVX3" s="158"/>
      <c r="GVY3" s="158"/>
      <c r="GVZ3" s="158"/>
      <c r="GWA3" s="158"/>
      <c r="GWB3" s="158"/>
      <c r="GWC3" s="158"/>
      <c r="GWD3" s="158"/>
      <c r="GWE3" s="158"/>
      <c r="GWF3" s="158"/>
      <c r="GWG3" s="158"/>
      <c r="GWH3" s="158"/>
      <c r="GWI3" s="158"/>
      <c r="GWJ3" s="158"/>
      <c r="GWK3" s="158"/>
      <c r="GWL3" s="158"/>
      <c r="GWM3" s="158"/>
      <c r="GWN3" s="158"/>
      <c r="GWO3" s="158"/>
      <c r="GWP3" s="158"/>
      <c r="GWQ3" s="158"/>
      <c r="GWR3" s="158"/>
      <c r="GWS3" s="158"/>
      <c r="GWT3" s="158"/>
      <c r="GWU3" s="158"/>
      <c r="GWV3" s="158"/>
      <c r="GWW3" s="158"/>
      <c r="GWX3" s="158"/>
      <c r="GWY3" s="158"/>
      <c r="GWZ3" s="158"/>
      <c r="GXA3" s="158"/>
      <c r="GXB3" s="158"/>
      <c r="GXC3" s="158"/>
      <c r="GXD3" s="158"/>
      <c r="GXE3" s="158"/>
      <c r="GXF3" s="158"/>
      <c r="GXG3" s="158"/>
      <c r="GXH3" s="158"/>
      <c r="GXI3" s="158"/>
      <c r="GXJ3" s="158"/>
      <c r="GXK3" s="158"/>
      <c r="GXL3" s="158"/>
      <c r="GXM3" s="158"/>
      <c r="GXN3" s="158"/>
      <c r="GXO3" s="158"/>
      <c r="GXP3" s="158"/>
      <c r="GXQ3" s="158"/>
      <c r="GXR3" s="158"/>
      <c r="GXS3" s="158"/>
      <c r="GXT3" s="158"/>
      <c r="GXU3" s="158"/>
      <c r="GXV3" s="158"/>
      <c r="GXW3" s="158"/>
      <c r="GXX3" s="158"/>
      <c r="GXY3" s="158"/>
      <c r="GXZ3" s="158"/>
      <c r="GYA3" s="158"/>
      <c r="GYB3" s="158"/>
      <c r="GYC3" s="158"/>
      <c r="GYD3" s="158"/>
      <c r="GYE3" s="158"/>
      <c r="GYF3" s="158"/>
      <c r="GYG3" s="158"/>
      <c r="GYH3" s="158"/>
      <c r="GYI3" s="158"/>
      <c r="GYJ3" s="158"/>
      <c r="GYK3" s="158"/>
      <c r="GYL3" s="158"/>
      <c r="GYM3" s="158"/>
      <c r="GYN3" s="158"/>
      <c r="GYO3" s="158"/>
      <c r="GYP3" s="158"/>
      <c r="GYQ3" s="158"/>
      <c r="GYR3" s="158"/>
      <c r="GYS3" s="158"/>
      <c r="GYT3" s="158"/>
      <c r="GYU3" s="158"/>
      <c r="GYV3" s="158"/>
      <c r="GYW3" s="158"/>
      <c r="GYX3" s="158"/>
      <c r="GYY3" s="158"/>
      <c r="GYZ3" s="158"/>
      <c r="GZA3" s="158"/>
      <c r="GZB3" s="158"/>
      <c r="GZC3" s="158"/>
      <c r="GZD3" s="158"/>
      <c r="GZE3" s="158"/>
      <c r="GZF3" s="158"/>
      <c r="GZG3" s="158"/>
      <c r="GZH3" s="158"/>
      <c r="GZI3" s="158"/>
      <c r="GZJ3" s="158"/>
      <c r="GZK3" s="158"/>
      <c r="GZL3" s="158"/>
      <c r="GZM3" s="158"/>
      <c r="GZN3" s="158"/>
      <c r="GZO3" s="158"/>
      <c r="GZP3" s="158"/>
      <c r="GZQ3" s="158"/>
      <c r="GZR3" s="158"/>
      <c r="GZS3" s="158"/>
      <c r="GZT3" s="158"/>
      <c r="GZU3" s="158"/>
      <c r="GZV3" s="158"/>
      <c r="GZW3" s="158"/>
      <c r="GZX3" s="158"/>
      <c r="GZY3" s="158"/>
      <c r="GZZ3" s="158"/>
      <c r="HAA3" s="158"/>
      <c r="HAB3" s="158"/>
      <c r="HAC3" s="158"/>
      <c r="HAD3" s="158"/>
      <c r="HAE3" s="158"/>
      <c r="HAF3" s="158"/>
      <c r="HAG3" s="158"/>
      <c r="HAH3" s="158"/>
      <c r="HAI3" s="158"/>
      <c r="HAJ3" s="158"/>
      <c r="HAK3" s="158"/>
      <c r="HAL3" s="158"/>
      <c r="HAM3" s="158"/>
      <c r="HAN3" s="158"/>
      <c r="HAO3" s="158"/>
      <c r="HAP3" s="158"/>
      <c r="HAQ3" s="158"/>
      <c r="HAR3" s="158"/>
      <c r="HAS3" s="158"/>
      <c r="HAT3" s="158"/>
      <c r="HAU3" s="158"/>
      <c r="HAV3" s="158"/>
      <c r="HAW3" s="158"/>
      <c r="HAX3" s="158"/>
      <c r="HAY3" s="158"/>
      <c r="HAZ3" s="158"/>
      <c r="HBA3" s="158"/>
      <c r="HBB3" s="158"/>
      <c r="HBC3" s="158"/>
      <c r="HBD3" s="158"/>
      <c r="HBE3" s="158"/>
      <c r="HBF3" s="158"/>
      <c r="HBG3" s="158"/>
      <c r="HBH3" s="158"/>
      <c r="HBI3" s="158"/>
      <c r="HBJ3" s="158"/>
      <c r="HBK3" s="158"/>
      <c r="HBL3" s="158"/>
      <c r="HBM3" s="158"/>
      <c r="HBN3" s="158"/>
      <c r="HBO3" s="158"/>
      <c r="HBP3" s="158"/>
      <c r="HBQ3" s="158"/>
      <c r="HBR3" s="158"/>
      <c r="HBS3" s="158"/>
      <c r="HBT3" s="158"/>
      <c r="HBU3" s="158"/>
      <c r="HBV3" s="158"/>
      <c r="HBW3" s="158"/>
      <c r="HBX3" s="158"/>
      <c r="HBY3" s="158"/>
      <c r="HBZ3" s="158"/>
      <c r="HCA3" s="158"/>
      <c r="HCB3" s="158"/>
      <c r="HCC3" s="158"/>
      <c r="HCD3" s="158"/>
      <c r="HCE3" s="158"/>
      <c r="HCF3" s="158"/>
      <c r="HCG3" s="158"/>
      <c r="HCH3" s="158"/>
      <c r="HCI3" s="158"/>
      <c r="HCJ3" s="158"/>
      <c r="HCK3" s="158"/>
      <c r="HCL3" s="158"/>
      <c r="HCM3" s="158"/>
      <c r="HCN3" s="158"/>
      <c r="HCO3" s="158"/>
      <c r="HCP3" s="158"/>
      <c r="HCQ3" s="158"/>
      <c r="HCR3" s="158"/>
      <c r="HCS3" s="158"/>
      <c r="HCT3" s="158"/>
      <c r="HCU3" s="158"/>
      <c r="HCV3" s="158"/>
      <c r="HCW3" s="158"/>
      <c r="HCX3" s="158"/>
      <c r="HCY3" s="158"/>
      <c r="HCZ3" s="158"/>
      <c r="HDA3" s="158"/>
      <c r="HDB3" s="158"/>
      <c r="HDC3" s="158"/>
      <c r="HDD3" s="158"/>
      <c r="HDE3" s="158"/>
      <c r="HDF3" s="158"/>
      <c r="HDG3" s="158"/>
      <c r="HDH3" s="158"/>
      <c r="HDI3" s="158"/>
      <c r="HDJ3" s="158"/>
      <c r="HDK3" s="158"/>
      <c r="HDL3" s="158"/>
      <c r="HDM3" s="158"/>
      <c r="HDN3" s="158"/>
      <c r="HDO3" s="158"/>
      <c r="HDP3" s="158"/>
      <c r="HDQ3" s="158"/>
      <c r="HDR3" s="158"/>
      <c r="HDS3" s="158"/>
      <c r="HDT3" s="158"/>
      <c r="HDU3" s="158"/>
      <c r="HDV3" s="158"/>
      <c r="HDW3" s="158"/>
      <c r="HDX3" s="158"/>
      <c r="HDY3" s="158"/>
      <c r="HDZ3" s="158"/>
      <c r="HEA3" s="158"/>
      <c r="HEB3" s="158"/>
      <c r="HEC3" s="158"/>
      <c r="HED3" s="158"/>
      <c r="HEE3" s="158"/>
      <c r="HEF3" s="158"/>
      <c r="HEG3" s="158"/>
      <c r="HEH3" s="158"/>
      <c r="HEI3" s="158"/>
      <c r="HEJ3" s="158"/>
      <c r="HEK3" s="158"/>
      <c r="HEL3" s="158"/>
      <c r="HEM3" s="158"/>
      <c r="HEN3" s="158"/>
      <c r="HEO3" s="158"/>
      <c r="HEP3" s="158"/>
      <c r="HEQ3" s="158"/>
      <c r="HER3" s="158"/>
      <c r="HES3" s="158"/>
      <c r="HET3" s="158"/>
      <c r="HEU3" s="158"/>
      <c r="HEV3" s="158"/>
      <c r="HEW3" s="158"/>
      <c r="HEX3" s="158"/>
      <c r="HEY3" s="158"/>
      <c r="HEZ3" s="158"/>
      <c r="HFA3" s="158"/>
      <c r="HFB3" s="158"/>
      <c r="HFC3" s="158"/>
      <c r="HFD3" s="158"/>
      <c r="HFE3" s="158"/>
      <c r="HFF3" s="158"/>
      <c r="HFG3" s="158"/>
      <c r="HFH3" s="158"/>
      <c r="HFI3" s="158"/>
      <c r="HFJ3" s="158"/>
      <c r="HFK3" s="158"/>
      <c r="HFL3" s="158"/>
      <c r="HFM3" s="158"/>
      <c r="HFN3" s="158"/>
      <c r="HFO3" s="158"/>
      <c r="HFP3" s="158"/>
      <c r="HFQ3" s="158"/>
      <c r="HFR3" s="158"/>
      <c r="HFS3" s="158"/>
      <c r="HFT3" s="158"/>
      <c r="HFU3" s="158"/>
      <c r="HFV3" s="158"/>
      <c r="HFW3" s="158"/>
      <c r="HFX3" s="158"/>
      <c r="HFY3" s="158"/>
      <c r="HFZ3" s="158"/>
      <c r="HGA3" s="158"/>
      <c r="HGB3" s="158"/>
      <c r="HGC3" s="158"/>
      <c r="HGD3" s="158"/>
      <c r="HGE3" s="158"/>
      <c r="HGF3" s="158"/>
      <c r="HGG3" s="158"/>
      <c r="HGH3" s="158"/>
      <c r="HGI3" s="158"/>
      <c r="HGJ3" s="158"/>
      <c r="HGK3" s="158"/>
      <c r="HGL3" s="158"/>
      <c r="HGM3" s="158"/>
      <c r="HGN3" s="158"/>
      <c r="HGO3" s="158"/>
      <c r="HGP3" s="158"/>
      <c r="HGQ3" s="158"/>
      <c r="HGR3" s="158"/>
      <c r="HGS3" s="158"/>
      <c r="HGT3" s="158"/>
      <c r="HGU3" s="158"/>
      <c r="HGV3" s="158"/>
      <c r="HGW3" s="158"/>
      <c r="HGX3" s="158"/>
      <c r="HGY3" s="158"/>
      <c r="HGZ3" s="158"/>
      <c r="HHA3" s="158"/>
      <c r="HHB3" s="158"/>
      <c r="HHC3" s="158"/>
      <c r="HHD3" s="158"/>
      <c r="HHE3" s="158"/>
      <c r="HHF3" s="158"/>
      <c r="HHG3" s="158"/>
      <c r="HHH3" s="158"/>
      <c r="HHI3" s="158"/>
      <c r="HHJ3" s="158"/>
      <c r="HHK3" s="158"/>
      <c r="HHL3" s="158"/>
      <c r="HHM3" s="158"/>
      <c r="HHN3" s="158"/>
      <c r="HHO3" s="158"/>
      <c r="HHP3" s="158"/>
      <c r="HHQ3" s="158"/>
      <c r="HHR3" s="158"/>
      <c r="HHS3" s="158"/>
      <c r="HHT3" s="158"/>
      <c r="HHU3" s="158"/>
      <c r="HHV3" s="158"/>
      <c r="HHW3" s="158"/>
      <c r="HHX3" s="158"/>
      <c r="HHY3" s="158"/>
      <c r="HHZ3" s="158"/>
      <c r="HIA3" s="158"/>
      <c r="HIB3" s="158"/>
      <c r="HIC3" s="158"/>
      <c r="HID3" s="158"/>
      <c r="HIE3" s="158"/>
      <c r="HIF3" s="158"/>
      <c r="HIG3" s="158"/>
      <c r="HIH3" s="158"/>
      <c r="HII3" s="158"/>
      <c r="HIJ3" s="158"/>
      <c r="HIK3" s="158"/>
      <c r="HIL3" s="158"/>
      <c r="HIM3" s="158"/>
      <c r="HIN3" s="158"/>
      <c r="HIO3" s="158"/>
      <c r="HIP3" s="158"/>
      <c r="HIQ3" s="158"/>
      <c r="HIR3" s="158"/>
      <c r="HIS3" s="158"/>
      <c r="HIT3" s="158"/>
      <c r="HIU3" s="158"/>
      <c r="HIV3" s="158"/>
      <c r="HIW3" s="158"/>
      <c r="HIX3" s="158"/>
      <c r="HIY3" s="158"/>
      <c r="HIZ3" s="158"/>
      <c r="HJA3" s="158"/>
      <c r="HJB3" s="158"/>
      <c r="HJC3" s="158"/>
      <c r="HJD3" s="158"/>
      <c r="HJE3" s="158"/>
      <c r="HJF3" s="158"/>
      <c r="HJG3" s="158"/>
      <c r="HJH3" s="158"/>
      <c r="HJI3" s="158"/>
      <c r="HJJ3" s="158"/>
      <c r="HJK3" s="158"/>
      <c r="HJL3" s="158"/>
      <c r="HJM3" s="158"/>
      <c r="HJN3" s="158"/>
      <c r="HJO3" s="158"/>
      <c r="HJP3" s="158"/>
      <c r="HJQ3" s="158"/>
      <c r="HJR3" s="158"/>
      <c r="HJS3" s="158"/>
      <c r="HJT3" s="158"/>
      <c r="HJU3" s="158"/>
      <c r="HJV3" s="158"/>
      <c r="HJW3" s="158"/>
      <c r="HJX3" s="158"/>
      <c r="HJY3" s="158"/>
      <c r="HJZ3" s="158"/>
      <c r="HKA3" s="158"/>
      <c r="HKB3" s="158"/>
      <c r="HKC3" s="158"/>
      <c r="HKD3" s="158"/>
      <c r="HKE3" s="158"/>
      <c r="HKF3" s="158"/>
      <c r="HKG3" s="158"/>
      <c r="HKH3" s="158"/>
      <c r="HKI3" s="158"/>
      <c r="HKJ3" s="158"/>
      <c r="HKK3" s="158"/>
      <c r="HKL3" s="158"/>
      <c r="HKM3" s="158"/>
      <c r="HKN3" s="158"/>
      <c r="HKO3" s="158"/>
      <c r="HKP3" s="158"/>
      <c r="HKQ3" s="158"/>
      <c r="HKR3" s="158"/>
      <c r="HKS3" s="158"/>
      <c r="HKT3" s="158"/>
      <c r="HKU3" s="158"/>
      <c r="HKV3" s="158"/>
      <c r="HKW3" s="158"/>
      <c r="HKX3" s="158"/>
      <c r="HKY3" s="158"/>
      <c r="HKZ3" s="158"/>
      <c r="HLA3" s="158"/>
      <c r="HLB3" s="158"/>
      <c r="HLC3" s="158"/>
      <c r="HLD3" s="158"/>
      <c r="HLE3" s="158"/>
      <c r="HLF3" s="158"/>
      <c r="HLG3" s="158"/>
      <c r="HLH3" s="158"/>
      <c r="HLI3" s="158"/>
      <c r="HLJ3" s="158"/>
      <c r="HLK3" s="158"/>
      <c r="HLL3" s="158"/>
      <c r="HLM3" s="158"/>
      <c r="HLN3" s="158"/>
      <c r="HLO3" s="158"/>
      <c r="HLP3" s="158"/>
      <c r="HLQ3" s="158"/>
      <c r="HLR3" s="158"/>
      <c r="HLS3" s="158"/>
      <c r="HLT3" s="158"/>
      <c r="HLU3" s="158"/>
      <c r="HLV3" s="158"/>
      <c r="HLW3" s="158"/>
      <c r="HLX3" s="158"/>
      <c r="HLY3" s="158"/>
      <c r="HLZ3" s="158"/>
      <c r="HMA3" s="158"/>
      <c r="HMB3" s="158"/>
      <c r="HMC3" s="158"/>
      <c r="HMD3" s="158"/>
      <c r="HME3" s="158"/>
      <c r="HMF3" s="158"/>
      <c r="HMG3" s="158"/>
      <c r="HMH3" s="158"/>
      <c r="HMI3" s="158"/>
      <c r="HMJ3" s="158"/>
      <c r="HMK3" s="158"/>
      <c r="HML3" s="158"/>
      <c r="HMM3" s="158"/>
      <c r="HMN3" s="158"/>
      <c r="HMO3" s="158"/>
      <c r="HMP3" s="158"/>
      <c r="HMQ3" s="158"/>
      <c r="HMR3" s="158"/>
      <c r="HMS3" s="158"/>
      <c r="HMT3" s="158"/>
      <c r="HMU3" s="158"/>
      <c r="HMV3" s="158"/>
      <c r="HMW3" s="158"/>
      <c r="HMX3" s="158"/>
      <c r="HMY3" s="158"/>
      <c r="HMZ3" s="158"/>
      <c r="HNA3" s="158"/>
      <c r="HNB3" s="158"/>
      <c r="HNC3" s="158"/>
      <c r="HND3" s="158"/>
      <c r="HNE3" s="158"/>
      <c r="HNF3" s="158"/>
      <c r="HNG3" s="158"/>
      <c r="HNH3" s="158"/>
      <c r="HNI3" s="158"/>
      <c r="HNJ3" s="158"/>
      <c r="HNK3" s="158"/>
      <c r="HNL3" s="158"/>
      <c r="HNM3" s="158"/>
      <c r="HNN3" s="158"/>
      <c r="HNO3" s="158"/>
      <c r="HNP3" s="158"/>
      <c r="HNQ3" s="158"/>
      <c r="HNR3" s="158"/>
      <c r="HNS3" s="158"/>
      <c r="HNT3" s="158"/>
      <c r="HNU3" s="158"/>
      <c r="HNV3" s="158"/>
      <c r="HNW3" s="158"/>
      <c r="HNX3" s="158"/>
      <c r="HNY3" s="158"/>
      <c r="HNZ3" s="158"/>
      <c r="HOA3" s="158"/>
      <c r="HOB3" s="158"/>
      <c r="HOC3" s="158"/>
      <c r="HOD3" s="158"/>
      <c r="HOE3" s="158"/>
      <c r="HOF3" s="158"/>
      <c r="HOG3" s="158"/>
      <c r="HOH3" s="158"/>
      <c r="HOI3" s="158"/>
      <c r="HOJ3" s="158"/>
      <c r="HOK3" s="158"/>
      <c r="HOL3" s="158"/>
      <c r="HOM3" s="158"/>
      <c r="HON3" s="158"/>
      <c r="HOO3" s="158"/>
      <c r="HOP3" s="158"/>
      <c r="HOQ3" s="158"/>
      <c r="HOR3" s="158"/>
      <c r="HOS3" s="158"/>
      <c r="HOT3" s="158"/>
      <c r="HOU3" s="158"/>
      <c r="HOV3" s="158"/>
      <c r="HOW3" s="158"/>
      <c r="HOX3" s="158"/>
      <c r="HOY3" s="158"/>
      <c r="HOZ3" s="158"/>
      <c r="HPA3" s="158"/>
      <c r="HPB3" s="158"/>
      <c r="HPC3" s="158"/>
      <c r="HPD3" s="158"/>
      <c r="HPE3" s="158"/>
      <c r="HPF3" s="158"/>
      <c r="HPG3" s="158"/>
      <c r="HPH3" s="158"/>
      <c r="HPI3" s="158"/>
      <c r="HPJ3" s="158"/>
      <c r="HPK3" s="158"/>
      <c r="HPL3" s="158"/>
      <c r="HPM3" s="158"/>
      <c r="HPN3" s="158"/>
      <c r="HPO3" s="158"/>
      <c r="HPP3" s="158"/>
      <c r="HPQ3" s="158"/>
      <c r="HPR3" s="158"/>
      <c r="HPS3" s="158"/>
      <c r="HPT3" s="158"/>
      <c r="HPU3" s="158"/>
      <c r="HPV3" s="158"/>
      <c r="HPW3" s="158"/>
      <c r="HPX3" s="158"/>
      <c r="HPY3" s="158"/>
      <c r="HPZ3" s="158"/>
      <c r="HQA3" s="158"/>
      <c r="HQB3" s="158"/>
      <c r="HQC3" s="158"/>
      <c r="HQD3" s="158"/>
      <c r="HQE3" s="158"/>
      <c r="HQF3" s="158"/>
      <c r="HQG3" s="158"/>
      <c r="HQH3" s="158"/>
      <c r="HQI3" s="158"/>
      <c r="HQJ3" s="158"/>
      <c r="HQK3" s="158"/>
      <c r="HQL3" s="158"/>
      <c r="HQM3" s="158"/>
      <c r="HQN3" s="158"/>
      <c r="HQO3" s="158"/>
      <c r="HQP3" s="158"/>
      <c r="HQQ3" s="158"/>
      <c r="HQR3" s="158"/>
      <c r="HQS3" s="158"/>
      <c r="HQT3" s="158"/>
      <c r="HQU3" s="158"/>
      <c r="HQV3" s="158"/>
      <c r="HQW3" s="158"/>
      <c r="HQX3" s="158"/>
      <c r="HQY3" s="158"/>
      <c r="HQZ3" s="158"/>
      <c r="HRA3" s="158"/>
      <c r="HRB3" s="158"/>
      <c r="HRC3" s="158"/>
      <c r="HRD3" s="158"/>
      <c r="HRE3" s="158"/>
      <c r="HRF3" s="158"/>
      <c r="HRG3" s="158"/>
      <c r="HRH3" s="158"/>
      <c r="HRI3" s="158"/>
      <c r="HRJ3" s="158"/>
      <c r="HRK3" s="158"/>
      <c r="HRL3" s="158"/>
      <c r="HRM3" s="158"/>
      <c r="HRN3" s="158"/>
      <c r="HRO3" s="158"/>
      <c r="HRP3" s="158"/>
      <c r="HRQ3" s="158"/>
      <c r="HRR3" s="158"/>
      <c r="HRS3" s="158"/>
      <c r="HRT3" s="158"/>
      <c r="HRU3" s="158"/>
      <c r="HRV3" s="158"/>
      <c r="HRW3" s="158"/>
      <c r="HRX3" s="158"/>
      <c r="HRY3" s="158"/>
      <c r="HRZ3" s="158"/>
      <c r="HSA3" s="158"/>
      <c r="HSB3" s="158"/>
      <c r="HSC3" s="158"/>
      <c r="HSD3" s="158"/>
      <c r="HSE3" s="158"/>
      <c r="HSF3" s="158"/>
      <c r="HSG3" s="158"/>
      <c r="HSH3" s="158"/>
      <c r="HSI3" s="158"/>
      <c r="HSJ3" s="158"/>
      <c r="HSK3" s="158"/>
      <c r="HSL3" s="158"/>
      <c r="HSM3" s="158"/>
      <c r="HSN3" s="158"/>
      <c r="HSO3" s="158"/>
      <c r="HSP3" s="158"/>
      <c r="HSQ3" s="158"/>
      <c r="HSR3" s="158"/>
      <c r="HSS3" s="158"/>
      <c r="HST3" s="158"/>
      <c r="HSU3" s="158"/>
      <c r="HSV3" s="158"/>
      <c r="HSW3" s="158"/>
      <c r="HSX3" s="158"/>
      <c r="HSY3" s="158"/>
      <c r="HSZ3" s="158"/>
      <c r="HTA3" s="158"/>
      <c r="HTB3" s="158"/>
      <c r="HTC3" s="158"/>
      <c r="HTD3" s="158"/>
      <c r="HTE3" s="158"/>
      <c r="HTF3" s="158"/>
      <c r="HTG3" s="158"/>
      <c r="HTH3" s="158"/>
      <c r="HTI3" s="158"/>
      <c r="HTJ3" s="158"/>
      <c r="HTK3" s="158"/>
      <c r="HTL3" s="158"/>
      <c r="HTM3" s="158"/>
      <c r="HTN3" s="158"/>
      <c r="HTO3" s="158"/>
      <c r="HTP3" s="158"/>
      <c r="HTQ3" s="158"/>
      <c r="HTR3" s="158"/>
      <c r="HTS3" s="158"/>
      <c r="HTT3" s="158"/>
      <c r="HTU3" s="158"/>
      <c r="HTV3" s="158"/>
      <c r="HTW3" s="158"/>
      <c r="HTX3" s="158"/>
      <c r="HTY3" s="158"/>
      <c r="HTZ3" s="158"/>
      <c r="HUA3" s="158"/>
      <c r="HUB3" s="158"/>
      <c r="HUC3" s="158"/>
      <c r="HUD3" s="158"/>
      <c r="HUE3" s="158"/>
      <c r="HUF3" s="158"/>
      <c r="HUG3" s="158"/>
      <c r="HUH3" s="158"/>
      <c r="HUI3" s="158"/>
      <c r="HUJ3" s="158"/>
      <c r="HUK3" s="158"/>
      <c r="HUL3" s="158"/>
      <c r="HUM3" s="158"/>
      <c r="HUN3" s="158"/>
      <c r="HUO3" s="158"/>
      <c r="HUP3" s="158"/>
      <c r="HUQ3" s="158"/>
      <c r="HUR3" s="158"/>
      <c r="HUS3" s="158"/>
      <c r="HUT3" s="158"/>
      <c r="HUU3" s="158"/>
      <c r="HUV3" s="158"/>
      <c r="HUW3" s="158"/>
      <c r="HUX3" s="158"/>
      <c r="HUY3" s="158"/>
      <c r="HUZ3" s="158"/>
      <c r="HVA3" s="158"/>
      <c r="HVB3" s="158"/>
      <c r="HVC3" s="158"/>
      <c r="HVD3" s="158"/>
      <c r="HVE3" s="158"/>
      <c r="HVF3" s="158"/>
      <c r="HVG3" s="158"/>
      <c r="HVH3" s="158"/>
      <c r="HVI3" s="158"/>
      <c r="HVJ3" s="158"/>
      <c r="HVK3" s="158"/>
      <c r="HVL3" s="158"/>
      <c r="HVM3" s="158"/>
      <c r="HVN3" s="158"/>
      <c r="HVO3" s="158"/>
      <c r="HVP3" s="158"/>
      <c r="HVQ3" s="158"/>
      <c r="HVR3" s="158"/>
      <c r="HVS3" s="158"/>
      <c r="HVT3" s="158"/>
      <c r="HVU3" s="158"/>
      <c r="HVV3" s="158"/>
      <c r="HVW3" s="158"/>
      <c r="HVX3" s="158"/>
      <c r="HVY3" s="158"/>
      <c r="HVZ3" s="158"/>
      <c r="HWA3" s="158"/>
      <c r="HWB3" s="158"/>
      <c r="HWC3" s="158"/>
      <c r="HWD3" s="158"/>
      <c r="HWE3" s="158"/>
      <c r="HWF3" s="158"/>
      <c r="HWG3" s="158"/>
      <c r="HWH3" s="158"/>
      <c r="HWI3" s="158"/>
      <c r="HWJ3" s="158"/>
      <c r="HWK3" s="158"/>
      <c r="HWL3" s="158"/>
      <c r="HWM3" s="158"/>
      <c r="HWN3" s="158"/>
      <c r="HWO3" s="158"/>
      <c r="HWP3" s="158"/>
      <c r="HWQ3" s="158"/>
      <c r="HWR3" s="158"/>
      <c r="HWS3" s="158"/>
      <c r="HWT3" s="158"/>
      <c r="HWU3" s="158"/>
      <c r="HWV3" s="158"/>
      <c r="HWW3" s="158"/>
      <c r="HWX3" s="158"/>
      <c r="HWY3" s="158"/>
      <c r="HWZ3" s="158"/>
      <c r="HXA3" s="158"/>
      <c r="HXB3" s="158"/>
      <c r="HXC3" s="158"/>
      <c r="HXD3" s="158"/>
      <c r="HXE3" s="158"/>
      <c r="HXF3" s="158"/>
      <c r="HXG3" s="158"/>
      <c r="HXH3" s="158"/>
      <c r="HXI3" s="158"/>
      <c r="HXJ3" s="158"/>
      <c r="HXK3" s="158"/>
      <c r="HXL3" s="158"/>
      <c r="HXM3" s="158"/>
      <c r="HXN3" s="158"/>
      <c r="HXO3" s="158"/>
      <c r="HXP3" s="158"/>
      <c r="HXQ3" s="158"/>
      <c r="HXR3" s="158"/>
      <c r="HXS3" s="158"/>
      <c r="HXT3" s="158"/>
      <c r="HXU3" s="158"/>
      <c r="HXV3" s="158"/>
      <c r="HXW3" s="158"/>
      <c r="HXX3" s="158"/>
      <c r="HXY3" s="158"/>
      <c r="HXZ3" s="158"/>
      <c r="HYA3" s="158"/>
      <c r="HYB3" s="158"/>
      <c r="HYC3" s="158"/>
      <c r="HYD3" s="158"/>
      <c r="HYE3" s="158"/>
      <c r="HYF3" s="158"/>
      <c r="HYG3" s="158"/>
      <c r="HYH3" s="158"/>
      <c r="HYI3" s="158"/>
      <c r="HYJ3" s="158"/>
      <c r="HYK3" s="158"/>
      <c r="HYL3" s="158"/>
      <c r="HYM3" s="158"/>
      <c r="HYN3" s="158"/>
      <c r="HYO3" s="158"/>
      <c r="HYP3" s="158"/>
      <c r="HYQ3" s="158"/>
      <c r="HYR3" s="158"/>
      <c r="HYS3" s="158"/>
      <c r="HYT3" s="158"/>
      <c r="HYU3" s="158"/>
      <c r="HYV3" s="158"/>
      <c r="HYW3" s="158"/>
      <c r="HYX3" s="158"/>
      <c r="HYY3" s="158"/>
      <c r="HYZ3" s="158"/>
      <c r="HZA3" s="158"/>
      <c r="HZB3" s="158"/>
      <c r="HZC3" s="158"/>
      <c r="HZD3" s="158"/>
      <c r="HZE3" s="158"/>
      <c r="HZF3" s="158"/>
      <c r="HZG3" s="158"/>
      <c r="HZH3" s="158"/>
      <c r="HZI3" s="158"/>
      <c r="HZJ3" s="158"/>
      <c r="HZK3" s="158"/>
      <c r="HZL3" s="158"/>
      <c r="HZM3" s="158"/>
      <c r="HZN3" s="158"/>
      <c r="HZO3" s="158"/>
      <c r="HZP3" s="158"/>
      <c r="HZQ3" s="158"/>
      <c r="HZR3" s="158"/>
      <c r="HZS3" s="158"/>
      <c r="HZT3" s="158"/>
      <c r="HZU3" s="158"/>
      <c r="HZV3" s="158"/>
      <c r="HZW3" s="158"/>
      <c r="HZX3" s="158"/>
      <c r="HZY3" s="158"/>
      <c r="HZZ3" s="158"/>
      <c r="IAA3" s="158"/>
      <c r="IAB3" s="158"/>
      <c r="IAC3" s="158"/>
      <c r="IAD3" s="158"/>
      <c r="IAE3" s="158"/>
      <c r="IAF3" s="158"/>
      <c r="IAG3" s="158"/>
      <c r="IAH3" s="158"/>
      <c r="IAI3" s="158"/>
      <c r="IAJ3" s="158"/>
      <c r="IAK3" s="158"/>
      <c r="IAL3" s="158"/>
      <c r="IAM3" s="158"/>
      <c r="IAN3" s="158"/>
      <c r="IAO3" s="158"/>
      <c r="IAP3" s="158"/>
      <c r="IAQ3" s="158"/>
      <c r="IAR3" s="158"/>
      <c r="IAS3" s="158"/>
      <c r="IAT3" s="158"/>
      <c r="IAU3" s="158"/>
      <c r="IAV3" s="158"/>
      <c r="IAW3" s="158"/>
      <c r="IAX3" s="158"/>
      <c r="IAY3" s="158"/>
      <c r="IAZ3" s="158"/>
      <c r="IBA3" s="158"/>
      <c r="IBB3" s="158"/>
      <c r="IBC3" s="158"/>
      <c r="IBD3" s="158"/>
      <c r="IBE3" s="158"/>
      <c r="IBF3" s="158"/>
      <c r="IBG3" s="158"/>
      <c r="IBH3" s="158"/>
      <c r="IBI3" s="158"/>
      <c r="IBJ3" s="158"/>
      <c r="IBK3" s="158"/>
      <c r="IBL3" s="158"/>
      <c r="IBM3" s="158"/>
      <c r="IBN3" s="158"/>
      <c r="IBO3" s="158"/>
      <c r="IBP3" s="158"/>
      <c r="IBQ3" s="158"/>
      <c r="IBR3" s="158"/>
      <c r="IBS3" s="158"/>
      <c r="IBT3" s="158"/>
      <c r="IBU3" s="158"/>
      <c r="IBV3" s="158"/>
      <c r="IBW3" s="158"/>
      <c r="IBX3" s="158"/>
      <c r="IBY3" s="158"/>
      <c r="IBZ3" s="158"/>
      <c r="ICA3" s="158"/>
      <c r="ICB3" s="158"/>
      <c r="ICC3" s="158"/>
      <c r="ICD3" s="158"/>
      <c r="ICE3" s="158"/>
      <c r="ICF3" s="158"/>
      <c r="ICG3" s="158"/>
      <c r="ICH3" s="158"/>
      <c r="ICI3" s="158"/>
      <c r="ICJ3" s="158"/>
      <c r="ICK3" s="158"/>
      <c r="ICL3" s="158"/>
      <c r="ICM3" s="158"/>
      <c r="ICN3" s="158"/>
      <c r="ICO3" s="158"/>
      <c r="ICP3" s="158"/>
      <c r="ICQ3" s="158"/>
      <c r="ICR3" s="158"/>
      <c r="ICS3" s="158"/>
      <c r="ICT3" s="158"/>
      <c r="ICU3" s="158"/>
      <c r="ICV3" s="158"/>
      <c r="ICW3" s="158"/>
      <c r="ICX3" s="158"/>
      <c r="ICY3" s="158"/>
      <c r="ICZ3" s="158"/>
      <c r="IDA3" s="158"/>
      <c r="IDB3" s="158"/>
      <c r="IDC3" s="158"/>
      <c r="IDD3" s="158"/>
      <c r="IDE3" s="158"/>
      <c r="IDF3" s="158"/>
      <c r="IDG3" s="158"/>
      <c r="IDH3" s="158"/>
      <c r="IDI3" s="158"/>
      <c r="IDJ3" s="158"/>
      <c r="IDK3" s="158"/>
      <c r="IDL3" s="158"/>
      <c r="IDM3" s="158"/>
      <c r="IDN3" s="158"/>
      <c r="IDO3" s="158"/>
      <c r="IDP3" s="158"/>
      <c r="IDQ3" s="158"/>
      <c r="IDR3" s="158"/>
      <c r="IDS3" s="158"/>
      <c r="IDT3" s="158"/>
      <c r="IDU3" s="158"/>
      <c r="IDV3" s="158"/>
      <c r="IDW3" s="158"/>
      <c r="IDX3" s="158"/>
      <c r="IDY3" s="158"/>
      <c r="IDZ3" s="158"/>
      <c r="IEA3" s="158"/>
      <c r="IEB3" s="158"/>
      <c r="IEC3" s="158"/>
      <c r="IED3" s="158"/>
      <c r="IEE3" s="158"/>
      <c r="IEF3" s="158"/>
      <c r="IEG3" s="158"/>
      <c r="IEH3" s="158"/>
      <c r="IEI3" s="158"/>
      <c r="IEJ3" s="158"/>
      <c r="IEK3" s="158"/>
      <c r="IEL3" s="158"/>
      <c r="IEM3" s="158"/>
      <c r="IEN3" s="158"/>
      <c r="IEO3" s="158"/>
      <c r="IEP3" s="158"/>
      <c r="IEQ3" s="158"/>
      <c r="IER3" s="158"/>
      <c r="IES3" s="158"/>
      <c r="IET3" s="158"/>
      <c r="IEU3" s="158"/>
      <c r="IEV3" s="158"/>
      <c r="IEW3" s="158"/>
      <c r="IEX3" s="158"/>
      <c r="IEY3" s="158"/>
      <c r="IEZ3" s="158"/>
      <c r="IFA3" s="158"/>
      <c r="IFB3" s="158"/>
      <c r="IFC3" s="158"/>
      <c r="IFD3" s="158"/>
      <c r="IFE3" s="158"/>
      <c r="IFF3" s="158"/>
      <c r="IFG3" s="158"/>
      <c r="IFH3" s="158"/>
      <c r="IFI3" s="158"/>
      <c r="IFJ3" s="158"/>
      <c r="IFK3" s="158"/>
      <c r="IFL3" s="158"/>
      <c r="IFM3" s="158"/>
      <c r="IFN3" s="158"/>
      <c r="IFO3" s="158"/>
      <c r="IFP3" s="158"/>
      <c r="IFQ3" s="158"/>
      <c r="IFR3" s="158"/>
      <c r="IFS3" s="158"/>
      <c r="IFT3" s="158"/>
      <c r="IFU3" s="158"/>
      <c r="IFV3" s="158"/>
      <c r="IFW3" s="158"/>
      <c r="IFX3" s="158"/>
      <c r="IFY3" s="158"/>
      <c r="IFZ3" s="158"/>
      <c r="IGA3" s="158"/>
      <c r="IGB3" s="158"/>
      <c r="IGC3" s="158"/>
      <c r="IGD3" s="158"/>
      <c r="IGE3" s="158"/>
      <c r="IGF3" s="158"/>
      <c r="IGG3" s="158"/>
      <c r="IGH3" s="158"/>
      <c r="IGI3" s="158"/>
      <c r="IGJ3" s="158"/>
      <c r="IGK3" s="158"/>
      <c r="IGL3" s="158"/>
      <c r="IGM3" s="158"/>
      <c r="IGN3" s="158"/>
      <c r="IGO3" s="158"/>
      <c r="IGP3" s="158"/>
      <c r="IGQ3" s="158"/>
      <c r="IGR3" s="158"/>
      <c r="IGS3" s="158"/>
      <c r="IGT3" s="158"/>
      <c r="IGU3" s="158"/>
      <c r="IGV3" s="158"/>
      <c r="IGW3" s="158"/>
      <c r="IGX3" s="158"/>
      <c r="IGY3" s="158"/>
      <c r="IGZ3" s="158"/>
      <c r="IHA3" s="158"/>
      <c r="IHB3" s="158"/>
      <c r="IHC3" s="158"/>
      <c r="IHD3" s="158"/>
      <c r="IHE3" s="158"/>
      <c r="IHF3" s="158"/>
      <c r="IHG3" s="158"/>
      <c r="IHH3" s="158"/>
      <c r="IHI3" s="158"/>
      <c r="IHJ3" s="158"/>
      <c r="IHK3" s="158"/>
      <c r="IHL3" s="158"/>
      <c r="IHM3" s="158"/>
      <c r="IHN3" s="158"/>
      <c r="IHO3" s="158"/>
      <c r="IHP3" s="158"/>
      <c r="IHQ3" s="158"/>
      <c r="IHR3" s="158"/>
      <c r="IHS3" s="158"/>
      <c r="IHT3" s="158"/>
      <c r="IHU3" s="158"/>
      <c r="IHV3" s="158"/>
      <c r="IHW3" s="158"/>
      <c r="IHX3" s="158"/>
      <c r="IHY3" s="158"/>
      <c r="IHZ3" s="158"/>
      <c r="IIA3" s="158"/>
      <c r="IIB3" s="158"/>
      <c r="IIC3" s="158"/>
      <c r="IID3" s="158"/>
      <c r="IIE3" s="158"/>
      <c r="IIF3" s="158"/>
      <c r="IIG3" s="158"/>
      <c r="IIH3" s="158"/>
      <c r="III3" s="158"/>
      <c r="IIJ3" s="158"/>
      <c r="IIK3" s="158"/>
      <c r="IIL3" s="158"/>
      <c r="IIM3" s="158"/>
      <c r="IIN3" s="158"/>
      <c r="IIO3" s="158"/>
      <c r="IIP3" s="158"/>
      <c r="IIQ3" s="158"/>
      <c r="IIR3" s="158"/>
      <c r="IIS3" s="158"/>
      <c r="IIT3" s="158"/>
      <c r="IIU3" s="158"/>
      <c r="IIV3" s="158"/>
      <c r="IIW3" s="158"/>
      <c r="IIX3" s="158"/>
      <c r="IIY3" s="158"/>
      <c r="IIZ3" s="158"/>
      <c r="IJA3" s="158"/>
      <c r="IJB3" s="158"/>
      <c r="IJC3" s="158"/>
      <c r="IJD3" s="158"/>
      <c r="IJE3" s="158"/>
      <c r="IJF3" s="158"/>
      <c r="IJG3" s="158"/>
      <c r="IJH3" s="158"/>
      <c r="IJI3" s="158"/>
      <c r="IJJ3" s="158"/>
      <c r="IJK3" s="158"/>
      <c r="IJL3" s="158"/>
      <c r="IJM3" s="158"/>
      <c r="IJN3" s="158"/>
      <c r="IJO3" s="158"/>
      <c r="IJP3" s="158"/>
      <c r="IJQ3" s="158"/>
      <c r="IJR3" s="158"/>
      <c r="IJS3" s="158"/>
      <c r="IJT3" s="158"/>
      <c r="IJU3" s="158"/>
      <c r="IJV3" s="158"/>
      <c r="IJW3" s="158"/>
      <c r="IJX3" s="158"/>
      <c r="IJY3" s="158"/>
      <c r="IJZ3" s="158"/>
      <c r="IKA3" s="158"/>
      <c r="IKB3" s="158"/>
      <c r="IKC3" s="158"/>
      <c r="IKD3" s="158"/>
      <c r="IKE3" s="158"/>
      <c r="IKF3" s="158"/>
      <c r="IKG3" s="158"/>
      <c r="IKH3" s="158"/>
      <c r="IKI3" s="158"/>
      <c r="IKJ3" s="158"/>
      <c r="IKK3" s="158"/>
      <c r="IKL3" s="158"/>
      <c r="IKM3" s="158"/>
      <c r="IKN3" s="158"/>
      <c r="IKO3" s="158"/>
      <c r="IKP3" s="158"/>
      <c r="IKQ3" s="158"/>
      <c r="IKR3" s="158"/>
      <c r="IKS3" s="158"/>
      <c r="IKT3" s="158"/>
      <c r="IKU3" s="158"/>
      <c r="IKV3" s="158"/>
      <c r="IKW3" s="158"/>
      <c r="IKX3" s="158"/>
      <c r="IKY3" s="158"/>
      <c r="IKZ3" s="158"/>
      <c r="ILA3" s="158"/>
      <c r="ILB3" s="158"/>
      <c r="ILC3" s="158"/>
      <c r="ILD3" s="158"/>
      <c r="ILE3" s="158"/>
      <c r="ILF3" s="158"/>
      <c r="ILG3" s="158"/>
      <c r="ILH3" s="158"/>
      <c r="ILI3" s="158"/>
      <c r="ILJ3" s="158"/>
      <c r="ILK3" s="158"/>
      <c r="ILL3" s="158"/>
      <c r="ILM3" s="158"/>
      <c r="ILN3" s="158"/>
      <c r="ILO3" s="158"/>
      <c r="ILP3" s="158"/>
      <c r="ILQ3" s="158"/>
      <c r="ILR3" s="158"/>
      <c r="ILS3" s="158"/>
      <c r="ILT3" s="158"/>
      <c r="ILU3" s="158"/>
      <c r="ILV3" s="158"/>
      <c r="ILW3" s="158"/>
      <c r="ILX3" s="158"/>
      <c r="ILY3" s="158"/>
      <c r="ILZ3" s="158"/>
      <c r="IMA3" s="158"/>
      <c r="IMB3" s="158"/>
      <c r="IMC3" s="158"/>
      <c r="IMD3" s="158"/>
      <c r="IME3" s="158"/>
      <c r="IMF3" s="158"/>
      <c r="IMG3" s="158"/>
      <c r="IMH3" s="158"/>
      <c r="IMI3" s="158"/>
      <c r="IMJ3" s="158"/>
      <c r="IMK3" s="158"/>
      <c r="IML3" s="158"/>
      <c r="IMM3" s="158"/>
      <c r="IMN3" s="158"/>
      <c r="IMO3" s="158"/>
      <c r="IMP3" s="158"/>
      <c r="IMQ3" s="158"/>
      <c r="IMR3" s="158"/>
      <c r="IMS3" s="158"/>
      <c r="IMT3" s="158"/>
      <c r="IMU3" s="158"/>
      <c r="IMV3" s="158"/>
      <c r="IMW3" s="158"/>
      <c r="IMX3" s="158"/>
      <c r="IMY3" s="158"/>
      <c r="IMZ3" s="158"/>
      <c r="INA3" s="158"/>
      <c r="INB3" s="158"/>
      <c r="INC3" s="158"/>
      <c r="IND3" s="158"/>
      <c r="INE3" s="158"/>
      <c r="INF3" s="158"/>
      <c r="ING3" s="158"/>
      <c r="INH3" s="158"/>
      <c r="INI3" s="158"/>
      <c r="INJ3" s="158"/>
      <c r="INK3" s="158"/>
      <c r="INL3" s="158"/>
      <c r="INM3" s="158"/>
      <c r="INN3" s="158"/>
      <c r="INO3" s="158"/>
      <c r="INP3" s="158"/>
      <c r="INQ3" s="158"/>
      <c r="INR3" s="158"/>
      <c r="INS3" s="158"/>
      <c r="INT3" s="158"/>
      <c r="INU3" s="158"/>
      <c r="INV3" s="158"/>
      <c r="INW3" s="158"/>
      <c r="INX3" s="158"/>
      <c r="INY3" s="158"/>
      <c r="INZ3" s="158"/>
      <c r="IOA3" s="158"/>
      <c r="IOB3" s="158"/>
      <c r="IOC3" s="158"/>
      <c r="IOD3" s="158"/>
      <c r="IOE3" s="158"/>
      <c r="IOF3" s="158"/>
      <c r="IOG3" s="158"/>
      <c r="IOH3" s="158"/>
      <c r="IOI3" s="158"/>
      <c r="IOJ3" s="158"/>
      <c r="IOK3" s="158"/>
      <c r="IOL3" s="158"/>
      <c r="IOM3" s="158"/>
      <c r="ION3" s="158"/>
      <c r="IOO3" s="158"/>
      <c r="IOP3" s="158"/>
      <c r="IOQ3" s="158"/>
      <c r="IOR3" s="158"/>
      <c r="IOS3" s="158"/>
      <c r="IOT3" s="158"/>
      <c r="IOU3" s="158"/>
      <c r="IOV3" s="158"/>
      <c r="IOW3" s="158"/>
      <c r="IOX3" s="158"/>
      <c r="IOY3" s="158"/>
      <c r="IOZ3" s="158"/>
      <c r="IPA3" s="158"/>
      <c r="IPB3" s="158"/>
      <c r="IPC3" s="158"/>
      <c r="IPD3" s="158"/>
      <c r="IPE3" s="158"/>
      <c r="IPF3" s="158"/>
      <c r="IPG3" s="158"/>
      <c r="IPH3" s="158"/>
      <c r="IPI3" s="158"/>
      <c r="IPJ3" s="158"/>
      <c r="IPK3" s="158"/>
      <c r="IPL3" s="158"/>
      <c r="IPM3" s="158"/>
      <c r="IPN3" s="158"/>
      <c r="IPO3" s="158"/>
      <c r="IPP3" s="158"/>
      <c r="IPQ3" s="158"/>
      <c r="IPR3" s="158"/>
      <c r="IPS3" s="158"/>
      <c r="IPT3" s="158"/>
      <c r="IPU3" s="158"/>
      <c r="IPV3" s="158"/>
      <c r="IPW3" s="158"/>
      <c r="IPX3" s="158"/>
      <c r="IPY3" s="158"/>
      <c r="IPZ3" s="158"/>
      <c r="IQA3" s="158"/>
      <c r="IQB3" s="158"/>
      <c r="IQC3" s="158"/>
      <c r="IQD3" s="158"/>
      <c r="IQE3" s="158"/>
      <c r="IQF3" s="158"/>
      <c r="IQG3" s="158"/>
      <c r="IQH3" s="158"/>
      <c r="IQI3" s="158"/>
      <c r="IQJ3" s="158"/>
      <c r="IQK3" s="158"/>
      <c r="IQL3" s="158"/>
      <c r="IQM3" s="158"/>
      <c r="IQN3" s="158"/>
      <c r="IQO3" s="158"/>
      <c r="IQP3" s="158"/>
      <c r="IQQ3" s="158"/>
      <c r="IQR3" s="158"/>
      <c r="IQS3" s="158"/>
      <c r="IQT3" s="158"/>
      <c r="IQU3" s="158"/>
      <c r="IQV3" s="158"/>
      <c r="IQW3" s="158"/>
      <c r="IQX3" s="158"/>
      <c r="IQY3" s="158"/>
      <c r="IQZ3" s="158"/>
      <c r="IRA3" s="158"/>
      <c r="IRB3" s="158"/>
      <c r="IRC3" s="158"/>
      <c r="IRD3" s="158"/>
      <c r="IRE3" s="158"/>
      <c r="IRF3" s="158"/>
      <c r="IRG3" s="158"/>
      <c r="IRH3" s="158"/>
      <c r="IRI3" s="158"/>
      <c r="IRJ3" s="158"/>
      <c r="IRK3" s="158"/>
      <c r="IRL3" s="158"/>
      <c r="IRM3" s="158"/>
      <c r="IRN3" s="158"/>
      <c r="IRO3" s="158"/>
      <c r="IRP3" s="158"/>
      <c r="IRQ3" s="158"/>
      <c r="IRR3" s="158"/>
      <c r="IRS3" s="158"/>
      <c r="IRT3" s="158"/>
      <c r="IRU3" s="158"/>
      <c r="IRV3" s="158"/>
      <c r="IRW3" s="158"/>
      <c r="IRX3" s="158"/>
      <c r="IRY3" s="158"/>
      <c r="IRZ3" s="158"/>
      <c r="ISA3" s="158"/>
      <c r="ISB3" s="158"/>
      <c r="ISC3" s="158"/>
      <c r="ISD3" s="158"/>
      <c r="ISE3" s="158"/>
      <c r="ISF3" s="158"/>
      <c r="ISG3" s="158"/>
      <c r="ISH3" s="158"/>
      <c r="ISI3" s="158"/>
      <c r="ISJ3" s="158"/>
      <c r="ISK3" s="158"/>
      <c r="ISL3" s="158"/>
      <c r="ISM3" s="158"/>
      <c r="ISN3" s="158"/>
      <c r="ISO3" s="158"/>
      <c r="ISP3" s="158"/>
      <c r="ISQ3" s="158"/>
      <c r="ISR3" s="158"/>
      <c r="ISS3" s="158"/>
      <c r="IST3" s="158"/>
      <c r="ISU3" s="158"/>
      <c r="ISV3" s="158"/>
      <c r="ISW3" s="158"/>
      <c r="ISX3" s="158"/>
      <c r="ISY3" s="158"/>
      <c r="ISZ3" s="158"/>
      <c r="ITA3" s="158"/>
      <c r="ITB3" s="158"/>
      <c r="ITC3" s="158"/>
      <c r="ITD3" s="158"/>
      <c r="ITE3" s="158"/>
      <c r="ITF3" s="158"/>
      <c r="ITG3" s="158"/>
      <c r="ITH3" s="158"/>
      <c r="ITI3" s="158"/>
      <c r="ITJ3" s="158"/>
      <c r="ITK3" s="158"/>
      <c r="ITL3" s="158"/>
      <c r="ITM3" s="158"/>
      <c r="ITN3" s="158"/>
      <c r="ITO3" s="158"/>
      <c r="ITP3" s="158"/>
      <c r="ITQ3" s="158"/>
      <c r="ITR3" s="158"/>
      <c r="ITS3" s="158"/>
      <c r="ITT3" s="158"/>
      <c r="ITU3" s="158"/>
      <c r="ITV3" s="158"/>
      <c r="ITW3" s="158"/>
      <c r="ITX3" s="158"/>
      <c r="ITY3" s="158"/>
      <c r="ITZ3" s="158"/>
      <c r="IUA3" s="158"/>
      <c r="IUB3" s="158"/>
      <c r="IUC3" s="158"/>
      <c r="IUD3" s="158"/>
      <c r="IUE3" s="158"/>
      <c r="IUF3" s="158"/>
      <c r="IUG3" s="158"/>
      <c r="IUH3" s="158"/>
      <c r="IUI3" s="158"/>
      <c r="IUJ3" s="158"/>
      <c r="IUK3" s="158"/>
      <c r="IUL3" s="158"/>
      <c r="IUM3" s="158"/>
      <c r="IUN3" s="158"/>
      <c r="IUO3" s="158"/>
      <c r="IUP3" s="158"/>
      <c r="IUQ3" s="158"/>
      <c r="IUR3" s="158"/>
      <c r="IUS3" s="158"/>
      <c r="IUT3" s="158"/>
      <c r="IUU3" s="158"/>
      <c r="IUV3" s="158"/>
      <c r="IUW3" s="158"/>
      <c r="IUX3" s="158"/>
      <c r="IUY3" s="158"/>
      <c r="IUZ3" s="158"/>
      <c r="IVA3" s="158"/>
      <c r="IVB3" s="158"/>
      <c r="IVC3" s="158"/>
      <c r="IVD3" s="158"/>
      <c r="IVE3" s="158"/>
      <c r="IVF3" s="158"/>
      <c r="IVG3" s="158"/>
      <c r="IVH3" s="158"/>
      <c r="IVI3" s="158"/>
      <c r="IVJ3" s="158"/>
      <c r="IVK3" s="158"/>
      <c r="IVL3" s="158"/>
      <c r="IVM3" s="158"/>
      <c r="IVN3" s="158"/>
      <c r="IVO3" s="158"/>
      <c r="IVP3" s="158"/>
      <c r="IVQ3" s="158"/>
      <c r="IVR3" s="158"/>
      <c r="IVS3" s="158"/>
      <c r="IVT3" s="158"/>
      <c r="IVU3" s="158"/>
      <c r="IVV3" s="158"/>
      <c r="IVW3" s="158"/>
      <c r="IVX3" s="158"/>
      <c r="IVY3" s="158"/>
      <c r="IVZ3" s="158"/>
      <c r="IWA3" s="158"/>
      <c r="IWB3" s="158"/>
      <c r="IWC3" s="158"/>
      <c r="IWD3" s="158"/>
      <c r="IWE3" s="158"/>
      <c r="IWF3" s="158"/>
      <c r="IWG3" s="158"/>
      <c r="IWH3" s="158"/>
      <c r="IWI3" s="158"/>
      <c r="IWJ3" s="158"/>
      <c r="IWK3" s="158"/>
      <c r="IWL3" s="158"/>
      <c r="IWM3" s="158"/>
      <c r="IWN3" s="158"/>
      <c r="IWO3" s="158"/>
      <c r="IWP3" s="158"/>
      <c r="IWQ3" s="158"/>
      <c r="IWR3" s="158"/>
      <c r="IWS3" s="158"/>
      <c r="IWT3" s="158"/>
      <c r="IWU3" s="158"/>
      <c r="IWV3" s="158"/>
      <c r="IWW3" s="158"/>
      <c r="IWX3" s="158"/>
      <c r="IWY3" s="158"/>
      <c r="IWZ3" s="158"/>
      <c r="IXA3" s="158"/>
      <c r="IXB3" s="158"/>
      <c r="IXC3" s="158"/>
      <c r="IXD3" s="158"/>
      <c r="IXE3" s="158"/>
      <c r="IXF3" s="158"/>
      <c r="IXG3" s="158"/>
      <c r="IXH3" s="158"/>
      <c r="IXI3" s="158"/>
      <c r="IXJ3" s="158"/>
      <c r="IXK3" s="158"/>
      <c r="IXL3" s="158"/>
      <c r="IXM3" s="158"/>
      <c r="IXN3" s="158"/>
      <c r="IXO3" s="158"/>
      <c r="IXP3" s="158"/>
      <c r="IXQ3" s="158"/>
      <c r="IXR3" s="158"/>
      <c r="IXS3" s="158"/>
      <c r="IXT3" s="158"/>
      <c r="IXU3" s="158"/>
      <c r="IXV3" s="158"/>
      <c r="IXW3" s="158"/>
      <c r="IXX3" s="158"/>
      <c r="IXY3" s="158"/>
      <c r="IXZ3" s="158"/>
      <c r="IYA3" s="158"/>
      <c r="IYB3" s="158"/>
      <c r="IYC3" s="158"/>
      <c r="IYD3" s="158"/>
      <c r="IYE3" s="158"/>
      <c r="IYF3" s="158"/>
      <c r="IYG3" s="158"/>
      <c r="IYH3" s="158"/>
      <c r="IYI3" s="158"/>
      <c r="IYJ3" s="158"/>
      <c r="IYK3" s="158"/>
      <c r="IYL3" s="158"/>
      <c r="IYM3" s="158"/>
      <c r="IYN3" s="158"/>
      <c r="IYO3" s="158"/>
      <c r="IYP3" s="158"/>
      <c r="IYQ3" s="158"/>
      <c r="IYR3" s="158"/>
      <c r="IYS3" s="158"/>
      <c r="IYT3" s="158"/>
      <c r="IYU3" s="158"/>
      <c r="IYV3" s="158"/>
      <c r="IYW3" s="158"/>
      <c r="IYX3" s="158"/>
      <c r="IYY3" s="158"/>
      <c r="IYZ3" s="158"/>
      <c r="IZA3" s="158"/>
      <c r="IZB3" s="158"/>
      <c r="IZC3" s="158"/>
      <c r="IZD3" s="158"/>
      <c r="IZE3" s="158"/>
      <c r="IZF3" s="158"/>
      <c r="IZG3" s="158"/>
      <c r="IZH3" s="158"/>
      <c r="IZI3" s="158"/>
      <c r="IZJ3" s="158"/>
      <c r="IZK3" s="158"/>
      <c r="IZL3" s="158"/>
      <c r="IZM3" s="158"/>
      <c r="IZN3" s="158"/>
      <c r="IZO3" s="158"/>
      <c r="IZP3" s="158"/>
      <c r="IZQ3" s="158"/>
      <c r="IZR3" s="158"/>
      <c r="IZS3" s="158"/>
      <c r="IZT3" s="158"/>
      <c r="IZU3" s="158"/>
      <c r="IZV3" s="158"/>
      <c r="IZW3" s="158"/>
      <c r="IZX3" s="158"/>
      <c r="IZY3" s="158"/>
      <c r="IZZ3" s="158"/>
      <c r="JAA3" s="158"/>
      <c r="JAB3" s="158"/>
      <c r="JAC3" s="158"/>
      <c r="JAD3" s="158"/>
      <c r="JAE3" s="158"/>
      <c r="JAF3" s="158"/>
      <c r="JAG3" s="158"/>
      <c r="JAH3" s="158"/>
      <c r="JAI3" s="158"/>
      <c r="JAJ3" s="158"/>
      <c r="JAK3" s="158"/>
      <c r="JAL3" s="158"/>
      <c r="JAM3" s="158"/>
      <c r="JAN3" s="158"/>
      <c r="JAO3" s="158"/>
      <c r="JAP3" s="158"/>
      <c r="JAQ3" s="158"/>
      <c r="JAR3" s="158"/>
      <c r="JAS3" s="158"/>
      <c r="JAT3" s="158"/>
      <c r="JAU3" s="158"/>
      <c r="JAV3" s="158"/>
      <c r="JAW3" s="158"/>
      <c r="JAX3" s="158"/>
      <c r="JAY3" s="158"/>
      <c r="JAZ3" s="158"/>
      <c r="JBA3" s="158"/>
      <c r="JBB3" s="158"/>
      <c r="JBC3" s="158"/>
      <c r="JBD3" s="158"/>
      <c r="JBE3" s="158"/>
      <c r="JBF3" s="158"/>
      <c r="JBG3" s="158"/>
      <c r="JBH3" s="158"/>
      <c r="JBI3" s="158"/>
      <c r="JBJ3" s="158"/>
      <c r="JBK3" s="158"/>
      <c r="JBL3" s="158"/>
      <c r="JBM3" s="158"/>
      <c r="JBN3" s="158"/>
      <c r="JBO3" s="158"/>
      <c r="JBP3" s="158"/>
      <c r="JBQ3" s="158"/>
      <c r="JBR3" s="158"/>
      <c r="JBS3" s="158"/>
      <c r="JBT3" s="158"/>
      <c r="JBU3" s="158"/>
      <c r="JBV3" s="158"/>
      <c r="JBW3" s="158"/>
      <c r="JBX3" s="158"/>
      <c r="JBY3" s="158"/>
      <c r="JBZ3" s="158"/>
      <c r="JCA3" s="158"/>
      <c r="JCB3" s="158"/>
      <c r="JCC3" s="158"/>
      <c r="JCD3" s="158"/>
      <c r="JCE3" s="158"/>
      <c r="JCF3" s="158"/>
      <c r="JCG3" s="158"/>
      <c r="JCH3" s="158"/>
      <c r="JCI3" s="158"/>
      <c r="JCJ3" s="158"/>
      <c r="JCK3" s="158"/>
      <c r="JCL3" s="158"/>
      <c r="JCM3" s="158"/>
      <c r="JCN3" s="158"/>
      <c r="JCO3" s="158"/>
      <c r="JCP3" s="158"/>
      <c r="JCQ3" s="158"/>
      <c r="JCR3" s="158"/>
      <c r="JCS3" s="158"/>
      <c r="JCT3" s="158"/>
      <c r="JCU3" s="158"/>
      <c r="JCV3" s="158"/>
      <c r="JCW3" s="158"/>
      <c r="JCX3" s="158"/>
      <c r="JCY3" s="158"/>
      <c r="JCZ3" s="158"/>
      <c r="JDA3" s="158"/>
      <c r="JDB3" s="158"/>
      <c r="JDC3" s="158"/>
      <c r="JDD3" s="158"/>
      <c r="JDE3" s="158"/>
      <c r="JDF3" s="158"/>
      <c r="JDG3" s="158"/>
      <c r="JDH3" s="158"/>
      <c r="JDI3" s="158"/>
      <c r="JDJ3" s="158"/>
      <c r="JDK3" s="158"/>
      <c r="JDL3" s="158"/>
      <c r="JDM3" s="158"/>
      <c r="JDN3" s="158"/>
      <c r="JDO3" s="158"/>
      <c r="JDP3" s="158"/>
      <c r="JDQ3" s="158"/>
      <c r="JDR3" s="158"/>
      <c r="JDS3" s="158"/>
      <c r="JDT3" s="158"/>
      <c r="JDU3" s="158"/>
      <c r="JDV3" s="158"/>
      <c r="JDW3" s="158"/>
      <c r="JDX3" s="158"/>
      <c r="JDY3" s="158"/>
      <c r="JDZ3" s="158"/>
      <c r="JEA3" s="158"/>
      <c r="JEB3" s="158"/>
      <c r="JEC3" s="158"/>
      <c r="JED3" s="158"/>
      <c r="JEE3" s="158"/>
      <c r="JEF3" s="158"/>
      <c r="JEG3" s="158"/>
      <c r="JEH3" s="158"/>
      <c r="JEI3" s="158"/>
      <c r="JEJ3" s="158"/>
      <c r="JEK3" s="158"/>
      <c r="JEL3" s="158"/>
      <c r="JEM3" s="158"/>
      <c r="JEN3" s="158"/>
      <c r="JEO3" s="158"/>
      <c r="JEP3" s="158"/>
      <c r="JEQ3" s="158"/>
      <c r="JER3" s="158"/>
      <c r="JES3" s="158"/>
      <c r="JET3" s="158"/>
      <c r="JEU3" s="158"/>
      <c r="JEV3" s="158"/>
      <c r="JEW3" s="158"/>
      <c r="JEX3" s="158"/>
      <c r="JEY3" s="158"/>
      <c r="JEZ3" s="158"/>
      <c r="JFA3" s="158"/>
      <c r="JFB3" s="158"/>
      <c r="JFC3" s="158"/>
      <c r="JFD3" s="158"/>
      <c r="JFE3" s="158"/>
      <c r="JFF3" s="158"/>
      <c r="JFG3" s="158"/>
      <c r="JFH3" s="158"/>
      <c r="JFI3" s="158"/>
      <c r="JFJ3" s="158"/>
      <c r="JFK3" s="158"/>
      <c r="JFL3" s="158"/>
      <c r="JFM3" s="158"/>
      <c r="JFN3" s="158"/>
      <c r="JFO3" s="158"/>
      <c r="JFP3" s="158"/>
      <c r="JFQ3" s="158"/>
      <c r="JFR3" s="158"/>
      <c r="JFS3" s="158"/>
      <c r="JFT3" s="158"/>
      <c r="JFU3" s="158"/>
      <c r="JFV3" s="158"/>
      <c r="JFW3" s="158"/>
      <c r="JFX3" s="158"/>
      <c r="JFY3" s="158"/>
      <c r="JFZ3" s="158"/>
      <c r="JGA3" s="158"/>
      <c r="JGB3" s="158"/>
      <c r="JGC3" s="158"/>
      <c r="JGD3" s="158"/>
      <c r="JGE3" s="158"/>
      <c r="JGF3" s="158"/>
      <c r="JGG3" s="158"/>
      <c r="JGH3" s="158"/>
      <c r="JGI3" s="158"/>
      <c r="JGJ3" s="158"/>
      <c r="JGK3" s="158"/>
      <c r="JGL3" s="158"/>
      <c r="JGM3" s="158"/>
      <c r="JGN3" s="158"/>
      <c r="JGO3" s="158"/>
      <c r="JGP3" s="158"/>
      <c r="JGQ3" s="158"/>
      <c r="JGR3" s="158"/>
      <c r="JGS3" s="158"/>
      <c r="JGT3" s="158"/>
      <c r="JGU3" s="158"/>
      <c r="JGV3" s="158"/>
      <c r="JGW3" s="158"/>
      <c r="JGX3" s="158"/>
      <c r="JGY3" s="158"/>
      <c r="JGZ3" s="158"/>
      <c r="JHA3" s="158"/>
      <c r="JHB3" s="158"/>
      <c r="JHC3" s="158"/>
      <c r="JHD3" s="158"/>
      <c r="JHE3" s="158"/>
      <c r="JHF3" s="158"/>
      <c r="JHG3" s="158"/>
      <c r="JHH3" s="158"/>
      <c r="JHI3" s="158"/>
      <c r="JHJ3" s="158"/>
      <c r="JHK3" s="158"/>
      <c r="JHL3" s="158"/>
      <c r="JHM3" s="158"/>
      <c r="JHN3" s="158"/>
      <c r="JHO3" s="158"/>
      <c r="JHP3" s="158"/>
      <c r="JHQ3" s="158"/>
      <c r="JHR3" s="158"/>
      <c r="JHS3" s="158"/>
      <c r="JHT3" s="158"/>
      <c r="JHU3" s="158"/>
      <c r="JHV3" s="158"/>
      <c r="JHW3" s="158"/>
      <c r="JHX3" s="158"/>
      <c r="JHY3" s="158"/>
      <c r="JHZ3" s="158"/>
      <c r="JIA3" s="158"/>
      <c r="JIB3" s="158"/>
      <c r="JIC3" s="158"/>
      <c r="JID3" s="158"/>
      <c r="JIE3" s="158"/>
      <c r="JIF3" s="158"/>
      <c r="JIG3" s="158"/>
      <c r="JIH3" s="158"/>
      <c r="JII3" s="158"/>
      <c r="JIJ3" s="158"/>
      <c r="JIK3" s="158"/>
      <c r="JIL3" s="158"/>
      <c r="JIM3" s="158"/>
      <c r="JIN3" s="158"/>
      <c r="JIO3" s="158"/>
      <c r="JIP3" s="158"/>
      <c r="JIQ3" s="158"/>
      <c r="JIR3" s="158"/>
      <c r="JIS3" s="158"/>
      <c r="JIT3" s="158"/>
      <c r="JIU3" s="158"/>
      <c r="JIV3" s="158"/>
      <c r="JIW3" s="158"/>
      <c r="JIX3" s="158"/>
      <c r="JIY3" s="158"/>
      <c r="JIZ3" s="158"/>
      <c r="JJA3" s="158"/>
      <c r="JJB3" s="158"/>
      <c r="JJC3" s="158"/>
      <c r="JJD3" s="158"/>
      <c r="JJE3" s="158"/>
      <c r="JJF3" s="158"/>
      <c r="JJG3" s="158"/>
      <c r="JJH3" s="158"/>
      <c r="JJI3" s="158"/>
      <c r="JJJ3" s="158"/>
      <c r="JJK3" s="158"/>
      <c r="JJL3" s="158"/>
      <c r="JJM3" s="158"/>
      <c r="JJN3" s="158"/>
      <c r="JJO3" s="158"/>
      <c r="JJP3" s="158"/>
      <c r="JJQ3" s="158"/>
      <c r="JJR3" s="158"/>
      <c r="JJS3" s="158"/>
      <c r="JJT3" s="158"/>
      <c r="JJU3" s="158"/>
      <c r="JJV3" s="158"/>
      <c r="JJW3" s="158"/>
      <c r="JJX3" s="158"/>
      <c r="JJY3" s="158"/>
      <c r="JJZ3" s="158"/>
      <c r="JKA3" s="158"/>
      <c r="JKB3" s="158"/>
      <c r="JKC3" s="158"/>
      <c r="JKD3" s="158"/>
      <c r="JKE3" s="158"/>
      <c r="JKF3" s="158"/>
      <c r="JKG3" s="158"/>
      <c r="JKH3" s="158"/>
      <c r="JKI3" s="158"/>
      <c r="JKJ3" s="158"/>
      <c r="JKK3" s="158"/>
      <c r="JKL3" s="158"/>
      <c r="JKM3" s="158"/>
      <c r="JKN3" s="158"/>
      <c r="JKO3" s="158"/>
      <c r="JKP3" s="158"/>
      <c r="JKQ3" s="158"/>
      <c r="JKR3" s="158"/>
      <c r="JKS3" s="158"/>
      <c r="JKT3" s="158"/>
      <c r="JKU3" s="158"/>
      <c r="JKV3" s="158"/>
      <c r="JKW3" s="158"/>
      <c r="JKX3" s="158"/>
      <c r="JKY3" s="158"/>
      <c r="JKZ3" s="158"/>
      <c r="JLA3" s="158"/>
      <c r="JLB3" s="158"/>
      <c r="JLC3" s="158"/>
      <c r="JLD3" s="158"/>
      <c r="JLE3" s="158"/>
      <c r="JLF3" s="158"/>
      <c r="JLG3" s="158"/>
      <c r="JLH3" s="158"/>
      <c r="JLI3" s="158"/>
      <c r="JLJ3" s="158"/>
      <c r="JLK3" s="158"/>
      <c r="JLL3" s="158"/>
      <c r="JLM3" s="158"/>
      <c r="JLN3" s="158"/>
      <c r="JLO3" s="158"/>
      <c r="JLP3" s="158"/>
      <c r="JLQ3" s="158"/>
      <c r="JLR3" s="158"/>
      <c r="JLS3" s="158"/>
      <c r="JLT3" s="158"/>
      <c r="JLU3" s="158"/>
      <c r="JLV3" s="158"/>
      <c r="JLW3" s="158"/>
      <c r="JLX3" s="158"/>
      <c r="JLY3" s="158"/>
      <c r="JLZ3" s="158"/>
      <c r="JMA3" s="158"/>
      <c r="JMB3" s="158"/>
      <c r="JMC3" s="158"/>
      <c r="JMD3" s="158"/>
      <c r="JME3" s="158"/>
      <c r="JMF3" s="158"/>
      <c r="JMG3" s="158"/>
      <c r="JMH3" s="158"/>
      <c r="JMI3" s="158"/>
      <c r="JMJ3" s="158"/>
      <c r="JMK3" s="158"/>
      <c r="JML3" s="158"/>
      <c r="JMM3" s="158"/>
      <c r="JMN3" s="158"/>
      <c r="JMO3" s="158"/>
      <c r="JMP3" s="158"/>
      <c r="JMQ3" s="158"/>
      <c r="JMR3" s="158"/>
      <c r="JMS3" s="158"/>
      <c r="JMT3" s="158"/>
      <c r="JMU3" s="158"/>
      <c r="JMV3" s="158"/>
      <c r="JMW3" s="158"/>
      <c r="JMX3" s="158"/>
      <c r="JMY3" s="158"/>
      <c r="JMZ3" s="158"/>
      <c r="JNA3" s="158"/>
      <c r="JNB3" s="158"/>
      <c r="JNC3" s="158"/>
      <c r="JND3" s="158"/>
      <c r="JNE3" s="158"/>
      <c r="JNF3" s="158"/>
      <c r="JNG3" s="158"/>
      <c r="JNH3" s="158"/>
      <c r="JNI3" s="158"/>
      <c r="JNJ3" s="158"/>
      <c r="JNK3" s="158"/>
      <c r="JNL3" s="158"/>
      <c r="JNM3" s="158"/>
      <c r="JNN3" s="158"/>
      <c r="JNO3" s="158"/>
      <c r="JNP3" s="158"/>
      <c r="JNQ3" s="158"/>
      <c r="JNR3" s="158"/>
      <c r="JNS3" s="158"/>
      <c r="JNT3" s="158"/>
      <c r="JNU3" s="158"/>
      <c r="JNV3" s="158"/>
      <c r="JNW3" s="158"/>
      <c r="JNX3" s="158"/>
      <c r="JNY3" s="158"/>
      <c r="JNZ3" s="158"/>
      <c r="JOA3" s="158"/>
      <c r="JOB3" s="158"/>
      <c r="JOC3" s="158"/>
      <c r="JOD3" s="158"/>
      <c r="JOE3" s="158"/>
      <c r="JOF3" s="158"/>
      <c r="JOG3" s="158"/>
      <c r="JOH3" s="158"/>
      <c r="JOI3" s="158"/>
      <c r="JOJ3" s="158"/>
      <c r="JOK3" s="158"/>
      <c r="JOL3" s="158"/>
      <c r="JOM3" s="158"/>
      <c r="JON3" s="158"/>
      <c r="JOO3" s="158"/>
      <c r="JOP3" s="158"/>
      <c r="JOQ3" s="158"/>
      <c r="JOR3" s="158"/>
      <c r="JOS3" s="158"/>
      <c r="JOT3" s="158"/>
      <c r="JOU3" s="158"/>
      <c r="JOV3" s="158"/>
      <c r="JOW3" s="158"/>
      <c r="JOX3" s="158"/>
      <c r="JOY3" s="158"/>
      <c r="JOZ3" s="158"/>
      <c r="JPA3" s="158"/>
      <c r="JPB3" s="158"/>
      <c r="JPC3" s="158"/>
      <c r="JPD3" s="158"/>
      <c r="JPE3" s="158"/>
      <c r="JPF3" s="158"/>
      <c r="JPG3" s="158"/>
      <c r="JPH3" s="158"/>
      <c r="JPI3" s="158"/>
      <c r="JPJ3" s="158"/>
      <c r="JPK3" s="158"/>
      <c r="JPL3" s="158"/>
      <c r="JPM3" s="158"/>
      <c r="JPN3" s="158"/>
      <c r="JPO3" s="158"/>
      <c r="JPP3" s="158"/>
      <c r="JPQ3" s="158"/>
      <c r="JPR3" s="158"/>
      <c r="JPS3" s="158"/>
      <c r="JPT3" s="158"/>
      <c r="JPU3" s="158"/>
      <c r="JPV3" s="158"/>
      <c r="JPW3" s="158"/>
      <c r="JPX3" s="158"/>
      <c r="JPY3" s="158"/>
      <c r="JPZ3" s="158"/>
      <c r="JQA3" s="158"/>
      <c r="JQB3" s="158"/>
      <c r="JQC3" s="158"/>
      <c r="JQD3" s="158"/>
      <c r="JQE3" s="158"/>
      <c r="JQF3" s="158"/>
      <c r="JQG3" s="158"/>
      <c r="JQH3" s="158"/>
      <c r="JQI3" s="158"/>
      <c r="JQJ3" s="158"/>
      <c r="JQK3" s="158"/>
      <c r="JQL3" s="158"/>
      <c r="JQM3" s="158"/>
      <c r="JQN3" s="158"/>
      <c r="JQO3" s="158"/>
      <c r="JQP3" s="158"/>
      <c r="JQQ3" s="158"/>
      <c r="JQR3" s="158"/>
      <c r="JQS3" s="158"/>
      <c r="JQT3" s="158"/>
      <c r="JQU3" s="158"/>
      <c r="JQV3" s="158"/>
      <c r="JQW3" s="158"/>
      <c r="JQX3" s="158"/>
      <c r="JQY3" s="158"/>
      <c r="JQZ3" s="158"/>
      <c r="JRA3" s="158"/>
      <c r="JRB3" s="158"/>
      <c r="JRC3" s="158"/>
      <c r="JRD3" s="158"/>
      <c r="JRE3" s="158"/>
      <c r="JRF3" s="158"/>
      <c r="JRG3" s="158"/>
      <c r="JRH3" s="158"/>
      <c r="JRI3" s="158"/>
      <c r="JRJ3" s="158"/>
      <c r="JRK3" s="158"/>
      <c r="JRL3" s="158"/>
      <c r="JRM3" s="158"/>
      <c r="JRN3" s="158"/>
      <c r="JRO3" s="158"/>
      <c r="JRP3" s="158"/>
      <c r="JRQ3" s="158"/>
      <c r="JRR3" s="158"/>
      <c r="JRS3" s="158"/>
      <c r="JRT3" s="158"/>
      <c r="JRU3" s="158"/>
      <c r="JRV3" s="158"/>
      <c r="JRW3" s="158"/>
      <c r="JRX3" s="158"/>
      <c r="JRY3" s="158"/>
      <c r="JRZ3" s="158"/>
      <c r="JSA3" s="158"/>
      <c r="JSB3" s="158"/>
      <c r="JSC3" s="158"/>
      <c r="JSD3" s="158"/>
      <c r="JSE3" s="158"/>
      <c r="JSF3" s="158"/>
      <c r="JSG3" s="158"/>
      <c r="JSH3" s="158"/>
      <c r="JSI3" s="158"/>
      <c r="JSJ3" s="158"/>
      <c r="JSK3" s="158"/>
      <c r="JSL3" s="158"/>
      <c r="JSM3" s="158"/>
      <c r="JSN3" s="158"/>
      <c r="JSO3" s="158"/>
      <c r="JSP3" s="158"/>
      <c r="JSQ3" s="158"/>
      <c r="JSR3" s="158"/>
      <c r="JSS3" s="158"/>
      <c r="JST3" s="158"/>
      <c r="JSU3" s="158"/>
      <c r="JSV3" s="158"/>
      <c r="JSW3" s="158"/>
      <c r="JSX3" s="158"/>
      <c r="JSY3" s="158"/>
      <c r="JSZ3" s="158"/>
      <c r="JTA3" s="158"/>
      <c r="JTB3" s="158"/>
      <c r="JTC3" s="158"/>
      <c r="JTD3" s="158"/>
      <c r="JTE3" s="158"/>
      <c r="JTF3" s="158"/>
      <c r="JTG3" s="158"/>
      <c r="JTH3" s="158"/>
      <c r="JTI3" s="158"/>
      <c r="JTJ3" s="158"/>
      <c r="JTK3" s="158"/>
      <c r="JTL3" s="158"/>
      <c r="JTM3" s="158"/>
      <c r="JTN3" s="158"/>
      <c r="JTO3" s="158"/>
      <c r="JTP3" s="158"/>
      <c r="JTQ3" s="158"/>
      <c r="JTR3" s="158"/>
      <c r="JTS3" s="158"/>
      <c r="JTT3" s="158"/>
      <c r="JTU3" s="158"/>
      <c r="JTV3" s="158"/>
      <c r="JTW3" s="158"/>
      <c r="JTX3" s="158"/>
      <c r="JTY3" s="158"/>
      <c r="JTZ3" s="158"/>
      <c r="JUA3" s="158"/>
      <c r="JUB3" s="158"/>
      <c r="JUC3" s="158"/>
      <c r="JUD3" s="158"/>
      <c r="JUE3" s="158"/>
      <c r="JUF3" s="158"/>
      <c r="JUG3" s="158"/>
      <c r="JUH3" s="158"/>
      <c r="JUI3" s="158"/>
      <c r="JUJ3" s="158"/>
      <c r="JUK3" s="158"/>
      <c r="JUL3" s="158"/>
      <c r="JUM3" s="158"/>
      <c r="JUN3" s="158"/>
      <c r="JUO3" s="158"/>
      <c r="JUP3" s="158"/>
      <c r="JUQ3" s="158"/>
      <c r="JUR3" s="158"/>
      <c r="JUS3" s="158"/>
      <c r="JUT3" s="158"/>
      <c r="JUU3" s="158"/>
      <c r="JUV3" s="158"/>
      <c r="JUW3" s="158"/>
      <c r="JUX3" s="158"/>
      <c r="JUY3" s="158"/>
      <c r="JUZ3" s="158"/>
      <c r="JVA3" s="158"/>
      <c r="JVB3" s="158"/>
      <c r="JVC3" s="158"/>
      <c r="JVD3" s="158"/>
      <c r="JVE3" s="158"/>
      <c r="JVF3" s="158"/>
      <c r="JVG3" s="158"/>
      <c r="JVH3" s="158"/>
      <c r="JVI3" s="158"/>
      <c r="JVJ3" s="158"/>
      <c r="JVK3" s="158"/>
      <c r="JVL3" s="158"/>
      <c r="JVM3" s="158"/>
      <c r="JVN3" s="158"/>
      <c r="JVO3" s="158"/>
      <c r="JVP3" s="158"/>
      <c r="JVQ3" s="158"/>
      <c r="JVR3" s="158"/>
      <c r="JVS3" s="158"/>
      <c r="JVT3" s="158"/>
      <c r="JVU3" s="158"/>
      <c r="JVV3" s="158"/>
      <c r="JVW3" s="158"/>
      <c r="JVX3" s="158"/>
      <c r="JVY3" s="158"/>
      <c r="JVZ3" s="158"/>
      <c r="JWA3" s="158"/>
      <c r="JWB3" s="158"/>
      <c r="JWC3" s="158"/>
      <c r="JWD3" s="158"/>
      <c r="JWE3" s="158"/>
      <c r="JWF3" s="158"/>
      <c r="JWG3" s="158"/>
      <c r="JWH3" s="158"/>
      <c r="JWI3" s="158"/>
      <c r="JWJ3" s="158"/>
      <c r="JWK3" s="158"/>
      <c r="JWL3" s="158"/>
      <c r="JWM3" s="158"/>
      <c r="JWN3" s="158"/>
      <c r="JWO3" s="158"/>
      <c r="JWP3" s="158"/>
      <c r="JWQ3" s="158"/>
      <c r="JWR3" s="158"/>
      <c r="JWS3" s="158"/>
      <c r="JWT3" s="158"/>
      <c r="JWU3" s="158"/>
      <c r="JWV3" s="158"/>
      <c r="JWW3" s="158"/>
      <c r="JWX3" s="158"/>
      <c r="JWY3" s="158"/>
      <c r="JWZ3" s="158"/>
      <c r="JXA3" s="158"/>
      <c r="JXB3" s="158"/>
      <c r="JXC3" s="158"/>
      <c r="JXD3" s="158"/>
      <c r="JXE3" s="158"/>
      <c r="JXF3" s="158"/>
      <c r="JXG3" s="158"/>
      <c r="JXH3" s="158"/>
      <c r="JXI3" s="158"/>
      <c r="JXJ3" s="158"/>
      <c r="JXK3" s="158"/>
      <c r="JXL3" s="158"/>
      <c r="JXM3" s="158"/>
      <c r="JXN3" s="158"/>
      <c r="JXO3" s="158"/>
      <c r="JXP3" s="158"/>
      <c r="JXQ3" s="158"/>
      <c r="JXR3" s="158"/>
      <c r="JXS3" s="158"/>
      <c r="JXT3" s="158"/>
      <c r="JXU3" s="158"/>
      <c r="JXV3" s="158"/>
      <c r="JXW3" s="158"/>
      <c r="JXX3" s="158"/>
      <c r="JXY3" s="158"/>
      <c r="JXZ3" s="158"/>
      <c r="JYA3" s="158"/>
      <c r="JYB3" s="158"/>
      <c r="JYC3" s="158"/>
      <c r="JYD3" s="158"/>
      <c r="JYE3" s="158"/>
      <c r="JYF3" s="158"/>
      <c r="JYG3" s="158"/>
      <c r="JYH3" s="158"/>
      <c r="JYI3" s="158"/>
      <c r="JYJ3" s="158"/>
      <c r="JYK3" s="158"/>
      <c r="JYL3" s="158"/>
      <c r="JYM3" s="158"/>
      <c r="JYN3" s="158"/>
      <c r="JYO3" s="158"/>
      <c r="JYP3" s="158"/>
      <c r="JYQ3" s="158"/>
      <c r="JYR3" s="158"/>
      <c r="JYS3" s="158"/>
      <c r="JYT3" s="158"/>
      <c r="JYU3" s="158"/>
      <c r="JYV3" s="158"/>
      <c r="JYW3" s="158"/>
      <c r="JYX3" s="158"/>
      <c r="JYY3" s="158"/>
      <c r="JYZ3" s="158"/>
      <c r="JZA3" s="158"/>
      <c r="JZB3" s="158"/>
      <c r="JZC3" s="158"/>
      <c r="JZD3" s="158"/>
      <c r="JZE3" s="158"/>
      <c r="JZF3" s="158"/>
      <c r="JZG3" s="158"/>
      <c r="JZH3" s="158"/>
      <c r="JZI3" s="158"/>
      <c r="JZJ3" s="158"/>
      <c r="JZK3" s="158"/>
      <c r="JZL3" s="158"/>
      <c r="JZM3" s="158"/>
      <c r="JZN3" s="158"/>
      <c r="JZO3" s="158"/>
      <c r="JZP3" s="158"/>
      <c r="JZQ3" s="158"/>
      <c r="JZR3" s="158"/>
      <c r="JZS3" s="158"/>
      <c r="JZT3" s="158"/>
      <c r="JZU3" s="158"/>
      <c r="JZV3" s="158"/>
      <c r="JZW3" s="158"/>
      <c r="JZX3" s="158"/>
      <c r="JZY3" s="158"/>
      <c r="JZZ3" s="158"/>
      <c r="KAA3" s="158"/>
      <c r="KAB3" s="158"/>
      <c r="KAC3" s="158"/>
      <c r="KAD3" s="158"/>
      <c r="KAE3" s="158"/>
      <c r="KAF3" s="158"/>
      <c r="KAG3" s="158"/>
      <c r="KAH3" s="158"/>
      <c r="KAI3" s="158"/>
      <c r="KAJ3" s="158"/>
      <c r="KAK3" s="158"/>
      <c r="KAL3" s="158"/>
      <c r="KAM3" s="158"/>
      <c r="KAN3" s="158"/>
      <c r="KAO3" s="158"/>
      <c r="KAP3" s="158"/>
      <c r="KAQ3" s="158"/>
      <c r="KAR3" s="158"/>
      <c r="KAS3" s="158"/>
      <c r="KAT3" s="158"/>
      <c r="KAU3" s="158"/>
      <c r="KAV3" s="158"/>
      <c r="KAW3" s="158"/>
      <c r="KAX3" s="158"/>
      <c r="KAY3" s="158"/>
      <c r="KAZ3" s="158"/>
      <c r="KBA3" s="158"/>
      <c r="KBB3" s="158"/>
      <c r="KBC3" s="158"/>
      <c r="KBD3" s="158"/>
      <c r="KBE3" s="158"/>
      <c r="KBF3" s="158"/>
      <c r="KBG3" s="158"/>
      <c r="KBH3" s="158"/>
      <c r="KBI3" s="158"/>
      <c r="KBJ3" s="158"/>
      <c r="KBK3" s="158"/>
      <c r="KBL3" s="158"/>
      <c r="KBM3" s="158"/>
      <c r="KBN3" s="158"/>
      <c r="KBO3" s="158"/>
      <c r="KBP3" s="158"/>
      <c r="KBQ3" s="158"/>
      <c r="KBR3" s="158"/>
      <c r="KBS3" s="158"/>
      <c r="KBT3" s="158"/>
      <c r="KBU3" s="158"/>
      <c r="KBV3" s="158"/>
      <c r="KBW3" s="158"/>
      <c r="KBX3" s="158"/>
      <c r="KBY3" s="158"/>
      <c r="KBZ3" s="158"/>
      <c r="KCA3" s="158"/>
      <c r="KCB3" s="158"/>
      <c r="KCC3" s="158"/>
      <c r="KCD3" s="158"/>
      <c r="KCE3" s="158"/>
      <c r="KCF3" s="158"/>
      <c r="KCG3" s="158"/>
      <c r="KCH3" s="158"/>
      <c r="KCI3" s="158"/>
      <c r="KCJ3" s="158"/>
      <c r="KCK3" s="158"/>
      <c r="KCL3" s="158"/>
      <c r="KCM3" s="158"/>
      <c r="KCN3" s="158"/>
      <c r="KCO3" s="158"/>
      <c r="KCP3" s="158"/>
      <c r="KCQ3" s="158"/>
      <c r="KCR3" s="158"/>
      <c r="KCS3" s="158"/>
      <c r="KCT3" s="158"/>
      <c r="KCU3" s="158"/>
      <c r="KCV3" s="158"/>
      <c r="KCW3" s="158"/>
      <c r="KCX3" s="158"/>
      <c r="KCY3" s="158"/>
      <c r="KCZ3" s="158"/>
      <c r="KDA3" s="158"/>
      <c r="KDB3" s="158"/>
      <c r="KDC3" s="158"/>
      <c r="KDD3" s="158"/>
      <c r="KDE3" s="158"/>
      <c r="KDF3" s="158"/>
      <c r="KDG3" s="158"/>
      <c r="KDH3" s="158"/>
      <c r="KDI3" s="158"/>
      <c r="KDJ3" s="158"/>
      <c r="KDK3" s="158"/>
      <c r="KDL3" s="158"/>
      <c r="KDM3" s="158"/>
      <c r="KDN3" s="158"/>
      <c r="KDO3" s="158"/>
      <c r="KDP3" s="158"/>
      <c r="KDQ3" s="158"/>
      <c r="KDR3" s="158"/>
      <c r="KDS3" s="158"/>
      <c r="KDT3" s="158"/>
      <c r="KDU3" s="158"/>
      <c r="KDV3" s="158"/>
      <c r="KDW3" s="158"/>
      <c r="KDX3" s="158"/>
      <c r="KDY3" s="158"/>
      <c r="KDZ3" s="158"/>
      <c r="KEA3" s="158"/>
      <c r="KEB3" s="158"/>
      <c r="KEC3" s="158"/>
      <c r="KED3" s="158"/>
      <c r="KEE3" s="158"/>
      <c r="KEF3" s="158"/>
      <c r="KEG3" s="158"/>
      <c r="KEH3" s="158"/>
      <c r="KEI3" s="158"/>
      <c r="KEJ3" s="158"/>
      <c r="KEK3" s="158"/>
      <c r="KEL3" s="158"/>
      <c r="KEM3" s="158"/>
      <c r="KEN3" s="158"/>
      <c r="KEO3" s="158"/>
      <c r="KEP3" s="158"/>
      <c r="KEQ3" s="158"/>
      <c r="KER3" s="158"/>
      <c r="KES3" s="158"/>
      <c r="KET3" s="158"/>
      <c r="KEU3" s="158"/>
      <c r="KEV3" s="158"/>
      <c r="KEW3" s="158"/>
      <c r="KEX3" s="158"/>
      <c r="KEY3" s="158"/>
      <c r="KEZ3" s="158"/>
      <c r="KFA3" s="158"/>
      <c r="KFB3" s="158"/>
      <c r="KFC3" s="158"/>
      <c r="KFD3" s="158"/>
      <c r="KFE3" s="158"/>
      <c r="KFF3" s="158"/>
      <c r="KFG3" s="158"/>
      <c r="KFH3" s="158"/>
      <c r="KFI3" s="158"/>
      <c r="KFJ3" s="158"/>
      <c r="KFK3" s="158"/>
      <c r="KFL3" s="158"/>
      <c r="KFM3" s="158"/>
      <c r="KFN3" s="158"/>
      <c r="KFO3" s="158"/>
      <c r="KFP3" s="158"/>
      <c r="KFQ3" s="158"/>
      <c r="KFR3" s="158"/>
      <c r="KFS3" s="158"/>
      <c r="KFT3" s="158"/>
      <c r="KFU3" s="158"/>
      <c r="KFV3" s="158"/>
      <c r="KFW3" s="158"/>
      <c r="KFX3" s="158"/>
      <c r="KFY3" s="158"/>
      <c r="KFZ3" s="158"/>
      <c r="KGA3" s="158"/>
      <c r="KGB3" s="158"/>
      <c r="KGC3" s="158"/>
      <c r="KGD3" s="158"/>
      <c r="KGE3" s="158"/>
      <c r="KGF3" s="158"/>
      <c r="KGG3" s="158"/>
      <c r="KGH3" s="158"/>
      <c r="KGI3" s="158"/>
      <c r="KGJ3" s="158"/>
      <c r="KGK3" s="158"/>
      <c r="KGL3" s="158"/>
      <c r="KGM3" s="158"/>
      <c r="KGN3" s="158"/>
      <c r="KGO3" s="158"/>
      <c r="KGP3" s="158"/>
      <c r="KGQ3" s="158"/>
      <c r="KGR3" s="158"/>
      <c r="KGS3" s="158"/>
      <c r="KGT3" s="158"/>
      <c r="KGU3" s="158"/>
      <c r="KGV3" s="158"/>
      <c r="KGW3" s="158"/>
      <c r="KGX3" s="158"/>
      <c r="KGY3" s="158"/>
      <c r="KGZ3" s="158"/>
      <c r="KHA3" s="158"/>
      <c r="KHB3" s="158"/>
      <c r="KHC3" s="158"/>
      <c r="KHD3" s="158"/>
      <c r="KHE3" s="158"/>
      <c r="KHF3" s="158"/>
      <c r="KHG3" s="158"/>
      <c r="KHH3" s="158"/>
      <c r="KHI3" s="158"/>
      <c r="KHJ3" s="158"/>
      <c r="KHK3" s="158"/>
      <c r="KHL3" s="158"/>
      <c r="KHM3" s="158"/>
      <c r="KHN3" s="158"/>
      <c r="KHO3" s="158"/>
      <c r="KHP3" s="158"/>
      <c r="KHQ3" s="158"/>
      <c r="KHR3" s="158"/>
      <c r="KHS3" s="158"/>
      <c r="KHT3" s="158"/>
      <c r="KHU3" s="158"/>
      <c r="KHV3" s="158"/>
      <c r="KHW3" s="158"/>
      <c r="KHX3" s="158"/>
      <c r="KHY3" s="158"/>
      <c r="KHZ3" s="158"/>
      <c r="KIA3" s="158"/>
      <c r="KIB3" s="158"/>
      <c r="KIC3" s="158"/>
      <c r="KID3" s="158"/>
      <c r="KIE3" s="158"/>
      <c r="KIF3" s="158"/>
      <c r="KIG3" s="158"/>
      <c r="KIH3" s="158"/>
      <c r="KII3" s="158"/>
      <c r="KIJ3" s="158"/>
      <c r="KIK3" s="158"/>
      <c r="KIL3" s="158"/>
      <c r="KIM3" s="158"/>
      <c r="KIN3" s="158"/>
      <c r="KIO3" s="158"/>
      <c r="KIP3" s="158"/>
      <c r="KIQ3" s="158"/>
      <c r="KIR3" s="158"/>
      <c r="KIS3" s="158"/>
      <c r="KIT3" s="158"/>
      <c r="KIU3" s="158"/>
      <c r="KIV3" s="158"/>
      <c r="KIW3" s="158"/>
      <c r="KIX3" s="158"/>
      <c r="KIY3" s="158"/>
      <c r="KIZ3" s="158"/>
      <c r="KJA3" s="158"/>
      <c r="KJB3" s="158"/>
      <c r="KJC3" s="158"/>
      <c r="KJD3" s="158"/>
      <c r="KJE3" s="158"/>
      <c r="KJF3" s="158"/>
      <c r="KJG3" s="158"/>
      <c r="KJH3" s="158"/>
      <c r="KJI3" s="158"/>
      <c r="KJJ3" s="158"/>
      <c r="KJK3" s="158"/>
      <c r="KJL3" s="158"/>
      <c r="KJM3" s="158"/>
      <c r="KJN3" s="158"/>
      <c r="KJO3" s="158"/>
      <c r="KJP3" s="158"/>
      <c r="KJQ3" s="158"/>
      <c r="KJR3" s="158"/>
      <c r="KJS3" s="158"/>
      <c r="KJT3" s="158"/>
      <c r="KJU3" s="158"/>
      <c r="KJV3" s="158"/>
      <c r="KJW3" s="158"/>
      <c r="KJX3" s="158"/>
      <c r="KJY3" s="158"/>
      <c r="KJZ3" s="158"/>
      <c r="KKA3" s="158"/>
      <c r="KKB3" s="158"/>
      <c r="KKC3" s="158"/>
      <c r="KKD3" s="158"/>
      <c r="KKE3" s="158"/>
      <c r="KKF3" s="158"/>
      <c r="KKG3" s="158"/>
      <c r="KKH3" s="158"/>
      <c r="KKI3" s="158"/>
      <c r="KKJ3" s="158"/>
      <c r="KKK3" s="158"/>
      <c r="KKL3" s="158"/>
      <c r="KKM3" s="158"/>
      <c r="KKN3" s="158"/>
      <c r="KKO3" s="158"/>
      <c r="KKP3" s="158"/>
      <c r="KKQ3" s="158"/>
      <c r="KKR3" s="158"/>
      <c r="KKS3" s="158"/>
      <c r="KKT3" s="158"/>
      <c r="KKU3" s="158"/>
      <c r="KKV3" s="158"/>
      <c r="KKW3" s="158"/>
      <c r="KKX3" s="158"/>
      <c r="KKY3" s="158"/>
      <c r="KKZ3" s="158"/>
      <c r="KLA3" s="158"/>
      <c r="KLB3" s="158"/>
      <c r="KLC3" s="158"/>
      <c r="KLD3" s="158"/>
      <c r="KLE3" s="158"/>
      <c r="KLF3" s="158"/>
      <c r="KLG3" s="158"/>
      <c r="KLH3" s="158"/>
      <c r="KLI3" s="158"/>
      <c r="KLJ3" s="158"/>
      <c r="KLK3" s="158"/>
      <c r="KLL3" s="158"/>
      <c r="KLM3" s="158"/>
      <c r="KLN3" s="158"/>
      <c r="KLO3" s="158"/>
      <c r="KLP3" s="158"/>
      <c r="KLQ3" s="158"/>
      <c r="KLR3" s="158"/>
      <c r="KLS3" s="158"/>
      <c r="KLT3" s="158"/>
      <c r="KLU3" s="158"/>
      <c r="KLV3" s="158"/>
      <c r="KLW3" s="158"/>
      <c r="KLX3" s="158"/>
      <c r="KLY3" s="158"/>
      <c r="KLZ3" s="158"/>
      <c r="KMA3" s="158"/>
      <c r="KMB3" s="158"/>
      <c r="KMC3" s="158"/>
      <c r="KMD3" s="158"/>
      <c r="KME3" s="158"/>
      <c r="KMF3" s="158"/>
      <c r="KMG3" s="158"/>
      <c r="KMH3" s="158"/>
      <c r="KMI3" s="158"/>
      <c r="KMJ3" s="158"/>
      <c r="KMK3" s="158"/>
      <c r="KML3" s="158"/>
      <c r="KMM3" s="158"/>
      <c r="KMN3" s="158"/>
      <c r="KMO3" s="158"/>
      <c r="KMP3" s="158"/>
      <c r="KMQ3" s="158"/>
      <c r="KMR3" s="158"/>
      <c r="KMS3" s="158"/>
      <c r="KMT3" s="158"/>
      <c r="KMU3" s="158"/>
      <c r="KMV3" s="158"/>
      <c r="KMW3" s="158"/>
      <c r="KMX3" s="158"/>
      <c r="KMY3" s="158"/>
      <c r="KMZ3" s="158"/>
      <c r="KNA3" s="158"/>
      <c r="KNB3" s="158"/>
      <c r="KNC3" s="158"/>
      <c r="KND3" s="158"/>
      <c r="KNE3" s="158"/>
      <c r="KNF3" s="158"/>
      <c r="KNG3" s="158"/>
      <c r="KNH3" s="158"/>
      <c r="KNI3" s="158"/>
      <c r="KNJ3" s="158"/>
      <c r="KNK3" s="158"/>
      <c r="KNL3" s="158"/>
      <c r="KNM3" s="158"/>
      <c r="KNN3" s="158"/>
      <c r="KNO3" s="158"/>
      <c r="KNP3" s="158"/>
      <c r="KNQ3" s="158"/>
      <c r="KNR3" s="158"/>
      <c r="KNS3" s="158"/>
      <c r="KNT3" s="158"/>
      <c r="KNU3" s="158"/>
      <c r="KNV3" s="158"/>
      <c r="KNW3" s="158"/>
      <c r="KNX3" s="158"/>
      <c r="KNY3" s="158"/>
      <c r="KNZ3" s="158"/>
      <c r="KOA3" s="158"/>
      <c r="KOB3" s="158"/>
      <c r="KOC3" s="158"/>
      <c r="KOD3" s="158"/>
      <c r="KOE3" s="158"/>
      <c r="KOF3" s="158"/>
      <c r="KOG3" s="158"/>
      <c r="KOH3" s="158"/>
      <c r="KOI3" s="158"/>
      <c r="KOJ3" s="158"/>
      <c r="KOK3" s="158"/>
      <c r="KOL3" s="158"/>
      <c r="KOM3" s="158"/>
      <c r="KON3" s="158"/>
      <c r="KOO3" s="158"/>
      <c r="KOP3" s="158"/>
      <c r="KOQ3" s="158"/>
      <c r="KOR3" s="158"/>
      <c r="KOS3" s="158"/>
      <c r="KOT3" s="158"/>
      <c r="KOU3" s="158"/>
      <c r="KOV3" s="158"/>
      <c r="KOW3" s="158"/>
      <c r="KOX3" s="158"/>
      <c r="KOY3" s="158"/>
      <c r="KOZ3" s="158"/>
      <c r="KPA3" s="158"/>
      <c r="KPB3" s="158"/>
      <c r="KPC3" s="158"/>
      <c r="KPD3" s="158"/>
      <c r="KPE3" s="158"/>
      <c r="KPF3" s="158"/>
      <c r="KPG3" s="158"/>
      <c r="KPH3" s="158"/>
      <c r="KPI3" s="158"/>
      <c r="KPJ3" s="158"/>
      <c r="KPK3" s="158"/>
      <c r="KPL3" s="158"/>
      <c r="KPM3" s="158"/>
      <c r="KPN3" s="158"/>
      <c r="KPO3" s="158"/>
      <c r="KPP3" s="158"/>
      <c r="KPQ3" s="158"/>
      <c r="KPR3" s="158"/>
      <c r="KPS3" s="158"/>
      <c r="KPT3" s="158"/>
      <c r="KPU3" s="158"/>
      <c r="KPV3" s="158"/>
      <c r="KPW3" s="158"/>
      <c r="KPX3" s="158"/>
      <c r="KPY3" s="158"/>
      <c r="KPZ3" s="158"/>
      <c r="KQA3" s="158"/>
      <c r="KQB3" s="158"/>
      <c r="KQC3" s="158"/>
      <c r="KQD3" s="158"/>
      <c r="KQE3" s="158"/>
      <c r="KQF3" s="158"/>
      <c r="KQG3" s="158"/>
      <c r="KQH3" s="158"/>
      <c r="KQI3" s="158"/>
      <c r="KQJ3" s="158"/>
      <c r="KQK3" s="158"/>
      <c r="KQL3" s="158"/>
      <c r="KQM3" s="158"/>
      <c r="KQN3" s="158"/>
      <c r="KQO3" s="158"/>
      <c r="KQP3" s="158"/>
      <c r="KQQ3" s="158"/>
      <c r="KQR3" s="158"/>
      <c r="KQS3" s="158"/>
      <c r="KQT3" s="158"/>
      <c r="KQU3" s="158"/>
      <c r="KQV3" s="158"/>
      <c r="KQW3" s="158"/>
      <c r="KQX3" s="158"/>
      <c r="KQY3" s="158"/>
      <c r="KQZ3" s="158"/>
      <c r="KRA3" s="158"/>
      <c r="KRB3" s="158"/>
      <c r="KRC3" s="158"/>
      <c r="KRD3" s="158"/>
      <c r="KRE3" s="158"/>
      <c r="KRF3" s="158"/>
      <c r="KRG3" s="158"/>
      <c r="KRH3" s="158"/>
      <c r="KRI3" s="158"/>
      <c r="KRJ3" s="158"/>
      <c r="KRK3" s="158"/>
      <c r="KRL3" s="158"/>
      <c r="KRM3" s="158"/>
      <c r="KRN3" s="158"/>
      <c r="KRO3" s="158"/>
      <c r="KRP3" s="158"/>
      <c r="KRQ3" s="158"/>
      <c r="KRR3" s="158"/>
      <c r="KRS3" s="158"/>
      <c r="KRT3" s="158"/>
      <c r="KRU3" s="158"/>
      <c r="KRV3" s="158"/>
      <c r="KRW3" s="158"/>
      <c r="KRX3" s="158"/>
      <c r="KRY3" s="158"/>
      <c r="KRZ3" s="158"/>
      <c r="KSA3" s="158"/>
      <c r="KSB3" s="158"/>
      <c r="KSC3" s="158"/>
      <c r="KSD3" s="158"/>
      <c r="KSE3" s="158"/>
      <c r="KSF3" s="158"/>
      <c r="KSG3" s="158"/>
      <c r="KSH3" s="158"/>
      <c r="KSI3" s="158"/>
      <c r="KSJ3" s="158"/>
      <c r="KSK3" s="158"/>
      <c r="KSL3" s="158"/>
      <c r="KSM3" s="158"/>
      <c r="KSN3" s="158"/>
      <c r="KSO3" s="158"/>
      <c r="KSP3" s="158"/>
      <c r="KSQ3" s="158"/>
      <c r="KSR3" s="158"/>
      <c r="KSS3" s="158"/>
      <c r="KST3" s="158"/>
      <c r="KSU3" s="158"/>
      <c r="KSV3" s="158"/>
      <c r="KSW3" s="158"/>
      <c r="KSX3" s="158"/>
      <c r="KSY3" s="158"/>
      <c r="KSZ3" s="158"/>
      <c r="KTA3" s="158"/>
      <c r="KTB3" s="158"/>
      <c r="KTC3" s="158"/>
      <c r="KTD3" s="158"/>
      <c r="KTE3" s="158"/>
      <c r="KTF3" s="158"/>
      <c r="KTG3" s="158"/>
      <c r="KTH3" s="158"/>
      <c r="KTI3" s="158"/>
      <c r="KTJ3" s="158"/>
      <c r="KTK3" s="158"/>
      <c r="KTL3" s="158"/>
      <c r="KTM3" s="158"/>
      <c r="KTN3" s="158"/>
      <c r="KTO3" s="158"/>
      <c r="KTP3" s="158"/>
      <c r="KTQ3" s="158"/>
      <c r="KTR3" s="158"/>
      <c r="KTS3" s="158"/>
      <c r="KTT3" s="158"/>
      <c r="KTU3" s="158"/>
      <c r="KTV3" s="158"/>
      <c r="KTW3" s="158"/>
      <c r="KTX3" s="158"/>
      <c r="KTY3" s="158"/>
      <c r="KTZ3" s="158"/>
      <c r="KUA3" s="158"/>
      <c r="KUB3" s="158"/>
      <c r="KUC3" s="158"/>
      <c r="KUD3" s="158"/>
      <c r="KUE3" s="158"/>
      <c r="KUF3" s="158"/>
      <c r="KUG3" s="158"/>
      <c r="KUH3" s="158"/>
      <c r="KUI3" s="158"/>
      <c r="KUJ3" s="158"/>
      <c r="KUK3" s="158"/>
      <c r="KUL3" s="158"/>
      <c r="KUM3" s="158"/>
      <c r="KUN3" s="158"/>
      <c r="KUO3" s="158"/>
      <c r="KUP3" s="158"/>
      <c r="KUQ3" s="158"/>
      <c r="KUR3" s="158"/>
      <c r="KUS3" s="158"/>
      <c r="KUT3" s="158"/>
      <c r="KUU3" s="158"/>
      <c r="KUV3" s="158"/>
      <c r="KUW3" s="158"/>
      <c r="KUX3" s="158"/>
      <c r="KUY3" s="158"/>
      <c r="KUZ3" s="158"/>
      <c r="KVA3" s="158"/>
      <c r="KVB3" s="158"/>
      <c r="KVC3" s="158"/>
      <c r="KVD3" s="158"/>
      <c r="KVE3" s="158"/>
      <c r="KVF3" s="158"/>
      <c r="KVG3" s="158"/>
      <c r="KVH3" s="158"/>
      <c r="KVI3" s="158"/>
      <c r="KVJ3" s="158"/>
      <c r="KVK3" s="158"/>
      <c r="KVL3" s="158"/>
      <c r="KVM3" s="158"/>
      <c r="KVN3" s="158"/>
      <c r="KVO3" s="158"/>
      <c r="KVP3" s="158"/>
      <c r="KVQ3" s="158"/>
      <c r="KVR3" s="158"/>
      <c r="KVS3" s="158"/>
      <c r="KVT3" s="158"/>
      <c r="KVU3" s="158"/>
      <c r="KVV3" s="158"/>
      <c r="KVW3" s="158"/>
      <c r="KVX3" s="158"/>
      <c r="KVY3" s="158"/>
      <c r="KVZ3" s="158"/>
      <c r="KWA3" s="158"/>
      <c r="KWB3" s="158"/>
      <c r="KWC3" s="158"/>
      <c r="KWD3" s="158"/>
      <c r="KWE3" s="158"/>
      <c r="KWF3" s="158"/>
      <c r="KWG3" s="158"/>
      <c r="KWH3" s="158"/>
      <c r="KWI3" s="158"/>
      <c r="KWJ3" s="158"/>
      <c r="KWK3" s="158"/>
      <c r="KWL3" s="158"/>
      <c r="KWM3" s="158"/>
      <c r="KWN3" s="158"/>
      <c r="KWO3" s="158"/>
      <c r="KWP3" s="158"/>
      <c r="KWQ3" s="158"/>
      <c r="KWR3" s="158"/>
      <c r="KWS3" s="158"/>
      <c r="KWT3" s="158"/>
      <c r="KWU3" s="158"/>
      <c r="KWV3" s="158"/>
      <c r="KWW3" s="158"/>
      <c r="KWX3" s="158"/>
      <c r="KWY3" s="158"/>
      <c r="KWZ3" s="158"/>
      <c r="KXA3" s="158"/>
      <c r="KXB3" s="158"/>
      <c r="KXC3" s="158"/>
      <c r="KXD3" s="158"/>
      <c r="KXE3" s="158"/>
      <c r="KXF3" s="158"/>
      <c r="KXG3" s="158"/>
      <c r="KXH3" s="158"/>
      <c r="KXI3" s="158"/>
      <c r="KXJ3" s="158"/>
      <c r="KXK3" s="158"/>
      <c r="KXL3" s="158"/>
      <c r="KXM3" s="158"/>
      <c r="KXN3" s="158"/>
      <c r="KXO3" s="158"/>
      <c r="KXP3" s="158"/>
      <c r="KXQ3" s="158"/>
      <c r="KXR3" s="158"/>
      <c r="KXS3" s="158"/>
      <c r="KXT3" s="158"/>
      <c r="KXU3" s="158"/>
      <c r="KXV3" s="158"/>
      <c r="KXW3" s="158"/>
      <c r="KXX3" s="158"/>
      <c r="KXY3" s="158"/>
      <c r="KXZ3" s="158"/>
      <c r="KYA3" s="158"/>
      <c r="KYB3" s="158"/>
      <c r="KYC3" s="158"/>
      <c r="KYD3" s="158"/>
      <c r="KYE3" s="158"/>
      <c r="KYF3" s="158"/>
      <c r="KYG3" s="158"/>
      <c r="KYH3" s="158"/>
      <c r="KYI3" s="158"/>
      <c r="KYJ3" s="158"/>
      <c r="KYK3" s="158"/>
      <c r="KYL3" s="158"/>
      <c r="KYM3" s="158"/>
      <c r="KYN3" s="158"/>
      <c r="KYO3" s="158"/>
      <c r="KYP3" s="158"/>
      <c r="KYQ3" s="158"/>
      <c r="KYR3" s="158"/>
      <c r="KYS3" s="158"/>
      <c r="KYT3" s="158"/>
      <c r="KYU3" s="158"/>
      <c r="KYV3" s="158"/>
      <c r="KYW3" s="158"/>
      <c r="KYX3" s="158"/>
      <c r="KYY3" s="158"/>
      <c r="KYZ3" s="158"/>
      <c r="KZA3" s="158"/>
      <c r="KZB3" s="158"/>
      <c r="KZC3" s="158"/>
      <c r="KZD3" s="158"/>
      <c r="KZE3" s="158"/>
      <c r="KZF3" s="158"/>
      <c r="KZG3" s="158"/>
      <c r="KZH3" s="158"/>
      <c r="KZI3" s="158"/>
      <c r="KZJ3" s="158"/>
      <c r="KZK3" s="158"/>
      <c r="KZL3" s="158"/>
      <c r="KZM3" s="158"/>
      <c r="KZN3" s="158"/>
      <c r="KZO3" s="158"/>
      <c r="KZP3" s="158"/>
      <c r="KZQ3" s="158"/>
      <c r="KZR3" s="158"/>
      <c r="KZS3" s="158"/>
      <c r="KZT3" s="158"/>
      <c r="KZU3" s="158"/>
      <c r="KZV3" s="158"/>
      <c r="KZW3" s="158"/>
      <c r="KZX3" s="158"/>
      <c r="KZY3" s="158"/>
      <c r="KZZ3" s="158"/>
      <c r="LAA3" s="158"/>
      <c r="LAB3" s="158"/>
      <c r="LAC3" s="158"/>
      <c r="LAD3" s="158"/>
      <c r="LAE3" s="158"/>
      <c r="LAF3" s="158"/>
      <c r="LAG3" s="158"/>
      <c r="LAH3" s="158"/>
      <c r="LAI3" s="158"/>
      <c r="LAJ3" s="158"/>
      <c r="LAK3" s="158"/>
      <c r="LAL3" s="158"/>
      <c r="LAM3" s="158"/>
      <c r="LAN3" s="158"/>
      <c r="LAO3" s="158"/>
      <c r="LAP3" s="158"/>
      <c r="LAQ3" s="158"/>
      <c r="LAR3" s="158"/>
      <c r="LAS3" s="158"/>
      <c r="LAT3" s="158"/>
      <c r="LAU3" s="158"/>
      <c r="LAV3" s="158"/>
      <c r="LAW3" s="158"/>
      <c r="LAX3" s="158"/>
      <c r="LAY3" s="158"/>
      <c r="LAZ3" s="158"/>
      <c r="LBA3" s="158"/>
      <c r="LBB3" s="158"/>
      <c r="LBC3" s="158"/>
      <c r="LBD3" s="158"/>
      <c r="LBE3" s="158"/>
      <c r="LBF3" s="158"/>
      <c r="LBG3" s="158"/>
      <c r="LBH3" s="158"/>
      <c r="LBI3" s="158"/>
      <c r="LBJ3" s="158"/>
      <c r="LBK3" s="158"/>
      <c r="LBL3" s="158"/>
      <c r="LBM3" s="158"/>
      <c r="LBN3" s="158"/>
      <c r="LBO3" s="158"/>
      <c r="LBP3" s="158"/>
      <c r="LBQ3" s="158"/>
      <c r="LBR3" s="158"/>
      <c r="LBS3" s="158"/>
      <c r="LBT3" s="158"/>
      <c r="LBU3" s="158"/>
      <c r="LBV3" s="158"/>
      <c r="LBW3" s="158"/>
      <c r="LBX3" s="158"/>
      <c r="LBY3" s="158"/>
      <c r="LBZ3" s="158"/>
      <c r="LCA3" s="158"/>
      <c r="LCB3" s="158"/>
      <c r="LCC3" s="158"/>
      <c r="LCD3" s="158"/>
      <c r="LCE3" s="158"/>
      <c r="LCF3" s="158"/>
      <c r="LCG3" s="158"/>
      <c r="LCH3" s="158"/>
      <c r="LCI3" s="158"/>
      <c r="LCJ3" s="158"/>
      <c r="LCK3" s="158"/>
      <c r="LCL3" s="158"/>
      <c r="LCM3" s="158"/>
      <c r="LCN3" s="158"/>
      <c r="LCO3" s="158"/>
      <c r="LCP3" s="158"/>
      <c r="LCQ3" s="158"/>
      <c r="LCR3" s="158"/>
      <c r="LCS3" s="158"/>
      <c r="LCT3" s="158"/>
      <c r="LCU3" s="158"/>
      <c r="LCV3" s="158"/>
      <c r="LCW3" s="158"/>
      <c r="LCX3" s="158"/>
      <c r="LCY3" s="158"/>
      <c r="LCZ3" s="158"/>
      <c r="LDA3" s="158"/>
      <c r="LDB3" s="158"/>
      <c r="LDC3" s="158"/>
      <c r="LDD3" s="158"/>
      <c r="LDE3" s="158"/>
      <c r="LDF3" s="158"/>
      <c r="LDG3" s="158"/>
      <c r="LDH3" s="158"/>
      <c r="LDI3" s="158"/>
      <c r="LDJ3" s="158"/>
      <c r="LDK3" s="158"/>
      <c r="LDL3" s="158"/>
      <c r="LDM3" s="158"/>
      <c r="LDN3" s="158"/>
      <c r="LDO3" s="158"/>
      <c r="LDP3" s="158"/>
      <c r="LDQ3" s="158"/>
      <c r="LDR3" s="158"/>
      <c r="LDS3" s="158"/>
      <c r="LDT3" s="158"/>
      <c r="LDU3" s="158"/>
      <c r="LDV3" s="158"/>
      <c r="LDW3" s="158"/>
      <c r="LDX3" s="158"/>
      <c r="LDY3" s="158"/>
      <c r="LDZ3" s="158"/>
      <c r="LEA3" s="158"/>
      <c r="LEB3" s="158"/>
      <c r="LEC3" s="158"/>
      <c r="LED3" s="158"/>
      <c r="LEE3" s="158"/>
      <c r="LEF3" s="158"/>
      <c r="LEG3" s="158"/>
      <c r="LEH3" s="158"/>
      <c r="LEI3" s="158"/>
      <c r="LEJ3" s="158"/>
      <c r="LEK3" s="158"/>
      <c r="LEL3" s="158"/>
      <c r="LEM3" s="158"/>
      <c r="LEN3" s="158"/>
      <c r="LEO3" s="158"/>
      <c r="LEP3" s="158"/>
      <c r="LEQ3" s="158"/>
      <c r="LER3" s="158"/>
      <c r="LES3" s="158"/>
      <c r="LET3" s="158"/>
      <c r="LEU3" s="158"/>
      <c r="LEV3" s="158"/>
      <c r="LEW3" s="158"/>
      <c r="LEX3" s="158"/>
      <c r="LEY3" s="158"/>
      <c r="LEZ3" s="158"/>
      <c r="LFA3" s="158"/>
      <c r="LFB3" s="158"/>
      <c r="LFC3" s="158"/>
      <c r="LFD3" s="158"/>
      <c r="LFE3" s="158"/>
      <c r="LFF3" s="158"/>
      <c r="LFG3" s="158"/>
      <c r="LFH3" s="158"/>
      <c r="LFI3" s="158"/>
      <c r="LFJ3" s="158"/>
      <c r="LFK3" s="158"/>
      <c r="LFL3" s="158"/>
      <c r="LFM3" s="158"/>
      <c r="LFN3" s="158"/>
      <c r="LFO3" s="158"/>
      <c r="LFP3" s="158"/>
      <c r="LFQ3" s="158"/>
      <c r="LFR3" s="158"/>
      <c r="LFS3" s="158"/>
      <c r="LFT3" s="158"/>
      <c r="LFU3" s="158"/>
      <c r="LFV3" s="158"/>
      <c r="LFW3" s="158"/>
      <c r="LFX3" s="158"/>
      <c r="LFY3" s="158"/>
      <c r="LFZ3" s="158"/>
      <c r="LGA3" s="158"/>
      <c r="LGB3" s="158"/>
      <c r="LGC3" s="158"/>
      <c r="LGD3" s="158"/>
      <c r="LGE3" s="158"/>
      <c r="LGF3" s="158"/>
      <c r="LGG3" s="158"/>
      <c r="LGH3" s="158"/>
      <c r="LGI3" s="158"/>
      <c r="LGJ3" s="158"/>
      <c r="LGK3" s="158"/>
      <c r="LGL3" s="158"/>
      <c r="LGM3" s="158"/>
      <c r="LGN3" s="158"/>
      <c r="LGO3" s="158"/>
      <c r="LGP3" s="158"/>
      <c r="LGQ3" s="158"/>
      <c r="LGR3" s="158"/>
      <c r="LGS3" s="158"/>
      <c r="LGT3" s="158"/>
      <c r="LGU3" s="158"/>
      <c r="LGV3" s="158"/>
      <c r="LGW3" s="158"/>
      <c r="LGX3" s="158"/>
      <c r="LGY3" s="158"/>
      <c r="LGZ3" s="158"/>
      <c r="LHA3" s="158"/>
      <c r="LHB3" s="158"/>
      <c r="LHC3" s="158"/>
      <c r="LHD3" s="158"/>
      <c r="LHE3" s="158"/>
      <c r="LHF3" s="158"/>
      <c r="LHG3" s="158"/>
      <c r="LHH3" s="158"/>
      <c r="LHI3" s="158"/>
      <c r="LHJ3" s="158"/>
      <c r="LHK3" s="158"/>
      <c r="LHL3" s="158"/>
      <c r="LHM3" s="158"/>
      <c r="LHN3" s="158"/>
      <c r="LHO3" s="158"/>
      <c r="LHP3" s="158"/>
      <c r="LHQ3" s="158"/>
      <c r="LHR3" s="158"/>
      <c r="LHS3" s="158"/>
      <c r="LHT3" s="158"/>
      <c r="LHU3" s="158"/>
      <c r="LHV3" s="158"/>
      <c r="LHW3" s="158"/>
      <c r="LHX3" s="158"/>
      <c r="LHY3" s="158"/>
      <c r="LHZ3" s="158"/>
      <c r="LIA3" s="158"/>
      <c r="LIB3" s="158"/>
      <c r="LIC3" s="158"/>
      <c r="LID3" s="158"/>
      <c r="LIE3" s="158"/>
      <c r="LIF3" s="158"/>
      <c r="LIG3" s="158"/>
      <c r="LIH3" s="158"/>
      <c r="LII3" s="158"/>
      <c r="LIJ3" s="158"/>
      <c r="LIK3" s="158"/>
      <c r="LIL3" s="158"/>
      <c r="LIM3" s="158"/>
      <c r="LIN3" s="158"/>
      <c r="LIO3" s="158"/>
      <c r="LIP3" s="158"/>
      <c r="LIQ3" s="158"/>
      <c r="LIR3" s="158"/>
      <c r="LIS3" s="158"/>
      <c r="LIT3" s="158"/>
      <c r="LIU3" s="158"/>
      <c r="LIV3" s="158"/>
      <c r="LIW3" s="158"/>
      <c r="LIX3" s="158"/>
      <c r="LIY3" s="158"/>
      <c r="LIZ3" s="158"/>
      <c r="LJA3" s="158"/>
      <c r="LJB3" s="158"/>
      <c r="LJC3" s="158"/>
      <c r="LJD3" s="158"/>
      <c r="LJE3" s="158"/>
      <c r="LJF3" s="158"/>
      <c r="LJG3" s="158"/>
      <c r="LJH3" s="158"/>
      <c r="LJI3" s="158"/>
      <c r="LJJ3" s="158"/>
      <c r="LJK3" s="158"/>
      <c r="LJL3" s="158"/>
      <c r="LJM3" s="158"/>
      <c r="LJN3" s="158"/>
      <c r="LJO3" s="158"/>
      <c r="LJP3" s="158"/>
      <c r="LJQ3" s="158"/>
      <c r="LJR3" s="158"/>
      <c r="LJS3" s="158"/>
      <c r="LJT3" s="158"/>
      <c r="LJU3" s="158"/>
      <c r="LJV3" s="158"/>
      <c r="LJW3" s="158"/>
      <c r="LJX3" s="158"/>
      <c r="LJY3" s="158"/>
      <c r="LJZ3" s="158"/>
      <c r="LKA3" s="158"/>
      <c r="LKB3" s="158"/>
      <c r="LKC3" s="158"/>
      <c r="LKD3" s="158"/>
      <c r="LKE3" s="158"/>
      <c r="LKF3" s="158"/>
      <c r="LKG3" s="158"/>
      <c r="LKH3" s="158"/>
      <c r="LKI3" s="158"/>
      <c r="LKJ3" s="158"/>
      <c r="LKK3" s="158"/>
      <c r="LKL3" s="158"/>
      <c r="LKM3" s="158"/>
      <c r="LKN3" s="158"/>
      <c r="LKO3" s="158"/>
      <c r="LKP3" s="158"/>
      <c r="LKQ3" s="158"/>
      <c r="LKR3" s="158"/>
      <c r="LKS3" s="158"/>
      <c r="LKT3" s="158"/>
      <c r="LKU3" s="158"/>
      <c r="LKV3" s="158"/>
      <c r="LKW3" s="158"/>
      <c r="LKX3" s="158"/>
      <c r="LKY3" s="158"/>
      <c r="LKZ3" s="158"/>
      <c r="LLA3" s="158"/>
      <c r="LLB3" s="158"/>
      <c r="LLC3" s="158"/>
      <c r="LLD3" s="158"/>
      <c r="LLE3" s="158"/>
      <c r="LLF3" s="158"/>
      <c r="LLG3" s="158"/>
      <c r="LLH3" s="158"/>
      <c r="LLI3" s="158"/>
      <c r="LLJ3" s="158"/>
      <c r="LLK3" s="158"/>
      <c r="LLL3" s="158"/>
      <c r="LLM3" s="158"/>
      <c r="LLN3" s="158"/>
      <c r="LLO3" s="158"/>
      <c r="LLP3" s="158"/>
      <c r="LLQ3" s="158"/>
      <c r="LLR3" s="158"/>
      <c r="LLS3" s="158"/>
      <c r="LLT3" s="158"/>
      <c r="LLU3" s="158"/>
      <c r="LLV3" s="158"/>
      <c r="LLW3" s="158"/>
      <c r="LLX3" s="158"/>
      <c r="LLY3" s="158"/>
      <c r="LLZ3" s="158"/>
      <c r="LMA3" s="158"/>
      <c r="LMB3" s="158"/>
      <c r="LMC3" s="158"/>
      <c r="LMD3" s="158"/>
      <c r="LME3" s="158"/>
      <c r="LMF3" s="158"/>
      <c r="LMG3" s="158"/>
      <c r="LMH3" s="158"/>
      <c r="LMI3" s="158"/>
      <c r="LMJ3" s="158"/>
      <c r="LMK3" s="158"/>
      <c r="LML3" s="158"/>
      <c r="LMM3" s="158"/>
      <c r="LMN3" s="158"/>
      <c r="LMO3" s="158"/>
      <c r="LMP3" s="158"/>
      <c r="LMQ3" s="158"/>
      <c r="LMR3" s="158"/>
      <c r="LMS3" s="158"/>
      <c r="LMT3" s="158"/>
      <c r="LMU3" s="158"/>
      <c r="LMV3" s="158"/>
      <c r="LMW3" s="158"/>
      <c r="LMX3" s="158"/>
      <c r="LMY3" s="158"/>
      <c r="LMZ3" s="158"/>
      <c r="LNA3" s="158"/>
      <c r="LNB3" s="158"/>
      <c r="LNC3" s="158"/>
      <c r="LND3" s="158"/>
      <c r="LNE3" s="158"/>
      <c r="LNF3" s="158"/>
      <c r="LNG3" s="158"/>
      <c r="LNH3" s="158"/>
      <c r="LNI3" s="158"/>
      <c r="LNJ3" s="158"/>
      <c r="LNK3" s="158"/>
      <c r="LNL3" s="158"/>
      <c r="LNM3" s="158"/>
      <c r="LNN3" s="158"/>
      <c r="LNO3" s="158"/>
      <c r="LNP3" s="158"/>
      <c r="LNQ3" s="158"/>
      <c r="LNR3" s="158"/>
      <c r="LNS3" s="158"/>
      <c r="LNT3" s="158"/>
      <c r="LNU3" s="158"/>
      <c r="LNV3" s="158"/>
      <c r="LNW3" s="158"/>
      <c r="LNX3" s="158"/>
      <c r="LNY3" s="158"/>
      <c r="LNZ3" s="158"/>
      <c r="LOA3" s="158"/>
      <c r="LOB3" s="158"/>
      <c r="LOC3" s="158"/>
      <c r="LOD3" s="158"/>
      <c r="LOE3" s="158"/>
      <c r="LOF3" s="158"/>
      <c r="LOG3" s="158"/>
      <c r="LOH3" s="158"/>
      <c r="LOI3" s="158"/>
      <c r="LOJ3" s="158"/>
      <c r="LOK3" s="158"/>
      <c r="LOL3" s="158"/>
      <c r="LOM3" s="158"/>
      <c r="LON3" s="158"/>
      <c r="LOO3" s="158"/>
      <c r="LOP3" s="158"/>
      <c r="LOQ3" s="158"/>
      <c r="LOR3" s="158"/>
      <c r="LOS3" s="158"/>
      <c r="LOT3" s="158"/>
      <c r="LOU3" s="158"/>
      <c r="LOV3" s="158"/>
      <c r="LOW3" s="158"/>
      <c r="LOX3" s="158"/>
      <c r="LOY3" s="158"/>
      <c r="LOZ3" s="158"/>
      <c r="LPA3" s="158"/>
      <c r="LPB3" s="158"/>
      <c r="LPC3" s="158"/>
      <c r="LPD3" s="158"/>
      <c r="LPE3" s="158"/>
      <c r="LPF3" s="158"/>
      <c r="LPG3" s="158"/>
      <c r="LPH3" s="158"/>
      <c r="LPI3" s="158"/>
      <c r="LPJ3" s="158"/>
      <c r="LPK3" s="158"/>
      <c r="LPL3" s="158"/>
      <c r="LPM3" s="158"/>
      <c r="LPN3" s="158"/>
      <c r="LPO3" s="158"/>
      <c r="LPP3" s="158"/>
      <c r="LPQ3" s="158"/>
      <c r="LPR3" s="158"/>
      <c r="LPS3" s="158"/>
      <c r="LPT3" s="158"/>
      <c r="LPU3" s="158"/>
      <c r="LPV3" s="158"/>
      <c r="LPW3" s="158"/>
      <c r="LPX3" s="158"/>
      <c r="LPY3" s="158"/>
      <c r="LPZ3" s="158"/>
      <c r="LQA3" s="158"/>
      <c r="LQB3" s="158"/>
      <c r="LQC3" s="158"/>
      <c r="LQD3" s="158"/>
      <c r="LQE3" s="158"/>
      <c r="LQF3" s="158"/>
      <c r="LQG3" s="158"/>
      <c r="LQH3" s="158"/>
      <c r="LQI3" s="158"/>
      <c r="LQJ3" s="158"/>
      <c r="LQK3" s="158"/>
      <c r="LQL3" s="158"/>
      <c r="LQM3" s="158"/>
      <c r="LQN3" s="158"/>
      <c r="LQO3" s="158"/>
      <c r="LQP3" s="158"/>
      <c r="LQQ3" s="158"/>
      <c r="LQR3" s="158"/>
      <c r="LQS3" s="158"/>
      <c r="LQT3" s="158"/>
      <c r="LQU3" s="158"/>
      <c r="LQV3" s="158"/>
      <c r="LQW3" s="158"/>
      <c r="LQX3" s="158"/>
      <c r="LQY3" s="158"/>
      <c r="LQZ3" s="158"/>
      <c r="LRA3" s="158"/>
      <c r="LRB3" s="158"/>
      <c r="LRC3" s="158"/>
      <c r="LRD3" s="158"/>
      <c r="LRE3" s="158"/>
      <c r="LRF3" s="158"/>
      <c r="LRG3" s="158"/>
      <c r="LRH3" s="158"/>
      <c r="LRI3" s="158"/>
      <c r="LRJ3" s="158"/>
      <c r="LRK3" s="158"/>
      <c r="LRL3" s="158"/>
      <c r="LRM3" s="158"/>
      <c r="LRN3" s="158"/>
      <c r="LRO3" s="158"/>
      <c r="LRP3" s="158"/>
      <c r="LRQ3" s="158"/>
      <c r="LRR3" s="158"/>
      <c r="LRS3" s="158"/>
      <c r="LRT3" s="158"/>
      <c r="LRU3" s="158"/>
      <c r="LRV3" s="158"/>
      <c r="LRW3" s="158"/>
      <c r="LRX3" s="158"/>
      <c r="LRY3" s="158"/>
      <c r="LRZ3" s="158"/>
      <c r="LSA3" s="158"/>
      <c r="LSB3" s="158"/>
      <c r="LSC3" s="158"/>
      <c r="LSD3" s="158"/>
      <c r="LSE3" s="158"/>
      <c r="LSF3" s="158"/>
      <c r="LSG3" s="158"/>
      <c r="LSH3" s="158"/>
      <c r="LSI3" s="158"/>
      <c r="LSJ3" s="158"/>
      <c r="LSK3" s="158"/>
      <c r="LSL3" s="158"/>
      <c r="LSM3" s="158"/>
      <c r="LSN3" s="158"/>
      <c r="LSO3" s="158"/>
      <c r="LSP3" s="158"/>
      <c r="LSQ3" s="158"/>
      <c r="LSR3" s="158"/>
      <c r="LSS3" s="158"/>
      <c r="LST3" s="158"/>
      <c r="LSU3" s="158"/>
      <c r="LSV3" s="158"/>
      <c r="LSW3" s="158"/>
      <c r="LSX3" s="158"/>
      <c r="LSY3" s="158"/>
      <c r="LSZ3" s="158"/>
      <c r="LTA3" s="158"/>
      <c r="LTB3" s="158"/>
      <c r="LTC3" s="158"/>
      <c r="LTD3" s="158"/>
      <c r="LTE3" s="158"/>
      <c r="LTF3" s="158"/>
      <c r="LTG3" s="158"/>
      <c r="LTH3" s="158"/>
      <c r="LTI3" s="158"/>
      <c r="LTJ3" s="158"/>
      <c r="LTK3" s="158"/>
      <c r="LTL3" s="158"/>
      <c r="LTM3" s="158"/>
      <c r="LTN3" s="158"/>
      <c r="LTO3" s="158"/>
      <c r="LTP3" s="158"/>
      <c r="LTQ3" s="158"/>
      <c r="LTR3" s="158"/>
      <c r="LTS3" s="158"/>
      <c r="LTT3" s="158"/>
      <c r="LTU3" s="158"/>
      <c r="LTV3" s="158"/>
      <c r="LTW3" s="158"/>
      <c r="LTX3" s="158"/>
      <c r="LTY3" s="158"/>
      <c r="LTZ3" s="158"/>
      <c r="LUA3" s="158"/>
      <c r="LUB3" s="158"/>
      <c r="LUC3" s="158"/>
      <c r="LUD3" s="158"/>
      <c r="LUE3" s="158"/>
      <c r="LUF3" s="158"/>
      <c r="LUG3" s="158"/>
      <c r="LUH3" s="158"/>
      <c r="LUI3" s="158"/>
      <c r="LUJ3" s="158"/>
      <c r="LUK3" s="158"/>
      <c r="LUL3" s="158"/>
      <c r="LUM3" s="158"/>
      <c r="LUN3" s="158"/>
      <c r="LUO3" s="158"/>
      <c r="LUP3" s="158"/>
      <c r="LUQ3" s="158"/>
      <c r="LUR3" s="158"/>
      <c r="LUS3" s="158"/>
      <c r="LUT3" s="158"/>
      <c r="LUU3" s="158"/>
      <c r="LUV3" s="158"/>
      <c r="LUW3" s="158"/>
      <c r="LUX3" s="158"/>
      <c r="LUY3" s="158"/>
      <c r="LUZ3" s="158"/>
      <c r="LVA3" s="158"/>
      <c r="LVB3" s="158"/>
      <c r="LVC3" s="158"/>
      <c r="LVD3" s="158"/>
      <c r="LVE3" s="158"/>
      <c r="LVF3" s="158"/>
      <c r="LVG3" s="158"/>
      <c r="LVH3" s="158"/>
      <c r="LVI3" s="158"/>
      <c r="LVJ3" s="158"/>
      <c r="LVK3" s="158"/>
      <c r="LVL3" s="158"/>
      <c r="LVM3" s="158"/>
      <c r="LVN3" s="158"/>
      <c r="LVO3" s="158"/>
      <c r="LVP3" s="158"/>
      <c r="LVQ3" s="158"/>
      <c r="LVR3" s="158"/>
      <c r="LVS3" s="158"/>
      <c r="LVT3" s="158"/>
      <c r="LVU3" s="158"/>
      <c r="LVV3" s="158"/>
      <c r="LVW3" s="158"/>
      <c r="LVX3" s="158"/>
      <c r="LVY3" s="158"/>
      <c r="LVZ3" s="158"/>
      <c r="LWA3" s="158"/>
      <c r="LWB3" s="158"/>
      <c r="LWC3" s="158"/>
      <c r="LWD3" s="158"/>
      <c r="LWE3" s="158"/>
      <c r="LWF3" s="158"/>
      <c r="LWG3" s="158"/>
      <c r="LWH3" s="158"/>
      <c r="LWI3" s="158"/>
      <c r="LWJ3" s="158"/>
      <c r="LWK3" s="158"/>
      <c r="LWL3" s="158"/>
      <c r="LWM3" s="158"/>
      <c r="LWN3" s="158"/>
      <c r="LWO3" s="158"/>
      <c r="LWP3" s="158"/>
      <c r="LWQ3" s="158"/>
      <c r="LWR3" s="158"/>
      <c r="LWS3" s="158"/>
      <c r="LWT3" s="158"/>
      <c r="LWU3" s="158"/>
      <c r="LWV3" s="158"/>
      <c r="LWW3" s="158"/>
      <c r="LWX3" s="158"/>
      <c r="LWY3" s="158"/>
      <c r="LWZ3" s="158"/>
      <c r="LXA3" s="158"/>
      <c r="LXB3" s="158"/>
      <c r="LXC3" s="158"/>
      <c r="LXD3" s="158"/>
      <c r="LXE3" s="158"/>
      <c r="LXF3" s="158"/>
      <c r="LXG3" s="158"/>
      <c r="LXH3" s="158"/>
      <c r="LXI3" s="158"/>
      <c r="LXJ3" s="158"/>
      <c r="LXK3" s="158"/>
      <c r="LXL3" s="158"/>
      <c r="LXM3" s="158"/>
      <c r="LXN3" s="158"/>
      <c r="LXO3" s="158"/>
      <c r="LXP3" s="158"/>
      <c r="LXQ3" s="158"/>
      <c r="LXR3" s="158"/>
      <c r="LXS3" s="158"/>
      <c r="LXT3" s="158"/>
      <c r="LXU3" s="158"/>
      <c r="LXV3" s="158"/>
      <c r="LXW3" s="158"/>
      <c r="LXX3" s="158"/>
      <c r="LXY3" s="158"/>
      <c r="LXZ3" s="158"/>
      <c r="LYA3" s="158"/>
      <c r="LYB3" s="158"/>
      <c r="LYC3" s="158"/>
      <c r="LYD3" s="158"/>
      <c r="LYE3" s="158"/>
      <c r="LYF3" s="158"/>
      <c r="LYG3" s="158"/>
      <c r="LYH3" s="158"/>
      <c r="LYI3" s="158"/>
      <c r="LYJ3" s="158"/>
      <c r="LYK3" s="158"/>
      <c r="LYL3" s="158"/>
      <c r="LYM3" s="158"/>
      <c r="LYN3" s="158"/>
      <c r="LYO3" s="158"/>
      <c r="LYP3" s="158"/>
      <c r="LYQ3" s="158"/>
      <c r="LYR3" s="158"/>
      <c r="LYS3" s="158"/>
      <c r="LYT3" s="158"/>
      <c r="LYU3" s="158"/>
      <c r="LYV3" s="158"/>
      <c r="LYW3" s="158"/>
      <c r="LYX3" s="158"/>
      <c r="LYY3" s="158"/>
      <c r="LYZ3" s="158"/>
      <c r="LZA3" s="158"/>
      <c r="LZB3" s="158"/>
      <c r="LZC3" s="158"/>
      <c r="LZD3" s="158"/>
      <c r="LZE3" s="158"/>
      <c r="LZF3" s="158"/>
      <c r="LZG3" s="158"/>
      <c r="LZH3" s="158"/>
      <c r="LZI3" s="158"/>
      <c r="LZJ3" s="158"/>
      <c r="LZK3" s="158"/>
      <c r="LZL3" s="158"/>
      <c r="LZM3" s="158"/>
      <c r="LZN3" s="158"/>
      <c r="LZO3" s="158"/>
      <c r="LZP3" s="158"/>
      <c r="LZQ3" s="158"/>
      <c r="LZR3" s="158"/>
      <c r="LZS3" s="158"/>
      <c r="LZT3" s="158"/>
      <c r="LZU3" s="158"/>
      <c r="LZV3" s="158"/>
      <c r="LZW3" s="158"/>
      <c r="LZX3" s="158"/>
      <c r="LZY3" s="158"/>
      <c r="LZZ3" s="158"/>
      <c r="MAA3" s="158"/>
      <c r="MAB3" s="158"/>
      <c r="MAC3" s="158"/>
      <c r="MAD3" s="158"/>
      <c r="MAE3" s="158"/>
      <c r="MAF3" s="158"/>
      <c r="MAG3" s="158"/>
      <c r="MAH3" s="158"/>
      <c r="MAI3" s="158"/>
      <c r="MAJ3" s="158"/>
      <c r="MAK3" s="158"/>
      <c r="MAL3" s="158"/>
      <c r="MAM3" s="158"/>
      <c r="MAN3" s="158"/>
      <c r="MAO3" s="158"/>
      <c r="MAP3" s="158"/>
      <c r="MAQ3" s="158"/>
      <c r="MAR3" s="158"/>
      <c r="MAS3" s="158"/>
      <c r="MAT3" s="158"/>
      <c r="MAU3" s="158"/>
      <c r="MAV3" s="158"/>
      <c r="MAW3" s="158"/>
      <c r="MAX3" s="158"/>
      <c r="MAY3" s="158"/>
      <c r="MAZ3" s="158"/>
      <c r="MBA3" s="158"/>
      <c r="MBB3" s="158"/>
      <c r="MBC3" s="158"/>
      <c r="MBD3" s="158"/>
      <c r="MBE3" s="158"/>
      <c r="MBF3" s="158"/>
      <c r="MBG3" s="158"/>
      <c r="MBH3" s="158"/>
      <c r="MBI3" s="158"/>
      <c r="MBJ3" s="158"/>
      <c r="MBK3" s="158"/>
      <c r="MBL3" s="158"/>
      <c r="MBM3" s="158"/>
      <c r="MBN3" s="158"/>
      <c r="MBO3" s="158"/>
      <c r="MBP3" s="158"/>
      <c r="MBQ3" s="158"/>
      <c r="MBR3" s="158"/>
      <c r="MBS3" s="158"/>
      <c r="MBT3" s="158"/>
      <c r="MBU3" s="158"/>
      <c r="MBV3" s="158"/>
      <c r="MBW3" s="158"/>
      <c r="MBX3" s="158"/>
      <c r="MBY3" s="158"/>
      <c r="MBZ3" s="158"/>
      <c r="MCA3" s="158"/>
      <c r="MCB3" s="158"/>
      <c r="MCC3" s="158"/>
      <c r="MCD3" s="158"/>
      <c r="MCE3" s="158"/>
      <c r="MCF3" s="158"/>
      <c r="MCG3" s="158"/>
      <c r="MCH3" s="158"/>
      <c r="MCI3" s="158"/>
      <c r="MCJ3" s="158"/>
      <c r="MCK3" s="158"/>
      <c r="MCL3" s="158"/>
      <c r="MCM3" s="158"/>
      <c r="MCN3" s="158"/>
      <c r="MCO3" s="158"/>
      <c r="MCP3" s="158"/>
      <c r="MCQ3" s="158"/>
      <c r="MCR3" s="158"/>
      <c r="MCS3" s="158"/>
      <c r="MCT3" s="158"/>
      <c r="MCU3" s="158"/>
      <c r="MCV3" s="158"/>
      <c r="MCW3" s="158"/>
      <c r="MCX3" s="158"/>
      <c r="MCY3" s="158"/>
      <c r="MCZ3" s="158"/>
      <c r="MDA3" s="158"/>
      <c r="MDB3" s="158"/>
      <c r="MDC3" s="158"/>
      <c r="MDD3" s="158"/>
      <c r="MDE3" s="158"/>
      <c r="MDF3" s="158"/>
      <c r="MDG3" s="158"/>
      <c r="MDH3" s="158"/>
      <c r="MDI3" s="158"/>
      <c r="MDJ3" s="158"/>
      <c r="MDK3" s="158"/>
      <c r="MDL3" s="158"/>
      <c r="MDM3" s="158"/>
      <c r="MDN3" s="158"/>
      <c r="MDO3" s="158"/>
      <c r="MDP3" s="158"/>
      <c r="MDQ3" s="158"/>
      <c r="MDR3" s="158"/>
      <c r="MDS3" s="158"/>
      <c r="MDT3" s="158"/>
      <c r="MDU3" s="158"/>
      <c r="MDV3" s="158"/>
      <c r="MDW3" s="158"/>
      <c r="MDX3" s="158"/>
      <c r="MDY3" s="158"/>
      <c r="MDZ3" s="158"/>
      <c r="MEA3" s="158"/>
      <c r="MEB3" s="158"/>
      <c r="MEC3" s="158"/>
      <c r="MED3" s="158"/>
      <c r="MEE3" s="158"/>
      <c r="MEF3" s="158"/>
      <c r="MEG3" s="158"/>
      <c r="MEH3" s="158"/>
      <c r="MEI3" s="158"/>
      <c r="MEJ3" s="158"/>
      <c r="MEK3" s="158"/>
      <c r="MEL3" s="158"/>
      <c r="MEM3" s="158"/>
      <c r="MEN3" s="158"/>
      <c r="MEO3" s="158"/>
      <c r="MEP3" s="158"/>
      <c r="MEQ3" s="158"/>
      <c r="MER3" s="158"/>
      <c r="MES3" s="158"/>
      <c r="MET3" s="158"/>
      <c r="MEU3" s="158"/>
      <c r="MEV3" s="158"/>
      <c r="MEW3" s="158"/>
      <c r="MEX3" s="158"/>
      <c r="MEY3" s="158"/>
      <c r="MEZ3" s="158"/>
      <c r="MFA3" s="158"/>
      <c r="MFB3" s="158"/>
      <c r="MFC3" s="158"/>
      <c r="MFD3" s="158"/>
      <c r="MFE3" s="158"/>
      <c r="MFF3" s="158"/>
      <c r="MFG3" s="158"/>
      <c r="MFH3" s="158"/>
      <c r="MFI3" s="158"/>
      <c r="MFJ3" s="158"/>
      <c r="MFK3" s="158"/>
      <c r="MFL3" s="158"/>
      <c r="MFM3" s="158"/>
      <c r="MFN3" s="158"/>
      <c r="MFO3" s="158"/>
      <c r="MFP3" s="158"/>
      <c r="MFQ3" s="158"/>
      <c r="MFR3" s="158"/>
      <c r="MFS3" s="158"/>
      <c r="MFT3" s="158"/>
      <c r="MFU3" s="158"/>
      <c r="MFV3" s="158"/>
      <c r="MFW3" s="158"/>
      <c r="MFX3" s="158"/>
      <c r="MFY3" s="158"/>
      <c r="MFZ3" s="158"/>
      <c r="MGA3" s="158"/>
      <c r="MGB3" s="158"/>
      <c r="MGC3" s="158"/>
      <c r="MGD3" s="158"/>
      <c r="MGE3" s="158"/>
      <c r="MGF3" s="158"/>
      <c r="MGG3" s="158"/>
      <c r="MGH3" s="158"/>
      <c r="MGI3" s="158"/>
      <c r="MGJ3" s="158"/>
      <c r="MGK3" s="158"/>
      <c r="MGL3" s="158"/>
      <c r="MGM3" s="158"/>
      <c r="MGN3" s="158"/>
      <c r="MGO3" s="158"/>
      <c r="MGP3" s="158"/>
      <c r="MGQ3" s="158"/>
      <c r="MGR3" s="158"/>
      <c r="MGS3" s="158"/>
      <c r="MGT3" s="158"/>
      <c r="MGU3" s="158"/>
      <c r="MGV3" s="158"/>
      <c r="MGW3" s="158"/>
      <c r="MGX3" s="158"/>
      <c r="MGY3" s="158"/>
      <c r="MGZ3" s="158"/>
      <c r="MHA3" s="158"/>
      <c r="MHB3" s="158"/>
      <c r="MHC3" s="158"/>
      <c r="MHD3" s="158"/>
      <c r="MHE3" s="158"/>
      <c r="MHF3" s="158"/>
      <c r="MHG3" s="158"/>
      <c r="MHH3" s="158"/>
      <c r="MHI3" s="158"/>
      <c r="MHJ3" s="158"/>
      <c r="MHK3" s="158"/>
      <c r="MHL3" s="158"/>
      <c r="MHM3" s="158"/>
      <c r="MHN3" s="158"/>
      <c r="MHO3" s="158"/>
      <c r="MHP3" s="158"/>
      <c r="MHQ3" s="158"/>
      <c r="MHR3" s="158"/>
      <c r="MHS3" s="158"/>
      <c r="MHT3" s="158"/>
      <c r="MHU3" s="158"/>
      <c r="MHV3" s="158"/>
      <c r="MHW3" s="158"/>
      <c r="MHX3" s="158"/>
      <c r="MHY3" s="158"/>
      <c r="MHZ3" s="158"/>
      <c r="MIA3" s="158"/>
      <c r="MIB3" s="158"/>
      <c r="MIC3" s="158"/>
      <c r="MID3" s="158"/>
      <c r="MIE3" s="158"/>
      <c r="MIF3" s="158"/>
      <c r="MIG3" s="158"/>
      <c r="MIH3" s="158"/>
      <c r="MII3" s="158"/>
      <c r="MIJ3" s="158"/>
      <c r="MIK3" s="158"/>
      <c r="MIL3" s="158"/>
      <c r="MIM3" s="158"/>
      <c r="MIN3" s="158"/>
      <c r="MIO3" s="158"/>
      <c r="MIP3" s="158"/>
      <c r="MIQ3" s="158"/>
      <c r="MIR3" s="158"/>
      <c r="MIS3" s="158"/>
      <c r="MIT3" s="158"/>
      <c r="MIU3" s="158"/>
      <c r="MIV3" s="158"/>
      <c r="MIW3" s="158"/>
      <c r="MIX3" s="158"/>
      <c r="MIY3" s="158"/>
      <c r="MIZ3" s="158"/>
      <c r="MJA3" s="158"/>
      <c r="MJB3" s="158"/>
      <c r="MJC3" s="158"/>
      <c r="MJD3" s="158"/>
      <c r="MJE3" s="158"/>
      <c r="MJF3" s="158"/>
      <c r="MJG3" s="158"/>
      <c r="MJH3" s="158"/>
      <c r="MJI3" s="158"/>
      <c r="MJJ3" s="158"/>
      <c r="MJK3" s="158"/>
      <c r="MJL3" s="158"/>
      <c r="MJM3" s="158"/>
      <c r="MJN3" s="158"/>
      <c r="MJO3" s="158"/>
      <c r="MJP3" s="158"/>
      <c r="MJQ3" s="158"/>
      <c r="MJR3" s="158"/>
      <c r="MJS3" s="158"/>
      <c r="MJT3" s="158"/>
      <c r="MJU3" s="158"/>
      <c r="MJV3" s="158"/>
      <c r="MJW3" s="158"/>
      <c r="MJX3" s="158"/>
      <c r="MJY3" s="158"/>
      <c r="MJZ3" s="158"/>
      <c r="MKA3" s="158"/>
      <c r="MKB3" s="158"/>
      <c r="MKC3" s="158"/>
      <c r="MKD3" s="158"/>
      <c r="MKE3" s="158"/>
      <c r="MKF3" s="158"/>
      <c r="MKG3" s="158"/>
      <c r="MKH3" s="158"/>
      <c r="MKI3" s="158"/>
      <c r="MKJ3" s="158"/>
      <c r="MKK3" s="158"/>
      <c r="MKL3" s="158"/>
      <c r="MKM3" s="158"/>
      <c r="MKN3" s="158"/>
      <c r="MKO3" s="158"/>
      <c r="MKP3" s="158"/>
      <c r="MKQ3" s="158"/>
      <c r="MKR3" s="158"/>
      <c r="MKS3" s="158"/>
      <c r="MKT3" s="158"/>
      <c r="MKU3" s="158"/>
      <c r="MKV3" s="158"/>
      <c r="MKW3" s="158"/>
      <c r="MKX3" s="158"/>
      <c r="MKY3" s="158"/>
      <c r="MKZ3" s="158"/>
      <c r="MLA3" s="158"/>
      <c r="MLB3" s="158"/>
      <c r="MLC3" s="158"/>
      <c r="MLD3" s="158"/>
      <c r="MLE3" s="158"/>
      <c r="MLF3" s="158"/>
      <c r="MLG3" s="158"/>
      <c r="MLH3" s="158"/>
      <c r="MLI3" s="158"/>
      <c r="MLJ3" s="158"/>
      <c r="MLK3" s="158"/>
      <c r="MLL3" s="158"/>
      <c r="MLM3" s="158"/>
      <c r="MLN3" s="158"/>
      <c r="MLO3" s="158"/>
      <c r="MLP3" s="158"/>
      <c r="MLQ3" s="158"/>
      <c r="MLR3" s="158"/>
      <c r="MLS3" s="158"/>
      <c r="MLT3" s="158"/>
      <c r="MLU3" s="158"/>
      <c r="MLV3" s="158"/>
      <c r="MLW3" s="158"/>
      <c r="MLX3" s="158"/>
      <c r="MLY3" s="158"/>
      <c r="MLZ3" s="158"/>
      <c r="MMA3" s="158"/>
      <c r="MMB3" s="158"/>
      <c r="MMC3" s="158"/>
      <c r="MMD3" s="158"/>
      <c r="MME3" s="158"/>
      <c r="MMF3" s="158"/>
      <c r="MMG3" s="158"/>
      <c r="MMH3" s="158"/>
      <c r="MMI3" s="158"/>
      <c r="MMJ3" s="158"/>
      <c r="MMK3" s="158"/>
      <c r="MML3" s="158"/>
      <c r="MMM3" s="158"/>
      <c r="MMN3" s="158"/>
      <c r="MMO3" s="158"/>
      <c r="MMP3" s="158"/>
      <c r="MMQ3" s="158"/>
      <c r="MMR3" s="158"/>
      <c r="MMS3" s="158"/>
      <c r="MMT3" s="158"/>
      <c r="MMU3" s="158"/>
      <c r="MMV3" s="158"/>
      <c r="MMW3" s="158"/>
      <c r="MMX3" s="158"/>
      <c r="MMY3" s="158"/>
      <c r="MMZ3" s="158"/>
      <c r="MNA3" s="158"/>
      <c r="MNB3" s="158"/>
      <c r="MNC3" s="158"/>
      <c r="MND3" s="158"/>
      <c r="MNE3" s="158"/>
      <c r="MNF3" s="158"/>
      <c r="MNG3" s="158"/>
      <c r="MNH3" s="158"/>
      <c r="MNI3" s="158"/>
      <c r="MNJ3" s="158"/>
      <c r="MNK3" s="158"/>
      <c r="MNL3" s="158"/>
      <c r="MNM3" s="158"/>
      <c r="MNN3" s="158"/>
      <c r="MNO3" s="158"/>
      <c r="MNP3" s="158"/>
      <c r="MNQ3" s="158"/>
      <c r="MNR3" s="158"/>
      <c r="MNS3" s="158"/>
      <c r="MNT3" s="158"/>
      <c r="MNU3" s="158"/>
      <c r="MNV3" s="158"/>
      <c r="MNW3" s="158"/>
      <c r="MNX3" s="158"/>
      <c r="MNY3" s="158"/>
      <c r="MNZ3" s="158"/>
      <c r="MOA3" s="158"/>
      <c r="MOB3" s="158"/>
      <c r="MOC3" s="158"/>
      <c r="MOD3" s="158"/>
      <c r="MOE3" s="158"/>
      <c r="MOF3" s="158"/>
      <c r="MOG3" s="158"/>
      <c r="MOH3" s="158"/>
      <c r="MOI3" s="158"/>
      <c r="MOJ3" s="158"/>
      <c r="MOK3" s="158"/>
      <c r="MOL3" s="158"/>
      <c r="MOM3" s="158"/>
      <c r="MON3" s="158"/>
      <c r="MOO3" s="158"/>
      <c r="MOP3" s="158"/>
      <c r="MOQ3" s="158"/>
      <c r="MOR3" s="158"/>
      <c r="MOS3" s="158"/>
      <c r="MOT3" s="158"/>
      <c r="MOU3" s="158"/>
      <c r="MOV3" s="158"/>
      <c r="MOW3" s="158"/>
      <c r="MOX3" s="158"/>
      <c r="MOY3" s="158"/>
      <c r="MOZ3" s="158"/>
      <c r="MPA3" s="158"/>
      <c r="MPB3" s="158"/>
      <c r="MPC3" s="158"/>
      <c r="MPD3" s="158"/>
      <c r="MPE3" s="158"/>
      <c r="MPF3" s="158"/>
      <c r="MPG3" s="158"/>
      <c r="MPH3" s="158"/>
      <c r="MPI3" s="158"/>
      <c r="MPJ3" s="158"/>
      <c r="MPK3" s="158"/>
      <c r="MPL3" s="158"/>
      <c r="MPM3" s="158"/>
      <c r="MPN3" s="158"/>
      <c r="MPO3" s="158"/>
      <c r="MPP3" s="158"/>
      <c r="MPQ3" s="158"/>
      <c r="MPR3" s="158"/>
      <c r="MPS3" s="158"/>
      <c r="MPT3" s="158"/>
      <c r="MPU3" s="158"/>
      <c r="MPV3" s="158"/>
      <c r="MPW3" s="158"/>
      <c r="MPX3" s="158"/>
      <c r="MPY3" s="158"/>
      <c r="MPZ3" s="158"/>
      <c r="MQA3" s="158"/>
      <c r="MQB3" s="158"/>
      <c r="MQC3" s="158"/>
      <c r="MQD3" s="158"/>
      <c r="MQE3" s="158"/>
      <c r="MQF3" s="158"/>
      <c r="MQG3" s="158"/>
      <c r="MQH3" s="158"/>
      <c r="MQI3" s="158"/>
      <c r="MQJ3" s="158"/>
      <c r="MQK3" s="158"/>
      <c r="MQL3" s="158"/>
      <c r="MQM3" s="158"/>
      <c r="MQN3" s="158"/>
      <c r="MQO3" s="158"/>
      <c r="MQP3" s="158"/>
      <c r="MQQ3" s="158"/>
      <c r="MQR3" s="158"/>
      <c r="MQS3" s="158"/>
      <c r="MQT3" s="158"/>
      <c r="MQU3" s="158"/>
      <c r="MQV3" s="158"/>
      <c r="MQW3" s="158"/>
      <c r="MQX3" s="158"/>
      <c r="MQY3" s="158"/>
      <c r="MQZ3" s="158"/>
      <c r="MRA3" s="158"/>
      <c r="MRB3" s="158"/>
      <c r="MRC3" s="158"/>
      <c r="MRD3" s="158"/>
      <c r="MRE3" s="158"/>
      <c r="MRF3" s="158"/>
      <c r="MRG3" s="158"/>
      <c r="MRH3" s="158"/>
      <c r="MRI3" s="158"/>
      <c r="MRJ3" s="158"/>
      <c r="MRK3" s="158"/>
      <c r="MRL3" s="158"/>
      <c r="MRM3" s="158"/>
      <c r="MRN3" s="158"/>
      <c r="MRO3" s="158"/>
      <c r="MRP3" s="158"/>
      <c r="MRQ3" s="158"/>
      <c r="MRR3" s="158"/>
      <c r="MRS3" s="158"/>
      <c r="MRT3" s="158"/>
      <c r="MRU3" s="158"/>
      <c r="MRV3" s="158"/>
      <c r="MRW3" s="158"/>
      <c r="MRX3" s="158"/>
      <c r="MRY3" s="158"/>
      <c r="MRZ3" s="158"/>
      <c r="MSA3" s="158"/>
      <c r="MSB3" s="158"/>
      <c r="MSC3" s="158"/>
      <c r="MSD3" s="158"/>
      <c r="MSE3" s="158"/>
      <c r="MSF3" s="158"/>
      <c r="MSG3" s="158"/>
      <c r="MSH3" s="158"/>
      <c r="MSI3" s="158"/>
      <c r="MSJ3" s="158"/>
      <c r="MSK3" s="158"/>
      <c r="MSL3" s="158"/>
      <c r="MSM3" s="158"/>
      <c r="MSN3" s="158"/>
      <c r="MSO3" s="158"/>
      <c r="MSP3" s="158"/>
      <c r="MSQ3" s="158"/>
      <c r="MSR3" s="158"/>
      <c r="MSS3" s="158"/>
      <c r="MST3" s="158"/>
      <c r="MSU3" s="158"/>
      <c r="MSV3" s="158"/>
      <c r="MSW3" s="158"/>
      <c r="MSX3" s="158"/>
      <c r="MSY3" s="158"/>
      <c r="MSZ3" s="158"/>
      <c r="MTA3" s="158"/>
      <c r="MTB3" s="158"/>
      <c r="MTC3" s="158"/>
      <c r="MTD3" s="158"/>
      <c r="MTE3" s="158"/>
      <c r="MTF3" s="158"/>
      <c r="MTG3" s="158"/>
      <c r="MTH3" s="158"/>
      <c r="MTI3" s="158"/>
      <c r="MTJ3" s="158"/>
      <c r="MTK3" s="158"/>
      <c r="MTL3" s="158"/>
      <c r="MTM3" s="158"/>
      <c r="MTN3" s="158"/>
      <c r="MTO3" s="158"/>
      <c r="MTP3" s="158"/>
      <c r="MTQ3" s="158"/>
      <c r="MTR3" s="158"/>
      <c r="MTS3" s="158"/>
      <c r="MTT3" s="158"/>
      <c r="MTU3" s="158"/>
      <c r="MTV3" s="158"/>
      <c r="MTW3" s="158"/>
      <c r="MTX3" s="158"/>
      <c r="MTY3" s="158"/>
      <c r="MTZ3" s="158"/>
      <c r="MUA3" s="158"/>
      <c r="MUB3" s="158"/>
      <c r="MUC3" s="158"/>
      <c r="MUD3" s="158"/>
      <c r="MUE3" s="158"/>
      <c r="MUF3" s="158"/>
      <c r="MUG3" s="158"/>
      <c r="MUH3" s="158"/>
      <c r="MUI3" s="158"/>
      <c r="MUJ3" s="158"/>
      <c r="MUK3" s="158"/>
      <c r="MUL3" s="158"/>
      <c r="MUM3" s="158"/>
      <c r="MUN3" s="158"/>
      <c r="MUO3" s="158"/>
      <c r="MUP3" s="158"/>
      <c r="MUQ3" s="158"/>
      <c r="MUR3" s="158"/>
      <c r="MUS3" s="158"/>
      <c r="MUT3" s="158"/>
      <c r="MUU3" s="158"/>
      <c r="MUV3" s="158"/>
      <c r="MUW3" s="158"/>
      <c r="MUX3" s="158"/>
      <c r="MUY3" s="158"/>
      <c r="MUZ3" s="158"/>
      <c r="MVA3" s="158"/>
      <c r="MVB3" s="158"/>
      <c r="MVC3" s="158"/>
      <c r="MVD3" s="158"/>
      <c r="MVE3" s="158"/>
      <c r="MVF3" s="158"/>
      <c r="MVG3" s="158"/>
      <c r="MVH3" s="158"/>
      <c r="MVI3" s="158"/>
      <c r="MVJ3" s="158"/>
      <c r="MVK3" s="158"/>
      <c r="MVL3" s="158"/>
      <c r="MVM3" s="158"/>
      <c r="MVN3" s="158"/>
      <c r="MVO3" s="158"/>
      <c r="MVP3" s="158"/>
      <c r="MVQ3" s="158"/>
      <c r="MVR3" s="158"/>
      <c r="MVS3" s="158"/>
      <c r="MVT3" s="158"/>
      <c r="MVU3" s="158"/>
      <c r="MVV3" s="158"/>
      <c r="MVW3" s="158"/>
      <c r="MVX3" s="158"/>
      <c r="MVY3" s="158"/>
      <c r="MVZ3" s="158"/>
      <c r="MWA3" s="158"/>
      <c r="MWB3" s="158"/>
      <c r="MWC3" s="158"/>
      <c r="MWD3" s="158"/>
      <c r="MWE3" s="158"/>
      <c r="MWF3" s="158"/>
      <c r="MWG3" s="158"/>
      <c r="MWH3" s="158"/>
      <c r="MWI3" s="158"/>
      <c r="MWJ3" s="158"/>
      <c r="MWK3" s="158"/>
      <c r="MWL3" s="158"/>
      <c r="MWM3" s="158"/>
      <c r="MWN3" s="158"/>
      <c r="MWO3" s="158"/>
      <c r="MWP3" s="158"/>
      <c r="MWQ3" s="158"/>
      <c r="MWR3" s="158"/>
      <c r="MWS3" s="158"/>
      <c r="MWT3" s="158"/>
      <c r="MWU3" s="158"/>
      <c r="MWV3" s="158"/>
      <c r="MWW3" s="158"/>
      <c r="MWX3" s="158"/>
      <c r="MWY3" s="158"/>
      <c r="MWZ3" s="158"/>
      <c r="MXA3" s="158"/>
      <c r="MXB3" s="158"/>
      <c r="MXC3" s="158"/>
      <c r="MXD3" s="158"/>
      <c r="MXE3" s="158"/>
      <c r="MXF3" s="158"/>
      <c r="MXG3" s="158"/>
      <c r="MXH3" s="158"/>
      <c r="MXI3" s="158"/>
      <c r="MXJ3" s="158"/>
      <c r="MXK3" s="158"/>
      <c r="MXL3" s="158"/>
      <c r="MXM3" s="158"/>
      <c r="MXN3" s="158"/>
      <c r="MXO3" s="158"/>
      <c r="MXP3" s="158"/>
      <c r="MXQ3" s="158"/>
      <c r="MXR3" s="158"/>
      <c r="MXS3" s="158"/>
      <c r="MXT3" s="158"/>
      <c r="MXU3" s="158"/>
      <c r="MXV3" s="158"/>
      <c r="MXW3" s="158"/>
      <c r="MXX3" s="158"/>
      <c r="MXY3" s="158"/>
      <c r="MXZ3" s="158"/>
      <c r="MYA3" s="158"/>
      <c r="MYB3" s="158"/>
      <c r="MYC3" s="158"/>
      <c r="MYD3" s="158"/>
      <c r="MYE3" s="158"/>
      <c r="MYF3" s="158"/>
      <c r="MYG3" s="158"/>
      <c r="MYH3" s="158"/>
      <c r="MYI3" s="158"/>
      <c r="MYJ3" s="158"/>
      <c r="MYK3" s="158"/>
      <c r="MYL3" s="158"/>
      <c r="MYM3" s="158"/>
      <c r="MYN3" s="158"/>
      <c r="MYO3" s="158"/>
      <c r="MYP3" s="158"/>
      <c r="MYQ3" s="158"/>
      <c r="MYR3" s="158"/>
      <c r="MYS3" s="158"/>
      <c r="MYT3" s="158"/>
      <c r="MYU3" s="158"/>
      <c r="MYV3" s="158"/>
      <c r="MYW3" s="158"/>
      <c r="MYX3" s="158"/>
      <c r="MYY3" s="158"/>
      <c r="MYZ3" s="158"/>
      <c r="MZA3" s="158"/>
      <c r="MZB3" s="158"/>
      <c r="MZC3" s="158"/>
      <c r="MZD3" s="158"/>
      <c r="MZE3" s="158"/>
      <c r="MZF3" s="158"/>
      <c r="MZG3" s="158"/>
      <c r="MZH3" s="158"/>
      <c r="MZI3" s="158"/>
      <c r="MZJ3" s="158"/>
      <c r="MZK3" s="158"/>
      <c r="MZL3" s="158"/>
      <c r="MZM3" s="158"/>
      <c r="MZN3" s="158"/>
      <c r="MZO3" s="158"/>
      <c r="MZP3" s="158"/>
      <c r="MZQ3" s="158"/>
      <c r="MZR3" s="158"/>
      <c r="MZS3" s="158"/>
      <c r="MZT3" s="158"/>
      <c r="MZU3" s="158"/>
      <c r="MZV3" s="158"/>
      <c r="MZW3" s="158"/>
      <c r="MZX3" s="158"/>
      <c r="MZY3" s="158"/>
      <c r="MZZ3" s="158"/>
      <c r="NAA3" s="158"/>
      <c r="NAB3" s="158"/>
      <c r="NAC3" s="158"/>
      <c r="NAD3" s="158"/>
      <c r="NAE3" s="158"/>
      <c r="NAF3" s="158"/>
      <c r="NAG3" s="158"/>
      <c r="NAH3" s="158"/>
      <c r="NAI3" s="158"/>
      <c r="NAJ3" s="158"/>
      <c r="NAK3" s="158"/>
      <c r="NAL3" s="158"/>
      <c r="NAM3" s="158"/>
      <c r="NAN3" s="158"/>
      <c r="NAO3" s="158"/>
      <c r="NAP3" s="158"/>
      <c r="NAQ3" s="158"/>
      <c r="NAR3" s="158"/>
      <c r="NAS3" s="158"/>
      <c r="NAT3" s="158"/>
      <c r="NAU3" s="158"/>
      <c r="NAV3" s="158"/>
      <c r="NAW3" s="158"/>
      <c r="NAX3" s="158"/>
      <c r="NAY3" s="158"/>
      <c r="NAZ3" s="158"/>
      <c r="NBA3" s="158"/>
      <c r="NBB3" s="158"/>
      <c r="NBC3" s="158"/>
      <c r="NBD3" s="158"/>
      <c r="NBE3" s="158"/>
      <c r="NBF3" s="158"/>
      <c r="NBG3" s="158"/>
      <c r="NBH3" s="158"/>
      <c r="NBI3" s="158"/>
      <c r="NBJ3" s="158"/>
      <c r="NBK3" s="158"/>
      <c r="NBL3" s="158"/>
      <c r="NBM3" s="158"/>
      <c r="NBN3" s="158"/>
      <c r="NBO3" s="158"/>
      <c r="NBP3" s="158"/>
      <c r="NBQ3" s="158"/>
      <c r="NBR3" s="158"/>
      <c r="NBS3" s="158"/>
      <c r="NBT3" s="158"/>
      <c r="NBU3" s="158"/>
      <c r="NBV3" s="158"/>
      <c r="NBW3" s="158"/>
      <c r="NBX3" s="158"/>
      <c r="NBY3" s="158"/>
      <c r="NBZ3" s="158"/>
      <c r="NCA3" s="158"/>
      <c r="NCB3" s="158"/>
      <c r="NCC3" s="158"/>
      <c r="NCD3" s="158"/>
      <c r="NCE3" s="158"/>
      <c r="NCF3" s="158"/>
      <c r="NCG3" s="158"/>
      <c r="NCH3" s="158"/>
      <c r="NCI3" s="158"/>
      <c r="NCJ3" s="158"/>
      <c r="NCK3" s="158"/>
      <c r="NCL3" s="158"/>
      <c r="NCM3" s="158"/>
      <c r="NCN3" s="158"/>
      <c r="NCO3" s="158"/>
      <c r="NCP3" s="158"/>
      <c r="NCQ3" s="158"/>
      <c r="NCR3" s="158"/>
      <c r="NCS3" s="158"/>
      <c r="NCT3" s="158"/>
      <c r="NCU3" s="158"/>
      <c r="NCV3" s="158"/>
      <c r="NCW3" s="158"/>
      <c r="NCX3" s="158"/>
      <c r="NCY3" s="158"/>
      <c r="NCZ3" s="158"/>
      <c r="NDA3" s="158"/>
      <c r="NDB3" s="158"/>
      <c r="NDC3" s="158"/>
      <c r="NDD3" s="158"/>
      <c r="NDE3" s="158"/>
      <c r="NDF3" s="158"/>
      <c r="NDG3" s="158"/>
      <c r="NDH3" s="158"/>
      <c r="NDI3" s="158"/>
      <c r="NDJ3" s="158"/>
      <c r="NDK3" s="158"/>
      <c r="NDL3" s="158"/>
      <c r="NDM3" s="158"/>
      <c r="NDN3" s="158"/>
      <c r="NDO3" s="158"/>
      <c r="NDP3" s="158"/>
      <c r="NDQ3" s="158"/>
      <c r="NDR3" s="158"/>
      <c r="NDS3" s="158"/>
      <c r="NDT3" s="158"/>
      <c r="NDU3" s="158"/>
      <c r="NDV3" s="158"/>
      <c r="NDW3" s="158"/>
      <c r="NDX3" s="158"/>
      <c r="NDY3" s="158"/>
      <c r="NDZ3" s="158"/>
      <c r="NEA3" s="158"/>
      <c r="NEB3" s="158"/>
      <c r="NEC3" s="158"/>
      <c r="NED3" s="158"/>
      <c r="NEE3" s="158"/>
      <c r="NEF3" s="158"/>
      <c r="NEG3" s="158"/>
      <c r="NEH3" s="158"/>
      <c r="NEI3" s="158"/>
      <c r="NEJ3" s="158"/>
      <c r="NEK3" s="158"/>
      <c r="NEL3" s="158"/>
      <c r="NEM3" s="158"/>
      <c r="NEN3" s="158"/>
      <c r="NEO3" s="158"/>
      <c r="NEP3" s="158"/>
      <c r="NEQ3" s="158"/>
      <c r="NER3" s="158"/>
      <c r="NES3" s="158"/>
      <c r="NET3" s="158"/>
      <c r="NEU3" s="158"/>
      <c r="NEV3" s="158"/>
      <c r="NEW3" s="158"/>
      <c r="NEX3" s="158"/>
      <c r="NEY3" s="158"/>
      <c r="NEZ3" s="158"/>
      <c r="NFA3" s="158"/>
      <c r="NFB3" s="158"/>
      <c r="NFC3" s="158"/>
      <c r="NFD3" s="158"/>
      <c r="NFE3" s="158"/>
      <c r="NFF3" s="158"/>
      <c r="NFG3" s="158"/>
      <c r="NFH3" s="158"/>
      <c r="NFI3" s="158"/>
      <c r="NFJ3" s="158"/>
      <c r="NFK3" s="158"/>
      <c r="NFL3" s="158"/>
      <c r="NFM3" s="158"/>
      <c r="NFN3" s="158"/>
      <c r="NFO3" s="158"/>
      <c r="NFP3" s="158"/>
      <c r="NFQ3" s="158"/>
      <c r="NFR3" s="158"/>
      <c r="NFS3" s="158"/>
      <c r="NFT3" s="158"/>
      <c r="NFU3" s="158"/>
      <c r="NFV3" s="158"/>
      <c r="NFW3" s="158"/>
      <c r="NFX3" s="158"/>
      <c r="NFY3" s="158"/>
      <c r="NFZ3" s="158"/>
      <c r="NGA3" s="158"/>
      <c r="NGB3" s="158"/>
      <c r="NGC3" s="158"/>
      <c r="NGD3" s="158"/>
      <c r="NGE3" s="158"/>
      <c r="NGF3" s="158"/>
      <c r="NGG3" s="158"/>
      <c r="NGH3" s="158"/>
      <c r="NGI3" s="158"/>
      <c r="NGJ3" s="158"/>
      <c r="NGK3" s="158"/>
      <c r="NGL3" s="158"/>
      <c r="NGM3" s="158"/>
      <c r="NGN3" s="158"/>
      <c r="NGO3" s="158"/>
      <c r="NGP3" s="158"/>
      <c r="NGQ3" s="158"/>
      <c r="NGR3" s="158"/>
      <c r="NGS3" s="158"/>
      <c r="NGT3" s="158"/>
      <c r="NGU3" s="158"/>
      <c r="NGV3" s="158"/>
      <c r="NGW3" s="158"/>
      <c r="NGX3" s="158"/>
      <c r="NGY3" s="158"/>
      <c r="NGZ3" s="158"/>
      <c r="NHA3" s="158"/>
      <c r="NHB3" s="158"/>
      <c r="NHC3" s="158"/>
      <c r="NHD3" s="158"/>
      <c r="NHE3" s="158"/>
      <c r="NHF3" s="158"/>
      <c r="NHG3" s="158"/>
      <c r="NHH3" s="158"/>
      <c r="NHI3" s="158"/>
      <c r="NHJ3" s="158"/>
      <c r="NHK3" s="158"/>
      <c r="NHL3" s="158"/>
      <c r="NHM3" s="158"/>
      <c r="NHN3" s="158"/>
      <c r="NHO3" s="158"/>
      <c r="NHP3" s="158"/>
      <c r="NHQ3" s="158"/>
      <c r="NHR3" s="158"/>
      <c r="NHS3" s="158"/>
      <c r="NHT3" s="158"/>
      <c r="NHU3" s="158"/>
      <c r="NHV3" s="158"/>
      <c r="NHW3" s="158"/>
      <c r="NHX3" s="158"/>
      <c r="NHY3" s="158"/>
      <c r="NHZ3" s="158"/>
      <c r="NIA3" s="158"/>
      <c r="NIB3" s="158"/>
      <c r="NIC3" s="158"/>
      <c r="NID3" s="158"/>
      <c r="NIE3" s="158"/>
      <c r="NIF3" s="158"/>
      <c r="NIG3" s="158"/>
      <c r="NIH3" s="158"/>
      <c r="NII3" s="158"/>
      <c r="NIJ3" s="158"/>
      <c r="NIK3" s="158"/>
      <c r="NIL3" s="158"/>
      <c r="NIM3" s="158"/>
      <c r="NIN3" s="158"/>
      <c r="NIO3" s="158"/>
      <c r="NIP3" s="158"/>
      <c r="NIQ3" s="158"/>
      <c r="NIR3" s="158"/>
      <c r="NIS3" s="158"/>
      <c r="NIT3" s="158"/>
      <c r="NIU3" s="158"/>
      <c r="NIV3" s="158"/>
      <c r="NIW3" s="158"/>
      <c r="NIX3" s="158"/>
      <c r="NIY3" s="158"/>
      <c r="NIZ3" s="158"/>
      <c r="NJA3" s="158"/>
      <c r="NJB3" s="158"/>
      <c r="NJC3" s="158"/>
      <c r="NJD3" s="158"/>
      <c r="NJE3" s="158"/>
      <c r="NJF3" s="158"/>
      <c r="NJG3" s="158"/>
      <c r="NJH3" s="158"/>
      <c r="NJI3" s="158"/>
      <c r="NJJ3" s="158"/>
      <c r="NJK3" s="158"/>
      <c r="NJL3" s="158"/>
      <c r="NJM3" s="158"/>
      <c r="NJN3" s="158"/>
      <c r="NJO3" s="158"/>
      <c r="NJP3" s="158"/>
      <c r="NJQ3" s="158"/>
      <c r="NJR3" s="158"/>
      <c r="NJS3" s="158"/>
      <c r="NJT3" s="158"/>
      <c r="NJU3" s="158"/>
      <c r="NJV3" s="158"/>
      <c r="NJW3" s="158"/>
      <c r="NJX3" s="158"/>
      <c r="NJY3" s="158"/>
      <c r="NJZ3" s="158"/>
      <c r="NKA3" s="158"/>
      <c r="NKB3" s="158"/>
      <c r="NKC3" s="158"/>
      <c r="NKD3" s="158"/>
      <c r="NKE3" s="158"/>
      <c r="NKF3" s="158"/>
      <c r="NKG3" s="158"/>
      <c r="NKH3" s="158"/>
      <c r="NKI3" s="158"/>
      <c r="NKJ3" s="158"/>
      <c r="NKK3" s="158"/>
      <c r="NKL3" s="158"/>
      <c r="NKM3" s="158"/>
      <c r="NKN3" s="158"/>
      <c r="NKO3" s="158"/>
      <c r="NKP3" s="158"/>
      <c r="NKQ3" s="158"/>
      <c r="NKR3" s="158"/>
      <c r="NKS3" s="158"/>
      <c r="NKT3" s="158"/>
      <c r="NKU3" s="158"/>
      <c r="NKV3" s="158"/>
      <c r="NKW3" s="158"/>
      <c r="NKX3" s="158"/>
      <c r="NKY3" s="158"/>
      <c r="NKZ3" s="158"/>
      <c r="NLA3" s="158"/>
      <c r="NLB3" s="158"/>
      <c r="NLC3" s="158"/>
      <c r="NLD3" s="158"/>
      <c r="NLE3" s="158"/>
      <c r="NLF3" s="158"/>
      <c r="NLG3" s="158"/>
      <c r="NLH3" s="158"/>
      <c r="NLI3" s="158"/>
      <c r="NLJ3" s="158"/>
      <c r="NLK3" s="158"/>
      <c r="NLL3" s="158"/>
      <c r="NLM3" s="158"/>
      <c r="NLN3" s="158"/>
      <c r="NLO3" s="158"/>
      <c r="NLP3" s="158"/>
      <c r="NLQ3" s="158"/>
      <c r="NLR3" s="158"/>
      <c r="NLS3" s="158"/>
      <c r="NLT3" s="158"/>
      <c r="NLU3" s="158"/>
      <c r="NLV3" s="158"/>
      <c r="NLW3" s="158"/>
      <c r="NLX3" s="158"/>
      <c r="NLY3" s="158"/>
      <c r="NLZ3" s="158"/>
      <c r="NMA3" s="158"/>
      <c r="NMB3" s="158"/>
      <c r="NMC3" s="158"/>
      <c r="NMD3" s="158"/>
      <c r="NME3" s="158"/>
      <c r="NMF3" s="158"/>
      <c r="NMG3" s="158"/>
      <c r="NMH3" s="158"/>
      <c r="NMI3" s="158"/>
      <c r="NMJ3" s="158"/>
      <c r="NMK3" s="158"/>
      <c r="NML3" s="158"/>
      <c r="NMM3" s="158"/>
      <c r="NMN3" s="158"/>
      <c r="NMO3" s="158"/>
      <c r="NMP3" s="158"/>
      <c r="NMQ3" s="158"/>
      <c r="NMR3" s="158"/>
      <c r="NMS3" s="158"/>
      <c r="NMT3" s="158"/>
      <c r="NMU3" s="158"/>
      <c r="NMV3" s="158"/>
      <c r="NMW3" s="158"/>
      <c r="NMX3" s="158"/>
      <c r="NMY3" s="158"/>
      <c r="NMZ3" s="158"/>
      <c r="NNA3" s="158"/>
      <c r="NNB3" s="158"/>
      <c r="NNC3" s="158"/>
      <c r="NND3" s="158"/>
      <c r="NNE3" s="158"/>
      <c r="NNF3" s="158"/>
      <c r="NNG3" s="158"/>
      <c r="NNH3" s="158"/>
      <c r="NNI3" s="158"/>
      <c r="NNJ3" s="158"/>
      <c r="NNK3" s="158"/>
      <c r="NNL3" s="158"/>
      <c r="NNM3" s="158"/>
      <c r="NNN3" s="158"/>
      <c r="NNO3" s="158"/>
      <c r="NNP3" s="158"/>
      <c r="NNQ3" s="158"/>
      <c r="NNR3" s="158"/>
      <c r="NNS3" s="158"/>
      <c r="NNT3" s="158"/>
      <c r="NNU3" s="158"/>
      <c r="NNV3" s="158"/>
      <c r="NNW3" s="158"/>
      <c r="NNX3" s="158"/>
      <c r="NNY3" s="158"/>
      <c r="NNZ3" s="158"/>
      <c r="NOA3" s="158"/>
      <c r="NOB3" s="158"/>
      <c r="NOC3" s="158"/>
      <c r="NOD3" s="158"/>
      <c r="NOE3" s="158"/>
      <c r="NOF3" s="158"/>
      <c r="NOG3" s="158"/>
      <c r="NOH3" s="158"/>
      <c r="NOI3" s="158"/>
      <c r="NOJ3" s="158"/>
      <c r="NOK3" s="158"/>
      <c r="NOL3" s="158"/>
      <c r="NOM3" s="158"/>
      <c r="NON3" s="158"/>
      <c r="NOO3" s="158"/>
      <c r="NOP3" s="158"/>
      <c r="NOQ3" s="158"/>
      <c r="NOR3" s="158"/>
      <c r="NOS3" s="158"/>
      <c r="NOT3" s="158"/>
      <c r="NOU3" s="158"/>
      <c r="NOV3" s="158"/>
      <c r="NOW3" s="158"/>
      <c r="NOX3" s="158"/>
      <c r="NOY3" s="158"/>
      <c r="NOZ3" s="158"/>
      <c r="NPA3" s="158"/>
      <c r="NPB3" s="158"/>
      <c r="NPC3" s="158"/>
      <c r="NPD3" s="158"/>
      <c r="NPE3" s="158"/>
      <c r="NPF3" s="158"/>
      <c r="NPG3" s="158"/>
      <c r="NPH3" s="158"/>
      <c r="NPI3" s="158"/>
      <c r="NPJ3" s="158"/>
      <c r="NPK3" s="158"/>
      <c r="NPL3" s="158"/>
      <c r="NPM3" s="158"/>
      <c r="NPN3" s="158"/>
      <c r="NPO3" s="158"/>
      <c r="NPP3" s="158"/>
      <c r="NPQ3" s="158"/>
      <c r="NPR3" s="158"/>
      <c r="NPS3" s="158"/>
      <c r="NPT3" s="158"/>
      <c r="NPU3" s="158"/>
      <c r="NPV3" s="158"/>
      <c r="NPW3" s="158"/>
      <c r="NPX3" s="158"/>
      <c r="NPY3" s="158"/>
      <c r="NPZ3" s="158"/>
      <c r="NQA3" s="158"/>
      <c r="NQB3" s="158"/>
      <c r="NQC3" s="158"/>
      <c r="NQD3" s="158"/>
      <c r="NQE3" s="158"/>
      <c r="NQF3" s="158"/>
      <c r="NQG3" s="158"/>
      <c r="NQH3" s="158"/>
      <c r="NQI3" s="158"/>
      <c r="NQJ3" s="158"/>
      <c r="NQK3" s="158"/>
      <c r="NQL3" s="158"/>
      <c r="NQM3" s="158"/>
      <c r="NQN3" s="158"/>
      <c r="NQO3" s="158"/>
      <c r="NQP3" s="158"/>
      <c r="NQQ3" s="158"/>
      <c r="NQR3" s="158"/>
      <c r="NQS3" s="158"/>
      <c r="NQT3" s="158"/>
      <c r="NQU3" s="158"/>
      <c r="NQV3" s="158"/>
      <c r="NQW3" s="158"/>
      <c r="NQX3" s="158"/>
      <c r="NQY3" s="158"/>
      <c r="NQZ3" s="158"/>
      <c r="NRA3" s="158"/>
      <c r="NRB3" s="158"/>
      <c r="NRC3" s="158"/>
      <c r="NRD3" s="158"/>
      <c r="NRE3" s="158"/>
      <c r="NRF3" s="158"/>
      <c r="NRG3" s="158"/>
      <c r="NRH3" s="158"/>
      <c r="NRI3" s="158"/>
      <c r="NRJ3" s="158"/>
      <c r="NRK3" s="158"/>
      <c r="NRL3" s="158"/>
      <c r="NRM3" s="158"/>
      <c r="NRN3" s="158"/>
      <c r="NRO3" s="158"/>
      <c r="NRP3" s="158"/>
      <c r="NRQ3" s="158"/>
      <c r="NRR3" s="158"/>
      <c r="NRS3" s="158"/>
      <c r="NRT3" s="158"/>
      <c r="NRU3" s="158"/>
      <c r="NRV3" s="158"/>
      <c r="NRW3" s="158"/>
      <c r="NRX3" s="158"/>
      <c r="NRY3" s="158"/>
      <c r="NRZ3" s="158"/>
      <c r="NSA3" s="158"/>
      <c r="NSB3" s="158"/>
      <c r="NSC3" s="158"/>
      <c r="NSD3" s="158"/>
      <c r="NSE3" s="158"/>
      <c r="NSF3" s="158"/>
      <c r="NSG3" s="158"/>
      <c r="NSH3" s="158"/>
      <c r="NSI3" s="158"/>
      <c r="NSJ3" s="158"/>
      <c r="NSK3" s="158"/>
      <c r="NSL3" s="158"/>
      <c r="NSM3" s="158"/>
      <c r="NSN3" s="158"/>
      <c r="NSO3" s="158"/>
      <c r="NSP3" s="158"/>
      <c r="NSQ3" s="158"/>
      <c r="NSR3" s="158"/>
      <c r="NSS3" s="158"/>
      <c r="NST3" s="158"/>
      <c r="NSU3" s="158"/>
      <c r="NSV3" s="158"/>
      <c r="NSW3" s="158"/>
      <c r="NSX3" s="158"/>
      <c r="NSY3" s="158"/>
      <c r="NSZ3" s="158"/>
      <c r="NTA3" s="158"/>
      <c r="NTB3" s="158"/>
      <c r="NTC3" s="158"/>
      <c r="NTD3" s="158"/>
      <c r="NTE3" s="158"/>
      <c r="NTF3" s="158"/>
      <c r="NTG3" s="158"/>
      <c r="NTH3" s="158"/>
      <c r="NTI3" s="158"/>
      <c r="NTJ3" s="158"/>
      <c r="NTK3" s="158"/>
      <c r="NTL3" s="158"/>
      <c r="NTM3" s="158"/>
      <c r="NTN3" s="158"/>
      <c r="NTO3" s="158"/>
      <c r="NTP3" s="158"/>
      <c r="NTQ3" s="158"/>
      <c r="NTR3" s="158"/>
      <c r="NTS3" s="158"/>
      <c r="NTT3" s="158"/>
      <c r="NTU3" s="158"/>
      <c r="NTV3" s="158"/>
      <c r="NTW3" s="158"/>
      <c r="NTX3" s="158"/>
      <c r="NTY3" s="158"/>
      <c r="NTZ3" s="158"/>
      <c r="NUA3" s="158"/>
      <c r="NUB3" s="158"/>
      <c r="NUC3" s="158"/>
      <c r="NUD3" s="158"/>
      <c r="NUE3" s="158"/>
      <c r="NUF3" s="158"/>
      <c r="NUG3" s="158"/>
      <c r="NUH3" s="158"/>
      <c r="NUI3" s="158"/>
      <c r="NUJ3" s="158"/>
      <c r="NUK3" s="158"/>
      <c r="NUL3" s="158"/>
      <c r="NUM3" s="158"/>
      <c r="NUN3" s="158"/>
      <c r="NUO3" s="158"/>
      <c r="NUP3" s="158"/>
      <c r="NUQ3" s="158"/>
      <c r="NUR3" s="158"/>
      <c r="NUS3" s="158"/>
      <c r="NUT3" s="158"/>
      <c r="NUU3" s="158"/>
      <c r="NUV3" s="158"/>
      <c r="NUW3" s="158"/>
      <c r="NUX3" s="158"/>
      <c r="NUY3" s="158"/>
      <c r="NUZ3" s="158"/>
      <c r="NVA3" s="158"/>
      <c r="NVB3" s="158"/>
      <c r="NVC3" s="158"/>
      <c r="NVD3" s="158"/>
      <c r="NVE3" s="158"/>
      <c r="NVF3" s="158"/>
      <c r="NVG3" s="158"/>
      <c r="NVH3" s="158"/>
      <c r="NVI3" s="158"/>
      <c r="NVJ3" s="158"/>
      <c r="NVK3" s="158"/>
      <c r="NVL3" s="158"/>
      <c r="NVM3" s="158"/>
      <c r="NVN3" s="158"/>
      <c r="NVO3" s="158"/>
      <c r="NVP3" s="158"/>
      <c r="NVQ3" s="158"/>
      <c r="NVR3" s="158"/>
      <c r="NVS3" s="158"/>
      <c r="NVT3" s="158"/>
      <c r="NVU3" s="158"/>
      <c r="NVV3" s="158"/>
      <c r="NVW3" s="158"/>
      <c r="NVX3" s="158"/>
      <c r="NVY3" s="158"/>
      <c r="NVZ3" s="158"/>
      <c r="NWA3" s="158"/>
      <c r="NWB3" s="158"/>
      <c r="NWC3" s="158"/>
      <c r="NWD3" s="158"/>
      <c r="NWE3" s="158"/>
      <c r="NWF3" s="158"/>
      <c r="NWG3" s="158"/>
      <c r="NWH3" s="158"/>
      <c r="NWI3" s="158"/>
      <c r="NWJ3" s="158"/>
      <c r="NWK3" s="158"/>
      <c r="NWL3" s="158"/>
      <c r="NWM3" s="158"/>
      <c r="NWN3" s="158"/>
      <c r="NWO3" s="158"/>
      <c r="NWP3" s="158"/>
      <c r="NWQ3" s="158"/>
      <c r="NWR3" s="158"/>
      <c r="NWS3" s="158"/>
      <c r="NWT3" s="158"/>
      <c r="NWU3" s="158"/>
      <c r="NWV3" s="158"/>
      <c r="NWW3" s="158"/>
      <c r="NWX3" s="158"/>
      <c r="NWY3" s="158"/>
      <c r="NWZ3" s="158"/>
      <c r="NXA3" s="158"/>
      <c r="NXB3" s="158"/>
      <c r="NXC3" s="158"/>
      <c r="NXD3" s="158"/>
      <c r="NXE3" s="158"/>
      <c r="NXF3" s="158"/>
      <c r="NXG3" s="158"/>
      <c r="NXH3" s="158"/>
      <c r="NXI3" s="158"/>
      <c r="NXJ3" s="158"/>
      <c r="NXK3" s="158"/>
      <c r="NXL3" s="158"/>
      <c r="NXM3" s="158"/>
      <c r="NXN3" s="158"/>
      <c r="NXO3" s="158"/>
      <c r="NXP3" s="158"/>
      <c r="NXQ3" s="158"/>
      <c r="NXR3" s="158"/>
      <c r="NXS3" s="158"/>
      <c r="NXT3" s="158"/>
      <c r="NXU3" s="158"/>
      <c r="NXV3" s="158"/>
      <c r="NXW3" s="158"/>
      <c r="NXX3" s="158"/>
      <c r="NXY3" s="158"/>
      <c r="NXZ3" s="158"/>
      <c r="NYA3" s="158"/>
      <c r="NYB3" s="158"/>
      <c r="NYC3" s="158"/>
      <c r="NYD3" s="158"/>
      <c r="NYE3" s="158"/>
      <c r="NYF3" s="158"/>
      <c r="NYG3" s="158"/>
      <c r="NYH3" s="158"/>
      <c r="NYI3" s="158"/>
      <c r="NYJ3" s="158"/>
      <c r="NYK3" s="158"/>
      <c r="NYL3" s="158"/>
      <c r="NYM3" s="158"/>
      <c r="NYN3" s="158"/>
      <c r="NYO3" s="158"/>
      <c r="NYP3" s="158"/>
      <c r="NYQ3" s="158"/>
      <c r="NYR3" s="158"/>
      <c r="NYS3" s="158"/>
      <c r="NYT3" s="158"/>
      <c r="NYU3" s="158"/>
      <c r="NYV3" s="158"/>
      <c r="NYW3" s="158"/>
      <c r="NYX3" s="158"/>
      <c r="NYY3" s="158"/>
      <c r="NYZ3" s="158"/>
      <c r="NZA3" s="158"/>
      <c r="NZB3" s="158"/>
      <c r="NZC3" s="158"/>
      <c r="NZD3" s="158"/>
      <c r="NZE3" s="158"/>
      <c r="NZF3" s="158"/>
      <c r="NZG3" s="158"/>
      <c r="NZH3" s="158"/>
      <c r="NZI3" s="158"/>
      <c r="NZJ3" s="158"/>
      <c r="NZK3" s="158"/>
      <c r="NZL3" s="158"/>
      <c r="NZM3" s="158"/>
      <c r="NZN3" s="158"/>
      <c r="NZO3" s="158"/>
      <c r="NZP3" s="158"/>
      <c r="NZQ3" s="158"/>
      <c r="NZR3" s="158"/>
      <c r="NZS3" s="158"/>
      <c r="NZT3" s="158"/>
      <c r="NZU3" s="158"/>
      <c r="NZV3" s="158"/>
      <c r="NZW3" s="158"/>
      <c r="NZX3" s="158"/>
      <c r="NZY3" s="158"/>
      <c r="NZZ3" s="158"/>
      <c r="OAA3" s="158"/>
      <c r="OAB3" s="158"/>
      <c r="OAC3" s="158"/>
      <c r="OAD3" s="158"/>
      <c r="OAE3" s="158"/>
      <c r="OAF3" s="158"/>
      <c r="OAG3" s="158"/>
      <c r="OAH3" s="158"/>
      <c r="OAI3" s="158"/>
      <c r="OAJ3" s="158"/>
      <c r="OAK3" s="158"/>
      <c r="OAL3" s="158"/>
      <c r="OAM3" s="158"/>
      <c r="OAN3" s="158"/>
      <c r="OAO3" s="158"/>
      <c r="OAP3" s="158"/>
      <c r="OAQ3" s="158"/>
      <c r="OAR3" s="158"/>
      <c r="OAS3" s="158"/>
      <c r="OAT3" s="158"/>
      <c r="OAU3" s="158"/>
      <c r="OAV3" s="158"/>
      <c r="OAW3" s="158"/>
      <c r="OAX3" s="158"/>
      <c r="OAY3" s="158"/>
      <c r="OAZ3" s="158"/>
      <c r="OBA3" s="158"/>
      <c r="OBB3" s="158"/>
      <c r="OBC3" s="158"/>
      <c r="OBD3" s="158"/>
      <c r="OBE3" s="158"/>
      <c r="OBF3" s="158"/>
      <c r="OBG3" s="158"/>
      <c r="OBH3" s="158"/>
      <c r="OBI3" s="158"/>
      <c r="OBJ3" s="158"/>
      <c r="OBK3" s="158"/>
      <c r="OBL3" s="158"/>
      <c r="OBM3" s="158"/>
      <c r="OBN3" s="158"/>
      <c r="OBO3" s="158"/>
      <c r="OBP3" s="158"/>
      <c r="OBQ3" s="158"/>
      <c r="OBR3" s="158"/>
      <c r="OBS3" s="158"/>
      <c r="OBT3" s="158"/>
      <c r="OBU3" s="158"/>
      <c r="OBV3" s="158"/>
      <c r="OBW3" s="158"/>
      <c r="OBX3" s="158"/>
      <c r="OBY3" s="158"/>
      <c r="OBZ3" s="158"/>
      <c r="OCA3" s="158"/>
      <c r="OCB3" s="158"/>
      <c r="OCC3" s="158"/>
      <c r="OCD3" s="158"/>
      <c r="OCE3" s="158"/>
      <c r="OCF3" s="158"/>
      <c r="OCG3" s="158"/>
      <c r="OCH3" s="158"/>
      <c r="OCI3" s="158"/>
      <c r="OCJ3" s="158"/>
      <c r="OCK3" s="158"/>
      <c r="OCL3" s="158"/>
      <c r="OCM3" s="158"/>
      <c r="OCN3" s="158"/>
      <c r="OCO3" s="158"/>
      <c r="OCP3" s="158"/>
      <c r="OCQ3" s="158"/>
      <c r="OCR3" s="158"/>
      <c r="OCS3" s="158"/>
      <c r="OCT3" s="158"/>
      <c r="OCU3" s="158"/>
      <c r="OCV3" s="158"/>
      <c r="OCW3" s="158"/>
      <c r="OCX3" s="158"/>
      <c r="OCY3" s="158"/>
      <c r="OCZ3" s="158"/>
      <c r="ODA3" s="158"/>
      <c r="ODB3" s="158"/>
      <c r="ODC3" s="158"/>
      <c r="ODD3" s="158"/>
      <c r="ODE3" s="158"/>
      <c r="ODF3" s="158"/>
      <c r="ODG3" s="158"/>
      <c r="ODH3" s="158"/>
      <c r="ODI3" s="158"/>
      <c r="ODJ3" s="158"/>
      <c r="ODK3" s="158"/>
      <c r="ODL3" s="158"/>
      <c r="ODM3" s="158"/>
      <c r="ODN3" s="158"/>
      <c r="ODO3" s="158"/>
      <c r="ODP3" s="158"/>
      <c r="ODQ3" s="158"/>
      <c r="ODR3" s="158"/>
      <c r="ODS3" s="158"/>
      <c r="ODT3" s="158"/>
      <c r="ODU3" s="158"/>
      <c r="ODV3" s="158"/>
      <c r="ODW3" s="158"/>
      <c r="ODX3" s="158"/>
      <c r="ODY3" s="158"/>
      <c r="ODZ3" s="158"/>
      <c r="OEA3" s="158"/>
      <c r="OEB3" s="158"/>
      <c r="OEC3" s="158"/>
      <c r="OED3" s="158"/>
      <c r="OEE3" s="158"/>
      <c r="OEF3" s="158"/>
      <c r="OEG3" s="158"/>
      <c r="OEH3" s="158"/>
      <c r="OEI3" s="158"/>
      <c r="OEJ3" s="158"/>
      <c r="OEK3" s="158"/>
      <c r="OEL3" s="158"/>
      <c r="OEM3" s="158"/>
      <c r="OEN3" s="158"/>
      <c r="OEO3" s="158"/>
      <c r="OEP3" s="158"/>
      <c r="OEQ3" s="158"/>
      <c r="OER3" s="158"/>
      <c r="OES3" s="158"/>
      <c r="OET3" s="158"/>
      <c r="OEU3" s="158"/>
      <c r="OEV3" s="158"/>
      <c r="OEW3" s="158"/>
      <c r="OEX3" s="158"/>
      <c r="OEY3" s="158"/>
      <c r="OEZ3" s="158"/>
      <c r="OFA3" s="158"/>
      <c r="OFB3" s="158"/>
      <c r="OFC3" s="158"/>
      <c r="OFD3" s="158"/>
      <c r="OFE3" s="158"/>
      <c r="OFF3" s="158"/>
      <c r="OFG3" s="158"/>
      <c r="OFH3" s="158"/>
      <c r="OFI3" s="158"/>
      <c r="OFJ3" s="158"/>
      <c r="OFK3" s="158"/>
      <c r="OFL3" s="158"/>
      <c r="OFM3" s="158"/>
      <c r="OFN3" s="158"/>
      <c r="OFO3" s="158"/>
      <c r="OFP3" s="158"/>
      <c r="OFQ3" s="158"/>
      <c r="OFR3" s="158"/>
      <c r="OFS3" s="158"/>
      <c r="OFT3" s="158"/>
      <c r="OFU3" s="158"/>
      <c r="OFV3" s="158"/>
      <c r="OFW3" s="158"/>
      <c r="OFX3" s="158"/>
      <c r="OFY3" s="158"/>
      <c r="OFZ3" s="158"/>
      <c r="OGA3" s="158"/>
      <c r="OGB3" s="158"/>
      <c r="OGC3" s="158"/>
      <c r="OGD3" s="158"/>
      <c r="OGE3" s="158"/>
      <c r="OGF3" s="158"/>
      <c r="OGG3" s="158"/>
      <c r="OGH3" s="158"/>
      <c r="OGI3" s="158"/>
      <c r="OGJ3" s="158"/>
      <c r="OGK3" s="158"/>
      <c r="OGL3" s="158"/>
      <c r="OGM3" s="158"/>
      <c r="OGN3" s="158"/>
      <c r="OGO3" s="158"/>
      <c r="OGP3" s="158"/>
      <c r="OGQ3" s="158"/>
      <c r="OGR3" s="158"/>
      <c r="OGS3" s="158"/>
      <c r="OGT3" s="158"/>
      <c r="OGU3" s="158"/>
      <c r="OGV3" s="158"/>
      <c r="OGW3" s="158"/>
      <c r="OGX3" s="158"/>
      <c r="OGY3" s="158"/>
      <c r="OGZ3" s="158"/>
      <c r="OHA3" s="158"/>
      <c r="OHB3" s="158"/>
      <c r="OHC3" s="158"/>
      <c r="OHD3" s="158"/>
      <c r="OHE3" s="158"/>
      <c r="OHF3" s="158"/>
      <c r="OHG3" s="158"/>
      <c r="OHH3" s="158"/>
      <c r="OHI3" s="158"/>
      <c r="OHJ3" s="158"/>
      <c r="OHK3" s="158"/>
      <c r="OHL3" s="158"/>
      <c r="OHM3" s="158"/>
      <c r="OHN3" s="158"/>
      <c r="OHO3" s="158"/>
      <c r="OHP3" s="158"/>
      <c r="OHQ3" s="158"/>
      <c r="OHR3" s="158"/>
      <c r="OHS3" s="158"/>
      <c r="OHT3" s="158"/>
      <c r="OHU3" s="158"/>
      <c r="OHV3" s="158"/>
      <c r="OHW3" s="158"/>
      <c r="OHX3" s="158"/>
      <c r="OHY3" s="158"/>
      <c r="OHZ3" s="158"/>
      <c r="OIA3" s="158"/>
      <c r="OIB3" s="158"/>
      <c r="OIC3" s="158"/>
      <c r="OID3" s="158"/>
      <c r="OIE3" s="158"/>
      <c r="OIF3" s="158"/>
      <c r="OIG3" s="158"/>
      <c r="OIH3" s="158"/>
      <c r="OII3" s="158"/>
      <c r="OIJ3" s="158"/>
      <c r="OIK3" s="158"/>
      <c r="OIL3" s="158"/>
      <c r="OIM3" s="158"/>
      <c r="OIN3" s="158"/>
      <c r="OIO3" s="158"/>
      <c r="OIP3" s="158"/>
      <c r="OIQ3" s="158"/>
      <c r="OIR3" s="158"/>
      <c r="OIS3" s="158"/>
      <c r="OIT3" s="158"/>
      <c r="OIU3" s="158"/>
      <c r="OIV3" s="158"/>
      <c r="OIW3" s="158"/>
      <c r="OIX3" s="158"/>
      <c r="OIY3" s="158"/>
      <c r="OIZ3" s="158"/>
      <c r="OJA3" s="158"/>
      <c r="OJB3" s="158"/>
      <c r="OJC3" s="158"/>
      <c r="OJD3" s="158"/>
      <c r="OJE3" s="158"/>
      <c r="OJF3" s="158"/>
      <c r="OJG3" s="158"/>
      <c r="OJH3" s="158"/>
      <c r="OJI3" s="158"/>
      <c r="OJJ3" s="158"/>
      <c r="OJK3" s="158"/>
      <c r="OJL3" s="158"/>
      <c r="OJM3" s="158"/>
      <c r="OJN3" s="158"/>
      <c r="OJO3" s="158"/>
      <c r="OJP3" s="158"/>
      <c r="OJQ3" s="158"/>
      <c r="OJR3" s="158"/>
      <c r="OJS3" s="158"/>
      <c r="OJT3" s="158"/>
      <c r="OJU3" s="158"/>
      <c r="OJV3" s="158"/>
      <c r="OJW3" s="158"/>
      <c r="OJX3" s="158"/>
      <c r="OJY3" s="158"/>
      <c r="OJZ3" s="158"/>
      <c r="OKA3" s="158"/>
      <c r="OKB3" s="158"/>
      <c r="OKC3" s="158"/>
      <c r="OKD3" s="158"/>
      <c r="OKE3" s="158"/>
      <c r="OKF3" s="158"/>
      <c r="OKG3" s="158"/>
      <c r="OKH3" s="158"/>
      <c r="OKI3" s="158"/>
      <c r="OKJ3" s="158"/>
      <c r="OKK3" s="158"/>
      <c r="OKL3" s="158"/>
      <c r="OKM3" s="158"/>
      <c r="OKN3" s="158"/>
      <c r="OKO3" s="158"/>
      <c r="OKP3" s="158"/>
      <c r="OKQ3" s="158"/>
      <c r="OKR3" s="158"/>
      <c r="OKS3" s="158"/>
      <c r="OKT3" s="158"/>
      <c r="OKU3" s="158"/>
      <c r="OKV3" s="158"/>
      <c r="OKW3" s="158"/>
      <c r="OKX3" s="158"/>
      <c r="OKY3" s="158"/>
      <c r="OKZ3" s="158"/>
      <c r="OLA3" s="158"/>
      <c r="OLB3" s="158"/>
      <c r="OLC3" s="158"/>
      <c r="OLD3" s="158"/>
      <c r="OLE3" s="158"/>
      <c r="OLF3" s="158"/>
      <c r="OLG3" s="158"/>
      <c r="OLH3" s="158"/>
      <c r="OLI3" s="158"/>
      <c r="OLJ3" s="158"/>
      <c r="OLK3" s="158"/>
      <c r="OLL3" s="158"/>
      <c r="OLM3" s="158"/>
      <c r="OLN3" s="158"/>
      <c r="OLO3" s="158"/>
      <c r="OLP3" s="158"/>
      <c r="OLQ3" s="158"/>
      <c r="OLR3" s="158"/>
      <c r="OLS3" s="158"/>
      <c r="OLT3" s="158"/>
      <c r="OLU3" s="158"/>
      <c r="OLV3" s="158"/>
      <c r="OLW3" s="158"/>
      <c r="OLX3" s="158"/>
      <c r="OLY3" s="158"/>
      <c r="OLZ3" s="158"/>
      <c r="OMA3" s="158"/>
      <c r="OMB3" s="158"/>
      <c r="OMC3" s="158"/>
      <c r="OMD3" s="158"/>
      <c r="OME3" s="158"/>
      <c r="OMF3" s="158"/>
      <c r="OMG3" s="158"/>
      <c r="OMH3" s="158"/>
      <c r="OMI3" s="158"/>
      <c r="OMJ3" s="158"/>
      <c r="OMK3" s="158"/>
      <c r="OML3" s="158"/>
      <c r="OMM3" s="158"/>
      <c r="OMN3" s="158"/>
      <c r="OMO3" s="158"/>
      <c r="OMP3" s="158"/>
      <c r="OMQ3" s="158"/>
      <c r="OMR3" s="158"/>
      <c r="OMS3" s="158"/>
      <c r="OMT3" s="158"/>
      <c r="OMU3" s="158"/>
      <c r="OMV3" s="158"/>
      <c r="OMW3" s="158"/>
      <c r="OMX3" s="158"/>
      <c r="OMY3" s="158"/>
      <c r="OMZ3" s="158"/>
      <c r="ONA3" s="158"/>
      <c r="ONB3" s="158"/>
      <c r="ONC3" s="158"/>
      <c r="OND3" s="158"/>
      <c r="ONE3" s="158"/>
      <c r="ONF3" s="158"/>
      <c r="ONG3" s="158"/>
      <c r="ONH3" s="158"/>
      <c r="ONI3" s="158"/>
      <c r="ONJ3" s="158"/>
      <c r="ONK3" s="158"/>
      <c r="ONL3" s="158"/>
      <c r="ONM3" s="158"/>
      <c r="ONN3" s="158"/>
      <c r="ONO3" s="158"/>
      <c r="ONP3" s="158"/>
      <c r="ONQ3" s="158"/>
      <c r="ONR3" s="158"/>
      <c r="ONS3" s="158"/>
      <c r="ONT3" s="158"/>
      <c r="ONU3" s="158"/>
      <c r="ONV3" s="158"/>
      <c r="ONW3" s="158"/>
      <c r="ONX3" s="158"/>
      <c r="ONY3" s="158"/>
      <c r="ONZ3" s="158"/>
      <c r="OOA3" s="158"/>
      <c r="OOB3" s="158"/>
      <c r="OOC3" s="158"/>
      <c r="OOD3" s="158"/>
      <c r="OOE3" s="158"/>
      <c r="OOF3" s="158"/>
      <c r="OOG3" s="158"/>
      <c r="OOH3" s="158"/>
      <c r="OOI3" s="158"/>
      <c r="OOJ3" s="158"/>
      <c r="OOK3" s="158"/>
      <c r="OOL3" s="158"/>
      <c r="OOM3" s="158"/>
      <c r="OON3" s="158"/>
      <c r="OOO3" s="158"/>
      <c r="OOP3" s="158"/>
      <c r="OOQ3" s="158"/>
      <c r="OOR3" s="158"/>
      <c r="OOS3" s="158"/>
      <c r="OOT3" s="158"/>
      <c r="OOU3" s="158"/>
      <c r="OOV3" s="158"/>
      <c r="OOW3" s="158"/>
      <c r="OOX3" s="158"/>
      <c r="OOY3" s="158"/>
      <c r="OOZ3" s="158"/>
      <c r="OPA3" s="158"/>
      <c r="OPB3" s="158"/>
      <c r="OPC3" s="158"/>
      <c r="OPD3" s="158"/>
      <c r="OPE3" s="158"/>
      <c r="OPF3" s="158"/>
      <c r="OPG3" s="158"/>
      <c r="OPH3" s="158"/>
      <c r="OPI3" s="158"/>
      <c r="OPJ3" s="158"/>
      <c r="OPK3" s="158"/>
      <c r="OPL3" s="158"/>
      <c r="OPM3" s="158"/>
      <c r="OPN3" s="158"/>
      <c r="OPO3" s="158"/>
      <c r="OPP3" s="158"/>
      <c r="OPQ3" s="158"/>
      <c r="OPR3" s="158"/>
      <c r="OPS3" s="158"/>
      <c r="OPT3" s="158"/>
      <c r="OPU3" s="158"/>
      <c r="OPV3" s="158"/>
      <c r="OPW3" s="158"/>
      <c r="OPX3" s="158"/>
      <c r="OPY3" s="158"/>
      <c r="OPZ3" s="158"/>
      <c r="OQA3" s="158"/>
      <c r="OQB3" s="158"/>
      <c r="OQC3" s="158"/>
      <c r="OQD3" s="158"/>
      <c r="OQE3" s="158"/>
      <c r="OQF3" s="158"/>
      <c r="OQG3" s="158"/>
      <c r="OQH3" s="158"/>
      <c r="OQI3" s="158"/>
      <c r="OQJ3" s="158"/>
      <c r="OQK3" s="158"/>
      <c r="OQL3" s="158"/>
      <c r="OQM3" s="158"/>
      <c r="OQN3" s="158"/>
      <c r="OQO3" s="158"/>
      <c r="OQP3" s="158"/>
      <c r="OQQ3" s="158"/>
      <c r="OQR3" s="158"/>
      <c r="OQS3" s="158"/>
      <c r="OQT3" s="158"/>
      <c r="OQU3" s="158"/>
      <c r="OQV3" s="158"/>
      <c r="OQW3" s="158"/>
      <c r="OQX3" s="158"/>
      <c r="OQY3" s="158"/>
      <c r="OQZ3" s="158"/>
      <c r="ORA3" s="158"/>
      <c r="ORB3" s="158"/>
      <c r="ORC3" s="158"/>
      <c r="ORD3" s="158"/>
      <c r="ORE3" s="158"/>
      <c r="ORF3" s="158"/>
      <c r="ORG3" s="158"/>
      <c r="ORH3" s="158"/>
      <c r="ORI3" s="158"/>
      <c r="ORJ3" s="158"/>
      <c r="ORK3" s="158"/>
      <c r="ORL3" s="158"/>
      <c r="ORM3" s="158"/>
      <c r="ORN3" s="158"/>
      <c r="ORO3" s="158"/>
      <c r="ORP3" s="158"/>
      <c r="ORQ3" s="158"/>
      <c r="ORR3" s="158"/>
      <c r="ORS3" s="158"/>
      <c r="ORT3" s="158"/>
      <c r="ORU3" s="158"/>
      <c r="ORV3" s="158"/>
      <c r="ORW3" s="158"/>
      <c r="ORX3" s="158"/>
      <c r="ORY3" s="158"/>
      <c r="ORZ3" s="158"/>
      <c r="OSA3" s="158"/>
      <c r="OSB3" s="158"/>
      <c r="OSC3" s="158"/>
      <c r="OSD3" s="158"/>
      <c r="OSE3" s="158"/>
      <c r="OSF3" s="158"/>
      <c r="OSG3" s="158"/>
      <c r="OSH3" s="158"/>
      <c r="OSI3" s="158"/>
      <c r="OSJ3" s="158"/>
      <c r="OSK3" s="158"/>
      <c r="OSL3" s="158"/>
      <c r="OSM3" s="158"/>
      <c r="OSN3" s="158"/>
      <c r="OSO3" s="158"/>
      <c r="OSP3" s="158"/>
      <c r="OSQ3" s="158"/>
      <c r="OSR3" s="158"/>
      <c r="OSS3" s="158"/>
      <c r="OST3" s="158"/>
      <c r="OSU3" s="158"/>
      <c r="OSV3" s="158"/>
      <c r="OSW3" s="158"/>
      <c r="OSX3" s="158"/>
      <c r="OSY3" s="158"/>
      <c r="OSZ3" s="158"/>
      <c r="OTA3" s="158"/>
      <c r="OTB3" s="158"/>
      <c r="OTC3" s="158"/>
      <c r="OTD3" s="158"/>
      <c r="OTE3" s="158"/>
      <c r="OTF3" s="158"/>
      <c r="OTG3" s="158"/>
      <c r="OTH3" s="158"/>
      <c r="OTI3" s="158"/>
      <c r="OTJ3" s="158"/>
      <c r="OTK3" s="158"/>
      <c r="OTL3" s="158"/>
      <c r="OTM3" s="158"/>
      <c r="OTN3" s="158"/>
      <c r="OTO3" s="158"/>
      <c r="OTP3" s="158"/>
      <c r="OTQ3" s="158"/>
      <c r="OTR3" s="158"/>
      <c r="OTS3" s="158"/>
      <c r="OTT3" s="158"/>
      <c r="OTU3" s="158"/>
      <c r="OTV3" s="158"/>
      <c r="OTW3" s="158"/>
      <c r="OTX3" s="158"/>
      <c r="OTY3" s="158"/>
      <c r="OTZ3" s="158"/>
      <c r="OUA3" s="158"/>
      <c r="OUB3" s="158"/>
      <c r="OUC3" s="158"/>
      <c r="OUD3" s="158"/>
      <c r="OUE3" s="158"/>
      <c r="OUF3" s="158"/>
      <c r="OUG3" s="158"/>
      <c r="OUH3" s="158"/>
      <c r="OUI3" s="158"/>
      <c r="OUJ3" s="158"/>
      <c r="OUK3" s="158"/>
      <c r="OUL3" s="158"/>
      <c r="OUM3" s="158"/>
      <c r="OUN3" s="158"/>
      <c r="OUO3" s="158"/>
      <c r="OUP3" s="158"/>
      <c r="OUQ3" s="158"/>
      <c r="OUR3" s="158"/>
      <c r="OUS3" s="158"/>
      <c r="OUT3" s="158"/>
      <c r="OUU3" s="158"/>
      <c r="OUV3" s="158"/>
      <c r="OUW3" s="158"/>
      <c r="OUX3" s="158"/>
      <c r="OUY3" s="158"/>
      <c r="OUZ3" s="158"/>
      <c r="OVA3" s="158"/>
      <c r="OVB3" s="158"/>
      <c r="OVC3" s="158"/>
      <c r="OVD3" s="158"/>
      <c r="OVE3" s="158"/>
      <c r="OVF3" s="158"/>
      <c r="OVG3" s="158"/>
      <c r="OVH3" s="158"/>
      <c r="OVI3" s="158"/>
      <c r="OVJ3" s="158"/>
      <c r="OVK3" s="158"/>
      <c r="OVL3" s="158"/>
      <c r="OVM3" s="158"/>
      <c r="OVN3" s="158"/>
      <c r="OVO3" s="158"/>
      <c r="OVP3" s="158"/>
      <c r="OVQ3" s="158"/>
      <c r="OVR3" s="158"/>
      <c r="OVS3" s="158"/>
      <c r="OVT3" s="158"/>
      <c r="OVU3" s="158"/>
      <c r="OVV3" s="158"/>
      <c r="OVW3" s="158"/>
      <c r="OVX3" s="158"/>
      <c r="OVY3" s="158"/>
      <c r="OVZ3" s="158"/>
      <c r="OWA3" s="158"/>
      <c r="OWB3" s="158"/>
      <c r="OWC3" s="158"/>
      <c r="OWD3" s="158"/>
      <c r="OWE3" s="158"/>
      <c r="OWF3" s="158"/>
      <c r="OWG3" s="158"/>
      <c r="OWH3" s="158"/>
      <c r="OWI3" s="158"/>
      <c r="OWJ3" s="158"/>
      <c r="OWK3" s="158"/>
      <c r="OWL3" s="158"/>
      <c r="OWM3" s="158"/>
      <c r="OWN3" s="158"/>
      <c r="OWO3" s="158"/>
      <c r="OWP3" s="158"/>
      <c r="OWQ3" s="158"/>
      <c r="OWR3" s="158"/>
      <c r="OWS3" s="158"/>
      <c r="OWT3" s="158"/>
      <c r="OWU3" s="158"/>
      <c r="OWV3" s="158"/>
      <c r="OWW3" s="158"/>
      <c r="OWX3" s="158"/>
      <c r="OWY3" s="158"/>
      <c r="OWZ3" s="158"/>
      <c r="OXA3" s="158"/>
      <c r="OXB3" s="158"/>
      <c r="OXC3" s="158"/>
      <c r="OXD3" s="158"/>
      <c r="OXE3" s="158"/>
      <c r="OXF3" s="158"/>
      <c r="OXG3" s="158"/>
      <c r="OXH3" s="158"/>
      <c r="OXI3" s="158"/>
      <c r="OXJ3" s="158"/>
      <c r="OXK3" s="158"/>
      <c r="OXL3" s="158"/>
      <c r="OXM3" s="158"/>
      <c r="OXN3" s="158"/>
      <c r="OXO3" s="158"/>
      <c r="OXP3" s="158"/>
      <c r="OXQ3" s="158"/>
      <c r="OXR3" s="158"/>
      <c r="OXS3" s="158"/>
      <c r="OXT3" s="158"/>
      <c r="OXU3" s="158"/>
      <c r="OXV3" s="158"/>
      <c r="OXW3" s="158"/>
      <c r="OXX3" s="158"/>
      <c r="OXY3" s="158"/>
      <c r="OXZ3" s="158"/>
      <c r="OYA3" s="158"/>
      <c r="OYB3" s="158"/>
      <c r="OYC3" s="158"/>
      <c r="OYD3" s="158"/>
      <c r="OYE3" s="158"/>
      <c r="OYF3" s="158"/>
      <c r="OYG3" s="158"/>
      <c r="OYH3" s="158"/>
      <c r="OYI3" s="158"/>
      <c r="OYJ3" s="158"/>
      <c r="OYK3" s="158"/>
      <c r="OYL3" s="158"/>
      <c r="OYM3" s="158"/>
      <c r="OYN3" s="158"/>
      <c r="OYO3" s="158"/>
      <c r="OYP3" s="158"/>
      <c r="OYQ3" s="158"/>
      <c r="OYR3" s="158"/>
      <c r="OYS3" s="158"/>
      <c r="OYT3" s="158"/>
      <c r="OYU3" s="158"/>
      <c r="OYV3" s="158"/>
      <c r="OYW3" s="158"/>
      <c r="OYX3" s="158"/>
      <c r="OYY3" s="158"/>
      <c r="OYZ3" s="158"/>
      <c r="OZA3" s="158"/>
      <c r="OZB3" s="158"/>
      <c r="OZC3" s="158"/>
      <c r="OZD3" s="158"/>
      <c r="OZE3" s="158"/>
      <c r="OZF3" s="158"/>
      <c r="OZG3" s="158"/>
      <c r="OZH3" s="158"/>
      <c r="OZI3" s="158"/>
      <c r="OZJ3" s="158"/>
      <c r="OZK3" s="158"/>
      <c r="OZL3" s="158"/>
      <c r="OZM3" s="158"/>
      <c r="OZN3" s="158"/>
      <c r="OZO3" s="158"/>
      <c r="OZP3" s="158"/>
      <c r="OZQ3" s="158"/>
      <c r="OZR3" s="158"/>
      <c r="OZS3" s="158"/>
      <c r="OZT3" s="158"/>
      <c r="OZU3" s="158"/>
      <c r="OZV3" s="158"/>
      <c r="OZW3" s="158"/>
      <c r="OZX3" s="158"/>
      <c r="OZY3" s="158"/>
      <c r="OZZ3" s="158"/>
      <c r="PAA3" s="158"/>
      <c r="PAB3" s="158"/>
      <c r="PAC3" s="158"/>
      <c r="PAD3" s="158"/>
      <c r="PAE3" s="158"/>
      <c r="PAF3" s="158"/>
      <c r="PAG3" s="158"/>
      <c r="PAH3" s="158"/>
      <c r="PAI3" s="158"/>
      <c r="PAJ3" s="158"/>
      <c r="PAK3" s="158"/>
      <c r="PAL3" s="158"/>
      <c r="PAM3" s="158"/>
      <c r="PAN3" s="158"/>
      <c r="PAO3" s="158"/>
      <c r="PAP3" s="158"/>
      <c r="PAQ3" s="158"/>
      <c r="PAR3" s="158"/>
      <c r="PAS3" s="158"/>
      <c r="PAT3" s="158"/>
      <c r="PAU3" s="158"/>
      <c r="PAV3" s="158"/>
      <c r="PAW3" s="158"/>
      <c r="PAX3" s="158"/>
      <c r="PAY3" s="158"/>
      <c r="PAZ3" s="158"/>
      <c r="PBA3" s="158"/>
      <c r="PBB3" s="158"/>
      <c r="PBC3" s="158"/>
      <c r="PBD3" s="158"/>
      <c r="PBE3" s="158"/>
      <c r="PBF3" s="158"/>
      <c r="PBG3" s="158"/>
      <c r="PBH3" s="158"/>
      <c r="PBI3" s="158"/>
      <c r="PBJ3" s="158"/>
      <c r="PBK3" s="158"/>
      <c r="PBL3" s="158"/>
      <c r="PBM3" s="158"/>
      <c r="PBN3" s="158"/>
      <c r="PBO3" s="158"/>
      <c r="PBP3" s="158"/>
      <c r="PBQ3" s="158"/>
      <c r="PBR3" s="158"/>
      <c r="PBS3" s="158"/>
      <c r="PBT3" s="158"/>
      <c r="PBU3" s="158"/>
      <c r="PBV3" s="158"/>
      <c r="PBW3" s="158"/>
      <c r="PBX3" s="158"/>
      <c r="PBY3" s="158"/>
      <c r="PBZ3" s="158"/>
      <c r="PCA3" s="158"/>
      <c r="PCB3" s="158"/>
      <c r="PCC3" s="158"/>
      <c r="PCD3" s="158"/>
      <c r="PCE3" s="158"/>
      <c r="PCF3" s="158"/>
      <c r="PCG3" s="158"/>
      <c r="PCH3" s="158"/>
      <c r="PCI3" s="158"/>
      <c r="PCJ3" s="158"/>
      <c r="PCK3" s="158"/>
      <c r="PCL3" s="158"/>
      <c r="PCM3" s="158"/>
      <c r="PCN3" s="158"/>
      <c r="PCO3" s="158"/>
      <c r="PCP3" s="158"/>
      <c r="PCQ3" s="158"/>
      <c r="PCR3" s="158"/>
      <c r="PCS3" s="158"/>
      <c r="PCT3" s="158"/>
      <c r="PCU3" s="158"/>
      <c r="PCV3" s="158"/>
      <c r="PCW3" s="158"/>
      <c r="PCX3" s="158"/>
      <c r="PCY3" s="158"/>
      <c r="PCZ3" s="158"/>
      <c r="PDA3" s="158"/>
      <c r="PDB3" s="158"/>
      <c r="PDC3" s="158"/>
      <c r="PDD3" s="158"/>
      <c r="PDE3" s="158"/>
      <c r="PDF3" s="158"/>
      <c r="PDG3" s="158"/>
      <c r="PDH3" s="158"/>
      <c r="PDI3" s="158"/>
      <c r="PDJ3" s="158"/>
      <c r="PDK3" s="158"/>
      <c r="PDL3" s="158"/>
      <c r="PDM3" s="158"/>
      <c r="PDN3" s="158"/>
      <c r="PDO3" s="158"/>
      <c r="PDP3" s="158"/>
      <c r="PDQ3" s="158"/>
      <c r="PDR3" s="158"/>
      <c r="PDS3" s="158"/>
      <c r="PDT3" s="158"/>
      <c r="PDU3" s="158"/>
      <c r="PDV3" s="158"/>
      <c r="PDW3" s="158"/>
      <c r="PDX3" s="158"/>
      <c r="PDY3" s="158"/>
      <c r="PDZ3" s="158"/>
      <c r="PEA3" s="158"/>
      <c r="PEB3" s="158"/>
      <c r="PEC3" s="158"/>
      <c r="PED3" s="158"/>
      <c r="PEE3" s="158"/>
      <c r="PEF3" s="158"/>
      <c r="PEG3" s="158"/>
      <c r="PEH3" s="158"/>
      <c r="PEI3" s="158"/>
      <c r="PEJ3" s="158"/>
      <c r="PEK3" s="158"/>
      <c r="PEL3" s="158"/>
      <c r="PEM3" s="158"/>
      <c r="PEN3" s="158"/>
      <c r="PEO3" s="158"/>
      <c r="PEP3" s="158"/>
      <c r="PEQ3" s="158"/>
      <c r="PER3" s="158"/>
      <c r="PES3" s="158"/>
      <c r="PET3" s="158"/>
      <c r="PEU3" s="158"/>
      <c r="PEV3" s="158"/>
      <c r="PEW3" s="158"/>
      <c r="PEX3" s="158"/>
      <c r="PEY3" s="158"/>
      <c r="PEZ3" s="158"/>
      <c r="PFA3" s="158"/>
      <c r="PFB3" s="158"/>
      <c r="PFC3" s="158"/>
      <c r="PFD3" s="158"/>
      <c r="PFE3" s="158"/>
      <c r="PFF3" s="158"/>
      <c r="PFG3" s="158"/>
      <c r="PFH3" s="158"/>
      <c r="PFI3" s="158"/>
      <c r="PFJ3" s="158"/>
      <c r="PFK3" s="158"/>
      <c r="PFL3" s="158"/>
      <c r="PFM3" s="158"/>
      <c r="PFN3" s="158"/>
      <c r="PFO3" s="158"/>
      <c r="PFP3" s="158"/>
      <c r="PFQ3" s="158"/>
      <c r="PFR3" s="158"/>
      <c r="PFS3" s="158"/>
      <c r="PFT3" s="158"/>
      <c r="PFU3" s="158"/>
      <c r="PFV3" s="158"/>
      <c r="PFW3" s="158"/>
      <c r="PFX3" s="158"/>
      <c r="PFY3" s="158"/>
      <c r="PFZ3" s="158"/>
      <c r="PGA3" s="158"/>
      <c r="PGB3" s="158"/>
      <c r="PGC3" s="158"/>
      <c r="PGD3" s="158"/>
      <c r="PGE3" s="158"/>
      <c r="PGF3" s="158"/>
      <c r="PGG3" s="158"/>
      <c r="PGH3" s="158"/>
      <c r="PGI3" s="158"/>
      <c r="PGJ3" s="158"/>
      <c r="PGK3" s="158"/>
      <c r="PGL3" s="158"/>
      <c r="PGM3" s="158"/>
      <c r="PGN3" s="158"/>
      <c r="PGO3" s="158"/>
      <c r="PGP3" s="158"/>
      <c r="PGQ3" s="158"/>
      <c r="PGR3" s="158"/>
      <c r="PGS3" s="158"/>
      <c r="PGT3" s="158"/>
      <c r="PGU3" s="158"/>
      <c r="PGV3" s="158"/>
      <c r="PGW3" s="158"/>
      <c r="PGX3" s="158"/>
      <c r="PGY3" s="158"/>
      <c r="PGZ3" s="158"/>
      <c r="PHA3" s="158"/>
      <c r="PHB3" s="158"/>
      <c r="PHC3" s="158"/>
      <c r="PHD3" s="158"/>
      <c r="PHE3" s="158"/>
      <c r="PHF3" s="158"/>
      <c r="PHG3" s="158"/>
      <c r="PHH3" s="158"/>
      <c r="PHI3" s="158"/>
      <c r="PHJ3" s="158"/>
      <c r="PHK3" s="158"/>
      <c r="PHL3" s="158"/>
      <c r="PHM3" s="158"/>
      <c r="PHN3" s="158"/>
      <c r="PHO3" s="158"/>
      <c r="PHP3" s="158"/>
      <c r="PHQ3" s="158"/>
      <c r="PHR3" s="158"/>
      <c r="PHS3" s="158"/>
      <c r="PHT3" s="158"/>
      <c r="PHU3" s="158"/>
      <c r="PHV3" s="158"/>
      <c r="PHW3" s="158"/>
      <c r="PHX3" s="158"/>
      <c r="PHY3" s="158"/>
      <c r="PHZ3" s="158"/>
      <c r="PIA3" s="158"/>
      <c r="PIB3" s="158"/>
      <c r="PIC3" s="158"/>
      <c r="PID3" s="158"/>
      <c r="PIE3" s="158"/>
      <c r="PIF3" s="158"/>
      <c r="PIG3" s="158"/>
      <c r="PIH3" s="158"/>
      <c r="PII3" s="158"/>
      <c r="PIJ3" s="158"/>
      <c r="PIK3" s="158"/>
      <c r="PIL3" s="158"/>
      <c r="PIM3" s="158"/>
      <c r="PIN3" s="158"/>
      <c r="PIO3" s="158"/>
      <c r="PIP3" s="158"/>
      <c r="PIQ3" s="158"/>
      <c r="PIR3" s="158"/>
      <c r="PIS3" s="158"/>
      <c r="PIT3" s="158"/>
      <c r="PIU3" s="158"/>
      <c r="PIV3" s="158"/>
      <c r="PIW3" s="158"/>
      <c r="PIX3" s="158"/>
      <c r="PIY3" s="158"/>
      <c r="PIZ3" s="158"/>
      <c r="PJA3" s="158"/>
      <c r="PJB3" s="158"/>
      <c r="PJC3" s="158"/>
      <c r="PJD3" s="158"/>
      <c r="PJE3" s="158"/>
      <c r="PJF3" s="158"/>
      <c r="PJG3" s="158"/>
      <c r="PJH3" s="158"/>
      <c r="PJI3" s="158"/>
      <c r="PJJ3" s="158"/>
      <c r="PJK3" s="158"/>
      <c r="PJL3" s="158"/>
      <c r="PJM3" s="158"/>
      <c r="PJN3" s="158"/>
      <c r="PJO3" s="158"/>
      <c r="PJP3" s="158"/>
      <c r="PJQ3" s="158"/>
      <c r="PJR3" s="158"/>
      <c r="PJS3" s="158"/>
      <c r="PJT3" s="158"/>
      <c r="PJU3" s="158"/>
      <c r="PJV3" s="158"/>
      <c r="PJW3" s="158"/>
      <c r="PJX3" s="158"/>
      <c r="PJY3" s="158"/>
      <c r="PJZ3" s="158"/>
      <c r="PKA3" s="158"/>
      <c r="PKB3" s="158"/>
      <c r="PKC3" s="158"/>
      <c r="PKD3" s="158"/>
      <c r="PKE3" s="158"/>
      <c r="PKF3" s="158"/>
      <c r="PKG3" s="158"/>
      <c r="PKH3" s="158"/>
      <c r="PKI3" s="158"/>
      <c r="PKJ3" s="158"/>
      <c r="PKK3" s="158"/>
      <c r="PKL3" s="158"/>
      <c r="PKM3" s="158"/>
      <c r="PKN3" s="158"/>
      <c r="PKO3" s="158"/>
      <c r="PKP3" s="158"/>
      <c r="PKQ3" s="158"/>
      <c r="PKR3" s="158"/>
      <c r="PKS3" s="158"/>
      <c r="PKT3" s="158"/>
      <c r="PKU3" s="158"/>
      <c r="PKV3" s="158"/>
      <c r="PKW3" s="158"/>
      <c r="PKX3" s="158"/>
      <c r="PKY3" s="158"/>
      <c r="PKZ3" s="158"/>
      <c r="PLA3" s="158"/>
      <c r="PLB3" s="158"/>
      <c r="PLC3" s="158"/>
      <c r="PLD3" s="158"/>
      <c r="PLE3" s="158"/>
      <c r="PLF3" s="158"/>
      <c r="PLG3" s="158"/>
      <c r="PLH3" s="158"/>
      <c r="PLI3" s="158"/>
      <c r="PLJ3" s="158"/>
      <c r="PLK3" s="158"/>
      <c r="PLL3" s="158"/>
      <c r="PLM3" s="158"/>
      <c r="PLN3" s="158"/>
      <c r="PLO3" s="158"/>
      <c r="PLP3" s="158"/>
      <c r="PLQ3" s="158"/>
      <c r="PLR3" s="158"/>
      <c r="PLS3" s="158"/>
      <c r="PLT3" s="158"/>
      <c r="PLU3" s="158"/>
      <c r="PLV3" s="158"/>
      <c r="PLW3" s="158"/>
      <c r="PLX3" s="158"/>
      <c r="PLY3" s="158"/>
      <c r="PLZ3" s="158"/>
      <c r="PMA3" s="158"/>
      <c r="PMB3" s="158"/>
      <c r="PMC3" s="158"/>
      <c r="PMD3" s="158"/>
      <c r="PME3" s="158"/>
      <c r="PMF3" s="158"/>
      <c r="PMG3" s="158"/>
      <c r="PMH3" s="158"/>
      <c r="PMI3" s="158"/>
      <c r="PMJ3" s="158"/>
      <c r="PMK3" s="158"/>
      <c r="PML3" s="158"/>
      <c r="PMM3" s="158"/>
      <c r="PMN3" s="158"/>
      <c r="PMO3" s="158"/>
      <c r="PMP3" s="158"/>
      <c r="PMQ3" s="158"/>
      <c r="PMR3" s="158"/>
      <c r="PMS3" s="158"/>
      <c r="PMT3" s="158"/>
      <c r="PMU3" s="158"/>
      <c r="PMV3" s="158"/>
      <c r="PMW3" s="158"/>
      <c r="PMX3" s="158"/>
      <c r="PMY3" s="158"/>
      <c r="PMZ3" s="158"/>
      <c r="PNA3" s="158"/>
      <c r="PNB3" s="158"/>
      <c r="PNC3" s="158"/>
      <c r="PND3" s="158"/>
      <c r="PNE3" s="158"/>
      <c r="PNF3" s="158"/>
      <c r="PNG3" s="158"/>
      <c r="PNH3" s="158"/>
      <c r="PNI3" s="158"/>
      <c r="PNJ3" s="158"/>
      <c r="PNK3" s="158"/>
      <c r="PNL3" s="158"/>
      <c r="PNM3" s="158"/>
      <c r="PNN3" s="158"/>
      <c r="PNO3" s="158"/>
      <c r="PNP3" s="158"/>
      <c r="PNQ3" s="158"/>
      <c r="PNR3" s="158"/>
      <c r="PNS3" s="158"/>
      <c r="PNT3" s="158"/>
      <c r="PNU3" s="158"/>
      <c r="PNV3" s="158"/>
      <c r="PNW3" s="158"/>
      <c r="PNX3" s="158"/>
      <c r="PNY3" s="158"/>
      <c r="PNZ3" s="158"/>
      <c r="POA3" s="158"/>
      <c r="POB3" s="158"/>
      <c r="POC3" s="158"/>
      <c r="POD3" s="158"/>
      <c r="POE3" s="158"/>
      <c r="POF3" s="158"/>
      <c r="POG3" s="158"/>
      <c r="POH3" s="158"/>
      <c r="POI3" s="158"/>
      <c r="POJ3" s="158"/>
      <c r="POK3" s="158"/>
      <c r="POL3" s="158"/>
      <c r="POM3" s="158"/>
      <c r="PON3" s="158"/>
      <c r="POO3" s="158"/>
      <c r="POP3" s="158"/>
      <c r="POQ3" s="158"/>
      <c r="POR3" s="158"/>
      <c r="POS3" s="158"/>
      <c r="POT3" s="158"/>
      <c r="POU3" s="158"/>
      <c r="POV3" s="158"/>
      <c r="POW3" s="158"/>
      <c r="POX3" s="158"/>
      <c r="POY3" s="158"/>
      <c r="POZ3" s="158"/>
      <c r="PPA3" s="158"/>
      <c r="PPB3" s="158"/>
      <c r="PPC3" s="158"/>
      <c r="PPD3" s="158"/>
      <c r="PPE3" s="158"/>
      <c r="PPF3" s="158"/>
      <c r="PPG3" s="158"/>
      <c r="PPH3" s="158"/>
      <c r="PPI3" s="158"/>
      <c r="PPJ3" s="158"/>
      <c r="PPK3" s="158"/>
      <c r="PPL3" s="158"/>
      <c r="PPM3" s="158"/>
      <c r="PPN3" s="158"/>
      <c r="PPO3" s="158"/>
      <c r="PPP3" s="158"/>
      <c r="PPQ3" s="158"/>
      <c r="PPR3" s="158"/>
      <c r="PPS3" s="158"/>
      <c r="PPT3" s="158"/>
      <c r="PPU3" s="158"/>
      <c r="PPV3" s="158"/>
      <c r="PPW3" s="158"/>
      <c r="PPX3" s="158"/>
      <c r="PPY3" s="158"/>
      <c r="PPZ3" s="158"/>
      <c r="PQA3" s="158"/>
      <c r="PQB3" s="158"/>
      <c r="PQC3" s="158"/>
      <c r="PQD3" s="158"/>
      <c r="PQE3" s="158"/>
      <c r="PQF3" s="158"/>
      <c r="PQG3" s="158"/>
      <c r="PQH3" s="158"/>
      <c r="PQI3" s="158"/>
      <c r="PQJ3" s="158"/>
      <c r="PQK3" s="158"/>
      <c r="PQL3" s="158"/>
      <c r="PQM3" s="158"/>
      <c r="PQN3" s="158"/>
      <c r="PQO3" s="158"/>
      <c r="PQP3" s="158"/>
      <c r="PQQ3" s="158"/>
      <c r="PQR3" s="158"/>
      <c r="PQS3" s="158"/>
      <c r="PQT3" s="158"/>
      <c r="PQU3" s="158"/>
      <c r="PQV3" s="158"/>
      <c r="PQW3" s="158"/>
      <c r="PQX3" s="158"/>
      <c r="PQY3" s="158"/>
      <c r="PQZ3" s="158"/>
      <c r="PRA3" s="158"/>
      <c r="PRB3" s="158"/>
      <c r="PRC3" s="158"/>
      <c r="PRD3" s="158"/>
      <c r="PRE3" s="158"/>
      <c r="PRF3" s="158"/>
      <c r="PRG3" s="158"/>
      <c r="PRH3" s="158"/>
      <c r="PRI3" s="158"/>
      <c r="PRJ3" s="158"/>
      <c r="PRK3" s="158"/>
      <c r="PRL3" s="158"/>
      <c r="PRM3" s="158"/>
      <c r="PRN3" s="158"/>
      <c r="PRO3" s="158"/>
      <c r="PRP3" s="158"/>
      <c r="PRQ3" s="158"/>
      <c r="PRR3" s="158"/>
      <c r="PRS3" s="158"/>
      <c r="PRT3" s="158"/>
      <c r="PRU3" s="158"/>
      <c r="PRV3" s="158"/>
      <c r="PRW3" s="158"/>
      <c r="PRX3" s="158"/>
      <c r="PRY3" s="158"/>
      <c r="PRZ3" s="158"/>
      <c r="PSA3" s="158"/>
      <c r="PSB3" s="158"/>
      <c r="PSC3" s="158"/>
      <c r="PSD3" s="158"/>
      <c r="PSE3" s="158"/>
      <c r="PSF3" s="158"/>
      <c r="PSG3" s="158"/>
      <c r="PSH3" s="158"/>
      <c r="PSI3" s="158"/>
      <c r="PSJ3" s="158"/>
      <c r="PSK3" s="158"/>
      <c r="PSL3" s="158"/>
      <c r="PSM3" s="158"/>
      <c r="PSN3" s="158"/>
      <c r="PSO3" s="158"/>
      <c r="PSP3" s="158"/>
      <c r="PSQ3" s="158"/>
      <c r="PSR3" s="158"/>
      <c r="PSS3" s="158"/>
      <c r="PST3" s="158"/>
      <c r="PSU3" s="158"/>
      <c r="PSV3" s="158"/>
      <c r="PSW3" s="158"/>
      <c r="PSX3" s="158"/>
      <c r="PSY3" s="158"/>
      <c r="PSZ3" s="158"/>
      <c r="PTA3" s="158"/>
      <c r="PTB3" s="158"/>
      <c r="PTC3" s="158"/>
      <c r="PTD3" s="158"/>
      <c r="PTE3" s="158"/>
      <c r="PTF3" s="158"/>
      <c r="PTG3" s="158"/>
      <c r="PTH3" s="158"/>
      <c r="PTI3" s="158"/>
      <c r="PTJ3" s="158"/>
      <c r="PTK3" s="158"/>
      <c r="PTL3" s="158"/>
      <c r="PTM3" s="158"/>
      <c r="PTN3" s="158"/>
      <c r="PTO3" s="158"/>
      <c r="PTP3" s="158"/>
      <c r="PTQ3" s="158"/>
      <c r="PTR3" s="158"/>
      <c r="PTS3" s="158"/>
      <c r="PTT3" s="158"/>
      <c r="PTU3" s="158"/>
      <c r="PTV3" s="158"/>
      <c r="PTW3" s="158"/>
      <c r="PTX3" s="158"/>
      <c r="PTY3" s="158"/>
      <c r="PTZ3" s="158"/>
      <c r="PUA3" s="158"/>
      <c r="PUB3" s="158"/>
      <c r="PUC3" s="158"/>
      <c r="PUD3" s="158"/>
      <c r="PUE3" s="158"/>
      <c r="PUF3" s="158"/>
      <c r="PUG3" s="158"/>
      <c r="PUH3" s="158"/>
      <c r="PUI3" s="158"/>
      <c r="PUJ3" s="158"/>
      <c r="PUK3" s="158"/>
      <c r="PUL3" s="158"/>
      <c r="PUM3" s="158"/>
      <c r="PUN3" s="158"/>
      <c r="PUO3" s="158"/>
      <c r="PUP3" s="158"/>
      <c r="PUQ3" s="158"/>
      <c r="PUR3" s="158"/>
      <c r="PUS3" s="158"/>
      <c r="PUT3" s="158"/>
      <c r="PUU3" s="158"/>
      <c r="PUV3" s="158"/>
      <c r="PUW3" s="158"/>
      <c r="PUX3" s="158"/>
      <c r="PUY3" s="158"/>
      <c r="PUZ3" s="158"/>
      <c r="PVA3" s="158"/>
      <c r="PVB3" s="158"/>
      <c r="PVC3" s="158"/>
      <c r="PVD3" s="158"/>
      <c r="PVE3" s="158"/>
      <c r="PVF3" s="158"/>
      <c r="PVG3" s="158"/>
      <c r="PVH3" s="158"/>
      <c r="PVI3" s="158"/>
      <c r="PVJ3" s="158"/>
      <c r="PVK3" s="158"/>
      <c r="PVL3" s="158"/>
      <c r="PVM3" s="158"/>
      <c r="PVN3" s="158"/>
      <c r="PVO3" s="158"/>
      <c r="PVP3" s="158"/>
      <c r="PVQ3" s="158"/>
      <c r="PVR3" s="158"/>
      <c r="PVS3" s="158"/>
      <c r="PVT3" s="158"/>
      <c r="PVU3" s="158"/>
      <c r="PVV3" s="158"/>
      <c r="PVW3" s="158"/>
      <c r="PVX3" s="158"/>
      <c r="PVY3" s="158"/>
      <c r="PVZ3" s="158"/>
      <c r="PWA3" s="158"/>
      <c r="PWB3" s="158"/>
      <c r="PWC3" s="158"/>
      <c r="PWD3" s="158"/>
      <c r="PWE3" s="158"/>
      <c r="PWF3" s="158"/>
      <c r="PWG3" s="158"/>
      <c r="PWH3" s="158"/>
      <c r="PWI3" s="158"/>
      <c r="PWJ3" s="158"/>
      <c r="PWK3" s="158"/>
      <c r="PWL3" s="158"/>
      <c r="PWM3" s="158"/>
      <c r="PWN3" s="158"/>
      <c r="PWO3" s="158"/>
      <c r="PWP3" s="158"/>
      <c r="PWQ3" s="158"/>
      <c r="PWR3" s="158"/>
      <c r="PWS3" s="158"/>
      <c r="PWT3" s="158"/>
      <c r="PWU3" s="158"/>
      <c r="PWV3" s="158"/>
      <c r="PWW3" s="158"/>
      <c r="PWX3" s="158"/>
      <c r="PWY3" s="158"/>
      <c r="PWZ3" s="158"/>
      <c r="PXA3" s="158"/>
      <c r="PXB3" s="158"/>
      <c r="PXC3" s="158"/>
      <c r="PXD3" s="158"/>
      <c r="PXE3" s="158"/>
      <c r="PXF3" s="158"/>
      <c r="PXG3" s="158"/>
      <c r="PXH3" s="158"/>
      <c r="PXI3" s="158"/>
      <c r="PXJ3" s="158"/>
      <c r="PXK3" s="158"/>
      <c r="PXL3" s="158"/>
      <c r="PXM3" s="158"/>
      <c r="PXN3" s="158"/>
      <c r="PXO3" s="158"/>
      <c r="PXP3" s="158"/>
      <c r="PXQ3" s="158"/>
      <c r="PXR3" s="158"/>
      <c r="PXS3" s="158"/>
      <c r="PXT3" s="158"/>
      <c r="PXU3" s="158"/>
      <c r="PXV3" s="158"/>
      <c r="PXW3" s="158"/>
      <c r="PXX3" s="158"/>
      <c r="PXY3" s="158"/>
      <c r="PXZ3" s="158"/>
      <c r="PYA3" s="158"/>
      <c r="PYB3" s="158"/>
      <c r="PYC3" s="158"/>
      <c r="PYD3" s="158"/>
      <c r="PYE3" s="158"/>
      <c r="PYF3" s="158"/>
      <c r="PYG3" s="158"/>
      <c r="PYH3" s="158"/>
      <c r="PYI3" s="158"/>
      <c r="PYJ3" s="158"/>
      <c r="PYK3" s="158"/>
      <c r="PYL3" s="158"/>
      <c r="PYM3" s="158"/>
      <c r="PYN3" s="158"/>
      <c r="PYO3" s="158"/>
      <c r="PYP3" s="158"/>
      <c r="PYQ3" s="158"/>
      <c r="PYR3" s="158"/>
      <c r="PYS3" s="158"/>
      <c r="PYT3" s="158"/>
      <c r="PYU3" s="158"/>
      <c r="PYV3" s="158"/>
      <c r="PYW3" s="158"/>
      <c r="PYX3" s="158"/>
      <c r="PYY3" s="158"/>
      <c r="PYZ3" s="158"/>
      <c r="PZA3" s="158"/>
      <c r="PZB3" s="158"/>
      <c r="PZC3" s="158"/>
      <c r="PZD3" s="158"/>
      <c r="PZE3" s="158"/>
      <c r="PZF3" s="158"/>
      <c r="PZG3" s="158"/>
      <c r="PZH3" s="158"/>
      <c r="PZI3" s="158"/>
      <c r="PZJ3" s="158"/>
      <c r="PZK3" s="158"/>
      <c r="PZL3" s="158"/>
      <c r="PZM3" s="158"/>
      <c r="PZN3" s="158"/>
      <c r="PZO3" s="158"/>
      <c r="PZP3" s="158"/>
      <c r="PZQ3" s="158"/>
      <c r="PZR3" s="158"/>
      <c r="PZS3" s="158"/>
      <c r="PZT3" s="158"/>
      <c r="PZU3" s="158"/>
      <c r="PZV3" s="158"/>
      <c r="PZW3" s="158"/>
      <c r="PZX3" s="158"/>
      <c r="PZY3" s="158"/>
      <c r="PZZ3" s="158"/>
      <c r="QAA3" s="158"/>
      <c r="QAB3" s="158"/>
      <c r="QAC3" s="158"/>
      <c r="QAD3" s="158"/>
      <c r="QAE3" s="158"/>
      <c r="QAF3" s="158"/>
      <c r="QAG3" s="158"/>
      <c r="QAH3" s="158"/>
      <c r="QAI3" s="158"/>
      <c r="QAJ3" s="158"/>
      <c r="QAK3" s="158"/>
      <c r="QAL3" s="158"/>
      <c r="QAM3" s="158"/>
      <c r="QAN3" s="158"/>
      <c r="QAO3" s="158"/>
      <c r="QAP3" s="158"/>
      <c r="QAQ3" s="158"/>
      <c r="QAR3" s="158"/>
      <c r="QAS3" s="158"/>
      <c r="QAT3" s="158"/>
      <c r="QAU3" s="158"/>
      <c r="QAV3" s="158"/>
      <c r="QAW3" s="158"/>
      <c r="QAX3" s="158"/>
      <c r="QAY3" s="158"/>
      <c r="QAZ3" s="158"/>
      <c r="QBA3" s="158"/>
      <c r="QBB3" s="158"/>
      <c r="QBC3" s="158"/>
      <c r="QBD3" s="158"/>
      <c r="QBE3" s="158"/>
      <c r="QBF3" s="158"/>
      <c r="QBG3" s="158"/>
      <c r="QBH3" s="158"/>
      <c r="QBI3" s="158"/>
      <c r="QBJ3" s="158"/>
      <c r="QBK3" s="158"/>
      <c r="QBL3" s="158"/>
      <c r="QBM3" s="158"/>
      <c r="QBN3" s="158"/>
      <c r="QBO3" s="158"/>
      <c r="QBP3" s="158"/>
      <c r="QBQ3" s="158"/>
      <c r="QBR3" s="158"/>
      <c r="QBS3" s="158"/>
      <c r="QBT3" s="158"/>
      <c r="QBU3" s="158"/>
      <c r="QBV3" s="158"/>
      <c r="QBW3" s="158"/>
      <c r="QBX3" s="158"/>
      <c r="QBY3" s="158"/>
      <c r="QBZ3" s="158"/>
      <c r="QCA3" s="158"/>
      <c r="QCB3" s="158"/>
      <c r="QCC3" s="158"/>
      <c r="QCD3" s="158"/>
      <c r="QCE3" s="158"/>
      <c r="QCF3" s="158"/>
      <c r="QCG3" s="158"/>
      <c r="QCH3" s="158"/>
      <c r="QCI3" s="158"/>
      <c r="QCJ3" s="158"/>
      <c r="QCK3" s="158"/>
      <c r="QCL3" s="158"/>
      <c r="QCM3" s="158"/>
      <c r="QCN3" s="158"/>
      <c r="QCO3" s="158"/>
      <c r="QCP3" s="158"/>
      <c r="QCQ3" s="158"/>
      <c r="QCR3" s="158"/>
      <c r="QCS3" s="158"/>
      <c r="QCT3" s="158"/>
      <c r="QCU3" s="158"/>
      <c r="QCV3" s="158"/>
      <c r="QCW3" s="158"/>
      <c r="QCX3" s="158"/>
      <c r="QCY3" s="158"/>
      <c r="QCZ3" s="158"/>
      <c r="QDA3" s="158"/>
      <c r="QDB3" s="158"/>
      <c r="QDC3" s="158"/>
      <c r="QDD3" s="158"/>
      <c r="QDE3" s="158"/>
      <c r="QDF3" s="158"/>
      <c r="QDG3" s="158"/>
      <c r="QDH3" s="158"/>
      <c r="QDI3" s="158"/>
      <c r="QDJ3" s="158"/>
      <c r="QDK3" s="158"/>
      <c r="QDL3" s="158"/>
      <c r="QDM3" s="158"/>
      <c r="QDN3" s="158"/>
      <c r="QDO3" s="158"/>
      <c r="QDP3" s="158"/>
      <c r="QDQ3" s="158"/>
      <c r="QDR3" s="158"/>
      <c r="QDS3" s="158"/>
      <c r="QDT3" s="158"/>
      <c r="QDU3" s="158"/>
      <c r="QDV3" s="158"/>
      <c r="QDW3" s="158"/>
      <c r="QDX3" s="158"/>
      <c r="QDY3" s="158"/>
      <c r="QDZ3" s="158"/>
      <c r="QEA3" s="158"/>
      <c r="QEB3" s="158"/>
      <c r="QEC3" s="158"/>
      <c r="QED3" s="158"/>
      <c r="QEE3" s="158"/>
      <c r="QEF3" s="158"/>
      <c r="QEG3" s="158"/>
      <c r="QEH3" s="158"/>
      <c r="QEI3" s="158"/>
      <c r="QEJ3" s="158"/>
      <c r="QEK3" s="158"/>
      <c r="QEL3" s="158"/>
      <c r="QEM3" s="158"/>
      <c r="QEN3" s="158"/>
      <c r="QEO3" s="158"/>
      <c r="QEP3" s="158"/>
      <c r="QEQ3" s="158"/>
      <c r="QER3" s="158"/>
      <c r="QES3" s="158"/>
      <c r="QET3" s="158"/>
      <c r="QEU3" s="158"/>
      <c r="QEV3" s="158"/>
      <c r="QEW3" s="158"/>
      <c r="QEX3" s="158"/>
      <c r="QEY3" s="158"/>
      <c r="QEZ3" s="158"/>
      <c r="QFA3" s="158"/>
      <c r="QFB3" s="158"/>
      <c r="QFC3" s="158"/>
      <c r="QFD3" s="158"/>
      <c r="QFE3" s="158"/>
      <c r="QFF3" s="158"/>
      <c r="QFG3" s="158"/>
      <c r="QFH3" s="158"/>
      <c r="QFI3" s="158"/>
      <c r="QFJ3" s="158"/>
      <c r="QFK3" s="158"/>
      <c r="QFL3" s="158"/>
      <c r="QFM3" s="158"/>
      <c r="QFN3" s="158"/>
      <c r="QFO3" s="158"/>
      <c r="QFP3" s="158"/>
      <c r="QFQ3" s="158"/>
      <c r="QFR3" s="158"/>
      <c r="QFS3" s="158"/>
      <c r="QFT3" s="158"/>
      <c r="QFU3" s="158"/>
      <c r="QFV3" s="158"/>
      <c r="QFW3" s="158"/>
      <c r="QFX3" s="158"/>
      <c r="QFY3" s="158"/>
      <c r="QFZ3" s="158"/>
      <c r="QGA3" s="158"/>
      <c r="QGB3" s="158"/>
      <c r="QGC3" s="158"/>
      <c r="QGD3" s="158"/>
      <c r="QGE3" s="158"/>
      <c r="QGF3" s="158"/>
      <c r="QGG3" s="158"/>
      <c r="QGH3" s="158"/>
      <c r="QGI3" s="158"/>
      <c r="QGJ3" s="158"/>
      <c r="QGK3" s="158"/>
      <c r="QGL3" s="158"/>
      <c r="QGM3" s="158"/>
      <c r="QGN3" s="158"/>
      <c r="QGO3" s="158"/>
      <c r="QGP3" s="158"/>
      <c r="QGQ3" s="158"/>
      <c r="QGR3" s="158"/>
      <c r="QGS3" s="158"/>
      <c r="QGT3" s="158"/>
      <c r="QGU3" s="158"/>
      <c r="QGV3" s="158"/>
      <c r="QGW3" s="158"/>
      <c r="QGX3" s="158"/>
      <c r="QGY3" s="158"/>
      <c r="QGZ3" s="158"/>
      <c r="QHA3" s="158"/>
      <c r="QHB3" s="158"/>
      <c r="QHC3" s="158"/>
      <c r="QHD3" s="158"/>
      <c r="QHE3" s="158"/>
      <c r="QHF3" s="158"/>
      <c r="QHG3" s="158"/>
      <c r="QHH3" s="158"/>
      <c r="QHI3" s="158"/>
      <c r="QHJ3" s="158"/>
      <c r="QHK3" s="158"/>
      <c r="QHL3" s="158"/>
      <c r="QHM3" s="158"/>
      <c r="QHN3" s="158"/>
      <c r="QHO3" s="158"/>
      <c r="QHP3" s="158"/>
      <c r="QHQ3" s="158"/>
      <c r="QHR3" s="158"/>
      <c r="QHS3" s="158"/>
      <c r="QHT3" s="158"/>
      <c r="QHU3" s="158"/>
      <c r="QHV3" s="158"/>
      <c r="QHW3" s="158"/>
      <c r="QHX3" s="158"/>
      <c r="QHY3" s="158"/>
      <c r="QHZ3" s="158"/>
      <c r="QIA3" s="158"/>
      <c r="QIB3" s="158"/>
      <c r="QIC3" s="158"/>
      <c r="QID3" s="158"/>
      <c r="QIE3" s="158"/>
      <c r="QIF3" s="158"/>
      <c r="QIG3" s="158"/>
      <c r="QIH3" s="158"/>
      <c r="QII3" s="158"/>
      <c r="QIJ3" s="158"/>
      <c r="QIK3" s="158"/>
      <c r="QIL3" s="158"/>
      <c r="QIM3" s="158"/>
      <c r="QIN3" s="158"/>
      <c r="QIO3" s="158"/>
      <c r="QIP3" s="158"/>
      <c r="QIQ3" s="158"/>
      <c r="QIR3" s="158"/>
      <c r="QIS3" s="158"/>
      <c r="QIT3" s="158"/>
      <c r="QIU3" s="158"/>
      <c r="QIV3" s="158"/>
      <c r="QIW3" s="158"/>
      <c r="QIX3" s="158"/>
      <c r="QIY3" s="158"/>
      <c r="QIZ3" s="158"/>
      <c r="QJA3" s="158"/>
      <c r="QJB3" s="158"/>
      <c r="QJC3" s="158"/>
      <c r="QJD3" s="158"/>
      <c r="QJE3" s="158"/>
      <c r="QJF3" s="158"/>
      <c r="QJG3" s="158"/>
      <c r="QJH3" s="158"/>
      <c r="QJI3" s="158"/>
      <c r="QJJ3" s="158"/>
      <c r="QJK3" s="158"/>
      <c r="QJL3" s="158"/>
      <c r="QJM3" s="158"/>
      <c r="QJN3" s="158"/>
      <c r="QJO3" s="158"/>
      <c r="QJP3" s="158"/>
      <c r="QJQ3" s="158"/>
      <c r="QJR3" s="158"/>
      <c r="QJS3" s="158"/>
      <c r="QJT3" s="158"/>
      <c r="QJU3" s="158"/>
      <c r="QJV3" s="158"/>
      <c r="QJW3" s="158"/>
      <c r="QJX3" s="158"/>
      <c r="QJY3" s="158"/>
      <c r="QJZ3" s="158"/>
      <c r="QKA3" s="158"/>
      <c r="QKB3" s="158"/>
      <c r="QKC3" s="158"/>
      <c r="QKD3" s="158"/>
      <c r="QKE3" s="158"/>
      <c r="QKF3" s="158"/>
      <c r="QKG3" s="158"/>
      <c r="QKH3" s="158"/>
      <c r="QKI3" s="158"/>
      <c r="QKJ3" s="158"/>
      <c r="QKK3" s="158"/>
      <c r="QKL3" s="158"/>
      <c r="QKM3" s="158"/>
      <c r="QKN3" s="158"/>
      <c r="QKO3" s="158"/>
      <c r="QKP3" s="158"/>
      <c r="QKQ3" s="158"/>
      <c r="QKR3" s="158"/>
      <c r="QKS3" s="158"/>
      <c r="QKT3" s="158"/>
      <c r="QKU3" s="158"/>
      <c r="QKV3" s="158"/>
      <c r="QKW3" s="158"/>
      <c r="QKX3" s="158"/>
      <c r="QKY3" s="158"/>
      <c r="QKZ3" s="158"/>
      <c r="QLA3" s="158"/>
      <c r="QLB3" s="158"/>
      <c r="QLC3" s="158"/>
      <c r="QLD3" s="158"/>
      <c r="QLE3" s="158"/>
      <c r="QLF3" s="158"/>
      <c r="QLG3" s="158"/>
      <c r="QLH3" s="158"/>
      <c r="QLI3" s="158"/>
      <c r="QLJ3" s="158"/>
      <c r="QLK3" s="158"/>
      <c r="QLL3" s="158"/>
      <c r="QLM3" s="158"/>
      <c r="QLN3" s="158"/>
      <c r="QLO3" s="158"/>
      <c r="QLP3" s="158"/>
      <c r="QLQ3" s="158"/>
      <c r="QLR3" s="158"/>
      <c r="QLS3" s="158"/>
      <c r="QLT3" s="158"/>
      <c r="QLU3" s="158"/>
      <c r="QLV3" s="158"/>
      <c r="QLW3" s="158"/>
      <c r="QLX3" s="158"/>
      <c r="QLY3" s="158"/>
      <c r="QLZ3" s="158"/>
      <c r="QMA3" s="158"/>
      <c r="QMB3" s="158"/>
      <c r="QMC3" s="158"/>
      <c r="QMD3" s="158"/>
      <c r="QME3" s="158"/>
      <c r="QMF3" s="158"/>
      <c r="QMG3" s="158"/>
      <c r="QMH3" s="158"/>
      <c r="QMI3" s="158"/>
      <c r="QMJ3" s="158"/>
      <c r="QMK3" s="158"/>
      <c r="QML3" s="158"/>
      <c r="QMM3" s="158"/>
      <c r="QMN3" s="158"/>
      <c r="QMO3" s="158"/>
      <c r="QMP3" s="158"/>
      <c r="QMQ3" s="158"/>
      <c r="QMR3" s="158"/>
      <c r="QMS3" s="158"/>
      <c r="QMT3" s="158"/>
      <c r="QMU3" s="158"/>
      <c r="QMV3" s="158"/>
      <c r="QMW3" s="158"/>
      <c r="QMX3" s="158"/>
      <c r="QMY3" s="158"/>
      <c r="QMZ3" s="158"/>
      <c r="QNA3" s="158"/>
      <c r="QNB3" s="158"/>
      <c r="QNC3" s="158"/>
      <c r="QND3" s="158"/>
      <c r="QNE3" s="158"/>
      <c r="QNF3" s="158"/>
      <c r="QNG3" s="158"/>
      <c r="QNH3" s="158"/>
      <c r="QNI3" s="158"/>
      <c r="QNJ3" s="158"/>
      <c r="QNK3" s="158"/>
      <c r="QNL3" s="158"/>
      <c r="QNM3" s="158"/>
      <c r="QNN3" s="158"/>
      <c r="QNO3" s="158"/>
      <c r="QNP3" s="158"/>
      <c r="QNQ3" s="158"/>
      <c r="QNR3" s="158"/>
      <c r="QNS3" s="158"/>
      <c r="QNT3" s="158"/>
      <c r="QNU3" s="158"/>
      <c r="QNV3" s="158"/>
      <c r="QNW3" s="158"/>
      <c r="QNX3" s="158"/>
      <c r="QNY3" s="158"/>
      <c r="QNZ3" s="158"/>
      <c r="QOA3" s="158"/>
      <c r="QOB3" s="158"/>
      <c r="QOC3" s="158"/>
      <c r="QOD3" s="158"/>
      <c r="QOE3" s="158"/>
      <c r="QOF3" s="158"/>
      <c r="QOG3" s="158"/>
      <c r="QOH3" s="158"/>
      <c r="QOI3" s="158"/>
      <c r="QOJ3" s="158"/>
      <c r="QOK3" s="158"/>
      <c r="QOL3" s="158"/>
      <c r="QOM3" s="158"/>
      <c r="QON3" s="158"/>
      <c r="QOO3" s="158"/>
      <c r="QOP3" s="158"/>
      <c r="QOQ3" s="158"/>
      <c r="QOR3" s="158"/>
      <c r="QOS3" s="158"/>
      <c r="QOT3" s="158"/>
      <c r="QOU3" s="158"/>
      <c r="QOV3" s="158"/>
      <c r="QOW3" s="158"/>
      <c r="QOX3" s="158"/>
      <c r="QOY3" s="158"/>
      <c r="QOZ3" s="158"/>
      <c r="QPA3" s="158"/>
      <c r="QPB3" s="158"/>
      <c r="QPC3" s="158"/>
      <c r="QPD3" s="158"/>
      <c r="QPE3" s="158"/>
      <c r="QPF3" s="158"/>
      <c r="QPG3" s="158"/>
      <c r="QPH3" s="158"/>
      <c r="QPI3" s="158"/>
      <c r="QPJ3" s="158"/>
      <c r="QPK3" s="158"/>
      <c r="QPL3" s="158"/>
      <c r="QPM3" s="158"/>
      <c r="QPN3" s="158"/>
      <c r="QPO3" s="158"/>
      <c r="QPP3" s="158"/>
      <c r="QPQ3" s="158"/>
      <c r="QPR3" s="158"/>
      <c r="QPS3" s="158"/>
      <c r="QPT3" s="158"/>
      <c r="QPU3" s="158"/>
      <c r="QPV3" s="158"/>
      <c r="QPW3" s="158"/>
      <c r="QPX3" s="158"/>
      <c r="QPY3" s="158"/>
      <c r="QPZ3" s="158"/>
      <c r="QQA3" s="158"/>
      <c r="QQB3" s="158"/>
      <c r="QQC3" s="158"/>
      <c r="QQD3" s="158"/>
      <c r="QQE3" s="158"/>
      <c r="QQF3" s="158"/>
      <c r="QQG3" s="158"/>
      <c r="QQH3" s="158"/>
      <c r="QQI3" s="158"/>
      <c r="QQJ3" s="158"/>
      <c r="QQK3" s="158"/>
      <c r="QQL3" s="158"/>
      <c r="QQM3" s="158"/>
      <c r="QQN3" s="158"/>
      <c r="QQO3" s="158"/>
      <c r="QQP3" s="158"/>
      <c r="QQQ3" s="158"/>
      <c r="QQR3" s="158"/>
      <c r="QQS3" s="158"/>
      <c r="QQT3" s="158"/>
      <c r="QQU3" s="158"/>
      <c r="QQV3" s="158"/>
      <c r="QQW3" s="158"/>
      <c r="QQX3" s="158"/>
      <c r="QQY3" s="158"/>
      <c r="QQZ3" s="158"/>
      <c r="QRA3" s="158"/>
      <c r="QRB3" s="158"/>
      <c r="QRC3" s="158"/>
      <c r="QRD3" s="158"/>
      <c r="QRE3" s="158"/>
      <c r="QRF3" s="158"/>
      <c r="QRG3" s="158"/>
      <c r="QRH3" s="158"/>
      <c r="QRI3" s="158"/>
      <c r="QRJ3" s="158"/>
      <c r="QRK3" s="158"/>
      <c r="QRL3" s="158"/>
      <c r="QRM3" s="158"/>
      <c r="QRN3" s="158"/>
      <c r="QRO3" s="158"/>
      <c r="QRP3" s="158"/>
      <c r="QRQ3" s="158"/>
      <c r="QRR3" s="158"/>
      <c r="QRS3" s="158"/>
      <c r="QRT3" s="158"/>
      <c r="QRU3" s="158"/>
      <c r="QRV3" s="158"/>
      <c r="QRW3" s="158"/>
      <c r="QRX3" s="158"/>
      <c r="QRY3" s="158"/>
      <c r="QRZ3" s="158"/>
      <c r="QSA3" s="158"/>
      <c r="QSB3" s="158"/>
      <c r="QSC3" s="158"/>
      <c r="QSD3" s="158"/>
      <c r="QSE3" s="158"/>
      <c r="QSF3" s="158"/>
      <c r="QSG3" s="158"/>
      <c r="QSH3" s="158"/>
      <c r="QSI3" s="158"/>
      <c r="QSJ3" s="158"/>
      <c r="QSK3" s="158"/>
      <c r="QSL3" s="158"/>
      <c r="QSM3" s="158"/>
      <c r="QSN3" s="158"/>
      <c r="QSO3" s="158"/>
      <c r="QSP3" s="158"/>
      <c r="QSQ3" s="158"/>
      <c r="QSR3" s="158"/>
      <c r="QSS3" s="158"/>
      <c r="QST3" s="158"/>
      <c r="QSU3" s="158"/>
      <c r="QSV3" s="158"/>
      <c r="QSW3" s="158"/>
      <c r="QSX3" s="158"/>
      <c r="QSY3" s="158"/>
      <c r="QSZ3" s="158"/>
      <c r="QTA3" s="158"/>
      <c r="QTB3" s="158"/>
      <c r="QTC3" s="158"/>
      <c r="QTD3" s="158"/>
      <c r="QTE3" s="158"/>
      <c r="QTF3" s="158"/>
      <c r="QTG3" s="158"/>
      <c r="QTH3" s="158"/>
      <c r="QTI3" s="158"/>
      <c r="QTJ3" s="158"/>
      <c r="QTK3" s="158"/>
      <c r="QTL3" s="158"/>
      <c r="QTM3" s="158"/>
      <c r="QTN3" s="158"/>
      <c r="QTO3" s="158"/>
      <c r="QTP3" s="158"/>
      <c r="QTQ3" s="158"/>
      <c r="QTR3" s="158"/>
      <c r="QTS3" s="158"/>
      <c r="QTT3" s="158"/>
      <c r="QTU3" s="158"/>
      <c r="QTV3" s="158"/>
      <c r="QTW3" s="158"/>
      <c r="QTX3" s="158"/>
      <c r="QTY3" s="158"/>
      <c r="QTZ3" s="158"/>
      <c r="QUA3" s="158"/>
      <c r="QUB3" s="158"/>
      <c r="QUC3" s="158"/>
      <c r="QUD3" s="158"/>
      <c r="QUE3" s="158"/>
      <c r="QUF3" s="158"/>
      <c r="QUG3" s="158"/>
      <c r="QUH3" s="158"/>
      <c r="QUI3" s="158"/>
      <c r="QUJ3" s="158"/>
      <c r="QUK3" s="158"/>
      <c r="QUL3" s="158"/>
      <c r="QUM3" s="158"/>
      <c r="QUN3" s="158"/>
      <c r="QUO3" s="158"/>
      <c r="QUP3" s="158"/>
      <c r="QUQ3" s="158"/>
      <c r="QUR3" s="158"/>
      <c r="QUS3" s="158"/>
      <c r="QUT3" s="158"/>
      <c r="QUU3" s="158"/>
      <c r="QUV3" s="158"/>
      <c r="QUW3" s="158"/>
      <c r="QUX3" s="158"/>
      <c r="QUY3" s="158"/>
      <c r="QUZ3" s="158"/>
      <c r="QVA3" s="158"/>
      <c r="QVB3" s="158"/>
      <c r="QVC3" s="158"/>
      <c r="QVD3" s="158"/>
      <c r="QVE3" s="158"/>
      <c r="QVF3" s="158"/>
      <c r="QVG3" s="158"/>
      <c r="QVH3" s="158"/>
      <c r="QVI3" s="158"/>
      <c r="QVJ3" s="158"/>
      <c r="QVK3" s="158"/>
      <c r="QVL3" s="158"/>
      <c r="QVM3" s="158"/>
      <c r="QVN3" s="158"/>
      <c r="QVO3" s="158"/>
      <c r="QVP3" s="158"/>
      <c r="QVQ3" s="158"/>
      <c r="QVR3" s="158"/>
      <c r="QVS3" s="158"/>
      <c r="QVT3" s="158"/>
      <c r="QVU3" s="158"/>
      <c r="QVV3" s="158"/>
      <c r="QVW3" s="158"/>
      <c r="QVX3" s="158"/>
      <c r="QVY3" s="158"/>
      <c r="QVZ3" s="158"/>
      <c r="QWA3" s="158"/>
      <c r="QWB3" s="158"/>
      <c r="QWC3" s="158"/>
      <c r="QWD3" s="158"/>
      <c r="QWE3" s="158"/>
      <c r="QWF3" s="158"/>
      <c r="QWG3" s="158"/>
      <c r="QWH3" s="158"/>
      <c r="QWI3" s="158"/>
      <c r="QWJ3" s="158"/>
      <c r="QWK3" s="158"/>
      <c r="QWL3" s="158"/>
      <c r="QWM3" s="158"/>
      <c r="QWN3" s="158"/>
      <c r="QWO3" s="158"/>
      <c r="QWP3" s="158"/>
      <c r="QWQ3" s="158"/>
      <c r="QWR3" s="158"/>
      <c r="QWS3" s="158"/>
      <c r="QWT3" s="158"/>
      <c r="QWU3" s="158"/>
      <c r="QWV3" s="158"/>
      <c r="QWW3" s="158"/>
      <c r="QWX3" s="158"/>
      <c r="QWY3" s="158"/>
      <c r="QWZ3" s="158"/>
      <c r="QXA3" s="158"/>
      <c r="QXB3" s="158"/>
      <c r="QXC3" s="158"/>
      <c r="QXD3" s="158"/>
      <c r="QXE3" s="158"/>
      <c r="QXF3" s="158"/>
      <c r="QXG3" s="158"/>
      <c r="QXH3" s="158"/>
      <c r="QXI3" s="158"/>
      <c r="QXJ3" s="158"/>
      <c r="QXK3" s="158"/>
      <c r="QXL3" s="158"/>
      <c r="QXM3" s="158"/>
      <c r="QXN3" s="158"/>
      <c r="QXO3" s="158"/>
      <c r="QXP3" s="158"/>
      <c r="QXQ3" s="158"/>
      <c r="QXR3" s="158"/>
      <c r="QXS3" s="158"/>
      <c r="QXT3" s="158"/>
      <c r="QXU3" s="158"/>
      <c r="QXV3" s="158"/>
      <c r="QXW3" s="158"/>
      <c r="QXX3" s="158"/>
      <c r="QXY3" s="158"/>
      <c r="QXZ3" s="158"/>
      <c r="QYA3" s="158"/>
      <c r="QYB3" s="158"/>
      <c r="QYC3" s="158"/>
      <c r="QYD3" s="158"/>
      <c r="QYE3" s="158"/>
      <c r="QYF3" s="158"/>
      <c r="QYG3" s="158"/>
      <c r="QYH3" s="158"/>
      <c r="QYI3" s="158"/>
      <c r="QYJ3" s="158"/>
      <c r="QYK3" s="158"/>
      <c r="QYL3" s="158"/>
      <c r="QYM3" s="158"/>
      <c r="QYN3" s="158"/>
      <c r="QYO3" s="158"/>
      <c r="QYP3" s="158"/>
      <c r="QYQ3" s="158"/>
      <c r="QYR3" s="158"/>
      <c r="QYS3" s="158"/>
      <c r="QYT3" s="158"/>
      <c r="QYU3" s="158"/>
      <c r="QYV3" s="158"/>
      <c r="QYW3" s="158"/>
      <c r="QYX3" s="158"/>
      <c r="QYY3" s="158"/>
      <c r="QYZ3" s="158"/>
      <c r="QZA3" s="158"/>
      <c r="QZB3" s="158"/>
      <c r="QZC3" s="158"/>
      <c r="QZD3" s="158"/>
      <c r="QZE3" s="158"/>
      <c r="QZF3" s="158"/>
      <c r="QZG3" s="158"/>
      <c r="QZH3" s="158"/>
      <c r="QZI3" s="158"/>
      <c r="QZJ3" s="158"/>
      <c r="QZK3" s="158"/>
      <c r="QZL3" s="158"/>
      <c r="QZM3" s="158"/>
      <c r="QZN3" s="158"/>
      <c r="QZO3" s="158"/>
      <c r="QZP3" s="158"/>
      <c r="QZQ3" s="158"/>
      <c r="QZR3" s="158"/>
      <c r="QZS3" s="158"/>
      <c r="QZT3" s="158"/>
      <c r="QZU3" s="158"/>
      <c r="QZV3" s="158"/>
      <c r="QZW3" s="158"/>
      <c r="QZX3" s="158"/>
      <c r="QZY3" s="158"/>
      <c r="QZZ3" s="158"/>
      <c r="RAA3" s="158"/>
      <c r="RAB3" s="158"/>
      <c r="RAC3" s="158"/>
      <c r="RAD3" s="158"/>
      <c r="RAE3" s="158"/>
      <c r="RAF3" s="158"/>
      <c r="RAG3" s="158"/>
      <c r="RAH3" s="158"/>
      <c r="RAI3" s="158"/>
      <c r="RAJ3" s="158"/>
      <c r="RAK3" s="158"/>
      <c r="RAL3" s="158"/>
      <c r="RAM3" s="158"/>
      <c r="RAN3" s="158"/>
      <c r="RAO3" s="158"/>
      <c r="RAP3" s="158"/>
      <c r="RAQ3" s="158"/>
      <c r="RAR3" s="158"/>
      <c r="RAS3" s="158"/>
      <c r="RAT3" s="158"/>
      <c r="RAU3" s="158"/>
      <c r="RAV3" s="158"/>
      <c r="RAW3" s="158"/>
      <c r="RAX3" s="158"/>
      <c r="RAY3" s="158"/>
      <c r="RAZ3" s="158"/>
      <c r="RBA3" s="158"/>
      <c r="RBB3" s="158"/>
      <c r="RBC3" s="158"/>
      <c r="RBD3" s="158"/>
      <c r="RBE3" s="158"/>
      <c r="RBF3" s="158"/>
      <c r="RBG3" s="158"/>
      <c r="RBH3" s="158"/>
      <c r="RBI3" s="158"/>
      <c r="RBJ3" s="158"/>
      <c r="RBK3" s="158"/>
      <c r="RBL3" s="158"/>
      <c r="RBM3" s="158"/>
      <c r="RBN3" s="158"/>
      <c r="RBO3" s="158"/>
      <c r="RBP3" s="158"/>
      <c r="RBQ3" s="158"/>
      <c r="RBR3" s="158"/>
      <c r="RBS3" s="158"/>
      <c r="RBT3" s="158"/>
      <c r="RBU3" s="158"/>
      <c r="RBV3" s="158"/>
      <c r="RBW3" s="158"/>
      <c r="RBX3" s="158"/>
      <c r="RBY3" s="158"/>
      <c r="RBZ3" s="158"/>
      <c r="RCA3" s="158"/>
      <c r="RCB3" s="158"/>
      <c r="RCC3" s="158"/>
      <c r="RCD3" s="158"/>
      <c r="RCE3" s="158"/>
      <c r="RCF3" s="158"/>
      <c r="RCG3" s="158"/>
      <c r="RCH3" s="158"/>
      <c r="RCI3" s="158"/>
      <c r="RCJ3" s="158"/>
      <c r="RCK3" s="158"/>
      <c r="RCL3" s="158"/>
      <c r="RCM3" s="158"/>
      <c r="RCN3" s="158"/>
      <c r="RCO3" s="158"/>
      <c r="RCP3" s="158"/>
      <c r="RCQ3" s="158"/>
      <c r="RCR3" s="158"/>
      <c r="RCS3" s="158"/>
      <c r="RCT3" s="158"/>
      <c r="RCU3" s="158"/>
      <c r="RCV3" s="158"/>
      <c r="RCW3" s="158"/>
      <c r="RCX3" s="158"/>
      <c r="RCY3" s="158"/>
      <c r="RCZ3" s="158"/>
      <c r="RDA3" s="158"/>
      <c r="RDB3" s="158"/>
      <c r="RDC3" s="158"/>
      <c r="RDD3" s="158"/>
      <c r="RDE3" s="158"/>
      <c r="RDF3" s="158"/>
      <c r="RDG3" s="158"/>
      <c r="RDH3" s="158"/>
      <c r="RDI3" s="158"/>
      <c r="RDJ3" s="158"/>
      <c r="RDK3" s="158"/>
      <c r="RDL3" s="158"/>
      <c r="RDM3" s="158"/>
      <c r="RDN3" s="158"/>
      <c r="RDO3" s="158"/>
      <c r="RDP3" s="158"/>
      <c r="RDQ3" s="158"/>
      <c r="RDR3" s="158"/>
      <c r="RDS3" s="158"/>
      <c r="RDT3" s="158"/>
      <c r="RDU3" s="158"/>
      <c r="RDV3" s="158"/>
      <c r="RDW3" s="158"/>
      <c r="RDX3" s="158"/>
      <c r="RDY3" s="158"/>
      <c r="RDZ3" s="158"/>
      <c r="REA3" s="158"/>
      <c r="REB3" s="158"/>
      <c r="REC3" s="158"/>
      <c r="RED3" s="158"/>
      <c r="REE3" s="158"/>
      <c r="REF3" s="158"/>
      <c r="REG3" s="158"/>
      <c r="REH3" s="158"/>
      <c r="REI3" s="158"/>
      <c r="REJ3" s="158"/>
      <c r="REK3" s="158"/>
      <c r="REL3" s="158"/>
      <c r="REM3" s="158"/>
      <c r="REN3" s="158"/>
      <c r="REO3" s="158"/>
      <c r="REP3" s="158"/>
      <c r="REQ3" s="158"/>
      <c r="RER3" s="158"/>
      <c r="RES3" s="158"/>
      <c r="RET3" s="158"/>
      <c r="REU3" s="158"/>
      <c r="REV3" s="158"/>
      <c r="REW3" s="158"/>
      <c r="REX3" s="158"/>
      <c r="REY3" s="158"/>
      <c r="REZ3" s="158"/>
      <c r="RFA3" s="158"/>
      <c r="RFB3" s="158"/>
      <c r="RFC3" s="158"/>
      <c r="RFD3" s="158"/>
      <c r="RFE3" s="158"/>
      <c r="RFF3" s="158"/>
      <c r="RFG3" s="158"/>
      <c r="RFH3" s="158"/>
      <c r="RFI3" s="158"/>
      <c r="RFJ3" s="158"/>
      <c r="RFK3" s="158"/>
      <c r="RFL3" s="158"/>
      <c r="RFM3" s="158"/>
      <c r="RFN3" s="158"/>
      <c r="RFO3" s="158"/>
      <c r="RFP3" s="158"/>
      <c r="RFQ3" s="158"/>
      <c r="RFR3" s="158"/>
      <c r="RFS3" s="158"/>
      <c r="RFT3" s="158"/>
      <c r="RFU3" s="158"/>
      <c r="RFV3" s="158"/>
      <c r="RFW3" s="158"/>
      <c r="RFX3" s="158"/>
      <c r="RFY3" s="158"/>
      <c r="RFZ3" s="158"/>
      <c r="RGA3" s="158"/>
      <c r="RGB3" s="158"/>
      <c r="RGC3" s="158"/>
      <c r="RGD3" s="158"/>
      <c r="RGE3" s="158"/>
      <c r="RGF3" s="158"/>
      <c r="RGG3" s="158"/>
      <c r="RGH3" s="158"/>
      <c r="RGI3" s="158"/>
      <c r="RGJ3" s="158"/>
      <c r="RGK3" s="158"/>
      <c r="RGL3" s="158"/>
      <c r="RGM3" s="158"/>
      <c r="RGN3" s="158"/>
      <c r="RGO3" s="158"/>
      <c r="RGP3" s="158"/>
      <c r="RGQ3" s="158"/>
      <c r="RGR3" s="158"/>
      <c r="RGS3" s="158"/>
      <c r="RGT3" s="158"/>
      <c r="RGU3" s="158"/>
      <c r="RGV3" s="158"/>
      <c r="RGW3" s="158"/>
      <c r="RGX3" s="158"/>
      <c r="RGY3" s="158"/>
      <c r="RGZ3" s="158"/>
      <c r="RHA3" s="158"/>
      <c r="RHB3" s="158"/>
      <c r="RHC3" s="158"/>
      <c r="RHD3" s="158"/>
      <c r="RHE3" s="158"/>
      <c r="RHF3" s="158"/>
      <c r="RHG3" s="158"/>
      <c r="RHH3" s="158"/>
      <c r="RHI3" s="158"/>
      <c r="RHJ3" s="158"/>
      <c r="RHK3" s="158"/>
      <c r="RHL3" s="158"/>
      <c r="RHM3" s="158"/>
      <c r="RHN3" s="158"/>
      <c r="RHO3" s="158"/>
      <c r="RHP3" s="158"/>
      <c r="RHQ3" s="158"/>
      <c r="RHR3" s="158"/>
      <c r="RHS3" s="158"/>
      <c r="RHT3" s="158"/>
      <c r="RHU3" s="158"/>
      <c r="RHV3" s="158"/>
      <c r="RHW3" s="158"/>
      <c r="RHX3" s="158"/>
      <c r="RHY3" s="158"/>
      <c r="RHZ3" s="158"/>
      <c r="RIA3" s="158"/>
      <c r="RIB3" s="158"/>
      <c r="RIC3" s="158"/>
      <c r="RID3" s="158"/>
      <c r="RIE3" s="158"/>
      <c r="RIF3" s="158"/>
      <c r="RIG3" s="158"/>
      <c r="RIH3" s="158"/>
      <c r="RII3" s="158"/>
      <c r="RIJ3" s="158"/>
      <c r="RIK3" s="158"/>
      <c r="RIL3" s="158"/>
      <c r="RIM3" s="158"/>
      <c r="RIN3" s="158"/>
      <c r="RIO3" s="158"/>
      <c r="RIP3" s="158"/>
      <c r="RIQ3" s="158"/>
      <c r="RIR3" s="158"/>
      <c r="RIS3" s="158"/>
      <c r="RIT3" s="158"/>
      <c r="RIU3" s="158"/>
      <c r="RIV3" s="158"/>
      <c r="RIW3" s="158"/>
      <c r="RIX3" s="158"/>
      <c r="RIY3" s="158"/>
      <c r="RIZ3" s="158"/>
      <c r="RJA3" s="158"/>
      <c r="RJB3" s="158"/>
      <c r="RJC3" s="158"/>
      <c r="RJD3" s="158"/>
      <c r="RJE3" s="158"/>
      <c r="RJF3" s="158"/>
      <c r="RJG3" s="158"/>
      <c r="RJH3" s="158"/>
      <c r="RJI3" s="158"/>
      <c r="RJJ3" s="158"/>
      <c r="RJK3" s="158"/>
      <c r="RJL3" s="158"/>
      <c r="RJM3" s="158"/>
      <c r="RJN3" s="158"/>
      <c r="RJO3" s="158"/>
      <c r="RJP3" s="158"/>
      <c r="RJQ3" s="158"/>
      <c r="RJR3" s="158"/>
      <c r="RJS3" s="158"/>
      <c r="RJT3" s="158"/>
      <c r="RJU3" s="158"/>
      <c r="RJV3" s="158"/>
      <c r="RJW3" s="158"/>
      <c r="RJX3" s="158"/>
      <c r="RJY3" s="158"/>
      <c r="RJZ3" s="158"/>
      <c r="RKA3" s="158"/>
      <c r="RKB3" s="158"/>
      <c r="RKC3" s="158"/>
      <c r="RKD3" s="158"/>
      <c r="RKE3" s="158"/>
      <c r="RKF3" s="158"/>
      <c r="RKG3" s="158"/>
      <c r="RKH3" s="158"/>
      <c r="RKI3" s="158"/>
      <c r="RKJ3" s="158"/>
      <c r="RKK3" s="158"/>
      <c r="RKL3" s="158"/>
      <c r="RKM3" s="158"/>
      <c r="RKN3" s="158"/>
      <c r="RKO3" s="158"/>
      <c r="RKP3" s="158"/>
      <c r="RKQ3" s="158"/>
      <c r="RKR3" s="158"/>
      <c r="RKS3" s="158"/>
      <c r="RKT3" s="158"/>
      <c r="RKU3" s="158"/>
      <c r="RKV3" s="158"/>
      <c r="RKW3" s="158"/>
      <c r="RKX3" s="158"/>
      <c r="RKY3" s="158"/>
      <c r="RKZ3" s="158"/>
      <c r="RLA3" s="158"/>
      <c r="RLB3" s="158"/>
      <c r="RLC3" s="158"/>
      <c r="RLD3" s="158"/>
      <c r="RLE3" s="158"/>
      <c r="RLF3" s="158"/>
      <c r="RLG3" s="158"/>
      <c r="RLH3" s="158"/>
      <c r="RLI3" s="158"/>
      <c r="RLJ3" s="158"/>
      <c r="RLK3" s="158"/>
      <c r="RLL3" s="158"/>
      <c r="RLM3" s="158"/>
      <c r="RLN3" s="158"/>
      <c r="RLO3" s="158"/>
      <c r="RLP3" s="158"/>
      <c r="RLQ3" s="158"/>
      <c r="RLR3" s="158"/>
      <c r="RLS3" s="158"/>
      <c r="RLT3" s="158"/>
      <c r="RLU3" s="158"/>
      <c r="RLV3" s="158"/>
      <c r="RLW3" s="158"/>
      <c r="RLX3" s="158"/>
      <c r="RLY3" s="158"/>
      <c r="RLZ3" s="158"/>
      <c r="RMA3" s="158"/>
      <c r="RMB3" s="158"/>
      <c r="RMC3" s="158"/>
      <c r="RMD3" s="158"/>
      <c r="RME3" s="158"/>
      <c r="RMF3" s="158"/>
      <c r="RMG3" s="158"/>
      <c r="RMH3" s="158"/>
      <c r="RMI3" s="158"/>
      <c r="RMJ3" s="158"/>
      <c r="RMK3" s="158"/>
      <c r="RML3" s="158"/>
      <c r="RMM3" s="158"/>
      <c r="RMN3" s="158"/>
      <c r="RMO3" s="158"/>
      <c r="RMP3" s="158"/>
      <c r="RMQ3" s="158"/>
      <c r="RMR3" s="158"/>
      <c r="RMS3" s="158"/>
      <c r="RMT3" s="158"/>
      <c r="RMU3" s="158"/>
      <c r="RMV3" s="158"/>
      <c r="RMW3" s="158"/>
      <c r="RMX3" s="158"/>
      <c r="RMY3" s="158"/>
      <c r="RMZ3" s="158"/>
      <c r="RNA3" s="158"/>
      <c r="RNB3" s="158"/>
      <c r="RNC3" s="158"/>
      <c r="RND3" s="158"/>
      <c r="RNE3" s="158"/>
      <c r="RNF3" s="158"/>
      <c r="RNG3" s="158"/>
      <c r="RNH3" s="158"/>
      <c r="RNI3" s="158"/>
      <c r="RNJ3" s="158"/>
      <c r="RNK3" s="158"/>
      <c r="RNL3" s="158"/>
      <c r="RNM3" s="158"/>
      <c r="RNN3" s="158"/>
      <c r="RNO3" s="158"/>
      <c r="RNP3" s="158"/>
      <c r="RNQ3" s="158"/>
      <c r="RNR3" s="158"/>
      <c r="RNS3" s="158"/>
      <c r="RNT3" s="158"/>
      <c r="RNU3" s="158"/>
      <c r="RNV3" s="158"/>
      <c r="RNW3" s="158"/>
      <c r="RNX3" s="158"/>
      <c r="RNY3" s="158"/>
      <c r="RNZ3" s="158"/>
      <c r="ROA3" s="158"/>
      <c r="ROB3" s="158"/>
      <c r="ROC3" s="158"/>
      <c r="ROD3" s="158"/>
      <c r="ROE3" s="158"/>
      <c r="ROF3" s="158"/>
      <c r="ROG3" s="158"/>
      <c r="ROH3" s="158"/>
      <c r="ROI3" s="158"/>
      <c r="ROJ3" s="158"/>
      <c r="ROK3" s="158"/>
      <c r="ROL3" s="158"/>
      <c r="ROM3" s="158"/>
      <c r="RON3" s="158"/>
      <c r="ROO3" s="158"/>
      <c r="ROP3" s="158"/>
      <c r="ROQ3" s="158"/>
      <c r="ROR3" s="158"/>
      <c r="ROS3" s="158"/>
      <c r="ROT3" s="158"/>
      <c r="ROU3" s="158"/>
      <c r="ROV3" s="158"/>
      <c r="ROW3" s="158"/>
      <c r="ROX3" s="158"/>
      <c r="ROY3" s="158"/>
      <c r="ROZ3" s="158"/>
      <c r="RPA3" s="158"/>
      <c r="RPB3" s="158"/>
      <c r="RPC3" s="158"/>
      <c r="RPD3" s="158"/>
      <c r="RPE3" s="158"/>
      <c r="RPF3" s="158"/>
      <c r="RPG3" s="158"/>
      <c r="RPH3" s="158"/>
      <c r="RPI3" s="158"/>
      <c r="RPJ3" s="158"/>
      <c r="RPK3" s="158"/>
      <c r="RPL3" s="158"/>
      <c r="RPM3" s="158"/>
      <c r="RPN3" s="158"/>
      <c r="RPO3" s="158"/>
      <c r="RPP3" s="158"/>
      <c r="RPQ3" s="158"/>
      <c r="RPR3" s="158"/>
      <c r="RPS3" s="158"/>
      <c r="RPT3" s="158"/>
      <c r="RPU3" s="158"/>
      <c r="RPV3" s="158"/>
      <c r="RPW3" s="158"/>
      <c r="RPX3" s="158"/>
      <c r="RPY3" s="158"/>
      <c r="RPZ3" s="158"/>
      <c r="RQA3" s="158"/>
      <c r="RQB3" s="158"/>
      <c r="RQC3" s="158"/>
      <c r="RQD3" s="158"/>
      <c r="RQE3" s="158"/>
      <c r="RQF3" s="158"/>
      <c r="RQG3" s="158"/>
      <c r="RQH3" s="158"/>
      <c r="RQI3" s="158"/>
      <c r="RQJ3" s="158"/>
      <c r="RQK3" s="158"/>
      <c r="RQL3" s="158"/>
      <c r="RQM3" s="158"/>
      <c r="RQN3" s="158"/>
      <c r="RQO3" s="158"/>
      <c r="RQP3" s="158"/>
      <c r="RQQ3" s="158"/>
      <c r="RQR3" s="158"/>
      <c r="RQS3" s="158"/>
      <c r="RQT3" s="158"/>
      <c r="RQU3" s="158"/>
      <c r="RQV3" s="158"/>
      <c r="RQW3" s="158"/>
      <c r="RQX3" s="158"/>
      <c r="RQY3" s="158"/>
      <c r="RQZ3" s="158"/>
      <c r="RRA3" s="158"/>
      <c r="RRB3" s="158"/>
      <c r="RRC3" s="158"/>
      <c r="RRD3" s="158"/>
      <c r="RRE3" s="158"/>
      <c r="RRF3" s="158"/>
      <c r="RRG3" s="158"/>
      <c r="RRH3" s="158"/>
      <c r="RRI3" s="158"/>
      <c r="RRJ3" s="158"/>
      <c r="RRK3" s="158"/>
      <c r="RRL3" s="158"/>
      <c r="RRM3" s="158"/>
      <c r="RRN3" s="158"/>
      <c r="RRO3" s="158"/>
      <c r="RRP3" s="158"/>
      <c r="RRQ3" s="158"/>
      <c r="RRR3" s="158"/>
      <c r="RRS3" s="158"/>
      <c r="RRT3" s="158"/>
      <c r="RRU3" s="158"/>
      <c r="RRV3" s="158"/>
      <c r="RRW3" s="158"/>
      <c r="RRX3" s="158"/>
      <c r="RRY3" s="158"/>
      <c r="RRZ3" s="158"/>
      <c r="RSA3" s="158"/>
      <c r="RSB3" s="158"/>
      <c r="RSC3" s="158"/>
      <c r="RSD3" s="158"/>
      <c r="RSE3" s="158"/>
      <c r="RSF3" s="158"/>
      <c r="RSG3" s="158"/>
      <c r="RSH3" s="158"/>
      <c r="RSI3" s="158"/>
      <c r="RSJ3" s="158"/>
      <c r="RSK3" s="158"/>
      <c r="RSL3" s="158"/>
      <c r="RSM3" s="158"/>
      <c r="RSN3" s="158"/>
      <c r="RSO3" s="158"/>
      <c r="RSP3" s="158"/>
      <c r="RSQ3" s="158"/>
      <c r="RSR3" s="158"/>
      <c r="RSS3" s="158"/>
      <c r="RST3" s="158"/>
      <c r="RSU3" s="158"/>
      <c r="RSV3" s="158"/>
      <c r="RSW3" s="158"/>
      <c r="RSX3" s="158"/>
      <c r="RSY3" s="158"/>
      <c r="RSZ3" s="158"/>
      <c r="RTA3" s="158"/>
      <c r="RTB3" s="158"/>
      <c r="RTC3" s="158"/>
      <c r="RTD3" s="158"/>
      <c r="RTE3" s="158"/>
      <c r="RTF3" s="158"/>
      <c r="RTG3" s="158"/>
      <c r="RTH3" s="158"/>
      <c r="RTI3" s="158"/>
      <c r="RTJ3" s="158"/>
      <c r="RTK3" s="158"/>
      <c r="RTL3" s="158"/>
      <c r="RTM3" s="158"/>
      <c r="RTN3" s="158"/>
      <c r="RTO3" s="158"/>
      <c r="RTP3" s="158"/>
      <c r="RTQ3" s="158"/>
      <c r="RTR3" s="158"/>
      <c r="RTS3" s="158"/>
      <c r="RTT3" s="158"/>
      <c r="RTU3" s="158"/>
      <c r="RTV3" s="158"/>
      <c r="RTW3" s="158"/>
      <c r="RTX3" s="158"/>
      <c r="RTY3" s="158"/>
      <c r="RTZ3" s="158"/>
      <c r="RUA3" s="158"/>
      <c r="RUB3" s="158"/>
      <c r="RUC3" s="158"/>
      <c r="RUD3" s="158"/>
      <c r="RUE3" s="158"/>
      <c r="RUF3" s="158"/>
      <c r="RUG3" s="158"/>
      <c r="RUH3" s="158"/>
      <c r="RUI3" s="158"/>
      <c r="RUJ3" s="158"/>
      <c r="RUK3" s="158"/>
      <c r="RUL3" s="158"/>
      <c r="RUM3" s="158"/>
      <c r="RUN3" s="158"/>
      <c r="RUO3" s="158"/>
      <c r="RUP3" s="158"/>
      <c r="RUQ3" s="158"/>
      <c r="RUR3" s="158"/>
      <c r="RUS3" s="158"/>
      <c r="RUT3" s="158"/>
      <c r="RUU3" s="158"/>
      <c r="RUV3" s="158"/>
      <c r="RUW3" s="158"/>
      <c r="RUX3" s="158"/>
      <c r="RUY3" s="158"/>
      <c r="RUZ3" s="158"/>
      <c r="RVA3" s="158"/>
      <c r="RVB3" s="158"/>
      <c r="RVC3" s="158"/>
      <c r="RVD3" s="158"/>
      <c r="RVE3" s="158"/>
      <c r="RVF3" s="158"/>
      <c r="RVG3" s="158"/>
      <c r="RVH3" s="158"/>
      <c r="RVI3" s="158"/>
      <c r="RVJ3" s="158"/>
      <c r="RVK3" s="158"/>
      <c r="RVL3" s="158"/>
      <c r="RVM3" s="158"/>
      <c r="RVN3" s="158"/>
      <c r="RVO3" s="158"/>
      <c r="RVP3" s="158"/>
      <c r="RVQ3" s="158"/>
      <c r="RVR3" s="158"/>
      <c r="RVS3" s="158"/>
      <c r="RVT3" s="158"/>
      <c r="RVU3" s="158"/>
      <c r="RVV3" s="158"/>
      <c r="RVW3" s="158"/>
      <c r="RVX3" s="158"/>
      <c r="RVY3" s="158"/>
      <c r="RVZ3" s="158"/>
      <c r="RWA3" s="158"/>
      <c r="RWB3" s="158"/>
      <c r="RWC3" s="158"/>
      <c r="RWD3" s="158"/>
      <c r="RWE3" s="158"/>
      <c r="RWF3" s="158"/>
      <c r="RWG3" s="158"/>
      <c r="RWH3" s="158"/>
      <c r="RWI3" s="158"/>
      <c r="RWJ3" s="158"/>
      <c r="RWK3" s="158"/>
      <c r="RWL3" s="158"/>
      <c r="RWM3" s="158"/>
      <c r="RWN3" s="158"/>
      <c r="RWO3" s="158"/>
      <c r="RWP3" s="158"/>
      <c r="RWQ3" s="158"/>
      <c r="RWR3" s="158"/>
      <c r="RWS3" s="158"/>
      <c r="RWT3" s="158"/>
      <c r="RWU3" s="158"/>
      <c r="RWV3" s="158"/>
      <c r="RWW3" s="158"/>
      <c r="RWX3" s="158"/>
      <c r="RWY3" s="158"/>
      <c r="RWZ3" s="158"/>
      <c r="RXA3" s="158"/>
      <c r="RXB3" s="158"/>
      <c r="RXC3" s="158"/>
      <c r="RXD3" s="158"/>
      <c r="RXE3" s="158"/>
      <c r="RXF3" s="158"/>
      <c r="RXG3" s="158"/>
      <c r="RXH3" s="158"/>
      <c r="RXI3" s="158"/>
      <c r="RXJ3" s="158"/>
      <c r="RXK3" s="158"/>
      <c r="RXL3" s="158"/>
      <c r="RXM3" s="158"/>
      <c r="RXN3" s="158"/>
      <c r="RXO3" s="158"/>
      <c r="RXP3" s="158"/>
      <c r="RXQ3" s="158"/>
      <c r="RXR3" s="158"/>
      <c r="RXS3" s="158"/>
      <c r="RXT3" s="158"/>
      <c r="RXU3" s="158"/>
      <c r="RXV3" s="158"/>
      <c r="RXW3" s="158"/>
      <c r="RXX3" s="158"/>
      <c r="RXY3" s="158"/>
      <c r="RXZ3" s="158"/>
      <c r="RYA3" s="158"/>
      <c r="RYB3" s="158"/>
      <c r="RYC3" s="158"/>
      <c r="RYD3" s="158"/>
      <c r="RYE3" s="158"/>
      <c r="RYF3" s="158"/>
      <c r="RYG3" s="158"/>
      <c r="RYH3" s="158"/>
      <c r="RYI3" s="158"/>
      <c r="RYJ3" s="158"/>
      <c r="RYK3" s="158"/>
      <c r="RYL3" s="158"/>
      <c r="RYM3" s="158"/>
      <c r="RYN3" s="158"/>
      <c r="RYO3" s="158"/>
      <c r="RYP3" s="158"/>
      <c r="RYQ3" s="158"/>
      <c r="RYR3" s="158"/>
      <c r="RYS3" s="158"/>
      <c r="RYT3" s="158"/>
      <c r="RYU3" s="158"/>
      <c r="RYV3" s="158"/>
      <c r="RYW3" s="158"/>
      <c r="RYX3" s="158"/>
      <c r="RYY3" s="158"/>
      <c r="RYZ3" s="158"/>
      <c r="RZA3" s="158"/>
      <c r="RZB3" s="158"/>
      <c r="RZC3" s="158"/>
      <c r="RZD3" s="158"/>
      <c r="RZE3" s="158"/>
      <c r="RZF3" s="158"/>
      <c r="RZG3" s="158"/>
      <c r="RZH3" s="158"/>
      <c r="RZI3" s="158"/>
      <c r="RZJ3" s="158"/>
      <c r="RZK3" s="158"/>
      <c r="RZL3" s="158"/>
      <c r="RZM3" s="158"/>
      <c r="RZN3" s="158"/>
      <c r="RZO3" s="158"/>
      <c r="RZP3" s="158"/>
      <c r="RZQ3" s="158"/>
      <c r="RZR3" s="158"/>
      <c r="RZS3" s="158"/>
      <c r="RZT3" s="158"/>
      <c r="RZU3" s="158"/>
      <c r="RZV3" s="158"/>
      <c r="RZW3" s="158"/>
      <c r="RZX3" s="158"/>
      <c r="RZY3" s="158"/>
      <c r="RZZ3" s="158"/>
      <c r="SAA3" s="158"/>
      <c r="SAB3" s="158"/>
      <c r="SAC3" s="158"/>
      <c r="SAD3" s="158"/>
      <c r="SAE3" s="158"/>
      <c r="SAF3" s="158"/>
      <c r="SAG3" s="158"/>
      <c r="SAH3" s="158"/>
      <c r="SAI3" s="158"/>
      <c r="SAJ3" s="158"/>
      <c r="SAK3" s="158"/>
      <c r="SAL3" s="158"/>
      <c r="SAM3" s="158"/>
      <c r="SAN3" s="158"/>
      <c r="SAO3" s="158"/>
      <c r="SAP3" s="158"/>
      <c r="SAQ3" s="158"/>
      <c r="SAR3" s="158"/>
      <c r="SAS3" s="158"/>
      <c r="SAT3" s="158"/>
      <c r="SAU3" s="158"/>
      <c r="SAV3" s="158"/>
      <c r="SAW3" s="158"/>
      <c r="SAX3" s="158"/>
      <c r="SAY3" s="158"/>
      <c r="SAZ3" s="158"/>
      <c r="SBA3" s="158"/>
      <c r="SBB3" s="158"/>
      <c r="SBC3" s="158"/>
      <c r="SBD3" s="158"/>
      <c r="SBE3" s="158"/>
      <c r="SBF3" s="158"/>
      <c r="SBG3" s="158"/>
      <c r="SBH3" s="158"/>
      <c r="SBI3" s="158"/>
      <c r="SBJ3" s="158"/>
      <c r="SBK3" s="158"/>
      <c r="SBL3" s="158"/>
      <c r="SBM3" s="158"/>
      <c r="SBN3" s="158"/>
      <c r="SBO3" s="158"/>
      <c r="SBP3" s="158"/>
      <c r="SBQ3" s="158"/>
      <c r="SBR3" s="158"/>
      <c r="SBS3" s="158"/>
      <c r="SBT3" s="158"/>
      <c r="SBU3" s="158"/>
      <c r="SBV3" s="158"/>
      <c r="SBW3" s="158"/>
      <c r="SBX3" s="158"/>
      <c r="SBY3" s="158"/>
      <c r="SBZ3" s="158"/>
      <c r="SCA3" s="158"/>
      <c r="SCB3" s="158"/>
      <c r="SCC3" s="158"/>
      <c r="SCD3" s="158"/>
      <c r="SCE3" s="158"/>
      <c r="SCF3" s="158"/>
      <c r="SCG3" s="158"/>
      <c r="SCH3" s="158"/>
      <c r="SCI3" s="158"/>
      <c r="SCJ3" s="158"/>
      <c r="SCK3" s="158"/>
      <c r="SCL3" s="158"/>
      <c r="SCM3" s="158"/>
      <c r="SCN3" s="158"/>
      <c r="SCO3" s="158"/>
      <c r="SCP3" s="158"/>
      <c r="SCQ3" s="158"/>
      <c r="SCR3" s="158"/>
      <c r="SCS3" s="158"/>
      <c r="SCT3" s="158"/>
      <c r="SCU3" s="158"/>
      <c r="SCV3" s="158"/>
      <c r="SCW3" s="158"/>
      <c r="SCX3" s="158"/>
      <c r="SCY3" s="158"/>
      <c r="SCZ3" s="158"/>
      <c r="SDA3" s="158"/>
      <c r="SDB3" s="158"/>
      <c r="SDC3" s="158"/>
      <c r="SDD3" s="158"/>
      <c r="SDE3" s="158"/>
      <c r="SDF3" s="158"/>
      <c r="SDG3" s="158"/>
      <c r="SDH3" s="158"/>
      <c r="SDI3" s="158"/>
      <c r="SDJ3" s="158"/>
      <c r="SDK3" s="158"/>
      <c r="SDL3" s="158"/>
      <c r="SDM3" s="158"/>
      <c r="SDN3" s="158"/>
      <c r="SDO3" s="158"/>
      <c r="SDP3" s="158"/>
      <c r="SDQ3" s="158"/>
      <c r="SDR3" s="158"/>
      <c r="SDS3" s="158"/>
      <c r="SDT3" s="158"/>
      <c r="SDU3" s="158"/>
      <c r="SDV3" s="158"/>
      <c r="SDW3" s="158"/>
      <c r="SDX3" s="158"/>
      <c r="SDY3" s="158"/>
      <c r="SDZ3" s="158"/>
      <c r="SEA3" s="158"/>
      <c r="SEB3" s="158"/>
      <c r="SEC3" s="158"/>
      <c r="SED3" s="158"/>
      <c r="SEE3" s="158"/>
      <c r="SEF3" s="158"/>
      <c r="SEG3" s="158"/>
      <c r="SEH3" s="158"/>
      <c r="SEI3" s="158"/>
      <c r="SEJ3" s="158"/>
      <c r="SEK3" s="158"/>
      <c r="SEL3" s="158"/>
      <c r="SEM3" s="158"/>
      <c r="SEN3" s="158"/>
      <c r="SEO3" s="158"/>
      <c r="SEP3" s="158"/>
      <c r="SEQ3" s="158"/>
      <c r="SER3" s="158"/>
      <c r="SES3" s="158"/>
      <c r="SET3" s="158"/>
      <c r="SEU3" s="158"/>
      <c r="SEV3" s="158"/>
      <c r="SEW3" s="158"/>
      <c r="SEX3" s="158"/>
      <c r="SEY3" s="158"/>
      <c r="SEZ3" s="158"/>
      <c r="SFA3" s="158"/>
      <c r="SFB3" s="158"/>
      <c r="SFC3" s="158"/>
      <c r="SFD3" s="158"/>
      <c r="SFE3" s="158"/>
      <c r="SFF3" s="158"/>
      <c r="SFG3" s="158"/>
      <c r="SFH3" s="158"/>
      <c r="SFI3" s="158"/>
      <c r="SFJ3" s="158"/>
      <c r="SFK3" s="158"/>
      <c r="SFL3" s="158"/>
      <c r="SFM3" s="158"/>
      <c r="SFN3" s="158"/>
      <c r="SFO3" s="158"/>
      <c r="SFP3" s="158"/>
      <c r="SFQ3" s="158"/>
      <c r="SFR3" s="158"/>
      <c r="SFS3" s="158"/>
      <c r="SFT3" s="158"/>
      <c r="SFU3" s="158"/>
      <c r="SFV3" s="158"/>
      <c r="SFW3" s="158"/>
      <c r="SFX3" s="158"/>
      <c r="SFY3" s="158"/>
      <c r="SFZ3" s="158"/>
      <c r="SGA3" s="158"/>
      <c r="SGB3" s="158"/>
      <c r="SGC3" s="158"/>
      <c r="SGD3" s="158"/>
      <c r="SGE3" s="158"/>
      <c r="SGF3" s="158"/>
      <c r="SGG3" s="158"/>
      <c r="SGH3" s="158"/>
      <c r="SGI3" s="158"/>
      <c r="SGJ3" s="158"/>
      <c r="SGK3" s="158"/>
      <c r="SGL3" s="158"/>
      <c r="SGM3" s="158"/>
      <c r="SGN3" s="158"/>
      <c r="SGO3" s="158"/>
      <c r="SGP3" s="158"/>
      <c r="SGQ3" s="158"/>
      <c r="SGR3" s="158"/>
      <c r="SGS3" s="158"/>
      <c r="SGT3" s="158"/>
      <c r="SGU3" s="158"/>
      <c r="SGV3" s="158"/>
      <c r="SGW3" s="158"/>
      <c r="SGX3" s="158"/>
      <c r="SGY3" s="158"/>
      <c r="SGZ3" s="158"/>
      <c r="SHA3" s="158"/>
      <c r="SHB3" s="158"/>
      <c r="SHC3" s="158"/>
      <c r="SHD3" s="158"/>
      <c r="SHE3" s="158"/>
      <c r="SHF3" s="158"/>
      <c r="SHG3" s="158"/>
      <c r="SHH3" s="158"/>
      <c r="SHI3" s="158"/>
      <c r="SHJ3" s="158"/>
      <c r="SHK3" s="158"/>
      <c r="SHL3" s="158"/>
      <c r="SHM3" s="158"/>
      <c r="SHN3" s="158"/>
      <c r="SHO3" s="158"/>
      <c r="SHP3" s="158"/>
      <c r="SHQ3" s="158"/>
      <c r="SHR3" s="158"/>
      <c r="SHS3" s="158"/>
      <c r="SHT3" s="158"/>
      <c r="SHU3" s="158"/>
      <c r="SHV3" s="158"/>
      <c r="SHW3" s="158"/>
      <c r="SHX3" s="158"/>
      <c r="SHY3" s="158"/>
      <c r="SHZ3" s="158"/>
      <c r="SIA3" s="158"/>
      <c r="SIB3" s="158"/>
      <c r="SIC3" s="158"/>
      <c r="SID3" s="158"/>
      <c r="SIE3" s="158"/>
      <c r="SIF3" s="158"/>
      <c r="SIG3" s="158"/>
      <c r="SIH3" s="158"/>
      <c r="SII3" s="158"/>
      <c r="SIJ3" s="158"/>
      <c r="SIK3" s="158"/>
      <c r="SIL3" s="158"/>
      <c r="SIM3" s="158"/>
      <c r="SIN3" s="158"/>
      <c r="SIO3" s="158"/>
      <c r="SIP3" s="158"/>
      <c r="SIQ3" s="158"/>
      <c r="SIR3" s="158"/>
      <c r="SIS3" s="158"/>
      <c r="SIT3" s="158"/>
      <c r="SIU3" s="158"/>
      <c r="SIV3" s="158"/>
      <c r="SIW3" s="158"/>
      <c r="SIX3" s="158"/>
      <c r="SIY3" s="158"/>
      <c r="SIZ3" s="158"/>
      <c r="SJA3" s="158"/>
      <c r="SJB3" s="158"/>
      <c r="SJC3" s="158"/>
      <c r="SJD3" s="158"/>
      <c r="SJE3" s="158"/>
      <c r="SJF3" s="158"/>
      <c r="SJG3" s="158"/>
      <c r="SJH3" s="158"/>
      <c r="SJI3" s="158"/>
      <c r="SJJ3" s="158"/>
      <c r="SJK3" s="158"/>
      <c r="SJL3" s="158"/>
      <c r="SJM3" s="158"/>
      <c r="SJN3" s="158"/>
      <c r="SJO3" s="158"/>
      <c r="SJP3" s="158"/>
      <c r="SJQ3" s="158"/>
      <c r="SJR3" s="158"/>
      <c r="SJS3" s="158"/>
      <c r="SJT3" s="158"/>
      <c r="SJU3" s="158"/>
      <c r="SJV3" s="158"/>
      <c r="SJW3" s="158"/>
      <c r="SJX3" s="158"/>
      <c r="SJY3" s="158"/>
      <c r="SJZ3" s="158"/>
      <c r="SKA3" s="158"/>
      <c r="SKB3" s="158"/>
      <c r="SKC3" s="158"/>
      <c r="SKD3" s="158"/>
      <c r="SKE3" s="158"/>
      <c r="SKF3" s="158"/>
      <c r="SKG3" s="158"/>
      <c r="SKH3" s="158"/>
      <c r="SKI3" s="158"/>
      <c r="SKJ3" s="158"/>
      <c r="SKK3" s="158"/>
      <c r="SKL3" s="158"/>
      <c r="SKM3" s="158"/>
      <c r="SKN3" s="158"/>
      <c r="SKO3" s="158"/>
      <c r="SKP3" s="158"/>
      <c r="SKQ3" s="158"/>
      <c r="SKR3" s="158"/>
      <c r="SKS3" s="158"/>
      <c r="SKT3" s="158"/>
      <c r="SKU3" s="158"/>
      <c r="SKV3" s="158"/>
      <c r="SKW3" s="158"/>
      <c r="SKX3" s="158"/>
      <c r="SKY3" s="158"/>
      <c r="SKZ3" s="158"/>
      <c r="SLA3" s="158"/>
      <c r="SLB3" s="158"/>
      <c r="SLC3" s="158"/>
      <c r="SLD3" s="158"/>
      <c r="SLE3" s="158"/>
      <c r="SLF3" s="158"/>
      <c r="SLG3" s="158"/>
      <c r="SLH3" s="158"/>
      <c r="SLI3" s="158"/>
      <c r="SLJ3" s="158"/>
      <c r="SLK3" s="158"/>
      <c r="SLL3" s="158"/>
      <c r="SLM3" s="158"/>
      <c r="SLN3" s="158"/>
      <c r="SLO3" s="158"/>
      <c r="SLP3" s="158"/>
      <c r="SLQ3" s="158"/>
      <c r="SLR3" s="158"/>
      <c r="SLS3" s="158"/>
      <c r="SLT3" s="158"/>
      <c r="SLU3" s="158"/>
      <c r="SLV3" s="158"/>
      <c r="SLW3" s="158"/>
      <c r="SLX3" s="158"/>
      <c r="SLY3" s="158"/>
      <c r="SLZ3" s="158"/>
      <c r="SMA3" s="158"/>
      <c r="SMB3" s="158"/>
      <c r="SMC3" s="158"/>
      <c r="SMD3" s="158"/>
      <c r="SME3" s="158"/>
      <c r="SMF3" s="158"/>
      <c r="SMG3" s="158"/>
      <c r="SMH3" s="158"/>
      <c r="SMI3" s="158"/>
      <c r="SMJ3" s="158"/>
      <c r="SMK3" s="158"/>
      <c r="SML3" s="158"/>
      <c r="SMM3" s="158"/>
      <c r="SMN3" s="158"/>
      <c r="SMO3" s="158"/>
      <c r="SMP3" s="158"/>
      <c r="SMQ3" s="158"/>
      <c r="SMR3" s="158"/>
      <c r="SMS3" s="158"/>
      <c r="SMT3" s="158"/>
      <c r="SMU3" s="158"/>
      <c r="SMV3" s="158"/>
      <c r="SMW3" s="158"/>
      <c r="SMX3" s="158"/>
      <c r="SMY3" s="158"/>
      <c r="SMZ3" s="158"/>
      <c r="SNA3" s="158"/>
      <c r="SNB3" s="158"/>
      <c r="SNC3" s="158"/>
      <c r="SND3" s="158"/>
      <c r="SNE3" s="158"/>
      <c r="SNF3" s="158"/>
      <c r="SNG3" s="158"/>
      <c r="SNH3" s="158"/>
      <c r="SNI3" s="158"/>
      <c r="SNJ3" s="158"/>
      <c r="SNK3" s="158"/>
      <c r="SNL3" s="158"/>
      <c r="SNM3" s="158"/>
      <c r="SNN3" s="158"/>
      <c r="SNO3" s="158"/>
      <c r="SNP3" s="158"/>
      <c r="SNQ3" s="158"/>
      <c r="SNR3" s="158"/>
      <c r="SNS3" s="158"/>
      <c r="SNT3" s="158"/>
      <c r="SNU3" s="158"/>
      <c r="SNV3" s="158"/>
      <c r="SNW3" s="158"/>
      <c r="SNX3" s="158"/>
      <c r="SNY3" s="158"/>
      <c r="SNZ3" s="158"/>
      <c r="SOA3" s="158"/>
      <c r="SOB3" s="158"/>
      <c r="SOC3" s="158"/>
      <c r="SOD3" s="158"/>
      <c r="SOE3" s="158"/>
      <c r="SOF3" s="158"/>
      <c r="SOG3" s="158"/>
      <c r="SOH3" s="158"/>
      <c r="SOI3" s="158"/>
      <c r="SOJ3" s="158"/>
      <c r="SOK3" s="158"/>
      <c r="SOL3" s="158"/>
      <c r="SOM3" s="158"/>
      <c r="SON3" s="158"/>
      <c r="SOO3" s="158"/>
      <c r="SOP3" s="158"/>
      <c r="SOQ3" s="158"/>
      <c r="SOR3" s="158"/>
      <c r="SOS3" s="158"/>
      <c r="SOT3" s="158"/>
      <c r="SOU3" s="158"/>
      <c r="SOV3" s="158"/>
      <c r="SOW3" s="158"/>
      <c r="SOX3" s="158"/>
      <c r="SOY3" s="158"/>
      <c r="SOZ3" s="158"/>
      <c r="SPA3" s="158"/>
      <c r="SPB3" s="158"/>
      <c r="SPC3" s="158"/>
      <c r="SPD3" s="158"/>
      <c r="SPE3" s="158"/>
      <c r="SPF3" s="158"/>
      <c r="SPG3" s="158"/>
      <c r="SPH3" s="158"/>
      <c r="SPI3" s="158"/>
      <c r="SPJ3" s="158"/>
      <c r="SPK3" s="158"/>
      <c r="SPL3" s="158"/>
      <c r="SPM3" s="158"/>
      <c r="SPN3" s="158"/>
      <c r="SPO3" s="158"/>
      <c r="SPP3" s="158"/>
      <c r="SPQ3" s="158"/>
      <c r="SPR3" s="158"/>
      <c r="SPS3" s="158"/>
      <c r="SPT3" s="158"/>
      <c r="SPU3" s="158"/>
      <c r="SPV3" s="158"/>
      <c r="SPW3" s="158"/>
      <c r="SPX3" s="158"/>
      <c r="SPY3" s="158"/>
      <c r="SPZ3" s="158"/>
      <c r="SQA3" s="158"/>
      <c r="SQB3" s="158"/>
      <c r="SQC3" s="158"/>
      <c r="SQD3" s="158"/>
      <c r="SQE3" s="158"/>
      <c r="SQF3" s="158"/>
      <c r="SQG3" s="158"/>
      <c r="SQH3" s="158"/>
      <c r="SQI3" s="158"/>
      <c r="SQJ3" s="158"/>
      <c r="SQK3" s="158"/>
      <c r="SQL3" s="158"/>
      <c r="SQM3" s="158"/>
      <c r="SQN3" s="158"/>
      <c r="SQO3" s="158"/>
      <c r="SQP3" s="158"/>
      <c r="SQQ3" s="158"/>
      <c r="SQR3" s="158"/>
      <c r="SQS3" s="158"/>
      <c r="SQT3" s="158"/>
      <c r="SQU3" s="158"/>
      <c r="SQV3" s="158"/>
      <c r="SQW3" s="158"/>
      <c r="SQX3" s="158"/>
      <c r="SQY3" s="158"/>
      <c r="SQZ3" s="158"/>
      <c r="SRA3" s="158"/>
      <c r="SRB3" s="158"/>
      <c r="SRC3" s="158"/>
      <c r="SRD3" s="158"/>
      <c r="SRE3" s="158"/>
      <c r="SRF3" s="158"/>
      <c r="SRG3" s="158"/>
      <c r="SRH3" s="158"/>
      <c r="SRI3" s="158"/>
      <c r="SRJ3" s="158"/>
      <c r="SRK3" s="158"/>
      <c r="SRL3" s="158"/>
      <c r="SRM3" s="158"/>
      <c r="SRN3" s="158"/>
      <c r="SRO3" s="158"/>
      <c r="SRP3" s="158"/>
      <c r="SRQ3" s="158"/>
      <c r="SRR3" s="158"/>
      <c r="SRS3" s="158"/>
      <c r="SRT3" s="158"/>
      <c r="SRU3" s="158"/>
      <c r="SRV3" s="158"/>
      <c r="SRW3" s="158"/>
      <c r="SRX3" s="158"/>
      <c r="SRY3" s="158"/>
      <c r="SRZ3" s="158"/>
      <c r="SSA3" s="158"/>
      <c r="SSB3" s="158"/>
      <c r="SSC3" s="158"/>
      <c r="SSD3" s="158"/>
      <c r="SSE3" s="158"/>
      <c r="SSF3" s="158"/>
      <c r="SSG3" s="158"/>
      <c r="SSH3" s="158"/>
      <c r="SSI3" s="158"/>
      <c r="SSJ3" s="158"/>
      <c r="SSK3" s="158"/>
      <c r="SSL3" s="158"/>
      <c r="SSM3" s="158"/>
      <c r="SSN3" s="158"/>
      <c r="SSO3" s="158"/>
      <c r="SSP3" s="158"/>
      <c r="SSQ3" s="158"/>
      <c r="SSR3" s="158"/>
      <c r="SSS3" s="158"/>
      <c r="SST3" s="158"/>
      <c r="SSU3" s="158"/>
      <c r="SSV3" s="158"/>
      <c r="SSW3" s="158"/>
      <c r="SSX3" s="158"/>
      <c r="SSY3" s="158"/>
      <c r="SSZ3" s="158"/>
      <c r="STA3" s="158"/>
      <c r="STB3" s="158"/>
      <c r="STC3" s="158"/>
      <c r="STD3" s="158"/>
      <c r="STE3" s="158"/>
      <c r="STF3" s="158"/>
      <c r="STG3" s="158"/>
      <c r="STH3" s="158"/>
      <c r="STI3" s="158"/>
      <c r="STJ3" s="158"/>
      <c r="STK3" s="158"/>
      <c r="STL3" s="158"/>
      <c r="STM3" s="158"/>
      <c r="STN3" s="158"/>
      <c r="STO3" s="158"/>
      <c r="STP3" s="158"/>
      <c r="STQ3" s="158"/>
      <c r="STR3" s="158"/>
      <c r="STS3" s="158"/>
      <c r="STT3" s="158"/>
      <c r="STU3" s="158"/>
      <c r="STV3" s="158"/>
      <c r="STW3" s="158"/>
      <c r="STX3" s="158"/>
      <c r="STY3" s="158"/>
      <c r="STZ3" s="158"/>
      <c r="SUA3" s="158"/>
      <c r="SUB3" s="158"/>
      <c r="SUC3" s="158"/>
      <c r="SUD3" s="158"/>
      <c r="SUE3" s="158"/>
      <c r="SUF3" s="158"/>
      <c r="SUG3" s="158"/>
      <c r="SUH3" s="158"/>
      <c r="SUI3" s="158"/>
      <c r="SUJ3" s="158"/>
      <c r="SUK3" s="158"/>
      <c r="SUL3" s="158"/>
      <c r="SUM3" s="158"/>
      <c r="SUN3" s="158"/>
      <c r="SUO3" s="158"/>
      <c r="SUP3" s="158"/>
      <c r="SUQ3" s="158"/>
      <c r="SUR3" s="158"/>
      <c r="SUS3" s="158"/>
      <c r="SUT3" s="158"/>
      <c r="SUU3" s="158"/>
      <c r="SUV3" s="158"/>
      <c r="SUW3" s="158"/>
      <c r="SUX3" s="158"/>
      <c r="SUY3" s="158"/>
      <c r="SUZ3" s="158"/>
      <c r="SVA3" s="158"/>
      <c r="SVB3" s="158"/>
      <c r="SVC3" s="158"/>
      <c r="SVD3" s="158"/>
      <c r="SVE3" s="158"/>
      <c r="SVF3" s="158"/>
      <c r="SVG3" s="158"/>
      <c r="SVH3" s="158"/>
      <c r="SVI3" s="158"/>
      <c r="SVJ3" s="158"/>
      <c r="SVK3" s="158"/>
      <c r="SVL3" s="158"/>
      <c r="SVM3" s="158"/>
      <c r="SVN3" s="158"/>
      <c r="SVO3" s="158"/>
      <c r="SVP3" s="158"/>
      <c r="SVQ3" s="158"/>
      <c r="SVR3" s="158"/>
      <c r="SVS3" s="158"/>
      <c r="SVT3" s="158"/>
      <c r="SVU3" s="158"/>
      <c r="SVV3" s="158"/>
      <c r="SVW3" s="158"/>
      <c r="SVX3" s="158"/>
      <c r="SVY3" s="158"/>
      <c r="SVZ3" s="158"/>
      <c r="SWA3" s="158"/>
      <c r="SWB3" s="158"/>
      <c r="SWC3" s="158"/>
      <c r="SWD3" s="158"/>
      <c r="SWE3" s="158"/>
      <c r="SWF3" s="158"/>
      <c r="SWG3" s="158"/>
      <c r="SWH3" s="158"/>
      <c r="SWI3" s="158"/>
      <c r="SWJ3" s="158"/>
      <c r="SWK3" s="158"/>
      <c r="SWL3" s="158"/>
      <c r="SWM3" s="158"/>
      <c r="SWN3" s="158"/>
      <c r="SWO3" s="158"/>
      <c r="SWP3" s="158"/>
      <c r="SWQ3" s="158"/>
      <c r="SWR3" s="158"/>
      <c r="SWS3" s="158"/>
      <c r="SWT3" s="158"/>
      <c r="SWU3" s="158"/>
      <c r="SWV3" s="158"/>
      <c r="SWW3" s="158"/>
      <c r="SWX3" s="158"/>
      <c r="SWY3" s="158"/>
      <c r="SWZ3" s="158"/>
      <c r="SXA3" s="158"/>
      <c r="SXB3" s="158"/>
      <c r="SXC3" s="158"/>
      <c r="SXD3" s="158"/>
      <c r="SXE3" s="158"/>
      <c r="SXF3" s="158"/>
      <c r="SXG3" s="158"/>
      <c r="SXH3" s="158"/>
      <c r="SXI3" s="158"/>
      <c r="SXJ3" s="158"/>
      <c r="SXK3" s="158"/>
      <c r="SXL3" s="158"/>
      <c r="SXM3" s="158"/>
      <c r="SXN3" s="158"/>
      <c r="SXO3" s="158"/>
      <c r="SXP3" s="158"/>
      <c r="SXQ3" s="158"/>
      <c r="SXR3" s="158"/>
      <c r="SXS3" s="158"/>
      <c r="SXT3" s="158"/>
      <c r="SXU3" s="158"/>
      <c r="SXV3" s="158"/>
      <c r="SXW3" s="158"/>
      <c r="SXX3" s="158"/>
      <c r="SXY3" s="158"/>
      <c r="SXZ3" s="158"/>
      <c r="SYA3" s="158"/>
      <c r="SYB3" s="158"/>
      <c r="SYC3" s="158"/>
      <c r="SYD3" s="158"/>
      <c r="SYE3" s="158"/>
      <c r="SYF3" s="158"/>
      <c r="SYG3" s="158"/>
      <c r="SYH3" s="158"/>
      <c r="SYI3" s="158"/>
      <c r="SYJ3" s="158"/>
      <c r="SYK3" s="158"/>
      <c r="SYL3" s="158"/>
      <c r="SYM3" s="158"/>
      <c r="SYN3" s="158"/>
      <c r="SYO3" s="158"/>
      <c r="SYP3" s="158"/>
      <c r="SYQ3" s="158"/>
      <c r="SYR3" s="158"/>
      <c r="SYS3" s="158"/>
      <c r="SYT3" s="158"/>
      <c r="SYU3" s="158"/>
      <c r="SYV3" s="158"/>
      <c r="SYW3" s="158"/>
      <c r="SYX3" s="158"/>
      <c r="SYY3" s="158"/>
      <c r="SYZ3" s="158"/>
      <c r="SZA3" s="158"/>
      <c r="SZB3" s="158"/>
      <c r="SZC3" s="158"/>
      <c r="SZD3" s="158"/>
      <c r="SZE3" s="158"/>
      <c r="SZF3" s="158"/>
      <c r="SZG3" s="158"/>
      <c r="SZH3" s="158"/>
      <c r="SZI3" s="158"/>
      <c r="SZJ3" s="158"/>
      <c r="SZK3" s="158"/>
      <c r="SZL3" s="158"/>
      <c r="SZM3" s="158"/>
      <c r="SZN3" s="158"/>
      <c r="SZO3" s="158"/>
      <c r="SZP3" s="158"/>
      <c r="SZQ3" s="158"/>
      <c r="SZR3" s="158"/>
      <c r="SZS3" s="158"/>
      <c r="SZT3" s="158"/>
      <c r="SZU3" s="158"/>
      <c r="SZV3" s="158"/>
      <c r="SZW3" s="158"/>
      <c r="SZX3" s="158"/>
      <c r="SZY3" s="158"/>
      <c r="SZZ3" s="158"/>
      <c r="TAA3" s="158"/>
      <c r="TAB3" s="158"/>
      <c r="TAC3" s="158"/>
      <c r="TAD3" s="158"/>
      <c r="TAE3" s="158"/>
      <c r="TAF3" s="158"/>
      <c r="TAG3" s="158"/>
      <c r="TAH3" s="158"/>
      <c r="TAI3" s="158"/>
      <c r="TAJ3" s="158"/>
      <c r="TAK3" s="158"/>
      <c r="TAL3" s="158"/>
      <c r="TAM3" s="158"/>
      <c r="TAN3" s="158"/>
      <c r="TAO3" s="158"/>
      <c r="TAP3" s="158"/>
      <c r="TAQ3" s="158"/>
      <c r="TAR3" s="158"/>
      <c r="TAS3" s="158"/>
      <c r="TAT3" s="158"/>
      <c r="TAU3" s="158"/>
      <c r="TAV3" s="158"/>
      <c r="TAW3" s="158"/>
      <c r="TAX3" s="158"/>
      <c r="TAY3" s="158"/>
      <c r="TAZ3" s="158"/>
      <c r="TBA3" s="158"/>
      <c r="TBB3" s="158"/>
      <c r="TBC3" s="158"/>
      <c r="TBD3" s="158"/>
      <c r="TBE3" s="158"/>
      <c r="TBF3" s="158"/>
      <c r="TBG3" s="158"/>
      <c r="TBH3" s="158"/>
      <c r="TBI3" s="158"/>
      <c r="TBJ3" s="158"/>
      <c r="TBK3" s="158"/>
      <c r="TBL3" s="158"/>
      <c r="TBM3" s="158"/>
      <c r="TBN3" s="158"/>
      <c r="TBO3" s="158"/>
      <c r="TBP3" s="158"/>
      <c r="TBQ3" s="158"/>
      <c r="TBR3" s="158"/>
      <c r="TBS3" s="158"/>
      <c r="TBT3" s="158"/>
      <c r="TBU3" s="158"/>
      <c r="TBV3" s="158"/>
      <c r="TBW3" s="158"/>
      <c r="TBX3" s="158"/>
      <c r="TBY3" s="158"/>
      <c r="TBZ3" s="158"/>
      <c r="TCA3" s="158"/>
      <c r="TCB3" s="158"/>
      <c r="TCC3" s="158"/>
      <c r="TCD3" s="158"/>
      <c r="TCE3" s="158"/>
      <c r="TCF3" s="158"/>
      <c r="TCG3" s="158"/>
      <c r="TCH3" s="158"/>
      <c r="TCI3" s="158"/>
      <c r="TCJ3" s="158"/>
      <c r="TCK3" s="158"/>
      <c r="TCL3" s="158"/>
      <c r="TCM3" s="158"/>
      <c r="TCN3" s="158"/>
      <c r="TCO3" s="158"/>
      <c r="TCP3" s="158"/>
      <c r="TCQ3" s="158"/>
      <c r="TCR3" s="158"/>
      <c r="TCS3" s="158"/>
      <c r="TCT3" s="158"/>
      <c r="TCU3" s="158"/>
      <c r="TCV3" s="158"/>
      <c r="TCW3" s="158"/>
      <c r="TCX3" s="158"/>
      <c r="TCY3" s="158"/>
      <c r="TCZ3" s="158"/>
      <c r="TDA3" s="158"/>
      <c r="TDB3" s="158"/>
      <c r="TDC3" s="158"/>
      <c r="TDD3" s="158"/>
      <c r="TDE3" s="158"/>
      <c r="TDF3" s="158"/>
      <c r="TDG3" s="158"/>
      <c r="TDH3" s="158"/>
      <c r="TDI3" s="158"/>
      <c r="TDJ3" s="158"/>
      <c r="TDK3" s="158"/>
      <c r="TDL3" s="158"/>
      <c r="TDM3" s="158"/>
      <c r="TDN3" s="158"/>
      <c r="TDO3" s="158"/>
      <c r="TDP3" s="158"/>
      <c r="TDQ3" s="158"/>
      <c r="TDR3" s="158"/>
      <c r="TDS3" s="158"/>
      <c r="TDT3" s="158"/>
      <c r="TDU3" s="158"/>
      <c r="TDV3" s="158"/>
      <c r="TDW3" s="158"/>
      <c r="TDX3" s="158"/>
      <c r="TDY3" s="158"/>
      <c r="TDZ3" s="158"/>
      <c r="TEA3" s="158"/>
      <c r="TEB3" s="158"/>
      <c r="TEC3" s="158"/>
      <c r="TED3" s="158"/>
      <c r="TEE3" s="158"/>
      <c r="TEF3" s="158"/>
      <c r="TEG3" s="158"/>
      <c r="TEH3" s="158"/>
      <c r="TEI3" s="158"/>
      <c r="TEJ3" s="158"/>
      <c r="TEK3" s="158"/>
      <c r="TEL3" s="158"/>
      <c r="TEM3" s="158"/>
      <c r="TEN3" s="158"/>
      <c r="TEO3" s="158"/>
      <c r="TEP3" s="158"/>
      <c r="TEQ3" s="158"/>
      <c r="TER3" s="158"/>
      <c r="TES3" s="158"/>
      <c r="TET3" s="158"/>
      <c r="TEU3" s="158"/>
      <c r="TEV3" s="158"/>
      <c r="TEW3" s="158"/>
      <c r="TEX3" s="158"/>
      <c r="TEY3" s="158"/>
      <c r="TEZ3" s="158"/>
      <c r="TFA3" s="158"/>
      <c r="TFB3" s="158"/>
      <c r="TFC3" s="158"/>
      <c r="TFD3" s="158"/>
      <c r="TFE3" s="158"/>
      <c r="TFF3" s="158"/>
      <c r="TFG3" s="158"/>
      <c r="TFH3" s="158"/>
      <c r="TFI3" s="158"/>
      <c r="TFJ3" s="158"/>
      <c r="TFK3" s="158"/>
      <c r="TFL3" s="158"/>
      <c r="TFM3" s="158"/>
      <c r="TFN3" s="158"/>
      <c r="TFO3" s="158"/>
      <c r="TFP3" s="158"/>
      <c r="TFQ3" s="158"/>
      <c r="TFR3" s="158"/>
      <c r="TFS3" s="158"/>
      <c r="TFT3" s="158"/>
      <c r="TFU3" s="158"/>
      <c r="TFV3" s="158"/>
      <c r="TFW3" s="158"/>
      <c r="TFX3" s="158"/>
      <c r="TFY3" s="158"/>
      <c r="TFZ3" s="158"/>
      <c r="TGA3" s="158"/>
      <c r="TGB3" s="158"/>
      <c r="TGC3" s="158"/>
      <c r="TGD3" s="158"/>
      <c r="TGE3" s="158"/>
      <c r="TGF3" s="158"/>
      <c r="TGG3" s="158"/>
      <c r="TGH3" s="158"/>
      <c r="TGI3" s="158"/>
      <c r="TGJ3" s="158"/>
      <c r="TGK3" s="158"/>
      <c r="TGL3" s="158"/>
      <c r="TGM3" s="158"/>
      <c r="TGN3" s="158"/>
      <c r="TGO3" s="158"/>
      <c r="TGP3" s="158"/>
      <c r="TGQ3" s="158"/>
      <c r="TGR3" s="158"/>
      <c r="TGS3" s="158"/>
      <c r="TGT3" s="158"/>
      <c r="TGU3" s="158"/>
      <c r="TGV3" s="158"/>
      <c r="TGW3" s="158"/>
      <c r="TGX3" s="158"/>
      <c r="TGY3" s="158"/>
      <c r="TGZ3" s="158"/>
      <c r="THA3" s="158"/>
      <c r="THB3" s="158"/>
      <c r="THC3" s="158"/>
      <c r="THD3" s="158"/>
      <c r="THE3" s="158"/>
      <c r="THF3" s="158"/>
      <c r="THG3" s="158"/>
      <c r="THH3" s="158"/>
      <c r="THI3" s="158"/>
      <c r="THJ3" s="158"/>
      <c r="THK3" s="158"/>
      <c r="THL3" s="158"/>
      <c r="THM3" s="158"/>
      <c r="THN3" s="158"/>
      <c r="THO3" s="158"/>
      <c r="THP3" s="158"/>
      <c r="THQ3" s="158"/>
      <c r="THR3" s="158"/>
      <c r="THS3" s="158"/>
      <c r="THT3" s="158"/>
      <c r="THU3" s="158"/>
      <c r="THV3" s="158"/>
      <c r="THW3" s="158"/>
      <c r="THX3" s="158"/>
      <c r="THY3" s="158"/>
      <c r="THZ3" s="158"/>
      <c r="TIA3" s="158"/>
      <c r="TIB3" s="158"/>
      <c r="TIC3" s="158"/>
      <c r="TID3" s="158"/>
      <c r="TIE3" s="158"/>
      <c r="TIF3" s="158"/>
      <c r="TIG3" s="158"/>
      <c r="TIH3" s="158"/>
      <c r="TII3" s="158"/>
      <c r="TIJ3" s="158"/>
      <c r="TIK3" s="158"/>
      <c r="TIL3" s="158"/>
      <c r="TIM3" s="158"/>
      <c r="TIN3" s="158"/>
      <c r="TIO3" s="158"/>
      <c r="TIP3" s="158"/>
      <c r="TIQ3" s="158"/>
      <c r="TIR3" s="158"/>
      <c r="TIS3" s="158"/>
      <c r="TIT3" s="158"/>
      <c r="TIU3" s="158"/>
      <c r="TIV3" s="158"/>
      <c r="TIW3" s="158"/>
      <c r="TIX3" s="158"/>
      <c r="TIY3" s="158"/>
      <c r="TIZ3" s="158"/>
      <c r="TJA3" s="158"/>
      <c r="TJB3" s="158"/>
      <c r="TJC3" s="158"/>
      <c r="TJD3" s="158"/>
      <c r="TJE3" s="158"/>
      <c r="TJF3" s="158"/>
      <c r="TJG3" s="158"/>
      <c r="TJH3" s="158"/>
      <c r="TJI3" s="158"/>
      <c r="TJJ3" s="158"/>
      <c r="TJK3" s="158"/>
      <c r="TJL3" s="158"/>
      <c r="TJM3" s="158"/>
      <c r="TJN3" s="158"/>
      <c r="TJO3" s="158"/>
      <c r="TJP3" s="158"/>
      <c r="TJQ3" s="158"/>
      <c r="TJR3" s="158"/>
      <c r="TJS3" s="158"/>
      <c r="TJT3" s="158"/>
      <c r="TJU3" s="158"/>
      <c r="TJV3" s="158"/>
      <c r="TJW3" s="158"/>
      <c r="TJX3" s="158"/>
      <c r="TJY3" s="158"/>
      <c r="TJZ3" s="158"/>
      <c r="TKA3" s="158"/>
      <c r="TKB3" s="158"/>
      <c r="TKC3" s="158"/>
      <c r="TKD3" s="158"/>
      <c r="TKE3" s="158"/>
      <c r="TKF3" s="158"/>
      <c r="TKG3" s="158"/>
      <c r="TKH3" s="158"/>
      <c r="TKI3" s="158"/>
      <c r="TKJ3" s="158"/>
      <c r="TKK3" s="158"/>
      <c r="TKL3" s="158"/>
      <c r="TKM3" s="158"/>
      <c r="TKN3" s="158"/>
      <c r="TKO3" s="158"/>
      <c r="TKP3" s="158"/>
      <c r="TKQ3" s="158"/>
      <c r="TKR3" s="158"/>
      <c r="TKS3" s="158"/>
      <c r="TKT3" s="158"/>
      <c r="TKU3" s="158"/>
      <c r="TKV3" s="158"/>
      <c r="TKW3" s="158"/>
      <c r="TKX3" s="158"/>
      <c r="TKY3" s="158"/>
      <c r="TKZ3" s="158"/>
      <c r="TLA3" s="158"/>
      <c r="TLB3" s="158"/>
      <c r="TLC3" s="158"/>
      <c r="TLD3" s="158"/>
      <c r="TLE3" s="158"/>
      <c r="TLF3" s="158"/>
      <c r="TLG3" s="158"/>
      <c r="TLH3" s="158"/>
      <c r="TLI3" s="158"/>
      <c r="TLJ3" s="158"/>
      <c r="TLK3" s="158"/>
      <c r="TLL3" s="158"/>
      <c r="TLM3" s="158"/>
      <c r="TLN3" s="158"/>
      <c r="TLO3" s="158"/>
      <c r="TLP3" s="158"/>
      <c r="TLQ3" s="158"/>
      <c r="TLR3" s="158"/>
      <c r="TLS3" s="158"/>
      <c r="TLT3" s="158"/>
      <c r="TLU3" s="158"/>
      <c r="TLV3" s="158"/>
      <c r="TLW3" s="158"/>
      <c r="TLX3" s="158"/>
      <c r="TLY3" s="158"/>
      <c r="TLZ3" s="158"/>
      <c r="TMA3" s="158"/>
      <c r="TMB3" s="158"/>
      <c r="TMC3" s="158"/>
      <c r="TMD3" s="158"/>
      <c r="TME3" s="158"/>
      <c r="TMF3" s="158"/>
      <c r="TMG3" s="158"/>
      <c r="TMH3" s="158"/>
      <c r="TMI3" s="158"/>
      <c r="TMJ3" s="158"/>
      <c r="TMK3" s="158"/>
      <c r="TML3" s="158"/>
      <c r="TMM3" s="158"/>
      <c r="TMN3" s="158"/>
      <c r="TMO3" s="158"/>
      <c r="TMP3" s="158"/>
      <c r="TMQ3" s="158"/>
      <c r="TMR3" s="158"/>
      <c r="TMS3" s="158"/>
      <c r="TMT3" s="158"/>
      <c r="TMU3" s="158"/>
      <c r="TMV3" s="158"/>
      <c r="TMW3" s="158"/>
      <c r="TMX3" s="158"/>
      <c r="TMY3" s="158"/>
      <c r="TMZ3" s="158"/>
      <c r="TNA3" s="158"/>
      <c r="TNB3" s="158"/>
      <c r="TNC3" s="158"/>
      <c r="TND3" s="158"/>
      <c r="TNE3" s="158"/>
      <c r="TNF3" s="158"/>
      <c r="TNG3" s="158"/>
      <c r="TNH3" s="158"/>
      <c r="TNI3" s="158"/>
      <c r="TNJ3" s="158"/>
      <c r="TNK3" s="158"/>
      <c r="TNL3" s="158"/>
      <c r="TNM3" s="158"/>
      <c r="TNN3" s="158"/>
      <c r="TNO3" s="158"/>
      <c r="TNP3" s="158"/>
      <c r="TNQ3" s="158"/>
      <c r="TNR3" s="158"/>
      <c r="TNS3" s="158"/>
      <c r="TNT3" s="158"/>
      <c r="TNU3" s="158"/>
      <c r="TNV3" s="158"/>
      <c r="TNW3" s="158"/>
      <c r="TNX3" s="158"/>
      <c r="TNY3" s="158"/>
      <c r="TNZ3" s="158"/>
      <c r="TOA3" s="158"/>
      <c r="TOB3" s="158"/>
      <c r="TOC3" s="158"/>
      <c r="TOD3" s="158"/>
      <c r="TOE3" s="158"/>
      <c r="TOF3" s="158"/>
      <c r="TOG3" s="158"/>
      <c r="TOH3" s="158"/>
      <c r="TOI3" s="158"/>
      <c r="TOJ3" s="158"/>
      <c r="TOK3" s="158"/>
      <c r="TOL3" s="158"/>
      <c r="TOM3" s="158"/>
      <c r="TON3" s="158"/>
      <c r="TOO3" s="158"/>
      <c r="TOP3" s="158"/>
      <c r="TOQ3" s="158"/>
      <c r="TOR3" s="158"/>
      <c r="TOS3" s="158"/>
      <c r="TOT3" s="158"/>
      <c r="TOU3" s="158"/>
      <c r="TOV3" s="158"/>
      <c r="TOW3" s="158"/>
      <c r="TOX3" s="158"/>
      <c r="TOY3" s="158"/>
      <c r="TOZ3" s="158"/>
      <c r="TPA3" s="158"/>
      <c r="TPB3" s="158"/>
      <c r="TPC3" s="158"/>
      <c r="TPD3" s="158"/>
      <c r="TPE3" s="158"/>
      <c r="TPF3" s="158"/>
      <c r="TPG3" s="158"/>
      <c r="TPH3" s="158"/>
      <c r="TPI3" s="158"/>
      <c r="TPJ3" s="158"/>
      <c r="TPK3" s="158"/>
      <c r="TPL3" s="158"/>
      <c r="TPM3" s="158"/>
      <c r="TPN3" s="158"/>
      <c r="TPO3" s="158"/>
      <c r="TPP3" s="158"/>
      <c r="TPQ3" s="158"/>
      <c r="TPR3" s="158"/>
      <c r="TPS3" s="158"/>
      <c r="TPT3" s="158"/>
      <c r="TPU3" s="158"/>
      <c r="TPV3" s="158"/>
      <c r="TPW3" s="158"/>
      <c r="TPX3" s="158"/>
      <c r="TPY3" s="158"/>
      <c r="TPZ3" s="158"/>
      <c r="TQA3" s="158"/>
      <c r="TQB3" s="158"/>
      <c r="TQC3" s="158"/>
      <c r="TQD3" s="158"/>
      <c r="TQE3" s="158"/>
      <c r="TQF3" s="158"/>
      <c r="TQG3" s="158"/>
      <c r="TQH3" s="158"/>
      <c r="TQI3" s="158"/>
      <c r="TQJ3" s="158"/>
      <c r="TQK3" s="158"/>
      <c r="TQL3" s="158"/>
      <c r="TQM3" s="158"/>
      <c r="TQN3" s="158"/>
      <c r="TQO3" s="158"/>
      <c r="TQP3" s="158"/>
      <c r="TQQ3" s="158"/>
      <c r="TQR3" s="158"/>
      <c r="TQS3" s="158"/>
      <c r="TQT3" s="158"/>
      <c r="TQU3" s="158"/>
      <c r="TQV3" s="158"/>
      <c r="TQW3" s="158"/>
      <c r="TQX3" s="158"/>
      <c r="TQY3" s="158"/>
      <c r="TQZ3" s="158"/>
      <c r="TRA3" s="158"/>
      <c r="TRB3" s="158"/>
      <c r="TRC3" s="158"/>
      <c r="TRD3" s="158"/>
      <c r="TRE3" s="158"/>
      <c r="TRF3" s="158"/>
      <c r="TRG3" s="158"/>
      <c r="TRH3" s="158"/>
      <c r="TRI3" s="158"/>
      <c r="TRJ3" s="158"/>
      <c r="TRK3" s="158"/>
      <c r="TRL3" s="158"/>
      <c r="TRM3" s="158"/>
      <c r="TRN3" s="158"/>
      <c r="TRO3" s="158"/>
      <c r="TRP3" s="158"/>
      <c r="TRQ3" s="158"/>
      <c r="TRR3" s="158"/>
      <c r="TRS3" s="158"/>
      <c r="TRT3" s="158"/>
      <c r="TRU3" s="158"/>
      <c r="TRV3" s="158"/>
      <c r="TRW3" s="158"/>
      <c r="TRX3" s="158"/>
      <c r="TRY3" s="158"/>
      <c r="TRZ3" s="158"/>
      <c r="TSA3" s="158"/>
      <c r="TSB3" s="158"/>
      <c r="TSC3" s="158"/>
      <c r="TSD3" s="158"/>
      <c r="TSE3" s="158"/>
      <c r="TSF3" s="158"/>
      <c r="TSG3" s="158"/>
      <c r="TSH3" s="158"/>
      <c r="TSI3" s="158"/>
      <c r="TSJ3" s="158"/>
      <c r="TSK3" s="158"/>
      <c r="TSL3" s="158"/>
      <c r="TSM3" s="158"/>
      <c r="TSN3" s="158"/>
      <c r="TSO3" s="158"/>
      <c r="TSP3" s="158"/>
      <c r="TSQ3" s="158"/>
      <c r="TSR3" s="158"/>
      <c r="TSS3" s="158"/>
      <c r="TST3" s="158"/>
      <c r="TSU3" s="158"/>
      <c r="TSV3" s="158"/>
      <c r="TSW3" s="158"/>
      <c r="TSX3" s="158"/>
      <c r="TSY3" s="158"/>
      <c r="TSZ3" s="158"/>
      <c r="TTA3" s="158"/>
      <c r="TTB3" s="158"/>
      <c r="TTC3" s="158"/>
      <c r="TTD3" s="158"/>
      <c r="TTE3" s="158"/>
      <c r="TTF3" s="158"/>
      <c r="TTG3" s="158"/>
      <c r="TTH3" s="158"/>
      <c r="TTI3" s="158"/>
      <c r="TTJ3" s="158"/>
      <c r="TTK3" s="158"/>
      <c r="TTL3" s="158"/>
      <c r="TTM3" s="158"/>
      <c r="TTN3" s="158"/>
      <c r="TTO3" s="158"/>
      <c r="TTP3" s="158"/>
      <c r="TTQ3" s="158"/>
      <c r="TTR3" s="158"/>
      <c r="TTS3" s="158"/>
      <c r="TTT3" s="158"/>
      <c r="TTU3" s="158"/>
      <c r="TTV3" s="158"/>
      <c r="TTW3" s="158"/>
      <c r="TTX3" s="158"/>
      <c r="TTY3" s="158"/>
      <c r="TTZ3" s="158"/>
      <c r="TUA3" s="158"/>
      <c r="TUB3" s="158"/>
      <c r="TUC3" s="158"/>
      <c r="TUD3" s="158"/>
      <c r="TUE3" s="158"/>
      <c r="TUF3" s="158"/>
      <c r="TUG3" s="158"/>
      <c r="TUH3" s="158"/>
      <c r="TUI3" s="158"/>
      <c r="TUJ3" s="158"/>
      <c r="TUK3" s="158"/>
      <c r="TUL3" s="158"/>
      <c r="TUM3" s="158"/>
      <c r="TUN3" s="158"/>
      <c r="TUO3" s="158"/>
      <c r="TUP3" s="158"/>
      <c r="TUQ3" s="158"/>
      <c r="TUR3" s="158"/>
      <c r="TUS3" s="158"/>
      <c r="TUT3" s="158"/>
      <c r="TUU3" s="158"/>
      <c r="TUV3" s="158"/>
      <c r="TUW3" s="158"/>
      <c r="TUX3" s="158"/>
      <c r="TUY3" s="158"/>
      <c r="TUZ3" s="158"/>
      <c r="TVA3" s="158"/>
      <c r="TVB3" s="158"/>
      <c r="TVC3" s="158"/>
      <c r="TVD3" s="158"/>
      <c r="TVE3" s="158"/>
      <c r="TVF3" s="158"/>
      <c r="TVG3" s="158"/>
      <c r="TVH3" s="158"/>
      <c r="TVI3" s="158"/>
      <c r="TVJ3" s="158"/>
      <c r="TVK3" s="158"/>
      <c r="TVL3" s="158"/>
      <c r="TVM3" s="158"/>
      <c r="TVN3" s="158"/>
      <c r="TVO3" s="158"/>
      <c r="TVP3" s="158"/>
      <c r="TVQ3" s="158"/>
      <c r="TVR3" s="158"/>
      <c r="TVS3" s="158"/>
      <c r="TVT3" s="158"/>
      <c r="TVU3" s="158"/>
      <c r="TVV3" s="158"/>
      <c r="TVW3" s="158"/>
      <c r="TVX3" s="158"/>
      <c r="TVY3" s="158"/>
      <c r="TVZ3" s="158"/>
      <c r="TWA3" s="158"/>
      <c r="TWB3" s="158"/>
      <c r="TWC3" s="158"/>
      <c r="TWD3" s="158"/>
      <c r="TWE3" s="158"/>
      <c r="TWF3" s="158"/>
      <c r="TWG3" s="158"/>
      <c r="TWH3" s="158"/>
      <c r="TWI3" s="158"/>
      <c r="TWJ3" s="158"/>
      <c r="TWK3" s="158"/>
      <c r="TWL3" s="158"/>
      <c r="TWM3" s="158"/>
      <c r="TWN3" s="158"/>
      <c r="TWO3" s="158"/>
      <c r="TWP3" s="158"/>
      <c r="TWQ3" s="158"/>
      <c r="TWR3" s="158"/>
      <c r="TWS3" s="158"/>
      <c r="TWT3" s="158"/>
      <c r="TWU3" s="158"/>
      <c r="TWV3" s="158"/>
      <c r="TWW3" s="158"/>
      <c r="TWX3" s="158"/>
      <c r="TWY3" s="158"/>
      <c r="TWZ3" s="158"/>
      <c r="TXA3" s="158"/>
      <c r="TXB3" s="158"/>
      <c r="TXC3" s="158"/>
      <c r="TXD3" s="158"/>
      <c r="TXE3" s="158"/>
      <c r="TXF3" s="158"/>
      <c r="TXG3" s="158"/>
      <c r="TXH3" s="158"/>
      <c r="TXI3" s="158"/>
      <c r="TXJ3" s="158"/>
      <c r="TXK3" s="158"/>
      <c r="TXL3" s="158"/>
      <c r="TXM3" s="158"/>
      <c r="TXN3" s="158"/>
      <c r="TXO3" s="158"/>
      <c r="TXP3" s="158"/>
      <c r="TXQ3" s="158"/>
      <c r="TXR3" s="158"/>
      <c r="TXS3" s="158"/>
      <c r="TXT3" s="158"/>
      <c r="TXU3" s="158"/>
      <c r="TXV3" s="158"/>
      <c r="TXW3" s="158"/>
      <c r="TXX3" s="158"/>
      <c r="TXY3" s="158"/>
      <c r="TXZ3" s="158"/>
      <c r="TYA3" s="158"/>
      <c r="TYB3" s="158"/>
      <c r="TYC3" s="158"/>
      <c r="TYD3" s="158"/>
      <c r="TYE3" s="158"/>
      <c r="TYF3" s="158"/>
      <c r="TYG3" s="158"/>
      <c r="TYH3" s="158"/>
      <c r="TYI3" s="158"/>
      <c r="TYJ3" s="158"/>
      <c r="TYK3" s="158"/>
      <c r="TYL3" s="158"/>
      <c r="TYM3" s="158"/>
      <c r="TYN3" s="158"/>
      <c r="TYO3" s="158"/>
      <c r="TYP3" s="158"/>
      <c r="TYQ3" s="158"/>
      <c r="TYR3" s="158"/>
      <c r="TYS3" s="158"/>
      <c r="TYT3" s="158"/>
      <c r="TYU3" s="158"/>
      <c r="TYV3" s="158"/>
      <c r="TYW3" s="158"/>
      <c r="TYX3" s="158"/>
      <c r="TYY3" s="158"/>
      <c r="TYZ3" s="158"/>
      <c r="TZA3" s="158"/>
      <c r="TZB3" s="158"/>
      <c r="TZC3" s="158"/>
      <c r="TZD3" s="158"/>
      <c r="TZE3" s="158"/>
      <c r="TZF3" s="158"/>
      <c r="TZG3" s="158"/>
      <c r="TZH3" s="158"/>
      <c r="TZI3" s="158"/>
      <c r="TZJ3" s="158"/>
      <c r="TZK3" s="158"/>
      <c r="TZL3" s="158"/>
      <c r="TZM3" s="158"/>
      <c r="TZN3" s="158"/>
      <c r="TZO3" s="158"/>
      <c r="TZP3" s="158"/>
      <c r="TZQ3" s="158"/>
      <c r="TZR3" s="158"/>
      <c r="TZS3" s="158"/>
      <c r="TZT3" s="158"/>
      <c r="TZU3" s="158"/>
      <c r="TZV3" s="158"/>
      <c r="TZW3" s="158"/>
      <c r="TZX3" s="158"/>
      <c r="TZY3" s="158"/>
      <c r="TZZ3" s="158"/>
      <c r="UAA3" s="158"/>
      <c r="UAB3" s="158"/>
      <c r="UAC3" s="158"/>
      <c r="UAD3" s="158"/>
      <c r="UAE3" s="158"/>
      <c r="UAF3" s="158"/>
      <c r="UAG3" s="158"/>
      <c r="UAH3" s="158"/>
      <c r="UAI3" s="158"/>
      <c r="UAJ3" s="158"/>
      <c r="UAK3" s="158"/>
      <c r="UAL3" s="158"/>
      <c r="UAM3" s="158"/>
      <c r="UAN3" s="158"/>
      <c r="UAO3" s="158"/>
      <c r="UAP3" s="158"/>
      <c r="UAQ3" s="158"/>
      <c r="UAR3" s="158"/>
      <c r="UAS3" s="158"/>
      <c r="UAT3" s="158"/>
      <c r="UAU3" s="158"/>
      <c r="UAV3" s="158"/>
      <c r="UAW3" s="158"/>
      <c r="UAX3" s="158"/>
      <c r="UAY3" s="158"/>
      <c r="UAZ3" s="158"/>
      <c r="UBA3" s="158"/>
      <c r="UBB3" s="158"/>
      <c r="UBC3" s="158"/>
      <c r="UBD3" s="158"/>
      <c r="UBE3" s="158"/>
      <c r="UBF3" s="158"/>
      <c r="UBG3" s="158"/>
      <c r="UBH3" s="158"/>
      <c r="UBI3" s="158"/>
      <c r="UBJ3" s="158"/>
      <c r="UBK3" s="158"/>
      <c r="UBL3" s="158"/>
      <c r="UBM3" s="158"/>
      <c r="UBN3" s="158"/>
      <c r="UBO3" s="158"/>
      <c r="UBP3" s="158"/>
      <c r="UBQ3" s="158"/>
      <c r="UBR3" s="158"/>
      <c r="UBS3" s="158"/>
      <c r="UBT3" s="158"/>
      <c r="UBU3" s="158"/>
      <c r="UBV3" s="158"/>
      <c r="UBW3" s="158"/>
      <c r="UBX3" s="158"/>
      <c r="UBY3" s="158"/>
      <c r="UBZ3" s="158"/>
      <c r="UCA3" s="158"/>
      <c r="UCB3" s="158"/>
      <c r="UCC3" s="158"/>
      <c r="UCD3" s="158"/>
      <c r="UCE3" s="158"/>
      <c r="UCF3" s="158"/>
      <c r="UCG3" s="158"/>
      <c r="UCH3" s="158"/>
      <c r="UCI3" s="158"/>
      <c r="UCJ3" s="158"/>
      <c r="UCK3" s="158"/>
      <c r="UCL3" s="158"/>
      <c r="UCM3" s="158"/>
      <c r="UCN3" s="158"/>
      <c r="UCO3" s="158"/>
      <c r="UCP3" s="158"/>
      <c r="UCQ3" s="158"/>
      <c r="UCR3" s="158"/>
      <c r="UCS3" s="158"/>
      <c r="UCT3" s="158"/>
      <c r="UCU3" s="158"/>
      <c r="UCV3" s="158"/>
      <c r="UCW3" s="158"/>
      <c r="UCX3" s="158"/>
      <c r="UCY3" s="158"/>
      <c r="UCZ3" s="158"/>
      <c r="UDA3" s="158"/>
      <c r="UDB3" s="158"/>
      <c r="UDC3" s="158"/>
      <c r="UDD3" s="158"/>
      <c r="UDE3" s="158"/>
      <c r="UDF3" s="158"/>
      <c r="UDG3" s="158"/>
      <c r="UDH3" s="158"/>
      <c r="UDI3" s="158"/>
      <c r="UDJ3" s="158"/>
      <c r="UDK3" s="158"/>
      <c r="UDL3" s="158"/>
      <c r="UDM3" s="158"/>
      <c r="UDN3" s="158"/>
      <c r="UDO3" s="158"/>
      <c r="UDP3" s="158"/>
      <c r="UDQ3" s="158"/>
      <c r="UDR3" s="158"/>
      <c r="UDS3" s="158"/>
      <c r="UDT3" s="158"/>
      <c r="UDU3" s="158"/>
      <c r="UDV3" s="158"/>
      <c r="UDW3" s="158"/>
      <c r="UDX3" s="158"/>
      <c r="UDY3" s="158"/>
      <c r="UDZ3" s="158"/>
      <c r="UEA3" s="158"/>
      <c r="UEB3" s="158"/>
      <c r="UEC3" s="158"/>
      <c r="UED3" s="158"/>
      <c r="UEE3" s="158"/>
      <c r="UEF3" s="158"/>
      <c r="UEG3" s="158"/>
      <c r="UEH3" s="158"/>
      <c r="UEI3" s="158"/>
      <c r="UEJ3" s="158"/>
      <c r="UEK3" s="158"/>
      <c r="UEL3" s="158"/>
      <c r="UEM3" s="158"/>
      <c r="UEN3" s="158"/>
      <c r="UEO3" s="158"/>
      <c r="UEP3" s="158"/>
      <c r="UEQ3" s="158"/>
      <c r="UER3" s="158"/>
      <c r="UES3" s="158"/>
      <c r="UET3" s="158"/>
      <c r="UEU3" s="158"/>
      <c r="UEV3" s="158"/>
      <c r="UEW3" s="158"/>
      <c r="UEX3" s="158"/>
      <c r="UEY3" s="158"/>
      <c r="UEZ3" s="158"/>
      <c r="UFA3" s="158"/>
      <c r="UFB3" s="158"/>
      <c r="UFC3" s="158"/>
      <c r="UFD3" s="158"/>
      <c r="UFE3" s="158"/>
      <c r="UFF3" s="158"/>
      <c r="UFG3" s="158"/>
      <c r="UFH3" s="158"/>
      <c r="UFI3" s="158"/>
      <c r="UFJ3" s="158"/>
      <c r="UFK3" s="158"/>
      <c r="UFL3" s="158"/>
      <c r="UFM3" s="158"/>
      <c r="UFN3" s="158"/>
      <c r="UFO3" s="158"/>
      <c r="UFP3" s="158"/>
      <c r="UFQ3" s="158"/>
      <c r="UFR3" s="158"/>
      <c r="UFS3" s="158"/>
      <c r="UFT3" s="158"/>
      <c r="UFU3" s="158"/>
      <c r="UFV3" s="158"/>
      <c r="UFW3" s="158"/>
      <c r="UFX3" s="158"/>
      <c r="UFY3" s="158"/>
      <c r="UFZ3" s="158"/>
      <c r="UGA3" s="158"/>
      <c r="UGB3" s="158"/>
      <c r="UGC3" s="158"/>
      <c r="UGD3" s="158"/>
      <c r="UGE3" s="158"/>
      <c r="UGF3" s="158"/>
      <c r="UGG3" s="158"/>
      <c r="UGH3" s="158"/>
      <c r="UGI3" s="158"/>
      <c r="UGJ3" s="158"/>
      <c r="UGK3" s="158"/>
      <c r="UGL3" s="158"/>
      <c r="UGM3" s="158"/>
      <c r="UGN3" s="158"/>
      <c r="UGO3" s="158"/>
      <c r="UGP3" s="158"/>
      <c r="UGQ3" s="158"/>
      <c r="UGR3" s="158"/>
      <c r="UGS3" s="158"/>
      <c r="UGT3" s="158"/>
      <c r="UGU3" s="158"/>
      <c r="UGV3" s="158"/>
      <c r="UGW3" s="158"/>
      <c r="UGX3" s="158"/>
      <c r="UGY3" s="158"/>
      <c r="UGZ3" s="158"/>
      <c r="UHA3" s="158"/>
      <c r="UHB3" s="158"/>
      <c r="UHC3" s="158"/>
      <c r="UHD3" s="158"/>
      <c r="UHE3" s="158"/>
      <c r="UHF3" s="158"/>
      <c r="UHG3" s="158"/>
      <c r="UHH3" s="158"/>
      <c r="UHI3" s="158"/>
      <c r="UHJ3" s="158"/>
      <c r="UHK3" s="158"/>
      <c r="UHL3" s="158"/>
      <c r="UHM3" s="158"/>
      <c r="UHN3" s="158"/>
      <c r="UHO3" s="158"/>
      <c r="UHP3" s="158"/>
      <c r="UHQ3" s="158"/>
      <c r="UHR3" s="158"/>
      <c r="UHS3" s="158"/>
      <c r="UHT3" s="158"/>
      <c r="UHU3" s="158"/>
      <c r="UHV3" s="158"/>
      <c r="UHW3" s="158"/>
      <c r="UHX3" s="158"/>
      <c r="UHY3" s="158"/>
      <c r="UHZ3" s="158"/>
      <c r="UIA3" s="158"/>
      <c r="UIB3" s="158"/>
      <c r="UIC3" s="158"/>
      <c r="UID3" s="158"/>
      <c r="UIE3" s="158"/>
      <c r="UIF3" s="158"/>
      <c r="UIG3" s="158"/>
      <c r="UIH3" s="158"/>
      <c r="UII3" s="158"/>
      <c r="UIJ3" s="158"/>
      <c r="UIK3" s="158"/>
      <c r="UIL3" s="158"/>
      <c r="UIM3" s="158"/>
      <c r="UIN3" s="158"/>
      <c r="UIO3" s="158"/>
      <c r="UIP3" s="158"/>
      <c r="UIQ3" s="158"/>
      <c r="UIR3" s="158"/>
      <c r="UIS3" s="158"/>
      <c r="UIT3" s="158"/>
      <c r="UIU3" s="158"/>
      <c r="UIV3" s="158"/>
      <c r="UIW3" s="158"/>
      <c r="UIX3" s="158"/>
      <c r="UIY3" s="158"/>
      <c r="UIZ3" s="158"/>
      <c r="UJA3" s="158"/>
      <c r="UJB3" s="158"/>
      <c r="UJC3" s="158"/>
      <c r="UJD3" s="158"/>
      <c r="UJE3" s="158"/>
      <c r="UJF3" s="158"/>
      <c r="UJG3" s="158"/>
      <c r="UJH3" s="158"/>
      <c r="UJI3" s="158"/>
      <c r="UJJ3" s="158"/>
      <c r="UJK3" s="158"/>
      <c r="UJL3" s="158"/>
      <c r="UJM3" s="158"/>
      <c r="UJN3" s="158"/>
      <c r="UJO3" s="158"/>
      <c r="UJP3" s="158"/>
      <c r="UJQ3" s="158"/>
      <c r="UJR3" s="158"/>
      <c r="UJS3" s="158"/>
      <c r="UJT3" s="158"/>
      <c r="UJU3" s="158"/>
      <c r="UJV3" s="158"/>
      <c r="UJW3" s="158"/>
      <c r="UJX3" s="158"/>
      <c r="UJY3" s="158"/>
      <c r="UJZ3" s="158"/>
      <c r="UKA3" s="158"/>
      <c r="UKB3" s="158"/>
      <c r="UKC3" s="158"/>
      <c r="UKD3" s="158"/>
      <c r="UKE3" s="158"/>
      <c r="UKF3" s="158"/>
      <c r="UKG3" s="158"/>
      <c r="UKH3" s="158"/>
      <c r="UKI3" s="158"/>
      <c r="UKJ3" s="158"/>
      <c r="UKK3" s="158"/>
      <c r="UKL3" s="158"/>
      <c r="UKM3" s="158"/>
      <c r="UKN3" s="158"/>
      <c r="UKO3" s="158"/>
      <c r="UKP3" s="158"/>
      <c r="UKQ3" s="158"/>
      <c r="UKR3" s="158"/>
      <c r="UKS3" s="158"/>
      <c r="UKT3" s="158"/>
      <c r="UKU3" s="158"/>
      <c r="UKV3" s="158"/>
      <c r="UKW3" s="158"/>
      <c r="UKX3" s="158"/>
      <c r="UKY3" s="158"/>
      <c r="UKZ3" s="158"/>
      <c r="ULA3" s="158"/>
      <c r="ULB3" s="158"/>
      <c r="ULC3" s="158"/>
      <c r="ULD3" s="158"/>
      <c r="ULE3" s="158"/>
      <c r="ULF3" s="158"/>
      <c r="ULG3" s="158"/>
      <c r="ULH3" s="158"/>
      <c r="ULI3" s="158"/>
      <c r="ULJ3" s="158"/>
      <c r="ULK3" s="158"/>
      <c r="ULL3" s="158"/>
      <c r="ULM3" s="158"/>
      <c r="ULN3" s="158"/>
      <c r="ULO3" s="158"/>
      <c r="ULP3" s="158"/>
      <c r="ULQ3" s="158"/>
      <c r="ULR3" s="158"/>
      <c r="ULS3" s="158"/>
      <c r="ULT3" s="158"/>
      <c r="ULU3" s="158"/>
      <c r="ULV3" s="158"/>
      <c r="ULW3" s="158"/>
      <c r="ULX3" s="158"/>
      <c r="ULY3" s="158"/>
      <c r="ULZ3" s="158"/>
      <c r="UMA3" s="158"/>
      <c r="UMB3" s="158"/>
      <c r="UMC3" s="158"/>
      <c r="UMD3" s="158"/>
      <c r="UME3" s="158"/>
      <c r="UMF3" s="158"/>
      <c r="UMG3" s="158"/>
      <c r="UMH3" s="158"/>
      <c r="UMI3" s="158"/>
      <c r="UMJ3" s="158"/>
      <c r="UMK3" s="158"/>
      <c r="UML3" s="158"/>
      <c r="UMM3" s="158"/>
      <c r="UMN3" s="158"/>
      <c r="UMO3" s="158"/>
      <c r="UMP3" s="158"/>
      <c r="UMQ3" s="158"/>
      <c r="UMR3" s="158"/>
      <c r="UMS3" s="158"/>
      <c r="UMT3" s="158"/>
      <c r="UMU3" s="158"/>
      <c r="UMV3" s="158"/>
      <c r="UMW3" s="158"/>
      <c r="UMX3" s="158"/>
      <c r="UMY3" s="158"/>
      <c r="UMZ3" s="158"/>
      <c r="UNA3" s="158"/>
      <c r="UNB3" s="158"/>
      <c r="UNC3" s="158"/>
      <c r="UND3" s="158"/>
      <c r="UNE3" s="158"/>
      <c r="UNF3" s="158"/>
      <c r="UNG3" s="158"/>
      <c r="UNH3" s="158"/>
      <c r="UNI3" s="158"/>
      <c r="UNJ3" s="158"/>
      <c r="UNK3" s="158"/>
      <c r="UNL3" s="158"/>
      <c r="UNM3" s="158"/>
      <c r="UNN3" s="158"/>
      <c r="UNO3" s="158"/>
      <c r="UNP3" s="158"/>
      <c r="UNQ3" s="158"/>
      <c r="UNR3" s="158"/>
      <c r="UNS3" s="158"/>
      <c r="UNT3" s="158"/>
      <c r="UNU3" s="158"/>
      <c r="UNV3" s="158"/>
      <c r="UNW3" s="158"/>
      <c r="UNX3" s="158"/>
      <c r="UNY3" s="158"/>
      <c r="UNZ3" s="158"/>
      <c r="UOA3" s="158"/>
      <c r="UOB3" s="158"/>
      <c r="UOC3" s="158"/>
      <c r="UOD3" s="158"/>
      <c r="UOE3" s="158"/>
      <c r="UOF3" s="158"/>
      <c r="UOG3" s="158"/>
      <c r="UOH3" s="158"/>
      <c r="UOI3" s="158"/>
      <c r="UOJ3" s="158"/>
      <c r="UOK3" s="158"/>
      <c r="UOL3" s="158"/>
      <c r="UOM3" s="158"/>
      <c r="UON3" s="158"/>
      <c r="UOO3" s="158"/>
      <c r="UOP3" s="158"/>
      <c r="UOQ3" s="158"/>
      <c r="UOR3" s="158"/>
      <c r="UOS3" s="158"/>
      <c r="UOT3" s="158"/>
      <c r="UOU3" s="158"/>
      <c r="UOV3" s="158"/>
      <c r="UOW3" s="158"/>
      <c r="UOX3" s="158"/>
      <c r="UOY3" s="158"/>
      <c r="UOZ3" s="158"/>
      <c r="UPA3" s="158"/>
      <c r="UPB3" s="158"/>
      <c r="UPC3" s="158"/>
      <c r="UPD3" s="158"/>
      <c r="UPE3" s="158"/>
      <c r="UPF3" s="158"/>
      <c r="UPG3" s="158"/>
      <c r="UPH3" s="158"/>
      <c r="UPI3" s="158"/>
      <c r="UPJ3" s="158"/>
      <c r="UPK3" s="158"/>
      <c r="UPL3" s="158"/>
      <c r="UPM3" s="158"/>
      <c r="UPN3" s="158"/>
      <c r="UPO3" s="158"/>
      <c r="UPP3" s="158"/>
      <c r="UPQ3" s="158"/>
      <c r="UPR3" s="158"/>
      <c r="UPS3" s="158"/>
      <c r="UPT3" s="158"/>
      <c r="UPU3" s="158"/>
      <c r="UPV3" s="158"/>
      <c r="UPW3" s="158"/>
      <c r="UPX3" s="158"/>
      <c r="UPY3" s="158"/>
      <c r="UPZ3" s="158"/>
      <c r="UQA3" s="158"/>
      <c r="UQB3" s="158"/>
      <c r="UQC3" s="158"/>
      <c r="UQD3" s="158"/>
      <c r="UQE3" s="158"/>
      <c r="UQF3" s="158"/>
      <c r="UQG3" s="158"/>
      <c r="UQH3" s="158"/>
      <c r="UQI3" s="158"/>
      <c r="UQJ3" s="158"/>
      <c r="UQK3" s="158"/>
      <c r="UQL3" s="158"/>
      <c r="UQM3" s="158"/>
      <c r="UQN3" s="158"/>
      <c r="UQO3" s="158"/>
      <c r="UQP3" s="158"/>
      <c r="UQQ3" s="158"/>
      <c r="UQR3" s="158"/>
      <c r="UQS3" s="158"/>
      <c r="UQT3" s="158"/>
      <c r="UQU3" s="158"/>
      <c r="UQV3" s="158"/>
      <c r="UQW3" s="158"/>
      <c r="UQX3" s="158"/>
      <c r="UQY3" s="158"/>
      <c r="UQZ3" s="158"/>
      <c r="URA3" s="158"/>
      <c r="URB3" s="158"/>
      <c r="URC3" s="158"/>
      <c r="URD3" s="158"/>
      <c r="URE3" s="158"/>
      <c r="URF3" s="158"/>
      <c r="URG3" s="158"/>
      <c r="URH3" s="158"/>
      <c r="URI3" s="158"/>
      <c r="URJ3" s="158"/>
      <c r="URK3" s="158"/>
      <c r="URL3" s="158"/>
      <c r="URM3" s="158"/>
      <c r="URN3" s="158"/>
      <c r="URO3" s="158"/>
      <c r="URP3" s="158"/>
      <c r="URQ3" s="158"/>
      <c r="URR3" s="158"/>
      <c r="URS3" s="158"/>
      <c r="URT3" s="158"/>
      <c r="URU3" s="158"/>
      <c r="URV3" s="158"/>
      <c r="URW3" s="158"/>
      <c r="URX3" s="158"/>
      <c r="URY3" s="158"/>
      <c r="URZ3" s="158"/>
      <c r="USA3" s="158"/>
      <c r="USB3" s="158"/>
      <c r="USC3" s="158"/>
      <c r="USD3" s="158"/>
      <c r="USE3" s="158"/>
      <c r="USF3" s="158"/>
      <c r="USG3" s="158"/>
      <c r="USH3" s="158"/>
      <c r="USI3" s="158"/>
      <c r="USJ3" s="158"/>
      <c r="USK3" s="158"/>
      <c r="USL3" s="158"/>
      <c r="USM3" s="158"/>
      <c r="USN3" s="158"/>
      <c r="USO3" s="158"/>
      <c r="USP3" s="158"/>
      <c r="USQ3" s="158"/>
      <c r="USR3" s="158"/>
      <c r="USS3" s="158"/>
      <c r="UST3" s="158"/>
      <c r="USU3" s="158"/>
      <c r="USV3" s="158"/>
      <c r="USW3" s="158"/>
      <c r="USX3" s="158"/>
      <c r="USY3" s="158"/>
      <c r="USZ3" s="158"/>
      <c r="UTA3" s="158"/>
      <c r="UTB3" s="158"/>
      <c r="UTC3" s="158"/>
      <c r="UTD3" s="158"/>
      <c r="UTE3" s="158"/>
      <c r="UTF3" s="158"/>
      <c r="UTG3" s="158"/>
      <c r="UTH3" s="158"/>
      <c r="UTI3" s="158"/>
      <c r="UTJ3" s="158"/>
      <c r="UTK3" s="158"/>
      <c r="UTL3" s="158"/>
      <c r="UTM3" s="158"/>
      <c r="UTN3" s="158"/>
      <c r="UTO3" s="158"/>
      <c r="UTP3" s="158"/>
      <c r="UTQ3" s="158"/>
      <c r="UTR3" s="158"/>
      <c r="UTS3" s="158"/>
      <c r="UTT3" s="158"/>
      <c r="UTU3" s="158"/>
      <c r="UTV3" s="158"/>
      <c r="UTW3" s="158"/>
      <c r="UTX3" s="158"/>
      <c r="UTY3" s="158"/>
      <c r="UTZ3" s="158"/>
      <c r="UUA3" s="158"/>
      <c r="UUB3" s="158"/>
      <c r="UUC3" s="158"/>
      <c r="UUD3" s="158"/>
      <c r="UUE3" s="158"/>
      <c r="UUF3" s="158"/>
      <c r="UUG3" s="158"/>
      <c r="UUH3" s="158"/>
      <c r="UUI3" s="158"/>
      <c r="UUJ3" s="158"/>
      <c r="UUK3" s="158"/>
      <c r="UUL3" s="158"/>
      <c r="UUM3" s="158"/>
      <c r="UUN3" s="158"/>
      <c r="UUO3" s="158"/>
      <c r="UUP3" s="158"/>
      <c r="UUQ3" s="158"/>
      <c r="UUR3" s="158"/>
      <c r="UUS3" s="158"/>
      <c r="UUT3" s="158"/>
      <c r="UUU3" s="158"/>
      <c r="UUV3" s="158"/>
      <c r="UUW3" s="158"/>
      <c r="UUX3" s="158"/>
      <c r="UUY3" s="158"/>
      <c r="UUZ3" s="158"/>
      <c r="UVA3" s="158"/>
      <c r="UVB3" s="158"/>
      <c r="UVC3" s="158"/>
      <c r="UVD3" s="158"/>
      <c r="UVE3" s="158"/>
      <c r="UVF3" s="158"/>
      <c r="UVG3" s="158"/>
      <c r="UVH3" s="158"/>
      <c r="UVI3" s="158"/>
      <c r="UVJ3" s="158"/>
      <c r="UVK3" s="158"/>
      <c r="UVL3" s="158"/>
      <c r="UVM3" s="158"/>
      <c r="UVN3" s="158"/>
      <c r="UVO3" s="158"/>
      <c r="UVP3" s="158"/>
      <c r="UVQ3" s="158"/>
      <c r="UVR3" s="158"/>
      <c r="UVS3" s="158"/>
      <c r="UVT3" s="158"/>
      <c r="UVU3" s="158"/>
      <c r="UVV3" s="158"/>
      <c r="UVW3" s="158"/>
      <c r="UVX3" s="158"/>
      <c r="UVY3" s="158"/>
      <c r="UVZ3" s="158"/>
      <c r="UWA3" s="158"/>
      <c r="UWB3" s="158"/>
      <c r="UWC3" s="158"/>
      <c r="UWD3" s="158"/>
      <c r="UWE3" s="158"/>
      <c r="UWF3" s="158"/>
      <c r="UWG3" s="158"/>
      <c r="UWH3" s="158"/>
      <c r="UWI3" s="158"/>
      <c r="UWJ3" s="158"/>
      <c r="UWK3" s="158"/>
      <c r="UWL3" s="158"/>
      <c r="UWM3" s="158"/>
      <c r="UWN3" s="158"/>
      <c r="UWO3" s="158"/>
      <c r="UWP3" s="158"/>
      <c r="UWQ3" s="158"/>
      <c r="UWR3" s="158"/>
      <c r="UWS3" s="158"/>
      <c r="UWT3" s="158"/>
      <c r="UWU3" s="158"/>
      <c r="UWV3" s="158"/>
      <c r="UWW3" s="158"/>
      <c r="UWX3" s="158"/>
      <c r="UWY3" s="158"/>
      <c r="UWZ3" s="158"/>
      <c r="UXA3" s="158"/>
      <c r="UXB3" s="158"/>
      <c r="UXC3" s="158"/>
      <c r="UXD3" s="158"/>
      <c r="UXE3" s="158"/>
      <c r="UXF3" s="158"/>
      <c r="UXG3" s="158"/>
      <c r="UXH3" s="158"/>
      <c r="UXI3" s="158"/>
      <c r="UXJ3" s="158"/>
      <c r="UXK3" s="158"/>
      <c r="UXL3" s="158"/>
      <c r="UXM3" s="158"/>
      <c r="UXN3" s="158"/>
      <c r="UXO3" s="158"/>
      <c r="UXP3" s="158"/>
      <c r="UXQ3" s="158"/>
      <c r="UXR3" s="158"/>
      <c r="UXS3" s="158"/>
      <c r="UXT3" s="158"/>
      <c r="UXU3" s="158"/>
      <c r="UXV3" s="158"/>
      <c r="UXW3" s="158"/>
      <c r="UXX3" s="158"/>
      <c r="UXY3" s="158"/>
      <c r="UXZ3" s="158"/>
      <c r="UYA3" s="158"/>
      <c r="UYB3" s="158"/>
      <c r="UYC3" s="158"/>
      <c r="UYD3" s="158"/>
      <c r="UYE3" s="158"/>
      <c r="UYF3" s="158"/>
      <c r="UYG3" s="158"/>
      <c r="UYH3" s="158"/>
      <c r="UYI3" s="158"/>
      <c r="UYJ3" s="158"/>
      <c r="UYK3" s="158"/>
      <c r="UYL3" s="158"/>
      <c r="UYM3" s="158"/>
      <c r="UYN3" s="158"/>
      <c r="UYO3" s="158"/>
      <c r="UYP3" s="158"/>
      <c r="UYQ3" s="158"/>
      <c r="UYR3" s="158"/>
      <c r="UYS3" s="158"/>
      <c r="UYT3" s="158"/>
      <c r="UYU3" s="158"/>
      <c r="UYV3" s="158"/>
      <c r="UYW3" s="158"/>
      <c r="UYX3" s="158"/>
      <c r="UYY3" s="158"/>
      <c r="UYZ3" s="158"/>
      <c r="UZA3" s="158"/>
      <c r="UZB3" s="158"/>
      <c r="UZC3" s="158"/>
      <c r="UZD3" s="158"/>
      <c r="UZE3" s="158"/>
      <c r="UZF3" s="158"/>
      <c r="UZG3" s="158"/>
      <c r="UZH3" s="158"/>
      <c r="UZI3" s="158"/>
      <c r="UZJ3" s="158"/>
      <c r="UZK3" s="158"/>
      <c r="UZL3" s="158"/>
      <c r="UZM3" s="158"/>
      <c r="UZN3" s="158"/>
      <c r="UZO3" s="158"/>
      <c r="UZP3" s="158"/>
      <c r="UZQ3" s="158"/>
      <c r="UZR3" s="158"/>
      <c r="UZS3" s="158"/>
      <c r="UZT3" s="158"/>
      <c r="UZU3" s="158"/>
      <c r="UZV3" s="158"/>
      <c r="UZW3" s="158"/>
      <c r="UZX3" s="158"/>
      <c r="UZY3" s="158"/>
      <c r="UZZ3" s="158"/>
      <c r="VAA3" s="158"/>
      <c r="VAB3" s="158"/>
      <c r="VAC3" s="158"/>
      <c r="VAD3" s="158"/>
      <c r="VAE3" s="158"/>
      <c r="VAF3" s="158"/>
      <c r="VAG3" s="158"/>
      <c r="VAH3" s="158"/>
      <c r="VAI3" s="158"/>
      <c r="VAJ3" s="158"/>
      <c r="VAK3" s="158"/>
      <c r="VAL3" s="158"/>
      <c r="VAM3" s="158"/>
      <c r="VAN3" s="158"/>
      <c r="VAO3" s="158"/>
      <c r="VAP3" s="158"/>
      <c r="VAQ3" s="158"/>
      <c r="VAR3" s="158"/>
      <c r="VAS3" s="158"/>
      <c r="VAT3" s="158"/>
      <c r="VAU3" s="158"/>
      <c r="VAV3" s="158"/>
      <c r="VAW3" s="158"/>
      <c r="VAX3" s="158"/>
      <c r="VAY3" s="158"/>
      <c r="VAZ3" s="158"/>
      <c r="VBA3" s="158"/>
      <c r="VBB3" s="158"/>
      <c r="VBC3" s="158"/>
      <c r="VBD3" s="158"/>
      <c r="VBE3" s="158"/>
      <c r="VBF3" s="158"/>
      <c r="VBG3" s="158"/>
      <c r="VBH3" s="158"/>
      <c r="VBI3" s="158"/>
      <c r="VBJ3" s="158"/>
      <c r="VBK3" s="158"/>
      <c r="VBL3" s="158"/>
      <c r="VBM3" s="158"/>
      <c r="VBN3" s="158"/>
      <c r="VBO3" s="158"/>
      <c r="VBP3" s="158"/>
      <c r="VBQ3" s="158"/>
      <c r="VBR3" s="158"/>
      <c r="VBS3" s="158"/>
      <c r="VBT3" s="158"/>
      <c r="VBU3" s="158"/>
      <c r="VBV3" s="158"/>
      <c r="VBW3" s="158"/>
      <c r="VBX3" s="158"/>
      <c r="VBY3" s="158"/>
      <c r="VBZ3" s="158"/>
      <c r="VCA3" s="158"/>
      <c r="VCB3" s="158"/>
      <c r="VCC3" s="158"/>
      <c r="VCD3" s="158"/>
      <c r="VCE3" s="158"/>
      <c r="VCF3" s="158"/>
      <c r="VCG3" s="158"/>
      <c r="VCH3" s="158"/>
      <c r="VCI3" s="158"/>
      <c r="VCJ3" s="158"/>
      <c r="VCK3" s="158"/>
      <c r="VCL3" s="158"/>
      <c r="VCM3" s="158"/>
      <c r="VCN3" s="158"/>
      <c r="VCO3" s="158"/>
      <c r="VCP3" s="158"/>
      <c r="VCQ3" s="158"/>
      <c r="VCR3" s="158"/>
      <c r="VCS3" s="158"/>
      <c r="VCT3" s="158"/>
      <c r="VCU3" s="158"/>
      <c r="VCV3" s="158"/>
      <c r="VCW3" s="158"/>
      <c r="VCX3" s="158"/>
      <c r="VCY3" s="158"/>
      <c r="VCZ3" s="158"/>
      <c r="VDA3" s="158"/>
      <c r="VDB3" s="158"/>
      <c r="VDC3" s="158"/>
      <c r="VDD3" s="158"/>
      <c r="VDE3" s="158"/>
      <c r="VDF3" s="158"/>
      <c r="VDG3" s="158"/>
      <c r="VDH3" s="158"/>
      <c r="VDI3" s="158"/>
      <c r="VDJ3" s="158"/>
      <c r="VDK3" s="158"/>
      <c r="VDL3" s="158"/>
      <c r="VDM3" s="158"/>
      <c r="VDN3" s="158"/>
      <c r="VDO3" s="158"/>
      <c r="VDP3" s="158"/>
      <c r="VDQ3" s="158"/>
      <c r="VDR3" s="158"/>
      <c r="VDS3" s="158"/>
      <c r="VDT3" s="158"/>
      <c r="VDU3" s="158"/>
      <c r="VDV3" s="158"/>
      <c r="VDW3" s="158"/>
      <c r="VDX3" s="158"/>
      <c r="VDY3" s="158"/>
      <c r="VDZ3" s="158"/>
      <c r="VEA3" s="158"/>
      <c r="VEB3" s="158"/>
      <c r="VEC3" s="158"/>
      <c r="VED3" s="158"/>
      <c r="VEE3" s="158"/>
      <c r="VEF3" s="158"/>
      <c r="VEG3" s="158"/>
      <c r="VEH3" s="158"/>
      <c r="VEI3" s="158"/>
      <c r="VEJ3" s="158"/>
      <c r="VEK3" s="158"/>
      <c r="VEL3" s="158"/>
      <c r="VEM3" s="158"/>
      <c r="VEN3" s="158"/>
      <c r="VEO3" s="158"/>
      <c r="VEP3" s="158"/>
      <c r="VEQ3" s="158"/>
      <c r="VER3" s="158"/>
      <c r="VES3" s="158"/>
      <c r="VET3" s="158"/>
      <c r="VEU3" s="158"/>
      <c r="VEV3" s="158"/>
      <c r="VEW3" s="158"/>
      <c r="VEX3" s="158"/>
      <c r="VEY3" s="158"/>
      <c r="VEZ3" s="158"/>
      <c r="VFA3" s="158"/>
      <c r="VFB3" s="158"/>
      <c r="VFC3" s="158"/>
      <c r="VFD3" s="158"/>
      <c r="VFE3" s="158"/>
      <c r="VFF3" s="158"/>
      <c r="VFG3" s="158"/>
      <c r="VFH3" s="158"/>
      <c r="VFI3" s="158"/>
      <c r="VFJ3" s="158"/>
      <c r="VFK3" s="158"/>
      <c r="VFL3" s="158"/>
      <c r="VFM3" s="158"/>
      <c r="VFN3" s="158"/>
      <c r="VFO3" s="158"/>
      <c r="VFP3" s="158"/>
      <c r="VFQ3" s="158"/>
      <c r="VFR3" s="158"/>
      <c r="VFS3" s="158"/>
      <c r="VFT3" s="158"/>
      <c r="VFU3" s="158"/>
      <c r="VFV3" s="158"/>
      <c r="VFW3" s="158"/>
      <c r="VFX3" s="158"/>
      <c r="VFY3" s="158"/>
      <c r="VFZ3" s="158"/>
      <c r="VGA3" s="158"/>
      <c r="VGB3" s="158"/>
      <c r="VGC3" s="158"/>
      <c r="VGD3" s="158"/>
      <c r="VGE3" s="158"/>
      <c r="VGF3" s="158"/>
      <c r="VGG3" s="158"/>
      <c r="VGH3" s="158"/>
      <c r="VGI3" s="158"/>
      <c r="VGJ3" s="158"/>
      <c r="VGK3" s="158"/>
      <c r="VGL3" s="158"/>
      <c r="VGM3" s="158"/>
      <c r="VGN3" s="158"/>
      <c r="VGO3" s="158"/>
      <c r="VGP3" s="158"/>
      <c r="VGQ3" s="158"/>
      <c r="VGR3" s="158"/>
      <c r="VGS3" s="158"/>
      <c r="VGT3" s="158"/>
      <c r="VGU3" s="158"/>
      <c r="VGV3" s="158"/>
      <c r="VGW3" s="158"/>
      <c r="VGX3" s="158"/>
      <c r="VGY3" s="158"/>
      <c r="VGZ3" s="158"/>
      <c r="VHA3" s="158"/>
      <c r="VHB3" s="158"/>
      <c r="VHC3" s="158"/>
      <c r="VHD3" s="158"/>
      <c r="VHE3" s="158"/>
      <c r="VHF3" s="158"/>
      <c r="VHG3" s="158"/>
      <c r="VHH3" s="158"/>
      <c r="VHI3" s="158"/>
      <c r="VHJ3" s="158"/>
      <c r="VHK3" s="158"/>
      <c r="VHL3" s="158"/>
      <c r="VHM3" s="158"/>
      <c r="VHN3" s="158"/>
      <c r="VHO3" s="158"/>
      <c r="VHP3" s="158"/>
      <c r="VHQ3" s="158"/>
      <c r="VHR3" s="158"/>
      <c r="VHS3" s="158"/>
      <c r="VHT3" s="158"/>
      <c r="VHU3" s="158"/>
      <c r="VHV3" s="158"/>
      <c r="VHW3" s="158"/>
      <c r="VHX3" s="158"/>
      <c r="VHY3" s="158"/>
      <c r="VHZ3" s="158"/>
      <c r="VIA3" s="158"/>
      <c r="VIB3" s="158"/>
      <c r="VIC3" s="158"/>
      <c r="VID3" s="158"/>
      <c r="VIE3" s="158"/>
      <c r="VIF3" s="158"/>
      <c r="VIG3" s="158"/>
      <c r="VIH3" s="158"/>
      <c r="VII3" s="158"/>
      <c r="VIJ3" s="158"/>
      <c r="VIK3" s="158"/>
      <c r="VIL3" s="158"/>
      <c r="VIM3" s="158"/>
      <c r="VIN3" s="158"/>
      <c r="VIO3" s="158"/>
      <c r="VIP3" s="158"/>
      <c r="VIQ3" s="158"/>
      <c r="VIR3" s="158"/>
      <c r="VIS3" s="158"/>
      <c r="VIT3" s="158"/>
      <c r="VIU3" s="158"/>
      <c r="VIV3" s="158"/>
      <c r="VIW3" s="158"/>
      <c r="VIX3" s="158"/>
      <c r="VIY3" s="158"/>
      <c r="VIZ3" s="158"/>
      <c r="VJA3" s="158"/>
      <c r="VJB3" s="158"/>
      <c r="VJC3" s="158"/>
      <c r="VJD3" s="158"/>
      <c r="VJE3" s="158"/>
      <c r="VJF3" s="158"/>
      <c r="VJG3" s="158"/>
      <c r="VJH3" s="158"/>
      <c r="VJI3" s="158"/>
      <c r="VJJ3" s="158"/>
      <c r="VJK3" s="158"/>
      <c r="VJL3" s="158"/>
      <c r="VJM3" s="158"/>
      <c r="VJN3" s="158"/>
      <c r="VJO3" s="158"/>
      <c r="VJP3" s="158"/>
      <c r="VJQ3" s="158"/>
      <c r="VJR3" s="158"/>
      <c r="VJS3" s="158"/>
      <c r="VJT3" s="158"/>
      <c r="VJU3" s="158"/>
      <c r="VJV3" s="158"/>
      <c r="VJW3" s="158"/>
      <c r="VJX3" s="158"/>
      <c r="VJY3" s="158"/>
      <c r="VJZ3" s="158"/>
      <c r="VKA3" s="158"/>
      <c r="VKB3" s="158"/>
      <c r="VKC3" s="158"/>
      <c r="VKD3" s="158"/>
      <c r="VKE3" s="158"/>
      <c r="VKF3" s="158"/>
      <c r="VKG3" s="158"/>
      <c r="VKH3" s="158"/>
      <c r="VKI3" s="158"/>
      <c r="VKJ3" s="158"/>
      <c r="VKK3" s="158"/>
      <c r="VKL3" s="158"/>
      <c r="VKM3" s="158"/>
      <c r="VKN3" s="158"/>
      <c r="VKO3" s="158"/>
      <c r="VKP3" s="158"/>
      <c r="VKQ3" s="158"/>
      <c r="VKR3" s="158"/>
      <c r="VKS3" s="158"/>
      <c r="VKT3" s="158"/>
      <c r="VKU3" s="158"/>
      <c r="VKV3" s="158"/>
      <c r="VKW3" s="158"/>
      <c r="VKX3" s="158"/>
      <c r="VKY3" s="158"/>
      <c r="VKZ3" s="158"/>
      <c r="VLA3" s="158"/>
      <c r="VLB3" s="158"/>
      <c r="VLC3" s="158"/>
      <c r="VLD3" s="158"/>
      <c r="VLE3" s="158"/>
      <c r="VLF3" s="158"/>
      <c r="VLG3" s="158"/>
      <c r="VLH3" s="158"/>
      <c r="VLI3" s="158"/>
      <c r="VLJ3" s="158"/>
      <c r="VLK3" s="158"/>
      <c r="VLL3" s="158"/>
      <c r="VLM3" s="158"/>
      <c r="VLN3" s="158"/>
      <c r="VLO3" s="158"/>
      <c r="VLP3" s="158"/>
      <c r="VLQ3" s="158"/>
      <c r="VLR3" s="158"/>
      <c r="VLS3" s="158"/>
      <c r="VLT3" s="158"/>
      <c r="VLU3" s="158"/>
      <c r="VLV3" s="158"/>
      <c r="VLW3" s="158"/>
      <c r="VLX3" s="158"/>
      <c r="VLY3" s="158"/>
      <c r="VLZ3" s="158"/>
      <c r="VMA3" s="158"/>
      <c r="VMB3" s="158"/>
      <c r="VMC3" s="158"/>
      <c r="VMD3" s="158"/>
      <c r="VME3" s="158"/>
      <c r="VMF3" s="158"/>
      <c r="VMG3" s="158"/>
      <c r="VMH3" s="158"/>
      <c r="VMI3" s="158"/>
      <c r="VMJ3" s="158"/>
      <c r="VMK3" s="158"/>
      <c r="VML3" s="158"/>
      <c r="VMM3" s="158"/>
      <c r="VMN3" s="158"/>
      <c r="VMO3" s="158"/>
      <c r="VMP3" s="158"/>
      <c r="VMQ3" s="158"/>
      <c r="VMR3" s="158"/>
      <c r="VMS3" s="158"/>
      <c r="VMT3" s="158"/>
      <c r="VMU3" s="158"/>
      <c r="VMV3" s="158"/>
      <c r="VMW3" s="158"/>
      <c r="VMX3" s="158"/>
      <c r="VMY3" s="158"/>
      <c r="VMZ3" s="158"/>
      <c r="VNA3" s="158"/>
      <c r="VNB3" s="158"/>
      <c r="VNC3" s="158"/>
      <c r="VND3" s="158"/>
      <c r="VNE3" s="158"/>
      <c r="VNF3" s="158"/>
      <c r="VNG3" s="158"/>
      <c r="VNH3" s="158"/>
      <c r="VNI3" s="158"/>
      <c r="VNJ3" s="158"/>
      <c r="VNK3" s="158"/>
      <c r="VNL3" s="158"/>
      <c r="VNM3" s="158"/>
      <c r="VNN3" s="158"/>
      <c r="VNO3" s="158"/>
      <c r="VNP3" s="158"/>
      <c r="VNQ3" s="158"/>
      <c r="VNR3" s="158"/>
      <c r="VNS3" s="158"/>
      <c r="VNT3" s="158"/>
      <c r="VNU3" s="158"/>
      <c r="VNV3" s="158"/>
      <c r="VNW3" s="158"/>
      <c r="VNX3" s="158"/>
      <c r="VNY3" s="158"/>
      <c r="VNZ3" s="158"/>
      <c r="VOA3" s="158"/>
      <c r="VOB3" s="158"/>
      <c r="VOC3" s="158"/>
      <c r="VOD3" s="158"/>
      <c r="VOE3" s="158"/>
      <c r="VOF3" s="158"/>
      <c r="VOG3" s="158"/>
      <c r="VOH3" s="158"/>
      <c r="VOI3" s="158"/>
      <c r="VOJ3" s="158"/>
      <c r="VOK3" s="158"/>
      <c r="VOL3" s="158"/>
      <c r="VOM3" s="158"/>
      <c r="VON3" s="158"/>
      <c r="VOO3" s="158"/>
      <c r="VOP3" s="158"/>
      <c r="VOQ3" s="158"/>
      <c r="VOR3" s="158"/>
      <c r="VOS3" s="158"/>
      <c r="VOT3" s="158"/>
      <c r="VOU3" s="158"/>
      <c r="VOV3" s="158"/>
      <c r="VOW3" s="158"/>
      <c r="VOX3" s="158"/>
      <c r="VOY3" s="158"/>
      <c r="VOZ3" s="158"/>
      <c r="VPA3" s="158"/>
      <c r="VPB3" s="158"/>
      <c r="VPC3" s="158"/>
      <c r="VPD3" s="158"/>
      <c r="VPE3" s="158"/>
      <c r="VPF3" s="158"/>
      <c r="VPG3" s="158"/>
      <c r="VPH3" s="158"/>
      <c r="VPI3" s="158"/>
      <c r="VPJ3" s="158"/>
      <c r="VPK3" s="158"/>
      <c r="VPL3" s="158"/>
      <c r="VPM3" s="158"/>
      <c r="VPN3" s="158"/>
      <c r="VPO3" s="158"/>
      <c r="VPP3" s="158"/>
      <c r="VPQ3" s="158"/>
      <c r="VPR3" s="158"/>
      <c r="VPS3" s="158"/>
      <c r="VPT3" s="158"/>
      <c r="VPU3" s="158"/>
      <c r="VPV3" s="158"/>
      <c r="VPW3" s="158"/>
      <c r="VPX3" s="158"/>
      <c r="VPY3" s="158"/>
      <c r="VPZ3" s="158"/>
      <c r="VQA3" s="158"/>
      <c r="VQB3" s="158"/>
      <c r="VQC3" s="158"/>
      <c r="VQD3" s="158"/>
      <c r="VQE3" s="158"/>
      <c r="VQF3" s="158"/>
      <c r="VQG3" s="158"/>
      <c r="VQH3" s="158"/>
      <c r="VQI3" s="158"/>
      <c r="VQJ3" s="158"/>
      <c r="VQK3" s="158"/>
      <c r="VQL3" s="158"/>
      <c r="VQM3" s="158"/>
      <c r="VQN3" s="158"/>
      <c r="VQO3" s="158"/>
      <c r="VQP3" s="158"/>
      <c r="VQQ3" s="158"/>
      <c r="VQR3" s="158"/>
      <c r="VQS3" s="158"/>
      <c r="VQT3" s="158"/>
      <c r="VQU3" s="158"/>
      <c r="VQV3" s="158"/>
      <c r="VQW3" s="158"/>
      <c r="VQX3" s="158"/>
      <c r="VQY3" s="158"/>
      <c r="VQZ3" s="158"/>
      <c r="VRA3" s="158"/>
      <c r="VRB3" s="158"/>
      <c r="VRC3" s="158"/>
      <c r="VRD3" s="158"/>
      <c r="VRE3" s="158"/>
      <c r="VRF3" s="158"/>
      <c r="VRG3" s="158"/>
      <c r="VRH3" s="158"/>
      <c r="VRI3" s="158"/>
      <c r="VRJ3" s="158"/>
      <c r="VRK3" s="158"/>
      <c r="VRL3" s="158"/>
      <c r="VRM3" s="158"/>
      <c r="VRN3" s="158"/>
      <c r="VRO3" s="158"/>
      <c r="VRP3" s="158"/>
      <c r="VRQ3" s="158"/>
      <c r="VRR3" s="158"/>
      <c r="VRS3" s="158"/>
      <c r="VRT3" s="158"/>
      <c r="VRU3" s="158"/>
      <c r="VRV3" s="158"/>
      <c r="VRW3" s="158"/>
      <c r="VRX3" s="158"/>
      <c r="VRY3" s="158"/>
      <c r="VRZ3" s="158"/>
      <c r="VSA3" s="158"/>
      <c r="VSB3" s="158"/>
      <c r="VSC3" s="158"/>
      <c r="VSD3" s="158"/>
      <c r="VSE3" s="158"/>
      <c r="VSF3" s="158"/>
      <c r="VSG3" s="158"/>
      <c r="VSH3" s="158"/>
      <c r="VSI3" s="158"/>
      <c r="VSJ3" s="158"/>
      <c r="VSK3" s="158"/>
      <c r="VSL3" s="158"/>
      <c r="VSM3" s="158"/>
      <c r="VSN3" s="158"/>
      <c r="VSO3" s="158"/>
      <c r="VSP3" s="158"/>
      <c r="VSQ3" s="158"/>
      <c r="VSR3" s="158"/>
      <c r="VSS3" s="158"/>
      <c r="VST3" s="158"/>
      <c r="VSU3" s="158"/>
      <c r="VSV3" s="158"/>
      <c r="VSW3" s="158"/>
      <c r="VSX3" s="158"/>
      <c r="VSY3" s="158"/>
      <c r="VSZ3" s="158"/>
      <c r="VTA3" s="158"/>
      <c r="VTB3" s="158"/>
      <c r="VTC3" s="158"/>
      <c r="VTD3" s="158"/>
      <c r="VTE3" s="158"/>
      <c r="VTF3" s="158"/>
      <c r="VTG3" s="158"/>
      <c r="VTH3" s="158"/>
      <c r="VTI3" s="158"/>
      <c r="VTJ3" s="158"/>
      <c r="VTK3" s="158"/>
      <c r="VTL3" s="158"/>
      <c r="VTM3" s="158"/>
      <c r="VTN3" s="158"/>
      <c r="VTO3" s="158"/>
      <c r="VTP3" s="158"/>
      <c r="VTQ3" s="158"/>
      <c r="VTR3" s="158"/>
      <c r="VTS3" s="158"/>
      <c r="VTT3" s="158"/>
      <c r="VTU3" s="158"/>
      <c r="VTV3" s="158"/>
      <c r="VTW3" s="158"/>
      <c r="VTX3" s="158"/>
      <c r="VTY3" s="158"/>
      <c r="VTZ3" s="158"/>
      <c r="VUA3" s="158"/>
      <c r="VUB3" s="158"/>
      <c r="VUC3" s="158"/>
      <c r="VUD3" s="158"/>
      <c r="VUE3" s="158"/>
      <c r="VUF3" s="158"/>
      <c r="VUG3" s="158"/>
      <c r="VUH3" s="158"/>
      <c r="VUI3" s="158"/>
      <c r="VUJ3" s="158"/>
      <c r="VUK3" s="158"/>
      <c r="VUL3" s="158"/>
      <c r="VUM3" s="158"/>
      <c r="VUN3" s="158"/>
      <c r="VUO3" s="158"/>
      <c r="VUP3" s="158"/>
      <c r="VUQ3" s="158"/>
      <c r="VUR3" s="158"/>
      <c r="VUS3" s="158"/>
      <c r="VUT3" s="158"/>
      <c r="VUU3" s="158"/>
      <c r="VUV3" s="158"/>
      <c r="VUW3" s="158"/>
      <c r="VUX3" s="158"/>
      <c r="VUY3" s="158"/>
      <c r="VUZ3" s="158"/>
      <c r="VVA3" s="158"/>
      <c r="VVB3" s="158"/>
      <c r="VVC3" s="158"/>
      <c r="VVD3" s="158"/>
      <c r="VVE3" s="158"/>
      <c r="VVF3" s="158"/>
      <c r="VVG3" s="158"/>
      <c r="VVH3" s="158"/>
      <c r="VVI3" s="158"/>
      <c r="VVJ3" s="158"/>
      <c r="VVK3" s="158"/>
      <c r="VVL3" s="158"/>
      <c r="VVM3" s="158"/>
      <c r="VVN3" s="158"/>
      <c r="VVO3" s="158"/>
      <c r="VVP3" s="158"/>
      <c r="VVQ3" s="158"/>
      <c r="VVR3" s="158"/>
      <c r="VVS3" s="158"/>
      <c r="VVT3" s="158"/>
      <c r="VVU3" s="158"/>
      <c r="VVV3" s="158"/>
      <c r="VVW3" s="158"/>
      <c r="VVX3" s="158"/>
      <c r="VVY3" s="158"/>
      <c r="VVZ3" s="158"/>
      <c r="VWA3" s="158"/>
      <c r="VWB3" s="158"/>
      <c r="VWC3" s="158"/>
      <c r="VWD3" s="158"/>
      <c r="VWE3" s="158"/>
      <c r="VWF3" s="158"/>
      <c r="VWG3" s="158"/>
      <c r="VWH3" s="158"/>
      <c r="VWI3" s="158"/>
      <c r="VWJ3" s="158"/>
      <c r="VWK3" s="158"/>
      <c r="VWL3" s="158"/>
      <c r="VWM3" s="158"/>
      <c r="VWN3" s="158"/>
      <c r="VWO3" s="158"/>
      <c r="VWP3" s="158"/>
      <c r="VWQ3" s="158"/>
      <c r="VWR3" s="158"/>
      <c r="VWS3" s="158"/>
      <c r="VWT3" s="158"/>
      <c r="VWU3" s="158"/>
      <c r="VWV3" s="158"/>
      <c r="VWW3" s="158"/>
      <c r="VWX3" s="158"/>
      <c r="VWY3" s="158"/>
      <c r="VWZ3" s="158"/>
      <c r="VXA3" s="158"/>
      <c r="VXB3" s="158"/>
      <c r="VXC3" s="158"/>
      <c r="VXD3" s="158"/>
      <c r="VXE3" s="158"/>
      <c r="VXF3" s="158"/>
      <c r="VXG3" s="158"/>
      <c r="VXH3" s="158"/>
      <c r="VXI3" s="158"/>
      <c r="VXJ3" s="158"/>
      <c r="VXK3" s="158"/>
      <c r="VXL3" s="158"/>
      <c r="VXM3" s="158"/>
      <c r="VXN3" s="158"/>
      <c r="VXO3" s="158"/>
      <c r="VXP3" s="158"/>
      <c r="VXQ3" s="158"/>
      <c r="VXR3" s="158"/>
      <c r="VXS3" s="158"/>
      <c r="VXT3" s="158"/>
      <c r="VXU3" s="158"/>
      <c r="VXV3" s="158"/>
      <c r="VXW3" s="158"/>
      <c r="VXX3" s="158"/>
      <c r="VXY3" s="158"/>
      <c r="VXZ3" s="158"/>
      <c r="VYA3" s="158"/>
      <c r="VYB3" s="158"/>
      <c r="VYC3" s="158"/>
      <c r="VYD3" s="158"/>
      <c r="VYE3" s="158"/>
      <c r="VYF3" s="158"/>
      <c r="VYG3" s="158"/>
      <c r="VYH3" s="158"/>
      <c r="VYI3" s="158"/>
      <c r="VYJ3" s="158"/>
      <c r="VYK3" s="158"/>
      <c r="VYL3" s="158"/>
      <c r="VYM3" s="158"/>
      <c r="VYN3" s="158"/>
      <c r="VYO3" s="158"/>
      <c r="VYP3" s="158"/>
      <c r="VYQ3" s="158"/>
      <c r="VYR3" s="158"/>
      <c r="VYS3" s="158"/>
      <c r="VYT3" s="158"/>
      <c r="VYU3" s="158"/>
      <c r="VYV3" s="158"/>
      <c r="VYW3" s="158"/>
      <c r="VYX3" s="158"/>
      <c r="VYY3" s="158"/>
      <c r="VYZ3" s="158"/>
      <c r="VZA3" s="158"/>
      <c r="VZB3" s="158"/>
      <c r="VZC3" s="158"/>
      <c r="VZD3" s="158"/>
      <c r="VZE3" s="158"/>
      <c r="VZF3" s="158"/>
      <c r="VZG3" s="158"/>
      <c r="VZH3" s="158"/>
      <c r="VZI3" s="158"/>
      <c r="VZJ3" s="158"/>
      <c r="VZK3" s="158"/>
      <c r="VZL3" s="158"/>
      <c r="VZM3" s="158"/>
      <c r="VZN3" s="158"/>
      <c r="VZO3" s="158"/>
      <c r="VZP3" s="158"/>
      <c r="VZQ3" s="158"/>
      <c r="VZR3" s="158"/>
      <c r="VZS3" s="158"/>
      <c r="VZT3" s="158"/>
      <c r="VZU3" s="158"/>
      <c r="VZV3" s="158"/>
      <c r="VZW3" s="158"/>
      <c r="VZX3" s="158"/>
      <c r="VZY3" s="158"/>
      <c r="VZZ3" s="158"/>
      <c r="WAA3" s="158"/>
      <c r="WAB3" s="158"/>
      <c r="WAC3" s="158"/>
      <c r="WAD3" s="158"/>
      <c r="WAE3" s="158"/>
      <c r="WAF3" s="158"/>
      <c r="WAG3" s="158"/>
      <c r="WAH3" s="158"/>
      <c r="WAI3" s="158"/>
      <c r="WAJ3" s="158"/>
      <c r="WAK3" s="158"/>
      <c r="WAL3" s="158"/>
      <c r="WAM3" s="158"/>
      <c r="WAN3" s="158"/>
      <c r="WAO3" s="158"/>
      <c r="WAP3" s="158"/>
      <c r="WAQ3" s="158"/>
      <c r="WAR3" s="158"/>
      <c r="WAS3" s="158"/>
      <c r="WAT3" s="158"/>
      <c r="WAU3" s="158"/>
      <c r="WAV3" s="158"/>
      <c r="WAW3" s="158"/>
      <c r="WAX3" s="158"/>
      <c r="WAY3" s="158"/>
      <c r="WAZ3" s="158"/>
      <c r="WBA3" s="158"/>
      <c r="WBB3" s="158"/>
      <c r="WBC3" s="158"/>
      <c r="WBD3" s="158"/>
      <c r="WBE3" s="158"/>
      <c r="WBF3" s="158"/>
      <c r="WBG3" s="158"/>
      <c r="WBH3" s="158"/>
      <c r="WBI3" s="158"/>
      <c r="WBJ3" s="158"/>
      <c r="WBK3" s="158"/>
      <c r="WBL3" s="158"/>
      <c r="WBM3" s="158"/>
      <c r="WBN3" s="158"/>
      <c r="WBO3" s="158"/>
      <c r="WBP3" s="158"/>
      <c r="WBQ3" s="158"/>
      <c r="WBR3" s="158"/>
      <c r="WBS3" s="158"/>
      <c r="WBT3" s="158"/>
      <c r="WBU3" s="158"/>
      <c r="WBV3" s="158"/>
      <c r="WBW3" s="158"/>
      <c r="WBX3" s="158"/>
      <c r="WBY3" s="158"/>
      <c r="WBZ3" s="158"/>
      <c r="WCA3" s="158"/>
      <c r="WCB3" s="158"/>
      <c r="WCC3" s="158"/>
      <c r="WCD3" s="158"/>
      <c r="WCE3" s="158"/>
      <c r="WCF3" s="158"/>
      <c r="WCG3" s="158"/>
      <c r="WCH3" s="158"/>
      <c r="WCI3" s="158"/>
      <c r="WCJ3" s="158"/>
      <c r="WCK3" s="158"/>
      <c r="WCL3" s="158"/>
      <c r="WCM3" s="158"/>
      <c r="WCN3" s="158"/>
      <c r="WCO3" s="158"/>
      <c r="WCP3" s="158"/>
      <c r="WCQ3" s="158"/>
      <c r="WCR3" s="158"/>
      <c r="WCS3" s="158"/>
      <c r="WCT3" s="158"/>
      <c r="WCU3" s="158"/>
      <c r="WCV3" s="158"/>
      <c r="WCW3" s="158"/>
      <c r="WCX3" s="158"/>
      <c r="WCY3" s="158"/>
      <c r="WCZ3" s="158"/>
      <c r="WDA3" s="158"/>
      <c r="WDB3" s="158"/>
      <c r="WDC3" s="158"/>
      <c r="WDD3" s="158"/>
      <c r="WDE3" s="158"/>
      <c r="WDF3" s="158"/>
      <c r="WDG3" s="158"/>
      <c r="WDH3" s="158"/>
      <c r="WDI3" s="158"/>
      <c r="WDJ3" s="158"/>
      <c r="WDK3" s="158"/>
      <c r="WDL3" s="158"/>
      <c r="WDM3" s="158"/>
      <c r="WDN3" s="158"/>
      <c r="WDO3" s="158"/>
      <c r="WDP3" s="158"/>
      <c r="WDQ3" s="158"/>
      <c r="WDR3" s="158"/>
      <c r="WDS3" s="158"/>
      <c r="WDT3" s="158"/>
      <c r="WDU3" s="158"/>
      <c r="WDV3" s="158"/>
      <c r="WDW3" s="158"/>
      <c r="WDX3" s="158"/>
      <c r="WDY3" s="158"/>
      <c r="WDZ3" s="158"/>
      <c r="WEA3" s="158"/>
      <c r="WEB3" s="158"/>
      <c r="WEC3" s="158"/>
      <c r="WED3" s="158"/>
      <c r="WEE3" s="158"/>
      <c r="WEF3" s="158"/>
      <c r="WEG3" s="158"/>
      <c r="WEH3" s="158"/>
      <c r="WEI3" s="158"/>
      <c r="WEJ3" s="158"/>
      <c r="WEK3" s="158"/>
      <c r="WEL3" s="158"/>
      <c r="WEM3" s="158"/>
      <c r="WEN3" s="158"/>
      <c r="WEO3" s="158"/>
      <c r="WEP3" s="158"/>
      <c r="WEQ3" s="158"/>
      <c r="WER3" s="158"/>
      <c r="WES3" s="158"/>
      <c r="WET3" s="158"/>
      <c r="WEU3" s="158"/>
      <c r="WEV3" s="158"/>
      <c r="WEW3" s="158"/>
      <c r="WEX3" s="158"/>
      <c r="WEY3" s="158"/>
      <c r="WEZ3" s="158"/>
      <c r="WFA3" s="158"/>
      <c r="WFB3" s="158"/>
      <c r="WFC3" s="158"/>
      <c r="WFD3" s="158"/>
      <c r="WFE3" s="158"/>
      <c r="WFF3" s="158"/>
      <c r="WFG3" s="158"/>
      <c r="WFH3" s="158"/>
      <c r="WFI3" s="158"/>
      <c r="WFJ3" s="158"/>
      <c r="WFK3" s="158"/>
      <c r="WFL3" s="158"/>
      <c r="WFM3" s="158"/>
      <c r="WFN3" s="158"/>
      <c r="WFO3" s="158"/>
      <c r="WFP3" s="158"/>
      <c r="WFQ3" s="158"/>
      <c r="WFR3" s="158"/>
      <c r="WFS3" s="158"/>
      <c r="WFT3" s="158"/>
      <c r="WFU3" s="158"/>
      <c r="WFV3" s="158"/>
      <c r="WFW3" s="158"/>
      <c r="WFX3" s="158"/>
      <c r="WFY3" s="158"/>
      <c r="WFZ3" s="158"/>
      <c r="WGA3" s="158"/>
      <c r="WGB3" s="158"/>
      <c r="WGC3" s="158"/>
      <c r="WGD3" s="158"/>
      <c r="WGE3" s="158"/>
      <c r="WGF3" s="158"/>
      <c r="WGG3" s="158"/>
      <c r="WGH3" s="158"/>
      <c r="WGI3" s="158"/>
      <c r="WGJ3" s="158"/>
      <c r="WGK3" s="158"/>
      <c r="WGL3" s="158"/>
      <c r="WGM3" s="158"/>
      <c r="WGN3" s="158"/>
      <c r="WGO3" s="158"/>
      <c r="WGP3" s="158"/>
      <c r="WGQ3" s="158"/>
      <c r="WGR3" s="158"/>
      <c r="WGS3" s="158"/>
      <c r="WGT3" s="158"/>
      <c r="WGU3" s="158"/>
      <c r="WGV3" s="158"/>
      <c r="WGW3" s="158"/>
      <c r="WGX3" s="158"/>
      <c r="WGY3" s="158"/>
      <c r="WGZ3" s="158"/>
      <c r="WHA3" s="158"/>
      <c r="WHB3" s="158"/>
      <c r="WHC3" s="158"/>
      <c r="WHD3" s="158"/>
      <c r="WHE3" s="158"/>
      <c r="WHF3" s="158"/>
      <c r="WHG3" s="158"/>
      <c r="WHH3" s="158"/>
      <c r="WHI3" s="158"/>
      <c r="WHJ3" s="158"/>
      <c r="WHK3" s="158"/>
      <c r="WHL3" s="158"/>
      <c r="WHM3" s="158"/>
      <c r="WHN3" s="158"/>
      <c r="WHO3" s="158"/>
      <c r="WHP3" s="158"/>
      <c r="WHQ3" s="158"/>
      <c r="WHR3" s="158"/>
      <c r="WHS3" s="158"/>
      <c r="WHT3" s="158"/>
      <c r="WHU3" s="158"/>
      <c r="WHV3" s="158"/>
      <c r="WHW3" s="158"/>
      <c r="WHX3" s="158"/>
      <c r="WHY3" s="158"/>
      <c r="WHZ3" s="158"/>
      <c r="WIA3" s="158"/>
      <c r="WIB3" s="158"/>
      <c r="WIC3" s="158"/>
      <c r="WID3" s="158"/>
      <c r="WIE3" s="158"/>
      <c r="WIF3" s="158"/>
      <c r="WIG3" s="158"/>
      <c r="WIH3" s="158"/>
      <c r="WII3" s="158"/>
      <c r="WIJ3" s="158"/>
      <c r="WIK3" s="158"/>
      <c r="WIL3" s="158"/>
      <c r="WIM3" s="158"/>
      <c r="WIN3" s="158"/>
      <c r="WIO3" s="158"/>
      <c r="WIP3" s="158"/>
      <c r="WIQ3" s="158"/>
      <c r="WIR3" s="158"/>
      <c r="WIS3" s="158"/>
      <c r="WIT3" s="158"/>
      <c r="WIU3" s="158"/>
      <c r="WIV3" s="158"/>
      <c r="WIW3" s="158"/>
      <c r="WIX3" s="158"/>
      <c r="WIY3" s="158"/>
      <c r="WIZ3" s="158"/>
      <c r="WJA3" s="158"/>
      <c r="WJB3" s="158"/>
      <c r="WJC3" s="158"/>
      <c r="WJD3" s="158"/>
      <c r="WJE3" s="158"/>
      <c r="WJF3" s="158"/>
      <c r="WJG3" s="158"/>
      <c r="WJH3" s="158"/>
      <c r="WJI3" s="158"/>
      <c r="WJJ3" s="158"/>
      <c r="WJK3" s="158"/>
      <c r="WJL3" s="158"/>
      <c r="WJM3" s="158"/>
      <c r="WJN3" s="158"/>
      <c r="WJO3" s="158"/>
      <c r="WJP3" s="158"/>
      <c r="WJQ3" s="158"/>
      <c r="WJR3" s="158"/>
      <c r="WJS3" s="158"/>
      <c r="WJT3" s="158"/>
      <c r="WJU3" s="158"/>
      <c r="WJV3" s="158"/>
      <c r="WJW3" s="158"/>
      <c r="WJX3" s="158"/>
      <c r="WJY3" s="158"/>
      <c r="WJZ3" s="158"/>
      <c r="WKA3" s="158"/>
      <c r="WKB3" s="158"/>
      <c r="WKC3" s="158"/>
      <c r="WKD3" s="158"/>
      <c r="WKE3" s="158"/>
      <c r="WKF3" s="158"/>
      <c r="WKG3" s="158"/>
      <c r="WKH3" s="158"/>
      <c r="WKI3" s="158"/>
      <c r="WKJ3" s="158"/>
      <c r="WKK3" s="158"/>
      <c r="WKL3" s="158"/>
      <c r="WKM3" s="158"/>
      <c r="WKN3" s="158"/>
      <c r="WKO3" s="158"/>
      <c r="WKP3" s="158"/>
      <c r="WKQ3" s="158"/>
      <c r="WKR3" s="158"/>
      <c r="WKS3" s="158"/>
      <c r="WKT3" s="158"/>
      <c r="WKU3" s="158"/>
      <c r="WKV3" s="158"/>
      <c r="WKW3" s="158"/>
      <c r="WKX3" s="158"/>
      <c r="WKY3" s="158"/>
      <c r="WKZ3" s="158"/>
      <c r="WLA3" s="158"/>
      <c r="WLB3" s="158"/>
      <c r="WLC3" s="158"/>
      <c r="WLD3" s="158"/>
      <c r="WLE3" s="158"/>
      <c r="WLF3" s="158"/>
      <c r="WLG3" s="158"/>
      <c r="WLH3" s="158"/>
      <c r="WLI3" s="158"/>
      <c r="WLJ3" s="158"/>
      <c r="WLK3" s="158"/>
      <c r="WLL3" s="158"/>
      <c r="WLM3" s="158"/>
      <c r="WLN3" s="158"/>
      <c r="WLO3" s="158"/>
      <c r="WLP3" s="158"/>
      <c r="WLQ3" s="158"/>
      <c r="WLR3" s="158"/>
      <c r="WLS3" s="158"/>
      <c r="WLT3" s="158"/>
      <c r="WLU3" s="158"/>
      <c r="WLV3" s="158"/>
      <c r="WLW3" s="158"/>
      <c r="WLX3" s="158"/>
      <c r="WLY3" s="158"/>
      <c r="WLZ3" s="158"/>
      <c r="WMA3" s="158"/>
      <c r="WMB3" s="158"/>
      <c r="WMC3" s="158"/>
      <c r="WMD3" s="158"/>
      <c r="WME3" s="158"/>
      <c r="WMF3" s="158"/>
      <c r="WMG3" s="158"/>
      <c r="WMH3" s="158"/>
      <c r="WMI3" s="158"/>
      <c r="WMJ3" s="158"/>
      <c r="WMK3" s="158"/>
      <c r="WML3" s="158"/>
      <c r="WMM3" s="158"/>
      <c r="WMN3" s="158"/>
      <c r="WMO3" s="158"/>
      <c r="WMP3" s="158"/>
      <c r="WMQ3" s="158"/>
      <c r="WMR3" s="158"/>
      <c r="WMS3" s="158"/>
      <c r="WMT3" s="158"/>
      <c r="WMU3" s="158"/>
      <c r="WMV3" s="158"/>
      <c r="WMW3" s="158"/>
      <c r="WMX3" s="158"/>
      <c r="WMY3" s="158"/>
      <c r="WMZ3" s="158"/>
      <c r="WNA3" s="158"/>
      <c r="WNB3" s="158"/>
      <c r="WNC3" s="158"/>
      <c r="WND3" s="158"/>
      <c r="WNE3" s="158"/>
      <c r="WNF3" s="158"/>
      <c r="WNG3" s="158"/>
      <c r="WNH3" s="158"/>
      <c r="WNI3" s="158"/>
      <c r="WNJ3" s="158"/>
      <c r="WNK3" s="158"/>
      <c r="WNL3" s="158"/>
      <c r="WNM3" s="158"/>
      <c r="WNN3" s="158"/>
      <c r="WNO3" s="158"/>
      <c r="WNP3" s="158"/>
      <c r="WNQ3" s="158"/>
      <c r="WNR3" s="158"/>
      <c r="WNS3" s="158"/>
      <c r="WNT3" s="158"/>
      <c r="WNU3" s="158"/>
      <c r="WNV3" s="158"/>
      <c r="WNW3" s="158"/>
      <c r="WNX3" s="158"/>
      <c r="WNY3" s="158"/>
      <c r="WNZ3" s="158"/>
      <c r="WOA3" s="158"/>
      <c r="WOB3" s="158"/>
      <c r="WOC3" s="158"/>
      <c r="WOD3" s="158"/>
      <c r="WOE3" s="158"/>
      <c r="WOF3" s="158"/>
      <c r="WOG3" s="158"/>
      <c r="WOH3" s="158"/>
      <c r="WOI3" s="158"/>
      <c r="WOJ3" s="158"/>
      <c r="WOK3" s="158"/>
      <c r="WOL3" s="158"/>
      <c r="WOM3" s="158"/>
      <c r="WON3" s="158"/>
      <c r="WOO3" s="158"/>
      <c r="WOP3" s="158"/>
      <c r="WOQ3" s="158"/>
      <c r="WOR3" s="158"/>
      <c r="WOS3" s="158"/>
      <c r="WOT3" s="158"/>
      <c r="WOU3" s="158"/>
      <c r="WOV3" s="158"/>
      <c r="WOW3" s="158"/>
      <c r="WOX3" s="158"/>
      <c r="WOY3" s="158"/>
      <c r="WOZ3" s="158"/>
      <c r="WPA3" s="158"/>
      <c r="WPB3" s="158"/>
      <c r="WPC3" s="158"/>
      <c r="WPD3" s="158"/>
      <c r="WPE3" s="158"/>
      <c r="WPF3" s="158"/>
      <c r="WPG3" s="158"/>
      <c r="WPH3" s="158"/>
      <c r="WPI3" s="158"/>
      <c r="WPJ3" s="158"/>
      <c r="WPK3" s="158"/>
      <c r="WPL3" s="158"/>
      <c r="WPM3" s="158"/>
      <c r="WPN3" s="158"/>
      <c r="WPO3" s="158"/>
      <c r="WPP3" s="158"/>
      <c r="WPQ3" s="158"/>
      <c r="WPR3" s="158"/>
      <c r="WPS3" s="158"/>
      <c r="WPT3" s="158"/>
      <c r="WPU3" s="158"/>
      <c r="WPV3" s="158"/>
      <c r="WPW3" s="158"/>
      <c r="WPX3" s="158"/>
      <c r="WPY3" s="158"/>
      <c r="WPZ3" s="158"/>
      <c r="WQA3" s="158"/>
      <c r="WQB3" s="158"/>
      <c r="WQC3" s="158"/>
      <c r="WQD3" s="158"/>
      <c r="WQE3" s="158"/>
      <c r="WQF3" s="158"/>
      <c r="WQG3" s="158"/>
      <c r="WQH3" s="158"/>
      <c r="WQI3" s="158"/>
      <c r="WQJ3" s="158"/>
      <c r="WQK3" s="158"/>
      <c r="WQL3" s="158"/>
      <c r="WQM3" s="158"/>
      <c r="WQN3" s="158"/>
      <c r="WQO3" s="158"/>
      <c r="WQP3" s="158"/>
      <c r="WQQ3" s="158"/>
      <c r="WQR3" s="158"/>
      <c r="WQS3" s="158"/>
      <c r="WQT3" s="158"/>
      <c r="WQU3" s="158"/>
      <c r="WQV3" s="158"/>
      <c r="WQW3" s="158"/>
      <c r="WQX3" s="158"/>
      <c r="WQY3" s="158"/>
      <c r="WQZ3" s="158"/>
      <c r="WRA3" s="158"/>
      <c r="WRB3" s="158"/>
      <c r="WRC3" s="158"/>
      <c r="WRD3" s="158"/>
      <c r="WRE3" s="158"/>
      <c r="WRF3" s="158"/>
      <c r="WRG3" s="158"/>
      <c r="WRH3" s="158"/>
      <c r="WRI3" s="158"/>
      <c r="WRJ3" s="158"/>
      <c r="WRK3" s="158"/>
      <c r="WRL3" s="158"/>
      <c r="WRM3" s="158"/>
      <c r="WRN3" s="158"/>
      <c r="WRO3" s="158"/>
      <c r="WRP3" s="158"/>
      <c r="WRQ3" s="158"/>
      <c r="WRR3" s="158"/>
      <c r="WRS3" s="158"/>
      <c r="WRT3" s="158"/>
      <c r="WRU3" s="158"/>
      <c r="WRV3" s="158"/>
      <c r="WRW3" s="158"/>
      <c r="WRX3" s="158"/>
      <c r="WRY3" s="158"/>
      <c r="WRZ3" s="158"/>
      <c r="WSA3" s="158"/>
      <c r="WSB3" s="158"/>
      <c r="WSC3" s="158"/>
      <c r="WSD3" s="158"/>
      <c r="WSE3" s="158"/>
      <c r="WSF3" s="158"/>
      <c r="WSG3" s="158"/>
      <c r="WSH3" s="158"/>
      <c r="WSI3" s="158"/>
      <c r="WSJ3" s="158"/>
      <c r="WSK3" s="158"/>
      <c r="WSL3" s="158"/>
      <c r="WSM3" s="158"/>
      <c r="WSN3" s="158"/>
      <c r="WSO3" s="158"/>
      <c r="WSP3" s="158"/>
      <c r="WSQ3" s="158"/>
      <c r="WSR3" s="158"/>
      <c r="WSS3" s="158"/>
      <c r="WST3" s="158"/>
      <c r="WSU3" s="158"/>
      <c r="WSV3" s="158"/>
      <c r="WSW3" s="158"/>
      <c r="WSX3" s="158"/>
      <c r="WSY3" s="158"/>
      <c r="WSZ3" s="158"/>
      <c r="WTA3" s="158"/>
      <c r="WTB3" s="158"/>
      <c r="WTC3" s="158"/>
      <c r="WTD3" s="158"/>
      <c r="WTE3" s="158"/>
      <c r="WTF3" s="158"/>
      <c r="WTG3" s="158"/>
      <c r="WTH3" s="158"/>
      <c r="WTI3" s="158"/>
      <c r="WTJ3" s="158"/>
      <c r="WTK3" s="158"/>
      <c r="WTL3" s="158"/>
      <c r="WTM3" s="158"/>
      <c r="WTN3" s="158"/>
      <c r="WTO3" s="158"/>
      <c r="WTP3" s="158"/>
      <c r="WTQ3" s="158"/>
      <c r="WTR3" s="158"/>
      <c r="WTS3" s="158"/>
      <c r="WTT3" s="158"/>
      <c r="WTU3" s="158"/>
      <c r="WTV3" s="158"/>
      <c r="WTW3" s="158"/>
      <c r="WTX3" s="158"/>
      <c r="WTY3" s="158"/>
      <c r="WTZ3" s="158"/>
      <c r="WUA3" s="158"/>
      <c r="WUB3" s="158"/>
      <c r="WUC3" s="158"/>
      <c r="WUD3" s="158"/>
      <c r="WUE3" s="158"/>
      <c r="WUF3" s="158"/>
      <c r="WUG3" s="158"/>
      <c r="WUH3" s="158"/>
      <c r="WUI3" s="158"/>
      <c r="WUJ3" s="158"/>
      <c r="WUK3" s="158"/>
      <c r="WUL3" s="158"/>
      <c r="WUM3" s="158"/>
      <c r="WUN3" s="158"/>
      <c r="WUO3" s="158"/>
      <c r="WUP3" s="158"/>
      <c r="WUQ3" s="158"/>
      <c r="WUR3" s="158"/>
      <c r="WUS3" s="158"/>
      <c r="WUT3" s="158"/>
      <c r="WUU3" s="158"/>
      <c r="WUV3" s="158"/>
      <c r="WUW3" s="158"/>
      <c r="WUX3" s="158"/>
      <c r="WUY3" s="158"/>
      <c r="WUZ3" s="158"/>
      <c r="WVA3" s="158"/>
      <c r="WVB3" s="158"/>
      <c r="WVC3" s="158"/>
      <c r="WVD3" s="158"/>
      <c r="WVE3" s="158"/>
      <c r="WVF3" s="158"/>
      <c r="WVG3" s="158"/>
      <c r="WVH3" s="158"/>
      <c r="WVI3" s="158"/>
      <c r="WVJ3" s="158"/>
      <c r="WVK3" s="158"/>
      <c r="WVL3" s="158"/>
      <c r="WVM3" s="158"/>
      <c r="WVN3" s="158"/>
      <c r="WVO3" s="158"/>
      <c r="WVP3" s="158"/>
      <c r="WVQ3" s="158"/>
      <c r="WVR3" s="158"/>
      <c r="WVS3" s="158"/>
      <c r="WVT3" s="158"/>
      <c r="WVU3" s="158"/>
      <c r="WVV3" s="158"/>
      <c r="WVW3" s="158"/>
      <c r="WVX3" s="158"/>
      <c r="WVY3" s="158"/>
      <c r="WVZ3" s="158"/>
      <c r="WWA3" s="158"/>
      <c r="WWB3" s="158"/>
      <c r="WWC3" s="158"/>
      <c r="WWD3" s="158"/>
      <c r="WWE3" s="158"/>
      <c r="WWF3" s="158"/>
      <c r="WWG3" s="158"/>
      <c r="WWH3" s="158"/>
      <c r="WWI3" s="158"/>
      <c r="WWJ3" s="158"/>
      <c r="WWK3" s="158"/>
      <c r="WWL3" s="158"/>
      <c r="WWM3" s="158"/>
      <c r="WWN3" s="158"/>
      <c r="WWO3" s="158"/>
      <c r="WWP3" s="158"/>
      <c r="WWQ3" s="158"/>
      <c r="WWR3" s="158"/>
      <c r="WWS3" s="158"/>
      <c r="WWT3" s="158"/>
      <c r="WWU3" s="158"/>
      <c r="WWV3" s="158"/>
      <c r="WWW3" s="158"/>
      <c r="WWX3" s="158"/>
      <c r="WWY3" s="158"/>
      <c r="WWZ3" s="158"/>
      <c r="WXA3" s="158"/>
      <c r="WXB3" s="158"/>
      <c r="WXC3" s="158"/>
      <c r="WXD3" s="158"/>
      <c r="WXE3" s="158"/>
      <c r="WXF3" s="158"/>
      <c r="WXG3" s="158"/>
      <c r="WXH3" s="158"/>
      <c r="WXI3" s="158"/>
      <c r="WXJ3" s="158"/>
      <c r="WXK3" s="158"/>
      <c r="WXL3" s="158"/>
      <c r="WXM3" s="158"/>
      <c r="WXN3" s="158"/>
      <c r="WXO3" s="158"/>
      <c r="WXP3" s="158"/>
      <c r="WXQ3" s="158"/>
      <c r="WXR3" s="158"/>
      <c r="WXS3" s="158"/>
      <c r="WXT3" s="158"/>
      <c r="WXU3" s="158"/>
      <c r="WXV3" s="158"/>
      <c r="WXW3" s="158"/>
      <c r="WXX3" s="158"/>
      <c r="WXY3" s="158"/>
      <c r="WXZ3" s="158"/>
      <c r="WYA3" s="158"/>
      <c r="WYB3" s="158"/>
      <c r="WYC3" s="158"/>
      <c r="WYD3" s="158"/>
      <c r="WYE3" s="158"/>
      <c r="WYF3" s="158"/>
      <c r="WYG3" s="158"/>
      <c r="WYH3" s="158"/>
      <c r="WYI3" s="158"/>
      <c r="WYJ3" s="158"/>
      <c r="WYK3" s="158"/>
      <c r="WYL3" s="158"/>
      <c r="WYM3" s="158"/>
      <c r="WYN3" s="158"/>
      <c r="WYO3" s="158"/>
      <c r="WYP3" s="158"/>
      <c r="WYQ3" s="158"/>
      <c r="WYR3" s="158"/>
      <c r="WYS3" s="158"/>
      <c r="WYT3" s="158"/>
      <c r="WYU3" s="158"/>
      <c r="WYV3" s="158"/>
      <c r="WYW3" s="158"/>
      <c r="WYX3" s="158"/>
      <c r="WYY3" s="158"/>
      <c r="WYZ3" s="158"/>
      <c r="WZA3" s="158"/>
      <c r="WZB3" s="158"/>
      <c r="WZC3" s="158"/>
      <c r="WZD3" s="158"/>
      <c r="WZE3" s="158"/>
      <c r="WZF3" s="158"/>
      <c r="WZG3" s="158"/>
      <c r="WZH3" s="158"/>
      <c r="WZI3" s="158"/>
      <c r="WZJ3" s="158"/>
      <c r="WZK3" s="158"/>
      <c r="WZL3" s="158"/>
      <c r="WZM3" s="158"/>
      <c r="WZN3" s="158"/>
      <c r="WZO3" s="158"/>
      <c r="WZP3" s="158"/>
      <c r="WZQ3" s="158"/>
      <c r="WZR3" s="158"/>
      <c r="WZS3" s="158"/>
      <c r="WZT3" s="158"/>
      <c r="WZU3" s="158"/>
      <c r="WZV3" s="158"/>
      <c r="WZW3" s="158"/>
      <c r="WZX3" s="158"/>
      <c r="WZY3" s="158"/>
      <c r="WZZ3" s="158"/>
      <c r="XAA3" s="158"/>
      <c r="XAB3" s="158"/>
      <c r="XAC3" s="158"/>
      <c r="XAD3" s="158"/>
      <c r="XAE3" s="158"/>
      <c r="XAF3" s="158"/>
      <c r="XAG3" s="158"/>
      <c r="XAH3" s="158"/>
      <c r="XAI3" s="158"/>
      <c r="XAJ3" s="158"/>
      <c r="XAK3" s="158"/>
      <c r="XAL3" s="158"/>
      <c r="XAM3" s="158"/>
      <c r="XAN3" s="158"/>
      <c r="XAO3" s="158"/>
      <c r="XAP3" s="158"/>
      <c r="XAQ3" s="158"/>
      <c r="XAR3" s="158"/>
      <c r="XAS3" s="158"/>
      <c r="XAT3" s="158"/>
      <c r="XAU3" s="158"/>
      <c r="XAV3" s="158"/>
      <c r="XAW3" s="158"/>
      <c r="XAX3" s="158"/>
      <c r="XAY3" s="158"/>
      <c r="XAZ3" s="158"/>
      <c r="XBA3" s="158"/>
      <c r="XBB3" s="158"/>
      <c r="XBC3" s="158"/>
      <c r="XBD3" s="158"/>
      <c r="XBE3" s="158"/>
      <c r="XBF3" s="158"/>
      <c r="XBG3" s="158"/>
      <c r="XBH3" s="158"/>
      <c r="XBI3" s="158"/>
      <c r="XBJ3" s="158"/>
      <c r="XBK3" s="158"/>
      <c r="XBL3" s="158"/>
      <c r="XBM3" s="158"/>
      <c r="XBN3" s="158"/>
      <c r="XBO3" s="158"/>
      <c r="XBP3" s="158"/>
      <c r="XBQ3" s="158"/>
      <c r="XBR3" s="158"/>
      <c r="XBS3" s="158"/>
      <c r="XBT3" s="158"/>
      <c r="XBU3" s="158"/>
      <c r="XBV3" s="158"/>
      <c r="XBW3" s="158"/>
      <c r="XBX3" s="158"/>
      <c r="XBY3" s="158"/>
      <c r="XBZ3" s="158"/>
      <c r="XCA3" s="158"/>
      <c r="XCB3" s="158"/>
      <c r="XCC3" s="158"/>
      <c r="XCD3" s="158"/>
      <c r="XCE3" s="158"/>
      <c r="XCF3" s="158"/>
      <c r="XCG3" s="158"/>
      <c r="XCH3" s="158"/>
      <c r="XCI3" s="158"/>
      <c r="XCJ3" s="158"/>
      <c r="XCK3" s="158"/>
      <c r="XCL3" s="158"/>
      <c r="XCM3" s="158"/>
      <c r="XCN3" s="158"/>
      <c r="XCO3" s="158"/>
      <c r="XCP3" s="158"/>
      <c r="XCQ3" s="158"/>
      <c r="XCR3" s="158"/>
      <c r="XCS3" s="158"/>
      <c r="XCT3" s="158"/>
      <c r="XCU3" s="158"/>
      <c r="XCV3" s="158"/>
      <c r="XCW3" s="158"/>
      <c r="XCX3" s="158"/>
      <c r="XCY3" s="158"/>
      <c r="XCZ3" s="158"/>
      <c r="XDA3" s="158"/>
      <c r="XDB3" s="158"/>
      <c r="XDC3" s="158"/>
      <c r="XDD3" s="158"/>
      <c r="XDE3" s="158"/>
      <c r="XDF3" s="158"/>
      <c r="XDG3" s="158"/>
      <c r="XDH3" s="158"/>
      <c r="XDI3" s="158"/>
      <c r="XDJ3" s="158"/>
      <c r="XDK3" s="158"/>
      <c r="XDL3" s="158"/>
      <c r="XDM3" s="158"/>
      <c r="XDN3" s="158"/>
      <c r="XDO3" s="158"/>
      <c r="XDP3" s="158"/>
      <c r="XDQ3" s="158"/>
      <c r="XDR3" s="158"/>
      <c r="XDS3" s="158"/>
      <c r="XDT3" s="158"/>
      <c r="XDU3" s="158"/>
      <c r="XDV3" s="158"/>
      <c r="XDW3" s="158"/>
      <c r="XDX3" s="158"/>
      <c r="XDY3" s="158"/>
      <c r="XDZ3" s="158"/>
      <c r="XEA3" s="158"/>
      <c r="XEB3" s="158"/>
      <c r="XEC3" s="158"/>
      <c r="XED3" s="158"/>
      <c r="XEE3" s="158"/>
      <c r="XEF3" s="158"/>
      <c r="XEG3" s="158"/>
      <c r="XEH3" s="158"/>
      <c r="XEI3" s="158"/>
      <c r="XEJ3" s="158"/>
      <c r="XEK3" s="158"/>
      <c r="XEL3" s="158"/>
      <c r="XEM3" s="158"/>
      <c r="XEN3" s="158"/>
      <c r="XEO3" s="158"/>
      <c r="XEP3" s="158"/>
      <c r="XEQ3" s="158"/>
      <c r="XER3" s="158"/>
      <c r="XES3" s="158"/>
      <c r="XET3" s="158"/>
      <c r="XEU3" s="158"/>
      <c r="XEV3" s="158"/>
      <c r="XEW3" s="158"/>
      <c r="XEX3" s="158"/>
      <c r="XEY3" s="158"/>
      <c r="XEZ3" s="158"/>
      <c r="XFA3" s="158"/>
      <c r="XFB3" s="158"/>
      <c r="XFC3" s="158"/>
    </row>
    <row r="4" spans="1:16384" s="159" customFormat="1" ht="20.149999999999999" customHeight="1">
      <c r="A4" s="161" t="s">
        <v>2103</v>
      </c>
      <c r="B4" s="33"/>
      <c r="C4" s="34"/>
      <c r="D4" s="35"/>
      <c r="E4" s="33"/>
      <c r="F4" s="33"/>
      <c r="G4" s="33"/>
      <c r="H4" s="33"/>
      <c r="I4" s="33"/>
      <c r="J4" s="36"/>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c r="BO4" s="158"/>
      <c r="BP4" s="158"/>
      <c r="BQ4" s="158"/>
      <c r="BR4" s="158"/>
      <c r="BS4" s="158"/>
      <c r="BT4" s="158"/>
      <c r="BU4" s="158"/>
      <c r="BV4" s="158"/>
      <c r="BW4" s="158"/>
      <c r="BX4" s="158"/>
      <c r="BY4" s="158"/>
      <c r="BZ4" s="158"/>
      <c r="CA4" s="158"/>
      <c r="CB4" s="158"/>
      <c r="CC4" s="158"/>
      <c r="CD4" s="158"/>
      <c r="CE4" s="158"/>
      <c r="CF4" s="158"/>
      <c r="CG4" s="158"/>
      <c r="CH4" s="158"/>
      <c r="CI4" s="158"/>
      <c r="CJ4" s="158"/>
      <c r="CK4" s="158"/>
      <c r="CL4" s="158"/>
      <c r="CM4" s="158"/>
      <c r="CN4" s="158"/>
      <c r="CO4" s="158"/>
      <c r="CP4" s="158"/>
      <c r="CQ4" s="158"/>
      <c r="CR4" s="158"/>
      <c r="CS4" s="158"/>
      <c r="CT4" s="158"/>
      <c r="CU4" s="158"/>
      <c r="CV4" s="158"/>
      <c r="CW4" s="158"/>
      <c r="CX4" s="158"/>
      <c r="CY4" s="158"/>
      <c r="CZ4" s="158"/>
      <c r="DA4" s="158"/>
      <c r="DB4" s="158"/>
      <c r="DC4" s="158"/>
      <c r="DD4" s="158"/>
      <c r="DE4" s="158"/>
      <c r="DF4" s="158"/>
      <c r="DG4" s="158"/>
      <c r="DH4" s="158"/>
      <c r="DI4" s="158"/>
      <c r="DJ4" s="158"/>
      <c r="DK4" s="158"/>
      <c r="DL4" s="158"/>
      <c r="DM4" s="158"/>
      <c r="DN4" s="158"/>
      <c r="DO4" s="158"/>
      <c r="DP4" s="158"/>
      <c r="DQ4" s="158"/>
      <c r="DR4" s="158"/>
      <c r="DS4" s="158"/>
      <c r="DT4" s="158"/>
      <c r="DU4" s="158"/>
      <c r="DV4" s="158"/>
      <c r="DW4" s="158"/>
      <c r="DX4" s="158"/>
      <c r="DY4" s="158"/>
      <c r="DZ4" s="158"/>
      <c r="EA4" s="158"/>
      <c r="EB4" s="158"/>
      <c r="EC4" s="158"/>
      <c r="ED4" s="158"/>
      <c r="EE4" s="158"/>
      <c r="EF4" s="158"/>
      <c r="EG4" s="158"/>
      <c r="EH4" s="158"/>
      <c r="EI4" s="158"/>
      <c r="EJ4" s="158"/>
      <c r="EK4" s="158"/>
      <c r="EL4" s="158"/>
      <c r="EM4" s="158"/>
      <c r="EN4" s="158"/>
      <c r="EO4" s="158"/>
      <c r="EP4" s="158"/>
      <c r="EQ4" s="158"/>
      <c r="ER4" s="158"/>
      <c r="ES4" s="158"/>
      <c r="ET4" s="158"/>
      <c r="EU4" s="158"/>
      <c r="EV4" s="158"/>
      <c r="EW4" s="158"/>
      <c r="EX4" s="158"/>
      <c r="EY4" s="158"/>
      <c r="EZ4" s="158"/>
      <c r="FA4" s="158"/>
      <c r="FB4" s="158"/>
      <c r="FC4" s="158"/>
      <c r="FD4" s="158"/>
      <c r="FE4" s="158"/>
      <c r="FF4" s="158"/>
      <c r="FG4" s="158"/>
      <c r="FH4" s="158"/>
      <c r="FI4" s="158"/>
      <c r="FJ4" s="158"/>
      <c r="FK4" s="158"/>
      <c r="FL4" s="158"/>
      <c r="FM4" s="158"/>
      <c r="FN4" s="158"/>
      <c r="FO4" s="158"/>
      <c r="FP4" s="158"/>
      <c r="FQ4" s="158"/>
      <c r="FR4" s="158"/>
      <c r="FS4" s="158"/>
      <c r="FT4" s="158"/>
      <c r="FU4" s="158"/>
      <c r="FV4" s="158"/>
      <c r="FW4" s="158"/>
      <c r="FX4" s="158"/>
      <c r="FY4" s="158"/>
      <c r="FZ4" s="158"/>
      <c r="GA4" s="158"/>
      <c r="GB4" s="158"/>
      <c r="GC4" s="158"/>
      <c r="GD4" s="158"/>
      <c r="GE4" s="158"/>
      <c r="GF4" s="158"/>
      <c r="GG4" s="158"/>
      <c r="GH4" s="158"/>
      <c r="GI4" s="158"/>
      <c r="GJ4" s="158"/>
      <c r="GK4" s="158"/>
      <c r="GL4" s="158"/>
      <c r="GM4" s="158"/>
      <c r="GN4" s="158"/>
      <c r="GO4" s="158"/>
      <c r="GP4" s="158"/>
      <c r="GQ4" s="158"/>
      <c r="GR4" s="158"/>
      <c r="GS4" s="158"/>
      <c r="GT4" s="158"/>
      <c r="GU4" s="158"/>
      <c r="GV4" s="158"/>
      <c r="GW4" s="158"/>
      <c r="GX4" s="158"/>
      <c r="GY4" s="158"/>
      <c r="GZ4" s="158"/>
      <c r="HA4" s="158"/>
      <c r="HB4" s="158"/>
      <c r="HC4" s="158"/>
      <c r="HD4" s="158"/>
      <c r="HE4" s="158"/>
      <c r="HF4" s="158"/>
      <c r="HG4" s="158"/>
      <c r="HH4" s="158"/>
      <c r="HI4" s="158"/>
      <c r="HJ4" s="158"/>
      <c r="HK4" s="158"/>
      <c r="HL4" s="158"/>
      <c r="HM4" s="158"/>
      <c r="HN4" s="158"/>
      <c r="HO4" s="158"/>
      <c r="HP4" s="158"/>
      <c r="HQ4" s="158"/>
      <c r="HR4" s="158"/>
      <c r="HS4" s="158"/>
      <c r="HT4" s="158"/>
      <c r="HU4" s="158"/>
      <c r="HV4" s="158"/>
      <c r="HW4" s="158"/>
      <c r="HX4" s="158"/>
      <c r="HY4" s="158"/>
      <c r="HZ4" s="158"/>
      <c r="IA4" s="158"/>
      <c r="IB4" s="158"/>
      <c r="IC4" s="158"/>
      <c r="ID4" s="158"/>
      <c r="IE4" s="158"/>
      <c r="IF4" s="158"/>
      <c r="IG4" s="158"/>
      <c r="IH4" s="158"/>
      <c r="II4" s="158"/>
      <c r="IJ4" s="158"/>
      <c r="IK4" s="158"/>
      <c r="IL4" s="158"/>
      <c r="IM4" s="158"/>
      <c r="IN4" s="158"/>
      <c r="IO4" s="158"/>
      <c r="IP4" s="158"/>
      <c r="IQ4" s="158"/>
      <c r="IR4" s="158"/>
      <c r="IS4" s="158"/>
      <c r="IT4" s="158"/>
      <c r="IU4" s="158"/>
      <c r="IV4" s="158"/>
      <c r="IW4" s="158"/>
      <c r="IX4" s="158"/>
      <c r="IY4" s="158"/>
      <c r="IZ4" s="158"/>
      <c r="JA4" s="158"/>
      <c r="JB4" s="158"/>
      <c r="JC4" s="158"/>
      <c r="JD4" s="158"/>
      <c r="JE4" s="158"/>
      <c r="JF4" s="158"/>
      <c r="JG4" s="158"/>
      <c r="JH4" s="158"/>
      <c r="JI4" s="158"/>
      <c r="JJ4" s="158"/>
      <c r="JK4" s="158"/>
      <c r="JL4" s="158"/>
      <c r="JM4" s="158"/>
      <c r="JN4" s="158"/>
      <c r="JO4" s="158"/>
      <c r="JP4" s="158"/>
      <c r="JQ4" s="158"/>
      <c r="JR4" s="158"/>
      <c r="JS4" s="158"/>
      <c r="JT4" s="158"/>
      <c r="JU4" s="158"/>
      <c r="JV4" s="158"/>
      <c r="JW4" s="158"/>
      <c r="JX4" s="158"/>
      <c r="JY4" s="158"/>
      <c r="JZ4" s="158"/>
      <c r="KA4" s="158"/>
      <c r="KB4" s="158"/>
      <c r="KC4" s="158"/>
      <c r="KD4" s="158"/>
      <c r="KE4" s="158"/>
      <c r="KF4" s="158"/>
      <c r="KG4" s="158"/>
      <c r="KH4" s="158"/>
      <c r="KI4" s="158"/>
      <c r="KJ4" s="158"/>
      <c r="KK4" s="158"/>
      <c r="KL4" s="158"/>
      <c r="KM4" s="158"/>
      <c r="KN4" s="158"/>
      <c r="KO4" s="158"/>
      <c r="KP4" s="158"/>
      <c r="KQ4" s="158"/>
      <c r="KR4" s="158"/>
      <c r="KS4" s="158"/>
      <c r="KT4" s="158"/>
      <c r="KU4" s="158"/>
      <c r="KV4" s="158"/>
      <c r="KW4" s="158"/>
      <c r="KX4" s="158"/>
      <c r="KY4" s="158"/>
      <c r="KZ4" s="158"/>
      <c r="LA4" s="158"/>
      <c r="LB4" s="158"/>
      <c r="LC4" s="158"/>
      <c r="LD4" s="158"/>
      <c r="LE4" s="158"/>
      <c r="LF4" s="158"/>
      <c r="LG4" s="158"/>
      <c r="LH4" s="158"/>
      <c r="LI4" s="158"/>
      <c r="LJ4" s="158"/>
      <c r="LK4" s="158"/>
      <c r="LL4" s="158"/>
      <c r="LM4" s="158"/>
      <c r="LN4" s="158"/>
      <c r="LO4" s="158"/>
      <c r="LP4" s="158"/>
      <c r="LQ4" s="158"/>
      <c r="LR4" s="158"/>
      <c r="LS4" s="158"/>
      <c r="LT4" s="158"/>
      <c r="LU4" s="158"/>
      <c r="LV4" s="158"/>
      <c r="LW4" s="158"/>
      <c r="LX4" s="158"/>
      <c r="LY4" s="158"/>
      <c r="LZ4" s="158"/>
      <c r="MA4" s="158"/>
      <c r="MB4" s="158"/>
      <c r="MC4" s="158"/>
      <c r="MD4" s="158"/>
      <c r="ME4" s="158"/>
      <c r="MF4" s="158"/>
      <c r="MG4" s="158"/>
      <c r="MH4" s="158"/>
      <c r="MI4" s="158"/>
      <c r="MJ4" s="158"/>
      <c r="MK4" s="158"/>
      <c r="ML4" s="158"/>
      <c r="MM4" s="158"/>
      <c r="MN4" s="158"/>
      <c r="MO4" s="158"/>
      <c r="MP4" s="158"/>
      <c r="MQ4" s="158"/>
      <c r="MR4" s="158"/>
      <c r="MS4" s="158"/>
      <c r="MT4" s="158"/>
      <c r="MU4" s="158"/>
      <c r="MV4" s="158"/>
      <c r="MW4" s="158"/>
      <c r="MX4" s="158"/>
      <c r="MY4" s="158"/>
      <c r="MZ4" s="158"/>
      <c r="NA4" s="158"/>
      <c r="NB4" s="158"/>
      <c r="NC4" s="158"/>
      <c r="ND4" s="158"/>
      <c r="NE4" s="158"/>
      <c r="NF4" s="158"/>
      <c r="NG4" s="158"/>
      <c r="NH4" s="158"/>
      <c r="NI4" s="158"/>
      <c r="NJ4" s="158"/>
      <c r="NK4" s="158"/>
      <c r="NL4" s="158"/>
      <c r="NM4" s="158"/>
      <c r="NN4" s="158"/>
      <c r="NO4" s="158"/>
      <c r="NP4" s="158"/>
      <c r="NQ4" s="158"/>
      <c r="NR4" s="158"/>
      <c r="NS4" s="158"/>
      <c r="NT4" s="158"/>
      <c r="NU4" s="158"/>
      <c r="NV4" s="158"/>
      <c r="NW4" s="158"/>
      <c r="NX4" s="158"/>
      <c r="NY4" s="158"/>
      <c r="NZ4" s="158"/>
      <c r="OA4" s="158"/>
      <c r="OB4" s="158"/>
      <c r="OC4" s="158"/>
      <c r="OD4" s="158"/>
      <c r="OE4" s="158"/>
      <c r="OF4" s="158"/>
      <c r="OG4" s="158"/>
      <c r="OH4" s="158"/>
      <c r="OI4" s="158"/>
      <c r="OJ4" s="158"/>
      <c r="OK4" s="158"/>
      <c r="OL4" s="158"/>
      <c r="OM4" s="158"/>
      <c r="ON4" s="158"/>
      <c r="OO4" s="158"/>
      <c r="OP4" s="158"/>
      <c r="OQ4" s="158"/>
      <c r="OR4" s="158"/>
      <c r="OS4" s="158"/>
      <c r="OT4" s="158"/>
      <c r="OU4" s="158"/>
      <c r="OV4" s="158"/>
      <c r="OW4" s="158"/>
      <c r="OX4" s="158"/>
      <c r="OY4" s="158"/>
      <c r="OZ4" s="158"/>
      <c r="PA4" s="158"/>
      <c r="PB4" s="158"/>
      <c r="PC4" s="158"/>
      <c r="PD4" s="158"/>
      <c r="PE4" s="158"/>
      <c r="PF4" s="158"/>
      <c r="PG4" s="158"/>
      <c r="PH4" s="158"/>
      <c r="PI4" s="158"/>
      <c r="PJ4" s="158"/>
      <c r="PK4" s="158"/>
      <c r="PL4" s="158"/>
      <c r="PM4" s="158"/>
      <c r="PN4" s="158"/>
      <c r="PO4" s="158"/>
      <c r="PP4" s="158"/>
      <c r="PQ4" s="158"/>
      <c r="PR4" s="158"/>
      <c r="PS4" s="158"/>
      <c r="PT4" s="158"/>
      <c r="PU4" s="158"/>
      <c r="PV4" s="158"/>
      <c r="PW4" s="158"/>
      <c r="PX4" s="158"/>
      <c r="PY4" s="158"/>
      <c r="PZ4" s="158"/>
      <c r="QA4" s="158"/>
      <c r="QB4" s="158"/>
      <c r="QC4" s="158"/>
      <c r="QD4" s="158"/>
      <c r="QE4" s="158"/>
      <c r="QF4" s="158"/>
      <c r="QG4" s="158"/>
      <c r="QH4" s="158"/>
      <c r="QI4" s="158"/>
      <c r="QJ4" s="158"/>
      <c r="QK4" s="158"/>
      <c r="QL4" s="158"/>
      <c r="QM4" s="158"/>
      <c r="QN4" s="158"/>
      <c r="QO4" s="158"/>
      <c r="QP4" s="158"/>
      <c r="QQ4" s="158"/>
      <c r="QR4" s="158"/>
      <c r="QS4" s="158"/>
      <c r="QT4" s="158"/>
      <c r="QU4" s="158"/>
      <c r="QV4" s="158"/>
      <c r="QW4" s="158"/>
      <c r="QX4" s="158"/>
      <c r="QY4" s="158"/>
      <c r="QZ4" s="158"/>
      <c r="RA4" s="158"/>
      <c r="RB4" s="158"/>
      <c r="RC4" s="158"/>
      <c r="RD4" s="158"/>
      <c r="RE4" s="158"/>
      <c r="RF4" s="158"/>
      <c r="RG4" s="158"/>
      <c r="RH4" s="158"/>
      <c r="RI4" s="158"/>
      <c r="RJ4" s="158"/>
      <c r="RK4" s="158"/>
      <c r="RL4" s="158"/>
      <c r="RM4" s="158"/>
      <c r="RN4" s="158"/>
      <c r="RO4" s="158"/>
      <c r="RP4" s="158"/>
      <c r="RQ4" s="158"/>
      <c r="RR4" s="158"/>
      <c r="RS4" s="158"/>
      <c r="RT4" s="158"/>
      <c r="RU4" s="158"/>
      <c r="RV4" s="158"/>
      <c r="RW4" s="158"/>
      <c r="RX4" s="158"/>
      <c r="RY4" s="158"/>
      <c r="RZ4" s="158"/>
      <c r="SA4" s="158"/>
      <c r="SB4" s="158"/>
      <c r="SC4" s="158"/>
      <c r="SD4" s="158"/>
      <c r="SE4" s="158"/>
      <c r="SF4" s="158"/>
      <c r="SG4" s="158"/>
      <c r="SH4" s="158"/>
      <c r="SI4" s="158"/>
      <c r="SJ4" s="158"/>
      <c r="SK4" s="158"/>
      <c r="SL4" s="158"/>
      <c r="SM4" s="158"/>
      <c r="SN4" s="158"/>
      <c r="SO4" s="158"/>
      <c r="SP4" s="158"/>
      <c r="SQ4" s="158"/>
      <c r="SR4" s="158"/>
      <c r="SS4" s="158"/>
      <c r="ST4" s="158"/>
      <c r="SU4" s="158"/>
      <c r="SV4" s="158"/>
      <c r="SW4" s="158"/>
      <c r="SX4" s="158"/>
      <c r="SY4" s="158"/>
      <c r="SZ4" s="158"/>
      <c r="TA4" s="158"/>
      <c r="TB4" s="158"/>
      <c r="TC4" s="158"/>
      <c r="TD4" s="158"/>
      <c r="TE4" s="158"/>
      <c r="TF4" s="158"/>
      <c r="TG4" s="158"/>
      <c r="TH4" s="158"/>
      <c r="TI4" s="158"/>
      <c r="TJ4" s="158"/>
      <c r="TK4" s="158"/>
      <c r="TL4" s="158"/>
      <c r="TM4" s="158"/>
      <c r="TN4" s="158"/>
      <c r="TO4" s="158"/>
      <c r="TP4" s="158"/>
      <c r="TQ4" s="158"/>
      <c r="TR4" s="158"/>
      <c r="TS4" s="158"/>
      <c r="TT4" s="158"/>
      <c r="TU4" s="158"/>
      <c r="TV4" s="158"/>
      <c r="TW4" s="158"/>
      <c r="TX4" s="158"/>
      <c r="TY4" s="158"/>
      <c r="TZ4" s="158"/>
      <c r="UA4" s="158"/>
      <c r="UB4" s="158"/>
      <c r="UC4" s="158"/>
      <c r="UD4" s="158"/>
      <c r="UE4" s="158"/>
      <c r="UF4" s="158"/>
      <c r="UG4" s="158"/>
      <c r="UH4" s="158"/>
      <c r="UI4" s="158"/>
      <c r="UJ4" s="158"/>
      <c r="UK4" s="158"/>
      <c r="UL4" s="158"/>
      <c r="UM4" s="158"/>
      <c r="UN4" s="158"/>
      <c r="UO4" s="158"/>
      <c r="UP4" s="158"/>
      <c r="UQ4" s="158"/>
      <c r="UR4" s="158"/>
      <c r="US4" s="158"/>
      <c r="UT4" s="158"/>
      <c r="UU4" s="158"/>
      <c r="UV4" s="158"/>
      <c r="UW4" s="158"/>
      <c r="UX4" s="158"/>
      <c r="UY4" s="158"/>
      <c r="UZ4" s="158"/>
      <c r="VA4" s="158"/>
      <c r="VB4" s="158"/>
      <c r="VC4" s="158"/>
      <c r="VD4" s="158"/>
      <c r="VE4" s="158"/>
      <c r="VF4" s="158"/>
      <c r="VG4" s="158"/>
      <c r="VH4" s="158"/>
      <c r="VI4" s="158"/>
      <c r="VJ4" s="158"/>
      <c r="VK4" s="158"/>
      <c r="VL4" s="158"/>
      <c r="VM4" s="158"/>
      <c r="VN4" s="158"/>
      <c r="VO4" s="158"/>
      <c r="VP4" s="158"/>
      <c r="VQ4" s="158"/>
      <c r="VR4" s="158"/>
      <c r="VS4" s="158"/>
      <c r="VT4" s="158"/>
      <c r="VU4" s="158"/>
      <c r="VV4" s="158"/>
      <c r="VW4" s="158"/>
      <c r="VX4" s="158"/>
      <c r="VY4" s="158"/>
      <c r="VZ4" s="158"/>
      <c r="WA4" s="158"/>
      <c r="WB4" s="158"/>
      <c r="WC4" s="158"/>
      <c r="WD4" s="158"/>
      <c r="WE4" s="158"/>
      <c r="WF4" s="158"/>
      <c r="WG4" s="158"/>
      <c r="WH4" s="158"/>
      <c r="WI4" s="158"/>
      <c r="WJ4" s="158"/>
      <c r="WK4" s="158"/>
      <c r="WL4" s="158"/>
      <c r="WM4" s="158"/>
      <c r="WN4" s="158"/>
      <c r="WO4" s="158"/>
      <c r="WP4" s="158"/>
      <c r="WQ4" s="158"/>
      <c r="WR4" s="158"/>
      <c r="WS4" s="158"/>
      <c r="WT4" s="158"/>
      <c r="WU4" s="158"/>
      <c r="WV4" s="158"/>
      <c r="WW4" s="158"/>
      <c r="WX4" s="158"/>
      <c r="WY4" s="158"/>
      <c r="WZ4" s="158"/>
      <c r="XA4" s="158"/>
      <c r="XB4" s="158"/>
      <c r="XC4" s="158"/>
      <c r="XD4" s="158"/>
      <c r="XE4" s="158"/>
      <c r="XF4" s="158"/>
      <c r="XG4" s="158"/>
      <c r="XH4" s="158"/>
      <c r="XI4" s="158"/>
      <c r="XJ4" s="158"/>
      <c r="XK4" s="158"/>
      <c r="XL4" s="158"/>
      <c r="XM4" s="158"/>
      <c r="XN4" s="158"/>
      <c r="XO4" s="158"/>
      <c r="XP4" s="158"/>
      <c r="XQ4" s="158"/>
      <c r="XR4" s="158"/>
      <c r="XS4" s="158"/>
      <c r="XT4" s="158"/>
      <c r="XU4" s="158"/>
      <c r="XV4" s="158"/>
      <c r="XW4" s="158"/>
      <c r="XX4" s="158"/>
      <c r="XY4" s="158"/>
      <c r="XZ4" s="158"/>
      <c r="YA4" s="158"/>
      <c r="YB4" s="158"/>
      <c r="YC4" s="158"/>
      <c r="YD4" s="158"/>
      <c r="YE4" s="158"/>
      <c r="YF4" s="158"/>
      <c r="YG4" s="158"/>
      <c r="YH4" s="158"/>
      <c r="YI4" s="158"/>
      <c r="YJ4" s="158"/>
      <c r="YK4" s="158"/>
      <c r="YL4" s="158"/>
      <c r="YM4" s="158"/>
      <c r="YN4" s="158"/>
      <c r="YO4" s="158"/>
      <c r="YP4" s="158"/>
      <c r="YQ4" s="158"/>
      <c r="YR4" s="158"/>
      <c r="YS4" s="158"/>
      <c r="YT4" s="158"/>
      <c r="YU4" s="158"/>
      <c r="YV4" s="158"/>
      <c r="YW4" s="158"/>
      <c r="YX4" s="158"/>
      <c r="YY4" s="158"/>
      <c r="YZ4" s="158"/>
      <c r="ZA4" s="158"/>
      <c r="ZB4" s="158"/>
      <c r="ZC4" s="158"/>
      <c r="ZD4" s="158"/>
      <c r="ZE4" s="158"/>
      <c r="ZF4" s="158"/>
      <c r="ZG4" s="158"/>
      <c r="ZH4" s="158"/>
      <c r="ZI4" s="158"/>
      <c r="ZJ4" s="158"/>
      <c r="ZK4" s="158"/>
      <c r="ZL4" s="158"/>
      <c r="ZM4" s="158"/>
      <c r="ZN4" s="158"/>
      <c r="ZO4" s="158"/>
      <c r="ZP4" s="158"/>
      <c r="ZQ4" s="158"/>
      <c r="ZR4" s="158"/>
      <c r="ZS4" s="158"/>
      <c r="ZT4" s="158"/>
      <c r="ZU4" s="158"/>
      <c r="ZV4" s="158"/>
      <c r="ZW4" s="158"/>
      <c r="ZX4" s="158"/>
      <c r="ZY4" s="158"/>
      <c r="ZZ4" s="158"/>
      <c r="AAA4" s="158"/>
      <c r="AAB4" s="158"/>
      <c r="AAC4" s="158"/>
      <c r="AAD4" s="158"/>
      <c r="AAE4" s="158"/>
      <c r="AAF4" s="158"/>
      <c r="AAG4" s="158"/>
      <c r="AAH4" s="158"/>
      <c r="AAI4" s="158"/>
      <c r="AAJ4" s="158"/>
      <c r="AAK4" s="158"/>
      <c r="AAL4" s="158"/>
      <c r="AAM4" s="158"/>
      <c r="AAN4" s="158"/>
      <c r="AAO4" s="158"/>
      <c r="AAP4" s="158"/>
      <c r="AAQ4" s="158"/>
      <c r="AAR4" s="158"/>
      <c r="AAS4" s="158"/>
      <c r="AAT4" s="158"/>
      <c r="AAU4" s="158"/>
      <c r="AAV4" s="158"/>
      <c r="AAW4" s="158"/>
      <c r="AAX4" s="158"/>
      <c r="AAY4" s="158"/>
      <c r="AAZ4" s="158"/>
      <c r="ABA4" s="158"/>
      <c r="ABB4" s="158"/>
      <c r="ABC4" s="158"/>
      <c r="ABD4" s="158"/>
      <c r="ABE4" s="158"/>
      <c r="ABF4" s="158"/>
      <c r="ABG4" s="158"/>
      <c r="ABH4" s="158"/>
      <c r="ABI4" s="158"/>
      <c r="ABJ4" s="158"/>
      <c r="ABK4" s="158"/>
      <c r="ABL4" s="158"/>
      <c r="ABM4" s="158"/>
      <c r="ABN4" s="158"/>
      <c r="ABO4" s="158"/>
      <c r="ABP4" s="158"/>
      <c r="ABQ4" s="158"/>
      <c r="ABR4" s="158"/>
      <c r="ABS4" s="158"/>
      <c r="ABT4" s="158"/>
      <c r="ABU4" s="158"/>
      <c r="ABV4" s="158"/>
      <c r="ABW4" s="158"/>
      <c r="ABX4" s="158"/>
      <c r="ABY4" s="158"/>
      <c r="ABZ4" s="158"/>
      <c r="ACA4" s="158"/>
      <c r="ACB4" s="158"/>
      <c r="ACC4" s="158"/>
      <c r="ACD4" s="158"/>
      <c r="ACE4" s="158"/>
      <c r="ACF4" s="158"/>
      <c r="ACG4" s="158"/>
      <c r="ACH4" s="158"/>
      <c r="ACI4" s="158"/>
      <c r="ACJ4" s="158"/>
      <c r="ACK4" s="158"/>
      <c r="ACL4" s="158"/>
      <c r="ACM4" s="158"/>
      <c r="ACN4" s="158"/>
      <c r="ACO4" s="158"/>
      <c r="ACP4" s="158"/>
      <c r="ACQ4" s="158"/>
      <c r="ACR4" s="158"/>
      <c r="ACS4" s="158"/>
      <c r="ACT4" s="158"/>
      <c r="ACU4" s="158"/>
      <c r="ACV4" s="158"/>
      <c r="ACW4" s="158"/>
      <c r="ACX4" s="158"/>
      <c r="ACY4" s="158"/>
      <c r="ACZ4" s="158"/>
      <c r="ADA4" s="158"/>
      <c r="ADB4" s="158"/>
      <c r="ADC4" s="158"/>
      <c r="ADD4" s="158"/>
      <c r="ADE4" s="158"/>
      <c r="ADF4" s="158"/>
      <c r="ADG4" s="158"/>
      <c r="ADH4" s="158"/>
      <c r="ADI4" s="158"/>
      <c r="ADJ4" s="158"/>
      <c r="ADK4" s="158"/>
      <c r="ADL4" s="158"/>
      <c r="ADM4" s="158"/>
      <c r="ADN4" s="158"/>
      <c r="ADO4" s="158"/>
      <c r="ADP4" s="158"/>
      <c r="ADQ4" s="158"/>
      <c r="ADR4" s="158"/>
      <c r="ADS4" s="158"/>
      <c r="ADT4" s="158"/>
      <c r="ADU4" s="158"/>
      <c r="ADV4" s="158"/>
      <c r="ADW4" s="158"/>
      <c r="ADX4" s="158"/>
      <c r="ADY4" s="158"/>
      <c r="ADZ4" s="158"/>
      <c r="AEA4" s="158"/>
      <c r="AEB4" s="158"/>
      <c r="AEC4" s="158"/>
      <c r="AED4" s="158"/>
      <c r="AEE4" s="158"/>
      <c r="AEF4" s="158"/>
      <c r="AEG4" s="158"/>
      <c r="AEH4" s="158"/>
      <c r="AEI4" s="158"/>
      <c r="AEJ4" s="158"/>
      <c r="AEK4" s="158"/>
      <c r="AEL4" s="158"/>
      <c r="AEM4" s="158"/>
      <c r="AEN4" s="158"/>
      <c r="AEO4" s="158"/>
      <c r="AEP4" s="158"/>
      <c r="AEQ4" s="158"/>
      <c r="AER4" s="158"/>
      <c r="AES4" s="158"/>
      <c r="AET4" s="158"/>
      <c r="AEU4" s="158"/>
      <c r="AEV4" s="158"/>
      <c r="AEW4" s="158"/>
      <c r="AEX4" s="158"/>
      <c r="AEY4" s="158"/>
      <c r="AEZ4" s="158"/>
      <c r="AFA4" s="158"/>
      <c r="AFB4" s="158"/>
      <c r="AFC4" s="158"/>
      <c r="AFD4" s="158"/>
      <c r="AFE4" s="158"/>
      <c r="AFF4" s="158"/>
      <c r="AFG4" s="158"/>
      <c r="AFH4" s="158"/>
      <c r="AFI4" s="158"/>
      <c r="AFJ4" s="158"/>
      <c r="AFK4" s="158"/>
      <c r="AFL4" s="158"/>
      <c r="AFM4" s="158"/>
      <c r="AFN4" s="158"/>
      <c r="AFO4" s="158"/>
      <c r="AFP4" s="158"/>
      <c r="AFQ4" s="158"/>
      <c r="AFR4" s="158"/>
      <c r="AFS4" s="158"/>
      <c r="AFT4" s="158"/>
      <c r="AFU4" s="158"/>
      <c r="AFV4" s="158"/>
      <c r="AFW4" s="158"/>
      <c r="AFX4" s="158"/>
      <c r="AFY4" s="158"/>
      <c r="AFZ4" s="158"/>
      <c r="AGA4" s="158"/>
      <c r="AGB4" s="158"/>
      <c r="AGC4" s="158"/>
      <c r="AGD4" s="158"/>
      <c r="AGE4" s="158"/>
      <c r="AGF4" s="158"/>
      <c r="AGG4" s="158"/>
      <c r="AGH4" s="158"/>
      <c r="AGI4" s="158"/>
      <c r="AGJ4" s="158"/>
      <c r="AGK4" s="158"/>
      <c r="AGL4" s="158"/>
      <c r="AGM4" s="158"/>
      <c r="AGN4" s="158"/>
      <c r="AGO4" s="158"/>
      <c r="AGP4" s="158"/>
      <c r="AGQ4" s="158"/>
      <c r="AGR4" s="158"/>
      <c r="AGS4" s="158"/>
      <c r="AGT4" s="158"/>
      <c r="AGU4" s="158"/>
      <c r="AGV4" s="158"/>
      <c r="AGW4" s="158"/>
      <c r="AGX4" s="158"/>
      <c r="AGY4" s="158"/>
      <c r="AGZ4" s="158"/>
      <c r="AHA4" s="158"/>
      <c r="AHB4" s="158"/>
      <c r="AHC4" s="158"/>
      <c r="AHD4" s="158"/>
      <c r="AHE4" s="158"/>
      <c r="AHF4" s="158"/>
      <c r="AHG4" s="158"/>
      <c r="AHH4" s="158"/>
      <c r="AHI4" s="158"/>
      <c r="AHJ4" s="158"/>
      <c r="AHK4" s="158"/>
      <c r="AHL4" s="158"/>
      <c r="AHM4" s="158"/>
      <c r="AHN4" s="158"/>
      <c r="AHO4" s="158"/>
      <c r="AHP4" s="158"/>
      <c r="AHQ4" s="158"/>
      <c r="AHR4" s="158"/>
      <c r="AHS4" s="158"/>
      <c r="AHT4" s="158"/>
      <c r="AHU4" s="158"/>
      <c r="AHV4" s="158"/>
      <c r="AHW4" s="158"/>
      <c r="AHX4" s="158"/>
      <c r="AHY4" s="158"/>
      <c r="AHZ4" s="158"/>
      <c r="AIA4" s="158"/>
      <c r="AIB4" s="158"/>
      <c r="AIC4" s="158"/>
      <c r="AID4" s="158"/>
      <c r="AIE4" s="158"/>
      <c r="AIF4" s="158"/>
      <c r="AIG4" s="158"/>
      <c r="AIH4" s="158"/>
      <c r="AII4" s="158"/>
      <c r="AIJ4" s="158"/>
      <c r="AIK4" s="158"/>
      <c r="AIL4" s="158"/>
      <c r="AIM4" s="158"/>
      <c r="AIN4" s="158"/>
      <c r="AIO4" s="158"/>
      <c r="AIP4" s="158"/>
      <c r="AIQ4" s="158"/>
      <c r="AIR4" s="158"/>
      <c r="AIS4" s="158"/>
      <c r="AIT4" s="158"/>
      <c r="AIU4" s="158"/>
      <c r="AIV4" s="158"/>
      <c r="AIW4" s="158"/>
      <c r="AIX4" s="158"/>
      <c r="AIY4" s="158"/>
      <c r="AIZ4" s="158"/>
      <c r="AJA4" s="158"/>
      <c r="AJB4" s="158"/>
      <c r="AJC4" s="158"/>
      <c r="AJD4" s="158"/>
      <c r="AJE4" s="158"/>
      <c r="AJF4" s="158"/>
      <c r="AJG4" s="158"/>
      <c r="AJH4" s="158"/>
      <c r="AJI4" s="158"/>
      <c r="AJJ4" s="158"/>
      <c r="AJK4" s="158"/>
      <c r="AJL4" s="158"/>
      <c r="AJM4" s="158"/>
      <c r="AJN4" s="158"/>
      <c r="AJO4" s="158"/>
      <c r="AJP4" s="158"/>
      <c r="AJQ4" s="158"/>
      <c r="AJR4" s="158"/>
      <c r="AJS4" s="158"/>
      <c r="AJT4" s="158"/>
      <c r="AJU4" s="158"/>
      <c r="AJV4" s="158"/>
      <c r="AJW4" s="158"/>
      <c r="AJX4" s="158"/>
      <c r="AJY4" s="158"/>
      <c r="AJZ4" s="158"/>
      <c r="AKA4" s="158"/>
      <c r="AKB4" s="158"/>
      <c r="AKC4" s="158"/>
      <c r="AKD4" s="158"/>
      <c r="AKE4" s="158"/>
      <c r="AKF4" s="158"/>
      <c r="AKG4" s="158"/>
      <c r="AKH4" s="158"/>
      <c r="AKI4" s="158"/>
      <c r="AKJ4" s="158"/>
      <c r="AKK4" s="158"/>
      <c r="AKL4" s="158"/>
      <c r="AKM4" s="158"/>
      <c r="AKN4" s="158"/>
      <c r="AKO4" s="158"/>
      <c r="AKP4" s="158"/>
      <c r="AKQ4" s="158"/>
      <c r="AKR4" s="158"/>
      <c r="AKS4" s="158"/>
      <c r="AKT4" s="158"/>
      <c r="AKU4" s="158"/>
      <c r="AKV4" s="158"/>
      <c r="AKW4" s="158"/>
      <c r="AKX4" s="158"/>
      <c r="AKY4" s="158"/>
      <c r="AKZ4" s="158"/>
      <c r="ALA4" s="158"/>
      <c r="ALB4" s="158"/>
      <c r="ALC4" s="158"/>
      <c r="ALD4" s="158"/>
      <c r="ALE4" s="158"/>
      <c r="ALF4" s="158"/>
      <c r="ALG4" s="158"/>
      <c r="ALH4" s="158"/>
      <c r="ALI4" s="158"/>
      <c r="ALJ4" s="158"/>
      <c r="ALK4" s="158"/>
      <c r="ALL4" s="158"/>
      <c r="ALM4" s="158"/>
      <c r="ALN4" s="158"/>
      <c r="ALO4" s="158"/>
      <c r="ALP4" s="158"/>
      <c r="ALQ4" s="158"/>
      <c r="ALR4" s="158"/>
      <c r="ALS4" s="158"/>
      <c r="ALT4" s="158"/>
      <c r="ALU4" s="158"/>
      <c r="ALV4" s="158"/>
      <c r="ALW4" s="158"/>
      <c r="ALX4" s="158"/>
      <c r="ALY4" s="158"/>
      <c r="ALZ4" s="158"/>
      <c r="AMA4" s="158"/>
      <c r="AMB4" s="158"/>
      <c r="AMC4" s="158"/>
      <c r="AMD4" s="158"/>
      <c r="AME4" s="158"/>
      <c r="AMF4" s="158"/>
      <c r="AMG4" s="158"/>
      <c r="AMH4" s="158"/>
      <c r="AMI4" s="158"/>
      <c r="AMJ4" s="158"/>
      <c r="AMK4" s="158"/>
      <c r="AML4" s="158"/>
      <c r="AMM4" s="158"/>
      <c r="AMN4" s="158"/>
      <c r="AMO4" s="158"/>
      <c r="AMP4" s="158"/>
      <c r="AMQ4" s="158"/>
      <c r="AMR4" s="158"/>
      <c r="AMS4" s="158"/>
      <c r="AMT4" s="158"/>
      <c r="AMU4" s="158"/>
      <c r="AMV4" s="158"/>
      <c r="AMW4" s="158"/>
      <c r="AMX4" s="158"/>
      <c r="AMY4" s="158"/>
      <c r="AMZ4" s="158"/>
      <c r="ANA4" s="158"/>
      <c r="ANB4" s="158"/>
      <c r="ANC4" s="158"/>
      <c r="AND4" s="158"/>
      <c r="ANE4" s="158"/>
      <c r="ANF4" s="158"/>
      <c r="ANG4" s="158"/>
      <c r="ANH4" s="158"/>
      <c r="ANI4" s="158"/>
      <c r="ANJ4" s="158"/>
      <c r="ANK4" s="158"/>
      <c r="ANL4" s="158"/>
      <c r="ANM4" s="158"/>
      <c r="ANN4" s="158"/>
      <c r="ANO4" s="158"/>
      <c r="ANP4" s="158"/>
      <c r="ANQ4" s="158"/>
      <c r="ANR4" s="158"/>
      <c r="ANS4" s="158"/>
      <c r="ANT4" s="158"/>
      <c r="ANU4" s="158"/>
      <c r="ANV4" s="158"/>
      <c r="ANW4" s="158"/>
      <c r="ANX4" s="158"/>
      <c r="ANY4" s="158"/>
      <c r="ANZ4" s="158"/>
      <c r="AOA4" s="158"/>
      <c r="AOB4" s="158"/>
      <c r="AOC4" s="158"/>
      <c r="AOD4" s="158"/>
      <c r="AOE4" s="158"/>
      <c r="AOF4" s="158"/>
      <c r="AOG4" s="158"/>
      <c r="AOH4" s="158"/>
      <c r="AOI4" s="158"/>
      <c r="AOJ4" s="158"/>
      <c r="AOK4" s="158"/>
      <c r="AOL4" s="158"/>
      <c r="AOM4" s="158"/>
      <c r="AON4" s="158"/>
      <c r="AOO4" s="158"/>
      <c r="AOP4" s="158"/>
      <c r="AOQ4" s="158"/>
      <c r="AOR4" s="158"/>
      <c r="AOS4" s="158"/>
      <c r="AOT4" s="158"/>
      <c r="AOU4" s="158"/>
      <c r="AOV4" s="158"/>
      <c r="AOW4" s="158"/>
      <c r="AOX4" s="158"/>
      <c r="AOY4" s="158"/>
      <c r="AOZ4" s="158"/>
      <c r="APA4" s="158"/>
      <c r="APB4" s="158"/>
      <c r="APC4" s="158"/>
      <c r="APD4" s="158"/>
      <c r="APE4" s="158"/>
      <c r="APF4" s="158"/>
      <c r="APG4" s="158"/>
      <c r="APH4" s="158"/>
      <c r="API4" s="158"/>
      <c r="APJ4" s="158"/>
      <c r="APK4" s="158"/>
      <c r="APL4" s="158"/>
      <c r="APM4" s="158"/>
      <c r="APN4" s="158"/>
      <c r="APO4" s="158"/>
      <c r="APP4" s="158"/>
      <c r="APQ4" s="158"/>
      <c r="APR4" s="158"/>
      <c r="APS4" s="158"/>
      <c r="APT4" s="158"/>
      <c r="APU4" s="158"/>
      <c r="APV4" s="158"/>
      <c r="APW4" s="158"/>
      <c r="APX4" s="158"/>
      <c r="APY4" s="158"/>
      <c r="APZ4" s="158"/>
      <c r="AQA4" s="158"/>
      <c r="AQB4" s="158"/>
      <c r="AQC4" s="158"/>
      <c r="AQD4" s="158"/>
      <c r="AQE4" s="158"/>
      <c r="AQF4" s="158"/>
      <c r="AQG4" s="158"/>
      <c r="AQH4" s="158"/>
      <c r="AQI4" s="158"/>
      <c r="AQJ4" s="158"/>
      <c r="AQK4" s="158"/>
      <c r="AQL4" s="158"/>
      <c r="AQM4" s="158"/>
      <c r="AQN4" s="158"/>
      <c r="AQO4" s="158"/>
      <c r="AQP4" s="158"/>
      <c r="AQQ4" s="158"/>
      <c r="AQR4" s="158"/>
      <c r="AQS4" s="158"/>
      <c r="AQT4" s="158"/>
      <c r="AQU4" s="158"/>
      <c r="AQV4" s="158"/>
      <c r="AQW4" s="158"/>
      <c r="AQX4" s="158"/>
      <c r="AQY4" s="158"/>
      <c r="AQZ4" s="158"/>
      <c r="ARA4" s="158"/>
      <c r="ARB4" s="158"/>
      <c r="ARC4" s="158"/>
      <c r="ARD4" s="158"/>
      <c r="ARE4" s="158"/>
      <c r="ARF4" s="158"/>
      <c r="ARG4" s="158"/>
      <c r="ARH4" s="158"/>
      <c r="ARI4" s="158"/>
      <c r="ARJ4" s="158"/>
      <c r="ARK4" s="158"/>
      <c r="ARL4" s="158"/>
      <c r="ARM4" s="158"/>
      <c r="ARN4" s="158"/>
      <c r="ARO4" s="158"/>
      <c r="ARP4" s="158"/>
      <c r="ARQ4" s="158"/>
      <c r="ARR4" s="158"/>
      <c r="ARS4" s="158"/>
      <c r="ART4" s="158"/>
      <c r="ARU4" s="158"/>
      <c r="ARV4" s="158"/>
      <c r="ARW4" s="158"/>
      <c r="ARX4" s="158"/>
      <c r="ARY4" s="158"/>
      <c r="ARZ4" s="158"/>
      <c r="ASA4" s="158"/>
      <c r="ASB4" s="158"/>
      <c r="ASC4" s="158"/>
      <c r="ASD4" s="158"/>
      <c r="ASE4" s="158"/>
      <c r="ASF4" s="158"/>
      <c r="ASG4" s="158"/>
      <c r="ASH4" s="158"/>
      <c r="ASI4" s="158"/>
      <c r="ASJ4" s="158"/>
      <c r="ASK4" s="158"/>
      <c r="ASL4" s="158"/>
      <c r="ASM4" s="158"/>
      <c r="ASN4" s="158"/>
      <c r="ASO4" s="158"/>
      <c r="ASP4" s="158"/>
      <c r="ASQ4" s="158"/>
      <c r="ASR4" s="158"/>
      <c r="ASS4" s="158"/>
      <c r="AST4" s="158"/>
      <c r="ASU4" s="158"/>
      <c r="ASV4" s="158"/>
      <c r="ASW4" s="158"/>
      <c r="ASX4" s="158"/>
      <c r="ASY4" s="158"/>
      <c r="ASZ4" s="158"/>
      <c r="ATA4" s="158"/>
      <c r="ATB4" s="158"/>
      <c r="ATC4" s="158"/>
      <c r="ATD4" s="158"/>
      <c r="ATE4" s="158"/>
      <c r="ATF4" s="158"/>
      <c r="ATG4" s="158"/>
      <c r="ATH4" s="158"/>
      <c r="ATI4" s="158"/>
      <c r="ATJ4" s="158"/>
      <c r="ATK4" s="158"/>
      <c r="ATL4" s="158"/>
      <c r="ATM4" s="158"/>
      <c r="ATN4" s="158"/>
      <c r="ATO4" s="158"/>
      <c r="ATP4" s="158"/>
      <c r="ATQ4" s="158"/>
      <c r="ATR4" s="158"/>
      <c r="ATS4" s="158"/>
      <c r="ATT4" s="158"/>
      <c r="ATU4" s="158"/>
      <c r="ATV4" s="158"/>
      <c r="ATW4" s="158"/>
      <c r="ATX4" s="158"/>
      <c r="ATY4" s="158"/>
      <c r="ATZ4" s="158"/>
      <c r="AUA4" s="158"/>
      <c r="AUB4" s="158"/>
      <c r="AUC4" s="158"/>
      <c r="AUD4" s="158"/>
      <c r="AUE4" s="158"/>
      <c r="AUF4" s="158"/>
      <c r="AUG4" s="158"/>
      <c r="AUH4" s="158"/>
      <c r="AUI4" s="158"/>
      <c r="AUJ4" s="158"/>
      <c r="AUK4" s="158"/>
      <c r="AUL4" s="158"/>
      <c r="AUM4" s="158"/>
      <c r="AUN4" s="158"/>
      <c r="AUO4" s="158"/>
      <c r="AUP4" s="158"/>
      <c r="AUQ4" s="158"/>
      <c r="AUR4" s="158"/>
      <c r="AUS4" s="158"/>
      <c r="AUT4" s="158"/>
      <c r="AUU4" s="158"/>
      <c r="AUV4" s="158"/>
      <c r="AUW4" s="158"/>
      <c r="AUX4" s="158"/>
      <c r="AUY4" s="158"/>
      <c r="AUZ4" s="158"/>
      <c r="AVA4" s="158"/>
      <c r="AVB4" s="158"/>
      <c r="AVC4" s="158"/>
      <c r="AVD4" s="158"/>
      <c r="AVE4" s="158"/>
      <c r="AVF4" s="158"/>
      <c r="AVG4" s="158"/>
      <c r="AVH4" s="158"/>
      <c r="AVI4" s="158"/>
      <c r="AVJ4" s="158"/>
      <c r="AVK4" s="158"/>
      <c r="AVL4" s="158"/>
      <c r="AVM4" s="158"/>
      <c r="AVN4" s="158"/>
      <c r="AVO4" s="158"/>
      <c r="AVP4" s="158"/>
      <c r="AVQ4" s="158"/>
      <c r="AVR4" s="158"/>
      <c r="AVS4" s="158"/>
      <c r="AVT4" s="158"/>
      <c r="AVU4" s="158"/>
      <c r="AVV4" s="158"/>
      <c r="AVW4" s="158"/>
      <c r="AVX4" s="158"/>
      <c r="AVY4" s="158"/>
      <c r="AVZ4" s="158"/>
      <c r="AWA4" s="158"/>
      <c r="AWB4" s="158"/>
      <c r="AWC4" s="158"/>
      <c r="AWD4" s="158"/>
      <c r="AWE4" s="158"/>
      <c r="AWF4" s="158"/>
      <c r="AWG4" s="158"/>
      <c r="AWH4" s="158"/>
      <c r="AWI4" s="158"/>
      <c r="AWJ4" s="158"/>
      <c r="AWK4" s="158"/>
      <c r="AWL4" s="158"/>
      <c r="AWM4" s="158"/>
      <c r="AWN4" s="158"/>
      <c r="AWO4" s="158"/>
      <c r="AWP4" s="158"/>
      <c r="AWQ4" s="158"/>
      <c r="AWR4" s="158"/>
      <c r="AWS4" s="158"/>
      <c r="AWT4" s="158"/>
      <c r="AWU4" s="158"/>
      <c r="AWV4" s="158"/>
      <c r="AWW4" s="158"/>
      <c r="AWX4" s="158"/>
      <c r="AWY4" s="158"/>
      <c r="AWZ4" s="158"/>
      <c r="AXA4" s="158"/>
      <c r="AXB4" s="158"/>
      <c r="AXC4" s="158"/>
      <c r="AXD4" s="158"/>
      <c r="AXE4" s="158"/>
      <c r="AXF4" s="158"/>
      <c r="AXG4" s="158"/>
      <c r="AXH4" s="158"/>
      <c r="AXI4" s="158"/>
      <c r="AXJ4" s="158"/>
      <c r="AXK4" s="158"/>
      <c r="AXL4" s="158"/>
      <c r="AXM4" s="158"/>
      <c r="AXN4" s="158"/>
      <c r="AXO4" s="158"/>
      <c r="AXP4" s="158"/>
      <c r="AXQ4" s="158"/>
      <c r="AXR4" s="158"/>
      <c r="AXS4" s="158"/>
      <c r="AXT4" s="158"/>
      <c r="AXU4" s="158"/>
      <c r="AXV4" s="158"/>
      <c r="AXW4" s="158"/>
      <c r="AXX4" s="158"/>
      <c r="AXY4" s="158"/>
      <c r="AXZ4" s="158"/>
      <c r="AYA4" s="158"/>
      <c r="AYB4" s="158"/>
      <c r="AYC4" s="158"/>
      <c r="AYD4" s="158"/>
      <c r="AYE4" s="158"/>
      <c r="AYF4" s="158"/>
      <c r="AYG4" s="158"/>
      <c r="AYH4" s="158"/>
      <c r="AYI4" s="158"/>
      <c r="AYJ4" s="158"/>
      <c r="AYK4" s="158"/>
      <c r="AYL4" s="158"/>
      <c r="AYM4" s="158"/>
      <c r="AYN4" s="158"/>
      <c r="AYO4" s="158"/>
      <c r="AYP4" s="158"/>
      <c r="AYQ4" s="158"/>
      <c r="AYR4" s="158"/>
      <c r="AYS4" s="158"/>
      <c r="AYT4" s="158"/>
      <c r="AYU4" s="158"/>
      <c r="AYV4" s="158"/>
      <c r="AYW4" s="158"/>
      <c r="AYX4" s="158"/>
      <c r="AYY4" s="158"/>
      <c r="AYZ4" s="158"/>
      <c r="AZA4" s="158"/>
      <c r="AZB4" s="158"/>
      <c r="AZC4" s="158"/>
      <c r="AZD4" s="158"/>
      <c r="AZE4" s="158"/>
      <c r="AZF4" s="158"/>
      <c r="AZG4" s="158"/>
      <c r="AZH4" s="158"/>
      <c r="AZI4" s="158"/>
      <c r="AZJ4" s="158"/>
      <c r="AZK4" s="158"/>
      <c r="AZL4" s="158"/>
      <c r="AZM4" s="158"/>
      <c r="AZN4" s="158"/>
      <c r="AZO4" s="158"/>
      <c r="AZP4" s="158"/>
      <c r="AZQ4" s="158"/>
      <c r="AZR4" s="158"/>
      <c r="AZS4" s="158"/>
      <c r="AZT4" s="158"/>
      <c r="AZU4" s="158"/>
      <c r="AZV4" s="158"/>
      <c r="AZW4" s="158"/>
      <c r="AZX4" s="158"/>
      <c r="AZY4" s="158"/>
      <c r="AZZ4" s="158"/>
      <c r="BAA4" s="158"/>
      <c r="BAB4" s="158"/>
      <c r="BAC4" s="158"/>
      <c r="BAD4" s="158"/>
      <c r="BAE4" s="158"/>
      <c r="BAF4" s="158"/>
      <c r="BAG4" s="158"/>
      <c r="BAH4" s="158"/>
      <c r="BAI4" s="158"/>
      <c r="BAJ4" s="158"/>
      <c r="BAK4" s="158"/>
      <c r="BAL4" s="158"/>
      <c r="BAM4" s="158"/>
      <c r="BAN4" s="158"/>
      <c r="BAO4" s="158"/>
      <c r="BAP4" s="158"/>
      <c r="BAQ4" s="158"/>
      <c r="BAR4" s="158"/>
      <c r="BAS4" s="158"/>
      <c r="BAT4" s="158"/>
      <c r="BAU4" s="158"/>
      <c r="BAV4" s="158"/>
      <c r="BAW4" s="158"/>
      <c r="BAX4" s="158"/>
      <c r="BAY4" s="158"/>
      <c r="BAZ4" s="158"/>
      <c r="BBA4" s="158"/>
      <c r="BBB4" s="158"/>
      <c r="BBC4" s="158"/>
      <c r="BBD4" s="158"/>
      <c r="BBE4" s="158"/>
      <c r="BBF4" s="158"/>
      <c r="BBG4" s="158"/>
      <c r="BBH4" s="158"/>
      <c r="BBI4" s="158"/>
      <c r="BBJ4" s="158"/>
      <c r="BBK4" s="158"/>
      <c r="BBL4" s="158"/>
      <c r="BBM4" s="158"/>
      <c r="BBN4" s="158"/>
      <c r="BBO4" s="158"/>
      <c r="BBP4" s="158"/>
      <c r="BBQ4" s="158"/>
      <c r="BBR4" s="158"/>
      <c r="BBS4" s="158"/>
      <c r="BBT4" s="158"/>
      <c r="BBU4" s="158"/>
      <c r="BBV4" s="158"/>
      <c r="BBW4" s="158"/>
      <c r="BBX4" s="158"/>
      <c r="BBY4" s="158"/>
      <c r="BBZ4" s="158"/>
      <c r="BCA4" s="158"/>
      <c r="BCB4" s="158"/>
      <c r="BCC4" s="158"/>
      <c r="BCD4" s="158"/>
      <c r="BCE4" s="158"/>
      <c r="BCF4" s="158"/>
      <c r="BCG4" s="158"/>
      <c r="BCH4" s="158"/>
      <c r="BCI4" s="158"/>
      <c r="BCJ4" s="158"/>
      <c r="BCK4" s="158"/>
      <c r="BCL4" s="158"/>
      <c r="BCM4" s="158"/>
      <c r="BCN4" s="158"/>
      <c r="BCO4" s="158"/>
      <c r="BCP4" s="158"/>
      <c r="BCQ4" s="158"/>
      <c r="BCR4" s="158"/>
      <c r="BCS4" s="158"/>
      <c r="BCT4" s="158"/>
      <c r="BCU4" s="158"/>
      <c r="BCV4" s="158"/>
      <c r="BCW4" s="158"/>
      <c r="BCX4" s="158"/>
      <c r="BCY4" s="158"/>
      <c r="BCZ4" s="158"/>
      <c r="BDA4" s="158"/>
      <c r="BDB4" s="158"/>
      <c r="BDC4" s="158"/>
      <c r="BDD4" s="158"/>
      <c r="BDE4" s="158"/>
      <c r="BDF4" s="158"/>
      <c r="BDG4" s="158"/>
      <c r="BDH4" s="158"/>
      <c r="BDI4" s="158"/>
      <c r="BDJ4" s="158"/>
      <c r="BDK4" s="158"/>
      <c r="BDL4" s="158"/>
      <c r="BDM4" s="158"/>
      <c r="BDN4" s="158"/>
      <c r="BDO4" s="158"/>
      <c r="BDP4" s="158"/>
      <c r="BDQ4" s="158"/>
      <c r="BDR4" s="158"/>
      <c r="BDS4" s="158"/>
      <c r="BDT4" s="158"/>
      <c r="BDU4" s="158"/>
      <c r="BDV4" s="158"/>
      <c r="BDW4" s="158"/>
      <c r="BDX4" s="158"/>
      <c r="BDY4" s="158"/>
      <c r="BDZ4" s="158"/>
      <c r="BEA4" s="158"/>
      <c r="BEB4" s="158"/>
      <c r="BEC4" s="158"/>
      <c r="BED4" s="158"/>
      <c r="BEE4" s="158"/>
      <c r="BEF4" s="158"/>
      <c r="BEG4" s="158"/>
      <c r="BEH4" s="158"/>
      <c r="BEI4" s="158"/>
      <c r="BEJ4" s="158"/>
      <c r="BEK4" s="158"/>
      <c r="BEL4" s="158"/>
      <c r="BEM4" s="158"/>
      <c r="BEN4" s="158"/>
      <c r="BEO4" s="158"/>
      <c r="BEP4" s="158"/>
      <c r="BEQ4" s="158"/>
      <c r="BER4" s="158"/>
      <c r="BES4" s="158"/>
      <c r="BET4" s="158"/>
      <c r="BEU4" s="158"/>
      <c r="BEV4" s="158"/>
      <c r="BEW4" s="158"/>
      <c r="BEX4" s="158"/>
      <c r="BEY4" s="158"/>
      <c r="BEZ4" s="158"/>
      <c r="BFA4" s="158"/>
      <c r="BFB4" s="158"/>
      <c r="BFC4" s="158"/>
      <c r="BFD4" s="158"/>
      <c r="BFE4" s="158"/>
      <c r="BFF4" s="158"/>
      <c r="BFG4" s="158"/>
      <c r="BFH4" s="158"/>
      <c r="BFI4" s="158"/>
      <c r="BFJ4" s="158"/>
      <c r="BFK4" s="158"/>
      <c r="BFL4" s="158"/>
      <c r="BFM4" s="158"/>
      <c r="BFN4" s="158"/>
      <c r="BFO4" s="158"/>
      <c r="BFP4" s="158"/>
      <c r="BFQ4" s="158"/>
      <c r="BFR4" s="158"/>
      <c r="BFS4" s="158"/>
      <c r="BFT4" s="158"/>
      <c r="BFU4" s="158"/>
      <c r="BFV4" s="158"/>
      <c r="BFW4" s="158"/>
      <c r="BFX4" s="158"/>
      <c r="BFY4" s="158"/>
      <c r="BFZ4" s="158"/>
      <c r="BGA4" s="158"/>
      <c r="BGB4" s="158"/>
      <c r="BGC4" s="158"/>
      <c r="BGD4" s="158"/>
      <c r="BGE4" s="158"/>
      <c r="BGF4" s="158"/>
      <c r="BGG4" s="158"/>
      <c r="BGH4" s="158"/>
      <c r="BGI4" s="158"/>
      <c r="BGJ4" s="158"/>
      <c r="BGK4" s="158"/>
      <c r="BGL4" s="158"/>
      <c r="BGM4" s="158"/>
      <c r="BGN4" s="158"/>
      <c r="BGO4" s="158"/>
      <c r="BGP4" s="158"/>
      <c r="BGQ4" s="158"/>
      <c r="BGR4" s="158"/>
      <c r="BGS4" s="158"/>
      <c r="BGT4" s="158"/>
      <c r="BGU4" s="158"/>
      <c r="BGV4" s="158"/>
      <c r="BGW4" s="158"/>
      <c r="BGX4" s="158"/>
      <c r="BGY4" s="158"/>
      <c r="BGZ4" s="158"/>
      <c r="BHA4" s="158"/>
      <c r="BHB4" s="158"/>
      <c r="BHC4" s="158"/>
      <c r="BHD4" s="158"/>
      <c r="BHE4" s="158"/>
      <c r="BHF4" s="158"/>
      <c r="BHG4" s="158"/>
      <c r="BHH4" s="158"/>
      <c r="BHI4" s="158"/>
      <c r="BHJ4" s="158"/>
      <c r="BHK4" s="158"/>
      <c r="BHL4" s="158"/>
      <c r="BHM4" s="158"/>
      <c r="BHN4" s="158"/>
      <c r="BHO4" s="158"/>
      <c r="BHP4" s="158"/>
      <c r="BHQ4" s="158"/>
      <c r="BHR4" s="158"/>
      <c r="BHS4" s="158"/>
      <c r="BHT4" s="158"/>
      <c r="BHU4" s="158"/>
      <c r="BHV4" s="158"/>
      <c r="BHW4" s="158"/>
      <c r="BHX4" s="158"/>
      <c r="BHY4" s="158"/>
      <c r="BHZ4" s="158"/>
      <c r="BIA4" s="158"/>
      <c r="BIB4" s="158"/>
      <c r="BIC4" s="158"/>
      <c r="BID4" s="158"/>
      <c r="BIE4" s="158"/>
      <c r="BIF4" s="158"/>
      <c r="BIG4" s="158"/>
      <c r="BIH4" s="158"/>
      <c r="BII4" s="158"/>
      <c r="BIJ4" s="158"/>
      <c r="BIK4" s="158"/>
      <c r="BIL4" s="158"/>
      <c r="BIM4" s="158"/>
      <c r="BIN4" s="158"/>
      <c r="BIO4" s="158"/>
      <c r="BIP4" s="158"/>
      <c r="BIQ4" s="158"/>
      <c r="BIR4" s="158"/>
      <c r="BIS4" s="158"/>
      <c r="BIT4" s="158"/>
      <c r="BIU4" s="158"/>
      <c r="BIV4" s="158"/>
      <c r="BIW4" s="158"/>
      <c r="BIX4" s="158"/>
      <c r="BIY4" s="158"/>
      <c r="BIZ4" s="158"/>
      <c r="BJA4" s="158"/>
      <c r="BJB4" s="158"/>
      <c r="BJC4" s="158"/>
      <c r="BJD4" s="158"/>
      <c r="BJE4" s="158"/>
      <c r="BJF4" s="158"/>
      <c r="BJG4" s="158"/>
      <c r="BJH4" s="158"/>
      <c r="BJI4" s="158"/>
      <c r="BJJ4" s="158"/>
      <c r="BJK4" s="158"/>
      <c r="BJL4" s="158"/>
      <c r="BJM4" s="158"/>
      <c r="BJN4" s="158"/>
      <c r="BJO4" s="158"/>
      <c r="BJP4" s="158"/>
      <c r="BJQ4" s="158"/>
      <c r="BJR4" s="158"/>
      <c r="BJS4" s="158"/>
      <c r="BJT4" s="158"/>
      <c r="BJU4" s="158"/>
      <c r="BJV4" s="158"/>
      <c r="BJW4" s="158"/>
      <c r="BJX4" s="158"/>
      <c r="BJY4" s="158"/>
      <c r="BJZ4" s="158"/>
      <c r="BKA4" s="158"/>
      <c r="BKB4" s="158"/>
      <c r="BKC4" s="158"/>
      <c r="BKD4" s="158"/>
      <c r="BKE4" s="158"/>
      <c r="BKF4" s="158"/>
      <c r="BKG4" s="158"/>
      <c r="BKH4" s="158"/>
      <c r="BKI4" s="158"/>
      <c r="BKJ4" s="158"/>
      <c r="BKK4" s="158"/>
      <c r="BKL4" s="158"/>
      <c r="BKM4" s="158"/>
      <c r="BKN4" s="158"/>
      <c r="BKO4" s="158"/>
      <c r="BKP4" s="158"/>
      <c r="BKQ4" s="158"/>
      <c r="BKR4" s="158"/>
      <c r="BKS4" s="158"/>
      <c r="BKT4" s="158"/>
      <c r="BKU4" s="158"/>
      <c r="BKV4" s="158"/>
      <c r="BKW4" s="158"/>
      <c r="BKX4" s="158"/>
      <c r="BKY4" s="158"/>
      <c r="BKZ4" s="158"/>
      <c r="BLA4" s="158"/>
      <c r="BLB4" s="158"/>
      <c r="BLC4" s="158"/>
      <c r="BLD4" s="158"/>
      <c r="BLE4" s="158"/>
      <c r="BLF4" s="158"/>
      <c r="BLG4" s="158"/>
      <c r="BLH4" s="158"/>
      <c r="BLI4" s="158"/>
      <c r="BLJ4" s="158"/>
      <c r="BLK4" s="158"/>
      <c r="BLL4" s="158"/>
      <c r="BLM4" s="158"/>
      <c r="BLN4" s="158"/>
      <c r="BLO4" s="158"/>
      <c r="BLP4" s="158"/>
      <c r="BLQ4" s="158"/>
      <c r="BLR4" s="158"/>
      <c r="BLS4" s="158"/>
      <c r="BLT4" s="158"/>
      <c r="BLU4" s="158"/>
      <c r="BLV4" s="158"/>
      <c r="BLW4" s="158"/>
      <c r="BLX4" s="158"/>
      <c r="BLY4" s="158"/>
      <c r="BLZ4" s="158"/>
      <c r="BMA4" s="158"/>
      <c r="BMB4" s="158"/>
      <c r="BMC4" s="158"/>
      <c r="BMD4" s="158"/>
      <c r="BME4" s="158"/>
      <c r="BMF4" s="158"/>
      <c r="BMG4" s="158"/>
      <c r="BMH4" s="158"/>
      <c r="BMI4" s="158"/>
      <c r="BMJ4" s="158"/>
      <c r="BMK4" s="158"/>
      <c r="BML4" s="158"/>
      <c r="BMM4" s="158"/>
      <c r="BMN4" s="158"/>
      <c r="BMO4" s="158"/>
      <c r="BMP4" s="158"/>
      <c r="BMQ4" s="158"/>
      <c r="BMR4" s="158"/>
      <c r="BMS4" s="158"/>
      <c r="BMT4" s="158"/>
      <c r="BMU4" s="158"/>
      <c r="BMV4" s="158"/>
      <c r="BMW4" s="158"/>
      <c r="BMX4" s="158"/>
      <c r="BMY4" s="158"/>
      <c r="BMZ4" s="158"/>
      <c r="BNA4" s="158"/>
      <c r="BNB4" s="158"/>
      <c r="BNC4" s="158"/>
      <c r="BND4" s="158"/>
      <c r="BNE4" s="158"/>
      <c r="BNF4" s="158"/>
      <c r="BNG4" s="158"/>
      <c r="BNH4" s="158"/>
      <c r="BNI4" s="158"/>
      <c r="BNJ4" s="158"/>
      <c r="BNK4" s="158"/>
      <c r="BNL4" s="158"/>
      <c r="BNM4" s="158"/>
      <c r="BNN4" s="158"/>
      <c r="BNO4" s="158"/>
      <c r="BNP4" s="158"/>
      <c r="BNQ4" s="158"/>
      <c r="BNR4" s="158"/>
      <c r="BNS4" s="158"/>
      <c r="BNT4" s="158"/>
      <c r="BNU4" s="158"/>
      <c r="BNV4" s="158"/>
      <c r="BNW4" s="158"/>
      <c r="BNX4" s="158"/>
      <c r="BNY4" s="158"/>
      <c r="BNZ4" s="158"/>
      <c r="BOA4" s="158"/>
      <c r="BOB4" s="158"/>
      <c r="BOC4" s="158"/>
      <c r="BOD4" s="158"/>
      <c r="BOE4" s="158"/>
      <c r="BOF4" s="158"/>
      <c r="BOG4" s="158"/>
      <c r="BOH4" s="158"/>
      <c r="BOI4" s="158"/>
      <c r="BOJ4" s="158"/>
      <c r="BOK4" s="158"/>
      <c r="BOL4" s="158"/>
      <c r="BOM4" s="158"/>
      <c r="BON4" s="158"/>
      <c r="BOO4" s="158"/>
      <c r="BOP4" s="158"/>
      <c r="BOQ4" s="158"/>
      <c r="BOR4" s="158"/>
      <c r="BOS4" s="158"/>
      <c r="BOT4" s="158"/>
      <c r="BOU4" s="158"/>
      <c r="BOV4" s="158"/>
      <c r="BOW4" s="158"/>
      <c r="BOX4" s="158"/>
      <c r="BOY4" s="158"/>
      <c r="BOZ4" s="158"/>
      <c r="BPA4" s="158"/>
      <c r="BPB4" s="158"/>
      <c r="BPC4" s="158"/>
      <c r="BPD4" s="158"/>
      <c r="BPE4" s="158"/>
      <c r="BPF4" s="158"/>
      <c r="BPG4" s="158"/>
      <c r="BPH4" s="158"/>
      <c r="BPI4" s="158"/>
      <c r="BPJ4" s="158"/>
      <c r="BPK4" s="158"/>
      <c r="BPL4" s="158"/>
      <c r="BPM4" s="158"/>
      <c r="BPN4" s="158"/>
      <c r="BPO4" s="158"/>
      <c r="BPP4" s="158"/>
      <c r="BPQ4" s="158"/>
      <c r="BPR4" s="158"/>
      <c r="BPS4" s="158"/>
      <c r="BPT4" s="158"/>
      <c r="BPU4" s="158"/>
      <c r="BPV4" s="158"/>
      <c r="BPW4" s="158"/>
      <c r="BPX4" s="158"/>
      <c r="BPY4" s="158"/>
      <c r="BPZ4" s="158"/>
      <c r="BQA4" s="158"/>
      <c r="BQB4" s="158"/>
      <c r="BQC4" s="158"/>
      <c r="BQD4" s="158"/>
      <c r="BQE4" s="158"/>
      <c r="BQF4" s="158"/>
      <c r="BQG4" s="158"/>
      <c r="BQH4" s="158"/>
      <c r="BQI4" s="158"/>
      <c r="BQJ4" s="158"/>
      <c r="BQK4" s="158"/>
      <c r="BQL4" s="158"/>
      <c r="BQM4" s="158"/>
      <c r="BQN4" s="158"/>
      <c r="BQO4" s="158"/>
      <c r="BQP4" s="158"/>
      <c r="BQQ4" s="158"/>
      <c r="BQR4" s="158"/>
      <c r="BQS4" s="158"/>
      <c r="BQT4" s="158"/>
      <c r="BQU4" s="158"/>
      <c r="BQV4" s="158"/>
      <c r="BQW4" s="158"/>
      <c r="BQX4" s="158"/>
      <c r="BQY4" s="158"/>
      <c r="BQZ4" s="158"/>
      <c r="BRA4" s="158"/>
      <c r="BRB4" s="158"/>
      <c r="BRC4" s="158"/>
      <c r="BRD4" s="158"/>
      <c r="BRE4" s="158"/>
      <c r="BRF4" s="158"/>
      <c r="BRG4" s="158"/>
      <c r="BRH4" s="158"/>
      <c r="BRI4" s="158"/>
      <c r="BRJ4" s="158"/>
      <c r="BRK4" s="158"/>
      <c r="BRL4" s="158"/>
      <c r="BRM4" s="158"/>
      <c r="BRN4" s="158"/>
      <c r="BRO4" s="158"/>
      <c r="BRP4" s="158"/>
      <c r="BRQ4" s="158"/>
      <c r="BRR4" s="158"/>
      <c r="BRS4" s="158"/>
      <c r="BRT4" s="158"/>
      <c r="BRU4" s="158"/>
      <c r="BRV4" s="158"/>
      <c r="BRW4" s="158"/>
      <c r="BRX4" s="158"/>
      <c r="BRY4" s="158"/>
      <c r="BRZ4" s="158"/>
      <c r="BSA4" s="158"/>
      <c r="BSB4" s="158"/>
      <c r="BSC4" s="158"/>
      <c r="BSD4" s="158"/>
      <c r="BSE4" s="158"/>
      <c r="BSF4" s="158"/>
      <c r="BSG4" s="158"/>
      <c r="BSH4" s="158"/>
      <c r="BSI4" s="158"/>
      <c r="BSJ4" s="158"/>
      <c r="BSK4" s="158"/>
      <c r="BSL4" s="158"/>
      <c r="BSM4" s="158"/>
      <c r="BSN4" s="158"/>
      <c r="BSO4" s="158"/>
      <c r="BSP4" s="158"/>
      <c r="BSQ4" s="158"/>
      <c r="BSR4" s="158"/>
      <c r="BSS4" s="158"/>
      <c r="BST4" s="158"/>
      <c r="BSU4" s="158"/>
      <c r="BSV4" s="158"/>
      <c r="BSW4" s="158"/>
      <c r="BSX4" s="158"/>
      <c r="BSY4" s="158"/>
      <c r="BSZ4" s="158"/>
      <c r="BTA4" s="158"/>
      <c r="BTB4" s="158"/>
      <c r="BTC4" s="158"/>
      <c r="BTD4" s="158"/>
      <c r="BTE4" s="158"/>
      <c r="BTF4" s="158"/>
      <c r="BTG4" s="158"/>
      <c r="BTH4" s="158"/>
      <c r="BTI4" s="158"/>
      <c r="BTJ4" s="158"/>
      <c r="BTK4" s="158"/>
      <c r="BTL4" s="158"/>
      <c r="BTM4" s="158"/>
      <c r="BTN4" s="158"/>
      <c r="BTO4" s="158"/>
      <c r="BTP4" s="158"/>
      <c r="BTQ4" s="158"/>
      <c r="BTR4" s="158"/>
      <c r="BTS4" s="158"/>
      <c r="BTT4" s="158"/>
      <c r="BTU4" s="158"/>
      <c r="BTV4" s="158"/>
      <c r="BTW4" s="158"/>
      <c r="BTX4" s="158"/>
      <c r="BTY4" s="158"/>
      <c r="BTZ4" s="158"/>
      <c r="BUA4" s="158"/>
      <c r="BUB4" s="158"/>
      <c r="BUC4" s="158"/>
      <c r="BUD4" s="158"/>
      <c r="BUE4" s="158"/>
      <c r="BUF4" s="158"/>
      <c r="BUG4" s="158"/>
      <c r="BUH4" s="158"/>
      <c r="BUI4" s="158"/>
      <c r="BUJ4" s="158"/>
      <c r="BUK4" s="158"/>
      <c r="BUL4" s="158"/>
      <c r="BUM4" s="158"/>
      <c r="BUN4" s="158"/>
      <c r="BUO4" s="158"/>
      <c r="BUP4" s="158"/>
      <c r="BUQ4" s="158"/>
      <c r="BUR4" s="158"/>
      <c r="BUS4" s="158"/>
      <c r="BUT4" s="158"/>
      <c r="BUU4" s="158"/>
      <c r="BUV4" s="158"/>
      <c r="BUW4" s="158"/>
      <c r="BUX4" s="158"/>
      <c r="BUY4" s="158"/>
      <c r="BUZ4" s="158"/>
      <c r="BVA4" s="158"/>
      <c r="BVB4" s="158"/>
      <c r="BVC4" s="158"/>
      <c r="BVD4" s="158"/>
      <c r="BVE4" s="158"/>
      <c r="BVF4" s="158"/>
      <c r="BVG4" s="158"/>
      <c r="BVH4" s="158"/>
      <c r="BVI4" s="158"/>
      <c r="BVJ4" s="158"/>
      <c r="BVK4" s="158"/>
      <c r="BVL4" s="158"/>
      <c r="BVM4" s="158"/>
      <c r="BVN4" s="158"/>
      <c r="BVO4" s="158"/>
      <c r="BVP4" s="158"/>
      <c r="BVQ4" s="158"/>
      <c r="BVR4" s="158"/>
      <c r="BVS4" s="158"/>
      <c r="BVT4" s="158"/>
      <c r="BVU4" s="158"/>
      <c r="BVV4" s="158"/>
      <c r="BVW4" s="158"/>
      <c r="BVX4" s="158"/>
      <c r="BVY4" s="158"/>
      <c r="BVZ4" s="158"/>
      <c r="BWA4" s="158"/>
      <c r="BWB4" s="158"/>
      <c r="BWC4" s="158"/>
      <c r="BWD4" s="158"/>
      <c r="BWE4" s="158"/>
      <c r="BWF4" s="158"/>
      <c r="BWG4" s="158"/>
      <c r="BWH4" s="158"/>
      <c r="BWI4" s="158"/>
      <c r="BWJ4" s="158"/>
      <c r="BWK4" s="158"/>
      <c r="BWL4" s="158"/>
      <c r="BWM4" s="158"/>
      <c r="BWN4" s="158"/>
      <c r="BWO4" s="158"/>
      <c r="BWP4" s="158"/>
      <c r="BWQ4" s="158"/>
      <c r="BWR4" s="158"/>
      <c r="BWS4" s="158"/>
      <c r="BWT4" s="158"/>
      <c r="BWU4" s="158"/>
      <c r="BWV4" s="158"/>
      <c r="BWW4" s="158"/>
      <c r="BWX4" s="158"/>
      <c r="BWY4" s="158"/>
      <c r="BWZ4" s="158"/>
      <c r="BXA4" s="158"/>
      <c r="BXB4" s="158"/>
      <c r="BXC4" s="158"/>
      <c r="BXD4" s="158"/>
      <c r="BXE4" s="158"/>
      <c r="BXF4" s="158"/>
      <c r="BXG4" s="158"/>
      <c r="BXH4" s="158"/>
      <c r="BXI4" s="158"/>
      <c r="BXJ4" s="158"/>
      <c r="BXK4" s="158"/>
      <c r="BXL4" s="158"/>
      <c r="BXM4" s="158"/>
      <c r="BXN4" s="158"/>
      <c r="BXO4" s="158"/>
      <c r="BXP4" s="158"/>
      <c r="BXQ4" s="158"/>
      <c r="BXR4" s="158"/>
      <c r="BXS4" s="158"/>
      <c r="BXT4" s="158"/>
      <c r="BXU4" s="158"/>
      <c r="BXV4" s="158"/>
      <c r="BXW4" s="158"/>
      <c r="BXX4" s="158"/>
      <c r="BXY4" s="158"/>
      <c r="BXZ4" s="158"/>
      <c r="BYA4" s="158"/>
      <c r="BYB4" s="158"/>
      <c r="BYC4" s="158"/>
      <c r="BYD4" s="158"/>
      <c r="BYE4" s="158"/>
      <c r="BYF4" s="158"/>
      <c r="BYG4" s="158"/>
      <c r="BYH4" s="158"/>
      <c r="BYI4" s="158"/>
      <c r="BYJ4" s="158"/>
      <c r="BYK4" s="158"/>
      <c r="BYL4" s="158"/>
      <c r="BYM4" s="158"/>
      <c r="BYN4" s="158"/>
      <c r="BYO4" s="158"/>
      <c r="BYP4" s="158"/>
      <c r="BYQ4" s="158"/>
      <c r="BYR4" s="158"/>
      <c r="BYS4" s="158"/>
      <c r="BYT4" s="158"/>
      <c r="BYU4" s="158"/>
      <c r="BYV4" s="158"/>
      <c r="BYW4" s="158"/>
      <c r="BYX4" s="158"/>
      <c r="BYY4" s="158"/>
      <c r="BYZ4" s="158"/>
      <c r="BZA4" s="158"/>
      <c r="BZB4" s="158"/>
      <c r="BZC4" s="158"/>
      <c r="BZD4" s="158"/>
      <c r="BZE4" s="158"/>
      <c r="BZF4" s="158"/>
      <c r="BZG4" s="158"/>
      <c r="BZH4" s="158"/>
      <c r="BZI4" s="158"/>
      <c r="BZJ4" s="158"/>
      <c r="BZK4" s="158"/>
      <c r="BZL4" s="158"/>
      <c r="BZM4" s="158"/>
      <c r="BZN4" s="158"/>
      <c r="BZO4" s="158"/>
      <c r="BZP4" s="158"/>
      <c r="BZQ4" s="158"/>
      <c r="BZR4" s="158"/>
      <c r="BZS4" s="158"/>
      <c r="BZT4" s="158"/>
      <c r="BZU4" s="158"/>
      <c r="BZV4" s="158"/>
      <c r="BZW4" s="158"/>
      <c r="BZX4" s="158"/>
      <c r="BZY4" s="158"/>
      <c r="BZZ4" s="158"/>
      <c r="CAA4" s="158"/>
      <c r="CAB4" s="158"/>
      <c r="CAC4" s="158"/>
      <c r="CAD4" s="158"/>
      <c r="CAE4" s="158"/>
      <c r="CAF4" s="158"/>
      <c r="CAG4" s="158"/>
      <c r="CAH4" s="158"/>
      <c r="CAI4" s="158"/>
      <c r="CAJ4" s="158"/>
      <c r="CAK4" s="158"/>
      <c r="CAL4" s="158"/>
      <c r="CAM4" s="158"/>
      <c r="CAN4" s="158"/>
      <c r="CAO4" s="158"/>
      <c r="CAP4" s="158"/>
      <c r="CAQ4" s="158"/>
      <c r="CAR4" s="158"/>
      <c r="CAS4" s="158"/>
      <c r="CAT4" s="158"/>
      <c r="CAU4" s="158"/>
      <c r="CAV4" s="158"/>
      <c r="CAW4" s="158"/>
      <c r="CAX4" s="158"/>
      <c r="CAY4" s="158"/>
      <c r="CAZ4" s="158"/>
      <c r="CBA4" s="158"/>
      <c r="CBB4" s="158"/>
      <c r="CBC4" s="158"/>
      <c r="CBD4" s="158"/>
      <c r="CBE4" s="158"/>
      <c r="CBF4" s="158"/>
      <c r="CBG4" s="158"/>
      <c r="CBH4" s="158"/>
      <c r="CBI4" s="158"/>
      <c r="CBJ4" s="158"/>
      <c r="CBK4" s="158"/>
      <c r="CBL4" s="158"/>
      <c r="CBM4" s="158"/>
      <c r="CBN4" s="158"/>
      <c r="CBO4" s="158"/>
      <c r="CBP4" s="158"/>
      <c r="CBQ4" s="158"/>
      <c r="CBR4" s="158"/>
      <c r="CBS4" s="158"/>
      <c r="CBT4" s="158"/>
      <c r="CBU4" s="158"/>
      <c r="CBV4" s="158"/>
      <c r="CBW4" s="158"/>
      <c r="CBX4" s="158"/>
      <c r="CBY4" s="158"/>
      <c r="CBZ4" s="158"/>
      <c r="CCA4" s="158"/>
      <c r="CCB4" s="158"/>
      <c r="CCC4" s="158"/>
      <c r="CCD4" s="158"/>
      <c r="CCE4" s="158"/>
      <c r="CCF4" s="158"/>
      <c r="CCG4" s="158"/>
      <c r="CCH4" s="158"/>
      <c r="CCI4" s="158"/>
      <c r="CCJ4" s="158"/>
      <c r="CCK4" s="158"/>
      <c r="CCL4" s="158"/>
      <c r="CCM4" s="158"/>
      <c r="CCN4" s="158"/>
      <c r="CCO4" s="158"/>
      <c r="CCP4" s="158"/>
      <c r="CCQ4" s="158"/>
      <c r="CCR4" s="158"/>
      <c r="CCS4" s="158"/>
      <c r="CCT4" s="158"/>
      <c r="CCU4" s="158"/>
      <c r="CCV4" s="158"/>
      <c r="CCW4" s="158"/>
      <c r="CCX4" s="158"/>
      <c r="CCY4" s="158"/>
      <c r="CCZ4" s="158"/>
      <c r="CDA4" s="158"/>
      <c r="CDB4" s="158"/>
      <c r="CDC4" s="158"/>
      <c r="CDD4" s="158"/>
      <c r="CDE4" s="158"/>
      <c r="CDF4" s="158"/>
      <c r="CDG4" s="158"/>
      <c r="CDH4" s="158"/>
      <c r="CDI4" s="158"/>
      <c r="CDJ4" s="158"/>
      <c r="CDK4" s="158"/>
      <c r="CDL4" s="158"/>
      <c r="CDM4" s="158"/>
      <c r="CDN4" s="158"/>
      <c r="CDO4" s="158"/>
      <c r="CDP4" s="158"/>
      <c r="CDQ4" s="158"/>
      <c r="CDR4" s="158"/>
      <c r="CDS4" s="158"/>
      <c r="CDT4" s="158"/>
      <c r="CDU4" s="158"/>
      <c r="CDV4" s="158"/>
      <c r="CDW4" s="158"/>
      <c r="CDX4" s="158"/>
      <c r="CDY4" s="158"/>
      <c r="CDZ4" s="158"/>
      <c r="CEA4" s="158"/>
      <c r="CEB4" s="158"/>
      <c r="CEC4" s="158"/>
      <c r="CED4" s="158"/>
      <c r="CEE4" s="158"/>
      <c r="CEF4" s="158"/>
      <c r="CEG4" s="158"/>
      <c r="CEH4" s="158"/>
      <c r="CEI4" s="158"/>
      <c r="CEJ4" s="158"/>
      <c r="CEK4" s="158"/>
      <c r="CEL4" s="158"/>
      <c r="CEM4" s="158"/>
      <c r="CEN4" s="158"/>
      <c r="CEO4" s="158"/>
      <c r="CEP4" s="158"/>
      <c r="CEQ4" s="158"/>
      <c r="CER4" s="158"/>
      <c r="CES4" s="158"/>
      <c r="CET4" s="158"/>
      <c r="CEU4" s="158"/>
      <c r="CEV4" s="158"/>
      <c r="CEW4" s="158"/>
      <c r="CEX4" s="158"/>
      <c r="CEY4" s="158"/>
      <c r="CEZ4" s="158"/>
      <c r="CFA4" s="158"/>
      <c r="CFB4" s="158"/>
      <c r="CFC4" s="158"/>
      <c r="CFD4" s="158"/>
      <c r="CFE4" s="158"/>
      <c r="CFF4" s="158"/>
      <c r="CFG4" s="158"/>
      <c r="CFH4" s="158"/>
      <c r="CFI4" s="158"/>
      <c r="CFJ4" s="158"/>
      <c r="CFK4" s="158"/>
      <c r="CFL4" s="158"/>
      <c r="CFM4" s="158"/>
      <c r="CFN4" s="158"/>
      <c r="CFO4" s="158"/>
      <c r="CFP4" s="158"/>
      <c r="CFQ4" s="158"/>
      <c r="CFR4" s="158"/>
      <c r="CFS4" s="158"/>
      <c r="CFT4" s="158"/>
      <c r="CFU4" s="158"/>
      <c r="CFV4" s="158"/>
      <c r="CFW4" s="158"/>
      <c r="CFX4" s="158"/>
      <c r="CFY4" s="158"/>
      <c r="CFZ4" s="158"/>
      <c r="CGA4" s="158"/>
      <c r="CGB4" s="158"/>
      <c r="CGC4" s="158"/>
      <c r="CGD4" s="158"/>
      <c r="CGE4" s="158"/>
      <c r="CGF4" s="158"/>
      <c r="CGG4" s="158"/>
      <c r="CGH4" s="158"/>
      <c r="CGI4" s="158"/>
      <c r="CGJ4" s="158"/>
      <c r="CGK4" s="158"/>
      <c r="CGL4" s="158"/>
      <c r="CGM4" s="158"/>
      <c r="CGN4" s="158"/>
      <c r="CGO4" s="158"/>
      <c r="CGP4" s="158"/>
      <c r="CGQ4" s="158"/>
      <c r="CGR4" s="158"/>
      <c r="CGS4" s="158"/>
      <c r="CGT4" s="158"/>
      <c r="CGU4" s="158"/>
      <c r="CGV4" s="158"/>
      <c r="CGW4" s="158"/>
      <c r="CGX4" s="158"/>
      <c r="CGY4" s="158"/>
      <c r="CGZ4" s="158"/>
      <c r="CHA4" s="158"/>
      <c r="CHB4" s="158"/>
      <c r="CHC4" s="158"/>
      <c r="CHD4" s="158"/>
      <c r="CHE4" s="158"/>
      <c r="CHF4" s="158"/>
      <c r="CHG4" s="158"/>
      <c r="CHH4" s="158"/>
      <c r="CHI4" s="158"/>
      <c r="CHJ4" s="158"/>
      <c r="CHK4" s="158"/>
      <c r="CHL4" s="158"/>
      <c r="CHM4" s="158"/>
      <c r="CHN4" s="158"/>
      <c r="CHO4" s="158"/>
      <c r="CHP4" s="158"/>
      <c r="CHQ4" s="158"/>
      <c r="CHR4" s="158"/>
      <c r="CHS4" s="158"/>
      <c r="CHT4" s="158"/>
      <c r="CHU4" s="158"/>
      <c r="CHV4" s="158"/>
      <c r="CHW4" s="158"/>
      <c r="CHX4" s="158"/>
      <c r="CHY4" s="158"/>
      <c r="CHZ4" s="158"/>
      <c r="CIA4" s="158"/>
      <c r="CIB4" s="158"/>
      <c r="CIC4" s="158"/>
      <c r="CID4" s="158"/>
      <c r="CIE4" s="158"/>
      <c r="CIF4" s="158"/>
      <c r="CIG4" s="158"/>
      <c r="CIH4" s="158"/>
      <c r="CII4" s="158"/>
      <c r="CIJ4" s="158"/>
      <c r="CIK4" s="158"/>
      <c r="CIL4" s="158"/>
      <c r="CIM4" s="158"/>
      <c r="CIN4" s="158"/>
      <c r="CIO4" s="158"/>
      <c r="CIP4" s="158"/>
      <c r="CIQ4" s="158"/>
      <c r="CIR4" s="158"/>
      <c r="CIS4" s="158"/>
      <c r="CIT4" s="158"/>
      <c r="CIU4" s="158"/>
      <c r="CIV4" s="158"/>
      <c r="CIW4" s="158"/>
      <c r="CIX4" s="158"/>
      <c r="CIY4" s="158"/>
      <c r="CIZ4" s="158"/>
      <c r="CJA4" s="158"/>
      <c r="CJB4" s="158"/>
      <c r="CJC4" s="158"/>
      <c r="CJD4" s="158"/>
      <c r="CJE4" s="158"/>
      <c r="CJF4" s="158"/>
      <c r="CJG4" s="158"/>
      <c r="CJH4" s="158"/>
      <c r="CJI4" s="158"/>
      <c r="CJJ4" s="158"/>
      <c r="CJK4" s="158"/>
      <c r="CJL4" s="158"/>
      <c r="CJM4" s="158"/>
      <c r="CJN4" s="158"/>
      <c r="CJO4" s="158"/>
      <c r="CJP4" s="158"/>
      <c r="CJQ4" s="158"/>
      <c r="CJR4" s="158"/>
      <c r="CJS4" s="158"/>
      <c r="CJT4" s="158"/>
      <c r="CJU4" s="158"/>
      <c r="CJV4" s="158"/>
      <c r="CJW4" s="158"/>
      <c r="CJX4" s="158"/>
      <c r="CJY4" s="158"/>
      <c r="CJZ4" s="158"/>
      <c r="CKA4" s="158"/>
      <c r="CKB4" s="158"/>
      <c r="CKC4" s="158"/>
      <c r="CKD4" s="158"/>
      <c r="CKE4" s="158"/>
      <c r="CKF4" s="158"/>
      <c r="CKG4" s="158"/>
      <c r="CKH4" s="158"/>
      <c r="CKI4" s="158"/>
      <c r="CKJ4" s="158"/>
      <c r="CKK4" s="158"/>
      <c r="CKL4" s="158"/>
      <c r="CKM4" s="158"/>
      <c r="CKN4" s="158"/>
      <c r="CKO4" s="158"/>
      <c r="CKP4" s="158"/>
      <c r="CKQ4" s="158"/>
      <c r="CKR4" s="158"/>
      <c r="CKS4" s="158"/>
      <c r="CKT4" s="158"/>
      <c r="CKU4" s="158"/>
      <c r="CKV4" s="158"/>
      <c r="CKW4" s="158"/>
      <c r="CKX4" s="158"/>
      <c r="CKY4" s="158"/>
      <c r="CKZ4" s="158"/>
      <c r="CLA4" s="158"/>
      <c r="CLB4" s="158"/>
      <c r="CLC4" s="158"/>
      <c r="CLD4" s="158"/>
      <c r="CLE4" s="158"/>
      <c r="CLF4" s="158"/>
      <c r="CLG4" s="158"/>
      <c r="CLH4" s="158"/>
      <c r="CLI4" s="158"/>
      <c r="CLJ4" s="158"/>
      <c r="CLK4" s="158"/>
      <c r="CLL4" s="158"/>
      <c r="CLM4" s="158"/>
      <c r="CLN4" s="158"/>
      <c r="CLO4" s="158"/>
      <c r="CLP4" s="158"/>
      <c r="CLQ4" s="158"/>
      <c r="CLR4" s="158"/>
      <c r="CLS4" s="158"/>
      <c r="CLT4" s="158"/>
      <c r="CLU4" s="158"/>
      <c r="CLV4" s="158"/>
      <c r="CLW4" s="158"/>
      <c r="CLX4" s="158"/>
      <c r="CLY4" s="158"/>
      <c r="CLZ4" s="158"/>
      <c r="CMA4" s="158"/>
      <c r="CMB4" s="158"/>
      <c r="CMC4" s="158"/>
      <c r="CMD4" s="158"/>
      <c r="CME4" s="158"/>
      <c r="CMF4" s="158"/>
      <c r="CMG4" s="158"/>
      <c r="CMH4" s="158"/>
      <c r="CMI4" s="158"/>
      <c r="CMJ4" s="158"/>
      <c r="CMK4" s="158"/>
      <c r="CML4" s="158"/>
      <c r="CMM4" s="158"/>
      <c r="CMN4" s="158"/>
      <c r="CMO4" s="158"/>
      <c r="CMP4" s="158"/>
      <c r="CMQ4" s="158"/>
      <c r="CMR4" s="158"/>
      <c r="CMS4" s="158"/>
      <c r="CMT4" s="158"/>
      <c r="CMU4" s="158"/>
      <c r="CMV4" s="158"/>
      <c r="CMW4" s="158"/>
      <c r="CMX4" s="158"/>
      <c r="CMY4" s="158"/>
      <c r="CMZ4" s="158"/>
      <c r="CNA4" s="158"/>
      <c r="CNB4" s="158"/>
      <c r="CNC4" s="158"/>
      <c r="CND4" s="158"/>
      <c r="CNE4" s="158"/>
      <c r="CNF4" s="158"/>
      <c r="CNG4" s="158"/>
      <c r="CNH4" s="158"/>
      <c r="CNI4" s="158"/>
      <c r="CNJ4" s="158"/>
      <c r="CNK4" s="158"/>
      <c r="CNL4" s="158"/>
      <c r="CNM4" s="158"/>
      <c r="CNN4" s="158"/>
      <c r="CNO4" s="158"/>
      <c r="CNP4" s="158"/>
      <c r="CNQ4" s="158"/>
      <c r="CNR4" s="158"/>
      <c r="CNS4" s="158"/>
      <c r="CNT4" s="158"/>
      <c r="CNU4" s="158"/>
      <c r="CNV4" s="158"/>
      <c r="CNW4" s="158"/>
      <c r="CNX4" s="158"/>
      <c r="CNY4" s="158"/>
      <c r="CNZ4" s="158"/>
      <c r="COA4" s="158"/>
      <c r="COB4" s="158"/>
      <c r="COC4" s="158"/>
      <c r="COD4" s="158"/>
      <c r="COE4" s="158"/>
      <c r="COF4" s="158"/>
      <c r="COG4" s="158"/>
      <c r="COH4" s="158"/>
      <c r="COI4" s="158"/>
      <c r="COJ4" s="158"/>
      <c r="COK4" s="158"/>
      <c r="COL4" s="158"/>
      <c r="COM4" s="158"/>
      <c r="CON4" s="158"/>
      <c r="COO4" s="158"/>
      <c r="COP4" s="158"/>
      <c r="COQ4" s="158"/>
      <c r="COR4" s="158"/>
      <c r="COS4" s="158"/>
      <c r="COT4" s="158"/>
      <c r="COU4" s="158"/>
      <c r="COV4" s="158"/>
      <c r="COW4" s="158"/>
      <c r="COX4" s="158"/>
      <c r="COY4" s="158"/>
      <c r="COZ4" s="158"/>
      <c r="CPA4" s="158"/>
      <c r="CPB4" s="158"/>
      <c r="CPC4" s="158"/>
      <c r="CPD4" s="158"/>
      <c r="CPE4" s="158"/>
      <c r="CPF4" s="158"/>
      <c r="CPG4" s="158"/>
      <c r="CPH4" s="158"/>
      <c r="CPI4" s="158"/>
      <c r="CPJ4" s="158"/>
      <c r="CPK4" s="158"/>
      <c r="CPL4" s="158"/>
      <c r="CPM4" s="158"/>
      <c r="CPN4" s="158"/>
      <c r="CPO4" s="158"/>
      <c r="CPP4" s="158"/>
      <c r="CPQ4" s="158"/>
      <c r="CPR4" s="158"/>
      <c r="CPS4" s="158"/>
      <c r="CPT4" s="158"/>
      <c r="CPU4" s="158"/>
      <c r="CPV4" s="158"/>
      <c r="CPW4" s="158"/>
      <c r="CPX4" s="158"/>
      <c r="CPY4" s="158"/>
      <c r="CPZ4" s="158"/>
      <c r="CQA4" s="158"/>
      <c r="CQB4" s="158"/>
      <c r="CQC4" s="158"/>
      <c r="CQD4" s="158"/>
      <c r="CQE4" s="158"/>
      <c r="CQF4" s="158"/>
      <c r="CQG4" s="158"/>
      <c r="CQH4" s="158"/>
      <c r="CQI4" s="158"/>
      <c r="CQJ4" s="158"/>
      <c r="CQK4" s="158"/>
      <c r="CQL4" s="158"/>
      <c r="CQM4" s="158"/>
      <c r="CQN4" s="158"/>
      <c r="CQO4" s="158"/>
      <c r="CQP4" s="158"/>
      <c r="CQQ4" s="158"/>
      <c r="CQR4" s="158"/>
      <c r="CQS4" s="158"/>
      <c r="CQT4" s="158"/>
      <c r="CQU4" s="158"/>
      <c r="CQV4" s="158"/>
      <c r="CQW4" s="158"/>
      <c r="CQX4" s="158"/>
      <c r="CQY4" s="158"/>
      <c r="CQZ4" s="158"/>
      <c r="CRA4" s="158"/>
      <c r="CRB4" s="158"/>
      <c r="CRC4" s="158"/>
      <c r="CRD4" s="158"/>
      <c r="CRE4" s="158"/>
      <c r="CRF4" s="158"/>
      <c r="CRG4" s="158"/>
      <c r="CRH4" s="158"/>
      <c r="CRI4" s="158"/>
      <c r="CRJ4" s="158"/>
      <c r="CRK4" s="158"/>
      <c r="CRL4" s="158"/>
      <c r="CRM4" s="158"/>
      <c r="CRN4" s="158"/>
      <c r="CRO4" s="158"/>
      <c r="CRP4" s="158"/>
      <c r="CRQ4" s="158"/>
      <c r="CRR4" s="158"/>
      <c r="CRS4" s="158"/>
      <c r="CRT4" s="158"/>
      <c r="CRU4" s="158"/>
      <c r="CRV4" s="158"/>
      <c r="CRW4" s="158"/>
      <c r="CRX4" s="158"/>
      <c r="CRY4" s="158"/>
      <c r="CRZ4" s="158"/>
      <c r="CSA4" s="158"/>
      <c r="CSB4" s="158"/>
      <c r="CSC4" s="158"/>
      <c r="CSD4" s="158"/>
      <c r="CSE4" s="158"/>
      <c r="CSF4" s="158"/>
      <c r="CSG4" s="158"/>
      <c r="CSH4" s="158"/>
      <c r="CSI4" s="158"/>
      <c r="CSJ4" s="158"/>
      <c r="CSK4" s="158"/>
      <c r="CSL4" s="158"/>
      <c r="CSM4" s="158"/>
      <c r="CSN4" s="158"/>
      <c r="CSO4" s="158"/>
      <c r="CSP4" s="158"/>
      <c r="CSQ4" s="158"/>
      <c r="CSR4" s="158"/>
      <c r="CSS4" s="158"/>
      <c r="CST4" s="158"/>
      <c r="CSU4" s="158"/>
      <c r="CSV4" s="158"/>
      <c r="CSW4" s="158"/>
      <c r="CSX4" s="158"/>
      <c r="CSY4" s="158"/>
      <c r="CSZ4" s="158"/>
      <c r="CTA4" s="158"/>
      <c r="CTB4" s="158"/>
      <c r="CTC4" s="158"/>
      <c r="CTD4" s="158"/>
      <c r="CTE4" s="158"/>
      <c r="CTF4" s="158"/>
      <c r="CTG4" s="158"/>
      <c r="CTH4" s="158"/>
      <c r="CTI4" s="158"/>
      <c r="CTJ4" s="158"/>
      <c r="CTK4" s="158"/>
      <c r="CTL4" s="158"/>
      <c r="CTM4" s="158"/>
      <c r="CTN4" s="158"/>
      <c r="CTO4" s="158"/>
      <c r="CTP4" s="158"/>
      <c r="CTQ4" s="158"/>
      <c r="CTR4" s="158"/>
      <c r="CTS4" s="158"/>
      <c r="CTT4" s="158"/>
      <c r="CTU4" s="158"/>
      <c r="CTV4" s="158"/>
      <c r="CTW4" s="158"/>
      <c r="CTX4" s="158"/>
      <c r="CTY4" s="158"/>
      <c r="CTZ4" s="158"/>
      <c r="CUA4" s="158"/>
      <c r="CUB4" s="158"/>
      <c r="CUC4" s="158"/>
      <c r="CUD4" s="158"/>
      <c r="CUE4" s="158"/>
      <c r="CUF4" s="158"/>
      <c r="CUG4" s="158"/>
      <c r="CUH4" s="158"/>
      <c r="CUI4" s="158"/>
      <c r="CUJ4" s="158"/>
      <c r="CUK4" s="158"/>
      <c r="CUL4" s="158"/>
      <c r="CUM4" s="158"/>
      <c r="CUN4" s="158"/>
      <c r="CUO4" s="158"/>
      <c r="CUP4" s="158"/>
      <c r="CUQ4" s="158"/>
      <c r="CUR4" s="158"/>
      <c r="CUS4" s="158"/>
      <c r="CUT4" s="158"/>
      <c r="CUU4" s="158"/>
      <c r="CUV4" s="158"/>
      <c r="CUW4" s="158"/>
      <c r="CUX4" s="158"/>
      <c r="CUY4" s="158"/>
      <c r="CUZ4" s="158"/>
      <c r="CVA4" s="158"/>
      <c r="CVB4" s="158"/>
      <c r="CVC4" s="158"/>
      <c r="CVD4" s="158"/>
      <c r="CVE4" s="158"/>
      <c r="CVF4" s="158"/>
      <c r="CVG4" s="158"/>
      <c r="CVH4" s="158"/>
      <c r="CVI4" s="158"/>
      <c r="CVJ4" s="158"/>
      <c r="CVK4" s="158"/>
      <c r="CVL4" s="158"/>
      <c r="CVM4" s="158"/>
      <c r="CVN4" s="158"/>
      <c r="CVO4" s="158"/>
      <c r="CVP4" s="158"/>
      <c r="CVQ4" s="158"/>
      <c r="CVR4" s="158"/>
      <c r="CVS4" s="158"/>
      <c r="CVT4" s="158"/>
      <c r="CVU4" s="158"/>
      <c r="CVV4" s="158"/>
      <c r="CVW4" s="158"/>
      <c r="CVX4" s="158"/>
      <c r="CVY4" s="158"/>
      <c r="CVZ4" s="158"/>
      <c r="CWA4" s="158"/>
      <c r="CWB4" s="158"/>
      <c r="CWC4" s="158"/>
      <c r="CWD4" s="158"/>
      <c r="CWE4" s="158"/>
      <c r="CWF4" s="158"/>
      <c r="CWG4" s="158"/>
      <c r="CWH4" s="158"/>
      <c r="CWI4" s="158"/>
      <c r="CWJ4" s="158"/>
      <c r="CWK4" s="158"/>
      <c r="CWL4" s="158"/>
      <c r="CWM4" s="158"/>
      <c r="CWN4" s="158"/>
      <c r="CWO4" s="158"/>
      <c r="CWP4" s="158"/>
      <c r="CWQ4" s="158"/>
      <c r="CWR4" s="158"/>
      <c r="CWS4" s="158"/>
      <c r="CWT4" s="158"/>
      <c r="CWU4" s="158"/>
      <c r="CWV4" s="158"/>
      <c r="CWW4" s="158"/>
      <c r="CWX4" s="158"/>
      <c r="CWY4" s="158"/>
      <c r="CWZ4" s="158"/>
      <c r="CXA4" s="158"/>
      <c r="CXB4" s="158"/>
      <c r="CXC4" s="158"/>
      <c r="CXD4" s="158"/>
      <c r="CXE4" s="158"/>
      <c r="CXF4" s="158"/>
      <c r="CXG4" s="158"/>
      <c r="CXH4" s="158"/>
      <c r="CXI4" s="158"/>
      <c r="CXJ4" s="158"/>
      <c r="CXK4" s="158"/>
      <c r="CXL4" s="158"/>
      <c r="CXM4" s="158"/>
      <c r="CXN4" s="158"/>
      <c r="CXO4" s="158"/>
      <c r="CXP4" s="158"/>
      <c r="CXQ4" s="158"/>
      <c r="CXR4" s="158"/>
      <c r="CXS4" s="158"/>
      <c r="CXT4" s="158"/>
      <c r="CXU4" s="158"/>
      <c r="CXV4" s="158"/>
      <c r="CXW4" s="158"/>
      <c r="CXX4" s="158"/>
      <c r="CXY4" s="158"/>
      <c r="CXZ4" s="158"/>
      <c r="CYA4" s="158"/>
      <c r="CYB4" s="158"/>
      <c r="CYC4" s="158"/>
      <c r="CYD4" s="158"/>
      <c r="CYE4" s="158"/>
      <c r="CYF4" s="158"/>
      <c r="CYG4" s="158"/>
      <c r="CYH4" s="158"/>
      <c r="CYI4" s="158"/>
      <c r="CYJ4" s="158"/>
      <c r="CYK4" s="158"/>
      <c r="CYL4" s="158"/>
      <c r="CYM4" s="158"/>
      <c r="CYN4" s="158"/>
      <c r="CYO4" s="158"/>
      <c r="CYP4" s="158"/>
      <c r="CYQ4" s="158"/>
      <c r="CYR4" s="158"/>
      <c r="CYS4" s="158"/>
      <c r="CYT4" s="158"/>
      <c r="CYU4" s="158"/>
      <c r="CYV4" s="158"/>
      <c r="CYW4" s="158"/>
      <c r="CYX4" s="158"/>
      <c r="CYY4" s="158"/>
      <c r="CYZ4" s="158"/>
      <c r="CZA4" s="158"/>
      <c r="CZB4" s="158"/>
      <c r="CZC4" s="158"/>
      <c r="CZD4" s="158"/>
      <c r="CZE4" s="158"/>
      <c r="CZF4" s="158"/>
      <c r="CZG4" s="158"/>
      <c r="CZH4" s="158"/>
      <c r="CZI4" s="158"/>
      <c r="CZJ4" s="158"/>
      <c r="CZK4" s="158"/>
      <c r="CZL4" s="158"/>
      <c r="CZM4" s="158"/>
      <c r="CZN4" s="158"/>
      <c r="CZO4" s="158"/>
      <c r="CZP4" s="158"/>
      <c r="CZQ4" s="158"/>
      <c r="CZR4" s="158"/>
      <c r="CZS4" s="158"/>
      <c r="CZT4" s="158"/>
      <c r="CZU4" s="158"/>
      <c r="CZV4" s="158"/>
      <c r="CZW4" s="158"/>
      <c r="CZX4" s="158"/>
      <c r="CZY4" s="158"/>
      <c r="CZZ4" s="158"/>
      <c r="DAA4" s="158"/>
      <c r="DAB4" s="158"/>
      <c r="DAC4" s="158"/>
      <c r="DAD4" s="158"/>
      <c r="DAE4" s="158"/>
      <c r="DAF4" s="158"/>
      <c r="DAG4" s="158"/>
      <c r="DAH4" s="158"/>
      <c r="DAI4" s="158"/>
      <c r="DAJ4" s="158"/>
      <c r="DAK4" s="158"/>
      <c r="DAL4" s="158"/>
      <c r="DAM4" s="158"/>
      <c r="DAN4" s="158"/>
      <c r="DAO4" s="158"/>
      <c r="DAP4" s="158"/>
      <c r="DAQ4" s="158"/>
      <c r="DAR4" s="158"/>
      <c r="DAS4" s="158"/>
      <c r="DAT4" s="158"/>
      <c r="DAU4" s="158"/>
      <c r="DAV4" s="158"/>
      <c r="DAW4" s="158"/>
      <c r="DAX4" s="158"/>
      <c r="DAY4" s="158"/>
      <c r="DAZ4" s="158"/>
      <c r="DBA4" s="158"/>
      <c r="DBB4" s="158"/>
      <c r="DBC4" s="158"/>
      <c r="DBD4" s="158"/>
      <c r="DBE4" s="158"/>
      <c r="DBF4" s="158"/>
      <c r="DBG4" s="158"/>
      <c r="DBH4" s="158"/>
      <c r="DBI4" s="158"/>
      <c r="DBJ4" s="158"/>
      <c r="DBK4" s="158"/>
      <c r="DBL4" s="158"/>
      <c r="DBM4" s="158"/>
      <c r="DBN4" s="158"/>
      <c r="DBO4" s="158"/>
      <c r="DBP4" s="158"/>
      <c r="DBQ4" s="158"/>
      <c r="DBR4" s="158"/>
      <c r="DBS4" s="158"/>
      <c r="DBT4" s="158"/>
      <c r="DBU4" s="158"/>
      <c r="DBV4" s="158"/>
      <c r="DBW4" s="158"/>
      <c r="DBX4" s="158"/>
      <c r="DBY4" s="158"/>
      <c r="DBZ4" s="158"/>
      <c r="DCA4" s="158"/>
      <c r="DCB4" s="158"/>
      <c r="DCC4" s="158"/>
      <c r="DCD4" s="158"/>
      <c r="DCE4" s="158"/>
      <c r="DCF4" s="158"/>
      <c r="DCG4" s="158"/>
      <c r="DCH4" s="158"/>
      <c r="DCI4" s="158"/>
      <c r="DCJ4" s="158"/>
      <c r="DCK4" s="158"/>
      <c r="DCL4" s="158"/>
      <c r="DCM4" s="158"/>
      <c r="DCN4" s="158"/>
      <c r="DCO4" s="158"/>
      <c r="DCP4" s="158"/>
      <c r="DCQ4" s="158"/>
      <c r="DCR4" s="158"/>
      <c r="DCS4" s="158"/>
      <c r="DCT4" s="158"/>
      <c r="DCU4" s="158"/>
      <c r="DCV4" s="158"/>
      <c r="DCW4" s="158"/>
      <c r="DCX4" s="158"/>
      <c r="DCY4" s="158"/>
      <c r="DCZ4" s="158"/>
      <c r="DDA4" s="158"/>
      <c r="DDB4" s="158"/>
      <c r="DDC4" s="158"/>
      <c r="DDD4" s="158"/>
      <c r="DDE4" s="158"/>
      <c r="DDF4" s="158"/>
      <c r="DDG4" s="158"/>
      <c r="DDH4" s="158"/>
      <c r="DDI4" s="158"/>
      <c r="DDJ4" s="158"/>
      <c r="DDK4" s="158"/>
      <c r="DDL4" s="158"/>
      <c r="DDM4" s="158"/>
      <c r="DDN4" s="158"/>
      <c r="DDO4" s="158"/>
      <c r="DDP4" s="158"/>
      <c r="DDQ4" s="158"/>
      <c r="DDR4" s="158"/>
      <c r="DDS4" s="158"/>
      <c r="DDT4" s="158"/>
      <c r="DDU4" s="158"/>
      <c r="DDV4" s="158"/>
      <c r="DDW4" s="158"/>
      <c r="DDX4" s="158"/>
      <c r="DDY4" s="158"/>
      <c r="DDZ4" s="158"/>
      <c r="DEA4" s="158"/>
      <c r="DEB4" s="158"/>
      <c r="DEC4" s="158"/>
      <c r="DED4" s="158"/>
      <c r="DEE4" s="158"/>
      <c r="DEF4" s="158"/>
      <c r="DEG4" s="158"/>
      <c r="DEH4" s="158"/>
      <c r="DEI4" s="158"/>
      <c r="DEJ4" s="158"/>
      <c r="DEK4" s="158"/>
      <c r="DEL4" s="158"/>
      <c r="DEM4" s="158"/>
      <c r="DEN4" s="158"/>
      <c r="DEO4" s="158"/>
      <c r="DEP4" s="158"/>
      <c r="DEQ4" s="158"/>
      <c r="DER4" s="158"/>
      <c r="DES4" s="158"/>
      <c r="DET4" s="158"/>
      <c r="DEU4" s="158"/>
      <c r="DEV4" s="158"/>
      <c r="DEW4" s="158"/>
      <c r="DEX4" s="158"/>
      <c r="DEY4" s="158"/>
      <c r="DEZ4" s="158"/>
      <c r="DFA4" s="158"/>
      <c r="DFB4" s="158"/>
      <c r="DFC4" s="158"/>
      <c r="DFD4" s="158"/>
      <c r="DFE4" s="158"/>
      <c r="DFF4" s="158"/>
      <c r="DFG4" s="158"/>
      <c r="DFH4" s="158"/>
      <c r="DFI4" s="158"/>
      <c r="DFJ4" s="158"/>
      <c r="DFK4" s="158"/>
      <c r="DFL4" s="158"/>
      <c r="DFM4" s="158"/>
      <c r="DFN4" s="158"/>
      <c r="DFO4" s="158"/>
      <c r="DFP4" s="158"/>
      <c r="DFQ4" s="158"/>
      <c r="DFR4" s="158"/>
      <c r="DFS4" s="158"/>
      <c r="DFT4" s="158"/>
      <c r="DFU4" s="158"/>
      <c r="DFV4" s="158"/>
      <c r="DFW4" s="158"/>
      <c r="DFX4" s="158"/>
      <c r="DFY4" s="158"/>
      <c r="DFZ4" s="158"/>
      <c r="DGA4" s="158"/>
      <c r="DGB4" s="158"/>
      <c r="DGC4" s="158"/>
      <c r="DGD4" s="158"/>
      <c r="DGE4" s="158"/>
      <c r="DGF4" s="158"/>
      <c r="DGG4" s="158"/>
      <c r="DGH4" s="158"/>
      <c r="DGI4" s="158"/>
      <c r="DGJ4" s="158"/>
      <c r="DGK4" s="158"/>
      <c r="DGL4" s="158"/>
      <c r="DGM4" s="158"/>
      <c r="DGN4" s="158"/>
      <c r="DGO4" s="158"/>
      <c r="DGP4" s="158"/>
      <c r="DGQ4" s="158"/>
      <c r="DGR4" s="158"/>
      <c r="DGS4" s="158"/>
      <c r="DGT4" s="158"/>
      <c r="DGU4" s="158"/>
      <c r="DGV4" s="158"/>
      <c r="DGW4" s="158"/>
      <c r="DGX4" s="158"/>
      <c r="DGY4" s="158"/>
      <c r="DGZ4" s="158"/>
      <c r="DHA4" s="158"/>
      <c r="DHB4" s="158"/>
      <c r="DHC4" s="158"/>
      <c r="DHD4" s="158"/>
      <c r="DHE4" s="158"/>
      <c r="DHF4" s="158"/>
      <c r="DHG4" s="158"/>
      <c r="DHH4" s="158"/>
      <c r="DHI4" s="158"/>
      <c r="DHJ4" s="158"/>
      <c r="DHK4" s="158"/>
      <c r="DHL4" s="158"/>
      <c r="DHM4" s="158"/>
      <c r="DHN4" s="158"/>
      <c r="DHO4" s="158"/>
      <c r="DHP4" s="158"/>
      <c r="DHQ4" s="158"/>
      <c r="DHR4" s="158"/>
      <c r="DHS4" s="158"/>
      <c r="DHT4" s="158"/>
      <c r="DHU4" s="158"/>
      <c r="DHV4" s="158"/>
      <c r="DHW4" s="158"/>
      <c r="DHX4" s="158"/>
      <c r="DHY4" s="158"/>
      <c r="DHZ4" s="158"/>
      <c r="DIA4" s="158"/>
      <c r="DIB4" s="158"/>
      <c r="DIC4" s="158"/>
      <c r="DID4" s="158"/>
      <c r="DIE4" s="158"/>
      <c r="DIF4" s="158"/>
      <c r="DIG4" s="158"/>
      <c r="DIH4" s="158"/>
      <c r="DII4" s="158"/>
      <c r="DIJ4" s="158"/>
      <c r="DIK4" s="158"/>
      <c r="DIL4" s="158"/>
      <c r="DIM4" s="158"/>
      <c r="DIN4" s="158"/>
      <c r="DIO4" s="158"/>
      <c r="DIP4" s="158"/>
      <c r="DIQ4" s="158"/>
      <c r="DIR4" s="158"/>
      <c r="DIS4" s="158"/>
      <c r="DIT4" s="158"/>
      <c r="DIU4" s="158"/>
      <c r="DIV4" s="158"/>
      <c r="DIW4" s="158"/>
      <c r="DIX4" s="158"/>
      <c r="DIY4" s="158"/>
      <c r="DIZ4" s="158"/>
      <c r="DJA4" s="158"/>
      <c r="DJB4" s="158"/>
      <c r="DJC4" s="158"/>
      <c r="DJD4" s="158"/>
      <c r="DJE4" s="158"/>
      <c r="DJF4" s="158"/>
      <c r="DJG4" s="158"/>
      <c r="DJH4" s="158"/>
      <c r="DJI4" s="158"/>
      <c r="DJJ4" s="158"/>
      <c r="DJK4" s="158"/>
      <c r="DJL4" s="158"/>
      <c r="DJM4" s="158"/>
      <c r="DJN4" s="158"/>
      <c r="DJO4" s="158"/>
      <c r="DJP4" s="158"/>
      <c r="DJQ4" s="158"/>
      <c r="DJR4" s="158"/>
      <c r="DJS4" s="158"/>
      <c r="DJT4" s="158"/>
      <c r="DJU4" s="158"/>
      <c r="DJV4" s="158"/>
      <c r="DJW4" s="158"/>
      <c r="DJX4" s="158"/>
      <c r="DJY4" s="158"/>
      <c r="DJZ4" s="158"/>
      <c r="DKA4" s="158"/>
      <c r="DKB4" s="158"/>
      <c r="DKC4" s="158"/>
      <c r="DKD4" s="158"/>
      <c r="DKE4" s="158"/>
      <c r="DKF4" s="158"/>
      <c r="DKG4" s="158"/>
      <c r="DKH4" s="158"/>
      <c r="DKI4" s="158"/>
      <c r="DKJ4" s="158"/>
      <c r="DKK4" s="158"/>
      <c r="DKL4" s="158"/>
      <c r="DKM4" s="158"/>
      <c r="DKN4" s="158"/>
      <c r="DKO4" s="158"/>
      <c r="DKP4" s="158"/>
      <c r="DKQ4" s="158"/>
      <c r="DKR4" s="158"/>
      <c r="DKS4" s="158"/>
      <c r="DKT4" s="158"/>
      <c r="DKU4" s="158"/>
      <c r="DKV4" s="158"/>
      <c r="DKW4" s="158"/>
      <c r="DKX4" s="158"/>
      <c r="DKY4" s="158"/>
      <c r="DKZ4" s="158"/>
      <c r="DLA4" s="158"/>
      <c r="DLB4" s="158"/>
      <c r="DLC4" s="158"/>
      <c r="DLD4" s="158"/>
      <c r="DLE4" s="158"/>
      <c r="DLF4" s="158"/>
      <c r="DLG4" s="158"/>
      <c r="DLH4" s="158"/>
      <c r="DLI4" s="158"/>
      <c r="DLJ4" s="158"/>
      <c r="DLK4" s="158"/>
      <c r="DLL4" s="158"/>
      <c r="DLM4" s="158"/>
      <c r="DLN4" s="158"/>
      <c r="DLO4" s="158"/>
      <c r="DLP4" s="158"/>
      <c r="DLQ4" s="158"/>
      <c r="DLR4" s="158"/>
      <c r="DLS4" s="158"/>
      <c r="DLT4" s="158"/>
      <c r="DLU4" s="158"/>
      <c r="DLV4" s="158"/>
      <c r="DLW4" s="158"/>
      <c r="DLX4" s="158"/>
      <c r="DLY4" s="158"/>
      <c r="DLZ4" s="158"/>
      <c r="DMA4" s="158"/>
      <c r="DMB4" s="158"/>
      <c r="DMC4" s="158"/>
      <c r="DMD4" s="158"/>
      <c r="DME4" s="158"/>
      <c r="DMF4" s="158"/>
      <c r="DMG4" s="158"/>
      <c r="DMH4" s="158"/>
      <c r="DMI4" s="158"/>
      <c r="DMJ4" s="158"/>
      <c r="DMK4" s="158"/>
      <c r="DML4" s="158"/>
      <c r="DMM4" s="158"/>
      <c r="DMN4" s="158"/>
      <c r="DMO4" s="158"/>
      <c r="DMP4" s="158"/>
      <c r="DMQ4" s="158"/>
      <c r="DMR4" s="158"/>
      <c r="DMS4" s="158"/>
      <c r="DMT4" s="158"/>
      <c r="DMU4" s="158"/>
      <c r="DMV4" s="158"/>
      <c r="DMW4" s="158"/>
      <c r="DMX4" s="158"/>
      <c r="DMY4" s="158"/>
      <c r="DMZ4" s="158"/>
      <c r="DNA4" s="158"/>
      <c r="DNB4" s="158"/>
      <c r="DNC4" s="158"/>
      <c r="DND4" s="158"/>
      <c r="DNE4" s="158"/>
      <c r="DNF4" s="158"/>
      <c r="DNG4" s="158"/>
      <c r="DNH4" s="158"/>
      <c r="DNI4" s="158"/>
      <c r="DNJ4" s="158"/>
      <c r="DNK4" s="158"/>
      <c r="DNL4" s="158"/>
      <c r="DNM4" s="158"/>
      <c r="DNN4" s="158"/>
      <c r="DNO4" s="158"/>
      <c r="DNP4" s="158"/>
      <c r="DNQ4" s="158"/>
      <c r="DNR4" s="158"/>
      <c r="DNS4" s="158"/>
      <c r="DNT4" s="158"/>
      <c r="DNU4" s="158"/>
      <c r="DNV4" s="158"/>
      <c r="DNW4" s="158"/>
      <c r="DNX4" s="158"/>
      <c r="DNY4" s="158"/>
      <c r="DNZ4" s="158"/>
      <c r="DOA4" s="158"/>
      <c r="DOB4" s="158"/>
      <c r="DOC4" s="158"/>
      <c r="DOD4" s="158"/>
      <c r="DOE4" s="158"/>
      <c r="DOF4" s="158"/>
      <c r="DOG4" s="158"/>
      <c r="DOH4" s="158"/>
      <c r="DOI4" s="158"/>
      <c r="DOJ4" s="158"/>
      <c r="DOK4" s="158"/>
      <c r="DOL4" s="158"/>
      <c r="DOM4" s="158"/>
      <c r="DON4" s="158"/>
      <c r="DOO4" s="158"/>
      <c r="DOP4" s="158"/>
      <c r="DOQ4" s="158"/>
      <c r="DOR4" s="158"/>
      <c r="DOS4" s="158"/>
      <c r="DOT4" s="158"/>
      <c r="DOU4" s="158"/>
      <c r="DOV4" s="158"/>
      <c r="DOW4" s="158"/>
      <c r="DOX4" s="158"/>
      <c r="DOY4" s="158"/>
      <c r="DOZ4" s="158"/>
      <c r="DPA4" s="158"/>
      <c r="DPB4" s="158"/>
      <c r="DPC4" s="158"/>
      <c r="DPD4" s="158"/>
      <c r="DPE4" s="158"/>
      <c r="DPF4" s="158"/>
      <c r="DPG4" s="158"/>
      <c r="DPH4" s="158"/>
      <c r="DPI4" s="158"/>
      <c r="DPJ4" s="158"/>
      <c r="DPK4" s="158"/>
      <c r="DPL4" s="158"/>
      <c r="DPM4" s="158"/>
      <c r="DPN4" s="158"/>
      <c r="DPO4" s="158"/>
      <c r="DPP4" s="158"/>
      <c r="DPQ4" s="158"/>
      <c r="DPR4" s="158"/>
      <c r="DPS4" s="158"/>
      <c r="DPT4" s="158"/>
      <c r="DPU4" s="158"/>
      <c r="DPV4" s="158"/>
      <c r="DPW4" s="158"/>
      <c r="DPX4" s="158"/>
      <c r="DPY4" s="158"/>
      <c r="DPZ4" s="158"/>
      <c r="DQA4" s="158"/>
      <c r="DQB4" s="158"/>
      <c r="DQC4" s="158"/>
      <c r="DQD4" s="158"/>
      <c r="DQE4" s="158"/>
      <c r="DQF4" s="158"/>
      <c r="DQG4" s="158"/>
      <c r="DQH4" s="158"/>
      <c r="DQI4" s="158"/>
      <c r="DQJ4" s="158"/>
      <c r="DQK4" s="158"/>
      <c r="DQL4" s="158"/>
      <c r="DQM4" s="158"/>
      <c r="DQN4" s="158"/>
      <c r="DQO4" s="158"/>
      <c r="DQP4" s="158"/>
      <c r="DQQ4" s="158"/>
      <c r="DQR4" s="158"/>
      <c r="DQS4" s="158"/>
      <c r="DQT4" s="158"/>
      <c r="DQU4" s="158"/>
      <c r="DQV4" s="158"/>
      <c r="DQW4" s="158"/>
      <c r="DQX4" s="158"/>
      <c r="DQY4" s="158"/>
      <c r="DQZ4" s="158"/>
      <c r="DRA4" s="158"/>
      <c r="DRB4" s="158"/>
      <c r="DRC4" s="158"/>
      <c r="DRD4" s="158"/>
      <c r="DRE4" s="158"/>
      <c r="DRF4" s="158"/>
      <c r="DRG4" s="158"/>
      <c r="DRH4" s="158"/>
      <c r="DRI4" s="158"/>
      <c r="DRJ4" s="158"/>
      <c r="DRK4" s="158"/>
      <c r="DRL4" s="158"/>
      <c r="DRM4" s="158"/>
      <c r="DRN4" s="158"/>
      <c r="DRO4" s="158"/>
      <c r="DRP4" s="158"/>
      <c r="DRQ4" s="158"/>
      <c r="DRR4" s="158"/>
      <c r="DRS4" s="158"/>
      <c r="DRT4" s="158"/>
      <c r="DRU4" s="158"/>
      <c r="DRV4" s="158"/>
      <c r="DRW4" s="158"/>
      <c r="DRX4" s="158"/>
      <c r="DRY4" s="158"/>
      <c r="DRZ4" s="158"/>
      <c r="DSA4" s="158"/>
      <c r="DSB4" s="158"/>
      <c r="DSC4" s="158"/>
      <c r="DSD4" s="158"/>
      <c r="DSE4" s="158"/>
      <c r="DSF4" s="158"/>
      <c r="DSG4" s="158"/>
      <c r="DSH4" s="158"/>
      <c r="DSI4" s="158"/>
      <c r="DSJ4" s="158"/>
      <c r="DSK4" s="158"/>
      <c r="DSL4" s="158"/>
      <c r="DSM4" s="158"/>
      <c r="DSN4" s="158"/>
      <c r="DSO4" s="158"/>
      <c r="DSP4" s="158"/>
      <c r="DSQ4" s="158"/>
      <c r="DSR4" s="158"/>
      <c r="DSS4" s="158"/>
      <c r="DST4" s="158"/>
      <c r="DSU4" s="158"/>
      <c r="DSV4" s="158"/>
      <c r="DSW4" s="158"/>
      <c r="DSX4" s="158"/>
      <c r="DSY4" s="158"/>
      <c r="DSZ4" s="158"/>
      <c r="DTA4" s="158"/>
      <c r="DTB4" s="158"/>
      <c r="DTC4" s="158"/>
      <c r="DTD4" s="158"/>
      <c r="DTE4" s="158"/>
      <c r="DTF4" s="158"/>
      <c r="DTG4" s="158"/>
      <c r="DTH4" s="158"/>
      <c r="DTI4" s="158"/>
      <c r="DTJ4" s="158"/>
      <c r="DTK4" s="158"/>
      <c r="DTL4" s="158"/>
      <c r="DTM4" s="158"/>
      <c r="DTN4" s="158"/>
      <c r="DTO4" s="158"/>
      <c r="DTP4" s="158"/>
      <c r="DTQ4" s="158"/>
      <c r="DTR4" s="158"/>
      <c r="DTS4" s="158"/>
      <c r="DTT4" s="158"/>
      <c r="DTU4" s="158"/>
      <c r="DTV4" s="158"/>
      <c r="DTW4" s="158"/>
      <c r="DTX4" s="158"/>
      <c r="DTY4" s="158"/>
      <c r="DTZ4" s="158"/>
      <c r="DUA4" s="158"/>
      <c r="DUB4" s="158"/>
      <c r="DUC4" s="158"/>
      <c r="DUD4" s="158"/>
      <c r="DUE4" s="158"/>
      <c r="DUF4" s="158"/>
      <c r="DUG4" s="158"/>
      <c r="DUH4" s="158"/>
      <c r="DUI4" s="158"/>
      <c r="DUJ4" s="158"/>
      <c r="DUK4" s="158"/>
      <c r="DUL4" s="158"/>
      <c r="DUM4" s="158"/>
      <c r="DUN4" s="158"/>
      <c r="DUO4" s="158"/>
      <c r="DUP4" s="158"/>
      <c r="DUQ4" s="158"/>
      <c r="DUR4" s="158"/>
      <c r="DUS4" s="158"/>
      <c r="DUT4" s="158"/>
      <c r="DUU4" s="158"/>
      <c r="DUV4" s="158"/>
      <c r="DUW4" s="158"/>
      <c r="DUX4" s="158"/>
      <c r="DUY4" s="158"/>
      <c r="DUZ4" s="158"/>
      <c r="DVA4" s="158"/>
      <c r="DVB4" s="158"/>
      <c r="DVC4" s="158"/>
      <c r="DVD4" s="158"/>
      <c r="DVE4" s="158"/>
      <c r="DVF4" s="158"/>
      <c r="DVG4" s="158"/>
      <c r="DVH4" s="158"/>
      <c r="DVI4" s="158"/>
      <c r="DVJ4" s="158"/>
      <c r="DVK4" s="158"/>
      <c r="DVL4" s="158"/>
      <c r="DVM4" s="158"/>
      <c r="DVN4" s="158"/>
      <c r="DVO4" s="158"/>
      <c r="DVP4" s="158"/>
      <c r="DVQ4" s="158"/>
      <c r="DVR4" s="158"/>
      <c r="DVS4" s="158"/>
      <c r="DVT4" s="158"/>
      <c r="DVU4" s="158"/>
      <c r="DVV4" s="158"/>
      <c r="DVW4" s="158"/>
      <c r="DVX4" s="158"/>
      <c r="DVY4" s="158"/>
      <c r="DVZ4" s="158"/>
      <c r="DWA4" s="158"/>
      <c r="DWB4" s="158"/>
      <c r="DWC4" s="158"/>
      <c r="DWD4" s="158"/>
      <c r="DWE4" s="158"/>
      <c r="DWF4" s="158"/>
      <c r="DWG4" s="158"/>
      <c r="DWH4" s="158"/>
      <c r="DWI4" s="158"/>
      <c r="DWJ4" s="158"/>
      <c r="DWK4" s="158"/>
      <c r="DWL4" s="158"/>
      <c r="DWM4" s="158"/>
      <c r="DWN4" s="158"/>
      <c r="DWO4" s="158"/>
      <c r="DWP4" s="158"/>
      <c r="DWQ4" s="158"/>
      <c r="DWR4" s="158"/>
      <c r="DWS4" s="158"/>
      <c r="DWT4" s="158"/>
      <c r="DWU4" s="158"/>
      <c r="DWV4" s="158"/>
      <c r="DWW4" s="158"/>
      <c r="DWX4" s="158"/>
      <c r="DWY4" s="158"/>
      <c r="DWZ4" s="158"/>
      <c r="DXA4" s="158"/>
      <c r="DXB4" s="158"/>
      <c r="DXC4" s="158"/>
      <c r="DXD4" s="158"/>
      <c r="DXE4" s="158"/>
      <c r="DXF4" s="158"/>
      <c r="DXG4" s="158"/>
      <c r="DXH4" s="158"/>
      <c r="DXI4" s="158"/>
      <c r="DXJ4" s="158"/>
      <c r="DXK4" s="158"/>
      <c r="DXL4" s="158"/>
      <c r="DXM4" s="158"/>
      <c r="DXN4" s="158"/>
      <c r="DXO4" s="158"/>
      <c r="DXP4" s="158"/>
      <c r="DXQ4" s="158"/>
      <c r="DXR4" s="158"/>
      <c r="DXS4" s="158"/>
      <c r="DXT4" s="158"/>
      <c r="DXU4" s="158"/>
      <c r="DXV4" s="158"/>
      <c r="DXW4" s="158"/>
      <c r="DXX4" s="158"/>
      <c r="DXY4" s="158"/>
      <c r="DXZ4" s="158"/>
      <c r="DYA4" s="158"/>
      <c r="DYB4" s="158"/>
      <c r="DYC4" s="158"/>
      <c r="DYD4" s="158"/>
      <c r="DYE4" s="158"/>
      <c r="DYF4" s="158"/>
      <c r="DYG4" s="158"/>
      <c r="DYH4" s="158"/>
      <c r="DYI4" s="158"/>
      <c r="DYJ4" s="158"/>
      <c r="DYK4" s="158"/>
      <c r="DYL4" s="158"/>
      <c r="DYM4" s="158"/>
      <c r="DYN4" s="158"/>
      <c r="DYO4" s="158"/>
      <c r="DYP4" s="158"/>
      <c r="DYQ4" s="158"/>
      <c r="DYR4" s="158"/>
      <c r="DYS4" s="158"/>
      <c r="DYT4" s="158"/>
      <c r="DYU4" s="158"/>
      <c r="DYV4" s="158"/>
      <c r="DYW4" s="158"/>
      <c r="DYX4" s="158"/>
      <c r="DYY4" s="158"/>
      <c r="DYZ4" s="158"/>
      <c r="DZA4" s="158"/>
      <c r="DZB4" s="158"/>
      <c r="DZC4" s="158"/>
      <c r="DZD4" s="158"/>
      <c r="DZE4" s="158"/>
      <c r="DZF4" s="158"/>
      <c r="DZG4" s="158"/>
      <c r="DZH4" s="158"/>
      <c r="DZI4" s="158"/>
      <c r="DZJ4" s="158"/>
      <c r="DZK4" s="158"/>
      <c r="DZL4" s="158"/>
      <c r="DZM4" s="158"/>
      <c r="DZN4" s="158"/>
      <c r="DZO4" s="158"/>
      <c r="DZP4" s="158"/>
      <c r="DZQ4" s="158"/>
      <c r="DZR4" s="158"/>
      <c r="DZS4" s="158"/>
      <c r="DZT4" s="158"/>
      <c r="DZU4" s="158"/>
      <c r="DZV4" s="158"/>
      <c r="DZW4" s="158"/>
      <c r="DZX4" s="158"/>
      <c r="DZY4" s="158"/>
      <c r="DZZ4" s="158"/>
      <c r="EAA4" s="158"/>
      <c r="EAB4" s="158"/>
      <c r="EAC4" s="158"/>
      <c r="EAD4" s="158"/>
      <c r="EAE4" s="158"/>
      <c r="EAF4" s="158"/>
      <c r="EAG4" s="158"/>
      <c r="EAH4" s="158"/>
      <c r="EAI4" s="158"/>
      <c r="EAJ4" s="158"/>
      <c r="EAK4" s="158"/>
      <c r="EAL4" s="158"/>
      <c r="EAM4" s="158"/>
      <c r="EAN4" s="158"/>
      <c r="EAO4" s="158"/>
      <c r="EAP4" s="158"/>
      <c r="EAQ4" s="158"/>
      <c r="EAR4" s="158"/>
      <c r="EAS4" s="158"/>
      <c r="EAT4" s="158"/>
      <c r="EAU4" s="158"/>
      <c r="EAV4" s="158"/>
      <c r="EAW4" s="158"/>
      <c r="EAX4" s="158"/>
      <c r="EAY4" s="158"/>
      <c r="EAZ4" s="158"/>
      <c r="EBA4" s="158"/>
      <c r="EBB4" s="158"/>
      <c r="EBC4" s="158"/>
      <c r="EBD4" s="158"/>
      <c r="EBE4" s="158"/>
      <c r="EBF4" s="158"/>
      <c r="EBG4" s="158"/>
      <c r="EBH4" s="158"/>
      <c r="EBI4" s="158"/>
      <c r="EBJ4" s="158"/>
      <c r="EBK4" s="158"/>
      <c r="EBL4" s="158"/>
      <c r="EBM4" s="158"/>
      <c r="EBN4" s="158"/>
      <c r="EBO4" s="158"/>
      <c r="EBP4" s="158"/>
      <c r="EBQ4" s="158"/>
      <c r="EBR4" s="158"/>
      <c r="EBS4" s="158"/>
      <c r="EBT4" s="158"/>
      <c r="EBU4" s="158"/>
      <c r="EBV4" s="158"/>
      <c r="EBW4" s="158"/>
      <c r="EBX4" s="158"/>
      <c r="EBY4" s="158"/>
      <c r="EBZ4" s="158"/>
      <c r="ECA4" s="158"/>
      <c r="ECB4" s="158"/>
      <c r="ECC4" s="158"/>
      <c r="ECD4" s="158"/>
      <c r="ECE4" s="158"/>
      <c r="ECF4" s="158"/>
      <c r="ECG4" s="158"/>
      <c r="ECH4" s="158"/>
      <c r="ECI4" s="158"/>
      <c r="ECJ4" s="158"/>
      <c r="ECK4" s="158"/>
      <c r="ECL4" s="158"/>
      <c r="ECM4" s="158"/>
      <c r="ECN4" s="158"/>
      <c r="ECO4" s="158"/>
      <c r="ECP4" s="158"/>
      <c r="ECQ4" s="158"/>
      <c r="ECR4" s="158"/>
      <c r="ECS4" s="158"/>
      <c r="ECT4" s="158"/>
      <c r="ECU4" s="158"/>
      <c r="ECV4" s="158"/>
      <c r="ECW4" s="158"/>
      <c r="ECX4" s="158"/>
      <c r="ECY4" s="158"/>
      <c r="ECZ4" s="158"/>
      <c r="EDA4" s="158"/>
      <c r="EDB4" s="158"/>
      <c r="EDC4" s="158"/>
      <c r="EDD4" s="158"/>
      <c r="EDE4" s="158"/>
      <c r="EDF4" s="158"/>
      <c r="EDG4" s="158"/>
      <c r="EDH4" s="158"/>
      <c r="EDI4" s="158"/>
      <c r="EDJ4" s="158"/>
      <c r="EDK4" s="158"/>
      <c r="EDL4" s="158"/>
      <c r="EDM4" s="158"/>
      <c r="EDN4" s="158"/>
      <c r="EDO4" s="158"/>
      <c r="EDP4" s="158"/>
      <c r="EDQ4" s="158"/>
      <c r="EDR4" s="158"/>
      <c r="EDS4" s="158"/>
      <c r="EDT4" s="158"/>
      <c r="EDU4" s="158"/>
      <c r="EDV4" s="158"/>
      <c r="EDW4" s="158"/>
      <c r="EDX4" s="158"/>
      <c r="EDY4" s="158"/>
      <c r="EDZ4" s="158"/>
      <c r="EEA4" s="158"/>
      <c r="EEB4" s="158"/>
      <c r="EEC4" s="158"/>
      <c r="EED4" s="158"/>
      <c r="EEE4" s="158"/>
      <c r="EEF4" s="158"/>
      <c r="EEG4" s="158"/>
      <c r="EEH4" s="158"/>
      <c r="EEI4" s="158"/>
      <c r="EEJ4" s="158"/>
      <c r="EEK4" s="158"/>
      <c r="EEL4" s="158"/>
      <c r="EEM4" s="158"/>
      <c r="EEN4" s="158"/>
      <c r="EEO4" s="158"/>
      <c r="EEP4" s="158"/>
      <c r="EEQ4" s="158"/>
      <c r="EER4" s="158"/>
      <c r="EES4" s="158"/>
      <c r="EET4" s="158"/>
      <c r="EEU4" s="158"/>
      <c r="EEV4" s="158"/>
      <c r="EEW4" s="158"/>
      <c r="EEX4" s="158"/>
      <c r="EEY4" s="158"/>
      <c r="EEZ4" s="158"/>
      <c r="EFA4" s="158"/>
      <c r="EFB4" s="158"/>
      <c r="EFC4" s="158"/>
      <c r="EFD4" s="158"/>
      <c r="EFE4" s="158"/>
      <c r="EFF4" s="158"/>
      <c r="EFG4" s="158"/>
      <c r="EFH4" s="158"/>
      <c r="EFI4" s="158"/>
      <c r="EFJ4" s="158"/>
      <c r="EFK4" s="158"/>
      <c r="EFL4" s="158"/>
      <c r="EFM4" s="158"/>
      <c r="EFN4" s="158"/>
      <c r="EFO4" s="158"/>
      <c r="EFP4" s="158"/>
      <c r="EFQ4" s="158"/>
      <c r="EFR4" s="158"/>
      <c r="EFS4" s="158"/>
      <c r="EFT4" s="158"/>
      <c r="EFU4" s="158"/>
      <c r="EFV4" s="158"/>
      <c r="EFW4" s="158"/>
      <c r="EFX4" s="158"/>
      <c r="EFY4" s="158"/>
      <c r="EFZ4" s="158"/>
      <c r="EGA4" s="158"/>
      <c r="EGB4" s="158"/>
      <c r="EGC4" s="158"/>
      <c r="EGD4" s="158"/>
      <c r="EGE4" s="158"/>
      <c r="EGF4" s="158"/>
      <c r="EGG4" s="158"/>
      <c r="EGH4" s="158"/>
      <c r="EGI4" s="158"/>
      <c r="EGJ4" s="158"/>
      <c r="EGK4" s="158"/>
      <c r="EGL4" s="158"/>
      <c r="EGM4" s="158"/>
      <c r="EGN4" s="158"/>
      <c r="EGO4" s="158"/>
      <c r="EGP4" s="158"/>
      <c r="EGQ4" s="158"/>
      <c r="EGR4" s="158"/>
      <c r="EGS4" s="158"/>
      <c r="EGT4" s="158"/>
      <c r="EGU4" s="158"/>
      <c r="EGV4" s="158"/>
      <c r="EGW4" s="158"/>
      <c r="EGX4" s="158"/>
      <c r="EGY4" s="158"/>
      <c r="EGZ4" s="158"/>
      <c r="EHA4" s="158"/>
      <c r="EHB4" s="158"/>
      <c r="EHC4" s="158"/>
      <c r="EHD4" s="158"/>
      <c r="EHE4" s="158"/>
      <c r="EHF4" s="158"/>
      <c r="EHG4" s="158"/>
      <c r="EHH4" s="158"/>
      <c r="EHI4" s="158"/>
      <c r="EHJ4" s="158"/>
      <c r="EHK4" s="158"/>
      <c r="EHL4" s="158"/>
      <c r="EHM4" s="158"/>
      <c r="EHN4" s="158"/>
      <c r="EHO4" s="158"/>
      <c r="EHP4" s="158"/>
      <c r="EHQ4" s="158"/>
      <c r="EHR4" s="158"/>
      <c r="EHS4" s="158"/>
      <c r="EHT4" s="158"/>
      <c r="EHU4" s="158"/>
      <c r="EHV4" s="158"/>
      <c r="EHW4" s="158"/>
      <c r="EHX4" s="158"/>
      <c r="EHY4" s="158"/>
      <c r="EHZ4" s="158"/>
      <c r="EIA4" s="158"/>
      <c r="EIB4" s="158"/>
      <c r="EIC4" s="158"/>
      <c r="EID4" s="158"/>
      <c r="EIE4" s="158"/>
      <c r="EIF4" s="158"/>
      <c r="EIG4" s="158"/>
      <c r="EIH4" s="158"/>
      <c r="EII4" s="158"/>
      <c r="EIJ4" s="158"/>
      <c r="EIK4" s="158"/>
      <c r="EIL4" s="158"/>
      <c r="EIM4" s="158"/>
      <c r="EIN4" s="158"/>
      <c r="EIO4" s="158"/>
      <c r="EIP4" s="158"/>
      <c r="EIQ4" s="158"/>
      <c r="EIR4" s="158"/>
      <c r="EIS4" s="158"/>
      <c r="EIT4" s="158"/>
      <c r="EIU4" s="158"/>
      <c r="EIV4" s="158"/>
      <c r="EIW4" s="158"/>
      <c r="EIX4" s="158"/>
      <c r="EIY4" s="158"/>
      <c r="EIZ4" s="158"/>
      <c r="EJA4" s="158"/>
      <c r="EJB4" s="158"/>
      <c r="EJC4" s="158"/>
      <c r="EJD4" s="158"/>
      <c r="EJE4" s="158"/>
      <c r="EJF4" s="158"/>
      <c r="EJG4" s="158"/>
      <c r="EJH4" s="158"/>
      <c r="EJI4" s="158"/>
      <c r="EJJ4" s="158"/>
      <c r="EJK4" s="158"/>
      <c r="EJL4" s="158"/>
      <c r="EJM4" s="158"/>
      <c r="EJN4" s="158"/>
      <c r="EJO4" s="158"/>
      <c r="EJP4" s="158"/>
      <c r="EJQ4" s="158"/>
      <c r="EJR4" s="158"/>
      <c r="EJS4" s="158"/>
      <c r="EJT4" s="158"/>
      <c r="EJU4" s="158"/>
      <c r="EJV4" s="158"/>
      <c r="EJW4" s="158"/>
      <c r="EJX4" s="158"/>
      <c r="EJY4" s="158"/>
      <c r="EJZ4" s="158"/>
      <c r="EKA4" s="158"/>
      <c r="EKB4" s="158"/>
      <c r="EKC4" s="158"/>
      <c r="EKD4" s="158"/>
      <c r="EKE4" s="158"/>
      <c r="EKF4" s="158"/>
      <c r="EKG4" s="158"/>
      <c r="EKH4" s="158"/>
      <c r="EKI4" s="158"/>
      <c r="EKJ4" s="158"/>
      <c r="EKK4" s="158"/>
      <c r="EKL4" s="158"/>
      <c r="EKM4" s="158"/>
      <c r="EKN4" s="158"/>
      <c r="EKO4" s="158"/>
      <c r="EKP4" s="158"/>
      <c r="EKQ4" s="158"/>
      <c r="EKR4" s="158"/>
      <c r="EKS4" s="158"/>
      <c r="EKT4" s="158"/>
      <c r="EKU4" s="158"/>
      <c r="EKV4" s="158"/>
      <c r="EKW4" s="158"/>
      <c r="EKX4" s="158"/>
      <c r="EKY4" s="158"/>
      <c r="EKZ4" s="158"/>
      <c r="ELA4" s="158"/>
      <c r="ELB4" s="158"/>
      <c r="ELC4" s="158"/>
      <c r="ELD4" s="158"/>
      <c r="ELE4" s="158"/>
      <c r="ELF4" s="158"/>
      <c r="ELG4" s="158"/>
      <c r="ELH4" s="158"/>
      <c r="ELI4" s="158"/>
      <c r="ELJ4" s="158"/>
      <c r="ELK4" s="158"/>
      <c r="ELL4" s="158"/>
      <c r="ELM4" s="158"/>
      <c r="ELN4" s="158"/>
      <c r="ELO4" s="158"/>
      <c r="ELP4" s="158"/>
      <c r="ELQ4" s="158"/>
      <c r="ELR4" s="158"/>
      <c r="ELS4" s="158"/>
      <c r="ELT4" s="158"/>
      <c r="ELU4" s="158"/>
      <c r="ELV4" s="158"/>
      <c r="ELW4" s="158"/>
      <c r="ELX4" s="158"/>
      <c r="ELY4" s="158"/>
      <c r="ELZ4" s="158"/>
      <c r="EMA4" s="158"/>
      <c r="EMB4" s="158"/>
      <c r="EMC4" s="158"/>
      <c r="EMD4" s="158"/>
      <c r="EME4" s="158"/>
      <c r="EMF4" s="158"/>
      <c r="EMG4" s="158"/>
      <c r="EMH4" s="158"/>
      <c r="EMI4" s="158"/>
      <c r="EMJ4" s="158"/>
      <c r="EMK4" s="158"/>
      <c r="EML4" s="158"/>
      <c r="EMM4" s="158"/>
      <c r="EMN4" s="158"/>
      <c r="EMO4" s="158"/>
      <c r="EMP4" s="158"/>
      <c r="EMQ4" s="158"/>
      <c r="EMR4" s="158"/>
      <c r="EMS4" s="158"/>
      <c r="EMT4" s="158"/>
      <c r="EMU4" s="158"/>
      <c r="EMV4" s="158"/>
      <c r="EMW4" s="158"/>
      <c r="EMX4" s="158"/>
      <c r="EMY4" s="158"/>
      <c r="EMZ4" s="158"/>
      <c r="ENA4" s="158"/>
      <c r="ENB4" s="158"/>
      <c r="ENC4" s="158"/>
      <c r="END4" s="158"/>
      <c r="ENE4" s="158"/>
      <c r="ENF4" s="158"/>
      <c r="ENG4" s="158"/>
      <c r="ENH4" s="158"/>
      <c r="ENI4" s="158"/>
      <c r="ENJ4" s="158"/>
      <c r="ENK4" s="158"/>
      <c r="ENL4" s="158"/>
      <c r="ENM4" s="158"/>
      <c r="ENN4" s="158"/>
      <c r="ENO4" s="158"/>
      <c r="ENP4" s="158"/>
      <c r="ENQ4" s="158"/>
      <c r="ENR4" s="158"/>
      <c r="ENS4" s="158"/>
      <c r="ENT4" s="158"/>
      <c r="ENU4" s="158"/>
      <c r="ENV4" s="158"/>
      <c r="ENW4" s="158"/>
      <c r="ENX4" s="158"/>
      <c r="ENY4" s="158"/>
      <c r="ENZ4" s="158"/>
      <c r="EOA4" s="158"/>
      <c r="EOB4" s="158"/>
      <c r="EOC4" s="158"/>
      <c r="EOD4" s="158"/>
      <c r="EOE4" s="158"/>
      <c r="EOF4" s="158"/>
      <c r="EOG4" s="158"/>
      <c r="EOH4" s="158"/>
      <c r="EOI4" s="158"/>
      <c r="EOJ4" s="158"/>
      <c r="EOK4" s="158"/>
      <c r="EOL4" s="158"/>
      <c r="EOM4" s="158"/>
      <c r="EON4" s="158"/>
      <c r="EOO4" s="158"/>
      <c r="EOP4" s="158"/>
      <c r="EOQ4" s="158"/>
      <c r="EOR4" s="158"/>
      <c r="EOS4" s="158"/>
      <c r="EOT4" s="158"/>
      <c r="EOU4" s="158"/>
      <c r="EOV4" s="158"/>
      <c r="EOW4" s="158"/>
      <c r="EOX4" s="158"/>
      <c r="EOY4" s="158"/>
      <c r="EOZ4" s="158"/>
      <c r="EPA4" s="158"/>
      <c r="EPB4" s="158"/>
      <c r="EPC4" s="158"/>
      <c r="EPD4" s="158"/>
      <c r="EPE4" s="158"/>
      <c r="EPF4" s="158"/>
      <c r="EPG4" s="158"/>
      <c r="EPH4" s="158"/>
      <c r="EPI4" s="158"/>
      <c r="EPJ4" s="158"/>
      <c r="EPK4" s="158"/>
      <c r="EPL4" s="158"/>
      <c r="EPM4" s="158"/>
      <c r="EPN4" s="158"/>
      <c r="EPO4" s="158"/>
      <c r="EPP4" s="158"/>
      <c r="EPQ4" s="158"/>
      <c r="EPR4" s="158"/>
      <c r="EPS4" s="158"/>
      <c r="EPT4" s="158"/>
      <c r="EPU4" s="158"/>
      <c r="EPV4" s="158"/>
      <c r="EPW4" s="158"/>
      <c r="EPX4" s="158"/>
      <c r="EPY4" s="158"/>
      <c r="EPZ4" s="158"/>
      <c r="EQA4" s="158"/>
      <c r="EQB4" s="158"/>
      <c r="EQC4" s="158"/>
      <c r="EQD4" s="158"/>
      <c r="EQE4" s="158"/>
      <c r="EQF4" s="158"/>
      <c r="EQG4" s="158"/>
      <c r="EQH4" s="158"/>
      <c r="EQI4" s="158"/>
      <c r="EQJ4" s="158"/>
      <c r="EQK4" s="158"/>
      <c r="EQL4" s="158"/>
      <c r="EQM4" s="158"/>
      <c r="EQN4" s="158"/>
      <c r="EQO4" s="158"/>
      <c r="EQP4" s="158"/>
      <c r="EQQ4" s="158"/>
      <c r="EQR4" s="158"/>
      <c r="EQS4" s="158"/>
      <c r="EQT4" s="158"/>
      <c r="EQU4" s="158"/>
      <c r="EQV4" s="158"/>
      <c r="EQW4" s="158"/>
      <c r="EQX4" s="158"/>
      <c r="EQY4" s="158"/>
      <c r="EQZ4" s="158"/>
      <c r="ERA4" s="158"/>
      <c r="ERB4" s="158"/>
      <c r="ERC4" s="158"/>
      <c r="ERD4" s="158"/>
      <c r="ERE4" s="158"/>
      <c r="ERF4" s="158"/>
      <c r="ERG4" s="158"/>
      <c r="ERH4" s="158"/>
      <c r="ERI4" s="158"/>
      <c r="ERJ4" s="158"/>
      <c r="ERK4" s="158"/>
      <c r="ERL4" s="158"/>
      <c r="ERM4" s="158"/>
      <c r="ERN4" s="158"/>
      <c r="ERO4" s="158"/>
      <c r="ERP4" s="158"/>
      <c r="ERQ4" s="158"/>
      <c r="ERR4" s="158"/>
      <c r="ERS4" s="158"/>
      <c r="ERT4" s="158"/>
      <c r="ERU4" s="158"/>
      <c r="ERV4" s="158"/>
      <c r="ERW4" s="158"/>
      <c r="ERX4" s="158"/>
      <c r="ERY4" s="158"/>
      <c r="ERZ4" s="158"/>
      <c r="ESA4" s="158"/>
      <c r="ESB4" s="158"/>
      <c r="ESC4" s="158"/>
      <c r="ESD4" s="158"/>
      <c r="ESE4" s="158"/>
      <c r="ESF4" s="158"/>
      <c r="ESG4" s="158"/>
      <c r="ESH4" s="158"/>
      <c r="ESI4" s="158"/>
      <c r="ESJ4" s="158"/>
      <c r="ESK4" s="158"/>
      <c r="ESL4" s="158"/>
      <c r="ESM4" s="158"/>
      <c r="ESN4" s="158"/>
      <c r="ESO4" s="158"/>
      <c r="ESP4" s="158"/>
      <c r="ESQ4" s="158"/>
      <c r="ESR4" s="158"/>
      <c r="ESS4" s="158"/>
      <c r="EST4" s="158"/>
      <c r="ESU4" s="158"/>
      <c r="ESV4" s="158"/>
      <c r="ESW4" s="158"/>
      <c r="ESX4" s="158"/>
      <c r="ESY4" s="158"/>
      <c r="ESZ4" s="158"/>
      <c r="ETA4" s="158"/>
      <c r="ETB4" s="158"/>
      <c r="ETC4" s="158"/>
      <c r="ETD4" s="158"/>
      <c r="ETE4" s="158"/>
      <c r="ETF4" s="158"/>
      <c r="ETG4" s="158"/>
      <c r="ETH4" s="158"/>
      <c r="ETI4" s="158"/>
      <c r="ETJ4" s="158"/>
      <c r="ETK4" s="158"/>
      <c r="ETL4" s="158"/>
      <c r="ETM4" s="158"/>
      <c r="ETN4" s="158"/>
      <c r="ETO4" s="158"/>
      <c r="ETP4" s="158"/>
      <c r="ETQ4" s="158"/>
      <c r="ETR4" s="158"/>
      <c r="ETS4" s="158"/>
      <c r="ETT4" s="158"/>
      <c r="ETU4" s="158"/>
      <c r="ETV4" s="158"/>
      <c r="ETW4" s="158"/>
      <c r="ETX4" s="158"/>
      <c r="ETY4" s="158"/>
      <c r="ETZ4" s="158"/>
      <c r="EUA4" s="158"/>
      <c r="EUB4" s="158"/>
      <c r="EUC4" s="158"/>
      <c r="EUD4" s="158"/>
      <c r="EUE4" s="158"/>
      <c r="EUF4" s="158"/>
      <c r="EUG4" s="158"/>
      <c r="EUH4" s="158"/>
      <c r="EUI4" s="158"/>
      <c r="EUJ4" s="158"/>
      <c r="EUK4" s="158"/>
      <c r="EUL4" s="158"/>
      <c r="EUM4" s="158"/>
      <c r="EUN4" s="158"/>
      <c r="EUO4" s="158"/>
      <c r="EUP4" s="158"/>
      <c r="EUQ4" s="158"/>
      <c r="EUR4" s="158"/>
      <c r="EUS4" s="158"/>
      <c r="EUT4" s="158"/>
      <c r="EUU4" s="158"/>
      <c r="EUV4" s="158"/>
      <c r="EUW4" s="158"/>
      <c r="EUX4" s="158"/>
      <c r="EUY4" s="158"/>
      <c r="EUZ4" s="158"/>
      <c r="EVA4" s="158"/>
      <c r="EVB4" s="158"/>
      <c r="EVC4" s="158"/>
      <c r="EVD4" s="158"/>
      <c r="EVE4" s="158"/>
      <c r="EVF4" s="158"/>
      <c r="EVG4" s="158"/>
      <c r="EVH4" s="158"/>
      <c r="EVI4" s="158"/>
      <c r="EVJ4" s="158"/>
      <c r="EVK4" s="158"/>
      <c r="EVL4" s="158"/>
      <c r="EVM4" s="158"/>
      <c r="EVN4" s="158"/>
      <c r="EVO4" s="158"/>
      <c r="EVP4" s="158"/>
      <c r="EVQ4" s="158"/>
      <c r="EVR4" s="158"/>
      <c r="EVS4" s="158"/>
      <c r="EVT4" s="158"/>
      <c r="EVU4" s="158"/>
      <c r="EVV4" s="158"/>
      <c r="EVW4" s="158"/>
      <c r="EVX4" s="158"/>
      <c r="EVY4" s="158"/>
      <c r="EVZ4" s="158"/>
      <c r="EWA4" s="158"/>
      <c r="EWB4" s="158"/>
      <c r="EWC4" s="158"/>
      <c r="EWD4" s="158"/>
      <c r="EWE4" s="158"/>
      <c r="EWF4" s="158"/>
      <c r="EWG4" s="158"/>
      <c r="EWH4" s="158"/>
      <c r="EWI4" s="158"/>
      <c r="EWJ4" s="158"/>
      <c r="EWK4" s="158"/>
      <c r="EWL4" s="158"/>
      <c r="EWM4" s="158"/>
      <c r="EWN4" s="158"/>
      <c r="EWO4" s="158"/>
      <c r="EWP4" s="158"/>
      <c r="EWQ4" s="158"/>
      <c r="EWR4" s="158"/>
      <c r="EWS4" s="158"/>
      <c r="EWT4" s="158"/>
      <c r="EWU4" s="158"/>
      <c r="EWV4" s="158"/>
      <c r="EWW4" s="158"/>
      <c r="EWX4" s="158"/>
      <c r="EWY4" s="158"/>
      <c r="EWZ4" s="158"/>
      <c r="EXA4" s="158"/>
      <c r="EXB4" s="158"/>
      <c r="EXC4" s="158"/>
      <c r="EXD4" s="158"/>
      <c r="EXE4" s="158"/>
      <c r="EXF4" s="158"/>
      <c r="EXG4" s="158"/>
      <c r="EXH4" s="158"/>
      <c r="EXI4" s="158"/>
      <c r="EXJ4" s="158"/>
      <c r="EXK4" s="158"/>
      <c r="EXL4" s="158"/>
      <c r="EXM4" s="158"/>
      <c r="EXN4" s="158"/>
      <c r="EXO4" s="158"/>
      <c r="EXP4" s="158"/>
      <c r="EXQ4" s="158"/>
      <c r="EXR4" s="158"/>
      <c r="EXS4" s="158"/>
      <c r="EXT4" s="158"/>
      <c r="EXU4" s="158"/>
      <c r="EXV4" s="158"/>
      <c r="EXW4" s="158"/>
      <c r="EXX4" s="158"/>
      <c r="EXY4" s="158"/>
      <c r="EXZ4" s="158"/>
      <c r="EYA4" s="158"/>
      <c r="EYB4" s="158"/>
      <c r="EYC4" s="158"/>
      <c r="EYD4" s="158"/>
      <c r="EYE4" s="158"/>
      <c r="EYF4" s="158"/>
      <c r="EYG4" s="158"/>
      <c r="EYH4" s="158"/>
      <c r="EYI4" s="158"/>
      <c r="EYJ4" s="158"/>
      <c r="EYK4" s="158"/>
      <c r="EYL4" s="158"/>
      <c r="EYM4" s="158"/>
      <c r="EYN4" s="158"/>
      <c r="EYO4" s="158"/>
      <c r="EYP4" s="158"/>
      <c r="EYQ4" s="158"/>
      <c r="EYR4" s="158"/>
      <c r="EYS4" s="158"/>
      <c r="EYT4" s="158"/>
      <c r="EYU4" s="158"/>
      <c r="EYV4" s="158"/>
      <c r="EYW4" s="158"/>
      <c r="EYX4" s="158"/>
      <c r="EYY4" s="158"/>
      <c r="EYZ4" s="158"/>
      <c r="EZA4" s="158"/>
      <c r="EZB4" s="158"/>
      <c r="EZC4" s="158"/>
      <c r="EZD4" s="158"/>
      <c r="EZE4" s="158"/>
      <c r="EZF4" s="158"/>
      <c r="EZG4" s="158"/>
      <c r="EZH4" s="158"/>
      <c r="EZI4" s="158"/>
      <c r="EZJ4" s="158"/>
      <c r="EZK4" s="158"/>
      <c r="EZL4" s="158"/>
      <c r="EZM4" s="158"/>
      <c r="EZN4" s="158"/>
      <c r="EZO4" s="158"/>
      <c r="EZP4" s="158"/>
      <c r="EZQ4" s="158"/>
      <c r="EZR4" s="158"/>
      <c r="EZS4" s="158"/>
      <c r="EZT4" s="158"/>
      <c r="EZU4" s="158"/>
      <c r="EZV4" s="158"/>
      <c r="EZW4" s="158"/>
      <c r="EZX4" s="158"/>
      <c r="EZY4" s="158"/>
      <c r="EZZ4" s="158"/>
      <c r="FAA4" s="158"/>
      <c r="FAB4" s="158"/>
      <c r="FAC4" s="158"/>
      <c r="FAD4" s="158"/>
      <c r="FAE4" s="158"/>
      <c r="FAF4" s="158"/>
      <c r="FAG4" s="158"/>
      <c r="FAH4" s="158"/>
      <c r="FAI4" s="158"/>
      <c r="FAJ4" s="158"/>
      <c r="FAK4" s="158"/>
      <c r="FAL4" s="158"/>
      <c r="FAM4" s="158"/>
      <c r="FAN4" s="158"/>
      <c r="FAO4" s="158"/>
      <c r="FAP4" s="158"/>
      <c r="FAQ4" s="158"/>
      <c r="FAR4" s="158"/>
      <c r="FAS4" s="158"/>
      <c r="FAT4" s="158"/>
      <c r="FAU4" s="158"/>
      <c r="FAV4" s="158"/>
      <c r="FAW4" s="158"/>
      <c r="FAX4" s="158"/>
      <c r="FAY4" s="158"/>
      <c r="FAZ4" s="158"/>
      <c r="FBA4" s="158"/>
      <c r="FBB4" s="158"/>
      <c r="FBC4" s="158"/>
      <c r="FBD4" s="158"/>
      <c r="FBE4" s="158"/>
      <c r="FBF4" s="158"/>
      <c r="FBG4" s="158"/>
      <c r="FBH4" s="158"/>
      <c r="FBI4" s="158"/>
      <c r="FBJ4" s="158"/>
      <c r="FBK4" s="158"/>
      <c r="FBL4" s="158"/>
      <c r="FBM4" s="158"/>
      <c r="FBN4" s="158"/>
      <c r="FBO4" s="158"/>
      <c r="FBP4" s="158"/>
      <c r="FBQ4" s="158"/>
      <c r="FBR4" s="158"/>
      <c r="FBS4" s="158"/>
      <c r="FBT4" s="158"/>
      <c r="FBU4" s="158"/>
      <c r="FBV4" s="158"/>
      <c r="FBW4" s="158"/>
      <c r="FBX4" s="158"/>
      <c r="FBY4" s="158"/>
      <c r="FBZ4" s="158"/>
      <c r="FCA4" s="158"/>
      <c r="FCB4" s="158"/>
      <c r="FCC4" s="158"/>
      <c r="FCD4" s="158"/>
      <c r="FCE4" s="158"/>
      <c r="FCF4" s="158"/>
      <c r="FCG4" s="158"/>
      <c r="FCH4" s="158"/>
      <c r="FCI4" s="158"/>
      <c r="FCJ4" s="158"/>
      <c r="FCK4" s="158"/>
      <c r="FCL4" s="158"/>
      <c r="FCM4" s="158"/>
      <c r="FCN4" s="158"/>
      <c r="FCO4" s="158"/>
      <c r="FCP4" s="158"/>
      <c r="FCQ4" s="158"/>
      <c r="FCR4" s="158"/>
      <c r="FCS4" s="158"/>
      <c r="FCT4" s="158"/>
      <c r="FCU4" s="158"/>
      <c r="FCV4" s="158"/>
      <c r="FCW4" s="158"/>
      <c r="FCX4" s="158"/>
      <c r="FCY4" s="158"/>
      <c r="FCZ4" s="158"/>
      <c r="FDA4" s="158"/>
      <c r="FDB4" s="158"/>
      <c r="FDC4" s="158"/>
      <c r="FDD4" s="158"/>
      <c r="FDE4" s="158"/>
      <c r="FDF4" s="158"/>
      <c r="FDG4" s="158"/>
      <c r="FDH4" s="158"/>
      <c r="FDI4" s="158"/>
      <c r="FDJ4" s="158"/>
      <c r="FDK4" s="158"/>
      <c r="FDL4" s="158"/>
      <c r="FDM4" s="158"/>
      <c r="FDN4" s="158"/>
      <c r="FDO4" s="158"/>
      <c r="FDP4" s="158"/>
      <c r="FDQ4" s="158"/>
      <c r="FDR4" s="158"/>
      <c r="FDS4" s="158"/>
      <c r="FDT4" s="158"/>
      <c r="FDU4" s="158"/>
      <c r="FDV4" s="158"/>
      <c r="FDW4" s="158"/>
      <c r="FDX4" s="158"/>
      <c r="FDY4" s="158"/>
      <c r="FDZ4" s="158"/>
      <c r="FEA4" s="158"/>
      <c r="FEB4" s="158"/>
      <c r="FEC4" s="158"/>
      <c r="FED4" s="158"/>
      <c r="FEE4" s="158"/>
      <c r="FEF4" s="158"/>
      <c r="FEG4" s="158"/>
      <c r="FEH4" s="158"/>
      <c r="FEI4" s="158"/>
      <c r="FEJ4" s="158"/>
      <c r="FEK4" s="158"/>
      <c r="FEL4" s="158"/>
      <c r="FEM4" s="158"/>
      <c r="FEN4" s="158"/>
      <c r="FEO4" s="158"/>
      <c r="FEP4" s="158"/>
      <c r="FEQ4" s="158"/>
      <c r="FER4" s="158"/>
      <c r="FES4" s="158"/>
      <c r="FET4" s="158"/>
      <c r="FEU4" s="158"/>
      <c r="FEV4" s="158"/>
      <c r="FEW4" s="158"/>
      <c r="FEX4" s="158"/>
      <c r="FEY4" s="158"/>
      <c r="FEZ4" s="158"/>
      <c r="FFA4" s="158"/>
      <c r="FFB4" s="158"/>
      <c r="FFC4" s="158"/>
      <c r="FFD4" s="158"/>
      <c r="FFE4" s="158"/>
      <c r="FFF4" s="158"/>
      <c r="FFG4" s="158"/>
      <c r="FFH4" s="158"/>
      <c r="FFI4" s="158"/>
      <c r="FFJ4" s="158"/>
      <c r="FFK4" s="158"/>
      <c r="FFL4" s="158"/>
      <c r="FFM4" s="158"/>
      <c r="FFN4" s="158"/>
      <c r="FFO4" s="158"/>
      <c r="FFP4" s="158"/>
      <c r="FFQ4" s="158"/>
      <c r="FFR4" s="158"/>
      <c r="FFS4" s="158"/>
      <c r="FFT4" s="158"/>
      <c r="FFU4" s="158"/>
      <c r="FFV4" s="158"/>
      <c r="FFW4" s="158"/>
      <c r="FFX4" s="158"/>
      <c r="FFY4" s="158"/>
      <c r="FFZ4" s="158"/>
      <c r="FGA4" s="158"/>
      <c r="FGB4" s="158"/>
      <c r="FGC4" s="158"/>
      <c r="FGD4" s="158"/>
      <c r="FGE4" s="158"/>
      <c r="FGF4" s="158"/>
      <c r="FGG4" s="158"/>
      <c r="FGH4" s="158"/>
      <c r="FGI4" s="158"/>
      <c r="FGJ4" s="158"/>
      <c r="FGK4" s="158"/>
      <c r="FGL4" s="158"/>
      <c r="FGM4" s="158"/>
      <c r="FGN4" s="158"/>
      <c r="FGO4" s="158"/>
      <c r="FGP4" s="158"/>
      <c r="FGQ4" s="158"/>
      <c r="FGR4" s="158"/>
      <c r="FGS4" s="158"/>
      <c r="FGT4" s="158"/>
      <c r="FGU4" s="158"/>
      <c r="FGV4" s="158"/>
      <c r="FGW4" s="158"/>
      <c r="FGX4" s="158"/>
      <c r="FGY4" s="158"/>
      <c r="FGZ4" s="158"/>
      <c r="FHA4" s="158"/>
      <c r="FHB4" s="158"/>
      <c r="FHC4" s="158"/>
      <c r="FHD4" s="158"/>
      <c r="FHE4" s="158"/>
      <c r="FHF4" s="158"/>
      <c r="FHG4" s="158"/>
      <c r="FHH4" s="158"/>
      <c r="FHI4" s="158"/>
      <c r="FHJ4" s="158"/>
      <c r="FHK4" s="158"/>
      <c r="FHL4" s="158"/>
      <c r="FHM4" s="158"/>
      <c r="FHN4" s="158"/>
      <c r="FHO4" s="158"/>
      <c r="FHP4" s="158"/>
      <c r="FHQ4" s="158"/>
      <c r="FHR4" s="158"/>
      <c r="FHS4" s="158"/>
      <c r="FHT4" s="158"/>
      <c r="FHU4" s="158"/>
      <c r="FHV4" s="158"/>
      <c r="FHW4" s="158"/>
      <c r="FHX4" s="158"/>
      <c r="FHY4" s="158"/>
      <c r="FHZ4" s="158"/>
      <c r="FIA4" s="158"/>
      <c r="FIB4" s="158"/>
      <c r="FIC4" s="158"/>
      <c r="FID4" s="158"/>
      <c r="FIE4" s="158"/>
      <c r="FIF4" s="158"/>
      <c r="FIG4" s="158"/>
      <c r="FIH4" s="158"/>
      <c r="FII4" s="158"/>
      <c r="FIJ4" s="158"/>
      <c r="FIK4" s="158"/>
      <c r="FIL4" s="158"/>
      <c r="FIM4" s="158"/>
      <c r="FIN4" s="158"/>
      <c r="FIO4" s="158"/>
      <c r="FIP4" s="158"/>
      <c r="FIQ4" s="158"/>
      <c r="FIR4" s="158"/>
      <c r="FIS4" s="158"/>
      <c r="FIT4" s="158"/>
      <c r="FIU4" s="158"/>
      <c r="FIV4" s="158"/>
      <c r="FIW4" s="158"/>
      <c r="FIX4" s="158"/>
      <c r="FIY4" s="158"/>
      <c r="FIZ4" s="158"/>
      <c r="FJA4" s="158"/>
      <c r="FJB4" s="158"/>
      <c r="FJC4" s="158"/>
      <c r="FJD4" s="158"/>
      <c r="FJE4" s="158"/>
      <c r="FJF4" s="158"/>
      <c r="FJG4" s="158"/>
      <c r="FJH4" s="158"/>
      <c r="FJI4" s="158"/>
      <c r="FJJ4" s="158"/>
      <c r="FJK4" s="158"/>
      <c r="FJL4" s="158"/>
      <c r="FJM4" s="158"/>
      <c r="FJN4" s="158"/>
      <c r="FJO4" s="158"/>
      <c r="FJP4" s="158"/>
      <c r="FJQ4" s="158"/>
      <c r="FJR4" s="158"/>
      <c r="FJS4" s="158"/>
      <c r="FJT4" s="158"/>
      <c r="FJU4" s="158"/>
      <c r="FJV4" s="158"/>
      <c r="FJW4" s="158"/>
      <c r="FJX4" s="158"/>
      <c r="FJY4" s="158"/>
      <c r="FJZ4" s="158"/>
      <c r="FKA4" s="158"/>
      <c r="FKB4" s="158"/>
      <c r="FKC4" s="158"/>
      <c r="FKD4" s="158"/>
      <c r="FKE4" s="158"/>
      <c r="FKF4" s="158"/>
      <c r="FKG4" s="158"/>
      <c r="FKH4" s="158"/>
      <c r="FKI4" s="158"/>
      <c r="FKJ4" s="158"/>
      <c r="FKK4" s="158"/>
      <c r="FKL4" s="158"/>
      <c r="FKM4" s="158"/>
      <c r="FKN4" s="158"/>
      <c r="FKO4" s="158"/>
      <c r="FKP4" s="158"/>
      <c r="FKQ4" s="158"/>
      <c r="FKR4" s="158"/>
      <c r="FKS4" s="158"/>
      <c r="FKT4" s="158"/>
      <c r="FKU4" s="158"/>
      <c r="FKV4" s="158"/>
      <c r="FKW4" s="158"/>
      <c r="FKX4" s="158"/>
      <c r="FKY4" s="158"/>
      <c r="FKZ4" s="158"/>
      <c r="FLA4" s="158"/>
      <c r="FLB4" s="158"/>
      <c r="FLC4" s="158"/>
      <c r="FLD4" s="158"/>
      <c r="FLE4" s="158"/>
      <c r="FLF4" s="158"/>
      <c r="FLG4" s="158"/>
      <c r="FLH4" s="158"/>
      <c r="FLI4" s="158"/>
      <c r="FLJ4" s="158"/>
      <c r="FLK4" s="158"/>
      <c r="FLL4" s="158"/>
      <c r="FLM4" s="158"/>
      <c r="FLN4" s="158"/>
      <c r="FLO4" s="158"/>
      <c r="FLP4" s="158"/>
      <c r="FLQ4" s="158"/>
      <c r="FLR4" s="158"/>
      <c r="FLS4" s="158"/>
      <c r="FLT4" s="158"/>
      <c r="FLU4" s="158"/>
      <c r="FLV4" s="158"/>
      <c r="FLW4" s="158"/>
      <c r="FLX4" s="158"/>
      <c r="FLY4" s="158"/>
      <c r="FLZ4" s="158"/>
      <c r="FMA4" s="158"/>
      <c r="FMB4" s="158"/>
      <c r="FMC4" s="158"/>
      <c r="FMD4" s="158"/>
      <c r="FME4" s="158"/>
      <c r="FMF4" s="158"/>
      <c r="FMG4" s="158"/>
      <c r="FMH4" s="158"/>
      <c r="FMI4" s="158"/>
      <c r="FMJ4" s="158"/>
      <c r="FMK4" s="158"/>
      <c r="FML4" s="158"/>
      <c r="FMM4" s="158"/>
      <c r="FMN4" s="158"/>
      <c r="FMO4" s="158"/>
      <c r="FMP4" s="158"/>
      <c r="FMQ4" s="158"/>
      <c r="FMR4" s="158"/>
      <c r="FMS4" s="158"/>
      <c r="FMT4" s="158"/>
      <c r="FMU4" s="158"/>
      <c r="FMV4" s="158"/>
      <c r="FMW4" s="158"/>
      <c r="FMX4" s="158"/>
      <c r="FMY4" s="158"/>
      <c r="FMZ4" s="158"/>
      <c r="FNA4" s="158"/>
      <c r="FNB4" s="158"/>
      <c r="FNC4" s="158"/>
      <c r="FND4" s="158"/>
      <c r="FNE4" s="158"/>
      <c r="FNF4" s="158"/>
      <c r="FNG4" s="158"/>
      <c r="FNH4" s="158"/>
      <c r="FNI4" s="158"/>
      <c r="FNJ4" s="158"/>
      <c r="FNK4" s="158"/>
      <c r="FNL4" s="158"/>
      <c r="FNM4" s="158"/>
      <c r="FNN4" s="158"/>
      <c r="FNO4" s="158"/>
      <c r="FNP4" s="158"/>
      <c r="FNQ4" s="158"/>
      <c r="FNR4" s="158"/>
      <c r="FNS4" s="158"/>
      <c r="FNT4" s="158"/>
      <c r="FNU4" s="158"/>
      <c r="FNV4" s="158"/>
      <c r="FNW4" s="158"/>
      <c r="FNX4" s="158"/>
      <c r="FNY4" s="158"/>
      <c r="FNZ4" s="158"/>
      <c r="FOA4" s="158"/>
      <c r="FOB4" s="158"/>
      <c r="FOC4" s="158"/>
      <c r="FOD4" s="158"/>
      <c r="FOE4" s="158"/>
      <c r="FOF4" s="158"/>
      <c r="FOG4" s="158"/>
      <c r="FOH4" s="158"/>
      <c r="FOI4" s="158"/>
      <c r="FOJ4" s="158"/>
      <c r="FOK4" s="158"/>
      <c r="FOL4" s="158"/>
      <c r="FOM4" s="158"/>
      <c r="FON4" s="158"/>
      <c r="FOO4" s="158"/>
      <c r="FOP4" s="158"/>
      <c r="FOQ4" s="158"/>
      <c r="FOR4" s="158"/>
      <c r="FOS4" s="158"/>
      <c r="FOT4" s="158"/>
      <c r="FOU4" s="158"/>
      <c r="FOV4" s="158"/>
      <c r="FOW4" s="158"/>
      <c r="FOX4" s="158"/>
      <c r="FOY4" s="158"/>
      <c r="FOZ4" s="158"/>
      <c r="FPA4" s="158"/>
      <c r="FPB4" s="158"/>
      <c r="FPC4" s="158"/>
      <c r="FPD4" s="158"/>
      <c r="FPE4" s="158"/>
      <c r="FPF4" s="158"/>
      <c r="FPG4" s="158"/>
      <c r="FPH4" s="158"/>
      <c r="FPI4" s="158"/>
      <c r="FPJ4" s="158"/>
      <c r="FPK4" s="158"/>
      <c r="FPL4" s="158"/>
      <c r="FPM4" s="158"/>
      <c r="FPN4" s="158"/>
      <c r="FPO4" s="158"/>
      <c r="FPP4" s="158"/>
      <c r="FPQ4" s="158"/>
      <c r="FPR4" s="158"/>
      <c r="FPS4" s="158"/>
      <c r="FPT4" s="158"/>
      <c r="FPU4" s="158"/>
      <c r="FPV4" s="158"/>
      <c r="FPW4" s="158"/>
      <c r="FPX4" s="158"/>
      <c r="FPY4" s="158"/>
      <c r="FPZ4" s="158"/>
      <c r="FQA4" s="158"/>
      <c r="FQB4" s="158"/>
      <c r="FQC4" s="158"/>
      <c r="FQD4" s="158"/>
      <c r="FQE4" s="158"/>
      <c r="FQF4" s="158"/>
      <c r="FQG4" s="158"/>
      <c r="FQH4" s="158"/>
      <c r="FQI4" s="158"/>
      <c r="FQJ4" s="158"/>
      <c r="FQK4" s="158"/>
      <c r="FQL4" s="158"/>
      <c r="FQM4" s="158"/>
      <c r="FQN4" s="158"/>
      <c r="FQO4" s="158"/>
      <c r="FQP4" s="158"/>
      <c r="FQQ4" s="158"/>
      <c r="FQR4" s="158"/>
      <c r="FQS4" s="158"/>
      <c r="FQT4" s="158"/>
      <c r="FQU4" s="158"/>
      <c r="FQV4" s="158"/>
      <c r="FQW4" s="158"/>
      <c r="FQX4" s="158"/>
      <c r="FQY4" s="158"/>
      <c r="FQZ4" s="158"/>
      <c r="FRA4" s="158"/>
      <c r="FRB4" s="158"/>
      <c r="FRC4" s="158"/>
      <c r="FRD4" s="158"/>
      <c r="FRE4" s="158"/>
      <c r="FRF4" s="158"/>
      <c r="FRG4" s="158"/>
      <c r="FRH4" s="158"/>
      <c r="FRI4" s="158"/>
      <c r="FRJ4" s="158"/>
      <c r="FRK4" s="158"/>
      <c r="FRL4" s="158"/>
      <c r="FRM4" s="158"/>
      <c r="FRN4" s="158"/>
      <c r="FRO4" s="158"/>
      <c r="FRP4" s="158"/>
      <c r="FRQ4" s="158"/>
      <c r="FRR4" s="158"/>
      <c r="FRS4" s="158"/>
      <c r="FRT4" s="158"/>
      <c r="FRU4" s="158"/>
      <c r="FRV4" s="158"/>
      <c r="FRW4" s="158"/>
      <c r="FRX4" s="158"/>
      <c r="FRY4" s="158"/>
      <c r="FRZ4" s="158"/>
      <c r="FSA4" s="158"/>
      <c r="FSB4" s="158"/>
      <c r="FSC4" s="158"/>
      <c r="FSD4" s="158"/>
      <c r="FSE4" s="158"/>
      <c r="FSF4" s="158"/>
      <c r="FSG4" s="158"/>
      <c r="FSH4" s="158"/>
      <c r="FSI4" s="158"/>
      <c r="FSJ4" s="158"/>
      <c r="FSK4" s="158"/>
      <c r="FSL4" s="158"/>
      <c r="FSM4" s="158"/>
      <c r="FSN4" s="158"/>
      <c r="FSO4" s="158"/>
      <c r="FSP4" s="158"/>
      <c r="FSQ4" s="158"/>
      <c r="FSR4" s="158"/>
      <c r="FSS4" s="158"/>
      <c r="FST4" s="158"/>
      <c r="FSU4" s="158"/>
      <c r="FSV4" s="158"/>
      <c r="FSW4" s="158"/>
      <c r="FSX4" s="158"/>
      <c r="FSY4" s="158"/>
      <c r="FSZ4" s="158"/>
      <c r="FTA4" s="158"/>
      <c r="FTB4" s="158"/>
      <c r="FTC4" s="158"/>
      <c r="FTD4" s="158"/>
      <c r="FTE4" s="158"/>
      <c r="FTF4" s="158"/>
      <c r="FTG4" s="158"/>
      <c r="FTH4" s="158"/>
      <c r="FTI4" s="158"/>
      <c r="FTJ4" s="158"/>
      <c r="FTK4" s="158"/>
      <c r="FTL4" s="158"/>
      <c r="FTM4" s="158"/>
      <c r="FTN4" s="158"/>
      <c r="FTO4" s="158"/>
      <c r="FTP4" s="158"/>
      <c r="FTQ4" s="158"/>
      <c r="FTR4" s="158"/>
      <c r="FTS4" s="158"/>
      <c r="FTT4" s="158"/>
      <c r="FTU4" s="158"/>
      <c r="FTV4" s="158"/>
      <c r="FTW4" s="158"/>
      <c r="FTX4" s="158"/>
      <c r="FTY4" s="158"/>
      <c r="FTZ4" s="158"/>
      <c r="FUA4" s="158"/>
      <c r="FUB4" s="158"/>
      <c r="FUC4" s="158"/>
      <c r="FUD4" s="158"/>
      <c r="FUE4" s="158"/>
      <c r="FUF4" s="158"/>
      <c r="FUG4" s="158"/>
      <c r="FUH4" s="158"/>
      <c r="FUI4" s="158"/>
      <c r="FUJ4" s="158"/>
      <c r="FUK4" s="158"/>
      <c r="FUL4" s="158"/>
      <c r="FUM4" s="158"/>
      <c r="FUN4" s="158"/>
      <c r="FUO4" s="158"/>
      <c r="FUP4" s="158"/>
      <c r="FUQ4" s="158"/>
      <c r="FUR4" s="158"/>
      <c r="FUS4" s="158"/>
      <c r="FUT4" s="158"/>
      <c r="FUU4" s="158"/>
      <c r="FUV4" s="158"/>
      <c r="FUW4" s="158"/>
      <c r="FUX4" s="158"/>
      <c r="FUY4" s="158"/>
      <c r="FUZ4" s="158"/>
      <c r="FVA4" s="158"/>
      <c r="FVB4" s="158"/>
      <c r="FVC4" s="158"/>
      <c r="FVD4" s="158"/>
      <c r="FVE4" s="158"/>
      <c r="FVF4" s="158"/>
      <c r="FVG4" s="158"/>
      <c r="FVH4" s="158"/>
      <c r="FVI4" s="158"/>
      <c r="FVJ4" s="158"/>
      <c r="FVK4" s="158"/>
      <c r="FVL4" s="158"/>
      <c r="FVM4" s="158"/>
      <c r="FVN4" s="158"/>
      <c r="FVO4" s="158"/>
      <c r="FVP4" s="158"/>
      <c r="FVQ4" s="158"/>
      <c r="FVR4" s="158"/>
      <c r="FVS4" s="158"/>
      <c r="FVT4" s="158"/>
      <c r="FVU4" s="158"/>
      <c r="FVV4" s="158"/>
      <c r="FVW4" s="158"/>
      <c r="FVX4" s="158"/>
      <c r="FVY4" s="158"/>
      <c r="FVZ4" s="158"/>
      <c r="FWA4" s="158"/>
      <c r="FWB4" s="158"/>
      <c r="FWC4" s="158"/>
      <c r="FWD4" s="158"/>
      <c r="FWE4" s="158"/>
      <c r="FWF4" s="158"/>
      <c r="FWG4" s="158"/>
      <c r="FWH4" s="158"/>
      <c r="FWI4" s="158"/>
      <c r="FWJ4" s="158"/>
      <c r="FWK4" s="158"/>
      <c r="FWL4" s="158"/>
      <c r="FWM4" s="158"/>
      <c r="FWN4" s="158"/>
      <c r="FWO4" s="158"/>
      <c r="FWP4" s="158"/>
      <c r="FWQ4" s="158"/>
      <c r="FWR4" s="158"/>
      <c r="FWS4" s="158"/>
      <c r="FWT4" s="158"/>
      <c r="FWU4" s="158"/>
      <c r="FWV4" s="158"/>
      <c r="FWW4" s="158"/>
      <c r="FWX4" s="158"/>
      <c r="FWY4" s="158"/>
      <c r="FWZ4" s="158"/>
      <c r="FXA4" s="158"/>
      <c r="FXB4" s="158"/>
      <c r="FXC4" s="158"/>
      <c r="FXD4" s="158"/>
      <c r="FXE4" s="158"/>
      <c r="FXF4" s="158"/>
      <c r="FXG4" s="158"/>
      <c r="FXH4" s="158"/>
      <c r="FXI4" s="158"/>
      <c r="FXJ4" s="158"/>
      <c r="FXK4" s="158"/>
      <c r="FXL4" s="158"/>
      <c r="FXM4" s="158"/>
      <c r="FXN4" s="158"/>
      <c r="FXO4" s="158"/>
      <c r="FXP4" s="158"/>
      <c r="FXQ4" s="158"/>
      <c r="FXR4" s="158"/>
      <c r="FXS4" s="158"/>
      <c r="FXT4" s="158"/>
      <c r="FXU4" s="158"/>
      <c r="FXV4" s="158"/>
      <c r="FXW4" s="158"/>
      <c r="FXX4" s="158"/>
      <c r="FXY4" s="158"/>
      <c r="FXZ4" s="158"/>
      <c r="FYA4" s="158"/>
      <c r="FYB4" s="158"/>
      <c r="FYC4" s="158"/>
      <c r="FYD4" s="158"/>
      <c r="FYE4" s="158"/>
      <c r="FYF4" s="158"/>
      <c r="FYG4" s="158"/>
      <c r="FYH4" s="158"/>
      <c r="FYI4" s="158"/>
      <c r="FYJ4" s="158"/>
      <c r="FYK4" s="158"/>
      <c r="FYL4" s="158"/>
      <c r="FYM4" s="158"/>
      <c r="FYN4" s="158"/>
      <c r="FYO4" s="158"/>
      <c r="FYP4" s="158"/>
      <c r="FYQ4" s="158"/>
      <c r="FYR4" s="158"/>
      <c r="FYS4" s="158"/>
      <c r="FYT4" s="158"/>
      <c r="FYU4" s="158"/>
      <c r="FYV4" s="158"/>
      <c r="FYW4" s="158"/>
      <c r="FYX4" s="158"/>
      <c r="FYY4" s="158"/>
      <c r="FYZ4" s="158"/>
      <c r="FZA4" s="158"/>
      <c r="FZB4" s="158"/>
      <c r="FZC4" s="158"/>
      <c r="FZD4" s="158"/>
      <c r="FZE4" s="158"/>
      <c r="FZF4" s="158"/>
      <c r="FZG4" s="158"/>
      <c r="FZH4" s="158"/>
      <c r="FZI4" s="158"/>
      <c r="FZJ4" s="158"/>
      <c r="FZK4" s="158"/>
      <c r="FZL4" s="158"/>
      <c r="FZM4" s="158"/>
      <c r="FZN4" s="158"/>
      <c r="FZO4" s="158"/>
      <c r="FZP4" s="158"/>
      <c r="FZQ4" s="158"/>
      <c r="FZR4" s="158"/>
      <c r="FZS4" s="158"/>
      <c r="FZT4" s="158"/>
      <c r="FZU4" s="158"/>
      <c r="FZV4" s="158"/>
      <c r="FZW4" s="158"/>
      <c r="FZX4" s="158"/>
      <c r="FZY4" s="158"/>
      <c r="FZZ4" s="158"/>
      <c r="GAA4" s="158"/>
      <c r="GAB4" s="158"/>
      <c r="GAC4" s="158"/>
      <c r="GAD4" s="158"/>
      <c r="GAE4" s="158"/>
      <c r="GAF4" s="158"/>
      <c r="GAG4" s="158"/>
      <c r="GAH4" s="158"/>
      <c r="GAI4" s="158"/>
      <c r="GAJ4" s="158"/>
      <c r="GAK4" s="158"/>
      <c r="GAL4" s="158"/>
      <c r="GAM4" s="158"/>
      <c r="GAN4" s="158"/>
      <c r="GAO4" s="158"/>
      <c r="GAP4" s="158"/>
      <c r="GAQ4" s="158"/>
      <c r="GAR4" s="158"/>
      <c r="GAS4" s="158"/>
      <c r="GAT4" s="158"/>
      <c r="GAU4" s="158"/>
      <c r="GAV4" s="158"/>
      <c r="GAW4" s="158"/>
      <c r="GAX4" s="158"/>
      <c r="GAY4" s="158"/>
      <c r="GAZ4" s="158"/>
      <c r="GBA4" s="158"/>
      <c r="GBB4" s="158"/>
      <c r="GBC4" s="158"/>
      <c r="GBD4" s="158"/>
      <c r="GBE4" s="158"/>
      <c r="GBF4" s="158"/>
      <c r="GBG4" s="158"/>
      <c r="GBH4" s="158"/>
      <c r="GBI4" s="158"/>
      <c r="GBJ4" s="158"/>
      <c r="GBK4" s="158"/>
      <c r="GBL4" s="158"/>
      <c r="GBM4" s="158"/>
      <c r="GBN4" s="158"/>
      <c r="GBO4" s="158"/>
      <c r="GBP4" s="158"/>
      <c r="GBQ4" s="158"/>
      <c r="GBR4" s="158"/>
      <c r="GBS4" s="158"/>
      <c r="GBT4" s="158"/>
      <c r="GBU4" s="158"/>
      <c r="GBV4" s="158"/>
      <c r="GBW4" s="158"/>
      <c r="GBX4" s="158"/>
      <c r="GBY4" s="158"/>
      <c r="GBZ4" s="158"/>
      <c r="GCA4" s="158"/>
      <c r="GCB4" s="158"/>
      <c r="GCC4" s="158"/>
      <c r="GCD4" s="158"/>
      <c r="GCE4" s="158"/>
      <c r="GCF4" s="158"/>
      <c r="GCG4" s="158"/>
      <c r="GCH4" s="158"/>
      <c r="GCI4" s="158"/>
      <c r="GCJ4" s="158"/>
      <c r="GCK4" s="158"/>
      <c r="GCL4" s="158"/>
      <c r="GCM4" s="158"/>
      <c r="GCN4" s="158"/>
      <c r="GCO4" s="158"/>
      <c r="GCP4" s="158"/>
      <c r="GCQ4" s="158"/>
      <c r="GCR4" s="158"/>
      <c r="GCS4" s="158"/>
      <c r="GCT4" s="158"/>
      <c r="GCU4" s="158"/>
      <c r="GCV4" s="158"/>
      <c r="GCW4" s="158"/>
      <c r="GCX4" s="158"/>
      <c r="GCY4" s="158"/>
      <c r="GCZ4" s="158"/>
      <c r="GDA4" s="158"/>
      <c r="GDB4" s="158"/>
      <c r="GDC4" s="158"/>
      <c r="GDD4" s="158"/>
      <c r="GDE4" s="158"/>
      <c r="GDF4" s="158"/>
      <c r="GDG4" s="158"/>
      <c r="GDH4" s="158"/>
      <c r="GDI4" s="158"/>
      <c r="GDJ4" s="158"/>
      <c r="GDK4" s="158"/>
      <c r="GDL4" s="158"/>
      <c r="GDM4" s="158"/>
      <c r="GDN4" s="158"/>
      <c r="GDO4" s="158"/>
      <c r="GDP4" s="158"/>
      <c r="GDQ4" s="158"/>
      <c r="GDR4" s="158"/>
      <c r="GDS4" s="158"/>
      <c r="GDT4" s="158"/>
      <c r="GDU4" s="158"/>
      <c r="GDV4" s="158"/>
      <c r="GDW4" s="158"/>
      <c r="GDX4" s="158"/>
      <c r="GDY4" s="158"/>
      <c r="GDZ4" s="158"/>
      <c r="GEA4" s="158"/>
      <c r="GEB4" s="158"/>
      <c r="GEC4" s="158"/>
      <c r="GED4" s="158"/>
      <c r="GEE4" s="158"/>
      <c r="GEF4" s="158"/>
      <c r="GEG4" s="158"/>
      <c r="GEH4" s="158"/>
      <c r="GEI4" s="158"/>
      <c r="GEJ4" s="158"/>
      <c r="GEK4" s="158"/>
      <c r="GEL4" s="158"/>
      <c r="GEM4" s="158"/>
      <c r="GEN4" s="158"/>
      <c r="GEO4" s="158"/>
      <c r="GEP4" s="158"/>
      <c r="GEQ4" s="158"/>
      <c r="GER4" s="158"/>
      <c r="GES4" s="158"/>
      <c r="GET4" s="158"/>
      <c r="GEU4" s="158"/>
      <c r="GEV4" s="158"/>
      <c r="GEW4" s="158"/>
      <c r="GEX4" s="158"/>
      <c r="GEY4" s="158"/>
      <c r="GEZ4" s="158"/>
      <c r="GFA4" s="158"/>
      <c r="GFB4" s="158"/>
      <c r="GFC4" s="158"/>
      <c r="GFD4" s="158"/>
      <c r="GFE4" s="158"/>
      <c r="GFF4" s="158"/>
      <c r="GFG4" s="158"/>
      <c r="GFH4" s="158"/>
      <c r="GFI4" s="158"/>
      <c r="GFJ4" s="158"/>
      <c r="GFK4" s="158"/>
      <c r="GFL4" s="158"/>
      <c r="GFM4" s="158"/>
      <c r="GFN4" s="158"/>
      <c r="GFO4" s="158"/>
      <c r="GFP4" s="158"/>
      <c r="GFQ4" s="158"/>
      <c r="GFR4" s="158"/>
      <c r="GFS4" s="158"/>
      <c r="GFT4" s="158"/>
      <c r="GFU4" s="158"/>
      <c r="GFV4" s="158"/>
      <c r="GFW4" s="158"/>
      <c r="GFX4" s="158"/>
      <c r="GFY4" s="158"/>
      <c r="GFZ4" s="158"/>
      <c r="GGA4" s="158"/>
      <c r="GGB4" s="158"/>
      <c r="GGC4" s="158"/>
      <c r="GGD4" s="158"/>
      <c r="GGE4" s="158"/>
      <c r="GGF4" s="158"/>
      <c r="GGG4" s="158"/>
      <c r="GGH4" s="158"/>
      <c r="GGI4" s="158"/>
      <c r="GGJ4" s="158"/>
      <c r="GGK4" s="158"/>
      <c r="GGL4" s="158"/>
      <c r="GGM4" s="158"/>
      <c r="GGN4" s="158"/>
      <c r="GGO4" s="158"/>
      <c r="GGP4" s="158"/>
      <c r="GGQ4" s="158"/>
      <c r="GGR4" s="158"/>
      <c r="GGS4" s="158"/>
      <c r="GGT4" s="158"/>
      <c r="GGU4" s="158"/>
      <c r="GGV4" s="158"/>
      <c r="GGW4" s="158"/>
      <c r="GGX4" s="158"/>
      <c r="GGY4" s="158"/>
      <c r="GGZ4" s="158"/>
      <c r="GHA4" s="158"/>
      <c r="GHB4" s="158"/>
      <c r="GHC4" s="158"/>
      <c r="GHD4" s="158"/>
      <c r="GHE4" s="158"/>
      <c r="GHF4" s="158"/>
      <c r="GHG4" s="158"/>
      <c r="GHH4" s="158"/>
      <c r="GHI4" s="158"/>
      <c r="GHJ4" s="158"/>
      <c r="GHK4" s="158"/>
      <c r="GHL4" s="158"/>
      <c r="GHM4" s="158"/>
      <c r="GHN4" s="158"/>
      <c r="GHO4" s="158"/>
      <c r="GHP4" s="158"/>
      <c r="GHQ4" s="158"/>
      <c r="GHR4" s="158"/>
      <c r="GHS4" s="158"/>
      <c r="GHT4" s="158"/>
      <c r="GHU4" s="158"/>
      <c r="GHV4" s="158"/>
      <c r="GHW4" s="158"/>
      <c r="GHX4" s="158"/>
      <c r="GHY4" s="158"/>
      <c r="GHZ4" s="158"/>
      <c r="GIA4" s="158"/>
      <c r="GIB4" s="158"/>
      <c r="GIC4" s="158"/>
      <c r="GID4" s="158"/>
      <c r="GIE4" s="158"/>
      <c r="GIF4" s="158"/>
      <c r="GIG4" s="158"/>
      <c r="GIH4" s="158"/>
      <c r="GII4" s="158"/>
      <c r="GIJ4" s="158"/>
      <c r="GIK4" s="158"/>
      <c r="GIL4" s="158"/>
      <c r="GIM4" s="158"/>
      <c r="GIN4" s="158"/>
      <c r="GIO4" s="158"/>
      <c r="GIP4" s="158"/>
      <c r="GIQ4" s="158"/>
      <c r="GIR4" s="158"/>
      <c r="GIS4" s="158"/>
      <c r="GIT4" s="158"/>
      <c r="GIU4" s="158"/>
      <c r="GIV4" s="158"/>
      <c r="GIW4" s="158"/>
      <c r="GIX4" s="158"/>
      <c r="GIY4" s="158"/>
      <c r="GIZ4" s="158"/>
      <c r="GJA4" s="158"/>
      <c r="GJB4" s="158"/>
      <c r="GJC4" s="158"/>
      <c r="GJD4" s="158"/>
      <c r="GJE4" s="158"/>
      <c r="GJF4" s="158"/>
      <c r="GJG4" s="158"/>
      <c r="GJH4" s="158"/>
      <c r="GJI4" s="158"/>
      <c r="GJJ4" s="158"/>
      <c r="GJK4" s="158"/>
      <c r="GJL4" s="158"/>
      <c r="GJM4" s="158"/>
      <c r="GJN4" s="158"/>
      <c r="GJO4" s="158"/>
      <c r="GJP4" s="158"/>
      <c r="GJQ4" s="158"/>
      <c r="GJR4" s="158"/>
      <c r="GJS4" s="158"/>
      <c r="GJT4" s="158"/>
      <c r="GJU4" s="158"/>
      <c r="GJV4" s="158"/>
      <c r="GJW4" s="158"/>
      <c r="GJX4" s="158"/>
      <c r="GJY4" s="158"/>
      <c r="GJZ4" s="158"/>
      <c r="GKA4" s="158"/>
      <c r="GKB4" s="158"/>
      <c r="GKC4" s="158"/>
      <c r="GKD4" s="158"/>
      <c r="GKE4" s="158"/>
      <c r="GKF4" s="158"/>
      <c r="GKG4" s="158"/>
      <c r="GKH4" s="158"/>
      <c r="GKI4" s="158"/>
      <c r="GKJ4" s="158"/>
      <c r="GKK4" s="158"/>
      <c r="GKL4" s="158"/>
      <c r="GKM4" s="158"/>
      <c r="GKN4" s="158"/>
      <c r="GKO4" s="158"/>
      <c r="GKP4" s="158"/>
      <c r="GKQ4" s="158"/>
      <c r="GKR4" s="158"/>
      <c r="GKS4" s="158"/>
      <c r="GKT4" s="158"/>
      <c r="GKU4" s="158"/>
      <c r="GKV4" s="158"/>
      <c r="GKW4" s="158"/>
      <c r="GKX4" s="158"/>
      <c r="GKY4" s="158"/>
      <c r="GKZ4" s="158"/>
      <c r="GLA4" s="158"/>
      <c r="GLB4" s="158"/>
      <c r="GLC4" s="158"/>
      <c r="GLD4" s="158"/>
      <c r="GLE4" s="158"/>
      <c r="GLF4" s="158"/>
      <c r="GLG4" s="158"/>
      <c r="GLH4" s="158"/>
      <c r="GLI4" s="158"/>
      <c r="GLJ4" s="158"/>
      <c r="GLK4" s="158"/>
      <c r="GLL4" s="158"/>
      <c r="GLM4" s="158"/>
      <c r="GLN4" s="158"/>
      <c r="GLO4" s="158"/>
      <c r="GLP4" s="158"/>
      <c r="GLQ4" s="158"/>
      <c r="GLR4" s="158"/>
      <c r="GLS4" s="158"/>
      <c r="GLT4" s="158"/>
      <c r="GLU4" s="158"/>
      <c r="GLV4" s="158"/>
      <c r="GLW4" s="158"/>
      <c r="GLX4" s="158"/>
      <c r="GLY4" s="158"/>
      <c r="GLZ4" s="158"/>
      <c r="GMA4" s="158"/>
      <c r="GMB4" s="158"/>
      <c r="GMC4" s="158"/>
      <c r="GMD4" s="158"/>
      <c r="GME4" s="158"/>
      <c r="GMF4" s="158"/>
      <c r="GMG4" s="158"/>
      <c r="GMH4" s="158"/>
      <c r="GMI4" s="158"/>
      <c r="GMJ4" s="158"/>
      <c r="GMK4" s="158"/>
      <c r="GML4" s="158"/>
      <c r="GMM4" s="158"/>
      <c r="GMN4" s="158"/>
      <c r="GMO4" s="158"/>
      <c r="GMP4" s="158"/>
      <c r="GMQ4" s="158"/>
      <c r="GMR4" s="158"/>
      <c r="GMS4" s="158"/>
      <c r="GMT4" s="158"/>
      <c r="GMU4" s="158"/>
      <c r="GMV4" s="158"/>
      <c r="GMW4" s="158"/>
      <c r="GMX4" s="158"/>
      <c r="GMY4" s="158"/>
      <c r="GMZ4" s="158"/>
      <c r="GNA4" s="158"/>
      <c r="GNB4" s="158"/>
      <c r="GNC4" s="158"/>
      <c r="GND4" s="158"/>
      <c r="GNE4" s="158"/>
      <c r="GNF4" s="158"/>
      <c r="GNG4" s="158"/>
      <c r="GNH4" s="158"/>
      <c r="GNI4" s="158"/>
      <c r="GNJ4" s="158"/>
      <c r="GNK4" s="158"/>
      <c r="GNL4" s="158"/>
      <c r="GNM4" s="158"/>
      <c r="GNN4" s="158"/>
      <c r="GNO4" s="158"/>
      <c r="GNP4" s="158"/>
      <c r="GNQ4" s="158"/>
      <c r="GNR4" s="158"/>
      <c r="GNS4" s="158"/>
      <c r="GNT4" s="158"/>
      <c r="GNU4" s="158"/>
      <c r="GNV4" s="158"/>
      <c r="GNW4" s="158"/>
      <c r="GNX4" s="158"/>
      <c r="GNY4" s="158"/>
      <c r="GNZ4" s="158"/>
      <c r="GOA4" s="158"/>
      <c r="GOB4" s="158"/>
      <c r="GOC4" s="158"/>
      <c r="GOD4" s="158"/>
      <c r="GOE4" s="158"/>
      <c r="GOF4" s="158"/>
      <c r="GOG4" s="158"/>
      <c r="GOH4" s="158"/>
      <c r="GOI4" s="158"/>
      <c r="GOJ4" s="158"/>
      <c r="GOK4" s="158"/>
      <c r="GOL4" s="158"/>
      <c r="GOM4" s="158"/>
      <c r="GON4" s="158"/>
      <c r="GOO4" s="158"/>
      <c r="GOP4" s="158"/>
      <c r="GOQ4" s="158"/>
      <c r="GOR4" s="158"/>
      <c r="GOS4" s="158"/>
      <c r="GOT4" s="158"/>
      <c r="GOU4" s="158"/>
      <c r="GOV4" s="158"/>
      <c r="GOW4" s="158"/>
      <c r="GOX4" s="158"/>
      <c r="GOY4" s="158"/>
      <c r="GOZ4" s="158"/>
      <c r="GPA4" s="158"/>
      <c r="GPB4" s="158"/>
      <c r="GPC4" s="158"/>
      <c r="GPD4" s="158"/>
      <c r="GPE4" s="158"/>
      <c r="GPF4" s="158"/>
      <c r="GPG4" s="158"/>
      <c r="GPH4" s="158"/>
      <c r="GPI4" s="158"/>
      <c r="GPJ4" s="158"/>
      <c r="GPK4" s="158"/>
      <c r="GPL4" s="158"/>
      <c r="GPM4" s="158"/>
      <c r="GPN4" s="158"/>
      <c r="GPO4" s="158"/>
      <c r="GPP4" s="158"/>
      <c r="GPQ4" s="158"/>
      <c r="GPR4" s="158"/>
      <c r="GPS4" s="158"/>
      <c r="GPT4" s="158"/>
      <c r="GPU4" s="158"/>
      <c r="GPV4" s="158"/>
      <c r="GPW4" s="158"/>
      <c r="GPX4" s="158"/>
      <c r="GPY4" s="158"/>
      <c r="GPZ4" s="158"/>
      <c r="GQA4" s="158"/>
      <c r="GQB4" s="158"/>
      <c r="GQC4" s="158"/>
      <c r="GQD4" s="158"/>
      <c r="GQE4" s="158"/>
      <c r="GQF4" s="158"/>
      <c r="GQG4" s="158"/>
      <c r="GQH4" s="158"/>
      <c r="GQI4" s="158"/>
      <c r="GQJ4" s="158"/>
      <c r="GQK4" s="158"/>
      <c r="GQL4" s="158"/>
      <c r="GQM4" s="158"/>
      <c r="GQN4" s="158"/>
      <c r="GQO4" s="158"/>
      <c r="GQP4" s="158"/>
      <c r="GQQ4" s="158"/>
      <c r="GQR4" s="158"/>
      <c r="GQS4" s="158"/>
      <c r="GQT4" s="158"/>
      <c r="GQU4" s="158"/>
      <c r="GQV4" s="158"/>
      <c r="GQW4" s="158"/>
      <c r="GQX4" s="158"/>
      <c r="GQY4" s="158"/>
      <c r="GQZ4" s="158"/>
      <c r="GRA4" s="158"/>
      <c r="GRB4" s="158"/>
      <c r="GRC4" s="158"/>
      <c r="GRD4" s="158"/>
      <c r="GRE4" s="158"/>
      <c r="GRF4" s="158"/>
      <c r="GRG4" s="158"/>
      <c r="GRH4" s="158"/>
      <c r="GRI4" s="158"/>
      <c r="GRJ4" s="158"/>
      <c r="GRK4" s="158"/>
      <c r="GRL4" s="158"/>
      <c r="GRM4" s="158"/>
      <c r="GRN4" s="158"/>
      <c r="GRO4" s="158"/>
      <c r="GRP4" s="158"/>
      <c r="GRQ4" s="158"/>
      <c r="GRR4" s="158"/>
      <c r="GRS4" s="158"/>
      <c r="GRT4" s="158"/>
      <c r="GRU4" s="158"/>
      <c r="GRV4" s="158"/>
      <c r="GRW4" s="158"/>
      <c r="GRX4" s="158"/>
      <c r="GRY4" s="158"/>
      <c r="GRZ4" s="158"/>
      <c r="GSA4" s="158"/>
      <c r="GSB4" s="158"/>
      <c r="GSC4" s="158"/>
      <c r="GSD4" s="158"/>
      <c r="GSE4" s="158"/>
      <c r="GSF4" s="158"/>
      <c r="GSG4" s="158"/>
      <c r="GSH4" s="158"/>
      <c r="GSI4" s="158"/>
      <c r="GSJ4" s="158"/>
      <c r="GSK4" s="158"/>
      <c r="GSL4" s="158"/>
      <c r="GSM4" s="158"/>
      <c r="GSN4" s="158"/>
      <c r="GSO4" s="158"/>
      <c r="GSP4" s="158"/>
      <c r="GSQ4" s="158"/>
      <c r="GSR4" s="158"/>
      <c r="GSS4" s="158"/>
      <c r="GST4" s="158"/>
      <c r="GSU4" s="158"/>
      <c r="GSV4" s="158"/>
      <c r="GSW4" s="158"/>
      <c r="GSX4" s="158"/>
      <c r="GSY4" s="158"/>
      <c r="GSZ4" s="158"/>
      <c r="GTA4" s="158"/>
      <c r="GTB4" s="158"/>
      <c r="GTC4" s="158"/>
      <c r="GTD4" s="158"/>
      <c r="GTE4" s="158"/>
      <c r="GTF4" s="158"/>
      <c r="GTG4" s="158"/>
      <c r="GTH4" s="158"/>
      <c r="GTI4" s="158"/>
      <c r="GTJ4" s="158"/>
      <c r="GTK4" s="158"/>
      <c r="GTL4" s="158"/>
      <c r="GTM4" s="158"/>
      <c r="GTN4" s="158"/>
      <c r="GTO4" s="158"/>
      <c r="GTP4" s="158"/>
      <c r="GTQ4" s="158"/>
      <c r="GTR4" s="158"/>
      <c r="GTS4" s="158"/>
      <c r="GTT4" s="158"/>
      <c r="GTU4" s="158"/>
      <c r="GTV4" s="158"/>
      <c r="GTW4" s="158"/>
      <c r="GTX4" s="158"/>
      <c r="GTY4" s="158"/>
      <c r="GTZ4" s="158"/>
      <c r="GUA4" s="158"/>
      <c r="GUB4" s="158"/>
      <c r="GUC4" s="158"/>
      <c r="GUD4" s="158"/>
      <c r="GUE4" s="158"/>
      <c r="GUF4" s="158"/>
      <c r="GUG4" s="158"/>
      <c r="GUH4" s="158"/>
      <c r="GUI4" s="158"/>
      <c r="GUJ4" s="158"/>
      <c r="GUK4" s="158"/>
      <c r="GUL4" s="158"/>
      <c r="GUM4" s="158"/>
      <c r="GUN4" s="158"/>
      <c r="GUO4" s="158"/>
      <c r="GUP4" s="158"/>
      <c r="GUQ4" s="158"/>
      <c r="GUR4" s="158"/>
      <c r="GUS4" s="158"/>
      <c r="GUT4" s="158"/>
      <c r="GUU4" s="158"/>
      <c r="GUV4" s="158"/>
      <c r="GUW4" s="158"/>
      <c r="GUX4" s="158"/>
      <c r="GUY4" s="158"/>
      <c r="GUZ4" s="158"/>
      <c r="GVA4" s="158"/>
      <c r="GVB4" s="158"/>
      <c r="GVC4" s="158"/>
      <c r="GVD4" s="158"/>
      <c r="GVE4" s="158"/>
      <c r="GVF4" s="158"/>
      <c r="GVG4" s="158"/>
      <c r="GVH4" s="158"/>
      <c r="GVI4" s="158"/>
      <c r="GVJ4" s="158"/>
      <c r="GVK4" s="158"/>
      <c r="GVL4" s="158"/>
      <c r="GVM4" s="158"/>
      <c r="GVN4" s="158"/>
      <c r="GVO4" s="158"/>
      <c r="GVP4" s="158"/>
      <c r="GVQ4" s="158"/>
      <c r="GVR4" s="158"/>
      <c r="GVS4" s="158"/>
      <c r="GVT4" s="158"/>
      <c r="GVU4" s="158"/>
      <c r="GVV4" s="158"/>
      <c r="GVW4" s="158"/>
      <c r="GVX4" s="158"/>
      <c r="GVY4" s="158"/>
      <c r="GVZ4" s="158"/>
      <c r="GWA4" s="158"/>
      <c r="GWB4" s="158"/>
      <c r="GWC4" s="158"/>
      <c r="GWD4" s="158"/>
      <c r="GWE4" s="158"/>
      <c r="GWF4" s="158"/>
      <c r="GWG4" s="158"/>
      <c r="GWH4" s="158"/>
      <c r="GWI4" s="158"/>
      <c r="GWJ4" s="158"/>
      <c r="GWK4" s="158"/>
      <c r="GWL4" s="158"/>
      <c r="GWM4" s="158"/>
      <c r="GWN4" s="158"/>
      <c r="GWO4" s="158"/>
      <c r="GWP4" s="158"/>
      <c r="GWQ4" s="158"/>
      <c r="GWR4" s="158"/>
      <c r="GWS4" s="158"/>
      <c r="GWT4" s="158"/>
      <c r="GWU4" s="158"/>
      <c r="GWV4" s="158"/>
      <c r="GWW4" s="158"/>
      <c r="GWX4" s="158"/>
      <c r="GWY4" s="158"/>
      <c r="GWZ4" s="158"/>
      <c r="GXA4" s="158"/>
      <c r="GXB4" s="158"/>
      <c r="GXC4" s="158"/>
      <c r="GXD4" s="158"/>
      <c r="GXE4" s="158"/>
      <c r="GXF4" s="158"/>
      <c r="GXG4" s="158"/>
      <c r="GXH4" s="158"/>
      <c r="GXI4" s="158"/>
      <c r="GXJ4" s="158"/>
      <c r="GXK4" s="158"/>
      <c r="GXL4" s="158"/>
      <c r="GXM4" s="158"/>
      <c r="GXN4" s="158"/>
      <c r="GXO4" s="158"/>
      <c r="GXP4" s="158"/>
      <c r="GXQ4" s="158"/>
      <c r="GXR4" s="158"/>
      <c r="GXS4" s="158"/>
      <c r="GXT4" s="158"/>
      <c r="GXU4" s="158"/>
      <c r="GXV4" s="158"/>
      <c r="GXW4" s="158"/>
      <c r="GXX4" s="158"/>
      <c r="GXY4" s="158"/>
      <c r="GXZ4" s="158"/>
      <c r="GYA4" s="158"/>
      <c r="GYB4" s="158"/>
      <c r="GYC4" s="158"/>
      <c r="GYD4" s="158"/>
      <c r="GYE4" s="158"/>
      <c r="GYF4" s="158"/>
      <c r="GYG4" s="158"/>
      <c r="GYH4" s="158"/>
      <c r="GYI4" s="158"/>
      <c r="GYJ4" s="158"/>
      <c r="GYK4" s="158"/>
      <c r="GYL4" s="158"/>
      <c r="GYM4" s="158"/>
      <c r="GYN4" s="158"/>
      <c r="GYO4" s="158"/>
      <c r="GYP4" s="158"/>
      <c r="GYQ4" s="158"/>
      <c r="GYR4" s="158"/>
      <c r="GYS4" s="158"/>
      <c r="GYT4" s="158"/>
      <c r="GYU4" s="158"/>
      <c r="GYV4" s="158"/>
      <c r="GYW4" s="158"/>
      <c r="GYX4" s="158"/>
      <c r="GYY4" s="158"/>
      <c r="GYZ4" s="158"/>
      <c r="GZA4" s="158"/>
      <c r="GZB4" s="158"/>
      <c r="GZC4" s="158"/>
      <c r="GZD4" s="158"/>
      <c r="GZE4" s="158"/>
      <c r="GZF4" s="158"/>
      <c r="GZG4" s="158"/>
      <c r="GZH4" s="158"/>
      <c r="GZI4" s="158"/>
      <c r="GZJ4" s="158"/>
      <c r="GZK4" s="158"/>
      <c r="GZL4" s="158"/>
      <c r="GZM4" s="158"/>
      <c r="GZN4" s="158"/>
      <c r="GZO4" s="158"/>
      <c r="GZP4" s="158"/>
      <c r="GZQ4" s="158"/>
      <c r="GZR4" s="158"/>
      <c r="GZS4" s="158"/>
      <c r="GZT4" s="158"/>
      <c r="GZU4" s="158"/>
      <c r="GZV4" s="158"/>
      <c r="GZW4" s="158"/>
      <c r="GZX4" s="158"/>
      <c r="GZY4" s="158"/>
      <c r="GZZ4" s="158"/>
      <c r="HAA4" s="158"/>
      <c r="HAB4" s="158"/>
      <c r="HAC4" s="158"/>
      <c r="HAD4" s="158"/>
      <c r="HAE4" s="158"/>
      <c r="HAF4" s="158"/>
      <c r="HAG4" s="158"/>
      <c r="HAH4" s="158"/>
      <c r="HAI4" s="158"/>
      <c r="HAJ4" s="158"/>
      <c r="HAK4" s="158"/>
      <c r="HAL4" s="158"/>
      <c r="HAM4" s="158"/>
      <c r="HAN4" s="158"/>
      <c r="HAO4" s="158"/>
      <c r="HAP4" s="158"/>
      <c r="HAQ4" s="158"/>
      <c r="HAR4" s="158"/>
      <c r="HAS4" s="158"/>
      <c r="HAT4" s="158"/>
      <c r="HAU4" s="158"/>
      <c r="HAV4" s="158"/>
      <c r="HAW4" s="158"/>
      <c r="HAX4" s="158"/>
      <c r="HAY4" s="158"/>
      <c r="HAZ4" s="158"/>
      <c r="HBA4" s="158"/>
      <c r="HBB4" s="158"/>
      <c r="HBC4" s="158"/>
      <c r="HBD4" s="158"/>
      <c r="HBE4" s="158"/>
      <c r="HBF4" s="158"/>
      <c r="HBG4" s="158"/>
      <c r="HBH4" s="158"/>
      <c r="HBI4" s="158"/>
      <c r="HBJ4" s="158"/>
      <c r="HBK4" s="158"/>
      <c r="HBL4" s="158"/>
      <c r="HBM4" s="158"/>
      <c r="HBN4" s="158"/>
      <c r="HBO4" s="158"/>
      <c r="HBP4" s="158"/>
      <c r="HBQ4" s="158"/>
      <c r="HBR4" s="158"/>
      <c r="HBS4" s="158"/>
      <c r="HBT4" s="158"/>
      <c r="HBU4" s="158"/>
      <c r="HBV4" s="158"/>
      <c r="HBW4" s="158"/>
      <c r="HBX4" s="158"/>
      <c r="HBY4" s="158"/>
      <c r="HBZ4" s="158"/>
      <c r="HCA4" s="158"/>
      <c r="HCB4" s="158"/>
      <c r="HCC4" s="158"/>
      <c r="HCD4" s="158"/>
      <c r="HCE4" s="158"/>
      <c r="HCF4" s="158"/>
      <c r="HCG4" s="158"/>
      <c r="HCH4" s="158"/>
      <c r="HCI4" s="158"/>
      <c r="HCJ4" s="158"/>
      <c r="HCK4" s="158"/>
      <c r="HCL4" s="158"/>
      <c r="HCM4" s="158"/>
      <c r="HCN4" s="158"/>
      <c r="HCO4" s="158"/>
      <c r="HCP4" s="158"/>
      <c r="HCQ4" s="158"/>
      <c r="HCR4" s="158"/>
      <c r="HCS4" s="158"/>
      <c r="HCT4" s="158"/>
      <c r="HCU4" s="158"/>
      <c r="HCV4" s="158"/>
      <c r="HCW4" s="158"/>
      <c r="HCX4" s="158"/>
      <c r="HCY4" s="158"/>
      <c r="HCZ4" s="158"/>
      <c r="HDA4" s="158"/>
      <c r="HDB4" s="158"/>
      <c r="HDC4" s="158"/>
      <c r="HDD4" s="158"/>
      <c r="HDE4" s="158"/>
      <c r="HDF4" s="158"/>
      <c r="HDG4" s="158"/>
      <c r="HDH4" s="158"/>
      <c r="HDI4" s="158"/>
      <c r="HDJ4" s="158"/>
      <c r="HDK4" s="158"/>
      <c r="HDL4" s="158"/>
      <c r="HDM4" s="158"/>
      <c r="HDN4" s="158"/>
      <c r="HDO4" s="158"/>
      <c r="HDP4" s="158"/>
      <c r="HDQ4" s="158"/>
      <c r="HDR4" s="158"/>
      <c r="HDS4" s="158"/>
      <c r="HDT4" s="158"/>
      <c r="HDU4" s="158"/>
      <c r="HDV4" s="158"/>
      <c r="HDW4" s="158"/>
      <c r="HDX4" s="158"/>
      <c r="HDY4" s="158"/>
      <c r="HDZ4" s="158"/>
      <c r="HEA4" s="158"/>
      <c r="HEB4" s="158"/>
      <c r="HEC4" s="158"/>
      <c r="HED4" s="158"/>
      <c r="HEE4" s="158"/>
      <c r="HEF4" s="158"/>
      <c r="HEG4" s="158"/>
      <c r="HEH4" s="158"/>
      <c r="HEI4" s="158"/>
      <c r="HEJ4" s="158"/>
      <c r="HEK4" s="158"/>
      <c r="HEL4" s="158"/>
      <c r="HEM4" s="158"/>
      <c r="HEN4" s="158"/>
      <c r="HEO4" s="158"/>
      <c r="HEP4" s="158"/>
      <c r="HEQ4" s="158"/>
      <c r="HER4" s="158"/>
      <c r="HES4" s="158"/>
      <c r="HET4" s="158"/>
      <c r="HEU4" s="158"/>
      <c r="HEV4" s="158"/>
      <c r="HEW4" s="158"/>
      <c r="HEX4" s="158"/>
      <c r="HEY4" s="158"/>
      <c r="HEZ4" s="158"/>
      <c r="HFA4" s="158"/>
      <c r="HFB4" s="158"/>
      <c r="HFC4" s="158"/>
      <c r="HFD4" s="158"/>
      <c r="HFE4" s="158"/>
      <c r="HFF4" s="158"/>
      <c r="HFG4" s="158"/>
      <c r="HFH4" s="158"/>
      <c r="HFI4" s="158"/>
      <c r="HFJ4" s="158"/>
      <c r="HFK4" s="158"/>
      <c r="HFL4" s="158"/>
      <c r="HFM4" s="158"/>
      <c r="HFN4" s="158"/>
      <c r="HFO4" s="158"/>
      <c r="HFP4" s="158"/>
      <c r="HFQ4" s="158"/>
      <c r="HFR4" s="158"/>
      <c r="HFS4" s="158"/>
      <c r="HFT4" s="158"/>
      <c r="HFU4" s="158"/>
      <c r="HFV4" s="158"/>
      <c r="HFW4" s="158"/>
      <c r="HFX4" s="158"/>
      <c r="HFY4" s="158"/>
      <c r="HFZ4" s="158"/>
      <c r="HGA4" s="158"/>
      <c r="HGB4" s="158"/>
      <c r="HGC4" s="158"/>
      <c r="HGD4" s="158"/>
      <c r="HGE4" s="158"/>
      <c r="HGF4" s="158"/>
      <c r="HGG4" s="158"/>
      <c r="HGH4" s="158"/>
      <c r="HGI4" s="158"/>
      <c r="HGJ4" s="158"/>
      <c r="HGK4" s="158"/>
      <c r="HGL4" s="158"/>
      <c r="HGM4" s="158"/>
      <c r="HGN4" s="158"/>
      <c r="HGO4" s="158"/>
      <c r="HGP4" s="158"/>
      <c r="HGQ4" s="158"/>
      <c r="HGR4" s="158"/>
      <c r="HGS4" s="158"/>
      <c r="HGT4" s="158"/>
      <c r="HGU4" s="158"/>
      <c r="HGV4" s="158"/>
      <c r="HGW4" s="158"/>
      <c r="HGX4" s="158"/>
      <c r="HGY4" s="158"/>
      <c r="HGZ4" s="158"/>
      <c r="HHA4" s="158"/>
      <c r="HHB4" s="158"/>
      <c r="HHC4" s="158"/>
      <c r="HHD4" s="158"/>
      <c r="HHE4" s="158"/>
      <c r="HHF4" s="158"/>
      <c r="HHG4" s="158"/>
      <c r="HHH4" s="158"/>
      <c r="HHI4" s="158"/>
      <c r="HHJ4" s="158"/>
      <c r="HHK4" s="158"/>
      <c r="HHL4" s="158"/>
      <c r="HHM4" s="158"/>
      <c r="HHN4" s="158"/>
      <c r="HHO4" s="158"/>
      <c r="HHP4" s="158"/>
      <c r="HHQ4" s="158"/>
      <c r="HHR4" s="158"/>
      <c r="HHS4" s="158"/>
      <c r="HHT4" s="158"/>
      <c r="HHU4" s="158"/>
      <c r="HHV4" s="158"/>
      <c r="HHW4" s="158"/>
      <c r="HHX4" s="158"/>
      <c r="HHY4" s="158"/>
      <c r="HHZ4" s="158"/>
      <c r="HIA4" s="158"/>
      <c r="HIB4" s="158"/>
      <c r="HIC4" s="158"/>
      <c r="HID4" s="158"/>
      <c r="HIE4" s="158"/>
      <c r="HIF4" s="158"/>
      <c r="HIG4" s="158"/>
      <c r="HIH4" s="158"/>
      <c r="HII4" s="158"/>
      <c r="HIJ4" s="158"/>
      <c r="HIK4" s="158"/>
      <c r="HIL4" s="158"/>
      <c r="HIM4" s="158"/>
      <c r="HIN4" s="158"/>
      <c r="HIO4" s="158"/>
      <c r="HIP4" s="158"/>
      <c r="HIQ4" s="158"/>
      <c r="HIR4" s="158"/>
      <c r="HIS4" s="158"/>
      <c r="HIT4" s="158"/>
      <c r="HIU4" s="158"/>
      <c r="HIV4" s="158"/>
      <c r="HIW4" s="158"/>
      <c r="HIX4" s="158"/>
      <c r="HIY4" s="158"/>
      <c r="HIZ4" s="158"/>
      <c r="HJA4" s="158"/>
      <c r="HJB4" s="158"/>
      <c r="HJC4" s="158"/>
      <c r="HJD4" s="158"/>
      <c r="HJE4" s="158"/>
      <c r="HJF4" s="158"/>
      <c r="HJG4" s="158"/>
      <c r="HJH4" s="158"/>
      <c r="HJI4" s="158"/>
      <c r="HJJ4" s="158"/>
      <c r="HJK4" s="158"/>
      <c r="HJL4" s="158"/>
      <c r="HJM4" s="158"/>
      <c r="HJN4" s="158"/>
      <c r="HJO4" s="158"/>
      <c r="HJP4" s="158"/>
      <c r="HJQ4" s="158"/>
      <c r="HJR4" s="158"/>
      <c r="HJS4" s="158"/>
      <c r="HJT4" s="158"/>
      <c r="HJU4" s="158"/>
      <c r="HJV4" s="158"/>
      <c r="HJW4" s="158"/>
      <c r="HJX4" s="158"/>
      <c r="HJY4" s="158"/>
      <c r="HJZ4" s="158"/>
      <c r="HKA4" s="158"/>
      <c r="HKB4" s="158"/>
      <c r="HKC4" s="158"/>
      <c r="HKD4" s="158"/>
      <c r="HKE4" s="158"/>
      <c r="HKF4" s="158"/>
      <c r="HKG4" s="158"/>
      <c r="HKH4" s="158"/>
      <c r="HKI4" s="158"/>
      <c r="HKJ4" s="158"/>
      <c r="HKK4" s="158"/>
      <c r="HKL4" s="158"/>
      <c r="HKM4" s="158"/>
      <c r="HKN4" s="158"/>
      <c r="HKO4" s="158"/>
      <c r="HKP4" s="158"/>
      <c r="HKQ4" s="158"/>
      <c r="HKR4" s="158"/>
      <c r="HKS4" s="158"/>
      <c r="HKT4" s="158"/>
      <c r="HKU4" s="158"/>
      <c r="HKV4" s="158"/>
      <c r="HKW4" s="158"/>
      <c r="HKX4" s="158"/>
      <c r="HKY4" s="158"/>
      <c r="HKZ4" s="158"/>
      <c r="HLA4" s="158"/>
      <c r="HLB4" s="158"/>
      <c r="HLC4" s="158"/>
      <c r="HLD4" s="158"/>
      <c r="HLE4" s="158"/>
      <c r="HLF4" s="158"/>
      <c r="HLG4" s="158"/>
      <c r="HLH4" s="158"/>
      <c r="HLI4" s="158"/>
      <c r="HLJ4" s="158"/>
      <c r="HLK4" s="158"/>
      <c r="HLL4" s="158"/>
      <c r="HLM4" s="158"/>
      <c r="HLN4" s="158"/>
      <c r="HLO4" s="158"/>
      <c r="HLP4" s="158"/>
      <c r="HLQ4" s="158"/>
      <c r="HLR4" s="158"/>
      <c r="HLS4" s="158"/>
      <c r="HLT4" s="158"/>
      <c r="HLU4" s="158"/>
      <c r="HLV4" s="158"/>
      <c r="HLW4" s="158"/>
      <c r="HLX4" s="158"/>
      <c r="HLY4" s="158"/>
      <c r="HLZ4" s="158"/>
      <c r="HMA4" s="158"/>
      <c r="HMB4" s="158"/>
      <c r="HMC4" s="158"/>
      <c r="HMD4" s="158"/>
      <c r="HME4" s="158"/>
      <c r="HMF4" s="158"/>
      <c r="HMG4" s="158"/>
      <c r="HMH4" s="158"/>
      <c r="HMI4" s="158"/>
      <c r="HMJ4" s="158"/>
      <c r="HMK4" s="158"/>
      <c r="HML4" s="158"/>
      <c r="HMM4" s="158"/>
      <c r="HMN4" s="158"/>
      <c r="HMO4" s="158"/>
      <c r="HMP4" s="158"/>
      <c r="HMQ4" s="158"/>
      <c r="HMR4" s="158"/>
      <c r="HMS4" s="158"/>
      <c r="HMT4" s="158"/>
      <c r="HMU4" s="158"/>
      <c r="HMV4" s="158"/>
      <c r="HMW4" s="158"/>
      <c r="HMX4" s="158"/>
      <c r="HMY4" s="158"/>
      <c r="HMZ4" s="158"/>
      <c r="HNA4" s="158"/>
      <c r="HNB4" s="158"/>
      <c r="HNC4" s="158"/>
      <c r="HND4" s="158"/>
      <c r="HNE4" s="158"/>
      <c r="HNF4" s="158"/>
      <c r="HNG4" s="158"/>
      <c r="HNH4" s="158"/>
      <c r="HNI4" s="158"/>
      <c r="HNJ4" s="158"/>
      <c r="HNK4" s="158"/>
      <c r="HNL4" s="158"/>
      <c r="HNM4" s="158"/>
      <c r="HNN4" s="158"/>
      <c r="HNO4" s="158"/>
      <c r="HNP4" s="158"/>
      <c r="HNQ4" s="158"/>
      <c r="HNR4" s="158"/>
      <c r="HNS4" s="158"/>
      <c r="HNT4" s="158"/>
      <c r="HNU4" s="158"/>
      <c r="HNV4" s="158"/>
      <c r="HNW4" s="158"/>
      <c r="HNX4" s="158"/>
      <c r="HNY4" s="158"/>
      <c r="HNZ4" s="158"/>
      <c r="HOA4" s="158"/>
      <c r="HOB4" s="158"/>
      <c r="HOC4" s="158"/>
      <c r="HOD4" s="158"/>
      <c r="HOE4" s="158"/>
      <c r="HOF4" s="158"/>
      <c r="HOG4" s="158"/>
      <c r="HOH4" s="158"/>
      <c r="HOI4" s="158"/>
      <c r="HOJ4" s="158"/>
      <c r="HOK4" s="158"/>
      <c r="HOL4" s="158"/>
      <c r="HOM4" s="158"/>
      <c r="HON4" s="158"/>
      <c r="HOO4" s="158"/>
      <c r="HOP4" s="158"/>
      <c r="HOQ4" s="158"/>
      <c r="HOR4" s="158"/>
      <c r="HOS4" s="158"/>
      <c r="HOT4" s="158"/>
      <c r="HOU4" s="158"/>
      <c r="HOV4" s="158"/>
      <c r="HOW4" s="158"/>
      <c r="HOX4" s="158"/>
      <c r="HOY4" s="158"/>
      <c r="HOZ4" s="158"/>
      <c r="HPA4" s="158"/>
      <c r="HPB4" s="158"/>
      <c r="HPC4" s="158"/>
      <c r="HPD4" s="158"/>
      <c r="HPE4" s="158"/>
      <c r="HPF4" s="158"/>
      <c r="HPG4" s="158"/>
      <c r="HPH4" s="158"/>
      <c r="HPI4" s="158"/>
      <c r="HPJ4" s="158"/>
      <c r="HPK4" s="158"/>
      <c r="HPL4" s="158"/>
      <c r="HPM4" s="158"/>
      <c r="HPN4" s="158"/>
      <c r="HPO4" s="158"/>
      <c r="HPP4" s="158"/>
      <c r="HPQ4" s="158"/>
      <c r="HPR4" s="158"/>
      <c r="HPS4" s="158"/>
      <c r="HPT4" s="158"/>
      <c r="HPU4" s="158"/>
      <c r="HPV4" s="158"/>
      <c r="HPW4" s="158"/>
      <c r="HPX4" s="158"/>
      <c r="HPY4" s="158"/>
      <c r="HPZ4" s="158"/>
      <c r="HQA4" s="158"/>
      <c r="HQB4" s="158"/>
      <c r="HQC4" s="158"/>
      <c r="HQD4" s="158"/>
      <c r="HQE4" s="158"/>
      <c r="HQF4" s="158"/>
      <c r="HQG4" s="158"/>
      <c r="HQH4" s="158"/>
      <c r="HQI4" s="158"/>
      <c r="HQJ4" s="158"/>
      <c r="HQK4" s="158"/>
      <c r="HQL4" s="158"/>
      <c r="HQM4" s="158"/>
      <c r="HQN4" s="158"/>
      <c r="HQO4" s="158"/>
      <c r="HQP4" s="158"/>
      <c r="HQQ4" s="158"/>
      <c r="HQR4" s="158"/>
      <c r="HQS4" s="158"/>
      <c r="HQT4" s="158"/>
      <c r="HQU4" s="158"/>
      <c r="HQV4" s="158"/>
      <c r="HQW4" s="158"/>
      <c r="HQX4" s="158"/>
      <c r="HQY4" s="158"/>
      <c r="HQZ4" s="158"/>
      <c r="HRA4" s="158"/>
      <c r="HRB4" s="158"/>
      <c r="HRC4" s="158"/>
      <c r="HRD4" s="158"/>
      <c r="HRE4" s="158"/>
      <c r="HRF4" s="158"/>
      <c r="HRG4" s="158"/>
      <c r="HRH4" s="158"/>
      <c r="HRI4" s="158"/>
      <c r="HRJ4" s="158"/>
      <c r="HRK4" s="158"/>
      <c r="HRL4" s="158"/>
      <c r="HRM4" s="158"/>
      <c r="HRN4" s="158"/>
      <c r="HRO4" s="158"/>
      <c r="HRP4" s="158"/>
      <c r="HRQ4" s="158"/>
      <c r="HRR4" s="158"/>
      <c r="HRS4" s="158"/>
      <c r="HRT4" s="158"/>
      <c r="HRU4" s="158"/>
      <c r="HRV4" s="158"/>
      <c r="HRW4" s="158"/>
      <c r="HRX4" s="158"/>
      <c r="HRY4" s="158"/>
      <c r="HRZ4" s="158"/>
      <c r="HSA4" s="158"/>
      <c r="HSB4" s="158"/>
      <c r="HSC4" s="158"/>
      <c r="HSD4" s="158"/>
      <c r="HSE4" s="158"/>
      <c r="HSF4" s="158"/>
      <c r="HSG4" s="158"/>
      <c r="HSH4" s="158"/>
      <c r="HSI4" s="158"/>
      <c r="HSJ4" s="158"/>
      <c r="HSK4" s="158"/>
      <c r="HSL4" s="158"/>
      <c r="HSM4" s="158"/>
      <c r="HSN4" s="158"/>
      <c r="HSO4" s="158"/>
      <c r="HSP4" s="158"/>
      <c r="HSQ4" s="158"/>
      <c r="HSR4" s="158"/>
      <c r="HSS4" s="158"/>
      <c r="HST4" s="158"/>
      <c r="HSU4" s="158"/>
      <c r="HSV4" s="158"/>
      <c r="HSW4" s="158"/>
      <c r="HSX4" s="158"/>
      <c r="HSY4" s="158"/>
      <c r="HSZ4" s="158"/>
      <c r="HTA4" s="158"/>
      <c r="HTB4" s="158"/>
      <c r="HTC4" s="158"/>
      <c r="HTD4" s="158"/>
      <c r="HTE4" s="158"/>
      <c r="HTF4" s="158"/>
      <c r="HTG4" s="158"/>
      <c r="HTH4" s="158"/>
      <c r="HTI4" s="158"/>
      <c r="HTJ4" s="158"/>
      <c r="HTK4" s="158"/>
      <c r="HTL4" s="158"/>
      <c r="HTM4" s="158"/>
      <c r="HTN4" s="158"/>
      <c r="HTO4" s="158"/>
      <c r="HTP4" s="158"/>
      <c r="HTQ4" s="158"/>
      <c r="HTR4" s="158"/>
      <c r="HTS4" s="158"/>
      <c r="HTT4" s="158"/>
      <c r="HTU4" s="158"/>
      <c r="HTV4" s="158"/>
      <c r="HTW4" s="158"/>
      <c r="HTX4" s="158"/>
      <c r="HTY4" s="158"/>
      <c r="HTZ4" s="158"/>
      <c r="HUA4" s="158"/>
      <c r="HUB4" s="158"/>
      <c r="HUC4" s="158"/>
      <c r="HUD4" s="158"/>
      <c r="HUE4" s="158"/>
      <c r="HUF4" s="158"/>
      <c r="HUG4" s="158"/>
      <c r="HUH4" s="158"/>
      <c r="HUI4" s="158"/>
      <c r="HUJ4" s="158"/>
      <c r="HUK4" s="158"/>
      <c r="HUL4" s="158"/>
      <c r="HUM4" s="158"/>
      <c r="HUN4" s="158"/>
      <c r="HUO4" s="158"/>
      <c r="HUP4" s="158"/>
      <c r="HUQ4" s="158"/>
      <c r="HUR4" s="158"/>
      <c r="HUS4" s="158"/>
      <c r="HUT4" s="158"/>
      <c r="HUU4" s="158"/>
      <c r="HUV4" s="158"/>
      <c r="HUW4" s="158"/>
      <c r="HUX4" s="158"/>
      <c r="HUY4" s="158"/>
      <c r="HUZ4" s="158"/>
      <c r="HVA4" s="158"/>
      <c r="HVB4" s="158"/>
      <c r="HVC4" s="158"/>
      <c r="HVD4" s="158"/>
      <c r="HVE4" s="158"/>
      <c r="HVF4" s="158"/>
      <c r="HVG4" s="158"/>
      <c r="HVH4" s="158"/>
      <c r="HVI4" s="158"/>
      <c r="HVJ4" s="158"/>
      <c r="HVK4" s="158"/>
      <c r="HVL4" s="158"/>
      <c r="HVM4" s="158"/>
      <c r="HVN4" s="158"/>
      <c r="HVO4" s="158"/>
      <c r="HVP4" s="158"/>
      <c r="HVQ4" s="158"/>
      <c r="HVR4" s="158"/>
      <c r="HVS4" s="158"/>
      <c r="HVT4" s="158"/>
      <c r="HVU4" s="158"/>
      <c r="HVV4" s="158"/>
      <c r="HVW4" s="158"/>
      <c r="HVX4" s="158"/>
      <c r="HVY4" s="158"/>
      <c r="HVZ4" s="158"/>
      <c r="HWA4" s="158"/>
      <c r="HWB4" s="158"/>
      <c r="HWC4" s="158"/>
      <c r="HWD4" s="158"/>
      <c r="HWE4" s="158"/>
      <c r="HWF4" s="158"/>
      <c r="HWG4" s="158"/>
      <c r="HWH4" s="158"/>
      <c r="HWI4" s="158"/>
      <c r="HWJ4" s="158"/>
      <c r="HWK4" s="158"/>
      <c r="HWL4" s="158"/>
      <c r="HWM4" s="158"/>
      <c r="HWN4" s="158"/>
      <c r="HWO4" s="158"/>
      <c r="HWP4" s="158"/>
      <c r="HWQ4" s="158"/>
      <c r="HWR4" s="158"/>
      <c r="HWS4" s="158"/>
      <c r="HWT4" s="158"/>
      <c r="HWU4" s="158"/>
      <c r="HWV4" s="158"/>
      <c r="HWW4" s="158"/>
      <c r="HWX4" s="158"/>
      <c r="HWY4" s="158"/>
      <c r="HWZ4" s="158"/>
      <c r="HXA4" s="158"/>
      <c r="HXB4" s="158"/>
      <c r="HXC4" s="158"/>
      <c r="HXD4" s="158"/>
      <c r="HXE4" s="158"/>
      <c r="HXF4" s="158"/>
      <c r="HXG4" s="158"/>
      <c r="HXH4" s="158"/>
      <c r="HXI4" s="158"/>
      <c r="HXJ4" s="158"/>
      <c r="HXK4" s="158"/>
      <c r="HXL4" s="158"/>
      <c r="HXM4" s="158"/>
      <c r="HXN4" s="158"/>
      <c r="HXO4" s="158"/>
      <c r="HXP4" s="158"/>
      <c r="HXQ4" s="158"/>
      <c r="HXR4" s="158"/>
      <c r="HXS4" s="158"/>
      <c r="HXT4" s="158"/>
      <c r="HXU4" s="158"/>
      <c r="HXV4" s="158"/>
      <c r="HXW4" s="158"/>
      <c r="HXX4" s="158"/>
      <c r="HXY4" s="158"/>
      <c r="HXZ4" s="158"/>
      <c r="HYA4" s="158"/>
      <c r="HYB4" s="158"/>
      <c r="HYC4" s="158"/>
      <c r="HYD4" s="158"/>
      <c r="HYE4" s="158"/>
      <c r="HYF4" s="158"/>
      <c r="HYG4" s="158"/>
      <c r="HYH4" s="158"/>
      <c r="HYI4" s="158"/>
      <c r="HYJ4" s="158"/>
      <c r="HYK4" s="158"/>
      <c r="HYL4" s="158"/>
      <c r="HYM4" s="158"/>
      <c r="HYN4" s="158"/>
      <c r="HYO4" s="158"/>
      <c r="HYP4" s="158"/>
      <c r="HYQ4" s="158"/>
      <c r="HYR4" s="158"/>
      <c r="HYS4" s="158"/>
      <c r="HYT4" s="158"/>
      <c r="HYU4" s="158"/>
      <c r="HYV4" s="158"/>
      <c r="HYW4" s="158"/>
      <c r="HYX4" s="158"/>
      <c r="HYY4" s="158"/>
      <c r="HYZ4" s="158"/>
      <c r="HZA4" s="158"/>
      <c r="HZB4" s="158"/>
      <c r="HZC4" s="158"/>
      <c r="HZD4" s="158"/>
      <c r="HZE4" s="158"/>
      <c r="HZF4" s="158"/>
      <c r="HZG4" s="158"/>
      <c r="HZH4" s="158"/>
      <c r="HZI4" s="158"/>
      <c r="HZJ4" s="158"/>
      <c r="HZK4" s="158"/>
      <c r="HZL4" s="158"/>
      <c r="HZM4" s="158"/>
      <c r="HZN4" s="158"/>
      <c r="HZO4" s="158"/>
      <c r="HZP4" s="158"/>
      <c r="HZQ4" s="158"/>
      <c r="HZR4" s="158"/>
      <c r="HZS4" s="158"/>
      <c r="HZT4" s="158"/>
      <c r="HZU4" s="158"/>
      <c r="HZV4" s="158"/>
      <c r="HZW4" s="158"/>
      <c r="HZX4" s="158"/>
      <c r="HZY4" s="158"/>
      <c r="HZZ4" s="158"/>
      <c r="IAA4" s="158"/>
      <c r="IAB4" s="158"/>
      <c r="IAC4" s="158"/>
      <c r="IAD4" s="158"/>
      <c r="IAE4" s="158"/>
      <c r="IAF4" s="158"/>
      <c r="IAG4" s="158"/>
      <c r="IAH4" s="158"/>
      <c r="IAI4" s="158"/>
      <c r="IAJ4" s="158"/>
      <c r="IAK4" s="158"/>
      <c r="IAL4" s="158"/>
      <c r="IAM4" s="158"/>
      <c r="IAN4" s="158"/>
      <c r="IAO4" s="158"/>
      <c r="IAP4" s="158"/>
      <c r="IAQ4" s="158"/>
      <c r="IAR4" s="158"/>
      <c r="IAS4" s="158"/>
      <c r="IAT4" s="158"/>
      <c r="IAU4" s="158"/>
      <c r="IAV4" s="158"/>
      <c r="IAW4" s="158"/>
      <c r="IAX4" s="158"/>
      <c r="IAY4" s="158"/>
      <c r="IAZ4" s="158"/>
      <c r="IBA4" s="158"/>
      <c r="IBB4" s="158"/>
      <c r="IBC4" s="158"/>
      <c r="IBD4" s="158"/>
      <c r="IBE4" s="158"/>
      <c r="IBF4" s="158"/>
      <c r="IBG4" s="158"/>
      <c r="IBH4" s="158"/>
      <c r="IBI4" s="158"/>
      <c r="IBJ4" s="158"/>
      <c r="IBK4" s="158"/>
      <c r="IBL4" s="158"/>
      <c r="IBM4" s="158"/>
      <c r="IBN4" s="158"/>
      <c r="IBO4" s="158"/>
      <c r="IBP4" s="158"/>
      <c r="IBQ4" s="158"/>
      <c r="IBR4" s="158"/>
      <c r="IBS4" s="158"/>
      <c r="IBT4" s="158"/>
      <c r="IBU4" s="158"/>
      <c r="IBV4" s="158"/>
      <c r="IBW4" s="158"/>
      <c r="IBX4" s="158"/>
      <c r="IBY4" s="158"/>
      <c r="IBZ4" s="158"/>
      <c r="ICA4" s="158"/>
      <c r="ICB4" s="158"/>
      <c r="ICC4" s="158"/>
      <c r="ICD4" s="158"/>
      <c r="ICE4" s="158"/>
      <c r="ICF4" s="158"/>
      <c r="ICG4" s="158"/>
      <c r="ICH4" s="158"/>
      <c r="ICI4" s="158"/>
      <c r="ICJ4" s="158"/>
      <c r="ICK4" s="158"/>
      <c r="ICL4" s="158"/>
      <c r="ICM4" s="158"/>
      <c r="ICN4" s="158"/>
      <c r="ICO4" s="158"/>
      <c r="ICP4" s="158"/>
      <c r="ICQ4" s="158"/>
      <c r="ICR4" s="158"/>
      <c r="ICS4" s="158"/>
      <c r="ICT4" s="158"/>
      <c r="ICU4" s="158"/>
      <c r="ICV4" s="158"/>
      <c r="ICW4" s="158"/>
      <c r="ICX4" s="158"/>
      <c r="ICY4" s="158"/>
      <c r="ICZ4" s="158"/>
      <c r="IDA4" s="158"/>
      <c r="IDB4" s="158"/>
      <c r="IDC4" s="158"/>
      <c r="IDD4" s="158"/>
      <c r="IDE4" s="158"/>
      <c r="IDF4" s="158"/>
      <c r="IDG4" s="158"/>
      <c r="IDH4" s="158"/>
      <c r="IDI4" s="158"/>
      <c r="IDJ4" s="158"/>
      <c r="IDK4" s="158"/>
      <c r="IDL4" s="158"/>
      <c r="IDM4" s="158"/>
      <c r="IDN4" s="158"/>
      <c r="IDO4" s="158"/>
      <c r="IDP4" s="158"/>
      <c r="IDQ4" s="158"/>
      <c r="IDR4" s="158"/>
      <c r="IDS4" s="158"/>
      <c r="IDT4" s="158"/>
      <c r="IDU4" s="158"/>
      <c r="IDV4" s="158"/>
      <c r="IDW4" s="158"/>
      <c r="IDX4" s="158"/>
      <c r="IDY4" s="158"/>
      <c r="IDZ4" s="158"/>
      <c r="IEA4" s="158"/>
      <c r="IEB4" s="158"/>
      <c r="IEC4" s="158"/>
      <c r="IED4" s="158"/>
      <c r="IEE4" s="158"/>
      <c r="IEF4" s="158"/>
      <c r="IEG4" s="158"/>
      <c r="IEH4" s="158"/>
      <c r="IEI4" s="158"/>
      <c r="IEJ4" s="158"/>
      <c r="IEK4" s="158"/>
      <c r="IEL4" s="158"/>
      <c r="IEM4" s="158"/>
      <c r="IEN4" s="158"/>
      <c r="IEO4" s="158"/>
      <c r="IEP4" s="158"/>
      <c r="IEQ4" s="158"/>
      <c r="IER4" s="158"/>
      <c r="IES4" s="158"/>
      <c r="IET4" s="158"/>
      <c r="IEU4" s="158"/>
      <c r="IEV4" s="158"/>
      <c r="IEW4" s="158"/>
      <c r="IEX4" s="158"/>
      <c r="IEY4" s="158"/>
      <c r="IEZ4" s="158"/>
      <c r="IFA4" s="158"/>
      <c r="IFB4" s="158"/>
      <c r="IFC4" s="158"/>
      <c r="IFD4" s="158"/>
      <c r="IFE4" s="158"/>
      <c r="IFF4" s="158"/>
      <c r="IFG4" s="158"/>
      <c r="IFH4" s="158"/>
      <c r="IFI4" s="158"/>
      <c r="IFJ4" s="158"/>
      <c r="IFK4" s="158"/>
      <c r="IFL4" s="158"/>
      <c r="IFM4" s="158"/>
      <c r="IFN4" s="158"/>
      <c r="IFO4" s="158"/>
      <c r="IFP4" s="158"/>
      <c r="IFQ4" s="158"/>
      <c r="IFR4" s="158"/>
      <c r="IFS4" s="158"/>
      <c r="IFT4" s="158"/>
      <c r="IFU4" s="158"/>
      <c r="IFV4" s="158"/>
      <c r="IFW4" s="158"/>
      <c r="IFX4" s="158"/>
      <c r="IFY4" s="158"/>
      <c r="IFZ4" s="158"/>
      <c r="IGA4" s="158"/>
      <c r="IGB4" s="158"/>
      <c r="IGC4" s="158"/>
      <c r="IGD4" s="158"/>
      <c r="IGE4" s="158"/>
      <c r="IGF4" s="158"/>
      <c r="IGG4" s="158"/>
      <c r="IGH4" s="158"/>
      <c r="IGI4" s="158"/>
      <c r="IGJ4" s="158"/>
      <c r="IGK4" s="158"/>
      <c r="IGL4" s="158"/>
      <c r="IGM4" s="158"/>
      <c r="IGN4" s="158"/>
      <c r="IGO4" s="158"/>
      <c r="IGP4" s="158"/>
      <c r="IGQ4" s="158"/>
      <c r="IGR4" s="158"/>
      <c r="IGS4" s="158"/>
      <c r="IGT4" s="158"/>
      <c r="IGU4" s="158"/>
      <c r="IGV4" s="158"/>
      <c r="IGW4" s="158"/>
      <c r="IGX4" s="158"/>
      <c r="IGY4" s="158"/>
      <c r="IGZ4" s="158"/>
      <c r="IHA4" s="158"/>
      <c r="IHB4" s="158"/>
      <c r="IHC4" s="158"/>
      <c r="IHD4" s="158"/>
      <c r="IHE4" s="158"/>
      <c r="IHF4" s="158"/>
      <c r="IHG4" s="158"/>
      <c r="IHH4" s="158"/>
      <c r="IHI4" s="158"/>
      <c r="IHJ4" s="158"/>
      <c r="IHK4" s="158"/>
      <c r="IHL4" s="158"/>
      <c r="IHM4" s="158"/>
      <c r="IHN4" s="158"/>
      <c r="IHO4" s="158"/>
      <c r="IHP4" s="158"/>
      <c r="IHQ4" s="158"/>
      <c r="IHR4" s="158"/>
      <c r="IHS4" s="158"/>
      <c r="IHT4" s="158"/>
      <c r="IHU4" s="158"/>
      <c r="IHV4" s="158"/>
      <c r="IHW4" s="158"/>
      <c r="IHX4" s="158"/>
      <c r="IHY4" s="158"/>
      <c r="IHZ4" s="158"/>
      <c r="IIA4" s="158"/>
      <c r="IIB4" s="158"/>
      <c r="IIC4" s="158"/>
      <c r="IID4" s="158"/>
      <c r="IIE4" s="158"/>
      <c r="IIF4" s="158"/>
      <c r="IIG4" s="158"/>
      <c r="IIH4" s="158"/>
      <c r="III4" s="158"/>
      <c r="IIJ4" s="158"/>
      <c r="IIK4" s="158"/>
      <c r="IIL4" s="158"/>
      <c r="IIM4" s="158"/>
      <c r="IIN4" s="158"/>
      <c r="IIO4" s="158"/>
      <c r="IIP4" s="158"/>
      <c r="IIQ4" s="158"/>
      <c r="IIR4" s="158"/>
      <c r="IIS4" s="158"/>
      <c r="IIT4" s="158"/>
      <c r="IIU4" s="158"/>
      <c r="IIV4" s="158"/>
      <c r="IIW4" s="158"/>
      <c r="IIX4" s="158"/>
      <c r="IIY4" s="158"/>
      <c r="IIZ4" s="158"/>
      <c r="IJA4" s="158"/>
      <c r="IJB4" s="158"/>
      <c r="IJC4" s="158"/>
      <c r="IJD4" s="158"/>
      <c r="IJE4" s="158"/>
      <c r="IJF4" s="158"/>
      <c r="IJG4" s="158"/>
      <c r="IJH4" s="158"/>
      <c r="IJI4" s="158"/>
      <c r="IJJ4" s="158"/>
      <c r="IJK4" s="158"/>
      <c r="IJL4" s="158"/>
      <c r="IJM4" s="158"/>
      <c r="IJN4" s="158"/>
      <c r="IJO4" s="158"/>
      <c r="IJP4" s="158"/>
      <c r="IJQ4" s="158"/>
      <c r="IJR4" s="158"/>
      <c r="IJS4" s="158"/>
      <c r="IJT4" s="158"/>
      <c r="IJU4" s="158"/>
      <c r="IJV4" s="158"/>
      <c r="IJW4" s="158"/>
      <c r="IJX4" s="158"/>
      <c r="IJY4" s="158"/>
      <c r="IJZ4" s="158"/>
      <c r="IKA4" s="158"/>
      <c r="IKB4" s="158"/>
      <c r="IKC4" s="158"/>
      <c r="IKD4" s="158"/>
      <c r="IKE4" s="158"/>
      <c r="IKF4" s="158"/>
      <c r="IKG4" s="158"/>
      <c r="IKH4" s="158"/>
      <c r="IKI4" s="158"/>
      <c r="IKJ4" s="158"/>
      <c r="IKK4" s="158"/>
      <c r="IKL4" s="158"/>
      <c r="IKM4" s="158"/>
      <c r="IKN4" s="158"/>
      <c r="IKO4" s="158"/>
      <c r="IKP4" s="158"/>
      <c r="IKQ4" s="158"/>
      <c r="IKR4" s="158"/>
      <c r="IKS4" s="158"/>
      <c r="IKT4" s="158"/>
      <c r="IKU4" s="158"/>
      <c r="IKV4" s="158"/>
      <c r="IKW4" s="158"/>
      <c r="IKX4" s="158"/>
      <c r="IKY4" s="158"/>
      <c r="IKZ4" s="158"/>
      <c r="ILA4" s="158"/>
      <c r="ILB4" s="158"/>
      <c r="ILC4" s="158"/>
      <c r="ILD4" s="158"/>
      <c r="ILE4" s="158"/>
      <c r="ILF4" s="158"/>
      <c r="ILG4" s="158"/>
      <c r="ILH4" s="158"/>
      <c r="ILI4" s="158"/>
      <c r="ILJ4" s="158"/>
      <c r="ILK4" s="158"/>
      <c r="ILL4" s="158"/>
      <c r="ILM4" s="158"/>
      <c r="ILN4" s="158"/>
      <c r="ILO4" s="158"/>
      <c r="ILP4" s="158"/>
      <c r="ILQ4" s="158"/>
      <c r="ILR4" s="158"/>
      <c r="ILS4" s="158"/>
      <c r="ILT4" s="158"/>
      <c r="ILU4" s="158"/>
      <c r="ILV4" s="158"/>
      <c r="ILW4" s="158"/>
      <c r="ILX4" s="158"/>
      <c r="ILY4" s="158"/>
      <c r="ILZ4" s="158"/>
      <c r="IMA4" s="158"/>
      <c r="IMB4" s="158"/>
      <c r="IMC4" s="158"/>
      <c r="IMD4" s="158"/>
      <c r="IME4" s="158"/>
      <c r="IMF4" s="158"/>
      <c r="IMG4" s="158"/>
      <c r="IMH4" s="158"/>
      <c r="IMI4" s="158"/>
      <c r="IMJ4" s="158"/>
      <c r="IMK4" s="158"/>
      <c r="IML4" s="158"/>
      <c r="IMM4" s="158"/>
      <c r="IMN4" s="158"/>
      <c r="IMO4" s="158"/>
      <c r="IMP4" s="158"/>
      <c r="IMQ4" s="158"/>
      <c r="IMR4" s="158"/>
      <c r="IMS4" s="158"/>
      <c r="IMT4" s="158"/>
      <c r="IMU4" s="158"/>
      <c r="IMV4" s="158"/>
      <c r="IMW4" s="158"/>
      <c r="IMX4" s="158"/>
      <c r="IMY4" s="158"/>
      <c r="IMZ4" s="158"/>
      <c r="INA4" s="158"/>
      <c r="INB4" s="158"/>
      <c r="INC4" s="158"/>
      <c r="IND4" s="158"/>
      <c r="INE4" s="158"/>
      <c r="INF4" s="158"/>
      <c r="ING4" s="158"/>
      <c r="INH4" s="158"/>
      <c r="INI4" s="158"/>
      <c r="INJ4" s="158"/>
      <c r="INK4" s="158"/>
      <c r="INL4" s="158"/>
      <c r="INM4" s="158"/>
      <c r="INN4" s="158"/>
      <c r="INO4" s="158"/>
      <c r="INP4" s="158"/>
      <c r="INQ4" s="158"/>
      <c r="INR4" s="158"/>
      <c r="INS4" s="158"/>
      <c r="INT4" s="158"/>
      <c r="INU4" s="158"/>
      <c r="INV4" s="158"/>
      <c r="INW4" s="158"/>
      <c r="INX4" s="158"/>
      <c r="INY4" s="158"/>
      <c r="INZ4" s="158"/>
      <c r="IOA4" s="158"/>
      <c r="IOB4" s="158"/>
      <c r="IOC4" s="158"/>
      <c r="IOD4" s="158"/>
      <c r="IOE4" s="158"/>
      <c r="IOF4" s="158"/>
      <c r="IOG4" s="158"/>
      <c r="IOH4" s="158"/>
      <c r="IOI4" s="158"/>
      <c r="IOJ4" s="158"/>
      <c r="IOK4" s="158"/>
      <c r="IOL4" s="158"/>
      <c r="IOM4" s="158"/>
      <c r="ION4" s="158"/>
      <c r="IOO4" s="158"/>
      <c r="IOP4" s="158"/>
      <c r="IOQ4" s="158"/>
      <c r="IOR4" s="158"/>
      <c r="IOS4" s="158"/>
      <c r="IOT4" s="158"/>
      <c r="IOU4" s="158"/>
      <c r="IOV4" s="158"/>
      <c r="IOW4" s="158"/>
      <c r="IOX4" s="158"/>
      <c r="IOY4" s="158"/>
      <c r="IOZ4" s="158"/>
      <c r="IPA4" s="158"/>
      <c r="IPB4" s="158"/>
      <c r="IPC4" s="158"/>
      <c r="IPD4" s="158"/>
      <c r="IPE4" s="158"/>
      <c r="IPF4" s="158"/>
      <c r="IPG4" s="158"/>
      <c r="IPH4" s="158"/>
      <c r="IPI4" s="158"/>
      <c r="IPJ4" s="158"/>
      <c r="IPK4" s="158"/>
      <c r="IPL4" s="158"/>
      <c r="IPM4" s="158"/>
      <c r="IPN4" s="158"/>
      <c r="IPO4" s="158"/>
      <c r="IPP4" s="158"/>
      <c r="IPQ4" s="158"/>
      <c r="IPR4" s="158"/>
      <c r="IPS4" s="158"/>
      <c r="IPT4" s="158"/>
      <c r="IPU4" s="158"/>
      <c r="IPV4" s="158"/>
      <c r="IPW4" s="158"/>
      <c r="IPX4" s="158"/>
      <c r="IPY4" s="158"/>
      <c r="IPZ4" s="158"/>
      <c r="IQA4" s="158"/>
      <c r="IQB4" s="158"/>
      <c r="IQC4" s="158"/>
      <c r="IQD4" s="158"/>
      <c r="IQE4" s="158"/>
      <c r="IQF4" s="158"/>
      <c r="IQG4" s="158"/>
      <c r="IQH4" s="158"/>
      <c r="IQI4" s="158"/>
      <c r="IQJ4" s="158"/>
      <c r="IQK4" s="158"/>
      <c r="IQL4" s="158"/>
      <c r="IQM4" s="158"/>
      <c r="IQN4" s="158"/>
      <c r="IQO4" s="158"/>
      <c r="IQP4" s="158"/>
      <c r="IQQ4" s="158"/>
      <c r="IQR4" s="158"/>
      <c r="IQS4" s="158"/>
      <c r="IQT4" s="158"/>
      <c r="IQU4" s="158"/>
      <c r="IQV4" s="158"/>
      <c r="IQW4" s="158"/>
      <c r="IQX4" s="158"/>
      <c r="IQY4" s="158"/>
      <c r="IQZ4" s="158"/>
      <c r="IRA4" s="158"/>
      <c r="IRB4" s="158"/>
      <c r="IRC4" s="158"/>
      <c r="IRD4" s="158"/>
      <c r="IRE4" s="158"/>
      <c r="IRF4" s="158"/>
      <c r="IRG4" s="158"/>
      <c r="IRH4" s="158"/>
      <c r="IRI4" s="158"/>
      <c r="IRJ4" s="158"/>
      <c r="IRK4" s="158"/>
      <c r="IRL4" s="158"/>
      <c r="IRM4" s="158"/>
      <c r="IRN4" s="158"/>
      <c r="IRO4" s="158"/>
      <c r="IRP4" s="158"/>
      <c r="IRQ4" s="158"/>
      <c r="IRR4" s="158"/>
      <c r="IRS4" s="158"/>
      <c r="IRT4" s="158"/>
      <c r="IRU4" s="158"/>
      <c r="IRV4" s="158"/>
      <c r="IRW4" s="158"/>
      <c r="IRX4" s="158"/>
      <c r="IRY4" s="158"/>
      <c r="IRZ4" s="158"/>
      <c r="ISA4" s="158"/>
      <c r="ISB4" s="158"/>
      <c r="ISC4" s="158"/>
      <c r="ISD4" s="158"/>
      <c r="ISE4" s="158"/>
      <c r="ISF4" s="158"/>
      <c r="ISG4" s="158"/>
      <c r="ISH4" s="158"/>
      <c r="ISI4" s="158"/>
      <c r="ISJ4" s="158"/>
      <c r="ISK4" s="158"/>
      <c r="ISL4" s="158"/>
      <c r="ISM4" s="158"/>
      <c r="ISN4" s="158"/>
      <c r="ISO4" s="158"/>
      <c r="ISP4" s="158"/>
      <c r="ISQ4" s="158"/>
      <c r="ISR4" s="158"/>
      <c r="ISS4" s="158"/>
      <c r="IST4" s="158"/>
      <c r="ISU4" s="158"/>
      <c r="ISV4" s="158"/>
      <c r="ISW4" s="158"/>
      <c r="ISX4" s="158"/>
      <c r="ISY4" s="158"/>
      <c r="ISZ4" s="158"/>
      <c r="ITA4" s="158"/>
      <c r="ITB4" s="158"/>
      <c r="ITC4" s="158"/>
      <c r="ITD4" s="158"/>
      <c r="ITE4" s="158"/>
      <c r="ITF4" s="158"/>
      <c r="ITG4" s="158"/>
      <c r="ITH4" s="158"/>
      <c r="ITI4" s="158"/>
      <c r="ITJ4" s="158"/>
      <c r="ITK4" s="158"/>
      <c r="ITL4" s="158"/>
      <c r="ITM4" s="158"/>
      <c r="ITN4" s="158"/>
      <c r="ITO4" s="158"/>
      <c r="ITP4" s="158"/>
      <c r="ITQ4" s="158"/>
      <c r="ITR4" s="158"/>
      <c r="ITS4" s="158"/>
      <c r="ITT4" s="158"/>
      <c r="ITU4" s="158"/>
      <c r="ITV4" s="158"/>
      <c r="ITW4" s="158"/>
      <c r="ITX4" s="158"/>
      <c r="ITY4" s="158"/>
      <c r="ITZ4" s="158"/>
      <c r="IUA4" s="158"/>
      <c r="IUB4" s="158"/>
      <c r="IUC4" s="158"/>
      <c r="IUD4" s="158"/>
      <c r="IUE4" s="158"/>
      <c r="IUF4" s="158"/>
      <c r="IUG4" s="158"/>
      <c r="IUH4" s="158"/>
      <c r="IUI4" s="158"/>
      <c r="IUJ4" s="158"/>
      <c r="IUK4" s="158"/>
      <c r="IUL4" s="158"/>
      <c r="IUM4" s="158"/>
      <c r="IUN4" s="158"/>
      <c r="IUO4" s="158"/>
      <c r="IUP4" s="158"/>
      <c r="IUQ4" s="158"/>
      <c r="IUR4" s="158"/>
      <c r="IUS4" s="158"/>
      <c r="IUT4" s="158"/>
      <c r="IUU4" s="158"/>
      <c r="IUV4" s="158"/>
      <c r="IUW4" s="158"/>
      <c r="IUX4" s="158"/>
      <c r="IUY4" s="158"/>
      <c r="IUZ4" s="158"/>
      <c r="IVA4" s="158"/>
      <c r="IVB4" s="158"/>
      <c r="IVC4" s="158"/>
      <c r="IVD4" s="158"/>
      <c r="IVE4" s="158"/>
      <c r="IVF4" s="158"/>
      <c r="IVG4" s="158"/>
      <c r="IVH4" s="158"/>
      <c r="IVI4" s="158"/>
      <c r="IVJ4" s="158"/>
      <c r="IVK4" s="158"/>
      <c r="IVL4" s="158"/>
      <c r="IVM4" s="158"/>
      <c r="IVN4" s="158"/>
      <c r="IVO4" s="158"/>
      <c r="IVP4" s="158"/>
      <c r="IVQ4" s="158"/>
      <c r="IVR4" s="158"/>
      <c r="IVS4" s="158"/>
      <c r="IVT4" s="158"/>
      <c r="IVU4" s="158"/>
      <c r="IVV4" s="158"/>
      <c r="IVW4" s="158"/>
      <c r="IVX4" s="158"/>
      <c r="IVY4" s="158"/>
      <c r="IVZ4" s="158"/>
      <c r="IWA4" s="158"/>
      <c r="IWB4" s="158"/>
      <c r="IWC4" s="158"/>
      <c r="IWD4" s="158"/>
      <c r="IWE4" s="158"/>
      <c r="IWF4" s="158"/>
      <c r="IWG4" s="158"/>
      <c r="IWH4" s="158"/>
      <c r="IWI4" s="158"/>
      <c r="IWJ4" s="158"/>
      <c r="IWK4" s="158"/>
      <c r="IWL4" s="158"/>
      <c r="IWM4" s="158"/>
      <c r="IWN4" s="158"/>
      <c r="IWO4" s="158"/>
      <c r="IWP4" s="158"/>
      <c r="IWQ4" s="158"/>
      <c r="IWR4" s="158"/>
      <c r="IWS4" s="158"/>
      <c r="IWT4" s="158"/>
      <c r="IWU4" s="158"/>
      <c r="IWV4" s="158"/>
      <c r="IWW4" s="158"/>
      <c r="IWX4" s="158"/>
      <c r="IWY4" s="158"/>
      <c r="IWZ4" s="158"/>
      <c r="IXA4" s="158"/>
      <c r="IXB4" s="158"/>
      <c r="IXC4" s="158"/>
      <c r="IXD4" s="158"/>
      <c r="IXE4" s="158"/>
      <c r="IXF4" s="158"/>
      <c r="IXG4" s="158"/>
      <c r="IXH4" s="158"/>
      <c r="IXI4" s="158"/>
      <c r="IXJ4" s="158"/>
      <c r="IXK4" s="158"/>
      <c r="IXL4" s="158"/>
      <c r="IXM4" s="158"/>
      <c r="IXN4" s="158"/>
      <c r="IXO4" s="158"/>
      <c r="IXP4" s="158"/>
      <c r="IXQ4" s="158"/>
      <c r="IXR4" s="158"/>
      <c r="IXS4" s="158"/>
      <c r="IXT4" s="158"/>
      <c r="IXU4" s="158"/>
      <c r="IXV4" s="158"/>
      <c r="IXW4" s="158"/>
      <c r="IXX4" s="158"/>
      <c r="IXY4" s="158"/>
      <c r="IXZ4" s="158"/>
      <c r="IYA4" s="158"/>
      <c r="IYB4" s="158"/>
      <c r="IYC4" s="158"/>
      <c r="IYD4" s="158"/>
      <c r="IYE4" s="158"/>
      <c r="IYF4" s="158"/>
      <c r="IYG4" s="158"/>
      <c r="IYH4" s="158"/>
      <c r="IYI4" s="158"/>
      <c r="IYJ4" s="158"/>
      <c r="IYK4" s="158"/>
      <c r="IYL4" s="158"/>
      <c r="IYM4" s="158"/>
      <c r="IYN4" s="158"/>
      <c r="IYO4" s="158"/>
      <c r="IYP4" s="158"/>
      <c r="IYQ4" s="158"/>
      <c r="IYR4" s="158"/>
      <c r="IYS4" s="158"/>
      <c r="IYT4" s="158"/>
      <c r="IYU4" s="158"/>
      <c r="IYV4" s="158"/>
      <c r="IYW4" s="158"/>
      <c r="IYX4" s="158"/>
      <c r="IYY4" s="158"/>
      <c r="IYZ4" s="158"/>
      <c r="IZA4" s="158"/>
      <c r="IZB4" s="158"/>
      <c r="IZC4" s="158"/>
      <c r="IZD4" s="158"/>
      <c r="IZE4" s="158"/>
      <c r="IZF4" s="158"/>
      <c r="IZG4" s="158"/>
      <c r="IZH4" s="158"/>
      <c r="IZI4" s="158"/>
      <c r="IZJ4" s="158"/>
      <c r="IZK4" s="158"/>
      <c r="IZL4" s="158"/>
      <c r="IZM4" s="158"/>
      <c r="IZN4" s="158"/>
      <c r="IZO4" s="158"/>
      <c r="IZP4" s="158"/>
      <c r="IZQ4" s="158"/>
      <c r="IZR4" s="158"/>
      <c r="IZS4" s="158"/>
      <c r="IZT4" s="158"/>
      <c r="IZU4" s="158"/>
      <c r="IZV4" s="158"/>
      <c r="IZW4" s="158"/>
      <c r="IZX4" s="158"/>
      <c r="IZY4" s="158"/>
      <c r="IZZ4" s="158"/>
      <c r="JAA4" s="158"/>
      <c r="JAB4" s="158"/>
      <c r="JAC4" s="158"/>
      <c r="JAD4" s="158"/>
      <c r="JAE4" s="158"/>
      <c r="JAF4" s="158"/>
      <c r="JAG4" s="158"/>
      <c r="JAH4" s="158"/>
      <c r="JAI4" s="158"/>
      <c r="JAJ4" s="158"/>
      <c r="JAK4" s="158"/>
      <c r="JAL4" s="158"/>
      <c r="JAM4" s="158"/>
      <c r="JAN4" s="158"/>
      <c r="JAO4" s="158"/>
      <c r="JAP4" s="158"/>
      <c r="JAQ4" s="158"/>
      <c r="JAR4" s="158"/>
      <c r="JAS4" s="158"/>
      <c r="JAT4" s="158"/>
      <c r="JAU4" s="158"/>
      <c r="JAV4" s="158"/>
      <c r="JAW4" s="158"/>
      <c r="JAX4" s="158"/>
      <c r="JAY4" s="158"/>
      <c r="JAZ4" s="158"/>
      <c r="JBA4" s="158"/>
      <c r="JBB4" s="158"/>
      <c r="JBC4" s="158"/>
      <c r="JBD4" s="158"/>
      <c r="JBE4" s="158"/>
      <c r="JBF4" s="158"/>
      <c r="JBG4" s="158"/>
      <c r="JBH4" s="158"/>
      <c r="JBI4" s="158"/>
      <c r="JBJ4" s="158"/>
      <c r="JBK4" s="158"/>
      <c r="JBL4" s="158"/>
      <c r="JBM4" s="158"/>
      <c r="JBN4" s="158"/>
      <c r="JBO4" s="158"/>
      <c r="JBP4" s="158"/>
      <c r="JBQ4" s="158"/>
      <c r="JBR4" s="158"/>
      <c r="JBS4" s="158"/>
      <c r="JBT4" s="158"/>
      <c r="JBU4" s="158"/>
      <c r="JBV4" s="158"/>
      <c r="JBW4" s="158"/>
      <c r="JBX4" s="158"/>
      <c r="JBY4" s="158"/>
      <c r="JBZ4" s="158"/>
      <c r="JCA4" s="158"/>
      <c r="JCB4" s="158"/>
      <c r="JCC4" s="158"/>
      <c r="JCD4" s="158"/>
      <c r="JCE4" s="158"/>
      <c r="JCF4" s="158"/>
      <c r="JCG4" s="158"/>
      <c r="JCH4" s="158"/>
      <c r="JCI4" s="158"/>
      <c r="JCJ4" s="158"/>
      <c r="JCK4" s="158"/>
      <c r="JCL4" s="158"/>
      <c r="JCM4" s="158"/>
      <c r="JCN4" s="158"/>
      <c r="JCO4" s="158"/>
      <c r="JCP4" s="158"/>
      <c r="JCQ4" s="158"/>
      <c r="JCR4" s="158"/>
      <c r="JCS4" s="158"/>
      <c r="JCT4" s="158"/>
      <c r="JCU4" s="158"/>
      <c r="JCV4" s="158"/>
      <c r="JCW4" s="158"/>
      <c r="JCX4" s="158"/>
      <c r="JCY4" s="158"/>
      <c r="JCZ4" s="158"/>
      <c r="JDA4" s="158"/>
      <c r="JDB4" s="158"/>
      <c r="JDC4" s="158"/>
      <c r="JDD4" s="158"/>
      <c r="JDE4" s="158"/>
      <c r="JDF4" s="158"/>
      <c r="JDG4" s="158"/>
      <c r="JDH4" s="158"/>
      <c r="JDI4" s="158"/>
      <c r="JDJ4" s="158"/>
      <c r="JDK4" s="158"/>
      <c r="JDL4" s="158"/>
      <c r="JDM4" s="158"/>
      <c r="JDN4" s="158"/>
      <c r="JDO4" s="158"/>
      <c r="JDP4" s="158"/>
      <c r="JDQ4" s="158"/>
      <c r="JDR4" s="158"/>
      <c r="JDS4" s="158"/>
      <c r="JDT4" s="158"/>
      <c r="JDU4" s="158"/>
      <c r="JDV4" s="158"/>
      <c r="JDW4" s="158"/>
      <c r="JDX4" s="158"/>
      <c r="JDY4" s="158"/>
      <c r="JDZ4" s="158"/>
      <c r="JEA4" s="158"/>
      <c r="JEB4" s="158"/>
      <c r="JEC4" s="158"/>
      <c r="JED4" s="158"/>
      <c r="JEE4" s="158"/>
      <c r="JEF4" s="158"/>
      <c r="JEG4" s="158"/>
      <c r="JEH4" s="158"/>
      <c r="JEI4" s="158"/>
      <c r="JEJ4" s="158"/>
      <c r="JEK4" s="158"/>
      <c r="JEL4" s="158"/>
      <c r="JEM4" s="158"/>
      <c r="JEN4" s="158"/>
      <c r="JEO4" s="158"/>
      <c r="JEP4" s="158"/>
      <c r="JEQ4" s="158"/>
      <c r="JER4" s="158"/>
      <c r="JES4" s="158"/>
      <c r="JET4" s="158"/>
      <c r="JEU4" s="158"/>
      <c r="JEV4" s="158"/>
      <c r="JEW4" s="158"/>
      <c r="JEX4" s="158"/>
      <c r="JEY4" s="158"/>
      <c r="JEZ4" s="158"/>
      <c r="JFA4" s="158"/>
      <c r="JFB4" s="158"/>
      <c r="JFC4" s="158"/>
      <c r="JFD4" s="158"/>
      <c r="JFE4" s="158"/>
      <c r="JFF4" s="158"/>
      <c r="JFG4" s="158"/>
      <c r="JFH4" s="158"/>
      <c r="JFI4" s="158"/>
      <c r="JFJ4" s="158"/>
      <c r="JFK4" s="158"/>
      <c r="JFL4" s="158"/>
      <c r="JFM4" s="158"/>
      <c r="JFN4" s="158"/>
      <c r="JFO4" s="158"/>
      <c r="JFP4" s="158"/>
      <c r="JFQ4" s="158"/>
      <c r="JFR4" s="158"/>
      <c r="JFS4" s="158"/>
      <c r="JFT4" s="158"/>
      <c r="JFU4" s="158"/>
      <c r="JFV4" s="158"/>
      <c r="JFW4" s="158"/>
      <c r="JFX4" s="158"/>
      <c r="JFY4" s="158"/>
      <c r="JFZ4" s="158"/>
      <c r="JGA4" s="158"/>
      <c r="JGB4" s="158"/>
      <c r="JGC4" s="158"/>
      <c r="JGD4" s="158"/>
      <c r="JGE4" s="158"/>
      <c r="JGF4" s="158"/>
      <c r="JGG4" s="158"/>
      <c r="JGH4" s="158"/>
      <c r="JGI4" s="158"/>
      <c r="JGJ4" s="158"/>
      <c r="JGK4" s="158"/>
      <c r="JGL4" s="158"/>
      <c r="JGM4" s="158"/>
      <c r="JGN4" s="158"/>
      <c r="JGO4" s="158"/>
      <c r="JGP4" s="158"/>
      <c r="JGQ4" s="158"/>
      <c r="JGR4" s="158"/>
      <c r="JGS4" s="158"/>
      <c r="JGT4" s="158"/>
      <c r="JGU4" s="158"/>
      <c r="JGV4" s="158"/>
      <c r="JGW4" s="158"/>
      <c r="JGX4" s="158"/>
      <c r="JGY4" s="158"/>
      <c r="JGZ4" s="158"/>
      <c r="JHA4" s="158"/>
      <c r="JHB4" s="158"/>
      <c r="JHC4" s="158"/>
      <c r="JHD4" s="158"/>
      <c r="JHE4" s="158"/>
      <c r="JHF4" s="158"/>
      <c r="JHG4" s="158"/>
      <c r="JHH4" s="158"/>
      <c r="JHI4" s="158"/>
      <c r="JHJ4" s="158"/>
      <c r="JHK4" s="158"/>
      <c r="JHL4" s="158"/>
      <c r="JHM4" s="158"/>
      <c r="JHN4" s="158"/>
      <c r="JHO4" s="158"/>
      <c r="JHP4" s="158"/>
      <c r="JHQ4" s="158"/>
      <c r="JHR4" s="158"/>
      <c r="JHS4" s="158"/>
      <c r="JHT4" s="158"/>
      <c r="JHU4" s="158"/>
      <c r="JHV4" s="158"/>
      <c r="JHW4" s="158"/>
      <c r="JHX4" s="158"/>
      <c r="JHY4" s="158"/>
      <c r="JHZ4" s="158"/>
      <c r="JIA4" s="158"/>
      <c r="JIB4" s="158"/>
      <c r="JIC4" s="158"/>
      <c r="JID4" s="158"/>
      <c r="JIE4" s="158"/>
      <c r="JIF4" s="158"/>
      <c r="JIG4" s="158"/>
      <c r="JIH4" s="158"/>
      <c r="JII4" s="158"/>
      <c r="JIJ4" s="158"/>
      <c r="JIK4" s="158"/>
      <c r="JIL4" s="158"/>
      <c r="JIM4" s="158"/>
      <c r="JIN4" s="158"/>
      <c r="JIO4" s="158"/>
      <c r="JIP4" s="158"/>
      <c r="JIQ4" s="158"/>
      <c r="JIR4" s="158"/>
      <c r="JIS4" s="158"/>
      <c r="JIT4" s="158"/>
      <c r="JIU4" s="158"/>
      <c r="JIV4" s="158"/>
      <c r="JIW4" s="158"/>
      <c r="JIX4" s="158"/>
      <c r="JIY4" s="158"/>
      <c r="JIZ4" s="158"/>
      <c r="JJA4" s="158"/>
      <c r="JJB4" s="158"/>
      <c r="JJC4" s="158"/>
      <c r="JJD4" s="158"/>
      <c r="JJE4" s="158"/>
      <c r="JJF4" s="158"/>
      <c r="JJG4" s="158"/>
      <c r="JJH4" s="158"/>
      <c r="JJI4" s="158"/>
      <c r="JJJ4" s="158"/>
      <c r="JJK4" s="158"/>
      <c r="JJL4" s="158"/>
      <c r="JJM4" s="158"/>
      <c r="JJN4" s="158"/>
      <c r="JJO4" s="158"/>
      <c r="JJP4" s="158"/>
      <c r="JJQ4" s="158"/>
      <c r="JJR4" s="158"/>
      <c r="JJS4" s="158"/>
      <c r="JJT4" s="158"/>
      <c r="JJU4" s="158"/>
      <c r="JJV4" s="158"/>
      <c r="JJW4" s="158"/>
      <c r="JJX4" s="158"/>
      <c r="JJY4" s="158"/>
      <c r="JJZ4" s="158"/>
      <c r="JKA4" s="158"/>
      <c r="JKB4" s="158"/>
      <c r="JKC4" s="158"/>
      <c r="JKD4" s="158"/>
      <c r="JKE4" s="158"/>
      <c r="JKF4" s="158"/>
      <c r="JKG4" s="158"/>
      <c r="JKH4" s="158"/>
      <c r="JKI4" s="158"/>
      <c r="JKJ4" s="158"/>
      <c r="JKK4" s="158"/>
      <c r="JKL4" s="158"/>
      <c r="JKM4" s="158"/>
      <c r="JKN4" s="158"/>
      <c r="JKO4" s="158"/>
      <c r="JKP4" s="158"/>
      <c r="JKQ4" s="158"/>
      <c r="JKR4" s="158"/>
      <c r="JKS4" s="158"/>
      <c r="JKT4" s="158"/>
      <c r="JKU4" s="158"/>
      <c r="JKV4" s="158"/>
      <c r="JKW4" s="158"/>
      <c r="JKX4" s="158"/>
      <c r="JKY4" s="158"/>
      <c r="JKZ4" s="158"/>
      <c r="JLA4" s="158"/>
      <c r="JLB4" s="158"/>
      <c r="JLC4" s="158"/>
      <c r="JLD4" s="158"/>
      <c r="JLE4" s="158"/>
      <c r="JLF4" s="158"/>
      <c r="JLG4" s="158"/>
      <c r="JLH4" s="158"/>
      <c r="JLI4" s="158"/>
      <c r="JLJ4" s="158"/>
      <c r="JLK4" s="158"/>
      <c r="JLL4" s="158"/>
      <c r="JLM4" s="158"/>
      <c r="JLN4" s="158"/>
      <c r="JLO4" s="158"/>
      <c r="JLP4" s="158"/>
      <c r="JLQ4" s="158"/>
      <c r="JLR4" s="158"/>
      <c r="JLS4" s="158"/>
      <c r="JLT4" s="158"/>
      <c r="JLU4" s="158"/>
      <c r="JLV4" s="158"/>
      <c r="JLW4" s="158"/>
      <c r="JLX4" s="158"/>
      <c r="JLY4" s="158"/>
      <c r="JLZ4" s="158"/>
      <c r="JMA4" s="158"/>
      <c r="JMB4" s="158"/>
      <c r="JMC4" s="158"/>
      <c r="JMD4" s="158"/>
      <c r="JME4" s="158"/>
      <c r="JMF4" s="158"/>
      <c r="JMG4" s="158"/>
      <c r="JMH4" s="158"/>
      <c r="JMI4" s="158"/>
      <c r="JMJ4" s="158"/>
      <c r="JMK4" s="158"/>
      <c r="JML4" s="158"/>
      <c r="JMM4" s="158"/>
      <c r="JMN4" s="158"/>
      <c r="JMO4" s="158"/>
      <c r="JMP4" s="158"/>
      <c r="JMQ4" s="158"/>
      <c r="JMR4" s="158"/>
      <c r="JMS4" s="158"/>
      <c r="JMT4" s="158"/>
      <c r="JMU4" s="158"/>
      <c r="JMV4" s="158"/>
      <c r="JMW4" s="158"/>
      <c r="JMX4" s="158"/>
      <c r="JMY4" s="158"/>
      <c r="JMZ4" s="158"/>
      <c r="JNA4" s="158"/>
      <c r="JNB4" s="158"/>
      <c r="JNC4" s="158"/>
      <c r="JND4" s="158"/>
      <c r="JNE4" s="158"/>
      <c r="JNF4" s="158"/>
      <c r="JNG4" s="158"/>
      <c r="JNH4" s="158"/>
      <c r="JNI4" s="158"/>
      <c r="JNJ4" s="158"/>
      <c r="JNK4" s="158"/>
      <c r="JNL4" s="158"/>
      <c r="JNM4" s="158"/>
      <c r="JNN4" s="158"/>
      <c r="JNO4" s="158"/>
      <c r="JNP4" s="158"/>
      <c r="JNQ4" s="158"/>
      <c r="JNR4" s="158"/>
      <c r="JNS4" s="158"/>
      <c r="JNT4" s="158"/>
      <c r="JNU4" s="158"/>
      <c r="JNV4" s="158"/>
      <c r="JNW4" s="158"/>
      <c r="JNX4" s="158"/>
      <c r="JNY4" s="158"/>
      <c r="JNZ4" s="158"/>
      <c r="JOA4" s="158"/>
      <c r="JOB4" s="158"/>
      <c r="JOC4" s="158"/>
      <c r="JOD4" s="158"/>
      <c r="JOE4" s="158"/>
      <c r="JOF4" s="158"/>
      <c r="JOG4" s="158"/>
      <c r="JOH4" s="158"/>
      <c r="JOI4" s="158"/>
      <c r="JOJ4" s="158"/>
      <c r="JOK4" s="158"/>
      <c r="JOL4" s="158"/>
      <c r="JOM4" s="158"/>
      <c r="JON4" s="158"/>
      <c r="JOO4" s="158"/>
      <c r="JOP4" s="158"/>
      <c r="JOQ4" s="158"/>
      <c r="JOR4" s="158"/>
      <c r="JOS4" s="158"/>
      <c r="JOT4" s="158"/>
      <c r="JOU4" s="158"/>
      <c r="JOV4" s="158"/>
      <c r="JOW4" s="158"/>
      <c r="JOX4" s="158"/>
      <c r="JOY4" s="158"/>
      <c r="JOZ4" s="158"/>
      <c r="JPA4" s="158"/>
      <c r="JPB4" s="158"/>
      <c r="JPC4" s="158"/>
      <c r="JPD4" s="158"/>
      <c r="JPE4" s="158"/>
      <c r="JPF4" s="158"/>
      <c r="JPG4" s="158"/>
      <c r="JPH4" s="158"/>
      <c r="JPI4" s="158"/>
      <c r="JPJ4" s="158"/>
      <c r="JPK4" s="158"/>
      <c r="JPL4" s="158"/>
      <c r="JPM4" s="158"/>
      <c r="JPN4" s="158"/>
      <c r="JPO4" s="158"/>
      <c r="JPP4" s="158"/>
      <c r="JPQ4" s="158"/>
      <c r="JPR4" s="158"/>
      <c r="JPS4" s="158"/>
      <c r="JPT4" s="158"/>
      <c r="JPU4" s="158"/>
      <c r="JPV4" s="158"/>
      <c r="JPW4" s="158"/>
      <c r="JPX4" s="158"/>
      <c r="JPY4" s="158"/>
      <c r="JPZ4" s="158"/>
      <c r="JQA4" s="158"/>
      <c r="JQB4" s="158"/>
      <c r="JQC4" s="158"/>
      <c r="JQD4" s="158"/>
      <c r="JQE4" s="158"/>
      <c r="JQF4" s="158"/>
      <c r="JQG4" s="158"/>
      <c r="JQH4" s="158"/>
      <c r="JQI4" s="158"/>
      <c r="JQJ4" s="158"/>
      <c r="JQK4" s="158"/>
      <c r="JQL4" s="158"/>
      <c r="JQM4" s="158"/>
      <c r="JQN4" s="158"/>
      <c r="JQO4" s="158"/>
      <c r="JQP4" s="158"/>
      <c r="JQQ4" s="158"/>
      <c r="JQR4" s="158"/>
      <c r="JQS4" s="158"/>
      <c r="JQT4" s="158"/>
      <c r="JQU4" s="158"/>
      <c r="JQV4" s="158"/>
      <c r="JQW4" s="158"/>
      <c r="JQX4" s="158"/>
      <c r="JQY4" s="158"/>
      <c r="JQZ4" s="158"/>
      <c r="JRA4" s="158"/>
      <c r="JRB4" s="158"/>
      <c r="JRC4" s="158"/>
      <c r="JRD4" s="158"/>
      <c r="JRE4" s="158"/>
      <c r="JRF4" s="158"/>
      <c r="JRG4" s="158"/>
      <c r="JRH4" s="158"/>
      <c r="JRI4" s="158"/>
      <c r="JRJ4" s="158"/>
      <c r="JRK4" s="158"/>
      <c r="JRL4" s="158"/>
      <c r="JRM4" s="158"/>
      <c r="JRN4" s="158"/>
      <c r="JRO4" s="158"/>
      <c r="JRP4" s="158"/>
      <c r="JRQ4" s="158"/>
      <c r="JRR4" s="158"/>
      <c r="JRS4" s="158"/>
      <c r="JRT4" s="158"/>
      <c r="JRU4" s="158"/>
      <c r="JRV4" s="158"/>
      <c r="JRW4" s="158"/>
      <c r="JRX4" s="158"/>
      <c r="JRY4" s="158"/>
      <c r="JRZ4" s="158"/>
      <c r="JSA4" s="158"/>
      <c r="JSB4" s="158"/>
      <c r="JSC4" s="158"/>
      <c r="JSD4" s="158"/>
      <c r="JSE4" s="158"/>
      <c r="JSF4" s="158"/>
      <c r="JSG4" s="158"/>
      <c r="JSH4" s="158"/>
      <c r="JSI4" s="158"/>
      <c r="JSJ4" s="158"/>
      <c r="JSK4" s="158"/>
      <c r="JSL4" s="158"/>
      <c r="JSM4" s="158"/>
      <c r="JSN4" s="158"/>
      <c r="JSO4" s="158"/>
      <c r="JSP4" s="158"/>
      <c r="JSQ4" s="158"/>
      <c r="JSR4" s="158"/>
      <c r="JSS4" s="158"/>
      <c r="JST4" s="158"/>
      <c r="JSU4" s="158"/>
      <c r="JSV4" s="158"/>
      <c r="JSW4" s="158"/>
      <c r="JSX4" s="158"/>
      <c r="JSY4" s="158"/>
      <c r="JSZ4" s="158"/>
      <c r="JTA4" s="158"/>
      <c r="JTB4" s="158"/>
      <c r="JTC4" s="158"/>
      <c r="JTD4" s="158"/>
      <c r="JTE4" s="158"/>
      <c r="JTF4" s="158"/>
      <c r="JTG4" s="158"/>
      <c r="JTH4" s="158"/>
      <c r="JTI4" s="158"/>
      <c r="JTJ4" s="158"/>
      <c r="JTK4" s="158"/>
      <c r="JTL4" s="158"/>
      <c r="JTM4" s="158"/>
      <c r="JTN4" s="158"/>
      <c r="JTO4" s="158"/>
      <c r="JTP4" s="158"/>
      <c r="JTQ4" s="158"/>
      <c r="JTR4" s="158"/>
      <c r="JTS4" s="158"/>
      <c r="JTT4" s="158"/>
      <c r="JTU4" s="158"/>
      <c r="JTV4" s="158"/>
      <c r="JTW4" s="158"/>
      <c r="JTX4" s="158"/>
      <c r="JTY4" s="158"/>
      <c r="JTZ4" s="158"/>
      <c r="JUA4" s="158"/>
      <c r="JUB4" s="158"/>
      <c r="JUC4" s="158"/>
      <c r="JUD4" s="158"/>
      <c r="JUE4" s="158"/>
      <c r="JUF4" s="158"/>
      <c r="JUG4" s="158"/>
      <c r="JUH4" s="158"/>
      <c r="JUI4" s="158"/>
      <c r="JUJ4" s="158"/>
      <c r="JUK4" s="158"/>
      <c r="JUL4" s="158"/>
      <c r="JUM4" s="158"/>
      <c r="JUN4" s="158"/>
      <c r="JUO4" s="158"/>
      <c r="JUP4" s="158"/>
      <c r="JUQ4" s="158"/>
      <c r="JUR4" s="158"/>
      <c r="JUS4" s="158"/>
      <c r="JUT4" s="158"/>
      <c r="JUU4" s="158"/>
      <c r="JUV4" s="158"/>
      <c r="JUW4" s="158"/>
      <c r="JUX4" s="158"/>
      <c r="JUY4" s="158"/>
      <c r="JUZ4" s="158"/>
      <c r="JVA4" s="158"/>
      <c r="JVB4" s="158"/>
      <c r="JVC4" s="158"/>
      <c r="JVD4" s="158"/>
      <c r="JVE4" s="158"/>
      <c r="JVF4" s="158"/>
      <c r="JVG4" s="158"/>
      <c r="JVH4" s="158"/>
      <c r="JVI4" s="158"/>
      <c r="JVJ4" s="158"/>
      <c r="JVK4" s="158"/>
      <c r="JVL4" s="158"/>
      <c r="JVM4" s="158"/>
      <c r="JVN4" s="158"/>
      <c r="JVO4" s="158"/>
      <c r="JVP4" s="158"/>
      <c r="JVQ4" s="158"/>
      <c r="JVR4" s="158"/>
      <c r="JVS4" s="158"/>
      <c r="JVT4" s="158"/>
      <c r="JVU4" s="158"/>
      <c r="JVV4" s="158"/>
      <c r="JVW4" s="158"/>
      <c r="JVX4" s="158"/>
      <c r="JVY4" s="158"/>
      <c r="JVZ4" s="158"/>
      <c r="JWA4" s="158"/>
      <c r="JWB4" s="158"/>
      <c r="JWC4" s="158"/>
      <c r="JWD4" s="158"/>
      <c r="JWE4" s="158"/>
      <c r="JWF4" s="158"/>
      <c r="JWG4" s="158"/>
      <c r="JWH4" s="158"/>
      <c r="JWI4" s="158"/>
      <c r="JWJ4" s="158"/>
      <c r="JWK4" s="158"/>
      <c r="JWL4" s="158"/>
      <c r="JWM4" s="158"/>
      <c r="JWN4" s="158"/>
      <c r="JWO4" s="158"/>
      <c r="JWP4" s="158"/>
      <c r="JWQ4" s="158"/>
      <c r="JWR4" s="158"/>
      <c r="JWS4" s="158"/>
      <c r="JWT4" s="158"/>
      <c r="JWU4" s="158"/>
      <c r="JWV4" s="158"/>
      <c r="JWW4" s="158"/>
      <c r="JWX4" s="158"/>
      <c r="JWY4" s="158"/>
      <c r="JWZ4" s="158"/>
      <c r="JXA4" s="158"/>
      <c r="JXB4" s="158"/>
      <c r="JXC4" s="158"/>
      <c r="JXD4" s="158"/>
      <c r="JXE4" s="158"/>
      <c r="JXF4" s="158"/>
      <c r="JXG4" s="158"/>
      <c r="JXH4" s="158"/>
      <c r="JXI4" s="158"/>
      <c r="JXJ4" s="158"/>
      <c r="JXK4" s="158"/>
      <c r="JXL4" s="158"/>
      <c r="JXM4" s="158"/>
      <c r="JXN4" s="158"/>
      <c r="JXO4" s="158"/>
      <c r="JXP4" s="158"/>
      <c r="JXQ4" s="158"/>
      <c r="JXR4" s="158"/>
      <c r="JXS4" s="158"/>
      <c r="JXT4" s="158"/>
      <c r="JXU4" s="158"/>
      <c r="JXV4" s="158"/>
      <c r="JXW4" s="158"/>
      <c r="JXX4" s="158"/>
      <c r="JXY4" s="158"/>
      <c r="JXZ4" s="158"/>
      <c r="JYA4" s="158"/>
      <c r="JYB4" s="158"/>
      <c r="JYC4" s="158"/>
      <c r="JYD4" s="158"/>
      <c r="JYE4" s="158"/>
      <c r="JYF4" s="158"/>
      <c r="JYG4" s="158"/>
      <c r="JYH4" s="158"/>
      <c r="JYI4" s="158"/>
      <c r="JYJ4" s="158"/>
      <c r="JYK4" s="158"/>
      <c r="JYL4" s="158"/>
      <c r="JYM4" s="158"/>
      <c r="JYN4" s="158"/>
      <c r="JYO4" s="158"/>
      <c r="JYP4" s="158"/>
      <c r="JYQ4" s="158"/>
      <c r="JYR4" s="158"/>
      <c r="JYS4" s="158"/>
      <c r="JYT4" s="158"/>
      <c r="JYU4" s="158"/>
      <c r="JYV4" s="158"/>
      <c r="JYW4" s="158"/>
      <c r="JYX4" s="158"/>
      <c r="JYY4" s="158"/>
      <c r="JYZ4" s="158"/>
      <c r="JZA4" s="158"/>
      <c r="JZB4" s="158"/>
      <c r="JZC4" s="158"/>
      <c r="JZD4" s="158"/>
      <c r="JZE4" s="158"/>
      <c r="JZF4" s="158"/>
      <c r="JZG4" s="158"/>
      <c r="JZH4" s="158"/>
      <c r="JZI4" s="158"/>
      <c r="JZJ4" s="158"/>
      <c r="JZK4" s="158"/>
      <c r="JZL4" s="158"/>
      <c r="JZM4" s="158"/>
      <c r="JZN4" s="158"/>
      <c r="JZO4" s="158"/>
      <c r="JZP4" s="158"/>
      <c r="JZQ4" s="158"/>
      <c r="JZR4" s="158"/>
      <c r="JZS4" s="158"/>
      <c r="JZT4" s="158"/>
      <c r="JZU4" s="158"/>
      <c r="JZV4" s="158"/>
      <c r="JZW4" s="158"/>
      <c r="JZX4" s="158"/>
      <c r="JZY4" s="158"/>
      <c r="JZZ4" s="158"/>
      <c r="KAA4" s="158"/>
      <c r="KAB4" s="158"/>
      <c r="KAC4" s="158"/>
      <c r="KAD4" s="158"/>
      <c r="KAE4" s="158"/>
      <c r="KAF4" s="158"/>
      <c r="KAG4" s="158"/>
      <c r="KAH4" s="158"/>
      <c r="KAI4" s="158"/>
      <c r="KAJ4" s="158"/>
      <c r="KAK4" s="158"/>
      <c r="KAL4" s="158"/>
      <c r="KAM4" s="158"/>
      <c r="KAN4" s="158"/>
      <c r="KAO4" s="158"/>
      <c r="KAP4" s="158"/>
      <c r="KAQ4" s="158"/>
      <c r="KAR4" s="158"/>
      <c r="KAS4" s="158"/>
      <c r="KAT4" s="158"/>
      <c r="KAU4" s="158"/>
      <c r="KAV4" s="158"/>
      <c r="KAW4" s="158"/>
      <c r="KAX4" s="158"/>
      <c r="KAY4" s="158"/>
      <c r="KAZ4" s="158"/>
      <c r="KBA4" s="158"/>
      <c r="KBB4" s="158"/>
      <c r="KBC4" s="158"/>
      <c r="KBD4" s="158"/>
      <c r="KBE4" s="158"/>
      <c r="KBF4" s="158"/>
      <c r="KBG4" s="158"/>
      <c r="KBH4" s="158"/>
      <c r="KBI4" s="158"/>
      <c r="KBJ4" s="158"/>
      <c r="KBK4" s="158"/>
      <c r="KBL4" s="158"/>
      <c r="KBM4" s="158"/>
      <c r="KBN4" s="158"/>
      <c r="KBO4" s="158"/>
      <c r="KBP4" s="158"/>
      <c r="KBQ4" s="158"/>
      <c r="KBR4" s="158"/>
      <c r="KBS4" s="158"/>
      <c r="KBT4" s="158"/>
      <c r="KBU4" s="158"/>
      <c r="KBV4" s="158"/>
      <c r="KBW4" s="158"/>
      <c r="KBX4" s="158"/>
      <c r="KBY4" s="158"/>
      <c r="KBZ4" s="158"/>
      <c r="KCA4" s="158"/>
      <c r="KCB4" s="158"/>
      <c r="KCC4" s="158"/>
      <c r="KCD4" s="158"/>
      <c r="KCE4" s="158"/>
      <c r="KCF4" s="158"/>
      <c r="KCG4" s="158"/>
      <c r="KCH4" s="158"/>
      <c r="KCI4" s="158"/>
      <c r="KCJ4" s="158"/>
      <c r="KCK4" s="158"/>
      <c r="KCL4" s="158"/>
      <c r="KCM4" s="158"/>
      <c r="KCN4" s="158"/>
      <c r="KCO4" s="158"/>
      <c r="KCP4" s="158"/>
      <c r="KCQ4" s="158"/>
      <c r="KCR4" s="158"/>
      <c r="KCS4" s="158"/>
      <c r="KCT4" s="158"/>
      <c r="KCU4" s="158"/>
      <c r="KCV4" s="158"/>
      <c r="KCW4" s="158"/>
      <c r="KCX4" s="158"/>
      <c r="KCY4" s="158"/>
      <c r="KCZ4" s="158"/>
      <c r="KDA4" s="158"/>
      <c r="KDB4" s="158"/>
      <c r="KDC4" s="158"/>
      <c r="KDD4" s="158"/>
      <c r="KDE4" s="158"/>
      <c r="KDF4" s="158"/>
      <c r="KDG4" s="158"/>
      <c r="KDH4" s="158"/>
      <c r="KDI4" s="158"/>
      <c r="KDJ4" s="158"/>
      <c r="KDK4" s="158"/>
      <c r="KDL4" s="158"/>
      <c r="KDM4" s="158"/>
      <c r="KDN4" s="158"/>
      <c r="KDO4" s="158"/>
      <c r="KDP4" s="158"/>
      <c r="KDQ4" s="158"/>
      <c r="KDR4" s="158"/>
      <c r="KDS4" s="158"/>
      <c r="KDT4" s="158"/>
      <c r="KDU4" s="158"/>
      <c r="KDV4" s="158"/>
      <c r="KDW4" s="158"/>
      <c r="KDX4" s="158"/>
      <c r="KDY4" s="158"/>
      <c r="KDZ4" s="158"/>
      <c r="KEA4" s="158"/>
      <c r="KEB4" s="158"/>
      <c r="KEC4" s="158"/>
      <c r="KED4" s="158"/>
      <c r="KEE4" s="158"/>
      <c r="KEF4" s="158"/>
      <c r="KEG4" s="158"/>
      <c r="KEH4" s="158"/>
      <c r="KEI4" s="158"/>
      <c r="KEJ4" s="158"/>
      <c r="KEK4" s="158"/>
      <c r="KEL4" s="158"/>
      <c r="KEM4" s="158"/>
      <c r="KEN4" s="158"/>
      <c r="KEO4" s="158"/>
      <c r="KEP4" s="158"/>
      <c r="KEQ4" s="158"/>
      <c r="KER4" s="158"/>
      <c r="KES4" s="158"/>
      <c r="KET4" s="158"/>
      <c r="KEU4" s="158"/>
      <c r="KEV4" s="158"/>
      <c r="KEW4" s="158"/>
      <c r="KEX4" s="158"/>
      <c r="KEY4" s="158"/>
      <c r="KEZ4" s="158"/>
      <c r="KFA4" s="158"/>
      <c r="KFB4" s="158"/>
      <c r="KFC4" s="158"/>
      <c r="KFD4" s="158"/>
      <c r="KFE4" s="158"/>
      <c r="KFF4" s="158"/>
      <c r="KFG4" s="158"/>
      <c r="KFH4" s="158"/>
      <c r="KFI4" s="158"/>
      <c r="KFJ4" s="158"/>
      <c r="KFK4" s="158"/>
      <c r="KFL4" s="158"/>
      <c r="KFM4" s="158"/>
      <c r="KFN4" s="158"/>
      <c r="KFO4" s="158"/>
      <c r="KFP4" s="158"/>
      <c r="KFQ4" s="158"/>
      <c r="KFR4" s="158"/>
      <c r="KFS4" s="158"/>
      <c r="KFT4" s="158"/>
      <c r="KFU4" s="158"/>
      <c r="KFV4" s="158"/>
      <c r="KFW4" s="158"/>
      <c r="KFX4" s="158"/>
      <c r="KFY4" s="158"/>
      <c r="KFZ4" s="158"/>
      <c r="KGA4" s="158"/>
      <c r="KGB4" s="158"/>
      <c r="KGC4" s="158"/>
      <c r="KGD4" s="158"/>
      <c r="KGE4" s="158"/>
      <c r="KGF4" s="158"/>
      <c r="KGG4" s="158"/>
      <c r="KGH4" s="158"/>
      <c r="KGI4" s="158"/>
      <c r="KGJ4" s="158"/>
      <c r="KGK4" s="158"/>
      <c r="KGL4" s="158"/>
      <c r="KGM4" s="158"/>
      <c r="KGN4" s="158"/>
      <c r="KGO4" s="158"/>
      <c r="KGP4" s="158"/>
      <c r="KGQ4" s="158"/>
      <c r="KGR4" s="158"/>
      <c r="KGS4" s="158"/>
      <c r="KGT4" s="158"/>
      <c r="KGU4" s="158"/>
      <c r="KGV4" s="158"/>
      <c r="KGW4" s="158"/>
      <c r="KGX4" s="158"/>
      <c r="KGY4" s="158"/>
      <c r="KGZ4" s="158"/>
      <c r="KHA4" s="158"/>
      <c r="KHB4" s="158"/>
      <c r="KHC4" s="158"/>
      <c r="KHD4" s="158"/>
      <c r="KHE4" s="158"/>
      <c r="KHF4" s="158"/>
      <c r="KHG4" s="158"/>
      <c r="KHH4" s="158"/>
      <c r="KHI4" s="158"/>
      <c r="KHJ4" s="158"/>
      <c r="KHK4" s="158"/>
      <c r="KHL4" s="158"/>
      <c r="KHM4" s="158"/>
      <c r="KHN4" s="158"/>
      <c r="KHO4" s="158"/>
      <c r="KHP4" s="158"/>
      <c r="KHQ4" s="158"/>
      <c r="KHR4" s="158"/>
      <c r="KHS4" s="158"/>
      <c r="KHT4" s="158"/>
      <c r="KHU4" s="158"/>
      <c r="KHV4" s="158"/>
      <c r="KHW4" s="158"/>
      <c r="KHX4" s="158"/>
      <c r="KHY4" s="158"/>
      <c r="KHZ4" s="158"/>
      <c r="KIA4" s="158"/>
      <c r="KIB4" s="158"/>
      <c r="KIC4" s="158"/>
      <c r="KID4" s="158"/>
      <c r="KIE4" s="158"/>
      <c r="KIF4" s="158"/>
      <c r="KIG4" s="158"/>
      <c r="KIH4" s="158"/>
      <c r="KII4" s="158"/>
      <c r="KIJ4" s="158"/>
      <c r="KIK4" s="158"/>
      <c r="KIL4" s="158"/>
      <c r="KIM4" s="158"/>
      <c r="KIN4" s="158"/>
      <c r="KIO4" s="158"/>
      <c r="KIP4" s="158"/>
      <c r="KIQ4" s="158"/>
      <c r="KIR4" s="158"/>
      <c r="KIS4" s="158"/>
      <c r="KIT4" s="158"/>
      <c r="KIU4" s="158"/>
      <c r="KIV4" s="158"/>
      <c r="KIW4" s="158"/>
      <c r="KIX4" s="158"/>
      <c r="KIY4" s="158"/>
      <c r="KIZ4" s="158"/>
      <c r="KJA4" s="158"/>
      <c r="KJB4" s="158"/>
      <c r="KJC4" s="158"/>
      <c r="KJD4" s="158"/>
      <c r="KJE4" s="158"/>
      <c r="KJF4" s="158"/>
      <c r="KJG4" s="158"/>
      <c r="KJH4" s="158"/>
      <c r="KJI4" s="158"/>
      <c r="KJJ4" s="158"/>
      <c r="KJK4" s="158"/>
      <c r="KJL4" s="158"/>
      <c r="KJM4" s="158"/>
      <c r="KJN4" s="158"/>
      <c r="KJO4" s="158"/>
      <c r="KJP4" s="158"/>
      <c r="KJQ4" s="158"/>
      <c r="KJR4" s="158"/>
      <c r="KJS4" s="158"/>
      <c r="KJT4" s="158"/>
      <c r="KJU4" s="158"/>
      <c r="KJV4" s="158"/>
      <c r="KJW4" s="158"/>
      <c r="KJX4" s="158"/>
      <c r="KJY4" s="158"/>
      <c r="KJZ4" s="158"/>
      <c r="KKA4" s="158"/>
      <c r="KKB4" s="158"/>
      <c r="KKC4" s="158"/>
      <c r="KKD4" s="158"/>
      <c r="KKE4" s="158"/>
      <c r="KKF4" s="158"/>
      <c r="KKG4" s="158"/>
      <c r="KKH4" s="158"/>
      <c r="KKI4" s="158"/>
      <c r="KKJ4" s="158"/>
      <c r="KKK4" s="158"/>
      <c r="KKL4" s="158"/>
      <c r="KKM4" s="158"/>
      <c r="KKN4" s="158"/>
      <c r="KKO4" s="158"/>
      <c r="KKP4" s="158"/>
      <c r="KKQ4" s="158"/>
      <c r="KKR4" s="158"/>
      <c r="KKS4" s="158"/>
      <c r="KKT4" s="158"/>
      <c r="KKU4" s="158"/>
      <c r="KKV4" s="158"/>
      <c r="KKW4" s="158"/>
      <c r="KKX4" s="158"/>
      <c r="KKY4" s="158"/>
      <c r="KKZ4" s="158"/>
      <c r="KLA4" s="158"/>
      <c r="KLB4" s="158"/>
      <c r="KLC4" s="158"/>
      <c r="KLD4" s="158"/>
      <c r="KLE4" s="158"/>
      <c r="KLF4" s="158"/>
      <c r="KLG4" s="158"/>
      <c r="KLH4" s="158"/>
      <c r="KLI4" s="158"/>
      <c r="KLJ4" s="158"/>
      <c r="KLK4" s="158"/>
      <c r="KLL4" s="158"/>
      <c r="KLM4" s="158"/>
      <c r="KLN4" s="158"/>
      <c r="KLO4" s="158"/>
      <c r="KLP4" s="158"/>
      <c r="KLQ4" s="158"/>
      <c r="KLR4" s="158"/>
      <c r="KLS4" s="158"/>
      <c r="KLT4" s="158"/>
      <c r="KLU4" s="158"/>
      <c r="KLV4" s="158"/>
      <c r="KLW4" s="158"/>
      <c r="KLX4" s="158"/>
      <c r="KLY4" s="158"/>
      <c r="KLZ4" s="158"/>
      <c r="KMA4" s="158"/>
      <c r="KMB4" s="158"/>
      <c r="KMC4" s="158"/>
      <c r="KMD4" s="158"/>
      <c r="KME4" s="158"/>
      <c r="KMF4" s="158"/>
      <c r="KMG4" s="158"/>
      <c r="KMH4" s="158"/>
      <c r="KMI4" s="158"/>
      <c r="KMJ4" s="158"/>
      <c r="KMK4" s="158"/>
      <c r="KML4" s="158"/>
      <c r="KMM4" s="158"/>
      <c r="KMN4" s="158"/>
      <c r="KMO4" s="158"/>
      <c r="KMP4" s="158"/>
      <c r="KMQ4" s="158"/>
      <c r="KMR4" s="158"/>
      <c r="KMS4" s="158"/>
      <c r="KMT4" s="158"/>
      <c r="KMU4" s="158"/>
      <c r="KMV4" s="158"/>
      <c r="KMW4" s="158"/>
      <c r="KMX4" s="158"/>
      <c r="KMY4" s="158"/>
      <c r="KMZ4" s="158"/>
      <c r="KNA4" s="158"/>
      <c r="KNB4" s="158"/>
      <c r="KNC4" s="158"/>
      <c r="KND4" s="158"/>
      <c r="KNE4" s="158"/>
      <c r="KNF4" s="158"/>
      <c r="KNG4" s="158"/>
      <c r="KNH4" s="158"/>
      <c r="KNI4" s="158"/>
      <c r="KNJ4" s="158"/>
      <c r="KNK4" s="158"/>
      <c r="KNL4" s="158"/>
      <c r="KNM4" s="158"/>
      <c r="KNN4" s="158"/>
      <c r="KNO4" s="158"/>
      <c r="KNP4" s="158"/>
      <c r="KNQ4" s="158"/>
      <c r="KNR4" s="158"/>
      <c r="KNS4" s="158"/>
      <c r="KNT4" s="158"/>
      <c r="KNU4" s="158"/>
      <c r="KNV4" s="158"/>
      <c r="KNW4" s="158"/>
      <c r="KNX4" s="158"/>
      <c r="KNY4" s="158"/>
      <c r="KNZ4" s="158"/>
      <c r="KOA4" s="158"/>
      <c r="KOB4" s="158"/>
      <c r="KOC4" s="158"/>
      <c r="KOD4" s="158"/>
      <c r="KOE4" s="158"/>
      <c r="KOF4" s="158"/>
      <c r="KOG4" s="158"/>
      <c r="KOH4" s="158"/>
      <c r="KOI4" s="158"/>
      <c r="KOJ4" s="158"/>
      <c r="KOK4" s="158"/>
      <c r="KOL4" s="158"/>
      <c r="KOM4" s="158"/>
      <c r="KON4" s="158"/>
      <c r="KOO4" s="158"/>
      <c r="KOP4" s="158"/>
      <c r="KOQ4" s="158"/>
      <c r="KOR4" s="158"/>
      <c r="KOS4" s="158"/>
      <c r="KOT4" s="158"/>
      <c r="KOU4" s="158"/>
      <c r="KOV4" s="158"/>
      <c r="KOW4" s="158"/>
      <c r="KOX4" s="158"/>
      <c r="KOY4" s="158"/>
      <c r="KOZ4" s="158"/>
      <c r="KPA4" s="158"/>
      <c r="KPB4" s="158"/>
      <c r="KPC4" s="158"/>
      <c r="KPD4" s="158"/>
      <c r="KPE4" s="158"/>
      <c r="KPF4" s="158"/>
      <c r="KPG4" s="158"/>
      <c r="KPH4" s="158"/>
      <c r="KPI4" s="158"/>
      <c r="KPJ4" s="158"/>
      <c r="KPK4" s="158"/>
      <c r="KPL4" s="158"/>
      <c r="KPM4" s="158"/>
      <c r="KPN4" s="158"/>
      <c r="KPO4" s="158"/>
      <c r="KPP4" s="158"/>
      <c r="KPQ4" s="158"/>
      <c r="KPR4" s="158"/>
      <c r="KPS4" s="158"/>
      <c r="KPT4" s="158"/>
      <c r="KPU4" s="158"/>
      <c r="KPV4" s="158"/>
      <c r="KPW4" s="158"/>
      <c r="KPX4" s="158"/>
      <c r="KPY4" s="158"/>
      <c r="KPZ4" s="158"/>
      <c r="KQA4" s="158"/>
      <c r="KQB4" s="158"/>
      <c r="KQC4" s="158"/>
      <c r="KQD4" s="158"/>
      <c r="KQE4" s="158"/>
      <c r="KQF4" s="158"/>
      <c r="KQG4" s="158"/>
      <c r="KQH4" s="158"/>
      <c r="KQI4" s="158"/>
      <c r="KQJ4" s="158"/>
      <c r="KQK4" s="158"/>
      <c r="KQL4" s="158"/>
      <c r="KQM4" s="158"/>
      <c r="KQN4" s="158"/>
      <c r="KQO4" s="158"/>
      <c r="KQP4" s="158"/>
      <c r="KQQ4" s="158"/>
      <c r="KQR4" s="158"/>
      <c r="KQS4" s="158"/>
      <c r="KQT4" s="158"/>
      <c r="KQU4" s="158"/>
      <c r="KQV4" s="158"/>
      <c r="KQW4" s="158"/>
      <c r="KQX4" s="158"/>
      <c r="KQY4" s="158"/>
      <c r="KQZ4" s="158"/>
      <c r="KRA4" s="158"/>
      <c r="KRB4" s="158"/>
      <c r="KRC4" s="158"/>
      <c r="KRD4" s="158"/>
      <c r="KRE4" s="158"/>
      <c r="KRF4" s="158"/>
      <c r="KRG4" s="158"/>
      <c r="KRH4" s="158"/>
      <c r="KRI4" s="158"/>
      <c r="KRJ4" s="158"/>
      <c r="KRK4" s="158"/>
      <c r="KRL4" s="158"/>
      <c r="KRM4" s="158"/>
      <c r="KRN4" s="158"/>
      <c r="KRO4" s="158"/>
      <c r="KRP4" s="158"/>
      <c r="KRQ4" s="158"/>
      <c r="KRR4" s="158"/>
      <c r="KRS4" s="158"/>
      <c r="KRT4" s="158"/>
      <c r="KRU4" s="158"/>
      <c r="KRV4" s="158"/>
      <c r="KRW4" s="158"/>
      <c r="KRX4" s="158"/>
      <c r="KRY4" s="158"/>
      <c r="KRZ4" s="158"/>
      <c r="KSA4" s="158"/>
      <c r="KSB4" s="158"/>
      <c r="KSC4" s="158"/>
      <c r="KSD4" s="158"/>
      <c r="KSE4" s="158"/>
      <c r="KSF4" s="158"/>
      <c r="KSG4" s="158"/>
      <c r="KSH4" s="158"/>
      <c r="KSI4" s="158"/>
      <c r="KSJ4" s="158"/>
      <c r="KSK4" s="158"/>
      <c r="KSL4" s="158"/>
      <c r="KSM4" s="158"/>
      <c r="KSN4" s="158"/>
      <c r="KSO4" s="158"/>
      <c r="KSP4" s="158"/>
      <c r="KSQ4" s="158"/>
      <c r="KSR4" s="158"/>
      <c r="KSS4" s="158"/>
      <c r="KST4" s="158"/>
      <c r="KSU4" s="158"/>
      <c r="KSV4" s="158"/>
      <c r="KSW4" s="158"/>
      <c r="KSX4" s="158"/>
      <c r="KSY4" s="158"/>
      <c r="KSZ4" s="158"/>
      <c r="KTA4" s="158"/>
      <c r="KTB4" s="158"/>
      <c r="KTC4" s="158"/>
      <c r="KTD4" s="158"/>
      <c r="KTE4" s="158"/>
      <c r="KTF4" s="158"/>
      <c r="KTG4" s="158"/>
      <c r="KTH4" s="158"/>
      <c r="KTI4" s="158"/>
      <c r="KTJ4" s="158"/>
      <c r="KTK4" s="158"/>
      <c r="KTL4" s="158"/>
      <c r="KTM4" s="158"/>
      <c r="KTN4" s="158"/>
      <c r="KTO4" s="158"/>
      <c r="KTP4" s="158"/>
      <c r="KTQ4" s="158"/>
      <c r="KTR4" s="158"/>
      <c r="KTS4" s="158"/>
      <c r="KTT4" s="158"/>
      <c r="KTU4" s="158"/>
      <c r="KTV4" s="158"/>
      <c r="KTW4" s="158"/>
      <c r="KTX4" s="158"/>
      <c r="KTY4" s="158"/>
      <c r="KTZ4" s="158"/>
      <c r="KUA4" s="158"/>
      <c r="KUB4" s="158"/>
      <c r="KUC4" s="158"/>
      <c r="KUD4" s="158"/>
      <c r="KUE4" s="158"/>
      <c r="KUF4" s="158"/>
      <c r="KUG4" s="158"/>
      <c r="KUH4" s="158"/>
      <c r="KUI4" s="158"/>
      <c r="KUJ4" s="158"/>
      <c r="KUK4" s="158"/>
      <c r="KUL4" s="158"/>
      <c r="KUM4" s="158"/>
      <c r="KUN4" s="158"/>
      <c r="KUO4" s="158"/>
      <c r="KUP4" s="158"/>
      <c r="KUQ4" s="158"/>
      <c r="KUR4" s="158"/>
      <c r="KUS4" s="158"/>
      <c r="KUT4" s="158"/>
      <c r="KUU4" s="158"/>
      <c r="KUV4" s="158"/>
      <c r="KUW4" s="158"/>
      <c r="KUX4" s="158"/>
      <c r="KUY4" s="158"/>
      <c r="KUZ4" s="158"/>
      <c r="KVA4" s="158"/>
      <c r="KVB4" s="158"/>
      <c r="KVC4" s="158"/>
      <c r="KVD4" s="158"/>
      <c r="KVE4" s="158"/>
      <c r="KVF4" s="158"/>
      <c r="KVG4" s="158"/>
      <c r="KVH4" s="158"/>
      <c r="KVI4" s="158"/>
      <c r="KVJ4" s="158"/>
      <c r="KVK4" s="158"/>
      <c r="KVL4" s="158"/>
      <c r="KVM4" s="158"/>
      <c r="KVN4" s="158"/>
      <c r="KVO4" s="158"/>
      <c r="KVP4" s="158"/>
      <c r="KVQ4" s="158"/>
      <c r="KVR4" s="158"/>
      <c r="KVS4" s="158"/>
      <c r="KVT4" s="158"/>
      <c r="KVU4" s="158"/>
      <c r="KVV4" s="158"/>
      <c r="KVW4" s="158"/>
      <c r="KVX4" s="158"/>
      <c r="KVY4" s="158"/>
      <c r="KVZ4" s="158"/>
      <c r="KWA4" s="158"/>
      <c r="KWB4" s="158"/>
      <c r="KWC4" s="158"/>
      <c r="KWD4" s="158"/>
      <c r="KWE4" s="158"/>
      <c r="KWF4" s="158"/>
      <c r="KWG4" s="158"/>
      <c r="KWH4" s="158"/>
      <c r="KWI4" s="158"/>
      <c r="KWJ4" s="158"/>
      <c r="KWK4" s="158"/>
      <c r="KWL4" s="158"/>
      <c r="KWM4" s="158"/>
      <c r="KWN4" s="158"/>
      <c r="KWO4" s="158"/>
      <c r="KWP4" s="158"/>
      <c r="KWQ4" s="158"/>
      <c r="KWR4" s="158"/>
      <c r="KWS4" s="158"/>
      <c r="KWT4" s="158"/>
      <c r="KWU4" s="158"/>
      <c r="KWV4" s="158"/>
      <c r="KWW4" s="158"/>
      <c r="KWX4" s="158"/>
      <c r="KWY4" s="158"/>
      <c r="KWZ4" s="158"/>
      <c r="KXA4" s="158"/>
      <c r="KXB4" s="158"/>
      <c r="KXC4" s="158"/>
      <c r="KXD4" s="158"/>
      <c r="KXE4" s="158"/>
      <c r="KXF4" s="158"/>
      <c r="KXG4" s="158"/>
      <c r="KXH4" s="158"/>
      <c r="KXI4" s="158"/>
      <c r="KXJ4" s="158"/>
      <c r="KXK4" s="158"/>
      <c r="KXL4" s="158"/>
      <c r="KXM4" s="158"/>
      <c r="KXN4" s="158"/>
      <c r="KXO4" s="158"/>
      <c r="KXP4" s="158"/>
      <c r="KXQ4" s="158"/>
      <c r="KXR4" s="158"/>
      <c r="KXS4" s="158"/>
      <c r="KXT4" s="158"/>
      <c r="KXU4" s="158"/>
      <c r="KXV4" s="158"/>
      <c r="KXW4" s="158"/>
      <c r="KXX4" s="158"/>
      <c r="KXY4" s="158"/>
      <c r="KXZ4" s="158"/>
      <c r="KYA4" s="158"/>
      <c r="KYB4" s="158"/>
      <c r="KYC4" s="158"/>
      <c r="KYD4" s="158"/>
      <c r="KYE4" s="158"/>
      <c r="KYF4" s="158"/>
      <c r="KYG4" s="158"/>
      <c r="KYH4" s="158"/>
      <c r="KYI4" s="158"/>
      <c r="KYJ4" s="158"/>
      <c r="KYK4" s="158"/>
      <c r="KYL4" s="158"/>
      <c r="KYM4" s="158"/>
      <c r="KYN4" s="158"/>
      <c r="KYO4" s="158"/>
      <c r="KYP4" s="158"/>
      <c r="KYQ4" s="158"/>
      <c r="KYR4" s="158"/>
      <c r="KYS4" s="158"/>
      <c r="KYT4" s="158"/>
      <c r="KYU4" s="158"/>
      <c r="KYV4" s="158"/>
      <c r="KYW4" s="158"/>
      <c r="KYX4" s="158"/>
      <c r="KYY4" s="158"/>
      <c r="KYZ4" s="158"/>
      <c r="KZA4" s="158"/>
      <c r="KZB4" s="158"/>
      <c r="KZC4" s="158"/>
      <c r="KZD4" s="158"/>
      <c r="KZE4" s="158"/>
      <c r="KZF4" s="158"/>
      <c r="KZG4" s="158"/>
      <c r="KZH4" s="158"/>
      <c r="KZI4" s="158"/>
      <c r="KZJ4" s="158"/>
      <c r="KZK4" s="158"/>
      <c r="KZL4" s="158"/>
      <c r="KZM4" s="158"/>
      <c r="KZN4" s="158"/>
      <c r="KZO4" s="158"/>
      <c r="KZP4" s="158"/>
      <c r="KZQ4" s="158"/>
      <c r="KZR4" s="158"/>
      <c r="KZS4" s="158"/>
      <c r="KZT4" s="158"/>
      <c r="KZU4" s="158"/>
      <c r="KZV4" s="158"/>
      <c r="KZW4" s="158"/>
      <c r="KZX4" s="158"/>
      <c r="KZY4" s="158"/>
      <c r="KZZ4" s="158"/>
      <c r="LAA4" s="158"/>
      <c r="LAB4" s="158"/>
      <c r="LAC4" s="158"/>
      <c r="LAD4" s="158"/>
      <c r="LAE4" s="158"/>
      <c r="LAF4" s="158"/>
      <c r="LAG4" s="158"/>
      <c r="LAH4" s="158"/>
      <c r="LAI4" s="158"/>
      <c r="LAJ4" s="158"/>
      <c r="LAK4" s="158"/>
      <c r="LAL4" s="158"/>
      <c r="LAM4" s="158"/>
      <c r="LAN4" s="158"/>
      <c r="LAO4" s="158"/>
      <c r="LAP4" s="158"/>
      <c r="LAQ4" s="158"/>
      <c r="LAR4" s="158"/>
      <c r="LAS4" s="158"/>
      <c r="LAT4" s="158"/>
      <c r="LAU4" s="158"/>
      <c r="LAV4" s="158"/>
      <c r="LAW4" s="158"/>
      <c r="LAX4" s="158"/>
      <c r="LAY4" s="158"/>
      <c r="LAZ4" s="158"/>
      <c r="LBA4" s="158"/>
      <c r="LBB4" s="158"/>
      <c r="LBC4" s="158"/>
      <c r="LBD4" s="158"/>
      <c r="LBE4" s="158"/>
      <c r="LBF4" s="158"/>
      <c r="LBG4" s="158"/>
      <c r="LBH4" s="158"/>
      <c r="LBI4" s="158"/>
      <c r="LBJ4" s="158"/>
      <c r="LBK4" s="158"/>
      <c r="LBL4" s="158"/>
      <c r="LBM4" s="158"/>
      <c r="LBN4" s="158"/>
      <c r="LBO4" s="158"/>
      <c r="LBP4" s="158"/>
      <c r="LBQ4" s="158"/>
      <c r="LBR4" s="158"/>
      <c r="LBS4" s="158"/>
      <c r="LBT4" s="158"/>
      <c r="LBU4" s="158"/>
      <c r="LBV4" s="158"/>
      <c r="LBW4" s="158"/>
      <c r="LBX4" s="158"/>
      <c r="LBY4" s="158"/>
      <c r="LBZ4" s="158"/>
      <c r="LCA4" s="158"/>
      <c r="LCB4" s="158"/>
      <c r="LCC4" s="158"/>
      <c r="LCD4" s="158"/>
      <c r="LCE4" s="158"/>
      <c r="LCF4" s="158"/>
      <c r="LCG4" s="158"/>
      <c r="LCH4" s="158"/>
      <c r="LCI4" s="158"/>
      <c r="LCJ4" s="158"/>
      <c r="LCK4" s="158"/>
      <c r="LCL4" s="158"/>
      <c r="LCM4" s="158"/>
      <c r="LCN4" s="158"/>
      <c r="LCO4" s="158"/>
      <c r="LCP4" s="158"/>
      <c r="LCQ4" s="158"/>
      <c r="LCR4" s="158"/>
      <c r="LCS4" s="158"/>
      <c r="LCT4" s="158"/>
      <c r="LCU4" s="158"/>
      <c r="LCV4" s="158"/>
      <c r="LCW4" s="158"/>
      <c r="LCX4" s="158"/>
      <c r="LCY4" s="158"/>
      <c r="LCZ4" s="158"/>
      <c r="LDA4" s="158"/>
      <c r="LDB4" s="158"/>
      <c r="LDC4" s="158"/>
      <c r="LDD4" s="158"/>
      <c r="LDE4" s="158"/>
      <c r="LDF4" s="158"/>
      <c r="LDG4" s="158"/>
      <c r="LDH4" s="158"/>
      <c r="LDI4" s="158"/>
      <c r="LDJ4" s="158"/>
      <c r="LDK4" s="158"/>
      <c r="LDL4" s="158"/>
      <c r="LDM4" s="158"/>
      <c r="LDN4" s="158"/>
      <c r="LDO4" s="158"/>
      <c r="LDP4" s="158"/>
      <c r="LDQ4" s="158"/>
      <c r="LDR4" s="158"/>
      <c r="LDS4" s="158"/>
      <c r="LDT4" s="158"/>
      <c r="LDU4" s="158"/>
      <c r="LDV4" s="158"/>
      <c r="LDW4" s="158"/>
      <c r="LDX4" s="158"/>
      <c r="LDY4" s="158"/>
      <c r="LDZ4" s="158"/>
      <c r="LEA4" s="158"/>
      <c r="LEB4" s="158"/>
      <c r="LEC4" s="158"/>
      <c r="LED4" s="158"/>
      <c r="LEE4" s="158"/>
      <c r="LEF4" s="158"/>
      <c r="LEG4" s="158"/>
      <c r="LEH4" s="158"/>
      <c r="LEI4" s="158"/>
      <c r="LEJ4" s="158"/>
      <c r="LEK4" s="158"/>
      <c r="LEL4" s="158"/>
      <c r="LEM4" s="158"/>
      <c r="LEN4" s="158"/>
      <c r="LEO4" s="158"/>
      <c r="LEP4" s="158"/>
      <c r="LEQ4" s="158"/>
      <c r="LER4" s="158"/>
      <c r="LES4" s="158"/>
      <c r="LET4" s="158"/>
      <c r="LEU4" s="158"/>
      <c r="LEV4" s="158"/>
      <c r="LEW4" s="158"/>
      <c r="LEX4" s="158"/>
      <c r="LEY4" s="158"/>
      <c r="LEZ4" s="158"/>
      <c r="LFA4" s="158"/>
      <c r="LFB4" s="158"/>
      <c r="LFC4" s="158"/>
      <c r="LFD4" s="158"/>
      <c r="LFE4" s="158"/>
      <c r="LFF4" s="158"/>
      <c r="LFG4" s="158"/>
      <c r="LFH4" s="158"/>
      <c r="LFI4" s="158"/>
      <c r="LFJ4" s="158"/>
      <c r="LFK4" s="158"/>
      <c r="LFL4" s="158"/>
      <c r="LFM4" s="158"/>
      <c r="LFN4" s="158"/>
      <c r="LFO4" s="158"/>
      <c r="LFP4" s="158"/>
      <c r="LFQ4" s="158"/>
      <c r="LFR4" s="158"/>
      <c r="LFS4" s="158"/>
      <c r="LFT4" s="158"/>
      <c r="LFU4" s="158"/>
      <c r="LFV4" s="158"/>
      <c r="LFW4" s="158"/>
      <c r="LFX4" s="158"/>
      <c r="LFY4" s="158"/>
      <c r="LFZ4" s="158"/>
      <c r="LGA4" s="158"/>
      <c r="LGB4" s="158"/>
      <c r="LGC4" s="158"/>
      <c r="LGD4" s="158"/>
      <c r="LGE4" s="158"/>
      <c r="LGF4" s="158"/>
      <c r="LGG4" s="158"/>
      <c r="LGH4" s="158"/>
      <c r="LGI4" s="158"/>
      <c r="LGJ4" s="158"/>
      <c r="LGK4" s="158"/>
      <c r="LGL4" s="158"/>
      <c r="LGM4" s="158"/>
      <c r="LGN4" s="158"/>
      <c r="LGO4" s="158"/>
      <c r="LGP4" s="158"/>
      <c r="LGQ4" s="158"/>
      <c r="LGR4" s="158"/>
      <c r="LGS4" s="158"/>
      <c r="LGT4" s="158"/>
      <c r="LGU4" s="158"/>
      <c r="LGV4" s="158"/>
      <c r="LGW4" s="158"/>
      <c r="LGX4" s="158"/>
      <c r="LGY4" s="158"/>
      <c r="LGZ4" s="158"/>
      <c r="LHA4" s="158"/>
      <c r="LHB4" s="158"/>
      <c r="LHC4" s="158"/>
      <c r="LHD4" s="158"/>
      <c r="LHE4" s="158"/>
      <c r="LHF4" s="158"/>
      <c r="LHG4" s="158"/>
      <c r="LHH4" s="158"/>
      <c r="LHI4" s="158"/>
      <c r="LHJ4" s="158"/>
      <c r="LHK4" s="158"/>
      <c r="LHL4" s="158"/>
      <c r="LHM4" s="158"/>
      <c r="LHN4" s="158"/>
      <c r="LHO4" s="158"/>
      <c r="LHP4" s="158"/>
      <c r="LHQ4" s="158"/>
      <c r="LHR4" s="158"/>
      <c r="LHS4" s="158"/>
      <c r="LHT4" s="158"/>
      <c r="LHU4" s="158"/>
      <c r="LHV4" s="158"/>
      <c r="LHW4" s="158"/>
      <c r="LHX4" s="158"/>
      <c r="LHY4" s="158"/>
      <c r="LHZ4" s="158"/>
      <c r="LIA4" s="158"/>
      <c r="LIB4" s="158"/>
      <c r="LIC4" s="158"/>
      <c r="LID4" s="158"/>
      <c r="LIE4" s="158"/>
      <c r="LIF4" s="158"/>
      <c r="LIG4" s="158"/>
      <c r="LIH4" s="158"/>
      <c r="LII4" s="158"/>
      <c r="LIJ4" s="158"/>
      <c r="LIK4" s="158"/>
      <c r="LIL4" s="158"/>
      <c r="LIM4" s="158"/>
      <c r="LIN4" s="158"/>
      <c r="LIO4" s="158"/>
      <c r="LIP4" s="158"/>
      <c r="LIQ4" s="158"/>
      <c r="LIR4" s="158"/>
      <c r="LIS4" s="158"/>
      <c r="LIT4" s="158"/>
      <c r="LIU4" s="158"/>
      <c r="LIV4" s="158"/>
      <c r="LIW4" s="158"/>
      <c r="LIX4" s="158"/>
      <c r="LIY4" s="158"/>
      <c r="LIZ4" s="158"/>
      <c r="LJA4" s="158"/>
      <c r="LJB4" s="158"/>
      <c r="LJC4" s="158"/>
      <c r="LJD4" s="158"/>
      <c r="LJE4" s="158"/>
      <c r="LJF4" s="158"/>
      <c r="LJG4" s="158"/>
      <c r="LJH4" s="158"/>
      <c r="LJI4" s="158"/>
      <c r="LJJ4" s="158"/>
      <c r="LJK4" s="158"/>
      <c r="LJL4" s="158"/>
      <c r="LJM4" s="158"/>
      <c r="LJN4" s="158"/>
      <c r="LJO4" s="158"/>
      <c r="LJP4" s="158"/>
      <c r="LJQ4" s="158"/>
      <c r="LJR4" s="158"/>
      <c r="LJS4" s="158"/>
      <c r="LJT4" s="158"/>
      <c r="LJU4" s="158"/>
      <c r="LJV4" s="158"/>
      <c r="LJW4" s="158"/>
      <c r="LJX4" s="158"/>
      <c r="LJY4" s="158"/>
      <c r="LJZ4" s="158"/>
      <c r="LKA4" s="158"/>
      <c r="LKB4" s="158"/>
      <c r="LKC4" s="158"/>
      <c r="LKD4" s="158"/>
      <c r="LKE4" s="158"/>
      <c r="LKF4" s="158"/>
      <c r="LKG4" s="158"/>
      <c r="LKH4" s="158"/>
      <c r="LKI4" s="158"/>
      <c r="LKJ4" s="158"/>
      <c r="LKK4" s="158"/>
      <c r="LKL4" s="158"/>
      <c r="LKM4" s="158"/>
      <c r="LKN4" s="158"/>
      <c r="LKO4" s="158"/>
      <c r="LKP4" s="158"/>
      <c r="LKQ4" s="158"/>
      <c r="LKR4" s="158"/>
      <c r="LKS4" s="158"/>
      <c r="LKT4" s="158"/>
      <c r="LKU4" s="158"/>
      <c r="LKV4" s="158"/>
      <c r="LKW4" s="158"/>
      <c r="LKX4" s="158"/>
      <c r="LKY4" s="158"/>
      <c r="LKZ4" s="158"/>
      <c r="LLA4" s="158"/>
      <c r="LLB4" s="158"/>
      <c r="LLC4" s="158"/>
      <c r="LLD4" s="158"/>
      <c r="LLE4" s="158"/>
      <c r="LLF4" s="158"/>
      <c r="LLG4" s="158"/>
      <c r="LLH4" s="158"/>
      <c r="LLI4" s="158"/>
      <c r="LLJ4" s="158"/>
      <c r="LLK4" s="158"/>
      <c r="LLL4" s="158"/>
      <c r="LLM4" s="158"/>
      <c r="LLN4" s="158"/>
      <c r="LLO4" s="158"/>
      <c r="LLP4" s="158"/>
      <c r="LLQ4" s="158"/>
      <c r="LLR4" s="158"/>
      <c r="LLS4" s="158"/>
      <c r="LLT4" s="158"/>
      <c r="LLU4" s="158"/>
      <c r="LLV4" s="158"/>
      <c r="LLW4" s="158"/>
      <c r="LLX4" s="158"/>
      <c r="LLY4" s="158"/>
      <c r="LLZ4" s="158"/>
      <c r="LMA4" s="158"/>
      <c r="LMB4" s="158"/>
      <c r="LMC4" s="158"/>
      <c r="LMD4" s="158"/>
      <c r="LME4" s="158"/>
      <c r="LMF4" s="158"/>
      <c r="LMG4" s="158"/>
      <c r="LMH4" s="158"/>
      <c r="LMI4" s="158"/>
      <c r="LMJ4" s="158"/>
      <c r="LMK4" s="158"/>
      <c r="LML4" s="158"/>
      <c r="LMM4" s="158"/>
      <c r="LMN4" s="158"/>
      <c r="LMO4" s="158"/>
      <c r="LMP4" s="158"/>
      <c r="LMQ4" s="158"/>
      <c r="LMR4" s="158"/>
      <c r="LMS4" s="158"/>
      <c r="LMT4" s="158"/>
      <c r="LMU4" s="158"/>
      <c r="LMV4" s="158"/>
      <c r="LMW4" s="158"/>
      <c r="LMX4" s="158"/>
      <c r="LMY4" s="158"/>
      <c r="LMZ4" s="158"/>
      <c r="LNA4" s="158"/>
      <c r="LNB4" s="158"/>
      <c r="LNC4" s="158"/>
      <c r="LND4" s="158"/>
      <c r="LNE4" s="158"/>
      <c r="LNF4" s="158"/>
      <c r="LNG4" s="158"/>
      <c r="LNH4" s="158"/>
      <c r="LNI4" s="158"/>
      <c r="LNJ4" s="158"/>
      <c r="LNK4" s="158"/>
      <c r="LNL4" s="158"/>
      <c r="LNM4" s="158"/>
      <c r="LNN4" s="158"/>
      <c r="LNO4" s="158"/>
      <c r="LNP4" s="158"/>
      <c r="LNQ4" s="158"/>
      <c r="LNR4" s="158"/>
      <c r="LNS4" s="158"/>
      <c r="LNT4" s="158"/>
      <c r="LNU4" s="158"/>
      <c r="LNV4" s="158"/>
      <c r="LNW4" s="158"/>
      <c r="LNX4" s="158"/>
      <c r="LNY4" s="158"/>
      <c r="LNZ4" s="158"/>
      <c r="LOA4" s="158"/>
      <c r="LOB4" s="158"/>
      <c r="LOC4" s="158"/>
      <c r="LOD4" s="158"/>
      <c r="LOE4" s="158"/>
      <c r="LOF4" s="158"/>
      <c r="LOG4" s="158"/>
      <c r="LOH4" s="158"/>
      <c r="LOI4" s="158"/>
      <c r="LOJ4" s="158"/>
      <c r="LOK4" s="158"/>
      <c r="LOL4" s="158"/>
      <c r="LOM4" s="158"/>
      <c r="LON4" s="158"/>
      <c r="LOO4" s="158"/>
      <c r="LOP4" s="158"/>
      <c r="LOQ4" s="158"/>
      <c r="LOR4" s="158"/>
      <c r="LOS4" s="158"/>
      <c r="LOT4" s="158"/>
      <c r="LOU4" s="158"/>
      <c r="LOV4" s="158"/>
      <c r="LOW4" s="158"/>
      <c r="LOX4" s="158"/>
      <c r="LOY4" s="158"/>
      <c r="LOZ4" s="158"/>
      <c r="LPA4" s="158"/>
      <c r="LPB4" s="158"/>
      <c r="LPC4" s="158"/>
      <c r="LPD4" s="158"/>
      <c r="LPE4" s="158"/>
      <c r="LPF4" s="158"/>
      <c r="LPG4" s="158"/>
      <c r="LPH4" s="158"/>
      <c r="LPI4" s="158"/>
      <c r="LPJ4" s="158"/>
      <c r="LPK4" s="158"/>
      <c r="LPL4" s="158"/>
      <c r="LPM4" s="158"/>
      <c r="LPN4" s="158"/>
      <c r="LPO4" s="158"/>
      <c r="LPP4" s="158"/>
      <c r="LPQ4" s="158"/>
      <c r="LPR4" s="158"/>
      <c r="LPS4" s="158"/>
      <c r="LPT4" s="158"/>
      <c r="LPU4" s="158"/>
      <c r="LPV4" s="158"/>
      <c r="LPW4" s="158"/>
      <c r="LPX4" s="158"/>
      <c r="LPY4" s="158"/>
      <c r="LPZ4" s="158"/>
      <c r="LQA4" s="158"/>
      <c r="LQB4" s="158"/>
      <c r="LQC4" s="158"/>
      <c r="LQD4" s="158"/>
      <c r="LQE4" s="158"/>
      <c r="LQF4" s="158"/>
      <c r="LQG4" s="158"/>
      <c r="LQH4" s="158"/>
      <c r="LQI4" s="158"/>
      <c r="LQJ4" s="158"/>
      <c r="LQK4" s="158"/>
      <c r="LQL4" s="158"/>
      <c r="LQM4" s="158"/>
      <c r="LQN4" s="158"/>
      <c r="LQO4" s="158"/>
      <c r="LQP4" s="158"/>
      <c r="LQQ4" s="158"/>
      <c r="LQR4" s="158"/>
      <c r="LQS4" s="158"/>
      <c r="LQT4" s="158"/>
      <c r="LQU4" s="158"/>
      <c r="LQV4" s="158"/>
      <c r="LQW4" s="158"/>
      <c r="LQX4" s="158"/>
      <c r="LQY4" s="158"/>
      <c r="LQZ4" s="158"/>
      <c r="LRA4" s="158"/>
      <c r="LRB4" s="158"/>
      <c r="LRC4" s="158"/>
      <c r="LRD4" s="158"/>
      <c r="LRE4" s="158"/>
      <c r="LRF4" s="158"/>
      <c r="LRG4" s="158"/>
      <c r="LRH4" s="158"/>
      <c r="LRI4" s="158"/>
      <c r="LRJ4" s="158"/>
      <c r="LRK4" s="158"/>
      <c r="LRL4" s="158"/>
      <c r="LRM4" s="158"/>
      <c r="LRN4" s="158"/>
      <c r="LRO4" s="158"/>
      <c r="LRP4" s="158"/>
      <c r="LRQ4" s="158"/>
      <c r="LRR4" s="158"/>
      <c r="LRS4" s="158"/>
      <c r="LRT4" s="158"/>
      <c r="LRU4" s="158"/>
      <c r="LRV4" s="158"/>
      <c r="LRW4" s="158"/>
      <c r="LRX4" s="158"/>
      <c r="LRY4" s="158"/>
      <c r="LRZ4" s="158"/>
      <c r="LSA4" s="158"/>
      <c r="LSB4" s="158"/>
      <c r="LSC4" s="158"/>
      <c r="LSD4" s="158"/>
      <c r="LSE4" s="158"/>
      <c r="LSF4" s="158"/>
      <c r="LSG4" s="158"/>
      <c r="LSH4" s="158"/>
      <c r="LSI4" s="158"/>
      <c r="LSJ4" s="158"/>
      <c r="LSK4" s="158"/>
      <c r="LSL4" s="158"/>
      <c r="LSM4" s="158"/>
      <c r="LSN4" s="158"/>
      <c r="LSO4" s="158"/>
      <c r="LSP4" s="158"/>
      <c r="LSQ4" s="158"/>
      <c r="LSR4" s="158"/>
      <c r="LSS4" s="158"/>
      <c r="LST4" s="158"/>
      <c r="LSU4" s="158"/>
      <c r="LSV4" s="158"/>
      <c r="LSW4" s="158"/>
      <c r="LSX4" s="158"/>
      <c r="LSY4" s="158"/>
      <c r="LSZ4" s="158"/>
      <c r="LTA4" s="158"/>
      <c r="LTB4" s="158"/>
      <c r="LTC4" s="158"/>
      <c r="LTD4" s="158"/>
      <c r="LTE4" s="158"/>
      <c r="LTF4" s="158"/>
      <c r="LTG4" s="158"/>
      <c r="LTH4" s="158"/>
      <c r="LTI4" s="158"/>
      <c r="LTJ4" s="158"/>
      <c r="LTK4" s="158"/>
      <c r="LTL4" s="158"/>
      <c r="LTM4" s="158"/>
      <c r="LTN4" s="158"/>
      <c r="LTO4" s="158"/>
      <c r="LTP4" s="158"/>
      <c r="LTQ4" s="158"/>
      <c r="LTR4" s="158"/>
      <c r="LTS4" s="158"/>
      <c r="LTT4" s="158"/>
      <c r="LTU4" s="158"/>
      <c r="LTV4" s="158"/>
      <c r="LTW4" s="158"/>
      <c r="LTX4" s="158"/>
      <c r="LTY4" s="158"/>
      <c r="LTZ4" s="158"/>
      <c r="LUA4" s="158"/>
      <c r="LUB4" s="158"/>
      <c r="LUC4" s="158"/>
      <c r="LUD4" s="158"/>
      <c r="LUE4" s="158"/>
      <c r="LUF4" s="158"/>
      <c r="LUG4" s="158"/>
      <c r="LUH4" s="158"/>
      <c r="LUI4" s="158"/>
      <c r="LUJ4" s="158"/>
      <c r="LUK4" s="158"/>
      <c r="LUL4" s="158"/>
      <c r="LUM4" s="158"/>
      <c r="LUN4" s="158"/>
      <c r="LUO4" s="158"/>
      <c r="LUP4" s="158"/>
      <c r="LUQ4" s="158"/>
      <c r="LUR4" s="158"/>
      <c r="LUS4" s="158"/>
      <c r="LUT4" s="158"/>
      <c r="LUU4" s="158"/>
      <c r="LUV4" s="158"/>
      <c r="LUW4" s="158"/>
      <c r="LUX4" s="158"/>
      <c r="LUY4" s="158"/>
      <c r="LUZ4" s="158"/>
      <c r="LVA4" s="158"/>
      <c r="LVB4" s="158"/>
      <c r="LVC4" s="158"/>
      <c r="LVD4" s="158"/>
      <c r="LVE4" s="158"/>
      <c r="LVF4" s="158"/>
      <c r="LVG4" s="158"/>
      <c r="LVH4" s="158"/>
      <c r="LVI4" s="158"/>
      <c r="LVJ4" s="158"/>
      <c r="LVK4" s="158"/>
      <c r="LVL4" s="158"/>
      <c r="LVM4" s="158"/>
      <c r="LVN4" s="158"/>
      <c r="LVO4" s="158"/>
      <c r="LVP4" s="158"/>
      <c r="LVQ4" s="158"/>
      <c r="LVR4" s="158"/>
      <c r="LVS4" s="158"/>
      <c r="LVT4" s="158"/>
      <c r="LVU4" s="158"/>
      <c r="LVV4" s="158"/>
      <c r="LVW4" s="158"/>
      <c r="LVX4" s="158"/>
      <c r="LVY4" s="158"/>
      <c r="LVZ4" s="158"/>
      <c r="LWA4" s="158"/>
      <c r="LWB4" s="158"/>
      <c r="LWC4" s="158"/>
      <c r="LWD4" s="158"/>
      <c r="LWE4" s="158"/>
      <c r="LWF4" s="158"/>
      <c r="LWG4" s="158"/>
      <c r="LWH4" s="158"/>
      <c r="LWI4" s="158"/>
      <c r="LWJ4" s="158"/>
      <c r="LWK4" s="158"/>
      <c r="LWL4" s="158"/>
      <c r="LWM4" s="158"/>
      <c r="LWN4" s="158"/>
      <c r="LWO4" s="158"/>
      <c r="LWP4" s="158"/>
      <c r="LWQ4" s="158"/>
      <c r="LWR4" s="158"/>
      <c r="LWS4" s="158"/>
      <c r="LWT4" s="158"/>
      <c r="LWU4" s="158"/>
      <c r="LWV4" s="158"/>
      <c r="LWW4" s="158"/>
      <c r="LWX4" s="158"/>
      <c r="LWY4" s="158"/>
      <c r="LWZ4" s="158"/>
      <c r="LXA4" s="158"/>
      <c r="LXB4" s="158"/>
      <c r="LXC4" s="158"/>
      <c r="LXD4" s="158"/>
      <c r="LXE4" s="158"/>
      <c r="LXF4" s="158"/>
      <c r="LXG4" s="158"/>
      <c r="LXH4" s="158"/>
      <c r="LXI4" s="158"/>
      <c r="LXJ4" s="158"/>
      <c r="LXK4" s="158"/>
      <c r="LXL4" s="158"/>
      <c r="LXM4" s="158"/>
      <c r="LXN4" s="158"/>
      <c r="LXO4" s="158"/>
      <c r="LXP4" s="158"/>
      <c r="LXQ4" s="158"/>
      <c r="LXR4" s="158"/>
      <c r="LXS4" s="158"/>
      <c r="LXT4" s="158"/>
      <c r="LXU4" s="158"/>
      <c r="LXV4" s="158"/>
      <c r="LXW4" s="158"/>
      <c r="LXX4" s="158"/>
      <c r="LXY4" s="158"/>
      <c r="LXZ4" s="158"/>
      <c r="LYA4" s="158"/>
      <c r="LYB4" s="158"/>
      <c r="LYC4" s="158"/>
      <c r="LYD4" s="158"/>
      <c r="LYE4" s="158"/>
      <c r="LYF4" s="158"/>
      <c r="LYG4" s="158"/>
      <c r="LYH4" s="158"/>
      <c r="LYI4" s="158"/>
      <c r="LYJ4" s="158"/>
      <c r="LYK4" s="158"/>
      <c r="LYL4" s="158"/>
      <c r="LYM4" s="158"/>
      <c r="LYN4" s="158"/>
      <c r="LYO4" s="158"/>
      <c r="LYP4" s="158"/>
      <c r="LYQ4" s="158"/>
      <c r="LYR4" s="158"/>
      <c r="LYS4" s="158"/>
      <c r="LYT4" s="158"/>
      <c r="LYU4" s="158"/>
      <c r="LYV4" s="158"/>
      <c r="LYW4" s="158"/>
      <c r="LYX4" s="158"/>
      <c r="LYY4" s="158"/>
      <c r="LYZ4" s="158"/>
      <c r="LZA4" s="158"/>
      <c r="LZB4" s="158"/>
      <c r="LZC4" s="158"/>
      <c r="LZD4" s="158"/>
      <c r="LZE4" s="158"/>
      <c r="LZF4" s="158"/>
      <c r="LZG4" s="158"/>
      <c r="LZH4" s="158"/>
      <c r="LZI4" s="158"/>
      <c r="LZJ4" s="158"/>
      <c r="LZK4" s="158"/>
      <c r="LZL4" s="158"/>
      <c r="LZM4" s="158"/>
      <c r="LZN4" s="158"/>
      <c r="LZO4" s="158"/>
      <c r="LZP4" s="158"/>
      <c r="LZQ4" s="158"/>
      <c r="LZR4" s="158"/>
      <c r="LZS4" s="158"/>
      <c r="LZT4" s="158"/>
      <c r="LZU4" s="158"/>
      <c r="LZV4" s="158"/>
      <c r="LZW4" s="158"/>
      <c r="LZX4" s="158"/>
      <c r="LZY4" s="158"/>
      <c r="LZZ4" s="158"/>
      <c r="MAA4" s="158"/>
      <c r="MAB4" s="158"/>
      <c r="MAC4" s="158"/>
      <c r="MAD4" s="158"/>
      <c r="MAE4" s="158"/>
      <c r="MAF4" s="158"/>
      <c r="MAG4" s="158"/>
      <c r="MAH4" s="158"/>
      <c r="MAI4" s="158"/>
      <c r="MAJ4" s="158"/>
      <c r="MAK4" s="158"/>
      <c r="MAL4" s="158"/>
      <c r="MAM4" s="158"/>
      <c r="MAN4" s="158"/>
      <c r="MAO4" s="158"/>
      <c r="MAP4" s="158"/>
      <c r="MAQ4" s="158"/>
      <c r="MAR4" s="158"/>
      <c r="MAS4" s="158"/>
      <c r="MAT4" s="158"/>
      <c r="MAU4" s="158"/>
      <c r="MAV4" s="158"/>
      <c r="MAW4" s="158"/>
      <c r="MAX4" s="158"/>
      <c r="MAY4" s="158"/>
      <c r="MAZ4" s="158"/>
      <c r="MBA4" s="158"/>
      <c r="MBB4" s="158"/>
      <c r="MBC4" s="158"/>
      <c r="MBD4" s="158"/>
      <c r="MBE4" s="158"/>
      <c r="MBF4" s="158"/>
      <c r="MBG4" s="158"/>
      <c r="MBH4" s="158"/>
      <c r="MBI4" s="158"/>
      <c r="MBJ4" s="158"/>
      <c r="MBK4" s="158"/>
      <c r="MBL4" s="158"/>
      <c r="MBM4" s="158"/>
      <c r="MBN4" s="158"/>
      <c r="MBO4" s="158"/>
      <c r="MBP4" s="158"/>
      <c r="MBQ4" s="158"/>
      <c r="MBR4" s="158"/>
      <c r="MBS4" s="158"/>
      <c r="MBT4" s="158"/>
      <c r="MBU4" s="158"/>
      <c r="MBV4" s="158"/>
      <c r="MBW4" s="158"/>
      <c r="MBX4" s="158"/>
      <c r="MBY4" s="158"/>
      <c r="MBZ4" s="158"/>
      <c r="MCA4" s="158"/>
      <c r="MCB4" s="158"/>
      <c r="MCC4" s="158"/>
      <c r="MCD4" s="158"/>
      <c r="MCE4" s="158"/>
      <c r="MCF4" s="158"/>
      <c r="MCG4" s="158"/>
      <c r="MCH4" s="158"/>
      <c r="MCI4" s="158"/>
      <c r="MCJ4" s="158"/>
      <c r="MCK4" s="158"/>
      <c r="MCL4" s="158"/>
      <c r="MCM4" s="158"/>
      <c r="MCN4" s="158"/>
      <c r="MCO4" s="158"/>
      <c r="MCP4" s="158"/>
      <c r="MCQ4" s="158"/>
      <c r="MCR4" s="158"/>
      <c r="MCS4" s="158"/>
      <c r="MCT4" s="158"/>
      <c r="MCU4" s="158"/>
      <c r="MCV4" s="158"/>
      <c r="MCW4" s="158"/>
      <c r="MCX4" s="158"/>
      <c r="MCY4" s="158"/>
      <c r="MCZ4" s="158"/>
      <c r="MDA4" s="158"/>
      <c r="MDB4" s="158"/>
      <c r="MDC4" s="158"/>
      <c r="MDD4" s="158"/>
      <c r="MDE4" s="158"/>
      <c r="MDF4" s="158"/>
      <c r="MDG4" s="158"/>
      <c r="MDH4" s="158"/>
      <c r="MDI4" s="158"/>
      <c r="MDJ4" s="158"/>
      <c r="MDK4" s="158"/>
      <c r="MDL4" s="158"/>
      <c r="MDM4" s="158"/>
      <c r="MDN4" s="158"/>
      <c r="MDO4" s="158"/>
      <c r="MDP4" s="158"/>
      <c r="MDQ4" s="158"/>
      <c r="MDR4" s="158"/>
      <c r="MDS4" s="158"/>
      <c r="MDT4" s="158"/>
      <c r="MDU4" s="158"/>
      <c r="MDV4" s="158"/>
      <c r="MDW4" s="158"/>
      <c r="MDX4" s="158"/>
      <c r="MDY4" s="158"/>
      <c r="MDZ4" s="158"/>
      <c r="MEA4" s="158"/>
      <c r="MEB4" s="158"/>
      <c r="MEC4" s="158"/>
      <c r="MED4" s="158"/>
      <c r="MEE4" s="158"/>
      <c r="MEF4" s="158"/>
      <c r="MEG4" s="158"/>
      <c r="MEH4" s="158"/>
      <c r="MEI4" s="158"/>
      <c r="MEJ4" s="158"/>
      <c r="MEK4" s="158"/>
      <c r="MEL4" s="158"/>
      <c r="MEM4" s="158"/>
      <c r="MEN4" s="158"/>
      <c r="MEO4" s="158"/>
      <c r="MEP4" s="158"/>
      <c r="MEQ4" s="158"/>
      <c r="MER4" s="158"/>
      <c r="MES4" s="158"/>
      <c r="MET4" s="158"/>
      <c r="MEU4" s="158"/>
      <c r="MEV4" s="158"/>
      <c r="MEW4" s="158"/>
      <c r="MEX4" s="158"/>
      <c r="MEY4" s="158"/>
      <c r="MEZ4" s="158"/>
      <c r="MFA4" s="158"/>
      <c r="MFB4" s="158"/>
      <c r="MFC4" s="158"/>
      <c r="MFD4" s="158"/>
      <c r="MFE4" s="158"/>
      <c r="MFF4" s="158"/>
      <c r="MFG4" s="158"/>
      <c r="MFH4" s="158"/>
      <c r="MFI4" s="158"/>
      <c r="MFJ4" s="158"/>
      <c r="MFK4" s="158"/>
      <c r="MFL4" s="158"/>
      <c r="MFM4" s="158"/>
      <c r="MFN4" s="158"/>
      <c r="MFO4" s="158"/>
      <c r="MFP4" s="158"/>
      <c r="MFQ4" s="158"/>
      <c r="MFR4" s="158"/>
      <c r="MFS4" s="158"/>
      <c r="MFT4" s="158"/>
      <c r="MFU4" s="158"/>
      <c r="MFV4" s="158"/>
      <c r="MFW4" s="158"/>
      <c r="MFX4" s="158"/>
      <c r="MFY4" s="158"/>
      <c r="MFZ4" s="158"/>
      <c r="MGA4" s="158"/>
      <c r="MGB4" s="158"/>
      <c r="MGC4" s="158"/>
      <c r="MGD4" s="158"/>
      <c r="MGE4" s="158"/>
      <c r="MGF4" s="158"/>
      <c r="MGG4" s="158"/>
      <c r="MGH4" s="158"/>
      <c r="MGI4" s="158"/>
      <c r="MGJ4" s="158"/>
      <c r="MGK4" s="158"/>
      <c r="MGL4" s="158"/>
      <c r="MGM4" s="158"/>
      <c r="MGN4" s="158"/>
      <c r="MGO4" s="158"/>
      <c r="MGP4" s="158"/>
      <c r="MGQ4" s="158"/>
      <c r="MGR4" s="158"/>
      <c r="MGS4" s="158"/>
      <c r="MGT4" s="158"/>
      <c r="MGU4" s="158"/>
      <c r="MGV4" s="158"/>
      <c r="MGW4" s="158"/>
      <c r="MGX4" s="158"/>
      <c r="MGY4" s="158"/>
      <c r="MGZ4" s="158"/>
      <c r="MHA4" s="158"/>
      <c r="MHB4" s="158"/>
      <c r="MHC4" s="158"/>
      <c r="MHD4" s="158"/>
      <c r="MHE4" s="158"/>
      <c r="MHF4" s="158"/>
      <c r="MHG4" s="158"/>
      <c r="MHH4" s="158"/>
      <c r="MHI4" s="158"/>
      <c r="MHJ4" s="158"/>
      <c r="MHK4" s="158"/>
      <c r="MHL4" s="158"/>
      <c r="MHM4" s="158"/>
      <c r="MHN4" s="158"/>
      <c r="MHO4" s="158"/>
      <c r="MHP4" s="158"/>
      <c r="MHQ4" s="158"/>
      <c r="MHR4" s="158"/>
      <c r="MHS4" s="158"/>
      <c r="MHT4" s="158"/>
      <c r="MHU4" s="158"/>
      <c r="MHV4" s="158"/>
      <c r="MHW4" s="158"/>
      <c r="MHX4" s="158"/>
      <c r="MHY4" s="158"/>
      <c r="MHZ4" s="158"/>
      <c r="MIA4" s="158"/>
      <c r="MIB4" s="158"/>
      <c r="MIC4" s="158"/>
      <c r="MID4" s="158"/>
      <c r="MIE4" s="158"/>
      <c r="MIF4" s="158"/>
      <c r="MIG4" s="158"/>
      <c r="MIH4" s="158"/>
      <c r="MII4" s="158"/>
      <c r="MIJ4" s="158"/>
      <c r="MIK4" s="158"/>
      <c r="MIL4" s="158"/>
      <c r="MIM4" s="158"/>
      <c r="MIN4" s="158"/>
      <c r="MIO4" s="158"/>
      <c r="MIP4" s="158"/>
      <c r="MIQ4" s="158"/>
      <c r="MIR4" s="158"/>
      <c r="MIS4" s="158"/>
      <c r="MIT4" s="158"/>
      <c r="MIU4" s="158"/>
      <c r="MIV4" s="158"/>
      <c r="MIW4" s="158"/>
      <c r="MIX4" s="158"/>
      <c r="MIY4" s="158"/>
      <c r="MIZ4" s="158"/>
      <c r="MJA4" s="158"/>
      <c r="MJB4" s="158"/>
      <c r="MJC4" s="158"/>
      <c r="MJD4" s="158"/>
      <c r="MJE4" s="158"/>
      <c r="MJF4" s="158"/>
      <c r="MJG4" s="158"/>
      <c r="MJH4" s="158"/>
      <c r="MJI4" s="158"/>
      <c r="MJJ4" s="158"/>
      <c r="MJK4" s="158"/>
      <c r="MJL4" s="158"/>
      <c r="MJM4" s="158"/>
      <c r="MJN4" s="158"/>
      <c r="MJO4" s="158"/>
      <c r="MJP4" s="158"/>
      <c r="MJQ4" s="158"/>
      <c r="MJR4" s="158"/>
      <c r="MJS4" s="158"/>
      <c r="MJT4" s="158"/>
      <c r="MJU4" s="158"/>
      <c r="MJV4" s="158"/>
      <c r="MJW4" s="158"/>
      <c r="MJX4" s="158"/>
      <c r="MJY4" s="158"/>
      <c r="MJZ4" s="158"/>
      <c r="MKA4" s="158"/>
      <c r="MKB4" s="158"/>
      <c r="MKC4" s="158"/>
      <c r="MKD4" s="158"/>
      <c r="MKE4" s="158"/>
      <c r="MKF4" s="158"/>
      <c r="MKG4" s="158"/>
      <c r="MKH4" s="158"/>
      <c r="MKI4" s="158"/>
      <c r="MKJ4" s="158"/>
      <c r="MKK4" s="158"/>
      <c r="MKL4" s="158"/>
      <c r="MKM4" s="158"/>
      <c r="MKN4" s="158"/>
      <c r="MKO4" s="158"/>
      <c r="MKP4" s="158"/>
      <c r="MKQ4" s="158"/>
      <c r="MKR4" s="158"/>
      <c r="MKS4" s="158"/>
      <c r="MKT4" s="158"/>
      <c r="MKU4" s="158"/>
      <c r="MKV4" s="158"/>
      <c r="MKW4" s="158"/>
      <c r="MKX4" s="158"/>
      <c r="MKY4" s="158"/>
      <c r="MKZ4" s="158"/>
      <c r="MLA4" s="158"/>
      <c r="MLB4" s="158"/>
      <c r="MLC4" s="158"/>
      <c r="MLD4" s="158"/>
      <c r="MLE4" s="158"/>
      <c r="MLF4" s="158"/>
      <c r="MLG4" s="158"/>
      <c r="MLH4" s="158"/>
      <c r="MLI4" s="158"/>
      <c r="MLJ4" s="158"/>
      <c r="MLK4" s="158"/>
      <c r="MLL4" s="158"/>
      <c r="MLM4" s="158"/>
      <c r="MLN4" s="158"/>
      <c r="MLO4" s="158"/>
      <c r="MLP4" s="158"/>
      <c r="MLQ4" s="158"/>
      <c r="MLR4" s="158"/>
      <c r="MLS4" s="158"/>
      <c r="MLT4" s="158"/>
      <c r="MLU4" s="158"/>
      <c r="MLV4" s="158"/>
      <c r="MLW4" s="158"/>
      <c r="MLX4" s="158"/>
      <c r="MLY4" s="158"/>
      <c r="MLZ4" s="158"/>
      <c r="MMA4" s="158"/>
      <c r="MMB4" s="158"/>
      <c r="MMC4" s="158"/>
      <c r="MMD4" s="158"/>
      <c r="MME4" s="158"/>
      <c r="MMF4" s="158"/>
      <c r="MMG4" s="158"/>
      <c r="MMH4" s="158"/>
      <c r="MMI4" s="158"/>
      <c r="MMJ4" s="158"/>
      <c r="MMK4" s="158"/>
      <c r="MML4" s="158"/>
      <c r="MMM4" s="158"/>
      <c r="MMN4" s="158"/>
      <c r="MMO4" s="158"/>
      <c r="MMP4" s="158"/>
      <c r="MMQ4" s="158"/>
      <c r="MMR4" s="158"/>
      <c r="MMS4" s="158"/>
      <c r="MMT4" s="158"/>
      <c r="MMU4" s="158"/>
      <c r="MMV4" s="158"/>
      <c r="MMW4" s="158"/>
      <c r="MMX4" s="158"/>
      <c r="MMY4" s="158"/>
      <c r="MMZ4" s="158"/>
      <c r="MNA4" s="158"/>
      <c r="MNB4" s="158"/>
      <c r="MNC4" s="158"/>
      <c r="MND4" s="158"/>
      <c r="MNE4" s="158"/>
      <c r="MNF4" s="158"/>
      <c r="MNG4" s="158"/>
      <c r="MNH4" s="158"/>
      <c r="MNI4" s="158"/>
      <c r="MNJ4" s="158"/>
      <c r="MNK4" s="158"/>
      <c r="MNL4" s="158"/>
      <c r="MNM4" s="158"/>
      <c r="MNN4" s="158"/>
      <c r="MNO4" s="158"/>
      <c r="MNP4" s="158"/>
      <c r="MNQ4" s="158"/>
      <c r="MNR4" s="158"/>
      <c r="MNS4" s="158"/>
      <c r="MNT4" s="158"/>
      <c r="MNU4" s="158"/>
      <c r="MNV4" s="158"/>
      <c r="MNW4" s="158"/>
      <c r="MNX4" s="158"/>
      <c r="MNY4" s="158"/>
      <c r="MNZ4" s="158"/>
      <c r="MOA4" s="158"/>
      <c r="MOB4" s="158"/>
      <c r="MOC4" s="158"/>
      <c r="MOD4" s="158"/>
      <c r="MOE4" s="158"/>
      <c r="MOF4" s="158"/>
      <c r="MOG4" s="158"/>
      <c r="MOH4" s="158"/>
      <c r="MOI4" s="158"/>
      <c r="MOJ4" s="158"/>
      <c r="MOK4" s="158"/>
      <c r="MOL4" s="158"/>
      <c r="MOM4" s="158"/>
      <c r="MON4" s="158"/>
      <c r="MOO4" s="158"/>
      <c r="MOP4" s="158"/>
      <c r="MOQ4" s="158"/>
      <c r="MOR4" s="158"/>
      <c r="MOS4" s="158"/>
      <c r="MOT4" s="158"/>
      <c r="MOU4" s="158"/>
      <c r="MOV4" s="158"/>
      <c r="MOW4" s="158"/>
      <c r="MOX4" s="158"/>
      <c r="MOY4" s="158"/>
      <c r="MOZ4" s="158"/>
      <c r="MPA4" s="158"/>
      <c r="MPB4" s="158"/>
      <c r="MPC4" s="158"/>
      <c r="MPD4" s="158"/>
      <c r="MPE4" s="158"/>
      <c r="MPF4" s="158"/>
      <c r="MPG4" s="158"/>
      <c r="MPH4" s="158"/>
      <c r="MPI4" s="158"/>
      <c r="MPJ4" s="158"/>
      <c r="MPK4" s="158"/>
      <c r="MPL4" s="158"/>
      <c r="MPM4" s="158"/>
      <c r="MPN4" s="158"/>
      <c r="MPO4" s="158"/>
      <c r="MPP4" s="158"/>
      <c r="MPQ4" s="158"/>
      <c r="MPR4" s="158"/>
      <c r="MPS4" s="158"/>
      <c r="MPT4" s="158"/>
      <c r="MPU4" s="158"/>
      <c r="MPV4" s="158"/>
      <c r="MPW4" s="158"/>
      <c r="MPX4" s="158"/>
      <c r="MPY4" s="158"/>
      <c r="MPZ4" s="158"/>
      <c r="MQA4" s="158"/>
      <c r="MQB4" s="158"/>
      <c r="MQC4" s="158"/>
      <c r="MQD4" s="158"/>
      <c r="MQE4" s="158"/>
      <c r="MQF4" s="158"/>
      <c r="MQG4" s="158"/>
      <c r="MQH4" s="158"/>
      <c r="MQI4" s="158"/>
      <c r="MQJ4" s="158"/>
      <c r="MQK4" s="158"/>
      <c r="MQL4" s="158"/>
      <c r="MQM4" s="158"/>
      <c r="MQN4" s="158"/>
      <c r="MQO4" s="158"/>
      <c r="MQP4" s="158"/>
      <c r="MQQ4" s="158"/>
      <c r="MQR4" s="158"/>
      <c r="MQS4" s="158"/>
      <c r="MQT4" s="158"/>
      <c r="MQU4" s="158"/>
      <c r="MQV4" s="158"/>
      <c r="MQW4" s="158"/>
      <c r="MQX4" s="158"/>
      <c r="MQY4" s="158"/>
      <c r="MQZ4" s="158"/>
      <c r="MRA4" s="158"/>
      <c r="MRB4" s="158"/>
      <c r="MRC4" s="158"/>
      <c r="MRD4" s="158"/>
      <c r="MRE4" s="158"/>
      <c r="MRF4" s="158"/>
      <c r="MRG4" s="158"/>
      <c r="MRH4" s="158"/>
      <c r="MRI4" s="158"/>
      <c r="MRJ4" s="158"/>
      <c r="MRK4" s="158"/>
      <c r="MRL4" s="158"/>
      <c r="MRM4" s="158"/>
      <c r="MRN4" s="158"/>
      <c r="MRO4" s="158"/>
      <c r="MRP4" s="158"/>
      <c r="MRQ4" s="158"/>
      <c r="MRR4" s="158"/>
      <c r="MRS4" s="158"/>
      <c r="MRT4" s="158"/>
      <c r="MRU4" s="158"/>
      <c r="MRV4" s="158"/>
      <c r="MRW4" s="158"/>
      <c r="MRX4" s="158"/>
      <c r="MRY4" s="158"/>
      <c r="MRZ4" s="158"/>
      <c r="MSA4" s="158"/>
      <c r="MSB4" s="158"/>
      <c r="MSC4" s="158"/>
      <c r="MSD4" s="158"/>
      <c r="MSE4" s="158"/>
      <c r="MSF4" s="158"/>
      <c r="MSG4" s="158"/>
      <c r="MSH4" s="158"/>
      <c r="MSI4" s="158"/>
      <c r="MSJ4" s="158"/>
      <c r="MSK4" s="158"/>
      <c r="MSL4" s="158"/>
      <c r="MSM4" s="158"/>
      <c r="MSN4" s="158"/>
      <c r="MSO4" s="158"/>
      <c r="MSP4" s="158"/>
      <c r="MSQ4" s="158"/>
      <c r="MSR4" s="158"/>
      <c r="MSS4" s="158"/>
      <c r="MST4" s="158"/>
      <c r="MSU4" s="158"/>
      <c r="MSV4" s="158"/>
      <c r="MSW4" s="158"/>
      <c r="MSX4" s="158"/>
      <c r="MSY4" s="158"/>
      <c r="MSZ4" s="158"/>
      <c r="MTA4" s="158"/>
      <c r="MTB4" s="158"/>
      <c r="MTC4" s="158"/>
      <c r="MTD4" s="158"/>
      <c r="MTE4" s="158"/>
      <c r="MTF4" s="158"/>
      <c r="MTG4" s="158"/>
      <c r="MTH4" s="158"/>
      <c r="MTI4" s="158"/>
      <c r="MTJ4" s="158"/>
      <c r="MTK4" s="158"/>
      <c r="MTL4" s="158"/>
      <c r="MTM4" s="158"/>
      <c r="MTN4" s="158"/>
      <c r="MTO4" s="158"/>
      <c r="MTP4" s="158"/>
      <c r="MTQ4" s="158"/>
      <c r="MTR4" s="158"/>
      <c r="MTS4" s="158"/>
      <c r="MTT4" s="158"/>
      <c r="MTU4" s="158"/>
      <c r="MTV4" s="158"/>
      <c r="MTW4" s="158"/>
      <c r="MTX4" s="158"/>
      <c r="MTY4" s="158"/>
      <c r="MTZ4" s="158"/>
      <c r="MUA4" s="158"/>
      <c r="MUB4" s="158"/>
      <c r="MUC4" s="158"/>
      <c r="MUD4" s="158"/>
      <c r="MUE4" s="158"/>
      <c r="MUF4" s="158"/>
      <c r="MUG4" s="158"/>
      <c r="MUH4" s="158"/>
      <c r="MUI4" s="158"/>
      <c r="MUJ4" s="158"/>
      <c r="MUK4" s="158"/>
      <c r="MUL4" s="158"/>
      <c r="MUM4" s="158"/>
      <c r="MUN4" s="158"/>
      <c r="MUO4" s="158"/>
      <c r="MUP4" s="158"/>
      <c r="MUQ4" s="158"/>
      <c r="MUR4" s="158"/>
      <c r="MUS4" s="158"/>
      <c r="MUT4" s="158"/>
      <c r="MUU4" s="158"/>
      <c r="MUV4" s="158"/>
      <c r="MUW4" s="158"/>
      <c r="MUX4" s="158"/>
      <c r="MUY4" s="158"/>
      <c r="MUZ4" s="158"/>
      <c r="MVA4" s="158"/>
      <c r="MVB4" s="158"/>
      <c r="MVC4" s="158"/>
      <c r="MVD4" s="158"/>
      <c r="MVE4" s="158"/>
      <c r="MVF4" s="158"/>
      <c r="MVG4" s="158"/>
      <c r="MVH4" s="158"/>
      <c r="MVI4" s="158"/>
      <c r="MVJ4" s="158"/>
      <c r="MVK4" s="158"/>
      <c r="MVL4" s="158"/>
      <c r="MVM4" s="158"/>
      <c r="MVN4" s="158"/>
      <c r="MVO4" s="158"/>
      <c r="MVP4" s="158"/>
      <c r="MVQ4" s="158"/>
      <c r="MVR4" s="158"/>
      <c r="MVS4" s="158"/>
      <c r="MVT4" s="158"/>
      <c r="MVU4" s="158"/>
      <c r="MVV4" s="158"/>
      <c r="MVW4" s="158"/>
      <c r="MVX4" s="158"/>
      <c r="MVY4" s="158"/>
      <c r="MVZ4" s="158"/>
      <c r="MWA4" s="158"/>
      <c r="MWB4" s="158"/>
      <c r="MWC4" s="158"/>
      <c r="MWD4" s="158"/>
      <c r="MWE4" s="158"/>
      <c r="MWF4" s="158"/>
      <c r="MWG4" s="158"/>
      <c r="MWH4" s="158"/>
      <c r="MWI4" s="158"/>
      <c r="MWJ4" s="158"/>
      <c r="MWK4" s="158"/>
      <c r="MWL4" s="158"/>
      <c r="MWM4" s="158"/>
      <c r="MWN4" s="158"/>
      <c r="MWO4" s="158"/>
      <c r="MWP4" s="158"/>
      <c r="MWQ4" s="158"/>
      <c r="MWR4" s="158"/>
      <c r="MWS4" s="158"/>
      <c r="MWT4" s="158"/>
      <c r="MWU4" s="158"/>
      <c r="MWV4" s="158"/>
      <c r="MWW4" s="158"/>
      <c r="MWX4" s="158"/>
      <c r="MWY4" s="158"/>
      <c r="MWZ4" s="158"/>
      <c r="MXA4" s="158"/>
      <c r="MXB4" s="158"/>
      <c r="MXC4" s="158"/>
      <c r="MXD4" s="158"/>
      <c r="MXE4" s="158"/>
      <c r="MXF4" s="158"/>
      <c r="MXG4" s="158"/>
      <c r="MXH4" s="158"/>
      <c r="MXI4" s="158"/>
      <c r="MXJ4" s="158"/>
      <c r="MXK4" s="158"/>
      <c r="MXL4" s="158"/>
      <c r="MXM4" s="158"/>
      <c r="MXN4" s="158"/>
      <c r="MXO4" s="158"/>
      <c r="MXP4" s="158"/>
      <c r="MXQ4" s="158"/>
      <c r="MXR4" s="158"/>
      <c r="MXS4" s="158"/>
      <c r="MXT4" s="158"/>
      <c r="MXU4" s="158"/>
      <c r="MXV4" s="158"/>
      <c r="MXW4" s="158"/>
      <c r="MXX4" s="158"/>
      <c r="MXY4" s="158"/>
      <c r="MXZ4" s="158"/>
      <c r="MYA4" s="158"/>
      <c r="MYB4" s="158"/>
      <c r="MYC4" s="158"/>
      <c r="MYD4" s="158"/>
      <c r="MYE4" s="158"/>
      <c r="MYF4" s="158"/>
      <c r="MYG4" s="158"/>
      <c r="MYH4" s="158"/>
      <c r="MYI4" s="158"/>
      <c r="MYJ4" s="158"/>
      <c r="MYK4" s="158"/>
      <c r="MYL4" s="158"/>
      <c r="MYM4" s="158"/>
      <c r="MYN4" s="158"/>
      <c r="MYO4" s="158"/>
      <c r="MYP4" s="158"/>
      <c r="MYQ4" s="158"/>
      <c r="MYR4" s="158"/>
      <c r="MYS4" s="158"/>
      <c r="MYT4" s="158"/>
      <c r="MYU4" s="158"/>
      <c r="MYV4" s="158"/>
      <c r="MYW4" s="158"/>
      <c r="MYX4" s="158"/>
      <c r="MYY4" s="158"/>
      <c r="MYZ4" s="158"/>
      <c r="MZA4" s="158"/>
      <c r="MZB4" s="158"/>
      <c r="MZC4" s="158"/>
      <c r="MZD4" s="158"/>
      <c r="MZE4" s="158"/>
      <c r="MZF4" s="158"/>
      <c r="MZG4" s="158"/>
      <c r="MZH4" s="158"/>
      <c r="MZI4" s="158"/>
      <c r="MZJ4" s="158"/>
      <c r="MZK4" s="158"/>
      <c r="MZL4" s="158"/>
      <c r="MZM4" s="158"/>
      <c r="MZN4" s="158"/>
      <c r="MZO4" s="158"/>
      <c r="MZP4" s="158"/>
      <c r="MZQ4" s="158"/>
      <c r="MZR4" s="158"/>
      <c r="MZS4" s="158"/>
      <c r="MZT4" s="158"/>
      <c r="MZU4" s="158"/>
      <c r="MZV4" s="158"/>
      <c r="MZW4" s="158"/>
      <c r="MZX4" s="158"/>
      <c r="MZY4" s="158"/>
      <c r="MZZ4" s="158"/>
      <c r="NAA4" s="158"/>
      <c r="NAB4" s="158"/>
      <c r="NAC4" s="158"/>
      <c r="NAD4" s="158"/>
      <c r="NAE4" s="158"/>
      <c r="NAF4" s="158"/>
      <c r="NAG4" s="158"/>
      <c r="NAH4" s="158"/>
      <c r="NAI4" s="158"/>
      <c r="NAJ4" s="158"/>
      <c r="NAK4" s="158"/>
      <c r="NAL4" s="158"/>
      <c r="NAM4" s="158"/>
      <c r="NAN4" s="158"/>
      <c r="NAO4" s="158"/>
      <c r="NAP4" s="158"/>
      <c r="NAQ4" s="158"/>
      <c r="NAR4" s="158"/>
      <c r="NAS4" s="158"/>
      <c r="NAT4" s="158"/>
      <c r="NAU4" s="158"/>
      <c r="NAV4" s="158"/>
      <c r="NAW4" s="158"/>
      <c r="NAX4" s="158"/>
      <c r="NAY4" s="158"/>
      <c r="NAZ4" s="158"/>
      <c r="NBA4" s="158"/>
      <c r="NBB4" s="158"/>
      <c r="NBC4" s="158"/>
      <c r="NBD4" s="158"/>
      <c r="NBE4" s="158"/>
      <c r="NBF4" s="158"/>
      <c r="NBG4" s="158"/>
      <c r="NBH4" s="158"/>
      <c r="NBI4" s="158"/>
      <c r="NBJ4" s="158"/>
      <c r="NBK4" s="158"/>
      <c r="NBL4" s="158"/>
      <c r="NBM4" s="158"/>
      <c r="NBN4" s="158"/>
      <c r="NBO4" s="158"/>
      <c r="NBP4" s="158"/>
      <c r="NBQ4" s="158"/>
      <c r="NBR4" s="158"/>
      <c r="NBS4" s="158"/>
      <c r="NBT4" s="158"/>
      <c r="NBU4" s="158"/>
      <c r="NBV4" s="158"/>
      <c r="NBW4" s="158"/>
      <c r="NBX4" s="158"/>
      <c r="NBY4" s="158"/>
      <c r="NBZ4" s="158"/>
      <c r="NCA4" s="158"/>
      <c r="NCB4" s="158"/>
      <c r="NCC4" s="158"/>
      <c r="NCD4" s="158"/>
      <c r="NCE4" s="158"/>
      <c r="NCF4" s="158"/>
      <c r="NCG4" s="158"/>
      <c r="NCH4" s="158"/>
      <c r="NCI4" s="158"/>
      <c r="NCJ4" s="158"/>
      <c r="NCK4" s="158"/>
      <c r="NCL4" s="158"/>
      <c r="NCM4" s="158"/>
      <c r="NCN4" s="158"/>
      <c r="NCO4" s="158"/>
      <c r="NCP4" s="158"/>
      <c r="NCQ4" s="158"/>
      <c r="NCR4" s="158"/>
      <c r="NCS4" s="158"/>
      <c r="NCT4" s="158"/>
      <c r="NCU4" s="158"/>
      <c r="NCV4" s="158"/>
      <c r="NCW4" s="158"/>
      <c r="NCX4" s="158"/>
      <c r="NCY4" s="158"/>
      <c r="NCZ4" s="158"/>
      <c r="NDA4" s="158"/>
      <c r="NDB4" s="158"/>
      <c r="NDC4" s="158"/>
      <c r="NDD4" s="158"/>
      <c r="NDE4" s="158"/>
      <c r="NDF4" s="158"/>
      <c r="NDG4" s="158"/>
      <c r="NDH4" s="158"/>
      <c r="NDI4" s="158"/>
      <c r="NDJ4" s="158"/>
      <c r="NDK4" s="158"/>
      <c r="NDL4" s="158"/>
      <c r="NDM4" s="158"/>
      <c r="NDN4" s="158"/>
      <c r="NDO4" s="158"/>
      <c r="NDP4" s="158"/>
      <c r="NDQ4" s="158"/>
      <c r="NDR4" s="158"/>
      <c r="NDS4" s="158"/>
      <c r="NDT4" s="158"/>
      <c r="NDU4" s="158"/>
      <c r="NDV4" s="158"/>
      <c r="NDW4" s="158"/>
      <c r="NDX4" s="158"/>
      <c r="NDY4" s="158"/>
      <c r="NDZ4" s="158"/>
      <c r="NEA4" s="158"/>
      <c r="NEB4" s="158"/>
      <c r="NEC4" s="158"/>
      <c r="NED4" s="158"/>
      <c r="NEE4" s="158"/>
      <c r="NEF4" s="158"/>
      <c r="NEG4" s="158"/>
      <c r="NEH4" s="158"/>
      <c r="NEI4" s="158"/>
      <c r="NEJ4" s="158"/>
      <c r="NEK4" s="158"/>
      <c r="NEL4" s="158"/>
      <c r="NEM4" s="158"/>
      <c r="NEN4" s="158"/>
      <c r="NEO4" s="158"/>
      <c r="NEP4" s="158"/>
      <c r="NEQ4" s="158"/>
      <c r="NER4" s="158"/>
      <c r="NES4" s="158"/>
      <c r="NET4" s="158"/>
      <c r="NEU4" s="158"/>
      <c r="NEV4" s="158"/>
      <c r="NEW4" s="158"/>
      <c r="NEX4" s="158"/>
      <c r="NEY4" s="158"/>
      <c r="NEZ4" s="158"/>
      <c r="NFA4" s="158"/>
      <c r="NFB4" s="158"/>
      <c r="NFC4" s="158"/>
      <c r="NFD4" s="158"/>
      <c r="NFE4" s="158"/>
      <c r="NFF4" s="158"/>
      <c r="NFG4" s="158"/>
      <c r="NFH4" s="158"/>
      <c r="NFI4" s="158"/>
      <c r="NFJ4" s="158"/>
      <c r="NFK4" s="158"/>
      <c r="NFL4" s="158"/>
      <c r="NFM4" s="158"/>
      <c r="NFN4" s="158"/>
      <c r="NFO4" s="158"/>
      <c r="NFP4" s="158"/>
      <c r="NFQ4" s="158"/>
      <c r="NFR4" s="158"/>
      <c r="NFS4" s="158"/>
      <c r="NFT4" s="158"/>
      <c r="NFU4" s="158"/>
      <c r="NFV4" s="158"/>
      <c r="NFW4" s="158"/>
      <c r="NFX4" s="158"/>
      <c r="NFY4" s="158"/>
      <c r="NFZ4" s="158"/>
      <c r="NGA4" s="158"/>
      <c r="NGB4" s="158"/>
      <c r="NGC4" s="158"/>
      <c r="NGD4" s="158"/>
      <c r="NGE4" s="158"/>
      <c r="NGF4" s="158"/>
      <c r="NGG4" s="158"/>
      <c r="NGH4" s="158"/>
      <c r="NGI4" s="158"/>
      <c r="NGJ4" s="158"/>
      <c r="NGK4" s="158"/>
      <c r="NGL4" s="158"/>
      <c r="NGM4" s="158"/>
      <c r="NGN4" s="158"/>
      <c r="NGO4" s="158"/>
      <c r="NGP4" s="158"/>
      <c r="NGQ4" s="158"/>
      <c r="NGR4" s="158"/>
      <c r="NGS4" s="158"/>
      <c r="NGT4" s="158"/>
      <c r="NGU4" s="158"/>
      <c r="NGV4" s="158"/>
      <c r="NGW4" s="158"/>
      <c r="NGX4" s="158"/>
      <c r="NGY4" s="158"/>
      <c r="NGZ4" s="158"/>
      <c r="NHA4" s="158"/>
      <c r="NHB4" s="158"/>
      <c r="NHC4" s="158"/>
      <c r="NHD4" s="158"/>
      <c r="NHE4" s="158"/>
      <c r="NHF4" s="158"/>
      <c r="NHG4" s="158"/>
      <c r="NHH4" s="158"/>
      <c r="NHI4" s="158"/>
      <c r="NHJ4" s="158"/>
      <c r="NHK4" s="158"/>
      <c r="NHL4" s="158"/>
      <c r="NHM4" s="158"/>
      <c r="NHN4" s="158"/>
      <c r="NHO4" s="158"/>
      <c r="NHP4" s="158"/>
      <c r="NHQ4" s="158"/>
      <c r="NHR4" s="158"/>
      <c r="NHS4" s="158"/>
      <c r="NHT4" s="158"/>
      <c r="NHU4" s="158"/>
      <c r="NHV4" s="158"/>
      <c r="NHW4" s="158"/>
      <c r="NHX4" s="158"/>
      <c r="NHY4" s="158"/>
      <c r="NHZ4" s="158"/>
      <c r="NIA4" s="158"/>
      <c r="NIB4" s="158"/>
      <c r="NIC4" s="158"/>
      <c r="NID4" s="158"/>
      <c r="NIE4" s="158"/>
      <c r="NIF4" s="158"/>
      <c r="NIG4" s="158"/>
      <c r="NIH4" s="158"/>
      <c r="NII4" s="158"/>
      <c r="NIJ4" s="158"/>
      <c r="NIK4" s="158"/>
      <c r="NIL4" s="158"/>
      <c r="NIM4" s="158"/>
      <c r="NIN4" s="158"/>
      <c r="NIO4" s="158"/>
      <c r="NIP4" s="158"/>
      <c r="NIQ4" s="158"/>
      <c r="NIR4" s="158"/>
      <c r="NIS4" s="158"/>
      <c r="NIT4" s="158"/>
      <c r="NIU4" s="158"/>
      <c r="NIV4" s="158"/>
      <c r="NIW4" s="158"/>
      <c r="NIX4" s="158"/>
      <c r="NIY4" s="158"/>
      <c r="NIZ4" s="158"/>
      <c r="NJA4" s="158"/>
      <c r="NJB4" s="158"/>
      <c r="NJC4" s="158"/>
      <c r="NJD4" s="158"/>
      <c r="NJE4" s="158"/>
      <c r="NJF4" s="158"/>
      <c r="NJG4" s="158"/>
      <c r="NJH4" s="158"/>
      <c r="NJI4" s="158"/>
      <c r="NJJ4" s="158"/>
      <c r="NJK4" s="158"/>
      <c r="NJL4" s="158"/>
      <c r="NJM4" s="158"/>
      <c r="NJN4" s="158"/>
      <c r="NJO4" s="158"/>
      <c r="NJP4" s="158"/>
      <c r="NJQ4" s="158"/>
      <c r="NJR4" s="158"/>
      <c r="NJS4" s="158"/>
      <c r="NJT4" s="158"/>
      <c r="NJU4" s="158"/>
      <c r="NJV4" s="158"/>
      <c r="NJW4" s="158"/>
      <c r="NJX4" s="158"/>
      <c r="NJY4" s="158"/>
      <c r="NJZ4" s="158"/>
      <c r="NKA4" s="158"/>
      <c r="NKB4" s="158"/>
      <c r="NKC4" s="158"/>
      <c r="NKD4" s="158"/>
      <c r="NKE4" s="158"/>
      <c r="NKF4" s="158"/>
      <c r="NKG4" s="158"/>
      <c r="NKH4" s="158"/>
      <c r="NKI4" s="158"/>
      <c r="NKJ4" s="158"/>
      <c r="NKK4" s="158"/>
      <c r="NKL4" s="158"/>
      <c r="NKM4" s="158"/>
      <c r="NKN4" s="158"/>
      <c r="NKO4" s="158"/>
      <c r="NKP4" s="158"/>
      <c r="NKQ4" s="158"/>
      <c r="NKR4" s="158"/>
      <c r="NKS4" s="158"/>
      <c r="NKT4" s="158"/>
      <c r="NKU4" s="158"/>
      <c r="NKV4" s="158"/>
      <c r="NKW4" s="158"/>
      <c r="NKX4" s="158"/>
      <c r="NKY4" s="158"/>
      <c r="NKZ4" s="158"/>
      <c r="NLA4" s="158"/>
      <c r="NLB4" s="158"/>
      <c r="NLC4" s="158"/>
      <c r="NLD4" s="158"/>
      <c r="NLE4" s="158"/>
      <c r="NLF4" s="158"/>
      <c r="NLG4" s="158"/>
      <c r="NLH4" s="158"/>
      <c r="NLI4" s="158"/>
      <c r="NLJ4" s="158"/>
      <c r="NLK4" s="158"/>
      <c r="NLL4" s="158"/>
      <c r="NLM4" s="158"/>
      <c r="NLN4" s="158"/>
      <c r="NLO4" s="158"/>
      <c r="NLP4" s="158"/>
      <c r="NLQ4" s="158"/>
      <c r="NLR4" s="158"/>
      <c r="NLS4" s="158"/>
      <c r="NLT4" s="158"/>
      <c r="NLU4" s="158"/>
      <c r="NLV4" s="158"/>
      <c r="NLW4" s="158"/>
      <c r="NLX4" s="158"/>
      <c r="NLY4" s="158"/>
      <c r="NLZ4" s="158"/>
      <c r="NMA4" s="158"/>
      <c r="NMB4" s="158"/>
      <c r="NMC4" s="158"/>
      <c r="NMD4" s="158"/>
      <c r="NME4" s="158"/>
      <c r="NMF4" s="158"/>
      <c r="NMG4" s="158"/>
      <c r="NMH4" s="158"/>
      <c r="NMI4" s="158"/>
      <c r="NMJ4" s="158"/>
      <c r="NMK4" s="158"/>
      <c r="NML4" s="158"/>
      <c r="NMM4" s="158"/>
      <c r="NMN4" s="158"/>
      <c r="NMO4" s="158"/>
      <c r="NMP4" s="158"/>
      <c r="NMQ4" s="158"/>
      <c r="NMR4" s="158"/>
      <c r="NMS4" s="158"/>
      <c r="NMT4" s="158"/>
      <c r="NMU4" s="158"/>
      <c r="NMV4" s="158"/>
      <c r="NMW4" s="158"/>
      <c r="NMX4" s="158"/>
      <c r="NMY4" s="158"/>
      <c r="NMZ4" s="158"/>
      <c r="NNA4" s="158"/>
      <c r="NNB4" s="158"/>
      <c r="NNC4" s="158"/>
      <c r="NND4" s="158"/>
      <c r="NNE4" s="158"/>
      <c r="NNF4" s="158"/>
      <c r="NNG4" s="158"/>
      <c r="NNH4" s="158"/>
      <c r="NNI4" s="158"/>
      <c r="NNJ4" s="158"/>
      <c r="NNK4" s="158"/>
      <c r="NNL4" s="158"/>
      <c r="NNM4" s="158"/>
      <c r="NNN4" s="158"/>
      <c r="NNO4" s="158"/>
      <c r="NNP4" s="158"/>
      <c r="NNQ4" s="158"/>
      <c r="NNR4" s="158"/>
      <c r="NNS4" s="158"/>
      <c r="NNT4" s="158"/>
      <c r="NNU4" s="158"/>
      <c r="NNV4" s="158"/>
      <c r="NNW4" s="158"/>
      <c r="NNX4" s="158"/>
      <c r="NNY4" s="158"/>
      <c r="NNZ4" s="158"/>
      <c r="NOA4" s="158"/>
      <c r="NOB4" s="158"/>
      <c r="NOC4" s="158"/>
      <c r="NOD4" s="158"/>
      <c r="NOE4" s="158"/>
      <c r="NOF4" s="158"/>
      <c r="NOG4" s="158"/>
      <c r="NOH4" s="158"/>
      <c r="NOI4" s="158"/>
      <c r="NOJ4" s="158"/>
      <c r="NOK4" s="158"/>
      <c r="NOL4" s="158"/>
      <c r="NOM4" s="158"/>
      <c r="NON4" s="158"/>
      <c r="NOO4" s="158"/>
      <c r="NOP4" s="158"/>
      <c r="NOQ4" s="158"/>
      <c r="NOR4" s="158"/>
      <c r="NOS4" s="158"/>
      <c r="NOT4" s="158"/>
      <c r="NOU4" s="158"/>
      <c r="NOV4" s="158"/>
      <c r="NOW4" s="158"/>
      <c r="NOX4" s="158"/>
      <c r="NOY4" s="158"/>
      <c r="NOZ4" s="158"/>
      <c r="NPA4" s="158"/>
      <c r="NPB4" s="158"/>
      <c r="NPC4" s="158"/>
      <c r="NPD4" s="158"/>
      <c r="NPE4" s="158"/>
      <c r="NPF4" s="158"/>
      <c r="NPG4" s="158"/>
      <c r="NPH4" s="158"/>
      <c r="NPI4" s="158"/>
      <c r="NPJ4" s="158"/>
      <c r="NPK4" s="158"/>
      <c r="NPL4" s="158"/>
      <c r="NPM4" s="158"/>
      <c r="NPN4" s="158"/>
      <c r="NPO4" s="158"/>
      <c r="NPP4" s="158"/>
      <c r="NPQ4" s="158"/>
      <c r="NPR4" s="158"/>
      <c r="NPS4" s="158"/>
      <c r="NPT4" s="158"/>
      <c r="NPU4" s="158"/>
      <c r="NPV4" s="158"/>
      <c r="NPW4" s="158"/>
      <c r="NPX4" s="158"/>
      <c r="NPY4" s="158"/>
      <c r="NPZ4" s="158"/>
      <c r="NQA4" s="158"/>
      <c r="NQB4" s="158"/>
      <c r="NQC4" s="158"/>
      <c r="NQD4" s="158"/>
      <c r="NQE4" s="158"/>
      <c r="NQF4" s="158"/>
      <c r="NQG4" s="158"/>
      <c r="NQH4" s="158"/>
      <c r="NQI4" s="158"/>
      <c r="NQJ4" s="158"/>
      <c r="NQK4" s="158"/>
      <c r="NQL4" s="158"/>
      <c r="NQM4" s="158"/>
      <c r="NQN4" s="158"/>
      <c r="NQO4" s="158"/>
      <c r="NQP4" s="158"/>
      <c r="NQQ4" s="158"/>
      <c r="NQR4" s="158"/>
      <c r="NQS4" s="158"/>
      <c r="NQT4" s="158"/>
      <c r="NQU4" s="158"/>
      <c r="NQV4" s="158"/>
      <c r="NQW4" s="158"/>
      <c r="NQX4" s="158"/>
      <c r="NQY4" s="158"/>
      <c r="NQZ4" s="158"/>
      <c r="NRA4" s="158"/>
      <c r="NRB4" s="158"/>
      <c r="NRC4" s="158"/>
      <c r="NRD4" s="158"/>
      <c r="NRE4" s="158"/>
      <c r="NRF4" s="158"/>
      <c r="NRG4" s="158"/>
      <c r="NRH4" s="158"/>
      <c r="NRI4" s="158"/>
      <c r="NRJ4" s="158"/>
      <c r="NRK4" s="158"/>
      <c r="NRL4" s="158"/>
      <c r="NRM4" s="158"/>
      <c r="NRN4" s="158"/>
      <c r="NRO4" s="158"/>
      <c r="NRP4" s="158"/>
      <c r="NRQ4" s="158"/>
      <c r="NRR4" s="158"/>
      <c r="NRS4" s="158"/>
      <c r="NRT4" s="158"/>
      <c r="NRU4" s="158"/>
      <c r="NRV4" s="158"/>
      <c r="NRW4" s="158"/>
      <c r="NRX4" s="158"/>
      <c r="NRY4" s="158"/>
      <c r="NRZ4" s="158"/>
      <c r="NSA4" s="158"/>
      <c r="NSB4" s="158"/>
      <c r="NSC4" s="158"/>
      <c r="NSD4" s="158"/>
      <c r="NSE4" s="158"/>
      <c r="NSF4" s="158"/>
      <c r="NSG4" s="158"/>
      <c r="NSH4" s="158"/>
      <c r="NSI4" s="158"/>
      <c r="NSJ4" s="158"/>
      <c r="NSK4" s="158"/>
      <c r="NSL4" s="158"/>
      <c r="NSM4" s="158"/>
      <c r="NSN4" s="158"/>
      <c r="NSO4" s="158"/>
      <c r="NSP4" s="158"/>
      <c r="NSQ4" s="158"/>
      <c r="NSR4" s="158"/>
      <c r="NSS4" s="158"/>
      <c r="NST4" s="158"/>
      <c r="NSU4" s="158"/>
      <c r="NSV4" s="158"/>
      <c r="NSW4" s="158"/>
      <c r="NSX4" s="158"/>
      <c r="NSY4" s="158"/>
      <c r="NSZ4" s="158"/>
      <c r="NTA4" s="158"/>
      <c r="NTB4" s="158"/>
      <c r="NTC4" s="158"/>
      <c r="NTD4" s="158"/>
      <c r="NTE4" s="158"/>
      <c r="NTF4" s="158"/>
      <c r="NTG4" s="158"/>
      <c r="NTH4" s="158"/>
      <c r="NTI4" s="158"/>
      <c r="NTJ4" s="158"/>
      <c r="NTK4" s="158"/>
      <c r="NTL4" s="158"/>
      <c r="NTM4" s="158"/>
      <c r="NTN4" s="158"/>
      <c r="NTO4" s="158"/>
      <c r="NTP4" s="158"/>
      <c r="NTQ4" s="158"/>
      <c r="NTR4" s="158"/>
      <c r="NTS4" s="158"/>
      <c r="NTT4" s="158"/>
      <c r="NTU4" s="158"/>
      <c r="NTV4" s="158"/>
      <c r="NTW4" s="158"/>
      <c r="NTX4" s="158"/>
      <c r="NTY4" s="158"/>
      <c r="NTZ4" s="158"/>
      <c r="NUA4" s="158"/>
      <c r="NUB4" s="158"/>
      <c r="NUC4" s="158"/>
      <c r="NUD4" s="158"/>
      <c r="NUE4" s="158"/>
      <c r="NUF4" s="158"/>
      <c r="NUG4" s="158"/>
      <c r="NUH4" s="158"/>
      <c r="NUI4" s="158"/>
      <c r="NUJ4" s="158"/>
      <c r="NUK4" s="158"/>
      <c r="NUL4" s="158"/>
      <c r="NUM4" s="158"/>
      <c r="NUN4" s="158"/>
      <c r="NUO4" s="158"/>
      <c r="NUP4" s="158"/>
      <c r="NUQ4" s="158"/>
      <c r="NUR4" s="158"/>
      <c r="NUS4" s="158"/>
      <c r="NUT4" s="158"/>
      <c r="NUU4" s="158"/>
      <c r="NUV4" s="158"/>
      <c r="NUW4" s="158"/>
      <c r="NUX4" s="158"/>
      <c r="NUY4" s="158"/>
      <c r="NUZ4" s="158"/>
      <c r="NVA4" s="158"/>
      <c r="NVB4" s="158"/>
      <c r="NVC4" s="158"/>
      <c r="NVD4" s="158"/>
      <c r="NVE4" s="158"/>
      <c r="NVF4" s="158"/>
      <c r="NVG4" s="158"/>
      <c r="NVH4" s="158"/>
      <c r="NVI4" s="158"/>
      <c r="NVJ4" s="158"/>
      <c r="NVK4" s="158"/>
      <c r="NVL4" s="158"/>
      <c r="NVM4" s="158"/>
      <c r="NVN4" s="158"/>
      <c r="NVO4" s="158"/>
      <c r="NVP4" s="158"/>
      <c r="NVQ4" s="158"/>
      <c r="NVR4" s="158"/>
      <c r="NVS4" s="158"/>
      <c r="NVT4" s="158"/>
      <c r="NVU4" s="158"/>
      <c r="NVV4" s="158"/>
      <c r="NVW4" s="158"/>
      <c r="NVX4" s="158"/>
      <c r="NVY4" s="158"/>
      <c r="NVZ4" s="158"/>
      <c r="NWA4" s="158"/>
      <c r="NWB4" s="158"/>
      <c r="NWC4" s="158"/>
      <c r="NWD4" s="158"/>
      <c r="NWE4" s="158"/>
      <c r="NWF4" s="158"/>
      <c r="NWG4" s="158"/>
      <c r="NWH4" s="158"/>
      <c r="NWI4" s="158"/>
      <c r="NWJ4" s="158"/>
      <c r="NWK4" s="158"/>
      <c r="NWL4" s="158"/>
      <c r="NWM4" s="158"/>
      <c r="NWN4" s="158"/>
      <c r="NWO4" s="158"/>
      <c r="NWP4" s="158"/>
      <c r="NWQ4" s="158"/>
      <c r="NWR4" s="158"/>
      <c r="NWS4" s="158"/>
      <c r="NWT4" s="158"/>
      <c r="NWU4" s="158"/>
      <c r="NWV4" s="158"/>
      <c r="NWW4" s="158"/>
      <c r="NWX4" s="158"/>
      <c r="NWY4" s="158"/>
      <c r="NWZ4" s="158"/>
      <c r="NXA4" s="158"/>
      <c r="NXB4" s="158"/>
      <c r="NXC4" s="158"/>
      <c r="NXD4" s="158"/>
      <c r="NXE4" s="158"/>
      <c r="NXF4" s="158"/>
      <c r="NXG4" s="158"/>
      <c r="NXH4" s="158"/>
      <c r="NXI4" s="158"/>
      <c r="NXJ4" s="158"/>
      <c r="NXK4" s="158"/>
      <c r="NXL4" s="158"/>
      <c r="NXM4" s="158"/>
      <c r="NXN4" s="158"/>
      <c r="NXO4" s="158"/>
      <c r="NXP4" s="158"/>
      <c r="NXQ4" s="158"/>
      <c r="NXR4" s="158"/>
      <c r="NXS4" s="158"/>
      <c r="NXT4" s="158"/>
      <c r="NXU4" s="158"/>
      <c r="NXV4" s="158"/>
      <c r="NXW4" s="158"/>
      <c r="NXX4" s="158"/>
      <c r="NXY4" s="158"/>
      <c r="NXZ4" s="158"/>
      <c r="NYA4" s="158"/>
      <c r="NYB4" s="158"/>
      <c r="NYC4" s="158"/>
      <c r="NYD4" s="158"/>
      <c r="NYE4" s="158"/>
      <c r="NYF4" s="158"/>
      <c r="NYG4" s="158"/>
      <c r="NYH4" s="158"/>
      <c r="NYI4" s="158"/>
      <c r="NYJ4" s="158"/>
      <c r="NYK4" s="158"/>
      <c r="NYL4" s="158"/>
      <c r="NYM4" s="158"/>
      <c r="NYN4" s="158"/>
      <c r="NYO4" s="158"/>
      <c r="NYP4" s="158"/>
      <c r="NYQ4" s="158"/>
      <c r="NYR4" s="158"/>
      <c r="NYS4" s="158"/>
      <c r="NYT4" s="158"/>
      <c r="NYU4" s="158"/>
      <c r="NYV4" s="158"/>
      <c r="NYW4" s="158"/>
      <c r="NYX4" s="158"/>
      <c r="NYY4" s="158"/>
      <c r="NYZ4" s="158"/>
      <c r="NZA4" s="158"/>
      <c r="NZB4" s="158"/>
      <c r="NZC4" s="158"/>
      <c r="NZD4" s="158"/>
      <c r="NZE4" s="158"/>
      <c r="NZF4" s="158"/>
      <c r="NZG4" s="158"/>
      <c r="NZH4" s="158"/>
      <c r="NZI4" s="158"/>
      <c r="NZJ4" s="158"/>
      <c r="NZK4" s="158"/>
      <c r="NZL4" s="158"/>
      <c r="NZM4" s="158"/>
      <c r="NZN4" s="158"/>
      <c r="NZO4" s="158"/>
      <c r="NZP4" s="158"/>
      <c r="NZQ4" s="158"/>
      <c r="NZR4" s="158"/>
      <c r="NZS4" s="158"/>
      <c r="NZT4" s="158"/>
      <c r="NZU4" s="158"/>
      <c r="NZV4" s="158"/>
      <c r="NZW4" s="158"/>
      <c r="NZX4" s="158"/>
      <c r="NZY4" s="158"/>
      <c r="NZZ4" s="158"/>
      <c r="OAA4" s="158"/>
      <c r="OAB4" s="158"/>
      <c r="OAC4" s="158"/>
      <c r="OAD4" s="158"/>
      <c r="OAE4" s="158"/>
      <c r="OAF4" s="158"/>
      <c r="OAG4" s="158"/>
      <c r="OAH4" s="158"/>
      <c r="OAI4" s="158"/>
      <c r="OAJ4" s="158"/>
      <c r="OAK4" s="158"/>
      <c r="OAL4" s="158"/>
      <c r="OAM4" s="158"/>
      <c r="OAN4" s="158"/>
      <c r="OAO4" s="158"/>
      <c r="OAP4" s="158"/>
      <c r="OAQ4" s="158"/>
      <c r="OAR4" s="158"/>
      <c r="OAS4" s="158"/>
      <c r="OAT4" s="158"/>
      <c r="OAU4" s="158"/>
      <c r="OAV4" s="158"/>
      <c r="OAW4" s="158"/>
      <c r="OAX4" s="158"/>
      <c r="OAY4" s="158"/>
      <c r="OAZ4" s="158"/>
      <c r="OBA4" s="158"/>
      <c r="OBB4" s="158"/>
      <c r="OBC4" s="158"/>
      <c r="OBD4" s="158"/>
      <c r="OBE4" s="158"/>
      <c r="OBF4" s="158"/>
      <c r="OBG4" s="158"/>
      <c r="OBH4" s="158"/>
      <c r="OBI4" s="158"/>
      <c r="OBJ4" s="158"/>
      <c r="OBK4" s="158"/>
      <c r="OBL4" s="158"/>
      <c r="OBM4" s="158"/>
      <c r="OBN4" s="158"/>
      <c r="OBO4" s="158"/>
      <c r="OBP4" s="158"/>
      <c r="OBQ4" s="158"/>
      <c r="OBR4" s="158"/>
      <c r="OBS4" s="158"/>
      <c r="OBT4" s="158"/>
      <c r="OBU4" s="158"/>
      <c r="OBV4" s="158"/>
      <c r="OBW4" s="158"/>
      <c r="OBX4" s="158"/>
      <c r="OBY4" s="158"/>
      <c r="OBZ4" s="158"/>
      <c r="OCA4" s="158"/>
      <c r="OCB4" s="158"/>
      <c r="OCC4" s="158"/>
      <c r="OCD4" s="158"/>
      <c r="OCE4" s="158"/>
      <c r="OCF4" s="158"/>
      <c r="OCG4" s="158"/>
      <c r="OCH4" s="158"/>
      <c r="OCI4" s="158"/>
      <c r="OCJ4" s="158"/>
      <c r="OCK4" s="158"/>
      <c r="OCL4" s="158"/>
      <c r="OCM4" s="158"/>
      <c r="OCN4" s="158"/>
      <c r="OCO4" s="158"/>
      <c r="OCP4" s="158"/>
      <c r="OCQ4" s="158"/>
      <c r="OCR4" s="158"/>
      <c r="OCS4" s="158"/>
      <c r="OCT4" s="158"/>
      <c r="OCU4" s="158"/>
      <c r="OCV4" s="158"/>
      <c r="OCW4" s="158"/>
      <c r="OCX4" s="158"/>
      <c r="OCY4" s="158"/>
      <c r="OCZ4" s="158"/>
      <c r="ODA4" s="158"/>
      <c r="ODB4" s="158"/>
      <c r="ODC4" s="158"/>
      <c r="ODD4" s="158"/>
      <c r="ODE4" s="158"/>
      <c r="ODF4" s="158"/>
      <c r="ODG4" s="158"/>
      <c r="ODH4" s="158"/>
      <c r="ODI4" s="158"/>
      <c r="ODJ4" s="158"/>
      <c r="ODK4" s="158"/>
      <c r="ODL4" s="158"/>
      <c r="ODM4" s="158"/>
      <c r="ODN4" s="158"/>
      <c r="ODO4" s="158"/>
      <c r="ODP4" s="158"/>
      <c r="ODQ4" s="158"/>
      <c r="ODR4" s="158"/>
      <c r="ODS4" s="158"/>
      <c r="ODT4" s="158"/>
      <c r="ODU4" s="158"/>
      <c r="ODV4" s="158"/>
      <c r="ODW4" s="158"/>
      <c r="ODX4" s="158"/>
      <c r="ODY4" s="158"/>
      <c r="ODZ4" s="158"/>
      <c r="OEA4" s="158"/>
      <c r="OEB4" s="158"/>
      <c r="OEC4" s="158"/>
      <c r="OED4" s="158"/>
      <c r="OEE4" s="158"/>
      <c r="OEF4" s="158"/>
      <c r="OEG4" s="158"/>
      <c r="OEH4" s="158"/>
      <c r="OEI4" s="158"/>
      <c r="OEJ4" s="158"/>
      <c r="OEK4" s="158"/>
      <c r="OEL4" s="158"/>
      <c r="OEM4" s="158"/>
      <c r="OEN4" s="158"/>
      <c r="OEO4" s="158"/>
      <c r="OEP4" s="158"/>
      <c r="OEQ4" s="158"/>
      <c r="OER4" s="158"/>
      <c r="OES4" s="158"/>
      <c r="OET4" s="158"/>
      <c r="OEU4" s="158"/>
      <c r="OEV4" s="158"/>
      <c r="OEW4" s="158"/>
      <c r="OEX4" s="158"/>
      <c r="OEY4" s="158"/>
      <c r="OEZ4" s="158"/>
      <c r="OFA4" s="158"/>
      <c r="OFB4" s="158"/>
      <c r="OFC4" s="158"/>
      <c r="OFD4" s="158"/>
      <c r="OFE4" s="158"/>
      <c r="OFF4" s="158"/>
      <c r="OFG4" s="158"/>
      <c r="OFH4" s="158"/>
      <c r="OFI4" s="158"/>
      <c r="OFJ4" s="158"/>
      <c r="OFK4" s="158"/>
      <c r="OFL4" s="158"/>
      <c r="OFM4" s="158"/>
      <c r="OFN4" s="158"/>
      <c r="OFO4" s="158"/>
      <c r="OFP4" s="158"/>
      <c r="OFQ4" s="158"/>
      <c r="OFR4" s="158"/>
      <c r="OFS4" s="158"/>
      <c r="OFT4" s="158"/>
      <c r="OFU4" s="158"/>
      <c r="OFV4" s="158"/>
      <c r="OFW4" s="158"/>
      <c r="OFX4" s="158"/>
      <c r="OFY4" s="158"/>
      <c r="OFZ4" s="158"/>
      <c r="OGA4" s="158"/>
      <c r="OGB4" s="158"/>
      <c r="OGC4" s="158"/>
      <c r="OGD4" s="158"/>
      <c r="OGE4" s="158"/>
      <c r="OGF4" s="158"/>
      <c r="OGG4" s="158"/>
      <c r="OGH4" s="158"/>
      <c r="OGI4" s="158"/>
      <c r="OGJ4" s="158"/>
      <c r="OGK4" s="158"/>
      <c r="OGL4" s="158"/>
      <c r="OGM4" s="158"/>
      <c r="OGN4" s="158"/>
      <c r="OGO4" s="158"/>
      <c r="OGP4" s="158"/>
      <c r="OGQ4" s="158"/>
      <c r="OGR4" s="158"/>
      <c r="OGS4" s="158"/>
      <c r="OGT4" s="158"/>
      <c r="OGU4" s="158"/>
      <c r="OGV4" s="158"/>
      <c r="OGW4" s="158"/>
      <c r="OGX4" s="158"/>
      <c r="OGY4" s="158"/>
      <c r="OGZ4" s="158"/>
      <c r="OHA4" s="158"/>
      <c r="OHB4" s="158"/>
      <c r="OHC4" s="158"/>
      <c r="OHD4" s="158"/>
      <c r="OHE4" s="158"/>
      <c r="OHF4" s="158"/>
      <c r="OHG4" s="158"/>
      <c r="OHH4" s="158"/>
      <c r="OHI4" s="158"/>
      <c r="OHJ4" s="158"/>
      <c r="OHK4" s="158"/>
      <c r="OHL4" s="158"/>
      <c r="OHM4" s="158"/>
      <c r="OHN4" s="158"/>
      <c r="OHO4" s="158"/>
      <c r="OHP4" s="158"/>
      <c r="OHQ4" s="158"/>
      <c r="OHR4" s="158"/>
      <c r="OHS4" s="158"/>
      <c r="OHT4" s="158"/>
      <c r="OHU4" s="158"/>
      <c r="OHV4" s="158"/>
      <c r="OHW4" s="158"/>
      <c r="OHX4" s="158"/>
      <c r="OHY4" s="158"/>
      <c r="OHZ4" s="158"/>
      <c r="OIA4" s="158"/>
      <c r="OIB4" s="158"/>
      <c r="OIC4" s="158"/>
      <c r="OID4" s="158"/>
      <c r="OIE4" s="158"/>
      <c r="OIF4" s="158"/>
      <c r="OIG4" s="158"/>
      <c r="OIH4" s="158"/>
      <c r="OII4" s="158"/>
      <c r="OIJ4" s="158"/>
      <c r="OIK4" s="158"/>
      <c r="OIL4" s="158"/>
      <c r="OIM4" s="158"/>
      <c r="OIN4" s="158"/>
      <c r="OIO4" s="158"/>
      <c r="OIP4" s="158"/>
      <c r="OIQ4" s="158"/>
      <c r="OIR4" s="158"/>
      <c r="OIS4" s="158"/>
      <c r="OIT4" s="158"/>
      <c r="OIU4" s="158"/>
      <c r="OIV4" s="158"/>
      <c r="OIW4" s="158"/>
      <c r="OIX4" s="158"/>
      <c r="OIY4" s="158"/>
      <c r="OIZ4" s="158"/>
      <c r="OJA4" s="158"/>
      <c r="OJB4" s="158"/>
      <c r="OJC4" s="158"/>
      <c r="OJD4" s="158"/>
      <c r="OJE4" s="158"/>
      <c r="OJF4" s="158"/>
      <c r="OJG4" s="158"/>
      <c r="OJH4" s="158"/>
      <c r="OJI4" s="158"/>
      <c r="OJJ4" s="158"/>
      <c r="OJK4" s="158"/>
      <c r="OJL4" s="158"/>
      <c r="OJM4" s="158"/>
      <c r="OJN4" s="158"/>
      <c r="OJO4" s="158"/>
      <c r="OJP4" s="158"/>
      <c r="OJQ4" s="158"/>
      <c r="OJR4" s="158"/>
      <c r="OJS4" s="158"/>
      <c r="OJT4" s="158"/>
      <c r="OJU4" s="158"/>
      <c r="OJV4" s="158"/>
      <c r="OJW4" s="158"/>
      <c r="OJX4" s="158"/>
      <c r="OJY4" s="158"/>
      <c r="OJZ4" s="158"/>
      <c r="OKA4" s="158"/>
      <c r="OKB4" s="158"/>
      <c r="OKC4" s="158"/>
      <c r="OKD4" s="158"/>
      <c r="OKE4" s="158"/>
      <c r="OKF4" s="158"/>
      <c r="OKG4" s="158"/>
      <c r="OKH4" s="158"/>
      <c r="OKI4" s="158"/>
      <c r="OKJ4" s="158"/>
      <c r="OKK4" s="158"/>
      <c r="OKL4" s="158"/>
      <c r="OKM4" s="158"/>
      <c r="OKN4" s="158"/>
      <c r="OKO4" s="158"/>
      <c r="OKP4" s="158"/>
      <c r="OKQ4" s="158"/>
      <c r="OKR4" s="158"/>
      <c r="OKS4" s="158"/>
      <c r="OKT4" s="158"/>
      <c r="OKU4" s="158"/>
      <c r="OKV4" s="158"/>
      <c r="OKW4" s="158"/>
      <c r="OKX4" s="158"/>
      <c r="OKY4" s="158"/>
      <c r="OKZ4" s="158"/>
      <c r="OLA4" s="158"/>
      <c r="OLB4" s="158"/>
      <c r="OLC4" s="158"/>
      <c r="OLD4" s="158"/>
      <c r="OLE4" s="158"/>
      <c r="OLF4" s="158"/>
      <c r="OLG4" s="158"/>
      <c r="OLH4" s="158"/>
      <c r="OLI4" s="158"/>
      <c r="OLJ4" s="158"/>
      <c r="OLK4" s="158"/>
      <c r="OLL4" s="158"/>
      <c r="OLM4" s="158"/>
      <c r="OLN4" s="158"/>
      <c r="OLO4" s="158"/>
      <c r="OLP4" s="158"/>
      <c r="OLQ4" s="158"/>
      <c r="OLR4" s="158"/>
      <c r="OLS4" s="158"/>
      <c r="OLT4" s="158"/>
      <c r="OLU4" s="158"/>
      <c r="OLV4" s="158"/>
      <c r="OLW4" s="158"/>
      <c r="OLX4" s="158"/>
      <c r="OLY4" s="158"/>
      <c r="OLZ4" s="158"/>
      <c r="OMA4" s="158"/>
      <c r="OMB4" s="158"/>
      <c r="OMC4" s="158"/>
      <c r="OMD4" s="158"/>
      <c r="OME4" s="158"/>
      <c r="OMF4" s="158"/>
      <c r="OMG4" s="158"/>
      <c r="OMH4" s="158"/>
      <c r="OMI4" s="158"/>
      <c r="OMJ4" s="158"/>
      <c r="OMK4" s="158"/>
      <c r="OML4" s="158"/>
      <c r="OMM4" s="158"/>
      <c r="OMN4" s="158"/>
      <c r="OMO4" s="158"/>
      <c r="OMP4" s="158"/>
      <c r="OMQ4" s="158"/>
      <c r="OMR4" s="158"/>
      <c r="OMS4" s="158"/>
      <c r="OMT4" s="158"/>
      <c r="OMU4" s="158"/>
      <c r="OMV4" s="158"/>
      <c r="OMW4" s="158"/>
      <c r="OMX4" s="158"/>
      <c r="OMY4" s="158"/>
      <c r="OMZ4" s="158"/>
      <c r="ONA4" s="158"/>
      <c r="ONB4" s="158"/>
      <c r="ONC4" s="158"/>
      <c r="OND4" s="158"/>
      <c r="ONE4" s="158"/>
      <c r="ONF4" s="158"/>
      <c r="ONG4" s="158"/>
      <c r="ONH4" s="158"/>
      <c r="ONI4" s="158"/>
      <c r="ONJ4" s="158"/>
      <c r="ONK4" s="158"/>
      <c r="ONL4" s="158"/>
      <c r="ONM4" s="158"/>
      <c r="ONN4" s="158"/>
      <c r="ONO4" s="158"/>
      <c r="ONP4" s="158"/>
      <c r="ONQ4" s="158"/>
      <c r="ONR4" s="158"/>
      <c r="ONS4" s="158"/>
      <c r="ONT4" s="158"/>
      <c r="ONU4" s="158"/>
      <c r="ONV4" s="158"/>
      <c r="ONW4" s="158"/>
      <c r="ONX4" s="158"/>
      <c r="ONY4" s="158"/>
      <c r="ONZ4" s="158"/>
      <c r="OOA4" s="158"/>
      <c r="OOB4" s="158"/>
      <c r="OOC4" s="158"/>
      <c r="OOD4" s="158"/>
      <c r="OOE4" s="158"/>
      <c r="OOF4" s="158"/>
      <c r="OOG4" s="158"/>
      <c r="OOH4" s="158"/>
      <c r="OOI4" s="158"/>
      <c r="OOJ4" s="158"/>
      <c r="OOK4" s="158"/>
      <c r="OOL4" s="158"/>
      <c r="OOM4" s="158"/>
      <c r="OON4" s="158"/>
      <c r="OOO4" s="158"/>
      <c r="OOP4" s="158"/>
      <c r="OOQ4" s="158"/>
      <c r="OOR4" s="158"/>
      <c r="OOS4" s="158"/>
      <c r="OOT4" s="158"/>
      <c r="OOU4" s="158"/>
      <c r="OOV4" s="158"/>
      <c r="OOW4" s="158"/>
      <c r="OOX4" s="158"/>
      <c r="OOY4" s="158"/>
      <c r="OOZ4" s="158"/>
      <c r="OPA4" s="158"/>
      <c r="OPB4" s="158"/>
      <c r="OPC4" s="158"/>
      <c r="OPD4" s="158"/>
      <c r="OPE4" s="158"/>
      <c r="OPF4" s="158"/>
      <c r="OPG4" s="158"/>
      <c r="OPH4" s="158"/>
      <c r="OPI4" s="158"/>
      <c r="OPJ4" s="158"/>
      <c r="OPK4" s="158"/>
      <c r="OPL4" s="158"/>
      <c r="OPM4" s="158"/>
      <c r="OPN4" s="158"/>
      <c r="OPO4" s="158"/>
      <c r="OPP4" s="158"/>
      <c r="OPQ4" s="158"/>
      <c r="OPR4" s="158"/>
      <c r="OPS4" s="158"/>
      <c r="OPT4" s="158"/>
      <c r="OPU4" s="158"/>
      <c r="OPV4" s="158"/>
      <c r="OPW4" s="158"/>
      <c r="OPX4" s="158"/>
      <c r="OPY4" s="158"/>
      <c r="OPZ4" s="158"/>
      <c r="OQA4" s="158"/>
      <c r="OQB4" s="158"/>
      <c r="OQC4" s="158"/>
      <c r="OQD4" s="158"/>
      <c r="OQE4" s="158"/>
      <c r="OQF4" s="158"/>
      <c r="OQG4" s="158"/>
      <c r="OQH4" s="158"/>
      <c r="OQI4" s="158"/>
      <c r="OQJ4" s="158"/>
      <c r="OQK4" s="158"/>
      <c r="OQL4" s="158"/>
      <c r="OQM4" s="158"/>
      <c r="OQN4" s="158"/>
      <c r="OQO4" s="158"/>
      <c r="OQP4" s="158"/>
      <c r="OQQ4" s="158"/>
      <c r="OQR4" s="158"/>
      <c r="OQS4" s="158"/>
      <c r="OQT4" s="158"/>
      <c r="OQU4" s="158"/>
      <c r="OQV4" s="158"/>
      <c r="OQW4" s="158"/>
      <c r="OQX4" s="158"/>
      <c r="OQY4" s="158"/>
      <c r="OQZ4" s="158"/>
      <c r="ORA4" s="158"/>
      <c r="ORB4" s="158"/>
      <c r="ORC4" s="158"/>
      <c r="ORD4" s="158"/>
      <c r="ORE4" s="158"/>
      <c r="ORF4" s="158"/>
      <c r="ORG4" s="158"/>
      <c r="ORH4" s="158"/>
      <c r="ORI4" s="158"/>
      <c r="ORJ4" s="158"/>
      <c r="ORK4" s="158"/>
      <c r="ORL4" s="158"/>
      <c r="ORM4" s="158"/>
      <c r="ORN4" s="158"/>
      <c r="ORO4" s="158"/>
      <c r="ORP4" s="158"/>
      <c r="ORQ4" s="158"/>
      <c r="ORR4" s="158"/>
      <c r="ORS4" s="158"/>
      <c r="ORT4" s="158"/>
      <c r="ORU4" s="158"/>
      <c r="ORV4" s="158"/>
      <c r="ORW4" s="158"/>
      <c r="ORX4" s="158"/>
      <c r="ORY4" s="158"/>
      <c r="ORZ4" s="158"/>
      <c r="OSA4" s="158"/>
      <c r="OSB4" s="158"/>
      <c r="OSC4" s="158"/>
      <c r="OSD4" s="158"/>
      <c r="OSE4" s="158"/>
      <c r="OSF4" s="158"/>
      <c r="OSG4" s="158"/>
      <c r="OSH4" s="158"/>
      <c r="OSI4" s="158"/>
      <c r="OSJ4" s="158"/>
      <c r="OSK4" s="158"/>
      <c r="OSL4" s="158"/>
      <c r="OSM4" s="158"/>
      <c r="OSN4" s="158"/>
      <c r="OSO4" s="158"/>
      <c r="OSP4" s="158"/>
      <c r="OSQ4" s="158"/>
      <c r="OSR4" s="158"/>
      <c r="OSS4" s="158"/>
      <c r="OST4" s="158"/>
      <c r="OSU4" s="158"/>
      <c r="OSV4" s="158"/>
      <c r="OSW4" s="158"/>
      <c r="OSX4" s="158"/>
      <c r="OSY4" s="158"/>
      <c r="OSZ4" s="158"/>
      <c r="OTA4" s="158"/>
      <c r="OTB4" s="158"/>
      <c r="OTC4" s="158"/>
      <c r="OTD4" s="158"/>
      <c r="OTE4" s="158"/>
      <c r="OTF4" s="158"/>
      <c r="OTG4" s="158"/>
      <c r="OTH4" s="158"/>
      <c r="OTI4" s="158"/>
      <c r="OTJ4" s="158"/>
      <c r="OTK4" s="158"/>
      <c r="OTL4" s="158"/>
      <c r="OTM4" s="158"/>
      <c r="OTN4" s="158"/>
      <c r="OTO4" s="158"/>
      <c r="OTP4" s="158"/>
      <c r="OTQ4" s="158"/>
      <c r="OTR4" s="158"/>
      <c r="OTS4" s="158"/>
      <c r="OTT4" s="158"/>
      <c r="OTU4" s="158"/>
      <c r="OTV4" s="158"/>
      <c r="OTW4" s="158"/>
      <c r="OTX4" s="158"/>
      <c r="OTY4" s="158"/>
      <c r="OTZ4" s="158"/>
      <c r="OUA4" s="158"/>
      <c r="OUB4" s="158"/>
      <c r="OUC4" s="158"/>
      <c r="OUD4" s="158"/>
      <c r="OUE4" s="158"/>
      <c r="OUF4" s="158"/>
      <c r="OUG4" s="158"/>
      <c r="OUH4" s="158"/>
      <c r="OUI4" s="158"/>
      <c r="OUJ4" s="158"/>
      <c r="OUK4" s="158"/>
      <c r="OUL4" s="158"/>
      <c r="OUM4" s="158"/>
      <c r="OUN4" s="158"/>
      <c r="OUO4" s="158"/>
      <c r="OUP4" s="158"/>
      <c r="OUQ4" s="158"/>
      <c r="OUR4" s="158"/>
      <c r="OUS4" s="158"/>
      <c r="OUT4" s="158"/>
      <c r="OUU4" s="158"/>
      <c r="OUV4" s="158"/>
      <c r="OUW4" s="158"/>
      <c r="OUX4" s="158"/>
      <c r="OUY4" s="158"/>
      <c r="OUZ4" s="158"/>
      <c r="OVA4" s="158"/>
      <c r="OVB4" s="158"/>
      <c r="OVC4" s="158"/>
      <c r="OVD4" s="158"/>
      <c r="OVE4" s="158"/>
      <c r="OVF4" s="158"/>
      <c r="OVG4" s="158"/>
      <c r="OVH4" s="158"/>
      <c r="OVI4" s="158"/>
      <c r="OVJ4" s="158"/>
      <c r="OVK4" s="158"/>
      <c r="OVL4" s="158"/>
      <c r="OVM4" s="158"/>
      <c r="OVN4" s="158"/>
      <c r="OVO4" s="158"/>
      <c r="OVP4" s="158"/>
      <c r="OVQ4" s="158"/>
      <c r="OVR4" s="158"/>
      <c r="OVS4" s="158"/>
      <c r="OVT4" s="158"/>
      <c r="OVU4" s="158"/>
      <c r="OVV4" s="158"/>
      <c r="OVW4" s="158"/>
      <c r="OVX4" s="158"/>
      <c r="OVY4" s="158"/>
      <c r="OVZ4" s="158"/>
      <c r="OWA4" s="158"/>
      <c r="OWB4" s="158"/>
      <c r="OWC4" s="158"/>
      <c r="OWD4" s="158"/>
      <c r="OWE4" s="158"/>
      <c r="OWF4" s="158"/>
      <c r="OWG4" s="158"/>
      <c r="OWH4" s="158"/>
      <c r="OWI4" s="158"/>
      <c r="OWJ4" s="158"/>
      <c r="OWK4" s="158"/>
      <c r="OWL4" s="158"/>
      <c r="OWM4" s="158"/>
      <c r="OWN4" s="158"/>
      <c r="OWO4" s="158"/>
      <c r="OWP4" s="158"/>
      <c r="OWQ4" s="158"/>
      <c r="OWR4" s="158"/>
      <c r="OWS4" s="158"/>
      <c r="OWT4" s="158"/>
      <c r="OWU4" s="158"/>
      <c r="OWV4" s="158"/>
      <c r="OWW4" s="158"/>
      <c r="OWX4" s="158"/>
      <c r="OWY4" s="158"/>
      <c r="OWZ4" s="158"/>
      <c r="OXA4" s="158"/>
      <c r="OXB4" s="158"/>
      <c r="OXC4" s="158"/>
      <c r="OXD4" s="158"/>
      <c r="OXE4" s="158"/>
      <c r="OXF4" s="158"/>
      <c r="OXG4" s="158"/>
      <c r="OXH4" s="158"/>
      <c r="OXI4" s="158"/>
      <c r="OXJ4" s="158"/>
      <c r="OXK4" s="158"/>
      <c r="OXL4" s="158"/>
      <c r="OXM4" s="158"/>
      <c r="OXN4" s="158"/>
      <c r="OXO4" s="158"/>
      <c r="OXP4" s="158"/>
      <c r="OXQ4" s="158"/>
      <c r="OXR4" s="158"/>
      <c r="OXS4" s="158"/>
      <c r="OXT4" s="158"/>
      <c r="OXU4" s="158"/>
      <c r="OXV4" s="158"/>
      <c r="OXW4" s="158"/>
      <c r="OXX4" s="158"/>
      <c r="OXY4" s="158"/>
      <c r="OXZ4" s="158"/>
      <c r="OYA4" s="158"/>
      <c r="OYB4" s="158"/>
      <c r="OYC4" s="158"/>
      <c r="OYD4" s="158"/>
      <c r="OYE4" s="158"/>
      <c r="OYF4" s="158"/>
      <c r="OYG4" s="158"/>
      <c r="OYH4" s="158"/>
      <c r="OYI4" s="158"/>
      <c r="OYJ4" s="158"/>
      <c r="OYK4" s="158"/>
      <c r="OYL4" s="158"/>
      <c r="OYM4" s="158"/>
      <c r="OYN4" s="158"/>
      <c r="OYO4" s="158"/>
      <c r="OYP4" s="158"/>
      <c r="OYQ4" s="158"/>
      <c r="OYR4" s="158"/>
      <c r="OYS4" s="158"/>
      <c r="OYT4" s="158"/>
      <c r="OYU4" s="158"/>
      <c r="OYV4" s="158"/>
      <c r="OYW4" s="158"/>
      <c r="OYX4" s="158"/>
      <c r="OYY4" s="158"/>
      <c r="OYZ4" s="158"/>
      <c r="OZA4" s="158"/>
      <c r="OZB4" s="158"/>
      <c r="OZC4" s="158"/>
      <c r="OZD4" s="158"/>
      <c r="OZE4" s="158"/>
      <c r="OZF4" s="158"/>
      <c r="OZG4" s="158"/>
      <c r="OZH4" s="158"/>
      <c r="OZI4" s="158"/>
      <c r="OZJ4" s="158"/>
      <c r="OZK4" s="158"/>
      <c r="OZL4" s="158"/>
      <c r="OZM4" s="158"/>
      <c r="OZN4" s="158"/>
      <c r="OZO4" s="158"/>
      <c r="OZP4" s="158"/>
      <c r="OZQ4" s="158"/>
      <c r="OZR4" s="158"/>
      <c r="OZS4" s="158"/>
      <c r="OZT4" s="158"/>
      <c r="OZU4" s="158"/>
      <c r="OZV4" s="158"/>
      <c r="OZW4" s="158"/>
      <c r="OZX4" s="158"/>
      <c r="OZY4" s="158"/>
      <c r="OZZ4" s="158"/>
      <c r="PAA4" s="158"/>
      <c r="PAB4" s="158"/>
      <c r="PAC4" s="158"/>
      <c r="PAD4" s="158"/>
      <c r="PAE4" s="158"/>
      <c r="PAF4" s="158"/>
      <c r="PAG4" s="158"/>
      <c r="PAH4" s="158"/>
      <c r="PAI4" s="158"/>
      <c r="PAJ4" s="158"/>
      <c r="PAK4" s="158"/>
      <c r="PAL4" s="158"/>
      <c r="PAM4" s="158"/>
      <c r="PAN4" s="158"/>
      <c r="PAO4" s="158"/>
      <c r="PAP4" s="158"/>
      <c r="PAQ4" s="158"/>
      <c r="PAR4" s="158"/>
      <c r="PAS4" s="158"/>
      <c r="PAT4" s="158"/>
      <c r="PAU4" s="158"/>
      <c r="PAV4" s="158"/>
      <c r="PAW4" s="158"/>
      <c r="PAX4" s="158"/>
      <c r="PAY4" s="158"/>
      <c r="PAZ4" s="158"/>
      <c r="PBA4" s="158"/>
      <c r="PBB4" s="158"/>
      <c r="PBC4" s="158"/>
      <c r="PBD4" s="158"/>
      <c r="PBE4" s="158"/>
      <c r="PBF4" s="158"/>
      <c r="PBG4" s="158"/>
      <c r="PBH4" s="158"/>
      <c r="PBI4" s="158"/>
      <c r="PBJ4" s="158"/>
      <c r="PBK4" s="158"/>
      <c r="PBL4" s="158"/>
      <c r="PBM4" s="158"/>
      <c r="PBN4" s="158"/>
      <c r="PBO4" s="158"/>
      <c r="PBP4" s="158"/>
      <c r="PBQ4" s="158"/>
      <c r="PBR4" s="158"/>
      <c r="PBS4" s="158"/>
      <c r="PBT4" s="158"/>
      <c r="PBU4" s="158"/>
      <c r="PBV4" s="158"/>
      <c r="PBW4" s="158"/>
      <c r="PBX4" s="158"/>
      <c r="PBY4" s="158"/>
      <c r="PBZ4" s="158"/>
      <c r="PCA4" s="158"/>
      <c r="PCB4" s="158"/>
      <c r="PCC4" s="158"/>
      <c r="PCD4" s="158"/>
      <c r="PCE4" s="158"/>
      <c r="PCF4" s="158"/>
      <c r="PCG4" s="158"/>
      <c r="PCH4" s="158"/>
      <c r="PCI4" s="158"/>
      <c r="PCJ4" s="158"/>
      <c r="PCK4" s="158"/>
      <c r="PCL4" s="158"/>
      <c r="PCM4" s="158"/>
      <c r="PCN4" s="158"/>
      <c r="PCO4" s="158"/>
      <c r="PCP4" s="158"/>
      <c r="PCQ4" s="158"/>
      <c r="PCR4" s="158"/>
      <c r="PCS4" s="158"/>
      <c r="PCT4" s="158"/>
      <c r="PCU4" s="158"/>
      <c r="PCV4" s="158"/>
      <c r="PCW4" s="158"/>
      <c r="PCX4" s="158"/>
      <c r="PCY4" s="158"/>
      <c r="PCZ4" s="158"/>
      <c r="PDA4" s="158"/>
      <c r="PDB4" s="158"/>
      <c r="PDC4" s="158"/>
      <c r="PDD4" s="158"/>
      <c r="PDE4" s="158"/>
      <c r="PDF4" s="158"/>
      <c r="PDG4" s="158"/>
      <c r="PDH4" s="158"/>
      <c r="PDI4" s="158"/>
      <c r="PDJ4" s="158"/>
      <c r="PDK4" s="158"/>
      <c r="PDL4" s="158"/>
      <c r="PDM4" s="158"/>
      <c r="PDN4" s="158"/>
      <c r="PDO4" s="158"/>
      <c r="PDP4" s="158"/>
      <c r="PDQ4" s="158"/>
      <c r="PDR4" s="158"/>
      <c r="PDS4" s="158"/>
      <c r="PDT4" s="158"/>
      <c r="PDU4" s="158"/>
      <c r="PDV4" s="158"/>
      <c r="PDW4" s="158"/>
      <c r="PDX4" s="158"/>
      <c r="PDY4" s="158"/>
      <c r="PDZ4" s="158"/>
      <c r="PEA4" s="158"/>
      <c r="PEB4" s="158"/>
      <c r="PEC4" s="158"/>
      <c r="PED4" s="158"/>
      <c r="PEE4" s="158"/>
      <c r="PEF4" s="158"/>
      <c r="PEG4" s="158"/>
      <c r="PEH4" s="158"/>
      <c r="PEI4" s="158"/>
      <c r="PEJ4" s="158"/>
      <c r="PEK4" s="158"/>
      <c r="PEL4" s="158"/>
      <c r="PEM4" s="158"/>
      <c r="PEN4" s="158"/>
      <c r="PEO4" s="158"/>
      <c r="PEP4" s="158"/>
      <c r="PEQ4" s="158"/>
      <c r="PER4" s="158"/>
      <c r="PES4" s="158"/>
      <c r="PET4" s="158"/>
      <c r="PEU4" s="158"/>
      <c r="PEV4" s="158"/>
      <c r="PEW4" s="158"/>
      <c r="PEX4" s="158"/>
      <c r="PEY4" s="158"/>
      <c r="PEZ4" s="158"/>
      <c r="PFA4" s="158"/>
      <c r="PFB4" s="158"/>
      <c r="PFC4" s="158"/>
      <c r="PFD4" s="158"/>
      <c r="PFE4" s="158"/>
      <c r="PFF4" s="158"/>
      <c r="PFG4" s="158"/>
      <c r="PFH4" s="158"/>
      <c r="PFI4" s="158"/>
      <c r="PFJ4" s="158"/>
      <c r="PFK4" s="158"/>
      <c r="PFL4" s="158"/>
      <c r="PFM4" s="158"/>
      <c r="PFN4" s="158"/>
      <c r="PFO4" s="158"/>
      <c r="PFP4" s="158"/>
      <c r="PFQ4" s="158"/>
      <c r="PFR4" s="158"/>
      <c r="PFS4" s="158"/>
      <c r="PFT4" s="158"/>
      <c r="PFU4" s="158"/>
      <c r="PFV4" s="158"/>
      <c r="PFW4" s="158"/>
      <c r="PFX4" s="158"/>
      <c r="PFY4" s="158"/>
      <c r="PFZ4" s="158"/>
      <c r="PGA4" s="158"/>
      <c r="PGB4" s="158"/>
      <c r="PGC4" s="158"/>
      <c r="PGD4" s="158"/>
      <c r="PGE4" s="158"/>
      <c r="PGF4" s="158"/>
      <c r="PGG4" s="158"/>
      <c r="PGH4" s="158"/>
      <c r="PGI4" s="158"/>
      <c r="PGJ4" s="158"/>
      <c r="PGK4" s="158"/>
      <c r="PGL4" s="158"/>
      <c r="PGM4" s="158"/>
      <c r="PGN4" s="158"/>
      <c r="PGO4" s="158"/>
      <c r="PGP4" s="158"/>
      <c r="PGQ4" s="158"/>
      <c r="PGR4" s="158"/>
      <c r="PGS4" s="158"/>
      <c r="PGT4" s="158"/>
      <c r="PGU4" s="158"/>
      <c r="PGV4" s="158"/>
      <c r="PGW4" s="158"/>
      <c r="PGX4" s="158"/>
      <c r="PGY4" s="158"/>
      <c r="PGZ4" s="158"/>
      <c r="PHA4" s="158"/>
      <c r="PHB4" s="158"/>
      <c r="PHC4" s="158"/>
      <c r="PHD4" s="158"/>
      <c r="PHE4" s="158"/>
      <c r="PHF4" s="158"/>
      <c r="PHG4" s="158"/>
      <c r="PHH4" s="158"/>
      <c r="PHI4" s="158"/>
      <c r="PHJ4" s="158"/>
      <c r="PHK4" s="158"/>
      <c r="PHL4" s="158"/>
      <c r="PHM4" s="158"/>
      <c r="PHN4" s="158"/>
      <c r="PHO4" s="158"/>
      <c r="PHP4" s="158"/>
      <c r="PHQ4" s="158"/>
      <c r="PHR4" s="158"/>
      <c r="PHS4" s="158"/>
      <c r="PHT4" s="158"/>
      <c r="PHU4" s="158"/>
      <c r="PHV4" s="158"/>
      <c r="PHW4" s="158"/>
      <c r="PHX4" s="158"/>
      <c r="PHY4" s="158"/>
      <c r="PHZ4" s="158"/>
      <c r="PIA4" s="158"/>
      <c r="PIB4" s="158"/>
      <c r="PIC4" s="158"/>
      <c r="PID4" s="158"/>
      <c r="PIE4" s="158"/>
      <c r="PIF4" s="158"/>
      <c r="PIG4" s="158"/>
      <c r="PIH4" s="158"/>
      <c r="PII4" s="158"/>
      <c r="PIJ4" s="158"/>
      <c r="PIK4" s="158"/>
      <c r="PIL4" s="158"/>
      <c r="PIM4" s="158"/>
      <c r="PIN4" s="158"/>
      <c r="PIO4" s="158"/>
      <c r="PIP4" s="158"/>
      <c r="PIQ4" s="158"/>
      <c r="PIR4" s="158"/>
      <c r="PIS4" s="158"/>
      <c r="PIT4" s="158"/>
      <c r="PIU4" s="158"/>
      <c r="PIV4" s="158"/>
      <c r="PIW4" s="158"/>
      <c r="PIX4" s="158"/>
      <c r="PIY4" s="158"/>
      <c r="PIZ4" s="158"/>
      <c r="PJA4" s="158"/>
      <c r="PJB4" s="158"/>
      <c r="PJC4" s="158"/>
      <c r="PJD4" s="158"/>
      <c r="PJE4" s="158"/>
      <c r="PJF4" s="158"/>
      <c r="PJG4" s="158"/>
      <c r="PJH4" s="158"/>
      <c r="PJI4" s="158"/>
      <c r="PJJ4" s="158"/>
      <c r="PJK4" s="158"/>
      <c r="PJL4" s="158"/>
      <c r="PJM4" s="158"/>
      <c r="PJN4" s="158"/>
      <c r="PJO4" s="158"/>
      <c r="PJP4" s="158"/>
      <c r="PJQ4" s="158"/>
      <c r="PJR4" s="158"/>
      <c r="PJS4" s="158"/>
      <c r="PJT4" s="158"/>
      <c r="PJU4" s="158"/>
      <c r="PJV4" s="158"/>
      <c r="PJW4" s="158"/>
      <c r="PJX4" s="158"/>
      <c r="PJY4" s="158"/>
      <c r="PJZ4" s="158"/>
      <c r="PKA4" s="158"/>
      <c r="PKB4" s="158"/>
      <c r="PKC4" s="158"/>
      <c r="PKD4" s="158"/>
      <c r="PKE4" s="158"/>
      <c r="PKF4" s="158"/>
      <c r="PKG4" s="158"/>
      <c r="PKH4" s="158"/>
      <c r="PKI4" s="158"/>
      <c r="PKJ4" s="158"/>
      <c r="PKK4" s="158"/>
      <c r="PKL4" s="158"/>
      <c r="PKM4" s="158"/>
      <c r="PKN4" s="158"/>
      <c r="PKO4" s="158"/>
      <c r="PKP4" s="158"/>
      <c r="PKQ4" s="158"/>
      <c r="PKR4" s="158"/>
      <c r="PKS4" s="158"/>
      <c r="PKT4" s="158"/>
      <c r="PKU4" s="158"/>
      <c r="PKV4" s="158"/>
      <c r="PKW4" s="158"/>
      <c r="PKX4" s="158"/>
      <c r="PKY4" s="158"/>
      <c r="PKZ4" s="158"/>
      <c r="PLA4" s="158"/>
      <c r="PLB4" s="158"/>
      <c r="PLC4" s="158"/>
      <c r="PLD4" s="158"/>
      <c r="PLE4" s="158"/>
      <c r="PLF4" s="158"/>
      <c r="PLG4" s="158"/>
      <c r="PLH4" s="158"/>
      <c r="PLI4" s="158"/>
      <c r="PLJ4" s="158"/>
      <c r="PLK4" s="158"/>
      <c r="PLL4" s="158"/>
      <c r="PLM4" s="158"/>
      <c r="PLN4" s="158"/>
      <c r="PLO4" s="158"/>
      <c r="PLP4" s="158"/>
      <c r="PLQ4" s="158"/>
      <c r="PLR4" s="158"/>
      <c r="PLS4" s="158"/>
      <c r="PLT4" s="158"/>
      <c r="PLU4" s="158"/>
      <c r="PLV4" s="158"/>
      <c r="PLW4" s="158"/>
      <c r="PLX4" s="158"/>
      <c r="PLY4" s="158"/>
      <c r="PLZ4" s="158"/>
      <c r="PMA4" s="158"/>
      <c r="PMB4" s="158"/>
      <c r="PMC4" s="158"/>
      <c r="PMD4" s="158"/>
      <c r="PME4" s="158"/>
      <c r="PMF4" s="158"/>
      <c r="PMG4" s="158"/>
      <c r="PMH4" s="158"/>
      <c r="PMI4" s="158"/>
      <c r="PMJ4" s="158"/>
      <c r="PMK4" s="158"/>
      <c r="PML4" s="158"/>
      <c r="PMM4" s="158"/>
      <c r="PMN4" s="158"/>
      <c r="PMO4" s="158"/>
      <c r="PMP4" s="158"/>
      <c r="PMQ4" s="158"/>
      <c r="PMR4" s="158"/>
      <c r="PMS4" s="158"/>
      <c r="PMT4" s="158"/>
      <c r="PMU4" s="158"/>
      <c r="PMV4" s="158"/>
      <c r="PMW4" s="158"/>
      <c r="PMX4" s="158"/>
      <c r="PMY4" s="158"/>
      <c r="PMZ4" s="158"/>
      <c r="PNA4" s="158"/>
      <c r="PNB4" s="158"/>
      <c r="PNC4" s="158"/>
      <c r="PND4" s="158"/>
      <c r="PNE4" s="158"/>
      <c r="PNF4" s="158"/>
      <c r="PNG4" s="158"/>
      <c r="PNH4" s="158"/>
      <c r="PNI4" s="158"/>
      <c r="PNJ4" s="158"/>
      <c r="PNK4" s="158"/>
      <c r="PNL4" s="158"/>
      <c r="PNM4" s="158"/>
      <c r="PNN4" s="158"/>
      <c r="PNO4" s="158"/>
      <c r="PNP4" s="158"/>
      <c r="PNQ4" s="158"/>
      <c r="PNR4" s="158"/>
      <c r="PNS4" s="158"/>
      <c r="PNT4" s="158"/>
      <c r="PNU4" s="158"/>
      <c r="PNV4" s="158"/>
      <c r="PNW4" s="158"/>
      <c r="PNX4" s="158"/>
      <c r="PNY4" s="158"/>
      <c r="PNZ4" s="158"/>
      <c r="POA4" s="158"/>
      <c r="POB4" s="158"/>
      <c r="POC4" s="158"/>
      <c r="POD4" s="158"/>
      <c r="POE4" s="158"/>
      <c r="POF4" s="158"/>
      <c r="POG4" s="158"/>
      <c r="POH4" s="158"/>
      <c r="POI4" s="158"/>
      <c r="POJ4" s="158"/>
      <c r="POK4" s="158"/>
      <c r="POL4" s="158"/>
      <c r="POM4" s="158"/>
      <c r="PON4" s="158"/>
      <c r="POO4" s="158"/>
      <c r="POP4" s="158"/>
      <c r="POQ4" s="158"/>
      <c r="POR4" s="158"/>
      <c r="POS4" s="158"/>
      <c r="POT4" s="158"/>
      <c r="POU4" s="158"/>
      <c r="POV4" s="158"/>
      <c r="POW4" s="158"/>
      <c r="POX4" s="158"/>
      <c r="POY4" s="158"/>
      <c r="POZ4" s="158"/>
      <c r="PPA4" s="158"/>
      <c r="PPB4" s="158"/>
      <c r="PPC4" s="158"/>
      <c r="PPD4" s="158"/>
      <c r="PPE4" s="158"/>
      <c r="PPF4" s="158"/>
      <c r="PPG4" s="158"/>
      <c r="PPH4" s="158"/>
      <c r="PPI4" s="158"/>
      <c r="PPJ4" s="158"/>
      <c r="PPK4" s="158"/>
      <c r="PPL4" s="158"/>
      <c r="PPM4" s="158"/>
      <c r="PPN4" s="158"/>
      <c r="PPO4" s="158"/>
      <c r="PPP4" s="158"/>
      <c r="PPQ4" s="158"/>
      <c r="PPR4" s="158"/>
      <c r="PPS4" s="158"/>
      <c r="PPT4" s="158"/>
      <c r="PPU4" s="158"/>
      <c r="PPV4" s="158"/>
      <c r="PPW4" s="158"/>
      <c r="PPX4" s="158"/>
      <c r="PPY4" s="158"/>
      <c r="PPZ4" s="158"/>
      <c r="PQA4" s="158"/>
      <c r="PQB4" s="158"/>
      <c r="PQC4" s="158"/>
      <c r="PQD4" s="158"/>
      <c r="PQE4" s="158"/>
      <c r="PQF4" s="158"/>
      <c r="PQG4" s="158"/>
      <c r="PQH4" s="158"/>
      <c r="PQI4" s="158"/>
      <c r="PQJ4" s="158"/>
      <c r="PQK4" s="158"/>
      <c r="PQL4" s="158"/>
      <c r="PQM4" s="158"/>
      <c r="PQN4" s="158"/>
      <c r="PQO4" s="158"/>
      <c r="PQP4" s="158"/>
      <c r="PQQ4" s="158"/>
      <c r="PQR4" s="158"/>
      <c r="PQS4" s="158"/>
      <c r="PQT4" s="158"/>
      <c r="PQU4" s="158"/>
      <c r="PQV4" s="158"/>
      <c r="PQW4" s="158"/>
      <c r="PQX4" s="158"/>
      <c r="PQY4" s="158"/>
      <c r="PQZ4" s="158"/>
      <c r="PRA4" s="158"/>
      <c r="PRB4" s="158"/>
      <c r="PRC4" s="158"/>
      <c r="PRD4" s="158"/>
      <c r="PRE4" s="158"/>
      <c r="PRF4" s="158"/>
      <c r="PRG4" s="158"/>
      <c r="PRH4" s="158"/>
      <c r="PRI4" s="158"/>
      <c r="PRJ4" s="158"/>
      <c r="PRK4" s="158"/>
      <c r="PRL4" s="158"/>
      <c r="PRM4" s="158"/>
      <c r="PRN4" s="158"/>
      <c r="PRO4" s="158"/>
      <c r="PRP4" s="158"/>
      <c r="PRQ4" s="158"/>
      <c r="PRR4" s="158"/>
      <c r="PRS4" s="158"/>
      <c r="PRT4" s="158"/>
      <c r="PRU4" s="158"/>
      <c r="PRV4" s="158"/>
      <c r="PRW4" s="158"/>
      <c r="PRX4" s="158"/>
      <c r="PRY4" s="158"/>
      <c r="PRZ4" s="158"/>
      <c r="PSA4" s="158"/>
      <c r="PSB4" s="158"/>
      <c r="PSC4" s="158"/>
      <c r="PSD4" s="158"/>
      <c r="PSE4" s="158"/>
      <c r="PSF4" s="158"/>
      <c r="PSG4" s="158"/>
      <c r="PSH4" s="158"/>
      <c r="PSI4" s="158"/>
      <c r="PSJ4" s="158"/>
      <c r="PSK4" s="158"/>
      <c r="PSL4" s="158"/>
      <c r="PSM4" s="158"/>
      <c r="PSN4" s="158"/>
      <c r="PSO4" s="158"/>
      <c r="PSP4" s="158"/>
      <c r="PSQ4" s="158"/>
      <c r="PSR4" s="158"/>
      <c r="PSS4" s="158"/>
      <c r="PST4" s="158"/>
      <c r="PSU4" s="158"/>
      <c r="PSV4" s="158"/>
      <c r="PSW4" s="158"/>
      <c r="PSX4" s="158"/>
      <c r="PSY4" s="158"/>
      <c r="PSZ4" s="158"/>
      <c r="PTA4" s="158"/>
      <c r="PTB4" s="158"/>
      <c r="PTC4" s="158"/>
      <c r="PTD4" s="158"/>
      <c r="PTE4" s="158"/>
      <c r="PTF4" s="158"/>
      <c r="PTG4" s="158"/>
      <c r="PTH4" s="158"/>
      <c r="PTI4" s="158"/>
      <c r="PTJ4" s="158"/>
      <c r="PTK4" s="158"/>
      <c r="PTL4" s="158"/>
      <c r="PTM4" s="158"/>
      <c r="PTN4" s="158"/>
      <c r="PTO4" s="158"/>
      <c r="PTP4" s="158"/>
      <c r="PTQ4" s="158"/>
      <c r="PTR4" s="158"/>
      <c r="PTS4" s="158"/>
      <c r="PTT4" s="158"/>
      <c r="PTU4" s="158"/>
      <c r="PTV4" s="158"/>
      <c r="PTW4" s="158"/>
      <c r="PTX4" s="158"/>
      <c r="PTY4" s="158"/>
      <c r="PTZ4" s="158"/>
      <c r="PUA4" s="158"/>
      <c r="PUB4" s="158"/>
      <c r="PUC4" s="158"/>
      <c r="PUD4" s="158"/>
      <c r="PUE4" s="158"/>
      <c r="PUF4" s="158"/>
      <c r="PUG4" s="158"/>
      <c r="PUH4" s="158"/>
      <c r="PUI4" s="158"/>
      <c r="PUJ4" s="158"/>
      <c r="PUK4" s="158"/>
      <c r="PUL4" s="158"/>
      <c r="PUM4" s="158"/>
      <c r="PUN4" s="158"/>
      <c r="PUO4" s="158"/>
      <c r="PUP4" s="158"/>
      <c r="PUQ4" s="158"/>
      <c r="PUR4" s="158"/>
      <c r="PUS4" s="158"/>
      <c r="PUT4" s="158"/>
      <c r="PUU4" s="158"/>
      <c r="PUV4" s="158"/>
      <c r="PUW4" s="158"/>
      <c r="PUX4" s="158"/>
      <c r="PUY4" s="158"/>
      <c r="PUZ4" s="158"/>
      <c r="PVA4" s="158"/>
      <c r="PVB4" s="158"/>
      <c r="PVC4" s="158"/>
      <c r="PVD4" s="158"/>
      <c r="PVE4" s="158"/>
      <c r="PVF4" s="158"/>
      <c r="PVG4" s="158"/>
      <c r="PVH4" s="158"/>
      <c r="PVI4" s="158"/>
      <c r="PVJ4" s="158"/>
      <c r="PVK4" s="158"/>
      <c r="PVL4" s="158"/>
      <c r="PVM4" s="158"/>
      <c r="PVN4" s="158"/>
      <c r="PVO4" s="158"/>
      <c r="PVP4" s="158"/>
      <c r="PVQ4" s="158"/>
      <c r="PVR4" s="158"/>
      <c r="PVS4" s="158"/>
      <c r="PVT4" s="158"/>
      <c r="PVU4" s="158"/>
      <c r="PVV4" s="158"/>
      <c r="PVW4" s="158"/>
      <c r="PVX4" s="158"/>
      <c r="PVY4" s="158"/>
      <c r="PVZ4" s="158"/>
      <c r="PWA4" s="158"/>
      <c r="PWB4" s="158"/>
      <c r="PWC4" s="158"/>
      <c r="PWD4" s="158"/>
      <c r="PWE4" s="158"/>
      <c r="PWF4" s="158"/>
      <c r="PWG4" s="158"/>
      <c r="PWH4" s="158"/>
      <c r="PWI4" s="158"/>
      <c r="PWJ4" s="158"/>
      <c r="PWK4" s="158"/>
      <c r="PWL4" s="158"/>
      <c r="PWM4" s="158"/>
      <c r="PWN4" s="158"/>
      <c r="PWO4" s="158"/>
      <c r="PWP4" s="158"/>
      <c r="PWQ4" s="158"/>
      <c r="PWR4" s="158"/>
      <c r="PWS4" s="158"/>
      <c r="PWT4" s="158"/>
      <c r="PWU4" s="158"/>
      <c r="PWV4" s="158"/>
      <c r="PWW4" s="158"/>
      <c r="PWX4" s="158"/>
      <c r="PWY4" s="158"/>
      <c r="PWZ4" s="158"/>
      <c r="PXA4" s="158"/>
      <c r="PXB4" s="158"/>
      <c r="PXC4" s="158"/>
      <c r="PXD4" s="158"/>
      <c r="PXE4" s="158"/>
      <c r="PXF4" s="158"/>
      <c r="PXG4" s="158"/>
      <c r="PXH4" s="158"/>
      <c r="PXI4" s="158"/>
      <c r="PXJ4" s="158"/>
      <c r="PXK4" s="158"/>
      <c r="PXL4" s="158"/>
      <c r="PXM4" s="158"/>
      <c r="PXN4" s="158"/>
      <c r="PXO4" s="158"/>
      <c r="PXP4" s="158"/>
      <c r="PXQ4" s="158"/>
      <c r="PXR4" s="158"/>
      <c r="PXS4" s="158"/>
      <c r="PXT4" s="158"/>
      <c r="PXU4" s="158"/>
      <c r="PXV4" s="158"/>
      <c r="PXW4" s="158"/>
      <c r="PXX4" s="158"/>
      <c r="PXY4" s="158"/>
      <c r="PXZ4" s="158"/>
      <c r="PYA4" s="158"/>
      <c r="PYB4" s="158"/>
      <c r="PYC4" s="158"/>
      <c r="PYD4" s="158"/>
      <c r="PYE4" s="158"/>
      <c r="PYF4" s="158"/>
      <c r="PYG4" s="158"/>
      <c r="PYH4" s="158"/>
      <c r="PYI4" s="158"/>
      <c r="PYJ4" s="158"/>
      <c r="PYK4" s="158"/>
      <c r="PYL4" s="158"/>
      <c r="PYM4" s="158"/>
      <c r="PYN4" s="158"/>
      <c r="PYO4" s="158"/>
      <c r="PYP4" s="158"/>
      <c r="PYQ4" s="158"/>
      <c r="PYR4" s="158"/>
      <c r="PYS4" s="158"/>
      <c r="PYT4" s="158"/>
      <c r="PYU4" s="158"/>
      <c r="PYV4" s="158"/>
      <c r="PYW4" s="158"/>
      <c r="PYX4" s="158"/>
      <c r="PYY4" s="158"/>
      <c r="PYZ4" s="158"/>
      <c r="PZA4" s="158"/>
      <c r="PZB4" s="158"/>
      <c r="PZC4" s="158"/>
      <c r="PZD4" s="158"/>
      <c r="PZE4" s="158"/>
      <c r="PZF4" s="158"/>
      <c r="PZG4" s="158"/>
      <c r="PZH4" s="158"/>
      <c r="PZI4" s="158"/>
      <c r="PZJ4" s="158"/>
      <c r="PZK4" s="158"/>
      <c r="PZL4" s="158"/>
      <c r="PZM4" s="158"/>
      <c r="PZN4" s="158"/>
      <c r="PZO4" s="158"/>
      <c r="PZP4" s="158"/>
      <c r="PZQ4" s="158"/>
      <c r="PZR4" s="158"/>
      <c r="PZS4" s="158"/>
      <c r="PZT4" s="158"/>
      <c r="PZU4" s="158"/>
      <c r="PZV4" s="158"/>
      <c r="PZW4" s="158"/>
      <c r="PZX4" s="158"/>
      <c r="PZY4" s="158"/>
      <c r="PZZ4" s="158"/>
      <c r="QAA4" s="158"/>
      <c r="QAB4" s="158"/>
      <c r="QAC4" s="158"/>
      <c r="QAD4" s="158"/>
      <c r="QAE4" s="158"/>
      <c r="QAF4" s="158"/>
      <c r="QAG4" s="158"/>
      <c r="QAH4" s="158"/>
      <c r="QAI4" s="158"/>
      <c r="QAJ4" s="158"/>
      <c r="QAK4" s="158"/>
      <c r="QAL4" s="158"/>
      <c r="QAM4" s="158"/>
      <c r="QAN4" s="158"/>
      <c r="QAO4" s="158"/>
      <c r="QAP4" s="158"/>
      <c r="QAQ4" s="158"/>
      <c r="QAR4" s="158"/>
      <c r="QAS4" s="158"/>
      <c r="QAT4" s="158"/>
      <c r="QAU4" s="158"/>
      <c r="QAV4" s="158"/>
      <c r="QAW4" s="158"/>
      <c r="QAX4" s="158"/>
      <c r="QAY4" s="158"/>
      <c r="QAZ4" s="158"/>
      <c r="QBA4" s="158"/>
      <c r="QBB4" s="158"/>
      <c r="QBC4" s="158"/>
      <c r="QBD4" s="158"/>
      <c r="QBE4" s="158"/>
      <c r="QBF4" s="158"/>
      <c r="QBG4" s="158"/>
      <c r="QBH4" s="158"/>
      <c r="QBI4" s="158"/>
      <c r="QBJ4" s="158"/>
      <c r="QBK4" s="158"/>
      <c r="QBL4" s="158"/>
      <c r="QBM4" s="158"/>
      <c r="QBN4" s="158"/>
      <c r="QBO4" s="158"/>
      <c r="QBP4" s="158"/>
      <c r="QBQ4" s="158"/>
      <c r="QBR4" s="158"/>
      <c r="QBS4" s="158"/>
      <c r="QBT4" s="158"/>
      <c r="QBU4" s="158"/>
      <c r="QBV4" s="158"/>
      <c r="QBW4" s="158"/>
      <c r="QBX4" s="158"/>
      <c r="QBY4" s="158"/>
      <c r="QBZ4" s="158"/>
      <c r="QCA4" s="158"/>
      <c r="QCB4" s="158"/>
      <c r="QCC4" s="158"/>
      <c r="QCD4" s="158"/>
      <c r="QCE4" s="158"/>
      <c r="QCF4" s="158"/>
      <c r="QCG4" s="158"/>
      <c r="QCH4" s="158"/>
      <c r="QCI4" s="158"/>
      <c r="QCJ4" s="158"/>
      <c r="QCK4" s="158"/>
      <c r="QCL4" s="158"/>
      <c r="QCM4" s="158"/>
      <c r="QCN4" s="158"/>
      <c r="QCO4" s="158"/>
      <c r="QCP4" s="158"/>
      <c r="QCQ4" s="158"/>
      <c r="QCR4" s="158"/>
      <c r="QCS4" s="158"/>
      <c r="QCT4" s="158"/>
      <c r="QCU4" s="158"/>
      <c r="QCV4" s="158"/>
      <c r="QCW4" s="158"/>
      <c r="QCX4" s="158"/>
      <c r="QCY4" s="158"/>
      <c r="QCZ4" s="158"/>
      <c r="QDA4" s="158"/>
      <c r="QDB4" s="158"/>
      <c r="QDC4" s="158"/>
      <c r="QDD4" s="158"/>
      <c r="QDE4" s="158"/>
      <c r="QDF4" s="158"/>
      <c r="QDG4" s="158"/>
      <c r="QDH4" s="158"/>
      <c r="QDI4" s="158"/>
      <c r="QDJ4" s="158"/>
      <c r="QDK4" s="158"/>
      <c r="QDL4" s="158"/>
      <c r="QDM4" s="158"/>
      <c r="QDN4" s="158"/>
      <c r="QDO4" s="158"/>
      <c r="QDP4" s="158"/>
      <c r="QDQ4" s="158"/>
      <c r="QDR4" s="158"/>
      <c r="QDS4" s="158"/>
      <c r="QDT4" s="158"/>
      <c r="QDU4" s="158"/>
      <c r="QDV4" s="158"/>
      <c r="QDW4" s="158"/>
      <c r="QDX4" s="158"/>
      <c r="QDY4" s="158"/>
      <c r="QDZ4" s="158"/>
      <c r="QEA4" s="158"/>
      <c r="QEB4" s="158"/>
      <c r="QEC4" s="158"/>
      <c r="QED4" s="158"/>
      <c r="QEE4" s="158"/>
      <c r="QEF4" s="158"/>
      <c r="QEG4" s="158"/>
      <c r="QEH4" s="158"/>
      <c r="QEI4" s="158"/>
      <c r="QEJ4" s="158"/>
      <c r="QEK4" s="158"/>
      <c r="QEL4" s="158"/>
      <c r="QEM4" s="158"/>
      <c r="QEN4" s="158"/>
      <c r="QEO4" s="158"/>
      <c r="QEP4" s="158"/>
      <c r="QEQ4" s="158"/>
      <c r="QER4" s="158"/>
      <c r="QES4" s="158"/>
      <c r="QET4" s="158"/>
      <c r="QEU4" s="158"/>
      <c r="QEV4" s="158"/>
      <c r="QEW4" s="158"/>
      <c r="QEX4" s="158"/>
      <c r="QEY4" s="158"/>
      <c r="QEZ4" s="158"/>
      <c r="QFA4" s="158"/>
      <c r="QFB4" s="158"/>
      <c r="QFC4" s="158"/>
      <c r="QFD4" s="158"/>
      <c r="QFE4" s="158"/>
      <c r="QFF4" s="158"/>
      <c r="QFG4" s="158"/>
      <c r="QFH4" s="158"/>
      <c r="QFI4" s="158"/>
      <c r="QFJ4" s="158"/>
      <c r="QFK4" s="158"/>
      <c r="QFL4" s="158"/>
      <c r="QFM4" s="158"/>
      <c r="QFN4" s="158"/>
      <c r="QFO4" s="158"/>
      <c r="QFP4" s="158"/>
      <c r="QFQ4" s="158"/>
      <c r="QFR4" s="158"/>
      <c r="QFS4" s="158"/>
      <c r="QFT4" s="158"/>
      <c r="QFU4" s="158"/>
      <c r="QFV4" s="158"/>
      <c r="QFW4" s="158"/>
      <c r="QFX4" s="158"/>
      <c r="QFY4" s="158"/>
      <c r="QFZ4" s="158"/>
      <c r="QGA4" s="158"/>
      <c r="QGB4" s="158"/>
      <c r="QGC4" s="158"/>
      <c r="QGD4" s="158"/>
      <c r="QGE4" s="158"/>
      <c r="QGF4" s="158"/>
      <c r="QGG4" s="158"/>
      <c r="QGH4" s="158"/>
      <c r="QGI4" s="158"/>
      <c r="QGJ4" s="158"/>
      <c r="QGK4" s="158"/>
      <c r="QGL4" s="158"/>
      <c r="QGM4" s="158"/>
      <c r="QGN4" s="158"/>
      <c r="QGO4" s="158"/>
      <c r="QGP4" s="158"/>
      <c r="QGQ4" s="158"/>
      <c r="QGR4" s="158"/>
      <c r="QGS4" s="158"/>
      <c r="QGT4" s="158"/>
      <c r="QGU4" s="158"/>
      <c r="QGV4" s="158"/>
      <c r="QGW4" s="158"/>
      <c r="QGX4" s="158"/>
      <c r="QGY4" s="158"/>
      <c r="QGZ4" s="158"/>
      <c r="QHA4" s="158"/>
      <c r="QHB4" s="158"/>
      <c r="QHC4" s="158"/>
      <c r="QHD4" s="158"/>
      <c r="QHE4" s="158"/>
      <c r="QHF4" s="158"/>
      <c r="QHG4" s="158"/>
      <c r="QHH4" s="158"/>
      <c r="QHI4" s="158"/>
      <c r="QHJ4" s="158"/>
      <c r="QHK4" s="158"/>
      <c r="QHL4" s="158"/>
      <c r="QHM4" s="158"/>
      <c r="QHN4" s="158"/>
      <c r="QHO4" s="158"/>
      <c r="QHP4" s="158"/>
      <c r="QHQ4" s="158"/>
      <c r="QHR4" s="158"/>
      <c r="QHS4" s="158"/>
      <c r="QHT4" s="158"/>
      <c r="QHU4" s="158"/>
      <c r="QHV4" s="158"/>
      <c r="QHW4" s="158"/>
      <c r="QHX4" s="158"/>
      <c r="QHY4" s="158"/>
      <c r="QHZ4" s="158"/>
      <c r="QIA4" s="158"/>
      <c r="QIB4" s="158"/>
      <c r="QIC4" s="158"/>
      <c r="QID4" s="158"/>
      <c r="QIE4" s="158"/>
      <c r="QIF4" s="158"/>
      <c r="QIG4" s="158"/>
      <c r="QIH4" s="158"/>
      <c r="QII4" s="158"/>
      <c r="QIJ4" s="158"/>
      <c r="QIK4" s="158"/>
      <c r="QIL4" s="158"/>
      <c r="QIM4" s="158"/>
      <c r="QIN4" s="158"/>
      <c r="QIO4" s="158"/>
      <c r="QIP4" s="158"/>
      <c r="QIQ4" s="158"/>
      <c r="QIR4" s="158"/>
      <c r="QIS4" s="158"/>
      <c r="QIT4" s="158"/>
      <c r="QIU4" s="158"/>
      <c r="QIV4" s="158"/>
      <c r="QIW4" s="158"/>
      <c r="QIX4" s="158"/>
      <c r="QIY4" s="158"/>
      <c r="QIZ4" s="158"/>
      <c r="QJA4" s="158"/>
      <c r="QJB4" s="158"/>
      <c r="QJC4" s="158"/>
      <c r="QJD4" s="158"/>
      <c r="QJE4" s="158"/>
      <c r="QJF4" s="158"/>
      <c r="QJG4" s="158"/>
      <c r="QJH4" s="158"/>
      <c r="QJI4" s="158"/>
      <c r="QJJ4" s="158"/>
      <c r="QJK4" s="158"/>
      <c r="QJL4" s="158"/>
      <c r="QJM4" s="158"/>
      <c r="QJN4" s="158"/>
      <c r="QJO4" s="158"/>
      <c r="QJP4" s="158"/>
      <c r="QJQ4" s="158"/>
      <c r="QJR4" s="158"/>
      <c r="QJS4" s="158"/>
      <c r="QJT4" s="158"/>
      <c r="QJU4" s="158"/>
      <c r="QJV4" s="158"/>
      <c r="QJW4" s="158"/>
      <c r="QJX4" s="158"/>
      <c r="QJY4" s="158"/>
      <c r="QJZ4" s="158"/>
      <c r="QKA4" s="158"/>
      <c r="QKB4" s="158"/>
      <c r="QKC4" s="158"/>
      <c r="QKD4" s="158"/>
      <c r="QKE4" s="158"/>
      <c r="QKF4" s="158"/>
      <c r="QKG4" s="158"/>
      <c r="QKH4" s="158"/>
      <c r="QKI4" s="158"/>
      <c r="QKJ4" s="158"/>
      <c r="QKK4" s="158"/>
      <c r="QKL4" s="158"/>
      <c r="QKM4" s="158"/>
      <c r="QKN4" s="158"/>
      <c r="QKO4" s="158"/>
      <c r="QKP4" s="158"/>
      <c r="QKQ4" s="158"/>
      <c r="QKR4" s="158"/>
      <c r="QKS4" s="158"/>
      <c r="QKT4" s="158"/>
      <c r="QKU4" s="158"/>
      <c r="QKV4" s="158"/>
      <c r="QKW4" s="158"/>
      <c r="QKX4" s="158"/>
      <c r="QKY4" s="158"/>
      <c r="QKZ4" s="158"/>
      <c r="QLA4" s="158"/>
      <c r="QLB4" s="158"/>
      <c r="QLC4" s="158"/>
      <c r="QLD4" s="158"/>
      <c r="QLE4" s="158"/>
      <c r="QLF4" s="158"/>
      <c r="QLG4" s="158"/>
      <c r="QLH4" s="158"/>
      <c r="QLI4" s="158"/>
      <c r="QLJ4" s="158"/>
      <c r="QLK4" s="158"/>
      <c r="QLL4" s="158"/>
      <c r="QLM4" s="158"/>
      <c r="QLN4" s="158"/>
      <c r="QLO4" s="158"/>
      <c r="QLP4" s="158"/>
      <c r="QLQ4" s="158"/>
      <c r="QLR4" s="158"/>
      <c r="QLS4" s="158"/>
      <c r="QLT4" s="158"/>
      <c r="QLU4" s="158"/>
      <c r="QLV4" s="158"/>
      <c r="QLW4" s="158"/>
      <c r="QLX4" s="158"/>
      <c r="QLY4" s="158"/>
      <c r="QLZ4" s="158"/>
      <c r="QMA4" s="158"/>
      <c r="QMB4" s="158"/>
      <c r="QMC4" s="158"/>
      <c r="QMD4" s="158"/>
      <c r="QME4" s="158"/>
      <c r="QMF4" s="158"/>
      <c r="QMG4" s="158"/>
      <c r="QMH4" s="158"/>
      <c r="QMI4" s="158"/>
      <c r="QMJ4" s="158"/>
      <c r="QMK4" s="158"/>
      <c r="QML4" s="158"/>
      <c r="QMM4" s="158"/>
      <c r="QMN4" s="158"/>
      <c r="QMO4" s="158"/>
      <c r="QMP4" s="158"/>
      <c r="QMQ4" s="158"/>
      <c r="QMR4" s="158"/>
      <c r="QMS4" s="158"/>
      <c r="QMT4" s="158"/>
      <c r="QMU4" s="158"/>
      <c r="QMV4" s="158"/>
      <c r="QMW4" s="158"/>
      <c r="QMX4" s="158"/>
      <c r="QMY4" s="158"/>
      <c r="QMZ4" s="158"/>
      <c r="QNA4" s="158"/>
      <c r="QNB4" s="158"/>
      <c r="QNC4" s="158"/>
      <c r="QND4" s="158"/>
      <c r="QNE4" s="158"/>
      <c r="QNF4" s="158"/>
      <c r="QNG4" s="158"/>
      <c r="QNH4" s="158"/>
      <c r="QNI4" s="158"/>
      <c r="QNJ4" s="158"/>
      <c r="QNK4" s="158"/>
      <c r="QNL4" s="158"/>
      <c r="QNM4" s="158"/>
      <c r="QNN4" s="158"/>
      <c r="QNO4" s="158"/>
      <c r="QNP4" s="158"/>
      <c r="QNQ4" s="158"/>
      <c r="QNR4" s="158"/>
      <c r="QNS4" s="158"/>
      <c r="QNT4" s="158"/>
      <c r="QNU4" s="158"/>
      <c r="QNV4" s="158"/>
      <c r="QNW4" s="158"/>
      <c r="QNX4" s="158"/>
      <c r="QNY4" s="158"/>
      <c r="QNZ4" s="158"/>
      <c r="QOA4" s="158"/>
      <c r="QOB4" s="158"/>
      <c r="QOC4" s="158"/>
      <c r="QOD4" s="158"/>
      <c r="QOE4" s="158"/>
      <c r="QOF4" s="158"/>
      <c r="QOG4" s="158"/>
      <c r="QOH4" s="158"/>
      <c r="QOI4" s="158"/>
      <c r="QOJ4" s="158"/>
      <c r="QOK4" s="158"/>
      <c r="QOL4" s="158"/>
      <c r="QOM4" s="158"/>
      <c r="QON4" s="158"/>
      <c r="QOO4" s="158"/>
      <c r="QOP4" s="158"/>
      <c r="QOQ4" s="158"/>
      <c r="QOR4" s="158"/>
      <c r="QOS4" s="158"/>
      <c r="QOT4" s="158"/>
      <c r="QOU4" s="158"/>
      <c r="QOV4" s="158"/>
      <c r="QOW4" s="158"/>
      <c r="QOX4" s="158"/>
      <c r="QOY4" s="158"/>
      <c r="QOZ4" s="158"/>
      <c r="QPA4" s="158"/>
      <c r="QPB4" s="158"/>
      <c r="QPC4" s="158"/>
      <c r="QPD4" s="158"/>
      <c r="QPE4" s="158"/>
      <c r="QPF4" s="158"/>
      <c r="QPG4" s="158"/>
      <c r="QPH4" s="158"/>
      <c r="QPI4" s="158"/>
      <c r="QPJ4" s="158"/>
      <c r="QPK4" s="158"/>
      <c r="QPL4" s="158"/>
      <c r="QPM4" s="158"/>
      <c r="QPN4" s="158"/>
      <c r="QPO4" s="158"/>
      <c r="QPP4" s="158"/>
      <c r="QPQ4" s="158"/>
      <c r="QPR4" s="158"/>
      <c r="QPS4" s="158"/>
      <c r="QPT4" s="158"/>
      <c r="QPU4" s="158"/>
      <c r="QPV4" s="158"/>
      <c r="QPW4" s="158"/>
      <c r="QPX4" s="158"/>
      <c r="QPY4" s="158"/>
      <c r="QPZ4" s="158"/>
      <c r="QQA4" s="158"/>
      <c r="QQB4" s="158"/>
      <c r="QQC4" s="158"/>
      <c r="QQD4" s="158"/>
      <c r="QQE4" s="158"/>
      <c r="QQF4" s="158"/>
      <c r="QQG4" s="158"/>
      <c r="QQH4" s="158"/>
      <c r="QQI4" s="158"/>
      <c r="QQJ4" s="158"/>
      <c r="QQK4" s="158"/>
      <c r="QQL4" s="158"/>
      <c r="QQM4" s="158"/>
      <c r="QQN4" s="158"/>
      <c r="QQO4" s="158"/>
      <c r="QQP4" s="158"/>
      <c r="QQQ4" s="158"/>
      <c r="QQR4" s="158"/>
      <c r="QQS4" s="158"/>
      <c r="QQT4" s="158"/>
      <c r="QQU4" s="158"/>
      <c r="QQV4" s="158"/>
      <c r="QQW4" s="158"/>
      <c r="QQX4" s="158"/>
      <c r="QQY4" s="158"/>
      <c r="QQZ4" s="158"/>
      <c r="QRA4" s="158"/>
      <c r="QRB4" s="158"/>
      <c r="QRC4" s="158"/>
      <c r="QRD4" s="158"/>
      <c r="QRE4" s="158"/>
      <c r="QRF4" s="158"/>
      <c r="QRG4" s="158"/>
      <c r="QRH4" s="158"/>
      <c r="QRI4" s="158"/>
      <c r="QRJ4" s="158"/>
      <c r="QRK4" s="158"/>
      <c r="QRL4" s="158"/>
      <c r="QRM4" s="158"/>
      <c r="QRN4" s="158"/>
      <c r="QRO4" s="158"/>
      <c r="QRP4" s="158"/>
      <c r="QRQ4" s="158"/>
      <c r="QRR4" s="158"/>
      <c r="QRS4" s="158"/>
      <c r="QRT4" s="158"/>
      <c r="QRU4" s="158"/>
      <c r="QRV4" s="158"/>
      <c r="QRW4" s="158"/>
      <c r="QRX4" s="158"/>
      <c r="QRY4" s="158"/>
      <c r="QRZ4" s="158"/>
      <c r="QSA4" s="158"/>
      <c r="QSB4" s="158"/>
      <c r="QSC4" s="158"/>
      <c r="QSD4" s="158"/>
      <c r="QSE4" s="158"/>
      <c r="QSF4" s="158"/>
      <c r="QSG4" s="158"/>
      <c r="QSH4" s="158"/>
      <c r="QSI4" s="158"/>
      <c r="QSJ4" s="158"/>
      <c r="QSK4" s="158"/>
      <c r="QSL4" s="158"/>
      <c r="QSM4" s="158"/>
      <c r="QSN4" s="158"/>
      <c r="QSO4" s="158"/>
      <c r="QSP4" s="158"/>
      <c r="QSQ4" s="158"/>
      <c r="QSR4" s="158"/>
      <c r="QSS4" s="158"/>
      <c r="QST4" s="158"/>
      <c r="QSU4" s="158"/>
      <c r="QSV4" s="158"/>
      <c r="QSW4" s="158"/>
      <c r="QSX4" s="158"/>
      <c r="QSY4" s="158"/>
      <c r="QSZ4" s="158"/>
      <c r="QTA4" s="158"/>
      <c r="QTB4" s="158"/>
      <c r="QTC4" s="158"/>
      <c r="QTD4" s="158"/>
      <c r="QTE4" s="158"/>
      <c r="QTF4" s="158"/>
      <c r="QTG4" s="158"/>
      <c r="QTH4" s="158"/>
      <c r="QTI4" s="158"/>
      <c r="QTJ4" s="158"/>
      <c r="QTK4" s="158"/>
      <c r="QTL4" s="158"/>
      <c r="QTM4" s="158"/>
      <c r="QTN4" s="158"/>
      <c r="QTO4" s="158"/>
      <c r="QTP4" s="158"/>
      <c r="QTQ4" s="158"/>
      <c r="QTR4" s="158"/>
      <c r="QTS4" s="158"/>
      <c r="QTT4" s="158"/>
      <c r="QTU4" s="158"/>
      <c r="QTV4" s="158"/>
      <c r="QTW4" s="158"/>
      <c r="QTX4" s="158"/>
      <c r="QTY4" s="158"/>
      <c r="QTZ4" s="158"/>
      <c r="QUA4" s="158"/>
      <c r="QUB4" s="158"/>
      <c r="QUC4" s="158"/>
      <c r="QUD4" s="158"/>
      <c r="QUE4" s="158"/>
      <c r="QUF4" s="158"/>
      <c r="QUG4" s="158"/>
      <c r="QUH4" s="158"/>
      <c r="QUI4" s="158"/>
      <c r="QUJ4" s="158"/>
      <c r="QUK4" s="158"/>
      <c r="QUL4" s="158"/>
      <c r="QUM4" s="158"/>
      <c r="QUN4" s="158"/>
      <c r="QUO4" s="158"/>
      <c r="QUP4" s="158"/>
      <c r="QUQ4" s="158"/>
      <c r="QUR4" s="158"/>
      <c r="QUS4" s="158"/>
      <c r="QUT4" s="158"/>
      <c r="QUU4" s="158"/>
      <c r="QUV4" s="158"/>
      <c r="QUW4" s="158"/>
      <c r="QUX4" s="158"/>
      <c r="QUY4" s="158"/>
      <c r="QUZ4" s="158"/>
      <c r="QVA4" s="158"/>
      <c r="QVB4" s="158"/>
      <c r="QVC4" s="158"/>
      <c r="QVD4" s="158"/>
      <c r="QVE4" s="158"/>
      <c r="QVF4" s="158"/>
      <c r="QVG4" s="158"/>
      <c r="QVH4" s="158"/>
      <c r="QVI4" s="158"/>
      <c r="QVJ4" s="158"/>
      <c r="QVK4" s="158"/>
      <c r="QVL4" s="158"/>
      <c r="QVM4" s="158"/>
      <c r="QVN4" s="158"/>
      <c r="QVO4" s="158"/>
      <c r="QVP4" s="158"/>
      <c r="QVQ4" s="158"/>
      <c r="QVR4" s="158"/>
      <c r="QVS4" s="158"/>
      <c r="QVT4" s="158"/>
      <c r="QVU4" s="158"/>
      <c r="QVV4" s="158"/>
      <c r="QVW4" s="158"/>
      <c r="QVX4" s="158"/>
      <c r="QVY4" s="158"/>
      <c r="QVZ4" s="158"/>
      <c r="QWA4" s="158"/>
      <c r="QWB4" s="158"/>
      <c r="QWC4" s="158"/>
      <c r="QWD4" s="158"/>
      <c r="QWE4" s="158"/>
      <c r="QWF4" s="158"/>
      <c r="QWG4" s="158"/>
      <c r="QWH4" s="158"/>
      <c r="QWI4" s="158"/>
      <c r="QWJ4" s="158"/>
      <c r="QWK4" s="158"/>
      <c r="QWL4" s="158"/>
      <c r="QWM4" s="158"/>
      <c r="QWN4" s="158"/>
      <c r="QWO4" s="158"/>
      <c r="QWP4" s="158"/>
      <c r="QWQ4" s="158"/>
      <c r="QWR4" s="158"/>
      <c r="QWS4" s="158"/>
      <c r="QWT4" s="158"/>
      <c r="QWU4" s="158"/>
      <c r="QWV4" s="158"/>
      <c r="QWW4" s="158"/>
      <c r="QWX4" s="158"/>
      <c r="QWY4" s="158"/>
      <c r="QWZ4" s="158"/>
      <c r="QXA4" s="158"/>
      <c r="QXB4" s="158"/>
      <c r="QXC4" s="158"/>
      <c r="QXD4" s="158"/>
      <c r="QXE4" s="158"/>
      <c r="QXF4" s="158"/>
      <c r="QXG4" s="158"/>
      <c r="QXH4" s="158"/>
      <c r="QXI4" s="158"/>
      <c r="QXJ4" s="158"/>
      <c r="QXK4" s="158"/>
      <c r="QXL4" s="158"/>
      <c r="QXM4" s="158"/>
      <c r="QXN4" s="158"/>
      <c r="QXO4" s="158"/>
      <c r="QXP4" s="158"/>
      <c r="QXQ4" s="158"/>
      <c r="QXR4" s="158"/>
      <c r="QXS4" s="158"/>
      <c r="QXT4" s="158"/>
      <c r="QXU4" s="158"/>
      <c r="QXV4" s="158"/>
      <c r="QXW4" s="158"/>
      <c r="QXX4" s="158"/>
      <c r="QXY4" s="158"/>
      <c r="QXZ4" s="158"/>
      <c r="QYA4" s="158"/>
      <c r="QYB4" s="158"/>
      <c r="QYC4" s="158"/>
      <c r="QYD4" s="158"/>
      <c r="QYE4" s="158"/>
      <c r="QYF4" s="158"/>
      <c r="QYG4" s="158"/>
      <c r="QYH4" s="158"/>
      <c r="QYI4" s="158"/>
      <c r="QYJ4" s="158"/>
      <c r="QYK4" s="158"/>
      <c r="QYL4" s="158"/>
      <c r="QYM4" s="158"/>
      <c r="QYN4" s="158"/>
      <c r="QYO4" s="158"/>
      <c r="QYP4" s="158"/>
      <c r="QYQ4" s="158"/>
      <c r="QYR4" s="158"/>
      <c r="QYS4" s="158"/>
      <c r="QYT4" s="158"/>
      <c r="QYU4" s="158"/>
      <c r="QYV4" s="158"/>
      <c r="QYW4" s="158"/>
      <c r="QYX4" s="158"/>
      <c r="QYY4" s="158"/>
      <c r="QYZ4" s="158"/>
      <c r="QZA4" s="158"/>
      <c r="QZB4" s="158"/>
      <c r="QZC4" s="158"/>
      <c r="QZD4" s="158"/>
      <c r="QZE4" s="158"/>
      <c r="QZF4" s="158"/>
      <c r="QZG4" s="158"/>
      <c r="QZH4" s="158"/>
      <c r="QZI4" s="158"/>
      <c r="QZJ4" s="158"/>
      <c r="QZK4" s="158"/>
      <c r="QZL4" s="158"/>
      <c r="QZM4" s="158"/>
      <c r="QZN4" s="158"/>
      <c r="QZO4" s="158"/>
      <c r="QZP4" s="158"/>
      <c r="QZQ4" s="158"/>
      <c r="QZR4" s="158"/>
      <c r="QZS4" s="158"/>
      <c r="QZT4" s="158"/>
      <c r="QZU4" s="158"/>
      <c r="QZV4" s="158"/>
      <c r="QZW4" s="158"/>
      <c r="QZX4" s="158"/>
      <c r="QZY4" s="158"/>
      <c r="QZZ4" s="158"/>
      <c r="RAA4" s="158"/>
      <c r="RAB4" s="158"/>
      <c r="RAC4" s="158"/>
      <c r="RAD4" s="158"/>
      <c r="RAE4" s="158"/>
      <c r="RAF4" s="158"/>
      <c r="RAG4" s="158"/>
      <c r="RAH4" s="158"/>
      <c r="RAI4" s="158"/>
      <c r="RAJ4" s="158"/>
      <c r="RAK4" s="158"/>
      <c r="RAL4" s="158"/>
      <c r="RAM4" s="158"/>
      <c r="RAN4" s="158"/>
      <c r="RAO4" s="158"/>
      <c r="RAP4" s="158"/>
      <c r="RAQ4" s="158"/>
      <c r="RAR4" s="158"/>
      <c r="RAS4" s="158"/>
      <c r="RAT4" s="158"/>
      <c r="RAU4" s="158"/>
      <c r="RAV4" s="158"/>
      <c r="RAW4" s="158"/>
      <c r="RAX4" s="158"/>
      <c r="RAY4" s="158"/>
      <c r="RAZ4" s="158"/>
      <c r="RBA4" s="158"/>
      <c r="RBB4" s="158"/>
      <c r="RBC4" s="158"/>
      <c r="RBD4" s="158"/>
      <c r="RBE4" s="158"/>
      <c r="RBF4" s="158"/>
      <c r="RBG4" s="158"/>
      <c r="RBH4" s="158"/>
      <c r="RBI4" s="158"/>
      <c r="RBJ4" s="158"/>
      <c r="RBK4" s="158"/>
      <c r="RBL4" s="158"/>
      <c r="RBM4" s="158"/>
      <c r="RBN4" s="158"/>
      <c r="RBO4" s="158"/>
      <c r="RBP4" s="158"/>
      <c r="RBQ4" s="158"/>
      <c r="RBR4" s="158"/>
      <c r="RBS4" s="158"/>
      <c r="RBT4" s="158"/>
      <c r="RBU4" s="158"/>
      <c r="RBV4" s="158"/>
      <c r="RBW4" s="158"/>
      <c r="RBX4" s="158"/>
      <c r="RBY4" s="158"/>
      <c r="RBZ4" s="158"/>
      <c r="RCA4" s="158"/>
      <c r="RCB4" s="158"/>
      <c r="RCC4" s="158"/>
      <c r="RCD4" s="158"/>
      <c r="RCE4" s="158"/>
      <c r="RCF4" s="158"/>
      <c r="RCG4" s="158"/>
      <c r="RCH4" s="158"/>
      <c r="RCI4" s="158"/>
      <c r="RCJ4" s="158"/>
      <c r="RCK4" s="158"/>
      <c r="RCL4" s="158"/>
      <c r="RCM4" s="158"/>
      <c r="RCN4" s="158"/>
      <c r="RCO4" s="158"/>
      <c r="RCP4" s="158"/>
      <c r="RCQ4" s="158"/>
      <c r="RCR4" s="158"/>
      <c r="RCS4" s="158"/>
      <c r="RCT4" s="158"/>
      <c r="RCU4" s="158"/>
      <c r="RCV4" s="158"/>
      <c r="RCW4" s="158"/>
      <c r="RCX4" s="158"/>
      <c r="RCY4" s="158"/>
      <c r="RCZ4" s="158"/>
      <c r="RDA4" s="158"/>
      <c r="RDB4" s="158"/>
      <c r="RDC4" s="158"/>
      <c r="RDD4" s="158"/>
      <c r="RDE4" s="158"/>
      <c r="RDF4" s="158"/>
      <c r="RDG4" s="158"/>
      <c r="RDH4" s="158"/>
      <c r="RDI4" s="158"/>
      <c r="RDJ4" s="158"/>
      <c r="RDK4" s="158"/>
      <c r="RDL4" s="158"/>
      <c r="RDM4" s="158"/>
      <c r="RDN4" s="158"/>
      <c r="RDO4" s="158"/>
      <c r="RDP4" s="158"/>
      <c r="RDQ4" s="158"/>
      <c r="RDR4" s="158"/>
      <c r="RDS4" s="158"/>
      <c r="RDT4" s="158"/>
      <c r="RDU4" s="158"/>
      <c r="RDV4" s="158"/>
      <c r="RDW4" s="158"/>
      <c r="RDX4" s="158"/>
      <c r="RDY4" s="158"/>
      <c r="RDZ4" s="158"/>
      <c r="REA4" s="158"/>
      <c r="REB4" s="158"/>
      <c r="REC4" s="158"/>
      <c r="RED4" s="158"/>
      <c r="REE4" s="158"/>
      <c r="REF4" s="158"/>
      <c r="REG4" s="158"/>
      <c r="REH4" s="158"/>
      <c r="REI4" s="158"/>
      <c r="REJ4" s="158"/>
      <c r="REK4" s="158"/>
      <c r="REL4" s="158"/>
      <c r="REM4" s="158"/>
      <c r="REN4" s="158"/>
      <c r="REO4" s="158"/>
      <c r="REP4" s="158"/>
      <c r="REQ4" s="158"/>
      <c r="RER4" s="158"/>
      <c r="RES4" s="158"/>
      <c r="RET4" s="158"/>
      <c r="REU4" s="158"/>
      <c r="REV4" s="158"/>
      <c r="REW4" s="158"/>
      <c r="REX4" s="158"/>
      <c r="REY4" s="158"/>
      <c r="REZ4" s="158"/>
      <c r="RFA4" s="158"/>
      <c r="RFB4" s="158"/>
      <c r="RFC4" s="158"/>
      <c r="RFD4" s="158"/>
      <c r="RFE4" s="158"/>
      <c r="RFF4" s="158"/>
      <c r="RFG4" s="158"/>
      <c r="RFH4" s="158"/>
      <c r="RFI4" s="158"/>
      <c r="RFJ4" s="158"/>
      <c r="RFK4" s="158"/>
      <c r="RFL4" s="158"/>
      <c r="RFM4" s="158"/>
      <c r="RFN4" s="158"/>
      <c r="RFO4" s="158"/>
      <c r="RFP4" s="158"/>
      <c r="RFQ4" s="158"/>
      <c r="RFR4" s="158"/>
      <c r="RFS4" s="158"/>
      <c r="RFT4" s="158"/>
      <c r="RFU4" s="158"/>
      <c r="RFV4" s="158"/>
      <c r="RFW4" s="158"/>
      <c r="RFX4" s="158"/>
      <c r="RFY4" s="158"/>
      <c r="RFZ4" s="158"/>
      <c r="RGA4" s="158"/>
      <c r="RGB4" s="158"/>
      <c r="RGC4" s="158"/>
      <c r="RGD4" s="158"/>
      <c r="RGE4" s="158"/>
      <c r="RGF4" s="158"/>
      <c r="RGG4" s="158"/>
      <c r="RGH4" s="158"/>
      <c r="RGI4" s="158"/>
      <c r="RGJ4" s="158"/>
      <c r="RGK4" s="158"/>
      <c r="RGL4" s="158"/>
      <c r="RGM4" s="158"/>
      <c r="RGN4" s="158"/>
      <c r="RGO4" s="158"/>
      <c r="RGP4" s="158"/>
      <c r="RGQ4" s="158"/>
      <c r="RGR4" s="158"/>
      <c r="RGS4" s="158"/>
      <c r="RGT4" s="158"/>
      <c r="RGU4" s="158"/>
      <c r="RGV4" s="158"/>
      <c r="RGW4" s="158"/>
      <c r="RGX4" s="158"/>
      <c r="RGY4" s="158"/>
      <c r="RGZ4" s="158"/>
      <c r="RHA4" s="158"/>
      <c r="RHB4" s="158"/>
      <c r="RHC4" s="158"/>
      <c r="RHD4" s="158"/>
      <c r="RHE4" s="158"/>
      <c r="RHF4" s="158"/>
      <c r="RHG4" s="158"/>
      <c r="RHH4" s="158"/>
      <c r="RHI4" s="158"/>
      <c r="RHJ4" s="158"/>
      <c r="RHK4" s="158"/>
      <c r="RHL4" s="158"/>
      <c r="RHM4" s="158"/>
      <c r="RHN4" s="158"/>
      <c r="RHO4" s="158"/>
      <c r="RHP4" s="158"/>
      <c r="RHQ4" s="158"/>
      <c r="RHR4" s="158"/>
      <c r="RHS4" s="158"/>
      <c r="RHT4" s="158"/>
      <c r="RHU4" s="158"/>
      <c r="RHV4" s="158"/>
      <c r="RHW4" s="158"/>
      <c r="RHX4" s="158"/>
      <c r="RHY4" s="158"/>
      <c r="RHZ4" s="158"/>
      <c r="RIA4" s="158"/>
      <c r="RIB4" s="158"/>
      <c r="RIC4" s="158"/>
      <c r="RID4" s="158"/>
      <c r="RIE4" s="158"/>
      <c r="RIF4" s="158"/>
      <c r="RIG4" s="158"/>
      <c r="RIH4" s="158"/>
      <c r="RII4" s="158"/>
      <c r="RIJ4" s="158"/>
      <c r="RIK4" s="158"/>
      <c r="RIL4" s="158"/>
      <c r="RIM4" s="158"/>
      <c r="RIN4" s="158"/>
      <c r="RIO4" s="158"/>
      <c r="RIP4" s="158"/>
      <c r="RIQ4" s="158"/>
      <c r="RIR4" s="158"/>
      <c r="RIS4" s="158"/>
      <c r="RIT4" s="158"/>
      <c r="RIU4" s="158"/>
      <c r="RIV4" s="158"/>
      <c r="RIW4" s="158"/>
      <c r="RIX4" s="158"/>
      <c r="RIY4" s="158"/>
      <c r="RIZ4" s="158"/>
      <c r="RJA4" s="158"/>
      <c r="RJB4" s="158"/>
      <c r="RJC4" s="158"/>
      <c r="RJD4" s="158"/>
      <c r="RJE4" s="158"/>
      <c r="RJF4" s="158"/>
      <c r="RJG4" s="158"/>
      <c r="RJH4" s="158"/>
      <c r="RJI4" s="158"/>
      <c r="RJJ4" s="158"/>
      <c r="RJK4" s="158"/>
      <c r="RJL4" s="158"/>
      <c r="RJM4" s="158"/>
      <c r="RJN4" s="158"/>
      <c r="RJO4" s="158"/>
      <c r="RJP4" s="158"/>
      <c r="RJQ4" s="158"/>
      <c r="RJR4" s="158"/>
      <c r="RJS4" s="158"/>
      <c r="RJT4" s="158"/>
      <c r="RJU4" s="158"/>
      <c r="RJV4" s="158"/>
      <c r="RJW4" s="158"/>
      <c r="RJX4" s="158"/>
      <c r="RJY4" s="158"/>
      <c r="RJZ4" s="158"/>
      <c r="RKA4" s="158"/>
      <c r="RKB4" s="158"/>
      <c r="RKC4" s="158"/>
      <c r="RKD4" s="158"/>
      <c r="RKE4" s="158"/>
      <c r="RKF4" s="158"/>
      <c r="RKG4" s="158"/>
      <c r="RKH4" s="158"/>
      <c r="RKI4" s="158"/>
      <c r="RKJ4" s="158"/>
      <c r="RKK4" s="158"/>
      <c r="RKL4" s="158"/>
      <c r="RKM4" s="158"/>
      <c r="RKN4" s="158"/>
      <c r="RKO4" s="158"/>
      <c r="RKP4" s="158"/>
      <c r="RKQ4" s="158"/>
      <c r="RKR4" s="158"/>
      <c r="RKS4" s="158"/>
      <c r="RKT4" s="158"/>
      <c r="RKU4" s="158"/>
      <c r="RKV4" s="158"/>
      <c r="RKW4" s="158"/>
      <c r="RKX4" s="158"/>
      <c r="RKY4" s="158"/>
      <c r="RKZ4" s="158"/>
      <c r="RLA4" s="158"/>
      <c r="RLB4" s="158"/>
      <c r="RLC4" s="158"/>
      <c r="RLD4" s="158"/>
      <c r="RLE4" s="158"/>
      <c r="RLF4" s="158"/>
      <c r="RLG4" s="158"/>
      <c r="RLH4" s="158"/>
      <c r="RLI4" s="158"/>
      <c r="RLJ4" s="158"/>
      <c r="RLK4" s="158"/>
      <c r="RLL4" s="158"/>
      <c r="RLM4" s="158"/>
      <c r="RLN4" s="158"/>
      <c r="RLO4" s="158"/>
      <c r="RLP4" s="158"/>
      <c r="RLQ4" s="158"/>
      <c r="RLR4" s="158"/>
      <c r="RLS4" s="158"/>
      <c r="RLT4" s="158"/>
      <c r="RLU4" s="158"/>
      <c r="RLV4" s="158"/>
      <c r="RLW4" s="158"/>
      <c r="RLX4" s="158"/>
      <c r="RLY4" s="158"/>
      <c r="RLZ4" s="158"/>
      <c r="RMA4" s="158"/>
      <c r="RMB4" s="158"/>
      <c r="RMC4" s="158"/>
      <c r="RMD4" s="158"/>
      <c r="RME4" s="158"/>
      <c r="RMF4" s="158"/>
      <c r="RMG4" s="158"/>
      <c r="RMH4" s="158"/>
      <c r="RMI4" s="158"/>
      <c r="RMJ4" s="158"/>
      <c r="RMK4" s="158"/>
      <c r="RML4" s="158"/>
      <c r="RMM4" s="158"/>
      <c r="RMN4" s="158"/>
      <c r="RMO4" s="158"/>
      <c r="RMP4" s="158"/>
      <c r="RMQ4" s="158"/>
      <c r="RMR4" s="158"/>
      <c r="RMS4" s="158"/>
      <c r="RMT4" s="158"/>
      <c r="RMU4" s="158"/>
      <c r="RMV4" s="158"/>
      <c r="RMW4" s="158"/>
      <c r="RMX4" s="158"/>
      <c r="RMY4" s="158"/>
      <c r="RMZ4" s="158"/>
      <c r="RNA4" s="158"/>
      <c r="RNB4" s="158"/>
      <c r="RNC4" s="158"/>
      <c r="RND4" s="158"/>
      <c r="RNE4" s="158"/>
      <c r="RNF4" s="158"/>
      <c r="RNG4" s="158"/>
      <c r="RNH4" s="158"/>
      <c r="RNI4" s="158"/>
      <c r="RNJ4" s="158"/>
      <c r="RNK4" s="158"/>
      <c r="RNL4" s="158"/>
      <c r="RNM4" s="158"/>
      <c r="RNN4" s="158"/>
      <c r="RNO4" s="158"/>
      <c r="RNP4" s="158"/>
      <c r="RNQ4" s="158"/>
      <c r="RNR4" s="158"/>
      <c r="RNS4" s="158"/>
      <c r="RNT4" s="158"/>
      <c r="RNU4" s="158"/>
      <c r="RNV4" s="158"/>
      <c r="RNW4" s="158"/>
      <c r="RNX4" s="158"/>
      <c r="RNY4" s="158"/>
      <c r="RNZ4" s="158"/>
      <c r="ROA4" s="158"/>
      <c r="ROB4" s="158"/>
      <c r="ROC4" s="158"/>
      <c r="ROD4" s="158"/>
      <c r="ROE4" s="158"/>
      <c r="ROF4" s="158"/>
      <c r="ROG4" s="158"/>
      <c r="ROH4" s="158"/>
      <c r="ROI4" s="158"/>
      <c r="ROJ4" s="158"/>
      <c r="ROK4" s="158"/>
      <c r="ROL4" s="158"/>
      <c r="ROM4" s="158"/>
      <c r="RON4" s="158"/>
      <c r="ROO4" s="158"/>
      <c r="ROP4" s="158"/>
      <c r="ROQ4" s="158"/>
      <c r="ROR4" s="158"/>
      <c r="ROS4" s="158"/>
      <c r="ROT4" s="158"/>
      <c r="ROU4" s="158"/>
      <c r="ROV4" s="158"/>
      <c r="ROW4" s="158"/>
      <c r="ROX4" s="158"/>
      <c r="ROY4" s="158"/>
      <c r="ROZ4" s="158"/>
      <c r="RPA4" s="158"/>
      <c r="RPB4" s="158"/>
      <c r="RPC4" s="158"/>
      <c r="RPD4" s="158"/>
      <c r="RPE4" s="158"/>
      <c r="RPF4" s="158"/>
      <c r="RPG4" s="158"/>
      <c r="RPH4" s="158"/>
      <c r="RPI4" s="158"/>
      <c r="RPJ4" s="158"/>
      <c r="RPK4" s="158"/>
      <c r="RPL4" s="158"/>
      <c r="RPM4" s="158"/>
      <c r="RPN4" s="158"/>
      <c r="RPO4" s="158"/>
      <c r="RPP4" s="158"/>
      <c r="RPQ4" s="158"/>
      <c r="RPR4" s="158"/>
      <c r="RPS4" s="158"/>
      <c r="RPT4" s="158"/>
      <c r="RPU4" s="158"/>
      <c r="RPV4" s="158"/>
      <c r="RPW4" s="158"/>
      <c r="RPX4" s="158"/>
      <c r="RPY4" s="158"/>
      <c r="RPZ4" s="158"/>
      <c r="RQA4" s="158"/>
      <c r="RQB4" s="158"/>
      <c r="RQC4" s="158"/>
      <c r="RQD4" s="158"/>
      <c r="RQE4" s="158"/>
      <c r="RQF4" s="158"/>
      <c r="RQG4" s="158"/>
      <c r="RQH4" s="158"/>
      <c r="RQI4" s="158"/>
      <c r="RQJ4" s="158"/>
      <c r="RQK4" s="158"/>
      <c r="RQL4" s="158"/>
      <c r="RQM4" s="158"/>
      <c r="RQN4" s="158"/>
      <c r="RQO4" s="158"/>
      <c r="RQP4" s="158"/>
      <c r="RQQ4" s="158"/>
      <c r="RQR4" s="158"/>
      <c r="RQS4" s="158"/>
      <c r="RQT4" s="158"/>
      <c r="RQU4" s="158"/>
      <c r="RQV4" s="158"/>
      <c r="RQW4" s="158"/>
      <c r="RQX4" s="158"/>
      <c r="RQY4" s="158"/>
      <c r="RQZ4" s="158"/>
      <c r="RRA4" s="158"/>
      <c r="RRB4" s="158"/>
      <c r="RRC4" s="158"/>
      <c r="RRD4" s="158"/>
      <c r="RRE4" s="158"/>
      <c r="RRF4" s="158"/>
      <c r="RRG4" s="158"/>
      <c r="RRH4" s="158"/>
      <c r="RRI4" s="158"/>
      <c r="RRJ4" s="158"/>
      <c r="RRK4" s="158"/>
      <c r="RRL4" s="158"/>
      <c r="RRM4" s="158"/>
      <c r="RRN4" s="158"/>
      <c r="RRO4" s="158"/>
      <c r="RRP4" s="158"/>
      <c r="RRQ4" s="158"/>
      <c r="RRR4" s="158"/>
      <c r="RRS4" s="158"/>
      <c r="RRT4" s="158"/>
      <c r="RRU4" s="158"/>
      <c r="RRV4" s="158"/>
      <c r="RRW4" s="158"/>
      <c r="RRX4" s="158"/>
      <c r="RRY4" s="158"/>
      <c r="RRZ4" s="158"/>
      <c r="RSA4" s="158"/>
      <c r="RSB4" s="158"/>
      <c r="RSC4" s="158"/>
      <c r="RSD4" s="158"/>
      <c r="RSE4" s="158"/>
      <c r="RSF4" s="158"/>
      <c r="RSG4" s="158"/>
      <c r="RSH4" s="158"/>
      <c r="RSI4" s="158"/>
      <c r="RSJ4" s="158"/>
      <c r="RSK4" s="158"/>
      <c r="RSL4" s="158"/>
      <c r="RSM4" s="158"/>
      <c r="RSN4" s="158"/>
      <c r="RSO4" s="158"/>
      <c r="RSP4" s="158"/>
      <c r="RSQ4" s="158"/>
      <c r="RSR4" s="158"/>
      <c r="RSS4" s="158"/>
      <c r="RST4" s="158"/>
      <c r="RSU4" s="158"/>
      <c r="RSV4" s="158"/>
      <c r="RSW4" s="158"/>
      <c r="RSX4" s="158"/>
      <c r="RSY4" s="158"/>
      <c r="RSZ4" s="158"/>
      <c r="RTA4" s="158"/>
      <c r="RTB4" s="158"/>
      <c r="RTC4" s="158"/>
      <c r="RTD4" s="158"/>
      <c r="RTE4" s="158"/>
      <c r="RTF4" s="158"/>
      <c r="RTG4" s="158"/>
      <c r="RTH4" s="158"/>
      <c r="RTI4" s="158"/>
      <c r="RTJ4" s="158"/>
      <c r="RTK4" s="158"/>
      <c r="RTL4" s="158"/>
      <c r="RTM4" s="158"/>
      <c r="RTN4" s="158"/>
      <c r="RTO4" s="158"/>
      <c r="RTP4" s="158"/>
      <c r="RTQ4" s="158"/>
      <c r="RTR4" s="158"/>
      <c r="RTS4" s="158"/>
      <c r="RTT4" s="158"/>
      <c r="RTU4" s="158"/>
      <c r="RTV4" s="158"/>
      <c r="RTW4" s="158"/>
      <c r="RTX4" s="158"/>
      <c r="RTY4" s="158"/>
      <c r="RTZ4" s="158"/>
      <c r="RUA4" s="158"/>
      <c r="RUB4" s="158"/>
      <c r="RUC4" s="158"/>
      <c r="RUD4" s="158"/>
      <c r="RUE4" s="158"/>
      <c r="RUF4" s="158"/>
      <c r="RUG4" s="158"/>
      <c r="RUH4" s="158"/>
      <c r="RUI4" s="158"/>
      <c r="RUJ4" s="158"/>
      <c r="RUK4" s="158"/>
      <c r="RUL4" s="158"/>
      <c r="RUM4" s="158"/>
      <c r="RUN4" s="158"/>
      <c r="RUO4" s="158"/>
      <c r="RUP4" s="158"/>
      <c r="RUQ4" s="158"/>
      <c r="RUR4" s="158"/>
      <c r="RUS4" s="158"/>
      <c r="RUT4" s="158"/>
      <c r="RUU4" s="158"/>
      <c r="RUV4" s="158"/>
      <c r="RUW4" s="158"/>
      <c r="RUX4" s="158"/>
      <c r="RUY4" s="158"/>
      <c r="RUZ4" s="158"/>
      <c r="RVA4" s="158"/>
      <c r="RVB4" s="158"/>
      <c r="RVC4" s="158"/>
      <c r="RVD4" s="158"/>
      <c r="RVE4" s="158"/>
      <c r="RVF4" s="158"/>
      <c r="RVG4" s="158"/>
      <c r="RVH4" s="158"/>
      <c r="RVI4" s="158"/>
      <c r="RVJ4" s="158"/>
      <c r="RVK4" s="158"/>
      <c r="RVL4" s="158"/>
      <c r="RVM4" s="158"/>
      <c r="RVN4" s="158"/>
      <c r="RVO4" s="158"/>
      <c r="RVP4" s="158"/>
      <c r="RVQ4" s="158"/>
      <c r="RVR4" s="158"/>
      <c r="RVS4" s="158"/>
      <c r="RVT4" s="158"/>
      <c r="RVU4" s="158"/>
      <c r="RVV4" s="158"/>
      <c r="RVW4" s="158"/>
      <c r="RVX4" s="158"/>
      <c r="RVY4" s="158"/>
      <c r="RVZ4" s="158"/>
      <c r="RWA4" s="158"/>
      <c r="RWB4" s="158"/>
      <c r="RWC4" s="158"/>
      <c r="RWD4" s="158"/>
      <c r="RWE4" s="158"/>
      <c r="RWF4" s="158"/>
      <c r="RWG4" s="158"/>
      <c r="RWH4" s="158"/>
      <c r="RWI4" s="158"/>
      <c r="RWJ4" s="158"/>
      <c r="RWK4" s="158"/>
      <c r="RWL4" s="158"/>
      <c r="RWM4" s="158"/>
      <c r="RWN4" s="158"/>
      <c r="RWO4" s="158"/>
      <c r="RWP4" s="158"/>
      <c r="RWQ4" s="158"/>
      <c r="RWR4" s="158"/>
      <c r="RWS4" s="158"/>
      <c r="RWT4" s="158"/>
      <c r="RWU4" s="158"/>
      <c r="RWV4" s="158"/>
      <c r="RWW4" s="158"/>
      <c r="RWX4" s="158"/>
      <c r="RWY4" s="158"/>
      <c r="RWZ4" s="158"/>
      <c r="RXA4" s="158"/>
      <c r="RXB4" s="158"/>
      <c r="RXC4" s="158"/>
      <c r="RXD4" s="158"/>
      <c r="RXE4" s="158"/>
      <c r="RXF4" s="158"/>
      <c r="RXG4" s="158"/>
      <c r="RXH4" s="158"/>
      <c r="RXI4" s="158"/>
      <c r="RXJ4" s="158"/>
      <c r="RXK4" s="158"/>
      <c r="RXL4" s="158"/>
      <c r="RXM4" s="158"/>
      <c r="RXN4" s="158"/>
      <c r="RXO4" s="158"/>
      <c r="RXP4" s="158"/>
      <c r="RXQ4" s="158"/>
      <c r="RXR4" s="158"/>
      <c r="RXS4" s="158"/>
      <c r="RXT4" s="158"/>
      <c r="RXU4" s="158"/>
      <c r="RXV4" s="158"/>
      <c r="RXW4" s="158"/>
      <c r="RXX4" s="158"/>
      <c r="RXY4" s="158"/>
      <c r="RXZ4" s="158"/>
      <c r="RYA4" s="158"/>
      <c r="RYB4" s="158"/>
      <c r="RYC4" s="158"/>
      <c r="RYD4" s="158"/>
      <c r="RYE4" s="158"/>
      <c r="RYF4" s="158"/>
      <c r="RYG4" s="158"/>
      <c r="RYH4" s="158"/>
      <c r="RYI4" s="158"/>
      <c r="RYJ4" s="158"/>
      <c r="RYK4" s="158"/>
      <c r="RYL4" s="158"/>
      <c r="RYM4" s="158"/>
      <c r="RYN4" s="158"/>
      <c r="RYO4" s="158"/>
      <c r="RYP4" s="158"/>
      <c r="RYQ4" s="158"/>
      <c r="RYR4" s="158"/>
      <c r="RYS4" s="158"/>
      <c r="RYT4" s="158"/>
      <c r="RYU4" s="158"/>
      <c r="RYV4" s="158"/>
      <c r="RYW4" s="158"/>
      <c r="RYX4" s="158"/>
      <c r="RYY4" s="158"/>
      <c r="RYZ4" s="158"/>
      <c r="RZA4" s="158"/>
      <c r="RZB4" s="158"/>
      <c r="RZC4" s="158"/>
      <c r="RZD4" s="158"/>
      <c r="RZE4" s="158"/>
      <c r="RZF4" s="158"/>
      <c r="RZG4" s="158"/>
      <c r="RZH4" s="158"/>
      <c r="RZI4" s="158"/>
      <c r="RZJ4" s="158"/>
      <c r="RZK4" s="158"/>
      <c r="RZL4" s="158"/>
      <c r="RZM4" s="158"/>
      <c r="RZN4" s="158"/>
      <c r="RZO4" s="158"/>
      <c r="RZP4" s="158"/>
      <c r="RZQ4" s="158"/>
      <c r="RZR4" s="158"/>
      <c r="RZS4" s="158"/>
      <c r="RZT4" s="158"/>
      <c r="RZU4" s="158"/>
      <c r="RZV4" s="158"/>
      <c r="RZW4" s="158"/>
      <c r="RZX4" s="158"/>
      <c r="RZY4" s="158"/>
      <c r="RZZ4" s="158"/>
      <c r="SAA4" s="158"/>
      <c r="SAB4" s="158"/>
      <c r="SAC4" s="158"/>
      <c r="SAD4" s="158"/>
      <c r="SAE4" s="158"/>
      <c r="SAF4" s="158"/>
      <c r="SAG4" s="158"/>
      <c r="SAH4" s="158"/>
      <c r="SAI4" s="158"/>
      <c r="SAJ4" s="158"/>
      <c r="SAK4" s="158"/>
      <c r="SAL4" s="158"/>
      <c r="SAM4" s="158"/>
      <c r="SAN4" s="158"/>
      <c r="SAO4" s="158"/>
      <c r="SAP4" s="158"/>
      <c r="SAQ4" s="158"/>
      <c r="SAR4" s="158"/>
      <c r="SAS4" s="158"/>
      <c r="SAT4" s="158"/>
      <c r="SAU4" s="158"/>
      <c r="SAV4" s="158"/>
      <c r="SAW4" s="158"/>
      <c r="SAX4" s="158"/>
      <c r="SAY4" s="158"/>
      <c r="SAZ4" s="158"/>
      <c r="SBA4" s="158"/>
      <c r="SBB4" s="158"/>
      <c r="SBC4" s="158"/>
      <c r="SBD4" s="158"/>
      <c r="SBE4" s="158"/>
      <c r="SBF4" s="158"/>
      <c r="SBG4" s="158"/>
      <c r="SBH4" s="158"/>
      <c r="SBI4" s="158"/>
      <c r="SBJ4" s="158"/>
      <c r="SBK4" s="158"/>
      <c r="SBL4" s="158"/>
      <c r="SBM4" s="158"/>
      <c r="SBN4" s="158"/>
      <c r="SBO4" s="158"/>
      <c r="SBP4" s="158"/>
      <c r="SBQ4" s="158"/>
      <c r="SBR4" s="158"/>
      <c r="SBS4" s="158"/>
      <c r="SBT4" s="158"/>
      <c r="SBU4" s="158"/>
      <c r="SBV4" s="158"/>
      <c r="SBW4" s="158"/>
      <c r="SBX4" s="158"/>
      <c r="SBY4" s="158"/>
      <c r="SBZ4" s="158"/>
      <c r="SCA4" s="158"/>
      <c r="SCB4" s="158"/>
      <c r="SCC4" s="158"/>
      <c r="SCD4" s="158"/>
      <c r="SCE4" s="158"/>
      <c r="SCF4" s="158"/>
      <c r="SCG4" s="158"/>
      <c r="SCH4" s="158"/>
      <c r="SCI4" s="158"/>
      <c r="SCJ4" s="158"/>
      <c r="SCK4" s="158"/>
      <c r="SCL4" s="158"/>
      <c r="SCM4" s="158"/>
      <c r="SCN4" s="158"/>
      <c r="SCO4" s="158"/>
      <c r="SCP4" s="158"/>
      <c r="SCQ4" s="158"/>
      <c r="SCR4" s="158"/>
      <c r="SCS4" s="158"/>
      <c r="SCT4" s="158"/>
      <c r="SCU4" s="158"/>
      <c r="SCV4" s="158"/>
      <c r="SCW4" s="158"/>
      <c r="SCX4" s="158"/>
      <c r="SCY4" s="158"/>
      <c r="SCZ4" s="158"/>
      <c r="SDA4" s="158"/>
      <c r="SDB4" s="158"/>
      <c r="SDC4" s="158"/>
      <c r="SDD4" s="158"/>
      <c r="SDE4" s="158"/>
      <c r="SDF4" s="158"/>
      <c r="SDG4" s="158"/>
      <c r="SDH4" s="158"/>
      <c r="SDI4" s="158"/>
      <c r="SDJ4" s="158"/>
      <c r="SDK4" s="158"/>
      <c r="SDL4" s="158"/>
      <c r="SDM4" s="158"/>
      <c r="SDN4" s="158"/>
      <c r="SDO4" s="158"/>
      <c r="SDP4" s="158"/>
      <c r="SDQ4" s="158"/>
      <c r="SDR4" s="158"/>
      <c r="SDS4" s="158"/>
      <c r="SDT4" s="158"/>
      <c r="SDU4" s="158"/>
      <c r="SDV4" s="158"/>
      <c r="SDW4" s="158"/>
      <c r="SDX4" s="158"/>
      <c r="SDY4" s="158"/>
      <c r="SDZ4" s="158"/>
      <c r="SEA4" s="158"/>
      <c r="SEB4" s="158"/>
      <c r="SEC4" s="158"/>
      <c r="SED4" s="158"/>
      <c r="SEE4" s="158"/>
      <c r="SEF4" s="158"/>
      <c r="SEG4" s="158"/>
      <c r="SEH4" s="158"/>
      <c r="SEI4" s="158"/>
      <c r="SEJ4" s="158"/>
      <c r="SEK4" s="158"/>
      <c r="SEL4" s="158"/>
      <c r="SEM4" s="158"/>
      <c r="SEN4" s="158"/>
      <c r="SEO4" s="158"/>
      <c r="SEP4" s="158"/>
      <c r="SEQ4" s="158"/>
      <c r="SER4" s="158"/>
      <c r="SES4" s="158"/>
      <c r="SET4" s="158"/>
      <c r="SEU4" s="158"/>
      <c r="SEV4" s="158"/>
      <c r="SEW4" s="158"/>
      <c r="SEX4" s="158"/>
      <c r="SEY4" s="158"/>
      <c r="SEZ4" s="158"/>
      <c r="SFA4" s="158"/>
      <c r="SFB4" s="158"/>
      <c r="SFC4" s="158"/>
      <c r="SFD4" s="158"/>
      <c r="SFE4" s="158"/>
      <c r="SFF4" s="158"/>
      <c r="SFG4" s="158"/>
      <c r="SFH4" s="158"/>
      <c r="SFI4" s="158"/>
      <c r="SFJ4" s="158"/>
      <c r="SFK4" s="158"/>
      <c r="SFL4" s="158"/>
      <c r="SFM4" s="158"/>
      <c r="SFN4" s="158"/>
      <c r="SFO4" s="158"/>
      <c r="SFP4" s="158"/>
      <c r="SFQ4" s="158"/>
      <c r="SFR4" s="158"/>
      <c r="SFS4" s="158"/>
      <c r="SFT4" s="158"/>
      <c r="SFU4" s="158"/>
      <c r="SFV4" s="158"/>
      <c r="SFW4" s="158"/>
      <c r="SFX4" s="158"/>
      <c r="SFY4" s="158"/>
      <c r="SFZ4" s="158"/>
      <c r="SGA4" s="158"/>
      <c r="SGB4" s="158"/>
      <c r="SGC4" s="158"/>
      <c r="SGD4" s="158"/>
      <c r="SGE4" s="158"/>
      <c r="SGF4" s="158"/>
      <c r="SGG4" s="158"/>
      <c r="SGH4" s="158"/>
      <c r="SGI4" s="158"/>
      <c r="SGJ4" s="158"/>
      <c r="SGK4" s="158"/>
      <c r="SGL4" s="158"/>
      <c r="SGM4" s="158"/>
      <c r="SGN4" s="158"/>
      <c r="SGO4" s="158"/>
      <c r="SGP4" s="158"/>
      <c r="SGQ4" s="158"/>
      <c r="SGR4" s="158"/>
      <c r="SGS4" s="158"/>
      <c r="SGT4" s="158"/>
      <c r="SGU4" s="158"/>
      <c r="SGV4" s="158"/>
      <c r="SGW4" s="158"/>
      <c r="SGX4" s="158"/>
      <c r="SGY4" s="158"/>
      <c r="SGZ4" s="158"/>
      <c r="SHA4" s="158"/>
      <c r="SHB4" s="158"/>
      <c r="SHC4" s="158"/>
      <c r="SHD4" s="158"/>
      <c r="SHE4" s="158"/>
      <c r="SHF4" s="158"/>
      <c r="SHG4" s="158"/>
      <c r="SHH4" s="158"/>
      <c r="SHI4" s="158"/>
      <c r="SHJ4" s="158"/>
      <c r="SHK4" s="158"/>
      <c r="SHL4" s="158"/>
      <c r="SHM4" s="158"/>
      <c r="SHN4" s="158"/>
      <c r="SHO4" s="158"/>
      <c r="SHP4" s="158"/>
      <c r="SHQ4" s="158"/>
      <c r="SHR4" s="158"/>
      <c r="SHS4" s="158"/>
      <c r="SHT4" s="158"/>
      <c r="SHU4" s="158"/>
      <c r="SHV4" s="158"/>
      <c r="SHW4" s="158"/>
      <c r="SHX4" s="158"/>
      <c r="SHY4" s="158"/>
      <c r="SHZ4" s="158"/>
      <c r="SIA4" s="158"/>
      <c r="SIB4" s="158"/>
      <c r="SIC4" s="158"/>
      <c r="SID4" s="158"/>
      <c r="SIE4" s="158"/>
      <c r="SIF4" s="158"/>
      <c r="SIG4" s="158"/>
      <c r="SIH4" s="158"/>
      <c r="SII4" s="158"/>
      <c r="SIJ4" s="158"/>
      <c r="SIK4" s="158"/>
      <c r="SIL4" s="158"/>
      <c r="SIM4" s="158"/>
      <c r="SIN4" s="158"/>
      <c r="SIO4" s="158"/>
      <c r="SIP4" s="158"/>
      <c r="SIQ4" s="158"/>
      <c r="SIR4" s="158"/>
      <c r="SIS4" s="158"/>
      <c r="SIT4" s="158"/>
      <c r="SIU4" s="158"/>
      <c r="SIV4" s="158"/>
      <c r="SIW4" s="158"/>
      <c r="SIX4" s="158"/>
      <c r="SIY4" s="158"/>
      <c r="SIZ4" s="158"/>
      <c r="SJA4" s="158"/>
      <c r="SJB4" s="158"/>
      <c r="SJC4" s="158"/>
      <c r="SJD4" s="158"/>
      <c r="SJE4" s="158"/>
      <c r="SJF4" s="158"/>
      <c r="SJG4" s="158"/>
      <c r="SJH4" s="158"/>
      <c r="SJI4" s="158"/>
      <c r="SJJ4" s="158"/>
      <c r="SJK4" s="158"/>
      <c r="SJL4" s="158"/>
      <c r="SJM4" s="158"/>
      <c r="SJN4" s="158"/>
      <c r="SJO4" s="158"/>
      <c r="SJP4" s="158"/>
      <c r="SJQ4" s="158"/>
      <c r="SJR4" s="158"/>
      <c r="SJS4" s="158"/>
      <c r="SJT4" s="158"/>
      <c r="SJU4" s="158"/>
      <c r="SJV4" s="158"/>
      <c r="SJW4" s="158"/>
      <c r="SJX4" s="158"/>
      <c r="SJY4" s="158"/>
      <c r="SJZ4" s="158"/>
      <c r="SKA4" s="158"/>
      <c r="SKB4" s="158"/>
      <c r="SKC4" s="158"/>
      <c r="SKD4" s="158"/>
      <c r="SKE4" s="158"/>
      <c r="SKF4" s="158"/>
      <c r="SKG4" s="158"/>
      <c r="SKH4" s="158"/>
      <c r="SKI4" s="158"/>
      <c r="SKJ4" s="158"/>
      <c r="SKK4" s="158"/>
      <c r="SKL4" s="158"/>
      <c r="SKM4" s="158"/>
      <c r="SKN4" s="158"/>
      <c r="SKO4" s="158"/>
      <c r="SKP4" s="158"/>
      <c r="SKQ4" s="158"/>
      <c r="SKR4" s="158"/>
      <c r="SKS4" s="158"/>
      <c r="SKT4" s="158"/>
      <c r="SKU4" s="158"/>
      <c r="SKV4" s="158"/>
      <c r="SKW4" s="158"/>
      <c r="SKX4" s="158"/>
      <c r="SKY4" s="158"/>
      <c r="SKZ4" s="158"/>
      <c r="SLA4" s="158"/>
      <c r="SLB4" s="158"/>
      <c r="SLC4" s="158"/>
      <c r="SLD4" s="158"/>
      <c r="SLE4" s="158"/>
      <c r="SLF4" s="158"/>
      <c r="SLG4" s="158"/>
      <c r="SLH4" s="158"/>
      <c r="SLI4" s="158"/>
      <c r="SLJ4" s="158"/>
      <c r="SLK4" s="158"/>
      <c r="SLL4" s="158"/>
      <c r="SLM4" s="158"/>
      <c r="SLN4" s="158"/>
      <c r="SLO4" s="158"/>
      <c r="SLP4" s="158"/>
      <c r="SLQ4" s="158"/>
      <c r="SLR4" s="158"/>
      <c r="SLS4" s="158"/>
      <c r="SLT4" s="158"/>
      <c r="SLU4" s="158"/>
      <c r="SLV4" s="158"/>
      <c r="SLW4" s="158"/>
      <c r="SLX4" s="158"/>
      <c r="SLY4" s="158"/>
      <c r="SLZ4" s="158"/>
      <c r="SMA4" s="158"/>
      <c r="SMB4" s="158"/>
      <c r="SMC4" s="158"/>
      <c r="SMD4" s="158"/>
      <c r="SME4" s="158"/>
      <c r="SMF4" s="158"/>
      <c r="SMG4" s="158"/>
      <c r="SMH4" s="158"/>
      <c r="SMI4" s="158"/>
      <c r="SMJ4" s="158"/>
      <c r="SMK4" s="158"/>
      <c r="SML4" s="158"/>
      <c r="SMM4" s="158"/>
      <c r="SMN4" s="158"/>
      <c r="SMO4" s="158"/>
      <c r="SMP4" s="158"/>
      <c r="SMQ4" s="158"/>
      <c r="SMR4" s="158"/>
      <c r="SMS4" s="158"/>
      <c r="SMT4" s="158"/>
      <c r="SMU4" s="158"/>
      <c r="SMV4" s="158"/>
      <c r="SMW4" s="158"/>
      <c r="SMX4" s="158"/>
      <c r="SMY4" s="158"/>
      <c r="SMZ4" s="158"/>
      <c r="SNA4" s="158"/>
      <c r="SNB4" s="158"/>
      <c r="SNC4" s="158"/>
      <c r="SND4" s="158"/>
      <c r="SNE4" s="158"/>
      <c r="SNF4" s="158"/>
      <c r="SNG4" s="158"/>
      <c r="SNH4" s="158"/>
      <c r="SNI4" s="158"/>
      <c r="SNJ4" s="158"/>
      <c r="SNK4" s="158"/>
      <c r="SNL4" s="158"/>
      <c r="SNM4" s="158"/>
      <c r="SNN4" s="158"/>
      <c r="SNO4" s="158"/>
      <c r="SNP4" s="158"/>
      <c r="SNQ4" s="158"/>
      <c r="SNR4" s="158"/>
      <c r="SNS4" s="158"/>
      <c r="SNT4" s="158"/>
      <c r="SNU4" s="158"/>
      <c r="SNV4" s="158"/>
      <c r="SNW4" s="158"/>
      <c r="SNX4" s="158"/>
      <c r="SNY4" s="158"/>
      <c r="SNZ4" s="158"/>
      <c r="SOA4" s="158"/>
      <c r="SOB4" s="158"/>
      <c r="SOC4" s="158"/>
      <c r="SOD4" s="158"/>
      <c r="SOE4" s="158"/>
      <c r="SOF4" s="158"/>
      <c r="SOG4" s="158"/>
      <c r="SOH4" s="158"/>
      <c r="SOI4" s="158"/>
      <c r="SOJ4" s="158"/>
      <c r="SOK4" s="158"/>
      <c r="SOL4" s="158"/>
      <c r="SOM4" s="158"/>
      <c r="SON4" s="158"/>
      <c r="SOO4" s="158"/>
      <c r="SOP4" s="158"/>
      <c r="SOQ4" s="158"/>
      <c r="SOR4" s="158"/>
      <c r="SOS4" s="158"/>
      <c r="SOT4" s="158"/>
      <c r="SOU4" s="158"/>
      <c r="SOV4" s="158"/>
      <c r="SOW4" s="158"/>
      <c r="SOX4" s="158"/>
      <c r="SOY4" s="158"/>
      <c r="SOZ4" s="158"/>
      <c r="SPA4" s="158"/>
      <c r="SPB4" s="158"/>
      <c r="SPC4" s="158"/>
      <c r="SPD4" s="158"/>
      <c r="SPE4" s="158"/>
      <c r="SPF4" s="158"/>
      <c r="SPG4" s="158"/>
      <c r="SPH4" s="158"/>
      <c r="SPI4" s="158"/>
      <c r="SPJ4" s="158"/>
      <c r="SPK4" s="158"/>
      <c r="SPL4" s="158"/>
      <c r="SPM4" s="158"/>
      <c r="SPN4" s="158"/>
      <c r="SPO4" s="158"/>
      <c r="SPP4" s="158"/>
      <c r="SPQ4" s="158"/>
      <c r="SPR4" s="158"/>
      <c r="SPS4" s="158"/>
      <c r="SPT4" s="158"/>
      <c r="SPU4" s="158"/>
      <c r="SPV4" s="158"/>
      <c r="SPW4" s="158"/>
      <c r="SPX4" s="158"/>
      <c r="SPY4" s="158"/>
      <c r="SPZ4" s="158"/>
      <c r="SQA4" s="158"/>
      <c r="SQB4" s="158"/>
      <c r="SQC4" s="158"/>
      <c r="SQD4" s="158"/>
      <c r="SQE4" s="158"/>
      <c r="SQF4" s="158"/>
      <c r="SQG4" s="158"/>
      <c r="SQH4" s="158"/>
      <c r="SQI4" s="158"/>
      <c r="SQJ4" s="158"/>
      <c r="SQK4" s="158"/>
      <c r="SQL4" s="158"/>
      <c r="SQM4" s="158"/>
      <c r="SQN4" s="158"/>
      <c r="SQO4" s="158"/>
      <c r="SQP4" s="158"/>
      <c r="SQQ4" s="158"/>
      <c r="SQR4" s="158"/>
      <c r="SQS4" s="158"/>
      <c r="SQT4" s="158"/>
      <c r="SQU4" s="158"/>
      <c r="SQV4" s="158"/>
      <c r="SQW4" s="158"/>
      <c r="SQX4" s="158"/>
      <c r="SQY4" s="158"/>
      <c r="SQZ4" s="158"/>
      <c r="SRA4" s="158"/>
      <c r="SRB4" s="158"/>
      <c r="SRC4" s="158"/>
      <c r="SRD4" s="158"/>
      <c r="SRE4" s="158"/>
      <c r="SRF4" s="158"/>
      <c r="SRG4" s="158"/>
      <c r="SRH4" s="158"/>
      <c r="SRI4" s="158"/>
      <c r="SRJ4" s="158"/>
      <c r="SRK4" s="158"/>
      <c r="SRL4" s="158"/>
      <c r="SRM4" s="158"/>
      <c r="SRN4" s="158"/>
      <c r="SRO4" s="158"/>
      <c r="SRP4" s="158"/>
      <c r="SRQ4" s="158"/>
      <c r="SRR4" s="158"/>
      <c r="SRS4" s="158"/>
      <c r="SRT4" s="158"/>
      <c r="SRU4" s="158"/>
      <c r="SRV4" s="158"/>
      <c r="SRW4" s="158"/>
      <c r="SRX4" s="158"/>
      <c r="SRY4" s="158"/>
      <c r="SRZ4" s="158"/>
      <c r="SSA4" s="158"/>
      <c r="SSB4" s="158"/>
      <c r="SSC4" s="158"/>
      <c r="SSD4" s="158"/>
      <c r="SSE4" s="158"/>
      <c r="SSF4" s="158"/>
      <c r="SSG4" s="158"/>
      <c r="SSH4" s="158"/>
      <c r="SSI4" s="158"/>
      <c r="SSJ4" s="158"/>
      <c r="SSK4" s="158"/>
      <c r="SSL4" s="158"/>
      <c r="SSM4" s="158"/>
      <c r="SSN4" s="158"/>
      <c r="SSO4" s="158"/>
      <c r="SSP4" s="158"/>
      <c r="SSQ4" s="158"/>
      <c r="SSR4" s="158"/>
      <c r="SSS4" s="158"/>
      <c r="SST4" s="158"/>
      <c r="SSU4" s="158"/>
      <c r="SSV4" s="158"/>
      <c r="SSW4" s="158"/>
      <c r="SSX4" s="158"/>
      <c r="SSY4" s="158"/>
      <c r="SSZ4" s="158"/>
      <c r="STA4" s="158"/>
      <c r="STB4" s="158"/>
      <c r="STC4" s="158"/>
      <c r="STD4" s="158"/>
      <c r="STE4" s="158"/>
      <c r="STF4" s="158"/>
      <c r="STG4" s="158"/>
      <c r="STH4" s="158"/>
      <c r="STI4" s="158"/>
      <c r="STJ4" s="158"/>
      <c r="STK4" s="158"/>
      <c r="STL4" s="158"/>
      <c r="STM4" s="158"/>
      <c r="STN4" s="158"/>
      <c r="STO4" s="158"/>
      <c r="STP4" s="158"/>
      <c r="STQ4" s="158"/>
      <c r="STR4" s="158"/>
      <c r="STS4" s="158"/>
      <c r="STT4" s="158"/>
      <c r="STU4" s="158"/>
      <c r="STV4" s="158"/>
      <c r="STW4" s="158"/>
      <c r="STX4" s="158"/>
      <c r="STY4" s="158"/>
      <c r="STZ4" s="158"/>
      <c r="SUA4" s="158"/>
      <c r="SUB4" s="158"/>
      <c r="SUC4" s="158"/>
      <c r="SUD4" s="158"/>
      <c r="SUE4" s="158"/>
      <c r="SUF4" s="158"/>
      <c r="SUG4" s="158"/>
      <c r="SUH4" s="158"/>
      <c r="SUI4" s="158"/>
      <c r="SUJ4" s="158"/>
      <c r="SUK4" s="158"/>
      <c r="SUL4" s="158"/>
      <c r="SUM4" s="158"/>
      <c r="SUN4" s="158"/>
      <c r="SUO4" s="158"/>
      <c r="SUP4" s="158"/>
      <c r="SUQ4" s="158"/>
      <c r="SUR4" s="158"/>
      <c r="SUS4" s="158"/>
      <c r="SUT4" s="158"/>
      <c r="SUU4" s="158"/>
      <c r="SUV4" s="158"/>
      <c r="SUW4" s="158"/>
      <c r="SUX4" s="158"/>
      <c r="SUY4" s="158"/>
      <c r="SUZ4" s="158"/>
      <c r="SVA4" s="158"/>
      <c r="SVB4" s="158"/>
      <c r="SVC4" s="158"/>
      <c r="SVD4" s="158"/>
      <c r="SVE4" s="158"/>
      <c r="SVF4" s="158"/>
      <c r="SVG4" s="158"/>
      <c r="SVH4" s="158"/>
      <c r="SVI4" s="158"/>
      <c r="SVJ4" s="158"/>
      <c r="SVK4" s="158"/>
      <c r="SVL4" s="158"/>
      <c r="SVM4" s="158"/>
      <c r="SVN4" s="158"/>
      <c r="SVO4" s="158"/>
      <c r="SVP4" s="158"/>
      <c r="SVQ4" s="158"/>
      <c r="SVR4" s="158"/>
      <c r="SVS4" s="158"/>
      <c r="SVT4" s="158"/>
      <c r="SVU4" s="158"/>
      <c r="SVV4" s="158"/>
      <c r="SVW4" s="158"/>
      <c r="SVX4" s="158"/>
      <c r="SVY4" s="158"/>
      <c r="SVZ4" s="158"/>
      <c r="SWA4" s="158"/>
      <c r="SWB4" s="158"/>
      <c r="SWC4" s="158"/>
      <c r="SWD4" s="158"/>
      <c r="SWE4" s="158"/>
      <c r="SWF4" s="158"/>
      <c r="SWG4" s="158"/>
      <c r="SWH4" s="158"/>
      <c r="SWI4" s="158"/>
      <c r="SWJ4" s="158"/>
      <c r="SWK4" s="158"/>
      <c r="SWL4" s="158"/>
      <c r="SWM4" s="158"/>
      <c r="SWN4" s="158"/>
      <c r="SWO4" s="158"/>
      <c r="SWP4" s="158"/>
      <c r="SWQ4" s="158"/>
      <c r="SWR4" s="158"/>
      <c r="SWS4" s="158"/>
      <c r="SWT4" s="158"/>
      <c r="SWU4" s="158"/>
      <c r="SWV4" s="158"/>
      <c r="SWW4" s="158"/>
      <c r="SWX4" s="158"/>
      <c r="SWY4" s="158"/>
      <c r="SWZ4" s="158"/>
      <c r="SXA4" s="158"/>
      <c r="SXB4" s="158"/>
      <c r="SXC4" s="158"/>
      <c r="SXD4" s="158"/>
      <c r="SXE4" s="158"/>
      <c r="SXF4" s="158"/>
      <c r="SXG4" s="158"/>
      <c r="SXH4" s="158"/>
      <c r="SXI4" s="158"/>
      <c r="SXJ4" s="158"/>
      <c r="SXK4" s="158"/>
      <c r="SXL4" s="158"/>
      <c r="SXM4" s="158"/>
      <c r="SXN4" s="158"/>
      <c r="SXO4" s="158"/>
      <c r="SXP4" s="158"/>
      <c r="SXQ4" s="158"/>
      <c r="SXR4" s="158"/>
      <c r="SXS4" s="158"/>
      <c r="SXT4" s="158"/>
      <c r="SXU4" s="158"/>
      <c r="SXV4" s="158"/>
      <c r="SXW4" s="158"/>
      <c r="SXX4" s="158"/>
      <c r="SXY4" s="158"/>
      <c r="SXZ4" s="158"/>
      <c r="SYA4" s="158"/>
      <c r="SYB4" s="158"/>
      <c r="SYC4" s="158"/>
      <c r="SYD4" s="158"/>
      <c r="SYE4" s="158"/>
      <c r="SYF4" s="158"/>
      <c r="SYG4" s="158"/>
      <c r="SYH4" s="158"/>
      <c r="SYI4" s="158"/>
      <c r="SYJ4" s="158"/>
      <c r="SYK4" s="158"/>
      <c r="SYL4" s="158"/>
      <c r="SYM4" s="158"/>
      <c r="SYN4" s="158"/>
      <c r="SYO4" s="158"/>
      <c r="SYP4" s="158"/>
      <c r="SYQ4" s="158"/>
      <c r="SYR4" s="158"/>
      <c r="SYS4" s="158"/>
      <c r="SYT4" s="158"/>
      <c r="SYU4" s="158"/>
      <c r="SYV4" s="158"/>
      <c r="SYW4" s="158"/>
      <c r="SYX4" s="158"/>
      <c r="SYY4" s="158"/>
      <c r="SYZ4" s="158"/>
      <c r="SZA4" s="158"/>
      <c r="SZB4" s="158"/>
      <c r="SZC4" s="158"/>
      <c r="SZD4" s="158"/>
      <c r="SZE4" s="158"/>
      <c r="SZF4" s="158"/>
      <c r="SZG4" s="158"/>
      <c r="SZH4" s="158"/>
      <c r="SZI4" s="158"/>
      <c r="SZJ4" s="158"/>
      <c r="SZK4" s="158"/>
      <c r="SZL4" s="158"/>
      <c r="SZM4" s="158"/>
      <c r="SZN4" s="158"/>
      <c r="SZO4" s="158"/>
      <c r="SZP4" s="158"/>
      <c r="SZQ4" s="158"/>
      <c r="SZR4" s="158"/>
      <c r="SZS4" s="158"/>
      <c r="SZT4" s="158"/>
      <c r="SZU4" s="158"/>
      <c r="SZV4" s="158"/>
      <c r="SZW4" s="158"/>
      <c r="SZX4" s="158"/>
      <c r="SZY4" s="158"/>
      <c r="SZZ4" s="158"/>
      <c r="TAA4" s="158"/>
      <c r="TAB4" s="158"/>
      <c r="TAC4" s="158"/>
      <c r="TAD4" s="158"/>
      <c r="TAE4" s="158"/>
      <c r="TAF4" s="158"/>
      <c r="TAG4" s="158"/>
      <c r="TAH4" s="158"/>
      <c r="TAI4" s="158"/>
      <c r="TAJ4" s="158"/>
      <c r="TAK4" s="158"/>
      <c r="TAL4" s="158"/>
      <c r="TAM4" s="158"/>
      <c r="TAN4" s="158"/>
      <c r="TAO4" s="158"/>
      <c r="TAP4" s="158"/>
      <c r="TAQ4" s="158"/>
      <c r="TAR4" s="158"/>
      <c r="TAS4" s="158"/>
      <c r="TAT4" s="158"/>
      <c r="TAU4" s="158"/>
      <c r="TAV4" s="158"/>
      <c r="TAW4" s="158"/>
      <c r="TAX4" s="158"/>
      <c r="TAY4" s="158"/>
      <c r="TAZ4" s="158"/>
      <c r="TBA4" s="158"/>
      <c r="TBB4" s="158"/>
      <c r="TBC4" s="158"/>
      <c r="TBD4" s="158"/>
      <c r="TBE4" s="158"/>
      <c r="TBF4" s="158"/>
      <c r="TBG4" s="158"/>
      <c r="TBH4" s="158"/>
      <c r="TBI4" s="158"/>
      <c r="TBJ4" s="158"/>
      <c r="TBK4" s="158"/>
      <c r="TBL4" s="158"/>
      <c r="TBM4" s="158"/>
      <c r="TBN4" s="158"/>
      <c r="TBO4" s="158"/>
      <c r="TBP4" s="158"/>
      <c r="TBQ4" s="158"/>
      <c r="TBR4" s="158"/>
      <c r="TBS4" s="158"/>
      <c r="TBT4" s="158"/>
      <c r="TBU4" s="158"/>
      <c r="TBV4" s="158"/>
      <c r="TBW4" s="158"/>
      <c r="TBX4" s="158"/>
      <c r="TBY4" s="158"/>
      <c r="TBZ4" s="158"/>
      <c r="TCA4" s="158"/>
      <c r="TCB4" s="158"/>
      <c r="TCC4" s="158"/>
      <c r="TCD4" s="158"/>
      <c r="TCE4" s="158"/>
      <c r="TCF4" s="158"/>
      <c r="TCG4" s="158"/>
      <c r="TCH4" s="158"/>
      <c r="TCI4" s="158"/>
      <c r="TCJ4" s="158"/>
      <c r="TCK4" s="158"/>
      <c r="TCL4" s="158"/>
      <c r="TCM4" s="158"/>
      <c r="TCN4" s="158"/>
      <c r="TCO4" s="158"/>
      <c r="TCP4" s="158"/>
      <c r="TCQ4" s="158"/>
      <c r="TCR4" s="158"/>
      <c r="TCS4" s="158"/>
      <c r="TCT4" s="158"/>
      <c r="TCU4" s="158"/>
      <c r="TCV4" s="158"/>
      <c r="TCW4" s="158"/>
      <c r="TCX4" s="158"/>
      <c r="TCY4" s="158"/>
      <c r="TCZ4" s="158"/>
      <c r="TDA4" s="158"/>
      <c r="TDB4" s="158"/>
      <c r="TDC4" s="158"/>
      <c r="TDD4" s="158"/>
      <c r="TDE4" s="158"/>
      <c r="TDF4" s="158"/>
      <c r="TDG4" s="158"/>
      <c r="TDH4" s="158"/>
      <c r="TDI4" s="158"/>
      <c r="TDJ4" s="158"/>
      <c r="TDK4" s="158"/>
      <c r="TDL4" s="158"/>
      <c r="TDM4" s="158"/>
      <c r="TDN4" s="158"/>
      <c r="TDO4" s="158"/>
      <c r="TDP4" s="158"/>
      <c r="TDQ4" s="158"/>
      <c r="TDR4" s="158"/>
      <c r="TDS4" s="158"/>
      <c r="TDT4" s="158"/>
      <c r="TDU4" s="158"/>
      <c r="TDV4" s="158"/>
      <c r="TDW4" s="158"/>
      <c r="TDX4" s="158"/>
      <c r="TDY4" s="158"/>
      <c r="TDZ4" s="158"/>
      <c r="TEA4" s="158"/>
      <c r="TEB4" s="158"/>
      <c r="TEC4" s="158"/>
      <c r="TED4" s="158"/>
      <c r="TEE4" s="158"/>
      <c r="TEF4" s="158"/>
      <c r="TEG4" s="158"/>
      <c r="TEH4" s="158"/>
      <c r="TEI4" s="158"/>
      <c r="TEJ4" s="158"/>
      <c r="TEK4" s="158"/>
      <c r="TEL4" s="158"/>
      <c r="TEM4" s="158"/>
      <c r="TEN4" s="158"/>
      <c r="TEO4" s="158"/>
      <c r="TEP4" s="158"/>
      <c r="TEQ4" s="158"/>
      <c r="TER4" s="158"/>
      <c r="TES4" s="158"/>
      <c r="TET4" s="158"/>
      <c r="TEU4" s="158"/>
      <c r="TEV4" s="158"/>
      <c r="TEW4" s="158"/>
      <c r="TEX4" s="158"/>
      <c r="TEY4" s="158"/>
      <c r="TEZ4" s="158"/>
      <c r="TFA4" s="158"/>
      <c r="TFB4" s="158"/>
      <c r="TFC4" s="158"/>
      <c r="TFD4" s="158"/>
      <c r="TFE4" s="158"/>
      <c r="TFF4" s="158"/>
      <c r="TFG4" s="158"/>
      <c r="TFH4" s="158"/>
      <c r="TFI4" s="158"/>
      <c r="TFJ4" s="158"/>
      <c r="TFK4" s="158"/>
      <c r="TFL4" s="158"/>
      <c r="TFM4" s="158"/>
      <c r="TFN4" s="158"/>
      <c r="TFO4" s="158"/>
      <c r="TFP4" s="158"/>
      <c r="TFQ4" s="158"/>
      <c r="TFR4" s="158"/>
      <c r="TFS4" s="158"/>
      <c r="TFT4" s="158"/>
      <c r="TFU4" s="158"/>
      <c r="TFV4" s="158"/>
      <c r="TFW4" s="158"/>
      <c r="TFX4" s="158"/>
      <c r="TFY4" s="158"/>
      <c r="TFZ4" s="158"/>
      <c r="TGA4" s="158"/>
      <c r="TGB4" s="158"/>
      <c r="TGC4" s="158"/>
      <c r="TGD4" s="158"/>
      <c r="TGE4" s="158"/>
      <c r="TGF4" s="158"/>
      <c r="TGG4" s="158"/>
      <c r="TGH4" s="158"/>
      <c r="TGI4" s="158"/>
      <c r="TGJ4" s="158"/>
      <c r="TGK4" s="158"/>
      <c r="TGL4" s="158"/>
      <c r="TGM4" s="158"/>
      <c r="TGN4" s="158"/>
      <c r="TGO4" s="158"/>
      <c r="TGP4" s="158"/>
      <c r="TGQ4" s="158"/>
      <c r="TGR4" s="158"/>
      <c r="TGS4" s="158"/>
      <c r="TGT4" s="158"/>
      <c r="TGU4" s="158"/>
      <c r="TGV4" s="158"/>
      <c r="TGW4" s="158"/>
      <c r="TGX4" s="158"/>
      <c r="TGY4" s="158"/>
      <c r="TGZ4" s="158"/>
      <c r="THA4" s="158"/>
      <c r="THB4" s="158"/>
      <c r="THC4" s="158"/>
      <c r="THD4" s="158"/>
      <c r="THE4" s="158"/>
      <c r="THF4" s="158"/>
      <c r="THG4" s="158"/>
      <c r="THH4" s="158"/>
      <c r="THI4" s="158"/>
      <c r="THJ4" s="158"/>
      <c r="THK4" s="158"/>
      <c r="THL4" s="158"/>
      <c r="THM4" s="158"/>
      <c r="THN4" s="158"/>
      <c r="THO4" s="158"/>
      <c r="THP4" s="158"/>
      <c r="THQ4" s="158"/>
      <c r="THR4" s="158"/>
      <c r="THS4" s="158"/>
      <c r="THT4" s="158"/>
      <c r="THU4" s="158"/>
      <c r="THV4" s="158"/>
      <c r="THW4" s="158"/>
      <c r="THX4" s="158"/>
      <c r="THY4" s="158"/>
      <c r="THZ4" s="158"/>
      <c r="TIA4" s="158"/>
      <c r="TIB4" s="158"/>
      <c r="TIC4" s="158"/>
      <c r="TID4" s="158"/>
      <c r="TIE4" s="158"/>
      <c r="TIF4" s="158"/>
      <c r="TIG4" s="158"/>
      <c r="TIH4" s="158"/>
      <c r="TII4" s="158"/>
      <c r="TIJ4" s="158"/>
      <c r="TIK4" s="158"/>
      <c r="TIL4" s="158"/>
      <c r="TIM4" s="158"/>
      <c r="TIN4" s="158"/>
      <c r="TIO4" s="158"/>
      <c r="TIP4" s="158"/>
      <c r="TIQ4" s="158"/>
      <c r="TIR4" s="158"/>
      <c r="TIS4" s="158"/>
      <c r="TIT4" s="158"/>
      <c r="TIU4" s="158"/>
      <c r="TIV4" s="158"/>
      <c r="TIW4" s="158"/>
      <c r="TIX4" s="158"/>
      <c r="TIY4" s="158"/>
      <c r="TIZ4" s="158"/>
      <c r="TJA4" s="158"/>
      <c r="TJB4" s="158"/>
      <c r="TJC4" s="158"/>
      <c r="TJD4" s="158"/>
      <c r="TJE4" s="158"/>
      <c r="TJF4" s="158"/>
      <c r="TJG4" s="158"/>
      <c r="TJH4" s="158"/>
      <c r="TJI4" s="158"/>
      <c r="TJJ4" s="158"/>
      <c r="TJK4" s="158"/>
      <c r="TJL4" s="158"/>
      <c r="TJM4" s="158"/>
      <c r="TJN4" s="158"/>
      <c r="TJO4" s="158"/>
      <c r="TJP4" s="158"/>
      <c r="TJQ4" s="158"/>
      <c r="TJR4" s="158"/>
      <c r="TJS4" s="158"/>
      <c r="TJT4" s="158"/>
      <c r="TJU4" s="158"/>
      <c r="TJV4" s="158"/>
      <c r="TJW4" s="158"/>
      <c r="TJX4" s="158"/>
      <c r="TJY4" s="158"/>
      <c r="TJZ4" s="158"/>
      <c r="TKA4" s="158"/>
      <c r="TKB4" s="158"/>
      <c r="TKC4" s="158"/>
      <c r="TKD4" s="158"/>
      <c r="TKE4" s="158"/>
      <c r="TKF4" s="158"/>
      <c r="TKG4" s="158"/>
      <c r="TKH4" s="158"/>
      <c r="TKI4" s="158"/>
      <c r="TKJ4" s="158"/>
      <c r="TKK4" s="158"/>
      <c r="TKL4" s="158"/>
      <c r="TKM4" s="158"/>
      <c r="TKN4" s="158"/>
      <c r="TKO4" s="158"/>
      <c r="TKP4" s="158"/>
      <c r="TKQ4" s="158"/>
      <c r="TKR4" s="158"/>
      <c r="TKS4" s="158"/>
      <c r="TKT4" s="158"/>
      <c r="TKU4" s="158"/>
      <c r="TKV4" s="158"/>
      <c r="TKW4" s="158"/>
      <c r="TKX4" s="158"/>
      <c r="TKY4" s="158"/>
      <c r="TKZ4" s="158"/>
      <c r="TLA4" s="158"/>
      <c r="TLB4" s="158"/>
      <c r="TLC4" s="158"/>
      <c r="TLD4" s="158"/>
      <c r="TLE4" s="158"/>
      <c r="TLF4" s="158"/>
      <c r="TLG4" s="158"/>
      <c r="TLH4" s="158"/>
      <c r="TLI4" s="158"/>
      <c r="TLJ4" s="158"/>
      <c r="TLK4" s="158"/>
      <c r="TLL4" s="158"/>
      <c r="TLM4" s="158"/>
      <c r="TLN4" s="158"/>
      <c r="TLO4" s="158"/>
      <c r="TLP4" s="158"/>
      <c r="TLQ4" s="158"/>
      <c r="TLR4" s="158"/>
      <c r="TLS4" s="158"/>
      <c r="TLT4" s="158"/>
      <c r="TLU4" s="158"/>
      <c r="TLV4" s="158"/>
      <c r="TLW4" s="158"/>
      <c r="TLX4" s="158"/>
      <c r="TLY4" s="158"/>
      <c r="TLZ4" s="158"/>
      <c r="TMA4" s="158"/>
      <c r="TMB4" s="158"/>
      <c r="TMC4" s="158"/>
      <c r="TMD4" s="158"/>
      <c r="TME4" s="158"/>
      <c r="TMF4" s="158"/>
      <c r="TMG4" s="158"/>
      <c r="TMH4" s="158"/>
      <c r="TMI4" s="158"/>
      <c r="TMJ4" s="158"/>
      <c r="TMK4" s="158"/>
      <c r="TML4" s="158"/>
      <c r="TMM4" s="158"/>
      <c r="TMN4" s="158"/>
      <c r="TMO4" s="158"/>
      <c r="TMP4" s="158"/>
      <c r="TMQ4" s="158"/>
      <c r="TMR4" s="158"/>
      <c r="TMS4" s="158"/>
      <c r="TMT4" s="158"/>
      <c r="TMU4" s="158"/>
      <c r="TMV4" s="158"/>
      <c r="TMW4" s="158"/>
      <c r="TMX4" s="158"/>
      <c r="TMY4" s="158"/>
      <c r="TMZ4" s="158"/>
      <c r="TNA4" s="158"/>
      <c r="TNB4" s="158"/>
      <c r="TNC4" s="158"/>
      <c r="TND4" s="158"/>
      <c r="TNE4" s="158"/>
      <c r="TNF4" s="158"/>
      <c r="TNG4" s="158"/>
      <c r="TNH4" s="158"/>
      <c r="TNI4" s="158"/>
      <c r="TNJ4" s="158"/>
      <c r="TNK4" s="158"/>
      <c r="TNL4" s="158"/>
      <c r="TNM4" s="158"/>
      <c r="TNN4" s="158"/>
      <c r="TNO4" s="158"/>
      <c r="TNP4" s="158"/>
      <c r="TNQ4" s="158"/>
      <c r="TNR4" s="158"/>
      <c r="TNS4" s="158"/>
      <c r="TNT4" s="158"/>
      <c r="TNU4" s="158"/>
      <c r="TNV4" s="158"/>
      <c r="TNW4" s="158"/>
      <c r="TNX4" s="158"/>
      <c r="TNY4" s="158"/>
      <c r="TNZ4" s="158"/>
      <c r="TOA4" s="158"/>
      <c r="TOB4" s="158"/>
      <c r="TOC4" s="158"/>
      <c r="TOD4" s="158"/>
      <c r="TOE4" s="158"/>
      <c r="TOF4" s="158"/>
      <c r="TOG4" s="158"/>
      <c r="TOH4" s="158"/>
      <c r="TOI4" s="158"/>
      <c r="TOJ4" s="158"/>
      <c r="TOK4" s="158"/>
      <c r="TOL4" s="158"/>
      <c r="TOM4" s="158"/>
      <c r="TON4" s="158"/>
      <c r="TOO4" s="158"/>
      <c r="TOP4" s="158"/>
      <c r="TOQ4" s="158"/>
      <c r="TOR4" s="158"/>
      <c r="TOS4" s="158"/>
      <c r="TOT4" s="158"/>
      <c r="TOU4" s="158"/>
      <c r="TOV4" s="158"/>
      <c r="TOW4" s="158"/>
      <c r="TOX4" s="158"/>
      <c r="TOY4" s="158"/>
      <c r="TOZ4" s="158"/>
      <c r="TPA4" s="158"/>
      <c r="TPB4" s="158"/>
      <c r="TPC4" s="158"/>
      <c r="TPD4" s="158"/>
      <c r="TPE4" s="158"/>
      <c r="TPF4" s="158"/>
      <c r="TPG4" s="158"/>
      <c r="TPH4" s="158"/>
      <c r="TPI4" s="158"/>
      <c r="TPJ4" s="158"/>
      <c r="TPK4" s="158"/>
      <c r="TPL4" s="158"/>
      <c r="TPM4" s="158"/>
      <c r="TPN4" s="158"/>
      <c r="TPO4" s="158"/>
      <c r="TPP4" s="158"/>
      <c r="TPQ4" s="158"/>
      <c r="TPR4" s="158"/>
      <c r="TPS4" s="158"/>
      <c r="TPT4" s="158"/>
      <c r="TPU4" s="158"/>
      <c r="TPV4" s="158"/>
      <c r="TPW4" s="158"/>
      <c r="TPX4" s="158"/>
      <c r="TPY4" s="158"/>
      <c r="TPZ4" s="158"/>
      <c r="TQA4" s="158"/>
      <c r="TQB4" s="158"/>
      <c r="TQC4" s="158"/>
      <c r="TQD4" s="158"/>
      <c r="TQE4" s="158"/>
      <c r="TQF4" s="158"/>
      <c r="TQG4" s="158"/>
      <c r="TQH4" s="158"/>
      <c r="TQI4" s="158"/>
      <c r="TQJ4" s="158"/>
      <c r="TQK4" s="158"/>
      <c r="TQL4" s="158"/>
      <c r="TQM4" s="158"/>
      <c r="TQN4" s="158"/>
      <c r="TQO4" s="158"/>
      <c r="TQP4" s="158"/>
      <c r="TQQ4" s="158"/>
      <c r="TQR4" s="158"/>
      <c r="TQS4" s="158"/>
      <c r="TQT4" s="158"/>
      <c r="TQU4" s="158"/>
      <c r="TQV4" s="158"/>
      <c r="TQW4" s="158"/>
      <c r="TQX4" s="158"/>
      <c r="TQY4" s="158"/>
      <c r="TQZ4" s="158"/>
      <c r="TRA4" s="158"/>
      <c r="TRB4" s="158"/>
      <c r="TRC4" s="158"/>
      <c r="TRD4" s="158"/>
      <c r="TRE4" s="158"/>
      <c r="TRF4" s="158"/>
      <c r="TRG4" s="158"/>
      <c r="TRH4" s="158"/>
      <c r="TRI4" s="158"/>
      <c r="TRJ4" s="158"/>
      <c r="TRK4" s="158"/>
      <c r="TRL4" s="158"/>
      <c r="TRM4" s="158"/>
      <c r="TRN4" s="158"/>
      <c r="TRO4" s="158"/>
      <c r="TRP4" s="158"/>
      <c r="TRQ4" s="158"/>
      <c r="TRR4" s="158"/>
      <c r="TRS4" s="158"/>
      <c r="TRT4" s="158"/>
      <c r="TRU4" s="158"/>
      <c r="TRV4" s="158"/>
      <c r="TRW4" s="158"/>
      <c r="TRX4" s="158"/>
      <c r="TRY4" s="158"/>
      <c r="TRZ4" s="158"/>
      <c r="TSA4" s="158"/>
      <c r="TSB4" s="158"/>
      <c r="TSC4" s="158"/>
      <c r="TSD4" s="158"/>
      <c r="TSE4" s="158"/>
      <c r="TSF4" s="158"/>
      <c r="TSG4" s="158"/>
      <c r="TSH4" s="158"/>
      <c r="TSI4" s="158"/>
      <c r="TSJ4" s="158"/>
      <c r="TSK4" s="158"/>
      <c r="TSL4" s="158"/>
      <c r="TSM4" s="158"/>
      <c r="TSN4" s="158"/>
      <c r="TSO4" s="158"/>
      <c r="TSP4" s="158"/>
      <c r="TSQ4" s="158"/>
      <c r="TSR4" s="158"/>
      <c r="TSS4" s="158"/>
      <c r="TST4" s="158"/>
      <c r="TSU4" s="158"/>
      <c r="TSV4" s="158"/>
      <c r="TSW4" s="158"/>
      <c r="TSX4" s="158"/>
      <c r="TSY4" s="158"/>
      <c r="TSZ4" s="158"/>
      <c r="TTA4" s="158"/>
      <c r="TTB4" s="158"/>
      <c r="TTC4" s="158"/>
      <c r="TTD4" s="158"/>
      <c r="TTE4" s="158"/>
      <c r="TTF4" s="158"/>
      <c r="TTG4" s="158"/>
      <c r="TTH4" s="158"/>
      <c r="TTI4" s="158"/>
      <c r="TTJ4" s="158"/>
      <c r="TTK4" s="158"/>
      <c r="TTL4" s="158"/>
      <c r="TTM4" s="158"/>
      <c r="TTN4" s="158"/>
      <c r="TTO4" s="158"/>
      <c r="TTP4" s="158"/>
      <c r="TTQ4" s="158"/>
      <c r="TTR4" s="158"/>
      <c r="TTS4" s="158"/>
      <c r="TTT4" s="158"/>
      <c r="TTU4" s="158"/>
      <c r="TTV4" s="158"/>
      <c r="TTW4" s="158"/>
      <c r="TTX4" s="158"/>
      <c r="TTY4" s="158"/>
      <c r="TTZ4" s="158"/>
      <c r="TUA4" s="158"/>
      <c r="TUB4" s="158"/>
      <c r="TUC4" s="158"/>
      <c r="TUD4" s="158"/>
      <c r="TUE4" s="158"/>
      <c r="TUF4" s="158"/>
      <c r="TUG4" s="158"/>
      <c r="TUH4" s="158"/>
      <c r="TUI4" s="158"/>
      <c r="TUJ4" s="158"/>
      <c r="TUK4" s="158"/>
      <c r="TUL4" s="158"/>
      <c r="TUM4" s="158"/>
      <c r="TUN4" s="158"/>
      <c r="TUO4" s="158"/>
      <c r="TUP4" s="158"/>
      <c r="TUQ4" s="158"/>
      <c r="TUR4" s="158"/>
      <c r="TUS4" s="158"/>
      <c r="TUT4" s="158"/>
      <c r="TUU4" s="158"/>
      <c r="TUV4" s="158"/>
      <c r="TUW4" s="158"/>
      <c r="TUX4" s="158"/>
      <c r="TUY4" s="158"/>
      <c r="TUZ4" s="158"/>
      <c r="TVA4" s="158"/>
      <c r="TVB4" s="158"/>
      <c r="TVC4" s="158"/>
      <c r="TVD4" s="158"/>
      <c r="TVE4" s="158"/>
      <c r="TVF4" s="158"/>
      <c r="TVG4" s="158"/>
      <c r="TVH4" s="158"/>
      <c r="TVI4" s="158"/>
      <c r="TVJ4" s="158"/>
      <c r="TVK4" s="158"/>
      <c r="TVL4" s="158"/>
      <c r="TVM4" s="158"/>
      <c r="TVN4" s="158"/>
      <c r="TVO4" s="158"/>
      <c r="TVP4" s="158"/>
      <c r="TVQ4" s="158"/>
      <c r="TVR4" s="158"/>
      <c r="TVS4" s="158"/>
      <c r="TVT4" s="158"/>
      <c r="TVU4" s="158"/>
      <c r="TVV4" s="158"/>
      <c r="TVW4" s="158"/>
      <c r="TVX4" s="158"/>
      <c r="TVY4" s="158"/>
      <c r="TVZ4" s="158"/>
      <c r="TWA4" s="158"/>
      <c r="TWB4" s="158"/>
      <c r="TWC4" s="158"/>
      <c r="TWD4" s="158"/>
      <c r="TWE4" s="158"/>
      <c r="TWF4" s="158"/>
      <c r="TWG4" s="158"/>
      <c r="TWH4" s="158"/>
      <c r="TWI4" s="158"/>
      <c r="TWJ4" s="158"/>
      <c r="TWK4" s="158"/>
      <c r="TWL4" s="158"/>
      <c r="TWM4" s="158"/>
      <c r="TWN4" s="158"/>
      <c r="TWO4" s="158"/>
      <c r="TWP4" s="158"/>
      <c r="TWQ4" s="158"/>
      <c r="TWR4" s="158"/>
      <c r="TWS4" s="158"/>
      <c r="TWT4" s="158"/>
      <c r="TWU4" s="158"/>
      <c r="TWV4" s="158"/>
      <c r="TWW4" s="158"/>
      <c r="TWX4" s="158"/>
      <c r="TWY4" s="158"/>
      <c r="TWZ4" s="158"/>
      <c r="TXA4" s="158"/>
      <c r="TXB4" s="158"/>
      <c r="TXC4" s="158"/>
      <c r="TXD4" s="158"/>
      <c r="TXE4" s="158"/>
      <c r="TXF4" s="158"/>
      <c r="TXG4" s="158"/>
      <c r="TXH4" s="158"/>
      <c r="TXI4" s="158"/>
      <c r="TXJ4" s="158"/>
      <c r="TXK4" s="158"/>
      <c r="TXL4" s="158"/>
      <c r="TXM4" s="158"/>
      <c r="TXN4" s="158"/>
      <c r="TXO4" s="158"/>
      <c r="TXP4" s="158"/>
      <c r="TXQ4" s="158"/>
      <c r="TXR4" s="158"/>
      <c r="TXS4" s="158"/>
      <c r="TXT4" s="158"/>
      <c r="TXU4" s="158"/>
      <c r="TXV4" s="158"/>
      <c r="TXW4" s="158"/>
      <c r="TXX4" s="158"/>
      <c r="TXY4" s="158"/>
      <c r="TXZ4" s="158"/>
      <c r="TYA4" s="158"/>
      <c r="TYB4" s="158"/>
      <c r="TYC4" s="158"/>
      <c r="TYD4" s="158"/>
      <c r="TYE4" s="158"/>
      <c r="TYF4" s="158"/>
      <c r="TYG4" s="158"/>
      <c r="TYH4" s="158"/>
      <c r="TYI4" s="158"/>
      <c r="TYJ4" s="158"/>
      <c r="TYK4" s="158"/>
      <c r="TYL4" s="158"/>
      <c r="TYM4" s="158"/>
      <c r="TYN4" s="158"/>
      <c r="TYO4" s="158"/>
      <c r="TYP4" s="158"/>
      <c r="TYQ4" s="158"/>
      <c r="TYR4" s="158"/>
      <c r="TYS4" s="158"/>
      <c r="TYT4" s="158"/>
      <c r="TYU4" s="158"/>
      <c r="TYV4" s="158"/>
      <c r="TYW4" s="158"/>
      <c r="TYX4" s="158"/>
      <c r="TYY4" s="158"/>
      <c r="TYZ4" s="158"/>
      <c r="TZA4" s="158"/>
      <c r="TZB4" s="158"/>
      <c r="TZC4" s="158"/>
      <c r="TZD4" s="158"/>
      <c r="TZE4" s="158"/>
      <c r="TZF4" s="158"/>
      <c r="TZG4" s="158"/>
      <c r="TZH4" s="158"/>
      <c r="TZI4" s="158"/>
      <c r="TZJ4" s="158"/>
      <c r="TZK4" s="158"/>
      <c r="TZL4" s="158"/>
      <c r="TZM4" s="158"/>
      <c r="TZN4" s="158"/>
      <c r="TZO4" s="158"/>
      <c r="TZP4" s="158"/>
      <c r="TZQ4" s="158"/>
      <c r="TZR4" s="158"/>
      <c r="TZS4" s="158"/>
      <c r="TZT4" s="158"/>
      <c r="TZU4" s="158"/>
      <c r="TZV4" s="158"/>
      <c r="TZW4" s="158"/>
      <c r="TZX4" s="158"/>
      <c r="TZY4" s="158"/>
      <c r="TZZ4" s="158"/>
      <c r="UAA4" s="158"/>
      <c r="UAB4" s="158"/>
      <c r="UAC4" s="158"/>
      <c r="UAD4" s="158"/>
      <c r="UAE4" s="158"/>
      <c r="UAF4" s="158"/>
      <c r="UAG4" s="158"/>
      <c r="UAH4" s="158"/>
      <c r="UAI4" s="158"/>
      <c r="UAJ4" s="158"/>
      <c r="UAK4" s="158"/>
      <c r="UAL4" s="158"/>
      <c r="UAM4" s="158"/>
      <c r="UAN4" s="158"/>
      <c r="UAO4" s="158"/>
      <c r="UAP4" s="158"/>
      <c r="UAQ4" s="158"/>
      <c r="UAR4" s="158"/>
      <c r="UAS4" s="158"/>
      <c r="UAT4" s="158"/>
      <c r="UAU4" s="158"/>
      <c r="UAV4" s="158"/>
      <c r="UAW4" s="158"/>
      <c r="UAX4" s="158"/>
      <c r="UAY4" s="158"/>
      <c r="UAZ4" s="158"/>
      <c r="UBA4" s="158"/>
      <c r="UBB4" s="158"/>
      <c r="UBC4" s="158"/>
      <c r="UBD4" s="158"/>
      <c r="UBE4" s="158"/>
      <c r="UBF4" s="158"/>
      <c r="UBG4" s="158"/>
      <c r="UBH4" s="158"/>
      <c r="UBI4" s="158"/>
      <c r="UBJ4" s="158"/>
      <c r="UBK4" s="158"/>
      <c r="UBL4" s="158"/>
      <c r="UBM4" s="158"/>
      <c r="UBN4" s="158"/>
      <c r="UBO4" s="158"/>
      <c r="UBP4" s="158"/>
      <c r="UBQ4" s="158"/>
      <c r="UBR4" s="158"/>
      <c r="UBS4" s="158"/>
      <c r="UBT4" s="158"/>
      <c r="UBU4" s="158"/>
      <c r="UBV4" s="158"/>
      <c r="UBW4" s="158"/>
      <c r="UBX4" s="158"/>
      <c r="UBY4" s="158"/>
      <c r="UBZ4" s="158"/>
      <c r="UCA4" s="158"/>
      <c r="UCB4" s="158"/>
      <c r="UCC4" s="158"/>
      <c r="UCD4" s="158"/>
      <c r="UCE4" s="158"/>
      <c r="UCF4" s="158"/>
      <c r="UCG4" s="158"/>
      <c r="UCH4" s="158"/>
      <c r="UCI4" s="158"/>
      <c r="UCJ4" s="158"/>
      <c r="UCK4" s="158"/>
      <c r="UCL4" s="158"/>
      <c r="UCM4" s="158"/>
      <c r="UCN4" s="158"/>
      <c r="UCO4" s="158"/>
      <c r="UCP4" s="158"/>
      <c r="UCQ4" s="158"/>
      <c r="UCR4" s="158"/>
      <c r="UCS4" s="158"/>
      <c r="UCT4" s="158"/>
      <c r="UCU4" s="158"/>
      <c r="UCV4" s="158"/>
      <c r="UCW4" s="158"/>
      <c r="UCX4" s="158"/>
      <c r="UCY4" s="158"/>
      <c r="UCZ4" s="158"/>
      <c r="UDA4" s="158"/>
      <c r="UDB4" s="158"/>
      <c r="UDC4" s="158"/>
      <c r="UDD4" s="158"/>
      <c r="UDE4" s="158"/>
      <c r="UDF4" s="158"/>
      <c r="UDG4" s="158"/>
      <c r="UDH4" s="158"/>
      <c r="UDI4" s="158"/>
      <c r="UDJ4" s="158"/>
      <c r="UDK4" s="158"/>
      <c r="UDL4" s="158"/>
      <c r="UDM4" s="158"/>
      <c r="UDN4" s="158"/>
      <c r="UDO4" s="158"/>
      <c r="UDP4" s="158"/>
      <c r="UDQ4" s="158"/>
      <c r="UDR4" s="158"/>
      <c r="UDS4" s="158"/>
      <c r="UDT4" s="158"/>
      <c r="UDU4" s="158"/>
      <c r="UDV4" s="158"/>
      <c r="UDW4" s="158"/>
      <c r="UDX4" s="158"/>
      <c r="UDY4" s="158"/>
      <c r="UDZ4" s="158"/>
      <c r="UEA4" s="158"/>
      <c r="UEB4" s="158"/>
      <c r="UEC4" s="158"/>
      <c r="UED4" s="158"/>
      <c r="UEE4" s="158"/>
      <c r="UEF4" s="158"/>
      <c r="UEG4" s="158"/>
      <c r="UEH4" s="158"/>
      <c r="UEI4" s="158"/>
      <c r="UEJ4" s="158"/>
      <c r="UEK4" s="158"/>
      <c r="UEL4" s="158"/>
      <c r="UEM4" s="158"/>
      <c r="UEN4" s="158"/>
      <c r="UEO4" s="158"/>
      <c r="UEP4" s="158"/>
      <c r="UEQ4" s="158"/>
      <c r="UER4" s="158"/>
      <c r="UES4" s="158"/>
      <c r="UET4" s="158"/>
      <c r="UEU4" s="158"/>
      <c r="UEV4" s="158"/>
      <c r="UEW4" s="158"/>
      <c r="UEX4" s="158"/>
      <c r="UEY4" s="158"/>
      <c r="UEZ4" s="158"/>
      <c r="UFA4" s="158"/>
      <c r="UFB4" s="158"/>
      <c r="UFC4" s="158"/>
      <c r="UFD4" s="158"/>
      <c r="UFE4" s="158"/>
      <c r="UFF4" s="158"/>
      <c r="UFG4" s="158"/>
      <c r="UFH4" s="158"/>
      <c r="UFI4" s="158"/>
      <c r="UFJ4" s="158"/>
      <c r="UFK4" s="158"/>
      <c r="UFL4" s="158"/>
      <c r="UFM4" s="158"/>
      <c r="UFN4" s="158"/>
      <c r="UFO4" s="158"/>
      <c r="UFP4" s="158"/>
      <c r="UFQ4" s="158"/>
      <c r="UFR4" s="158"/>
      <c r="UFS4" s="158"/>
      <c r="UFT4" s="158"/>
      <c r="UFU4" s="158"/>
      <c r="UFV4" s="158"/>
      <c r="UFW4" s="158"/>
      <c r="UFX4" s="158"/>
      <c r="UFY4" s="158"/>
      <c r="UFZ4" s="158"/>
      <c r="UGA4" s="158"/>
      <c r="UGB4" s="158"/>
      <c r="UGC4" s="158"/>
      <c r="UGD4" s="158"/>
      <c r="UGE4" s="158"/>
      <c r="UGF4" s="158"/>
      <c r="UGG4" s="158"/>
      <c r="UGH4" s="158"/>
      <c r="UGI4" s="158"/>
      <c r="UGJ4" s="158"/>
      <c r="UGK4" s="158"/>
      <c r="UGL4" s="158"/>
      <c r="UGM4" s="158"/>
      <c r="UGN4" s="158"/>
      <c r="UGO4" s="158"/>
      <c r="UGP4" s="158"/>
      <c r="UGQ4" s="158"/>
      <c r="UGR4" s="158"/>
      <c r="UGS4" s="158"/>
      <c r="UGT4" s="158"/>
      <c r="UGU4" s="158"/>
      <c r="UGV4" s="158"/>
      <c r="UGW4" s="158"/>
      <c r="UGX4" s="158"/>
      <c r="UGY4" s="158"/>
      <c r="UGZ4" s="158"/>
      <c r="UHA4" s="158"/>
      <c r="UHB4" s="158"/>
      <c r="UHC4" s="158"/>
      <c r="UHD4" s="158"/>
      <c r="UHE4" s="158"/>
      <c r="UHF4" s="158"/>
      <c r="UHG4" s="158"/>
      <c r="UHH4" s="158"/>
      <c r="UHI4" s="158"/>
      <c r="UHJ4" s="158"/>
      <c r="UHK4" s="158"/>
      <c r="UHL4" s="158"/>
      <c r="UHM4" s="158"/>
      <c r="UHN4" s="158"/>
      <c r="UHO4" s="158"/>
      <c r="UHP4" s="158"/>
      <c r="UHQ4" s="158"/>
      <c r="UHR4" s="158"/>
      <c r="UHS4" s="158"/>
      <c r="UHT4" s="158"/>
      <c r="UHU4" s="158"/>
      <c r="UHV4" s="158"/>
      <c r="UHW4" s="158"/>
      <c r="UHX4" s="158"/>
      <c r="UHY4" s="158"/>
      <c r="UHZ4" s="158"/>
      <c r="UIA4" s="158"/>
      <c r="UIB4" s="158"/>
      <c r="UIC4" s="158"/>
      <c r="UID4" s="158"/>
      <c r="UIE4" s="158"/>
      <c r="UIF4" s="158"/>
      <c r="UIG4" s="158"/>
      <c r="UIH4" s="158"/>
      <c r="UII4" s="158"/>
      <c r="UIJ4" s="158"/>
      <c r="UIK4" s="158"/>
      <c r="UIL4" s="158"/>
      <c r="UIM4" s="158"/>
      <c r="UIN4" s="158"/>
      <c r="UIO4" s="158"/>
      <c r="UIP4" s="158"/>
      <c r="UIQ4" s="158"/>
      <c r="UIR4" s="158"/>
      <c r="UIS4" s="158"/>
      <c r="UIT4" s="158"/>
      <c r="UIU4" s="158"/>
      <c r="UIV4" s="158"/>
      <c r="UIW4" s="158"/>
      <c r="UIX4" s="158"/>
      <c r="UIY4" s="158"/>
      <c r="UIZ4" s="158"/>
      <c r="UJA4" s="158"/>
      <c r="UJB4" s="158"/>
      <c r="UJC4" s="158"/>
      <c r="UJD4" s="158"/>
      <c r="UJE4" s="158"/>
      <c r="UJF4" s="158"/>
      <c r="UJG4" s="158"/>
      <c r="UJH4" s="158"/>
      <c r="UJI4" s="158"/>
      <c r="UJJ4" s="158"/>
      <c r="UJK4" s="158"/>
      <c r="UJL4" s="158"/>
      <c r="UJM4" s="158"/>
      <c r="UJN4" s="158"/>
      <c r="UJO4" s="158"/>
      <c r="UJP4" s="158"/>
      <c r="UJQ4" s="158"/>
      <c r="UJR4" s="158"/>
      <c r="UJS4" s="158"/>
      <c r="UJT4" s="158"/>
      <c r="UJU4" s="158"/>
      <c r="UJV4" s="158"/>
      <c r="UJW4" s="158"/>
      <c r="UJX4" s="158"/>
      <c r="UJY4" s="158"/>
      <c r="UJZ4" s="158"/>
      <c r="UKA4" s="158"/>
      <c r="UKB4" s="158"/>
      <c r="UKC4" s="158"/>
      <c r="UKD4" s="158"/>
      <c r="UKE4" s="158"/>
      <c r="UKF4" s="158"/>
      <c r="UKG4" s="158"/>
      <c r="UKH4" s="158"/>
      <c r="UKI4" s="158"/>
      <c r="UKJ4" s="158"/>
      <c r="UKK4" s="158"/>
      <c r="UKL4" s="158"/>
      <c r="UKM4" s="158"/>
      <c r="UKN4" s="158"/>
      <c r="UKO4" s="158"/>
      <c r="UKP4" s="158"/>
      <c r="UKQ4" s="158"/>
      <c r="UKR4" s="158"/>
      <c r="UKS4" s="158"/>
      <c r="UKT4" s="158"/>
      <c r="UKU4" s="158"/>
      <c r="UKV4" s="158"/>
      <c r="UKW4" s="158"/>
      <c r="UKX4" s="158"/>
      <c r="UKY4" s="158"/>
      <c r="UKZ4" s="158"/>
      <c r="ULA4" s="158"/>
      <c r="ULB4" s="158"/>
      <c r="ULC4" s="158"/>
      <c r="ULD4" s="158"/>
      <c r="ULE4" s="158"/>
      <c r="ULF4" s="158"/>
      <c r="ULG4" s="158"/>
      <c r="ULH4" s="158"/>
      <c r="ULI4" s="158"/>
      <c r="ULJ4" s="158"/>
      <c r="ULK4" s="158"/>
      <c r="ULL4" s="158"/>
      <c r="ULM4" s="158"/>
      <c r="ULN4" s="158"/>
      <c r="ULO4" s="158"/>
      <c r="ULP4" s="158"/>
      <c r="ULQ4" s="158"/>
      <c r="ULR4" s="158"/>
      <c r="ULS4" s="158"/>
      <c r="ULT4" s="158"/>
      <c r="ULU4" s="158"/>
      <c r="ULV4" s="158"/>
      <c r="ULW4" s="158"/>
      <c r="ULX4" s="158"/>
      <c r="ULY4" s="158"/>
      <c r="ULZ4" s="158"/>
      <c r="UMA4" s="158"/>
      <c r="UMB4" s="158"/>
      <c r="UMC4" s="158"/>
      <c r="UMD4" s="158"/>
      <c r="UME4" s="158"/>
      <c r="UMF4" s="158"/>
      <c r="UMG4" s="158"/>
      <c r="UMH4" s="158"/>
      <c r="UMI4" s="158"/>
      <c r="UMJ4" s="158"/>
      <c r="UMK4" s="158"/>
      <c r="UML4" s="158"/>
      <c r="UMM4" s="158"/>
      <c r="UMN4" s="158"/>
      <c r="UMO4" s="158"/>
      <c r="UMP4" s="158"/>
      <c r="UMQ4" s="158"/>
      <c r="UMR4" s="158"/>
      <c r="UMS4" s="158"/>
      <c r="UMT4" s="158"/>
      <c r="UMU4" s="158"/>
      <c r="UMV4" s="158"/>
      <c r="UMW4" s="158"/>
      <c r="UMX4" s="158"/>
      <c r="UMY4" s="158"/>
      <c r="UMZ4" s="158"/>
      <c r="UNA4" s="158"/>
      <c r="UNB4" s="158"/>
      <c r="UNC4" s="158"/>
      <c r="UND4" s="158"/>
      <c r="UNE4" s="158"/>
      <c r="UNF4" s="158"/>
      <c r="UNG4" s="158"/>
      <c r="UNH4" s="158"/>
      <c r="UNI4" s="158"/>
      <c r="UNJ4" s="158"/>
      <c r="UNK4" s="158"/>
      <c r="UNL4" s="158"/>
      <c r="UNM4" s="158"/>
      <c r="UNN4" s="158"/>
      <c r="UNO4" s="158"/>
      <c r="UNP4" s="158"/>
      <c r="UNQ4" s="158"/>
      <c r="UNR4" s="158"/>
      <c r="UNS4" s="158"/>
      <c r="UNT4" s="158"/>
      <c r="UNU4" s="158"/>
      <c r="UNV4" s="158"/>
      <c r="UNW4" s="158"/>
      <c r="UNX4" s="158"/>
      <c r="UNY4" s="158"/>
      <c r="UNZ4" s="158"/>
      <c r="UOA4" s="158"/>
      <c r="UOB4" s="158"/>
      <c r="UOC4" s="158"/>
      <c r="UOD4" s="158"/>
      <c r="UOE4" s="158"/>
      <c r="UOF4" s="158"/>
      <c r="UOG4" s="158"/>
      <c r="UOH4" s="158"/>
      <c r="UOI4" s="158"/>
      <c r="UOJ4" s="158"/>
      <c r="UOK4" s="158"/>
      <c r="UOL4" s="158"/>
      <c r="UOM4" s="158"/>
      <c r="UON4" s="158"/>
      <c r="UOO4" s="158"/>
      <c r="UOP4" s="158"/>
      <c r="UOQ4" s="158"/>
      <c r="UOR4" s="158"/>
      <c r="UOS4" s="158"/>
      <c r="UOT4" s="158"/>
      <c r="UOU4" s="158"/>
      <c r="UOV4" s="158"/>
      <c r="UOW4" s="158"/>
      <c r="UOX4" s="158"/>
      <c r="UOY4" s="158"/>
      <c r="UOZ4" s="158"/>
      <c r="UPA4" s="158"/>
      <c r="UPB4" s="158"/>
      <c r="UPC4" s="158"/>
      <c r="UPD4" s="158"/>
      <c r="UPE4" s="158"/>
      <c r="UPF4" s="158"/>
      <c r="UPG4" s="158"/>
      <c r="UPH4" s="158"/>
      <c r="UPI4" s="158"/>
      <c r="UPJ4" s="158"/>
      <c r="UPK4" s="158"/>
      <c r="UPL4" s="158"/>
      <c r="UPM4" s="158"/>
      <c r="UPN4" s="158"/>
      <c r="UPO4" s="158"/>
      <c r="UPP4" s="158"/>
      <c r="UPQ4" s="158"/>
      <c r="UPR4" s="158"/>
      <c r="UPS4" s="158"/>
      <c r="UPT4" s="158"/>
      <c r="UPU4" s="158"/>
      <c r="UPV4" s="158"/>
      <c r="UPW4" s="158"/>
      <c r="UPX4" s="158"/>
      <c r="UPY4" s="158"/>
      <c r="UPZ4" s="158"/>
      <c r="UQA4" s="158"/>
      <c r="UQB4" s="158"/>
      <c r="UQC4" s="158"/>
      <c r="UQD4" s="158"/>
      <c r="UQE4" s="158"/>
      <c r="UQF4" s="158"/>
      <c r="UQG4" s="158"/>
      <c r="UQH4" s="158"/>
      <c r="UQI4" s="158"/>
      <c r="UQJ4" s="158"/>
      <c r="UQK4" s="158"/>
      <c r="UQL4" s="158"/>
      <c r="UQM4" s="158"/>
      <c r="UQN4" s="158"/>
      <c r="UQO4" s="158"/>
      <c r="UQP4" s="158"/>
      <c r="UQQ4" s="158"/>
      <c r="UQR4" s="158"/>
      <c r="UQS4" s="158"/>
      <c r="UQT4" s="158"/>
      <c r="UQU4" s="158"/>
      <c r="UQV4" s="158"/>
      <c r="UQW4" s="158"/>
      <c r="UQX4" s="158"/>
      <c r="UQY4" s="158"/>
      <c r="UQZ4" s="158"/>
      <c r="URA4" s="158"/>
      <c r="URB4" s="158"/>
      <c r="URC4" s="158"/>
      <c r="URD4" s="158"/>
      <c r="URE4" s="158"/>
      <c r="URF4" s="158"/>
      <c r="URG4" s="158"/>
      <c r="URH4" s="158"/>
      <c r="URI4" s="158"/>
      <c r="URJ4" s="158"/>
      <c r="URK4" s="158"/>
      <c r="URL4" s="158"/>
      <c r="URM4" s="158"/>
      <c r="URN4" s="158"/>
      <c r="URO4" s="158"/>
      <c r="URP4" s="158"/>
      <c r="URQ4" s="158"/>
      <c r="URR4" s="158"/>
      <c r="URS4" s="158"/>
      <c r="URT4" s="158"/>
      <c r="URU4" s="158"/>
      <c r="URV4" s="158"/>
      <c r="URW4" s="158"/>
      <c r="URX4" s="158"/>
      <c r="URY4" s="158"/>
      <c r="URZ4" s="158"/>
      <c r="USA4" s="158"/>
      <c r="USB4" s="158"/>
      <c r="USC4" s="158"/>
      <c r="USD4" s="158"/>
      <c r="USE4" s="158"/>
      <c r="USF4" s="158"/>
      <c r="USG4" s="158"/>
      <c r="USH4" s="158"/>
      <c r="USI4" s="158"/>
      <c r="USJ4" s="158"/>
      <c r="USK4" s="158"/>
      <c r="USL4" s="158"/>
      <c r="USM4" s="158"/>
      <c r="USN4" s="158"/>
      <c r="USO4" s="158"/>
      <c r="USP4" s="158"/>
      <c r="USQ4" s="158"/>
      <c r="USR4" s="158"/>
      <c r="USS4" s="158"/>
      <c r="UST4" s="158"/>
      <c r="USU4" s="158"/>
      <c r="USV4" s="158"/>
      <c r="USW4" s="158"/>
      <c r="USX4" s="158"/>
      <c r="USY4" s="158"/>
      <c r="USZ4" s="158"/>
      <c r="UTA4" s="158"/>
      <c r="UTB4" s="158"/>
      <c r="UTC4" s="158"/>
      <c r="UTD4" s="158"/>
      <c r="UTE4" s="158"/>
      <c r="UTF4" s="158"/>
      <c r="UTG4" s="158"/>
      <c r="UTH4" s="158"/>
      <c r="UTI4" s="158"/>
      <c r="UTJ4" s="158"/>
      <c r="UTK4" s="158"/>
      <c r="UTL4" s="158"/>
      <c r="UTM4" s="158"/>
      <c r="UTN4" s="158"/>
      <c r="UTO4" s="158"/>
      <c r="UTP4" s="158"/>
      <c r="UTQ4" s="158"/>
      <c r="UTR4" s="158"/>
      <c r="UTS4" s="158"/>
      <c r="UTT4" s="158"/>
      <c r="UTU4" s="158"/>
      <c r="UTV4" s="158"/>
      <c r="UTW4" s="158"/>
      <c r="UTX4" s="158"/>
      <c r="UTY4" s="158"/>
      <c r="UTZ4" s="158"/>
      <c r="UUA4" s="158"/>
      <c r="UUB4" s="158"/>
      <c r="UUC4" s="158"/>
      <c r="UUD4" s="158"/>
      <c r="UUE4" s="158"/>
      <c r="UUF4" s="158"/>
      <c r="UUG4" s="158"/>
      <c r="UUH4" s="158"/>
      <c r="UUI4" s="158"/>
      <c r="UUJ4" s="158"/>
      <c r="UUK4" s="158"/>
      <c r="UUL4" s="158"/>
      <c r="UUM4" s="158"/>
      <c r="UUN4" s="158"/>
      <c r="UUO4" s="158"/>
      <c r="UUP4" s="158"/>
      <c r="UUQ4" s="158"/>
      <c r="UUR4" s="158"/>
      <c r="UUS4" s="158"/>
      <c r="UUT4" s="158"/>
      <c r="UUU4" s="158"/>
      <c r="UUV4" s="158"/>
      <c r="UUW4" s="158"/>
      <c r="UUX4" s="158"/>
      <c r="UUY4" s="158"/>
      <c r="UUZ4" s="158"/>
      <c r="UVA4" s="158"/>
      <c r="UVB4" s="158"/>
      <c r="UVC4" s="158"/>
      <c r="UVD4" s="158"/>
      <c r="UVE4" s="158"/>
      <c r="UVF4" s="158"/>
      <c r="UVG4" s="158"/>
      <c r="UVH4" s="158"/>
      <c r="UVI4" s="158"/>
      <c r="UVJ4" s="158"/>
      <c r="UVK4" s="158"/>
      <c r="UVL4" s="158"/>
      <c r="UVM4" s="158"/>
      <c r="UVN4" s="158"/>
      <c r="UVO4" s="158"/>
      <c r="UVP4" s="158"/>
      <c r="UVQ4" s="158"/>
      <c r="UVR4" s="158"/>
      <c r="UVS4" s="158"/>
      <c r="UVT4" s="158"/>
      <c r="UVU4" s="158"/>
      <c r="UVV4" s="158"/>
      <c r="UVW4" s="158"/>
      <c r="UVX4" s="158"/>
      <c r="UVY4" s="158"/>
      <c r="UVZ4" s="158"/>
      <c r="UWA4" s="158"/>
      <c r="UWB4" s="158"/>
      <c r="UWC4" s="158"/>
      <c r="UWD4" s="158"/>
      <c r="UWE4" s="158"/>
      <c r="UWF4" s="158"/>
      <c r="UWG4" s="158"/>
      <c r="UWH4" s="158"/>
      <c r="UWI4" s="158"/>
      <c r="UWJ4" s="158"/>
      <c r="UWK4" s="158"/>
      <c r="UWL4" s="158"/>
      <c r="UWM4" s="158"/>
      <c r="UWN4" s="158"/>
      <c r="UWO4" s="158"/>
      <c r="UWP4" s="158"/>
      <c r="UWQ4" s="158"/>
      <c r="UWR4" s="158"/>
      <c r="UWS4" s="158"/>
      <c r="UWT4" s="158"/>
      <c r="UWU4" s="158"/>
      <c r="UWV4" s="158"/>
      <c r="UWW4" s="158"/>
      <c r="UWX4" s="158"/>
      <c r="UWY4" s="158"/>
      <c r="UWZ4" s="158"/>
      <c r="UXA4" s="158"/>
      <c r="UXB4" s="158"/>
      <c r="UXC4" s="158"/>
      <c r="UXD4" s="158"/>
      <c r="UXE4" s="158"/>
      <c r="UXF4" s="158"/>
      <c r="UXG4" s="158"/>
      <c r="UXH4" s="158"/>
      <c r="UXI4" s="158"/>
      <c r="UXJ4" s="158"/>
      <c r="UXK4" s="158"/>
      <c r="UXL4" s="158"/>
      <c r="UXM4" s="158"/>
      <c r="UXN4" s="158"/>
      <c r="UXO4" s="158"/>
      <c r="UXP4" s="158"/>
      <c r="UXQ4" s="158"/>
      <c r="UXR4" s="158"/>
      <c r="UXS4" s="158"/>
      <c r="UXT4" s="158"/>
      <c r="UXU4" s="158"/>
      <c r="UXV4" s="158"/>
      <c r="UXW4" s="158"/>
      <c r="UXX4" s="158"/>
      <c r="UXY4" s="158"/>
      <c r="UXZ4" s="158"/>
      <c r="UYA4" s="158"/>
      <c r="UYB4" s="158"/>
      <c r="UYC4" s="158"/>
      <c r="UYD4" s="158"/>
      <c r="UYE4" s="158"/>
      <c r="UYF4" s="158"/>
      <c r="UYG4" s="158"/>
      <c r="UYH4" s="158"/>
      <c r="UYI4" s="158"/>
      <c r="UYJ4" s="158"/>
      <c r="UYK4" s="158"/>
      <c r="UYL4" s="158"/>
      <c r="UYM4" s="158"/>
      <c r="UYN4" s="158"/>
      <c r="UYO4" s="158"/>
      <c r="UYP4" s="158"/>
      <c r="UYQ4" s="158"/>
      <c r="UYR4" s="158"/>
      <c r="UYS4" s="158"/>
      <c r="UYT4" s="158"/>
      <c r="UYU4" s="158"/>
      <c r="UYV4" s="158"/>
      <c r="UYW4" s="158"/>
      <c r="UYX4" s="158"/>
      <c r="UYY4" s="158"/>
      <c r="UYZ4" s="158"/>
      <c r="UZA4" s="158"/>
      <c r="UZB4" s="158"/>
      <c r="UZC4" s="158"/>
      <c r="UZD4" s="158"/>
      <c r="UZE4" s="158"/>
      <c r="UZF4" s="158"/>
      <c r="UZG4" s="158"/>
      <c r="UZH4" s="158"/>
      <c r="UZI4" s="158"/>
      <c r="UZJ4" s="158"/>
      <c r="UZK4" s="158"/>
      <c r="UZL4" s="158"/>
      <c r="UZM4" s="158"/>
      <c r="UZN4" s="158"/>
      <c r="UZO4" s="158"/>
      <c r="UZP4" s="158"/>
      <c r="UZQ4" s="158"/>
      <c r="UZR4" s="158"/>
      <c r="UZS4" s="158"/>
      <c r="UZT4" s="158"/>
      <c r="UZU4" s="158"/>
      <c r="UZV4" s="158"/>
      <c r="UZW4" s="158"/>
      <c r="UZX4" s="158"/>
      <c r="UZY4" s="158"/>
      <c r="UZZ4" s="158"/>
      <c r="VAA4" s="158"/>
      <c r="VAB4" s="158"/>
      <c r="VAC4" s="158"/>
      <c r="VAD4" s="158"/>
      <c r="VAE4" s="158"/>
      <c r="VAF4" s="158"/>
      <c r="VAG4" s="158"/>
      <c r="VAH4" s="158"/>
      <c r="VAI4" s="158"/>
      <c r="VAJ4" s="158"/>
      <c r="VAK4" s="158"/>
      <c r="VAL4" s="158"/>
      <c r="VAM4" s="158"/>
      <c r="VAN4" s="158"/>
      <c r="VAO4" s="158"/>
      <c r="VAP4" s="158"/>
      <c r="VAQ4" s="158"/>
      <c r="VAR4" s="158"/>
      <c r="VAS4" s="158"/>
      <c r="VAT4" s="158"/>
      <c r="VAU4" s="158"/>
      <c r="VAV4" s="158"/>
      <c r="VAW4" s="158"/>
      <c r="VAX4" s="158"/>
      <c r="VAY4" s="158"/>
      <c r="VAZ4" s="158"/>
      <c r="VBA4" s="158"/>
      <c r="VBB4" s="158"/>
      <c r="VBC4" s="158"/>
      <c r="VBD4" s="158"/>
      <c r="VBE4" s="158"/>
      <c r="VBF4" s="158"/>
      <c r="VBG4" s="158"/>
      <c r="VBH4" s="158"/>
      <c r="VBI4" s="158"/>
      <c r="VBJ4" s="158"/>
      <c r="VBK4" s="158"/>
      <c r="VBL4" s="158"/>
      <c r="VBM4" s="158"/>
      <c r="VBN4" s="158"/>
      <c r="VBO4" s="158"/>
      <c r="VBP4" s="158"/>
      <c r="VBQ4" s="158"/>
      <c r="VBR4" s="158"/>
      <c r="VBS4" s="158"/>
      <c r="VBT4" s="158"/>
      <c r="VBU4" s="158"/>
      <c r="VBV4" s="158"/>
      <c r="VBW4" s="158"/>
      <c r="VBX4" s="158"/>
      <c r="VBY4" s="158"/>
      <c r="VBZ4" s="158"/>
      <c r="VCA4" s="158"/>
      <c r="VCB4" s="158"/>
      <c r="VCC4" s="158"/>
      <c r="VCD4" s="158"/>
      <c r="VCE4" s="158"/>
      <c r="VCF4" s="158"/>
      <c r="VCG4" s="158"/>
      <c r="VCH4" s="158"/>
      <c r="VCI4" s="158"/>
      <c r="VCJ4" s="158"/>
      <c r="VCK4" s="158"/>
      <c r="VCL4" s="158"/>
      <c r="VCM4" s="158"/>
      <c r="VCN4" s="158"/>
      <c r="VCO4" s="158"/>
      <c r="VCP4" s="158"/>
      <c r="VCQ4" s="158"/>
      <c r="VCR4" s="158"/>
      <c r="VCS4" s="158"/>
      <c r="VCT4" s="158"/>
      <c r="VCU4" s="158"/>
      <c r="VCV4" s="158"/>
      <c r="VCW4" s="158"/>
      <c r="VCX4" s="158"/>
      <c r="VCY4" s="158"/>
      <c r="VCZ4" s="158"/>
      <c r="VDA4" s="158"/>
      <c r="VDB4" s="158"/>
      <c r="VDC4" s="158"/>
      <c r="VDD4" s="158"/>
      <c r="VDE4" s="158"/>
      <c r="VDF4" s="158"/>
      <c r="VDG4" s="158"/>
      <c r="VDH4" s="158"/>
      <c r="VDI4" s="158"/>
      <c r="VDJ4" s="158"/>
      <c r="VDK4" s="158"/>
      <c r="VDL4" s="158"/>
      <c r="VDM4" s="158"/>
      <c r="VDN4" s="158"/>
      <c r="VDO4" s="158"/>
      <c r="VDP4" s="158"/>
      <c r="VDQ4" s="158"/>
      <c r="VDR4" s="158"/>
      <c r="VDS4" s="158"/>
      <c r="VDT4" s="158"/>
      <c r="VDU4" s="158"/>
      <c r="VDV4" s="158"/>
      <c r="VDW4" s="158"/>
      <c r="VDX4" s="158"/>
      <c r="VDY4" s="158"/>
      <c r="VDZ4" s="158"/>
      <c r="VEA4" s="158"/>
      <c r="VEB4" s="158"/>
      <c r="VEC4" s="158"/>
      <c r="VED4" s="158"/>
      <c r="VEE4" s="158"/>
      <c r="VEF4" s="158"/>
      <c r="VEG4" s="158"/>
      <c r="VEH4" s="158"/>
      <c r="VEI4" s="158"/>
      <c r="VEJ4" s="158"/>
      <c r="VEK4" s="158"/>
      <c r="VEL4" s="158"/>
      <c r="VEM4" s="158"/>
      <c r="VEN4" s="158"/>
      <c r="VEO4" s="158"/>
      <c r="VEP4" s="158"/>
      <c r="VEQ4" s="158"/>
      <c r="VER4" s="158"/>
      <c r="VES4" s="158"/>
      <c r="VET4" s="158"/>
      <c r="VEU4" s="158"/>
      <c r="VEV4" s="158"/>
      <c r="VEW4" s="158"/>
      <c r="VEX4" s="158"/>
      <c r="VEY4" s="158"/>
      <c r="VEZ4" s="158"/>
      <c r="VFA4" s="158"/>
      <c r="VFB4" s="158"/>
      <c r="VFC4" s="158"/>
      <c r="VFD4" s="158"/>
      <c r="VFE4" s="158"/>
      <c r="VFF4" s="158"/>
      <c r="VFG4" s="158"/>
      <c r="VFH4" s="158"/>
      <c r="VFI4" s="158"/>
      <c r="VFJ4" s="158"/>
      <c r="VFK4" s="158"/>
      <c r="VFL4" s="158"/>
      <c r="VFM4" s="158"/>
      <c r="VFN4" s="158"/>
      <c r="VFO4" s="158"/>
      <c r="VFP4" s="158"/>
      <c r="VFQ4" s="158"/>
      <c r="VFR4" s="158"/>
      <c r="VFS4" s="158"/>
      <c r="VFT4" s="158"/>
      <c r="VFU4" s="158"/>
      <c r="VFV4" s="158"/>
      <c r="VFW4" s="158"/>
      <c r="VFX4" s="158"/>
      <c r="VFY4" s="158"/>
      <c r="VFZ4" s="158"/>
      <c r="VGA4" s="158"/>
      <c r="VGB4" s="158"/>
      <c r="VGC4" s="158"/>
      <c r="VGD4" s="158"/>
      <c r="VGE4" s="158"/>
      <c r="VGF4" s="158"/>
      <c r="VGG4" s="158"/>
      <c r="VGH4" s="158"/>
      <c r="VGI4" s="158"/>
      <c r="VGJ4" s="158"/>
      <c r="VGK4" s="158"/>
      <c r="VGL4" s="158"/>
      <c r="VGM4" s="158"/>
      <c r="VGN4" s="158"/>
      <c r="VGO4" s="158"/>
      <c r="VGP4" s="158"/>
      <c r="VGQ4" s="158"/>
      <c r="VGR4" s="158"/>
      <c r="VGS4" s="158"/>
      <c r="VGT4" s="158"/>
      <c r="VGU4" s="158"/>
      <c r="VGV4" s="158"/>
      <c r="VGW4" s="158"/>
      <c r="VGX4" s="158"/>
      <c r="VGY4" s="158"/>
      <c r="VGZ4" s="158"/>
      <c r="VHA4" s="158"/>
      <c r="VHB4" s="158"/>
      <c r="VHC4" s="158"/>
      <c r="VHD4" s="158"/>
      <c r="VHE4" s="158"/>
      <c r="VHF4" s="158"/>
      <c r="VHG4" s="158"/>
      <c r="VHH4" s="158"/>
      <c r="VHI4" s="158"/>
      <c r="VHJ4" s="158"/>
      <c r="VHK4" s="158"/>
      <c r="VHL4" s="158"/>
      <c r="VHM4" s="158"/>
      <c r="VHN4" s="158"/>
      <c r="VHO4" s="158"/>
      <c r="VHP4" s="158"/>
      <c r="VHQ4" s="158"/>
      <c r="VHR4" s="158"/>
      <c r="VHS4" s="158"/>
      <c r="VHT4" s="158"/>
      <c r="VHU4" s="158"/>
      <c r="VHV4" s="158"/>
      <c r="VHW4" s="158"/>
      <c r="VHX4" s="158"/>
      <c r="VHY4" s="158"/>
      <c r="VHZ4" s="158"/>
      <c r="VIA4" s="158"/>
      <c r="VIB4" s="158"/>
      <c r="VIC4" s="158"/>
      <c r="VID4" s="158"/>
      <c r="VIE4" s="158"/>
      <c r="VIF4" s="158"/>
      <c r="VIG4" s="158"/>
      <c r="VIH4" s="158"/>
      <c r="VII4" s="158"/>
      <c r="VIJ4" s="158"/>
      <c r="VIK4" s="158"/>
      <c r="VIL4" s="158"/>
      <c r="VIM4" s="158"/>
      <c r="VIN4" s="158"/>
      <c r="VIO4" s="158"/>
      <c r="VIP4" s="158"/>
      <c r="VIQ4" s="158"/>
      <c r="VIR4" s="158"/>
      <c r="VIS4" s="158"/>
      <c r="VIT4" s="158"/>
      <c r="VIU4" s="158"/>
      <c r="VIV4" s="158"/>
      <c r="VIW4" s="158"/>
      <c r="VIX4" s="158"/>
      <c r="VIY4" s="158"/>
      <c r="VIZ4" s="158"/>
      <c r="VJA4" s="158"/>
      <c r="VJB4" s="158"/>
      <c r="VJC4" s="158"/>
      <c r="VJD4" s="158"/>
      <c r="VJE4" s="158"/>
      <c r="VJF4" s="158"/>
      <c r="VJG4" s="158"/>
      <c r="VJH4" s="158"/>
      <c r="VJI4" s="158"/>
      <c r="VJJ4" s="158"/>
      <c r="VJK4" s="158"/>
      <c r="VJL4" s="158"/>
      <c r="VJM4" s="158"/>
      <c r="VJN4" s="158"/>
      <c r="VJO4" s="158"/>
      <c r="VJP4" s="158"/>
      <c r="VJQ4" s="158"/>
      <c r="VJR4" s="158"/>
      <c r="VJS4" s="158"/>
      <c r="VJT4" s="158"/>
      <c r="VJU4" s="158"/>
      <c r="VJV4" s="158"/>
      <c r="VJW4" s="158"/>
      <c r="VJX4" s="158"/>
      <c r="VJY4" s="158"/>
      <c r="VJZ4" s="158"/>
      <c r="VKA4" s="158"/>
      <c r="VKB4" s="158"/>
      <c r="VKC4" s="158"/>
      <c r="VKD4" s="158"/>
      <c r="VKE4" s="158"/>
      <c r="VKF4" s="158"/>
      <c r="VKG4" s="158"/>
      <c r="VKH4" s="158"/>
      <c r="VKI4" s="158"/>
      <c r="VKJ4" s="158"/>
      <c r="VKK4" s="158"/>
      <c r="VKL4" s="158"/>
      <c r="VKM4" s="158"/>
      <c r="VKN4" s="158"/>
      <c r="VKO4" s="158"/>
      <c r="VKP4" s="158"/>
      <c r="VKQ4" s="158"/>
      <c r="VKR4" s="158"/>
      <c r="VKS4" s="158"/>
      <c r="VKT4" s="158"/>
      <c r="VKU4" s="158"/>
      <c r="VKV4" s="158"/>
      <c r="VKW4" s="158"/>
      <c r="VKX4" s="158"/>
      <c r="VKY4" s="158"/>
      <c r="VKZ4" s="158"/>
      <c r="VLA4" s="158"/>
      <c r="VLB4" s="158"/>
      <c r="VLC4" s="158"/>
      <c r="VLD4" s="158"/>
      <c r="VLE4" s="158"/>
      <c r="VLF4" s="158"/>
      <c r="VLG4" s="158"/>
      <c r="VLH4" s="158"/>
      <c r="VLI4" s="158"/>
      <c r="VLJ4" s="158"/>
      <c r="VLK4" s="158"/>
      <c r="VLL4" s="158"/>
      <c r="VLM4" s="158"/>
      <c r="VLN4" s="158"/>
      <c r="VLO4" s="158"/>
      <c r="VLP4" s="158"/>
      <c r="VLQ4" s="158"/>
      <c r="VLR4" s="158"/>
      <c r="VLS4" s="158"/>
      <c r="VLT4" s="158"/>
      <c r="VLU4" s="158"/>
      <c r="VLV4" s="158"/>
      <c r="VLW4" s="158"/>
      <c r="VLX4" s="158"/>
      <c r="VLY4" s="158"/>
      <c r="VLZ4" s="158"/>
      <c r="VMA4" s="158"/>
      <c r="VMB4" s="158"/>
      <c r="VMC4" s="158"/>
      <c r="VMD4" s="158"/>
      <c r="VME4" s="158"/>
      <c r="VMF4" s="158"/>
      <c r="VMG4" s="158"/>
      <c r="VMH4" s="158"/>
      <c r="VMI4" s="158"/>
      <c r="VMJ4" s="158"/>
      <c r="VMK4" s="158"/>
      <c r="VML4" s="158"/>
      <c r="VMM4" s="158"/>
      <c r="VMN4" s="158"/>
      <c r="VMO4" s="158"/>
      <c r="VMP4" s="158"/>
      <c r="VMQ4" s="158"/>
      <c r="VMR4" s="158"/>
      <c r="VMS4" s="158"/>
      <c r="VMT4" s="158"/>
      <c r="VMU4" s="158"/>
      <c r="VMV4" s="158"/>
      <c r="VMW4" s="158"/>
      <c r="VMX4" s="158"/>
      <c r="VMY4" s="158"/>
      <c r="VMZ4" s="158"/>
      <c r="VNA4" s="158"/>
      <c r="VNB4" s="158"/>
      <c r="VNC4" s="158"/>
      <c r="VND4" s="158"/>
      <c r="VNE4" s="158"/>
      <c r="VNF4" s="158"/>
      <c r="VNG4" s="158"/>
      <c r="VNH4" s="158"/>
      <c r="VNI4" s="158"/>
      <c r="VNJ4" s="158"/>
      <c r="VNK4" s="158"/>
      <c r="VNL4" s="158"/>
      <c r="VNM4" s="158"/>
      <c r="VNN4" s="158"/>
      <c r="VNO4" s="158"/>
      <c r="VNP4" s="158"/>
      <c r="VNQ4" s="158"/>
      <c r="VNR4" s="158"/>
      <c r="VNS4" s="158"/>
      <c r="VNT4" s="158"/>
      <c r="VNU4" s="158"/>
      <c r="VNV4" s="158"/>
      <c r="VNW4" s="158"/>
      <c r="VNX4" s="158"/>
      <c r="VNY4" s="158"/>
      <c r="VNZ4" s="158"/>
      <c r="VOA4" s="158"/>
      <c r="VOB4" s="158"/>
      <c r="VOC4" s="158"/>
      <c r="VOD4" s="158"/>
      <c r="VOE4" s="158"/>
      <c r="VOF4" s="158"/>
      <c r="VOG4" s="158"/>
      <c r="VOH4" s="158"/>
      <c r="VOI4" s="158"/>
      <c r="VOJ4" s="158"/>
      <c r="VOK4" s="158"/>
      <c r="VOL4" s="158"/>
      <c r="VOM4" s="158"/>
      <c r="VON4" s="158"/>
      <c r="VOO4" s="158"/>
      <c r="VOP4" s="158"/>
      <c r="VOQ4" s="158"/>
      <c r="VOR4" s="158"/>
      <c r="VOS4" s="158"/>
      <c r="VOT4" s="158"/>
      <c r="VOU4" s="158"/>
      <c r="VOV4" s="158"/>
      <c r="VOW4" s="158"/>
      <c r="VOX4" s="158"/>
      <c r="VOY4" s="158"/>
      <c r="VOZ4" s="158"/>
      <c r="VPA4" s="158"/>
      <c r="VPB4" s="158"/>
      <c r="VPC4" s="158"/>
      <c r="VPD4" s="158"/>
      <c r="VPE4" s="158"/>
      <c r="VPF4" s="158"/>
      <c r="VPG4" s="158"/>
      <c r="VPH4" s="158"/>
      <c r="VPI4" s="158"/>
      <c r="VPJ4" s="158"/>
      <c r="VPK4" s="158"/>
      <c r="VPL4" s="158"/>
      <c r="VPM4" s="158"/>
      <c r="VPN4" s="158"/>
      <c r="VPO4" s="158"/>
      <c r="VPP4" s="158"/>
      <c r="VPQ4" s="158"/>
      <c r="VPR4" s="158"/>
      <c r="VPS4" s="158"/>
      <c r="VPT4" s="158"/>
      <c r="VPU4" s="158"/>
      <c r="VPV4" s="158"/>
      <c r="VPW4" s="158"/>
      <c r="VPX4" s="158"/>
      <c r="VPY4" s="158"/>
      <c r="VPZ4" s="158"/>
      <c r="VQA4" s="158"/>
      <c r="VQB4" s="158"/>
      <c r="VQC4" s="158"/>
      <c r="VQD4" s="158"/>
      <c r="VQE4" s="158"/>
      <c r="VQF4" s="158"/>
      <c r="VQG4" s="158"/>
      <c r="VQH4" s="158"/>
      <c r="VQI4" s="158"/>
      <c r="VQJ4" s="158"/>
      <c r="VQK4" s="158"/>
      <c r="VQL4" s="158"/>
      <c r="VQM4" s="158"/>
      <c r="VQN4" s="158"/>
      <c r="VQO4" s="158"/>
      <c r="VQP4" s="158"/>
      <c r="VQQ4" s="158"/>
      <c r="VQR4" s="158"/>
      <c r="VQS4" s="158"/>
      <c r="VQT4" s="158"/>
      <c r="VQU4" s="158"/>
      <c r="VQV4" s="158"/>
      <c r="VQW4" s="158"/>
      <c r="VQX4" s="158"/>
      <c r="VQY4" s="158"/>
      <c r="VQZ4" s="158"/>
      <c r="VRA4" s="158"/>
      <c r="VRB4" s="158"/>
      <c r="VRC4" s="158"/>
      <c r="VRD4" s="158"/>
      <c r="VRE4" s="158"/>
      <c r="VRF4" s="158"/>
      <c r="VRG4" s="158"/>
      <c r="VRH4" s="158"/>
      <c r="VRI4" s="158"/>
      <c r="VRJ4" s="158"/>
      <c r="VRK4" s="158"/>
      <c r="VRL4" s="158"/>
      <c r="VRM4" s="158"/>
      <c r="VRN4" s="158"/>
      <c r="VRO4" s="158"/>
      <c r="VRP4" s="158"/>
      <c r="VRQ4" s="158"/>
      <c r="VRR4" s="158"/>
      <c r="VRS4" s="158"/>
      <c r="VRT4" s="158"/>
      <c r="VRU4" s="158"/>
      <c r="VRV4" s="158"/>
      <c r="VRW4" s="158"/>
      <c r="VRX4" s="158"/>
      <c r="VRY4" s="158"/>
      <c r="VRZ4" s="158"/>
      <c r="VSA4" s="158"/>
      <c r="VSB4" s="158"/>
      <c r="VSC4" s="158"/>
      <c r="VSD4" s="158"/>
      <c r="VSE4" s="158"/>
      <c r="VSF4" s="158"/>
      <c r="VSG4" s="158"/>
      <c r="VSH4" s="158"/>
      <c r="VSI4" s="158"/>
      <c r="VSJ4" s="158"/>
      <c r="VSK4" s="158"/>
      <c r="VSL4" s="158"/>
      <c r="VSM4" s="158"/>
      <c r="VSN4" s="158"/>
      <c r="VSO4" s="158"/>
      <c r="VSP4" s="158"/>
      <c r="VSQ4" s="158"/>
      <c r="VSR4" s="158"/>
      <c r="VSS4" s="158"/>
      <c r="VST4" s="158"/>
      <c r="VSU4" s="158"/>
      <c r="VSV4" s="158"/>
      <c r="VSW4" s="158"/>
      <c r="VSX4" s="158"/>
      <c r="VSY4" s="158"/>
      <c r="VSZ4" s="158"/>
      <c r="VTA4" s="158"/>
      <c r="VTB4" s="158"/>
      <c r="VTC4" s="158"/>
      <c r="VTD4" s="158"/>
      <c r="VTE4" s="158"/>
      <c r="VTF4" s="158"/>
      <c r="VTG4" s="158"/>
      <c r="VTH4" s="158"/>
      <c r="VTI4" s="158"/>
      <c r="VTJ4" s="158"/>
      <c r="VTK4" s="158"/>
      <c r="VTL4" s="158"/>
      <c r="VTM4" s="158"/>
      <c r="VTN4" s="158"/>
      <c r="VTO4" s="158"/>
      <c r="VTP4" s="158"/>
      <c r="VTQ4" s="158"/>
      <c r="VTR4" s="158"/>
      <c r="VTS4" s="158"/>
      <c r="VTT4" s="158"/>
      <c r="VTU4" s="158"/>
      <c r="VTV4" s="158"/>
      <c r="VTW4" s="158"/>
      <c r="VTX4" s="158"/>
      <c r="VTY4" s="158"/>
      <c r="VTZ4" s="158"/>
      <c r="VUA4" s="158"/>
      <c r="VUB4" s="158"/>
      <c r="VUC4" s="158"/>
      <c r="VUD4" s="158"/>
      <c r="VUE4" s="158"/>
      <c r="VUF4" s="158"/>
      <c r="VUG4" s="158"/>
      <c r="VUH4" s="158"/>
      <c r="VUI4" s="158"/>
      <c r="VUJ4" s="158"/>
      <c r="VUK4" s="158"/>
      <c r="VUL4" s="158"/>
      <c r="VUM4" s="158"/>
      <c r="VUN4" s="158"/>
      <c r="VUO4" s="158"/>
      <c r="VUP4" s="158"/>
      <c r="VUQ4" s="158"/>
      <c r="VUR4" s="158"/>
      <c r="VUS4" s="158"/>
      <c r="VUT4" s="158"/>
      <c r="VUU4" s="158"/>
      <c r="VUV4" s="158"/>
      <c r="VUW4" s="158"/>
      <c r="VUX4" s="158"/>
      <c r="VUY4" s="158"/>
      <c r="VUZ4" s="158"/>
      <c r="VVA4" s="158"/>
      <c r="VVB4" s="158"/>
      <c r="VVC4" s="158"/>
      <c r="VVD4" s="158"/>
      <c r="VVE4" s="158"/>
      <c r="VVF4" s="158"/>
      <c r="VVG4" s="158"/>
      <c r="VVH4" s="158"/>
      <c r="VVI4" s="158"/>
      <c r="VVJ4" s="158"/>
      <c r="VVK4" s="158"/>
      <c r="VVL4" s="158"/>
      <c r="VVM4" s="158"/>
      <c r="VVN4" s="158"/>
      <c r="VVO4" s="158"/>
      <c r="VVP4" s="158"/>
      <c r="VVQ4" s="158"/>
      <c r="VVR4" s="158"/>
      <c r="VVS4" s="158"/>
      <c r="VVT4" s="158"/>
      <c r="VVU4" s="158"/>
      <c r="VVV4" s="158"/>
      <c r="VVW4" s="158"/>
      <c r="VVX4" s="158"/>
      <c r="VVY4" s="158"/>
      <c r="VVZ4" s="158"/>
      <c r="VWA4" s="158"/>
      <c r="VWB4" s="158"/>
      <c r="VWC4" s="158"/>
      <c r="VWD4" s="158"/>
      <c r="VWE4" s="158"/>
      <c r="VWF4" s="158"/>
      <c r="VWG4" s="158"/>
      <c r="VWH4" s="158"/>
      <c r="VWI4" s="158"/>
      <c r="VWJ4" s="158"/>
      <c r="VWK4" s="158"/>
      <c r="VWL4" s="158"/>
      <c r="VWM4" s="158"/>
      <c r="VWN4" s="158"/>
      <c r="VWO4" s="158"/>
      <c r="VWP4" s="158"/>
      <c r="VWQ4" s="158"/>
      <c r="VWR4" s="158"/>
      <c r="VWS4" s="158"/>
      <c r="VWT4" s="158"/>
      <c r="VWU4" s="158"/>
      <c r="VWV4" s="158"/>
      <c r="VWW4" s="158"/>
      <c r="VWX4" s="158"/>
      <c r="VWY4" s="158"/>
      <c r="VWZ4" s="158"/>
      <c r="VXA4" s="158"/>
      <c r="VXB4" s="158"/>
      <c r="VXC4" s="158"/>
      <c r="VXD4" s="158"/>
      <c r="VXE4" s="158"/>
      <c r="VXF4" s="158"/>
      <c r="VXG4" s="158"/>
      <c r="VXH4" s="158"/>
      <c r="VXI4" s="158"/>
      <c r="VXJ4" s="158"/>
      <c r="VXK4" s="158"/>
      <c r="VXL4" s="158"/>
      <c r="VXM4" s="158"/>
      <c r="VXN4" s="158"/>
      <c r="VXO4" s="158"/>
      <c r="VXP4" s="158"/>
      <c r="VXQ4" s="158"/>
      <c r="VXR4" s="158"/>
      <c r="VXS4" s="158"/>
      <c r="VXT4" s="158"/>
      <c r="VXU4" s="158"/>
      <c r="VXV4" s="158"/>
      <c r="VXW4" s="158"/>
      <c r="VXX4" s="158"/>
      <c r="VXY4" s="158"/>
      <c r="VXZ4" s="158"/>
      <c r="VYA4" s="158"/>
      <c r="VYB4" s="158"/>
      <c r="VYC4" s="158"/>
      <c r="VYD4" s="158"/>
      <c r="VYE4" s="158"/>
      <c r="VYF4" s="158"/>
      <c r="VYG4" s="158"/>
      <c r="VYH4" s="158"/>
      <c r="VYI4" s="158"/>
      <c r="VYJ4" s="158"/>
      <c r="VYK4" s="158"/>
      <c r="VYL4" s="158"/>
      <c r="VYM4" s="158"/>
      <c r="VYN4" s="158"/>
      <c r="VYO4" s="158"/>
      <c r="VYP4" s="158"/>
      <c r="VYQ4" s="158"/>
      <c r="VYR4" s="158"/>
      <c r="VYS4" s="158"/>
      <c r="VYT4" s="158"/>
      <c r="VYU4" s="158"/>
      <c r="VYV4" s="158"/>
      <c r="VYW4" s="158"/>
      <c r="VYX4" s="158"/>
      <c r="VYY4" s="158"/>
      <c r="VYZ4" s="158"/>
      <c r="VZA4" s="158"/>
      <c r="VZB4" s="158"/>
      <c r="VZC4" s="158"/>
      <c r="VZD4" s="158"/>
      <c r="VZE4" s="158"/>
      <c r="VZF4" s="158"/>
      <c r="VZG4" s="158"/>
      <c r="VZH4" s="158"/>
      <c r="VZI4" s="158"/>
      <c r="VZJ4" s="158"/>
      <c r="VZK4" s="158"/>
      <c r="VZL4" s="158"/>
      <c r="VZM4" s="158"/>
      <c r="VZN4" s="158"/>
      <c r="VZO4" s="158"/>
      <c r="VZP4" s="158"/>
      <c r="VZQ4" s="158"/>
      <c r="VZR4" s="158"/>
      <c r="VZS4" s="158"/>
      <c r="VZT4" s="158"/>
      <c r="VZU4" s="158"/>
      <c r="VZV4" s="158"/>
      <c r="VZW4" s="158"/>
      <c r="VZX4" s="158"/>
      <c r="VZY4" s="158"/>
      <c r="VZZ4" s="158"/>
      <c r="WAA4" s="158"/>
      <c r="WAB4" s="158"/>
      <c r="WAC4" s="158"/>
      <c r="WAD4" s="158"/>
      <c r="WAE4" s="158"/>
      <c r="WAF4" s="158"/>
      <c r="WAG4" s="158"/>
      <c r="WAH4" s="158"/>
      <c r="WAI4" s="158"/>
      <c r="WAJ4" s="158"/>
      <c r="WAK4" s="158"/>
      <c r="WAL4" s="158"/>
      <c r="WAM4" s="158"/>
      <c r="WAN4" s="158"/>
      <c r="WAO4" s="158"/>
      <c r="WAP4" s="158"/>
      <c r="WAQ4" s="158"/>
      <c r="WAR4" s="158"/>
      <c r="WAS4" s="158"/>
      <c r="WAT4" s="158"/>
      <c r="WAU4" s="158"/>
      <c r="WAV4" s="158"/>
      <c r="WAW4" s="158"/>
      <c r="WAX4" s="158"/>
      <c r="WAY4" s="158"/>
      <c r="WAZ4" s="158"/>
      <c r="WBA4" s="158"/>
      <c r="WBB4" s="158"/>
      <c r="WBC4" s="158"/>
      <c r="WBD4" s="158"/>
      <c r="WBE4" s="158"/>
      <c r="WBF4" s="158"/>
      <c r="WBG4" s="158"/>
      <c r="WBH4" s="158"/>
      <c r="WBI4" s="158"/>
      <c r="WBJ4" s="158"/>
      <c r="WBK4" s="158"/>
      <c r="WBL4" s="158"/>
      <c r="WBM4" s="158"/>
      <c r="WBN4" s="158"/>
      <c r="WBO4" s="158"/>
      <c r="WBP4" s="158"/>
      <c r="WBQ4" s="158"/>
      <c r="WBR4" s="158"/>
      <c r="WBS4" s="158"/>
      <c r="WBT4" s="158"/>
      <c r="WBU4" s="158"/>
      <c r="WBV4" s="158"/>
      <c r="WBW4" s="158"/>
      <c r="WBX4" s="158"/>
      <c r="WBY4" s="158"/>
      <c r="WBZ4" s="158"/>
      <c r="WCA4" s="158"/>
      <c r="WCB4" s="158"/>
      <c r="WCC4" s="158"/>
      <c r="WCD4" s="158"/>
      <c r="WCE4" s="158"/>
      <c r="WCF4" s="158"/>
      <c r="WCG4" s="158"/>
      <c r="WCH4" s="158"/>
      <c r="WCI4" s="158"/>
      <c r="WCJ4" s="158"/>
      <c r="WCK4" s="158"/>
      <c r="WCL4" s="158"/>
      <c r="WCM4" s="158"/>
      <c r="WCN4" s="158"/>
      <c r="WCO4" s="158"/>
      <c r="WCP4" s="158"/>
      <c r="WCQ4" s="158"/>
      <c r="WCR4" s="158"/>
      <c r="WCS4" s="158"/>
      <c r="WCT4" s="158"/>
      <c r="WCU4" s="158"/>
      <c r="WCV4" s="158"/>
      <c r="WCW4" s="158"/>
      <c r="WCX4" s="158"/>
      <c r="WCY4" s="158"/>
      <c r="WCZ4" s="158"/>
      <c r="WDA4" s="158"/>
      <c r="WDB4" s="158"/>
      <c r="WDC4" s="158"/>
      <c r="WDD4" s="158"/>
      <c r="WDE4" s="158"/>
      <c r="WDF4" s="158"/>
      <c r="WDG4" s="158"/>
      <c r="WDH4" s="158"/>
      <c r="WDI4" s="158"/>
      <c r="WDJ4" s="158"/>
      <c r="WDK4" s="158"/>
      <c r="WDL4" s="158"/>
      <c r="WDM4" s="158"/>
      <c r="WDN4" s="158"/>
      <c r="WDO4" s="158"/>
      <c r="WDP4" s="158"/>
      <c r="WDQ4" s="158"/>
      <c r="WDR4" s="158"/>
      <c r="WDS4" s="158"/>
      <c r="WDT4" s="158"/>
      <c r="WDU4" s="158"/>
      <c r="WDV4" s="158"/>
      <c r="WDW4" s="158"/>
      <c r="WDX4" s="158"/>
      <c r="WDY4" s="158"/>
      <c r="WDZ4" s="158"/>
      <c r="WEA4" s="158"/>
      <c r="WEB4" s="158"/>
      <c r="WEC4" s="158"/>
      <c r="WED4" s="158"/>
      <c r="WEE4" s="158"/>
      <c r="WEF4" s="158"/>
      <c r="WEG4" s="158"/>
      <c r="WEH4" s="158"/>
      <c r="WEI4" s="158"/>
      <c r="WEJ4" s="158"/>
      <c r="WEK4" s="158"/>
      <c r="WEL4" s="158"/>
      <c r="WEM4" s="158"/>
      <c r="WEN4" s="158"/>
      <c r="WEO4" s="158"/>
      <c r="WEP4" s="158"/>
      <c r="WEQ4" s="158"/>
      <c r="WER4" s="158"/>
      <c r="WES4" s="158"/>
      <c r="WET4" s="158"/>
      <c r="WEU4" s="158"/>
      <c r="WEV4" s="158"/>
      <c r="WEW4" s="158"/>
      <c r="WEX4" s="158"/>
      <c r="WEY4" s="158"/>
      <c r="WEZ4" s="158"/>
      <c r="WFA4" s="158"/>
      <c r="WFB4" s="158"/>
      <c r="WFC4" s="158"/>
      <c r="WFD4" s="158"/>
      <c r="WFE4" s="158"/>
      <c r="WFF4" s="158"/>
      <c r="WFG4" s="158"/>
      <c r="WFH4" s="158"/>
      <c r="WFI4" s="158"/>
      <c r="WFJ4" s="158"/>
      <c r="WFK4" s="158"/>
      <c r="WFL4" s="158"/>
      <c r="WFM4" s="158"/>
      <c r="WFN4" s="158"/>
      <c r="WFO4" s="158"/>
      <c r="WFP4" s="158"/>
      <c r="WFQ4" s="158"/>
      <c r="WFR4" s="158"/>
      <c r="WFS4" s="158"/>
      <c r="WFT4" s="158"/>
      <c r="WFU4" s="158"/>
      <c r="WFV4" s="158"/>
      <c r="WFW4" s="158"/>
      <c r="WFX4" s="158"/>
      <c r="WFY4" s="158"/>
      <c r="WFZ4" s="158"/>
      <c r="WGA4" s="158"/>
      <c r="WGB4" s="158"/>
      <c r="WGC4" s="158"/>
      <c r="WGD4" s="158"/>
      <c r="WGE4" s="158"/>
      <c r="WGF4" s="158"/>
      <c r="WGG4" s="158"/>
      <c r="WGH4" s="158"/>
      <c r="WGI4" s="158"/>
      <c r="WGJ4" s="158"/>
      <c r="WGK4" s="158"/>
      <c r="WGL4" s="158"/>
      <c r="WGM4" s="158"/>
      <c r="WGN4" s="158"/>
      <c r="WGO4" s="158"/>
      <c r="WGP4" s="158"/>
      <c r="WGQ4" s="158"/>
      <c r="WGR4" s="158"/>
      <c r="WGS4" s="158"/>
      <c r="WGT4" s="158"/>
      <c r="WGU4" s="158"/>
      <c r="WGV4" s="158"/>
      <c r="WGW4" s="158"/>
      <c r="WGX4" s="158"/>
      <c r="WGY4" s="158"/>
      <c r="WGZ4" s="158"/>
      <c r="WHA4" s="158"/>
      <c r="WHB4" s="158"/>
      <c r="WHC4" s="158"/>
      <c r="WHD4" s="158"/>
      <c r="WHE4" s="158"/>
      <c r="WHF4" s="158"/>
      <c r="WHG4" s="158"/>
      <c r="WHH4" s="158"/>
      <c r="WHI4" s="158"/>
      <c r="WHJ4" s="158"/>
      <c r="WHK4" s="158"/>
      <c r="WHL4" s="158"/>
      <c r="WHM4" s="158"/>
      <c r="WHN4" s="158"/>
      <c r="WHO4" s="158"/>
      <c r="WHP4" s="158"/>
      <c r="WHQ4" s="158"/>
      <c r="WHR4" s="158"/>
      <c r="WHS4" s="158"/>
      <c r="WHT4" s="158"/>
      <c r="WHU4" s="158"/>
      <c r="WHV4" s="158"/>
      <c r="WHW4" s="158"/>
      <c r="WHX4" s="158"/>
      <c r="WHY4" s="158"/>
      <c r="WHZ4" s="158"/>
      <c r="WIA4" s="158"/>
      <c r="WIB4" s="158"/>
      <c r="WIC4" s="158"/>
      <c r="WID4" s="158"/>
      <c r="WIE4" s="158"/>
      <c r="WIF4" s="158"/>
      <c r="WIG4" s="158"/>
      <c r="WIH4" s="158"/>
      <c r="WII4" s="158"/>
      <c r="WIJ4" s="158"/>
      <c r="WIK4" s="158"/>
      <c r="WIL4" s="158"/>
      <c r="WIM4" s="158"/>
      <c r="WIN4" s="158"/>
      <c r="WIO4" s="158"/>
      <c r="WIP4" s="158"/>
      <c r="WIQ4" s="158"/>
      <c r="WIR4" s="158"/>
      <c r="WIS4" s="158"/>
      <c r="WIT4" s="158"/>
      <c r="WIU4" s="158"/>
      <c r="WIV4" s="158"/>
      <c r="WIW4" s="158"/>
      <c r="WIX4" s="158"/>
      <c r="WIY4" s="158"/>
      <c r="WIZ4" s="158"/>
      <c r="WJA4" s="158"/>
      <c r="WJB4" s="158"/>
      <c r="WJC4" s="158"/>
      <c r="WJD4" s="158"/>
      <c r="WJE4" s="158"/>
      <c r="WJF4" s="158"/>
      <c r="WJG4" s="158"/>
      <c r="WJH4" s="158"/>
      <c r="WJI4" s="158"/>
      <c r="WJJ4" s="158"/>
      <c r="WJK4" s="158"/>
      <c r="WJL4" s="158"/>
      <c r="WJM4" s="158"/>
      <c r="WJN4" s="158"/>
      <c r="WJO4" s="158"/>
      <c r="WJP4" s="158"/>
      <c r="WJQ4" s="158"/>
      <c r="WJR4" s="158"/>
      <c r="WJS4" s="158"/>
      <c r="WJT4" s="158"/>
      <c r="WJU4" s="158"/>
      <c r="WJV4" s="158"/>
      <c r="WJW4" s="158"/>
      <c r="WJX4" s="158"/>
      <c r="WJY4" s="158"/>
      <c r="WJZ4" s="158"/>
      <c r="WKA4" s="158"/>
      <c r="WKB4" s="158"/>
      <c r="WKC4" s="158"/>
      <c r="WKD4" s="158"/>
      <c r="WKE4" s="158"/>
      <c r="WKF4" s="158"/>
      <c r="WKG4" s="158"/>
      <c r="WKH4" s="158"/>
      <c r="WKI4" s="158"/>
      <c r="WKJ4" s="158"/>
      <c r="WKK4" s="158"/>
      <c r="WKL4" s="158"/>
      <c r="WKM4" s="158"/>
      <c r="WKN4" s="158"/>
      <c r="WKO4" s="158"/>
      <c r="WKP4" s="158"/>
      <c r="WKQ4" s="158"/>
      <c r="WKR4" s="158"/>
      <c r="WKS4" s="158"/>
      <c r="WKT4" s="158"/>
      <c r="WKU4" s="158"/>
      <c r="WKV4" s="158"/>
      <c r="WKW4" s="158"/>
      <c r="WKX4" s="158"/>
      <c r="WKY4" s="158"/>
      <c r="WKZ4" s="158"/>
      <c r="WLA4" s="158"/>
      <c r="WLB4" s="158"/>
      <c r="WLC4" s="158"/>
      <c r="WLD4" s="158"/>
      <c r="WLE4" s="158"/>
      <c r="WLF4" s="158"/>
      <c r="WLG4" s="158"/>
      <c r="WLH4" s="158"/>
      <c r="WLI4" s="158"/>
      <c r="WLJ4" s="158"/>
      <c r="WLK4" s="158"/>
      <c r="WLL4" s="158"/>
      <c r="WLM4" s="158"/>
      <c r="WLN4" s="158"/>
      <c r="WLO4" s="158"/>
      <c r="WLP4" s="158"/>
      <c r="WLQ4" s="158"/>
      <c r="WLR4" s="158"/>
      <c r="WLS4" s="158"/>
      <c r="WLT4" s="158"/>
      <c r="WLU4" s="158"/>
      <c r="WLV4" s="158"/>
      <c r="WLW4" s="158"/>
      <c r="WLX4" s="158"/>
      <c r="WLY4" s="158"/>
      <c r="WLZ4" s="158"/>
      <c r="WMA4" s="158"/>
      <c r="WMB4" s="158"/>
      <c r="WMC4" s="158"/>
      <c r="WMD4" s="158"/>
      <c r="WME4" s="158"/>
      <c r="WMF4" s="158"/>
      <c r="WMG4" s="158"/>
      <c r="WMH4" s="158"/>
      <c r="WMI4" s="158"/>
      <c r="WMJ4" s="158"/>
      <c r="WMK4" s="158"/>
      <c r="WML4" s="158"/>
      <c r="WMM4" s="158"/>
      <c r="WMN4" s="158"/>
      <c r="WMO4" s="158"/>
      <c r="WMP4" s="158"/>
      <c r="WMQ4" s="158"/>
      <c r="WMR4" s="158"/>
      <c r="WMS4" s="158"/>
      <c r="WMT4" s="158"/>
      <c r="WMU4" s="158"/>
      <c r="WMV4" s="158"/>
      <c r="WMW4" s="158"/>
      <c r="WMX4" s="158"/>
      <c r="WMY4" s="158"/>
      <c r="WMZ4" s="158"/>
      <c r="WNA4" s="158"/>
      <c r="WNB4" s="158"/>
      <c r="WNC4" s="158"/>
      <c r="WND4" s="158"/>
      <c r="WNE4" s="158"/>
      <c r="WNF4" s="158"/>
      <c r="WNG4" s="158"/>
      <c r="WNH4" s="158"/>
      <c r="WNI4" s="158"/>
      <c r="WNJ4" s="158"/>
      <c r="WNK4" s="158"/>
      <c r="WNL4" s="158"/>
      <c r="WNM4" s="158"/>
      <c r="WNN4" s="158"/>
      <c r="WNO4" s="158"/>
      <c r="WNP4" s="158"/>
      <c r="WNQ4" s="158"/>
      <c r="WNR4" s="158"/>
      <c r="WNS4" s="158"/>
      <c r="WNT4" s="158"/>
      <c r="WNU4" s="158"/>
      <c r="WNV4" s="158"/>
      <c r="WNW4" s="158"/>
      <c r="WNX4" s="158"/>
      <c r="WNY4" s="158"/>
      <c r="WNZ4" s="158"/>
      <c r="WOA4" s="158"/>
      <c r="WOB4" s="158"/>
      <c r="WOC4" s="158"/>
      <c r="WOD4" s="158"/>
      <c r="WOE4" s="158"/>
      <c r="WOF4" s="158"/>
      <c r="WOG4" s="158"/>
      <c r="WOH4" s="158"/>
      <c r="WOI4" s="158"/>
      <c r="WOJ4" s="158"/>
      <c r="WOK4" s="158"/>
      <c r="WOL4" s="158"/>
      <c r="WOM4" s="158"/>
      <c r="WON4" s="158"/>
      <c r="WOO4" s="158"/>
      <c r="WOP4" s="158"/>
      <c r="WOQ4" s="158"/>
      <c r="WOR4" s="158"/>
      <c r="WOS4" s="158"/>
      <c r="WOT4" s="158"/>
      <c r="WOU4" s="158"/>
      <c r="WOV4" s="158"/>
      <c r="WOW4" s="158"/>
      <c r="WOX4" s="158"/>
      <c r="WOY4" s="158"/>
      <c r="WOZ4" s="158"/>
      <c r="WPA4" s="158"/>
      <c r="WPB4" s="158"/>
      <c r="WPC4" s="158"/>
      <c r="WPD4" s="158"/>
      <c r="WPE4" s="158"/>
      <c r="WPF4" s="158"/>
      <c r="WPG4" s="158"/>
      <c r="WPH4" s="158"/>
      <c r="WPI4" s="158"/>
      <c r="WPJ4" s="158"/>
      <c r="WPK4" s="158"/>
      <c r="WPL4" s="158"/>
      <c r="WPM4" s="158"/>
      <c r="WPN4" s="158"/>
      <c r="WPO4" s="158"/>
      <c r="WPP4" s="158"/>
      <c r="WPQ4" s="158"/>
      <c r="WPR4" s="158"/>
      <c r="WPS4" s="158"/>
      <c r="WPT4" s="158"/>
      <c r="WPU4" s="158"/>
      <c r="WPV4" s="158"/>
      <c r="WPW4" s="158"/>
      <c r="WPX4" s="158"/>
      <c r="WPY4" s="158"/>
      <c r="WPZ4" s="158"/>
      <c r="WQA4" s="158"/>
      <c r="WQB4" s="158"/>
      <c r="WQC4" s="158"/>
      <c r="WQD4" s="158"/>
      <c r="WQE4" s="158"/>
      <c r="WQF4" s="158"/>
      <c r="WQG4" s="158"/>
      <c r="WQH4" s="158"/>
      <c r="WQI4" s="158"/>
      <c r="WQJ4" s="158"/>
      <c r="WQK4" s="158"/>
      <c r="WQL4" s="158"/>
      <c r="WQM4" s="158"/>
      <c r="WQN4" s="158"/>
      <c r="WQO4" s="158"/>
      <c r="WQP4" s="158"/>
      <c r="WQQ4" s="158"/>
      <c r="WQR4" s="158"/>
      <c r="WQS4" s="158"/>
      <c r="WQT4" s="158"/>
      <c r="WQU4" s="158"/>
      <c r="WQV4" s="158"/>
      <c r="WQW4" s="158"/>
      <c r="WQX4" s="158"/>
      <c r="WQY4" s="158"/>
      <c r="WQZ4" s="158"/>
      <c r="WRA4" s="158"/>
      <c r="WRB4" s="158"/>
      <c r="WRC4" s="158"/>
      <c r="WRD4" s="158"/>
      <c r="WRE4" s="158"/>
      <c r="WRF4" s="158"/>
      <c r="WRG4" s="158"/>
      <c r="WRH4" s="158"/>
      <c r="WRI4" s="158"/>
      <c r="WRJ4" s="158"/>
      <c r="WRK4" s="158"/>
      <c r="WRL4" s="158"/>
      <c r="WRM4" s="158"/>
      <c r="WRN4" s="158"/>
      <c r="WRO4" s="158"/>
      <c r="WRP4" s="158"/>
      <c r="WRQ4" s="158"/>
      <c r="WRR4" s="158"/>
      <c r="WRS4" s="158"/>
      <c r="WRT4" s="158"/>
      <c r="WRU4" s="158"/>
      <c r="WRV4" s="158"/>
      <c r="WRW4" s="158"/>
      <c r="WRX4" s="158"/>
      <c r="WRY4" s="158"/>
      <c r="WRZ4" s="158"/>
      <c r="WSA4" s="158"/>
      <c r="WSB4" s="158"/>
      <c r="WSC4" s="158"/>
      <c r="WSD4" s="158"/>
      <c r="WSE4" s="158"/>
      <c r="WSF4" s="158"/>
      <c r="WSG4" s="158"/>
      <c r="WSH4" s="158"/>
      <c r="WSI4" s="158"/>
      <c r="WSJ4" s="158"/>
      <c r="WSK4" s="158"/>
      <c r="WSL4" s="158"/>
      <c r="WSM4" s="158"/>
      <c r="WSN4" s="158"/>
      <c r="WSO4" s="158"/>
      <c r="WSP4" s="158"/>
      <c r="WSQ4" s="158"/>
      <c r="WSR4" s="158"/>
      <c r="WSS4" s="158"/>
      <c r="WST4" s="158"/>
      <c r="WSU4" s="158"/>
      <c r="WSV4" s="158"/>
      <c r="WSW4" s="158"/>
      <c r="WSX4" s="158"/>
      <c r="WSY4" s="158"/>
      <c r="WSZ4" s="158"/>
      <c r="WTA4" s="158"/>
      <c r="WTB4" s="158"/>
      <c r="WTC4" s="158"/>
      <c r="WTD4" s="158"/>
      <c r="WTE4" s="158"/>
      <c r="WTF4" s="158"/>
      <c r="WTG4" s="158"/>
      <c r="WTH4" s="158"/>
      <c r="WTI4" s="158"/>
      <c r="WTJ4" s="158"/>
      <c r="WTK4" s="158"/>
      <c r="WTL4" s="158"/>
      <c r="WTM4" s="158"/>
      <c r="WTN4" s="158"/>
      <c r="WTO4" s="158"/>
      <c r="WTP4" s="158"/>
      <c r="WTQ4" s="158"/>
      <c r="WTR4" s="158"/>
      <c r="WTS4" s="158"/>
      <c r="WTT4" s="158"/>
      <c r="WTU4" s="158"/>
      <c r="WTV4" s="158"/>
      <c r="WTW4" s="158"/>
      <c r="WTX4" s="158"/>
      <c r="WTY4" s="158"/>
      <c r="WTZ4" s="158"/>
      <c r="WUA4" s="158"/>
      <c r="WUB4" s="158"/>
      <c r="WUC4" s="158"/>
      <c r="WUD4" s="158"/>
      <c r="WUE4" s="158"/>
      <c r="WUF4" s="158"/>
      <c r="WUG4" s="158"/>
      <c r="WUH4" s="158"/>
      <c r="WUI4" s="158"/>
      <c r="WUJ4" s="158"/>
      <c r="WUK4" s="158"/>
      <c r="WUL4" s="158"/>
      <c r="WUM4" s="158"/>
      <c r="WUN4" s="158"/>
      <c r="WUO4" s="158"/>
      <c r="WUP4" s="158"/>
      <c r="WUQ4" s="158"/>
      <c r="WUR4" s="158"/>
      <c r="WUS4" s="158"/>
      <c r="WUT4" s="158"/>
      <c r="WUU4" s="158"/>
      <c r="WUV4" s="158"/>
      <c r="WUW4" s="158"/>
      <c r="WUX4" s="158"/>
      <c r="WUY4" s="158"/>
      <c r="WUZ4" s="158"/>
      <c r="WVA4" s="158"/>
      <c r="WVB4" s="158"/>
      <c r="WVC4" s="158"/>
      <c r="WVD4" s="158"/>
      <c r="WVE4" s="158"/>
      <c r="WVF4" s="158"/>
      <c r="WVG4" s="158"/>
      <c r="WVH4" s="158"/>
      <c r="WVI4" s="158"/>
      <c r="WVJ4" s="158"/>
      <c r="WVK4" s="158"/>
      <c r="WVL4" s="158"/>
      <c r="WVM4" s="158"/>
      <c r="WVN4" s="158"/>
      <c r="WVO4" s="158"/>
      <c r="WVP4" s="158"/>
      <c r="WVQ4" s="158"/>
      <c r="WVR4" s="158"/>
      <c r="WVS4" s="158"/>
      <c r="WVT4" s="158"/>
      <c r="WVU4" s="158"/>
      <c r="WVV4" s="158"/>
      <c r="WVW4" s="158"/>
      <c r="WVX4" s="158"/>
      <c r="WVY4" s="158"/>
      <c r="WVZ4" s="158"/>
      <c r="WWA4" s="158"/>
      <c r="WWB4" s="158"/>
      <c r="WWC4" s="158"/>
      <c r="WWD4" s="158"/>
      <c r="WWE4" s="158"/>
      <c r="WWF4" s="158"/>
      <c r="WWG4" s="158"/>
      <c r="WWH4" s="158"/>
      <c r="WWI4" s="158"/>
      <c r="WWJ4" s="158"/>
      <c r="WWK4" s="158"/>
      <c r="WWL4" s="158"/>
      <c r="WWM4" s="158"/>
      <c r="WWN4" s="158"/>
      <c r="WWO4" s="158"/>
      <c r="WWP4" s="158"/>
      <c r="WWQ4" s="158"/>
      <c r="WWR4" s="158"/>
      <c r="WWS4" s="158"/>
      <c r="WWT4" s="158"/>
      <c r="WWU4" s="158"/>
      <c r="WWV4" s="158"/>
      <c r="WWW4" s="158"/>
      <c r="WWX4" s="158"/>
      <c r="WWY4" s="158"/>
      <c r="WWZ4" s="158"/>
      <c r="WXA4" s="158"/>
      <c r="WXB4" s="158"/>
      <c r="WXC4" s="158"/>
      <c r="WXD4" s="158"/>
      <c r="WXE4" s="158"/>
      <c r="WXF4" s="158"/>
      <c r="WXG4" s="158"/>
      <c r="WXH4" s="158"/>
      <c r="WXI4" s="158"/>
      <c r="WXJ4" s="158"/>
      <c r="WXK4" s="158"/>
      <c r="WXL4" s="158"/>
      <c r="WXM4" s="158"/>
      <c r="WXN4" s="158"/>
      <c r="WXO4" s="158"/>
      <c r="WXP4" s="158"/>
      <c r="WXQ4" s="158"/>
      <c r="WXR4" s="158"/>
      <c r="WXS4" s="158"/>
      <c r="WXT4" s="158"/>
      <c r="WXU4" s="158"/>
      <c r="WXV4" s="158"/>
      <c r="WXW4" s="158"/>
      <c r="WXX4" s="158"/>
      <c r="WXY4" s="158"/>
      <c r="WXZ4" s="158"/>
      <c r="WYA4" s="158"/>
      <c r="WYB4" s="158"/>
      <c r="WYC4" s="158"/>
      <c r="WYD4" s="158"/>
      <c r="WYE4" s="158"/>
      <c r="WYF4" s="158"/>
      <c r="WYG4" s="158"/>
      <c r="WYH4" s="158"/>
      <c r="WYI4" s="158"/>
      <c r="WYJ4" s="158"/>
      <c r="WYK4" s="158"/>
      <c r="WYL4" s="158"/>
      <c r="WYM4" s="158"/>
      <c r="WYN4" s="158"/>
      <c r="WYO4" s="158"/>
      <c r="WYP4" s="158"/>
      <c r="WYQ4" s="158"/>
      <c r="WYR4" s="158"/>
      <c r="WYS4" s="158"/>
      <c r="WYT4" s="158"/>
      <c r="WYU4" s="158"/>
      <c r="WYV4" s="158"/>
      <c r="WYW4" s="158"/>
      <c r="WYX4" s="158"/>
      <c r="WYY4" s="158"/>
      <c r="WYZ4" s="158"/>
      <c r="WZA4" s="158"/>
      <c r="WZB4" s="158"/>
      <c r="WZC4" s="158"/>
      <c r="WZD4" s="158"/>
      <c r="WZE4" s="158"/>
      <c r="WZF4" s="158"/>
      <c r="WZG4" s="158"/>
      <c r="WZH4" s="158"/>
      <c r="WZI4" s="158"/>
      <c r="WZJ4" s="158"/>
      <c r="WZK4" s="158"/>
      <c r="WZL4" s="158"/>
      <c r="WZM4" s="158"/>
      <c r="WZN4" s="158"/>
      <c r="WZO4" s="158"/>
      <c r="WZP4" s="158"/>
      <c r="WZQ4" s="158"/>
      <c r="WZR4" s="158"/>
      <c r="WZS4" s="158"/>
      <c r="WZT4" s="158"/>
      <c r="WZU4" s="158"/>
      <c r="WZV4" s="158"/>
      <c r="WZW4" s="158"/>
      <c r="WZX4" s="158"/>
      <c r="WZY4" s="158"/>
      <c r="WZZ4" s="158"/>
      <c r="XAA4" s="158"/>
      <c r="XAB4" s="158"/>
      <c r="XAC4" s="158"/>
      <c r="XAD4" s="158"/>
      <c r="XAE4" s="158"/>
      <c r="XAF4" s="158"/>
      <c r="XAG4" s="158"/>
      <c r="XAH4" s="158"/>
      <c r="XAI4" s="158"/>
      <c r="XAJ4" s="158"/>
      <c r="XAK4" s="158"/>
      <c r="XAL4" s="158"/>
      <c r="XAM4" s="158"/>
      <c r="XAN4" s="158"/>
      <c r="XAO4" s="158"/>
      <c r="XAP4" s="158"/>
      <c r="XAQ4" s="158"/>
      <c r="XAR4" s="158"/>
      <c r="XAS4" s="158"/>
      <c r="XAT4" s="158"/>
      <c r="XAU4" s="158"/>
      <c r="XAV4" s="158"/>
      <c r="XAW4" s="158"/>
      <c r="XAX4" s="158"/>
      <c r="XAY4" s="158"/>
      <c r="XAZ4" s="158"/>
      <c r="XBA4" s="158"/>
      <c r="XBB4" s="158"/>
      <c r="XBC4" s="158"/>
      <c r="XBD4" s="158"/>
      <c r="XBE4" s="158"/>
      <c r="XBF4" s="158"/>
      <c r="XBG4" s="158"/>
      <c r="XBH4" s="158"/>
      <c r="XBI4" s="158"/>
      <c r="XBJ4" s="158"/>
      <c r="XBK4" s="158"/>
      <c r="XBL4" s="158"/>
      <c r="XBM4" s="158"/>
      <c r="XBN4" s="158"/>
      <c r="XBO4" s="158"/>
      <c r="XBP4" s="158"/>
      <c r="XBQ4" s="158"/>
      <c r="XBR4" s="158"/>
      <c r="XBS4" s="158"/>
      <c r="XBT4" s="158"/>
      <c r="XBU4" s="158"/>
      <c r="XBV4" s="158"/>
      <c r="XBW4" s="158"/>
      <c r="XBX4" s="158"/>
      <c r="XBY4" s="158"/>
      <c r="XBZ4" s="158"/>
      <c r="XCA4" s="158"/>
      <c r="XCB4" s="158"/>
      <c r="XCC4" s="158"/>
      <c r="XCD4" s="158"/>
      <c r="XCE4" s="158"/>
      <c r="XCF4" s="158"/>
      <c r="XCG4" s="158"/>
      <c r="XCH4" s="158"/>
      <c r="XCI4" s="158"/>
      <c r="XCJ4" s="158"/>
      <c r="XCK4" s="158"/>
      <c r="XCL4" s="158"/>
      <c r="XCM4" s="158"/>
      <c r="XCN4" s="158"/>
      <c r="XCO4" s="158"/>
      <c r="XCP4" s="158"/>
      <c r="XCQ4" s="158"/>
      <c r="XCR4" s="158"/>
      <c r="XCS4" s="158"/>
      <c r="XCT4" s="158"/>
      <c r="XCU4" s="158"/>
      <c r="XCV4" s="158"/>
      <c r="XCW4" s="158"/>
      <c r="XCX4" s="158"/>
      <c r="XCY4" s="158"/>
      <c r="XCZ4" s="158"/>
      <c r="XDA4" s="158"/>
      <c r="XDB4" s="158"/>
      <c r="XDC4" s="158"/>
      <c r="XDD4" s="158"/>
      <c r="XDE4" s="158"/>
      <c r="XDF4" s="158"/>
      <c r="XDG4" s="158"/>
      <c r="XDH4" s="158"/>
      <c r="XDI4" s="158"/>
      <c r="XDJ4" s="158"/>
      <c r="XDK4" s="158"/>
      <c r="XDL4" s="158"/>
      <c r="XDM4" s="158"/>
      <c r="XDN4" s="158"/>
      <c r="XDO4" s="158"/>
      <c r="XDP4" s="158"/>
      <c r="XDQ4" s="158"/>
      <c r="XDR4" s="158"/>
      <c r="XDS4" s="158"/>
      <c r="XDT4" s="158"/>
      <c r="XDU4" s="158"/>
      <c r="XDV4" s="158"/>
      <c r="XDW4" s="158"/>
      <c r="XDX4" s="158"/>
      <c r="XDY4" s="158"/>
      <c r="XDZ4" s="158"/>
      <c r="XEA4" s="158"/>
      <c r="XEB4" s="158"/>
      <c r="XEC4" s="158"/>
      <c r="XED4" s="158"/>
      <c r="XEE4" s="158"/>
      <c r="XEF4" s="158"/>
      <c r="XEG4" s="158"/>
      <c r="XEH4" s="158"/>
      <c r="XEI4" s="158"/>
      <c r="XEJ4" s="158"/>
      <c r="XEK4" s="158"/>
      <c r="XEL4" s="158"/>
      <c r="XEM4" s="158"/>
      <c r="XEN4" s="158"/>
      <c r="XEO4" s="158"/>
      <c r="XEP4" s="158"/>
      <c r="XEQ4" s="158"/>
      <c r="XER4" s="158"/>
      <c r="XES4" s="158"/>
      <c r="XET4" s="158"/>
      <c r="XEU4" s="158"/>
      <c r="XEV4" s="158"/>
      <c r="XEW4" s="158"/>
      <c r="XEX4" s="158"/>
      <c r="XEY4" s="158"/>
      <c r="XEZ4" s="158"/>
      <c r="XFA4" s="158"/>
      <c r="XFB4" s="158"/>
      <c r="XFC4" s="158"/>
    </row>
    <row r="5" spans="1:16384" s="159" customFormat="1" ht="20.149999999999999" customHeight="1">
      <c r="A5" s="161" t="s">
        <v>1252</v>
      </c>
      <c r="B5" s="33"/>
      <c r="C5" s="34"/>
      <c r="D5" s="35"/>
      <c r="E5" s="33"/>
      <c r="F5" s="33"/>
      <c r="G5" s="33"/>
      <c r="H5" s="33"/>
      <c r="I5" s="33"/>
      <c r="J5" s="36"/>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8"/>
      <c r="CH5" s="158"/>
      <c r="CI5" s="158"/>
      <c r="CJ5" s="158"/>
      <c r="CK5" s="158"/>
      <c r="CL5" s="158"/>
      <c r="CM5" s="158"/>
      <c r="CN5" s="158"/>
      <c r="CO5" s="158"/>
      <c r="CP5" s="158"/>
      <c r="CQ5" s="158"/>
      <c r="CR5" s="158"/>
      <c r="CS5" s="158"/>
      <c r="CT5" s="158"/>
      <c r="CU5" s="158"/>
      <c r="CV5" s="158"/>
      <c r="CW5" s="158"/>
      <c r="CX5" s="158"/>
      <c r="CY5" s="158"/>
      <c r="CZ5" s="158"/>
      <c r="DA5" s="158"/>
      <c r="DB5" s="158"/>
      <c r="DC5" s="158"/>
      <c r="DD5" s="158"/>
      <c r="DE5" s="158"/>
      <c r="DF5" s="158"/>
      <c r="DG5" s="158"/>
      <c r="DH5" s="158"/>
      <c r="DI5" s="158"/>
      <c r="DJ5" s="158"/>
      <c r="DK5" s="158"/>
      <c r="DL5" s="158"/>
      <c r="DM5" s="158"/>
      <c r="DN5" s="158"/>
      <c r="DO5" s="158"/>
      <c r="DP5" s="158"/>
      <c r="DQ5" s="158"/>
      <c r="DR5" s="158"/>
      <c r="DS5" s="158"/>
      <c r="DT5" s="158"/>
      <c r="DU5" s="158"/>
      <c r="DV5" s="158"/>
      <c r="DW5" s="158"/>
      <c r="DX5" s="158"/>
      <c r="DY5" s="158"/>
      <c r="DZ5" s="158"/>
      <c r="EA5" s="158"/>
      <c r="EB5" s="158"/>
      <c r="EC5" s="158"/>
      <c r="ED5" s="158"/>
      <c r="EE5" s="158"/>
      <c r="EF5" s="158"/>
      <c r="EG5" s="158"/>
      <c r="EH5" s="158"/>
      <c r="EI5" s="158"/>
      <c r="EJ5" s="158"/>
      <c r="EK5" s="158"/>
      <c r="EL5" s="158"/>
      <c r="EM5" s="158"/>
      <c r="EN5" s="158"/>
      <c r="EO5" s="158"/>
      <c r="EP5" s="158"/>
      <c r="EQ5" s="158"/>
      <c r="ER5" s="158"/>
      <c r="ES5" s="158"/>
      <c r="ET5" s="158"/>
      <c r="EU5" s="158"/>
      <c r="EV5" s="158"/>
      <c r="EW5" s="158"/>
      <c r="EX5" s="158"/>
      <c r="EY5" s="158"/>
      <c r="EZ5" s="158"/>
      <c r="FA5" s="158"/>
      <c r="FB5" s="158"/>
      <c r="FC5" s="158"/>
      <c r="FD5" s="158"/>
      <c r="FE5" s="158"/>
      <c r="FF5" s="158"/>
      <c r="FG5" s="158"/>
      <c r="FH5" s="158"/>
      <c r="FI5" s="158"/>
      <c r="FJ5" s="158"/>
      <c r="FK5" s="158"/>
      <c r="FL5" s="158"/>
      <c r="FM5" s="158"/>
      <c r="FN5" s="158"/>
      <c r="FO5" s="158"/>
      <c r="FP5" s="158"/>
      <c r="FQ5" s="158"/>
      <c r="FR5" s="158"/>
      <c r="FS5" s="158"/>
      <c r="FT5" s="158"/>
      <c r="FU5" s="158"/>
      <c r="FV5" s="158"/>
      <c r="FW5" s="158"/>
      <c r="FX5" s="158"/>
      <c r="FY5" s="158"/>
      <c r="FZ5" s="158"/>
      <c r="GA5" s="158"/>
      <c r="GB5" s="158"/>
      <c r="GC5" s="158"/>
      <c r="GD5" s="158"/>
      <c r="GE5" s="158"/>
      <c r="GF5" s="158"/>
      <c r="GG5" s="158"/>
      <c r="GH5" s="158"/>
      <c r="GI5" s="158"/>
      <c r="GJ5" s="158"/>
      <c r="GK5" s="158"/>
      <c r="GL5" s="158"/>
      <c r="GM5" s="158"/>
      <c r="GN5" s="158"/>
      <c r="GO5" s="158"/>
      <c r="GP5" s="158"/>
      <c r="GQ5" s="158"/>
      <c r="GR5" s="158"/>
      <c r="GS5" s="158"/>
      <c r="GT5" s="158"/>
      <c r="GU5" s="158"/>
      <c r="GV5" s="158"/>
      <c r="GW5" s="158"/>
      <c r="GX5" s="158"/>
      <c r="GY5" s="158"/>
      <c r="GZ5" s="158"/>
      <c r="HA5" s="158"/>
      <c r="HB5" s="158"/>
      <c r="HC5" s="158"/>
      <c r="HD5" s="158"/>
      <c r="HE5" s="158"/>
      <c r="HF5" s="158"/>
      <c r="HG5" s="158"/>
      <c r="HH5" s="158"/>
      <c r="HI5" s="158"/>
      <c r="HJ5" s="158"/>
      <c r="HK5" s="158"/>
      <c r="HL5" s="158"/>
      <c r="HM5" s="158"/>
      <c r="HN5" s="158"/>
      <c r="HO5" s="158"/>
      <c r="HP5" s="158"/>
      <c r="HQ5" s="158"/>
      <c r="HR5" s="158"/>
      <c r="HS5" s="158"/>
      <c r="HT5" s="158"/>
      <c r="HU5" s="158"/>
      <c r="HV5" s="158"/>
      <c r="HW5" s="158"/>
      <c r="HX5" s="158"/>
      <c r="HY5" s="158"/>
      <c r="HZ5" s="158"/>
      <c r="IA5" s="158"/>
      <c r="IB5" s="158"/>
      <c r="IC5" s="158"/>
      <c r="ID5" s="158"/>
      <c r="IE5" s="158"/>
      <c r="IF5" s="158"/>
      <c r="IG5" s="158"/>
      <c r="IH5" s="158"/>
      <c r="II5" s="158"/>
      <c r="IJ5" s="158"/>
      <c r="IK5" s="158"/>
      <c r="IL5" s="158"/>
      <c r="IM5" s="158"/>
      <c r="IN5" s="158"/>
      <c r="IO5" s="158"/>
      <c r="IP5" s="158"/>
      <c r="IQ5" s="158"/>
      <c r="IR5" s="158"/>
      <c r="IS5" s="158"/>
      <c r="IT5" s="158"/>
      <c r="IU5" s="158"/>
      <c r="IV5" s="158"/>
      <c r="IW5" s="158"/>
      <c r="IX5" s="158"/>
      <c r="IY5" s="158"/>
      <c r="IZ5" s="158"/>
      <c r="JA5" s="158"/>
      <c r="JB5" s="158"/>
      <c r="JC5" s="158"/>
      <c r="JD5" s="158"/>
      <c r="JE5" s="158"/>
      <c r="JF5" s="158"/>
      <c r="JG5" s="158"/>
      <c r="JH5" s="158"/>
      <c r="JI5" s="158"/>
      <c r="JJ5" s="158"/>
      <c r="JK5" s="158"/>
      <c r="JL5" s="158"/>
      <c r="JM5" s="158"/>
      <c r="JN5" s="158"/>
      <c r="JO5" s="158"/>
      <c r="JP5" s="158"/>
      <c r="JQ5" s="158"/>
      <c r="JR5" s="158"/>
      <c r="JS5" s="158"/>
      <c r="JT5" s="158"/>
      <c r="JU5" s="158"/>
      <c r="JV5" s="158"/>
      <c r="JW5" s="158"/>
      <c r="JX5" s="158"/>
      <c r="JY5" s="158"/>
      <c r="JZ5" s="158"/>
      <c r="KA5" s="158"/>
      <c r="KB5" s="158"/>
      <c r="KC5" s="158"/>
      <c r="KD5" s="158"/>
      <c r="KE5" s="158"/>
      <c r="KF5" s="158"/>
      <c r="KG5" s="158"/>
      <c r="KH5" s="158"/>
      <c r="KI5" s="158"/>
      <c r="KJ5" s="158"/>
      <c r="KK5" s="158"/>
      <c r="KL5" s="158"/>
      <c r="KM5" s="158"/>
      <c r="KN5" s="158"/>
      <c r="KO5" s="158"/>
      <c r="KP5" s="158"/>
      <c r="KQ5" s="158"/>
      <c r="KR5" s="158"/>
      <c r="KS5" s="158"/>
      <c r="KT5" s="158"/>
      <c r="KU5" s="158"/>
      <c r="KV5" s="158"/>
      <c r="KW5" s="158"/>
      <c r="KX5" s="158"/>
      <c r="KY5" s="158"/>
      <c r="KZ5" s="158"/>
      <c r="LA5" s="158"/>
      <c r="LB5" s="158"/>
      <c r="LC5" s="158"/>
      <c r="LD5" s="158"/>
      <c r="LE5" s="158"/>
      <c r="LF5" s="158"/>
      <c r="LG5" s="158"/>
      <c r="LH5" s="158"/>
      <c r="LI5" s="158"/>
      <c r="LJ5" s="158"/>
      <c r="LK5" s="158"/>
      <c r="LL5" s="158"/>
      <c r="LM5" s="158"/>
      <c r="LN5" s="158"/>
      <c r="LO5" s="158"/>
      <c r="LP5" s="158"/>
      <c r="LQ5" s="158"/>
      <c r="LR5" s="158"/>
      <c r="LS5" s="158"/>
      <c r="LT5" s="158"/>
      <c r="LU5" s="158"/>
      <c r="LV5" s="158"/>
      <c r="LW5" s="158"/>
      <c r="LX5" s="158"/>
      <c r="LY5" s="158"/>
      <c r="LZ5" s="158"/>
      <c r="MA5" s="158"/>
      <c r="MB5" s="158"/>
      <c r="MC5" s="158"/>
      <c r="MD5" s="158"/>
      <c r="ME5" s="158"/>
      <c r="MF5" s="158"/>
      <c r="MG5" s="158"/>
      <c r="MH5" s="158"/>
      <c r="MI5" s="158"/>
      <c r="MJ5" s="158"/>
      <c r="MK5" s="158"/>
      <c r="ML5" s="158"/>
      <c r="MM5" s="158"/>
      <c r="MN5" s="158"/>
      <c r="MO5" s="158"/>
      <c r="MP5" s="158"/>
      <c r="MQ5" s="158"/>
      <c r="MR5" s="158"/>
      <c r="MS5" s="158"/>
      <c r="MT5" s="158"/>
      <c r="MU5" s="158"/>
      <c r="MV5" s="158"/>
      <c r="MW5" s="158"/>
      <c r="MX5" s="158"/>
      <c r="MY5" s="158"/>
      <c r="MZ5" s="158"/>
      <c r="NA5" s="158"/>
      <c r="NB5" s="158"/>
      <c r="NC5" s="158"/>
      <c r="ND5" s="158"/>
      <c r="NE5" s="158"/>
      <c r="NF5" s="158"/>
      <c r="NG5" s="158"/>
      <c r="NH5" s="158"/>
      <c r="NI5" s="158"/>
      <c r="NJ5" s="158"/>
      <c r="NK5" s="158"/>
      <c r="NL5" s="158"/>
      <c r="NM5" s="158"/>
      <c r="NN5" s="158"/>
      <c r="NO5" s="158"/>
      <c r="NP5" s="158"/>
      <c r="NQ5" s="158"/>
      <c r="NR5" s="158"/>
      <c r="NS5" s="158"/>
      <c r="NT5" s="158"/>
      <c r="NU5" s="158"/>
      <c r="NV5" s="158"/>
      <c r="NW5" s="158"/>
      <c r="NX5" s="158"/>
      <c r="NY5" s="158"/>
      <c r="NZ5" s="158"/>
      <c r="OA5" s="158"/>
      <c r="OB5" s="158"/>
      <c r="OC5" s="158"/>
      <c r="OD5" s="158"/>
      <c r="OE5" s="158"/>
      <c r="OF5" s="158"/>
      <c r="OG5" s="158"/>
      <c r="OH5" s="158"/>
      <c r="OI5" s="158"/>
      <c r="OJ5" s="158"/>
      <c r="OK5" s="158"/>
      <c r="OL5" s="158"/>
      <c r="OM5" s="158"/>
      <c r="ON5" s="158"/>
      <c r="OO5" s="158"/>
      <c r="OP5" s="158"/>
      <c r="OQ5" s="158"/>
      <c r="OR5" s="158"/>
      <c r="OS5" s="158"/>
      <c r="OT5" s="158"/>
      <c r="OU5" s="158"/>
      <c r="OV5" s="158"/>
      <c r="OW5" s="158"/>
      <c r="OX5" s="158"/>
      <c r="OY5" s="158"/>
      <c r="OZ5" s="158"/>
      <c r="PA5" s="158"/>
      <c r="PB5" s="158"/>
      <c r="PC5" s="158"/>
      <c r="PD5" s="158"/>
      <c r="PE5" s="158"/>
      <c r="PF5" s="158"/>
      <c r="PG5" s="158"/>
      <c r="PH5" s="158"/>
      <c r="PI5" s="158"/>
      <c r="PJ5" s="158"/>
      <c r="PK5" s="158"/>
      <c r="PL5" s="158"/>
      <c r="PM5" s="158"/>
      <c r="PN5" s="158"/>
      <c r="PO5" s="158"/>
      <c r="PP5" s="158"/>
      <c r="PQ5" s="158"/>
      <c r="PR5" s="158"/>
      <c r="PS5" s="158"/>
      <c r="PT5" s="158"/>
      <c r="PU5" s="158"/>
      <c r="PV5" s="158"/>
      <c r="PW5" s="158"/>
      <c r="PX5" s="158"/>
      <c r="PY5" s="158"/>
      <c r="PZ5" s="158"/>
      <c r="QA5" s="158"/>
      <c r="QB5" s="158"/>
      <c r="QC5" s="158"/>
      <c r="QD5" s="158"/>
      <c r="QE5" s="158"/>
      <c r="QF5" s="158"/>
      <c r="QG5" s="158"/>
      <c r="QH5" s="158"/>
      <c r="QI5" s="158"/>
      <c r="QJ5" s="158"/>
      <c r="QK5" s="158"/>
      <c r="QL5" s="158"/>
      <c r="QM5" s="158"/>
      <c r="QN5" s="158"/>
      <c r="QO5" s="158"/>
      <c r="QP5" s="158"/>
      <c r="QQ5" s="158"/>
      <c r="QR5" s="158"/>
      <c r="QS5" s="158"/>
      <c r="QT5" s="158"/>
      <c r="QU5" s="158"/>
      <c r="QV5" s="158"/>
      <c r="QW5" s="158"/>
      <c r="QX5" s="158"/>
      <c r="QY5" s="158"/>
      <c r="QZ5" s="158"/>
      <c r="RA5" s="158"/>
      <c r="RB5" s="158"/>
      <c r="RC5" s="158"/>
      <c r="RD5" s="158"/>
      <c r="RE5" s="158"/>
      <c r="RF5" s="158"/>
      <c r="RG5" s="158"/>
      <c r="RH5" s="158"/>
      <c r="RI5" s="158"/>
      <c r="RJ5" s="158"/>
      <c r="RK5" s="158"/>
      <c r="RL5" s="158"/>
      <c r="RM5" s="158"/>
      <c r="RN5" s="158"/>
      <c r="RO5" s="158"/>
      <c r="RP5" s="158"/>
      <c r="RQ5" s="158"/>
      <c r="RR5" s="158"/>
      <c r="RS5" s="158"/>
      <c r="RT5" s="158"/>
      <c r="RU5" s="158"/>
      <c r="RV5" s="158"/>
      <c r="RW5" s="158"/>
      <c r="RX5" s="158"/>
      <c r="RY5" s="158"/>
      <c r="RZ5" s="158"/>
      <c r="SA5" s="158"/>
      <c r="SB5" s="158"/>
      <c r="SC5" s="158"/>
      <c r="SD5" s="158"/>
      <c r="SE5" s="158"/>
      <c r="SF5" s="158"/>
      <c r="SG5" s="158"/>
      <c r="SH5" s="158"/>
      <c r="SI5" s="158"/>
      <c r="SJ5" s="158"/>
      <c r="SK5" s="158"/>
      <c r="SL5" s="158"/>
      <c r="SM5" s="158"/>
      <c r="SN5" s="158"/>
      <c r="SO5" s="158"/>
      <c r="SP5" s="158"/>
      <c r="SQ5" s="158"/>
      <c r="SR5" s="158"/>
      <c r="SS5" s="158"/>
      <c r="ST5" s="158"/>
      <c r="SU5" s="158"/>
      <c r="SV5" s="158"/>
      <c r="SW5" s="158"/>
      <c r="SX5" s="158"/>
      <c r="SY5" s="158"/>
      <c r="SZ5" s="158"/>
      <c r="TA5" s="158"/>
      <c r="TB5" s="158"/>
      <c r="TC5" s="158"/>
      <c r="TD5" s="158"/>
      <c r="TE5" s="158"/>
      <c r="TF5" s="158"/>
      <c r="TG5" s="158"/>
      <c r="TH5" s="158"/>
      <c r="TI5" s="158"/>
      <c r="TJ5" s="158"/>
      <c r="TK5" s="158"/>
      <c r="TL5" s="158"/>
      <c r="TM5" s="158"/>
      <c r="TN5" s="158"/>
      <c r="TO5" s="158"/>
      <c r="TP5" s="158"/>
      <c r="TQ5" s="158"/>
      <c r="TR5" s="158"/>
      <c r="TS5" s="158"/>
      <c r="TT5" s="158"/>
      <c r="TU5" s="158"/>
      <c r="TV5" s="158"/>
      <c r="TW5" s="158"/>
      <c r="TX5" s="158"/>
      <c r="TY5" s="158"/>
      <c r="TZ5" s="158"/>
      <c r="UA5" s="158"/>
      <c r="UB5" s="158"/>
      <c r="UC5" s="158"/>
      <c r="UD5" s="158"/>
      <c r="UE5" s="158"/>
      <c r="UF5" s="158"/>
      <c r="UG5" s="158"/>
      <c r="UH5" s="158"/>
      <c r="UI5" s="158"/>
      <c r="UJ5" s="158"/>
      <c r="UK5" s="158"/>
      <c r="UL5" s="158"/>
      <c r="UM5" s="158"/>
      <c r="UN5" s="158"/>
      <c r="UO5" s="158"/>
      <c r="UP5" s="158"/>
      <c r="UQ5" s="158"/>
      <c r="UR5" s="158"/>
      <c r="US5" s="158"/>
      <c r="UT5" s="158"/>
      <c r="UU5" s="158"/>
      <c r="UV5" s="158"/>
      <c r="UW5" s="158"/>
      <c r="UX5" s="158"/>
      <c r="UY5" s="158"/>
      <c r="UZ5" s="158"/>
      <c r="VA5" s="158"/>
      <c r="VB5" s="158"/>
      <c r="VC5" s="158"/>
      <c r="VD5" s="158"/>
      <c r="VE5" s="158"/>
      <c r="VF5" s="158"/>
      <c r="VG5" s="158"/>
      <c r="VH5" s="158"/>
      <c r="VI5" s="158"/>
      <c r="VJ5" s="158"/>
      <c r="VK5" s="158"/>
      <c r="VL5" s="158"/>
      <c r="VM5" s="158"/>
      <c r="VN5" s="158"/>
      <c r="VO5" s="158"/>
      <c r="VP5" s="158"/>
      <c r="VQ5" s="158"/>
      <c r="VR5" s="158"/>
      <c r="VS5" s="158"/>
      <c r="VT5" s="158"/>
      <c r="VU5" s="158"/>
      <c r="VV5" s="158"/>
      <c r="VW5" s="158"/>
      <c r="VX5" s="158"/>
      <c r="VY5" s="158"/>
      <c r="VZ5" s="158"/>
      <c r="WA5" s="158"/>
      <c r="WB5" s="158"/>
      <c r="WC5" s="158"/>
      <c r="WD5" s="158"/>
      <c r="WE5" s="158"/>
      <c r="WF5" s="158"/>
      <c r="WG5" s="158"/>
      <c r="WH5" s="158"/>
      <c r="WI5" s="158"/>
      <c r="WJ5" s="158"/>
      <c r="WK5" s="158"/>
      <c r="WL5" s="158"/>
      <c r="WM5" s="158"/>
      <c r="WN5" s="158"/>
      <c r="WO5" s="158"/>
      <c r="WP5" s="158"/>
      <c r="WQ5" s="158"/>
      <c r="WR5" s="158"/>
      <c r="WS5" s="158"/>
      <c r="WT5" s="158"/>
      <c r="WU5" s="158"/>
      <c r="WV5" s="158"/>
      <c r="WW5" s="158"/>
      <c r="WX5" s="158"/>
      <c r="WY5" s="158"/>
      <c r="WZ5" s="158"/>
      <c r="XA5" s="158"/>
      <c r="XB5" s="158"/>
      <c r="XC5" s="158"/>
      <c r="XD5" s="158"/>
      <c r="XE5" s="158"/>
      <c r="XF5" s="158"/>
      <c r="XG5" s="158"/>
      <c r="XH5" s="158"/>
      <c r="XI5" s="158"/>
      <c r="XJ5" s="158"/>
      <c r="XK5" s="158"/>
      <c r="XL5" s="158"/>
      <c r="XM5" s="158"/>
      <c r="XN5" s="158"/>
      <c r="XO5" s="158"/>
      <c r="XP5" s="158"/>
      <c r="XQ5" s="158"/>
      <c r="XR5" s="158"/>
      <c r="XS5" s="158"/>
      <c r="XT5" s="158"/>
      <c r="XU5" s="158"/>
      <c r="XV5" s="158"/>
      <c r="XW5" s="158"/>
      <c r="XX5" s="158"/>
      <c r="XY5" s="158"/>
      <c r="XZ5" s="158"/>
      <c r="YA5" s="158"/>
      <c r="YB5" s="158"/>
      <c r="YC5" s="158"/>
      <c r="YD5" s="158"/>
      <c r="YE5" s="158"/>
      <c r="YF5" s="158"/>
      <c r="YG5" s="158"/>
      <c r="YH5" s="158"/>
      <c r="YI5" s="158"/>
      <c r="YJ5" s="158"/>
      <c r="YK5" s="158"/>
      <c r="YL5" s="158"/>
      <c r="YM5" s="158"/>
      <c r="YN5" s="158"/>
      <c r="YO5" s="158"/>
      <c r="YP5" s="158"/>
      <c r="YQ5" s="158"/>
      <c r="YR5" s="158"/>
      <c r="YS5" s="158"/>
      <c r="YT5" s="158"/>
      <c r="YU5" s="158"/>
      <c r="YV5" s="158"/>
      <c r="YW5" s="158"/>
      <c r="YX5" s="158"/>
      <c r="YY5" s="158"/>
      <c r="YZ5" s="158"/>
      <c r="ZA5" s="158"/>
      <c r="ZB5" s="158"/>
      <c r="ZC5" s="158"/>
      <c r="ZD5" s="158"/>
      <c r="ZE5" s="158"/>
      <c r="ZF5" s="158"/>
      <c r="ZG5" s="158"/>
      <c r="ZH5" s="158"/>
      <c r="ZI5" s="158"/>
      <c r="ZJ5" s="158"/>
      <c r="ZK5" s="158"/>
      <c r="ZL5" s="158"/>
      <c r="ZM5" s="158"/>
      <c r="ZN5" s="158"/>
      <c r="ZO5" s="158"/>
      <c r="ZP5" s="158"/>
      <c r="ZQ5" s="158"/>
      <c r="ZR5" s="158"/>
      <c r="ZS5" s="158"/>
      <c r="ZT5" s="158"/>
      <c r="ZU5" s="158"/>
      <c r="ZV5" s="158"/>
      <c r="ZW5" s="158"/>
      <c r="ZX5" s="158"/>
      <c r="ZY5" s="158"/>
      <c r="ZZ5" s="158"/>
      <c r="AAA5" s="158"/>
      <c r="AAB5" s="158"/>
      <c r="AAC5" s="158"/>
      <c r="AAD5" s="158"/>
      <c r="AAE5" s="158"/>
      <c r="AAF5" s="158"/>
      <c r="AAG5" s="158"/>
      <c r="AAH5" s="158"/>
      <c r="AAI5" s="158"/>
      <c r="AAJ5" s="158"/>
      <c r="AAK5" s="158"/>
      <c r="AAL5" s="158"/>
      <c r="AAM5" s="158"/>
      <c r="AAN5" s="158"/>
      <c r="AAO5" s="158"/>
      <c r="AAP5" s="158"/>
      <c r="AAQ5" s="158"/>
      <c r="AAR5" s="158"/>
      <c r="AAS5" s="158"/>
      <c r="AAT5" s="158"/>
      <c r="AAU5" s="158"/>
      <c r="AAV5" s="158"/>
      <c r="AAW5" s="158"/>
      <c r="AAX5" s="158"/>
      <c r="AAY5" s="158"/>
      <c r="AAZ5" s="158"/>
      <c r="ABA5" s="158"/>
      <c r="ABB5" s="158"/>
      <c r="ABC5" s="158"/>
      <c r="ABD5" s="158"/>
      <c r="ABE5" s="158"/>
      <c r="ABF5" s="158"/>
      <c r="ABG5" s="158"/>
      <c r="ABH5" s="158"/>
      <c r="ABI5" s="158"/>
      <c r="ABJ5" s="158"/>
      <c r="ABK5" s="158"/>
      <c r="ABL5" s="158"/>
      <c r="ABM5" s="158"/>
      <c r="ABN5" s="158"/>
      <c r="ABO5" s="158"/>
      <c r="ABP5" s="158"/>
      <c r="ABQ5" s="158"/>
      <c r="ABR5" s="158"/>
      <c r="ABS5" s="158"/>
      <c r="ABT5" s="158"/>
      <c r="ABU5" s="158"/>
      <c r="ABV5" s="158"/>
      <c r="ABW5" s="158"/>
      <c r="ABX5" s="158"/>
      <c r="ABY5" s="158"/>
      <c r="ABZ5" s="158"/>
      <c r="ACA5" s="158"/>
      <c r="ACB5" s="158"/>
      <c r="ACC5" s="158"/>
      <c r="ACD5" s="158"/>
      <c r="ACE5" s="158"/>
      <c r="ACF5" s="158"/>
      <c r="ACG5" s="158"/>
      <c r="ACH5" s="158"/>
      <c r="ACI5" s="158"/>
      <c r="ACJ5" s="158"/>
      <c r="ACK5" s="158"/>
      <c r="ACL5" s="158"/>
      <c r="ACM5" s="158"/>
      <c r="ACN5" s="158"/>
      <c r="ACO5" s="158"/>
      <c r="ACP5" s="158"/>
      <c r="ACQ5" s="158"/>
      <c r="ACR5" s="158"/>
      <c r="ACS5" s="158"/>
      <c r="ACT5" s="158"/>
      <c r="ACU5" s="158"/>
      <c r="ACV5" s="158"/>
      <c r="ACW5" s="158"/>
      <c r="ACX5" s="158"/>
      <c r="ACY5" s="158"/>
      <c r="ACZ5" s="158"/>
      <c r="ADA5" s="158"/>
      <c r="ADB5" s="158"/>
      <c r="ADC5" s="158"/>
      <c r="ADD5" s="158"/>
      <c r="ADE5" s="158"/>
      <c r="ADF5" s="158"/>
      <c r="ADG5" s="158"/>
      <c r="ADH5" s="158"/>
      <c r="ADI5" s="158"/>
      <c r="ADJ5" s="158"/>
      <c r="ADK5" s="158"/>
      <c r="ADL5" s="158"/>
      <c r="ADM5" s="158"/>
      <c r="ADN5" s="158"/>
      <c r="ADO5" s="158"/>
      <c r="ADP5" s="158"/>
      <c r="ADQ5" s="158"/>
      <c r="ADR5" s="158"/>
      <c r="ADS5" s="158"/>
      <c r="ADT5" s="158"/>
      <c r="ADU5" s="158"/>
      <c r="ADV5" s="158"/>
      <c r="ADW5" s="158"/>
      <c r="ADX5" s="158"/>
      <c r="ADY5" s="158"/>
      <c r="ADZ5" s="158"/>
      <c r="AEA5" s="158"/>
      <c r="AEB5" s="158"/>
      <c r="AEC5" s="158"/>
      <c r="AED5" s="158"/>
      <c r="AEE5" s="158"/>
      <c r="AEF5" s="158"/>
      <c r="AEG5" s="158"/>
      <c r="AEH5" s="158"/>
      <c r="AEI5" s="158"/>
      <c r="AEJ5" s="158"/>
      <c r="AEK5" s="158"/>
      <c r="AEL5" s="158"/>
      <c r="AEM5" s="158"/>
      <c r="AEN5" s="158"/>
      <c r="AEO5" s="158"/>
      <c r="AEP5" s="158"/>
      <c r="AEQ5" s="158"/>
      <c r="AER5" s="158"/>
      <c r="AES5" s="158"/>
      <c r="AET5" s="158"/>
      <c r="AEU5" s="158"/>
      <c r="AEV5" s="158"/>
      <c r="AEW5" s="158"/>
      <c r="AEX5" s="158"/>
      <c r="AEY5" s="158"/>
      <c r="AEZ5" s="158"/>
      <c r="AFA5" s="158"/>
      <c r="AFB5" s="158"/>
      <c r="AFC5" s="158"/>
      <c r="AFD5" s="158"/>
      <c r="AFE5" s="158"/>
      <c r="AFF5" s="158"/>
      <c r="AFG5" s="158"/>
      <c r="AFH5" s="158"/>
      <c r="AFI5" s="158"/>
      <c r="AFJ5" s="158"/>
      <c r="AFK5" s="158"/>
      <c r="AFL5" s="158"/>
      <c r="AFM5" s="158"/>
      <c r="AFN5" s="158"/>
      <c r="AFO5" s="158"/>
      <c r="AFP5" s="158"/>
      <c r="AFQ5" s="158"/>
      <c r="AFR5" s="158"/>
      <c r="AFS5" s="158"/>
      <c r="AFT5" s="158"/>
      <c r="AFU5" s="158"/>
      <c r="AFV5" s="158"/>
      <c r="AFW5" s="158"/>
      <c r="AFX5" s="158"/>
      <c r="AFY5" s="158"/>
      <c r="AFZ5" s="158"/>
      <c r="AGA5" s="158"/>
      <c r="AGB5" s="158"/>
      <c r="AGC5" s="158"/>
      <c r="AGD5" s="158"/>
      <c r="AGE5" s="158"/>
      <c r="AGF5" s="158"/>
      <c r="AGG5" s="158"/>
      <c r="AGH5" s="158"/>
      <c r="AGI5" s="158"/>
      <c r="AGJ5" s="158"/>
      <c r="AGK5" s="158"/>
      <c r="AGL5" s="158"/>
      <c r="AGM5" s="158"/>
      <c r="AGN5" s="158"/>
      <c r="AGO5" s="158"/>
      <c r="AGP5" s="158"/>
      <c r="AGQ5" s="158"/>
      <c r="AGR5" s="158"/>
      <c r="AGS5" s="158"/>
      <c r="AGT5" s="158"/>
      <c r="AGU5" s="158"/>
      <c r="AGV5" s="158"/>
      <c r="AGW5" s="158"/>
      <c r="AGX5" s="158"/>
      <c r="AGY5" s="158"/>
      <c r="AGZ5" s="158"/>
      <c r="AHA5" s="158"/>
      <c r="AHB5" s="158"/>
      <c r="AHC5" s="158"/>
      <c r="AHD5" s="158"/>
      <c r="AHE5" s="158"/>
      <c r="AHF5" s="158"/>
      <c r="AHG5" s="158"/>
      <c r="AHH5" s="158"/>
      <c r="AHI5" s="158"/>
      <c r="AHJ5" s="158"/>
      <c r="AHK5" s="158"/>
      <c r="AHL5" s="158"/>
      <c r="AHM5" s="158"/>
      <c r="AHN5" s="158"/>
      <c r="AHO5" s="158"/>
      <c r="AHP5" s="158"/>
      <c r="AHQ5" s="158"/>
      <c r="AHR5" s="158"/>
      <c r="AHS5" s="158"/>
      <c r="AHT5" s="158"/>
      <c r="AHU5" s="158"/>
      <c r="AHV5" s="158"/>
      <c r="AHW5" s="158"/>
      <c r="AHX5" s="158"/>
      <c r="AHY5" s="158"/>
      <c r="AHZ5" s="158"/>
      <c r="AIA5" s="158"/>
      <c r="AIB5" s="158"/>
      <c r="AIC5" s="158"/>
      <c r="AID5" s="158"/>
      <c r="AIE5" s="158"/>
      <c r="AIF5" s="158"/>
      <c r="AIG5" s="158"/>
      <c r="AIH5" s="158"/>
      <c r="AII5" s="158"/>
      <c r="AIJ5" s="158"/>
      <c r="AIK5" s="158"/>
      <c r="AIL5" s="158"/>
      <c r="AIM5" s="158"/>
      <c r="AIN5" s="158"/>
      <c r="AIO5" s="158"/>
      <c r="AIP5" s="158"/>
      <c r="AIQ5" s="158"/>
      <c r="AIR5" s="158"/>
      <c r="AIS5" s="158"/>
      <c r="AIT5" s="158"/>
      <c r="AIU5" s="158"/>
      <c r="AIV5" s="158"/>
      <c r="AIW5" s="158"/>
      <c r="AIX5" s="158"/>
      <c r="AIY5" s="158"/>
      <c r="AIZ5" s="158"/>
      <c r="AJA5" s="158"/>
      <c r="AJB5" s="158"/>
      <c r="AJC5" s="158"/>
      <c r="AJD5" s="158"/>
      <c r="AJE5" s="158"/>
      <c r="AJF5" s="158"/>
      <c r="AJG5" s="158"/>
      <c r="AJH5" s="158"/>
      <c r="AJI5" s="158"/>
      <c r="AJJ5" s="158"/>
      <c r="AJK5" s="158"/>
      <c r="AJL5" s="158"/>
      <c r="AJM5" s="158"/>
      <c r="AJN5" s="158"/>
      <c r="AJO5" s="158"/>
      <c r="AJP5" s="158"/>
      <c r="AJQ5" s="158"/>
      <c r="AJR5" s="158"/>
      <c r="AJS5" s="158"/>
      <c r="AJT5" s="158"/>
      <c r="AJU5" s="158"/>
      <c r="AJV5" s="158"/>
      <c r="AJW5" s="158"/>
      <c r="AJX5" s="158"/>
      <c r="AJY5" s="158"/>
      <c r="AJZ5" s="158"/>
      <c r="AKA5" s="158"/>
      <c r="AKB5" s="158"/>
      <c r="AKC5" s="158"/>
      <c r="AKD5" s="158"/>
      <c r="AKE5" s="158"/>
      <c r="AKF5" s="158"/>
      <c r="AKG5" s="158"/>
      <c r="AKH5" s="158"/>
      <c r="AKI5" s="158"/>
      <c r="AKJ5" s="158"/>
      <c r="AKK5" s="158"/>
      <c r="AKL5" s="158"/>
      <c r="AKM5" s="158"/>
      <c r="AKN5" s="158"/>
      <c r="AKO5" s="158"/>
      <c r="AKP5" s="158"/>
      <c r="AKQ5" s="158"/>
      <c r="AKR5" s="158"/>
      <c r="AKS5" s="158"/>
      <c r="AKT5" s="158"/>
      <c r="AKU5" s="158"/>
      <c r="AKV5" s="158"/>
      <c r="AKW5" s="158"/>
      <c r="AKX5" s="158"/>
      <c r="AKY5" s="158"/>
      <c r="AKZ5" s="158"/>
      <c r="ALA5" s="158"/>
      <c r="ALB5" s="158"/>
      <c r="ALC5" s="158"/>
      <c r="ALD5" s="158"/>
      <c r="ALE5" s="158"/>
      <c r="ALF5" s="158"/>
      <c r="ALG5" s="158"/>
      <c r="ALH5" s="158"/>
      <c r="ALI5" s="158"/>
      <c r="ALJ5" s="158"/>
      <c r="ALK5" s="158"/>
      <c r="ALL5" s="158"/>
      <c r="ALM5" s="158"/>
      <c r="ALN5" s="158"/>
      <c r="ALO5" s="158"/>
      <c r="ALP5" s="158"/>
      <c r="ALQ5" s="158"/>
      <c r="ALR5" s="158"/>
      <c r="ALS5" s="158"/>
      <c r="ALT5" s="158"/>
      <c r="ALU5" s="158"/>
      <c r="ALV5" s="158"/>
      <c r="ALW5" s="158"/>
      <c r="ALX5" s="158"/>
      <c r="ALY5" s="158"/>
      <c r="ALZ5" s="158"/>
      <c r="AMA5" s="158"/>
      <c r="AMB5" s="158"/>
      <c r="AMC5" s="158"/>
      <c r="AMD5" s="158"/>
      <c r="AME5" s="158"/>
      <c r="AMF5" s="158"/>
      <c r="AMG5" s="158"/>
      <c r="AMH5" s="158"/>
      <c r="AMI5" s="158"/>
      <c r="AMJ5" s="158"/>
      <c r="AMK5" s="158"/>
      <c r="AML5" s="158"/>
      <c r="AMM5" s="158"/>
      <c r="AMN5" s="158"/>
      <c r="AMO5" s="158"/>
      <c r="AMP5" s="158"/>
      <c r="AMQ5" s="158"/>
      <c r="AMR5" s="158"/>
      <c r="AMS5" s="158"/>
      <c r="AMT5" s="158"/>
      <c r="AMU5" s="158"/>
      <c r="AMV5" s="158"/>
      <c r="AMW5" s="158"/>
      <c r="AMX5" s="158"/>
      <c r="AMY5" s="158"/>
      <c r="AMZ5" s="158"/>
      <c r="ANA5" s="158"/>
      <c r="ANB5" s="158"/>
      <c r="ANC5" s="158"/>
      <c r="AND5" s="158"/>
      <c r="ANE5" s="158"/>
      <c r="ANF5" s="158"/>
      <c r="ANG5" s="158"/>
      <c r="ANH5" s="158"/>
      <c r="ANI5" s="158"/>
      <c r="ANJ5" s="158"/>
      <c r="ANK5" s="158"/>
      <c r="ANL5" s="158"/>
      <c r="ANM5" s="158"/>
      <c r="ANN5" s="158"/>
      <c r="ANO5" s="158"/>
      <c r="ANP5" s="158"/>
      <c r="ANQ5" s="158"/>
      <c r="ANR5" s="158"/>
      <c r="ANS5" s="158"/>
      <c r="ANT5" s="158"/>
      <c r="ANU5" s="158"/>
      <c r="ANV5" s="158"/>
      <c r="ANW5" s="158"/>
      <c r="ANX5" s="158"/>
      <c r="ANY5" s="158"/>
      <c r="ANZ5" s="158"/>
      <c r="AOA5" s="158"/>
      <c r="AOB5" s="158"/>
      <c r="AOC5" s="158"/>
      <c r="AOD5" s="158"/>
      <c r="AOE5" s="158"/>
      <c r="AOF5" s="158"/>
      <c r="AOG5" s="158"/>
      <c r="AOH5" s="158"/>
      <c r="AOI5" s="158"/>
      <c r="AOJ5" s="158"/>
      <c r="AOK5" s="158"/>
      <c r="AOL5" s="158"/>
      <c r="AOM5" s="158"/>
      <c r="AON5" s="158"/>
      <c r="AOO5" s="158"/>
      <c r="AOP5" s="158"/>
      <c r="AOQ5" s="158"/>
      <c r="AOR5" s="158"/>
      <c r="AOS5" s="158"/>
      <c r="AOT5" s="158"/>
      <c r="AOU5" s="158"/>
      <c r="AOV5" s="158"/>
      <c r="AOW5" s="158"/>
      <c r="AOX5" s="158"/>
      <c r="AOY5" s="158"/>
      <c r="AOZ5" s="158"/>
      <c r="APA5" s="158"/>
      <c r="APB5" s="158"/>
      <c r="APC5" s="158"/>
      <c r="APD5" s="158"/>
      <c r="APE5" s="158"/>
      <c r="APF5" s="158"/>
      <c r="APG5" s="158"/>
      <c r="APH5" s="158"/>
      <c r="API5" s="158"/>
      <c r="APJ5" s="158"/>
      <c r="APK5" s="158"/>
      <c r="APL5" s="158"/>
      <c r="APM5" s="158"/>
      <c r="APN5" s="158"/>
      <c r="APO5" s="158"/>
      <c r="APP5" s="158"/>
      <c r="APQ5" s="158"/>
      <c r="APR5" s="158"/>
      <c r="APS5" s="158"/>
      <c r="APT5" s="158"/>
      <c r="APU5" s="158"/>
      <c r="APV5" s="158"/>
      <c r="APW5" s="158"/>
      <c r="APX5" s="158"/>
      <c r="APY5" s="158"/>
      <c r="APZ5" s="158"/>
      <c r="AQA5" s="158"/>
      <c r="AQB5" s="158"/>
      <c r="AQC5" s="158"/>
      <c r="AQD5" s="158"/>
      <c r="AQE5" s="158"/>
      <c r="AQF5" s="158"/>
      <c r="AQG5" s="158"/>
      <c r="AQH5" s="158"/>
      <c r="AQI5" s="158"/>
      <c r="AQJ5" s="158"/>
      <c r="AQK5" s="158"/>
      <c r="AQL5" s="158"/>
      <c r="AQM5" s="158"/>
      <c r="AQN5" s="158"/>
      <c r="AQO5" s="158"/>
      <c r="AQP5" s="158"/>
      <c r="AQQ5" s="158"/>
      <c r="AQR5" s="158"/>
      <c r="AQS5" s="158"/>
      <c r="AQT5" s="158"/>
      <c r="AQU5" s="158"/>
      <c r="AQV5" s="158"/>
      <c r="AQW5" s="158"/>
      <c r="AQX5" s="158"/>
      <c r="AQY5" s="158"/>
      <c r="AQZ5" s="158"/>
      <c r="ARA5" s="158"/>
      <c r="ARB5" s="158"/>
      <c r="ARC5" s="158"/>
      <c r="ARD5" s="158"/>
      <c r="ARE5" s="158"/>
      <c r="ARF5" s="158"/>
      <c r="ARG5" s="158"/>
      <c r="ARH5" s="158"/>
      <c r="ARI5" s="158"/>
      <c r="ARJ5" s="158"/>
      <c r="ARK5" s="158"/>
      <c r="ARL5" s="158"/>
      <c r="ARM5" s="158"/>
      <c r="ARN5" s="158"/>
      <c r="ARO5" s="158"/>
      <c r="ARP5" s="158"/>
      <c r="ARQ5" s="158"/>
      <c r="ARR5" s="158"/>
      <c r="ARS5" s="158"/>
      <c r="ART5" s="158"/>
      <c r="ARU5" s="158"/>
      <c r="ARV5" s="158"/>
      <c r="ARW5" s="158"/>
      <c r="ARX5" s="158"/>
      <c r="ARY5" s="158"/>
      <c r="ARZ5" s="158"/>
      <c r="ASA5" s="158"/>
      <c r="ASB5" s="158"/>
      <c r="ASC5" s="158"/>
      <c r="ASD5" s="158"/>
      <c r="ASE5" s="158"/>
      <c r="ASF5" s="158"/>
      <c r="ASG5" s="158"/>
      <c r="ASH5" s="158"/>
      <c r="ASI5" s="158"/>
      <c r="ASJ5" s="158"/>
      <c r="ASK5" s="158"/>
      <c r="ASL5" s="158"/>
      <c r="ASM5" s="158"/>
      <c r="ASN5" s="158"/>
      <c r="ASO5" s="158"/>
      <c r="ASP5" s="158"/>
      <c r="ASQ5" s="158"/>
      <c r="ASR5" s="158"/>
      <c r="ASS5" s="158"/>
      <c r="AST5" s="158"/>
      <c r="ASU5" s="158"/>
      <c r="ASV5" s="158"/>
      <c r="ASW5" s="158"/>
      <c r="ASX5" s="158"/>
      <c r="ASY5" s="158"/>
      <c r="ASZ5" s="158"/>
      <c r="ATA5" s="158"/>
      <c r="ATB5" s="158"/>
      <c r="ATC5" s="158"/>
      <c r="ATD5" s="158"/>
      <c r="ATE5" s="158"/>
      <c r="ATF5" s="158"/>
      <c r="ATG5" s="158"/>
      <c r="ATH5" s="158"/>
      <c r="ATI5" s="158"/>
      <c r="ATJ5" s="158"/>
      <c r="ATK5" s="158"/>
      <c r="ATL5" s="158"/>
      <c r="ATM5" s="158"/>
      <c r="ATN5" s="158"/>
      <c r="ATO5" s="158"/>
      <c r="ATP5" s="158"/>
      <c r="ATQ5" s="158"/>
      <c r="ATR5" s="158"/>
      <c r="ATS5" s="158"/>
      <c r="ATT5" s="158"/>
      <c r="ATU5" s="158"/>
      <c r="ATV5" s="158"/>
      <c r="ATW5" s="158"/>
      <c r="ATX5" s="158"/>
      <c r="ATY5" s="158"/>
      <c r="ATZ5" s="158"/>
      <c r="AUA5" s="158"/>
      <c r="AUB5" s="158"/>
      <c r="AUC5" s="158"/>
      <c r="AUD5" s="158"/>
      <c r="AUE5" s="158"/>
      <c r="AUF5" s="158"/>
      <c r="AUG5" s="158"/>
      <c r="AUH5" s="158"/>
      <c r="AUI5" s="158"/>
      <c r="AUJ5" s="158"/>
      <c r="AUK5" s="158"/>
      <c r="AUL5" s="158"/>
      <c r="AUM5" s="158"/>
      <c r="AUN5" s="158"/>
      <c r="AUO5" s="158"/>
      <c r="AUP5" s="158"/>
      <c r="AUQ5" s="158"/>
      <c r="AUR5" s="158"/>
      <c r="AUS5" s="158"/>
      <c r="AUT5" s="158"/>
      <c r="AUU5" s="158"/>
      <c r="AUV5" s="158"/>
      <c r="AUW5" s="158"/>
      <c r="AUX5" s="158"/>
      <c r="AUY5" s="158"/>
      <c r="AUZ5" s="158"/>
      <c r="AVA5" s="158"/>
      <c r="AVB5" s="158"/>
      <c r="AVC5" s="158"/>
      <c r="AVD5" s="158"/>
      <c r="AVE5" s="158"/>
      <c r="AVF5" s="158"/>
      <c r="AVG5" s="158"/>
      <c r="AVH5" s="158"/>
      <c r="AVI5" s="158"/>
      <c r="AVJ5" s="158"/>
      <c r="AVK5" s="158"/>
      <c r="AVL5" s="158"/>
      <c r="AVM5" s="158"/>
      <c r="AVN5" s="158"/>
      <c r="AVO5" s="158"/>
      <c r="AVP5" s="158"/>
      <c r="AVQ5" s="158"/>
      <c r="AVR5" s="158"/>
      <c r="AVS5" s="158"/>
      <c r="AVT5" s="158"/>
      <c r="AVU5" s="158"/>
      <c r="AVV5" s="158"/>
      <c r="AVW5" s="158"/>
      <c r="AVX5" s="158"/>
      <c r="AVY5" s="158"/>
      <c r="AVZ5" s="158"/>
      <c r="AWA5" s="158"/>
      <c r="AWB5" s="158"/>
      <c r="AWC5" s="158"/>
      <c r="AWD5" s="158"/>
      <c r="AWE5" s="158"/>
      <c r="AWF5" s="158"/>
      <c r="AWG5" s="158"/>
      <c r="AWH5" s="158"/>
      <c r="AWI5" s="158"/>
      <c r="AWJ5" s="158"/>
      <c r="AWK5" s="158"/>
      <c r="AWL5" s="158"/>
      <c r="AWM5" s="158"/>
      <c r="AWN5" s="158"/>
      <c r="AWO5" s="158"/>
      <c r="AWP5" s="158"/>
      <c r="AWQ5" s="158"/>
      <c r="AWR5" s="158"/>
      <c r="AWS5" s="158"/>
      <c r="AWT5" s="158"/>
      <c r="AWU5" s="158"/>
      <c r="AWV5" s="158"/>
      <c r="AWW5" s="158"/>
      <c r="AWX5" s="158"/>
      <c r="AWY5" s="158"/>
      <c r="AWZ5" s="158"/>
      <c r="AXA5" s="158"/>
      <c r="AXB5" s="158"/>
      <c r="AXC5" s="158"/>
      <c r="AXD5" s="158"/>
      <c r="AXE5" s="158"/>
      <c r="AXF5" s="158"/>
      <c r="AXG5" s="158"/>
      <c r="AXH5" s="158"/>
      <c r="AXI5" s="158"/>
      <c r="AXJ5" s="158"/>
      <c r="AXK5" s="158"/>
      <c r="AXL5" s="158"/>
      <c r="AXM5" s="158"/>
      <c r="AXN5" s="158"/>
      <c r="AXO5" s="158"/>
      <c r="AXP5" s="158"/>
      <c r="AXQ5" s="158"/>
      <c r="AXR5" s="158"/>
      <c r="AXS5" s="158"/>
      <c r="AXT5" s="158"/>
      <c r="AXU5" s="158"/>
      <c r="AXV5" s="158"/>
      <c r="AXW5" s="158"/>
      <c r="AXX5" s="158"/>
      <c r="AXY5" s="158"/>
      <c r="AXZ5" s="158"/>
      <c r="AYA5" s="158"/>
      <c r="AYB5" s="158"/>
      <c r="AYC5" s="158"/>
      <c r="AYD5" s="158"/>
      <c r="AYE5" s="158"/>
      <c r="AYF5" s="158"/>
      <c r="AYG5" s="158"/>
      <c r="AYH5" s="158"/>
      <c r="AYI5" s="158"/>
      <c r="AYJ5" s="158"/>
      <c r="AYK5" s="158"/>
      <c r="AYL5" s="158"/>
      <c r="AYM5" s="158"/>
      <c r="AYN5" s="158"/>
      <c r="AYO5" s="158"/>
      <c r="AYP5" s="158"/>
      <c r="AYQ5" s="158"/>
      <c r="AYR5" s="158"/>
      <c r="AYS5" s="158"/>
      <c r="AYT5" s="158"/>
      <c r="AYU5" s="158"/>
      <c r="AYV5" s="158"/>
      <c r="AYW5" s="158"/>
      <c r="AYX5" s="158"/>
      <c r="AYY5" s="158"/>
      <c r="AYZ5" s="158"/>
      <c r="AZA5" s="158"/>
      <c r="AZB5" s="158"/>
      <c r="AZC5" s="158"/>
      <c r="AZD5" s="158"/>
      <c r="AZE5" s="158"/>
      <c r="AZF5" s="158"/>
      <c r="AZG5" s="158"/>
      <c r="AZH5" s="158"/>
      <c r="AZI5" s="158"/>
      <c r="AZJ5" s="158"/>
      <c r="AZK5" s="158"/>
      <c r="AZL5" s="158"/>
      <c r="AZM5" s="158"/>
      <c r="AZN5" s="158"/>
      <c r="AZO5" s="158"/>
      <c r="AZP5" s="158"/>
      <c r="AZQ5" s="158"/>
      <c r="AZR5" s="158"/>
      <c r="AZS5" s="158"/>
      <c r="AZT5" s="158"/>
      <c r="AZU5" s="158"/>
      <c r="AZV5" s="158"/>
      <c r="AZW5" s="158"/>
      <c r="AZX5" s="158"/>
      <c r="AZY5" s="158"/>
      <c r="AZZ5" s="158"/>
      <c r="BAA5" s="158"/>
      <c r="BAB5" s="158"/>
      <c r="BAC5" s="158"/>
      <c r="BAD5" s="158"/>
      <c r="BAE5" s="158"/>
      <c r="BAF5" s="158"/>
      <c r="BAG5" s="158"/>
      <c r="BAH5" s="158"/>
      <c r="BAI5" s="158"/>
      <c r="BAJ5" s="158"/>
      <c r="BAK5" s="158"/>
      <c r="BAL5" s="158"/>
      <c r="BAM5" s="158"/>
      <c r="BAN5" s="158"/>
      <c r="BAO5" s="158"/>
      <c r="BAP5" s="158"/>
      <c r="BAQ5" s="158"/>
      <c r="BAR5" s="158"/>
      <c r="BAS5" s="158"/>
      <c r="BAT5" s="158"/>
      <c r="BAU5" s="158"/>
      <c r="BAV5" s="158"/>
      <c r="BAW5" s="158"/>
      <c r="BAX5" s="158"/>
      <c r="BAY5" s="158"/>
      <c r="BAZ5" s="158"/>
      <c r="BBA5" s="158"/>
      <c r="BBB5" s="158"/>
      <c r="BBC5" s="158"/>
      <c r="BBD5" s="158"/>
      <c r="BBE5" s="158"/>
      <c r="BBF5" s="158"/>
      <c r="BBG5" s="158"/>
      <c r="BBH5" s="158"/>
      <c r="BBI5" s="158"/>
      <c r="BBJ5" s="158"/>
      <c r="BBK5" s="158"/>
      <c r="BBL5" s="158"/>
      <c r="BBM5" s="158"/>
      <c r="BBN5" s="158"/>
      <c r="BBO5" s="158"/>
      <c r="BBP5" s="158"/>
      <c r="BBQ5" s="158"/>
      <c r="BBR5" s="158"/>
      <c r="BBS5" s="158"/>
      <c r="BBT5" s="158"/>
      <c r="BBU5" s="158"/>
      <c r="BBV5" s="158"/>
      <c r="BBW5" s="158"/>
      <c r="BBX5" s="158"/>
      <c r="BBY5" s="158"/>
      <c r="BBZ5" s="158"/>
      <c r="BCA5" s="158"/>
      <c r="BCB5" s="158"/>
      <c r="BCC5" s="158"/>
      <c r="BCD5" s="158"/>
      <c r="BCE5" s="158"/>
      <c r="BCF5" s="158"/>
      <c r="BCG5" s="158"/>
      <c r="BCH5" s="158"/>
      <c r="BCI5" s="158"/>
      <c r="BCJ5" s="158"/>
      <c r="BCK5" s="158"/>
      <c r="BCL5" s="158"/>
      <c r="BCM5" s="158"/>
      <c r="BCN5" s="158"/>
      <c r="BCO5" s="158"/>
      <c r="BCP5" s="158"/>
      <c r="BCQ5" s="158"/>
      <c r="BCR5" s="158"/>
      <c r="BCS5" s="158"/>
      <c r="BCT5" s="158"/>
      <c r="BCU5" s="158"/>
      <c r="BCV5" s="158"/>
      <c r="BCW5" s="158"/>
      <c r="BCX5" s="158"/>
      <c r="BCY5" s="158"/>
      <c r="BCZ5" s="158"/>
      <c r="BDA5" s="158"/>
      <c r="BDB5" s="158"/>
      <c r="BDC5" s="158"/>
      <c r="BDD5" s="158"/>
      <c r="BDE5" s="158"/>
      <c r="BDF5" s="158"/>
      <c r="BDG5" s="158"/>
      <c r="BDH5" s="158"/>
      <c r="BDI5" s="158"/>
      <c r="BDJ5" s="158"/>
      <c r="BDK5" s="158"/>
      <c r="BDL5" s="158"/>
      <c r="BDM5" s="158"/>
      <c r="BDN5" s="158"/>
      <c r="BDO5" s="158"/>
      <c r="BDP5" s="158"/>
      <c r="BDQ5" s="158"/>
      <c r="BDR5" s="158"/>
      <c r="BDS5" s="158"/>
      <c r="BDT5" s="158"/>
      <c r="BDU5" s="158"/>
      <c r="BDV5" s="158"/>
      <c r="BDW5" s="158"/>
      <c r="BDX5" s="158"/>
      <c r="BDY5" s="158"/>
      <c r="BDZ5" s="158"/>
      <c r="BEA5" s="158"/>
      <c r="BEB5" s="158"/>
      <c r="BEC5" s="158"/>
      <c r="BED5" s="158"/>
      <c r="BEE5" s="158"/>
      <c r="BEF5" s="158"/>
      <c r="BEG5" s="158"/>
      <c r="BEH5" s="158"/>
      <c r="BEI5" s="158"/>
      <c r="BEJ5" s="158"/>
      <c r="BEK5" s="158"/>
      <c r="BEL5" s="158"/>
      <c r="BEM5" s="158"/>
      <c r="BEN5" s="158"/>
      <c r="BEO5" s="158"/>
      <c r="BEP5" s="158"/>
      <c r="BEQ5" s="158"/>
      <c r="BER5" s="158"/>
      <c r="BES5" s="158"/>
      <c r="BET5" s="158"/>
      <c r="BEU5" s="158"/>
      <c r="BEV5" s="158"/>
      <c r="BEW5" s="158"/>
      <c r="BEX5" s="158"/>
      <c r="BEY5" s="158"/>
      <c r="BEZ5" s="158"/>
      <c r="BFA5" s="158"/>
      <c r="BFB5" s="158"/>
      <c r="BFC5" s="158"/>
      <c r="BFD5" s="158"/>
      <c r="BFE5" s="158"/>
      <c r="BFF5" s="158"/>
      <c r="BFG5" s="158"/>
      <c r="BFH5" s="158"/>
      <c r="BFI5" s="158"/>
      <c r="BFJ5" s="158"/>
      <c r="BFK5" s="158"/>
      <c r="BFL5" s="158"/>
      <c r="BFM5" s="158"/>
      <c r="BFN5" s="158"/>
      <c r="BFO5" s="158"/>
      <c r="BFP5" s="158"/>
      <c r="BFQ5" s="158"/>
      <c r="BFR5" s="158"/>
      <c r="BFS5" s="158"/>
      <c r="BFT5" s="158"/>
      <c r="BFU5" s="158"/>
      <c r="BFV5" s="158"/>
      <c r="BFW5" s="158"/>
      <c r="BFX5" s="158"/>
      <c r="BFY5" s="158"/>
      <c r="BFZ5" s="158"/>
      <c r="BGA5" s="158"/>
      <c r="BGB5" s="158"/>
      <c r="BGC5" s="158"/>
      <c r="BGD5" s="158"/>
      <c r="BGE5" s="158"/>
      <c r="BGF5" s="158"/>
      <c r="BGG5" s="158"/>
      <c r="BGH5" s="158"/>
      <c r="BGI5" s="158"/>
      <c r="BGJ5" s="158"/>
      <c r="BGK5" s="158"/>
      <c r="BGL5" s="158"/>
      <c r="BGM5" s="158"/>
      <c r="BGN5" s="158"/>
      <c r="BGO5" s="158"/>
      <c r="BGP5" s="158"/>
      <c r="BGQ5" s="158"/>
      <c r="BGR5" s="158"/>
      <c r="BGS5" s="158"/>
      <c r="BGT5" s="158"/>
      <c r="BGU5" s="158"/>
      <c r="BGV5" s="158"/>
      <c r="BGW5" s="158"/>
      <c r="BGX5" s="158"/>
      <c r="BGY5" s="158"/>
      <c r="BGZ5" s="158"/>
      <c r="BHA5" s="158"/>
      <c r="BHB5" s="158"/>
      <c r="BHC5" s="158"/>
      <c r="BHD5" s="158"/>
      <c r="BHE5" s="158"/>
      <c r="BHF5" s="158"/>
      <c r="BHG5" s="158"/>
      <c r="BHH5" s="158"/>
      <c r="BHI5" s="158"/>
      <c r="BHJ5" s="158"/>
      <c r="BHK5" s="158"/>
      <c r="BHL5" s="158"/>
      <c r="BHM5" s="158"/>
      <c r="BHN5" s="158"/>
      <c r="BHO5" s="158"/>
      <c r="BHP5" s="158"/>
      <c r="BHQ5" s="158"/>
      <c r="BHR5" s="158"/>
      <c r="BHS5" s="158"/>
      <c r="BHT5" s="158"/>
      <c r="BHU5" s="158"/>
      <c r="BHV5" s="158"/>
      <c r="BHW5" s="158"/>
      <c r="BHX5" s="158"/>
      <c r="BHY5" s="158"/>
      <c r="BHZ5" s="158"/>
      <c r="BIA5" s="158"/>
      <c r="BIB5" s="158"/>
      <c r="BIC5" s="158"/>
      <c r="BID5" s="158"/>
      <c r="BIE5" s="158"/>
      <c r="BIF5" s="158"/>
      <c r="BIG5" s="158"/>
      <c r="BIH5" s="158"/>
      <c r="BII5" s="158"/>
      <c r="BIJ5" s="158"/>
      <c r="BIK5" s="158"/>
      <c r="BIL5" s="158"/>
      <c r="BIM5" s="158"/>
      <c r="BIN5" s="158"/>
      <c r="BIO5" s="158"/>
      <c r="BIP5" s="158"/>
      <c r="BIQ5" s="158"/>
      <c r="BIR5" s="158"/>
      <c r="BIS5" s="158"/>
      <c r="BIT5" s="158"/>
      <c r="BIU5" s="158"/>
      <c r="BIV5" s="158"/>
      <c r="BIW5" s="158"/>
      <c r="BIX5" s="158"/>
      <c r="BIY5" s="158"/>
      <c r="BIZ5" s="158"/>
      <c r="BJA5" s="158"/>
      <c r="BJB5" s="158"/>
      <c r="BJC5" s="158"/>
      <c r="BJD5" s="158"/>
      <c r="BJE5" s="158"/>
      <c r="BJF5" s="158"/>
      <c r="BJG5" s="158"/>
      <c r="BJH5" s="158"/>
      <c r="BJI5" s="158"/>
      <c r="BJJ5" s="158"/>
      <c r="BJK5" s="158"/>
      <c r="BJL5" s="158"/>
      <c r="BJM5" s="158"/>
      <c r="BJN5" s="158"/>
      <c r="BJO5" s="158"/>
      <c r="BJP5" s="158"/>
      <c r="BJQ5" s="158"/>
      <c r="BJR5" s="158"/>
      <c r="BJS5" s="158"/>
      <c r="BJT5" s="158"/>
      <c r="BJU5" s="158"/>
      <c r="BJV5" s="158"/>
      <c r="BJW5" s="158"/>
      <c r="BJX5" s="158"/>
      <c r="BJY5" s="158"/>
      <c r="BJZ5" s="158"/>
      <c r="BKA5" s="158"/>
      <c r="BKB5" s="158"/>
      <c r="BKC5" s="158"/>
      <c r="BKD5" s="158"/>
      <c r="BKE5" s="158"/>
      <c r="BKF5" s="158"/>
      <c r="BKG5" s="158"/>
      <c r="BKH5" s="158"/>
      <c r="BKI5" s="158"/>
      <c r="BKJ5" s="158"/>
      <c r="BKK5" s="158"/>
      <c r="BKL5" s="158"/>
      <c r="BKM5" s="158"/>
      <c r="BKN5" s="158"/>
      <c r="BKO5" s="158"/>
      <c r="BKP5" s="158"/>
      <c r="BKQ5" s="158"/>
      <c r="BKR5" s="158"/>
      <c r="BKS5" s="158"/>
      <c r="BKT5" s="158"/>
      <c r="BKU5" s="158"/>
      <c r="BKV5" s="158"/>
      <c r="BKW5" s="158"/>
      <c r="BKX5" s="158"/>
      <c r="BKY5" s="158"/>
      <c r="BKZ5" s="158"/>
      <c r="BLA5" s="158"/>
      <c r="BLB5" s="158"/>
      <c r="BLC5" s="158"/>
      <c r="BLD5" s="158"/>
      <c r="BLE5" s="158"/>
      <c r="BLF5" s="158"/>
      <c r="BLG5" s="158"/>
      <c r="BLH5" s="158"/>
      <c r="BLI5" s="158"/>
      <c r="BLJ5" s="158"/>
      <c r="BLK5" s="158"/>
      <c r="BLL5" s="158"/>
      <c r="BLM5" s="158"/>
      <c r="BLN5" s="158"/>
      <c r="BLO5" s="158"/>
      <c r="BLP5" s="158"/>
      <c r="BLQ5" s="158"/>
      <c r="BLR5" s="158"/>
      <c r="BLS5" s="158"/>
      <c r="BLT5" s="158"/>
      <c r="BLU5" s="158"/>
      <c r="BLV5" s="158"/>
      <c r="BLW5" s="158"/>
      <c r="BLX5" s="158"/>
      <c r="BLY5" s="158"/>
      <c r="BLZ5" s="158"/>
      <c r="BMA5" s="158"/>
      <c r="BMB5" s="158"/>
      <c r="BMC5" s="158"/>
      <c r="BMD5" s="158"/>
      <c r="BME5" s="158"/>
      <c r="BMF5" s="158"/>
      <c r="BMG5" s="158"/>
      <c r="BMH5" s="158"/>
      <c r="BMI5" s="158"/>
      <c r="BMJ5" s="158"/>
      <c r="BMK5" s="158"/>
      <c r="BML5" s="158"/>
      <c r="BMM5" s="158"/>
      <c r="BMN5" s="158"/>
      <c r="BMO5" s="158"/>
      <c r="BMP5" s="158"/>
      <c r="BMQ5" s="158"/>
      <c r="BMR5" s="158"/>
      <c r="BMS5" s="158"/>
      <c r="BMT5" s="158"/>
      <c r="BMU5" s="158"/>
      <c r="BMV5" s="158"/>
      <c r="BMW5" s="158"/>
      <c r="BMX5" s="158"/>
      <c r="BMY5" s="158"/>
      <c r="BMZ5" s="158"/>
      <c r="BNA5" s="158"/>
      <c r="BNB5" s="158"/>
      <c r="BNC5" s="158"/>
      <c r="BND5" s="158"/>
      <c r="BNE5" s="158"/>
      <c r="BNF5" s="158"/>
      <c r="BNG5" s="158"/>
      <c r="BNH5" s="158"/>
      <c r="BNI5" s="158"/>
      <c r="BNJ5" s="158"/>
      <c r="BNK5" s="158"/>
      <c r="BNL5" s="158"/>
      <c r="BNM5" s="158"/>
      <c r="BNN5" s="158"/>
      <c r="BNO5" s="158"/>
      <c r="BNP5" s="158"/>
      <c r="BNQ5" s="158"/>
      <c r="BNR5" s="158"/>
      <c r="BNS5" s="158"/>
      <c r="BNT5" s="158"/>
      <c r="BNU5" s="158"/>
      <c r="BNV5" s="158"/>
      <c r="BNW5" s="158"/>
      <c r="BNX5" s="158"/>
      <c r="BNY5" s="158"/>
      <c r="BNZ5" s="158"/>
      <c r="BOA5" s="158"/>
      <c r="BOB5" s="158"/>
      <c r="BOC5" s="158"/>
      <c r="BOD5" s="158"/>
      <c r="BOE5" s="158"/>
      <c r="BOF5" s="158"/>
      <c r="BOG5" s="158"/>
      <c r="BOH5" s="158"/>
      <c r="BOI5" s="158"/>
      <c r="BOJ5" s="158"/>
      <c r="BOK5" s="158"/>
      <c r="BOL5" s="158"/>
      <c r="BOM5" s="158"/>
      <c r="BON5" s="158"/>
      <c r="BOO5" s="158"/>
      <c r="BOP5" s="158"/>
      <c r="BOQ5" s="158"/>
      <c r="BOR5" s="158"/>
      <c r="BOS5" s="158"/>
      <c r="BOT5" s="158"/>
      <c r="BOU5" s="158"/>
      <c r="BOV5" s="158"/>
      <c r="BOW5" s="158"/>
      <c r="BOX5" s="158"/>
      <c r="BOY5" s="158"/>
      <c r="BOZ5" s="158"/>
      <c r="BPA5" s="158"/>
      <c r="BPB5" s="158"/>
      <c r="BPC5" s="158"/>
      <c r="BPD5" s="158"/>
      <c r="BPE5" s="158"/>
      <c r="BPF5" s="158"/>
      <c r="BPG5" s="158"/>
      <c r="BPH5" s="158"/>
      <c r="BPI5" s="158"/>
      <c r="BPJ5" s="158"/>
      <c r="BPK5" s="158"/>
      <c r="BPL5" s="158"/>
      <c r="BPM5" s="158"/>
      <c r="BPN5" s="158"/>
      <c r="BPO5" s="158"/>
      <c r="BPP5" s="158"/>
      <c r="BPQ5" s="158"/>
      <c r="BPR5" s="158"/>
      <c r="BPS5" s="158"/>
      <c r="BPT5" s="158"/>
      <c r="BPU5" s="158"/>
      <c r="BPV5" s="158"/>
      <c r="BPW5" s="158"/>
      <c r="BPX5" s="158"/>
      <c r="BPY5" s="158"/>
      <c r="BPZ5" s="158"/>
      <c r="BQA5" s="158"/>
      <c r="BQB5" s="158"/>
      <c r="BQC5" s="158"/>
      <c r="BQD5" s="158"/>
      <c r="BQE5" s="158"/>
      <c r="BQF5" s="158"/>
      <c r="BQG5" s="158"/>
      <c r="BQH5" s="158"/>
      <c r="BQI5" s="158"/>
      <c r="BQJ5" s="158"/>
      <c r="BQK5" s="158"/>
      <c r="BQL5" s="158"/>
      <c r="BQM5" s="158"/>
      <c r="BQN5" s="158"/>
      <c r="BQO5" s="158"/>
      <c r="BQP5" s="158"/>
      <c r="BQQ5" s="158"/>
      <c r="BQR5" s="158"/>
      <c r="BQS5" s="158"/>
      <c r="BQT5" s="158"/>
      <c r="BQU5" s="158"/>
      <c r="BQV5" s="158"/>
      <c r="BQW5" s="158"/>
      <c r="BQX5" s="158"/>
      <c r="BQY5" s="158"/>
      <c r="BQZ5" s="158"/>
      <c r="BRA5" s="158"/>
      <c r="BRB5" s="158"/>
      <c r="BRC5" s="158"/>
      <c r="BRD5" s="158"/>
      <c r="BRE5" s="158"/>
      <c r="BRF5" s="158"/>
      <c r="BRG5" s="158"/>
      <c r="BRH5" s="158"/>
      <c r="BRI5" s="158"/>
      <c r="BRJ5" s="158"/>
      <c r="BRK5" s="158"/>
      <c r="BRL5" s="158"/>
      <c r="BRM5" s="158"/>
      <c r="BRN5" s="158"/>
      <c r="BRO5" s="158"/>
      <c r="BRP5" s="158"/>
      <c r="BRQ5" s="158"/>
      <c r="BRR5" s="158"/>
      <c r="BRS5" s="158"/>
      <c r="BRT5" s="158"/>
      <c r="BRU5" s="158"/>
      <c r="BRV5" s="158"/>
      <c r="BRW5" s="158"/>
      <c r="BRX5" s="158"/>
      <c r="BRY5" s="158"/>
      <c r="BRZ5" s="158"/>
      <c r="BSA5" s="158"/>
      <c r="BSB5" s="158"/>
      <c r="BSC5" s="158"/>
      <c r="BSD5" s="158"/>
      <c r="BSE5" s="158"/>
      <c r="BSF5" s="158"/>
      <c r="BSG5" s="158"/>
      <c r="BSH5" s="158"/>
      <c r="BSI5" s="158"/>
      <c r="BSJ5" s="158"/>
      <c r="BSK5" s="158"/>
      <c r="BSL5" s="158"/>
      <c r="BSM5" s="158"/>
      <c r="BSN5" s="158"/>
      <c r="BSO5" s="158"/>
      <c r="BSP5" s="158"/>
      <c r="BSQ5" s="158"/>
      <c r="BSR5" s="158"/>
      <c r="BSS5" s="158"/>
      <c r="BST5" s="158"/>
      <c r="BSU5" s="158"/>
      <c r="BSV5" s="158"/>
      <c r="BSW5" s="158"/>
      <c r="BSX5" s="158"/>
      <c r="BSY5" s="158"/>
      <c r="BSZ5" s="158"/>
      <c r="BTA5" s="158"/>
      <c r="BTB5" s="158"/>
      <c r="BTC5" s="158"/>
      <c r="BTD5" s="158"/>
      <c r="BTE5" s="158"/>
      <c r="BTF5" s="158"/>
      <c r="BTG5" s="158"/>
      <c r="BTH5" s="158"/>
      <c r="BTI5" s="158"/>
      <c r="BTJ5" s="158"/>
      <c r="BTK5" s="158"/>
      <c r="BTL5" s="158"/>
      <c r="BTM5" s="158"/>
      <c r="BTN5" s="158"/>
      <c r="BTO5" s="158"/>
      <c r="BTP5" s="158"/>
      <c r="BTQ5" s="158"/>
      <c r="BTR5" s="158"/>
      <c r="BTS5" s="158"/>
      <c r="BTT5" s="158"/>
      <c r="BTU5" s="158"/>
      <c r="BTV5" s="158"/>
      <c r="BTW5" s="158"/>
      <c r="BTX5" s="158"/>
      <c r="BTY5" s="158"/>
      <c r="BTZ5" s="158"/>
      <c r="BUA5" s="158"/>
      <c r="BUB5" s="158"/>
      <c r="BUC5" s="158"/>
      <c r="BUD5" s="158"/>
      <c r="BUE5" s="158"/>
      <c r="BUF5" s="158"/>
      <c r="BUG5" s="158"/>
      <c r="BUH5" s="158"/>
      <c r="BUI5" s="158"/>
      <c r="BUJ5" s="158"/>
      <c r="BUK5" s="158"/>
      <c r="BUL5" s="158"/>
      <c r="BUM5" s="158"/>
      <c r="BUN5" s="158"/>
      <c r="BUO5" s="158"/>
      <c r="BUP5" s="158"/>
      <c r="BUQ5" s="158"/>
      <c r="BUR5" s="158"/>
      <c r="BUS5" s="158"/>
      <c r="BUT5" s="158"/>
      <c r="BUU5" s="158"/>
      <c r="BUV5" s="158"/>
      <c r="BUW5" s="158"/>
      <c r="BUX5" s="158"/>
      <c r="BUY5" s="158"/>
      <c r="BUZ5" s="158"/>
      <c r="BVA5" s="158"/>
      <c r="BVB5" s="158"/>
      <c r="BVC5" s="158"/>
      <c r="BVD5" s="158"/>
      <c r="BVE5" s="158"/>
      <c r="BVF5" s="158"/>
      <c r="BVG5" s="158"/>
      <c r="BVH5" s="158"/>
      <c r="BVI5" s="158"/>
      <c r="BVJ5" s="158"/>
      <c r="BVK5" s="158"/>
      <c r="BVL5" s="158"/>
      <c r="BVM5" s="158"/>
      <c r="BVN5" s="158"/>
      <c r="BVO5" s="158"/>
      <c r="BVP5" s="158"/>
      <c r="BVQ5" s="158"/>
      <c r="BVR5" s="158"/>
      <c r="BVS5" s="158"/>
      <c r="BVT5" s="158"/>
      <c r="BVU5" s="158"/>
      <c r="BVV5" s="158"/>
      <c r="BVW5" s="158"/>
      <c r="BVX5" s="158"/>
      <c r="BVY5" s="158"/>
      <c r="BVZ5" s="158"/>
      <c r="BWA5" s="158"/>
      <c r="BWB5" s="158"/>
      <c r="BWC5" s="158"/>
      <c r="BWD5" s="158"/>
      <c r="BWE5" s="158"/>
      <c r="BWF5" s="158"/>
      <c r="BWG5" s="158"/>
      <c r="BWH5" s="158"/>
      <c r="BWI5" s="158"/>
      <c r="BWJ5" s="158"/>
      <c r="BWK5" s="158"/>
      <c r="BWL5" s="158"/>
      <c r="BWM5" s="158"/>
      <c r="BWN5" s="158"/>
      <c r="BWO5" s="158"/>
      <c r="BWP5" s="158"/>
      <c r="BWQ5" s="158"/>
      <c r="BWR5" s="158"/>
      <c r="BWS5" s="158"/>
      <c r="BWT5" s="158"/>
      <c r="BWU5" s="158"/>
      <c r="BWV5" s="158"/>
      <c r="BWW5" s="158"/>
      <c r="BWX5" s="158"/>
      <c r="BWY5" s="158"/>
      <c r="BWZ5" s="158"/>
      <c r="BXA5" s="158"/>
      <c r="BXB5" s="158"/>
      <c r="BXC5" s="158"/>
      <c r="BXD5" s="158"/>
      <c r="BXE5" s="158"/>
      <c r="BXF5" s="158"/>
      <c r="BXG5" s="158"/>
      <c r="BXH5" s="158"/>
      <c r="BXI5" s="158"/>
      <c r="BXJ5" s="158"/>
      <c r="BXK5" s="158"/>
      <c r="BXL5" s="158"/>
      <c r="BXM5" s="158"/>
      <c r="BXN5" s="158"/>
      <c r="BXO5" s="158"/>
      <c r="BXP5" s="158"/>
      <c r="BXQ5" s="158"/>
      <c r="BXR5" s="158"/>
      <c r="BXS5" s="158"/>
      <c r="BXT5" s="158"/>
      <c r="BXU5" s="158"/>
      <c r="BXV5" s="158"/>
      <c r="BXW5" s="158"/>
      <c r="BXX5" s="158"/>
      <c r="BXY5" s="158"/>
      <c r="BXZ5" s="158"/>
      <c r="BYA5" s="158"/>
      <c r="BYB5" s="158"/>
      <c r="BYC5" s="158"/>
      <c r="BYD5" s="158"/>
      <c r="BYE5" s="158"/>
      <c r="BYF5" s="158"/>
      <c r="BYG5" s="158"/>
      <c r="BYH5" s="158"/>
      <c r="BYI5" s="158"/>
      <c r="BYJ5" s="158"/>
      <c r="BYK5" s="158"/>
      <c r="BYL5" s="158"/>
      <c r="BYM5" s="158"/>
      <c r="BYN5" s="158"/>
      <c r="BYO5" s="158"/>
      <c r="BYP5" s="158"/>
      <c r="BYQ5" s="158"/>
      <c r="BYR5" s="158"/>
      <c r="BYS5" s="158"/>
      <c r="BYT5" s="158"/>
      <c r="BYU5" s="158"/>
      <c r="BYV5" s="158"/>
      <c r="BYW5" s="158"/>
      <c r="BYX5" s="158"/>
      <c r="BYY5" s="158"/>
      <c r="BYZ5" s="158"/>
      <c r="BZA5" s="158"/>
      <c r="BZB5" s="158"/>
      <c r="BZC5" s="158"/>
      <c r="BZD5" s="158"/>
      <c r="BZE5" s="158"/>
      <c r="BZF5" s="158"/>
      <c r="BZG5" s="158"/>
      <c r="BZH5" s="158"/>
      <c r="BZI5" s="158"/>
      <c r="BZJ5" s="158"/>
      <c r="BZK5" s="158"/>
      <c r="BZL5" s="158"/>
      <c r="BZM5" s="158"/>
      <c r="BZN5" s="158"/>
      <c r="BZO5" s="158"/>
      <c r="BZP5" s="158"/>
      <c r="BZQ5" s="158"/>
      <c r="BZR5" s="158"/>
      <c r="BZS5" s="158"/>
      <c r="BZT5" s="158"/>
      <c r="BZU5" s="158"/>
      <c r="BZV5" s="158"/>
      <c r="BZW5" s="158"/>
      <c r="BZX5" s="158"/>
      <c r="BZY5" s="158"/>
      <c r="BZZ5" s="158"/>
      <c r="CAA5" s="158"/>
      <c r="CAB5" s="158"/>
      <c r="CAC5" s="158"/>
      <c r="CAD5" s="158"/>
      <c r="CAE5" s="158"/>
      <c r="CAF5" s="158"/>
      <c r="CAG5" s="158"/>
      <c r="CAH5" s="158"/>
      <c r="CAI5" s="158"/>
      <c r="CAJ5" s="158"/>
      <c r="CAK5" s="158"/>
      <c r="CAL5" s="158"/>
      <c r="CAM5" s="158"/>
      <c r="CAN5" s="158"/>
      <c r="CAO5" s="158"/>
      <c r="CAP5" s="158"/>
      <c r="CAQ5" s="158"/>
      <c r="CAR5" s="158"/>
      <c r="CAS5" s="158"/>
      <c r="CAT5" s="158"/>
      <c r="CAU5" s="158"/>
      <c r="CAV5" s="158"/>
      <c r="CAW5" s="158"/>
      <c r="CAX5" s="158"/>
      <c r="CAY5" s="158"/>
      <c r="CAZ5" s="158"/>
      <c r="CBA5" s="158"/>
      <c r="CBB5" s="158"/>
      <c r="CBC5" s="158"/>
      <c r="CBD5" s="158"/>
      <c r="CBE5" s="158"/>
      <c r="CBF5" s="158"/>
      <c r="CBG5" s="158"/>
      <c r="CBH5" s="158"/>
      <c r="CBI5" s="158"/>
      <c r="CBJ5" s="158"/>
      <c r="CBK5" s="158"/>
      <c r="CBL5" s="158"/>
      <c r="CBM5" s="158"/>
      <c r="CBN5" s="158"/>
      <c r="CBO5" s="158"/>
      <c r="CBP5" s="158"/>
      <c r="CBQ5" s="158"/>
      <c r="CBR5" s="158"/>
      <c r="CBS5" s="158"/>
      <c r="CBT5" s="158"/>
      <c r="CBU5" s="158"/>
      <c r="CBV5" s="158"/>
      <c r="CBW5" s="158"/>
      <c r="CBX5" s="158"/>
      <c r="CBY5" s="158"/>
      <c r="CBZ5" s="158"/>
      <c r="CCA5" s="158"/>
      <c r="CCB5" s="158"/>
      <c r="CCC5" s="158"/>
      <c r="CCD5" s="158"/>
      <c r="CCE5" s="158"/>
      <c r="CCF5" s="158"/>
      <c r="CCG5" s="158"/>
      <c r="CCH5" s="158"/>
      <c r="CCI5" s="158"/>
      <c r="CCJ5" s="158"/>
      <c r="CCK5" s="158"/>
      <c r="CCL5" s="158"/>
      <c r="CCM5" s="158"/>
      <c r="CCN5" s="158"/>
      <c r="CCO5" s="158"/>
      <c r="CCP5" s="158"/>
      <c r="CCQ5" s="158"/>
      <c r="CCR5" s="158"/>
      <c r="CCS5" s="158"/>
      <c r="CCT5" s="158"/>
      <c r="CCU5" s="158"/>
      <c r="CCV5" s="158"/>
      <c r="CCW5" s="158"/>
      <c r="CCX5" s="158"/>
      <c r="CCY5" s="158"/>
      <c r="CCZ5" s="158"/>
      <c r="CDA5" s="158"/>
      <c r="CDB5" s="158"/>
      <c r="CDC5" s="158"/>
      <c r="CDD5" s="158"/>
      <c r="CDE5" s="158"/>
      <c r="CDF5" s="158"/>
      <c r="CDG5" s="158"/>
      <c r="CDH5" s="158"/>
      <c r="CDI5" s="158"/>
      <c r="CDJ5" s="158"/>
      <c r="CDK5" s="158"/>
      <c r="CDL5" s="158"/>
      <c r="CDM5" s="158"/>
      <c r="CDN5" s="158"/>
      <c r="CDO5" s="158"/>
      <c r="CDP5" s="158"/>
      <c r="CDQ5" s="158"/>
      <c r="CDR5" s="158"/>
      <c r="CDS5" s="158"/>
      <c r="CDT5" s="158"/>
      <c r="CDU5" s="158"/>
      <c r="CDV5" s="158"/>
      <c r="CDW5" s="158"/>
      <c r="CDX5" s="158"/>
      <c r="CDY5" s="158"/>
      <c r="CDZ5" s="158"/>
      <c r="CEA5" s="158"/>
      <c r="CEB5" s="158"/>
      <c r="CEC5" s="158"/>
      <c r="CED5" s="158"/>
      <c r="CEE5" s="158"/>
      <c r="CEF5" s="158"/>
      <c r="CEG5" s="158"/>
      <c r="CEH5" s="158"/>
      <c r="CEI5" s="158"/>
      <c r="CEJ5" s="158"/>
      <c r="CEK5" s="158"/>
      <c r="CEL5" s="158"/>
      <c r="CEM5" s="158"/>
      <c r="CEN5" s="158"/>
      <c r="CEO5" s="158"/>
      <c r="CEP5" s="158"/>
      <c r="CEQ5" s="158"/>
      <c r="CER5" s="158"/>
      <c r="CES5" s="158"/>
      <c r="CET5" s="158"/>
      <c r="CEU5" s="158"/>
      <c r="CEV5" s="158"/>
      <c r="CEW5" s="158"/>
      <c r="CEX5" s="158"/>
      <c r="CEY5" s="158"/>
      <c r="CEZ5" s="158"/>
      <c r="CFA5" s="158"/>
      <c r="CFB5" s="158"/>
      <c r="CFC5" s="158"/>
      <c r="CFD5" s="158"/>
      <c r="CFE5" s="158"/>
      <c r="CFF5" s="158"/>
      <c r="CFG5" s="158"/>
      <c r="CFH5" s="158"/>
      <c r="CFI5" s="158"/>
      <c r="CFJ5" s="158"/>
      <c r="CFK5" s="158"/>
      <c r="CFL5" s="158"/>
      <c r="CFM5" s="158"/>
      <c r="CFN5" s="158"/>
      <c r="CFO5" s="158"/>
      <c r="CFP5" s="158"/>
      <c r="CFQ5" s="158"/>
      <c r="CFR5" s="158"/>
      <c r="CFS5" s="158"/>
      <c r="CFT5" s="158"/>
      <c r="CFU5" s="158"/>
      <c r="CFV5" s="158"/>
      <c r="CFW5" s="158"/>
      <c r="CFX5" s="158"/>
      <c r="CFY5" s="158"/>
      <c r="CFZ5" s="158"/>
      <c r="CGA5" s="158"/>
      <c r="CGB5" s="158"/>
      <c r="CGC5" s="158"/>
      <c r="CGD5" s="158"/>
      <c r="CGE5" s="158"/>
      <c r="CGF5" s="158"/>
      <c r="CGG5" s="158"/>
      <c r="CGH5" s="158"/>
      <c r="CGI5" s="158"/>
      <c r="CGJ5" s="158"/>
      <c r="CGK5" s="158"/>
      <c r="CGL5" s="158"/>
      <c r="CGM5" s="158"/>
      <c r="CGN5" s="158"/>
      <c r="CGO5" s="158"/>
      <c r="CGP5" s="158"/>
      <c r="CGQ5" s="158"/>
      <c r="CGR5" s="158"/>
      <c r="CGS5" s="158"/>
      <c r="CGT5" s="158"/>
      <c r="CGU5" s="158"/>
      <c r="CGV5" s="158"/>
      <c r="CGW5" s="158"/>
      <c r="CGX5" s="158"/>
      <c r="CGY5" s="158"/>
      <c r="CGZ5" s="158"/>
      <c r="CHA5" s="158"/>
      <c r="CHB5" s="158"/>
      <c r="CHC5" s="158"/>
      <c r="CHD5" s="158"/>
      <c r="CHE5" s="158"/>
      <c r="CHF5" s="158"/>
      <c r="CHG5" s="158"/>
      <c r="CHH5" s="158"/>
      <c r="CHI5" s="158"/>
      <c r="CHJ5" s="158"/>
      <c r="CHK5" s="158"/>
      <c r="CHL5" s="158"/>
      <c r="CHM5" s="158"/>
      <c r="CHN5" s="158"/>
      <c r="CHO5" s="158"/>
      <c r="CHP5" s="158"/>
      <c r="CHQ5" s="158"/>
      <c r="CHR5" s="158"/>
      <c r="CHS5" s="158"/>
      <c r="CHT5" s="158"/>
      <c r="CHU5" s="158"/>
      <c r="CHV5" s="158"/>
      <c r="CHW5" s="158"/>
      <c r="CHX5" s="158"/>
      <c r="CHY5" s="158"/>
      <c r="CHZ5" s="158"/>
      <c r="CIA5" s="158"/>
      <c r="CIB5" s="158"/>
      <c r="CIC5" s="158"/>
      <c r="CID5" s="158"/>
      <c r="CIE5" s="158"/>
      <c r="CIF5" s="158"/>
      <c r="CIG5" s="158"/>
      <c r="CIH5" s="158"/>
      <c r="CII5" s="158"/>
      <c r="CIJ5" s="158"/>
      <c r="CIK5" s="158"/>
      <c r="CIL5" s="158"/>
      <c r="CIM5" s="158"/>
      <c r="CIN5" s="158"/>
      <c r="CIO5" s="158"/>
      <c r="CIP5" s="158"/>
      <c r="CIQ5" s="158"/>
      <c r="CIR5" s="158"/>
      <c r="CIS5" s="158"/>
      <c r="CIT5" s="158"/>
      <c r="CIU5" s="158"/>
      <c r="CIV5" s="158"/>
      <c r="CIW5" s="158"/>
      <c r="CIX5" s="158"/>
      <c r="CIY5" s="158"/>
      <c r="CIZ5" s="158"/>
      <c r="CJA5" s="158"/>
      <c r="CJB5" s="158"/>
      <c r="CJC5" s="158"/>
      <c r="CJD5" s="158"/>
      <c r="CJE5" s="158"/>
      <c r="CJF5" s="158"/>
      <c r="CJG5" s="158"/>
      <c r="CJH5" s="158"/>
      <c r="CJI5" s="158"/>
      <c r="CJJ5" s="158"/>
      <c r="CJK5" s="158"/>
      <c r="CJL5" s="158"/>
      <c r="CJM5" s="158"/>
      <c r="CJN5" s="158"/>
      <c r="CJO5" s="158"/>
      <c r="CJP5" s="158"/>
      <c r="CJQ5" s="158"/>
      <c r="CJR5" s="158"/>
      <c r="CJS5" s="158"/>
      <c r="CJT5" s="158"/>
      <c r="CJU5" s="158"/>
      <c r="CJV5" s="158"/>
      <c r="CJW5" s="158"/>
      <c r="CJX5" s="158"/>
      <c r="CJY5" s="158"/>
      <c r="CJZ5" s="158"/>
      <c r="CKA5" s="158"/>
      <c r="CKB5" s="158"/>
      <c r="CKC5" s="158"/>
      <c r="CKD5" s="158"/>
      <c r="CKE5" s="158"/>
      <c r="CKF5" s="158"/>
      <c r="CKG5" s="158"/>
      <c r="CKH5" s="158"/>
      <c r="CKI5" s="158"/>
      <c r="CKJ5" s="158"/>
      <c r="CKK5" s="158"/>
      <c r="CKL5" s="158"/>
      <c r="CKM5" s="158"/>
      <c r="CKN5" s="158"/>
      <c r="CKO5" s="158"/>
      <c r="CKP5" s="158"/>
      <c r="CKQ5" s="158"/>
      <c r="CKR5" s="158"/>
      <c r="CKS5" s="158"/>
      <c r="CKT5" s="158"/>
      <c r="CKU5" s="158"/>
      <c r="CKV5" s="158"/>
      <c r="CKW5" s="158"/>
      <c r="CKX5" s="158"/>
      <c r="CKY5" s="158"/>
      <c r="CKZ5" s="158"/>
      <c r="CLA5" s="158"/>
      <c r="CLB5" s="158"/>
      <c r="CLC5" s="158"/>
      <c r="CLD5" s="158"/>
      <c r="CLE5" s="158"/>
      <c r="CLF5" s="158"/>
      <c r="CLG5" s="158"/>
      <c r="CLH5" s="158"/>
      <c r="CLI5" s="158"/>
      <c r="CLJ5" s="158"/>
      <c r="CLK5" s="158"/>
      <c r="CLL5" s="158"/>
      <c r="CLM5" s="158"/>
      <c r="CLN5" s="158"/>
      <c r="CLO5" s="158"/>
      <c r="CLP5" s="158"/>
      <c r="CLQ5" s="158"/>
      <c r="CLR5" s="158"/>
      <c r="CLS5" s="158"/>
      <c r="CLT5" s="158"/>
      <c r="CLU5" s="158"/>
      <c r="CLV5" s="158"/>
      <c r="CLW5" s="158"/>
      <c r="CLX5" s="158"/>
      <c r="CLY5" s="158"/>
      <c r="CLZ5" s="158"/>
      <c r="CMA5" s="158"/>
      <c r="CMB5" s="158"/>
      <c r="CMC5" s="158"/>
      <c r="CMD5" s="158"/>
      <c r="CME5" s="158"/>
      <c r="CMF5" s="158"/>
      <c r="CMG5" s="158"/>
      <c r="CMH5" s="158"/>
      <c r="CMI5" s="158"/>
      <c r="CMJ5" s="158"/>
      <c r="CMK5" s="158"/>
      <c r="CML5" s="158"/>
      <c r="CMM5" s="158"/>
      <c r="CMN5" s="158"/>
      <c r="CMO5" s="158"/>
      <c r="CMP5" s="158"/>
      <c r="CMQ5" s="158"/>
      <c r="CMR5" s="158"/>
      <c r="CMS5" s="158"/>
      <c r="CMT5" s="158"/>
      <c r="CMU5" s="158"/>
      <c r="CMV5" s="158"/>
      <c r="CMW5" s="158"/>
      <c r="CMX5" s="158"/>
      <c r="CMY5" s="158"/>
      <c r="CMZ5" s="158"/>
      <c r="CNA5" s="158"/>
      <c r="CNB5" s="158"/>
      <c r="CNC5" s="158"/>
      <c r="CND5" s="158"/>
      <c r="CNE5" s="158"/>
      <c r="CNF5" s="158"/>
      <c r="CNG5" s="158"/>
      <c r="CNH5" s="158"/>
      <c r="CNI5" s="158"/>
      <c r="CNJ5" s="158"/>
      <c r="CNK5" s="158"/>
      <c r="CNL5" s="158"/>
      <c r="CNM5" s="158"/>
      <c r="CNN5" s="158"/>
      <c r="CNO5" s="158"/>
      <c r="CNP5" s="158"/>
      <c r="CNQ5" s="158"/>
      <c r="CNR5" s="158"/>
      <c r="CNS5" s="158"/>
      <c r="CNT5" s="158"/>
      <c r="CNU5" s="158"/>
      <c r="CNV5" s="158"/>
      <c r="CNW5" s="158"/>
      <c r="CNX5" s="158"/>
      <c r="CNY5" s="158"/>
      <c r="CNZ5" s="158"/>
      <c r="COA5" s="158"/>
      <c r="COB5" s="158"/>
      <c r="COC5" s="158"/>
      <c r="COD5" s="158"/>
      <c r="COE5" s="158"/>
      <c r="COF5" s="158"/>
      <c r="COG5" s="158"/>
      <c r="COH5" s="158"/>
      <c r="COI5" s="158"/>
      <c r="COJ5" s="158"/>
      <c r="COK5" s="158"/>
      <c r="COL5" s="158"/>
      <c r="COM5" s="158"/>
      <c r="CON5" s="158"/>
      <c r="COO5" s="158"/>
      <c r="COP5" s="158"/>
      <c r="COQ5" s="158"/>
      <c r="COR5" s="158"/>
      <c r="COS5" s="158"/>
      <c r="COT5" s="158"/>
      <c r="COU5" s="158"/>
      <c r="COV5" s="158"/>
      <c r="COW5" s="158"/>
      <c r="COX5" s="158"/>
      <c r="COY5" s="158"/>
      <c r="COZ5" s="158"/>
      <c r="CPA5" s="158"/>
      <c r="CPB5" s="158"/>
      <c r="CPC5" s="158"/>
      <c r="CPD5" s="158"/>
      <c r="CPE5" s="158"/>
      <c r="CPF5" s="158"/>
      <c r="CPG5" s="158"/>
      <c r="CPH5" s="158"/>
      <c r="CPI5" s="158"/>
      <c r="CPJ5" s="158"/>
      <c r="CPK5" s="158"/>
      <c r="CPL5" s="158"/>
      <c r="CPM5" s="158"/>
      <c r="CPN5" s="158"/>
      <c r="CPO5" s="158"/>
      <c r="CPP5" s="158"/>
      <c r="CPQ5" s="158"/>
      <c r="CPR5" s="158"/>
      <c r="CPS5" s="158"/>
      <c r="CPT5" s="158"/>
      <c r="CPU5" s="158"/>
      <c r="CPV5" s="158"/>
      <c r="CPW5" s="158"/>
      <c r="CPX5" s="158"/>
      <c r="CPY5" s="158"/>
      <c r="CPZ5" s="158"/>
      <c r="CQA5" s="158"/>
      <c r="CQB5" s="158"/>
      <c r="CQC5" s="158"/>
      <c r="CQD5" s="158"/>
      <c r="CQE5" s="158"/>
      <c r="CQF5" s="158"/>
      <c r="CQG5" s="158"/>
      <c r="CQH5" s="158"/>
      <c r="CQI5" s="158"/>
      <c r="CQJ5" s="158"/>
      <c r="CQK5" s="158"/>
      <c r="CQL5" s="158"/>
      <c r="CQM5" s="158"/>
      <c r="CQN5" s="158"/>
      <c r="CQO5" s="158"/>
      <c r="CQP5" s="158"/>
      <c r="CQQ5" s="158"/>
      <c r="CQR5" s="158"/>
      <c r="CQS5" s="158"/>
      <c r="CQT5" s="158"/>
      <c r="CQU5" s="158"/>
      <c r="CQV5" s="158"/>
      <c r="CQW5" s="158"/>
      <c r="CQX5" s="158"/>
      <c r="CQY5" s="158"/>
      <c r="CQZ5" s="158"/>
      <c r="CRA5" s="158"/>
      <c r="CRB5" s="158"/>
      <c r="CRC5" s="158"/>
      <c r="CRD5" s="158"/>
      <c r="CRE5" s="158"/>
      <c r="CRF5" s="158"/>
      <c r="CRG5" s="158"/>
      <c r="CRH5" s="158"/>
      <c r="CRI5" s="158"/>
      <c r="CRJ5" s="158"/>
      <c r="CRK5" s="158"/>
      <c r="CRL5" s="158"/>
      <c r="CRM5" s="158"/>
      <c r="CRN5" s="158"/>
      <c r="CRO5" s="158"/>
      <c r="CRP5" s="158"/>
      <c r="CRQ5" s="158"/>
      <c r="CRR5" s="158"/>
      <c r="CRS5" s="158"/>
      <c r="CRT5" s="158"/>
      <c r="CRU5" s="158"/>
      <c r="CRV5" s="158"/>
      <c r="CRW5" s="158"/>
      <c r="CRX5" s="158"/>
      <c r="CRY5" s="158"/>
      <c r="CRZ5" s="158"/>
      <c r="CSA5" s="158"/>
      <c r="CSB5" s="158"/>
      <c r="CSC5" s="158"/>
      <c r="CSD5" s="158"/>
      <c r="CSE5" s="158"/>
      <c r="CSF5" s="158"/>
      <c r="CSG5" s="158"/>
      <c r="CSH5" s="158"/>
      <c r="CSI5" s="158"/>
      <c r="CSJ5" s="158"/>
      <c r="CSK5" s="158"/>
      <c r="CSL5" s="158"/>
      <c r="CSM5" s="158"/>
      <c r="CSN5" s="158"/>
      <c r="CSO5" s="158"/>
      <c r="CSP5" s="158"/>
      <c r="CSQ5" s="158"/>
      <c r="CSR5" s="158"/>
      <c r="CSS5" s="158"/>
      <c r="CST5" s="158"/>
      <c r="CSU5" s="158"/>
      <c r="CSV5" s="158"/>
      <c r="CSW5" s="158"/>
      <c r="CSX5" s="158"/>
      <c r="CSY5" s="158"/>
      <c r="CSZ5" s="158"/>
      <c r="CTA5" s="158"/>
      <c r="CTB5" s="158"/>
      <c r="CTC5" s="158"/>
      <c r="CTD5" s="158"/>
      <c r="CTE5" s="158"/>
      <c r="CTF5" s="158"/>
      <c r="CTG5" s="158"/>
      <c r="CTH5" s="158"/>
      <c r="CTI5" s="158"/>
      <c r="CTJ5" s="158"/>
      <c r="CTK5" s="158"/>
      <c r="CTL5" s="158"/>
      <c r="CTM5" s="158"/>
      <c r="CTN5" s="158"/>
      <c r="CTO5" s="158"/>
      <c r="CTP5" s="158"/>
      <c r="CTQ5" s="158"/>
      <c r="CTR5" s="158"/>
      <c r="CTS5" s="158"/>
      <c r="CTT5" s="158"/>
      <c r="CTU5" s="158"/>
      <c r="CTV5" s="158"/>
      <c r="CTW5" s="158"/>
      <c r="CTX5" s="158"/>
      <c r="CTY5" s="158"/>
      <c r="CTZ5" s="158"/>
      <c r="CUA5" s="158"/>
      <c r="CUB5" s="158"/>
      <c r="CUC5" s="158"/>
      <c r="CUD5" s="158"/>
      <c r="CUE5" s="158"/>
      <c r="CUF5" s="158"/>
      <c r="CUG5" s="158"/>
      <c r="CUH5" s="158"/>
      <c r="CUI5" s="158"/>
      <c r="CUJ5" s="158"/>
      <c r="CUK5" s="158"/>
      <c r="CUL5" s="158"/>
      <c r="CUM5" s="158"/>
      <c r="CUN5" s="158"/>
      <c r="CUO5" s="158"/>
      <c r="CUP5" s="158"/>
      <c r="CUQ5" s="158"/>
      <c r="CUR5" s="158"/>
      <c r="CUS5" s="158"/>
      <c r="CUT5" s="158"/>
      <c r="CUU5" s="158"/>
      <c r="CUV5" s="158"/>
      <c r="CUW5" s="158"/>
      <c r="CUX5" s="158"/>
      <c r="CUY5" s="158"/>
      <c r="CUZ5" s="158"/>
      <c r="CVA5" s="158"/>
      <c r="CVB5" s="158"/>
      <c r="CVC5" s="158"/>
      <c r="CVD5" s="158"/>
      <c r="CVE5" s="158"/>
      <c r="CVF5" s="158"/>
      <c r="CVG5" s="158"/>
      <c r="CVH5" s="158"/>
      <c r="CVI5" s="158"/>
      <c r="CVJ5" s="158"/>
      <c r="CVK5" s="158"/>
      <c r="CVL5" s="158"/>
      <c r="CVM5" s="158"/>
      <c r="CVN5" s="158"/>
      <c r="CVO5" s="158"/>
      <c r="CVP5" s="158"/>
      <c r="CVQ5" s="158"/>
      <c r="CVR5" s="158"/>
      <c r="CVS5" s="158"/>
      <c r="CVT5" s="158"/>
      <c r="CVU5" s="158"/>
      <c r="CVV5" s="158"/>
      <c r="CVW5" s="158"/>
      <c r="CVX5" s="158"/>
      <c r="CVY5" s="158"/>
      <c r="CVZ5" s="158"/>
      <c r="CWA5" s="158"/>
      <c r="CWB5" s="158"/>
      <c r="CWC5" s="158"/>
      <c r="CWD5" s="158"/>
      <c r="CWE5" s="158"/>
      <c r="CWF5" s="158"/>
      <c r="CWG5" s="158"/>
      <c r="CWH5" s="158"/>
      <c r="CWI5" s="158"/>
      <c r="CWJ5" s="158"/>
      <c r="CWK5" s="158"/>
      <c r="CWL5" s="158"/>
      <c r="CWM5" s="158"/>
      <c r="CWN5" s="158"/>
      <c r="CWO5" s="158"/>
      <c r="CWP5" s="158"/>
      <c r="CWQ5" s="158"/>
      <c r="CWR5" s="158"/>
      <c r="CWS5" s="158"/>
      <c r="CWT5" s="158"/>
      <c r="CWU5" s="158"/>
      <c r="CWV5" s="158"/>
      <c r="CWW5" s="158"/>
      <c r="CWX5" s="158"/>
      <c r="CWY5" s="158"/>
      <c r="CWZ5" s="158"/>
      <c r="CXA5" s="158"/>
      <c r="CXB5" s="158"/>
      <c r="CXC5" s="158"/>
      <c r="CXD5" s="158"/>
      <c r="CXE5" s="158"/>
      <c r="CXF5" s="158"/>
      <c r="CXG5" s="158"/>
      <c r="CXH5" s="158"/>
      <c r="CXI5" s="158"/>
      <c r="CXJ5" s="158"/>
      <c r="CXK5" s="158"/>
      <c r="CXL5" s="158"/>
      <c r="CXM5" s="158"/>
      <c r="CXN5" s="158"/>
      <c r="CXO5" s="158"/>
      <c r="CXP5" s="158"/>
      <c r="CXQ5" s="158"/>
      <c r="CXR5" s="158"/>
      <c r="CXS5" s="158"/>
      <c r="CXT5" s="158"/>
      <c r="CXU5" s="158"/>
      <c r="CXV5" s="158"/>
      <c r="CXW5" s="158"/>
      <c r="CXX5" s="158"/>
      <c r="CXY5" s="158"/>
      <c r="CXZ5" s="158"/>
      <c r="CYA5" s="158"/>
      <c r="CYB5" s="158"/>
      <c r="CYC5" s="158"/>
      <c r="CYD5" s="158"/>
      <c r="CYE5" s="158"/>
      <c r="CYF5" s="158"/>
      <c r="CYG5" s="158"/>
      <c r="CYH5" s="158"/>
      <c r="CYI5" s="158"/>
      <c r="CYJ5" s="158"/>
      <c r="CYK5" s="158"/>
      <c r="CYL5" s="158"/>
      <c r="CYM5" s="158"/>
      <c r="CYN5" s="158"/>
      <c r="CYO5" s="158"/>
      <c r="CYP5" s="158"/>
      <c r="CYQ5" s="158"/>
      <c r="CYR5" s="158"/>
      <c r="CYS5" s="158"/>
      <c r="CYT5" s="158"/>
      <c r="CYU5" s="158"/>
      <c r="CYV5" s="158"/>
      <c r="CYW5" s="158"/>
      <c r="CYX5" s="158"/>
      <c r="CYY5" s="158"/>
      <c r="CYZ5" s="158"/>
      <c r="CZA5" s="158"/>
      <c r="CZB5" s="158"/>
      <c r="CZC5" s="158"/>
      <c r="CZD5" s="158"/>
      <c r="CZE5" s="158"/>
      <c r="CZF5" s="158"/>
      <c r="CZG5" s="158"/>
      <c r="CZH5" s="158"/>
      <c r="CZI5" s="158"/>
      <c r="CZJ5" s="158"/>
      <c r="CZK5" s="158"/>
      <c r="CZL5" s="158"/>
      <c r="CZM5" s="158"/>
      <c r="CZN5" s="158"/>
      <c r="CZO5" s="158"/>
      <c r="CZP5" s="158"/>
      <c r="CZQ5" s="158"/>
      <c r="CZR5" s="158"/>
      <c r="CZS5" s="158"/>
      <c r="CZT5" s="158"/>
      <c r="CZU5" s="158"/>
      <c r="CZV5" s="158"/>
      <c r="CZW5" s="158"/>
      <c r="CZX5" s="158"/>
      <c r="CZY5" s="158"/>
      <c r="CZZ5" s="158"/>
      <c r="DAA5" s="158"/>
      <c r="DAB5" s="158"/>
      <c r="DAC5" s="158"/>
      <c r="DAD5" s="158"/>
      <c r="DAE5" s="158"/>
      <c r="DAF5" s="158"/>
      <c r="DAG5" s="158"/>
      <c r="DAH5" s="158"/>
      <c r="DAI5" s="158"/>
      <c r="DAJ5" s="158"/>
      <c r="DAK5" s="158"/>
      <c r="DAL5" s="158"/>
      <c r="DAM5" s="158"/>
      <c r="DAN5" s="158"/>
      <c r="DAO5" s="158"/>
      <c r="DAP5" s="158"/>
      <c r="DAQ5" s="158"/>
      <c r="DAR5" s="158"/>
      <c r="DAS5" s="158"/>
      <c r="DAT5" s="158"/>
      <c r="DAU5" s="158"/>
      <c r="DAV5" s="158"/>
      <c r="DAW5" s="158"/>
      <c r="DAX5" s="158"/>
      <c r="DAY5" s="158"/>
      <c r="DAZ5" s="158"/>
      <c r="DBA5" s="158"/>
      <c r="DBB5" s="158"/>
      <c r="DBC5" s="158"/>
      <c r="DBD5" s="158"/>
      <c r="DBE5" s="158"/>
      <c r="DBF5" s="158"/>
      <c r="DBG5" s="158"/>
      <c r="DBH5" s="158"/>
      <c r="DBI5" s="158"/>
      <c r="DBJ5" s="158"/>
      <c r="DBK5" s="158"/>
      <c r="DBL5" s="158"/>
      <c r="DBM5" s="158"/>
      <c r="DBN5" s="158"/>
      <c r="DBO5" s="158"/>
      <c r="DBP5" s="158"/>
      <c r="DBQ5" s="158"/>
      <c r="DBR5" s="158"/>
      <c r="DBS5" s="158"/>
      <c r="DBT5" s="158"/>
      <c r="DBU5" s="158"/>
      <c r="DBV5" s="158"/>
      <c r="DBW5" s="158"/>
      <c r="DBX5" s="158"/>
      <c r="DBY5" s="158"/>
      <c r="DBZ5" s="158"/>
      <c r="DCA5" s="158"/>
      <c r="DCB5" s="158"/>
      <c r="DCC5" s="158"/>
      <c r="DCD5" s="158"/>
      <c r="DCE5" s="158"/>
      <c r="DCF5" s="158"/>
      <c r="DCG5" s="158"/>
      <c r="DCH5" s="158"/>
      <c r="DCI5" s="158"/>
      <c r="DCJ5" s="158"/>
      <c r="DCK5" s="158"/>
      <c r="DCL5" s="158"/>
      <c r="DCM5" s="158"/>
      <c r="DCN5" s="158"/>
      <c r="DCO5" s="158"/>
      <c r="DCP5" s="158"/>
      <c r="DCQ5" s="158"/>
      <c r="DCR5" s="158"/>
      <c r="DCS5" s="158"/>
      <c r="DCT5" s="158"/>
      <c r="DCU5" s="158"/>
      <c r="DCV5" s="158"/>
      <c r="DCW5" s="158"/>
      <c r="DCX5" s="158"/>
      <c r="DCY5" s="158"/>
      <c r="DCZ5" s="158"/>
      <c r="DDA5" s="158"/>
      <c r="DDB5" s="158"/>
      <c r="DDC5" s="158"/>
      <c r="DDD5" s="158"/>
      <c r="DDE5" s="158"/>
      <c r="DDF5" s="158"/>
      <c r="DDG5" s="158"/>
      <c r="DDH5" s="158"/>
      <c r="DDI5" s="158"/>
      <c r="DDJ5" s="158"/>
      <c r="DDK5" s="158"/>
      <c r="DDL5" s="158"/>
      <c r="DDM5" s="158"/>
      <c r="DDN5" s="158"/>
      <c r="DDO5" s="158"/>
      <c r="DDP5" s="158"/>
      <c r="DDQ5" s="158"/>
      <c r="DDR5" s="158"/>
      <c r="DDS5" s="158"/>
      <c r="DDT5" s="158"/>
      <c r="DDU5" s="158"/>
      <c r="DDV5" s="158"/>
      <c r="DDW5" s="158"/>
      <c r="DDX5" s="158"/>
      <c r="DDY5" s="158"/>
      <c r="DDZ5" s="158"/>
      <c r="DEA5" s="158"/>
      <c r="DEB5" s="158"/>
      <c r="DEC5" s="158"/>
      <c r="DED5" s="158"/>
      <c r="DEE5" s="158"/>
      <c r="DEF5" s="158"/>
      <c r="DEG5" s="158"/>
      <c r="DEH5" s="158"/>
      <c r="DEI5" s="158"/>
      <c r="DEJ5" s="158"/>
      <c r="DEK5" s="158"/>
      <c r="DEL5" s="158"/>
      <c r="DEM5" s="158"/>
      <c r="DEN5" s="158"/>
      <c r="DEO5" s="158"/>
      <c r="DEP5" s="158"/>
      <c r="DEQ5" s="158"/>
      <c r="DER5" s="158"/>
      <c r="DES5" s="158"/>
      <c r="DET5" s="158"/>
      <c r="DEU5" s="158"/>
      <c r="DEV5" s="158"/>
      <c r="DEW5" s="158"/>
      <c r="DEX5" s="158"/>
      <c r="DEY5" s="158"/>
      <c r="DEZ5" s="158"/>
      <c r="DFA5" s="158"/>
      <c r="DFB5" s="158"/>
      <c r="DFC5" s="158"/>
      <c r="DFD5" s="158"/>
      <c r="DFE5" s="158"/>
      <c r="DFF5" s="158"/>
      <c r="DFG5" s="158"/>
      <c r="DFH5" s="158"/>
      <c r="DFI5" s="158"/>
      <c r="DFJ5" s="158"/>
      <c r="DFK5" s="158"/>
      <c r="DFL5" s="158"/>
      <c r="DFM5" s="158"/>
      <c r="DFN5" s="158"/>
      <c r="DFO5" s="158"/>
      <c r="DFP5" s="158"/>
      <c r="DFQ5" s="158"/>
      <c r="DFR5" s="158"/>
      <c r="DFS5" s="158"/>
      <c r="DFT5" s="158"/>
      <c r="DFU5" s="158"/>
      <c r="DFV5" s="158"/>
      <c r="DFW5" s="158"/>
      <c r="DFX5" s="158"/>
      <c r="DFY5" s="158"/>
      <c r="DFZ5" s="158"/>
      <c r="DGA5" s="158"/>
      <c r="DGB5" s="158"/>
      <c r="DGC5" s="158"/>
      <c r="DGD5" s="158"/>
      <c r="DGE5" s="158"/>
      <c r="DGF5" s="158"/>
      <c r="DGG5" s="158"/>
      <c r="DGH5" s="158"/>
      <c r="DGI5" s="158"/>
      <c r="DGJ5" s="158"/>
      <c r="DGK5" s="158"/>
      <c r="DGL5" s="158"/>
      <c r="DGM5" s="158"/>
      <c r="DGN5" s="158"/>
      <c r="DGO5" s="158"/>
      <c r="DGP5" s="158"/>
      <c r="DGQ5" s="158"/>
      <c r="DGR5" s="158"/>
      <c r="DGS5" s="158"/>
      <c r="DGT5" s="158"/>
      <c r="DGU5" s="158"/>
      <c r="DGV5" s="158"/>
      <c r="DGW5" s="158"/>
      <c r="DGX5" s="158"/>
      <c r="DGY5" s="158"/>
      <c r="DGZ5" s="158"/>
      <c r="DHA5" s="158"/>
      <c r="DHB5" s="158"/>
      <c r="DHC5" s="158"/>
      <c r="DHD5" s="158"/>
      <c r="DHE5" s="158"/>
      <c r="DHF5" s="158"/>
      <c r="DHG5" s="158"/>
      <c r="DHH5" s="158"/>
      <c r="DHI5" s="158"/>
      <c r="DHJ5" s="158"/>
      <c r="DHK5" s="158"/>
      <c r="DHL5" s="158"/>
      <c r="DHM5" s="158"/>
      <c r="DHN5" s="158"/>
      <c r="DHO5" s="158"/>
      <c r="DHP5" s="158"/>
      <c r="DHQ5" s="158"/>
      <c r="DHR5" s="158"/>
      <c r="DHS5" s="158"/>
      <c r="DHT5" s="158"/>
      <c r="DHU5" s="158"/>
      <c r="DHV5" s="158"/>
      <c r="DHW5" s="158"/>
      <c r="DHX5" s="158"/>
      <c r="DHY5" s="158"/>
      <c r="DHZ5" s="158"/>
      <c r="DIA5" s="158"/>
      <c r="DIB5" s="158"/>
      <c r="DIC5" s="158"/>
      <c r="DID5" s="158"/>
      <c r="DIE5" s="158"/>
      <c r="DIF5" s="158"/>
      <c r="DIG5" s="158"/>
      <c r="DIH5" s="158"/>
      <c r="DII5" s="158"/>
      <c r="DIJ5" s="158"/>
      <c r="DIK5" s="158"/>
      <c r="DIL5" s="158"/>
      <c r="DIM5" s="158"/>
      <c r="DIN5" s="158"/>
      <c r="DIO5" s="158"/>
      <c r="DIP5" s="158"/>
      <c r="DIQ5" s="158"/>
      <c r="DIR5" s="158"/>
      <c r="DIS5" s="158"/>
      <c r="DIT5" s="158"/>
      <c r="DIU5" s="158"/>
      <c r="DIV5" s="158"/>
      <c r="DIW5" s="158"/>
      <c r="DIX5" s="158"/>
      <c r="DIY5" s="158"/>
      <c r="DIZ5" s="158"/>
      <c r="DJA5" s="158"/>
      <c r="DJB5" s="158"/>
      <c r="DJC5" s="158"/>
      <c r="DJD5" s="158"/>
      <c r="DJE5" s="158"/>
      <c r="DJF5" s="158"/>
      <c r="DJG5" s="158"/>
      <c r="DJH5" s="158"/>
      <c r="DJI5" s="158"/>
      <c r="DJJ5" s="158"/>
      <c r="DJK5" s="158"/>
      <c r="DJL5" s="158"/>
      <c r="DJM5" s="158"/>
      <c r="DJN5" s="158"/>
      <c r="DJO5" s="158"/>
      <c r="DJP5" s="158"/>
      <c r="DJQ5" s="158"/>
      <c r="DJR5" s="158"/>
      <c r="DJS5" s="158"/>
      <c r="DJT5" s="158"/>
      <c r="DJU5" s="158"/>
      <c r="DJV5" s="158"/>
      <c r="DJW5" s="158"/>
      <c r="DJX5" s="158"/>
      <c r="DJY5" s="158"/>
      <c r="DJZ5" s="158"/>
      <c r="DKA5" s="158"/>
      <c r="DKB5" s="158"/>
      <c r="DKC5" s="158"/>
      <c r="DKD5" s="158"/>
      <c r="DKE5" s="158"/>
      <c r="DKF5" s="158"/>
      <c r="DKG5" s="158"/>
      <c r="DKH5" s="158"/>
      <c r="DKI5" s="158"/>
      <c r="DKJ5" s="158"/>
      <c r="DKK5" s="158"/>
      <c r="DKL5" s="158"/>
      <c r="DKM5" s="158"/>
      <c r="DKN5" s="158"/>
      <c r="DKO5" s="158"/>
      <c r="DKP5" s="158"/>
      <c r="DKQ5" s="158"/>
      <c r="DKR5" s="158"/>
      <c r="DKS5" s="158"/>
      <c r="DKT5" s="158"/>
      <c r="DKU5" s="158"/>
      <c r="DKV5" s="158"/>
      <c r="DKW5" s="158"/>
      <c r="DKX5" s="158"/>
      <c r="DKY5" s="158"/>
      <c r="DKZ5" s="158"/>
      <c r="DLA5" s="158"/>
      <c r="DLB5" s="158"/>
      <c r="DLC5" s="158"/>
      <c r="DLD5" s="158"/>
      <c r="DLE5" s="158"/>
      <c r="DLF5" s="158"/>
      <c r="DLG5" s="158"/>
      <c r="DLH5" s="158"/>
      <c r="DLI5" s="158"/>
      <c r="DLJ5" s="158"/>
      <c r="DLK5" s="158"/>
      <c r="DLL5" s="158"/>
      <c r="DLM5" s="158"/>
      <c r="DLN5" s="158"/>
      <c r="DLO5" s="158"/>
      <c r="DLP5" s="158"/>
      <c r="DLQ5" s="158"/>
      <c r="DLR5" s="158"/>
      <c r="DLS5" s="158"/>
      <c r="DLT5" s="158"/>
      <c r="DLU5" s="158"/>
      <c r="DLV5" s="158"/>
      <c r="DLW5" s="158"/>
      <c r="DLX5" s="158"/>
      <c r="DLY5" s="158"/>
      <c r="DLZ5" s="158"/>
      <c r="DMA5" s="158"/>
      <c r="DMB5" s="158"/>
      <c r="DMC5" s="158"/>
      <c r="DMD5" s="158"/>
      <c r="DME5" s="158"/>
      <c r="DMF5" s="158"/>
      <c r="DMG5" s="158"/>
      <c r="DMH5" s="158"/>
      <c r="DMI5" s="158"/>
      <c r="DMJ5" s="158"/>
      <c r="DMK5" s="158"/>
      <c r="DML5" s="158"/>
      <c r="DMM5" s="158"/>
      <c r="DMN5" s="158"/>
      <c r="DMO5" s="158"/>
      <c r="DMP5" s="158"/>
      <c r="DMQ5" s="158"/>
      <c r="DMR5" s="158"/>
      <c r="DMS5" s="158"/>
      <c r="DMT5" s="158"/>
      <c r="DMU5" s="158"/>
      <c r="DMV5" s="158"/>
      <c r="DMW5" s="158"/>
      <c r="DMX5" s="158"/>
      <c r="DMY5" s="158"/>
      <c r="DMZ5" s="158"/>
      <c r="DNA5" s="158"/>
      <c r="DNB5" s="158"/>
      <c r="DNC5" s="158"/>
      <c r="DND5" s="158"/>
      <c r="DNE5" s="158"/>
      <c r="DNF5" s="158"/>
      <c r="DNG5" s="158"/>
      <c r="DNH5" s="158"/>
      <c r="DNI5" s="158"/>
      <c r="DNJ5" s="158"/>
      <c r="DNK5" s="158"/>
      <c r="DNL5" s="158"/>
      <c r="DNM5" s="158"/>
      <c r="DNN5" s="158"/>
      <c r="DNO5" s="158"/>
      <c r="DNP5" s="158"/>
      <c r="DNQ5" s="158"/>
      <c r="DNR5" s="158"/>
      <c r="DNS5" s="158"/>
      <c r="DNT5" s="158"/>
      <c r="DNU5" s="158"/>
      <c r="DNV5" s="158"/>
      <c r="DNW5" s="158"/>
      <c r="DNX5" s="158"/>
      <c r="DNY5" s="158"/>
      <c r="DNZ5" s="158"/>
      <c r="DOA5" s="158"/>
      <c r="DOB5" s="158"/>
      <c r="DOC5" s="158"/>
      <c r="DOD5" s="158"/>
      <c r="DOE5" s="158"/>
      <c r="DOF5" s="158"/>
      <c r="DOG5" s="158"/>
      <c r="DOH5" s="158"/>
      <c r="DOI5" s="158"/>
      <c r="DOJ5" s="158"/>
      <c r="DOK5" s="158"/>
      <c r="DOL5" s="158"/>
      <c r="DOM5" s="158"/>
      <c r="DON5" s="158"/>
      <c r="DOO5" s="158"/>
      <c r="DOP5" s="158"/>
      <c r="DOQ5" s="158"/>
      <c r="DOR5" s="158"/>
      <c r="DOS5" s="158"/>
      <c r="DOT5" s="158"/>
      <c r="DOU5" s="158"/>
      <c r="DOV5" s="158"/>
      <c r="DOW5" s="158"/>
      <c r="DOX5" s="158"/>
      <c r="DOY5" s="158"/>
      <c r="DOZ5" s="158"/>
      <c r="DPA5" s="158"/>
      <c r="DPB5" s="158"/>
      <c r="DPC5" s="158"/>
      <c r="DPD5" s="158"/>
      <c r="DPE5" s="158"/>
      <c r="DPF5" s="158"/>
      <c r="DPG5" s="158"/>
      <c r="DPH5" s="158"/>
      <c r="DPI5" s="158"/>
      <c r="DPJ5" s="158"/>
      <c r="DPK5" s="158"/>
      <c r="DPL5" s="158"/>
      <c r="DPM5" s="158"/>
      <c r="DPN5" s="158"/>
      <c r="DPO5" s="158"/>
      <c r="DPP5" s="158"/>
      <c r="DPQ5" s="158"/>
      <c r="DPR5" s="158"/>
      <c r="DPS5" s="158"/>
      <c r="DPT5" s="158"/>
      <c r="DPU5" s="158"/>
      <c r="DPV5" s="158"/>
      <c r="DPW5" s="158"/>
      <c r="DPX5" s="158"/>
      <c r="DPY5" s="158"/>
      <c r="DPZ5" s="158"/>
      <c r="DQA5" s="158"/>
      <c r="DQB5" s="158"/>
      <c r="DQC5" s="158"/>
      <c r="DQD5" s="158"/>
      <c r="DQE5" s="158"/>
      <c r="DQF5" s="158"/>
      <c r="DQG5" s="158"/>
      <c r="DQH5" s="158"/>
      <c r="DQI5" s="158"/>
      <c r="DQJ5" s="158"/>
      <c r="DQK5" s="158"/>
      <c r="DQL5" s="158"/>
      <c r="DQM5" s="158"/>
      <c r="DQN5" s="158"/>
      <c r="DQO5" s="158"/>
      <c r="DQP5" s="158"/>
      <c r="DQQ5" s="158"/>
      <c r="DQR5" s="158"/>
      <c r="DQS5" s="158"/>
      <c r="DQT5" s="158"/>
      <c r="DQU5" s="158"/>
      <c r="DQV5" s="158"/>
      <c r="DQW5" s="158"/>
      <c r="DQX5" s="158"/>
      <c r="DQY5" s="158"/>
      <c r="DQZ5" s="158"/>
      <c r="DRA5" s="158"/>
      <c r="DRB5" s="158"/>
      <c r="DRC5" s="158"/>
      <c r="DRD5" s="158"/>
      <c r="DRE5" s="158"/>
      <c r="DRF5" s="158"/>
      <c r="DRG5" s="158"/>
      <c r="DRH5" s="158"/>
      <c r="DRI5" s="158"/>
      <c r="DRJ5" s="158"/>
      <c r="DRK5" s="158"/>
      <c r="DRL5" s="158"/>
      <c r="DRM5" s="158"/>
      <c r="DRN5" s="158"/>
      <c r="DRO5" s="158"/>
      <c r="DRP5" s="158"/>
      <c r="DRQ5" s="158"/>
      <c r="DRR5" s="158"/>
      <c r="DRS5" s="158"/>
      <c r="DRT5" s="158"/>
      <c r="DRU5" s="158"/>
      <c r="DRV5" s="158"/>
      <c r="DRW5" s="158"/>
      <c r="DRX5" s="158"/>
      <c r="DRY5" s="158"/>
      <c r="DRZ5" s="158"/>
      <c r="DSA5" s="158"/>
      <c r="DSB5" s="158"/>
      <c r="DSC5" s="158"/>
      <c r="DSD5" s="158"/>
      <c r="DSE5" s="158"/>
      <c r="DSF5" s="158"/>
      <c r="DSG5" s="158"/>
      <c r="DSH5" s="158"/>
      <c r="DSI5" s="158"/>
      <c r="DSJ5" s="158"/>
      <c r="DSK5" s="158"/>
      <c r="DSL5" s="158"/>
      <c r="DSM5" s="158"/>
      <c r="DSN5" s="158"/>
      <c r="DSO5" s="158"/>
      <c r="DSP5" s="158"/>
      <c r="DSQ5" s="158"/>
      <c r="DSR5" s="158"/>
      <c r="DSS5" s="158"/>
      <c r="DST5" s="158"/>
      <c r="DSU5" s="158"/>
      <c r="DSV5" s="158"/>
      <c r="DSW5" s="158"/>
      <c r="DSX5" s="158"/>
      <c r="DSY5" s="158"/>
      <c r="DSZ5" s="158"/>
      <c r="DTA5" s="158"/>
      <c r="DTB5" s="158"/>
      <c r="DTC5" s="158"/>
      <c r="DTD5" s="158"/>
      <c r="DTE5" s="158"/>
      <c r="DTF5" s="158"/>
      <c r="DTG5" s="158"/>
      <c r="DTH5" s="158"/>
      <c r="DTI5" s="158"/>
      <c r="DTJ5" s="158"/>
      <c r="DTK5" s="158"/>
      <c r="DTL5" s="158"/>
      <c r="DTM5" s="158"/>
      <c r="DTN5" s="158"/>
      <c r="DTO5" s="158"/>
      <c r="DTP5" s="158"/>
      <c r="DTQ5" s="158"/>
      <c r="DTR5" s="158"/>
      <c r="DTS5" s="158"/>
      <c r="DTT5" s="158"/>
      <c r="DTU5" s="158"/>
      <c r="DTV5" s="158"/>
      <c r="DTW5" s="158"/>
      <c r="DTX5" s="158"/>
      <c r="DTY5" s="158"/>
      <c r="DTZ5" s="158"/>
      <c r="DUA5" s="158"/>
      <c r="DUB5" s="158"/>
      <c r="DUC5" s="158"/>
      <c r="DUD5" s="158"/>
      <c r="DUE5" s="158"/>
      <c r="DUF5" s="158"/>
      <c r="DUG5" s="158"/>
      <c r="DUH5" s="158"/>
      <c r="DUI5" s="158"/>
      <c r="DUJ5" s="158"/>
      <c r="DUK5" s="158"/>
      <c r="DUL5" s="158"/>
      <c r="DUM5" s="158"/>
      <c r="DUN5" s="158"/>
      <c r="DUO5" s="158"/>
      <c r="DUP5" s="158"/>
      <c r="DUQ5" s="158"/>
      <c r="DUR5" s="158"/>
      <c r="DUS5" s="158"/>
      <c r="DUT5" s="158"/>
      <c r="DUU5" s="158"/>
      <c r="DUV5" s="158"/>
      <c r="DUW5" s="158"/>
      <c r="DUX5" s="158"/>
      <c r="DUY5" s="158"/>
      <c r="DUZ5" s="158"/>
      <c r="DVA5" s="158"/>
      <c r="DVB5" s="158"/>
      <c r="DVC5" s="158"/>
      <c r="DVD5" s="158"/>
      <c r="DVE5" s="158"/>
      <c r="DVF5" s="158"/>
      <c r="DVG5" s="158"/>
      <c r="DVH5" s="158"/>
      <c r="DVI5" s="158"/>
      <c r="DVJ5" s="158"/>
      <c r="DVK5" s="158"/>
      <c r="DVL5" s="158"/>
      <c r="DVM5" s="158"/>
      <c r="DVN5" s="158"/>
      <c r="DVO5" s="158"/>
      <c r="DVP5" s="158"/>
      <c r="DVQ5" s="158"/>
      <c r="DVR5" s="158"/>
      <c r="DVS5" s="158"/>
      <c r="DVT5" s="158"/>
      <c r="DVU5" s="158"/>
      <c r="DVV5" s="158"/>
      <c r="DVW5" s="158"/>
      <c r="DVX5" s="158"/>
      <c r="DVY5" s="158"/>
      <c r="DVZ5" s="158"/>
      <c r="DWA5" s="158"/>
      <c r="DWB5" s="158"/>
      <c r="DWC5" s="158"/>
      <c r="DWD5" s="158"/>
      <c r="DWE5" s="158"/>
      <c r="DWF5" s="158"/>
      <c r="DWG5" s="158"/>
      <c r="DWH5" s="158"/>
      <c r="DWI5" s="158"/>
      <c r="DWJ5" s="158"/>
      <c r="DWK5" s="158"/>
      <c r="DWL5" s="158"/>
      <c r="DWM5" s="158"/>
      <c r="DWN5" s="158"/>
      <c r="DWO5" s="158"/>
      <c r="DWP5" s="158"/>
      <c r="DWQ5" s="158"/>
      <c r="DWR5" s="158"/>
      <c r="DWS5" s="158"/>
      <c r="DWT5" s="158"/>
      <c r="DWU5" s="158"/>
      <c r="DWV5" s="158"/>
      <c r="DWW5" s="158"/>
      <c r="DWX5" s="158"/>
      <c r="DWY5" s="158"/>
      <c r="DWZ5" s="158"/>
      <c r="DXA5" s="158"/>
      <c r="DXB5" s="158"/>
      <c r="DXC5" s="158"/>
      <c r="DXD5" s="158"/>
      <c r="DXE5" s="158"/>
      <c r="DXF5" s="158"/>
      <c r="DXG5" s="158"/>
      <c r="DXH5" s="158"/>
      <c r="DXI5" s="158"/>
      <c r="DXJ5" s="158"/>
      <c r="DXK5" s="158"/>
      <c r="DXL5" s="158"/>
      <c r="DXM5" s="158"/>
      <c r="DXN5" s="158"/>
      <c r="DXO5" s="158"/>
      <c r="DXP5" s="158"/>
      <c r="DXQ5" s="158"/>
      <c r="DXR5" s="158"/>
      <c r="DXS5" s="158"/>
      <c r="DXT5" s="158"/>
      <c r="DXU5" s="158"/>
      <c r="DXV5" s="158"/>
      <c r="DXW5" s="158"/>
      <c r="DXX5" s="158"/>
      <c r="DXY5" s="158"/>
      <c r="DXZ5" s="158"/>
      <c r="DYA5" s="158"/>
      <c r="DYB5" s="158"/>
      <c r="DYC5" s="158"/>
      <c r="DYD5" s="158"/>
      <c r="DYE5" s="158"/>
      <c r="DYF5" s="158"/>
      <c r="DYG5" s="158"/>
      <c r="DYH5" s="158"/>
      <c r="DYI5" s="158"/>
      <c r="DYJ5" s="158"/>
      <c r="DYK5" s="158"/>
      <c r="DYL5" s="158"/>
      <c r="DYM5" s="158"/>
      <c r="DYN5" s="158"/>
      <c r="DYO5" s="158"/>
      <c r="DYP5" s="158"/>
      <c r="DYQ5" s="158"/>
      <c r="DYR5" s="158"/>
      <c r="DYS5" s="158"/>
      <c r="DYT5" s="158"/>
      <c r="DYU5" s="158"/>
      <c r="DYV5" s="158"/>
      <c r="DYW5" s="158"/>
      <c r="DYX5" s="158"/>
      <c r="DYY5" s="158"/>
      <c r="DYZ5" s="158"/>
      <c r="DZA5" s="158"/>
      <c r="DZB5" s="158"/>
      <c r="DZC5" s="158"/>
      <c r="DZD5" s="158"/>
      <c r="DZE5" s="158"/>
      <c r="DZF5" s="158"/>
      <c r="DZG5" s="158"/>
      <c r="DZH5" s="158"/>
      <c r="DZI5" s="158"/>
      <c r="DZJ5" s="158"/>
      <c r="DZK5" s="158"/>
      <c r="DZL5" s="158"/>
      <c r="DZM5" s="158"/>
      <c r="DZN5" s="158"/>
      <c r="DZO5" s="158"/>
      <c r="DZP5" s="158"/>
      <c r="DZQ5" s="158"/>
      <c r="DZR5" s="158"/>
      <c r="DZS5" s="158"/>
      <c r="DZT5" s="158"/>
      <c r="DZU5" s="158"/>
      <c r="DZV5" s="158"/>
      <c r="DZW5" s="158"/>
      <c r="DZX5" s="158"/>
      <c r="DZY5" s="158"/>
      <c r="DZZ5" s="158"/>
      <c r="EAA5" s="158"/>
      <c r="EAB5" s="158"/>
      <c r="EAC5" s="158"/>
      <c r="EAD5" s="158"/>
      <c r="EAE5" s="158"/>
      <c r="EAF5" s="158"/>
      <c r="EAG5" s="158"/>
      <c r="EAH5" s="158"/>
      <c r="EAI5" s="158"/>
      <c r="EAJ5" s="158"/>
      <c r="EAK5" s="158"/>
      <c r="EAL5" s="158"/>
      <c r="EAM5" s="158"/>
      <c r="EAN5" s="158"/>
      <c r="EAO5" s="158"/>
      <c r="EAP5" s="158"/>
      <c r="EAQ5" s="158"/>
      <c r="EAR5" s="158"/>
      <c r="EAS5" s="158"/>
      <c r="EAT5" s="158"/>
      <c r="EAU5" s="158"/>
      <c r="EAV5" s="158"/>
      <c r="EAW5" s="158"/>
      <c r="EAX5" s="158"/>
      <c r="EAY5" s="158"/>
      <c r="EAZ5" s="158"/>
      <c r="EBA5" s="158"/>
      <c r="EBB5" s="158"/>
      <c r="EBC5" s="158"/>
      <c r="EBD5" s="158"/>
      <c r="EBE5" s="158"/>
      <c r="EBF5" s="158"/>
      <c r="EBG5" s="158"/>
      <c r="EBH5" s="158"/>
      <c r="EBI5" s="158"/>
      <c r="EBJ5" s="158"/>
      <c r="EBK5" s="158"/>
      <c r="EBL5" s="158"/>
      <c r="EBM5" s="158"/>
      <c r="EBN5" s="158"/>
      <c r="EBO5" s="158"/>
      <c r="EBP5" s="158"/>
      <c r="EBQ5" s="158"/>
      <c r="EBR5" s="158"/>
      <c r="EBS5" s="158"/>
      <c r="EBT5" s="158"/>
      <c r="EBU5" s="158"/>
      <c r="EBV5" s="158"/>
      <c r="EBW5" s="158"/>
      <c r="EBX5" s="158"/>
      <c r="EBY5" s="158"/>
      <c r="EBZ5" s="158"/>
      <c r="ECA5" s="158"/>
      <c r="ECB5" s="158"/>
      <c r="ECC5" s="158"/>
      <c r="ECD5" s="158"/>
      <c r="ECE5" s="158"/>
      <c r="ECF5" s="158"/>
      <c r="ECG5" s="158"/>
      <c r="ECH5" s="158"/>
      <c r="ECI5" s="158"/>
      <c r="ECJ5" s="158"/>
      <c r="ECK5" s="158"/>
      <c r="ECL5" s="158"/>
      <c r="ECM5" s="158"/>
      <c r="ECN5" s="158"/>
      <c r="ECO5" s="158"/>
      <c r="ECP5" s="158"/>
      <c r="ECQ5" s="158"/>
      <c r="ECR5" s="158"/>
      <c r="ECS5" s="158"/>
      <c r="ECT5" s="158"/>
      <c r="ECU5" s="158"/>
      <c r="ECV5" s="158"/>
      <c r="ECW5" s="158"/>
      <c r="ECX5" s="158"/>
      <c r="ECY5" s="158"/>
      <c r="ECZ5" s="158"/>
      <c r="EDA5" s="158"/>
      <c r="EDB5" s="158"/>
      <c r="EDC5" s="158"/>
      <c r="EDD5" s="158"/>
      <c r="EDE5" s="158"/>
      <c r="EDF5" s="158"/>
      <c r="EDG5" s="158"/>
      <c r="EDH5" s="158"/>
      <c r="EDI5" s="158"/>
      <c r="EDJ5" s="158"/>
      <c r="EDK5" s="158"/>
      <c r="EDL5" s="158"/>
      <c r="EDM5" s="158"/>
      <c r="EDN5" s="158"/>
      <c r="EDO5" s="158"/>
      <c r="EDP5" s="158"/>
      <c r="EDQ5" s="158"/>
      <c r="EDR5" s="158"/>
      <c r="EDS5" s="158"/>
      <c r="EDT5" s="158"/>
      <c r="EDU5" s="158"/>
      <c r="EDV5" s="158"/>
      <c r="EDW5" s="158"/>
      <c r="EDX5" s="158"/>
      <c r="EDY5" s="158"/>
      <c r="EDZ5" s="158"/>
      <c r="EEA5" s="158"/>
      <c r="EEB5" s="158"/>
      <c r="EEC5" s="158"/>
      <c r="EED5" s="158"/>
      <c r="EEE5" s="158"/>
      <c r="EEF5" s="158"/>
      <c r="EEG5" s="158"/>
      <c r="EEH5" s="158"/>
      <c r="EEI5" s="158"/>
      <c r="EEJ5" s="158"/>
      <c r="EEK5" s="158"/>
      <c r="EEL5" s="158"/>
      <c r="EEM5" s="158"/>
      <c r="EEN5" s="158"/>
      <c r="EEO5" s="158"/>
      <c r="EEP5" s="158"/>
      <c r="EEQ5" s="158"/>
      <c r="EER5" s="158"/>
      <c r="EES5" s="158"/>
      <c r="EET5" s="158"/>
      <c r="EEU5" s="158"/>
      <c r="EEV5" s="158"/>
      <c r="EEW5" s="158"/>
      <c r="EEX5" s="158"/>
      <c r="EEY5" s="158"/>
      <c r="EEZ5" s="158"/>
      <c r="EFA5" s="158"/>
      <c r="EFB5" s="158"/>
      <c r="EFC5" s="158"/>
      <c r="EFD5" s="158"/>
      <c r="EFE5" s="158"/>
      <c r="EFF5" s="158"/>
      <c r="EFG5" s="158"/>
      <c r="EFH5" s="158"/>
      <c r="EFI5" s="158"/>
      <c r="EFJ5" s="158"/>
      <c r="EFK5" s="158"/>
      <c r="EFL5" s="158"/>
      <c r="EFM5" s="158"/>
      <c r="EFN5" s="158"/>
      <c r="EFO5" s="158"/>
      <c r="EFP5" s="158"/>
      <c r="EFQ5" s="158"/>
      <c r="EFR5" s="158"/>
      <c r="EFS5" s="158"/>
      <c r="EFT5" s="158"/>
      <c r="EFU5" s="158"/>
      <c r="EFV5" s="158"/>
      <c r="EFW5" s="158"/>
      <c r="EFX5" s="158"/>
      <c r="EFY5" s="158"/>
      <c r="EFZ5" s="158"/>
      <c r="EGA5" s="158"/>
      <c r="EGB5" s="158"/>
      <c r="EGC5" s="158"/>
      <c r="EGD5" s="158"/>
      <c r="EGE5" s="158"/>
      <c r="EGF5" s="158"/>
      <c r="EGG5" s="158"/>
      <c r="EGH5" s="158"/>
      <c r="EGI5" s="158"/>
      <c r="EGJ5" s="158"/>
      <c r="EGK5" s="158"/>
      <c r="EGL5" s="158"/>
      <c r="EGM5" s="158"/>
      <c r="EGN5" s="158"/>
      <c r="EGO5" s="158"/>
      <c r="EGP5" s="158"/>
      <c r="EGQ5" s="158"/>
      <c r="EGR5" s="158"/>
      <c r="EGS5" s="158"/>
      <c r="EGT5" s="158"/>
      <c r="EGU5" s="158"/>
      <c r="EGV5" s="158"/>
      <c r="EGW5" s="158"/>
      <c r="EGX5" s="158"/>
      <c r="EGY5" s="158"/>
      <c r="EGZ5" s="158"/>
      <c r="EHA5" s="158"/>
      <c r="EHB5" s="158"/>
      <c r="EHC5" s="158"/>
      <c r="EHD5" s="158"/>
      <c r="EHE5" s="158"/>
      <c r="EHF5" s="158"/>
      <c r="EHG5" s="158"/>
      <c r="EHH5" s="158"/>
      <c r="EHI5" s="158"/>
      <c r="EHJ5" s="158"/>
      <c r="EHK5" s="158"/>
      <c r="EHL5" s="158"/>
      <c r="EHM5" s="158"/>
      <c r="EHN5" s="158"/>
      <c r="EHO5" s="158"/>
      <c r="EHP5" s="158"/>
      <c r="EHQ5" s="158"/>
      <c r="EHR5" s="158"/>
      <c r="EHS5" s="158"/>
      <c r="EHT5" s="158"/>
      <c r="EHU5" s="158"/>
      <c r="EHV5" s="158"/>
      <c r="EHW5" s="158"/>
      <c r="EHX5" s="158"/>
      <c r="EHY5" s="158"/>
      <c r="EHZ5" s="158"/>
      <c r="EIA5" s="158"/>
      <c r="EIB5" s="158"/>
      <c r="EIC5" s="158"/>
      <c r="EID5" s="158"/>
      <c r="EIE5" s="158"/>
      <c r="EIF5" s="158"/>
      <c r="EIG5" s="158"/>
      <c r="EIH5" s="158"/>
      <c r="EII5" s="158"/>
      <c r="EIJ5" s="158"/>
      <c r="EIK5" s="158"/>
      <c r="EIL5" s="158"/>
      <c r="EIM5" s="158"/>
      <c r="EIN5" s="158"/>
      <c r="EIO5" s="158"/>
      <c r="EIP5" s="158"/>
      <c r="EIQ5" s="158"/>
      <c r="EIR5" s="158"/>
      <c r="EIS5" s="158"/>
      <c r="EIT5" s="158"/>
      <c r="EIU5" s="158"/>
      <c r="EIV5" s="158"/>
      <c r="EIW5" s="158"/>
      <c r="EIX5" s="158"/>
      <c r="EIY5" s="158"/>
      <c r="EIZ5" s="158"/>
      <c r="EJA5" s="158"/>
      <c r="EJB5" s="158"/>
      <c r="EJC5" s="158"/>
      <c r="EJD5" s="158"/>
      <c r="EJE5" s="158"/>
      <c r="EJF5" s="158"/>
      <c r="EJG5" s="158"/>
      <c r="EJH5" s="158"/>
      <c r="EJI5" s="158"/>
      <c r="EJJ5" s="158"/>
      <c r="EJK5" s="158"/>
      <c r="EJL5" s="158"/>
      <c r="EJM5" s="158"/>
      <c r="EJN5" s="158"/>
      <c r="EJO5" s="158"/>
      <c r="EJP5" s="158"/>
      <c r="EJQ5" s="158"/>
      <c r="EJR5" s="158"/>
      <c r="EJS5" s="158"/>
      <c r="EJT5" s="158"/>
      <c r="EJU5" s="158"/>
      <c r="EJV5" s="158"/>
      <c r="EJW5" s="158"/>
      <c r="EJX5" s="158"/>
      <c r="EJY5" s="158"/>
      <c r="EJZ5" s="158"/>
      <c r="EKA5" s="158"/>
      <c r="EKB5" s="158"/>
      <c r="EKC5" s="158"/>
      <c r="EKD5" s="158"/>
      <c r="EKE5" s="158"/>
      <c r="EKF5" s="158"/>
      <c r="EKG5" s="158"/>
      <c r="EKH5" s="158"/>
      <c r="EKI5" s="158"/>
      <c r="EKJ5" s="158"/>
      <c r="EKK5" s="158"/>
      <c r="EKL5" s="158"/>
      <c r="EKM5" s="158"/>
      <c r="EKN5" s="158"/>
      <c r="EKO5" s="158"/>
      <c r="EKP5" s="158"/>
      <c r="EKQ5" s="158"/>
      <c r="EKR5" s="158"/>
      <c r="EKS5" s="158"/>
      <c r="EKT5" s="158"/>
      <c r="EKU5" s="158"/>
      <c r="EKV5" s="158"/>
      <c r="EKW5" s="158"/>
      <c r="EKX5" s="158"/>
      <c r="EKY5" s="158"/>
      <c r="EKZ5" s="158"/>
      <c r="ELA5" s="158"/>
      <c r="ELB5" s="158"/>
      <c r="ELC5" s="158"/>
      <c r="ELD5" s="158"/>
      <c r="ELE5" s="158"/>
      <c r="ELF5" s="158"/>
      <c r="ELG5" s="158"/>
      <c r="ELH5" s="158"/>
      <c r="ELI5" s="158"/>
      <c r="ELJ5" s="158"/>
      <c r="ELK5" s="158"/>
      <c r="ELL5" s="158"/>
      <c r="ELM5" s="158"/>
      <c r="ELN5" s="158"/>
      <c r="ELO5" s="158"/>
      <c r="ELP5" s="158"/>
      <c r="ELQ5" s="158"/>
      <c r="ELR5" s="158"/>
      <c r="ELS5" s="158"/>
      <c r="ELT5" s="158"/>
      <c r="ELU5" s="158"/>
      <c r="ELV5" s="158"/>
      <c r="ELW5" s="158"/>
      <c r="ELX5" s="158"/>
      <c r="ELY5" s="158"/>
      <c r="ELZ5" s="158"/>
      <c r="EMA5" s="158"/>
      <c r="EMB5" s="158"/>
      <c r="EMC5" s="158"/>
      <c r="EMD5" s="158"/>
      <c r="EME5" s="158"/>
      <c r="EMF5" s="158"/>
      <c r="EMG5" s="158"/>
      <c r="EMH5" s="158"/>
      <c r="EMI5" s="158"/>
      <c r="EMJ5" s="158"/>
      <c r="EMK5" s="158"/>
      <c r="EML5" s="158"/>
      <c r="EMM5" s="158"/>
      <c r="EMN5" s="158"/>
      <c r="EMO5" s="158"/>
      <c r="EMP5" s="158"/>
      <c r="EMQ5" s="158"/>
      <c r="EMR5" s="158"/>
      <c r="EMS5" s="158"/>
      <c r="EMT5" s="158"/>
      <c r="EMU5" s="158"/>
      <c r="EMV5" s="158"/>
      <c r="EMW5" s="158"/>
      <c r="EMX5" s="158"/>
      <c r="EMY5" s="158"/>
      <c r="EMZ5" s="158"/>
      <c r="ENA5" s="158"/>
      <c r="ENB5" s="158"/>
      <c r="ENC5" s="158"/>
      <c r="END5" s="158"/>
      <c r="ENE5" s="158"/>
      <c r="ENF5" s="158"/>
      <c r="ENG5" s="158"/>
      <c r="ENH5" s="158"/>
      <c r="ENI5" s="158"/>
      <c r="ENJ5" s="158"/>
      <c r="ENK5" s="158"/>
      <c r="ENL5" s="158"/>
      <c r="ENM5" s="158"/>
      <c r="ENN5" s="158"/>
      <c r="ENO5" s="158"/>
      <c r="ENP5" s="158"/>
      <c r="ENQ5" s="158"/>
      <c r="ENR5" s="158"/>
      <c r="ENS5" s="158"/>
      <c r="ENT5" s="158"/>
      <c r="ENU5" s="158"/>
      <c r="ENV5" s="158"/>
      <c r="ENW5" s="158"/>
      <c r="ENX5" s="158"/>
      <c r="ENY5" s="158"/>
      <c r="ENZ5" s="158"/>
      <c r="EOA5" s="158"/>
      <c r="EOB5" s="158"/>
      <c r="EOC5" s="158"/>
      <c r="EOD5" s="158"/>
      <c r="EOE5" s="158"/>
      <c r="EOF5" s="158"/>
      <c r="EOG5" s="158"/>
      <c r="EOH5" s="158"/>
      <c r="EOI5" s="158"/>
      <c r="EOJ5" s="158"/>
      <c r="EOK5" s="158"/>
      <c r="EOL5" s="158"/>
      <c r="EOM5" s="158"/>
      <c r="EON5" s="158"/>
      <c r="EOO5" s="158"/>
      <c r="EOP5" s="158"/>
      <c r="EOQ5" s="158"/>
      <c r="EOR5" s="158"/>
      <c r="EOS5" s="158"/>
      <c r="EOT5" s="158"/>
      <c r="EOU5" s="158"/>
      <c r="EOV5" s="158"/>
      <c r="EOW5" s="158"/>
      <c r="EOX5" s="158"/>
      <c r="EOY5" s="158"/>
      <c r="EOZ5" s="158"/>
      <c r="EPA5" s="158"/>
      <c r="EPB5" s="158"/>
      <c r="EPC5" s="158"/>
      <c r="EPD5" s="158"/>
      <c r="EPE5" s="158"/>
      <c r="EPF5" s="158"/>
      <c r="EPG5" s="158"/>
      <c r="EPH5" s="158"/>
      <c r="EPI5" s="158"/>
      <c r="EPJ5" s="158"/>
      <c r="EPK5" s="158"/>
      <c r="EPL5" s="158"/>
      <c r="EPM5" s="158"/>
      <c r="EPN5" s="158"/>
      <c r="EPO5" s="158"/>
      <c r="EPP5" s="158"/>
      <c r="EPQ5" s="158"/>
      <c r="EPR5" s="158"/>
      <c r="EPS5" s="158"/>
      <c r="EPT5" s="158"/>
      <c r="EPU5" s="158"/>
      <c r="EPV5" s="158"/>
      <c r="EPW5" s="158"/>
      <c r="EPX5" s="158"/>
      <c r="EPY5" s="158"/>
      <c r="EPZ5" s="158"/>
      <c r="EQA5" s="158"/>
      <c r="EQB5" s="158"/>
      <c r="EQC5" s="158"/>
      <c r="EQD5" s="158"/>
      <c r="EQE5" s="158"/>
      <c r="EQF5" s="158"/>
      <c r="EQG5" s="158"/>
      <c r="EQH5" s="158"/>
      <c r="EQI5" s="158"/>
      <c r="EQJ5" s="158"/>
      <c r="EQK5" s="158"/>
      <c r="EQL5" s="158"/>
      <c r="EQM5" s="158"/>
      <c r="EQN5" s="158"/>
      <c r="EQO5" s="158"/>
      <c r="EQP5" s="158"/>
      <c r="EQQ5" s="158"/>
      <c r="EQR5" s="158"/>
      <c r="EQS5" s="158"/>
      <c r="EQT5" s="158"/>
      <c r="EQU5" s="158"/>
      <c r="EQV5" s="158"/>
      <c r="EQW5" s="158"/>
      <c r="EQX5" s="158"/>
      <c r="EQY5" s="158"/>
      <c r="EQZ5" s="158"/>
      <c r="ERA5" s="158"/>
      <c r="ERB5" s="158"/>
      <c r="ERC5" s="158"/>
      <c r="ERD5" s="158"/>
      <c r="ERE5" s="158"/>
      <c r="ERF5" s="158"/>
      <c r="ERG5" s="158"/>
      <c r="ERH5" s="158"/>
      <c r="ERI5" s="158"/>
      <c r="ERJ5" s="158"/>
      <c r="ERK5" s="158"/>
      <c r="ERL5" s="158"/>
      <c r="ERM5" s="158"/>
      <c r="ERN5" s="158"/>
      <c r="ERO5" s="158"/>
      <c r="ERP5" s="158"/>
      <c r="ERQ5" s="158"/>
      <c r="ERR5" s="158"/>
      <c r="ERS5" s="158"/>
      <c r="ERT5" s="158"/>
      <c r="ERU5" s="158"/>
      <c r="ERV5" s="158"/>
      <c r="ERW5" s="158"/>
      <c r="ERX5" s="158"/>
      <c r="ERY5" s="158"/>
      <c r="ERZ5" s="158"/>
      <c r="ESA5" s="158"/>
      <c r="ESB5" s="158"/>
      <c r="ESC5" s="158"/>
      <c r="ESD5" s="158"/>
      <c r="ESE5" s="158"/>
      <c r="ESF5" s="158"/>
      <c r="ESG5" s="158"/>
      <c r="ESH5" s="158"/>
      <c r="ESI5" s="158"/>
      <c r="ESJ5" s="158"/>
      <c r="ESK5" s="158"/>
      <c r="ESL5" s="158"/>
      <c r="ESM5" s="158"/>
      <c r="ESN5" s="158"/>
      <c r="ESO5" s="158"/>
      <c r="ESP5" s="158"/>
      <c r="ESQ5" s="158"/>
      <c r="ESR5" s="158"/>
      <c r="ESS5" s="158"/>
      <c r="EST5" s="158"/>
      <c r="ESU5" s="158"/>
      <c r="ESV5" s="158"/>
      <c r="ESW5" s="158"/>
      <c r="ESX5" s="158"/>
      <c r="ESY5" s="158"/>
      <c r="ESZ5" s="158"/>
      <c r="ETA5" s="158"/>
      <c r="ETB5" s="158"/>
      <c r="ETC5" s="158"/>
      <c r="ETD5" s="158"/>
      <c r="ETE5" s="158"/>
      <c r="ETF5" s="158"/>
      <c r="ETG5" s="158"/>
      <c r="ETH5" s="158"/>
      <c r="ETI5" s="158"/>
      <c r="ETJ5" s="158"/>
      <c r="ETK5" s="158"/>
      <c r="ETL5" s="158"/>
      <c r="ETM5" s="158"/>
      <c r="ETN5" s="158"/>
      <c r="ETO5" s="158"/>
      <c r="ETP5" s="158"/>
      <c r="ETQ5" s="158"/>
      <c r="ETR5" s="158"/>
      <c r="ETS5" s="158"/>
      <c r="ETT5" s="158"/>
      <c r="ETU5" s="158"/>
      <c r="ETV5" s="158"/>
      <c r="ETW5" s="158"/>
      <c r="ETX5" s="158"/>
      <c r="ETY5" s="158"/>
      <c r="ETZ5" s="158"/>
      <c r="EUA5" s="158"/>
      <c r="EUB5" s="158"/>
      <c r="EUC5" s="158"/>
      <c r="EUD5" s="158"/>
      <c r="EUE5" s="158"/>
      <c r="EUF5" s="158"/>
      <c r="EUG5" s="158"/>
      <c r="EUH5" s="158"/>
      <c r="EUI5" s="158"/>
      <c r="EUJ5" s="158"/>
      <c r="EUK5" s="158"/>
      <c r="EUL5" s="158"/>
      <c r="EUM5" s="158"/>
      <c r="EUN5" s="158"/>
      <c r="EUO5" s="158"/>
      <c r="EUP5" s="158"/>
      <c r="EUQ5" s="158"/>
      <c r="EUR5" s="158"/>
      <c r="EUS5" s="158"/>
      <c r="EUT5" s="158"/>
      <c r="EUU5" s="158"/>
      <c r="EUV5" s="158"/>
      <c r="EUW5" s="158"/>
      <c r="EUX5" s="158"/>
      <c r="EUY5" s="158"/>
      <c r="EUZ5" s="158"/>
      <c r="EVA5" s="158"/>
      <c r="EVB5" s="158"/>
      <c r="EVC5" s="158"/>
      <c r="EVD5" s="158"/>
      <c r="EVE5" s="158"/>
      <c r="EVF5" s="158"/>
      <c r="EVG5" s="158"/>
      <c r="EVH5" s="158"/>
      <c r="EVI5" s="158"/>
      <c r="EVJ5" s="158"/>
      <c r="EVK5" s="158"/>
      <c r="EVL5" s="158"/>
      <c r="EVM5" s="158"/>
      <c r="EVN5" s="158"/>
      <c r="EVO5" s="158"/>
      <c r="EVP5" s="158"/>
      <c r="EVQ5" s="158"/>
      <c r="EVR5" s="158"/>
      <c r="EVS5" s="158"/>
      <c r="EVT5" s="158"/>
      <c r="EVU5" s="158"/>
      <c r="EVV5" s="158"/>
      <c r="EVW5" s="158"/>
      <c r="EVX5" s="158"/>
      <c r="EVY5" s="158"/>
      <c r="EVZ5" s="158"/>
      <c r="EWA5" s="158"/>
      <c r="EWB5" s="158"/>
      <c r="EWC5" s="158"/>
      <c r="EWD5" s="158"/>
      <c r="EWE5" s="158"/>
      <c r="EWF5" s="158"/>
      <c r="EWG5" s="158"/>
      <c r="EWH5" s="158"/>
      <c r="EWI5" s="158"/>
      <c r="EWJ5" s="158"/>
      <c r="EWK5" s="158"/>
      <c r="EWL5" s="158"/>
      <c r="EWM5" s="158"/>
      <c r="EWN5" s="158"/>
      <c r="EWO5" s="158"/>
      <c r="EWP5" s="158"/>
      <c r="EWQ5" s="158"/>
      <c r="EWR5" s="158"/>
      <c r="EWS5" s="158"/>
      <c r="EWT5" s="158"/>
      <c r="EWU5" s="158"/>
      <c r="EWV5" s="158"/>
      <c r="EWW5" s="158"/>
      <c r="EWX5" s="158"/>
      <c r="EWY5" s="158"/>
      <c r="EWZ5" s="158"/>
      <c r="EXA5" s="158"/>
      <c r="EXB5" s="158"/>
      <c r="EXC5" s="158"/>
      <c r="EXD5" s="158"/>
      <c r="EXE5" s="158"/>
      <c r="EXF5" s="158"/>
      <c r="EXG5" s="158"/>
      <c r="EXH5" s="158"/>
      <c r="EXI5" s="158"/>
      <c r="EXJ5" s="158"/>
      <c r="EXK5" s="158"/>
      <c r="EXL5" s="158"/>
      <c r="EXM5" s="158"/>
      <c r="EXN5" s="158"/>
      <c r="EXO5" s="158"/>
      <c r="EXP5" s="158"/>
      <c r="EXQ5" s="158"/>
      <c r="EXR5" s="158"/>
      <c r="EXS5" s="158"/>
      <c r="EXT5" s="158"/>
      <c r="EXU5" s="158"/>
      <c r="EXV5" s="158"/>
      <c r="EXW5" s="158"/>
      <c r="EXX5" s="158"/>
      <c r="EXY5" s="158"/>
      <c r="EXZ5" s="158"/>
      <c r="EYA5" s="158"/>
      <c r="EYB5" s="158"/>
      <c r="EYC5" s="158"/>
      <c r="EYD5" s="158"/>
      <c r="EYE5" s="158"/>
      <c r="EYF5" s="158"/>
      <c r="EYG5" s="158"/>
      <c r="EYH5" s="158"/>
      <c r="EYI5" s="158"/>
      <c r="EYJ5" s="158"/>
      <c r="EYK5" s="158"/>
      <c r="EYL5" s="158"/>
      <c r="EYM5" s="158"/>
      <c r="EYN5" s="158"/>
      <c r="EYO5" s="158"/>
      <c r="EYP5" s="158"/>
      <c r="EYQ5" s="158"/>
      <c r="EYR5" s="158"/>
      <c r="EYS5" s="158"/>
      <c r="EYT5" s="158"/>
      <c r="EYU5" s="158"/>
      <c r="EYV5" s="158"/>
      <c r="EYW5" s="158"/>
      <c r="EYX5" s="158"/>
      <c r="EYY5" s="158"/>
      <c r="EYZ5" s="158"/>
      <c r="EZA5" s="158"/>
      <c r="EZB5" s="158"/>
      <c r="EZC5" s="158"/>
      <c r="EZD5" s="158"/>
      <c r="EZE5" s="158"/>
      <c r="EZF5" s="158"/>
      <c r="EZG5" s="158"/>
      <c r="EZH5" s="158"/>
      <c r="EZI5" s="158"/>
      <c r="EZJ5" s="158"/>
      <c r="EZK5" s="158"/>
      <c r="EZL5" s="158"/>
      <c r="EZM5" s="158"/>
      <c r="EZN5" s="158"/>
      <c r="EZO5" s="158"/>
      <c r="EZP5" s="158"/>
      <c r="EZQ5" s="158"/>
      <c r="EZR5" s="158"/>
      <c r="EZS5" s="158"/>
      <c r="EZT5" s="158"/>
      <c r="EZU5" s="158"/>
      <c r="EZV5" s="158"/>
      <c r="EZW5" s="158"/>
      <c r="EZX5" s="158"/>
      <c r="EZY5" s="158"/>
      <c r="EZZ5" s="158"/>
      <c r="FAA5" s="158"/>
      <c r="FAB5" s="158"/>
      <c r="FAC5" s="158"/>
      <c r="FAD5" s="158"/>
      <c r="FAE5" s="158"/>
      <c r="FAF5" s="158"/>
      <c r="FAG5" s="158"/>
      <c r="FAH5" s="158"/>
      <c r="FAI5" s="158"/>
      <c r="FAJ5" s="158"/>
      <c r="FAK5" s="158"/>
      <c r="FAL5" s="158"/>
      <c r="FAM5" s="158"/>
      <c r="FAN5" s="158"/>
      <c r="FAO5" s="158"/>
      <c r="FAP5" s="158"/>
      <c r="FAQ5" s="158"/>
      <c r="FAR5" s="158"/>
      <c r="FAS5" s="158"/>
      <c r="FAT5" s="158"/>
      <c r="FAU5" s="158"/>
      <c r="FAV5" s="158"/>
      <c r="FAW5" s="158"/>
      <c r="FAX5" s="158"/>
      <c r="FAY5" s="158"/>
      <c r="FAZ5" s="158"/>
      <c r="FBA5" s="158"/>
      <c r="FBB5" s="158"/>
      <c r="FBC5" s="158"/>
      <c r="FBD5" s="158"/>
      <c r="FBE5" s="158"/>
      <c r="FBF5" s="158"/>
      <c r="FBG5" s="158"/>
      <c r="FBH5" s="158"/>
      <c r="FBI5" s="158"/>
      <c r="FBJ5" s="158"/>
      <c r="FBK5" s="158"/>
      <c r="FBL5" s="158"/>
      <c r="FBM5" s="158"/>
      <c r="FBN5" s="158"/>
      <c r="FBO5" s="158"/>
      <c r="FBP5" s="158"/>
      <c r="FBQ5" s="158"/>
      <c r="FBR5" s="158"/>
      <c r="FBS5" s="158"/>
      <c r="FBT5" s="158"/>
      <c r="FBU5" s="158"/>
      <c r="FBV5" s="158"/>
      <c r="FBW5" s="158"/>
      <c r="FBX5" s="158"/>
      <c r="FBY5" s="158"/>
      <c r="FBZ5" s="158"/>
      <c r="FCA5" s="158"/>
      <c r="FCB5" s="158"/>
      <c r="FCC5" s="158"/>
      <c r="FCD5" s="158"/>
      <c r="FCE5" s="158"/>
      <c r="FCF5" s="158"/>
      <c r="FCG5" s="158"/>
      <c r="FCH5" s="158"/>
      <c r="FCI5" s="158"/>
      <c r="FCJ5" s="158"/>
      <c r="FCK5" s="158"/>
      <c r="FCL5" s="158"/>
      <c r="FCM5" s="158"/>
      <c r="FCN5" s="158"/>
      <c r="FCO5" s="158"/>
      <c r="FCP5" s="158"/>
      <c r="FCQ5" s="158"/>
      <c r="FCR5" s="158"/>
      <c r="FCS5" s="158"/>
      <c r="FCT5" s="158"/>
      <c r="FCU5" s="158"/>
      <c r="FCV5" s="158"/>
      <c r="FCW5" s="158"/>
      <c r="FCX5" s="158"/>
      <c r="FCY5" s="158"/>
      <c r="FCZ5" s="158"/>
      <c r="FDA5" s="158"/>
      <c r="FDB5" s="158"/>
      <c r="FDC5" s="158"/>
      <c r="FDD5" s="158"/>
      <c r="FDE5" s="158"/>
      <c r="FDF5" s="158"/>
      <c r="FDG5" s="158"/>
      <c r="FDH5" s="158"/>
      <c r="FDI5" s="158"/>
      <c r="FDJ5" s="158"/>
      <c r="FDK5" s="158"/>
      <c r="FDL5" s="158"/>
      <c r="FDM5" s="158"/>
      <c r="FDN5" s="158"/>
      <c r="FDO5" s="158"/>
      <c r="FDP5" s="158"/>
      <c r="FDQ5" s="158"/>
      <c r="FDR5" s="158"/>
      <c r="FDS5" s="158"/>
      <c r="FDT5" s="158"/>
      <c r="FDU5" s="158"/>
      <c r="FDV5" s="158"/>
      <c r="FDW5" s="158"/>
      <c r="FDX5" s="158"/>
      <c r="FDY5" s="158"/>
      <c r="FDZ5" s="158"/>
      <c r="FEA5" s="158"/>
      <c r="FEB5" s="158"/>
      <c r="FEC5" s="158"/>
      <c r="FED5" s="158"/>
      <c r="FEE5" s="158"/>
      <c r="FEF5" s="158"/>
      <c r="FEG5" s="158"/>
      <c r="FEH5" s="158"/>
      <c r="FEI5" s="158"/>
      <c r="FEJ5" s="158"/>
      <c r="FEK5" s="158"/>
      <c r="FEL5" s="158"/>
      <c r="FEM5" s="158"/>
      <c r="FEN5" s="158"/>
      <c r="FEO5" s="158"/>
      <c r="FEP5" s="158"/>
      <c r="FEQ5" s="158"/>
      <c r="FER5" s="158"/>
      <c r="FES5" s="158"/>
      <c r="FET5" s="158"/>
      <c r="FEU5" s="158"/>
      <c r="FEV5" s="158"/>
      <c r="FEW5" s="158"/>
      <c r="FEX5" s="158"/>
      <c r="FEY5" s="158"/>
      <c r="FEZ5" s="158"/>
      <c r="FFA5" s="158"/>
      <c r="FFB5" s="158"/>
      <c r="FFC5" s="158"/>
      <c r="FFD5" s="158"/>
      <c r="FFE5" s="158"/>
      <c r="FFF5" s="158"/>
      <c r="FFG5" s="158"/>
      <c r="FFH5" s="158"/>
      <c r="FFI5" s="158"/>
      <c r="FFJ5" s="158"/>
      <c r="FFK5" s="158"/>
      <c r="FFL5" s="158"/>
      <c r="FFM5" s="158"/>
      <c r="FFN5" s="158"/>
      <c r="FFO5" s="158"/>
      <c r="FFP5" s="158"/>
      <c r="FFQ5" s="158"/>
      <c r="FFR5" s="158"/>
      <c r="FFS5" s="158"/>
      <c r="FFT5" s="158"/>
      <c r="FFU5" s="158"/>
      <c r="FFV5" s="158"/>
      <c r="FFW5" s="158"/>
      <c r="FFX5" s="158"/>
      <c r="FFY5" s="158"/>
      <c r="FFZ5" s="158"/>
      <c r="FGA5" s="158"/>
      <c r="FGB5" s="158"/>
      <c r="FGC5" s="158"/>
      <c r="FGD5" s="158"/>
      <c r="FGE5" s="158"/>
      <c r="FGF5" s="158"/>
      <c r="FGG5" s="158"/>
      <c r="FGH5" s="158"/>
      <c r="FGI5" s="158"/>
      <c r="FGJ5" s="158"/>
      <c r="FGK5" s="158"/>
      <c r="FGL5" s="158"/>
      <c r="FGM5" s="158"/>
      <c r="FGN5" s="158"/>
      <c r="FGO5" s="158"/>
      <c r="FGP5" s="158"/>
      <c r="FGQ5" s="158"/>
      <c r="FGR5" s="158"/>
      <c r="FGS5" s="158"/>
      <c r="FGT5" s="158"/>
      <c r="FGU5" s="158"/>
      <c r="FGV5" s="158"/>
      <c r="FGW5" s="158"/>
      <c r="FGX5" s="158"/>
      <c r="FGY5" s="158"/>
      <c r="FGZ5" s="158"/>
      <c r="FHA5" s="158"/>
      <c r="FHB5" s="158"/>
      <c r="FHC5" s="158"/>
      <c r="FHD5" s="158"/>
      <c r="FHE5" s="158"/>
      <c r="FHF5" s="158"/>
      <c r="FHG5" s="158"/>
      <c r="FHH5" s="158"/>
      <c r="FHI5" s="158"/>
      <c r="FHJ5" s="158"/>
      <c r="FHK5" s="158"/>
      <c r="FHL5" s="158"/>
      <c r="FHM5" s="158"/>
      <c r="FHN5" s="158"/>
      <c r="FHO5" s="158"/>
      <c r="FHP5" s="158"/>
      <c r="FHQ5" s="158"/>
      <c r="FHR5" s="158"/>
      <c r="FHS5" s="158"/>
      <c r="FHT5" s="158"/>
      <c r="FHU5" s="158"/>
      <c r="FHV5" s="158"/>
      <c r="FHW5" s="158"/>
      <c r="FHX5" s="158"/>
      <c r="FHY5" s="158"/>
      <c r="FHZ5" s="158"/>
      <c r="FIA5" s="158"/>
      <c r="FIB5" s="158"/>
      <c r="FIC5" s="158"/>
      <c r="FID5" s="158"/>
      <c r="FIE5" s="158"/>
      <c r="FIF5" s="158"/>
      <c r="FIG5" s="158"/>
      <c r="FIH5" s="158"/>
      <c r="FII5" s="158"/>
      <c r="FIJ5" s="158"/>
      <c r="FIK5" s="158"/>
      <c r="FIL5" s="158"/>
      <c r="FIM5" s="158"/>
      <c r="FIN5" s="158"/>
      <c r="FIO5" s="158"/>
      <c r="FIP5" s="158"/>
      <c r="FIQ5" s="158"/>
      <c r="FIR5" s="158"/>
      <c r="FIS5" s="158"/>
      <c r="FIT5" s="158"/>
      <c r="FIU5" s="158"/>
      <c r="FIV5" s="158"/>
      <c r="FIW5" s="158"/>
      <c r="FIX5" s="158"/>
      <c r="FIY5" s="158"/>
      <c r="FIZ5" s="158"/>
      <c r="FJA5" s="158"/>
      <c r="FJB5" s="158"/>
      <c r="FJC5" s="158"/>
      <c r="FJD5" s="158"/>
      <c r="FJE5" s="158"/>
      <c r="FJF5" s="158"/>
      <c r="FJG5" s="158"/>
      <c r="FJH5" s="158"/>
      <c r="FJI5" s="158"/>
      <c r="FJJ5" s="158"/>
      <c r="FJK5" s="158"/>
      <c r="FJL5" s="158"/>
      <c r="FJM5" s="158"/>
      <c r="FJN5" s="158"/>
      <c r="FJO5" s="158"/>
      <c r="FJP5" s="158"/>
      <c r="FJQ5" s="158"/>
      <c r="FJR5" s="158"/>
      <c r="FJS5" s="158"/>
      <c r="FJT5" s="158"/>
      <c r="FJU5" s="158"/>
      <c r="FJV5" s="158"/>
      <c r="FJW5" s="158"/>
      <c r="FJX5" s="158"/>
      <c r="FJY5" s="158"/>
      <c r="FJZ5" s="158"/>
      <c r="FKA5" s="158"/>
      <c r="FKB5" s="158"/>
      <c r="FKC5" s="158"/>
      <c r="FKD5" s="158"/>
      <c r="FKE5" s="158"/>
      <c r="FKF5" s="158"/>
      <c r="FKG5" s="158"/>
      <c r="FKH5" s="158"/>
      <c r="FKI5" s="158"/>
      <c r="FKJ5" s="158"/>
      <c r="FKK5" s="158"/>
      <c r="FKL5" s="158"/>
      <c r="FKM5" s="158"/>
      <c r="FKN5" s="158"/>
      <c r="FKO5" s="158"/>
      <c r="FKP5" s="158"/>
      <c r="FKQ5" s="158"/>
      <c r="FKR5" s="158"/>
      <c r="FKS5" s="158"/>
      <c r="FKT5" s="158"/>
      <c r="FKU5" s="158"/>
      <c r="FKV5" s="158"/>
      <c r="FKW5" s="158"/>
      <c r="FKX5" s="158"/>
      <c r="FKY5" s="158"/>
      <c r="FKZ5" s="158"/>
      <c r="FLA5" s="158"/>
      <c r="FLB5" s="158"/>
      <c r="FLC5" s="158"/>
      <c r="FLD5" s="158"/>
      <c r="FLE5" s="158"/>
      <c r="FLF5" s="158"/>
      <c r="FLG5" s="158"/>
      <c r="FLH5" s="158"/>
      <c r="FLI5" s="158"/>
      <c r="FLJ5" s="158"/>
      <c r="FLK5" s="158"/>
      <c r="FLL5" s="158"/>
      <c r="FLM5" s="158"/>
      <c r="FLN5" s="158"/>
      <c r="FLO5" s="158"/>
      <c r="FLP5" s="158"/>
      <c r="FLQ5" s="158"/>
      <c r="FLR5" s="158"/>
      <c r="FLS5" s="158"/>
      <c r="FLT5" s="158"/>
      <c r="FLU5" s="158"/>
      <c r="FLV5" s="158"/>
      <c r="FLW5" s="158"/>
      <c r="FLX5" s="158"/>
      <c r="FLY5" s="158"/>
      <c r="FLZ5" s="158"/>
      <c r="FMA5" s="158"/>
      <c r="FMB5" s="158"/>
      <c r="FMC5" s="158"/>
      <c r="FMD5" s="158"/>
      <c r="FME5" s="158"/>
      <c r="FMF5" s="158"/>
      <c r="FMG5" s="158"/>
      <c r="FMH5" s="158"/>
      <c r="FMI5" s="158"/>
      <c r="FMJ5" s="158"/>
      <c r="FMK5" s="158"/>
      <c r="FML5" s="158"/>
      <c r="FMM5" s="158"/>
      <c r="FMN5" s="158"/>
      <c r="FMO5" s="158"/>
      <c r="FMP5" s="158"/>
      <c r="FMQ5" s="158"/>
      <c r="FMR5" s="158"/>
      <c r="FMS5" s="158"/>
      <c r="FMT5" s="158"/>
      <c r="FMU5" s="158"/>
      <c r="FMV5" s="158"/>
      <c r="FMW5" s="158"/>
      <c r="FMX5" s="158"/>
      <c r="FMY5" s="158"/>
      <c r="FMZ5" s="158"/>
      <c r="FNA5" s="158"/>
      <c r="FNB5" s="158"/>
      <c r="FNC5" s="158"/>
      <c r="FND5" s="158"/>
      <c r="FNE5" s="158"/>
      <c r="FNF5" s="158"/>
      <c r="FNG5" s="158"/>
      <c r="FNH5" s="158"/>
      <c r="FNI5" s="158"/>
      <c r="FNJ5" s="158"/>
      <c r="FNK5" s="158"/>
      <c r="FNL5" s="158"/>
      <c r="FNM5" s="158"/>
      <c r="FNN5" s="158"/>
      <c r="FNO5" s="158"/>
      <c r="FNP5" s="158"/>
      <c r="FNQ5" s="158"/>
      <c r="FNR5" s="158"/>
      <c r="FNS5" s="158"/>
      <c r="FNT5" s="158"/>
      <c r="FNU5" s="158"/>
      <c r="FNV5" s="158"/>
      <c r="FNW5" s="158"/>
      <c r="FNX5" s="158"/>
      <c r="FNY5" s="158"/>
      <c r="FNZ5" s="158"/>
      <c r="FOA5" s="158"/>
      <c r="FOB5" s="158"/>
      <c r="FOC5" s="158"/>
      <c r="FOD5" s="158"/>
      <c r="FOE5" s="158"/>
      <c r="FOF5" s="158"/>
      <c r="FOG5" s="158"/>
      <c r="FOH5" s="158"/>
      <c r="FOI5" s="158"/>
      <c r="FOJ5" s="158"/>
      <c r="FOK5" s="158"/>
      <c r="FOL5" s="158"/>
      <c r="FOM5" s="158"/>
      <c r="FON5" s="158"/>
      <c r="FOO5" s="158"/>
      <c r="FOP5" s="158"/>
      <c r="FOQ5" s="158"/>
      <c r="FOR5" s="158"/>
      <c r="FOS5" s="158"/>
      <c r="FOT5" s="158"/>
      <c r="FOU5" s="158"/>
      <c r="FOV5" s="158"/>
      <c r="FOW5" s="158"/>
      <c r="FOX5" s="158"/>
      <c r="FOY5" s="158"/>
      <c r="FOZ5" s="158"/>
      <c r="FPA5" s="158"/>
      <c r="FPB5" s="158"/>
      <c r="FPC5" s="158"/>
      <c r="FPD5" s="158"/>
      <c r="FPE5" s="158"/>
      <c r="FPF5" s="158"/>
      <c r="FPG5" s="158"/>
      <c r="FPH5" s="158"/>
      <c r="FPI5" s="158"/>
      <c r="FPJ5" s="158"/>
      <c r="FPK5" s="158"/>
      <c r="FPL5" s="158"/>
      <c r="FPM5" s="158"/>
      <c r="FPN5" s="158"/>
      <c r="FPO5" s="158"/>
      <c r="FPP5" s="158"/>
      <c r="FPQ5" s="158"/>
      <c r="FPR5" s="158"/>
      <c r="FPS5" s="158"/>
      <c r="FPT5" s="158"/>
      <c r="FPU5" s="158"/>
      <c r="FPV5" s="158"/>
      <c r="FPW5" s="158"/>
      <c r="FPX5" s="158"/>
      <c r="FPY5" s="158"/>
      <c r="FPZ5" s="158"/>
      <c r="FQA5" s="158"/>
      <c r="FQB5" s="158"/>
      <c r="FQC5" s="158"/>
      <c r="FQD5" s="158"/>
      <c r="FQE5" s="158"/>
      <c r="FQF5" s="158"/>
      <c r="FQG5" s="158"/>
      <c r="FQH5" s="158"/>
      <c r="FQI5" s="158"/>
      <c r="FQJ5" s="158"/>
      <c r="FQK5" s="158"/>
      <c r="FQL5" s="158"/>
      <c r="FQM5" s="158"/>
      <c r="FQN5" s="158"/>
      <c r="FQO5" s="158"/>
      <c r="FQP5" s="158"/>
      <c r="FQQ5" s="158"/>
      <c r="FQR5" s="158"/>
      <c r="FQS5" s="158"/>
      <c r="FQT5" s="158"/>
      <c r="FQU5" s="158"/>
      <c r="FQV5" s="158"/>
      <c r="FQW5" s="158"/>
      <c r="FQX5" s="158"/>
      <c r="FQY5" s="158"/>
      <c r="FQZ5" s="158"/>
      <c r="FRA5" s="158"/>
      <c r="FRB5" s="158"/>
      <c r="FRC5" s="158"/>
      <c r="FRD5" s="158"/>
      <c r="FRE5" s="158"/>
      <c r="FRF5" s="158"/>
      <c r="FRG5" s="158"/>
      <c r="FRH5" s="158"/>
      <c r="FRI5" s="158"/>
      <c r="FRJ5" s="158"/>
      <c r="FRK5" s="158"/>
      <c r="FRL5" s="158"/>
      <c r="FRM5" s="158"/>
      <c r="FRN5" s="158"/>
      <c r="FRO5" s="158"/>
      <c r="FRP5" s="158"/>
      <c r="FRQ5" s="158"/>
      <c r="FRR5" s="158"/>
      <c r="FRS5" s="158"/>
      <c r="FRT5" s="158"/>
      <c r="FRU5" s="158"/>
      <c r="FRV5" s="158"/>
      <c r="FRW5" s="158"/>
      <c r="FRX5" s="158"/>
      <c r="FRY5" s="158"/>
      <c r="FRZ5" s="158"/>
      <c r="FSA5" s="158"/>
      <c r="FSB5" s="158"/>
      <c r="FSC5" s="158"/>
      <c r="FSD5" s="158"/>
      <c r="FSE5" s="158"/>
      <c r="FSF5" s="158"/>
      <c r="FSG5" s="158"/>
      <c r="FSH5" s="158"/>
      <c r="FSI5" s="158"/>
      <c r="FSJ5" s="158"/>
      <c r="FSK5" s="158"/>
      <c r="FSL5" s="158"/>
      <c r="FSM5" s="158"/>
      <c r="FSN5" s="158"/>
      <c r="FSO5" s="158"/>
      <c r="FSP5" s="158"/>
      <c r="FSQ5" s="158"/>
      <c r="FSR5" s="158"/>
      <c r="FSS5" s="158"/>
      <c r="FST5" s="158"/>
      <c r="FSU5" s="158"/>
      <c r="FSV5" s="158"/>
      <c r="FSW5" s="158"/>
      <c r="FSX5" s="158"/>
      <c r="FSY5" s="158"/>
      <c r="FSZ5" s="158"/>
      <c r="FTA5" s="158"/>
      <c r="FTB5" s="158"/>
      <c r="FTC5" s="158"/>
      <c r="FTD5" s="158"/>
      <c r="FTE5" s="158"/>
      <c r="FTF5" s="158"/>
      <c r="FTG5" s="158"/>
      <c r="FTH5" s="158"/>
      <c r="FTI5" s="158"/>
      <c r="FTJ5" s="158"/>
      <c r="FTK5" s="158"/>
      <c r="FTL5" s="158"/>
      <c r="FTM5" s="158"/>
      <c r="FTN5" s="158"/>
      <c r="FTO5" s="158"/>
      <c r="FTP5" s="158"/>
      <c r="FTQ5" s="158"/>
      <c r="FTR5" s="158"/>
      <c r="FTS5" s="158"/>
      <c r="FTT5" s="158"/>
      <c r="FTU5" s="158"/>
      <c r="FTV5" s="158"/>
      <c r="FTW5" s="158"/>
      <c r="FTX5" s="158"/>
      <c r="FTY5" s="158"/>
      <c r="FTZ5" s="158"/>
      <c r="FUA5" s="158"/>
      <c r="FUB5" s="158"/>
      <c r="FUC5" s="158"/>
      <c r="FUD5" s="158"/>
      <c r="FUE5" s="158"/>
      <c r="FUF5" s="158"/>
      <c r="FUG5" s="158"/>
      <c r="FUH5" s="158"/>
      <c r="FUI5" s="158"/>
      <c r="FUJ5" s="158"/>
      <c r="FUK5" s="158"/>
      <c r="FUL5" s="158"/>
      <c r="FUM5" s="158"/>
      <c r="FUN5" s="158"/>
      <c r="FUO5" s="158"/>
      <c r="FUP5" s="158"/>
      <c r="FUQ5" s="158"/>
      <c r="FUR5" s="158"/>
      <c r="FUS5" s="158"/>
      <c r="FUT5" s="158"/>
      <c r="FUU5" s="158"/>
      <c r="FUV5" s="158"/>
      <c r="FUW5" s="158"/>
      <c r="FUX5" s="158"/>
      <c r="FUY5" s="158"/>
      <c r="FUZ5" s="158"/>
      <c r="FVA5" s="158"/>
      <c r="FVB5" s="158"/>
      <c r="FVC5" s="158"/>
      <c r="FVD5" s="158"/>
      <c r="FVE5" s="158"/>
      <c r="FVF5" s="158"/>
      <c r="FVG5" s="158"/>
      <c r="FVH5" s="158"/>
      <c r="FVI5" s="158"/>
      <c r="FVJ5" s="158"/>
      <c r="FVK5" s="158"/>
      <c r="FVL5" s="158"/>
      <c r="FVM5" s="158"/>
      <c r="FVN5" s="158"/>
      <c r="FVO5" s="158"/>
      <c r="FVP5" s="158"/>
      <c r="FVQ5" s="158"/>
      <c r="FVR5" s="158"/>
      <c r="FVS5" s="158"/>
      <c r="FVT5" s="158"/>
      <c r="FVU5" s="158"/>
      <c r="FVV5" s="158"/>
      <c r="FVW5" s="158"/>
      <c r="FVX5" s="158"/>
      <c r="FVY5" s="158"/>
      <c r="FVZ5" s="158"/>
      <c r="FWA5" s="158"/>
      <c r="FWB5" s="158"/>
      <c r="FWC5" s="158"/>
      <c r="FWD5" s="158"/>
      <c r="FWE5" s="158"/>
      <c r="FWF5" s="158"/>
      <c r="FWG5" s="158"/>
      <c r="FWH5" s="158"/>
      <c r="FWI5" s="158"/>
      <c r="FWJ5" s="158"/>
      <c r="FWK5" s="158"/>
      <c r="FWL5" s="158"/>
      <c r="FWM5" s="158"/>
      <c r="FWN5" s="158"/>
      <c r="FWO5" s="158"/>
      <c r="FWP5" s="158"/>
      <c r="FWQ5" s="158"/>
      <c r="FWR5" s="158"/>
      <c r="FWS5" s="158"/>
      <c r="FWT5" s="158"/>
      <c r="FWU5" s="158"/>
      <c r="FWV5" s="158"/>
      <c r="FWW5" s="158"/>
      <c r="FWX5" s="158"/>
      <c r="FWY5" s="158"/>
      <c r="FWZ5" s="158"/>
      <c r="FXA5" s="158"/>
      <c r="FXB5" s="158"/>
      <c r="FXC5" s="158"/>
      <c r="FXD5" s="158"/>
      <c r="FXE5" s="158"/>
      <c r="FXF5" s="158"/>
      <c r="FXG5" s="158"/>
      <c r="FXH5" s="158"/>
      <c r="FXI5" s="158"/>
      <c r="FXJ5" s="158"/>
      <c r="FXK5" s="158"/>
      <c r="FXL5" s="158"/>
      <c r="FXM5" s="158"/>
      <c r="FXN5" s="158"/>
      <c r="FXO5" s="158"/>
      <c r="FXP5" s="158"/>
      <c r="FXQ5" s="158"/>
      <c r="FXR5" s="158"/>
      <c r="FXS5" s="158"/>
      <c r="FXT5" s="158"/>
      <c r="FXU5" s="158"/>
      <c r="FXV5" s="158"/>
      <c r="FXW5" s="158"/>
      <c r="FXX5" s="158"/>
      <c r="FXY5" s="158"/>
      <c r="FXZ5" s="158"/>
      <c r="FYA5" s="158"/>
      <c r="FYB5" s="158"/>
      <c r="FYC5" s="158"/>
      <c r="FYD5" s="158"/>
      <c r="FYE5" s="158"/>
      <c r="FYF5" s="158"/>
      <c r="FYG5" s="158"/>
      <c r="FYH5" s="158"/>
      <c r="FYI5" s="158"/>
      <c r="FYJ5" s="158"/>
      <c r="FYK5" s="158"/>
      <c r="FYL5" s="158"/>
      <c r="FYM5" s="158"/>
      <c r="FYN5" s="158"/>
      <c r="FYO5" s="158"/>
      <c r="FYP5" s="158"/>
      <c r="FYQ5" s="158"/>
      <c r="FYR5" s="158"/>
      <c r="FYS5" s="158"/>
      <c r="FYT5" s="158"/>
      <c r="FYU5" s="158"/>
      <c r="FYV5" s="158"/>
      <c r="FYW5" s="158"/>
      <c r="FYX5" s="158"/>
      <c r="FYY5" s="158"/>
      <c r="FYZ5" s="158"/>
      <c r="FZA5" s="158"/>
      <c r="FZB5" s="158"/>
      <c r="FZC5" s="158"/>
      <c r="FZD5" s="158"/>
      <c r="FZE5" s="158"/>
      <c r="FZF5" s="158"/>
      <c r="FZG5" s="158"/>
      <c r="FZH5" s="158"/>
      <c r="FZI5" s="158"/>
      <c r="FZJ5" s="158"/>
      <c r="FZK5" s="158"/>
      <c r="FZL5" s="158"/>
      <c r="FZM5" s="158"/>
      <c r="FZN5" s="158"/>
      <c r="FZO5" s="158"/>
      <c r="FZP5" s="158"/>
      <c r="FZQ5" s="158"/>
      <c r="FZR5" s="158"/>
      <c r="FZS5" s="158"/>
      <c r="FZT5" s="158"/>
      <c r="FZU5" s="158"/>
      <c r="FZV5" s="158"/>
      <c r="FZW5" s="158"/>
      <c r="FZX5" s="158"/>
      <c r="FZY5" s="158"/>
      <c r="FZZ5" s="158"/>
      <c r="GAA5" s="158"/>
      <c r="GAB5" s="158"/>
      <c r="GAC5" s="158"/>
      <c r="GAD5" s="158"/>
      <c r="GAE5" s="158"/>
      <c r="GAF5" s="158"/>
      <c r="GAG5" s="158"/>
      <c r="GAH5" s="158"/>
      <c r="GAI5" s="158"/>
      <c r="GAJ5" s="158"/>
      <c r="GAK5" s="158"/>
      <c r="GAL5" s="158"/>
      <c r="GAM5" s="158"/>
      <c r="GAN5" s="158"/>
      <c r="GAO5" s="158"/>
      <c r="GAP5" s="158"/>
      <c r="GAQ5" s="158"/>
      <c r="GAR5" s="158"/>
      <c r="GAS5" s="158"/>
      <c r="GAT5" s="158"/>
      <c r="GAU5" s="158"/>
      <c r="GAV5" s="158"/>
      <c r="GAW5" s="158"/>
      <c r="GAX5" s="158"/>
      <c r="GAY5" s="158"/>
      <c r="GAZ5" s="158"/>
      <c r="GBA5" s="158"/>
      <c r="GBB5" s="158"/>
      <c r="GBC5" s="158"/>
      <c r="GBD5" s="158"/>
      <c r="GBE5" s="158"/>
      <c r="GBF5" s="158"/>
      <c r="GBG5" s="158"/>
      <c r="GBH5" s="158"/>
      <c r="GBI5" s="158"/>
      <c r="GBJ5" s="158"/>
      <c r="GBK5" s="158"/>
      <c r="GBL5" s="158"/>
      <c r="GBM5" s="158"/>
      <c r="GBN5" s="158"/>
      <c r="GBO5" s="158"/>
      <c r="GBP5" s="158"/>
      <c r="GBQ5" s="158"/>
      <c r="GBR5" s="158"/>
      <c r="GBS5" s="158"/>
      <c r="GBT5" s="158"/>
      <c r="GBU5" s="158"/>
      <c r="GBV5" s="158"/>
      <c r="GBW5" s="158"/>
      <c r="GBX5" s="158"/>
      <c r="GBY5" s="158"/>
      <c r="GBZ5" s="158"/>
      <c r="GCA5" s="158"/>
      <c r="GCB5" s="158"/>
      <c r="GCC5" s="158"/>
      <c r="GCD5" s="158"/>
      <c r="GCE5" s="158"/>
      <c r="GCF5" s="158"/>
      <c r="GCG5" s="158"/>
      <c r="GCH5" s="158"/>
      <c r="GCI5" s="158"/>
      <c r="GCJ5" s="158"/>
      <c r="GCK5" s="158"/>
      <c r="GCL5" s="158"/>
      <c r="GCM5" s="158"/>
      <c r="GCN5" s="158"/>
      <c r="GCO5" s="158"/>
      <c r="GCP5" s="158"/>
      <c r="GCQ5" s="158"/>
      <c r="GCR5" s="158"/>
      <c r="GCS5" s="158"/>
      <c r="GCT5" s="158"/>
      <c r="GCU5" s="158"/>
      <c r="GCV5" s="158"/>
      <c r="GCW5" s="158"/>
      <c r="GCX5" s="158"/>
      <c r="GCY5" s="158"/>
      <c r="GCZ5" s="158"/>
      <c r="GDA5" s="158"/>
      <c r="GDB5" s="158"/>
      <c r="GDC5" s="158"/>
      <c r="GDD5" s="158"/>
      <c r="GDE5" s="158"/>
      <c r="GDF5" s="158"/>
      <c r="GDG5" s="158"/>
      <c r="GDH5" s="158"/>
      <c r="GDI5" s="158"/>
      <c r="GDJ5" s="158"/>
      <c r="GDK5" s="158"/>
      <c r="GDL5" s="158"/>
      <c r="GDM5" s="158"/>
      <c r="GDN5" s="158"/>
      <c r="GDO5" s="158"/>
      <c r="GDP5" s="158"/>
      <c r="GDQ5" s="158"/>
      <c r="GDR5" s="158"/>
      <c r="GDS5" s="158"/>
      <c r="GDT5" s="158"/>
      <c r="GDU5" s="158"/>
      <c r="GDV5" s="158"/>
      <c r="GDW5" s="158"/>
      <c r="GDX5" s="158"/>
      <c r="GDY5" s="158"/>
      <c r="GDZ5" s="158"/>
      <c r="GEA5" s="158"/>
      <c r="GEB5" s="158"/>
      <c r="GEC5" s="158"/>
      <c r="GED5" s="158"/>
      <c r="GEE5" s="158"/>
      <c r="GEF5" s="158"/>
      <c r="GEG5" s="158"/>
      <c r="GEH5" s="158"/>
      <c r="GEI5" s="158"/>
      <c r="GEJ5" s="158"/>
      <c r="GEK5" s="158"/>
      <c r="GEL5" s="158"/>
      <c r="GEM5" s="158"/>
      <c r="GEN5" s="158"/>
      <c r="GEO5" s="158"/>
      <c r="GEP5" s="158"/>
      <c r="GEQ5" s="158"/>
      <c r="GER5" s="158"/>
      <c r="GES5" s="158"/>
      <c r="GET5" s="158"/>
      <c r="GEU5" s="158"/>
      <c r="GEV5" s="158"/>
      <c r="GEW5" s="158"/>
      <c r="GEX5" s="158"/>
      <c r="GEY5" s="158"/>
      <c r="GEZ5" s="158"/>
      <c r="GFA5" s="158"/>
      <c r="GFB5" s="158"/>
      <c r="GFC5" s="158"/>
      <c r="GFD5" s="158"/>
      <c r="GFE5" s="158"/>
      <c r="GFF5" s="158"/>
      <c r="GFG5" s="158"/>
      <c r="GFH5" s="158"/>
      <c r="GFI5" s="158"/>
      <c r="GFJ5" s="158"/>
      <c r="GFK5" s="158"/>
      <c r="GFL5" s="158"/>
      <c r="GFM5" s="158"/>
      <c r="GFN5" s="158"/>
      <c r="GFO5" s="158"/>
      <c r="GFP5" s="158"/>
      <c r="GFQ5" s="158"/>
      <c r="GFR5" s="158"/>
      <c r="GFS5" s="158"/>
      <c r="GFT5" s="158"/>
      <c r="GFU5" s="158"/>
      <c r="GFV5" s="158"/>
      <c r="GFW5" s="158"/>
      <c r="GFX5" s="158"/>
      <c r="GFY5" s="158"/>
      <c r="GFZ5" s="158"/>
      <c r="GGA5" s="158"/>
      <c r="GGB5" s="158"/>
      <c r="GGC5" s="158"/>
      <c r="GGD5" s="158"/>
      <c r="GGE5" s="158"/>
      <c r="GGF5" s="158"/>
      <c r="GGG5" s="158"/>
      <c r="GGH5" s="158"/>
      <c r="GGI5" s="158"/>
      <c r="GGJ5" s="158"/>
      <c r="GGK5" s="158"/>
      <c r="GGL5" s="158"/>
      <c r="GGM5" s="158"/>
      <c r="GGN5" s="158"/>
      <c r="GGO5" s="158"/>
      <c r="GGP5" s="158"/>
      <c r="GGQ5" s="158"/>
      <c r="GGR5" s="158"/>
      <c r="GGS5" s="158"/>
      <c r="GGT5" s="158"/>
      <c r="GGU5" s="158"/>
      <c r="GGV5" s="158"/>
      <c r="GGW5" s="158"/>
      <c r="GGX5" s="158"/>
      <c r="GGY5" s="158"/>
      <c r="GGZ5" s="158"/>
      <c r="GHA5" s="158"/>
      <c r="GHB5" s="158"/>
      <c r="GHC5" s="158"/>
      <c r="GHD5" s="158"/>
      <c r="GHE5" s="158"/>
      <c r="GHF5" s="158"/>
      <c r="GHG5" s="158"/>
      <c r="GHH5" s="158"/>
      <c r="GHI5" s="158"/>
      <c r="GHJ5" s="158"/>
      <c r="GHK5" s="158"/>
      <c r="GHL5" s="158"/>
      <c r="GHM5" s="158"/>
      <c r="GHN5" s="158"/>
      <c r="GHO5" s="158"/>
      <c r="GHP5" s="158"/>
      <c r="GHQ5" s="158"/>
      <c r="GHR5" s="158"/>
      <c r="GHS5" s="158"/>
      <c r="GHT5" s="158"/>
      <c r="GHU5" s="158"/>
      <c r="GHV5" s="158"/>
      <c r="GHW5" s="158"/>
      <c r="GHX5" s="158"/>
      <c r="GHY5" s="158"/>
      <c r="GHZ5" s="158"/>
      <c r="GIA5" s="158"/>
      <c r="GIB5" s="158"/>
      <c r="GIC5" s="158"/>
      <c r="GID5" s="158"/>
      <c r="GIE5" s="158"/>
      <c r="GIF5" s="158"/>
      <c r="GIG5" s="158"/>
      <c r="GIH5" s="158"/>
      <c r="GII5" s="158"/>
      <c r="GIJ5" s="158"/>
      <c r="GIK5" s="158"/>
      <c r="GIL5" s="158"/>
      <c r="GIM5" s="158"/>
      <c r="GIN5" s="158"/>
      <c r="GIO5" s="158"/>
      <c r="GIP5" s="158"/>
      <c r="GIQ5" s="158"/>
      <c r="GIR5" s="158"/>
      <c r="GIS5" s="158"/>
      <c r="GIT5" s="158"/>
      <c r="GIU5" s="158"/>
      <c r="GIV5" s="158"/>
      <c r="GIW5" s="158"/>
      <c r="GIX5" s="158"/>
      <c r="GIY5" s="158"/>
      <c r="GIZ5" s="158"/>
      <c r="GJA5" s="158"/>
      <c r="GJB5" s="158"/>
      <c r="GJC5" s="158"/>
      <c r="GJD5" s="158"/>
      <c r="GJE5" s="158"/>
      <c r="GJF5" s="158"/>
      <c r="GJG5" s="158"/>
      <c r="GJH5" s="158"/>
      <c r="GJI5" s="158"/>
      <c r="GJJ5" s="158"/>
      <c r="GJK5" s="158"/>
      <c r="GJL5" s="158"/>
      <c r="GJM5" s="158"/>
      <c r="GJN5" s="158"/>
      <c r="GJO5" s="158"/>
      <c r="GJP5" s="158"/>
      <c r="GJQ5" s="158"/>
      <c r="GJR5" s="158"/>
      <c r="GJS5" s="158"/>
      <c r="GJT5" s="158"/>
      <c r="GJU5" s="158"/>
      <c r="GJV5" s="158"/>
      <c r="GJW5" s="158"/>
      <c r="GJX5" s="158"/>
      <c r="GJY5" s="158"/>
      <c r="GJZ5" s="158"/>
      <c r="GKA5" s="158"/>
      <c r="GKB5" s="158"/>
      <c r="GKC5" s="158"/>
      <c r="GKD5" s="158"/>
      <c r="GKE5" s="158"/>
      <c r="GKF5" s="158"/>
      <c r="GKG5" s="158"/>
      <c r="GKH5" s="158"/>
      <c r="GKI5" s="158"/>
      <c r="GKJ5" s="158"/>
      <c r="GKK5" s="158"/>
      <c r="GKL5" s="158"/>
      <c r="GKM5" s="158"/>
      <c r="GKN5" s="158"/>
      <c r="GKO5" s="158"/>
      <c r="GKP5" s="158"/>
      <c r="GKQ5" s="158"/>
      <c r="GKR5" s="158"/>
      <c r="GKS5" s="158"/>
      <c r="GKT5" s="158"/>
      <c r="GKU5" s="158"/>
      <c r="GKV5" s="158"/>
      <c r="GKW5" s="158"/>
      <c r="GKX5" s="158"/>
      <c r="GKY5" s="158"/>
      <c r="GKZ5" s="158"/>
      <c r="GLA5" s="158"/>
      <c r="GLB5" s="158"/>
      <c r="GLC5" s="158"/>
      <c r="GLD5" s="158"/>
      <c r="GLE5" s="158"/>
      <c r="GLF5" s="158"/>
      <c r="GLG5" s="158"/>
      <c r="GLH5" s="158"/>
      <c r="GLI5" s="158"/>
      <c r="GLJ5" s="158"/>
      <c r="GLK5" s="158"/>
      <c r="GLL5" s="158"/>
      <c r="GLM5" s="158"/>
      <c r="GLN5" s="158"/>
      <c r="GLO5" s="158"/>
      <c r="GLP5" s="158"/>
      <c r="GLQ5" s="158"/>
      <c r="GLR5" s="158"/>
      <c r="GLS5" s="158"/>
      <c r="GLT5" s="158"/>
      <c r="GLU5" s="158"/>
      <c r="GLV5" s="158"/>
      <c r="GLW5" s="158"/>
      <c r="GLX5" s="158"/>
      <c r="GLY5" s="158"/>
      <c r="GLZ5" s="158"/>
      <c r="GMA5" s="158"/>
      <c r="GMB5" s="158"/>
      <c r="GMC5" s="158"/>
      <c r="GMD5" s="158"/>
      <c r="GME5" s="158"/>
      <c r="GMF5" s="158"/>
      <c r="GMG5" s="158"/>
      <c r="GMH5" s="158"/>
      <c r="GMI5" s="158"/>
      <c r="GMJ5" s="158"/>
      <c r="GMK5" s="158"/>
      <c r="GML5" s="158"/>
      <c r="GMM5" s="158"/>
      <c r="GMN5" s="158"/>
      <c r="GMO5" s="158"/>
      <c r="GMP5" s="158"/>
      <c r="GMQ5" s="158"/>
      <c r="GMR5" s="158"/>
      <c r="GMS5" s="158"/>
      <c r="GMT5" s="158"/>
      <c r="GMU5" s="158"/>
      <c r="GMV5" s="158"/>
      <c r="GMW5" s="158"/>
      <c r="GMX5" s="158"/>
      <c r="GMY5" s="158"/>
      <c r="GMZ5" s="158"/>
      <c r="GNA5" s="158"/>
      <c r="GNB5" s="158"/>
      <c r="GNC5" s="158"/>
      <c r="GND5" s="158"/>
      <c r="GNE5" s="158"/>
      <c r="GNF5" s="158"/>
      <c r="GNG5" s="158"/>
      <c r="GNH5" s="158"/>
      <c r="GNI5" s="158"/>
      <c r="GNJ5" s="158"/>
      <c r="GNK5" s="158"/>
      <c r="GNL5" s="158"/>
      <c r="GNM5" s="158"/>
      <c r="GNN5" s="158"/>
      <c r="GNO5" s="158"/>
      <c r="GNP5" s="158"/>
      <c r="GNQ5" s="158"/>
      <c r="GNR5" s="158"/>
      <c r="GNS5" s="158"/>
      <c r="GNT5" s="158"/>
      <c r="GNU5" s="158"/>
      <c r="GNV5" s="158"/>
      <c r="GNW5" s="158"/>
      <c r="GNX5" s="158"/>
      <c r="GNY5" s="158"/>
      <c r="GNZ5" s="158"/>
      <c r="GOA5" s="158"/>
      <c r="GOB5" s="158"/>
      <c r="GOC5" s="158"/>
      <c r="GOD5" s="158"/>
      <c r="GOE5" s="158"/>
      <c r="GOF5" s="158"/>
      <c r="GOG5" s="158"/>
      <c r="GOH5" s="158"/>
      <c r="GOI5" s="158"/>
      <c r="GOJ5" s="158"/>
      <c r="GOK5" s="158"/>
      <c r="GOL5" s="158"/>
      <c r="GOM5" s="158"/>
      <c r="GON5" s="158"/>
      <c r="GOO5" s="158"/>
      <c r="GOP5" s="158"/>
      <c r="GOQ5" s="158"/>
      <c r="GOR5" s="158"/>
      <c r="GOS5" s="158"/>
      <c r="GOT5" s="158"/>
      <c r="GOU5" s="158"/>
      <c r="GOV5" s="158"/>
      <c r="GOW5" s="158"/>
      <c r="GOX5" s="158"/>
      <c r="GOY5" s="158"/>
      <c r="GOZ5" s="158"/>
      <c r="GPA5" s="158"/>
      <c r="GPB5" s="158"/>
      <c r="GPC5" s="158"/>
      <c r="GPD5" s="158"/>
      <c r="GPE5" s="158"/>
      <c r="GPF5" s="158"/>
      <c r="GPG5" s="158"/>
      <c r="GPH5" s="158"/>
      <c r="GPI5" s="158"/>
      <c r="GPJ5" s="158"/>
      <c r="GPK5" s="158"/>
      <c r="GPL5" s="158"/>
      <c r="GPM5" s="158"/>
      <c r="GPN5" s="158"/>
      <c r="GPO5" s="158"/>
      <c r="GPP5" s="158"/>
      <c r="GPQ5" s="158"/>
      <c r="GPR5" s="158"/>
      <c r="GPS5" s="158"/>
      <c r="GPT5" s="158"/>
      <c r="GPU5" s="158"/>
      <c r="GPV5" s="158"/>
      <c r="GPW5" s="158"/>
      <c r="GPX5" s="158"/>
      <c r="GPY5" s="158"/>
      <c r="GPZ5" s="158"/>
      <c r="GQA5" s="158"/>
      <c r="GQB5" s="158"/>
      <c r="GQC5" s="158"/>
      <c r="GQD5" s="158"/>
      <c r="GQE5" s="158"/>
      <c r="GQF5" s="158"/>
      <c r="GQG5" s="158"/>
      <c r="GQH5" s="158"/>
      <c r="GQI5" s="158"/>
      <c r="GQJ5" s="158"/>
      <c r="GQK5" s="158"/>
      <c r="GQL5" s="158"/>
      <c r="GQM5" s="158"/>
      <c r="GQN5" s="158"/>
      <c r="GQO5" s="158"/>
      <c r="GQP5" s="158"/>
      <c r="GQQ5" s="158"/>
      <c r="GQR5" s="158"/>
      <c r="GQS5" s="158"/>
      <c r="GQT5" s="158"/>
      <c r="GQU5" s="158"/>
      <c r="GQV5" s="158"/>
      <c r="GQW5" s="158"/>
      <c r="GQX5" s="158"/>
      <c r="GQY5" s="158"/>
      <c r="GQZ5" s="158"/>
      <c r="GRA5" s="158"/>
      <c r="GRB5" s="158"/>
      <c r="GRC5" s="158"/>
      <c r="GRD5" s="158"/>
      <c r="GRE5" s="158"/>
      <c r="GRF5" s="158"/>
      <c r="GRG5" s="158"/>
      <c r="GRH5" s="158"/>
      <c r="GRI5" s="158"/>
      <c r="GRJ5" s="158"/>
      <c r="GRK5" s="158"/>
      <c r="GRL5" s="158"/>
      <c r="GRM5" s="158"/>
      <c r="GRN5" s="158"/>
      <c r="GRO5" s="158"/>
      <c r="GRP5" s="158"/>
      <c r="GRQ5" s="158"/>
      <c r="GRR5" s="158"/>
      <c r="GRS5" s="158"/>
      <c r="GRT5" s="158"/>
      <c r="GRU5" s="158"/>
      <c r="GRV5" s="158"/>
      <c r="GRW5" s="158"/>
      <c r="GRX5" s="158"/>
      <c r="GRY5" s="158"/>
      <c r="GRZ5" s="158"/>
      <c r="GSA5" s="158"/>
      <c r="GSB5" s="158"/>
      <c r="GSC5" s="158"/>
      <c r="GSD5" s="158"/>
      <c r="GSE5" s="158"/>
      <c r="GSF5" s="158"/>
      <c r="GSG5" s="158"/>
      <c r="GSH5" s="158"/>
      <c r="GSI5" s="158"/>
      <c r="GSJ5" s="158"/>
      <c r="GSK5" s="158"/>
      <c r="GSL5" s="158"/>
      <c r="GSM5" s="158"/>
      <c r="GSN5" s="158"/>
      <c r="GSO5" s="158"/>
      <c r="GSP5" s="158"/>
      <c r="GSQ5" s="158"/>
      <c r="GSR5" s="158"/>
      <c r="GSS5" s="158"/>
      <c r="GST5" s="158"/>
      <c r="GSU5" s="158"/>
      <c r="GSV5" s="158"/>
      <c r="GSW5" s="158"/>
      <c r="GSX5" s="158"/>
      <c r="GSY5" s="158"/>
      <c r="GSZ5" s="158"/>
      <c r="GTA5" s="158"/>
      <c r="GTB5" s="158"/>
      <c r="GTC5" s="158"/>
      <c r="GTD5" s="158"/>
      <c r="GTE5" s="158"/>
      <c r="GTF5" s="158"/>
      <c r="GTG5" s="158"/>
      <c r="GTH5" s="158"/>
      <c r="GTI5" s="158"/>
      <c r="GTJ5" s="158"/>
      <c r="GTK5" s="158"/>
      <c r="GTL5" s="158"/>
      <c r="GTM5" s="158"/>
      <c r="GTN5" s="158"/>
      <c r="GTO5" s="158"/>
      <c r="GTP5" s="158"/>
      <c r="GTQ5" s="158"/>
      <c r="GTR5" s="158"/>
      <c r="GTS5" s="158"/>
      <c r="GTT5" s="158"/>
      <c r="GTU5" s="158"/>
      <c r="GTV5" s="158"/>
      <c r="GTW5" s="158"/>
      <c r="GTX5" s="158"/>
      <c r="GTY5" s="158"/>
      <c r="GTZ5" s="158"/>
      <c r="GUA5" s="158"/>
      <c r="GUB5" s="158"/>
      <c r="GUC5" s="158"/>
      <c r="GUD5" s="158"/>
      <c r="GUE5" s="158"/>
      <c r="GUF5" s="158"/>
      <c r="GUG5" s="158"/>
      <c r="GUH5" s="158"/>
      <c r="GUI5" s="158"/>
      <c r="GUJ5" s="158"/>
      <c r="GUK5" s="158"/>
      <c r="GUL5" s="158"/>
      <c r="GUM5" s="158"/>
      <c r="GUN5" s="158"/>
      <c r="GUO5" s="158"/>
      <c r="GUP5" s="158"/>
      <c r="GUQ5" s="158"/>
      <c r="GUR5" s="158"/>
      <c r="GUS5" s="158"/>
      <c r="GUT5" s="158"/>
      <c r="GUU5" s="158"/>
      <c r="GUV5" s="158"/>
      <c r="GUW5" s="158"/>
      <c r="GUX5" s="158"/>
      <c r="GUY5" s="158"/>
      <c r="GUZ5" s="158"/>
      <c r="GVA5" s="158"/>
      <c r="GVB5" s="158"/>
      <c r="GVC5" s="158"/>
      <c r="GVD5" s="158"/>
      <c r="GVE5" s="158"/>
      <c r="GVF5" s="158"/>
      <c r="GVG5" s="158"/>
      <c r="GVH5" s="158"/>
      <c r="GVI5" s="158"/>
      <c r="GVJ5" s="158"/>
      <c r="GVK5" s="158"/>
      <c r="GVL5" s="158"/>
      <c r="GVM5" s="158"/>
      <c r="GVN5" s="158"/>
      <c r="GVO5" s="158"/>
      <c r="GVP5" s="158"/>
      <c r="GVQ5" s="158"/>
      <c r="GVR5" s="158"/>
      <c r="GVS5" s="158"/>
      <c r="GVT5" s="158"/>
      <c r="GVU5" s="158"/>
      <c r="GVV5" s="158"/>
      <c r="GVW5" s="158"/>
      <c r="GVX5" s="158"/>
      <c r="GVY5" s="158"/>
      <c r="GVZ5" s="158"/>
      <c r="GWA5" s="158"/>
      <c r="GWB5" s="158"/>
      <c r="GWC5" s="158"/>
      <c r="GWD5" s="158"/>
      <c r="GWE5" s="158"/>
      <c r="GWF5" s="158"/>
      <c r="GWG5" s="158"/>
      <c r="GWH5" s="158"/>
      <c r="GWI5" s="158"/>
      <c r="GWJ5" s="158"/>
      <c r="GWK5" s="158"/>
      <c r="GWL5" s="158"/>
      <c r="GWM5" s="158"/>
      <c r="GWN5" s="158"/>
      <c r="GWO5" s="158"/>
      <c r="GWP5" s="158"/>
      <c r="GWQ5" s="158"/>
      <c r="GWR5" s="158"/>
      <c r="GWS5" s="158"/>
      <c r="GWT5" s="158"/>
      <c r="GWU5" s="158"/>
      <c r="GWV5" s="158"/>
      <c r="GWW5" s="158"/>
      <c r="GWX5" s="158"/>
      <c r="GWY5" s="158"/>
      <c r="GWZ5" s="158"/>
      <c r="GXA5" s="158"/>
      <c r="GXB5" s="158"/>
      <c r="GXC5" s="158"/>
      <c r="GXD5" s="158"/>
      <c r="GXE5" s="158"/>
      <c r="GXF5" s="158"/>
      <c r="GXG5" s="158"/>
      <c r="GXH5" s="158"/>
      <c r="GXI5" s="158"/>
      <c r="GXJ5" s="158"/>
      <c r="GXK5" s="158"/>
      <c r="GXL5" s="158"/>
      <c r="GXM5" s="158"/>
      <c r="GXN5" s="158"/>
      <c r="GXO5" s="158"/>
      <c r="GXP5" s="158"/>
      <c r="GXQ5" s="158"/>
      <c r="GXR5" s="158"/>
      <c r="GXS5" s="158"/>
      <c r="GXT5" s="158"/>
      <c r="GXU5" s="158"/>
      <c r="GXV5" s="158"/>
      <c r="GXW5" s="158"/>
      <c r="GXX5" s="158"/>
      <c r="GXY5" s="158"/>
      <c r="GXZ5" s="158"/>
      <c r="GYA5" s="158"/>
      <c r="GYB5" s="158"/>
      <c r="GYC5" s="158"/>
      <c r="GYD5" s="158"/>
      <c r="GYE5" s="158"/>
      <c r="GYF5" s="158"/>
      <c r="GYG5" s="158"/>
      <c r="GYH5" s="158"/>
      <c r="GYI5" s="158"/>
      <c r="GYJ5" s="158"/>
      <c r="GYK5" s="158"/>
      <c r="GYL5" s="158"/>
      <c r="GYM5" s="158"/>
      <c r="GYN5" s="158"/>
      <c r="GYO5" s="158"/>
      <c r="GYP5" s="158"/>
      <c r="GYQ5" s="158"/>
      <c r="GYR5" s="158"/>
      <c r="GYS5" s="158"/>
      <c r="GYT5" s="158"/>
      <c r="GYU5" s="158"/>
      <c r="GYV5" s="158"/>
      <c r="GYW5" s="158"/>
      <c r="GYX5" s="158"/>
      <c r="GYY5" s="158"/>
      <c r="GYZ5" s="158"/>
      <c r="GZA5" s="158"/>
      <c r="GZB5" s="158"/>
      <c r="GZC5" s="158"/>
      <c r="GZD5" s="158"/>
      <c r="GZE5" s="158"/>
      <c r="GZF5" s="158"/>
      <c r="GZG5" s="158"/>
      <c r="GZH5" s="158"/>
      <c r="GZI5" s="158"/>
      <c r="GZJ5" s="158"/>
      <c r="GZK5" s="158"/>
      <c r="GZL5" s="158"/>
      <c r="GZM5" s="158"/>
      <c r="GZN5" s="158"/>
      <c r="GZO5" s="158"/>
      <c r="GZP5" s="158"/>
      <c r="GZQ5" s="158"/>
      <c r="GZR5" s="158"/>
      <c r="GZS5" s="158"/>
      <c r="GZT5" s="158"/>
      <c r="GZU5" s="158"/>
      <c r="GZV5" s="158"/>
      <c r="GZW5" s="158"/>
      <c r="GZX5" s="158"/>
      <c r="GZY5" s="158"/>
      <c r="GZZ5" s="158"/>
      <c r="HAA5" s="158"/>
      <c r="HAB5" s="158"/>
      <c r="HAC5" s="158"/>
      <c r="HAD5" s="158"/>
      <c r="HAE5" s="158"/>
      <c r="HAF5" s="158"/>
      <c r="HAG5" s="158"/>
      <c r="HAH5" s="158"/>
      <c r="HAI5" s="158"/>
      <c r="HAJ5" s="158"/>
      <c r="HAK5" s="158"/>
      <c r="HAL5" s="158"/>
      <c r="HAM5" s="158"/>
      <c r="HAN5" s="158"/>
      <c r="HAO5" s="158"/>
      <c r="HAP5" s="158"/>
      <c r="HAQ5" s="158"/>
      <c r="HAR5" s="158"/>
      <c r="HAS5" s="158"/>
      <c r="HAT5" s="158"/>
      <c r="HAU5" s="158"/>
      <c r="HAV5" s="158"/>
      <c r="HAW5" s="158"/>
      <c r="HAX5" s="158"/>
      <c r="HAY5" s="158"/>
      <c r="HAZ5" s="158"/>
      <c r="HBA5" s="158"/>
      <c r="HBB5" s="158"/>
      <c r="HBC5" s="158"/>
      <c r="HBD5" s="158"/>
      <c r="HBE5" s="158"/>
      <c r="HBF5" s="158"/>
      <c r="HBG5" s="158"/>
      <c r="HBH5" s="158"/>
      <c r="HBI5" s="158"/>
      <c r="HBJ5" s="158"/>
      <c r="HBK5" s="158"/>
      <c r="HBL5" s="158"/>
      <c r="HBM5" s="158"/>
      <c r="HBN5" s="158"/>
      <c r="HBO5" s="158"/>
      <c r="HBP5" s="158"/>
      <c r="HBQ5" s="158"/>
      <c r="HBR5" s="158"/>
      <c r="HBS5" s="158"/>
      <c r="HBT5" s="158"/>
      <c r="HBU5" s="158"/>
      <c r="HBV5" s="158"/>
      <c r="HBW5" s="158"/>
      <c r="HBX5" s="158"/>
      <c r="HBY5" s="158"/>
      <c r="HBZ5" s="158"/>
      <c r="HCA5" s="158"/>
      <c r="HCB5" s="158"/>
      <c r="HCC5" s="158"/>
      <c r="HCD5" s="158"/>
      <c r="HCE5" s="158"/>
      <c r="HCF5" s="158"/>
      <c r="HCG5" s="158"/>
      <c r="HCH5" s="158"/>
      <c r="HCI5" s="158"/>
      <c r="HCJ5" s="158"/>
      <c r="HCK5" s="158"/>
      <c r="HCL5" s="158"/>
      <c r="HCM5" s="158"/>
      <c r="HCN5" s="158"/>
      <c r="HCO5" s="158"/>
      <c r="HCP5" s="158"/>
      <c r="HCQ5" s="158"/>
      <c r="HCR5" s="158"/>
      <c r="HCS5" s="158"/>
      <c r="HCT5" s="158"/>
      <c r="HCU5" s="158"/>
      <c r="HCV5" s="158"/>
      <c r="HCW5" s="158"/>
      <c r="HCX5" s="158"/>
      <c r="HCY5" s="158"/>
      <c r="HCZ5" s="158"/>
      <c r="HDA5" s="158"/>
      <c r="HDB5" s="158"/>
      <c r="HDC5" s="158"/>
      <c r="HDD5" s="158"/>
      <c r="HDE5" s="158"/>
      <c r="HDF5" s="158"/>
      <c r="HDG5" s="158"/>
      <c r="HDH5" s="158"/>
      <c r="HDI5" s="158"/>
      <c r="HDJ5" s="158"/>
      <c r="HDK5" s="158"/>
      <c r="HDL5" s="158"/>
      <c r="HDM5" s="158"/>
      <c r="HDN5" s="158"/>
      <c r="HDO5" s="158"/>
      <c r="HDP5" s="158"/>
      <c r="HDQ5" s="158"/>
      <c r="HDR5" s="158"/>
      <c r="HDS5" s="158"/>
      <c r="HDT5" s="158"/>
      <c r="HDU5" s="158"/>
      <c r="HDV5" s="158"/>
      <c r="HDW5" s="158"/>
      <c r="HDX5" s="158"/>
      <c r="HDY5" s="158"/>
      <c r="HDZ5" s="158"/>
      <c r="HEA5" s="158"/>
      <c r="HEB5" s="158"/>
      <c r="HEC5" s="158"/>
      <c r="HED5" s="158"/>
      <c r="HEE5" s="158"/>
      <c r="HEF5" s="158"/>
      <c r="HEG5" s="158"/>
      <c r="HEH5" s="158"/>
      <c r="HEI5" s="158"/>
      <c r="HEJ5" s="158"/>
      <c r="HEK5" s="158"/>
      <c r="HEL5" s="158"/>
      <c r="HEM5" s="158"/>
      <c r="HEN5" s="158"/>
      <c r="HEO5" s="158"/>
      <c r="HEP5" s="158"/>
      <c r="HEQ5" s="158"/>
      <c r="HER5" s="158"/>
      <c r="HES5" s="158"/>
      <c r="HET5" s="158"/>
      <c r="HEU5" s="158"/>
      <c r="HEV5" s="158"/>
      <c r="HEW5" s="158"/>
      <c r="HEX5" s="158"/>
      <c r="HEY5" s="158"/>
      <c r="HEZ5" s="158"/>
      <c r="HFA5" s="158"/>
      <c r="HFB5" s="158"/>
      <c r="HFC5" s="158"/>
      <c r="HFD5" s="158"/>
      <c r="HFE5" s="158"/>
      <c r="HFF5" s="158"/>
      <c r="HFG5" s="158"/>
      <c r="HFH5" s="158"/>
      <c r="HFI5" s="158"/>
      <c r="HFJ5" s="158"/>
      <c r="HFK5" s="158"/>
      <c r="HFL5" s="158"/>
      <c r="HFM5" s="158"/>
      <c r="HFN5" s="158"/>
      <c r="HFO5" s="158"/>
      <c r="HFP5" s="158"/>
      <c r="HFQ5" s="158"/>
      <c r="HFR5" s="158"/>
      <c r="HFS5" s="158"/>
      <c r="HFT5" s="158"/>
      <c r="HFU5" s="158"/>
      <c r="HFV5" s="158"/>
      <c r="HFW5" s="158"/>
      <c r="HFX5" s="158"/>
      <c r="HFY5" s="158"/>
      <c r="HFZ5" s="158"/>
      <c r="HGA5" s="158"/>
      <c r="HGB5" s="158"/>
      <c r="HGC5" s="158"/>
      <c r="HGD5" s="158"/>
      <c r="HGE5" s="158"/>
      <c r="HGF5" s="158"/>
      <c r="HGG5" s="158"/>
      <c r="HGH5" s="158"/>
      <c r="HGI5" s="158"/>
      <c r="HGJ5" s="158"/>
      <c r="HGK5" s="158"/>
      <c r="HGL5" s="158"/>
      <c r="HGM5" s="158"/>
      <c r="HGN5" s="158"/>
      <c r="HGO5" s="158"/>
      <c r="HGP5" s="158"/>
      <c r="HGQ5" s="158"/>
      <c r="HGR5" s="158"/>
      <c r="HGS5" s="158"/>
      <c r="HGT5" s="158"/>
      <c r="HGU5" s="158"/>
      <c r="HGV5" s="158"/>
      <c r="HGW5" s="158"/>
      <c r="HGX5" s="158"/>
      <c r="HGY5" s="158"/>
      <c r="HGZ5" s="158"/>
      <c r="HHA5" s="158"/>
      <c r="HHB5" s="158"/>
      <c r="HHC5" s="158"/>
      <c r="HHD5" s="158"/>
      <c r="HHE5" s="158"/>
      <c r="HHF5" s="158"/>
      <c r="HHG5" s="158"/>
      <c r="HHH5" s="158"/>
      <c r="HHI5" s="158"/>
      <c r="HHJ5" s="158"/>
      <c r="HHK5" s="158"/>
      <c r="HHL5" s="158"/>
      <c r="HHM5" s="158"/>
      <c r="HHN5" s="158"/>
      <c r="HHO5" s="158"/>
      <c r="HHP5" s="158"/>
      <c r="HHQ5" s="158"/>
      <c r="HHR5" s="158"/>
      <c r="HHS5" s="158"/>
      <c r="HHT5" s="158"/>
      <c r="HHU5" s="158"/>
      <c r="HHV5" s="158"/>
      <c r="HHW5" s="158"/>
      <c r="HHX5" s="158"/>
      <c r="HHY5" s="158"/>
      <c r="HHZ5" s="158"/>
      <c r="HIA5" s="158"/>
      <c r="HIB5" s="158"/>
      <c r="HIC5" s="158"/>
      <c r="HID5" s="158"/>
      <c r="HIE5" s="158"/>
      <c r="HIF5" s="158"/>
      <c r="HIG5" s="158"/>
      <c r="HIH5" s="158"/>
      <c r="HII5" s="158"/>
      <c r="HIJ5" s="158"/>
      <c r="HIK5" s="158"/>
      <c r="HIL5" s="158"/>
      <c r="HIM5" s="158"/>
      <c r="HIN5" s="158"/>
      <c r="HIO5" s="158"/>
      <c r="HIP5" s="158"/>
      <c r="HIQ5" s="158"/>
      <c r="HIR5" s="158"/>
      <c r="HIS5" s="158"/>
      <c r="HIT5" s="158"/>
      <c r="HIU5" s="158"/>
      <c r="HIV5" s="158"/>
      <c r="HIW5" s="158"/>
      <c r="HIX5" s="158"/>
      <c r="HIY5" s="158"/>
      <c r="HIZ5" s="158"/>
      <c r="HJA5" s="158"/>
      <c r="HJB5" s="158"/>
      <c r="HJC5" s="158"/>
      <c r="HJD5" s="158"/>
      <c r="HJE5" s="158"/>
      <c r="HJF5" s="158"/>
      <c r="HJG5" s="158"/>
      <c r="HJH5" s="158"/>
      <c r="HJI5" s="158"/>
      <c r="HJJ5" s="158"/>
      <c r="HJK5" s="158"/>
      <c r="HJL5" s="158"/>
      <c r="HJM5" s="158"/>
      <c r="HJN5" s="158"/>
      <c r="HJO5" s="158"/>
      <c r="HJP5" s="158"/>
      <c r="HJQ5" s="158"/>
      <c r="HJR5" s="158"/>
      <c r="HJS5" s="158"/>
      <c r="HJT5" s="158"/>
      <c r="HJU5" s="158"/>
      <c r="HJV5" s="158"/>
      <c r="HJW5" s="158"/>
      <c r="HJX5" s="158"/>
      <c r="HJY5" s="158"/>
      <c r="HJZ5" s="158"/>
      <c r="HKA5" s="158"/>
      <c r="HKB5" s="158"/>
      <c r="HKC5" s="158"/>
      <c r="HKD5" s="158"/>
      <c r="HKE5" s="158"/>
      <c r="HKF5" s="158"/>
      <c r="HKG5" s="158"/>
      <c r="HKH5" s="158"/>
      <c r="HKI5" s="158"/>
      <c r="HKJ5" s="158"/>
      <c r="HKK5" s="158"/>
      <c r="HKL5" s="158"/>
      <c r="HKM5" s="158"/>
      <c r="HKN5" s="158"/>
      <c r="HKO5" s="158"/>
      <c r="HKP5" s="158"/>
      <c r="HKQ5" s="158"/>
      <c r="HKR5" s="158"/>
      <c r="HKS5" s="158"/>
      <c r="HKT5" s="158"/>
      <c r="HKU5" s="158"/>
      <c r="HKV5" s="158"/>
      <c r="HKW5" s="158"/>
      <c r="HKX5" s="158"/>
      <c r="HKY5" s="158"/>
      <c r="HKZ5" s="158"/>
      <c r="HLA5" s="158"/>
      <c r="HLB5" s="158"/>
      <c r="HLC5" s="158"/>
      <c r="HLD5" s="158"/>
      <c r="HLE5" s="158"/>
      <c r="HLF5" s="158"/>
      <c r="HLG5" s="158"/>
      <c r="HLH5" s="158"/>
      <c r="HLI5" s="158"/>
      <c r="HLJ5" s="158"/>
      <c r="HLK5" s="158"/>
      <c r="HLL5" s="158"/>
      <c r="HLM5" s="158"/>
      <c r="HLN5" s="158"/>
      <c r="HLO5" s="158"/>
      <c r="HLP5" s="158"/>
      <c r="HLQ5" s="158"/>
      <c r="HLR5" s="158"/>
      <c r="HLS5" s="158"/>
      <c r="HLT5" s="158"/>
      <c r="HLU5" s="158"/>
      <c r="HLV5" s="158"/>
      <c r="HLW5" s="158"/>
      <c r="HLX5" s="158"/>
      <c r="HLY5" s="158"/>
      <c r="HLZ5" s="158"/>
      <c r="HMA5" s="158"/>
      <c r="HMB5" s="158"/>
      <c r="HMC5" s="158"/>
      <c r="HMD5" s="158"/>
      <c r="HME5" s="158"/>
      <c r="HMF5" s="158"/>
      <c r="HMG5" s="158"/>
      <c r="HMH5" s="158"/>
      <c r="HMI5" s="158"/>
      <c r="HMJ5" s="158"/>
      <c r="HMK5" s="158"/>
      <c r="HML5" s="158"/>
      <c r="HMM5" s="158"/>
      <c r="HMN5" s="158"/>
      <c r="HMO5" s="158"/>
      <c r="HMP5" s="158"/>
      <c r="HMQ5" s="158"/>
      <c r="HMR5" s="158"/>
      <c r="HMS5" s="158"/>
      <c r="HMT5" s="158"/>
      <c r="HMU5" s="158"/>
      <c r="HMV5" s="158"/>
      <c r="HMW5" s="158"/>
      <c r="HMX5" s="158"/>
      <c r="HMY5" s="158"/>
      <c r="HMZ5" s="158"/>
      <c r="HNA5" s="158"/>
      <c r="HNB5" s="158"/>
      <c r="HNC5" s="158"/>
      <c r="HND5" s="158"/>
      <c r="HNE5" s="158"/>
      <c r="HNF5" s="158"/>
      <c r="HNG5" s="158"/>
      <c r="HNH5" s="158"/>
      <c r="HNI5" s="158"/>
      <c r="HNJ5" s="158"/>
      <c r="HNK5" s="158"/>
      <c r="HNL5" s="158"/>
      <c r="HNM5" s="158"/>
      <c r="HNN5" s="158"/>
      <c r="HNO5" s="158"/>
      <c r="HNP5" s="158"/>
      <c r="HNQ5" s="158"/>
      <c r="HNR5" s="158"/>
      <c r="HNS5" s="158"/>
      <c r="HNT5" s="158"/>
      <c r="HNU5" s="158"/>
      <c r="HNV5" s="158"/>
      <c r="HNW5" s="158"/>
      <c r="HNX5" s="158"/>
      <c r="HNY5" s="158"/>
      <c r="HNZ5" s="158"/>
      <c r="HOA5" s="158"/>
      <c r="HOB5" s="158"/>
      <c r="HOC5" s="158"/>
      <c r="HOD5" s="158"/>
      <c r="HOE5" s="158"/>
      <c r="HOF5" s="158"/>
      <c r="HOG5" s="158"/>
      <c r="HOH5" s="158"/>
      <c r="HOI5" s="158"/>
      <c r="HOJ5" s="158"/>
      <c r="HOK5" s="158"/>
      <c r="HOL5" s="158"/>
      <c r="HOM5" s="158"/>
      <c r="HON5" s="158"/>
      <c r="HOO5" s="158"/>
      <c r="HOP5" s="158"/>
      <c r="HOQ5" s="158"/>
      <c r="HOR5" s="158"/>
      <c r="HOS5" s="158"/>
      <c r="HOT5" s="158"/>
      <c r="HOU5" s="158"/>
      <c r="HOV5" s="158"/>
      <c r="HOW5" s="158"/>
      <c r="HOX5" s="158"/>
      <c r="HOY5" s="158"/>
      <c r="HOZ5" s="158"/>
      <c r="HPA5" s="158"/>
      <c r="HPB5" s="158"/>
      <c r="HPC5" s="158"/>
      <c r="HPD5" s="158"/>
      <c r="HPE5" s="158"/>
      <c r="HPF5" s="158"/>
      <c r="HPG5" s="158"/>
      <c r="HPH5" s="158"/>
      <c r="HPI5" s="158"/>
      <c r="HPJ5" s="158"/>
      <c r="HPK5" s="158"/>
      <c r="HPL5" s="158"/>
      <c r="HPM5" s="158"/>
      <c r="HPN5" s="158"/>
      <c r="HPO5" s="158"/>
      <c r="HPP5" s="158"/>
      <c r="HPQ5" s="158"/>
      <c r="HPR5" s="158"/>
      <c r="HPS5" s="158"/>
      <c r="HPT5" s="158"/>
      <c r="HPU5" s="158"/>
      <c r="HPV5" s="158"/>
      <c r="HPW5" s="158"/>
      <c r="HPX5" s="158"/>
      <c r="HPY5" s="158"/>
      <c r="HPZ5" s="158"/>
      <c r="HQA5" s="158"/>
      <c r="HQB5" s="158"/>
      <c r="HQC5" s="158"/>
      <c r="HQD5" s="158"/>
      <c r="HQE5" s="158"/>
      <c r="HQF5" s="158"/>
      <c r="HQG5" s="158"/>
      <c r="HQH5" s="158"/>
      <c r="HQI5" s="158"/>
      <c r="HQJ5" s="158"/>
      <c r="HQK5" s="158"/>
      <c r="HQL5" s="158"/>
      <c r="HQM5" s="158"/>
      <c r="HQN5" s="158"/>
      <c r="HQO5" s="158"/>
      <c r="HQP5" s="158"/>
      <c r="HQQ5" s="158"/>
      <c r="HQR5" s="158"/>
      <c r="HQS5" s="158"/>
      <c r="HQT5" s="158"/>
      <c r="HQU5" s="158"/>
      <c r="HQV5" s="158"/>
      <c r="HQW5" s="158"/>
      <c r="HQX5" s="158"/>
      <c r="HQY5" s="158"/>
      <c r="HQZ5" s="158"/>
      <c r="HRA5" s="158"/>
      <c r="HRB5" s="158"/>
      <c r="HRC5" s="158"/>
      <c r="HRD5" s="158"/>
      <c r="HRE5" s="158"/>
      <c r="HRF5" s="158"/>
      <c r="HRG5" s="158"/>
      <c r="HRH5" s="158"/>
      <c r="HRI5" s="158"/>
      <c r="HRJ5" s="158"/>
      <c r="HRK5" s="158"/>
      <c r="HRL5" s="158"/>
      <c r="HRM5" s="158"/>
      <c r="HRN5" s="158"/>
      <c r="HRO5" s="158"/>
      <c r="HRP5" s="158"/>
      <c r="HRQ5" s="158"/>
      <c r="HRR5" s="158"/>
      <c r="HRS5" s="158"/>
      <c r="HRT5" s="158"/>
      <c r="HRU5" s="158"/>
      <c r="HRV5" s="158"/>
      <c r="HRW5" s="158"/>
      <c r="HRX5" s="158"/>
      <c r="HRY5" s="158"/>
      <c r="HRZ5" s="158"/>
      <c r="HSA5" s="158"/>
      <c r="HSB5" s="158"/>
      <c r="HSC5" s="158"/>
      <c r="HSD5" s="158"/>
      <c r="HSE5" s="158"/>
      <c r="HSF5" s="158"/>
      <c r="HSG5" s="158"/>
      <c r="HSH5" s="158"/>
      <c r="HSI5" s="158"/>
      <c r="HSJ5" s="158"/>
      <c r="HSK5" s="158"/>
      <c r="HSL5" s="158"/>
      <c r="HSM5" s="158"/>
      <c r="HSN5" s="158"/>
      <c r="HSO5" s="158"/>
      <c r="HSP5" s="158"/>
      <c r="HSQ5" s="158"/>
      <c r="HSR5" s="158"/>
      <c r="HSS5" s="158"/>
      <c r="HST5" s="158"/>
      <c r="HSU5" s="158"/>
      <c r="HSV5" s="158"/>
      <c r="HSW5" s="158"/>
      <c r="HSX5" s="158"/>
      <c r="HSY5" s="158"/>
      <c r="HSZ5" s="158"/>
      <c r="HTA5" s="158"/>
      <c r="HTB5" s="158"/>
      <c r="HTC5" s="158"/>
      <c r="HTD5" s="158"/>
      <c r="HTE5" s="158"/>
      <c r="HTF5" s="158"/>
      <c r="HTG5" s="158"/>
      <c r="HTH5" s="158"/>
      <c r="HTI5" s="158"/>
      <c r="HTJ5" s="158"/>
      <c r="HTK5" s="158"/>
      <c r="HTL5" s="158"/>
      <c r="HTM5" s="158"/>
      <c r="HTN5" s="158"/>
      <c r="HTO5" s="158"/>
      <c r="HTP5" s="158"/>
      <c r="HTQ5" s="158"/>
      <c r="HTR5" s="158"/>
      <c r="HTS5" s="158"/>
      <c r="HTT5" s="158"/>
      <c r="HTU5" s="158"/>
      <c r="HTV5" s="158"/>
      <c r="HTW5" s="158"/>
      <c r="HTX5" s="158"/>
      <c r="HTY5" s="158"/>
      <c r="HTZ5" s="158"/>
      <c r="HUA5" s="158"/>
      <c r="HUB5" s="158"/>
      <c r="HUC5" s="158"/>
      <c r="HUD5" s="158"/>
      <c r="HUE5" s="158"/>
      <c r="HUF5" s="158"/>
      <c r="HUG5" s="158"/>
      <c r="HUH5" s="158"/>
      <c r="HUI5" s="158"/>
      <c r="HUJ5" s="158"/>
      <c r="HUK5" s="158"/>
      <c r="HUL5" s="158"/>
      <c r="HUM5" s="158"/>
      <c r="HUN5" s="158"/>
      <c r="HUO5" s="158"/>
      <c r="HUP5" s="158"/>
      <c r="HUQ5" s="158"/>
      <c r="HUR5" s="158"/>
      <c r="HUS5" s="158"/>
      <c r="HUT5" s="158"/>
      <c r="HUU5" s="158"/>
      <c r="HUV5" s="158"/>
      <c r="HUW5" s="158"/>
      <c r="HUX5" s="158"/>
      <c r="HUY5" s="158"/>
      <c r="HUZ5" s="158"/>
      <c r="HVA5" s="158"/>
      <c r="HVB5" s="158"/>
      <c r="HVC5" s="158"/>
      <c r="HVD5" s="158"/>
      <c r="HVE5" s="158"/>
      <c r="HVF5" s="158"/>
      <c r="HVG5" s="158"/>
      <c r="HVH5" s="158"/>
      <c r="HVI5" s="158"/>
      <c r="HVJ5" s="158"/>
      <c r="HVK5" s="158"/>
      <c r="HVL5" s="158"/>
      <c r="HVM5" s="158"/>
      <c r="HVN5" s="158"/>
      <c r="HVO5" s="158"/>
      <c r="HVP5" s="158"/>
      <c r="HVQ5" s="158"/>
      <c r="HVR5" s="158"/>
      <c r="HVS5" s="158"/>
      <c r="HVT5" s="158"/>
      <c r="HVU5" s="158"/>
      <c r="HVV5" s="158"/>
      <c r="HVW5" s="158"/>
      <c r="HVX5" s="158"/>
      <c r="HVY5" s="158"/>
      <c r="HVZ5" s="158"/>
      <c r="HWA5" s="158"/>
      <c r="HWB5" s="158"/>
      <c r="HWC5" s="158"/>
      <c r="HWD5" s="158"/>
      <c r="HWE5" s="158"/>
      <c r="HWF5" s="158"/>
      <c r="HWG5" s="158"/>
      <c r="HWH5" s="158"/>
      <c r="HWI5" s="158"/>
      <c r="HWJ5" s="158"/>
      <c r="HWK5" s="158"/>
      <c r="HWL5" s="158"/>
      <c r="HWM5" s="158"/>
      <c r="HWN5" s="158"/>
      <c r="HWO5" s="158"/>
      <c r="HWP5" s="158"/>
      <c r="HWQ5" s="158"/>
      <c r="HWR5" s="158"/>
      <c r="HWS5" s="158"/>
      <c r="HWT5" s="158"/>
      <c r="HWU5" s="158"/>
      <c r="HWV5" s="158"/>
      <c r="HWW5" s="158"/>
      <c r="HWX5" s="158"/>
      <c r="HWY5" s="158"/>
      <c r="HWZ5" s="158"/>
      <c r="HXA5" s="158"/>
      <c r="HXB5" s="158"/>
      <c r="HXC5" s="158"/>
      <c r="HXD5" s="158"/>
      <c r="HXE5" s="158"/>
      <c r="HXF5" s="158"/>
      <c r="HXG5" s="158"/>
      <c r="HXH5" s="158"/>
      <c r="HXI5" s="158"/>
      <c r="HXJ5" s="158"/>
      <c r="HXK5" s="158"/>
      <c r="HXL5" s="158"/>
      <c r="HXM5" s="158"/>
      <c r="HXN5" s="158"/>
      <c r="HXO5" s="158"/>
      <c r="HXP5" s="158"/>
      <c r="HXQ5" s="158"/>
      <c r="HXR5" s="158"/>
      <c r="HXS5" s="158"/>
      <c r="HXT5" s="158"/>
      <c r="HXU5" s="158"/>
      <c r="HXV5" s="158"/>
      <c r="HXW5" s="158"/>
      <c r="HXX5" s="158"/>
      <c r="HXY5" s="158"/>
      <c r="HXZ5" s="158"/>
      <c r="HYA5" s="158"/>
      <c r="HYB5" s="158"/>
      <c r="HYC5" s="158"/>
      <c r="HYD5" s="158"/>
      <c r="HYE5" s="158"/>
      <c r="HYF5" s="158"/>
      <c r="HYG5" s="158"/>
      <c r="HYH5" s="158"/>
      <c r="HYI5" s="158"/>
      <c r="HYJ5" s="158"/>
      <c r="HYK5" s="158"/>
      <c r="HYL5" s="158"/>
      <c r="HYM5" s="158"/>
      <c r="HYN5" s="158"/>
      <c r="HYO5" s="158"/>
      <c r="HYP5" s="158"/>
      <c r="HYQ5" s="158"/>
      <c r="HYR5" s="158"/>
      <c r="HYS5" s="158"/>
      <c r="HYT5" s="158"/>
      <c r="HYU5" s="158"/>
      <c r="HYV5" s="158"/>
      <c r="HYW5" s="158"/>
      <c r="HYX5" s="158"/>
      <c r="HYY5" s="158"/>
      <c r="HYZ5" s="158"/>
      <c r="HZA5" s="158"/>
      <c r="HZB5" s="158"/>
      <c r="HZC5" s="158"/>
      <c r="HZD5" s="158"/>
      <c r="HZE5" s="158"/>
      <c r="HZF5" s="158"/>
      <c r="HZG5" s="158"/>
      <c r="HZH5" s="158"/>
      <c r="HZI5" s="158"/>
      <c r="HZJ5" s="158"/>
      <c r="HZK5" s="158"/>
      <c r="HZL5" s="158"/>
      <c r="HZM5" s="158"/>
      <c r="HZN5" s="158"/>
      <c r="HZO5" s="158"/>
      <c r="HZP5" s="158"/>
      <c r="HZQ5" s="158"/>
      <c r="HZR5" s="158"/>
      <c r="HZS5" s="158"/>
      <c r="HZT5" s="158"/>
      <c r="HZU5" s="158"/>
      <c r="HZV5" s="158"/>
      <c r="HZW5" s="158"/>
      <c r="HZX5" s="158"/>
      <c r="HZY5" s="158"/>
      <c r="HZZ5" s="158"/>
      <c r="IAA5" s="158"/>
      <c r="IAB5" s="158"/>
      <c r="IAC5" s="158"/>
      <c r="IAD5" s="158"/>
      <c r="IAE5" s="158"/>
      <c r="IAF5" s="158"/>
      <c r="IAG5" s="158"/>
      <c r="IAH5" s="158"/>
      <c r="IAI5" s="158"/>
      <c r="IAJ5" s="158"/>
      <c r="IAK5" s="158"/>
      <c r="IAL5" s="158"/>
      <c r="IAM5" s="158"/>
      <c r="IAN5" s="158"/>
      <c r="IAO5" s="158"/>
      <c r="IAP5" s="158"/>
      <c r="IAQ5" s="158"/>
      <c r="IAR5" s="158"/>
      <c r="IAS5" s="158"/>
      <c r="IAT5" s="158"/>
      <c r="IAU5" s="158"/>
      <c r="IAV5" s="158"/>
      <c r="IAW5" s="158"/>
      <c r="IAX5" s="158"/>
      <c r="IAY5" s="158"/>
      <c r="IAZ5" s="158"/>
      <c r="IBA5" s="158"/>
      <c r="IBB5" s="158"/>
      <c r="IBC5" s="158"/>
      <c r="IBD5" s="158"/>
      <c r="IBE5" s="158"/>
      <c r="IBF5" s="158"/>
      <c r="IBG5" s="158"/>
      <c r="IBH5" s="158"/>
      <c r="IBI5" s="158"/>
      <c r="IBJ5" s="158"/>
      <c r="IBK5" s="158"/>
      <c r="IBL5" s="158"/>
      <c r="IBM5" s="158"/>
      <c r="IBN5" s="158"/>
      <c r="IBO5" s="158"/>
      <c r="IBP5" s="158"/>
      <c r="IBQ5" s="158"/>
      <c r="IBR5" s="158"/>
      <c r="IBS5" s="158"/>
      <c r="IBT5" s="158"/>
      <c r="IBU5" s="158"/>
      <c r="IBV5" s="158"/>
      <c r="IBW5" s="158"/>
      <c r="IBX5" s="158"/>
      <c r="IBY5" s="158"/>
      <c r="IBZ5" s="158"/>
      <c r="ICA5" s="158"/>
      <c r="ICB5" s="158"/>
      <c r="ICC5" s="158"/>
      <c r="ICD5" s="158"/>
      <c r="ICE5" s="158"/>
      <c r="ICF5" s="158"/>
      <c r="ICG5" s="158"/>
      <c r="ICH5" s="158"/>
      <c r="ICI5" s="158"/>
      <c r="ICJ5" s="158"/>
      <c r="ICK5" s="158"/>
      <c r="ICL5" s="158"/>
      <c r="ICM5" s="158"/>
      <c r="ICN5" s="158"/>
      <c r="ICO5" s="158"/>
      <c r="ICP5" s="158"/>
      <c r="ICQ5" s="158"/>
      <c r="ICR5" s="158"/>
      <c r="ICS5" s="158"/>
      <c r="ICT5" s="158"/>
      <c r="ICU5" s="158"/>
      <c r="ICV5" s="158"/>
      <c r="ICW5" s="158"/>
      <c r="ICX5" s="158"/>
      <c r="ICY5" s="158"/>
      <c r="ICZ5" s="158"/>
      <c r="IDA5" s="158"/>
      <c r="IDB5" s="158"/>
      <c r="IDC5" s="158"/>
      <c r="IDD5" s="158"/>
      <c r="IDE5" s="158"/>
      <c r="IDF5" s="158"/>
      <c r="IDG5" s="158"/>
      <c r="IDH5" s="158"/>
      <c r="IDI5" s="158"/>
      <c r="IDJ5" s="158"/>
      <c r="IDK5" s="158"/>
      <c r="IDL5" s="158"/>
      <c r="IDM5" s="158"/>
      <c r="IDN5" s="158"/>
      <c r="IDO5" s="158"/>
      <c r="IDP5" s="158"/>
      <c r="IDQ5" s="158"/>
      <c r="IDR5" s="158"/>
      <c r="IDS5" s="158"/>
      <c r="IDT5" s="158"/>
      <c r="IDU5" s="158"/>
      <c r="IDV5" s="158"/>
      <c r="IDW5" s="158"/>
      <c r="IDX5" s="158"/>
      <c r="IDY5" s="158"/>
      <c r="IDZ5" s="158"/>
      <c r="IEA5" s="158"/>
      <c r="IEB5" s="158"/>
      <c r="IEC5" s="158"/>
      <c r="IED5" s="158"/>
      <c r="IEE5" s="158"/>
      <c r="IEF5" s="158"/>
      <c r="IEG5" s="158"/>
      <c r="IEH5" s="158"/>
      <c r="IEI5" s="158"/>
      <c r="IEJ5" s="158"/>
      <c r="IEK5" s="158"/>
      <c r="IEL5" s="158"/>
      <c r="IEM5" s="158"/>
      <c r="IEN5" s="158"/>
      <c r="IEO5" s="158"/>
      <c r="IEP5" s="158"/>
      <c r="IEQ5" s="158"/>
      <c r="IER5" s="158"/>
      <c r="IES5" s="158"/>
      <c r="IET5" s="158"/>
      <c r="IEU5" s="158"/>
      <c r="IEV5" s="158"/>
      <c r="IEW5" s="158"/>
      <c r="IEX5" s="158"/>
      <c r="IEY5" s="158"/>
      <c r="IEZ5" s="158"/>
      <c r="IFA5" s="158"/>
      <c r="IFB5" s="158"/>
      <c r="IFC5" s="158"/>
      <c r="IFD5" s="158"/>
      <c r="IFE5" s="158"/>
      <c r="IFF5" s="158"/>
      <c r="IFG5" s="158"/>
      <c r="IFH5" s="158"/>
      <c r="IFI5" s="158"/>
      <c r="IFJ5" s="158"/>
      <c r="IFK5" s="158"/>
      <c r="IFL5" s="158"/>
      <c r="IFM5" s="158"/>
      <c r="IFN5" s="158"/>
      <c r="IFO5" s="158"/>
      <c r="IFP5" s="158"/>
      <c r="IFQ5" s="158"/>
      <c r="IFR5" s="158"/>
      <c r="IFS5" s="158"/>
      <c r="IFT5" s="158"/>
      <c r="IFU5" s="158"/>
      <c r="IFV5" s="158"/>
      <c r="IFW5" s="158"/>
      <c r="IFX5" s="158"/>
      <c r="IFY5" s="158"/>
      <c r="IFZ5" s="158"/>
      <c r="IGA5" s="158"/>
      <c r="IGB5" s="158"/>
      <c r="IGC5" s="158"/>
      <c r="IGD5" s="158"/>
      <c r="IGE5" s="158"/>
      <c r="IGF5" s="158"/>
      <c r="IGG5" s="158"/>
      <c r="IGH5" s="158"/>
      <c r="IGI5" s="158"/>
      <c r="IGJ5" s="158"/>
      <c r="IGK5" s="158"/>
      <c r="IGL5" s="158"/>
      <c r="IGM5" s="158"/>
      <c r="IGN5" s="158"/>
      <c r="IGO5" s="158"/>
      <c r="IGP5" s="158"/>
      <c r="IGQ5" s="158"/>
      <c r="IGR5" s="158"/>
      <c r="IGS5" s="158"/>
      <c r="IGT5" s="158"/>
      <c r="IGU5" s="158"/>
      <c r="IGV5" s="158"/>
      <c r="IGW5" s="158"/>
      <c r="IGX5" s="158"/>
      <c r="IGY5" s="158"/>
      <c r="IGZ5" s="158"/>
      <c r="IHA5" s="158"/>
      <c r="IHB5" s="158"/>
      <c r="IHC5" s="158"/>
      <c r="IHD5" s="158"/>
      <c r="IHE5" s="158"/>
      <c r="IHF5" s="158"/>
      <c r="IHG5" s="158"/>
      <c r="IHH5" s="158"/>
      <c r="IHI5" s="158"/>
      <c r="IHJ5" s="158"/>
      <c r="IHK5" s="158"/>
      <c r="IHL5" s="158"/>
      <c r="IHM5" s="158"/>
      <c r="IHN5" s="158"/>
      <c r="IHO5" s="158"/>
      <c r="IHP5" s="158"/>
      <c r="IHQ5" s="158"/>
      <c r="IHR5" s="158"/>
      <c r="IHS5" s="158"/>
      <c r="IHT5" s="158"/>
      <c r="IHU5" s="158"/>
      <c r="IHV5" s="158"/>
      <c r="IHW5" s="158"/>
      <c r="IHX5" s="158"/>
      <c r="IHY5" s="158"/>
      <c r="IHZ5" s="158"/>
      <c r="IIA5" s="158"/>
      <c r="IIB5" s="158"/>
      <c r="IIC5" s="158"/>
      <c r="IID5" s="158"/>
      <c r="IIE5" s="158"/>
      <c r="IIF5" s="158"/>
      <c r="IIG5" s="158"/>
      <c r="IIH5" s="158"/>
      <c r="III5" s="158"/>
      <c r="IIJ5" s="158"/>
      <c r="IIK5" s="158"/>
      <c r="IIL5" s="158"/>
      <c r="IIM5" s="158"/>
      <c r="IIN5" s="158"/>
      <c r="IIO5" s="158"/>
      <c r="IIP5" s="158"/>
      <c r="IIQ5" s="158"/>
      <c r="IIR5" s="158"/>
      <c r="IIS5" s="158"/>
      <c r="IIT5" s="158"/>
      <c r="IIU5" s="158"/>
      <c r="IIV5" s="158"/>
      <c r="IIW5" s="158"/>
      <c r="IIX5" s="158"/>
      <c r="IIY5" s="158"/>
      <c r="IIZ5" s="158"/>
      <c r="IJA5" s="158"/>
      <c r="IJB5" s="158"/>
      <c r="IJC5" s="158"/>
      <c r="IJD5" s="158"/>
      <c r="IJE5" s="158"/>
      <c r="IJF5" s="158"/>
      <c r="IJG5" s="158"/>
      <c r="IJH5" s="158"/>
      <c r="IJI5" s="158"/>
      <c r="IJJ5" s="158"/>
      <c r="IJK5" s="158"/>
      <c r="IJL5" s="158"/>
      <c r="IJM5" s="158"/>
      <c r="IJN5" s="158"/>
      <c r="IJO5" s="158"/>
      <c r="IJP5" s="158"/>
      <c r="IJQ5" s="158"/>
      <c r="IJR5" s="158"/>
      <c r="IJS5" s="158"/>
      <c r="IJT5" s="158"/>
      <c r="IJU5" s="158"/>
      <c r="IJV5" s="158"/>
      <c r="IJW5" s="158"/>
      <c r="IJX5" s="158"/>
      <c r="IJY5" s="158"/>
      <c r="IJZ5" s="158"/>
      <c r="IKA5" s="158"/>
      <c r="IKB5" s="158"/>
      <c r="IKC5" s="158"/>
      <c r="IKD5" s="158"/>
      <c r="IKE5" s="158"/>
      <c r="IKF5" s="158"/>
      <c r="IKG5" s="158"/>
      <c r="IKH5" s="158"/>
      <c r="IKI5" s="158"/>
      <c r="IKJ5" s="158"/>
      <c r="IKK5" s="158"/>
      <c r="IKL5" s="158"/>
      <c r="IKM5" s="158"/>
      <c r="IKN5" s="158"/>
      <c r="IKO5" s="158"/>
      <c r="IKP5" s="158"/>
      <c r="IKQ5" s="158"/>
      <c r="IKR5" s="158"/>
      <c r="IKS5" s="158"/>
      <c r="IKT5" s="158"/>
      <c r="IKU5" s="158"/>
      <c r="IKV5" s="158"/>
      <c r="IKW5" s="158"/>
      <c r="IKX5" s="158"/>
      <c r="IKY5" s="158"/>
      <c r="IKZ5" s="158"/>
      <c r="ILA5" s="158"/>
      <c r="ILB5" s="158"/>
      <c r="ILC5" s="158"/>
      <c r="ILD5" s="158"/>
      <c r="ILE5" s="158"/>
      <c r="ILF5" s="158"/>
      <c r="ILG5" s="158"/>
      <c r="ILH5" s="158"/>
      <c r="ILI5" s="158"/>
      <c r="ILJ5" s="158"/>
      <c r="ILK5" s="158"/>
      <c r="ILL5" s="158"/>
      <c r="ILM5" s="158"/>
      <c r="ILN5" s="158"/>
      <c r="ILO5" s="158"/>
      <c r="ILP5" s="158"/>
      <c r="ILQ5" s="158"/>
      <c r="ILR5" s="158"/>
      <c r="ILS5" s="158"/>
      <c r="ILT5" s="158"/>
      <c r="ILU5" s="158"/>
      <c r="ILV5" s="158"/>
      <c r="ILW5" s="158"/>
      <c r="ILX5" s="158"/>
      <c r="ILY5" s="158"/>
      <c r="ILZ5" s="158"/>
      <c r="IMA5" s="158"/>
      <c r="IMB5" s="158"/>
      <c r="IMC5" s="158"/>
      <c r="IMD5" s="158"/>
      <c r="IME5" s="158"/>
      <c r="IMF5" s="158"/>
      <c r="IMG5" s="158"/>
      <c r="IMH5" s="158"/>
      <c r="IMI5" s="158"/>
      <c r="IMJ5" s="158"/>
      <c r="IMK5" s="158"/>
      <c r="IML5" s="158"/>
      <c r="IMM5" s="158"/>
      <c r="IMN5" s="158"/>
      <c r="IMO5" s="158"/>
      <c r="IMP5" s="158"/>
      <c r="IMQ5" s="158"/>
      <c r="IMR5" s="158"/>
      <c r="IMS5" s="158"/>
      <c r="IMT5" s="158"/>
      <c r="IMU5" s="158"/>
      <c r="IMV5" s="158"/>
      <c r="IMW5" s="158"/>
      <c r="IMX5" s="158"/>
      <c r="IMY5" s="158"/>
      <c r="IMZ5" s="158"/>
      <c r="INA5" s="158"/>
      <c r="INB5" s="158"/>
      <c r="INC5" s="158"/>
      <c r="IND5" s="158"/>
      <c r="INE5" s="158"/>
      <c r="INF5" s="158"/>
      <c r="ING5" s="158"/>
      <c r="INH5" s="158"/>
      <c r="INI5" s="158"/>
      <c r="INJ5" s="158"/>
      <c r="INK5" s="158"/>
      <c r="INL5" s="158"/>
      <c r="INM5" s="158"/>
      <c r="INN5" s="158"/>
      <c r="INO5" s="158"/>
      <c r="INP5" s="158"/>
      <c r="INQ5" s="158"/>
      <c r="INR5" s="158"/>
      <c r="INS5" s="158"/>
      <c r="INT5" s="158"/>
      <c r="INU5" s="158"/>
      <c r="INV5" s="158"/>
      <c r="INW5" s="158"/>
      <c r="INX5" s="158"/>
      <c r="INY5" s="158"/>
      <c r="INZ5" s="158"/>
      <c r="IOA5" s="158"/>
      <c r="IOB5" s="158"/>
      <c r="IOC5" s="158"/>
      <c r="IOD5" s="158"/>
      <c r="IOE5" s="158"/>
      <c r="IOF5" s="158"/>
      <c r="IOG5" s="158"/>
      <c r="IOH5" s="158"/>
      <c r="IOI5" s="158"/>
      <c r="IOJ5" s="158"/>
      <c r="IOK5" s="158"/>
      <c r="IOL5" s="158"/>
      <c r="IOM5" s="158"/>
      <c r="ION5" s="158"/>
      <c r="IOO5" s="158"/>
      <c r="IOP5" s="158"/>
      <c r="IOQ5" s="158"/>
      <c r="IOR5" s="158"/>
      <c r="IOS5" s="158"/>
      <c r="IOT5" s="158"/>
      <c r="IOU5" s="158"/>
      <c r="IOV5" s="158"/>
      <c r="IOW5" s="158"/>
      <c r="IOX5" s="158"/>
      <c r="IOY5" s="158"/>
      <c r="IOZ5" s="158"/>
      <c r="IPA5" s="158"/>
      <c r="IPB5" s="158"/>
      <c r="IPC5" s="158"/>
      <c r="IPD5" s="158"/>
      <c r="IPE5" s="158"/>
      <c r="IPF5" s="158"/>
      <c r="IPG5" s="158"/>
      <c r="IPH5" s="158"/>
      <c r="IPI5" s="158"/>
      <c r="IPJ5" s="158"/>
      <c r="IPK5" s="158"/>
      <c r="IPL5" s="158"/>
      <c r="IPM5" s="158"/>
      <c r="IPN5" s="158"/>
      <c r="IPO5" s="158"/>
      <c r="IPP5" s="158"/>
      <c r="IPQ5" s="158"/>
      <c r="IPR5" s="158"/>
      <c r="IPS5" s="158"/>
      <c r="IPT5" s="158"/>
      <c r="IPU5" s="158"/>
      <c r="IPV5" s="158"/>
      <c r="IPW5" s="158"/>
      <c r="IPX5" s="158"/>
      <c r="IPY5" s="158"/>
      <c r="IPZ5" s="158"/>
      <c r="IQA5" s="158"/>
      <c r="IQB5" s="158"/>
      <c r="IQC5" s="158"/>
      <c r="IQD5" s="158"/>
      <c r="IQE5" s="158"/>
      <c r="IQF5" s="158"/>
      <c r="IQG5" s="158"/>
      <c r="IQH5" s="158"/>
      <c r="IQI5" s="158"/>
      <c r="IQJ5" s="158"/>
      <c r="IQK5" s="158"/>
      <c r="IQL5" s="158"/>
      <c r="IQM5" s="158"/>
      <c r="IQN5" s="158"/>
      <c r="IQO5" s="158"/>
      <c r="IQP5" s="158"/>
      <c r="IQQ5" s="158"/>
      <c r="IQR5" s="158"/>
      <c r="IQS5" s="158"/>
      <c r="IQT5" s="158"/>
      <c r="IQU5" s="158"/>
      <c r="IQV5" s="158"/>
      <c r="IQW5" s="158"/>
      <c r="IQX5" s="158"/>
      <c r="IQY5" s="158"/>
      <c r="IQZ5" s="158"/>
      <c r="IRA5" s="158"/>
      <c r="IRB5" s="158"/>
      <c r="IRC5" s="158"/>
      <c r="IRD5" s="158"/>
      <c r="IRE5" s="158"/>
      <c r="IRF5" s="158"/>
      <c r="IRG5" s="158"/>
      <c r="IRH5" s="158"/>
      <c r="IRI5" s="158"/>
      <c r="IRJ5" s="158"/>
      <c r="IRK5" s="158"/>
      <c r="IRL5" s="158"/>
      <c r="IRM5" s="158"/>
      <c r="IRN5" s="158"/>
      <c r="IRO5" s="158"/>
      <c r="IRP5" s="158"/>
      <c r="IRQ5" s="158"/>
      <c r="IRR5" s="158"/>
      <c r="IRS5" s="158"/>
      <c r="IRT5" s="158"/>
      <c r="IRU5" s="158"/>
      <c r="IRV5" s="158"/>
      <c r="IRW5" s="158"/>
      <c r="IRX5" s="158"/>
      <c r="IRY5" s="158"/>
      <c r="IRZ5" s="158"/>
      <c r="ISA5" s="158"/>
      <c r="ISB5" s="158"/>
      <c r="ISC5" s="158"/>
      <c r="ISD5" s="158"/>
      <c r="ISE5" s="158"/>
      <c r="ISF5" s="158"/>
      <c r="ISG5" s="158"/>
      <c r="ISH5" s="158"/>
      <c r="ISI5" s="158"/>
      <c r="ISJ5" s="158"/>
      <c r="ISK5" s="158"/>
      <c r="ISL5" s="158"/>
      <c r="ISM5" s="158"/>
      <c r="ISN5" s="158"/>
      <c r="ISO5" s="158"/>
      <c r="ISP5" s="158"/>
      <c r="ISQ5" s="158"/>
      <c r="ISR5" s="158"/>
      <c r="ISS5" s="158"/>
      <c r="IST5" s="158"/>
      <c r="ISU5" s="158"/>
      <c r="ISV5" s="158"/>
      <c r="ISW5" s="158"/>
      <c r="ISX5" s="158"/>
      <c r="ISY5" s="158"/>
      <c r="ISZ5" s="158"/>
      <c r="ITA5" s="158"/>
      <c r="ITB5" s="158"/>
      <c r="ITC5" s="158"/>
      <c r="ITD5" s="158"/>
      <c r="ITE5" s="158"/>
      <c r="ITF5" s="158"/>
      <c r="ITG5" s="158"/>
      <c r="ITH5" s="158"/>
      <c r="ITI5" s="158"/>
      <c r="ITJ5" s="158"/>
      <c r="ITK5" s="158"/>
      <c r="ITL5" s="158"/>
      <c r="ITM5" s="158"/>
      <c r="ITN5" s="158"/>
      <c r="ITO5" s="158"/>
      <c r="ITP5" s="158"/>
      <c r="ITQ5" s="158"/>
      <c r="ITR5" s="158"/>
      <c r="ITS5" s="158"/>
      <c r="ITT5" s="158"/>
      <c r="ITU5" s="158"/>
      <c r="ITV5" s="158"/>
      <c r="ITW5" s="158"/>
      <c r="ITX5" s="158"/>
      <c r="ITY5" s="158"/>
      <c r="ITZ5" s="158"/>
      <c r="IUA5" s="158"/>
      <c r="IUB5" s="158"/>
      <c r="IUC5" s="158"/>
      <c r="IUD5" s="158"/>
      <c r="IUE5" s="158"/>
      <c r="IUF5" s="158"/>
      <c r="IUG5" s="158"/>
      <c r="IUH5" s="158"/>
      <c r="IUI5" s="158"/>
      <c r="IUJ5" s="158"/>
      <c r="IUK5" s="158"/>
      <c r="IUL5" s="158"/>
      <c r="IUM5" s="158"/>
      <c r="IUN5" s="158"/>
      <c r="IUO5" s="158"/>
      <c r="IUP5" s="158"/>
      <c r="IUQ5" s="158"/>
      <c r="IUR5" s="158"/>
      <c r="IUS5" s="158"/>
      <c r="IUT5" s="158"/>
      <c r="IUU5" s="158"/>
      <c r="IUV5" s="158"/>
      <c r="IUW5" s="158"/>
      <c r="IUX5" s="158"/>
      <c r="IUY5" s="158"/>
      <c r="IUZ5" s="158"/>
      <c r="IVA5" s="158"/>
      <c r="IVB5" s="158"/>
      <c r="IVC5" s="158"/>
      <c r="IVD5" s="158"/>
      <c r="IVE5" s="158"/>
      <c r="IVF5" s="158"/>
      <c r="IVG5" s="158"/>
      <c r="IVH5" s="158"/>
      <c r="IVI5" s="158"/>
      <c r="IVJ5" s="158"/>
      <c r="IVK5" s="158"/>
      <c r="IVL5" s="158"/>
      <c r="IVM5" s="158"/>
      <c r="IVN5" s="158"/>
      <c r="IVO5" s="158"/>
      <c r="IVP5" s="158"/>
      <c r="IVQ5" s="158"/>
      <c r="IVR5" s="158"/>
      <c r="IVS5" s="158"/>
      <c r="IVT5" s="158"/>
      <c r="IVU5" s="158"/>
      <c r="IVV5" s="158"/>
      <c r="IVW5" s="158"/>
      <c r="IVX5" s="158"/>
      <c r="IVY5" s="158"/>
      <c r="IVZ5" s="158"/>
      <c r="IWA5" s="158"/>
      <c r="IWB5" s="158"/>
      <c r="IWC5" s="158"/>
      <c r="IWD5" s="158"/>
      <c r="IWE5" s="158"/>
      <c r="IWF5" s="158"/>
      <c r="IWG5" s="158"/>
      <c r="IWH5" s="158"/>
      <c r="IWI5" s="158"/>
      <c r="IWJ5" s="158"/>
      <c r="IWK5" s="158"/>
      <c r="IWL5" s="158"/>
      <c r="IWM5" s="158"/>
      <c r="IWN5" s="158"/>
      <c r="IWO5" s="158"/>
      <c r="IWP5" s="158"/>
      <c r="IWQ5" s="158"/>
      <c r="IWR5" s="158"/>
      <c r="IWS5" s="158"/>
      <c r="IWT5" s="158"/>
      <c r="IWU5" s="158"/>
      <c r="IWV5" s="158"/>
      <c r="IWW5" s="158"/>
      <c r="IWX5" s="158"/>
      <c r="IWY5" s="158"/>
      <c r="IWZ5" s="158"/>
      <c r="IXA5" s="158"/>
      <c r="IXB5" s="158"/>
      <c r="IXC5" s="158"/>
      <c r="IXD5" s="158"/>
      <c r="IXE5" s="158"/>
      <c r="IXF5" s="158"/>
      <c r="IXG5" s="158"/>
      <c r="IXH5" s="158"/>
      <c r="IXI5" s="158"/>
      <c r="IXJ5" s="158"/>
      <c r="IXK5" s="158"/>
      <c r="IXL5" s="158"/>
      <c r="IXM5" s="158"/>
      <c r="IXN5" s="158"/>
      <c r="IXO5" s="158"/>
      <c r="IXP5" s="158"/>
      <c r="IXQ5" s="158"/>
      <c r="IXR5" s="158"/>
      <c r="IXS5" s="158"/>
      <c r="IXT5" s="158"/>
      <c r="IXU5" s="158"/>
      <c r="IXV5" s="158"/>
      <c r="IXW5" s="158"/>
      <c r="IXX5" s="158"/>
      <c r="IXY5" s="158"/>
      <c r="IXZ5" s="158"/>
      <c r="IYA5" s="158"/>
      <c r="IYB5" s="158"/>
      <c r="IYC5" s="158"/>
      <c r="IYD5" s="158"/>
      <c r="IYE5" s="158"/>
      <c r="IYF5" s="158"/>
      <c r="IYG5" s="158"/>
      <c r="IYH5" s="158"/>
      <c r="IYI5" s="158"/>
      <c r="IYJ5" s="158"/>
      <c r="IYK5" s="158"/>
      <c r="IYL5" s="158"/>
      <c r="IYM5" s="158"/>
      <c r="IYN5" s="158"/>
      <c r="IYO5" s="158"/>
      <c r="IYP5" s="158"/>
      <c r="IYQ5" s="158"/>
      <c r="IYR5" s="158"/>
      <c r="IYS5" s="158"/>
      <c r="IYT5" s="158"/>
      <c r="IYU5" s="158"/>
      <c r="IYV5" s="158"/>
      <c r="IYW5" s="158"/>
      <c r="IYX5" s="158"/>
      <c r="IYY5" s="158"/>
      <c r="IYZ5" s="158"/>
      <c r="IZA5" s="158"/>
      <c r="IZB5" s="158"/>
      <c r="IZC5" s="158"/>
      <c r="IZD5" s="158"/>
      <c r="IZE5" s="158"/>
      <c r="IZF5" s="158"/>
      <c r="IZG5" s="158"/>
      <c r="IZH5" s="158"/>
      <c r="IZI5" s="158"/>
      <c r="IZJ5" s="158"/>
      <c r="IZK5" s="158"/>
      <c r="IZL5" s="158"/>
      <c r="IZM5" s="158"/>
      <c r="IZN5" s="158"/>
      <c r="IZO5" s="158"/>
      <c r="IZP5" s="158"/>
      <c r="IZQ5" s="158"/>
      <c r="IZR5" s="158"/>
      <c r="IZS5" s="158"/>
      <c r="IZT5" s="158"/>
      <c r="IZU5" s="158"/>
      <c r="IZV5" s="158"/>
      <c r="IZW5" s="158"/>
      <c r="IZX5" s="158"/>
      <c r="IZY5" s="158"/>
      <c r="IZZ5" s="158"/>
      <c r="JAA5" s="158"/>
      <c r="JAB5" s="158"/>
      <c r="JAC5" s="158"/>
      <c r="JAD5" s="158"/>
      <c r="JAE5" s="158"/>
      <c r="JAF5" s="158"/>
      <c r="JAG5" s="158"/>
      <c r="JAH5" s="158"/>
      <c r="JAI5" s="158"/>
      <c r="JAJ5" s="158"/>
      <c r="JAK5" s="158"/>
      <c r="JAL5" s="158"/>
      <c r="JAM5" s="158"/>
      <c r="JAN5" s="158"/>
      <c r="JAO5" s="158"/>
      <c r="JAP5" s="158"/>
      <c r="JAQ5" s="158"/>
      <c r="JAR5" s="158"/>
      <c r="JAS5" s="158"/>
      <c r="JAT5" s="158"/>
      <c r="JAU5" s="158"/>
      <c r="JAV5" s="158"/>
      <c r="JAW5" s="158"/>
      <c r="JAX5" s="158"/>
      <c r="JAY5" s="158"/>
      <c r="JAZ5" s="158"/>
      <c r="JBA5" s="158"/>
      <c r="JBB5" s="158"/>
      <c r="JBC5" s="158"/>
      <c r="JBD5" s="158"/>
      <c r="JBE5" s="158"/>
      <c r="JBF5" s="158"/>
      <c r="JBG5" s="158"/>
      <c r="JBH5" s="158"/>
      <c r="JBI5" s="158"/>
      <c r="JBJ5" s="158"/>
      <c r="JBK5" s="158"/>
      <c r="JBL5" s="158"/>
      <c r="JBM5" s="158"/>
      <c r="JBN5" s="158"/>
      <c r="JBO5" s="158"/>
      <c r="JBP5" s="158"/>
      <c r="JBQ5" s="158"/>
      <c r="JBR5" s="158"/>
      <c r="JBS5" s="158"/>
      <c r="JBT5" s="158"/>
      <c r="JBU5" s="158"/>
      <c r="JBV5" s="158"/>
      <c r="JBW5" s="158"/>
      <c r="JBX5" s="158"/>
      <c r="JBY5" s="158"/>
      <c r="JBZ5" s="158"/>
      <c r="JCA5" s="158"/>
      <c r="JCB5" s="158"/>
      <c r="JCC5" s="158"/>
      <c r="JCD5" s="158"/>
      <c r="JCE5" s="158"/>
      <c r="JCF5" s="158"/>
      <c r="JCG5" s="158"/>
      <c r="JCH5" s="158"/>
      <c r="JCI5" s="158"/>
      <c r="JCJ5" s="158"/>
      <c r="JCK5" s="158"/>
      <c r="JCL5" s="158"/>
      <c r="JCM5" s="158"/>
      <c r="JCN5" s="158"/>
      <c r="JCO5" s="158"/>
      <c r="JCP5" s="158"/>
      <c r="JCQ5" s="158"/>
      <c r="JCR5" s="158"/>
      <c r="JCS5" s="158"/>
      <c r="JCT5" s="158"/>
      <c r="JCU5" s="158"/>
      <c r="JCV5" s="158"/>
      <c r="JCW5" s="158"/>
      <c r="JCX5" s="158"/>
      <c r="JCY5" s="158"/>
      <c r="JCZ5" s="158"/>
      <c r="JDA5" s="158"/>
      <c r="JDB5" s="158"/>
      <c r="JDC5" s="158"/>
      <c r="JDD5" s="158"/>
      <c r="JDE5" s="158"/>
      <c r="JDF5" s="158"/>
      <c r="JDG5" s="158"/>
      <c r="JDH5" s="158"/>
      <c r="JDI5" s="158"/>
      <c r="JDJ5" s="158"/>
      <c r="JDK5" s="158"/>
      <c r="JDL5" s="158"/>
      <c r="JDM5" s="158"/>
      <c r="JDN5" s="158"/>
      <c r="JDO5" s="158"/>
      <c r="JDP5" s="158"/>
      <c r="JDQ5" s="158"/>
      <c r="JDR5" s="158"/>
      <c r="JDS5" s="158"/>
      <c r="JDT5" s="158"/>
      <c r="JDU5" s="158"/>
      <c r="JDV5" s="158"/>
      <c r="JDW5" s="158"/>
      <c r="JDX5" s="158"/>
      <c r="JDY5" s="158"/>
      <c r="JDZ5" s="158"/>
      <c r="JEA5" s="158"/>
      <c r="JEB5" s="158"/>
      <c r="JEC5" s="158"/>
      <c r="JED5" s="158"/>
      <c r="JEE5" s="158"/>
      <c r="JEF5" s="158"/>
      <c r="JEG5" s="158"/>
      <c r="JEH5" s="158"/>
      <c r="JEI5" s="158"/>
      <c r="JEJ5" s="158"/>
      <c r="JEK5" s="158"/>
      <c r="JEL5" s="158"/>
      <c r="JEM5" s="158"/>
      <c r="JEN5" s="158"/>
      <c r="JEO5" s="158"/>
      <c r="JEP5" s="158"/>
      <c r="JEQ5" s="158"/>
      <c r="JER5" s="158"/>
      <c r="JES5" s="158"/>
      <c r="JET5" s="158"/>
      <c r="JEU5" s="158"/>
      <c r="JEV5" s="158"/>
      <c r="JEW5" s="158"/>
      <c r="JEX5" s="158"/>
      <c r="JEY5" s="158"/>
      <c r="JEZ5" s="158"/>
      <c r="JFA5" s="158"/>
      <c r="JFB5" s="158"/>
      <c r="JFC5" s="158"/>
      <c r="JFD5" s="158"/>
      <c r="JFE5" s="158"/>
      <c r="JFF5" s="158"/>
      <c r="JFG5" s="158"/>
      <c r="JFH5" s="158"/>
      <c r="JFI5" s="158"/>
      <c r="JFJ5" s="158"/>
      <c r="JFK5" s="158"/>
      <c r="JFL5" s="158"/>
      <c r="JFM5" s="158"/>
      <c r="JFN5" s="158"/>
      <c r="JFO5" s="158"/>
      <c r="JFP5" s="158"/>
      <c r="JFQ5" s="158"/>
      <c r="JFR5" s="158"/>
      <c r="JFS5" s="158"/>
      <c r="JFT5" s="158"/>
      <c r="JFU5" s="158"/>
      <c r="JFV5" s="158"/>
      <c r="JFW5" s="158"/>
      <c r="JFX5" s="158"/>
      <c r="JFY5" s="158"/>
      <c r="JFZ5" s="158"/>
      <c r="JGA5" s="158"/>
      <c r="JGB5" s="158"/>
      <c r="JGC5" s="158"/>
      <c r="JGD5" s="158"/>
      <c r="JGE5" s="158"/>
      <c r="JGF5" s="158"/>
      <c r="JGG5" s="158"/>
      <c r="JGH5" s="158"/>
      <c r="JGI5" s="158"/>
      <c r="JGJ5" s="158"/>
      <c r="JGK5" s="158"/>
      <c r="JGL5" s="158"/>
      <c r="JGM5" s="158"/>
      <c r="JGN5" s="158"/>
      <c r="JGO5" s="158"/>
      <c r="JGP5" s="158"/>
      <c r="JGQ5" s="158"/>
      <c r="JGR5" s="158"/>
      <c r="JGS5" s="158"/>
      <c r="JGT5" s="158"/>
      <c r="JGU5" s="158"/>
      <c r="JGV5" s="158"/>
      <c r="JGW5" s="158"/>
      <c r="JGX5" s="158"/>
      <c r="JGY5" s="158"/>
      <c r="JGZ5" s="158"/>
      <c r="JHA5" s="158"/>
      <c r="JHB5" s="158"/>
      <c r="JHC5" s="158"/>
      <c r="JHD5" s="158"/>
      <c r="JHE5" s="158"/>
      <c r="JHF5" s="158"/>
      <c r="JHG5" s="158"/>
      <c r="JHH5" s="158"/>
      <c r="JHI5" s="158"/>
      <c r="JHJ5" s="158"/>
      <c r="JHK5" s="158"/>
      <c r="JHL5" s="158"/>
      <c r="JHM5" s="158"/>
      <c r="JHN5" s="158"/>
      <c r="JHO5" s="158"/>
      <c r="JHP5" s="158"/>
      <c r="JHQ5" s="158"/>
      <c r="JHR5" s="158"/>
      <c r="JHS5" s="158"/>
      <c r="JHT5" s="158"/>
      <c r="JHU5" s="158"/>
      <c r="JHV5" s="158"/>
      <c r="JHW5" s="158"/>
      <c r="JHX5" s="158"/>
      <c r="JHY5" s="158"/>
      <c r="JHZ5" s="158"/>
      <c r="JIA5" s="158"/>
      <c r="JIB5" s="158"/>
      <c r="JIC5" s="158"/>
      <c r="JID5" s="158"/>
      <c r="JIE5" s="158"/>
      <c r="JIF5" s="158"/>
      <c r="JIG5" s="158"/>
      <c r="JIH5" s="158"/>
      <c r="JII5" s="158"/>
      <c r="JIJ5" s="158"/>
      <c r="JIK5" s="158"/>
      <c r="JIL5" s="158"/>
      <c r="JIM5" s="158"/>
      <c r="JIN5" s="158"/>
      <c r="JIO5" s="158"/>
      <c r="JIP5" s="158"/>
      <c r="JIQ5" s="158"/>
      <c r="JIR5" s="158"/>
      <c r="JIS5" s="158"/>
      <c r="JIT5" s="158"/>
      <c r="JIU5" s="158"/>
      <c r="JIV5" s="158"/>
      <c r="JIW5" s="158"/>
      <c r="JIX5" s="158"/>
      <c r="JIY5" s="158"/>
      <c r="JIZ5" s="158"/>
      <c r="JJA5" s="158"/>
      <c r="JJB5" s="158"/>
      <c r="JJC5" s="158"/>
      <c r="JJD5" s="158"/>
      <c r="JJE5" s="158"/>
      <c r="JJF5" s="158"/>
      <c r="JJG5" s="158"/>
      <c r="JJH5" s="158"/>
      <c r="JJI5" s="158"/>
      <c r="JJJ5" s="158"/>
      <c r="JJK5" s="158"/>
      <c r="JJL5" s="158"/>
      <c r="JJM5" s="158"/>
      <c r="JJN5" s="158"/>
      <c r="JJO5" s="158"/>
      <c r="JJP5" s="158"/>
      <c r="JJQ5" s="158"/>
      <c r="JJR5" s="158"/>
      <c r="JJS5" s="158"/>
      <c r="JJT5" s="158"/>
      <c r="JJU5" s="158"/>
      <c r="JJV5" s="158"/>
      <c r="JJW5" s="158"/>
      <c r="JJX5" s="158"/>
      <c r="JJY5" s="158"/>
      <c r="JJZ5" s="158"/>
      <c r="JKA5" s="158"/>
      <c r="JKB5" s="158"/>
      <c r="JKC5" s="158"/>
      <c r="JKD5" s="158"/>
      <c r="JKE5" s="158"/>
      <c r="JKF5" s="158"/>
      <c r="JKG5" s="158"/>
      <c r="JKH5" s="158"/>
      <c r="JKI5" s="158"/>
      <c r="JKJ5" s="158"/>
      <c r="JKK5" s="158"/>
      <c r="JKL5" s="158"/>
      <c r="JKM5" s="158"/>
      <c r="JKN5" s="158"/>
      <c r="JKO5" s="158"/>
      <c r="JKP5" s="158"/>
      <c r="JKQ5" s="158"/>
      <c r="JKR5" s="158"/>
      <c r="JKS5" s="158"/>
      <c r="JKT5" s="158"/>
      <c r="JKU5" s="158"/>
      <c r="JKV5" s="158"/>
      <c r="JKW5" s="158"/>
      <c r="JKX5" s="158"/>
      <c r="JKY5" s="158"/>
      <c r="JKZ5" s="158"/>
      <c r="JLA5" s="158"/>
      <c r="JLB5" s="158"/>
      <c r="JLC5" s="158"/>
      <c r="JLD5" s="158"/>
      <c r="JLE5" s="158"/>
      <c r="JLF5" s="158"/>
      <c r="JLG5" s="158"/>
      <c r="JLH5" s="158"/>
      <c r="JLI5" s="158"/>
      <c r="JLJ5" s="158"/>
      <c r="JLK5" s="158"/>
      <c r="JLL5" s="158"/>
      <c r="JLM5" s="158"/>
      <c r="JLN5" s="158"/>
      <c r="JLO5" s="158"/>
      <c r="JLP5" s="158"/>
      <c r="JLQ5" s="158"/>
      <c r="JLR5" s="158"/>
      <c r="JLS5" s="158"/>
      <c r="JLT5" s="158"/>
      <c r="JLU5" s="158"/>
      <c r="JLV5" s="158"/>
      <c r="JLW5" s="158"/>
      <c r="JLX5" s="158"/>
      <c r="JLY5" s="158"/>
      <c r="JLZ5" s="158"/>
      <c r="JMA5" s="158"/>
      <c r="JMB5" s="158"/>
      <c r="JMC5" s="158"/>
      <c r="JMD5" s="158"/>
      <c r="JME5" s="158"/>
      <c r="JMF5" s="158"/>
      <c r="JMG5" s="158"/>
      <c r="JMH5" s="158"/>
      <c r="JMI5" s="158"/>
      <c r="JMJ5" s="158"/>
      <c r="JMK5" s="158"/>
      <c r="JML5" s="158"/>
      <c r="JMM5" s="158"/>
      <c r="JMN5" s="158"/>
      <c r="JMO5" s="158"/>
      <c r="JMP5" s="158"/>
      <c r="JMQ5" s="158"/>
      <c r="JMR5" s="158"/>
      <c r="JMS5" s="158"/>
      <c r="JMT5" s="158"/>
      <c r="JMU5" s="158"/>
      <c r="JMV5" s="158"/>
      <c r="JMW5" s="158"/>
      <c r="JMX5" s="158"/>
      <c r="JMY5" s="158"/>
      <c r="JMZ5" s="158"/>
      <c r="JNA5" s="158"/>
      <c r="JNB5" s="158"/>
      <c r="JNC5" s="158"/>
      <c r="JND5" s="158"/>
      <c r="JNE5" s="158"/>
      <c r="JNF5" s="158"/>
      <c r="JNG5" s="158"/>
      <c r="JNH5" s="158"/>
      <c r="JNI5" s="158"/>
      <c r="JNJ5" s="158"/>
      <c r="JNK5" s="158"/>
      <c r="JNL5" s="158"/>
      <c r="JNM5" s="158"/>
      <c r="JNN5" s="158"/>
      <c r="JNO5" s="158"/>
      <c r="JNP5" s="158"/>
      <c r="JNQ5" s="158"/>
      <c r="JNR5" s="158"/>
      <c r="JNS5" s="158"/>
      <c r="JNT5" s="158"/>
      <c r="JNU5" s="158"/>
      <c r="JNV5" s="158"/>
      <c r="JNW5" s="158"/>
      <c r="JNX5" s="158"/>
      <c r="JNY5" s="158"/>
      <c r="JNZ5" s="158"/>
      <c r="JOA5" s="158"/>
      <c r="JOB5" s="158"/>
      <c r="JOC5" s="158"/>
      <c r="JOD5" s="158"/>
      <c r="JOE5" s="158"/>
      <c r="JOF5" s="158"/>
      <c r="JOG5" s="158"/>
      <c r="JOH5" s="158"/>
      <c r="JOI5" s="158"/>
      <c r="JOJ5" s="158"/>
      <c r="JOK5" s="158"/>
      <c r="JOL5" s="158"/>
      <c r="JOM5" s="158"/>
      <c r="JON5" s="158"/>
      <c r="JOO5" s="158"/>
      <c r="JOP5" s="158"/>
      <c r="JOQ5" s="158"/>
      <c r="JOR5" s="158"/>
      <c r="JOS5" s="158"/>
      <c r="JOT5" s="158"/>
      <c r="JOU5" s="158"/>
      <c r="JOV5" s="158"/>
      <c r="JOW5" s="158"/>
      <c r="JOX5" s="158"/>
      <c r="JOY5" s="158"/>
      <c r="JOZ5" s="158"/>
      <c r="JPA5" s="158"/>
      <c r="JPB5" s="158"/>
      <c r="JPC5" s="158"/>
      <c r="JPD5" s="158"/>
      <c r="JPE5" s="158"/>
      <c r="JPF5" s="158"/>
      <c r="JPG5" s="158"/>
      <c r="JPH5" s="158"/>
      <c r="JPI5" s="158"/>
      <c r="JPJ5" s="158"/>
      <c r="JPK5" s="158"/>
      <c r="JPL5" s="158"/>
      <c r="JPM5" s="158"/>
      <c r="JPN5" s="158"/>
      <c r="JPO5" s="158"/>
      <c r="JPP5" s="158"/>
      <c r="JPQ5" s="158"/>
      <c r="JPR5" s="158"/>
      <c r="JPS5" s="158"/>
      <c r="JPT5" s="158"/>
      <c r="JPU5" s="158"/>
      <c r="JPV5" s="158"/>
      <c r="JPW5" s="158"/>
      <c r="JPX5" s="158"/>
      <c r="JPY5" s="158"/>
      <c r="JPZ5" s="158"/>
      <c r="JQA5" s="158"/>
      <c r="JQB5" s="158"/>
      <c r="JQC5" s="158"/>
      <c r="JQD5" s="158"/>
      <c r="JQE5" s="158"/>
      <c r="JQF5" s="158"/>
      <c r="JQG5" s="158"/>
      <c r="JQH5" s="158"/>
      <c r="JQI5" s="158"/>
      <c r="JQJ5" s="158"/>
      <c r="JQK5" s="158"/>
      <c r="JQL5" s="158"/>
      <c r="JQM5" s="158"/>
      <c r="JQN5" s="158"/>
      <c r="JQO5" s="158"/>
      <c r="JQP5" s="158"/>
      <c r="JQQ5" s="158"/>
      <c r="JQR5" s="158"/>
      <c r="JQS5" s="158"/>
      <c r="JQT5" s="158"/>
      <c r="JQU5" s="158"/>
      <c r="JQV5" s="158"/>
      <c r="JQW5" s="158"/>
      <c r="JQX5" s="158"/>
      <c r="JQY5" s="158"/>
      <c r="JQZ5" s="158"/>
      <c r="JRA5" s="158"/>
      <c r="JRB5" s="158"/>
      <c r="JRC5" s="158"/>
      <c r="JRD5" s="158"/>
      <c r="JRE5" s="158"/>
      <c r="JRF5" s="158"/>
      <c r="JRG5" s="158"/>
      <c r="JRH5" s="158"/>
      <c r="JRI5" s="158"/>
      <c r="JRJ5" s="158"/>
      <c r="JRK5" s="158"/>
      <c r="JRL5" s="158"/>
      <c r="JRM5" s="158"/>
      <c r="JRN5" s="158"/>
      <c r="JRO5" s="158"/>
      <c r="JRP5" s="158"/>
      <c r="JRQ5" s="158"/>
      <c r="JRR5" s="158"/>
      <c r="JRS5" s="158"/>
      <c r="JRT5" s="158"/>
      <c r="JRU5" s="158"/>
      <c r="JRV5" s="158"/>
      <c r="JRW5" s="158"/>
      <c r="JRX5" s="158"/>
      <c r="JRY5" s="158"/>
      <c r="JRZ5" s="158"/>
      <c r="JSA5" s="158"/>
      <c r="JSB5" s="158"/>
      <c r="JSC5" s="158"/>
      <c r="JSD5" s="158"/>
      <c r="JSE5" s="158"/>
      <c r="JSF5" s="158"/>
      <c r="JSG5" s="158"/>
      <c r="JSH5" s="158"/>
      <c r="JSI5" s="158"/>
      <c r="JSJ5" s="158"/>
      <c r="JSK5" s="158"/>
      <c r="JSL5" s="158"/>
      <c r="JSM5" s="158"/>
      <c r="JSN5" s="158"/>
      <c r="JSO5" s="158"/>
      <c r="JSP5" s="158"/>
      <c r="JSQ5" s="158"/>
      <c r="JSR5" s="158"/>
      <c r="JSS5" s="158"/>
      <c r="JST5" s="158"/>
      <c r="JSU5" s="158"/>
      <c r="JSV5" s="158"/>
      <c r="JSW5" s="158"/>
      <c r="JSX5" s="158"/>
      <c r="JSY5" s="158"/>
      <c r="JSZ5" s="158"/>
      <c r="JTA5" s="158"/>
      <c r="JTB5" s="158"/>
      <c r="JTC5" s="158"/>
      <c r="JTD5" s="158"/>
      <c r="JTE5" s="158"/>
      <c r="JTF5" s="158"/>
      <c r="JTG5" s="158"/>
      <c r="JTH5" s="158"/>
      <c r="JTI5" s="158"/>
      <c r="JTJ5" s="158"/>
      <c r="JTK5" s="158"/>
      <c r="JTL5" s="158"/>
      <c r="JTM5" s="158"/>
      <c r="JTN5" s="158"/>
      <c r="JTO5" s="158"/>
      <c r="JTP5" s="158"/>
      <c r="JTQ5" s="158"/>
      <c r="JTR5" s="158"/>
      <c r="JTS5" s="158"/>
      <c r="JTT5" s="158"/>
      <c r="JTU5" s="158"/>
      <c r="JTV5" s="158"/>
      <c r="JTW5" s="158"/>
      <c r="JTX5" s="158"/>
      <c r="JTY5" s="158"/>
      <c r="JTZ5" s="158"/>
      <c r="JUA5" s="158"/>
      <c r="JUB5" s="158"/>
      <c r="JUC5" s="158"/>
      <c r="JUD5" s="158"/>
      <c r="JUE5" s="158"/>
      <c r="JUF5" s="158"/>
      <c r="JUG5" s="158"/>
      <c r="JUH5" s="158"/>
      <c r="JUI5" s="158"/>
      <c r="JUJ5" s="158"/>
      <c r="JUK5" s="158"/>
      <c r="JUL5" s="158"/>
      <c r="JUM5" s="158"/>
      <c r="JUN5" s="158"/>
      <c r="JUO5" s="158"/>
      <c r="JUP5" s="158"/>
      <c r="JUQ5" s="158"/>
      <c r="JUR5" s="158"/>
      <c r="JUS5" s="158"/>
      <c r="JUT5" s="158"/>
      <c r="JUU5" s="158"/>
      <c r="JUV5" s="158"/>
      <c r="JUW5" s="158"/>
      <c r="JUX5" s="158"/>
      <c r="JUY5" s="158"/>
      <c r="JUZ5" s="158"/>
      <c r="JVA5" s="158"/>
      <c r="JVB5" s="158"/>
      <c r="JVC5" s="158"/>
      <c r="JVD5" s="158"/>
      <c r="JVE5" s="158"/>
      <c r="JVF5" s="158"/>
      <c r="JVG5" s="158"/>
      <c r="JVH5" s="158"/>
      <c r="JVI5" s="158"/>
      <c r="JVJ5" s="158"/>
      <c r="JVK5" s="158"/>
      <c r="JVL5" s="158"/>
      <c r="JVM5" s="158"/>
      <c r="JVN5" s="158"/>
      <c r="JVO5" s="158"/>
      <c r="JVP5" s="158"/>
      <c r="JVQ5" s="158"/>
      <c r="JVR5" s="158"/>
      <c r="JVS5" s="158"/>
      <c r="JVT5" s="158"/>
      <c r="JVU5" s="158"/>
      <c r="JVV5" s="158"/>
      <c r="JVW5" s="158"/>
      <c r="JVX5" s="158"/>
      <c r="JVY5" s="158"/>
      <c r="JVZ5" s="158"/>
      <c r="JWA5" s="158"/>
      <c r="JWB5" s="158"/>
      <c r="JWC5" s="158"/>
      <c r="JWD5" s="158"/>
      <c r="JWE5" s="158"/>
      <c r="JWF5" s="158"/>
      <c r="JWG5" s="158"/>
      <c r="JWH5" s="158"/>
      <c r="JWI5" s="158"/>
      <c r="JWJ5" s="158"/>
      <c r="JWK5" s="158"/>
      <c r="JWL5" s="158"/>
      <c r="JWM5" s="158"/>
      <c r="JWN5" s="158"/>
      <c r="JWO5" s="158"/>
      <c r="JWP5" s="158"/>
      <c r="JWQ5" s="158"/>
      <c r="JWR5" s="158"/>
      <c r="JWS5" s="158"/>
      <c r="JWT5" s="158"/>
      <c r="JWU5" s="158"/>
      <c r="JWV5" s="158"/>
      <c r="JWW5" s="158"/>
      <c r="JWX5" s="158"/>
      <c r="JWY5" s="158"/>
      <c r="JWZ5" s="158"/>
      <c r="JXA5" s="158"/>
      <c r="JXB5" s="158"/>
      <c r="JXC5" s="158"/>
      <c r="JXD5" s="158"/>
      <c r="JXE5" s="158"/>
      <c r="JXF5" s="158"/>
      <c r="JXG5" s="158"/>
      <c r="JXH5" s="158"/>
      <c r="JXI5" s="158"/>
      <c r="JXJ5" s="158"/>
      <c r="JXK5" s="158"/>
      <c r="JXL5" s="158"/>
      <c r="JXM5" s="158"/>
      <c r="JXN5" s="158"/>
      <c r="JXO5" s="158"/>
      <c r="JXP5" s="158"/>
      <c r="JXQ5" s="158"/>
      <c r="JXR5" s="158"/>
      <c r="JXS5" s="158"/>
      <c r="JXT5" s="158"/>
      <c r="JXU5" s="158"/>
      <c r="JXV5" s="158"/>
      <c r="JXW5" s="158"/>
      <c r="JXX5" s="158"/>
      <c r="JXY5" s="158"/>
      <c r="JXZ5" s="158"/>
      <c r="JYA5" s="158"/>
      <c r="JYB5" s="158"/>
      <c r="JYC5" s="158"/>
      <c r="JYD5" s="158"/>
      <c r="JYE5" s="158"/>
      <c r="JYF5" s="158"/>
      <c r="JYG5" s="158"/>
      <c r="JYH5" s="158"/>
      <c r="JYI5" s="158"/>
      <c r="JYJ5" s="158"/>
      <c r="JYK5" s="158"/>
      <c r="JYL5" s="158"/>
      <c r="JYM5" s="158"/>
      <c r="JYN5" s="158"/>
      <c r="JYO5" s="158"/>
      <c r="JYP5" s="158"/>
      <c r="JYQ5" s="158"/>
      <c r="JYR5" s="158"/>
      <c r="JYS5" s="158"/>
      <c r="JYT5" s="158"/>
      <c r="JYU5" s="158"/>
      <c r="JYV5" s="158"/>
      <c r="JYW5" s="158"/>
      <c r="JYX5" s="158"/>
      <c r="JYY5" s="158"/>
      <c r="JYZ5" s="158"/>
      <c r="JZA5" s="158"/>
      <c r="JZB5" s="158"/>
      <c r="JZC5" s="158"/>
      <c r="JZD5" s="158"/>
      <c r="JZE5" s="158"/>
      <c r="JZF5" s="158"/>
      <c r="JZG5" s="158"/>
      <c r="JZH5" s="158"/>
      <c r="JZI5" s="158"/>
      <c r="JZJ5" s="158"/>
      <c r="JZK5" s="158"/>
      <c r="JZL5" s="158"/>
      <c r="JZM5" s="158"/>
      <c r="JZN5" s="158"/>
      <c r="JZO5" s="158"/>
      <c r="JZP5" s="158"/>
      <c r="JZQ5" s="158"/>
      <c r="JZR5" s="158"/>
      <c r="JZS5" s="158"/>
      <c r="JZT5" s="158"/>
      <c r="JZU5" s="158"/>
      <c r="JZV5" s="158"/>
      <c r="JZW5" s="158"/>
      <c r="JZX5" s="158"/>
      <c r="JZY5" s="158"/>
      <c r="JZZ5" s="158"/>
      <c r="KAA5" s="158"/>
      <c r="KAB5" s="158"/>
      <c r="KAC5" s="158"/>
      <c r="KAD5" s="158"/>
      <c r="KAE5" s="158"/>
      <c r="KAF5" s="158"/>
      <c r="KAG5" s="158"/>
      <c r="KAH5" s="158"/>
      <c r="KAI5" s="158"/>
      <c r="KAJ5" s="158"/>
      <c r="KAK5" s="158"/>
      <c r="KAL5" s="158"/>
      <c r="KAM5" s="158"/>
      <c r="KAN5" s="158"/>
      <c r="KAO5" s="158"/>
      <c r="KAP5" s="158"/>
      <c r="KAQ5" s="158"/>
      <c r="KAR5" s="158"/>
      <c r="KAS5" s="158"/>
      <c r="KAT5" s="158"/>
      <c r="KAU5" s="158"/>
      <c r="KAV5" s="158"/>
      <c r="KAW5" s="158"/>
      <c r="KAX5" s="158"/>
      <c r="KAY5" s="158"/>
      <c r="KAZ5" s="158"/>
      <c r="KBA5" s="158"/>
      <c r="KBB5" s="158"/>
      <c r="KBC5" s="158"/>
      <c r="KBD5" s="158"/>
      <c r="KBE5" s="158"/>
      <c r="KBF5" s="158"/>
      <c r="KBG5" s="158"/>
      <c r="KBH5" s="158"/>
      <c r="KBI5" s="158"/>
      <c r="KBJ5" s="158"/>
      <c r="KBK5" s="158"/>
      <c r="KBL5" s="158"/>
      <c r="KBM5" s="158"/>
      <c r="KBN5" s="158"/>
      <c r="KBO5" s="158"/>
      <c r="KBP5" s="158"/>
      <c r="KBQ5" s="158"/>
      <c r="KBR5" s="158"/>
      <c r="KBS5" s="158"/>
      <c r="KBT5" s="158"/>
      <c r="KBU5" s="158"/>
      <c r="KBV5" s="158"/>
      <c r="KBW5" s="158"/>
      <c r="KBX5" s="158"/>
      <c r="KBY5" s="158"/>
      <c r="KBZ5" s="158"/>
      <c r="KCA5" s="158"/>
      <c r="KCB5" s="158"/>
      <c r="KCC5" s="158"/>
      <c r="KCD5" s="158"/>
      <c r="KCE5" s="158"/>
      <c r="KCF5" s="158"/>
      <c r="KCG5" s="158"/>
      <c r="KCH5" s="158"/>
      <c r="KCI5" s="158"/>
      <c r="KCJ5" s="158"/>
      <c r="KCK5" s="158"/>
      <c r="KCL5" s="158"/>
      <c r="KCM5" s="158"/>
      <c r="KCN5" s="158"/>
      <c r="KCO5" s="158"/>
      <c r="KCP5" s="158"/>
      <c r="KCQ5" s="158"/>
      <c r="KCR5" s="158"/>
      <c r="KCS5" s="158"/>
      <c r="KCT5" s="158"/>
      <c r="KCU5" s="158"/>
      <c r="KCV5" s="158"/>
      <c r="KCW5" s="158"/>
      <c r="KCX5" s="158"/>
      <c r="KCY5" s="158"/>
      <c r="KCZ5" s="158"/>
      <c r="KDA5" s="158"/>
      <c r="KDB5" s="158"/>
      <c r="KDC5" s="158"/>
      <c r="KDD5" s="158"/>
      <c r="KDE5" s="158"/>
      <c r="KDF5" s="158"/>
      <c r="KDG5" s="158"/>
      <c r="KDH5" s="158"/>
      <c r="KDI5" s="158"/>
      <c r="KDJ5" s="158"/>
      <c r="KDK5" s="158"/>
      <c r="KDL5" s="158"/>
      <c r="KDM5" s="158"/>
      <c r="KDN5" s="158"/>
      <c r="KDO5" s="158"/>
      <c r="KDP5" s="158"/>
      <c r="KDQ5" s="158"/>
      <c r="KDR5" s="158"/>
      <c r="KDS5" s="158"/>
      <c r="KDT5" s="158"/>
      <c r="KDU5" s="158"/>
      <c r="KDV5" s="158"/>
      <c r="KDW5" s="158"/>
      <c r="KDX5" s="158"/>
      <c r="KDY5" s="158"/>
      <c r="KDZ5" s="158"/>
      <c r="KEA5" s="158"/>
      <c r="KEB5" s="158"/>
      <c r="KEC5" s="158"/>
      <c r="KED5" s="158"/>
      <c r="KEE5" s="158"/>
      <c r="KEF5" s="158"/>
      <c r="KEG5" s="158"/>
      <c r="KEH5" s="158"/>
      <c r="KEI5" s="158"/>
      <c r="KEJ5" s="158"/>
      <c r="KEK5" s="158"/>
      <c r="KEL5" s="158"/>
      <c r="KEM5" s="158"/>
      <c r="KEN5" s="158"/>
      <c r="KEO5" s="158"/>
      <c r="KEP5" s="158"/>
      <c r="KEQ5" s="158"/>
      <c r="KER5" s="158"/>
      <c r="KES5" s="158"/>
      <c r="KET5" s="158"/>
      <c r="KEU5" s="158"/>
      <c r="KEV5" s="158"/>
      <c r="KEW5" s="158"/>
      <c r="KEX5" s="158"/>
      <c r="KEY5" s="158"/>
      <c r="KEZ5" s="158"/>
      <c r="KFA5" s="158"/>
      <c r="KFB5" s="158"/>
      <c r="KFC5" s="158"/>
      <c r="KFD5" s="158"/>
      <c r="KFE5" s="158"/>
      <c r="KFF5" s="158"/>
      <c r="KFG5" s="158"/>
      <c r="KFH5" s="158"/>
      <c r="KFI5" s="158"/>
      <c r="KFJ5" s="158"/>
      <c r="KFK5" s="158"/>
      <c r="KFL5" s="158"/>
      <c r="KFM5" s="158"/>
      <c r="KFN5" s="158"/>
      <c r="KFO5" s="158"/>
      <c r="KFP5" s="158"/>
      <c r="KFQ5" s="158"/>
      <c r="KFR5" s="158"/>
      <c r="KFS5" s="158"/>
      <c r="KFT5" s="158"/>
      <c r="KFU5" s="158"/>
      <c r="KFV5" s="158"/>
      <c r="KFW5" s="158"/>
      <c r="KFX5" s="158"/>
      <c r="KFY5" s="158"/>
      <c r="KFZ5" s="158"/>
      <c r="KGA5" s="158"/>
      <c r="KGB5" s="158"/>
      <c r="KGC5" s="158"/>
      <c r="KGD5" s="158"/>
      <c r="KGE5" s="158"/>
      <c r="KGF5" s="158"/>
      <c r="KGG5" s="158"/>
      <c r="KGH5" s="158"/>
      <c r="KGI5" s="158"/>
      <c r="KGJ5" s="158"/>
      <c r="KGK5" s="158"/>
      <c r="KGL5" s="158"/>
      <c r="KGM5" s="158"/>
      <c r="KGN5" s="158"/>
      <c r="KGO5" s="158"/>
      <c r="KGP5" s="158"/>
      <c r="KGQ5" s="158"/>
      <c r="KGR5" s="158"/>
      <c r="KGS5" s="158"/>
      <c r="KGT5" s="158"/>
      <c r="KGU5" s="158"/>
      <c r="KGV5" s="158"/>
      <c r="KGW5" s="158"/>
      <c r="KGX5" s="158"/>
      <c r="KGY5" s="158"/>
      <c r="KGZ5" s="158"/>
      <c r="KHA5" s="158"/>
      <c r="KHB5" s="158"/>
      <c r="KHC5" s="158"/>
      <c r="KHD5" s="158"/>
      <c r="KHE5" s="158"/>
      <c r="KHF5" s="158"/>
      <c r="KHG5" s="158"/>
      <c r="KHH5" s="158"/>
      <c r="KHI5" s="158"/>
      <c r="KHJ5" s="158"/>
      <c r="KHK5" s="158"/>
      <c r="KHL5" s="158"/>
      <c r="KHM5" s="158"/>
      <c r="KHN5" s="158"/>
      <c r="KHO5" s="158"/>
      <c r="KHP5" s="158"/>
      <c r="KHQ5" s="158"/>
      <c r="KHR5" s="158"/>
      <c r="KHS5" s="158"/>
      <c r="KHT5" s="158"/>
      <c r="KHU5" s="158"/>
      <c r="KHV5" s="158"/>
      <c r="KHW5" s="158"/>
      <c r="KHX5" s="158"/>
      <c r="KHY5" s="158"/>
      <c r="KHZ5" s="158"/>
      <c r="KIA5" s="158"/>
      <c r="KIB5" s="158"/>
      <c r="KIC5" s="158"/>
      <c r="KID5" s="158"/>
      <c r="KIE5" s="158"/>
      <c r="KIF5" s="158"/>
      <c r="KIG5" s="158"/>
      <c r="KIH5" s="158"/>
      <c r="KII5" s="158"/>
      <c r="KIJ5" s="158"/>
      <c r="KIK5" s="158"/>
      <c r="KIL5" s="158"/>
      <c r="KIM5" s="158"/>
      <c r="KIN5" s="158"/>
      <c r="KIO5" s="158"/>
      <c r="KIP5" s="158"/>
      <c r="KIQ5" s="158"/>
      <c r="KIR5" s="158"/>
      <c r="KIS5" s="158"/>
      <c r="KIT5" s="158"/>
      <c r="KIU5" s="158"/>
      <c r="KIV5" s="158"/>
      <c r="KIW5" s="158"/>
      <c r="KIX5" s="158"/>
      <c r="KIY5" s="158"/>
      <c r="KIZ5" s="158"/>
      <c r="KJA5" s="158"/>
      <c r="KJB5" s="158"/>
      <c r="KJC5" s="158"/>
      <c r="KJD5" s="158"/>
      <c r="KJE5" s="158"/>
      <c r="KJF5" s="158"/>
      <c r="KJG5" s="158"/>
      <c r="KJH5" s="158"/>
      <c r="KJI5" s="158"/>
      <c r="KJJ5" s="158"/>
      <c r="KJK5" s="158"/>
      <c r="KJL5" s="158"/>
      <c r="KJM5" s="158"/>
      <c r="KJN5" s="158"/>
      <c r="KJO5" s="158"/>
      <c r="KJP5" s="158"/>
      <c r="KJQ5" s="158"/>
      <c r="KJR5" s="158"/>
      <c r="KJS5" s="158"/>
      <c r="KJT5" s="158"/>
      <c r="KJU5" s="158"/>
      <c r="KJV5" s="158"/>
      <c r="KJW5" s="158"/>
      <c r="KJX5" s="158"/>
      <c r="KJY5" s="158"/>
      <c r="KJZ5" s="158"/>
      <c r="KKA5" s="158"/>
      <c r="KKB5" s="158"/>
      <c r="KKC5" s="158"/>
      <c r="KKD5" s="158"/>
      <c r="KKE5" s="158"/>
      <c r="KKF5" s="158"/>
      <c r="KKG5" s="158"/>
      <c r="KKH5" s="158"/>
      <c r="KKI5" s="158"/>
      <c r="KKJ5" s="158"/>
      <c r="KKK5" s="158"/>
      <c r="KKL5" s="158"/>
      <c r="KKM5" s="158"/>
      <c r="KKN5" s="158"/>
      <c r="KKO5" s="158"/>
      <c r="KKP5" s="158"/>
      <c r="KKQ5" s="158"/>
      <c r="KKR5" s="158"/>
      <c r="KKS5" s="158"/>
      <c r="KKT5" s="158"/>
      <c r="KKU5" s="158"/>
      <c r="KKV5" s="158"/>
      <c r="KKW5" s="158"/>
      <c r="KKX5" s="158"/>
      <c r="KKY5" s="158"/>
      <c r="KKZ5" s="158"/>
      <c r="KLA5" s="158"/>
      <c r="KLB5" s="158"/>
      <c r="KLC5" s="158"/>
      <c r="KLD5" s="158"/>
      <c r="KLE5" s="158"/>
      <c r="KLF5" s="158"/>
      <c r="KLG5" s="158"/>
      <c r="KLH5" s="158"/>
      <c r="KLI5" s="158"/>
      <c r="KLJ5" s="158"/>
      <c r="KLK5" s="158"/>
      <c r="KLL5" s="158"/>
      <c r="KLM5" s="158"/>
      <c r="KLN5" s="158"/>
      <c r="KLO5" s="158"/>
      <c r="KLP5" s="158"/>
      <c r="KLQ5" s="158"/>
      <c r="KLR5" s="158"/>
      <c r="KLS5" s="158"/>
      <c r="KLT5" s="158"/>
      <c r="KLU5" s="158"/>
      <c r="KLV5" s="158"/>
      <c r="KLW5" s="158"/>
      <c r="KLX5" s="158"/>
      <c r="KLY5" s="158"/>
      <c r="KLZ5" s="158"/>
      <c r="KMA5" s="158"/>
      <c r="KMB5" s="158"/>
      <c r="KMC5" s="158"/>
      <c r="KMD5" s="158"/>
      <c r="KME5" s="158"/>
      <c r="KMF5" s="158"/>
      <c r="KMG5" s="158"/>
      <c r="KMH5" s="158"/>
      <c r="KMI5" s="158"/>
      <c r="KMJ5" s="158"/>
      <c r="KMK5" s="158"/>
      <c r="KML5" s="158"/>
      <c r="KMM5" s="158"/>
      <c r="KMN5" s="158"/>
      <c r="KMO5" s="158"/>
      <c r="KMP5" s="158"/>
      <c r="KMQ5" s="158"/>
      <c r="KMR5" s="158"/>
      <c r="KMS5" s="158"/>
      <c r="KMT5" s="158"/>
      <c r="KMU5" s="158"/>
      <c r="KMV5" s="158"/>
      <c r="KMW5" s="158"/>
      <c r="KMX5" s="158"/>
      <c r="KMY5" s="158"/>
      <c r="KMZ5" s="158"/>
      <c r="KNA5" s="158"/>
      <c r="KNB5" s="158"/>
      <c r="KNC5" s="158"/>
      <c r="KND5" s="158"/>
      <c r="KNE5" s="158"/>
      <c r="KNF5" s="158"/>
      <c r="KNG5" s="158"/>
      <c r="KNH5" s="158"/>
      <c r="KNI5" s="158"/>
      <c r="KNJ5" s="158"/>
      <c r="KNK5" s="158"/>
      <c r="KNL5" s="158"/>
      <c r="KNM5" s="158"/>
      <c r="KNN5" s="158"/>
      <c r="KNO5" s="158"/>
      <c r="KNP5" s="158"/>
      <c r="KNQ5" s="158"/>
      <c r="KNR5" s="158"/>
      <c r="KNS5" s="158"/>
      <c r="KNT5" s="158"/>
      <c r="KNU5" s="158"/>
      <c r="KNV5" s="158"/>
      <c r="KNW5" s="158"/>
      <c r="KNX5" s="158"/>
      <c r="KNY5" s="158"/>
      <c r="KNZ5" s="158"/>
      <c r="KOA5" s="158"/>
      <c r="KOB5" s="158"/>
      <c r="KOC5" s="158"/>
      <c r="KOD5" s="158"/>
      <c r="KOE5" s="158"/>
      <c r="KOF5" s="158"/>
      <c r="KOG5" s="158"/>
      <c r="KOH5" s="158"/>
      <c r="KOI5" s="158"/>
      <c r="KOJ5" s="158"/>
      <c r="KOK5" s="158"/>
      <c r="KOL5" s="158"/>
      <c r="KOM5" s="158"/>
      <c r="KON5" s="158"/>
      <c r="KOO5" s="158"/>
      <c r="KOP5" s="158"/>
      <c r="KOQ5" s="158"/>
      <c r="KOR5" s="158"/>
      <c r="KOS5" s="158"/>
      <c r="KOT5" s="158"/>
      <c r="KOU5" s="158"/>
      <c r="KOV5" s="158"/>
      <c r="KOW5" s="158"/>
      <c r="KOX5" s="158"/>
      <c r="KOY5" s="158"/>
      <c r="KOZ5" s="158"/>
      <c r="KPA5" s="158"/>
      <c r="KPB5" s="158"/>
      <c r="KPC5" s="158"/>
      <c r="KPD5" s="158"/>
      <c r="KPE5" s="158"/>
      <c r="KPF5" s="158"/>
      <c r="KPG5" s="158"/>
      <c r="KPH5" s="158"/>
      <c r="KPI5" s="158"/>
      <c r="KPJ5" s="158"/>
      <c r="KPK5" s="158"/>
      <c r="KPL5" s="158"/>
      <c r="KPM5" s="158"/>
      <c r="KPN5" s="158"/>
      <c r="KPO5" s="158"/>
      <c r="KPP5" s="158"/>
      <c r="KPQ5" s="158"/>
      <c r="KPR5" s="158"/>
      <c r="KPS5" s="158"/>
      <c r="KPT5" s="158"/>
      <c r="KPU5" s="158"/>
      <c r="KPV5" s="158"/>
      <c r="KPW5" s="158"/>
      <c r="KPX5" s="158"/>
      <c r="KPY5" s="158"/>
      <c r="KPZ5" s="158"/>
      <c r="KQA5" s="158"/>
      <c r="KQB5" s="158"/>
      <c r="KQC5" s="158"/>
      <c r="KQD5" s="158"/>
      <c r="KQE5" s="158"/>
      <c r="KQF5" s="158"/>
      <c r="KQG5" s="158"/>
      <c r="KQH5" s="158"/>
      <c r="KQI5" s="158"/>
      <c r="KQJ5" s="158"/>
      <c r="KQK5" s="158"/>
      <c r="KQL5" s="158"/>
      <c r="KQM5" s="158"/>
      <c r="KQN5" s="158"/>
      <c r="KQO5" s="158"/>
      <c r="KQP5" s="158"/>
      <c r="KQQ5" s="158"/>
      <c r="KQR5" s="158"/>
      <c r="KQS5" s="158"/>
      <c r="KQT5" s="158"/>
      <c r="KQU5" s="158"/>
      <c r="KQV5" s="158"/>
      <c r="KQW5" s="158"/>
      <c r="KQX5" s="158"/>
      <c r="KQY5" s="158"/>
      <c r="KQZ5" s="158"/>
      <c r="KRA5" s="158"/>
      <c r="KRB5" s="158"/>
      <c r="KRC5" s="158"/>
      <c r="KRD5" s="158"/>
      <c r="KRE5" s="158"/>
      <c r="KRF5" s="158"/>
      <c r="KRG5" s="158"/>
      <c r="KRH5" s="158"/>
      <c r="KRI5" s="158"/>
      <c r="KRJ5" s="158"/>
      <c r="KRK5" s="158"/>
      <c r="KRL5" s="158"/>
      <c r="KRM5" s="158"/>
      <c r="KRN5" s="158"/>
      <c r="KRO5" s="158"/>
      <c r="KRP5" s="158"/>
      <c r="KRQ5" s="158"/>
      <c r="KRR5" s="158"/>
      <c r="KRS5" s="158"/>
      <c r="KRT5" s="158"/>
      <c r="KRU5" s="158"/>
      <c r="KRV5" s="158"/>
      <c r="KRW5" s="158"/>
      <c r="KRX5" s="158"/>
      <c r="KRY5" s="158"/>
      <c r="KRZ5" s="158"/>
      <c r="KSA5" s="158"/>
      <c r="KSB5" s="158"/>
      <c r="KSC5" s="158"/>
      <c r="KSD5" s="158"/>
      <c r="KSE5" s="158"/>
      <c r="KSF5" s="158"/>
      <c r="KSG5" s="158"/>
      <c r="KSH5" s="158"/>
      <c r="KSI5" s="158"/>
      <c r="KSJ5" s="158"/>
      <c r="KSK5" s="158"/>
      <c r="KSL5" s="158"/>
      <c r="KSM5" s="158"/>
      <c r="KSN5" s="158"/>
      <c r="KSO5" s="158"/>
      <c r="KSP5" s="158"/>
      <c r="KSQ5" s="158"/>
      <c r="KSR5" s="158"/>
      <c r="KSS5" s="158"/>
      <c r="KST5" s="158"/>
      <c r="KSU5" s="158"/>
      <c r="KSV5" s="158"/>
      <c r="KSW5" s="158"/>
      <c r="KSX5" s="158"/>
      <c r="KSY5" s="158"/>
      <c r="KSZ5" s="158"/>
      <c r="KTA5" s="158"/>
      <c r="KTB5" s="158"/>
      <c r="KTC5" s="158"/>
      <c r="KTD5" s="158"/>
      <c r="KTE5" s="158"/>
      <c r="KTF5" s="158"/>
      <c r="KTG5" s="158"/>
      <c r="KTH5" s="158"/>
      <c r="KTI5" s="158"/>
      <c r="KTJ5" s="158"/>
      <c r="KTK5" s="158"/>
      <c r="KTL5" s="158"/>
      <c r="KTM5" s="158"/>
      <c r="KTN5" s="158"/>
      <c r="KTO5" s="158"/>
      <c r="KTP5" s="158"/>
      <c r="KTQ5" s="158"/>
      <c r="KTR5" s="158"/>
      <c r="KTS5" s="158"/>
      <c r="KTT5" s="158"/>
      <c r="KTU5" s="158"/>
      <c r="KTV5" s="158"/>
      <c r="KTW5" s="158"/>
      <c r="KTX5" s="158"/>
      <c r="KTY5" s="158"/>
      <c r="KTZ5" s="158"/>
      <c r="KUA5" s="158"/>
      <c r="KUB5" s="158"/>
      <c r="KUC5" s="158"/>
      <c r="KUD5" s="158"/>
      <c r="KUE5" s="158"/>
      <c r="KUF5" s="158"/>
      <c r="KUG5" s="158"/>
      <c r="KUH5" s="158"/>
      <c r="KUI5" s="158"/>
      <c r="KUJ5" s="158"/>
      <c r="KUK5" s="158"/>
      <c r="KUL5" s="158"/>
      <c r="KUM5" s="158"/>
      <c r="KUN5" s="158"/>
      <c r="KUO5" s="158"/>
      <c r="KUP5" s="158"/>
      <c r="KUQ5" s="158"/>
      <c r="KUR5" s="158"/>
      <c r="KUS5" s="158"/>
      <c r="KUT5" s="158"/>
      <c r="KUU5" s="158"/>
      <c r="KUV5" s="158"/>
      <c r="KUW5" s="158"/>
      <c r="KUX5" s="158"/>
      <c r="KUY5" s="158"/>
      <c r="KUZ5" s="158"/>
      <c r="KVA5" s="158"/>
      <c r="KVB5" s="158"/>
      <c r="KVC5" s="158"/>
      <c r="KVD5" s="158"/>
      <c r="KVE5" s="158"/>
      <c r="KVF5" s="158"/>
      <c r="KVG5" s="158"/>
      <c r="KVH5" s="158"/>
      <c r="KVI5" s="158"/>
      <c r="KVJ5" s="158"/>
      <c r="KVK5" s="158"/>
      <c r="KVL5" s="158"/>
      <c r="KVM5" s="158"/>
      <c r="KVN5" s="158"/>
      <c r="KVO5" s="158"/>
      <c r="KVP5" s="158"/>
      <c r="KVQ5" s="158"/>
      <c r="KVR5" s="158"/>
      <c r="KVS5" s="158"/>
      <c r="KVT5" s="158"/>
      <c r="KVU5" s="158"/>
      <c r="KVV5" s="158"/>
      <c r="KVW5" s="158"/>
      <c r="KVX5" s="158"/>
      <c r="KVY5" s="158"/>
      <c r="KVZ5" s="158"/>
      <c r="KWA5" s="158"/>
      <c r="KWB5" s="158"/>
      <c r="KWC5" s="158"/>
      <c r="KWD5" s="158"/>
      <c r="KWE5" s="158"/>
      <c r="KWF5" s="158"/>
      <c r="KWG5" s="158"/>
      <c r="KWH5" s="158"/>
      <c r="KWI5" s="158"/>
      <c r="KWJ5" s="158"/>
      <c r="KWK5" s="158"/>
      <c r="KWL5" s="158"/>
      <c r="KWM5" s="158"/>
      <c r="KWN5" s="158"/>
      <c r="KWO5" s="158"/>
      <c r="KWP5" s="158"/>
      <c r="KWQ5" s="158"/>
      <c r="KWR5" s="158"/>
      <c r="KWS5" s="158"/>
      <c r="KWT5" s="158"/>
      <c r="KWU5" s="158"/>
      <c r="KWV5" s="158"/>
      <c r="KWW5" s="158"/>
      <c r="KWX5" s="158"/>
      <c r="KWY5" s="158"/>
      <c r="KWZ5" s="158"/>
      <c r="KXA5" s="158"/>
      <c r="KXB5" s="158"/>
      <c r="KXC5" s="158"/>
      <c r="KXD5" s="158"/>
      <c r="KXE5" s="158"/>
      <c r="KXF5" s="158"/>
      <c r="KXG5" s="158"/>
      <c r="KXH5" s="158"/>
      <c r="KXI5" s="158"/>
      <c r="KXJ5" s="158"/>
      <c r="KXK5" s="158"/>
      <c r="KXL5" s="158"/>
      <c r="KXM5" s="158"/>
      <c r="KXN5" s="158"/>
      <c r="KXO5" s="158"/>
      <c r="KXP5" s="158"/>
      <c r="KXQ5" s="158"/>
      <c r="KXR5" s="158"/>
      <c r="KXS5" s="158"/>
      <c r="KXT5" s="158"/>
      <c r="KXU5" s="158"/>
      <c r="KXV5" s="158"/>
      <c r="KXW5" s="158"/>
      <c r="KXX5" s="158"/>
      <c r="KXY5" s="158"/>
      <c r="KXZ5" s="158"/>
      <c r="KYA5" s="158"/>
      <c r="KYB5" s="158"/>
      <c r="KYC5" s="158"/>
      <c r="KYD5" s="158"/>
      <c r="KYE5" s="158"/>
      <c r="KYF5" s="158"/>
      <c r="KYG5" s="158"/>
      <c r="KYH5" s="158"/>
      <c r="KYI5" s="158"/>
      <c r="KYJ5" s="158"/>
      <c r="KYK5" s="158"/>
      <c r="KYL5" s="158"/>
      <c r="KYM5" s="158"/>
      <c r="KYN5" s="158"/>
      <c r="KYO5" s="158"/>
      <c r="KYP5" s="158"/>
      <c r="KYQ5" s="158"/>
      <c r="KYR5" s="158"/>
      <c r="KYS5" s="158"/>
      <c r="KYT5" s="158"/>
      <c r="KYU5" s="158"/>
      <c r="KYV5" s="158"/>
      <c r="KYW5" s="158"/>
      <c r="KYX5" s="158"/>
      <c r="KYY5" s="158"/>
      <c r="KYZ5" s="158"/>
      <c r="KZA5" s="158"/>
      <c r="KZB5" s="158"/>
      <c r="KZC5" s="158"/>
      <c r="KZD5" s="158"/>
      <c r="KZE5" s="158"/>
      <c r="KZF5" s="158"/>
      <c r="KZG5" s="158"/>
      <c r="KZH5" s="158"/>
      <c r="KZI5" s="158"/>
      <c r="KZJ5" s="158"/>
      <c r="KZK5" s="158"/>
      <c r="KZL5" s="158"/>
      <c r="KZM5" s="158"/>
      <c r="KZN5" s="158"/>
      <c r="KZO5" s="158"/>
      <c r="KZP5" s="158"/>
      <c r="KZQ5" s="158"/>
      <c r="KZR5" s="158"/>
      <c r="KZS5" s="158"/>
      <c r="KZT5" s="158"/>
      <c r="KZU5" s="158"/>
      <c r="KZV5" s="158"/>
      <c r="KZW5" s="158"/>
      <c r="KZX5" s="158"/>
      <c r="KZY5" s="158"/>
      <c r="KZZ5" s="158"/>
      <c r="LAA5" s="158"/>
      <c r="LAB5" s="158"/>
      <c r="LAC5" s="158"/>
      <c r="LAD5" s="158"/>
      <c r="LAE5" s="158"/>
      <c r="LAF5" s="158"/>
      <c r="LAG5" s="158"/>
      <c r="LAH5" s="158"/>
      <c r="LAI5" s="158"/>
      <c r="LAJ5" s="158"/>
      <c r="LAK5" s="158"/>
      <c r="LAL5" s="158"/>
      <c r="LAM5" s="158"/>
      <c r="LAN5" s="158"/>
      <c r="LAO5" s="158"/>
      <c r="LAP5" s="158"/>
      <c r="LAQ5" s="158"/>
      <c r="LAR5" s="158"/>
      <c r="LAS5" s="158"/>
      <c r="LAT5" s="158"/>
      <c r="LAU5" s="158"/>
      <c r="LAV5" s="158"/>
      <c r="LAW5" s="158"/>
      <c r="LAX5" s="158"/>
      <c r="LAY5" s="158"/>
      <c r="LAZ5" s="158"/>
      <c r="LBA5" s="158"/>
      <c r="LBB5" s="158"/>
      <c r="LBC5" s="158"/>
      <c r="LBD5" s="158"/>
      <c r="LBE5" s="158"/>
      <c r="LBF5" s="158"/>
      <c r="LBG5" s="158"/>
      <c r="LBH5" s="158"/>
      <c r="LBI5" s="158"/>
      <c r="LBJ5" s="158"/>
      <c r="LBK5" s="158"/>
      <c r="LBL5" s="158"/>
      <c r="LBM5" s="158"/>
      <c r="LBN5" s="158"/>
      <c r="LBO5" s="158"/>
      <c r="LBP5" s="158"/>
      <c r="LBQ5" s="158"/>
      <c r="LBR5" s="158"/>
      <c r="LBS5" s="158"/>
      <c r="LBT5" s="158"/>
      <c r="LBU5" s="158"/>
      <c r="LBV5" s="158"/>
      <c r="LBW5" s="158"/>
      <c r="LBX5" s="158"/>
      <c r="LBY5" s="158"/>
      <c r="LBZ5" s="158"/>
      <c r="LCA5" s="158"/>
      <c r="LCB5" s="158"/>
      <c r="LCC5" s="158"/>
      <c r="LCD5" s="158"/>
      <c r="LCE5" s="158"/>
      <c r="LCF5" s="158"/>
      <c r="LCG5" s="158"/>
      <c r="LCH5" s="158"/>
      <c r="LCI5" s="158"/>
      <c r="LCJ5" s="158"/>
      <c r="LCK5" s="158"/>
      <c r="LCL5" s="158"/>
      <c r="LCM5" s="158"/>
      <c r="LCN5" s="158"/>
      <c r="LCO5" s="158"/>
      <c r="LCP5" s="158"/>
      <c r="LCQ5" s="158"/>
      <c r="LCR5" s="158"/>
      <c r="LCS5" s="158"/>
      <c r="LCT5" s="158"/>
      <c r="LCU5" s="158"/>
      <c r="LCV5" s="158"/>
      <c r="LCW5" s="158"/>
      <c r="LCX5" s="158"/>
      <c r="LCY5" s="158"/>
      <c r="LCZ5" s="158"/>
      <c r="LDA5" s="158"/>
      <c r="LDB5" s="158"/>
      <c r="LDC5" s="158"/>
      <c r="LDD5" s="158"/>
      <c r="LDE5" s="158"/>
      <c r="LDF5" s="158"/>
      <c r="LDG5" s="158"/>
      <c r="LDH5" s="158"/>
      <c r="LDI5" s="158"/>
      <c r="LDJ5" s="158"/>
      <c r="LDK5" s="158"/>
      <c r="LDL5" s="158"/>
      <c r="LDM5" s="158"/>
      <c r="LDN5" s="158"/>
      <c r="LDO5" s="158"/>
      <c r="LDP5" s="158"/>
      <c r="LDQ5" s="158"/>
      <c r="LDR5" s="158"/>
      <c r="LDS5" s="158"/>
      <c r="LDT5" s="158"/>
      <c r="LDU5" s="158"/>
      <c r="LDV5" s="158"/>
      <c r="LDW5" s="158"/>
      <c r="LDX5" s="158"/>
      <c r="LDY5" s="158"/>
      <c r="LDZ5" s="158"/>
      <c r="LEA5" s="158"/>
      <c r="LEB5" s="158"/>
      <c r="LEC5" s="158"/>
      <c r="LED5" s="158"/>
      <c r="LEE5" s="158"/>
      <c r="LEF5" s="158"/>
      <c r="LEG5" s="158"/>
      <c r="LEH5" s="158"/>
      <c r="LEI5" s="158"/>
      <c r="LEJ5" s="158"/>
      <c r="LEK5" s="158"/>
      <c r="LEL5" s="158"/>
      <c r="LEM5" s="158"/>
      <c r="LEN5" s="158"/>
      <c r="LEO5" s="158"/>
      <c r="LEP5" s="158"/>
      <c r="LEQ5" s="158"/>
      <c r="LER5" s="158"/>
      <c r="LES5" s="158"/>
      <c r="LET5" s="158"/>
      <c r="LEU5" s="158"/>
      <c r="LEV5" s="158"/>
      <c r="LEW5" s="158"/>
      <c r="LEX5" s="158"/>
      <c r="LEY5" s="158"/>
      <c r="LEZ5" s="158"/>
      <c r="LFA5" s="158"/>
      <c r="LFB5" s="158"/>
      <c r="LFC5" s="158"/>
      <c r="LFD5" s="158"/>
      <c r="LFE5" s="158"/>
      <c r="LFF5" s="158"/>
      <c r="LFG5" s="158"/>
      <c r="LFH5" s="158"/>
      <c r="LFI5" s="158"/>
      <c r="LFJ5" s="158"/>
      <c r="LFK5" s="158"/>
      <c r="LFL5" s="158"/>
      <c r="LFM5" s="158"/>
      <c r="LFN5" s="158"/>
      <c r="LFO5" s="158"/>
      <c r="LFP5" s="158"/>
      <c r="LFQ5" s="158"/>
      <c r="LFR5" s="158"/>
      <c r="LFS5" s="158"/>
      <c r="LFT5" s="158"/>
      <c r="LFU5" s="158"/>
      <c r="LFV5" s="158"/>
      <c r="LFW5" s="158"/>
      <c r="LFX5" s="158"/>
      <c r="LFY5" s="158"/>
      <c r="LFZ5" s="158"/>
      <c r="LGA5" s="158"/>
      <c r="LGB5" s="158"/>
      <c r="LGC5" s="158"/>
      <c r="LGD5" s="158"/>
      <c r="LGE5" s="158"/>
      <c r="LGF5" s="158"/>
      <c r="LGG5" s="158"/>
      <c r="LGH5" s="158"/>
      <c r="LGI5" s="158"/>
      <c r="LGJ5" s="158"/>
      <c r="LGK5" s="158"/>
      <c r="LGL5" s="158"/>
      <c r="LGM5" s="158"/>
      <c r="LGN5" s="158"/>
      <c r="LGO5" s="158"/>
      <c r="LGP5" s="158"/>
      <c r="LGQ5" s="158"/>
      <c r="LGR5" s="158"/>
      <c r="LGS5" s="158"/>
      <c r="LGT5" s="158"/>
      <c r="LGU5" s="158"/>
      <c r="LGV5" s="158"/>
      <c r="LGW5" s="158"/>
      <c r="LGX5" s="158"/>
      <c r="LGY5" s="158"/>
      <c r="LGZ5" s="158"/>
      <c r="LHA5" s="158"/>
      <c r="LHB5" s="158"/>
      <c r="LHC5" s="158"/>
      <c r="LHD5" s="158"/>
      <c r="LHE5" s="158"/>
      <c r="LHF5" s="158"/>
      <c r="LHG5" s="158"/>
      <c r="LHH5" s="158"/>
      <c r="LHI5" s="158"/>
      <c r="LHJ5" s="158"/>
      <c r="LHK5" s="158"/>
      <c r="LHL5" s="158"/>
      <c r="LHM5" s="158"/>
      <c r="LHN5" s="158"/>
      <c r="LHO5" s="158"/>
      <c r="LHP5" s="158"/>
      <c r="LHQ5" s="158"/>
      <c r="LHR5" s="158"/>
      <c r="LHS5" s="158"/>
      <c r="LHT5" s="158"/>
      <c r="LHU5" s="158"/>
      <c r="LHV5" s="158"/>
      <c r="LHW5" s="158"/>
      <c r="LHX5" s="158"/>
      <c r="LHY5" s="158"/>
      <c r="LHZ5" s="158"/>
      <c r="LIA5" s="158"/>
      <c r="LIB5" s="158"/>
      <c r="LIC5" s="158"/>
      <c r="LID5" s="158"/>
      <c r="LIE5" s="158"/>
      <c r="LIF5" s="158"/>
      <c r="LIG5" s="158"/>
      <c r="LIH5" s="158"/>
      <c r="LII5" s="158"/>
      <c r="LIJ5" s="158"/>
      <c r="LIK5" s="158"/>
      <c r="LIL5" s="158"/>
      <c r="LIM5" s="158"/>
      <c r="LIN5" s="158"/>
      <c r="LIO5" s="158"/>
      <c r="LIP5" s="158"/>
      <c r="LIQ5" s="158"/>
      <c r="LIR5" s="158"/>
      <c r="LIS5" s="158"/>
      <c r="LIT5" s="158"/>
      <c r="LIU5" s="158"/>
      <c r="LIV5" s="158"/>
      <c r="LIW5" s="158"/>
      <c r="LIX5" s="158"/>
      <c r="LIY5" s="158"/>
      <c r="LIZ5" s="158"/>
      <c r="LJA5" s="158"/>
      <c r="LJB5" s="158"/>
      <c r="LJC5" s="158"/>
      <c r="LJD5" s="158"/>
      <c r="LJE5" s="158"/>
      <c r="LJF5" s="158"/>
      <c r="LJG5" s="158"/>
      <c r="LJH5" s="158"/>
      <c r="LJI5" s="158"/>
      <c r="LJJ5" s="158"/>
      <c r="LJK5" s="158"/>
      <c r="LJL5" s="158"/>
      <c r="LJM5" s="158"/>
      <c r="LJN5" s="158"/>
      <c r="LJO5" s="158"/>
      <c r="LJP5" s="158"/>
      <c r="LJQ5" s="158"/>
      <c r="LJR5" s="158"/>
      <c r="LJS5" s="158"/>
      <c r="LJT5" s="158"/>
      <c r="LJU5" s="158"/>
      <c r="LJV5" s="158"/>
      <c r="LJW5" s="158"/>
      <c r="LJX5" s="158"/>
      <c r="LJY5" s="158"/>
      <c r="LJZ5" s="158"/>
      <c r="LKA5" s="158"/>
      <c r="LKB5" s="158"/>
      <c r="LKC5" s="158"/>
      <c r="LKD5" s="158"/>
      <c r="LKE5" s="158"/>
      <c r="LKF5" s="158"/>
      <c r="LKG5" s="158"/>
      <c r="LKH5" s="158"/>
      <c r="LKI5" s="158"/>
      <c r="LKJ5" s="158"/>
      <c r="LKK5" s="158"/>
      <c r="LKL5" s="158"/>
      <c r="LKM5" s="158"/>
      <c r="LKN5" s="158"/>
      <c r="LKO5" s="158"/>
      <c r="LKP5" s="158"/>
      <c r="LKQ5" s="158"/>
      <c r="LKR5" s="158"/>
      <c r="LKS5" s="158"/>
      <c r="LKT5" s="158"/>
      <c r="LKU5" s="158"/>
      <c r="LKV5" s="158"/>
      <c r="LKW5" s="158"/>
      <c r="LKX5" s="158"/>
      <c r="LKY5" s="158"/>
      <c r="LKZ5" s="158"/>
      <c r="LLA5" s="158"/>
      <c r="LLB5" s="158"/>
      <c r="LLC5" s="158"/>
      <c r="LLD5" s="158"/>
      <c r="LLE5" s="158"/>
      <c r="LLF5" s="158"/>
      <c r="LLG5" s="158"/>
      <c r="LLH5" s="158"/>
      <c r="LLI5" s="158"/>
      <c r="LLJ5" s="158"/>
      <c r="LLK5" s="158"/>
      <c r="LLL5" s="158"/>
      <c r="LLM5" s="158"/>
      <c r="LLN5" s="158"/>
      <c r="LLO5" s="158"/>
      <c r="LLP5" s="158"/>
      <c r="LLQ5" s="158"/>
      <c r="LLR5" s="158"/>
      <c r="LLS5" s="158"/>
      <c r="LLT5" s="158"/>
      <c r="LLU5" s="158"/>
      <c r="LLV5" s="158"/>
      <c r="LLW5" s="158"/>
      <c r="LLX5" s="158"/>
      <c r="LLY5" s="158"/>
      <c r="LLZ5" s="158"/>
      <c r="LMA5" s="158"/>
      <c r="LMB5" s="158"/>
      <c r="LMC5" s="158"/>
      <c r="LMD5" s="158"/>
      <c r="LME5" s="158"/>
      <c r="LMF5" s="158"/>
      <c r="LMG5" s="158"/>
      <c r="LMH5" s="158"/>
      <c r="LMI5" s="158"/>
      <c r="LMJ5" s="158"/>
      <c r="LMK5" s="158"/>
      <c r="LML5" s="158"/>
      <c r="LMM5" s="158"/>
      <c r="LMN5" s="158"/>
      <c r="LMO5" s="158"/>
      <c r="LMP5" s="158"/>
      <c r="LMQ5" s="158"/>
      <c r="LMR5" s="158"/>
      <c r="LMS5" s="158"/>
      <c r="LMT5" s="158"/>
      <c r="LMU5" s="158"/>
      <c r="LMV5" s="158"/>
      <c r="LMW5" s="158"/>
      <c r="LMX5" s="158"/>
      <c r="LMY5" s="158"/>
      <c r="LMZ5" s="158"/>
      <c r="LNA5" s="158"/>
      <c r="LNB5" s="158"/>
      <c r="LNC5" s="158"/>
      <c r="LND5" s="158"/>
      <c r="LNE5" s="158"/>
      <c r="LNF5" s="158"/>
      <c r="LNG5" s="158"/>
      <c r="LNH5" s="158"/>
      <c r="LNI5" s="158"/>
      <c r="LNJ5" s="158"/>
      <c r="LNK5" s="158"/>
      <c r="LNL5" s="158"/>
      <c r="LNM5" s="158"/>
      <c r="LNN5" s="158"/>
      <c r="LNO5" s="158"/>
      <c r="LNP5" s="158"/>
      <c r="LNQ5" s="158"/>
      <c r="LNR5" s="158"/>
      <c r="LNS5" s="158"/>
      <c r="LNT5" s="158"/>
      <c r="LNU5" s="158"/>
      <c r="LNV5" s="158"/>
      <c r="LNW5" s="158"/>
      <c r="LNX5" s="158"/>
      <c r="LNY5" s="158"/>
      <c r="LNZ5" s="158"/>
      <c r="LOA5" s="158"/>
      <c r="LOB5" s="158"/>
      <c r="LOC5" s="158"/>
      <c r="LOD5" s="158"/>
      <c r="LOE5" s="158"/>
      <c r="LOF5" s="158"/>
      <c r="LOG5" s="158"/>
      <c r="LOH5" s="158"/>
      <c r="LOI5" s="158"/>
      <c r="LOJ5" s="158"/>
      <c r="LOK5" s="158"/>
      <c r="LOL5" s="158"/>
      <c r="LOM5" s="158"/>
      <c r="LON5" s="158"/>
      <c r="LOO5" s="158"/>
      <c r="LOP5" s="158"/>
      <c r="LOQ5" s="158"/>
      <c r="LOR5" s="158"/>
      <c r="LOS5" s="158"/>
      <c r="LOT5" s="158"/>
      <c r="LOU5" s="158"/>
      <c r="LOV5" s="158"/>
      <c r="LOW5" s="158"/>
      <c r="LOX5" s="158"/>
      <c r="LOY5" s="158"/>
      <c r="LOZ5" s="158"/>
      <c r="LPA5" s="158"/>
      <c r="LPB5" s="158"/>
      <c r="LPC5" s="158"/>
      <c r="LPD5" s="158"/>
      <c r="LPE5" s="158"/>
      <c r="LPF5" s="158"/>
      <c r="LPG5" s="158"/>
      <c r="LPH5" s="158"/>
      <c r="LPI5" s="158"/>
      <c r="LPJ5" s="158"/>
      <c r="LPK5" s="158"/>
      <c r="LPL5" s="158"/>
      <c r="LPM5" s="158"/>
      <c r="LPN5" s="158"/>
      <c r="LPO5" s="158"/>
      <c r="LPP5" s="158"/>
      <c r="LPQ5" s="158"/>
      <c r="LPR5" s="158"/>
      <c r="LPS5" s="158"/>
      <c r="LPT5" s="158"/>
      <c r="LPU5" s="158"/>
      <c r="LPV5" s="158"/>
      <c r="LPW5" s="158"/>
      <c r="LPX5" s="158"/>
      <c r="LPY5" s="158"/>
      <c r="LPZ5" s="158"/>
      <c r="LQA5" s="158"/>
      <c r="LQB5" s="158"/>
      <c r="LQC5" s="158"/>
      <c r="LQD5" s="158"/>
      <c r="LQE5" s="158"/>
      <c r="LQF5" s="158"/>
      <c r="LQG5" s="158"/>
      <c r="LQH5" s="158"/>
      <c r="LQI5" s="158"/>
      <c r="LQJ5" s="158"/>
      <c r="LQK5" s="158"/>
      <c r="LQL5" s="158"/>
      <c r="LQM5" s="158"/>
      <c r="LQN5" s="158"/>
      <c r="LQO5" s="158"/>
      <c r="LQP5" s="158"/>
      <c r="LQQ5" s="158"/>
      <c r="LQR5" s="158"/>
      <c r="LQS5" s="158"/>
      <c r="LQT5" s="158"/>
      <c r="LQU5" s="158"/>
      <c r="LQV5" s="158"/>
      <c r="LQW5" s="158"/>
      <c r="LQX5" s="158"/>
      <c r="LQY5" s="158"/>
      <c r="LQZ5" s="158"/>
      <c r="LRA5" s="158"/>
      <c r="LRB5" s="158"/>
      <c r="LRC5" s="158"/>
      <c r="LRD5" s="158"/>
      <c r="LRE5" s="158"/>
      <c r="LRF5" s="158"/>
      <c r="LRG5" s="158"/>
      <c r="LRH5" s="158"/>
      <c r="LRI5" s="158"/>
      <c r="LRJ5" s="158"/>
      <c r="LRK5" s="158"/>
      <c r="LRL5" s="158"/>
      <c r="LRM5" s="158"/>
      <c r="LRN5" s="158"/>
      <c r="LRO5" s="158"/>
      <c r="LRP5" s="158"/>
      <c r="LRQ5" s="158"/>
      <c r="LRR5" s="158"/>
      <c r="LRS5" s="158"/>
      <c r="LRT5" s="158"/>
      <c r="LRU5" s="158"/>
      <c r="LRV5" s="158"/>
      <c r="LRW5" s="158"/>
      <c r="LRX5" s="158"/>
      <c r="LRY5" s="158"/>
      <c r="LRZ5" s="158"/>
      <c r="LSA5" s="158"/>
      <c r="LSB5" s="158"/>
      <c r="LSC5" s="158"/>
      <c r="LSD5" s="158"/>
      <c r="LSE5" s="158"/>
      <c r="LSF5" s="158"/>
      <c r="LSG5" s="158"/>
      <c r="LSH5" s="158"/>
      <c r="LSI5" s="158"/>
      <c r="LSJ5" s="158"/>
      <c r="LSK5" s="158"/>
      <c r="LSL5" s="158"/>
      <c r="LSM5" s="158"/>
      <c r="LSN5" s="158"/>
      <c r="LSO5" s="158"/>
      <c r="LSP5" s="158"/>
      <c r="LSQ5" s="158"/>
      <c r="LSR5" s="158"/>
      <c r="LSS5" s="158"/>
      <c r="LST5" s="158"/>
      <c r="LSU5" s="158"/>
      <c r="LSV5" s="158"/>
      <c r="LSW5" s="158"/>
      <c r="LSX5" s="158"/>
      <c r="LSY5" s="158"/>
      <c r="LSZ5" s="158"/>
      <c r="LTA5" s="158"/>
      <c r="LTB5" s="158"/>
      <c r="LTC5" s="158"/>
      <c r="LTD5" s="158"/>
      <c r="LTE5" s="158"/>
      <c r="LTF5" s="158"/>
      <c r="LTG5" s="158"/>
      <c r="LTH5" s="158"/>
      <c r="LTI5" s="158"/>
      <c r="LTJ5" s="158"/>
      <c r="LTK5" s="158"/>
      <c r="LTL5" s="158"/>
      <c r="LTM5" s="158"/>
      <c r="LTN5" s="158"/>
      <c r="LTO5" s="158"/>
      <c r="LTP5" s="158"/>
      <c r="LTQ5" s="158"/>
      <c r="LTR5" s="158"/>
      <c r="LTS5" s="158"/>
      <c r="LTT5" s="158"/>
      <c r="LTU5" s="158"/>
      <c r="LTV5" s="158"/>
      <c r="LTW5" s="158"/>
      <c r="LTX5" s="158"/>
      <c r="LTY5" s="158"/>
      <c r="LTZ5" s="158"/>
      <c r="LUA5" s="158"/>
      <c r="LUB5" s="158"/>
      <c r="LUC5" s="158"/>
      <c r="LUD5" s="158"/>
      <c r="LUE5" s="158"/>
      <c r="LUF5" s="158"/>
      <c r="LUG5" s="158"/>
      <c r="LUH5" s="158"/>
      <c r="LUI5" s="158"/>
      <c r="LUJ5" s="158"/>
      <c r="LUK5" s="158"/>
      <c r="LUL5" s="158"/>
      <c r="LUM5" s="158"/>
      <c r="LUN5" s="158"/>
      <c r="LUO5" s="158"/>
      <c r="LUP5" s="158"/>
      <c r="LUQ5" s="158"/>
      <c r="LUR5" s="158"/>
      <c r="LUS5" s="158"/>
      <c r="LUT5" s="158"/>
      <c r="LUU5" s="158"/>
      <c r="LUV5" s="158"/>
      <c r="LUW5" s="158"/>
      <c r="LUX5" s="158"/>
      <c r="LUY5" s="158"/>
      <c r="LUZ5" s="158"/>
      <c r="LVA5" s="158"/>
      <c r="LVB5" s="158"/>
      <c r="LVC5" s="158"/>
      <c r="LVD5" s="158"/>
      <c r="LVE5" s="158"/>
      <c r="LVF5" s="158"/>
      <c r="LVG5" s="158"/>
      <c r="LVH5" s="158"/>
      <c r="LVI5" s="158"/>
      <c r="LVJ5" s="158"/>
      <c r="LVK5" s="158"/>
      <c r="LVL5" s="158"/>
      <c r="LVM5" s="158"/>
      <c r="LVN5" s="158"/>
      <c r="LVO5" s="158"/>
      <c r="LVP5" s="158"/>
      <c r="LVQ5" s="158"/>
      <c r="LVR5" s="158"/>
      <c r="LVS5" s="158"/>
      <c r="LVT5" s="158"/>
      <c r="LVU5" s="158"/>
      <c r="LVV5" s="158"/>
      <c r="LVW5" s="158"/>
      <c r="LVX5" s="158"/>
      <c r="LVY5" s="158"/>
      <c r="LVZ5" s="158"/>
      <c r="LWA5" s="158"/>
      <c r="LWB5" s="158"/>
      <c r="LWC5" s="158"/>
      <c r="LWD5" s="158"/>
      <c r="LWE5" s="158"/>
      <c r="LWF5" s="158"/>
      <c r="LWG5" s="158"/>
      <c r="LWH5" s="158"/>
      <c r="LWI5" s="158"/>
      <c r="LWJ5" s="158"/>
      <c r="LWK5" s="158"/>
      <c r="LWL5" s="158"/>
      <c r="LWM5" s="158"/>
      <c r="LWN5" s="158"/>
      <c r="LWO5" s="158"/>
      <c r="LWP5" s="158"/>
      <c r="LWQ5" s="158"/>
      <c r="LWR5" s="158"/>
      <c r="LWS5" s="158"/>
      <c r="LWT5" s="158"/>
      <c r="LWU5" s="158"/>
      <c r="LWV5" s="158"/>
      <c r="LWW5" s="158"/>
      <c r="LWX5" s="158"/>
      <c r="LWY5" s="158"/>
      <c r="LWZ5" s="158"/>
      <c r="LXA5" s="158"/>
      <c r="LXB5" s="158"/>
      <c r="LXC5" s="158"/>
      <c r="LXD5" s="158"/>
      <c r="LXE5" s="158"/>
      <c r="LXF5" s="158"/>
      <c r="LXG5" s="158"/>
      <c r="LXH5" s="158"/>
      <c r="LXI5" s="158"/>
      <c r="LXJ5" s="158"/>
      <c r="LXK5" s="158"/>
      <c r="LXL5" s="158"/>
      <c r="LXM5" s="158"/>
      <c r="LXN5" s="158"/>
      <c r="LXO5" s="158"/>
      <c r="LXP5" s="158"/>
      <c r="LXQ5" s="158"/>
      <c r="LXR5" s="158"/>
      <c r="LXS5" s="158"/>
      <c r="LXT5" s="158"/>
      <c r="LXU5" s="158"/>
      <c r="LXV5" s="158"/>
      <c r="LXW5" s="158"/>
      <c r="LXX5" s="158"/>
      <c r="LXY5" s="158"/>
      <c r="LXZ5" s="158"/>
      <c r="LYA5" s="158"/>
      <c r="LYB5" s="158"/>
      <c r="LYC5" s="158"/>
      <c r="LYD5" s="158"/>
      <c r="LYE5" s="158"/>
      <c r="LYF5" s="158"/>
      <c r="LYG5" s="158"/>
      <c r="LYH5" s="158"/>
      <c r="LYI5" s="158"/>
      <c r="LYJ5" s="158"/>
      <c r="LYK5" s="158"/>
      <c r="LYL5" s="158"/>
      <c r="LYM5" s="158"/>
      <c r="LYN5" s="158"/>
      <c r="LYO5" s="158"/>
      <c r="LYP5" s="158"/>
      <c r="LYQ5" s="158"/>
      <c r="LYR5" s="158"/>
      <c r="LYS5" s="158"/>
      <c r="LYT5" s="158"/>
      <c r="LYU5" s="158"/>
      <c r="LYV5" s="158"/>
      <c r="LYW5" s="158"/>
      <c r="LYX5" s="158"/>
      <c r="LYY5" s="158"/>
      <c r="LYZ5" s="158"/>
      <c r="LZA5" s="158"/>
      <c r="LZB5" s="158"/>
      <c r="LZC5" s="158"/>
      <c r="LZD5" s="158"/>
      <c r="LZE5" s="158"/>
      <c r="LZF5" s="158"/>
      <c r="LZG5" s="158"/>
      <c r="LZH5" s="158"/>
      <c r="LZI5" s="158"/>
      <c r="LZJ5" s="158"/>
      <c r="LZK5" s="158"/>
      <c r="LZL5" s="158"/>
      <c r="LZM5" s="158"/>
      <c r="LZN5" s="158"/>
      <c r="LZO5" s="158"/>
      <c r="LZP5" s="158"/>
      <c r="LZQ5" s="158"/>
      <c r="LZR5" s="158"/>
      <c r="LZS5" s="158"/>
      <c r="LZT5" s="158"/>
      <c r="LZU5" s="158"/>
      <c r="LZV5" s="158"/>
      <c r="LZW5" s="158"/>
      <c r="LZX5" s="158"/>
      <c r="LZY5" s="158"/>
      <c r="LZZ5" s="158"/>
      <c r="MAA5" s="158"/>
      <c r="MAB5" s="158"/>
      <c r="MAC5" s="158"/>
      <c r="MAD5" s="158"/>
      <c r="MAE5" s="158"/>
      <c r="MAF5" s="158"/>
      <c r="MAG5" s="158"/>
      <c r="MAH5" s="158"/>
      <c r="MAI5" s="158"/>
      <c r="MAJ5" s="158"/>
      <c r="MAK5" s="158"/>
      <c r="MAL5" s="158"/>
      <c r="MAM5" s="158"/>
      <c r="MAN5" s="158"/>
      <c r="MAO5" s="158"/>
      <c r="MAP5" s="158"/>
      <c r="MAQ5" s="158"/>
      <c r="MAR5" s="158"/>
      <c r="MAS5" s="158"/>
      <c r="MAT5" s="158"/>
      <c r="MAU5" s="158"/>
      <c r="MAV5" s="158"/>
      <c r="MAW5" s="158"/>
      <c r="MAX5" s="158"/>
      <c r="MAY5" s="158"/>
      <c r="MAZ5" s="158"/>
      <c r="MBA5" s="158"/>
      <c r="MBB5" s="158"/>
      <c r="MBC5" s="158"/>
      <c r="MBD5" s="158"/>
      <c r="MBE5" s="158"/>
      <c r="MBF5" s="158"/>
      <c r="MBG5" s="158"/>
      <c r="MBH5" s="158"/>
      <c r="MBI5" s="158"/>
      <c r="MBJ5" s="158"/>
      <c r="MBK5" s="158"/>
      <c r="MBL5" s="158"/>
      <c r="MBM5" s="158"/>
      <c r="MBN5" s="158"/>
      <c r="MBO5" s="158"/>
      <c r="MBP5" s="158"/>
      <c r="MBQ5" s="158"/>
      <c r="MBR5" s="158"/>
      <c r="MBS5" s="158"/>
      <c r="MBT5" s="158"/>
      <c r="MBU5" s="158"/>
      <c r="MBV5" s="158"/>
      <c r="MBW5" s="158"/>
      <c r="MBX5" s="158"/>
      <c r="MBY5" s="158"/>
      <c r="MBZ5" s="158"/>
      <c r="MCA5" s="158"/>
      <c r="MCB5" s="158"/>
      <c r="MCC5" s="158"/>
      <c r="MCD5" s="158"/>
      <c r="MCE5" s="158"/>
      <c r="MCF5" s="158"/>
      <c r="MCG5" s="158"/>
      <c r="MCH5" s="158"/>
      <c r="MCI5" s="158"/>
      <c r="MCJ5" s="158"/>
      <c r="MCK5" s="158"/>
      <c r="MCL5" s="158"/>
      <c r="MCM5" s="158"/>
      <c r="MCN5" s="158"/>
      <c r="MCO5" s="158"/>
      <c r="MCP5" s="158"/>
      <c r="MCQ5" s="158"/>
      <c r="MCR5" s="158"/>
      <c r="MCS5" s="158"/>
      <c r="MCT5" s="158"/>
      <c r="MCU5" s="158"/>
      <c r="MCV5" s="158"/>
      <c r="MCW5" s="158"/>
      <c r="MCX5" s="158"/>
      <c r="MCY5" s="158"/>
      <c r="MCZ5" s="158"/>
      <c r="MDA5" s="158"/>
      <c r="MDB5" s="158"/>
      <c r="MDC5" s="158"/>
      <c r="MDD5" s="158"/>
      <c r="MDE5" s="158"/>
      <c r="MDF5" s="158"/>
      <c r="MDG5" s="158"/>
      <c r="MDH5" s="158"/>
      <c r="MDI5" s="158"/>
      <c r="MDJ5" s="158"/>
      <c r="MDK5" s="158"/>
      <c r="MDL5" s="158"/>
      <c r="MDM5" s="158"/>
      <c r="MDN5" s="158"/>
      <c r="MDO5" s="158"/>
      <c r="MDP5" s="158"/>
      <c r="MDQ5" s="158"/>
      <c r="MDR5" s="158"/>
      <c r="MDS5" s="158"/>
      <c r="MDT5" s="158"/>
      <c r="MDU5" s="158"/>
      <c r="MDV5" s="158"/>
      <c r="MDW5" s="158"/>
      <c r="MDX5" s="158"/>
      <c r="MDY5" s="158"/>
      <c r="MDZ5" s="158"/>
      <c r="MEA5" s="158"/>
      <c r="MEB5" s="158"/>
      <c r="MEC5" s="158"/>
      <c r="MED5" s="158"/>
      <c r="MEE5" s="158"/>
      <c r="MEF5" s="158"/>
      <c r="MEG5" s="158"/>
      <c r="MEH5" s="158"/>
      <c r="MEI5" s="158"/>
      <c r="MEJ5" s="158"/>
      <c r="MEK5" s="158"/>
      <c r="MEL5" s="158"/>
      <c r="MEM5" s="158"/>
      <c r="MEN5" s="158"/>
      <c r="MEO5" s="158"/>
      <c r="MEP5" s="158"/>
      <c r="MEQ5" s="158"/>
      <c r="MER5" s="158"/>
      <c r="MES5" s="158"/>
      <c r="MET5" s="158"/>
      <c r="MEU5" s="158"/>
      <c r="MEV5" s="158"/>
      <c r="MEW5" s="158"/>
      <c r="MEX5" s="158"/>
      <c r="MEY5" s="158"/>
      <c r="MEZ5" s="158"/>
      <c r="MFA5" s="158"/>
      <c r="MFB5" s="158"/>
      <c r="MFC5" s="158"/>
      <c r="MFD5" s="158"/>
      <c r="MFE5" s="158"/>
      <c r="MFF5" s="158"/>
      <c r="MFG5" s="158"/>
      <c r="MFH5" s="158"/>
      <c r="MFI5" s="158"/>
      <c r="MFJ5" s="158"/>
      <c r="MFK5" s="158"/>
      <c r="MFL5" s="158"/>
      <c r="MFM5" s="158"/>
      <c r="MFN5" s="158"/>
      <c r="MFO5" s="158"/>
      <c r="MFP5" s="158"/>
      <c r="MFQ5" s="158"/>
      <c r="MFR5" s="158"/>
      <c r="MFS5" s="158"/>
      <c r="MFT5" s="158"/>
      <c r="MFU5" s="158"/>
      <c r="MFV5" s="158"/>
      <c r="MFW5" s="158"/>
      <c r="MFX5" s="158"/>
      <c r="MFY5" s="158"/>
      <c r="MFZ5" s="158"/>
      <c r="MGA5" s="158"/>
      <c r="MGB5" s="158"/>
      <c r="MGC5" s="158"/>
      <c r="MGD5" s="158"/>
      <c r="MGE5" s="158"/>
      <c r="MGF5" s="158"/>
      <c r="MGG5" s="158"/>
      <c r="MGH5" s="158"/>
      <c r="MGI5" s="158"/>
      <c r="MGJ5" s="158"/>
      <c r="MGK5" s="158"/>
      <c r="MGL5" s="158"/>
      <c r="MGM5" s="158"/>
      <c r="MGN5" s="158"/>
      <c r="MGO5" s="158"/>
      <c r="MGP5" s="158"/>
      <c r="MGQ5" s="158"/>
      <c r="MGR5" s="158"/>
      <c r="MGS5" s="158"/>
      <c r="MGT5" s="158"/>
      <c r="MGU5" s="158"/>
      <c r="MGV5" s="158"/>
      <c r="MGW5" s="158"/>
      <c r="MGX5" s="158"/>
      <c r="MGY5" s="158"/>
      <c r="MGZ5" s="158"/>
      <c r="MHA5" s="158"/>
      <c r="MHB5" s="158"/>
      <c r="MHC5" s="158"/>
      <c r="MHD5" s="158"/>
      <c r="MHE5" s="158"/>
      <c r="MHF5" s="158"/>
      <c r="MHG5" s="158"/>
      <c r="MHH5" s="158"/>
      <c r="MHI5" s="158"/>
      <c r="MHJ5" s="158"/>
      <c r="MHK5" s="158"/>
      <c r="MHL5" s="158"/>
      <c r="MHM5" s="158"/>
      <c r="MHN5" s="158"/>
      <c r="MHO5" s="158"/>
      <c r="MHP5" s="158"/>
      <c r="MHQ5" s="158"/>
      <c r="MHR5" s="158"/>
      <c r="MHS5" s="158"/>
      <c r="MHT5" s="158"/>
      <c r="MHU5" s="158"/>
      <c r="MHV5" s="158"/>
      <c r="MHW5" s="158"/>
      <c r="MHX5" s="158"/>
      <c r="MHY5" s="158"/>
      <c r="MHZ5" s="158"/>
      <c r="MIA5" s="158"/>
      <c r="MIB5" s="158"/>
      <c r="MIC5" s="158"/>
      <c r="MID5" s="158"/>
      <c r="MIE5" s="158"/>
      <c r="MIF5" s="158"/>
      <c r="MIG5" s="158"/>
      <c r="MIH5" s="158"/>
      <c r="MII5" s="158"/>
      <c r="MIJ5" s="158"/>
      <c r="MIK5" s="158"/>
      <c r="MIL5" s="158"/>
      <c r="MIM5" s="158"/>
      <c r="MIN5" s="158"/>
      <c r="MIO5" s="158"/>
      <c r="MIP5" s="158"/>
      <c r="MIQ5" s="158"/>
      <c r="MIR5" s="158"/>
      <c r="MIS5" s="158"/>
      <c r="MIT5" s="158"/>
      <c r="MIU5" s="158"/>
      <c r="MIV5" s="158"/>
      <c r="MIW5" s="158"/>
      <c r="MIX5" s="158"/>
      <c r="MIY5" s="158"/>
      <c r="MIZ5" s="158"/>
      <c r="MJA5" s="158"/>
      <c r="MJB5" s="158"/>
      <c r="MJC5" s="158"/>
      <c r="MJD5" s="158"/>
      <c r="MJE5" s="158"/>
      <c r="MJF5" s="158"/>
      <c r="MJG5" s="158"/>
      <c r="MJH5" s="158"/>
      <c r="MJI5" s="158"/>
      <c r="MJJ5" s="158"/>
      <c r="MJK5" s="158"/>
      <c r="MJL5" s="158"/>
      <c r="MJM5" s="158"/>
      <c r="MJN5" s="158"/>
      <c r="MJO5" s="158"/>
      <c r="MJP5" s="158"/>
      <c r="MJQ5" s="158"/>
      <c r="MJR5" s="158"/>
      <c r="MJS5" s="158"/>
      <c r="MJT5" s="158"/>
      <c r="MJU5" s="158"/>
      <c r="MJV5" s="158"/>
      <c r="MJW5" s="158"/>
      <c r="MJX5" s="158"/>
      <c r="MJY5" s="158"/>
      <c r="MJZ5" s="158"/>
      <c r="MKA5" s="158"/>
      <c r="MKB5" s="158"/>
      <c r="MKC5" s="158"/>
      <c r="MKD5" s="158"/>
      <c r="MKE5" s="158"/>
      <c r="MKF5" s="158"/>
      <c r="MKG5" s="158"/>
      <c r="MKH5" s="158"/>
      <c r="MKI5" s="158"/>
      <c r="MKJ5" s="158"/>
      <c r="MKK5" s="158"/>
      <c r="MKL5" s="158"/>
      <c r="MKM5" s="158"/>
      <c r="MKN5" s="158"/>
      <c r="MKO5" s="158"/>
      <c r="MKP5" s="158"/>
      <c r="MKQ5" s="158"/>
      <c r="MKR5" s="158"/>
      <c r="MKS5" s="158"/>
      <c r="MKT5" s="158"/>
      <c r="MKU5" s="158"/>
      <c r="MKV5" s="158"/>
      <c r="MKW5" s="158"/>
      <c r="MKX5" s="158"/>
      <c r="MKY5" s="158"/>
      <c r="MKZ5" s="158"/>
      <c r="MLA5" s="158"/>
      <c r="MLB5" s="158"/>
      <c r="MLC5" s="158"/>
      <c r="MLD5" s="158"/>
      <c r="MLE5" s="158"/>
      <c r="MLF5" s="158"/>
      <c r="MLG5" s="158"/>
      <c r="MLH5" s="158"/>
      <c r="MLI5" s="158"/>
      <c r="MLJ5" s="158"/>
      <c r="MLK5" s="158"/>
      <c r="MLL5" s="158"/>
      <c r="MLM5" s="158"/>
      <c r="MLN5" s="158"/>
      <c r="MLO5" s="158"/>
      <c r="MLP5" s="158"/>
      <c r="MLQ5" s="158"/>
      <c r="MLR5" s="158"/>
      <c r="MLS5" s="158"/>
      <c r="MLT5" s="158"/>
      <c r="MLU5" s="158"/>
      <c r="MLV5" s="158"/>
      <c r="MLW5" s="158"/>
      <c r="MLX5" s="158"/>
      <c r="MLY5" s="158"/>
      <c r="MLZ5" s="158"/>
      <c r="MMA5" s="158"/>
      <c r="MMB5" s="158"/>
      <c r="MMC5" s="158"/>
      <c r="MMD5" s="158"/>
      <c r="MME5" s="158"/>
      <c r="MMF5" s="158"/>
      <c r="MMG5" s="158"/>
      <c r="MMH5" s="158"/>
      <c r="MMI5" s="158"/>
      <c r="MMJ5" s="158"/>
      <c r="MMK5" s="158"/>
      <c r="MML5" s="158"/>
      <c r="MMM5" s="158"/>
      <c r="MMN5" s="158"/>
      <c r="MMO5" s="158"/>
      <c r="MMP5" s="158"/>
      <c r="MMQ5" s="158"/>
      <c r="MMR5" s="158"/>
      <c r="MMS5" s="158"/>
      <c r="MMT5" s="158"/>
      <c r="MMU5" s="158"/>
      <c r="MMV5" s="158"/>
      <c r="MMW5" s="158"/>
      <c r="MMX5" s="158"/>
      <c r="MMY5" s="158"/>
      <c r="MMZ5" s="158"/>
      <c r="MNA5" s="158"/>
      <c r="MNB5" s="158"/>
      <c r="MNC5" s="158"/>
      <c r="MND5" s="158"/>
      <c r="MNE5" s="158"/>
      <c r="MNF5" s="158"/>
      <c r="MNG5" s="158"/>
      <c r="MNH5" s="158"/>
      <c r="MNI5" s="158"/>
      <c r="MNJ5" s="158"/>
      <c r="MNK5" s="158"/>
      <c r="MNL5" s="158"/>
      <c r="MNM5" s="158"/>
      <c r="MNN5" s="158"/>
      <c r="MNO5" s="158"/>
      <c r="MNP5" s="158"/>
      <c r="MNQ5" s="158"/>
      <c r="MNR5" s="158"/>
      <c r="MNS5" s="158"/>
      <c r="MNT5" s="158"/>
      <c r="MNU5" s="158"/>
      <c r="MNV5" s="158"/>
      <c r="MNW5" s="158"/>
      <c r="MNX5" s="158"/>
      <c r="MNY5" s="158"/>
      <c r="MNZ5" s="158"/>
      <c r="MOA5" s="158"/>
      <c r="MOB5" s="158"/>
      <c r="MOC5" s="158"/>
      <c r="MOD5" s="158"/>
      <c r="MOE5" s="158"/>
      <c r="MOF5" s="158"/>
      <c r="MOG5" s="158"/>
      <c r="MOH5" s="158"/>
      <c r="MOI5" s="158"/>
      <c r="MOJ5" s="158"/>
      <c r="MOK5" s="158"/>
      <c r="MOL5" s="158"/>
      <c r="MOM5" s="158"/>
      <c r="MON5" s="158"/>
      <c r="MOO5" s="158"/>
      <c r="MOP5" s="158"/>
      <c r="MOQ5" s="158"/>
      <c r="MOR5" s="158"/>
      <c r="MOS5" s="158"/>
      <c r="MOT5" s="158"/>
      <c r="MOU5" s="158"/>
      <c r="MOV5" s="158"/>
      <c r="MOW5" s="158"/>
      <c r="MOX5" s="158"/>
      <c r="MOY5" s="158"/>
      <c r="MOZ5" s="158"/>
      <c r="MPA5" s="158"/>
      <c r="MPB5" s="158"/>
      <c r="MPC5" s="158"/>
      <c r="MPD5" s="158"/>
      <c r="MPE5" s="158"/>
      <c r="MPF5" s="158"/>
      <c r="MPG5" s="158"/>
      <c r="MPH5" s="158"/>
      <c r="MPI5" s="158"/>
      <c r="MPJ5" s="158"/>
      <c r="MPK5" s="158"/>
      <c r="MPL5" s="158"/>
      <c r="MPM5" s="158"/>
      <c r="MPN5" s="158"/>
      <c r="MPO5" s="158"/>
      <c r="MPP5" s="158"/>
      <c r="MPQ5" s="158"/>
      <c r="MPR5" s="158"/>
      <c r="MPS5" s="158"/>
      <c r="MPT5" s="158"/>
      <c r="MPU5" s="158"/>
      <c r="MPV5" s="158"/>
      <c r="MPW5" s="158"/>
      <c r="MPX5" s="158"/>
      <c r="MPY5" s="158"/>
      <c r="MPZ5" s="158"/>
      <c r="MQA5" s="158"/>
      <c r="MQB5" s="158"/>
      <c r="MQC5" s="158"/>
      <c r="MQD5" s="158"/>
      <c r="MQE5" s="158"/>
      <c r="MQF5" s="158"/>
      <c r="MQG5" s="158"/>
      <c r="MQH5" s="158"/>
      <c r="MQI5" s="158"/>
      <c r="MQJ5" s="158"/>
      <c r="MQK5" s="158"/>
      <c r="MQL5" s="158"/>
      <c r="MQM5" s="158"/>
      <c r="MQN5" s="158"/>
      <c r="MQO5" s="158"/>
      <c r="MQP5" s="158"/>
      <c r="MQQ5" s="158"/>
      <c r="MQR5" s="158"/>
      <c r="MQS5" s="158"/>
      <c r="MQT5" s="158"/>
      <c r="MQU5" s="158"/>
      <c r="MQV5" s="158"/>
      <c r="MQW5" s="158"/>
      <c r="MQX5" s="158"/>
      <c r="MQY5" s="158"/>
      <c r="MQZ5" s="158"/>
      <c r="MRA5" s="158"/>
      <c r="MRB5" s="158"/>
      <c r="MRC5" s="158"/>
      <c r="MRD5" s="158"/>
      <c r="MRE5" s="158"/>
      <c r="MRF5" s="158"/>
      <c r="MRG5" s="158"/>
      <c r="MRH5" s="158"/>
      <c r="MRI5" s="158"/>
      <c r="MRJ5" s="158"/>
      <c r="MRK5" s="158"/>
      <c r="MRL5" s="158"/>
      <c r="MRM5" s="158"/>
      <c r="MRN5" s="158"/>
      <c r="MRO5" s="158"/>
      <c r="MRP5" s="158"/>
      <c r="MRQ5" s="158"/>
      <c r="MRR5" s="158"/>
      <c r="MRS5" s="158"/>
      <c r="MRT5" s="158"/>
      <c r="MRU5" s="158"/>
      <c r="MRV5" s="158"/>
      <c r="MRW5" s="158"/>
      <c r="MRX5" s="158"/>
      <c r="MRY5" s="158"/>
      <c r="MRZ5" s="158"/>
      <c r="MSA5" s="158"/>
      <c r="MSB5" s="158"/>
      <c r="MSC5" s="158"/>
      <c r="MSD5" s="158"/>
      <c r="MSE5" s="158"/>
      <c r="MSF5" s="158"/>
      <c r="MSG5" s="158"/>
      <c r="MSH5" s="158"/>
      <c r="MSI5" s="158"/>
      <c r="MSJ5" s="158"/>
      <c r="MSK5" s="158"/>
      <c r="MSL5" s="158"/>
      <c r="MSM5" s="158"/>
      <c r="MSN5" s="158"/>
      <c r="MSO5" s="158"/>
      <c r="MSP5" s="158"/>
      <c r="MSQ5" s="158"/>
      <c r="MSR5" s="158"/>
      <c r="MSS5" s="158"/>
      <c r="MST5" s="158"/>
      <c r="MSU5" s="158"/>
      <c r="MSV5" s="158"/>
      <c r="MSW5" s="158"/>
      <c r="MSX5" s="158"/>
      <c r="MSY5" s="158"/>
      <c r="MSZ5" s="158"/>
      <c r="MTA5" s="158"/>
      <c r="MTB5" s="158"/>
      <c r="MTC5" s="158"/>
      <c r="MTD5" s="158"/>
      <c r="MTE5" s="158"/>
      <c r="MTF5" s="158"/>
      <c r="MTG5" s="158"/>
      <c r="MTH5" s="158"/>
      <c r="MTI5" s="158"/>
      <c r="MTJ5" s="158"/>
      <c r="MTK5" s="158"/>
      <c r="MTL5" s="158"/>
      <c r="MTM5" s="158"/>
      <c r="MTN5" s="158"/>
      <c r="MTO5" s="158"/>
      <c r="MTP5" s="158"/>
      <c r="MTQ5" s="158"/>
      <c r="MTR5" s="158"/>
      <c r="MTS5" s="158"/>
      <c r="MTT5" s="158"/>
      <c r="MTU5" s="158"/>
      <c r="MTV5" s="158"/>
      <c r="MTW5" s="158"/>
      <c r="MTX5" s="158"/>
      <c r="MTY5" s="158"/>
      <c r="MTZ5" s="158"/>
      <c r="MUA5" s="158"/>
      <c r="MUB5" s="158"/>
      <c r="MUC5" s="158"/>
      <c r="MUD5" s="158"/>
      <c r="MUE5" s="158"/>
      <c r="MUF5" s="158"/>
      <c r="MUG5" s="158"/>
      <c r="MUH5" s="158"/>
      <c r="MUI5" s="158"/>
      <c r="MUJ5" s="158"/>
      <c r="MUK5" s="158"/>
      <c r="MUL5" s="158"/>
      <c r="MUM5" s="158"/>
      <c r="MUN5" s="158"/>
      <c r="MUO5" s="158"/>
      <c r="MUP5" s="158"/>
      <c r="MUQ5" s="158"/>
      <c r="MUR5" s="158"/>
      <c r="MUS5" s="158"/>
      <c r="MUT5" s="158"/>
      <c r="MUU5" s="158"/>
      <c r="MUV5" s="158"/>
      <c r="MUW5" s="158"/>
      <c r="MUX5" s="158"/>
      <c r="MUY5" s="158"/>
      <c r="MUZ5" s="158"/>
      <c r="MVA5" s="158"/>
      <c r="MVB5" s="158"/>
      <c r="MVC5" s="158"/>
      <c r="MVD5" s="158"/>
      <c r="MVE5" s="158"/>
      <c r="MVF5" s="158"/>
      <c r="MVG5" s="158"/>
      <c r="MVH5" s="158"/>
      <c r="MVI5" s="158"/>
      <c r="MVJ5" s="158"/>
      <c r="MVK5" s="158"/>
      <c r="MVL5" s="158"/>
      <c r="MVM5" s="158"/>
      <c r="MVN5" s="158"/>
      <c r="MVO5" s="158"/>
      <c r="MVP5" s="158"/>
      <c r="MVQ5" s="158"/>
      <c r="MVR5" s="158"/>
      <c r="MVS5" s="158"/>
      <c r="MVT5" s="158"/>
      <c r="MVU5" s="158"/>
      <c r="MVV5" s="158"/>
      <c r="MVW5" s="158"/>
      <c r="MVX5" s="158"/>
      <c r="MVY5" s="158"/>
      <c r="MVZ5" s="158"/>
      <c r="MWA5" s="158"/>
      <c r="MWB5" s="158"/>
      <c r="MWC5" s="158"/>
      <c r="MWD5" s="158"/>
      <c r="MWE5" s="158"/>
      <c r="MWF5" s="158"/>
      <c r="MWG5" s="158"/>
      <c r="MWH5" s="158"/>
      <c r="MWI5" s="158"/>
      <c r="MWJ5" s="158"/>
      <c r="MWK5" s="158"/>
      <c r="MWL5" s="158"/>
      <c r="MWM5" s="158"/>
      <c r="MWN5" s="158"/>
      <c r="MWO5" s="158"/>
      <c r="MWP5" s="158"/>
      <c r="MWQ5" s="158"/>
      <c r="MWR5" s="158"/>
      <c r="MWS5" s="158"/>
      <c r="MWT5" s="158"/>
      <c r="MWU5" s="158"/>
      <c r="MWV5" s="158"/>
      <c r="MWW5" s="158"/>
      <c r="MWX5" s="158"/>
      <c r="MWY5" s="158"/>
      <c r="MWZ5" s="158"/>
      <c r="MXA5" s="158"/>
      <c r="MXB5" s="158"/>
      <c r="MXC5" s="158"/>
      <c r="MXD5" s="158"/>
      <c r="MXE5" s="158"/>
      <c r="MXF5" s="158"/>
      <c r="MXG5" s="158"/>
      <c r="MXH5" s="158"/>
      <c r="MXI5" s="158"/>
      <c r="MXJ5" s="158"/>
      <c r="MXK5" s="158"/>
      <c r="MXL5" s="158"/>
      <c r="MXM5" s="158"/>
      <c r="MXN5" s="158"/>
      <c r="MXO5" s="158"/>
      <c r="MXP5" s="158"/>
      <c r="MXQ5" s="158"/>
      <c r="MXR5" s="158"/>
      <c r="MXS5" s="158"/>
      <c r="MXT5" s="158"/>
      <c r="MXU5" s="158"/>
      <c r="MXV5" s="158"/>
      <c r="MXW5" s="158"/>
      <c r="MXX5" s="158"/>
      <c r="MXY5" s="158"/>
      <c r="MXZ5" s="158"/>
      <c r="MYA5" s="158"/>
      <c r="MYB5" s="158"/>
      <c r="MYC5" s="158"/>
      <c r="MYD5" s="158"/>
      <c r="MYE5" s="158"/>
      <c r="MYF5" s="158"/>
      <c r="MYG5" s="158"/>
      <c r="MYH5" s="158"/>
      <c r="MYI5" s="158"/>
      <c r="MYJ5" s="158"/>
      <c r="MYK5" s="158"/>
      <c r="MYL5" s="158"/>
      <c r="MYM5" s="158"/>
      <c r="MYN5" s="158"/>
      <c r="MYO5" s="158"/>
      <c r="MYP5" s="158"/>
      <c r="MYQ5" s="158"/>
      <c r="MYR5" s="158"/>
      <c r="MYS5" s="158"/>
      <c r="MYT5" s="158"/>
      <c r="MYU5" s="158"/>
      <c r="MYV5" s="158"/>
      <c r="MYW5" s="158"/>
      <c r="MYX5" s="158"/>
      <c r="MYY5" s="158"/>
      <c r="MYZ5" s="158"/>
      <c r="MZA5" s="158"/>
      <c r="MZB5" s="158"/>
      <c r="MZC5" s="158"/>
      <c r="MZD5" s="158"/>
      <c r="MZE5" s="158"/>
      <c r="MZF5" s="158"/>
      <c r="MZG5" s="158"/>
      <c r="MZH5" s="158"/>
      <c r="MZI5" s="158"/>
      <c r="MZJ5" s="158"/>
      <c r="MZK5" s="158"/>
      <c r="MZL5" s="158"/>
      <c r="MZM5" s="158"/>
      <c r="MZN5" s="158"/>
      <c r="MZO5" s="158"/>
      <c r="MZP5" s="158"/>
      <c r="MZQ5" s="158"/>
      <c r="MZR5" s="158"/>
      <c r="MZS5" s="158"/>
      <c r="MZT5" s="158"/>
      <c r="MZU5" s="158"/>
      <c r="MZV5" s="158"/>
      <c r="MZW5" s="158"/>
      <c r="MZX5" s="158"/>
      <c r="MZY5" s="158"/>
      <c r="MZZ5" s="158"/>
      <c r="NAA5" s="158"/>
      <c r="NAB5" s="158"/>
      <c r="NAC5" s="158"/>
      <c r="NAD5" s="158"/>
      <c r="NAE5" s="158"/>
      <c r="NAF5" s="158"/>
      <c r="NAG5" s="158"/>
      <c r="NAH5" s="158"/>
      <c r="NAI5" s="158"/>
      <c r="NAJ5" s="158"/>
      <c r="NAK5" s="158"/>
      <c r="NAL5" s="158"/>
      <c r="NAM5" s="158"/>
      <c r="NAN5" s="158"/>
      <c r="NAO5" s="158"/>
      <c r="NAP5" s="158"/>
      <c r="NAQ5" s="158"/>
      <c r="NAR5" s="158"/>
      <c r="NAS5" s="158"/>
      <c r="NAT5" s="158"/>
      <c r="NAU5" s="158"/>
      <c r="NAV5" s="158"/>
      <c r="NAW5" s="158"/>
      <c r="NAX5" s="158"/>
      <c r="NAY5" s="158"/>
      <c r="NAZ5" s="158"/>
      <c r="NBA5" s="158"/>
      <c r="NBB5" s="158"/>
      <c r="NBC5" s="158"/>
      <c r="NBD5" s="158"/>
      <c r="NBE5" s="158"/>
      <c r="NBF5" s="158"/>
      <c r="NBG5" s="158"/>
      <c r="NBH5" s="158"/>
      <c r="NBI5" s="158"/>
      <c r="NBJ5" s="158"/>
      <c r="NBK5" s="158"/>
      <c r="NBL5" s="158"/>
      <c r="NBM5" s="158"/>
      <c r="NBN5" s="158"/>
      <c r="NBO5" s="158"/>
      <c r="NBP5" s="158"/>
      <c r="NBQ5" s="158"/>
      <c r="NBR5" s="158"/>
      <c r="NBS5" s="158"/>
      <c r="NBT5" s="158"/>
      <c r="NBU5" s="158"/>
      <c r="NBV5" s="158"/>
      <c r="NBW5" s="158"/>
      <c r="NBX5" s="158"/>
      <c r="NBY5" s="158"/>
      <c r="NBZ5" s="158"/>
      <c r="NCA5" s="158"/>
      <c r="NCB5" s="158"/>
      <c r="NCC5" s="158"/>
      <c r="NCD5" s="158"/>
      <c r="NCE5" s="158"/>
      <c r="NCF5" s="158"/>
      <c r="NCG5" s="158"/>
      <c r="NCH5" s="158"/>
      <c r="NCI5" s="158"/>
      <c r="NCJ5" s="158"/>
      <c r="NCK5" s="158"/>
      <c r="NCL5" s="158"/>
      <c r="NCM5" s="158"/>
      <c r="NCN5" s="158"/>
      <c r="NCO5" s="158"/>
      <c r="NCP5" s="158"/>
      <c r="NCQ5" s="158"/>
      <c r="NCR5" s="158"/>
      <c r="NCS5" s="158"/>
      <c r="NCT5" s="158"/>
      <c r="NCU5" s="158"/>
      <c r="NCV5" s="158"/>
      <c r="NCW5" s="158"/>
      <c r="NCX5" s="158"/>
      <c r="NCY5" s="158"/>
      <c r="NCZ5" s="158"/>
      <c r="NDA5" s="158"/>
      <c r="NDB5" s="158"/>
      <c r="NDC5" s="158"/>
      <c r="NDD5" s="158"/>
      <c r="NDE5" s="158"/>
      <c r="NDF5" s="158"/>
      <c r="NDG5" s="158"/>
      <c r="NDH5" s="158"/>
      <c r="NDI5" s="158"/>
      <c r="NDJ5" s="158"/>
      <c r="NDK5" s="158"/>
      <c r="NDL5" s="158"/>
      <c r="NDM5" s="158"/>
      <c r="NDN5" s="158"/>
      <c r="NDO5" s="158"/>
      <c r="NDP5" s="158"/>
      <c r="NDQ5" s="158"/>
      <c r="NDR5" s="158"/>
      <c r="NDS5" s="158"/>
      <c r="NDT5" s="158"/>
      <c r="NDU5" s="158"/>
      <c r="NDV5" s="158"/>
      <c r="NDW5" s="158"/>
      <c r="NDX5" s="158"/>
      <c r="NDY5" s="158"/>
      <c r="NDZ5" s="158"/>
      <c r="NEA5" s="158"/>
      <c r="NEB5" s="158"/>
      <c r="NEC5" s="158"/>
      <c r="NED5" s="158"/>
      <c r="NEE5" s="158"/>
      <c r="NEF5" s="158"/>
      <c r="NEG5" s="158"/>
      <c r="NEH5" s="158"/>
      <c r="NEI5" s="158"/>
      <c r="NEJ5" s="158"/>
      <c r="NEK5" s="158"/>
      <c r="NEL5" s="158"/>
      <c r="NEM5" s="158"/>
      <c r="NEN5" s="158"/>
      <c r="NEO5" s="158"/>
      <c r="NEP5" s="158"/>
      <c r="NEQ5" s="158"/>
      <c r="NER5" s="158"/>
      <c r="NES5" s="158"/>
      <c r="NET5" s="158"/>
      <c r="NEU5" s="158"/>
      <c r="NEV5" s="158"/>
      <c r="NEW5" s="158"/>
      <c r="NEX5" s="158"/>
      <c r="NEY5" s="158"/>
      <c r="NEZ5" s="158"/>
      <c r="NFA5" s="158"/>
      <c r="NFB5" s="158"/>
      <c r="NFC5" s="158"/>
      <c r="NFD5" s="158"/>
      <c r="NFE5" s="158"/>
      <c r="NFF5" s="158"/>
      <c r="NFG5" s="158"/>
      <c r="NFH5" s="158"/>
      <c r="NFI5" s="158"/>
      <c r="NFJ5" s="158"/>
      <c r="NFK5" s="158"/>
      <c r="NFL5" s="158"/>
      <c r="NFM5" s="158"/>
      <c r="NFN5" s="158"/>
      <c r="NFO5" s="158"/>
      <c r="NFP5" s="158"/>
      <c r="NFQ5" s="158"/>
      <c r="NFR5" s="158"/>
      <c r="NFS5" s="158"/>
      <c r="NFT5" s="158"/>
      <c r="NFU5" s="158"/>
      <c r="NFV5" s="158"/>
      <c r="NFW5" s="158"/>
      <c r="NFX5" s="158"/>
      <c r="NFY5" s="158"/>
      <c r="NFZ5" s="158"/>
      <c r="NGA5" s="158"/>
      <c r="NGB5" s="158"/>
      <c r="NGC5" s="158"/>
      <c r="NGD5" s="158"/>
      <c r="NGE5" s="158"/>
      <c r="NGF5" s="158"/>
      <c r="NGG5" s="158"/>
      <c r="NGH5" s="158"/>
      <c r="NGI5" s="158"/>
      <c r="NGJ5" s="158"/>
      <c r="NGK5" s="158"/>
      <c r="NGL5" s="158"/>
      <c r="NGM5" s="158"/>
      <c r="NGN5" s="158"/>
      <c r="NGO5" s="158"/>
      <c r="NGP5" s="158"/>
      <c r="NGQ5" s="158"/>
      <c r="NGR5" s="158"/>
      <c r="NGS5" s="158"/>
      <c r="NGT5" s="158"/>
      <c r="NGU5" s="158"/>
      <c r="NGV5" s="158"/>
      <c r="NGW5" s="158"/>
      <c r="NGX5" s="158"/>
      <c r="NGY5" s="158"/>
      <c r="NGZ5" s="158"/>
      <c r="NHA5" s="158"/>
      <c r="NHB5" s="158"/>
      <c r="NHC5" s="158"/>
      <c r="NHD5" s="158"/>
      <c r="NHE5" s="158"/>
      <c r="NHF5" s="158"/>
      <c r="NHG5" s="158"/>
      <c r="NHH5" s="158"/>
      <c r="NHI5" s="158"/>
      <c r="NHJ5" s="158"/>
      <c r="NHK5" s="158"/>
      <c r="NHL5" s="158"/>
      <c r="NHM5" s="158"/>
      <c r="NHN5" s="158"/>
      <c r="NHO5" s="158"/>
      <c r="NHP5" s="158"/>
      <c r="NHQ5" s="158"/>
      <c r="NHR5" s="158"/>
      <c r="NHS5" s="158"/>
      <c r="NHT5" s="158"/>
      <c r="NHU5" s="158"/>
      <c r="NHV5" s="158"/>
      <c r="NHW5" s="158"/>
      <c r="NHX5" s="158"/>
      <c r="NHY5" s="158"/>
      <c r="NHZ5" s="158"/>
      <c r="NIA5" s="158"/>
      <c r="NIB5" s="158"/>
      <c r="NIC5" s="158"/>
      <c r="NID5" s="158"/>
      <c r="NIE5" s="158"/>
      <c r="NIF5" s="158"/>
      <c r="NIG5" s="158"/>
      <c r="NIH5" s="158"/>
      <c r="NII5" s="158"/>
      <c r="NIJ5" s="158"/>
      <c r="NIK5" s="158"/>
      <c r="NIL5" s="158"/>
      <c r="NIM5" s="158"/>
      <c r="NIN5" s="158"/>
      <c r="NIO5" s="158"/>
      <c r="NIP5" s="158"/>
      <c r="NIQ5" s="158"/>
      <c r="NIR5" s="158"/>
      <c r="NIS5" s="158"/>
      <c r="NIT5" s="158"/>
      <c r="NIU5" s="158"/>
      <c r="NIV5" s="158"/>
      <c r="NIW5" s="158"/>
      <c r="NIX5" s="158"/>
      <c r="NIY5" s="158"/>
      <c r="NIZ5" s="158"/>
      <c r="NJA5" s="158"/>
      <c r="NJB5" s="158"/>
      <c r="NJC5" s="158"/>
      <c r="NJD5" s="158"/>
      <c r="NJE5" s="158"/>
      <c r="NJF5" s="158"/>
      <c r="NJG5" s="158"/>
      <c r="NJH5" s="158"/>
      <c r="NJI5" s="158"/>
      <c r="NJJ5" s="158"/>
      <c r="NJK5" s="158"/>
      <c r="NJL5" s="158"/>
      <c r="NJM5" s="158"/>
      <c r="NJN5" s="158"/>
      <c r="NJO5" s="158"/>
      <c r="NJP5" s="158"/>
      <c r="NJQ5" s="158"/>
      <c r="NJR5" s="158"/>
      <c r="NJS5" s="158"/>
      <c r="NJT5" s="158"/>
      <c r="NJU5" s="158"/>
      <c r="NJV5" s="158"/>
      <c r="NJW5" s="158"/>
      <c r="NJX5" s="158"/>
      <c r="NJY5" s="158"/>
      <c r="NJZ5" s="158"/>
      <c r="NKA5" s="158"/>
      <c r="NKB5" s="158"/>
      <c r="NKC5" s="158"/>
      <c r="NKD5" s="158"/>
      <c r="NKE5" s="158"/>
      <c r="NKF5" s="158"/>
      <c r="NKG5" s="158"/>
      <c r="NKH5" s="158"/>
      <c r="NKI5" s="158"/>
      <c r="NKJ5" s="158"/>
      <c r="NKK5" s="158"/>
      <c r="NKL5" s="158"/>
      <c r="NKM5" s="158"/>
      <c r="NKN5" s="158"/>
      <c r="NKO5" s="158"/>
      <c r="NKP5" s="158"/>
      <c r="NKQ5" s="158"/>
      <c r="NKR5" s="158"/>
      <c r="NKS5" s="158"/>
      <c r="NKT5" s="158"/>
      <c r="NKU5" s="158"/>
      <c r="NKV5" s="158"/>
      <c r="NKW5" s="158"/>
      <c r="NKX5" s="158"/>
      <c r="NKY5" s="158"/>
      <c r="NKZ5" s="158"/>
      <c r="NLA5" s="158"/>
      <c r="NLB5" s="158"/>
      <c r="NLC5" s="158"/>
      <c r="NLD5" s="158"/>
      <c r="NLE5" s="158"/>
      <c r="NLF5" s="158"/>
      <c r="NLG5" s="158"/>
      <c r="NLH5" s="158"/>
      <c r="NLI5" s="158"/>
      <c r="NLJ5" s="158"/>
      <c r="NLK5" s="158"/>
      <c r="NLL5" s="158"/>
      <c r="NLM5" s="158"/>
      <c r="NLN5" s="158"/>
      <c r="NLO5" s="158"/>
      <c r="NLP5" s="158"/>
      <c r="NLQ5" s="158"/>
      <c r="NLR5" s="158"/>
      <c r="NLS5" s="158"/>
      <c r="NLT5" s="158"/>
      <c r="NLU5" s="158"/>
      <c r="NLV5" s="158"/>
      <c r="NLW5" s="158"/>
      <c r="NLX5" s="158"/>
      <c r="NLY5" s="158"/>
      <c r="NLZ5" s="158"/>
      <c r="NMA5" s="158"/>
      <c r="NMB5" s="158"/>
      <c r="NMC5" s="158"/>
      <c r="NMD5" s="158"/>
      <c r="NME5" s="158"/>
      <c r="NMF5" s="158"/>
      <c r="NMG5" s="158"/>
      <c r="NMH5" s="158"/>
      <c r="NMI5" s="158"/>
      <c r="NMJ5" s="158"/>
      <c r="NMK5" s="158"/>
      <c r="NML5" s="158"/>
      <c r="NMM5" s="158"/>
      <c r="NMN5" s="158"/>
      <c r="NMO5" s="158"/>
      <c r="NMP5" s="158"/>
      <c r="NMQ5" s="158"/>
      <c r="NMR5" s="158"/>
      <c r="NMS5" s="158"/>
      <c r="NMT5" s="158"/>
      <c r="NMU5" s="158"/>
      <c r="NMV5" s="158"/>
      <c r="NMW5" s="158"/>
      <c r="NMX5" s="158"/>
      <c r="NMY5" s="158"/>
      <c r="NMZ5" s="158"/>
      <c r="NNA5" s="158"/>
      <c r="NNB5" s="158"/>
      <c r="NNC5" s="158"/>
      <c r="NND5" s="158"/>
      <c r="NNE5" s="158"/>
      <c r="NNF5" s="158"/>
      <c r="NNG5" s="158"/>
      <c r="NNH5" s="158"/>
      <c r="NNI5" s="158"/>
      <c r="NNJ5" s="158"/>
      <c r="NNK5" s="158"/>
      <c r="NNL5" s="158"/>
      <c r="NNM5" s="158"/>
      <c r="NNN5" s="158"/>
      <c r="NNO5" s="158"/>
      <c r="NNP5" s="158"/>
      <c r="NNQ5" s="158"/>
      <c r="NNR5" s="158"/>
      <c r="NNS5" s="158"/>
      <c r="NNT5" s="158"/>
      <c r="NNU5" s="158"/>
      <c r="NNV5" s="158"/>
      <c r="NNW5" s="158"/>
      <c r="NNX5" s="158"/>
      <c r="NNY5" s="158"/>
      <c r="NNZ5" s="158"/>
      <c r="NOA5" s="158"/>
      <c r="NOB5" s="158"/>
      <c r="NOC5" s="158"/>
      <c r="NOD5" s="158"/>
      <c r="NOE5" s="158"/>
      <c r="NOF5" s="158"/>
      <c r="NOG5" s="158"/>
      <c r="NOH5" s="158"/>
      <c r="NOI5" s="158"/>
      <c r="NOJ5" s="158"/>
      <c r="NOK5" s="158"/>
      <c r="NOL5" s="158"/>
      <c r="NOM5" s="158"/>
      <c r="NON5" s="158"/>
      <c r="NOO5" s="158"/>
      <c r="NOP5" s="158"/>
      <c r="NOQ5" s="158"/>
      <c r="NOR5" s="158"/>
      <c r="NOS5" s="158"/>
      <c r="NOT5" s="158"/>
      <c r="NOU5" s="158"/>
      <c r="NOV5" s="158"/>
      <c r="NOW5" s="158"/>
      <c r="NOX5" s="158"/>
      <c r="NOY5" s="158"/>
      <c r="NOZ5" s="158"/>
      <c r="NPA5" s="158"/>
      <c r="NPB5" s="158"/>
      <c r="NPC5" s="158"/>
      <c r="NPD5" s="158"/>
      <c r="NPE5" s="158"/>
      <c r="NPF5" s="158"/>
      <c r="NPG5" s="158"/>
      <c r="NPH5" s="158"/>
      <c r="NPI5" s="158"/>
      <c r="NPJ5" s="158"/>
      <c r="NPK5" s="158"/>
      <c r="NPL5" s="158"/>
      <c r="NPM5" s="158"/>
      <c r="NPN5" s="158"/>
      <c r="NPO5" s="158"/>
      <c r="NPP5" s="158"/>
      <c r="NPQ5" s="158"/>
      <c r="NPR5" s="158"/>
      <c r="NPS5" s="158"/>
      <c r="NPT5" s="158"/>
      <c r="NPU5" s="158"/>
      <c r="NPV5" s="158"/>
      <c r="NPW5" s="158"/>
      <c r="NPX5" s="158"/>
      <c r="NPY5" s="158"/>
      <c r="NPZ5" s="158"/>
      <c r="NQA5" s="158"/>
      <c r="NQB5" s="158"/>
      <c r="NQC5" s="158"/>
      <c r="NQD5" s="158"/>
      <c r="NQE5" s="158"/>
      <c r="NQF5" s="158"/>
      <c r="NQG5" s="158"/>
      <c r="NQH5" s="158"/>
      <c r="NQI5" s="158"/>
      <c r="NQJ5" s="158"/>
      <c r="NQK5" s="158"/>
      <c r="NQL5" s="158"/>
      <c r="NQM5" s="158"/>
      <c r="NQN5" s="158"/>
      <c r="NQO5" s="158"/>
      <c r="NQP5" s="158"/>
      <c r="NQQ5" s="158"/>
      <c r="NQR5" s="158"/>
      <c r="NQS5" s="158"/>
      <c r="NQT5" s="158"/>
      <c r="NQU5" s="158"/>
      <c r="NQV5" s="158"/>
      <c r="NQW5" s="158"/>
      <c r="NQX5" s="158"/>
      <c r="NQY5" s="158"/>
      <c r="NQZ5" s="158"/>
      <c r="NRA5" s="158"/>
      <c r="NRB5" s="158"/>
      <c r="NRC5" s="158"/>
      <c r="NRD5" s="158"/>
      <c r="NRE5" s="158"/>
      <c r="NRF5" s="158"/>
      <c r="NRG5" s="158"/>
      <c r="NRH5" s="158"/>
      <c r="NRI5" s="158"/>
      <c r="NRJ5" s="158"/>
      <c r="NRK5" s="158"/>
      <c r="NRL5" s="158"/>
      <c r="NRM5" s="158"/>
      <c r="NRN5" s="158"/>
      <c r="NRO5" s="158"/>
      <c r="NRP5" s="158"/>
      <c r="NRQ5" s="158"/>
      <c r="NRR5" s="158"/>
      <c r="NRS5" s="158"/>
      <c r="NRT5" s="158"/>
      <c r="NRU5" s="158"/>
      <c r="NRV5" s="158"/>
      <c r="NRW5" s="158"/>
      <c r="NRX5" s="158"/>
      <c r="NRY5" s="158"/>
      <c r="NRZ5" s="158"/>
      <c r="NSA5" s="158"/>
      <c r="NSB5" s="158"/>
      <c r="NSC5" s="158"/>
      <c r="NSD5" s="158"/>
      <c r="NSE5" s="158"/>
      <c r="NSF5" s="158"/>
      <c r="NSG5" s="158"/>
      <c r="NSH5" s="158"/>
      <c r="NSI5" s="158"/>
      <c r="NSJ5" s="158"/>
      <c r="NSK5" s="158"/>
      <c r="NSL5" s="158"/>
      <c r="NSM5" s="158"/>
      <c r="NSN5" s="158"/>
      <c r="NSO5" s="158"/>
      <c r="NSP5" s="158"/>
      <c r="NSQ5" s="158"/>
      <c r="NSR5" s="158"/>
      <c r="NSS5" s="158"/>
      <c r="NST5" s="158"/>
      <c r="NSU5" s="158"/>
      <c r="NSV5" s="158"/>
      <c r="NSW5" s="158"/>
      <c r="NSX5" s="158"/>
      <c r="NSY5" s="158"/>
      <c r="NSZ5" s="158"/>
      <c r="NTA5" s="158"/>
      <c r="NTB5" s="158"/>
      <c r="NTC5" s="158"/>
      <c r="NTD5" s="158"/>
      <c r="NTE5" s="158"/>
      <c r="NTF5" s="158"/>
      <c r="NTG5" s="158"/>
      <c r="NTH5" s="158"/>
      <c r="NTI5" s="158"/>
      <c r="NTJ5" s="158"/>
      <c r="NTK5" s="158"/>
      <c r="NTL5" s="158"/>
      <c r="NTM5" s="158"/>
      <c r="NTN5" s="158"/>
      <c r="NTO5" s="158"/>
      <c r="NTP5" s="158"/>
      <c r="NTQ5" s="158"/>
      <c r="NTR5" s="158"/>
      <c r="NTS5" s="158"/>
      <c r="NTT5" s="158"/>
      <c r="NTU5" s="158"/>
      <c r="NTV5" s="158"/>
      <c r="NTW5" s="158"/>
      <c r="NTX5" s="158"/>
      <c r="NTY5" s="158"/>
      <c r="NTZ5" s="158"/>
      <c r="NUA5" s="158"/>
      <c r="NUB5" s="158"/>
      <c r="NUC5" s="158"/>
      <c r="NUD5" s="158"/>
      <c r="NUE5" s="158"/>
      <c r="NUF5" s="158"/>
      <c r="NUG5" s="158"/>
      <c r="NUH5" s="158"/>
      <c r="NUI5" s="158"/>
      <c r="NUJ5" s="158"/>
      <c r="NUK5" s="158"/>
      <c r="NUL5" s="158"/>
      <c r="NUM5" s="158"/>
      <c r="NUN5" s="158"/>
      <c r="NUO5" s="158"/>
      <c r="NUP5" s="158"/>
      <c r="NUQ5" s="158"/>
      <c r="NUR5" s="158"/>
      <c r="NUS5" s="158"/>
      <c r="NUT5" s="158"/>
      <c r="NUU5" s="158"/>
      <c r="NUV5" s="158"/>
      <c r="NUW5" s="158"/>
      <c r="NUX5" s="158"/>
      <c r="NUY5" s="158"/>
      <c r="NUZ5" s="158"/>
      <c r="NVA5" s="158"/>
      <c r="NVB5" s="158"/>
      <c r="NVC5" s="158"/>
      <c r="NVD5" s="158"/>
      <c r="NVE5" s="158"/>
      <c r="NVF5" s="158"/>
      <c r="NVG5" s="158"/>
      <c r="NVH5" s="158"/>
      <c r="NVI5" s="158"/>
      <c r="NVJ5" s="158"/>
      <c r="NVK5" s="158"/>
      <c r="NVL5" s="158"/>
      <c r="NVM5" s="158"/>
      <c r="NVN5" s="158"/>
      <c r="NVO5" s="158"/>
      <c r="NVP5" s="158"/>
      <c r="NVQ5" s="158"/>
      <c r="NVR5" s="158"/>
      <c r="NVS5" s="158"/>
      <c r="NVT5" s="158"/>
      <c r="NVU5" s="158"/>
      <c r="NVV5" s="158"/>
      <c r="NVW5" s="158"/>
      <c r="NVX5" s="158"/>
      <c r="NVY5" s="158"/>
      <c r="NVZ5" s="158"/>
      <c r="NWA5" s="158"/>
      <c r="NWB5" s="158"/>
      <c r="NWC5" s="158"/>
      <c r="NWD5" s="158"/>
      <c r="NWE5" s="158"/>
      <c r="NWF5" s="158"/>
      <c r="NWG5" s="158"/>
      <c r="NWH5" s="158"/>
      <c r="NWI5" s="158"/>
      <c r="NWJ5" s="158"/>
      <c r="NWK5" s="158"/>
      <c r="NWL5" s="158"/>
      <c r="NWM5" s="158"/>
      <c r="NWN5" s="158"/>
      <c r="NWO5" s="158"/>
      <c r="NWP5" s="158"/>
      <c r="NWQ5" s="158"/>
      <c r="NWR5" s="158"/>
      <c r="NWS5" s="158"/>
      <c r="NWT5" s="158"/>
      <c r="NWU5" s="158"/>
      <c r="NWV5" s="158"/>
      <c r="NWW5" s="158"/>
      <c r="NWX5" s="158"/>
      <c r="NWY5" s="158"/>
      <c r="NWZ5" s="158"/>
      <c r="NXA5" s="158"/>
      <c r="NXB5" s="158"/>
      <c r="NXC5" s="158"/>
      <c r="NXD5" s="158"/>
      <c r="NXE5" s="158"/>
      <c r="NXF5" s="158"/>
      <c r="NXG5" s="158"/>
      <c r="NXH5" s="158"/>
      <c r="NXI5" s="158"/>
      <c r="NXJ5" s="158"/>
      <c r="NXK5" s="158"/>
      <c r="NXL5" s="158"/>
      <c r="NXM5" s="158"/>
      <c r="NXN5" s="158"/>
      <c r="NXO5" s="158"/>
      <c r="NXP5" s="158"/>
      <c r="NXQ5" s="158"/>
      <c r="NXR5" s="158"/>
      <c r="NXS5" s="158"/>
      <c r="NXT5" s="158"/>
      <c r="NXU5" s="158"/>
      <c r="NXV5" s="158"/>
      <c r="NXW5" s="158"/>
      <c r="NXX5" s="158"/>
      <c r="NXY5" s="158"/>
      <c r="NXZ5" s="158"/>
      <c r="NYA5" s="158"/>
      <c r="NYB5" s="158"/>
      <c r="NYC5" s="158"/>
      <c r="NYD5" s="158"/>
      <c r="NYE5" s="158"/>
      <c r="NYF5" s="158"/>
      <c r="NYG5" s="158"/>
      <c r="NYH5" s="158"/>
      <c r="NYI5" s="158"/>
      <c r="NYJ5" s="158"/>
      <c r="NYK5" s="158"/>
      <c r="NYL5" s="158"/>
      <c r="NYM5" s="158"/>
      <c r="NYN5" s="158"/>
      <c r="NYO5" s="158"/>
      <c r="NYP5" s="158"/>
      <c r="NYQ5" s="158"/>
      <c r="NYR5" s="158"/>
      <c r="NYS5" s="158"/>
      <c r="NYT5" s="158"/>
      <c r="NYU5" s="158"/>
      <c r="NYV5" s="158"/>
      <c r="NYW5" s="158"/>
      <c r="NYX5" s="158"/>
      <c r="NYY5" s="158"/>
      <c r="NYZ5" s="158"/>
      <c r="NZA5" s="158"/>
      <c r="NZB5" s="158"/>
      <c r="NZC5" s="158"/>
      <c r="NZD5" s="158"/>
      <c r="NZE5" s="158"/>
      <c r="NZF5" s="158"/>
      <c r="NZG5" s="158"/>
      <c r="NZH5" s="158"/>
      <c r="NZI5" s="158"/>
      <c r="NZJ5" s="158"/>
      <c r="NZK5" s="158"/>
      <c r="NZL5" s="158"/>
      <c r="NZM5" s="158"/>
      <c r="NZN5" s="158"/>
      <c r="NZO5" s="158"/>
      <c r="NZP5" s="158"/>
      <c r="NZQ5" s="158"/>
      <c r="NZR5" s="158"/>
      <c r="NZS5" s="158"/>
      <c r="NZT5" s="158"/>
      <c r="NZU5" s="158"/>
      <c r="NZV5" s="158"/>
      <c r="NZW5" s="158"/>
      <c r="NZX5" s="158"/>
      <c r="NZY5" s="158"/>
      <c r="NZZ5" s="158"/>
      <c r="OAA5" s="158"/>
      <c r="OAB5" s="158"/>
      <c r="OAC5" s="158"/>
      <c r="OAD5" s="158"/>
      <c r="OAE5" s="158"/>
      <c r="OAF5" s="158"/>
      <c r="OAG5" s="158"/>
      <c r="OAH5" s="158"/>
      <c r="OAI5" s="158"/>
      <c r="OAJ5" s="158"/>
      <c r="OAK5" s="158"/>
      <c r="OAL5" s="158"/>
      <c r="OAM5" s="158"/>
      <c r="OAN5" s="158"/>
      <c r="OAO5" s="158"/>
      <c r="OAP5" s="158"/>
      <c r="OAQ5" s="158"/>
      <c r="OAR5" s="158"/>
      <c r="OAS5" s="158"/>
      <c r="OAT5" s="158"/>
      <c r="OAU5" s="158"/>
      <c r="OAV5" s="158"/>
      <c r="OAW5" s="158"/>
      <c r="OAX5" s="158"/>
      <c r="OAY5" s="158"/>
      <c r="OAZ5" s="158"/>
      <c r="OBA5" s="158"/>
      <c r="OBB5" s="158"/>
      <c r="OBC5" s="158"/>
      <c r="OBD5" s="158"/>
      <c r="OBE5" s="158"/>
      <c r="OBF5" s="158"/>
      <c r="OBG5" s="158"/>
      <c r="OBH5" s="158"/>
      <c r="OBI5" s="158"/>
      <c r="OBJ5" s="158"/>
      <c r="OBK5" s="158"/>
      <c r="OBL5" s="158"/>
      <c r="OBM5" s="158"/>
      <c r="OBN5" s="158"/>
      <c r="OBO5" s="158"/>
      <c r="OBP5" s="158"/>
      <c r="OBQ5" s="158"/>
      <c r="OBR5" s="158"/>
      <c r="OBS5" s="158"/>
      <c r="OBT5" s="158"/>
      <c r="OBU5" s="158"/>
      <c r="OBV5" s="158"/>
      <c r="OBW5" s="158"/>
      <c r="OBX5" s="158"/>
      <c r="OBY5" s="158"/>
      <c r="OBZ5" s="158"/>
      <c r="OCA5" s="158"/>
      <c r="OCB5" s="158"/>
      <c r="OCC5" s="158"/>
      <c r="OCD5" s="158"/>
      <c r="OCE5" s="158"/>
      <c r="OCF5" s="158"/>
      <c r="OCG5" s="158"/>
      <c r="OCH5" s="158"/>
      <c r="OCI5" s="158"/>
      <c r="OCJ5" s="158"/>
      <c r="OCK5" s="158"/>
      <c r="OCL5" s="158"/>
      <c r="OCM5" s="158"/>
      <c r="OCN5" s="158"/>
      <c r="OCO5" s="158"/>
      <c r="OCP5" s="158"/>
      <c r="OCQ5" s="158"/>
      <c r="OCR5" s="158"/>
      <c r="OCS5" s="158"/>
      <c r="OCT5" s="158"/>
      <c r="OCU5" s="158"/>
      <c r="OCV5" s="158"/>
      <c r="OCW5" s="158"/>
      <c r="OCX5" s="158"/>
      <c r="OCY5" s="158"/>
      <c r="OCZ5" s="158"/>
      <c r="ODA5" s="158"/>
      <c r="ODB5" s="158"/>
      <c r="ODC5" s="158"/>
      <c r="ODD5" s="158"/>
      <c r="ODE5" s="158"/>
      <c r="ODF5" s="158"/>
      <c r="ODG5" s="158"/>
      <c r="ODH5" s="158"/>
      <c r="ODI5" s="158"/>
      <c r="ODJ5" s="158"/>
      <c r="ODK5" s="158"/>
      <c r="ODL5" s="158"/>
      <c r="ODM5" s="158"/>
      <c r="ODN5" s="158"/>
      <c r="ODO5" s="158"/>
      <c r="ODP5" s="158"/>
      <c r="ODQ5" s="158"/>
      <c r="ODR5" s="158"/>
      <c r="ODS5" s="158"/>
      <c r="ODT5" s="158"/>
      <c r="ODU5" s="158"/>
      <c r="ODV5" s="158"/>
      <c r="ODW5" s="158"/>
      <c r="ODX5" s="158"/>
      <c r="ODY5" s="158"/>
      <c r="ODZ5" s="158"/>
      <c r="OEA5" s="158"/>
      <c r="OEB5" s="158"/>
      <c r="OEC5" s="158"/>
      <c r="OED5" s="158"/>
      <c r="OEE5" s="158"/>
      <c r="OEF5" s="158"/>
      <c r="OEG5" s="158"/>
      <c r="OEH5" s="158"/>
      <c r="OEI5" s="158"/>
      <c r="OEJ5" s="158"/>
      <c r="OEK5" s="158"/>
      <c r="OEL5" s="158"/>
      <c r="OEM5" s="158"/>
      <c r="OEN5" s="158"/>
      <c r="OEO5" s="158"/>
      <c r="OEP5" s="158"/>
      <c r="OEQ5" s="158"/>
      <c r="OER5" s="158"/>
      <c r="OES5" s="158"/>
      <c r="OET5" s="158"/>
      <c r="OEU5" s="158"/>
      <c r="OEV5" s="158"/>
      <c r="OEW5" s="158"/>
      <c r="OEX5" s="158"/>
      <c r="OEY5" s="158"/>
      <c r="OEZ5" s="158"/>
      <c r="OFA5" s="158"/>
      <c r="OFB5" s="158"/>
      <c r="OFC5" s="158"/>
      <c r="OFD5" s="158"/>
      <c r="OFE5" s="158"/>
      <c r="OFF5" s="158"/>
      <c r="OFG5" s="158"/>
      <c r="OFH5" s="158"/>
      <c r="OFI5" s="158"/>
      <c r="OFJ5" s="158"/>
      <c r="OFK5" s="158"/>
      <c r="OFL5" s="158"/>
      <c r="OFM5" s="158"/>
      <c r="OFN5" s="158"/>
      <c r="OFO5" s="158"/>
      <c r="OFP5" s="158"/>
      <c r="OFQ5" s="158"/>
      <c r="OFR5" s="158"/>
      <c r="OFS5" s="158"/>
      <c r="OFT5" s="158"/>
      <c r="OFU5" s="158"/>
      <c r="OFV5" s="158"/>
      <c r="OFW5" s="158"/>
      <c r="OFX5" s="158"/>
      <c r="OFY5" s="158"/>
      <c r="OFZ5" s="158"/>
      <c r="OGA5" s="158"/>
      <c r="OGB5" s="158"/>
      <c r="OGC5" s="158"/>
      <c r="OGD5" s="158"/>
      <c r="OGE5" s="158"/>
      <c r="OGF5" s="158"/>
      <c r="OGG5" s="158"/>
      <c r="OGH5" s="158"/>
      <c r="OGI5" s="158"/>
      <c r="OGJ5" s="158"/>
      <c r="OGK5" s="158"/>
      <c r="OGL5" s="158"/>
      <c r="OGM5" s="158"/>
      <c r="OGN5" s="158"/>
      <c r="OGO5" s="158"/>
      <c r="OGP5" s="158"/>
      <c r="OGQ5" s="158"/>
      <c r="OGR5" s="158"/>
      <c r="OGS5" s="158"/>
      <c r="OGT5" s="158"/>
      <c r="OGU5" s="158"/>
      <c r="OGV5" s="158"/>
      <c r="OGW5" s="158"/>
      <c r="OGX5" s="158"/>
      <c r="OGY5" s="158"/>
      <c r="OGZ5" s="158"/>
      <c r="OHA5" s="158"/>
      <c r="OHB5" s="158"/>
      <c r="OHC5" s="158"/>
      <c r="OHD5" s="158"/>
      <c r="OHE5" s="158"/>
      <c r="OHF5" s="158"/>
      <c r="OHG5" s="158"/>
      <c r="OHH5" s="158"/>
      <c r="OHI5" s="158"/>
      <c r="OHJ5" s="158"/>
      <c r="OHK5" s="158"/>
      <c r="OHL5" s="158"/>
      <c r="OHM5" s="158"/>
      <c r="OHN5" s="158"/>
      <c r="OHO5" s="158"/>
      <c r="OHP5" s="158"/>
      <c r="OHQ5" s="158"/>
      <c r="OHR5" s="158"/>
      <c r="OHS5" s="158"/>
      <c r="OHT5" s="158"/>
      <c r="OHU5" s="158"/>
      <c r="OHV5" s="158"/>
      <c r="OHW5" s="158"/>
      <c r="OHX5" s="158"/>
      <c r="OHY5" s="158"/>
      <c r="OHZ5" s="158"/>
      <c r="OIA5" s="158"/>
      <c r="OIB5" s="158"/>
      <c r="OIC5" s="158"/>
      <c r="OID5" s="158"/>
      <c r="OIE5" s="158"/>
      <c r="OIF5" s="158"/>
      <c r="OIG5" s="158"/>
      <c r="OIH5" s="158"/>
      <c r="OII5" s="158"/>
      <c r="OIJ5" s="158"/>
      <c r="OIK5" s="158"/>
      <c r="OIL5" s="158"/>
      <c r="OIM5" s="158"/>
      <c r="OIN5" s="158"/>
      <c r="OIO5" s="158"/>
      <c r="OIP5" s="158"/>
      <c r="OIQ5" s="158"/>
      <c r="OIR5" s="158"/>
      <c r="OIS5" s="158"/>
      <c r="OIT5" s="158"/>
      <c r="OIU5" s="158"/>
      <c r="OIV5" s="158"/>
      <c r="OIW5" s="158"/>
      <c r="OIX5" s="158"/>
      <c r="OIY5" s="158"/>
      <c r="OIZ5" s="158"/>
      <c r="OJA5" s="158"/>
      <c r="OJB5" s="158"/>
      <c r="OJC5" s="158"/>
      <c r="OJD5" s="158"/>
      <c r="OJE5" s="158"/>
      <c r="OJF5" s="158"/>
      <c r="OJG5" s="158"/>
      <c r="OJH5" s="158"/>
      <c r="OJI5" s="158"/>
      <c r="OJJ5" s="158"/>
      <c r="OJK5" s="158"/>
      <c r="OJL5" s="158"/>
      <c r="OJM5" s="158"/>
      <c r="OJN5" s="158"/>
      <c r="OJO5" s="158"/>
      <c r="OJP5" s="158"/>
      <c r="OJQ5" s="158"/>
      <c r="OJR5" s="158"/>
      <c r="OJS5" s="158"/>
      <c r="OJT5" s="158"/>
      <c r="OJU5" s="158"/>
      <c r="OJV5" s="158"/>
      <c r="OJW5" s="158"/>
      <c r="OJX5" s="158"/>
      <c r="OJY5" s="158"/>
      <c r="OJZ5" s="158"/>
      <c r="OKA5" s="158"/>
      <c r="OKB5" s="158"/>
      <c r="OKC5" s="158"/>
      <c r="OKD5" s="158"/>
      <c r="OKE5" s="158"/>
      <c r="OKF5" s="158"/>
      <c r="OKG5" s="158"/>
      <c r="OKH5" s="158"/>
      <c r="OKI5" s="158"/>
      <c r="OKJ5" s="158"/>
      <c r="OKK5" s="158"/>
      <c r="OKL5" s="158"/>
      <c r="OKM5" s="158"/>
      <c r="OKN5" s="158"/>
      <c r="OKO5" s="158"/>
      <c r="OKP5" s="158"/>
      <c r="OKQ5" s="158"/>
      <c r="OKR5" s="158"/>
      <c r="OKS5" s="158"/>
      <c r="OKT5" s="158"/>
      <c r="OKU5" s="158"/>
      <c r="OKV5" s="158"/>
      <c r="OKW5" s="158"/>
      <c r="OKX5" s="158"/>
      <c r="OKY5" s="158"/>
      <c r="OKZ5" s="158"/>
      <c r="OLA5" s="158"/>
      <c r="OLB5" s="158"/>
      <c r="OLC5" s="158"/>
      <c r="OLD5" s="158"/>
      <c r="OLE5" s="158"/>
      <c r="OLF5" s="158"/>
      <c r="OLG5" s="158"/>
      <c r="OLH5" s="158"/>
      <c r="OLI5" s="158"/>
      <c r="OLJ5" s="158"/>
      <c r="OLK5" s="158"/>
      <c r="OLL5" s="158"/>
      <c r="OLM5" s="158"/>
      <c r="OLN5" s="158"/>
      <c r="OLO5" s="158"/>
      <c r="OLP5" s="158"/>
      <c r="OLQ5" s="158"/>
      <c r="OLR5" s="158"/>
      <c r="OLS5" s="158"/>
      <c r="OLT5" s="158"/>
      <c r="OLU5" s="158"/>
      <c r="OLV5" s="158"/>
      <c r="OLW5" s="158"/>
      <c r="OLX5" s="158"/>
      <c r="OLY5" s="158"/>
      <c r="OLZ5" s="158"/>
      <c r="OMA5" s="158"/>
      <c r="OMB5" s="158"/>
      <c r="OMC5" s="158"/>
      <c r="OMD5" s="158"/>
      <c r="OME5" s="158"/>
      <c r="OMF5" s="158"/>
      <c r="OMG5" s="158"/>
      <c r="OMH5" s="158"/>
      <c r="OMI5" s="158"/>
      <c r="OMJ5" s="158"/>
      <c r="OMK5" s="158"/>
      <c r="OML5" s="158"/>
      <c r="OMM5" s="158"/>
      <c r="OMN5" s="158"/>
      <c r="OMO5" s="158"/>
      <c r="OMP5" s="158"/>
      <c r="OMQ5" s="158"/>
      <c r="OMR5" s="158"/>
      <c r="OMS5" s="158"/>
      <c r="OMT5" s="158"/>
      <c r="OMU5" s="158"/>
      <c r="OMV5" s="158"/>
      <c r="OMW5" s="158"/>
      <c r="OMX5" s="158"/>
      <c r="OMY5" s="158"/>
      <c r="OMZ5" s="158"/>
      <c r="ONA5" s="158"/>
      <c r="ONB5" s="158"/>
      <c r="ONC5" s="158"/>
      <c r="OND5" s="158"/>
      <c r="ONE5" s="158"/>
      <c r="ONF5" s="158"/>
      <c r="ONG5" s="158"/>
      <c r="ONH5" s="158"/>
      <c r="ONI5" s="158"/>
      <c r="ONJ5" s="158"/>
      <c r="ONK5" s="158"/>
      <c r="ONL5" s="158"/>
      <c r="ONM5" s="158"/>
      <c r="ONN5" s="158"/>
      <c r="ONO5" s="158"/>
      <c r="ONP5" s="158"/>
      <c r="ONQ5" s="158"/>
      <c r="ONR5" s="158"/>
      <c r="ONS5" s="158"/>
      <c r="ONT5" s="158"/>
      <c r="ONU5" s="158"/>
      <c r="ONV5" s="158"/>
      <c r="ONW5" s="158"/>
      <c r="ONX5" s="158"/>
      <c r="ONY5" s="158"/>
      <c r="ONZ5" s="158"/>
      <c r="OOA5" s="158"/>
      <c r="OOB5" s="158"/>
      <c r="OOC5" s="158"/>
      <c r="OOD5" s="158"/>
      <c r="OOE5" s="158"/>
      <c r="OOF5" s="158"/>
      <c r="OOG5" s="158"/>
      <c r="OOH5" s="158"/>
      <c r="OOI5" s="158"/>
      <c r="OOJ5" s="158"/>
      <c r="OOK5" s="158"/>
      <c r="OOL5" s="158"/>
      <c r="OOM5" s="158"/>
      <c r="OON5" s="158"/>
      <c r="OOO5" s="158"/>
      <c r="OOP5" s="158"/>
      <c r="OOQ5" s="158"/>
      <c r="OOR5" s="158"/>
      <c r="OOS5" s="158"/>
      <c r="OOT5" s="158"/>
      <c r="OOU5" s="158"/>
      <c r="OOV5" s="158"/>
      <c r="OOW5" s="158"/>
      <c r="OOX5" s="158"/>
      <c r="OOY5" s="158"/>
      <c r="OOZ5" s="158"/>
      <c r="OPA5" s="158"/>
      <c r="OPB5" s="158"/>
      <c r="OPC5" s="158"/>
      <c r="OPD5" s="158"/>
      <c r="OPE5" s="158"/>
      <c r="OPF5" s="158"/>
      <c r="OPG5" s="158"/>
      <c r="OPH5" s="158"/>
      <c r="OPI5" s="158"/>
      <c r="OPJ5" s="158"/>
      <c r="OPK5" s="158"/>
      <c r="OPL5" s="158"/>
      <c r="OPM5" s="158"/>
      <c r="OPN5" s="158"/>
      <c r="OPO5" s="158"/>
      <c r="OPP5" s="158"/>
      <c r="OPQ5" s="158"/>
      <c r="OPR5" s="158"/>
      <c r="OPS5" s="158"/>
      <c r="OPT5" s="158"/>
      <c r="OPU5" s="158"/>
      <c r="OPV5" s="158"/>
      <c r="OPW5" s="158"/>
      <c r="OPX5" s="158"/>
      <c r="OPY5" s="158"/>
      <c r="OPZ5" s="158"/>
      <c r="OQA5" s="158"/>
      <c r="OQB5" s="158"/>
      <c r="OQC5" s="158"/>
      <c r="OQD5" s="158"/>
      <c r="OQE5" s="158"/>
      <c r="OQF5" s="158"/>
      <c r="OQG5" s="158"/>
      <c r="OQH5" s="158"/>
      <c r="OQI5" s="158"/>
      <c r="OQJ5" s="158"/>
      <c r="OQK5" s="158"/>
      <c r="OQL5" s="158"/>
      <c r="OQM5" s="158"/>
      <c r="OQN5" s="158"/>
      <c r="OQO5" s="158"/>
      <c r="OQP5" s="158"/>
      <c r="OQQ5" s="158"/>
      <c r="OQR5" s="158"/>
      <c r="OQS5" s="158"/>
      <c r="OQT5" s="158"/>
      <c r="OQU5" s="158"/>
      <c r="OQV5" s="158"/>
      <c r="OQW5" s="158"/>
      <c r="OQX5" s="158"/>
      <c r="OQY5" s="158"/>
      <c r="OQZ5" s="158"/>
      <c r="ORA5" s="158"/>
      <c r="ORB5" s="158"/>
      <c r="ORC5" s="158"/>
      <c r="ORD5" s="158"/>
      <c r="ORE5" s="158"/>
      <c r="ORF5" s="158"/>
      <c r="ORG5" s="158"/>
      <c r="ORH5" s="158"/>
      <c r="ORI5" s="158"/>
      <c r="ORJ5" s="158"/>
      <c r="ORK5" s="158"/>
      <c r="ORL5" s="158"/>
      <c r="ORM5" s="158"/>
      <c r="ORN5" s="158"/>
      <c r="ORO5" s="158"/>
      <c r="ORP5" s="158"/>
      <c r="ORQ5" s="158"/>
      <c r="ORR5" s="158"/>
      <c r="ORS5" s="158"/>
      <c r="ORT5" s="158"/>
      <c r="ORU5" s="158"/>
      <c r="ORV5" s="158"/>
      <c r="ORW5" s="158"/>
      <c r="ORX5" s="158"/>
      <c r="ORY5" s="158"/>
      <c r="ORZ5" s="158"/>
      <c r="OSA5" s="158"/>
      <c r="OSB5" s="158"/>
      <c r="OSC5" s="158"/>
      <c r="OSD5" s="158"/>
      <c r="OSE5" s="158"/>
      <c r="OSF5" s="158"/>
      <c r="OSG5" s="158"/>
      <c r="OSH5" s="158"/>
      <c r="OSI5" s="158"/>
      <c r="OSJ5" s="158"/>
      <c r="OSK5" s="158"/>
      <c r="OSL5" s="158"/>
      <c r="OSM5" s="158"/>
      <c r="OSN5" s="158"/>
      <c r="OSO5" s="158"/>
      <c r="OSP5" s="158"/>
      <c r="OSQ5" s="158"/>
      <c r="OSR5" s="158"/>
      <c r="OSS5" s="158"/>
      <c r="OST5" s="158"/>
      <c r="OSU5" s="158"/>
      <c r="OSV5" s="158"/>
      <c r="OSW5" s="158"/>
      <c r="OSX5" s="158"/>
      <c r="OSY5" s="158"/>
      <c r="OSZ5" s="158"/>
      <c r="OTA5" s="158"/>
      <c r="OTB5" s="158"/>
      <c r="OTC5" s="158"/>
      <c r="OTD5" s="158"/>
      <c r="OTE5" s="158"/>
      <c r="OTF5" s="158"/>
      <c r="OTG5" s="158"/>
      <c r="OTH5" s="158"/>
      <c r="OTI5" s="158"/>
      <c r="OTJ5" s="158"/>
      <c r="OTK5" s="158"/>
      <c r="OTL5" s="158"/>
      <c r="OTM5" s="158"/>
      <c r="OTN5" s="158"/>
      <c r="OTO5" s="158"/>
      <c r="OTP5" s="158"/>
      <c r="OTQ5" s="158"/>
      <c r="OTR5" s="158"/>
      <c r="OTS5" s="158"/>
      <c r="OTT5" s="158"/>
      <c r="OTU5" s="158"/>
      <c r="OTV5" s="158"/>
      <c r="OTW5" s="158"/>
      <c r="OTX5" s="158"/>
      <c r="OTY5" s="158"/>
      <c r="OTZ5" s="158"/>
      <c r="OUA5" s="158"/>
      <c r="OUB5" s="158"/>
      <c r="OUC5" s="158"/>
      <c r="OUD5" s="158"/>
      <c r="OUE5" s="158"/>
      <c r="OUF5" s="158"/>
      <c r="OUG5" s="158"/>
      <c r="OUH5" s="158"/>
      <c r="OUI5" s="158"/>
      <c r="OUJ5" s="158"/>
      <c r="OUK5" s="158"/>
      <c r="OUL5" s="158"/>
      <c r="OUM5" s="158"/>
      <c r="OUN5" s="158"/>
      <c r="OUO5" s="158"/>
      <c r="OUP5" s="158"/>
      <c r="OUQ5" s="158"/>
      <c r="OUR5" s="158"/>
      <c r="OUS5" s="158"/>
      <c r="OUT5" s="158"/>
      <c r="OUU5" s="158"/>
      <c r="OUV5" s="158"/>
      <c r="OUW5" s="158"/>
      <c r="OUX5" s="158"/>
      <c r="OUY5" s="158"/>
      <c r="OUZ5" s="158"/>
      <c r="OVA5" s="158"/>
      <c r="OVB5" s="158"/>
      <c r="OVC5" s="158"/>
      <c r="OVD5" s="158"/>
      <c r="OVE5" s="158"/>
      <c r="OVF5" s="158"/>
      <c r="OVG5" s="158"/>
      <c r="OVH5" s="158"/>
      <c r="OVI5" s="158"/>
      <c r="OVJ5" s="158"/>
      <c r="OVK5" s="158"/>
      <c r="OVL5" s="158"/>
      <c r="OVM5" s="158"/>
      <c r="OVN5" s="158"/>
      <c r="OVO5" s="158"/>
      <c r="OVP5" s="158"/>
      <c r="OVQ5" s="158"/>
      <c r="OVR5" s="158"/>
      <c r="OVS5" s="158"/>
      <c r="OVT5" s="158"/>
      <c r="OVU5" s="158"/>
      <c r="OVV5" s="158"/>
      <c r="OVW5" s="158"/>
      <c r="OVX5" s="158"/>
      <c r="OVY5" s="158"/>
      <c r="OVZ5" s="158"/>
      <c r="OWA5" s="158"/>
      <c r="OWB5" s="158"/>
      <c r="OWC5" s="158"/>
      <c r="OWD5" s="158"/>
      <c r="OWE5" s="158"/>
      <c r="OWF5" s="158"/>
      <c r="OWG5" s="158"/>
      <c r="OWH5" s="158"/>
      <c r="OWI5" s="158"/>
      <c r="OWJ5" s="158"/>
      <c r="OWK5" s="158"/>
      <c r="OWL5" s="158"/>
      <c r="OWM5" s="158"/>
      <c r="OWN5" s="158"/>
      <c r="OWO5" s="158"/>
      <c r="OWP5" s="158"/>
      <c r="OWQ5" s="158"/>
      <c r="OWR5" s="158"/>
      <c r="OWS5" s="158"/>
      <c r="OWT5" s="158"/>
      <c r="OWU5" s="158"/>
      <c r="OWV5" s="158"/>
      <c r="OWW5" s="158"/>
      <c r="OWX5" s="158"/>
      <c r="OWY5" s="158"/>
      <c r="OWZ5" s="158"/>
      <c r="OXA5" s="158"/>
      <c r="OXB5" s="158"/>
      <c r="OXC5" s="158"/>
      <c r="OXD5" s="158"/>
      <c r="OXE5" s="158"/>
      <c r="OXF5" s="158"/>
      <c r="OXG5" s="158"/>
      <c r="OXH5" s="158"/>
      <c r="OXI5" s="158"/>
      <c r="OXJ5" s="158"/>
      <c r="OXK5" s="158"/>
      <c r="OXL5" s="158"/>
      <c r="OXM5" s="158"/>
      <c r="OXN5" s="158"/>
      <c r="OXO5" s="158"/>
      <c r="OXP5" s="158"/>
      <c r="OXQ5" s="158"/>
      <c r="OXR5" s="158"/>
      <c r="OXS5" s="158"/>
      <c r="OXT5" s="158"/>
      <c r="OXU5" s="158"/>
      <c r="OXV5" s="158"/>
      <c r="OXW5" s="158"/>
      <c r="OXX5" s="158"/>
      <c r="OXY5" s="158"/>
      <c r="OXZ5" s="158"/>
      <c r="OYA5" s="158"/>
      <c r="OYB5" s="158"/>
      <c r="OYC5" s="158"/>
      <c r="OYD5" s="158"/>
      <c r="OYE5" s="158"/>
      <c r="OYF5" s="158"/>
      <c r="OYG5" s="158"/>
      <c r="OYH5" s="158"/>
      <c r="OYI5" s="158"/>
      <c r="OYJ5" s="158"/>
      <c r="OYK5" s="158"/>
      <c r="OYL5" s="158"/>
      <c r="OYM5" s="158"/>
      <c r="OYN5" s="158"/>
      <c r="OYO5" s="158"/>
      <c r="OYP5" s="158"/>
      <c r="OYQ5" s="158"/>
      <c r="OYR5" s="158"/>
      <c r="OYS5" s="158"/>
      <c r="OYT5" s="158"/>
      <c r="OYU5" s="158"/>
      <c r="OYV5" s="158"/>
      <c r="OYW5" s="158"/>
      <c r="OYX5" s="158"/>
      <c r="OYY5" s="158"/>
      <c r="OYZ5" s="158"/>
      <c r="OZA5" s="158"/>
      <c r="OZB5" s="158"/>
      <c r="OZC5" s="158"/>
      <c r="OZD5" s="158"/>
      <c r="OZE5" s="158"/>
      <c r="OZF5" s="158"/>
      <c r="OZG5" s="158"/>
      <c r="OZH5" s="158"/>
      <c r="OZI5" s="158"/>
      <c r="OZJ5" s="158"/>
      <c r="OZK5" s="158"/>
      <c r="OZL5" s="158"/>
      <c r="OZM5" s="158"/>
      <c r="OZN5" s="158"/>
      <c r="OZO5" s="158"/>
      <c r="OZP5" s="158"/>
      <c r="OZQ5" s="158"/>
      <c r="OZR5" s="158"/>
      <c r="OZS5" s="158"/>
      <c r="OZT5" s="158"/>
      <c r="OZU5" s="158"/>
      <c r="OZV5" s="158"/>
      <c r="OZW5" s="158"/>
      <c r="OZX5" s="158"/>
      <c r="OZY5" s="158"/>
      <c r="OZZ5" s="158"/>
      <c r="PAA5" s="158"/>
      <c r="PAB5" s="158"/>
      <c r="PAC5" s="158"/>
      <c r="PAD5" s="158"/>
      <c r="PAE5" s="158"/>
      <c r="PAF5" s="158"/>
      <c r="PAG5" s="158"/>
      <c r="PAH5" s="158"/>
      <c r="PAI5" s="158"/>
      <c r="PAJ5" s="158"/>
      <c r="PAK5" s="158"/>
      <c r="PAL5" s="158"/>
      <c r="PAM5" s="158"/>
      <c r="PAN5" s="158"/>
      <c r="PAO5" s="158"/>
      <c r="PAP5" s="158"/>
      <c r="PAQ5" s="158"/>
      <c r="PAR5" s="158"/>
      <c r="PAS5" s="158"/>
      <c r="PAT5" s="158"/>
      <c r="PAU5" s="158"/>
      <c r="PAV5" s="158"/>
      <c r="PAW5" s="158"/>
      <c r="PAX5" s="158"/>
      <c r="PAY5" s="158"/>
      <c r="PAZ5" s="158"/>
      <c r="PBA5" s="158"/>
      <c r="PBB5" s="158"/>
      <c r="PBC5" s="158"/>
      <c r="PBD5" s="158"/>
      <c r="PBE5" s="158"/>
      <c r="PBF5" s="158"/>
      <c r="PBG5" s="158"/>
      <c r="PBH5" s="158"/>
      <c r="PBI5" s="158"/>
      <c r="PBJ5" s="158"/>
      <c r="PBK5" s="158"/>
      <c r="PBL5" s="158"/>
      <c r="PBM5" s="158"/>
      <c r="PBN5" s="158"/>
      <c r="PBO5" s="158"/>
      <c r="PBP5" s="158"/>
      <c r="PBQ5" s="158"/>
      <c r="PBR5" s="158"/>
      <c r="PBS5" s="158"/>
      <c r="PBT5" s="158"/>
      <c r="PBU5" s="158"/>
      <c r="PBV5" s="158"/>
      <c r="PBW5" s="158"/>
      <c r="PBX5" s="158"/>
      <c r="PBY5" s="158"/>
      <c r="PBZ5" s="158"/>
      <c r="PCA5" s="158"/>
      <c r="PCB5" s="158"/>
      <c r="PCC5" s="158"/>
      <c r="PCD5" s="158"/>
      <c r="PCE5" s="158"/>
      <c r="PCF5" s="158"/>
      <c r="PCG5" s="158"/>
      <c r="PCH5" s="158"/>
      <c r="PCI5" s="158"/>
      <c r="PCJ5" s="158"/>
      <c r="PCK5" s="158"/>
      <c r="PCL5" s="158"/>
      <c r="PCM5" s="158"/>
      <c r="PCN5" s="158"/>
      <c r="PCO5" s="158"/>
      <c r="PCP5" s="158"/>
      <c r="PCQ5" s="158"/>
      <c r="PCR5" s="158"/>
      <c r="PCS5" s="158"/>
      <c r="PCT5" s="158"/>
      <c r="PCU5" s="158"/>
      <c r="PCV5" s="158"/>
      <c r="PCW5" s="158"/>
      <c r="PCX5" s="158"/>
      <c r="PCY5" s="158"/>
      <c r="PCZ5" s="158"/>
      <c r="PDA5" s="158"/>
      <c r="PDB5" s="158"/>
      <c r="PDC5" s="158"/>
      <c r="PDD5" s="158"/>
      <c r="PDE5" s="158"/>
      <c r="PDF5" s="158"/>
      <c r="PDG5" s="158"/>
      <c r="PDH5" s="158"/>
      <c r="PDI5" s="158"/>
      <c r="PDJ5" s="158"/>
      <c r="PDK5" s="158"/>
      <c r="PDL5" s="158"/>
      <c r="PDM5" s="158"/>
      <c r="PDN5" s="158"/>
      <c r="PDO5" s="158"/>
      <c r="PDP5" s="158"/>
      <c r="PDQ5" s="158"/>
      <c r="PDR5" s="158"/>
      <c r="PDS5" s="158"/>
      <c r="PDT5" s="158"/>
      <c r="PDU5" s="158"/>
      <c r="PDV5" s="158"/>
      <c r="PDW5" s="158"/>
      <c r="PDX5" s="158"/>
      <c r="PDY5" s="158"/>
      <c r="PDZ5" s="158"/>
      <c r="PEA5" s="158"/>
      <c r="PEB5" s="158"/>
      <c r="PEC5" s="158"/>
      <c r="PED5" s="158"/>
      <c r="PEE5" s="158"/>
      <c r="PEF5" s="158"/>
      <c r="PEG5" s="158"/>
      <c r="PEH5" s="158"/>
      <c r="PEI5" s="158"/>
      <c r="PEJ5" s="158"/>
      <c r="PEK5" s="158"/>
      <c r="PEL5" s="158"/>
      <c r="PEM5" s="158"/>
      <c r="PEN5" s="158"/>
      <c r="PEO5" s="158"/>
      <c r="PEP5" s="158"/>
      <c r="PEQ5" s="158"/>
      <c r="PER5" s="158"/>
      <c r="PES5" s="158"/>
      <c r="PET5" s="158"/>
      <c r="PEU5" s="158"/>
      <c r="PEV5" s="158"/>
      <c r="PEW5" s="158"/>
      <c r="PEX5" s="158"/>
      <c r="PEY5" s="158"/>
      <c r="PEZ5" s="158"/>
      <c r="PFA5" s="158"/>
      <c r="PFB5" s="158"/>
      <c r="PFC5" s="158"/>
      <c r="PFD5" s="158"/>
      <c r="PFE5" s="158"/>
      <c r="PFF5" s="158"/>
      <c r="PFG5" s="158"/>
      <c r="PFH5" s="158"/>
      <c r="PFI5" s="158"/>
      <c r="PFJ5" s="158"/>
      <c r="PFK5" s="158"/>
      <c r="PFL5" s="158"/>
      <c r="PFM5" s="158"/>
      <c r="PFN5" s="158"/>
      <c r="PFO5" s="158"/>
      <c r="PFP5" s="158"/>
      <c r="PFQ5" s="158"/>
      <c r="PFR5" s="158"/>
      <c r="PFS5" s="158"/>
      <c r="PFT5" s="158"/>
      <c r="PFU5" s="158"/>
      <c r="PFV5" s="158"/>
      <c r="PFW5" s="158"/>
      <c r="PFX5" s="158"/>
      <c r="PFY5" s="158"/>
      <c r="PFZ5" s="158"/>
      <c r="PGA5" s="158"/>
      <c r="PGB5" s="158"/>
      <c r="PGC5" s="158"/>
      <c r="PGD5" s="158"/>
      <c r="PGE5" s="158"/>
      <c r="PGF5" s="158"/>
      <c r="PGG5" s="158"/>
      <c r="PGH5" s="158"/>
      <c r="PGI5" s="158"/>
      <c r="PGJ5" s="158"/>
      <c r="PGK5" s="158"/>
      <c r="PGL5" s="158"/>
      <c r="PGM5" s="158"/>
      <c r="PGN5" s="158"/>
      <c r="PGO5" s="158"/>
      <c r="PGP5" s="158"/>
      <c r="PGQ5" s="158"/>
      <c r="PGR5" s="158"/>
      <c r="PGS5" s="158"/>
      <c r="PGT5" s="158"/>
      <c r="PGU5" s="158"/>
      <c r="PGV5" s="158"/>
      <c r="PGW5" s="158"/>
      <c r="PGX5" s="158"/>
      <c r="PGY5" s="158"/>
      <c r="PGZ5" s="158"/>
      <c r="PHA5" s="158"/>
      <c r="PHB5" s="158"/>
      <c r="PHC5" s="158"/>
      <c r="PHD5" s="158"/>
      <c r="PHE5" s="158"/>
      <c r="PHF5" s="158"/>
      <c r="PHG5" s="158"/>
      <c r="PHH5" s="158"/>
      <c r="PHI5" s="158"/>
      <c r="PHJ5" s="158"/>
      <c r="PHK5" s="158"/>
      <c r="PHL5" s="158"/>
      <c r="PHM5" s="158"/>
      <c r="PHN5" s="158"/>
      <c r="PHO5" s="158"/>
      <c r="PHP5" s="158"/>
      <c r="PHQ5" s="158"/>
      <c r="PHR5" s="158"/>
      <c r="PHS5" s="158"/>
      <c r="PHT5" s="158"/>
      <c r="PHU5" s="158"/>
      <c r="PHV5" s="158"/>
      <c r="PHW5" s="158"/>
      <c r="PHX5" s="158"/>
      <c r="PHY5" s="158"/>
      <c r="PHZ5" s="158"/>
      <c r="PIA5" s="158"/>
      <c r="PIB5" s="158"/>
      <c r="PIC5" s="158"/>
      <c r="PID5" s="158"/>
      <c r="PIE5" s="158"/>
      <c r="PIF5" s="158"/>
      <c r="PIG5" s="158"/>
      <c r="PIH5" s="158"/>
      <c r="PII5" s="158"/>
      <c r="PIJ5" s="158"/>
      <c r="PIK5" s="158"/>
      <c r="PIL5" s="158"/>
      <c r="PIM5" s="158"/>
      <c r="PIN5" s="158"/>
      <c r="PIO5" s="158"/>
      <c r="PIP5" s="158"/>
      <c r="PIQ5" s="158"/>
      <c r="PIR5" s="158"/>
      <c r="PIS5" s="158"/>
      <c r="PIT5" s="158"/>
      <c r="PIU5" s="158"/>
      <c r="PIV5" s="158"/>
      <c r="PIW5" s="158"/>
      <c r="PIX5" s="158"/>
      <c r="PIY5" s="158"/>
      <c r="PIZ5" s="158"/>
      <c r="PJA5" s="158"/>
      <c r="PJB5" s="158"/>
      <c r="PJC5" s="158"/>
      <c r="PJD5" s="158"/>
      <c r="PJE5" s="158"/>
      <c r="PJF5" s="158"/>
      <c r="PJG5" s="158"/>
      <c r="PJH5" s="158"/>
      <c r="PJI5" s="158"/>
      <c r="PJJ5" s="158"/>
      <c r="PJK5" s="158"/>
      <c r="PJL5" s="158"/>
      <c r="PJM5" s="158"/>
      <c r="PJN5" s="158"/>
      <c r="PJO5" s="158"/>
      <c r="PJP5" s="158"/>
      <c r="PJQ5" s="158"/>
      <c r="PJR5" s="158"/>
      <c r="PJS5" s="158"/>
      <c r="PJT5" s="158"/>
      <c r="PJU5" s="158"/>
      <c r="PJV5" s="158"/>
      <c r="PJW5" s="158"/>
      <c r="PJX5" s="158"/>
      <c r="PJY5" s="158"/>
      <c r="PJZ5" s="158"/>
      <c r="PKA5" s="158"/>
      <c r="PKB5" s="158"/>
      <c r="PKC5" s="158"/>
      <c r="PKD5" s="158"/>
      <c r="PKE5" s="158"/>
      <c r="PKF5" s="158"/>
      <c r="PKG5" s="158"/>
      <c r="PKH5" s="158"/>
      <c r="PKI5" s="158"/>
      <c r="PKJ5" s="158"/>
      <c r="PKK5" s="158"/>
      <c r="PKL5" s="158"/>
      <c r="PKM5" s="158"/>
      <c r="PKN5" s="158"/>
      <c r="PKO5" s="158"/>
      <c r="PKP5" s="158"/>
      <c r="PKQ5" s="158"/>
      <c r="PKR5" s="158"/>
      <c r="PKS5" s="158"/>
      <c r="PKT5" s="158"/>
      <c r="PKU5" s="158"/>
      <c r="PKV5" s="158"/>
      <c r="PKW5" s="158"/>
      <c r="PKX5" s="158"/>
      <c r="PKY5" s="158"/>
      <c r="PKZ5" s="158"/>
      <c r="PLA5" s="158"/>
      <c r="PLB5" s="158"/>
      <c r="PLC5" s="158"/>
      <c r="PLD5" s="158"/>
      <c r="PLE5" s="158"/>
      <c r="PLF5" s="158"/>
      <c r="PLG5" s="158"/>
      <c r="PLH5" s="158"/>
      <c r="PLI5" s="158"/>
      <c r="PLJ5" s="158"/>
      <c r="PLK5" s="158"/>
      <c r="PLL5" s="158"/>
      <c r="PLM5" s="158"/>
      <c r="PLN5" s="158"/>
      <c r="PLO5" s="158"/>
      <c r="PLP5" s="158"/>
      <c r="PLQ5" s="158"/>
      <c r="PLR5" s="158"/>
      <c r="PLS5" s="158"/>
      <c r="PLT5" s="158"/>
      <c r="PLU5" s="158"/>
      <c r="PLV5" s="158"/>
      <c r="PLW5" s="158"/>
      <c r="PLX5" s="158"/>
      <c r="PLY5" s="158"/>
      <c r="PLZ5" s="158"/>
      <c r="PMA5" s="158"/>
      <c r="PMB5" s="158"/>
      <c r="PMC5" s="158"/>
      <c r="PMD5" s="158"/>
      <c r="PME5" s="158"/>
      <c r="PMF5" s="158"/>
      <c r="PMG5" s="158"/>
      <c r="PMH5" s="158"/>
      <c r="PMI5" s="158"/>
      <c r="PMJ5" s="158"/>
      <c r="PMK5" s="158"/>
      <c r="PML5" s="158"/>
      <c r="PMM5" s="158"/>
      <c r="PMN5" s="158"/>
      <c r="PMO5" s="158"/>
      <c r="PMP5" s="158"/>
      <c r="PMQ5" s="158"/>
      <c r="PMR5" s="158"/>
      <c r="PMS5" s="158"/>
      <c r="PMT5" s="158"/>
      <c r="PMU5" s="158"/>
      <c r="PMV5" s="158"/>
      <c r="PMW5" s="158"/>
      <c r="PMX5" s="158"/>
      <c r="PMY5" s="158"/>
      <c r="PMZ5" s="158"/>
      <c r="PNA5" s="158"/>
      <c r="PNB5" s="158"/>
      <c r="PNC5" s="158"/>
      <c r="PND5" s="158"/>
      <c r="PNE5" s="158"/>
      <c r="PNF5" s="158"/>
      <c r="PNG5" s="158"/>
      <c r="PNH5" s="158"/>
      <c r="PNI5" s="158"/>
      <c r="PNJ5" s="158"/>
      <c r="PNK5" s="158"/>
      <c r="PNL5" s="158"/>
      <c r="PNM5" s="158"/>
      <c r="PNN5" s="158"/>
      <c r="PNO5" s="158"/>
      <c r="PNP5" s="158"/>
      <c r="PNQ5" s="158"/>
      <c r="PNR5" s="158"/>
      <c r="PNS5" s="158"/>
      <c r="PNT5" s="158"/>
      <c r="PNU5" s="158"/>
      <c r="PNV5" s="158"/>
      <c r="PNW5" s="158"/>
      <c r="PNX5" s="158"/>
      <c r="PNY5" s="158"/>
      <c r="PNZ5" s="158"/>
      <c r="POA5" s="158"/>
      <c r="POB5" s="158"/>
      <c r="POC5" s="158"/>
      <c r="POD5" s="158"/>
      <c r="POE5" s="158"/>
      <c r="POF5" s="158"/>
      <c r="POG5" s="158"/>
      <c r="POH5" s="158"/>
      <c r="POI5" s="158"/>
      <c r="POJ5" s="158"/>
      <c r="POK5" s="158"/>
      <c r="POL5" s="158"/>
      <c r="POM5" s="158"/>
      <c r="PON5" s="158"/>
      <c r="POO5" s="158"/>
      <c r="POP5" s="158"/>
      <c r="POQ5" s="158"/>
      <c r="POR5" s="158"/>
      <c r="POS5" s="158"/>
      <c r="POT5" s="158"/>
      <c r="POU5" s="158"/>
      <c r="POV5" s="158"/>
      <c r="POW5" s="158"/>
      <c r="POX5" s="158"/>
      <c r="POY5" s="158"/>
      <c r="POZ5" s="158"/>
      <c r="PPA5" s="158"/>
      <c r="PPB5" s="158"/>
      <c r="PPC5" s="158"/>
      <c r="PPD5" s="158"/>
      <c r="PPE5" s="158"/>
      <c r="PPF5" s="158"/>
      <c r="PPG5" s="158"/>
      <c r="PPH5" s="158"/>
      <c r="PPI5" s="158"/>
      <c r="PPJ5" s="158"/>
      <c r="PPK5" s="158"/>
      <c r="PPL5" s="158"/>
      <c r="PPM5" s="158"/>
      <c r="PPN5" s="158"/>
      <c r="PPO5" s="158"/>
      <c r="PPP5" s="158"/>
      <c r="PPQ5" s="158"/>
      <c r="PPR5" s="158"/>
      <c r="PPS5" s="158"/>
      <c r="PPT5" s="158"/>
      <c r="PPU5" s="158"/>
      <c r="PPV5" s="158"/>
      <c r="PPW5" s="158"/>
      <c r="PPX5" s="158"/>
      <c r="PPY5" s="158"/>
      <c r="PPZ5" s="158"/>
      <c r="PQA5" s="158"/>
      <c r="PQB5" s="158"/>
      <c r="PQC5" s="158"/>
      <c r="PQD5" s="158"/>
      <c r="PQE5" s="158"/>
      <c r="PQF5" s="158"/>
      <c r="PQG5" s="158"/>
      <c r="PQH5" s="158"/>
      <c r="PQI5" s="158"/>
      <c r="PQJ5" s="158"/>
      <c r="PQK5" s="158"/>
      <c r="PQL5" s="158"/>
      <c r="PQM5" s="158"/>
      <c r="PQN5" s="158"/>
      <c r="PQO5" s="158"/>
      <c r="PQP5" s="158"/>
      <c r="PQQ5" s="158"/>
      <c r="PQR5" s="158"/>
      <c r="PQS5" s="158"/>
      <c r="PQT5" s="158"/>
      <c r="PQU5" s="158"/>
      <c r="PQV5" s="158"/>
      <c r="PQW5" s="158"/>
      <c r="PQX5" s="158"/>
      <c r="PQY5" s="158"/>
      <c r="PQZ5" s="158"/>
      <c r="PRA5" s="158"/>
      <c r="PRB5" s="158"/>
      <c r="PRC5" s="158"/>
      <c r="PRD5" s="158"/>
      <c r="PRE5" s="158"/>
      <c r="PRF5" s="158"/>
      <c r="PRG5" s="158"/>
      <c r="PRH5" s="158"/>
      <c r="PRI5" s="158"/>
      <c r="PRJ5" s="158"/>
      <c r="PRK5" s="158"/>
      <c r="PRL5" s="158"/>
      <c r="PRM5" s="158"/>
      <c r="PRN5" s="158"/>
      <c r="PRO5" s="158"/>
      <c r="PRP5" s="158"/>
      <c r="PRQ5" s="158"/>
      <c r="PRR5" s="158"/>
      <c r="PRS5" s="158"/>
      <c r="PRT5" s="158"/>
      <c r="PRU5" s="158"/>
      <c r="PRV5" s="158"/>
      <c r="PRW5" s="158"/>
      <c r="PRX5" s="158"/>
      <c r="PRY5" s="158"/>
      <c r="PRZ5" s="158"/>
      <c r="PSA5" s="158"/>
      <c r="PSB5" s="158"/>
      <c r="PSC5" s="158"/>
      <c r="PSD5" s="158"/>
      <c r="PSE5" s="158"/>
      <c r="PSF5" s="158"/>
      <c r="PSG5" s="158"/>
      <c r="PSH5" s="158"/>
      <c r="PSI5" s="158"/>
      <c r="PSJ5" s="158"/>
      <c r="PSK5" s="158"/>
      <c r="PSL5" s="158"/>
      <c r="PSM5" s="158"/>
      <c r="PSN5" s="158"/>
      <c r="PSO5" s="158"/>
      <c r="PSP5" s="158"/>
      <c r="PSQ5" s="158"/>
      <c r="PSR5" s="158"/>
      <c r="PSS5" s="158"/>
      <c r="PST5" s="158"/>
      <c r="PSU5" s="158"/>
      <c r="PSV5" s="158"/>
      <c r="PSW5" s="158"/>
      <c r="PSX5" s="158"/>
      <c r="PSY5" s="158"/>
      <c r="PSZ5" s="158"/>
      <c r="PTA5" s="158"/>
      <c r="PTB5" s="158"/>
      <c r="PTC5" s="158"/>
      <c r="PTD5" s="158"/>
      <c r="PTE5" s="158"/>
      <c r="PTF5" s="158"/>
      <c r="PTG5" s="158"/>
      <c r="PTH5" s="158"/>
      <c r="PTI5" s="158"/>
      <c r="PTJ5" s="158"/>
      <c r="PTK5" s="158"/>
      <c r="PTL5" s="158"/>
      <c r="PTM5" s="158"/>
      <c r="PTN5" s="158"/>
      <c r="PTO5" s="158"/>
      <c r="PTP5" s="158"/>
      <c r="PTQ5" s="158"/>
      <c r="PTR5" s="158"/>
      <c r="PTS5" s="158"/>
      <c r="PTT5" s="158"/>
      <c r="PTU5" s="158"/>
      <c r="PTV5" s="158"/>
      <c r="PTW5" s="158"/>
      <c r="PTX5" s="158"/>
      <c r="PTY5" s="158"/>
      <c r="PTZ5" s="158"/>
      <c r="PUA5" s="158"/>
      <c r="PUB5" s="158"/>
      <c r="PUC5" s="158"/>
      <c r="PUD5" s="158"/>
      <c r="PUE5" s="158"/>
      <c r="PUF5" s="158"/>
      <c r="PUG5" s="158"/>
      <c r="PUH5" s="158"/>
      <c r="PUI5" s="158"/>
      <c r="PUJ5" s="158"/>
      <c r="PUK5" s="158"/>
      <c r="PUL5" s="158"/>
      <c r="PUM5" s="158"/>
      <c r="PUN5" s="158"/>
      <c r="PUO5" s="158"/>
      <c r="PUP5" s="158"/>
      <c r="PUQ5" s="158"/>
      <c r="PUR5" s="158"/>
      <c r="PUS5" s="158"/>
      <c r="PUT5" s="158"/>
      <c r="PUU5" s="158"/>
      <c r="PUV5" s="158"/>
      <c r="PUW5" s="158"/>
      <c r="PUX5" s="158"/>
      <c r="PUY5" s="158"/>
      <c r="PUZ5" s="158"/>
      <c r="PVA5" s="158"/>
      <c r="PVB5" s="158"/>
      <c r="PVC5" s="158"/>
      <c r="PVD5" s="158"/>
      <c r="PVE5" s="158"/>
      <c r="PVF5" s="158"/>
      <c r="PVG5" s="158"/>
      <c r="PVH5" s="158"/>
      <c r="PVI5" s="158"/>
      <c r="PVJ5" s="158"/>
      <c r="PVK5" s="158"/>
      <c r="PVL5" s="158"/>
      <c r="PVM5" s="158"/>
      <c r="PVN5" s="158"/>
      <c r="PVO5" s="158"/>
      <c r="PVP5" s="158"/>
      <c r="PVQ5" s="158"/>
      <c r="PVR5" s="158"/>
      <c r="PVS5" s="158"/>
      <c r="PVT5" s="158"/>
      <c r="PVU5" s="158"/>
      <c r="PVV5" s="158"/>
      <c r="PVW5" s="158"/>
      <c r="PVX5" s="158"/>
      <c r="PVY5" s="158"/>
      <c r="PVZ5" s="158"/>
      <c r="PWA5" s="158"/>
      <c r="PWB5" s="158"/>
      <c r="PWC5" s="158"/>
      <c r="PWD5" s="158"/>
      <c r="PWE5" s="158"/>
      <c r="PWF5" s="158"/>
      <c r="PWG5" s="158"/>
      <c r="PWH5" s="158"/>
      <c r="PWI5" s="158"/>
      <c r="PWJ5" s="158"/>
      <c r="PWK5" s="158"/>
      <c r="PWL5" s="158"/>
      <c r="PWM5" s="158"/>
      <c r="PWN5" s="158"/>
      <c r="PWO5" s="158"/>
      <c r="PWP5" s="158"/>
      <c r="PWQ5" s="158"/>
      <c r="PWR5" s="158"/>
      <c r="PWS5" s="158"/>
      <c r="PWT5" s="158"/>
      <c r="PWU5" s="158"/>
      <c r="PWV5" s="158"/>
      <c r="PWW5" s="158"/>
      <c r="PWX5" s="158"/>
      <c r="PWY5" s="158"/>
      <c r="PWZ5" s="158"/>
      <c r="PXA5" s="158"/>
      <c r="PXB5" s="158"/>
      <c r="PXC5" s="158"/>
      <c r="PXD5" s="158"/>
      <c r="PXE5" s="158"/>
      <c r="PXF5" s="158"/>
      <c r="PXG5" s="158"/>
      <c r="PXH5" s="158"/>
      <c r="PXI5" s="158"/>
      <c r="PXJ5" s="158"/>
      <c r="PXK5" s="158"/>
      <c r="PXL5" s="158"/>
      <c r="PXM5" s="158"/>
      <c r="PXN5" s="158"/>
      <c r="PXO5" s="158"/>
      <c r="PXP5" s="158"/>
      <c r="PXQ5" s="158"/>
      <c r="PXR5" s="158"/>
      <c r="PXS5" s="158"/>
      <c r="PXT5" s="158"/>
      <c r="PXU5" s="158"/>
      <c r="PXV5" s="158"/>
      <c r="PXW5" s="158"/>
      <c r="PXX5" s="158"/>
      <c r="PXY5" s="158"/>
      <c r="PXZ5" s="158"/>
      <c r="PYA5" s="158"/>
      <c r="PYB5" s="158"/>
      <c r="PYC5" s="158"/>
      <c r="PYD5" s="158"/>
      <c r="PYE5" s="158"/>
      <c r="PYF5" s="158"/>
      <c r="PYG5" s="158"/>
      <c r="PYH5" s="158"/>
      <c r="PYI5" s="158"/>
      <c r="PYJ5" s="158"/>
      <c r="PYK5" s="158"/>
      <c r="PYL5" s="158"/>
      <c r="PYM5" s="158"/>
      <c r="PYN5" s="158"/>
      <c r="PYO5" s="158"/>
      <c r="PYP5" s="158"/>
      <c r="PYQ5" s="158"/>
      <c r="PYR5" s="158"/>
      <c r="PYS5" s="158"/>
      <c r="PYT5" s="158"/>
      <c r="PYU5" s="158"/>
      <c r="PYV5" s="158"/>
      <c r="PYW5" s="158"/>
      <c r="PYX5" s="158"/>
      <c r="PYY5" s="158"/>
      <c r="PYZ5" s="158"/>
      <c r="PZA5" s="158"/>
      <c r="PZB5" s="158"/>
      <c r="PZC5" s="158"/>
      <c r="PZD5" s="158"/>
      <c r="PZE5" s="158"/>
      <c r="PZF5" s="158"/>
      <c r="PZG5" s="158"/>
      <c r="PZH5" s="158"/>
      <c r="PZI5" s="158"/>
      <c r="PZJ5" s="158"/>
      <c r="PZK5" s="158"/>
      <c r="PZL5" s="158"/>
      <c r="PZM5" s="158"/>
      <c r="PZN5" s="158"/>
      <c r="PZO5" s="158"/>
      <c r="PZP5" s="158"/>
      <c r="PZQ5" s="158"/>
      <c r="PZR5" s="158"/>
      <c r="PZS5" s="158"/>
      <c r="PZT5" s="158"/>
      <c r="PZU5" s="158"/>
      <c r="PZV5" s="158"/>
      <c r="PZW5" s="158"/>
      <c r="PZX5" s="158"/>
      <c r="PZY5" s="158"/>
      <c r="PZZ5" s="158"/>
      <c r="QAA5" s="158"/>
      <c r="QAB5" s="158"/>
      <c r="QAC5" s="158"/>
      <c r="QAD5" s="158"/>
      <c r="QAE5" s="158"/>
      <c r="QAF5" s="158"/>
      <c r="QAG5" s="158"/>
      <c r="QAH5" s="158"/>
      <c r="QAI5" s="158"/>
      <c r="QAJ5" s="158"/>
      <c r="QAK5" s="158"/>
      <c r="QAL5" s="158"/>
      <c r="QAM5" s="158"/>
      <c r="QAN5" s="158"/>
      <c r="QAO5" s="158"/>
      <c r="QAP5" s="158"/>
      <c r="QAQ5" s="158"/>
      <c r="QAR5" s="158"/>
      <c r="QAS5" s="158"/>
      <c r="QAT5" s="158"/>
      <c r="QAU5" s="158"/>
      <c r="QAV5" s="158"/>
      <c r="QAW5" s="158"/>
      <c r="QAX5" s="158"/>
      <c r="QAY5" s="158"/>
      <c r="QAZ5" s="158"/>
      <c r="QBA5" s="158"/>
      <c r="QBB5" s="158"/>
      <c r="QBC5" s="158"/>
      <c r="QBD5" s="158"/>
      <c r="QBE5" s="158"/>
      <c r="QBF5" s="158"/>
      <c r="QBG5" s="158"/>
      <c r="QBH5" s="158"/>
      <c r="QBI5" s="158"/>
      <c r="QBJ5" s="158"/>
      <c r="QBK5" s="158"/>
      <c r="QBL5" s="158"/>
      <c r="QBM5" s="158"/>
      <c r="QBN5" s="158"/>
      <c r="QBO5" s="158"/>
      <c r="QBP5" s="158"/>
      <c r="QBQ5" s="158"/>
      <c r="QBR5" s="158"/>
      <c r="QBS5" s="158"/>
      <c r="QBT5" s="158"/>
      <c r="QBU5" s="158"/>
      <c r="QBV5" s="158"/>
      <c r="QBW5" s="158"/>
      <c r="QBX5" s="158"/>
      <c r="QBY5" s="158"/>
      <c r="QBZ5" s="158"/>
      <c r="QCA5" s="158"/>
      <c r="QCB5" s="158"/>
      <c r="QCC5" s="158"/>
      <c r="QCD5" s="158"/>
      <c r="QCE5" s="158"/>
      <c r="QCF5" s="158"/>
      <c r="QCG5" s="158"/>
      <c r="QCH5" s="158"/>
      <c r="QCI5" s="158"/>
      <c r="QCJ5" s="158"/>
      <c r="QCK5" s="158"/>
      <c r="QCL5" s="158"/>
      <c r="QCM5" s="158"/>
      <c r="QCN5" s="158"/>
      <c r="QCO5" s="158"/>
      <c r="QCP5" s="158"/>
      <c r="QCQ5" s="158"/>
      <c r="QCR5" s="158"/>
      <c r="QCS5" s="158"/>
      <c r="QCT5" s="158"/>
      <c r="QCU5" s="158"/>
      <c r="QCV5" s="158"/>
      <c r="QCW5" s="158"/>
      <c r="QCX5" s="158"/>
      <c r="QCY5" s="158"/>
      <c r="QCZ5" s="158"/>
      <c r="QDA5" s="158"/>
      <c r="QDB5" s="158"/>
      <c r="QDC5" s="158"/>
      <c r="QDD5" s="158"/>
      <c r="QDE5" s="158"/>
      <c r="QDF5" s="158"/>
      <c r="QDG5" s="158"/>
      <c r="QDH5" s="158"/>
      <c r="QDI5" s="158"/>
      <c r="QDJ5" s="158"/>
      <c r="QDK5" s="158"/>
      <c r="QDL5" s="158"/>
      <c r="QDM5" s="158"/>
      <c r="QDN5" s="158"/>
      <c r="QDO5" s="158"/>
      <c r="QDP5" s="158"/>
      <c r="QDQ5" s="158"/>
      <c r="QDR5" s="158"/>
      <c r="QDS5" s="158"/>
      <c r="QDT5" s="158"/>
      <c r="QDU5" s="158"/>
      <c r="QDV5" s="158"/>
      <c r="QDW5" s="158"/>
      <c r="QDX5" s="158"/>
      <c r="QDY5" s="158"/>
      <c r="QDZ5" s="158"/>
      <c r="QEA5" s="158"/>
      <c r="QEB5" s="158"/>
      <c r="QEC5" s="158"/>
      <c r="QED5" s="158"/>
      <c r="QEE5" s="158"/>
      <c r="QEF5" s="158"/>
      <c r="QEG5" s="158"/>
      <c r="QEH5" s="158"/>
      <c r="QEI5" s="158"/>
      <c r="QEJ5" s="158"/>
      <c r="QEK5" s="158"/>
      <c r="QEL5" s="158"/>
      <c r="QEM5" s="158"/>
      <c r="QEN5" s="158"/>
      <c r="QEO5" s="158"/>
      <c r="QEP5" s="158"/>
      <c r="QEQ5" s="158"/>
      <c r="QER5" s="158"/>
      <c r="QES5" s="158"/>
      <c r="QET5" s="158"/>
      <c r="QEU5" s="158"/>
      <c r="QEV5" s="158"/>
      <c r="QEW5" s="158"/>
      <c r="QEX5" s="158"/>
      <c r="QEY5" s="158"/>
      <c r="QEZ5" s="158"/>
      <c r="QFA5" s="158"/>
      <c r="QFB5" s="158"/>
      <c r="QFC5" s="158"/>
      <c r="QFD5" s="158"/>
      <c r="QFE5" s="158"/>
      <c r="QFF5" s="158"/>
      <c r="QFG5" s="158"/>
      <c r="QFH5" s="158"/>
      <c r="QFI5" s="158"/>
      <c r="QFJ5" s="158"/>
      <c r="QFK5" s="158"/>
      <c r="QFL5" s="158"/>
      <c r="QFM5" s="158"/>
      <c r="QFN5" s="158"/>
      <c r="QFO5" s="158"/>
      <c r="QFP5" s="158"/>
      <c r="QFQ5" s="158"/>
      <c r="QFR5" s="158"/>
      <c r="QFS5" s="158"/>
      <c r="QFT5" s="158"/>
      <c r="QFU5" s="158"/>
      <c r="QFV5" s="158"/>
      <c r="QFW5" s="158"/>
      <c r="QFX5" s="158"/>
      <c r="QFY5" s="158"/>
      <c r="QFZ5" s="158"/>
      <c r="QGA5" s="158"/>
      <c r="QGB5" s="158"/>
      <c r="QGC5" s="158"/>
      <c r="QGD5" s="158"/>
      <c r="QGE5" s="158"/>
      <c r="QGF5" s="158"/>
      <c r="QGG5" s="158"/>
      <c r="QGH5" s="158"/>
      <c r="QGI5" s="158"/>
      <c r="QGJ5" s="158"/>
      <c r="QGK5" s="158"/>
      <c r="QGL5" s="158"/>
      <c r="QGM5" s="158"/>
      <c r="QGN5" s="158"/>
      <c r="QGO5" s="158"/>
      <c r="QGP5" s="158"/>
      <c r="QGQ5" s="158"/>
      <c r="QGR5" s="158"/>
      <c r="QGS5" s="158"/>
      <c r="QGT5" s="158"/>
      <c r="QGU5" s="158"/>
      <c r="QGV5" s="158"/>
      <c r="QGW5" s="158"/>
      <c r="QGX5" s="158"/>
      <c r="QGY5" s="158"/>
      <c r="QGZ5" s="158"/>
      <c r="QHA5" s="158"/>
      <c r="QHB5" s="158"/>
      <c r="QHC5" s="158"/>
      <c r="QHD5" s="158"/>
      <c r="QHE5" s="158"/>
      <c r="QHF5" s="158"/>
      <c r="QHG5" s="158"/>
      <c r="QHH5" s="158"/>
      <c r="QHI5" s="158"/>
      <c r="QHJ5" s="158"/>
      <c r="QHK5" s="158"/>
      <c r="QHL5" s="158"/>
      <c r="QHM5" s="158"/>
      <c r="QHN5" s="158"/>
      <c r="QHO5" s="158"/>
      <c r="QHP5" s="158"/>
      <c r="QHQ5" s="158"/>
      <c r="QHR5" s="158"/>
      <c r="QHS5" s="158"/>
      <c r="QHT5" s="158"/>
      <c r="QHU5" s="158"/>
      <c r="QHV5" s="158"/>
      <c r="QHW5" s="158"/>
      <c r="QHX5" s="158"/>
      <c r="QHY5" s="158"/>
      <c r="QHZ5" s="158"/>
      <c r="QIA5" s="158"/>
      <c r="QIB5" s="158"/>
      <c r="QIC5" s="158"/>
      <c r="QID5" s="158"/>
      <c r="QIE5" s="158"/>
      <c r="QIF5" s="158"/>
      <c r="QIG5" s="158"/>
      <c r="QIH5" s="158"/>
      <c r="QII5" s="158"/>
      <c r="QIJ5" s="158"/>
      <c r="QIK5" s="158"/>
      <c r="QIL5" s="158"/>
      <c r="QIM5" s="158"/>
      <c r="QIN5" s="158"/>
      <c r="QIO5" s="158"/>
      <c r="QIP5" s="158"/>
      <c r="QIQ5" s="158"/>
      <c r="QIR5" s="158"/>
      <c r="QIS5" s="158"/>
      <c r="QIT5" s="158"/>
      <c r="QIU5" s="158"/>
      <c r="QIV5" s="158"/>
      <c r="QIW5" s="158"/>
      <c r="QIX5" s="158"/>
      <c r="QIY5" s="158"/>
      <c r="QIZ5" s="158"/>
      <c r="QJA5" s="158"/>
      <c r="QJB5" s="158"/>
      <c r="QJC5" s="158"/>
      <c r="QJD5" s="158"/>
      <c r="QJE5" s="158"/>
      <c r="QJF5" s="158"/>
      <c r="QJG5" s="158"/>
      <c r="QJH5" s="158"/>
      <c r="QJI5" s="158"/>
      <c r="QJJ5" s="158"/>
      <c r="QJK5" s="158"/>
      <c r="QJL5" s="158"/>
      <c r="QJM5" s="158"/>
      <c r="QJN5" s="158"/>
      <c r="QJO5" s="158"/>
      <c r="QJP5" s="158"/>
      <c r="QJQ5" s="158"/>
      <c r="QJR5" s="158"/>
      <c r="QJS5" s="158"/>
      <c r="QJT5" s="158"/>
      <c r="QJU5" s="158"/>
      <c r="QJV5" s="158"/>
      <c r="QJW5" s="158"/>
      <c r="QJX5" s="158"/>
      <c r="QJY5" s="158"/>
      <c r="QJZ5" s="158"/>
      <c r="QKA5" s="158"/>
      <c r="QKB5" s="158"/>
      <c r="QKC5" s="158"/>
      <c r="QKD5" s="158"/>
      <c r="QKE5" s="158"/>
      <c r="QKF5" s="158"/>
      <c r="QKG5" s="158"/>
      <c r="QKH5" s="158"/>
      <c r="QKI5" s="158"/>
      <c r="QKJ5" s="158"/>
      <c r="QKK5" s="158"/>
      <c r="QKL5" s="158"/>
      <c r="QKM5" s="158"/>
      <c r="QKN5" s="158"/>
      <c r="QKO5" s="158"/>
      <c r="QKP5" s="158"/>
      <c r="QKQ5" s="158"/>
      <c r="QKR5" s="158"/>
      <c r="QKS5" s="158"/>
      <c r="QKT5" s="158"/>
      <c r="QKU5" s="158"/>
      <c r="QKV5" s="158"/>
      <c r="QKW5" s="158"/>
      <c r="QKX5" s="158"/>
      <c r="QKY5" s="158"/>
      <c r="QKZ5" s="158"/>
      <c r="QLA5" s="158"/>
      <c r="QLB5" s="158"/>
      <c r="QLC5" s="158"/>
      <c r="QLD5" s="158"/>
      <c r="QLE5" s="158"/>
      <c r="QLF5" s="158"/>
      <c r="QLG5" s="158"/>
      <c r="QLH5" s="158"/>
      <c r="QLI5" s="158"/>
      <c r="QLJ5" s="158"/>
      <c r="QLK5" s="158"/>
      <c r="QLL5" s="158"/>
      <c r="QLM5" s="158"/>
      <c r="QLN5" s="158"/>
      <c r="QLO5" s="158"/>
      <c r="QLP5" s="158"/>
      <c r="QLQ5" s="158"/>
      <c r="QLR5" s="158"/>
      <c r="QLS5" s="158"/>
      <c r="QLT5" s="158"/>
      <c r="QLU5" s="158"/>
      <c r="QLV5" s="158"/>
      <c r="QLW5" s="158"/>
      <c r="QLX5" s="158"/>
      <c r="QLY5" s="158"/>
      <c r="QLZ5" s="158"/>
      <c r="QMA5" s="158"/>
      <c r="QMB5" s="158"/>
      <c r="QMC5" s="158"/>
      <c r="QMD5" s="158"/>
      <c r="QME5" s="158"/>
      <c r="QMF5" s="158"/>
      <c r="QMG5" s="158"/>
      <c r="QMH5" s="158"/>
      <c r="QMI5" s="158"/>
      <c r="QMJ5" s="158"/>
      <c r="QMK5" s="158"/>
      <c r="QML5" s="158"/>
      <c r="QMM5" s="158"/>
      <c r="QMN5" s="158"/>
      <c r="QMO5" s="158"/>
      <c r="QMP5" s="158"/>
      <c r="QMQ5" s="158"/>
      <c r="QMR5" s="158"/>
      <c r="QMS5" s="158"/>
      <c r="QMT5" s="158"/>
      <c r="QMU5" s="158"/>
      <c r="QMV5" s="158"/>
      <c r="QMW5" s="158"/>
      <c r="QMX5" s="158"/>
      <c r="QMY5" s="158"/>
      <c r="QMZ5" s="158"/>
      <c r="QNA5" s="158"/>
      <c r="QNB5" s="158"/>
      <c r="QNC5" s="158"/>
      <c r="QND5" s="158"/>
      <c r="QNE5" s="158"/>
      <c r="QNF5" s="158"/>
      <c r="QNG5" s="158"/>
      <c r="QNH5" s="158"/>
      <c r="QNI5" s="158"/>
      <c r="QNJ5" s="158"/>
      <c r="QNK5" s="158"/>
      <c r="QNL5" s="158"/>
      <c r="QNM5" s="158"/>
      <c r="QNN5" s="158"/>
      <c r="QNO5" s="158"/>
      <c r="QNP5" s="158"/>
      <c r="QNQ5" s="158"/>
      <c r="QNR5" s="158"/>
      <c r="QNS5" s="158"/>
      <c r="QNT5" s="158"/>
      <c r="QNU5" s="158"/>
      <c r="QNV5" s="158"/>
      <c r="QNW5" s="158"/>
      <c r="QNX5" s="158"/>
      <c r="QNY5" s="158"/>
      <c r="QNZ5" s="158"/>
      <c r="QOA5" s="158"/>
      <c r="QOB5" s="158"/>
      <c r="QOC5" s="158"/>
      <c r="QOD5" s="158"/>
      <c r="QOE5" s="158"/>
      <c r="QOF5" s="158"/>
      <c r="QOG5" s="158"/>
      <c r="QOH5" s="158"/>
      <c r="QOI5" s="158"/>
      <c r="QOJ5" s="158"/>
      <c r="QOK5" s="158"/>
      <c r="QOL5" s="158"/>
      <c r="QOM5" s="158"/>
      <c r="QON5" s="158"/>
      <c r="QOO5" s="158"/>
      <c r="QOP5" s="158"/>
      <c r="QOQ5" s="158"/>
      <c r="QOR5" s="158"/>
      <c r="QOS5" s="158"/>
      <c r="QOT5" s="158"/>
      <c r="QOU5" s="158"/>
      <c r="QOV5" s="158"/>
      <c r="QOW5" s="158"/>
      <c r="QOX5" s="158"/>
      <c r="QOY5" s="158"/>
      <c r="QOZ5" s="158"/>
      <c r="QPA5" s="158"/>
      <c r="QPB5" s="158"/>
      <c r="QPC5" s="158"/>
      <c r="QPD5" s="158"/>
      <c r="QPE5" s="158"/>
      <c r="QPF5" s="158"/>
      <c r="QPG5" s="158"/>
      <c r="QPH5" s="158"/>
      <c r="QPI5" s="158"/>
      <c r="QPJ5" s="158"/>
      <c r="QPK5" s="158"/>
      <c r="QPL5" s="158"/>
      <c r="QPM5" s="158"/>
      <c r="QPN5" s="158"/>
      <c r="QPO5" s="158"/>
      <c r="QPP5" s="158"/>
      <c r="QPQ5" s="158"/>
      <c r="QPR5" s="158"/>
      <c r="QPS5" s="158"/>
      <c r="QPT5" s="158"/>
      <c r="QPU5" s="158"/>
      <c r="QPV5" s="158"/>
      <c r="QPW5" s="158"/>
      <c r="QPX5" s="158"/>
      <c r="QPY5" s="158"/>
      <c r="QPZ5" s="158"/>
      <c r="QQA5" s="158"/>
      <c r="QQB5" s="158"/>
      <c r="QQC5" s="158"/>
      <c r="QQD5" s="158"/>
      <c r="QQE5" s="158"/>
      <c r="QQF5" s="158"/>
      <c r="QQG5" s="158"/>
      <c r="QQH5" s="158"/>
      <c r="QQI5" s="158"/>
      <c r="QQJ5" s="158"/>
      <c r="QQK5" s="158"/>
      <c r="QQL5" s="158"/>
      <c r="QQM5" s="158"/>
      <c r="QQN5" s="158"/>
      <c r="QQO5" s="158"/>
      <c r="QQP5" s="158"/>
      <c r="QQQ5" s="158"/>
      <c r="QQR5" s="158"/>
      <c r="QQS5" s="158"/>
      <c r="QQT5" s="158"/>
      <c r="QQU5" s="158"/>
      <c r="QQV5" s="158"/>
      <c r="QQW5" s="158"/>
      <c r="QQX5" s="158"/>
      <c r="QQY5" s="158"/>
      <c r="QQZ5" s="158"/>
      <c r="QRA5" s="158"/>
      <c r="QRB5" s="158"/>
      <c r="QRC5" s="158"/>
      <c r="QRD5" s="158"/>
      <c r="QRE5" s="158"/>
      <c r="QRF5" s="158"/>
      <c r="QRG5" s="158"/>
      <c r="QRH5" s="158"/>
      <c r="QRI5" s="158"/>
      <c r="QRJ5" s="158"/>
      <c r="QRK5" s="158"/>
      <c r="QRL5" s="158"/>
      <c r="QRM5" s="158"/>
      <c r="QRN5" s="158"/>
      <c r="QRO5" s="158"/>
      <c r="QRP5" s="158"/>
      <c r="QRQ5" s="158"/>
      <c r="QRR5" s="158"/>
      <c r="QRS5" s="158"/>
      <c r="QRT5" s="158"/>
      <c r="QRU5" s="158"/>
      <c r="QRV5" s="158"/>
      <c r="QRW5" s="158"/>
      <c r="QRX5" s="158"/>
      <c r="QRY5" s="158"/>
      <c r="QRZ5" s="158"/>
      <c r="QSA5" s="158"/>
      <c r="QSB5" s="158"/>
      <c r="QSC5" s="158"/>
      <c r="QSD5" s="158"/>
      <c r="QSE5" s="158"/>
      <c r="QSF5" s="158"/>
      <c r="QSG5" s="158"/>
      <c r="QSH5" s="158"/>
      <c r="QSI5" s="158"/>
      <c r="QSJ5" s="158"/>
      <c r="QSK5" s="158"/>
      <c r="QSL5" s="158"/>
      <c r="QSM5" s="158"/>
      <c r="QSN5" s="158"/>
      <c r="QSO5" s="158"/>
      <c r="QSP5" s="158"/>
      <c r="QSQ5" s="158"/>
      <c r="QSR5" s="158"/>
      <c r="QSS5" s="158"/>
      <c r="QST5" s="158"/>
      <c r="QSU5" s="158"/>
      <c r="QSV5" s="158"/>
      <c r="QSW5" s="158"/>
      <c r="QSX5" s="158"/>
      <c r="QSY5" s="158"/>
      <c r="QSZ5" s="158"/>
      <c r="QTA5" s="158"/>
      <c r="QTB5" s="158"/>
      <c r="QTC5" s="158"/>
      <c r="QTD5" s="158"/>
      <c r="QTE5" s="158"/>
      <c r="QTF5" s="158"/>
      <c r="QTG5" s="158"/>
      <c r="QTH5" s="158"/>
      <c r="QTI5" s="158"/>
      <c r="QTJ5" s="158"/>
      <c r="QTK5" s="158"/>
      <c r="QTL5" s="158"/>
      <c r="QTM5" s="158"/>
      <c r="QTN5" s="158"/>
      <c r="QTO5" s="158"/>
      <c r="QTP5" s="158"/>
      <c r="QTQ5" s="158"/>
      <c r="QTR5" s="158"/>
      <c r="QTS5" s="158"/>
      <c r="QTT5" s="158"/>
      <c r="QTU5" s="158"/>
      <c r="QTV5" s="158"/>
      <c r="QTW5" s="158"/>
      <c r="QTX5" s="158"/>
      <c r="QTY5" s="158"/>
      <c r="QTZ5" s="158"/>
      <c r="QUA5" s="158"/>
      <c r="QUB5" s="158"/>
      <c r="QUC5" s="158"/>
      <c r="QUD5" s="158"/>
      <c r="QUE5" s="158"/>
      <c r="QUF5" s="158"/>
      <c r="QUG5" s="158"/>
      <c r="QUH5" s="158"/>
      <c r="QUI5" s="158"/>
      <c r="QUJ5" s="158"/>
      <c r="QUK5" s="158"/>
      <c r="QUL5" s="158"/>
      <c r="QUM5" s="158"/>
      <c r="QUN5" s="158"/>
      <c r="QUO5" s="158"/>
      <c r="QUP5" s="158"/>
      <c r="QUQ5" s="158"/>
      <c r="QUR5" s="158"/>
      <c r="QUS5" s="158"/>
      <c r="QUT5" s="158"/>
      <c r="QUU5" s="158"/>
      <c r="QUV5" s="158"/>
      <c r="QUW5" s="158"/>
      <c r="QUX5" s="158"/>
      <c r="QUY5" s="158"/>
      <c r="QUZ5" s="158"/>
      <c r="QVA5" s="158"/>
      <c r="QVB5" s="158"/>
      <c r="QVC5" s="158"/>
      <c r="QVD5" s="158"/>
      <c r="QVE5" s="158"/>
      <c r="QVF5" s="158"/>
      <c r="QVG5" s="158"/>
      <c r="QVH5" s="158"/>
      <c r="QVI5" s="158"/>
      <c r="QVJ5" s="158"/>
      <c r="QVK5" s="158"/>
      <c r="QVL5" s="158"/>
      <c r="QVM5" s="158"/>
      <c r="QVN5" s="158"/>
      <c r="QVO5" s="158"/>
      <c r="QVP5" s="158"/>
      <c r="QVQ5" s="158"/>
      <c r="QVR5" s="158"/>
      <c r="QVS5" s="158"/>
      <c r="QVT5" s="158"/>
      <c r="QVU5" s="158"/>
      <c r="QVV5" s="158"/>
      <c r="QVW5" s="158"/>
      <c r="QVX5" s="158"/>
      <c r="QVY5" s="158"/>
      <c r="QVZ5" s="158"/>
      <c r="QWA5" s="158"/>
      <c r="QWB5" s="158"/>
      <c r="QWC5" s="158"/>
      <c r="QWD5" s="158"/>
      <c r="QWE5" s="158"/>
      <c r="QWF5" s="158"/>
      <c r="QWG5" s="158"/>
      <c r="QWH5" s="158"/>
      <c r="QWI5" s="158"/>
      <c r="QWJ5" s="158"/>
      <c r="QWK5" s="158"/>
      <c r="QWL5" s="158"/>
      <c r="QWM5" s="158"/>
      <c r="QWN5" s="158"/>
      <c r="QWO5" s="158"/>
      <c r="QWP5" s="158"/>
      <c r="QWQ5" s="158"/>
      <c r="QWR5" s="158"/>
      <c r="QWS5" s="158"/>
      <c r="QWT5" s="158"/>
      <c r="QWU5" s="158"/>
      <c r="QWV5" s="158"/>
      <c r="QWW5" s="158"/>
      <c r="QWX5" s="158"/>
      <c r="QWY5" s="158"/>
      <c r="QWZ5" s="158"/>
      <c r="QXA5" s="158"/>
      <c r="QXB5" s="158"/>
      <c r="QXC5" s="158"/>
      <c r="QXD5" s="158"/>
      <c r="QXE5" s="158"/>
      <c r="QXF5" s="158"/>
      <c r="QXG5" s="158"/>
      <c r="QXH5" s="158"/>
      <c r="QXI5" s="158"/>
      <c r="QXJ5" s="158"/>
      <c r="QXK5" s="158"/>
      <c r="QXL5" s="158"/>
      <c r="QXM5" s="158"/>
      <c r="QXN5" s="158"/>
      <c r="QXO5" s="158"/>
      <c r="QXP5" s="158"/>
      <c r="QXQ5" s="158"/>
      <c r="QXR5" s="158"/>
      <c r="QXS5" s="158"/>
      <c r="QXT5" s="158"/>
      <c r="QXU5" s="158"/>
      <c r="QXV5" s="158"/>
      <c r="QXW5" s="158"/>
      <c r="QXX5" s="158"/>
      <c r="QXY5" s="158"/>
      <c r="QXZ5" s="158"/>
      <c r="QYA5" s="158"/>
      <c r="QYB5" s="158"/>
      <c r="QYC5" s="158"/>
      <c r="QYD5" s="158"/>
      <c r="QYE5" s="158"/>
      <c r="QYF5" s="158"/>
      <c r="QYG5" s="158"/>
      <c r="QYH5" s="158"/>
      <c r="QYI5" s="158"/>
      <c r="QYJ5" s="158"/>
      <c r="QYK5" s="158"/>
      <c r="QYL5" s="158"/>
      <c r="QYM5" s="158"/>
      <c r="QYN5" s="158"/>
      <c r="QYO5" s="158"/>
      <c r="QYP5" s="158"/>
      <c r="QYQ5" s="158"/>
      <c r="QYR5" s="158"/>
      <c r="QYS5" s="158"/>
      <c r="QYT5" s="158"/>
      <c r="QYU5" s="158"/>
      <c r="QYV5" s="158"/>
      <c r="QYW5" s="158"/>
      <c r="QYX5" s="158"/>
      <c r="QYY5" s="158"/>
      <c r="QYZ5" s="158"/>
      <c r="QZA5" s="158"/>
      <c r="QZB5" s="158"/>
      <c r="QZC5" s="158"/>
      <c r="QZD5" s="158"/>
      <c r="QZE5" s="158"/>
      <c r="QZF5" s="158"/>
      <c r="QZG5" s="158"/>
      <c r="QZH5" s="158"/>
      <c r="QZI5" s="158"/>
      <c r="QZJ5" s="158"/>
      <c r="QZK5" s="158"/>
      <c r="QZL5" s="158"/>
      <c r="QZM5" s="158"/>
      <c r="QZN5" s="158"/>
      <c r="QZO5" s="158"/>
      <c r="QZP5" s="158"/>
      <c r="QZQ5" s="158"/>
      <c r="QZR5" s="158"/>
      <c r="QZS5" s="158"/>
      <c r="QZT5" s="158"/>
      <c r="QZU5" s="158"/>
      <c r="QZV5" s="158"/>
      <c r="QZW5" s="158"/>
      <c r="QZX5" s="158"/>
      <c r="QZY5" s="158"/>
      <c r="QZZ5" s="158"/>
      <c r="RAA5" s="158"/>
      <c r="RAB5" s="158"/>
      <c r="RAC5" s="158"/>
      <c r="RAD5" s="158"/>
      <c r="RAE5" s="158"/>
      <c r="RAF5" s="158"/>
      <c r="RAG5" s="158"/>
      <c r="RAH5" s="158"/>
      <c r="RAI5" s="158"/>
      <c r="RAJ5" s="158"/>
      <c r="RAK5" s="158"/>
      <c r="RAL5" s="158"/>
      <c r="RAM5" s="158"/>
      <c r="RAN5" s="158"/>
      <c r="RAO5" s="158"/>
      <c r="RAP5" s="158"/>
      <c r="RAQ5" s="158"/>
      <c r="RAR5" s="158"/>
      <c r="RAS5" s="158"/>
      <c r="RAT5" s="158"/>
      <c r="RAU5" s="158"/>
      <c r="RAV5" s="158"/>
      <c r="RAW5" s="158"/>
      <c r="RAX5" s="158"/>
      <c r="RAY5" s="158"/>
      <c r="RAZ5" s="158"/>
      <c r="RBA5" s="158"/>
      <c r="RBB5" s="158"/>
      <c r="RBC5" s="158"/>
      <c r="RBD5" s="158"/>
      <c r="RBE5" s="158"/>
      <c r="RBF5" s="158"/>
      <c r="RBG5" s="158"/>
      <c r="RBH5" s="158"/>
      <c r="RBI5" s="158"/>
      <c r="RBJ5" s="158"/>
      <c r="RBK5" s="158"/>
      <c r="RBL5" s="158"/>
      <c r="RBM5" s="158"/>
      <c r="RBN5" s="158"/>
      <c r="RBO5" s="158"/>
      <c r="RBP5" s="158"/>
      <c r="RBQ5" s="158"/>
      <c r="RBR5" s="158"/>
      <c r="RBS5" s="158"/>
      <c r="RBT5" s="158"/>
      <c r="RBU5" s="158"/>
      <c r="RBV5" s="158"/>
      <c r="RBW5" s="158"/>
      <c r="RBX5" s="158"/>
      <c r="RBY5" s="158"/>
      <c r="RBZ5" s="158"/>
      <c r="RCA5" s="158"/>
      <c r="RCB5" s="158"/>
      <c r="RCC5" s="158"/>
      <c r="RCD5" s="158"/>
      <c r="RCE5" s="158"/>
      <c r="RCF5" s="158"/>
      <c r="RCG5" s="158"/>
      <c r="RCH5" s="158"/>
      <c r="RCI5" s="158"/>
      <c r="RCJ5" s="158"/>
      <c r="RCK5" s="158"/>
      <c r="RCL5" s="158"/>
      <c r="RCM5" s="158"/>
      <c r="RCN5" s="158"/>
      <c r="RCO5" s="158"/>
      <c r="RCP5" s="158"/>
      <c r="RCQ5" s="158"/>
      <c r="RCR5" s="158"/>
      <c r="RCS5" s="158"/>
      <c r="RCT5" s="158"/>
      <c r="RCU5" s="158"/>
      <c r="RCV5" s="158"/>
      <c r="RCW5" s="158"/>
      <c r="RCX5" s="158"/>
      <c r="RCY5" s="158"/>
      <c r="RCZ5" s="158"/>
      <c r="RDA5" s="158"/>
      <c r="RDB5" s="158"/>
      <c r="RDC5" s="158"/>
      <c r="RDD5" s="158"/>
      <c r="RDE5" s="158"/>
      <c r="RDF5" s="158"/>
      <c r="RDG5" s="158"/>
      <c r="RDH5" s="158"/>
      <c r="RDI5" s="158"/>
      <c r="RDJ5" s="158"/>
      <c r="RDK5" s="158"/>
      <c r="RDL5" s="158"/>
      <c r="RDM5" s="158"/>
      <c r="RDN5" s="158"/>
      <c r="RDO5" s="158"/>
      <c r="RDP5" s="158"/>
      <c r="RDQ5" s="158"/>
      <c r="RDR5" s="158"/>
      <c r="RDS5" s="158"/>
      <c r="RDT5" s="158"/>
      <c r="RDU5" s="158"/>
      <c r="RDV5" s="158"/>
      <c r="RDW5" s="158"/>
      <c r="RDX5" s="158"/>
      <c r="RDY5" s="158"/>
      <c r="RDZ5" s="158"/>
      <c r="REA5" s="158"/>
      <c r="REB5" s="158"/>
      <c r="REC5" s="158"/>
      <c r="RED5" s="158"/>
      <c r="REE5" s="158"/>
      <c r="REF5" s="158"/>
      <c r="REG5" s="158"/>
      <c r="REH5" s="158"/>
      <c r="REI5" s="158"/>
      <c r="REJ5" s="158"/>
      <c r="REK5" s="158"/>
      <c r="REL5" s="158"/>
      <c r="REM5" s="158"/>
      <c r="REN5" s="158"/>
      <c r="REO5" s="158"/>
      <c r="REP5" s="158"/>
      <c r="REQ5" s="158"/>
      <c r="RER5" s="158"/>
      <c r="RES5" s="158"/>
      <c r="RET5" s="158"/>
      <c r="REU5" s="158"/>
      <c r="REV5" s="158"/>
      <c r="REW5" s="158"/>
      <c r="REX5" s="158"/>
      <c r="REY5" s="158"/>
      <c r="REZ5" s="158"/>
      <c r="RFA5" s="158"/>
      <c r="RFB5" s="158"/>
      <c r="RFC5" s="158"/>
      <c r="RFD5" s="158"/>
      <c r="RFE5" s="158"/>
      <c r="RFF5" s="158"/>
      <c r="RFG5" s="158"/>
      <c r="RFH5" s="158"/>
      <c r="RFI5" s="158"/>
      <c r="RFJ5" s="158"/>
      <c r="RFK5" s="158"/>
      <c r="RFL5" s="158"/>
      <c r="RFM5" s="158"/>
      <c r="RFN5" s="158"/>
      <c r="RFO5" s="158"/>
      <c r="RFP5" s="158"/>
      <c r="RFQ5" s="158"/>
      <c r="RFR5" s="158"/>
      <c r="RFS5" s="158"/>
      <c r="RFT5" s="158"/>
      <c r="RFU5" s="158"/>
      <c r="RFV5" s="158"/>
      <c r="RFW5" s="158"/>
      <c r="RFX5" s="158"/>
      <c r="RFY5" s="158"/>
      <c r="RFZ5" s="158"/>
      <c r="RGA5" s="158"/>
      <c r="RGB5" s="158"/>
      <c r="RGC5" s="158"/>
      <c r="RGD5" s="158"/>
      <c r="RGE5" s="158"/>
      <c r="RGF5" s="158"/>
      <c r="RGG5" s="158"/>
      <c r="RGH5" s="158"/>
      <c r="RGI5" s="158"/>
      <c r="RGJ5" s="158"/>
      <c r="RGK5" s="158"/>
      <c r="RGL5" s="158"/>
      <c r="RGM5" s="158"/>
      <c r="RGN5" s="158"/>
      <c r="RGO5" s="158"/>
      <c r="RGP5" s="158"/>
      <c r="RGQ5" s="158"/>
      <c r="RGR5" s="158"/>
      <c r="RGS5" s="158"/>
      <c r="RGT5" s="158"/>
      <c r="RGU5" s="158"/>
      <c r="RGV5" s="158"/>
      <c r="RGW5" s="158"/>
      <c r="RGX5" s="158"/>
      <c r="RGY5" s="158"/>
      <c r="RGZ5" s="158"/>
      <c r="RHA5" s="158"/>
      <c r="RHB5" s="158"/>
      <c r="RHC5" s="158"/>
      <c r="RHD5" s="158"/>
      <c r="RHE5" s="158"/>
      <c r="RHF5" s="158"/>
      <c r="RHG5" s="158"/>
      <c r="RHH5" s="158"/>
      <c r="RHI5" s="158"/>
      <c r="RHJ5" s="158"/>
      <c r="RHK5" s="158"/>
      <c r="RHL5" s="158"/>
      <c r="RHM5" s="158"/>
      <c r="RHN5" s="158"/>
      <c r="RHO5" s="158"/>
      <c r="RHP5" s="158"/>
      <c r="RHQ5" s="158"/>
      <c r="RHR5" s="158"/>
      <c r="RHS5" s="158"/>
      <c r="RHT5" s="158"/>
      <c r="RHU5" s="158"/>
      <c r="RHV5" s="158"/>
      <c r="RHW5" s="158"/>
      <c r="RHX5" s="158"/>
      <c r="RHY5" s="158"/>
      <c r="RHZ5" s="158"/>
      <c r="RIA5" s="158"/>
      <c r="RIB5" s="158"/>
      <c r="RIC5" s="158"/>
      <c r="RID5" s="158"/>
      <c r="RIE5" s="158"/>
      <c r="RIF5" s="158"/>
      <c r="RIG5" s="158"/>
      <c r="RIH5" s="158"/>
      <c r="RII5" s="158"/>
      <c r="RIJ5" s="158"/>
      <c r="RIK5" s="158"/>
      <c r="RIL5" s="158"/>
      <c r="RIM5" s="158"/>
      <c r="RIN5" s="158"/>
      <c r="RIO5" s="158"/>
      <c r="RIP5" s="158"/>
      <c r="RIQ5" s="158"/>
      <c r="RIR5" s="158"/>
      <c r="RIS5" s="158"/>
      <c r="RIT5" s="158"/>
      <c r="RIU5" s="158"/>
      <c r="RIV5" s="158"/>
      <c r="RIW5" s="158"/>
      <c r="RIX5" s="158"/>
      <c r="RIY5" s="158"/>
      <c r="RIZ5" s="158"/>
      <c r="RJA5" s="158"/>
      <c r="RJB5" s="158"/>
      <c r="RJC5" s="158"/>
      <c r="RJD5" s="158"/>
      <c r="RJE5" s="158"/>
      <c r="RJF5" s="158"/>
      <c r="RJG5" s="158"/>
      <c r="RJH5" s="158"/>
      <c r="RJI5" s="158"/>
      <c r="RJJ5" s="158"/>
      <c r="RJK5" s="158"/>
      <c r="RJL5" s="158"/>
      <c r="RJM5" s="158"/>
      <c r="RJN5" s="158"/>
      <c r="RJO5" s="158"/>
      <c r="RJP5" s="158"/>
      <c r="RJQ5" s="158"/>
      <c r="RJR5" s="158"/>
      <c r="RJS5" s="158"/>
      <c r="RJT5" s="158"/>
      <c r="RJU5" s="158"/>
      <c r="RJV5" s="158"/>
      <c r="RJW5" s="158"/>
      <c r="RJX5" s="158"/>
      <c r="RJY5" s="158"/>
      <c r="RJZ5" s="158"/>
      <c r="RKA5" s="158"/>
      <c r="RKB5" s="158"/>
      <c r="RKC5" s="158"/>
      <c r="RKD5" s="158"/>
      <c r="RKE5" s="158"/>
      <c r="RKF5" s="158"/>
      <c r="RKG5" s="158"/>
      <c r="RKH5" s="158"/>
      <c r="RKI5" s="158"/>
      <c r="RKJ5" s="158"/>
      <c r="RKK5" s="158"/>
      <c r="RKL5" s="158"/>
      <c r="RKM5" s="158"/>
      <c r="RKN5" s="158"/>
      <c r="RKO5" s="158"/>
      <c r="RKP5" s="158"/>
      <c r="RKQ5" s="158"/>
      <c r="RKR5" s="158"/>
      <c r="RKS5" s="158"/>
      <c r="RKT5" s="158"/>
      <c r="RKU5" s="158"/>
      <c r="RKV5" s="158"/>
      <c r="RKW5" s="158"/>
      <c r="RKX5" s="158"/>
      <c r="RKY5" s="158"/>
      <c r="RKZ5" s="158"/>
      <c r="RLA5" s="158"/>
      <c r="RLB5" s="158"/>
      <c r="RLC5" s="158"/>
      <c r="RLD5" s="158"/>
      <c r="RLE5" s="158"/>
      <c r="RLF5" s="158"/>
      <c r="RLG5" s="158"/>
      <c r="RLH5" s="158"/>
      <c r="RLI5" s="158"/>
      <c r="RLJ5" s="158"/>
      <c r="RLK5" s="158"/>
      <c r="RLL5" s="158"/>
      <c r="RLM5" s="158"/>
      <c r="RLN5" s="158"/>
      <c r="RLO5" s="158"/>
      <c r="RLP5" s="158"/>
      <c r="RLQ5" s="158"/>
      <c r="RLR5" s="158"/>
      <c r="RLS5" s="158"/>
      <c r="RLT5" s="158"/>
      <c r="RLU5" s="158"/>
      <c r="RLV5" s="158"/>
      <c r="RLW5" s="158"/>
      <c r="RLX5" s="158"/>
      <c r="RLY5" s="158"/>
      <c r="RLZ5" s="158"/>
      <c r="RMA5" s="158"/>
      <c r="RMB5" s="158"/>
      <c r="RMC5" s="158"/>
      <c r="RMD5" s="158"/>
      <c r="RME5" s="158"/>
      <c r="RMF5" s="158"/>
      <c r="RMG5" s="158"/>
      <c r="RMH5" s="158"/>
      <c r="RMI5" s="158"/>
      <c r="RMJ5" s="158"/>
      <c r="RMK5" s="158"/>
      <c r="RML5" s="158"/>
      <c r="RMM5" s="158"/>
      <c r="RMN5" s="158"/>
      <c r="RMO5" s="158"/>
      <c r="RMP5" s="158"/>
      <c r="RMQ5" s="158"/>
      <c r="RMR5" s="158"/>
      <c r="RMS5" s="158"/>
      <c r="RMT5" s="158"/>
      <c r="RMU5" s="158"/>
      <c r="RMV5" s="158"/>
      <c r="RMW5" s="158"/>
      <c r="RMX5" s="158"/>
      <c r="RMY5" s="158"/>
      <c r="RMZ5" s="158"/>
      <c r="RNA5" s="158"/>
      <c r="RNB5" s="158"/>
      <c r="RNC5" s="158"/>
      <c r="RND5" s="158"/>
      <c r="RNE5" s="158"/>
      <c r="RNF5" s="158"/>
      <c r="RNG5" s="158"/>
      <c r="RNH5" s="158"/>
      <c r="RNI5" s="158"/>
      <c r="RNJ5" s="158"/>
      <c r="RNK5" s="158"/>
      <c r="RNL5" s="158"/>
      <c r="RNM5" s="158"/>
      <c r="RNN5" s="158"/>
      <c r="RNO5" s="158"/>
      <c r="RNP5" s="158"/>
      <c r="RNQ5" s="158"/>
      <c r="RNR5" s="158"/>
      <c r="RNS5" s="158"/>
      <c r="RNT5" s="158"/>
      <c r="RNU5" s="158"/>
      <c r="RNV5" s="158"/>
      <c r="RNW5" s="158"/>
      <c r="RNX5" s="158"/>
      <c r="RNY5" s="158"/>
      <c r="RNZ5" s="158"/>
      <c r="ROA5" s="158"/>
      <c r="ROB5" s="158"/>
      <c r="ROC5" s="158"/>
      <c r="ROD5" s="158"/>
      <c r="ROE5" s="158"/>
      <c r="ROF5" s="158"/>
      <c r="ROG5" s="158"/>
      <c r="ROH5" s="158"/>
      <c r="ROI5" s="158"/>
      <c r="ROJ5" s="158"/>
      <c r="ROK5" s="158"/>
      <c r="ROL5" s="158"/>
      <c r="ROM5" s="158"/>
      <c r="RON5" s="158"/>
      <c r="ROO5" s="158"/>
      <c r="ROP5" s="158"/>
      <c r="ROQ5" s="158"/>
      <c r="ROR5" s="158"/>
      <c r="ROS5" s="158"/>
      <c r="ROT5" s="158"/>
      <c r="ROU5" s="158"/>
      <c r="ROV5" s="158"/>
      <c r="ROW5" s="158"/>
      <c r="ROX5" s="158"/>
      <c r="ROY5" s="158"/>
      <c r="ROZ5" s="158"/>
      <c r="RPA5" s="158"/>
      <c r="RPB5" s="158"/>
      <c r="RPC5" s="158"/>
      <c r="RPD5" s="158"/>
      <c r="RPE5" s="158"/>
      <c r="RPF5" s="158"/>
      <c r="RPG5" s="158"/>
      <c r="RPH5" s="158"/>
      <c r="RPI5" s="158"/>
      <c r="RPJ5" s="158"/>
      <c r="RPK5" s="158"/>
      <c r="RPL5" s="158"/>
      <c r="RPM5" s="158"/>
      <c r="RPN5" s="158"/>
      <c r="RPO5" s="158"/>
      <c r="RPP5" s="158"/>
      <c r="RPQ5" s="158"/>
      <c r="RPR5" s="158"/>
      <c r="RPS5" s="158"/>
      <c r="RPT5" s="158"/>
      <c r="RPU5" s="158"/>
      <c r="RPV5" s="158"/>
      <c r="RPW5" s="158"/>
      <c r="RPX5" s="158"/>
      <c r="RPY5" s="158"/>
      <c r="RPZ5" s="158"/>
      <c r="RQA5" s="158"/>
      <c r="RQB5" s="158"/>
      <c r="RQC5" s="158"/>
      <c r="RQD5" s="158"/>
      <c r="RQE5" s="158"/>
      <c r="RQF5" s="158"/>
      <c r="RQG5" s="158"/>
      <c r="RQH5" s="158"/>
      <c r="RQI5" s="158"/>
      <c r="RQJ5" s="158"/>
      <c r="RQK5" s="158"/>
      <c r="RQL5" s="158"/>
      <c r="RQM5" s="158"/>
      <c r="RQN5" s="158"/>
      <c r="RQO5" s="158"/>
      <c r="RQP5" s="158"/>
      <c r="RQQ5" s="158"/>
      <c r="RQR5" s="158"/>
      <c r="RQS5" s="158"/>
      <c r="RQT5" s="158"/>
      <c r="RQU5" s="158"/>
      <c r="RQV5" s="158"/>
      <c r="RQW5" s="158"/>
      <c r="RQX5" s="158"/>
      <c r="RQY5" s="158"/>
      <c r="RQZ5" s="158"/>
      <c r="RRA5" s="158"/>
      <c r="RRB5" s="158"/>
      <c r="RRC5" s="158"/>
      <c r="RRD5" s="158"/>
      <c r="RRE5" s="158"/>
      <c r="RRF5" s="158"/>
      <c r="RRG5" s="158"/>
      <c r="RRH5" s="158"/>
      <c r="RRI5" s="158"/>
      <c r="RRJ5" s="158"/>
      <c r="RRK5" s="158"/>
      <c r="RRL5" s="158"/>
      <c r="RRM5" s="158"/>
      <c r="RRN5" s="158"/>
      <c r="RRO5" s="158"/>
      <c r="RRP5" s="158"/>
      <c r="RRQ5" s="158"/>
      <c r="RRR5" s="158"/>
      <c r="RRS5" s="158"/>
      <c r="RRT5" s="158"/>
      <c r="RRU5" s="158"/>
      <c r="RRV5" s="158"/>
      <c r="RRW5" s="158"/>
      <c r="RRX5" s="158"/>
      <c r="RRY5" s="158"/>
      <c r="RRZ5" s="158"/>
      <c r="RSA5" s="158"/>
      <c r="RSB5" s="158"/>
      <c r="RSC5" s="158"/>
      <c r="RSD5" s="158"/>
      <c r="RSE5" s="158"/>
      <c r="RSF5" s="158"/>
      <c r="RSG5" s="158"/>
      <c r="RSH5" s="158"/>
      <c r="RSI5" s="158"/>
      <c r="RSJ5" s="158"/>
      <c r="RSK5" s="158"/>
      <c r="RSL5" s="158"/>
      <c r="RSM5" s="158"/>
      <c r="RSN5" s="158"/>
      <c r="RSO5" s="158"/>
      <c r="RSP5" s="158"/>
      <c r="RSQ5" s="158"/>
      <c r="RSR5" s="158"/>
      <c r="RSS5" s="158"/>
      <c r="RST5" s="158"/>
      <c r="RSU5" s="158"/>
      <c r="RSV5" s="158"/>
      <c r="RSW5" s="158"/>
      <c r="RSX5" s="158"/>
      <c r="RSY5" s="158"/>
      <c r="RSZ5" s="158"/>
      <c r="RTA5" s="158"/>
      <c r="RTB5" s="158"/>
      <c r="RTC5" s="158"/>
      <c r="RTD5" s="158"/>
      <c r="RTE5" s="158"/>
      <c r="RTF5" s="158"/>
      <c r="RTG5" s="158"/>
      <c r="RTH5" s="158"/>
      <c r="RTI5" s="158"/>
      <c r="RTJ5" s="158"/>
      <c r="RTK5" s="158"/>
      <c r="RTL5" s="158"/>
      <c r="RTM5" s="158"/>
      <c r="RTN5" s="158"/>
      <c r="RTO5" s="158"/>
      <c r="RTP5" s="158"/>
      <c r="RTQ5" s="158"/>
      <c r="RTR5" s="158"/>
      <c r="RTS5" s="158"/>
      <c r="RTT5" s="158"/>
      <c r="RTU5" s="158"/>
      <c r="RTV5" s="158"/>
      <c r="RTW5" s="158"/>
      <c r="RTX5" s="158"/>
      <c r="RTY5" s="158"/>
      <c r="RTZ5" s="158"/>
      <c r="RUA5" s="158"/>
      <c r="RUB5" s="158"/>
      <c r="RUC5" s="158"/>
      <c r="RUD5" s="158"/>
      <c r="RUE5" s="158"/>
      <c r="RUF5" s="158"/>
      <c r="RUG5" s="158"/>
      <c r="RUH5" s="158"/>
      <c r="RUI5" s="158"/>
      <c r="RUJ5" s="158"/>
      <c r="RUK5" s="158"/>
      <c r="RUL5" s="158"/>
      <c r="RUM5" s="158"/>
      <c r="RUN5" s="158"/>
      <c r="RUO5" s="158"/>
      <c r="RUP5" s="158"/>
      <c r="RUQ5" s="158"/>
      <c r="RUR5" s="158"/>
      <c r="RUS5" s="158"/>
      <c r="RUT5" s="158"/>
      <c r="RUU5" s="158"/>
      <c r="RUV5" s="158"/>
      <c r="RUW5" s="158"/>
      <c r="RUX5" s="158"/>
      <c r="RUY5" s="158"/>
      <c r="RUZ5" s="158"/>
      <c r="RVA5" s="158"/>
      <c r="RVB5" s="158"/>
      <c r="RVC5" s="158"/>
      <c r="RVD5" s="158"/>
      <c r="RVE5" s="158"/>
      <c r="RVF5" s="158"/>
      <c r="RVG5" s="158"/>
      <c r="RVH5" s="158"/>
      <c r="RVI5" s="158"/>
      <c r="RVJ5" s="158"/>
      <c r="RVK5" s="158"/>
      <c r="RVL5" s="158"/>
      <c r="RVM5" s="158"/>
      <c r="RVN5" s="158"/>
      <c r="RVO5" s="158"/>
      <c r="RVP5" s="158"/>
      <c r="RVQ5" s="158"/>
      <c r="RVR5" s="158"/>
      <c r="RVS5" s="158"/>
      <c r="RVT5" s="158"/>
      <c r="RVU5" s="158"/>
      <c r="RVV5" s="158"/>
      <c r="RVW5" s="158"/>
      <c r="RVX5" s="158"/>
      <c r="RVY5" s="158"/>
      <c r="RVZ5" s="158"/>
      <c r="RWA5" s="158"/>
      <c r="RWB5" s="158"/>
      <c r="RWC5" s="158"/>
      <c r="RWD5" s="158"/>
      <c r="RWE5" s="158"/>
      <c r="RWF5" s="158"/>
      <c r="RWG5" s="158"/>
      <c r="RWH5" s="158"/>
      <c r="RWI5" s="158"/>
      <c r="RWJ5" s="158"/>
      <c r="RWK5" s="158"/>
      <c r="RWL5" s="158"/>
      <c r="RWM5" s="158"/>
      <c r="RWN5" s="158"/>
      <c r="RWO5" s="158"/>
      <c r="RWP5" s="158"/>
      <c r="RWQ5" s="158"/>
      <c r="RWR5" s="158"/>
      <c r="RWS5" s="158"/>
      <c r="RWT5" s="158"/>
      <c r="RWU5" s="158"/>
      <c r="RWV5" s="158"/>
      <c r="RWW5" s="158"/>
      <c r="RWX5" s="158"/>
      <c r="RWY5" s="158"/>
      <c r="RWZ5" s="158"/>
      <c r="RXA5" s="158"/>
      <c r="RXB5" s="158"/>
      <c r="RXC5" s="158"/>
      <c r="RXD5" s="158"/>
      <c r="RXE5" s="158"/>
      <c r="RXF5" s="158"/>
      <c r="RXG5" s="158"/>
      <c r="RXH5" s="158"/>
      <c r="RXI5" s="158"/>
      <c r="RXJ5" s="158"/>
      <c r="RXK5" s="158"/>
      <c r="RXL5" s="158"/>
      <c r="RXM5" s="158"/>
      <c r="RXN5" s="158"/>
      <c r="RXO5" s="158"/>
      <c r="RXP5" s="158"/>
      <c r="RXQ5" s="158"/>
      <c r="RXR5" s="158"/>
      <c r="RXS5" s="158"/>
      <c r="RXT5" s="158"/>
      <c r="RXU5" s="158"/>
      <c r="RXV5" s="158"/>
      <c r="RXW5" s="158"/>
      <c r="RXX5" s="158"/>
      <c r="RXY5" s="158"/>
      <c r="RXZ5" s="158"/>
      <c r="RYA5" s="158"/>
      <c r="RYB5" s="158"/>
      <c r="RYC5" s="158"/>
      <c r="RYD5" s="158"/>
      <c r="RYE5" s="158"/>
      <c r="RYF5" s="158"/>
      <c r="RYG5" s="158"/>
      <c r="RYH5" s="158"/>
      <c r="RYI5" s="158"/>
      <c r="RYJ5" s="158"/>
      <c r="RYK5" s="158"/>
      <c r="RYL5" s="158"/>
      <c r="RYM5" s="158"/>
      <c r="RYN5" s="158"/>
      <c r="RYO5" s="158"/>
      <c r="RYP5" s="158"/>
      <c r="RYQ5" s="158"/>
      <c r="RYR5" s="158"/>
      <c r="RYS5" s="158"/>
      <c r="RYT5" s="158"/>
      <c r="RYU5" s="158"/>
      <c r="RYV5" s="158"/>
      <c r="RYW5" s="158"/>
      <c r="RYX5" s="158"/>
      <c r="RYY5" s="158"/>
      <c r="RYZ5" s="158"/>
      <c r="RZA5" s="158"/>
      <c r="RZB5" s="158"/>
      <c r="RZC5" s="158"/>
      <c r="RZD5" s="158"/>
      <c r="RZE5" s="158"/>
      <c r="RZF5" s="158"/>
      <c r="RZG5" s="158"/>
      <c r="RZH5" s="158"/>
      <c r="RZI5" s="158"/>
      <c r="RZJ5" s="158"/>
      <c r="RZK5" s="158"/>
      <c r="RZL5" s="158"/>
      <c r="RZM5" s="158"/>
      <c r="RZN5" s="158"/>
      <c r="RZO5" s="158"/>
      <c r="RZP5" s="158"/>
      <c r="RZQ5" s="158"/>
      <c r="RZR5" s="158"/>
      <c r="RZS5" s="158"/>
      <c r="RZT5" s="158"/>
      <c r="RZU5" s="158"/>
      <c r="RZV5" s="158"/>
      <c r="RZW5" s="158"/>
      <c r="RZX5" s="158"/>
      <c r="RZY5" s="158"/>
      <c r="RZZ5" s="158"/>
      <c r="SAA5" s="158"/>
      <c r="SAB5" s="158"/>
      <c r="SAC5" s="158"/>
      <c r="SAD5" s="158"/>
      <c r="SAE5" s="158"/>
      <c r="SAF5" s="158"/>
      <c r="SAG5" s="158"/>
      <c r="SAH5" s="158"/>
      <c r="SAI5" s="158"/>
      <c r="SAJ5" s="158"/>
      <c r="SAK5" s="158"/>
      <c r="SAL5" s="158"/>
      <c r="SAM5" s="158"/>
      <c r="SAN5" s="158"/>
      <c r="SAO5" s="158"/>
      <c r="SAP5" s="158"/>
      <c r="SAQ5" s="158"/>
      <c r="SAR5" s="158"/>
      <c r="SAS5" s="158"/>
      <c r="SAT5" s="158"/>
      <c r="SAU5" s="158"/>
      <c r="SAV5" s="158"/>
      <c r="SAW5" s="158"/>
      <c r="SAX5" s="158"/>
      <c r="SAY5" s="158"/>
      <c r="SAZ5" s="158"/>
      <c r="SBA5" s="158"/>
      <c r="SBB5" s="158"/>
      <c r="SBC5" s="158"/>
      <c r="SBD5" s="158"/>
      <c r="SBE5" s="158"/>
      <c r="SBF5" s="158"/>
      <c r="SBG5" s="158"/>
      <c r="SBH5" s="158"/>
      <c r="SBI5" s="158"/>
      <c r="SBJ5" s="158"/>
      <c r="SBK5" s="158"/>
      <c r="SBL5" s="158"/>
      <c r="SBM5" s="158"/>
      <c r="SBN5" s="158"/>
      <c r="SBO5" s="158"/>
      <c r="SBP5" s="158"/>
      <c r="SBQ5" s="158"/>
      <c r="SBR5" s="158"/>
      <c r="SBS5" s="158"/>
      <c r="SBT5" s="158"/>
      <c r="SBU5" s="158"/>
      <c r="SBV5" s="158"/>
      <c r="SBW5" s="158"/>
      <c r="SBX5" s="158"/>
      <c r="SBY5" s="158"/>
      <c r="SBZ5" s="158"/>
      <c r="SCA5" s="158"/>
      <c r="SCB5" s="158"/>
      <c r="SCC5" s="158"/>
      <c r="SCD5" s="158"/>
      <c r="SCE5" s="158"/>
      <c r="SCF5" s="158"/>
      <c r="SCG5" s="158"/>
      <c r="SCH5" s="158"/>
      <c r="SCI5" s="158"/>
      <c r="SCJ5" s="158"/>
      <c r="SCK5" s="158"/>
      <c r="SCL5" s="158"/>
      <c r="SCM5" s="158"/>
      <c r="SCN5" s="158"/>
      <c r="SCO5" s="158"/>
      <c r="SCP5" s="158"/>
      <c r="SCQ5" s="158"/>
      <c r="SCR5" s="158"/>
      <c r="SCS5" s="158"/>
      <c r="SCT5" s="158"/>
      <c r="SCU5" s="158"/>
      <c r="SCV5" s="158"/>
      <c r="SCW5" s="158"/>
      <c r="SCX5" s="158"/>
      <c r="SCY5" s="158"/>
      <c r="SCZ5" s="158"/>
      <c r="SDA5" s="158"/>
      <c r="SDB5" s="158"/>
      <c r="SDC5" s="158"/>
      <c r="SDD5" s="158"/>
      <c r="SDE5" s="158"/>
      <c r="SDF5" s="158"/>
      <c r="SDG5" s="158"/>
      <c r="SDH5" s="158"/>
      <c r="SDI5" s="158"/>
      <c r="SDJ5" s="158"/>
      <c r="SDK5" s="158"/>
      <c r="SDL5" s="158"/>
      <c r="SDM5" s="158"/>
      <c r="SDN5" s="158"/>
      <c r="SDO5" s="158"/>
      <c r="SDP5" s="158"/>
      <c r="SDQ5" s="158"/>
      <c r="SDR5" s="158"/>
      <c r="SDS5" s="158"/>
      <c r="SDT5" s="158"/>
      <c r="SDU5" s="158"/>
      <c r="SDV5" s="158"/>
      <c r="SDW5" s="158"/>
      <c r="SDX5" s="158"/>
      <c r="SDY5" s="158"/>
      <c r="SDZ5" s="158"/>
      <c r="SEA5" s="158"/>
      <c r="SEB5" s="158"/>
      <c r="SEC5" s="158"/>
      <c r="SED5" s="158"/>
      <c r="SEE5" s="158"/>
      <c r="SEF5" s="158"/>
      <c r="SEG5" s="158"/>
      <c r="SEH5" s="158"/>
      <c r="SEI5" s="158"/>
      <c r="SEJ5" s="158"/>
      <c r="SEK5" s="158"/>
      <c r="SEL5" s="158"/>
      <c r="SEM5" s="158"/>
      <c r="SEN5" s="158"/>
      <c r="SEO5" s="158"/>
      <c r="SEP5" s="158"/>
      <c r="SEQ5" s="158"/>
      <c r="SER5" s="158"/>
      <c r="SES5" s="158"/>
      <c r="SET5" s="158"/>
      <c r="SEU5" s="158"/>
      <c r="SEV5" s="158"/>
      <c r="SEW5" s="158"/>
      <c r="SEX5" s="158"/>
      <c r="SEY5" s="158"/>
      <c r="SEZ5" s="158"/>
      <c r="SFA5" s="158"/>
      <c r="SFB5" s="158"/>
      <c r="SFC5" s="158"/>
      <c r="SFD5" s="158"/>
      <c r="SFE5" s="158"/>
      <c r="SFF5" s="158"/>
      <c r="SFG5" s="158"/>
      <c r="SFH5" s="158"/>
      <c r="SFI5" s="158"/>
      <c r="SFJ5" s="158"/>
      <c r="SFK5" s="158"/>
      <c r="SFL5" s="158"/>
      <c r="SFM5" s="158"/>
      <c r="SFN5" s="158"/>
      <c r="SFO5" s="158"/>
      <c r="SFP5" s="158"/>
      <c r="SFQ5" s="158"/>
      <c r="SFR5" s="158"/>
      <c r="SFS5" s="158"/>
      <c r="SFT5" s="158"/>
      <c r="SFU5" s="158"/>
      <c r="SFV5" s="158"/>
      <c r="SFW5" s="158"/>
      <c r="SFX5" s="158"/>
      <c r="SFY5" s="158"/>
      <c r="SFZ5" s="158"/>
      <c r="SGA5" s="158"/>
      <c r="SGB5" s="158"/>
      <c r="SGC5" s="158"/>
      <c r="SGD5" s="158"/>
      <c r="SGE5" s="158"/>
      <c r="SGF5" s="158"/>
      <c r="SGG5" s="158"/>
      <c r="SGH5" s="158"/>
      <c r="SGI5" s="158"/>
      <c r="SGJ5" s="158"/>
      <c r="SGK5" s="158"/>
      <c r="SGL5" s="158"/>
      <c r="SGM5" s="158"/>
      <c r="SGN5" s="158"/>
      <c r="SGO5" s="158"/>
      <c r="SGP5" s="158"/>
      <c r="SGQ5" s="158"/>
      <c r="SGR5" s="158"/>
      <c r="SGS5" s="158"/>
      <c r="SGT5" s="158"/>
      <c r="SGU5" s="158"/>
      <c r="SGV5" s="158"/>
      <c r="SGW5" s="158"/>
      <c r="SGX5" s="158"/>
      <c r="SGY5" s="158"/>
      <c r="SGZ5" s="158"/>
      <c r="SHA5" s="158"/>
      <c r="SHB5" s="158"/>
      <c r="SHC5" s="158"/>
      <c r="SHD5" s="158"/>
      <c r="SHE5" s="158"/>
      <c r="SHF5" s="158"/>
      <c r="SHG5" s="158"/>
      <c r="SHH5" s="158"/>
      <c r="SHI5" s="158"/>
      <c r="SHJ5" s="158"/>
      <c r="SHK5" s="158"/>
      <c r="SHL5" s="158"/>
      <c r="SHM5" s="158"/>
      <c r="SHN5" s="158"/>
      <c r="SHO5" s="158"/>
      <c r="SHP5" s="158"/>
      <c r="SHQ5" s="158"/>
      <c r="SHR5" s="158"/>
      <c r="SHS5" s="158"/>
      <c r="SHT5" s="158"/>
      <c r="SHU5" s="158"/>
      <c r="SHV5" s="158"/>
      <c r="SHW5" s="158"/>
      <c r="SHX5" s="158"/>
      <c r="SHY5" s="158"/>
      <c r="SHZ5" s="158"/>
      <c r="SIA5" s="158"/>
      <c r="SIB5" s="158"/>
      <c r="SIC5" s="158"/>
      <c r="SID5" s="158"/>
      <c r="SIE5" s="158"/>
      <c r="SIF5" s="158"/>
      <c r="SIG5" s="158"/>
      <c r="SIH5" s="158"/>
      <c r="SII5" s="158"/>
      <c r="SIJ5" s="158"/>
      <c r="SIK5" s="158"/>
      <c r="SIL5" s="158"/>
      <c r="SIM5" s="158"/>
      <c r="SIN5" s="158"/>
      <c r="SIO5" s="158"/>
      <c r="SIP5" s="158"/>
      <c r="SIQ5" s="158"/>
      <c r="SIR5" s="158"/>
      <c r="SIS5" s="158"/>
      <c r="SIT5" s="158"/>
      <c r="SIU5" s="158"/>
      <c r="SIV5" s="158"/>
      <c r="SIW5" s="158"/>
      <c r="SIX5" s="158"/>
      <c r="SIY5" s="158"/>
      <c r="SIZ5" s="158"/>
      <c r="SJA5" s="158"/>
      <c r="SJB5" s="158"/>
      <c r="SJC5" s="158"/>
      <c r="SJD5" s="158"/>
      <c r="SJE5" s="158"/>
      <c r="SJF5" s="158"/>
      <c r="SJG5" s="158"/>
      <c r="SJH5" s="158"/>
      <c r="SJI5" s="158"/>
      <c r="SJJ5" s="158"/>
      <c r="SJK5" s="158"/>
      <c r="SJL5" s="158"/>
      <c r="SJM5" s="158"/>
      <c r="SJN5" s="158"/>
      <c r="SJO5" s="158"/>
      <c r="SJP5" s="158"/>
      <c r="SJQ5" s="158"/>
      <c r="SJR5" s="158"/>
      <c r="SJS5" s="158"/>
      <c r="SJT5" s="158"/>
      <c r="SJU5" s="158"/>
      <c r="SJV5" s="158"/>
      <c r="SJW5" s="158"/>
      <c r="SJX5" s="158"/>
      <c r="SJY5" s="158"/>
      <c r="SJZ5" s="158"/>
      <c r="SKA5" s="158"/>
      <c r="SKB5" s="158"/>
      <c r="SKC5" s="158"/>
      <c r="SKD5" s="158"/>
      <c r="SKE5" s="158"/>
      <c r="SKF5" s="158"/>
      <c r="SKG5" s="158"/>
      <c r="SKH5" s="158"/>
      <c r="SKI5" s="158"/>
      <c r="SKJ5" s="158"/>
      <c r="SKK5" s="158"/>
      <c r="SKL5" s="158"/>
      <c r="SKM5" s="158"/>
      <c r="SKN5" s="158"/>
      <c r="SKO5" s="158"/>
      <c r="SKP5" s="158"/>
      <c r="SKQ5" s="158"/>
      <c r="SKR5" s="158"/>
      <c r="SKS5" s="158"/>
      <c r="SKT5" s="158"/>
      <c r="SKU5" s="158"/>
      <c r="SKV5" s="158"/>
      <c r="SKW5" s="158"/>
      <c r="SKX5" s="158"/>
      <c r="SKY5" s="158"/>
      <c r="SKZ5" s="158"/>
      <c r="SLA5" s="158"/>
      <c r="SLB5" s="158"/>
      <c r="SLC5" s="158"/>
      <c r="SLD5" s="158"/>
      <c r="SLE5" s="158"/>
      <c r="SLF5" s="158"/>
      <c r="SLG5" s="158"/>
      <c r="SLH5" s="158"/>
      <c r="SLI5" s="158"/>
      <c r="SLJ5" s="158"/>
      <c r="SLK5" s="158"/>
      <c r="SLL5" s="158"/>
      <c r="SLM5" s="158"/>
      <c r="SLN5" s="158"/>
      <c r="SLO5" s="158"/>
      <c r="SLP5" s="158"/>
      <c r="SLQ5" s="158"/>
      <c r="SLR5" s="158"/>
      <c r="SLS5" s="158"/>
      <c r="SLT5" s="158"/>
      <c r="SLU5" s="158"/>
      <c r="SLV5" s="158"/>
      <c r="SLW5" s="158"/>
      <c r="SLX5" s="158"/>
      <c r="SLY5" s="158"/>
      <c r="SLZ5" s="158"/>
      <c r="SMA5" s="158"/>
      <c r="SMB5" s="158"/>
      <c r="SMC5" s="158"/>
      <c r="SMD5" s="158"/>
      <c r="SME5" s="158"/>
      <c r="SMF5" s="158"/>
      <c r="SMG5" s="158"/>
      <c r="SMH5" s="158"/>
      <c r="SMI5" s="158"/>
      <c r="SMJ5" s="158"/>
      <c r="SMK5" s="158"/>
      <c r="SML5" s="158"/>
      <c r="SMM5" s="158"/>
      <c r="SMN5" s="158"/>
      <c r="SMO5" s="158"/>
      <c r="SMP5" s="158"/>
      <c r="SMQ5" s="158"/>
      <c r="SMR5" s="158"/>
      <c r="SMS5" s="158"/>
      <c r="SMT5" s="158"/>
      <c r="SMU5" s="158"/>
      <c r="SMV5" s="158"/>
      <c r="SMW5" s="158"/>
      <c r="SMX5" s="158"/>
      <c r="SMY5" s="158"/>
      <c r="SMZ5" s="158"/>
      <c r="SNA5" s="158"/>
      <c r="SNB5" s="158"/>
      <c r="SNC5" s="158"/>
      <c r="SND5" s="158"/>
      <c r="SNE5" s="158"/>
      <c r="SNF5" s="158"/>
      <c r="SNG5" s="158"/>
      <c r="SNH5" s="158"/>
      <c r="SNI5" s="158"/>
      <c r="SNJ5" s="158"/>
      <c r="SNK5" s="158"/>
      <c r="SNL5" s="158"/>
      <c r="SNM5" s="158"/>
      <c r="SNN5" s="158"/>
      <c r="SNO5" s="158"/>
      <c r="SNP5" s="158"/>
      <c r="SNQ5" s="158"/>
      <c r="SNR5" s="158"/>
      <c r="SNS5" s="158"/>
      <c r="SNT5" s="158"/>
      <c r="SNU5" s="158"/>
      <c r="SNV5" s="158"/>
      <c r="SNW5" s="158"/>
      <c r="SNX5" s="158"/>
      <c r="SNY5" s="158"/>
      <c r="SNZ5" s="158"/>
      <c r="SOA5" s="158"/>
      <c r="SOB5" s="158"/>
      <c r="SOC5" s="158"/>
      <c r="SOD5" s="158"/>
      <c r="SOE5" s="158"/>
      <c r="SOF5" s="158"/>
      <c r="SOG5" s="158"/>
      <c r="SOH5" s="158"/>
      <c r="SOI5" s="158"/>
      <c r="SOJ5" s="158"/>
      <c r="SOK5" s="158"/>
      <c r="SOL5" s="158"/>
      <c r="SOM5" s="158"/>
      <c r="SON5" s="158"/>
      <c r="SOO5" s="158"/>
      <c r="SOP5" s="158"/>
      <c r="SOQ5" s="158"/>
      <c r="SOR5" s="158"/>
      <c r="SOS5" s="158"/>
      <c r="SOT5" s="158"/>
      <c r="SOU5" s="158"/>
      <c r="SOV5" s="158"/>
      <c r="SOW5" s="158"/>
      <c r="SOX5" s="158"/>
      <c r="SOY5" s="158"/>
      <c r="SOZ5" s="158"/>
      <c r="SPA5" s="158"/>
      <c r="SPB5" s="158"/>
      <c r="SPC5" s="158"/>
      <c r="SPD5" s="158"/>
      <c r="SPE5" s="158"/>
      <c r="SPF5" s="158"/>
      <c r="SPG5" s="158"/>
      <c r="SPH5" s="158"/>
      <c r="SPI5" s="158"/>
      <c r="SPJ5" s="158"/>
      <c r="SPK5" s="158"/>
      <c r="SPL5" s="158"/>
      <c r="SPM5" s="158"/>
      <c r="SPN5" s="158"/>
      <c r="SPO5" s="158"/>
      <c r="SPP5" s="158"/>
      <c r="SPQ5" s="158"/>
      <c r="SPR5" s="158"/>
      <c r="SPS5" s="158"/>
      <c r="SPT5" s="158"/>
      <c r="SPU5" s="158"/>
      <c r="SPV5" s="158"/>
      <c r="SPW5" s="158"/>
      <c r="SPX5" s="158"/>
      <c r="SPY5" s="158"/>
      <c r="SPZ5" s="158"/>
      <c r="SQA5" s="158"/>
      <c r="SQB5" s="158"/>
      <c r="SQC5" s="158"/>
      <c r="SQD5" s="158"/>
      <c r="SQE5" s="158"/>
      <c r="SQF5" s="158"/>
      <c r="SQG5" s="158"/>
      <c r="SQH5" s="158"/>
      <c r="SQI5" s="158"/>
      <c r="SQJ5" s="158"/>
      <c r="SQK5" s="158"/>
      <c r="SQL5" s="158"/>
      <c r="SQM5" s="158"/>
      <c r="SQN5" s="158"/>
      <c r="SQO5" s="158"/>
      <c r="SQP5" s="158"/>
      <c r="SQQ5" s="158"/>
      <c r="SQR5" s="158"/>
      <c r="SQS5" s="158"/>
      <c r="SQT5" s="158"/>
      <c r="SQU5" s="158"/>
      <c r="SQV5" s="158"/>
      <c r="SQW5" s="158"/>
      <c r="SQX5" s="158"/>
      <c r="SQY5" s="158"/>
      <c r="SQZ5" s="158"/>
      <c r="SRA5" s="158"/>
      <c r="SRB5" s="158"/>
      <c r="SRC5" s="158"/>
      <c r="SRD5" s="158"/>
      <c r="SRE5" s="158"/>
      <c r="SRF5" s="158"/>
      <c r="SRG5" s="158"/>
      <c r="SRH5" s="158"/>
      <c r="SRI5" s="158"/>
      <c r="SRJ5" s="158"/>
      <c r="SRK5" s="158"/>
      <c r="SRL5" s="158"/>
      <c r="SRM5" s="158"/>
      <c r="SRN5" s="158"/>
      <c r="SRO5" s="158"/>
      <c r="SRP5" s="158"/>
      <c r="SRQ5" s="158"/>
      <c r="SRR5" s="158"/>
      <c r="SRS5" s="158"/>
      <c r="SRT5" s="158"/>
      <c r="SRU5" s="158"/>
      <c r="SRV5" s="158"/>
      <c r="SRW5" s="158"/>
      <c r="SRX5" s="158"/>
      <c r="SRY5" s="158"/>
      <c r="SRZ5" s="158"/>
      <c r="SSA5" s="158"/>
      <c r="SSB5" s="158"/>
      <c r="SSC5" s="158"/>
      <c r="SSD5" s="158"/>
      <c r="SSE5" s="158"/>
      <c r="SSF5" s="158"/>
      <c r="SSG5" s="158"/>
      <c r="SSH5" s="158"/>
      <c r="SSI5" s="158"/>
      <c r="SSJ5" s="158"/>
      <c r="SSK5" s="158"/>
      <c r="SSL5" s="158"/>
      <c r="SSM5" s="158"/>
      <c r="SSN5" s="158"/>
      <c r="SSO5" s="158"/>
      <c r="SSP5" s="158"/>
      <c r="SSQ5" s="158"/>
      <c r="SSR5" s="158"/>
      <c r="SSS5" s="158"/>
      <c r="SST5" s="158"/>
      <c r="SSU5" s="158"/>
      <c r="SSV5" s="158"/>
      <c r="SSW5" s="158"/>
      <c r="SSX5" s="158"/>
      <c r="SSY5" s="158"/>
      <c r="SSZ5" s="158"/>
      <c r="STA5" s="158"/>
      <c r="STB5" s="158"/>
      <c r="STC5" s="158"/>
      <c r="STD5" s="158"/>
      <c r="STE5" s="158"/>
      <c r="STF5" s="158"/>
      <c r="STG5" s="158"/>
      <c r="STH5" s="158"/>
      <c r="STI5" s="158"/>
      <c r="STJ5" s="158"/>
      <c r="STK5" s="158"/>
      <c r="STL5" s="158"/>
      <c r="STM5" s="158"/>
      <c r="STN5" s="158"/>
      <c r="STO5" s="158"/>
      <c r="STP5" s="158"/>
      <c r="STQ5" s="158"/>
      <c r="STR5" s="158"/>
      <c r="STS5" s="158"/>
      <c r="STT5" s="158"/>
      <c r="STU5" s="158"/>
      <c r="STV5" s="158"/>
      <c r="STW5" s="158"/>
      <c r="STX5" s="158"/>
      <c r="STY5" s="158"/>
      <c r="STZ5" s="158"/>
      <c r="SUA5" s="158"/>
      <c r="SUB5" s="158"/>
      <c r="SUC5" s="158"/>
      <c r="SUD5" s="158"/>
      <c r="SUE5" s="158"/>
      <c r="SUF5" s="158"/>
      <c r="SUG5" s="158"/>
      <c r="SUH5" s="158"/>
      <c r="SUI5" s="158"/>
      <c r="SUJ5" s="158"/>
      <c r="SUK5" s="158"/>
      <c r="SUL5" s="158"/>
      <c r="SUM5" s="158"/>
      <c r="SUN5" s="158"/>
      <c r="SUO5" s="158"/>
      <c r="SUP5" s="158"/>
      <c r="SUQ5" s="158"/>
      <c r="SUR5" s="158"/>
      <c r="SUS5" s="158"/>
      <c r="SUT5" s="158"/>
      <c r="SUU5" s="158"/>
      <c r="SUV5" s="158"/>
      <c r="SUW5" s="158"/>
      <c r="SUX5" s="158"/>
      <c r="SUY5" s="158"/>
      <c r="SUZ5" s="158"/>
      <c r="SVA5" s="158"/>
      <c r="SVB5" s="158"/>
      <c r="SVC5" s="158"/>
      <c r="SVD5" s="158"/>
      <c r="SVE5" s="158"/>
      <c r="SVF5" s="158"/>
      <c r="SVG5" s="158"/>
      <c r="SVH5" s="158"/>
      <c r="SVI5" s="158"/>
      <c r="SVJ5" s="158"/>
      <c r="SVK5" s="158"/>
      <c r="SVL5" s="158"/>
      <c r="SVM5" s="158"/>
      <c r="SVN5" s="158"/>
      <c r="SVO5" s="158"/>
      <c r="SVP5" s="158"/>
      <c r="SVQ5" s="158"/>
      <c r="SVR5" s="158"/>
      <c r="SVS5" s="158"/>
      <c r="SVT5" s="158"/>
      <c r="SVU5" s="158"/>
      <c r="SVV5" s="158"/>
      <c r="SVW5" s="158"/>
      <c r="SVX5" s="158"/>
      <c r="SVY5" s="158"/>
      <c r="SVZ5" s="158"/>
      <c r="SWA5" s="158"/>
      <c r="SWB5" s="158"/>
      <c r="SWC5" s="158"/>
      <c r="SWD5" s="158"/>
      <c r="SWE5" s="158"/>
      <c r="SWF5" s="158"/>
      <c r="SWG5" s="158"/>
      <c r="SWH5" s="158"/>
      <c r="SWI5" s="158"/>
      <c r="SWJ5" s="158"/>
      <c r="SWK5" s="158"/>
      <c r="SWL5" s="158"/>
      <c r="SWM5" s="158"/>
      <c r="SWN5" s="158"/>
      <c r="SWO5" s="158"/>
      <c r="SWP5" s="158"/>
      <c r="SWQ5" s="158"/>
      <c r="SWR5" s="158"/>
      <c r="SWS5" s="158"/>
      <c r="SWT5" s="158"/>
      <c r="SWU5" s="158"/>
      <c r="SWV5" s="158"/>
      <c r="SWW5" s="158"/>
      <c r="SWX5" s="158"/>
      <c r="SWY5" s="158"/>
      <c r="SWZ5" s="158"/>
      <c r="SXA5" s="158"/>
      <c r="SXB5" s="158"/>
      <c r="SXC5" s="158"/>
      <c r="SXD5" s="158"/>
      <c r="SXE5" s="158"/>
      <c r="SXF5" s="158"/>
      <c r="SXG5" s="158"/>
      <c r="SXH5" s="158"/>
      <c r="SXI5" s="158"/>
      <c r="SXJ5" s="158"/>
      <c r="SXK5" s="158"/>
      <c r="SXL5" s="158"/>
      <c r="SXM5" s="158"/>
      <c r="SXN5" s="158"/>
      <c r="SXO5" s="158"/>
      <c r="SXP5" s="158"/>
      <c r="SXQ5" s="158"/>
      <c r="SXR5" s="158"/>
      <c r="SXS5" s="158"/>
      <c r="SXT5" s="158"/>
      <c r="SXU5" s="158"/>
      <c r="SXV5" s="158"/>
      <c r="SXW5" s="158"/>
      <c r="SXX5" s="158"/>
      <c r="SXY5" s="158"/>
      <c r="SXZ5" s="158"/>
      <c r="SYA5" s="158"/>
      <c r="SYB5" s="158"/>
      <c r="SYC5" s="158"/>
      <c r="SYD5" s="158"/>
      <c r="SYE5" s="158"/>
      <c r="SYF5" s="158"/>
      <c r="SYG5" s="158"/>
      <c r="SYH5" s="158"/>
      <c r="SYI5" s="158"/>
      <c r="SYJ5" s="158"/>
      <c r="SYK5" s="158"/>
      <c r="SYL5" s="158"/>
      <c r="SYM5" s="158"/>
      <c r="SYN5" s="158"/>
      <c r="SYO5" s="158"/>
      <c r="SYP5" s="158"/>
      <c r="SYQ5" s="158"/>
      <c r="SYR5" s="158"/>
      <c r="SYS5" s="158"/>
      <c r="SYT5" s="158"/>
      <c r="SYU5" s="158"/>
      <c r="SYV5" s="158"/>
      <c r="SYW5" s="158"/>
      <c r="SYX5" s="158"/>
      <c r="SYY5" s="158"/>
      <c r="SYZ5" s="158"/>
      <c r="SZA5" s="158"/>
      <c r="SZB5" s="158"/>
      <c r="SZC5" s="158"/>
      <c r="SZD5" s="158"/>
      <c r="SZE5" s="158"/>
      <c r="SZF5" s="158"/>
      <c r="SZG5" s="158"/>
      <c r="SZH5" s="158"/>
      <c r="SZI5" s="158"/>
      <c r="SZJ5" s="158"/>
      <c r="SZK5" s="158"/>
      <c r="SZL5" s="158"/>
      <c r="SZM5" s="158"/>
      <c r="SZN5" s="158"/>
      <c r="SZO5" s="158"/>
      <c r="SZP5" s="158"/>
      <c r="SZQ5" s="158"/>
      <c r="SZR5" s="158"/>
      <c r="SZS5" s="158"/>
      <c r="SZT5" s="158"/>
      <c r="SZU5" s="158"/>
      <c r="SZV5" s="158"/>
      <c r="SZW5" s="158"/>
      <c r="SZX5" s="158"/>
      <c r="SZY5" s="158"/>
      <c r="SZZ5" s="158"/>
      <c r="TAA5" s="158"/>
      <c r="TAB5" s="158"/>
      <c r="TAC5" s="158"/>
      <c r="TAD5" s="158"/>
      <c r="TAE5" s="158"/>
      <c r="TAF5" s="158"/>
      <c r="TAG5" s="158"/>
      <c r="TAH5" s="158"/>
      <c r="TAI5" s="158"/>
      <c r="TAJ5" s="158"/>
      <c r="TAK5" s="158"/>
      <c r="TAL5" s="158"/>
      <c r="TAM5" s="158"/>
      <c r="TAN5" s="158"/>
      <c r="TAO5" s="158"/>
      <c r="TAP5" s="158"/>
      <c r="TAQ5" s="158"/>
      <c r="TAR5" s="158"/>
      <c r="TAS5" s="158"/>
      <c r="TAT5" s="158"/>
      <c r="TAU5" s="158"/>
      <c r="TAV5" s="158"/>
      <c r="TAW5" s="158"/>
      <c r="TAX5" s="158"/>
      <c r="TAY5" s="158"/>
      <c r="TAZ5" s="158"/>
      <c r="TBA5" s="158"/>
      <c r="TBB5" s="158"/>
      <c r="TBC5" s="158"/>
      <c r="TBD5" s="158"/>
      <c r="TBE5" s="158"/>
      <c r="TBF5" s="158"/>
      <c r="TBG5" s="158"/>
      <c r="TBH5" s="158"/>
      <c r="TBI5" s="158"/>
      <c r="TBJ5" s="158"/>
      <c r="TBK5" s="158"/>
      <c r="TBL5" s="158"/>
      <c r="TBM5" s="158"/>
      <c r="TBN5" s="158"/>
      <c r="TBO5" s="158"/>
      <c r="TBP5" s="158"/>
      <c r="TBQ5" s="158"/>
      <c r="TBR5" s="158"/>
      <c r="TBS5" s="158"/>
      <c r="TBT5" s="158"/>
      <c r="TBU5" s="158"/>
      <c r="TBV5" s="158"/>
      <c r="TBW5" s="158"/>
      <c r="TBX5" s="158"/>
      <c r="TBY5" s="158"/>
      <c r="TBZ5" s="158"/>
      <c r="TCA5" s="158"/>
      <c r="TCB5" s="158"/>
      <c r="TCC5" s="158"/>
      <c r="TCD5" s="158"/>
      <c r="TCE5" s="158"/>
      <c r="TCF5" s="158"/>
      <c r="TCG5" s="158"/>
      <c r="TCH5" s="158"/>
      <c r="TCI5" s="158"/>
      <c r="TCJ5" s="158"/>
      <c r="TCK5" s="158"/>
      <c r="TCL5" s="158"/>
      <c r="TCM5" s="158"/>
      <c r="TCN5" s="158"/>
      <c r="TCO5" s="158"/>
      <c r="TCP5" s="158"/>
      <c r="TCQ5" s="158"/>
      <c r="TCR5" s="158"/>
      <c r="TCS5" s="158"/>
      <c r="TCT5" s="158"/>
      <c r="TCU5" s="158"/>
      <c r="TCV5" s="158"/>
      <c r="TCW5" s="158"/>
      <c r="TCX5" s="158"/>
      <c r="TCY5" s="158"/>
      <c r="TCZ5" s="158"/>
      <c r="TDA5" s="158"/>
      <c r="TDB5" s="158"/>
      <c r="TDC5" s="158"/>
      <c r="TDD5" s="158"/>
      <c r="TDE5" s="158"/>
      <c r="TDF5" s="158"/>
      <c r="TDG5" s="158"/>
      <c r="TDH5" s="158"/>
      <c r="TDI5" s="158"/>
      <c r="TDJ5" s="158"/>
      <c r="TDK5" s="158"/>
      <c r="TDL5" s="158"/>
      <c r="TDM5" s="158"/>
      <c r="TDN5" s="158"/>
      <c r="TDO5" s="158"/>
      <c r="TDP5" s="158"/>
      <c r="TDQ5" s="158"/>
      <c r="TDR5" s="158"/>
      <c r="TDS5" s="158"/>
      <c r="TDT5" s="158"/>
      <c r="TDU5" s="158"/>
      <c r="TDV5" s="158"/>
      <c r="TDW5" s="158"/>
      <c r="TDX5" s="158"/>
      <c r="TDY5" s="158"/>
      <c r="TDZ5" s="158"/>
      <c r="TEA5" s="158"/>
      <c r="TEB5" s="158"/>
      <c r="TEC5" s="158"/>
      <c r="TED5" s="158"/>
      <c r="TEE5" s="158"/>
      <c r="TEF5" s="158"/>
      <c r="TEG5" s="158"/>
      <c r="TEH5" s="158"/>
      <c r="TEI5" s="158"/>
      <c r="TEJ5" s="158"/>
      <c r="TEK5" s="158"/>
      <c r="TEL5" s="158"/>
      <c r="TEM5" s="158"/>
      <c r="TEN5" s="158"/>
      <c r="TEO5" s="158"/>
      <c r="TEP5" s="158"/>
      <c r="TEQ5" s="158"/>
      <c r="TER5" s="158"/>
      <c r="TES5" s="158"/>
      <c r="TET5" s="158"/>
      <c r="TEU5" s="158"/>
      <c r="TEV5" s="158"/>
      <c r="TEW5" s="158"/>
      <c r="TEX5" s="158"/>
      <c r="TEY5" s="158"/>
      <c r="TEZ5" s="158"/>
      <c r="TFA5" s="158"/>
      <c r="TFB5" s="158"/>
      <c r="TFC5" s="158"/>
      <c r="TFD5" s="158"/>
      <c r="TFE5" s="158"/>
      <c r="TFF5" s="158"/>
      <c r="TFG5" s="158"/>
      <c r="TFH5" s="158"/>
      <c r="TFI5" s="158"/>
      <c r="TFJ5" s="158"/>
      <c r="TFK5" s="158"/>
      <c r="TFL5" s="158"/>
      <c r="TFM5" s="158"/>
      <c r="TFN5" s="158"/>
      <c r="TFO5" s="158"/>
      <c r="TFP5" s="158"/>
      <c r="TFQ5" s="158"/>
      <c r="TFR5" s="158"/>
      <c r="TFS5" s="158"/>
      <c r="TFT5" s="158"/>
      <c r="TFU5" s="158"/>
      <c r="TFV5" s="158"/>
      <c r="TFW5" s="158"/>
      <c r="TFX5" s="158"/>
      <c r="TFY5" s="158"/>
      <c r="TFZ5" s="158"/>
      <c r="TGA5" s="158"/>
      <c r="TGB5" s="158"/>
      <c r="TGC5" s="158"/>
      <c r="TGD5" s="158"/>
      <c r="TGE5" s="158"/>
      <c r="TGF5" s="158"/>
      <c r="TGG5" s="158"/>
      <c r="TGH5" s="158"/>
      <c r="TGI5" s="158"/>
      <c r="TGJ5" s="158"/>
      <c r="TGK5" s="158"/>
      <c r="TGL5" s="158"/>
      <c r="TGM5" s="158"/>
      <c r="TGN5" s="158"/>
      <c r="TGO5" s="158"/>
      <c r="TGP5" s="158"/>
      <c r="TGQ5" s="158"/>
      <c r="TGR5" s="158"/>
      <c r="TGS5" s="158"/>
      <c r="TGT5" s="158"/>
      <c r="TGU5" s="158"/>
      <c r="TGV5" s="158"/>
      <c r="TGW5" s="158"/>
      <c r="TGX5" s="158"/>
      <c r="TGY5" s="158"/>
      <c r="TGZ5" s="158"/>
      <c r="THA5" s="158"/>
      <c r="THB5" s="158"/>
      <c r="THC5" s="158"/>
      <c r="THD5" s="158"/>
      <c r="THE5" s="158"/>
      <c r="THF5" s="158"/>
      <c r="THG5" s="158"/>
      <c r="THH5" s="158"/>
      <c r="THI5" s="158"/>
      <c r="THJ5" s="158"/>
      <c r="THK5" s="158"/>
      <c r="THL5" s="158"/>
      <c r="THM5" s="158"/>
      <c r="THN5" s="158"/>
      <c r="THO5" s="158"/>
      <c r="THP5" s="158"/>
      <c r="THQ5" s="158"/>
      <c r="THR5" s="158"/>
      <c r="THS5" s="158"/>
      <c r="THT5" s="158"/>
      <c r="THU5" s="158"/>
      <c r="THV5" s="158"/>
      <c r="THW5" s="158"/>
      <c r="THX5" s="158"/>
      <c r="THY5" s="158"/>
      <c r="THZ5" s="158"/>
      <c r="TIA5" s="158"/>
      <c r="TIB5" s="158"/>
      <c r="TIC5" s="158"/>
      <c r="TID5" s="158"/>
      <c r="TIE5" s="158"/>
      <c r="TIF5" s="158"/>
      <c r="TIG5" s="158"/>
      <c r="TIH5" s="158"/>
      <c r="TII5" s="158"/>
      <c r="TIJ5" s="158"/>
      <c r="TIK5" s="158"/>
      <c r="TIL5" s="158"/>
      <c r="TIM5" s="158"/>
      <c r="TIN5" s="158"/>
      <c r="TIO5" s="158"/>
      <c r="TIP5" s="158"/>
      <c r="TIQ5" s="158"/>
      <c r="TIR5" s="158"/>
      <c r="TIS5" s="158"/>
      <c r="TIT5" s="158"/>
      <c r="TIU5" s="158"/>
      <c r="TIV5" s="158"/>
      <c r="TIW5" s="158"/>
      <c r="TIX5" s="158"/>
      <c r="TIY5" s="158"/>
      <c r="TIZ5" s="158"/>
      <c r="TJA5" s="158"/>
      <c r="TJB5" s="158"/>
      <c r="TJC5" s="158"/>
      <c r="TJD5" s="158"/>
      <c r="TJE5" s="158"/>
      <c r="TJF5" s="158"/>
      <c r="TJG5" s="158"/>
      <c r="TJH5" s="158"/>
      <c r="TJI5" s="158"/>
      <c r="TJJ5" s="158"/>
      <c r="TJK5" s="158"/>
      <c r="TJL5" s="158"/>
      <c r="TJM5" s="158"/>
      <c r="TJN5" s="158"/>
      <c r="TJO5" s="158"/>
      <c r="TJP5" s="158"/>
      <c r="TJQ5" s="158"/>
      <c r="TJR5" s="158"/>
      <c r="TJS5" s="158"/>
      <c r="TJT5" s="158"/>
      <c r="TJU5" s="158"/>
      <c r="TJV5" s="158"/>
      <c r="TJW5" s="158"/>
      <c r="TJX5" s="158"/>
      <c r="TJY5" s="158"/>
      <c r="TJZ5" s="158"/>
      <c r="TKA5" s="158"/>
      <c r="TKB5" s="158"/>
      <c r="TKC5" s="158"/>
      <c r="TKD5" s="158"/>
      <c r="TKE5" s="158"/>
      <c r="TKF5" s="158"/>
      <c r="TKG5" s="158"/>
      <c r="TKH5" s="158"/>
      <c r="TKI5" s="158"/>
      <c r="TKJ5" s="158"/>
      <c r="TKK5" s="158"/>
      <c r="TKL5" s="158"/>
      <c r="TKM5" s="158"/>
      <c r="TKN5" s="158"/>
      <c r="TKO5" s="158"/>
      <c r="TKP5" s="158"/>
      <c r="TKQ5" s="158"/>
      <c r="TKR5" s="158"/>
      <c r="TKS5" s="158"/>
      <c r="TKT5" s="158"/>
      <c r="TKU5" s="158"/>
      <c r="TKV5" s="158"/>
      <c r="TKW5" s="158"/>
      <c r="TKX5" s="158"/>
      <c r="TKY5" s="158"/>
      <c r="TKZ5" s="158"/>
      <c r="TLA5" s="158"/>
      <c r="TLB5" s="158"/>
      <c r="TLC5" s="158"/>
      <c r="TLD5" s="158"/>
      <c r="TLE5" s="158"/>
      <c r="TLF5" s="158"/>
      <c r="TLG5" s="158"/>
      <c r="TLH5" s="158"/>
      <c r="TLI5" s="158"/>
      <c r="TLJ5" s="158"/>
      <c r="TLK5" s="158"/>
      <c r="TLL5" s="158"/>
      <c r="TLM5" s="158"/>
      <c r="TLN5" s="158"/>
      <c r="TLO5" s="158"/>
      <c r="TLP5" s="158"/>
      <c r="TLQ5" s="158"/>
      <c r="TLR5" s="158"/>
      <c r="TLS5" s="158"/>
      <c r="TLT5" s="158"/>
      <c r="TLU5" s="158"/>
      <c r="TLV5" s="158"/>
      <c r="TLW5" s="158"/>
      <c r="TLX5" s="158"/>
      <c r="TLY5" s="158"/>
      <c r="TLZ5" s="158"/>
      <c r="TMA5" s="158"/>
      <c r="TMB5" s="158"/>
      <c r="TMC5" s="158"/>
      <c r="TMD5" s="158"/>
      <c r="TME5" s="158"/>
      <c r="TMF5" s="158"/>
      <c r="TMG5" s="158"/>
      <c r="TMH5" s="158"/>
      <c r="TMI5" s="158"/>
      <c r="TMJ5" s="158"/>
      <c r="TMK5" s="158"/>
      <c r="TML5" s="158"/>
      <c r="TMM5" s="158"/>
      <c r="TMN5" s="158"/>
      <c r="TMO5" s="158"/>
      <c r="TMP5" s="158"/>
      <c r="TMQ5" s="158"/>
      <c r="TMR5" s="158"/>
      <c r="TMS5" s="158"/>
      <c r="TMT5" s="158"/>
      <c r="TMU5" s="158"/>
      <c r="TMV5" s="158"/>
      <c r="TMW5" s="158"/>
      <c r="TMX5" s="158"/>
      <c r="TMY5" s="158"/>
      <c r="TMZ5" s="158"/>
      <c r="TNA5" s="158"/>
      <c r="TNB5" s="158"/>
      <c r="TNC5" s="158"/>
      <c r="TND5" s="158"/>
      <c r="TNE5" s="158"/>
      <c r="TNF5" s="158"/>
      <c r="TNG5" s="158"/>
      <c r="TNH5" s="158"/>
      <c r="TNI5" s="158"/>
      <c r="TNJ5" s="158"/>
      <c r="TNK5" s="158"/>
      <c r="TNL5" s="158"/>
      <c r="TNM5" s="158"/>
      <c r="TNN5" s="158"/>
      <c r="TNO5" s="158"/>
      <c r="TNP5" s="158"/>
      <c r="TNQ5" s="158"/>
      <c r="TNR5" s="158"/>
      <c r="TNS5" s="158"/>
      <c r="TNT5" s="158"/>
      <c r="TNU5" s="158"/>
      <c r="TNV5" s="158"/>
      <c r="TNW5" s="158"/>
      <c r="TNX5" s="158"/>
      <c r="TNY5" s="158"/>
      <c r="TNZ5" s="158"/>
      <c r="TOA5" s="158"/>
      <c r="TOB5" s="158"/>
      <c r="TOC5" s="158"/>
      <c r="TOD5" s="158"/>
      <c r="TOE5" s="158"/>
      <c r="TOF5" s="158"/>
      <c r="TOG5" s="158"/>
      <c r="TOH5" s="158"/>
      <c r="TOI5" s="158"/>
      <c r="TOJ5" s="158"/>
      <c r="TOK5" s="158"/>
      <c r="TOL5" s="158"/>
      <c r="TOM5" s="158"/>
      <c r="TON5" s="158"/>
      <c r="TOO5" s="158"/>
      <c r="TOP5" s="158"/>
      <c r="TOQ5" s="158"/>
      <c r="TOR5" s="158"/>
      <c r="TOS5" s="158"/>
      <c r="TOT5" s="158"/>
      <c r="TOU5" s="158"/>
      <c r="TOV5" s="158"/>
      <c r="TOW5" s="158"/>
      <c r="TOX5" s="158"/>
      <c r="TOY5" s="158"/>
      <c r="TOZ5" s="158"/>
      <c r="TPA5" s="158"/>
      <c r="TPB5" s="158"/>
      <c r="TPC5" s="158"/>
      <c r="TPD5" s="158"/>
      <c r="TPE5" s="158"/>
      <c r="TPF5" s="158"/>
      <c r="TPG5" s="158"/>
      <c r="TPH5" s="158"/>
      <c r="TPI5" s="158"/>
      <c r="TPJ5" s="158"/>
      <c r="TPK5" s="158"/>
      <c r="TPL5" s="158"/>
      <c r="TPM5" s="158"/>
      <c r="TPN5" s="158"/>
      <c r="TPO5" s="158"/>
      <c r="TPP5" s="158"/>
      <c r="TPQ5" s="158"/>
      <c r="TPR5" s="158"/>
      <c r="TPS5" s="158"/>
      <c r="TPT5" s="158"/>
      <c r="TPU5" s="158"/>
      <c r="TPV5" s="158"/>
      <c r="TPW5" s="158"/>
      <c r="TPX5" s="158"/>
      <c r="TPY5" s="158"/>
      <c r="TPZ5" s="158"/>
      <c r="TQA5" s="158"/>
      <c r="TQB5" s="158"/>
      <c r="TQC5" s="158"/>
      <c r="TQD5" s="158"/>
      <c r="TQE5" s="158"/>
      <c r="TQF5" s="158"/>
      <c r="TQG5" s="158"/>
      <c r="TQH5" s="158"/>
      <c r="TQI5" s="158"/>
      <c r="TQJ5" s="158"/>
      <c r="TQK5" s="158"/>
      <c r="TQL5" s="158"/>
      <c r="TQM5" s="158"/>
      <c r="TQN5" s="158"/>
      <c r="TQO5" s="158"/>
      <c r="TQP5" s="158"/>
      <c r="TQQ5" s="158"/>
      <c r="TQR5" s="158"/>
      <c r="TQS5" s="158"/>
      <c r="TQT5" s="158"/>
      <c r="TQU5" s="158"/>
      <c r="TQV5" s="158"/>
      <c r="TQW5" s="158"/>
      <c r="TQX5" s="158"/>
      <c r="TQY5" s="158"/>
      <c r="TQZ5" s="158"/>
      <c r="TRA5" s="158"/>
      <c r="TRB5" s="158"/>
      <c r="TRC5" s="158"/>
      <c r="TRD5" s="158"/>
      <c r="TRE5" s="158"/>
      <c r="TRF5" s="158"/>
      <c r="TRG5" s="158"/>
      <c r="TRH5" s="158"/>
      <c r="TRI5" s="158"/>
      <c r="TRJ5" s="158"/>
      <c r="TRK5" s="158"/>
      <c r="TRL5" s="158"/>
      <c r="TRM5" s="158"/>
      <c r="TRN5" s="158"/>
      <c r="TRO5" s="158"/>
      <c r="TRP5" s="158"/>
      <c r="TRQ5" s="158"/>
      <c r="TRR5" s="158"/>
      <c r="TRS5" s="158"/>
      <c r="TRT5" s="158"/>
      <c r="TRU5" s="158"/>
      <c r="TRV5" s="158"/>
      <c r="TRW5" s="158"/>
      <c r="TRX5" s="158"/>
      <c r="TRY5" s="158"/>
      <c r="TRZ5" s="158"/>
      <c r="TSA5" s="158"/>
      <c r="TSB5" s="158"/>
      <c r="TSC5" s="158"/>
      <c r="TSD5" s="158"/>
      <c r="TSE5" s="158"/>
      <c r="TSF5" s="158"/>
      <c r="TSG5" s="158"/>
      <c r="TSH5" s="158"/>
      <c r="TSI5" s="158"/>
      <c r="TSJ5" s="158"/>
      <c r="TSK5" s="158"/>
      <c r="TSL5" s="158"/>
      <c r="TSM5" s="158"/>
      <c r="TSN5" s="158"/>
      <c r="TSO5" s="158"/>
      <c r="TSP5" s="158"/>
      <c r="TSQ5" s="158"/>
      <c r="TSR5" s="158"/>
      <c r="TSS5" s="158"/>
      <c r="TST5" s="158"/>
      <c r="TSU5" s="158"/>
      <c r="TSV5" s="158"/>
      <c r="TSW5" s="158"/>
      <c r="TSX5" s="158"/>
      <c r="TSY5" s="158"/>
      <c r="TSZ5" s="158"/>
      <c r="TTA5" s="158"/>
      <c r="TTB5" s="158"/>
      <c r="TTC5" s="158"/>
      <c r="TTD5" s="158"/>
      <c r="TTE5" s="158"/>
      <c r="TTF5" s="158"/>
      <c r="TTG5" s="158"/>
      <c r="TTH5" s="158"/>
      <c r="TTI5" s="158"/>
      <c r="TTJ5" s="158"/>
      <c r="TTK5" s="158"/>
      <c r="TTL5" s="158"/>
      <c r="TTM5" s="158"/>
      <c r="TTN5" s="158"/>
      <c r="TTO5" s="158"/>
      <c r="TTP5" s="158"/>
      <c r="TTQ5" s="158"/>
      <c r="TTR5" s="158"/>
      <c r="TTS5" s="158"/>
      <c r="TTT5" s="158"/>
      <c r="TTU5" s="158"/>
      <c r="TTV5" s="158"/>
      <c r="TTW5" s="158"/>
      <c r="TTX5" s="158"/>
      <c r="TTY5" s="158"/>
      <c r="TTZ5" s="158"/>
      <c r="TUA5" s="158"/>
      <c r="TUB5" s="158"/>
      <c r="TUC5" s="158"/>
      <c r="TUD5" s="158"/>
      <c r="TUE5" s="158"/>
      <c r="TUF5" s="158"/>
      <c r="TUG5" s="158"/>
      <c r="TUH5" s="158"/>
      <c r="TUI5" s="158"/>
      <c r="TUJ5" s="158"/>
      <c r="TUK5" s="158"/>
      <c r="TUL5" s="158"/>
      <c r="TUM5" s="158"/>
      <c r="TUN5" s="158"/>
      <c r="TUO5" s="158"/>
      <c r="TUP5" s="158"/>
      <c r="TUQ5" s="158"/>
      <c r="TUR5" s="158"/>
      <c r="TUS5" s="158"/>
      <c r="TUT5" s="158"/>
      <c r="TUU5" s="158"/>
      <c r="TUV5" s="158"/>
      <c r="TUW5" s="158"/>
      <c r="TUX5" s="158"/>
      <c r="TUY5" s="158"/>
      <c r="TUZ5" s="158"/>
      <c r="TVA5" s="158"/>
      <c r="TVB5" s="158"/>
      <c r="TVC5" s="158"/>
      <c r="TVD5" s="158"/>
      <c r="TVE5" s="158"/>
      <c r="TVF5" s="158"/>
      <c r="TVG5" s="158"/>
      <c r="TVH5" s="158"/>
      <c r="TVI5" s="158"/>
      <c r="TVJ5" s="158"/>
      <c r="TVK5" s="158"/>
      <c r="TVL5" s="158"/>
      <c r="TVM5" s="158"/>
      <c r="TVN5" s="158"/>
      <c r="TVO5" s="158"/>
      <c r="TVP5" s="158"/>
      <c r="TVQ5" s="158"/>
      <c r="TVR5" s="158"/>
      <c r="TVS5" s="158"/>
      <c r="TVT5" s="158"/>
      <c r="TVU5" s="158"/>
      <c r="TVV5" s="158"/>
      <c r="TVW5" s="158"/>
      <c r="TVX5" s="158"/>
      <c r="TVY5" s="158"/>
      <c r="TVZ5" s="158"/>
      <c r="TWA5" s="158"/>
      <c r="TWB5" s="158"/>
      <c r="TWC5" s="158"/>
      <c r="TWD5" s="158"/>
      <c r="TWE5" s="158"/>
      <c r="TWF5" s="158"/>
      <c r="TWG5" s="158"/>
      <c r="TWH5" s="158"/>
      <c r="TWI5" s="158"/>
      <c r="TWJ5" s="158"/>
      <c r="TWK5" s="158"/>
      <c r="TWL5" s="158"/>
      <c r="TWM5" s="158"/>
      <c r="TWN5" s="158"/>
      <c r="TWO5" s="158"/>
      <c r="TWP5" s="158"/>
      <c r="TWQ5" s="158"/>
      <c r="TWR5" s="158"/>
      <c r="TWS5" s="158"/>
      <c r="TWT5" s="158"/>
      <c r="TWU5" s="158"/>
      <c r="TWV5" s="158"/>
      <c r="TWW5" s="158"/>
      <c r="TWX5" s="158"/>
      <c r="TWY5" s="158"/>
      <c r="TWZ5" s="158"/>
      <c r="TXA5" s="158"/>
      <c r="TXB5" s="158"/>
      <c r="TXC5" s="158"/>
      <c r="TXD5" s="158"/>
      <c r="TXE5" s="158"/>
      <c r="TXF5" s="158"/>
      <c r="TXG5" s="158"/>
      <c r="TXH5" s="158"/>
      <c r="TXI5" s="158"/>
      <c r="TXJ5" s="158"/>
      <c r="TXK5" s="158"/>
      <c r="TXL5" s="158"/>
      <c r="TXM5" s="158"/>
      <c r="TXN5" s="158"/>
      <c r="TXO5" s="158"/>
      <c r="TXP5" s="158"/>
      <c r="TXQ5" s="158"/>
      <c r="TXR5" s="158"/>
      <c r="TXS5" s="158"/>
      <c r="TXT5" s="158"/>
      <c r="TXU5" s="158"/>
      <c r="TXV5" s="158"/>
      <c r="TXW5" s="158"/>
      <c r="TXX5" s="158"/>
      <c r="TXY5" s="158"/>
      <c r="TXZ5" s="158"/>
      <c r="TYA5" s="158"/>
      <c r="TYB5" s="158"/>
      <c r="TYC5" s="158"/>
      <c r="TYD5" s="158"/>
      <c r="TYE5" s="158"/>
      <c r="TYF5" s="158"/>
      <c r="TYG5" s="158"/>
      <c r="TYH5" s="158"/>
      <c r="TYI5" s="158"/>
      <c r="TYJ5" s="158"/>
      <c r="TYK5" s="158"/>
      <c r="TYL5" s="158"/>
      <c r="TYM5" s="158"/>
      <c r="TYN5" s="158"/>
      <c r="TYO5" s="158"/>
      <c r="TYP5" s="158"/>
      <c r="TYQ5" s="158"/>
      <c r="TYR5" s="158"/>
      <c r="TYS5" s="158"/>
      <c r="TYT5" s="158"/>
      <c r="TYU5" s="158"/>
      <c r="TYV5" s="158"/>
      <c r="TYW5" s="158"/>
      <c r="TYX5" s="158"/>
      <c r="TYY5" s="158"/>
      <c r="TYZ5" s="158"/>
      <c r="TZA5" s="158"/>
      <c r="TZB5" s="158"/>
      <c r="TZC5" s="158"/>
      <c r="TZD5" s="158"/>
      <c r="TZE5" s="158"/>
      <c r="TZF5" s="158"/>
      <c r="TZG5" s="158"/>
      <c r="TZH5" s="158"/>
      <c r="TZI5" s="158"/>
      <c r="TZJ5" s="158"/>
      <c r="TZK5" s="158"/>
      <c r="TZL5" s="158"/>
      <c r="TZM5" s="158"/>
      <c r="TZN5" s="158"/>
      <c r="TZO5" s="158"/>
      <c r="TZP5" s="158"/>
      <c r="TZQ5" s="158"/>
      <c r="TZR5" s="158"/>
      <c r="TZS5" s="158"/>
      <c r="TZT5" s="158"/>
      <c r="TZU5" s="158"/>
      <c r="TZV5" s="158"/>
      <c r="TZW5" s="158"/>
      <c r="TZX5" s="158"/>
      <c r="TZY5" s="158"/>
      <c r="TZZ5" s="158"/>
      <c r="UAA5" s="158"/>
      <c r="UAB5" s="158"/>
      <c r="UAC5" s="158"/>
      <c r="UAD5" s="158"/>
      <c r="UAE5" s="158"/>
      <c r="UAF5" s="158"/>
      <c r="UAG5" s="158"/>
      <c r="UAH5" s="158"/>
      <c r="UAI5" s="158"/>
      <c r="UAJ5" s="158"/>
      <c r="UAK5" s="158"/>
      <c r="UAL5" s="158"/>
      <c r="UAM5" s="158"/>
      <c r="UAN5" s="158"/>
      <c r="UAO5" s="158"/>
      <c r="UAP5" s="158"/>
      <c r="UAQ5" s="158"/>
      <c r="UAR5" s="158"/>
      <c r="UAS5" s="158"/>
      <c r="UAT5" s="158"/>
      <c r="UAU5" s="158"/>
      <c r="UAV5" s="158"/>
      <c r="UAW5" s="158"/>
      <c r="UAX5" s="158"/>
      <c r="UAY5" s="158"/>
      <c r="UAZ5" s="158"/>
      <c r="UBA5" s="158"/>
      <c r="UBB5" s="158"/>
      <c r="UBC5" s="158"/>
      <c r="UBD5" s="158"/>
      <c r="UBE5" s="158"/>
      <c r="UBF5" s="158"/>
      <c r="UBG5" s="158"/>
      <c r="UBH5" s="158"/>
      <c r="UBI5" s="158"/>
      <c r="UBJ5" s="158"/>
      <c r="UBK5" s="158"/>
      <c r="UBL5" s="158"/>
      <c r="UBM5" s="158"/>
      <c r="UBN5" s="158"/>
      <c r="UBO5" s="158"/>
      <c r="UBP5" s="158"/>
      <c r="UBQ5" s="158"/>
      <c r="UBR5" s="158"/>
      <c r="UBS5" s="158"/>
      <c r="UBT5" s="158"/>
      <c r="UBU5" s="158"/>
      <c r="UBV5" s="158"/>
      <c r="UBW5" s="158"/>
      <c r="UBX5" s="158"/>
      <c r="UBY5" s="158"/>
      <c r="UBZ5" s="158"/>
      <c r="UCA5" s="158"/>
      <c r="UCB5" s="158"/>
      <c r="UCC5" s="158"/>
      <c r="UCD5" s="158"/>
      <c r="UCE5" s="158"/>
      <c r="UCF5" s="158"/>
      <c r="UCG5" s="158"/>
      <c r="UCH5" s="158"/>
      <c r="UCI5" s="158"/>
      <c r="UCJ5" s="158"/>
      <c r="UCK5" s="158"/>
      <c r="UCL5" s="158"/>
      <c r="UCM5" s="158"/>
      <c r="UCN5" s="158"/>
      <c r="UCO5" s="158"/>
      <c r="UCP5" s="158"/>
      <c r="UCQ5" s="158"/>
      <c r="UCR5" s="158"/>
      <c r="UCS5" s="158"/>
      <c r="UCT5" s="158"/>
      <c r="UCU5" s="158"/>
      <c r="UCV5" s="158"/>
      <c r="UCW5" s="158"/>
      <c r="UCX5" s="158"/>
      <c r="UCY5" s="158"/>
      <c r="UCZ5" s="158"/>
      <c r="UDA5" s="158"/>
      <c r="UDB5" s="158"/>
      <c r="UDC5" s="158"/>
      <c r="UDD5" s="158"/>
      <c r="UDE5" s="158"/>
      <c r="UDF5" s="158"/>
      <c r="UDG5" s="158"/>
      <c r="UDH5" s="158"/>
      <c r="UDI5" s="158"/>
      <c r="UDJ5" s="158"/>
      <c r="UDK5" s="158"/>
      <c r="UDL5" s="158"/>
      <c r="UDM5" s="158"/>
      <c r="UDN5" s="158"/>
      <c r="UDO5" s="158"/>
      <c r="UDP5" s="158"/>
      <c r="UDQ5" s="158"/>
      <c r="UDR5" s="158"/>
      <c r="UDS5" s="158"/>
      <c r="UDT5" s="158"/>
      <c r="UDU5" s="158"/>
      <c r="UDV5" s="158"/>
      <c r="UDW5" s="158"/>
      <c r="UDX5" s="158"/>
      <c r="UDY5" s="158"/>
      <c r="UDZ5" s="158"/>
      <c r="UEA5" s="158"/>
      <c r="UEB5" s="158"/>
      <c r="UEC5" s="158"/>
      <c r="UED5" s="158"/>
      <c r="UEE5" s="158"/>
      <c r="UEF5" s="158"/>
      <c r="UEG5" s="158"/>
      <c r="UEH5" s="158"/>
      <c r="UEI5" s="158"/>
      <c r="UEJ5" s="158"/>
      <c r="UEK5" s="158"/>
      <c r="UEL5" s="158"/>
      <c r="UEM5" s="158"/>
      <c r="UEN5" s="158"/>
      <c r="UEO5" s="158"/>
      <c r="UEP5" s="158"/>
      <c r="UEQ5" s="158"/>
      <c r="UER5" s="158"/>
      <c r="UES5" s="158"/>
      <c r="UET5" s="158"/>
      <c r="UEU5" s="158"/>
      <c r="UEV5" s="158"/>
      <c r="UEW5" s="158"/>
      <c r="UEX5" s="158"/>
      <c r="UEY5" s="158"/>
      <c r="UEZ5" s="158"/>
      <c r="UFA5" s="158"/>
      <c r="UFB5" s="158"/>
      <c r="UFC5" s="158"/>
      <c r="UFD5" s="158"/>
      <c r="UFE5" s="158"/>
      <c r="UFF5" s="158"/>
      <c r="UFG5" s="158"/>
      <c r="UFH5" s="158"/>
      <c r="UFI5" s="158"/>
      <c r="UFJ5" s="158"/>
      <c r="UFK5" s="158"/>
      <c r="UFL5" s="158"/>
      <c r="UFM5" s="158"/>
      <c r="UFN5" s="158"/>
      <c r="UFO5" s="158"/>
      <c r="UFP5" s="158"/>
      <c r="UFQ5" s="158"/>
      <c r="UFR5" s="158"/>
      <c r="UFS5" s="158"/>
      <c r="UFT5" s="158"/>
      <c r="UFU5" s="158"/>
      <c r="UFV5" s="158"/>
      <c r="UFW5" s="158"/>
      <c r="UFX5" s="158"/>
      <c r="UFY5" s="158"/>
      <c r="UFZ5" s="158"/>
      <c r="UGA5" s="158"/>
      <c r="UGB5" s="158"/>
      <c r="UGC5" s="158"/>
      <c r="UGD5" s="158"/>
      <c r="UGE5" s="158"/>
      <c r="UGF5" s="158"/>
      <c r="UGG5" s="158"/>
      <c r="UGH5" s="158"/>
      <c r="UGI5" s="158"/>
      <c r="UGJ5" s="158"/>
      <c r="UGK5" s="158"/>
      <c r="UGL5" s="158"/>
      <c r="UGM5" s="158"/>
      <c r="UGN5" s="158"/>
      <c r="UGO5" s="158"/>
      <c r="UGP5" s="158"/>
      <c r="UGQ5" s="158"/>
      <c r="UGR5" s="158"/>
      <c r="UGS5" s="158"/>
      <c r="UGT5" s="158"/>
      <c r="UGU5" s="158"/>
      <c r="UGV5" s="158"/>
      <c r="UGW5" s="158"/>
      <c r="UGX5" s="158"/>
      <c r="UGY5" s="158"/>
      <c r="UGZ5" s="158"/>
      <c r="UHA5" s="158"/>
      <c r="UHB5" s="158"/>
      <c r="UHC5" s="158"/>
      <c r="UHD5" s="158"/>
      <c r="UHE5" s="158"/>
      <c r="UHF5" s="158"/>
      <c r="UHG5" s="158"/>
      <c r="UHH5" s="158"/>
      <c r="UHI5" s="158"/>
      <c r="UHJ5" s="158"/>
      <c r="UHK5" s="158"/>
      <c r="UHL5" s="158"/>
      <c r="UHM5" s="158"/>
      <c r="UHN5" s="158"/>
      <c r="UHO5" s="158"/>
      <c r="UHP5" s="158"/>
      <c r="UHQ5" s="158"/>
      <c r="UHR5" s="158"/>
      <c r="UHS5" s="158"/>
      <c r="UHT5" s="158"/>
      <c r="UHU5" s="158"/>
      <c r="UHV5" s="158"/>
      <c r="UHW5" s="158"/>
      <c r="UHX5" s="158"/>
      <c r="UHY5" s="158"/>
      <c r="UHZ5" s="158"/>
      <c r="UIA5" s="158"/>
      <c r="UIB5" s="158"/>
      <c r="UIC5" s="158"/>
      <c r="UID5" s="158"/>
      <c r="UIE5" s="158"/>
      <c r="UIF5" s="158"/>
      <c r="UIG5" s="158"/>
      <c r="UIH5" s="158"/>
      <c r="UII5" s="158"/>
      <c r="UIJ5" s="158"/>
      <c r="UIK5" s="158"/>
      <c r="UIL5" s="158"/>
      <c r="UIM5" s="158"/>
      <c r="UIN5" s="158"/>
      <c r="UIO5" s="158"/>
      <c r="UIP5" s="158"/>
      <c r="UIQ5" s="158"/>
      <c r="UIR5" s="158"/>
      <c r="UIS5" s="158"/>
      <c r="UIT5" s="158"/>
      <c r="UIU5" s="158"/>
      <c r="UIV5" s="158"/>
      <c r="UIW5" s="158"/>
      <c r="UIX5" s="158"/>
      <c r="UIY5" s="158"/>
      <c r="UIZ5" s="158"/>
      <c r="UJA5" s="158"/>
      <c r="UJB5" s="158"/>
      <c r="UJC5" s="158"/>
      <c r="UJD5" s="158"/>
      <c r="UJE5" s="158"/>
      <c r="UJF5" s="158"/>
      <c r="UJG5" s="158"/>
      <c r="UJH5" s="158"/>
      <c r="UJI5" s="158"/>
      <c r="UJJ5" s="158"/>
      <c r="UJK5" s="158"/>
      <c r="UJL5" s="158"/>
      <c r="UJM5" s="158"/>
      <c r="UJN5" s="158"/>
      <c r="UJO5" s="158"/>
      <c r="UJP5" s="158"/>
      <c r="UJQ5" s="158"/>
      <c r="UJR5" s="158"/>
      <c r="UJS5" s="158"/>
      <c r="UJT5" s="158"/>
      <c r="UJU5" s="158"/>
      <c r="UJV5" s="158"/>
      <c r="UJW5" s="158"/>
      <c r="UJX5" s="158"/>
      <c r="UJY5" s="158"/>
      <c r="UJZ5" s="158"/>
      <c r="UKA5" s="158"/>
      <c r="UKB5" s="158"/>
      <c r="UKC5" s="158"/>
      <c r="UKD5" s="158"/>
      <c r="UKE5" s="158"/>
      <c r="UKF5" s="158"/>
      <c r="UKG5" s="158"/>
      <c r="UKH5" s="158"/>
      <c r="UKI5" s="158"/>
      <c r="UKJ5" s="158"/>
      <c r="UKK5" s="158"/>
      <c r="UKL5" s="158"/>
      <c r="UKM5" s="158"/>
      <c r="UKN5" s="158"/>
      <c r="UKO5" s="158"/>
      <c r="UKP5" s="158"/>
      <c r="UKQ5" s="158"/>
      <c r="UKR5" s="158"/>
      <c r="UKS5" s="158"/>
      <c r="UKT5" s="158"/>
      <c r="UKU5" s="158"/>
      <c r="UKV5" s="158"/>
      <c r="UKW5" s="158"/>
      <c r="UKX5" s="158"/>
      <c r="UKY5" s="158"/>
      <c r="UKZ5" s="158"/>
      <c r="ULA5" s="158"/>
      <c r="ULB5" s="158"/>
      <c r="ULC5" s="158"/>
      <c r="ULD5" s="158"/>
      <c r="ULE5" s="158"/>
      <c r="ULF5" s="158"/>
      <c r="ULG5" s="158"/>
      <c r="ULH5" s="158"/>
      <c r="ULI5" s="158"/>
      <c r="ULJ5" s="158"/>
      <c r="ULK5" s="158"/>
      <c r="ULL5" s="158"/>
      <c r="ULM5" s="158"/>
      <c r="ULN5" s="158"/>
      <c r="ULO5" s="158"/>
      <c r="ULP5" s="158"/>
      <c r="ULQ5" s="158"/>
      <c r="ULR5" s="158"/>
      <c r="ULS5" s="158"/>
      <c r="ULT5" s="158"/>
      <c r="ULU5" s="158"/>
      <c r="ULV5" s="158"/>
      <c r="ULW5" s="158"/>
      <c r="ULX5" s="158"/>
      <c r="ULY5" s="158"/>
      <c r="ULZ5" s="158"/>
      <c r="UMA5" s="158"/>
      <c r="UMB5" s="158"/>
      <c r="UMC5" s="158"/>
      <c r="UMD5" s="158"/>
      <c r="UME5" s="158"/>
      <c r="UMF5" s="158"/>
      <c r="UMG5" s="158"/>
      <c r="UMH5" s="158"/>
      <c r="UMI5" s="158"/>
      <c r="UMJ5" s="158"/>
      <c r="UMK5" s="158"/>
      <c r="UML5" s="158"/>
      <c r="UMM5" s="158"/>
      <c r="UMN5" s="158"/>
      <c r="UMO5" s="158"/>
      <c r="UMP5" s="158"/>
      <c r="UMQ5" s="158"/>
      <c r="UMR5" s="158"/>
      <c r="UMS5" s="158"/>
      <c r="UMT5" s="158"/>
      <c r="UMU5" s="158"/>
      <c r="UMV5" s="158"/>
      <c r="UMW5" s="158"/>
      <c r="UMX5" s="158"/>
      <c r="UMY5" s="158"/>
      <c r="UMZ5" s="158"/>
      <c r="UNA5" s="158"/>
      <c r="UNB5" s="158"/>
      <c r="UNC5" s="158"/>
      <c r="UND5" s="158"/>
      <c r="UNE5" s="158"/>
      <c r="UNF5" s="158"/>
      <c r="UNG5" s="158"/>
      <c r="UNH5" s="158"/>
      <c r="UNI5" s="158"/>
      <c r="UNJ5" s="158"/>
      <c r="UNK5" s="158"/>
      <c r="UNL5" s="158"/>
      <c r="UNM5" s="158"/>
      <c r="UNN5" s="158"/>
      <c r="UNO5" s="158"/>
      <c r="UNP5" s="158"/>
      <c r="UNQ5" s="158"/>
      <c r="UNR5" s="158"/>
      <c r="UNS5" s="158"/>
      <c r="UNT5" s="158"/>
      <c r="UNU5" s="158"/>
      <c r="UNV5" s="158"/>
      <c r="UNW5" s="158"/>
      <c r="UNX5" s="158"/>
      <c r="UNY5" s="158"/>
      <c r="UNZ5" s="158"/>
      <c r="UOA5" s="158"/>
      <c r="UOB5" s="158"/>
      <c r="UOC5" s="158"/>
      <c r="UOD5" s="158"/>
      <c r="UOE5" s="158"/>
      <c r="UOF5" s="158"/>
      <c r="UOG5" s="158"/>
      <c r="UOH5" s="158"/>
      <c r="UOI5" s="158"/>
      <c r="UOJ5" s="158"/>
      <c r="UOK5" s="158"/>
      <c r="UOL5" s="158"/>
      <c r="UOM5" s="158"/>
      <c r="UON5" s="158"/>
      <c r="UOO5" s="158"/>
      <c r="UOP5" s="158"/>
      <c r="UOQ5" s="158"/>
      <c r="UOR5" s="158"/>
      <c r="UOS5" s="158"/>
      <c r="UOT5" s="158"/>
      <c r="UOU5" s="158"/>
      <c r="UOV5" s="158"/>
      <c r="UOW5" s="158"/>
      <c r="UOX5" s="158"/>
      <c r="UOY5" s="158"/>
      <c r="UOZ5" s="158"/>
      <c r="UPA5" s="158"/>
      <c r="UPB5" s="158"/>
      <c r="UPC5" s="158"/>
      <c r="UPD5" s="158"/>
      <c r="UPE5" s="158"/>
      <c r="UPF5" s="158"/>
      <c r="UPG5" s="158"/>
      <c r="UPH5" s="158"/>
      <c r="UPI5" s="158"/>
      <c r="UPJ5" s="158"/>
      <c r="UPK5" s="158"/>
      <c r="UPL5" s="158"/>
      <c r="UPM5" s="158"/>
      <c r="UPN5" s="158"/>
      <c r="UPO5" s="158"/>
      <c r="UPP5" s="158"/>
      <c r="UPQ5" s="158"/>
      <c r="UPR5" s="158"/>
      <c r="UPS5" s="158"/>
      <c r="UPT5" s="158"/>
      <c r="UPU5" s="158"/>
      <c r="UPV5" s="158"/>
      <c r="UPW5" s="158"/>
      <c r="UPX5" s="158"/>
      <c r="UPY5" s="158"/>
      <c r="UPZ5" s="158"/>
      <c r="UQA5" s="158"/>
      <c r="UQB5" s="158"/>
      <c r="UQC5" s="158"/>
      <c r="UQD5" s="158"/>
      <c r="UQE5" s="158"/>
      <c r="UQF5" s="158"/>
      <c r="UQG5" s="158"/>
      <c r="UQH5" s="158"/>
      <c r="UQI5" s="158"/>
      <c r="UQJ5" s="158"/>
      <c r="UQK5" s="158"/>
      <c r="UQL5" s="158"/>
      <c r="UQM5" s="158"/>
      <c r="UQN5" s="158"/>
      <c r="UQO5" s="158"/>
      <c r="UQP5" s="158"/>
      <c r="UQQ5" s="158"/>
      <c r="UQR5" s="158"/>
      <c r="UQS5" s="158"/>
      <c r="UQT5" s="158"/>
      <c r="UQU5" s="158"/>
      <c r="UQV5" s="158"/>
      <c r="UQW5" s="158"/>
      <c r="UQX5" s="158"/>
      <c r="UQY5" s="158"/>
      <c r="UQZ5" s="158"/>
      <c r="URA5" s="158"/>
      <c r="URB5" s="158"/>
      <c r="URC5" s="158"/>
      <c r="URD5" s="158"/>
      <c r="URE5" s="158"/>
      <c r="URF5" s="158"/>
      <c r="URG5" s="158"/>
      <c r="URH5" s="158"/>
      <c r="URI5" s="158"/>
      <c r="URJ5" s="158"/>
      <c r="URK5" s="158"/>
      <c r="URL5" s="158"/>
      <c r="URM5" s="158"/>
      <c r="URN5" s="158"/>
      <c r="URO5" s="158"/>
      <c r="URP5" s="158"/>
      <c r="URQ5" s="158"/>
      <c r="URR5" s="158"/>
      <c r="URS5" s="158"/>
      <c r="URT5" s="158"/>
      <c r="URU5" s="158"/>
      <c r="URV5" s="158"/>
      <c r="URW5" s="158"/>
      <c r="URX5" s="158"/>
      <c r="URY5" s="158"/>
      <c r="URZ5" s="158"/>
      <c r="USA5" s="158"/>
      <c r="USB5" s="158"/>
      <c r="USC5" s="158"/>
      <c r="USD5" s="158"/>
      <c r="USE5" s="158"/>
      <c r="USF5" s="158"/>
      <c r="USG5" s="158"/>
      <c r="USH5" s="158"/>
      <c r="USI5" s="158"/>
      <c r="USJ5" s="158"/>
      <c r="USK5" s="158"/>
      <c r="USL5" s="158"/>
      <c r="USM5" s="158"/>
      <c r="USN5" s="158"/>
      <c r="USO5" s="158"/>
      <c r="USP5" s="158"/>
      <c r="USQ5" s="158"/>
      <c r="USR5" s="158"/>
      <c r="USS5" s="158"/>
      <c r="UST5" s="158"/>
      <c r="USU5" s="158"/>
      <c r="USV5" s="158"/>
      <c r="USW5" s="158"/>
      <c r="USX5" s="158"/>
      <c r="USY5" s="158"/>
      <c r="USZ5" s="158"/>
      <c r="UTA5" s="158"/>
      <c r="UTB5" s="158"/>
      <c r="UTC5" s="158"/>
      <c r="UTD5" s="158"/>
      <c r="UTE5" s="158"/>
      <c r="UTF5" s="158"/>
      <c r="UTG5" s="158"/>
      <c r="UTH5" s="158"/>
      <c r="UTI5" s="158"/>
      <c r="UTJ5" s="158"/>
      <c r="UTK5" s="158"/>
      <c r="UTL5" s="158"/>
      <c r="UTM5" s="158"/>
      <c r="UTN5" s="158"/>
      <c r="UTO5" s="158"/>
      <c r="UTP5" s="158"/>
      <c r="UTQ5" s="158"/>
      <c r="UTR5" s="158"/>
      <c r="UTS5" s="158"/>
      <c r="UTT5" s="158"/>
      <c r="UTU5" s="158"/>
      <c r="UTV5" s="158"/>
      <c r="UTW5" s="158"/>
      <c r="UTX5" s="158"/>
      <c r="UTY5" s="158"/>
      <c r="UTZ5" s="158"/>
      <c r="UUA5" s="158"/>
      <c r="UUB5" s="158"/>
      <c r="UUC5" s="158"/>
      <c r="UUD5" s="158"/>
      <c r="UUE5" s="158"/>
      <c r="UUF5" s="158"/>
      <c r="UUG5" s="158"/>
      <c r="UUH5" s="158"/>
      <c r="UUI5" s="158"/>
      <c r="UUJ5" s="158"/>
      <c r="UUK5" s="158"/>
      <c r="UUL5" s="158"/>
      <c r="UUM5" s="158"/>
      <c r="UUN5" s="158"/>
      <c r="UUO5" s="158"/>
      <c r="UUP5" s="158"/>
      <c r="UUQ5" s="158"/>
      <c r="UUR5" s="158"/>
      <c r="UUS5" s="158"/>
      <c r="UUT5" s="158"/>
      <c r="UUU5" s="158"/>
      <c r="UUV5" s="158"/>
      <c r="UUW5" s="158"/>
      <c r="UUX5" s="158"/>
      <c r="UUY5" s="158"/>
      <c r="UUZ5" s="158"/>
      <c r="UVA5" s="158"/>
      <c r="UVB5" s="158"/>
      <c r="UVC5" s="158"/>
      <c r="UVD5" s="158"/>
      <c r="UVE5" s="158"/>
      <c r="UVF5" s="158"/>
      <c r="UVG5" s="158"/>
      <c r="UVH5" s="158"/>
      <c r="UVI5" s="158"/>
      <c r="UVJ5" s="158"/>
      <c r="UVK5" s="158"/>
      <c r="UVL5" s="158"/>
      <c r="UVM5" s="158"/>
      <c r="UVN5" s="158"/>
      <c r="UVO5" s="158"/>
      <c r="UVP5" s="158"/>
      <c r="UVQ5" s="158"/>
      <c r="UVR5" s="158"/>
      <c r="UVS5" s="158"/>
      <c r="UVT5" s="158"/>
      <c r="UVU5" s="158"/>
      <c r="UVV5" s="158"/>
      <c r="UVW5" s="158"/>
      <c r="UVX5" s="158"/>
      <c r="UVY5" s="158"/>
      <c r="UVZ5" s="158"/>
      <c r="UWA5" s="158"/>
      <c r="UWB5" s="158"/>
      <c r="UWC5" s="158"/>
      <c r="UWD5" s="158"/>
      <c r="UWE5" s="158"/>
      <c r="UWF5" s="158"/>
      <c r="UWG5" s="158"/>
      <c r="UWH5" s="158"/>
      <c r="UWI5" s="158"/>
      <c r="UWJ5" s="158"/>
      <c r="UWK5" s="158"/>
      <c r="UWL5" s="158"/>
      <c r="UWM5" s="158"/>
      <c r="UWN5" s="158"/>
      <c r="UWO5" s="158"/>
      <c r="UWP5" s="158"/>
      <c r="UWQ5" s="158"/>
      <c r="UWR5" s="158"/>
      <c r="UWS5" s="158"/>
      <c r="UWT5" s="158"/>
      <c r="UWU5" s="158"/>
      <c r="UWV5" s="158"/>
      <c r="UWW5" s="158"/>
      <c r="UWX5" s="158"/>
      <c r="UWY5" s="158"/>
      <c r="UWZ5" s="158"/>
      <c r="UXA5" s="158"/>
      <c r="UXB5" s="158"/>
      <c r="UXC5" s="158"/>
      <c r="UXD5" s="158"/>
      <c r="UXE5" s="158"/>
      <c r="UXF5" s="158"/>
      <c r="UXG5" s="158"/>
      <c r="UXH5" s="158"/>
      <c r="UXI5" s="158"/>
      <c r="UXJ5" s="158"/>
      <c r="UXK5" s="158"/>
      <c r="UXL5" s="158"/>
      <c r="UXM5" s="158"/>
      <c r="UXN5" s="158"/>
      <c r="UXO5" s="158"/>
      <c r="UXP5" s="158"/>
      <c r="UXQ5" s="158"/>
      <c r="UXR5" s="158"/>
      <c r="UXS5" s="158"/>
      <c r="UXT5" s="158"/>
      <c r="UXU5" s="158"/>
      <c r="UXV5" s="158"/>
      <c r="UXW5" s="158"/>
      <c r="UXX5" s="158"/>
      <c r="UXY5" s="158"/>
      <c r="UXZ5" s="158"/>
      <c r="UYA5" s="158"/>
      <c r="UYB5" s="158"/>
      <c r="UYC5" s="158"/>
      <c r="UYD5" s="158"/>
      <c r="UYE5" s="158"/>
      <c r="UYF5" s="158"/>
      <c r="UYG5" s="158"/>
      <c r="UYH5" s="158"/>
      <c r="UYI5" s="158"/>
      <c r="UYJ5" s="158"/>
      <c r="UYK5" s="158"/>
      <c r="UYL5" s="158"/>
      <c r="UYM5" s="158"/>
      <c r="UYN5" s="158"/>
      <c r="UYO5" s="158"/>
      <c r="UYP5" s="158"/>
      <c r="UYQ5" s="158"/>
      <c r="UYR5" s="158"/>
      <c r="UYS5" s="158"/>
      <c r="UYT5" s="158"/>
      <c r="UYU5" s="158"/>
      <c r="UYV5" s="158"/>
      <c r="UYW5" s="158"/>
      <c r="UYX5" s="158"/>
      <c r="UYY5" s="158"/>
      <c r="UYZ5" s="158"/>
      <c r="UZA5" s="158"/>
      <c r="UZB5" s="158"/>
      <c r="UZC5" s="158"/>
      <c r="UZD5" s="158"/>
      <c r="UZE5" s="158"/>
      <c r="UZF5" s="158"/>
      <c r="UZG5" s="158"/>
      <c r="UZH5" s="158"/>
      <c r="UZI5" s="158"/>
      <c r="UZJ5" s="158"/>
      <c r="UZK5" s="158"/>
      <c r="UZL5" s="158"/>
      <c r="UZM5" s="158"/>
      <c r="UZN5" s="158"/>
      <c r="UZO5" s="158"/>
      <c r="UZP5" s="158"/>
      <c r="UZQ5" s="158"/>
      <c r="UZR5" s="158"/>
      <c r="UZS5" s="158"/>
      <c r="UZT5" s="158"/>
      <c r="UZU5" s="158"/>
      <c r="UZV5" s="158"/>
      <c r="UZW5" s="158"/>
      <c r="UZX5" s="158"/>
      <c r="UZY5" s="158"/>
      <c r="UZZ5" s="158"/>
      <c r="VAA5" s="158"/>
      <c r="VAB5" s="158"/>
      <c r="VAC5" s="158"/>
      <c r="VAD5" s="158"/>
      <c r="VAE5" s="158"/>
      <c r="VAF5" s="158"/>
      <c r="VAG5" s="158"/>
      <c r="VAH5" s="158"/>
      <c r="VAI5" s="158"/>
      <c r="VAJ5" s="158"/>
      <c r="VAK5" s="158"/>
      <c r="VAL5" s="158"/>
      <c r="VAM5" s="158"/>
      <c r="VAN5" s="158"/>
      <c r="VAO5" s="158"/>
      <c r="VAP5" s="158"/>
      <c r="VAQ5" s="158"/>
      <c r="VAR5" s="158"/>
      <c r="VAS5" s="158"/>
      <c r="VAT5" s="158"/>
      <c r="VAU5" s="158"/>
      <c r="VAV5" s="158"/>
      <c r="VAW5" s="158"/>
      <c r="VAX5" s="158"/>
      <c r="VAY5" s="158"/>
      <c r="VAZ5" s="158"/>
      <c r="VBA5" s="158"/>
      <c r="VBB5" s="158"/>
      <c r="VBC5" s="158"/>
      <c r="VBD5" s="158"/>
      <c r="VBE5" s="158"/>
      <c r="VBF5" s="158"/>
      <c r="VBG5" s="158"/>
      <c r="VBH5" s="158"/>
      <c r="VBI5" s="158"/>
      <c r="VBJ5" s="158"/>
      <c r="VBK5" s="158"/>
      <c r="VBL5" s="158"/>
      <c r="VBM5" s="158"/>
      <c r="VBN5" s="158"/>
      <c r="VBO5" s="158"/>
      <c r="VBP5" s="158"/>
      <c r="VBQ5" s="158"/>
      <c r="VBR5" s="158"/>
      <c r="VBS5" s="158"/>
      <c r="VBT5" s="158"/>
      <c r="VBU5" s="158"/>
      <c r="VBV5" s="158"/>
      <c r="VBW5" s="158"/>
      <c r="VBX5" s="158"/>
      <c r="VBY5" s="158"/>
      <c r="VBZ5" s="158"/>
      <c r="VCA5" s="158"/>
      <c r="VCB5" s="158"/>
      <c r="VCC5" s="158"/>
      <c r="VCD5" s="158"/>
      <c r="VCE5" s="158"/>
      <c r="VCF5" s="158"/>
      <c r="VCG5" s="158"/>
      <c r="VCH5" s="158"/>
      <c r="VCI5" s="158"/>
      <c r="VCJ5" s="158"/>
      <c r="VCK5" s="158"/>
      <c r="VCL5" s="158"/>
      <c r="VCM5" s="158"/>
      <c r="VCN5" s="158"/>
      <c r="VCO5" s="158"/>
      <c r="VCP5" s="158"/>
      <c r="VCQ5" s="158"/>
      <c r="VCR5" s="158"/>
      <c r="VCS5" s="158"/>
      <c r="VCT5" s="158"/>
      <c r="VCU5" s="158"/>
      <c r="VCV5" s="158"/>
      <c r="VCW5" s="158"/>
      <c r="VCX5" s="158"/>
      <c r="VCY5" s="158"/>
      <c r="VCZ5" s="158"/>
      <c r="VDA5" s="158"/>
      <c r="VDB5" s="158"/>
      <c r="VDC5" s="158"/>
      <c r="VDD5" s="158"/>
      <c r="VDE5" s="158"/>
      <c r="VDF5" s="158"/>
      <c r="VDG5" s="158"/>
      <c r="VDH5" s="158"/>
      <c r="VDI5" s="158"/>
      <c r="VDJ5" s="158"/>
      <c r="VDK5" s="158"/>
      <c r="VDL5" s="158"/>
      <c r="VDM5" s="158"/>
      <c r="VDN5" s="158"/>
      <c r="VDO5" s="158"/>
      <c r="VDP5" s="158"/>
      <c r="VDQ5" s="158"/>
      <c r="VDR5" s="158"/>
      <c r="VDS5" s="158"/>
      <c r="VDT5" s="158"/>
      <c r="VDU5" s="158"/>
      <c r="VDV5" s="158"/>
      <c r="VDW5" s="158"/>
      <c r="VDX5" s="158"/>
      <c r="VDY5" s="158"/>
      <c r="VDZ5" s="158"/>
      <c r="VEA5" s="158"/>
      <c r="VEB5" s="158"/>
      <c r="VEC5" s="158"/>
      <c r="VED5" s="158"/>
      <c r="VEE5" s="158"/>
      <c r="VEF5" s="158"/>
      <c r="VEG5" s="158"/>
      <c r="VEH5" s="158"/>
      <c r="VEI5" s="158"/>
      <c r="VEJ5" s="158"/>
      <c r="VEK5" s="158"/>
      <c r="VEL5" s="158"/>
      <c r="VEM5" s="158"/>
      <c r="VEN5" s="158"/>
      <c r="VEO5" s="158"/>
      <c r="VEP5" s="158"/>
      <c r="VEQ5" s="158"/>
      <c r="VER5" s="158"/>
      <c r="VES5" s="158"/>
      <c r="VET5" s="158"/>
      <c r="VEU5" s="158"/>
      <c r="VEV5" s="158"/>
      <c r="VEW5" s="158"/>
      <c r="VEX5" s="158"/>
      <c r="VEY5" s="158"/>
      <c r="VEZ5" s="158"/>
      <c r="VFA5" s="158"/>
      <c r="VFB5" s="158"/>
      <c r="VFC5" s="158"/>
      <c r="VFD5" s="158"/>
      <c r="VFE5" s="158"/>
      <c r="VFF5" s="158"/>
      <c r="VFG5" s="158"/>
      <c r="VFH5" s="158"/>
      <c r="VFI5" s="158"/>
      <c r="VFJ5" s="158"/>
      <c r="VFK5" s="158"/>
      <c r="VFL5" s="158"/>
      <c r="VFM5" s="158"/>
      <c r="VFN5" s="158"/>
      <c r="VFO5" s="158"/>
      <c r="VFP5" s="158"/>
      <c r="VFQ5" s="158"/>
      <c r="VFR5" s="158"/>
      <c r="VFS5" s="158"/>
      <c r="VFT5" s="158"/>
      <c r="VFU5" s="158"/>
      <c r="VFV5" s="158"/>
      <c r="VFW5" s="158"/>
      <c r="VFX5" s="158"/>
      <c r="VFY5" s="158"/>
      <c r="VFZ5" s="158"/>
      <c r="VGA5" s="158"/>
      <c r="VGB5" s="158"/>
      <c r="VGC5" s="158"/>
      <c r="VGD5" s="158"/>
      <c r="VGE5" s="158"/>
      <c r="VGF5" s="158"/>
      <c r="VGG5" s="158"/>
      <c r="VGH5" s="158"/>
      <c r="VGI5" s="158"/>
      <c r="VGJ5" s="158"/>
      <c r="VGK5" s="158"/>
      <c r="VGL5" s="158"/>
      <c r="VGM5" s="158"/>
      <c r="VGN5" s="158"/>
      <c r="VGO5" s="158"/>
      <c r="VGP5" s="158"/>
      <c r="VGQ5" s="158"/>
      <c r="VGR5" s="158"/>
      <c r="VGS5" s="158"/>
      <c r="VGT5" s="158"/>
      <c r="VGU5" s="158"/>
      <c r="VGV5" s="158"/>
      <c r="VGW5" s="158"/>
      <c r="VGX5" s="158"/>
      <c r="VGY5" s="158"/>
      <c r="VGZ5" s="158"/>
      <c r="VHA5" s="158"/>
      <c r="VHB5" s="158"/>
      <c r="VHC5" s="158"/>
      <c r="VHD5" s="158"/>
      <c r="VHE5" s="158"/>
      <c r="VHF5" s="158"/>
      <c r="VHG5" s="158"/>
      <c r="VHH5" s="158"/>
      <c r="VHI5" s="158"/>
      <c r="VHJ5" s="158"/>
      <c r="VHK5" s="158"/>
      <c r="VHL5" s="158"/>
      <c r="VHM5" s="158"/>
      <c r="VHN5" s="158"/>
      <c r="VHO5" s="158"/>
      <c r="VHP5" s="158"/>
      <c r="VHQ5" s="158"/>
      <c r="VHR5" s="158"/>
      <c r="VHS5" s="158"/>
      <c r="VHT5" s="158"/>
      <c r="VHU5" s="158"/>
      <c r="VHV5" s="158"/>
      <c r="VHW5" s="158"/>
      <c r="VHX5" s="158"/>
      <c r="VHY5" s="158"/>
      <c r="VHZ5" s="158"/>
      <c r="VIA5" s="158"/>
      <c r="VIB5" s="158"/>
      <c r="VIC5" s="158"/>
      <c r="VID5" s="158"/>
      <c r="VIE5" s="158"/>
      <c r="VIF5" s="158"/>
      <c r="VIG5" s="158"/>
      <c r="VIH5" s="158"/>
      <c r="VII5" s="158"/>
      <c r="VIJ5" s="158"/>
      <c r="VIK5" s="158"/>
      <c r="VIL5" s="158"/>
      <c r="VIM5" s="158"/>
      <c r="VIN5" s="158"/>
      <c r="VIO5" s="158"/>
      <c r="VIP5" s="158"/>
      <c r="VIQ5" s="158"/>
      <c r="VIR5" s="158"/>
      <c r="VIS5" s="158"/>
      <c r="VIT5" s="158"/>
      <c r="VIU5" s="158"/>
      <c r="VIV5" s="158"/>
      <c r="VIW5" s="158"/>
      <c r="VIX5" s="158"/>
      <c r="VIY5" s="158"/>
      <c r="VIZ5" s="158"/>
      <c r="VJA5" s="158"/>
      <c r="VJB5" s="158"/>
      <c r="VJC5" s="158"/>
      <c r="VJD5" s="158"/>
      <c r="VJE5" s="158"/>
      <c r="VJF5" s="158"/>
      <c r="VJG5" s="158"/>
      <c r="VJH5" s="158"/>
      <c r="VJI5" s="158"/>
      <c r="VJJ5" s="158"/>
      <c r="VJK5" s="158"/>
      <c r="VJL5" s="158"/>
      <c r="VJM5" s="158"/>
      <c r="VJN5" s="158"/>
      <c r="VJO5" s="158"/>
      <c r="VJP5" s="158"/>
      <c r="VJQ5" s="158"/>
      <c r="VJR5" s="158"/>
      <c r="VJS5" s="158"/>
      <c r="VJT5" s="158"/>
      <c r="VJU5" s="158"/>
      <c r="VJV5" s="158"/>
      <c r="VJW5" s="158"/>
      <c r="VJX5" s="158"/>
      <c r="VJY5" s="158"/>
      <c r="VJZ5" s="158"/>
      <c r="VKA5" s="158"/>
      <c r="VKB5" s="158"/>
      <c r="VKC5" s="158"/>
      <c r="VKD5" s="158"/>
      <c r="VKE5" s="158"/>
      <c r="VKF5" s="158"/>
      <c r="VKG5" s="158"/>
      <c r="VKH5" s="158"/>
      <c r="VKI5" s="158"/>
      <c r="VKJ5" s="158"/>
      <c r="VKK5" s="158"/>
      <c r="VKL5" s="158"/>
      <c r="VKM5" s="158"/>
      <c r="VKN5" s="158"/>
      <c r="VKO5" s="158"/>
      <c r="VKP5" s="158"/>
      <c r="VKQ5" s="158"/>
      <c r="VKR5" s="158"/>
      <c r="VKS5" s="158"/>
      <c r="VKT5" s="158"/>
      <c r="VKU5" s="158"/>
      <c r="VKV5" s="158"/>
      <c r="VKW5" s="158"/>
      <c r="VKX5" s="158"/>
      <c r="VKY5" s="158"/>
      <c r="VKZ5" s="158"/>
      <c r="VLA5" s="158"/>
      <c r="VLB5" s="158"/>
      <c r="VLC5" s="158"/>
      <c r="VLD5" s="158"/>
      <c r="VLE5" s="158"/>
      <c r="VLF5" s="158"/>
      <c r="VLG5" s="158"/>
      <c r="VLH5" s="158"/>
      <c r="VLI5" s="158"/>
      <c r="VLJ5" s="158"/>
      <c r="VLK5" s="158"/>
      <c r="VLL5" s="158"/>
      <c r="VLM5" s="158"/>
      <c r="VLN5" s="158"/>
      <c r="VLO5" s="158"/>
      <c r="VLP5" s="158"/>
      <c r="VLQ5" s="158"/>
      <c r="VLR5" s="158"/>
      <c r="VLS5" s="158"/>
      <c r="VLT5" s="158"/>
      <c r="VLU5" s="158"/>
      <c r="VLV5" s="158"/>
      <c r="VLW5" s="158"/>
      <c r="VLX5" s="158"/>
      <c r="VLY5" s="158"/>
      <c r="VLZ5" s="158"/>
      <c r="VMA5" s="158"/>
      <c r="VMB5" s="158"/>
      <c r="VMC5" s="158"/>
      <c r="VMD5" s="158"/>
      <c r="VME5" s="158"/>
      <c r="VMF5" s="158"/>
      <c r="VMG5" s="158"/>
      <c r="VMH5" s="158"/>
      <c r="VMI5" s="158"/>
      <c r="VMJ5" s="158"/>
      <c r="VMK5" s="158"/>
      <c r="VML5" s="158"/>
      <c r="VMM5" s="158"/>
      <c r="VMN5" s="158"/>
      <c r="VMO5" s="158"/>
      <c r="VMP5" s="158"/>
      <c r="VMQ5" s="158"/>
      <c r="VMR5" s="158"/>
      <c r="VMS5" s="158"/>
      <c r="VMT5" s="158"/>
      <c r="VMU5" s="158"/>
      <c r="VMV5" s="158"/>
      <c r="VMW5" s="158"/>
      <c r="VMX5" s="158"/>
      <c r="VMY5" s="158"/>
      <c r="VMZ5" s="158"/>
      <c r="VNA5" s="158"/>
      <c r="VNB5" s="158"/>
      <c r="VNC5" s="158"/>
      <c r="VND5" s="158"/>
      <c r="VNE5" s="158"/>
      <c r="VNF5" s="158"/>
      <c r="VNG5" s="158"/>
      <c r="VNH5" s="158"/>
      <c r="VNI5" s="158"/>
      <c r="VNJ5" s="158"/>
      <c r="VNK5" s="158"/>
      <c r="VNL5" s="158"/>
      <c r="VNM5" s="158"/>
      <c r="VNN5" s="158"/>
      <c r="VNO5" s="158"/>
      <c r="VNP5" s="158"/>
      <c r="VNQ5" s="158"/>
      <c r="VNR5" s="158"/>
      <c r="VNS5" s="158"/>
      <c r="VNT5" s="158"/>
      <c r="VNU5" s="158"/>
      <c r="VNV5" s="158"/>
      <c r="VNW5" s="158"/>
      <c r="VNX5" s="158"/>
      <c r="VNY5" s="158"/>
      <c r="VNZ5" s="158"/>
      <c r="VOA5" s="158"/>
      <c r="VOB5" s="158"/>
      <c r="VOC5" s="158"/>
      <c r="VOD5" s="158"/>
      <c r="VOE5" s="158"/>
      <c r="VOF5" s="158"/>
      <c r="VOG5" s="158"/>
      <c r="VOH5" s="158"/>
      <c r="VOI5" s="158"/>
      <c r="VOJ5" s="158"/>
      <c r="VOK5" s="158"/>
      <c r="VOL5" s="158"/>
      <c r="VOM5" s="158"/>
      <c r="VON5" s="158"/>
      <c r="VOO5" s="158"/>
      <c r="VOP5" s="158"/>
      <c r="VOQ5" s="158"/>
      <c r="VOR5" s="158"/>
      <c r="VOS5" s="158"/>
      <c r="VOT5" s="158"/>
      <c r="VOU5" s="158"/>
      <c r="VOV5" s="158"/>
      <c r="VOW5" s="158"/>
      <c r="VOX5" s="158"/>
      <c r="VOY5" s="158"/>
      <c r="VOZ5" s="158"/>
      <c r="VPA5" s="158"/>
      <c r="VPB5" s="158"/>
      <c r="VPC5" s="158"/>
      <c r="VPD5" s="158"/>
      <c r="VPE5" s="158"/>
      <c r="VPF5" s="158"/>
      <c r="VPG5" s="158"/>
      <c r="VPH5" s="158"/>
      <c r="VPI5" s="158"/>
      <c r="VPJ5" s="158"/>
      <c r="VPK5" s="158"/>
      <c r="VPL5" s="158"/>
      <c r="VPM5" s="158"/>
      <c r="VPN5" s="158"/>
      <c r="VPO5" s="158"/>
      <c r="VPP5" s="158"/>
      <c r="VPQ5" s="158"/>
      <c r="VPR5" s="158"/>
      <c r="VPS5" s="158"/>
      <c r="VPT5" s="158"/>
      <c r="VPU5" s="158"/>
      <c r="VPV5" s="158"/>
      <c r="VPW5" s="158"/>
      <c r="VPX5" s="158"/>
      <c r="VPY5" s="158"/>
      <c r="VPZ5" s="158"/>
      <c r="VQA5" s="158"/>
      <c r="VQB5" s="158"/>
      <c r="VQC5" s="158"/>
      <c r="VQD5" s="158"/>
      <c r="VQE5" s="158"/>
      <c r="VQF5" s="158"/>
      <c r="VQG5" s="158"/>
      <c r="VQH5" s="158"/>
      <c r="VQI5" s="158"/>
      <c r="VQJ5" s="158"/>
      <c r="VQK5" s="158"/>
      <c r="VQL5" s="158"/>
      <c r="VQM5" s="158"/>
      <c r="VQN5" s="158"/>
      <c r="VQO5" s="158"/>
      <c r="VQP5" s="158"/>
      <c r="VQQ5" s="158"/>
      <c r="VQR5" s="158"/>
      <c r="VQS5" s="158"/>
      <c r="VQT5" s="158"/>
      <c r="VQU5" s="158"/>
      <c r="VQV5" s="158"/>
      <c r="VQW5" s="158"/>
      <c r="VQX5" s="158"/>
      <c r="VQY5" s="158"/>
      <c r="VQZ5" s="158"/>
      <c r="VRA5" s="158"/>
      <c r="VRB5" s="158"/>
      <c r="VRC5" s="158"/>
      <c r="VRD5" s="158"/>
      <c r="VRE5" s="158"/>
      <c r="VRF5" s="158"/>
      <c r="VRG5" s="158"/>
      <c r="VRH5" s="158"/>
      <c r="VRI5" s="158"/>
      <c r="VRJ5" s="158"/>
      <c r="VRK5" s="158"/>
      <c r="VRL5" s="158"/>
      <c r="VRM5" s="158"/>
      <c r="VRN5" s="158"/>
      <c r="VRO5" s="158"/>
      <c r="VRP5" s="158"/>
      <c r="VRQ5" s="158"/>
      <c r="VRR5" s="158"/>
      <c r="VRS5" s="158"/>
      <c r="VRT5" s="158"/>
      <c r="VRU5" s="158"/>
      <c r="VRV5" s="158"/>
      <c r="VRW5" s="158"/>
      <c r="VRX5" s="158"/>
      <c r="VRY5" s="158"/>
      <c r="VRZ5" s="158"/>
      <c r="VSA5" s="158"/>
      <c r="VSB5" s="158"/>
      <c r="VSC5" s="158"/>
      <c r="VSD5" s="158"/>
      <c r="VSE5" s="158"/>
      <c r="VSF5" s="158"/>
      <c r="VSG5" s="158"/>
      <c r="VSH5" s="158"/>
      <c r="VSI5" s="158"/>
      <c r="VSJ5" s="158"/>
      <c r="VSK5" s="158"/>
      <c r="VSL5" s="158"/>
      <c r="VSM5" s="158"/>
      <c r="VSN5" s="158"/>
      <c r="VSO5" s="158"/>
      <c r="VSP5" s="158"/>
      <c r="VSQ5" s="158"/>
      <c r="VSR5" s="158"/>
      <c r="VSS5" s="158"/>
      <c r="VST5" s="158"/>
      <c r="VSU5" s="158"/>
      <c r="VSV5" s="158"/>
      <c r="VSW5" s="158"/>
      <c r="VSX5" s="158"/>
      <c r="VSY5" s="158"/>
      <c r="VSZ5" s="158"/>
      <c r="VTA5" s="158"/>
      <c r="VTB5" s="158"/>
      <c r="VTC5" s="158"/>
      <c r="VTD5" s="158"/>
      <c r="VTE5" s="158"/>
      <c r="VTF5" s="158"/>
      <c r="VTG5" s="158"/>
      <c r="VTH5" s="158"/>
      <c r="VTI5" s="158"/>
      <c r="VTJ5" s="158"/>
      <c r="VTK5" s="158"/>
      <c r="VTL5" s="158"/>
      <c r="VTM5" s="158"/>
      <c r="VTN5" s="158"/>
      <c r="VTO5" s="158"/>
      <c r="VTP5" s="158"/>
      <c r="VTQ5" s="158"/>
      <c r="VTR5" s="158"/>
      <c r="VTS5" s="158"/>
      <c r="VTT5" s="158"/>
      <c r="VTU5" s="158"/>
      <c r="VTV5" s="158"/>
      <c r="VTW5" s="158"/>
      <c r="VTX5" s="158"/>
      <c r="VTY5" s="158"/>
      <c r="VTZ5" s="158"/>
      <c r="VUA5" s="158"/>
      <c r="VUB5" s="158"/>
      <c r="VUC5" s="158"/>
      <c r="VUD5" s="158"/>
      <c r="VUE5" s="158"/>
      <c r="VUF5" s="158"/>
      <c r="VUG5" s="158"/>
      <c r="VUH5" s="158"/>
      <c r="VUI5" s="158"/>
      <c r="VUJ5" s="158"/>
      <c r="VUK5" s="158"/>
      <c r="VUL5" s="158"/>
      <c r="VUM5" s="158"/>
      <c r="VUN5" s="158"/>
      <c r="VUO5" s="158"/>
      <c r="VUP5" s="158"/>
      <c r="VUQ5" s="158"/>
      <c r="VUR5" s="158"/>
      <c r="VUS5" s="158"/>
      <c r="VUT5" s="158"/>
      <c r="VUU5" s="158"/>
      <c r="VUV5" s="158"/>
      <c r="VUW5" s="158"/>
      <c r="VUX5" s="158"/>
      <c r="VUY5" s="158"/>
      <c r="VUZ5" s="158"/>
      <c r="VVA5" s="158"/>
      <c r="VVB5" s="158"/>
      <c r="VVC5" s="158"/>
      <c r="VVD5" s="158"/>
      <c r="VVE5" s="158"/>
      <c r="VVF5" s="158"/>
      <c r="VVG5" s="158"/>
      <c r="VVH5" s="158"/>
      <c r="VVI5" s="158"/>
      <c r="VVJ5" s="158"/>
      <c r="VVK5" s="158"/>
      <c r="VVL5" s="158"/>
      <c r="VVM5" s="158"/>
      <c r="VVN5" s="158"/>
      <c r="VVO5" s="158"/>
      <c r="VVP5" s="158"/>
      <c r="VVQ5" s="158"/>
      <c r="VVR5" s="158"/>
      <c r="VVS5" s="158"/>
      <c r="VVT5" s="158"/>
      <c r="VVU5" s="158"/>
      <c r="VVV5" s="158"/>
      <c r="VVW5" s="158"/>
      <c r="VVX5" s="158"/>
      <c r="VVY5" s="158"/>
      <c r="VVZ5" s="158"/>
      <c r="VWA5" s="158"/>
      <c r="VWB5" s="158"/>
      <c r="VWC5" s="158"/>
      <c r="VWD5" s="158"/>
      <c r="VWE5" s="158"/>
      <c r="VWF5" s="158"/>
      <c r="VWG5" s="158"/>
      <c r="VWH5" s="158"/>
      <c r="VWI5" s="158"/>
      <c r="VWJ5" s="158"/>
      <c r="VWK5" s="158"/>
      <c r="VWL5" s="158"/>
      <c r="VWM5" s="158"/>
      <c r="VWN5" s="158"/>
      <c r="VWO5" s="158"/>
      <c r="VWP5" s="158"/>
      <c r="VWQ5" s="158"/>
      <c r="VWR5" s="158"/>
      <c r="VWS5" s="158"/>
      <c r="VWT5" s="158"/>
      <c r="VWU5" s="158"/>
      <c r="VWV5" s="158"/>
      <c r="VWW5" s="158"/>
      <c r="VWX5" s="158"/>
      <c r="VWY5" s="158"/>
      <c r="VWZ5" s="158"/>
      <c r="VXA5" s="158"/>
      <c r="VXB5" s="158"/>
      <c r="VXC5" s="158"/>
      <c r="VXD5" s="158"/>
      <c r="VXE5" s="158"/>
      <c r="VXF5" s="158"/>
      <c r="VXG5" s="158"/>
      <c r="VXH5" s="158"/>
      <c r="VXI5" s="158"/>
      <c r="VXJ5" s="158"/>
      <c r="VXK5" s="158"/>
      <c r="VXL5" s="158"/>
      <c r="VXM5" s="158"/>
      <c r="VXN5" s="158"/>
      <c r="VXO5" s="158"/>
      <c r="VXP5" s="158"/>
      <c r="VXQ5" s="158"/>
      <c r="VXR5" s="158"/>
      <c r="VXS5" s="158"/>
      <c r="VXT5" s="158"/>
      <c r="VXU5" s="158"/>
      <c r="VXV5" s="158"/>
      <c r="VXW5" s="158"/>
      <c r="VXX5" s="158"/>
      <c r="VXY5" s="158"/>
      <c r="VXZ5" s="158"/>
      <c r="VYA5" s="158"/>
      <c r="VYB5" s="158"/>
      <c r="VYC5" s="158"/>
      <c r="VYD5" s="158"/>
      <c r="VYE5" s="158"/>
      <c r="VYF5" s="158"/>
      <c r="VYG5" s="158"/>
      <c r="VYH5" s="158"/>
      <c r="VYI5" s="158"/>
      <c r="VYJ5" s="158"/>
      <c r="VYK5" s="158"/>
      <c r="VYL5" s="158"/>
      <c r="VYM5" s="158"/>
      <c r="VYN5" s="158"/>
      <c r="VYO5" s="158"/>
      <c r="VYP5" s="158"/>
      <c r="VYQ5" s="158"/>
      <c r="VYR5" s="158"/>
      <c r="VYS5" s="158"/>
      <c r="VYT5" s="158"/>
      <c r="VYU5" s="158"/>
      <c r="VYV5" s="158"/>
      <c r="VYW5" s="158"/>
      <c r="VYX5" s="158"/>
      <c r="VYY5" s="158"/>
      <c r="VYZ5" s="158"/>
      <c r="VZA5" s="158"/>
      <c r="VZB5" s="158"/>
      <c r="VZC5" s="158"/>
      <c r="VZD5" s="158"/>
      <c r="VZE5" s="158"/>
      <c r="VZF5" s="158"/>
      <c r="VZG5" s="158"/>
      <c r="VZH5" s="158"/>
      <c r="VZI5" s="158"/>
      <c r="VZJ5" s="158"/>
      <c r="VZK5" s="158"/>
      <c r="VZL5" s="158"/>
      <c r="VZM5" s="158"/>
      <c r="VZN5" s="158"/>
      <c r="VZO5" s="158"/>
      <c r="VZP5" s="158"/>
      <c r="VZQ5" s="158"/>
      <c r="VZR5" s="158"/>
      <c r="VZS5" s="158"/>
      <c r="VZT5" s="158"/>
      <c r="VZU5" s="158"/>
      <c r="VZV5" s="158"/>
      <c r="VZW5" s="158"/>
      <c r="VZX5" s="158"/>
      <c r="VZY5" s="158"/>
      <c r="VZZ5" s="158"/>
      <c r="WAA5" s="158"/>
      <c r="WAB5" s="158"/>
      <c r="WAC5" s="158"/>
      <c r="WAD5" s="158"/>
      <c r="WAE5" s="158"/>
      <c r="WAF5" s="158"/>
      <c r="WAG5" s="158"/>
      <c r="WAH5" s="158"/>
      <c r="WAI5" s="158"/>
      <c r="WAJ5" s="158"/>
      <c r="WAK5" s="158"/>
      <c r="WAL5" s="158"/>
      <c r="WAM5" s="158"/>
      <c r="WAN5" s="158"/>
      <c r="WAO5" s="158"/>
      <c r="WAP5" s="158"/>
      <c r="WAQ5" s="158"/>
      <c r="WAR5" s="158"/>
      <c r="WAS5" s="158"/>
      <c r="WAT5" s="158"/>
      <c r="WAU5" s="158"/>
      <c r="WAV5" s="158"/>
      <c r="WAW5" s="158"/>
      <c r="WAX5" s="158"/>
      <c r="WAY5" s="158"/>
      <c r="WAZ5" s="158"/>
      <c r="WBA5" s="158"/>
      <c r="WBB5" s="158"/>
      <c r="WBC5" s="158"/>
      <c r="WBD5" s="158"/>
      <c r="WBE5" s="158"/>
      <c r="WBF5" s="158"/>
      <c r="WBG5" s="158"/>
      <c r="WBH5" s="158"/>
      <c r="WBI5" s="158"/>
      <c r="WBJ5" s="158"/>
      <c r="WBK5" s="158"/>
      <c r="WBL5" s="158"/>
      <c r="WBM5" s="158"/>
      <c r="WBN5" s="158"/>
      <c r="WBO5" s="158"/>
      <c r="WBP5" s="158"/>
      <c r="WBQ5" s="158"/>
      <c r="WBR5" s="158"/>
      <c r="WBS5" s="158"/>
      <c r="WBT5" s="158"/>
      <c r="WBU5" s="158"/>
      <c r="WBV5" s="158"/>
      <c r="WBW5" s="158"/>
      <c r="WBX5" s="158"/>
      <c r="WBY5" s="158"/>
      <c r="WBZ5" s="158"/>
      <c r="WCA5" s="158"/>
      <c r="WCB5" s="158"/>
      <c r="WCC5" s="158"/>
      <c r="WCD5" s="158"/>
      <c r="WCE5" s="158"/>
      <c r="WCF5" s="158"/>
      <c r="WCG5" s="158"/>
      <c r="WCH5" s="158"/>
      <c r="WCI5" s="158"/>
      <c r="WCJ5" s="158"/>
      <c r="WCK5" s="158"/>
      <c r="WCL5" s="158"/>
      <c r="WCM5" s="158"/>
      <c r="WCN5" s="158"/>
      <c r="WCO5" s="158"/>
      <c r="WCP5" s="158"/>
      <c r="WCQ5" s="158"/>
      <c r="WCR5" s="158"/>
      <c r="WCS5" s="158"/>
      <c r="WCT5" s="158"/>
      <c r="WCU5" s="158"/>
      <c r="WCV5" s="158"/>
      <c r="WCW5" s="158"/>
      <c r="WCX5" s="158"/>
      <c r="WCY5" s="158"/>
      <c r="WCZ5" s="158"/>
      <c r="WDA5" s="158"/>
      <c r="WDB5" s="158"/>
      <c r="WDC5" s="158"/>
      <c r="WDD5" s="158"/>
      <c r="WDE5" s="158"/>
      <c r="WDF5" s="158"/>
      <c r="WDG5" s="158"/>
      <c r="WDH5" s="158"/>
      <c r="WDI5" s="158"/>
      <c r="WDJ5" s="158"/>
      <c r="WDK5" s="158"/>
      <c r="WDL5" s="158"/>
      <c r="WDM5" s="158"/>
      <c r="WDN5" s="158"/>
      <c r="WDO5" s="158"/>
      <c r="WDP5" s="158"/>
      <c r="WDQ5" s="158"/>
      <c r="WDR5" s="158"/>
      <c r="WDS5" s="158"/>
      <c r="WDT5" s="158"/>
      <c r="WDU5" s="158"/>
      <c r="WDV5" s="158"/>
      <c r="WDW5" s="158"/>
      <c r="WDX5" s="158"/>
      <c r="WDY5" s="158"/>
      <c r="WDZ5" s="158"/>
      <c r="WEA5" s="158"/>
      <c r="WEB5" s="158"/>
      <c r="WEC5" s="158"/>
      <c r="WED5" s="158"/>
      <c r="WEE5" s="158"/>
      <c r="WEF5" s="158"/>
      <c r="WEG5" s="158"/>
      <c r="WEH5" s="158"/>
      <c r="WEI5" s="158"/>
      <c r="WEJ5" s="158"/>
      <c r="WEK5" s="158"/>
      <c r="WEL5" s="158"/>
      <c r="WEM5" s="158"/>
      <c r="WEN5" s="158"/>
      <c r="WEO5" s="158"/>
      <c r="WEP5" s="158"/>
      <c r="WEQ5" s="158"/>
      <c r="WER5" s="158"/>
      <c r="WES5" s="158"/>
      <c r="WET5" s="158"/>
      <c r="WEU5" s="158"/>
      <c r="WEV5" s="158"/>
      <c r="WEW5" s="158"/>
      <c r="WEX5" s="158"/>
      <c r="WEY5" s="158"/>
      <c r="WEZ5" s="158"/>
      <c r="WFA5" s="158"/>
      <c r="WFB5" s="158"/>
      <c r="WFC5" s="158"/>
      <c r="WFD5" s="158"/>
      <c r="WFE5" s="158"/>
      <c r="WFF5" s="158"/>
      <c r="WFG5" s="158"/>
      <c r="WFH5" s="158"/>
      <c r="WFI5" s="158"/>
      <c r="WFJ5" s="158"/>
      <c r="WFK5" s="158"/>
      <c r="WFL5" s="158"/>
      <c r="WFM5" s="158"/>
      <c r="WFN5" s="158"/>
      <c r="WFO5" s="158"/>
      <c r="WFP5" s="158"/>
      <c r="WFQ5" s="158"/>
      <c r="WFR5" s="158"/>
      <c r="WFS5" s="158"/>
      <c r="WFT5" s="158"/>
      <c r="WFU5" s="158"/>
      <c r="WFV5" s="158"/>
      <c r="WFW5" s="158"/>
      <c r="WFX5" s="158"/>
      <c r="WFY5" s="158"/>
      <c r="WFZ5" s="158"/>
      <c r="WGA5" s="158"/>
      <c r="WGB5" s="158"/>
      <c r="WGC5" s="158"/>
      <c r="WGD5" s="158"/>
      <c r="WGE5" s="158"/>
      <c r="WGF5" s="158"/>
      <c r="WGG5" s="158"/>
      <c r="WGH5" s="158"/>
      <c r="WGI5" s="158"/>
      <c r="WGJ5" s="158"/>
      <c r="WGK5" s="158"/>
      <c r="WGL5" s="158"/>
      <c r="WGM5" s="158"/>
      <c r="WGN5" s="158"/>
      <c r="WGO5" s="158"/>
      <c r="WGP5" s="158"/>
      <c r="WGQ5" s="158"/>
      <c r="WGR5" s="158"/>
      <c r="WGS5" s="158"/>
      <c r="WGT5" s="158"/>
      <c r="WGU5" s="158"/>
      <c r="WGV5" s="158"/>
      <c r="WGW5" s="158"/>
      <c r="WGX5" s="158"/>
      <c r="WGY5" s="158"/>
      <c r="WGZ5" s="158"/>
      <c r="WHA5" s="158"/>
      <c r="WHB5" s="158"/>
      <c r="WHC5" s="158"/>
      <c r="WHD5" s="158"/>
      <c r="WHE5" s="158"/>
      <c r="WHF5" s="158"/>
      <c r="WHG5" s="158"/>
      <c r="WHH5" s="158"/>
      <c r="WHI5" s="158"/>
      <c r="WHJ5" s="158"/>
      <c r="WHK5" s="158"/>
      <c r="WHL5" s="158"/>
      <c r="WHM5" s="158"/>
      <c r="WHN5" s="158"/>
      <c r="WHO5" s="158"/>
      <c r="WHP5" s="158"/>
      <c r="WHQ5" s="158"/>
      <c r="WHR5" s="158"/>
      <c r="WHS5" s="158"/>
      <c r="WHT5" s="158"/>
      <c r="WHU5" s="158"/>
      <c r="WHV5" s="158"/>
      <c r="WHW5" s="158"/>
      <c r="WHX5" s="158"/>
      <c r="WHY5" s="158"/>
      <c r="WHZ5" s="158"/>
      <c r="WIA5" s="158"/>
      <c r="WIB5" s="158"/>
      <c r="WIC5" s="158"/>
      <c r="WID5" s="158"/>
      <c r="WIE5" s="158"/>
      <c r="WIF5" s="158"/>
      <c r="WIG5" s="158"/>
      <c r="WIH5" s="158"/>
      <c r="WII5" s="158"/>
      <c r="WIJ5" s="158"/>
      <c r="WIK5" s="158"/>
      <c r="WIL5" s="158"/>
      <c r="WIM5" s="158"/>
      <c r="WIN5" s="158"/>
      <c r="WIO5" s="158"/>
      <c r="WIP5" s="158"/>
      <c r="WIQ5" s="158"/>
      <c r="WIR5" s="158"/>
      <c r="WIS5" s="158"/>
      <c r="WIT5" s="158"/>
      <c r="WIU5" s="158"/>
      <c r="WIV5" s="158"/>
      <c r="WIW5" s="158"/>
      <c r="WIX5" s="158"/>
      <c r="WIY5" s="158"/>
      <c r="WIZ5" s="158"/>
      <c r="WJA5" s="158"/>
      <c r="WJB5" s="158"/>
      <c r="WJC5" s="158"/>
      <c r="WJD5" s="158"/>
      <c r="WJE5" s="158"/>
      <c r="WJF5" s="158"/>
      <c r="WJG5" s="158"/>
      <c r="WJH5" s="158"/>
      <c r="WJI5" s="158"/>
      <c r="WJJ5" s="158"/>
      <c r="WJK5" s="158"/>
      <c r="WJL5" s="158"/>
      <c r="WJM5" s="158"/>
      <c r="WJN5" s="158"/>
      <c r="WJO5" s="158"/>
      <c r="WJP5" s="158"/>
      <c r="WJQ5" s="158"/>
      <c r="WJR5" s="158"/>
      <c r="WJS5" s="158"/>
      <c r="WJT5" s="158"/>
      <c r="WJU5" s="158"/>
      <c r="WJV5" s="158"/>
      <c r="WJW5" s="158"/>
      <c r="WJX5" s="158"/>
      <c r="WJY5" s="158"/>
      <c r="WJZ5" s="158"/>
      <c r="WKA5" s="158"/>
      <c r="WKB5" s="158"/>
      <c r="WKC5" s="158"/>
      <c r="WKD5" s="158"/>
      <c r="WKE5" s="158"/>
      <c r="WKF5" s="158"/>
      <c r="WKG5" s="158"/>
      <c r="WKH5" s="158"/>
      <c r="WKI5" s="158"/>
      <c r="WKJ5" s="158"/>
      <c r="WKK5" s="158"/>
      <c r="WKL5" s="158"/>
      <c r="WKM5" s="158"/>
      <c r="WKN5" s="158"/>
      <c r="WKO5" s="158"/>
      <c r="WKP5" s="158"/>
      <c r="WKQ5" s="158"/>
      <c r="WKR5" s="158"/>
      <c r="WKS5" s="158"/>
      <c r="WKT5" s="158"/>
      <c r="WKU5" s="158"/>
      <c r="WKV5" s="158"/>
      <c r="WKW5" s="158"/>
      <c r="WKX5" s="158"/>
      <c r="WKY5" s="158"/>
      <c r="WKZ5" s="158"/>
      <c r="WLA5" s="158"/>
      <c r="WLB5" s="158"/>
      <c r="WLC5" s="158"/>
      <c r="WLD5" s="158"/>
      <c r="WLE5" s="158"/>
      <c r="WLF5" s="158"/>
      <c r="WLG5" s="158"/>
      <c r="WLH5" s="158"/>
      <c r="WLI5" s="158"/>
      <c r="WLJ5" s="158"/>
      <c r="WLK5" s="158"/>
      <c r="WLL5" s="158"/>
      <c r="WLM5" s="158"/>
      <c r="WLN5" s="158"/>
      <c r="WLO5" s="158"/>
      <c r="WLP5" s="158"/>
      <c r="WLQ5" s="158"/>
      <c r="WLR5" s="158"/>
      <c r="WLS5" s="158"/>
      <c r="WLT5" s="158"/>
      <c r="WLU5" s="158"/>
      <c r="WLV5" s="158"/>
      <c r="WLW5" s="158"/>
      <c r="WLX5" s="158"/>
      <c r="WLY5" s="158"/>
      <c r="WLZ5" s="158"/>
      <c r="WMA5" s="158"/>
      <c r="WMB5" s="158"/>
      <c r="WMC5" s="158"/>
      <c r="WMD5" s="158"/>
      <c r="WME5" s="158"/>
      <c r="WMF5" s="158"/>
      <c r="WMG5" s="158"/>
      <c r="WMH5" s="158"/>
      <c r="WMI5" s="158"/>
      <c r="WMJ5" s="158"/>
      <c r="WMK5" s="158"/>
      <c r="WML5" s="158"/>
      <c r="WMM5" s="158"/>
      <c r="WMN5" s="158"/>
      <c r="WMO5" s="158"/>
      <c r="WMP5" s="158"/>
      <c r="WMQ5" s="158"/>
      <c r="WMR5" s="158"/>
      <c r="WMS5" s="158"/>
      <c r="WMT5" s="158"/>
      <c r="WMU5" s="158"/>
      <c r="WMV5" s="158"/>
      <c r="WMW5" s="158"/>
      <c r="WMX5" s="158"/>
      <c r="WMY5" s="158"/>
      <c r="WMZ5" s="158"/>
      <c r="WNA5" s="158"/>
      <c r="WNB5" s="158"/>
      <c r="WNC5" s="158"/>
      <c r="WND5" s="158"/>
      <c r="WNE5" s="158"/>
      <c r="WNF5" s="158"/>
      <c r="WNG5" s="158"/>
      <c r="WNH5" s="158"/>
      <c r="WNI5" s="158"/>
      <c r="WNJ5" s="158"/>
      <c r="WNK5" s="158"/>
      <c r="WNL5" s="158"/>
      <c r="WNM5" s="158"/>
      <c r="WNN5" s="158"/>
      <c r="WNO5" s="158"/>
      <c r="WNP5" s="158"/>
      <c r="WNQ5" s="158"/>
      <c r="WNR5" s="158"/>
      <c r="WNS5" s="158"/>
      <c r="WNT5" s="158"/>
      <c r="WNU5" s="158"/>
      <c r="WNV5" s="158"/>
      <c r="WNW5" s="158"/>
      <c r="WNX5" s="158"/>
      <c r="WNY5" s="158"/>
      <c r="WNZ5" s="158"/>
      <c r="WOA5" s="158"/>
      <c r="WOB5" s="158"/>
      <c r="WOC5" s="158"/>
      <c r="WOD5" s="158"/>
      <c r="WOE5" s="158"/>
      <c r="WOF5" s="158"/>
      <c r="WOG5" s="158"/>
      <c r="WOH5" s="158"/>
      <c r="WOI5" s="158"/>
      <c r="WOJ5" s="158"/>
      <c r="WOK5" s="158"/>
      <c r="WOL5" s="158"/>
      <c r="WOM5" s="158"/>
      <c r="WON5" s="158"/>
      <c r="WOO5" s="158"/>
      <c r="WOP5" s="158"/>
      <c r="WOQ5" s="158"/>
      <c r="WOR5" s="158"/>
      <c r="WOS5" s="158"/>
      <c r="WOT5" s="158"/>
      <c r="WOU5" s="158"/>
      <c r="WOV5" s="158"/>
      <c r="WOW5" s="158"/>
      <c r="WOX5" s="158"/>
      <c r="WOY5" s="158"/>
      <c r="WOZ5" s="158"/>
      <c r="WPA5" s="158"/>
      <c r="WPB5" s="158"/>
      <c r="WPC5" s="158"/>
      <c r="WPD5" s="158"/>
      <c r="WPE5" s="158"/>
      <c r="WPF5" s="158"/>
      <c r="WPG5" s="158"/>
      <c r="WPH5" s="158"/>
      <c r="WPI5" s="158"/>
      <c r="WPJ5" s="158"/>
      <c r="WPK5" s="158"/>
      <c r="WPL5" s="158"/>
      <c r="WPM5" s="158"/>
      <c r="WPN5" s="158"/>
      <c r="WPO5" s="158"/>
      <c r="WPP5" s="158"/>
      <c r="WPQ5" s="158"/>
      <c r="WPR5" s="158"/>
      <c r="WPS5" s="158"/>
      <c r="WPT5" s="158"/>
      <c r="WPU5" s="158"/>
      <c r="WPV5" s="158"/>
      <c r="WPW5" s="158"/>
      <c r="WPX5" s="158"/>
      <c r="WPY5" s="158"/>
      <c r="WPZ5" s="158"/>
      <c r="WQA5" s="158"/>
      <c r="WQB5" s="158"/>
      <c r="WQC5" s="158"/>
      <c r="WQD5" s="158"/>
      <c r="WQE5" s="158"/>
      <c r="WQF5" s="158"/>
      <c r="WQG5" s="158"/>
      <c r="WQH5" s="158"/>
      <c r="WQI5" s="158"/>
      <c r="WQJ5" s="158"/>
      <c r="WQK5" s="158"/>
      <c r="WQL5" s="158"/>
      <c r="WQM5" s="158"/>
      <c r="WQN5" s="158"/>
      <c r="WQO5" s="158"/>
      <c r="WQP5" s="158"/>
      <c r="WQQ5" s="158"/>
      <c r="WQR5" s="158"/>
      <c r="WQS5" s="158"/>
      <c r="WQT5" s="158"/>
      <c r="WQU5" s="158"/>
      <c r="WQV5" s="158"/>
      <c r="WQW5" s="158"/>
      <c r="WQX5" s="158"/>
      <c r="WQY5" s="158"/>
      <c r="WQZ5" s="158"/>
      <c r="WRA5" s="158"/>
      <c r="WRB5" s="158"/>
      <c r="WRC5" s="158"/>
      <c r="WRD5" s="158"/>
      <c r="WRE5" s="158"/>
      <c r="WRF5" s="158"/>
      <c r="WRG5" s="158"/>
      <c r="WRH5" s="158"/>
      <c r="WRI5" s="158"/>
      <c r="WRJ5" s="158"/>
      <c r="WRK5" s="158"/>
      <c r="WRL5" s="158"/>
      <c r="WRM5" s="158"/>
      <c r="WRN5" s="158"/>
      <c r="WRO5" s="158"/>
      <c r="WRP5" s="158"/>
      <c r="WRQ5" s="158"/>
      <c r="WRR5" s="158"/>
      <c r="WRS5" s="158"/>
      <c r="WRT5" s="158"/>
      <c r="WRU5" s="158"/>
      <c r="WRV5" s="158"/>
      <c r="WRW5" s="158"/>
      <c r="WRX5" s="158"/>
      <c r="WRY5" s="158"/>
      <c r="WRZ5" s="158"/>
      <c r="WSA5" s="158"/>
      <c r="WSB5" s="158"/>
      <c r="WSC5" s="158"/>
      <c r="WSD5" s="158"/>
      <c r="WSE5" s="158"/>
      <c r="WSF5" s="158"/>
      <c r="WSG5" s="158"/>
      <c r="WSH5" s="158"/>
      <c r="WSI5" s="158"/>
      <c r="WSJ5" s="158"/>
      <c r="WSK5" s="158"/>
      <c r="WSL5" s="158"/>
      <c r="WSM5" s="158"/>
      <c r="WSN5" s="158"/>
      <c r="WSO5" s="158"/>
      <c r="WSP5" s="158"/>
      <c r="WSQ5" s="158"/>
      <c r="WSR5" s="158"/>
      <c r="WSS5" s="158"/>
      <c r="WST5" s="158"/>
      <c r="WSU5" s="158"/>
      <c r="WSV5" s="158"/>
      <c r="WSW5" s="158"/>
      <c r="WSX5" s="158"/>
      <c r="WSY5" s="158"/>
      <c r="WSZ5" s="158"/>
      <c r="WTA5" s="158"/>
      <c r="WTB5" s="158"/>
      <c r="WTC5" s="158"/>
      <c r="WTD5" s="158"/>
      <c r="WTE5" s="158"/>
      <c r="WTF5" s="158"/>
      <c r="WTG5" s="158"/>
      <c r="WTH5" s="158"/>
      <c r="WTI5" s="158"/>
      <c r="WTJ5" s="158"/>
      <c r="WTK5" s="158"/>
      <c r="WTL5" s="158"/>
      <c r="WTM5" s="158"/>
      <c r="WTN5" s="158"/>
      <c r="WTO5" s="158"/>
      <c r="WTP5" s="158"/>
      <c r="WTQ5" s="158"/>
      <c r="WTR5" s="158"/>
      <c r="WTS5" s="158"/>
      <c r="WTT5" s="158"/>
      <c r="WTU5" s="158"/>
      <c r="WTV5" s="158"/>
      <c r="WTW5" s="158"/>
      <c r="WTX5" s="158"/>
      <c r="WTY5" s="158"/>
      <c r="WTZ5" s="158"/>
      <c r="WUA5" s="158"/>
      <c r="WUB5" s="158"/>
      <c r="WUC5" s="158"/>
      <c r="WUD5" s="158"/>
      <c r="WUE5" s="158"/>
      <c r="WUF5" s="158"/>
      <c r="WUG5" s="158"/>
      <c r="WUH5" s="158"/>
      <c r="WUI5" s="158"/>
      <c r="WUJ5" s="158"/>
      <c r="WUK5" s="158"/>
      <c r="WUL5" s="158"/>
      <c r="WUM5" s="158"/>
      <c r="WUN5" s="158"/>
      <c r="WUO5" s="158"/>
      <c r="WUP5" s="158"/>
      <c r="WUQ5" s="158"/>
      <c r="WUR5" s="158"/>
      <c r="WUS5" s="158"/>
      <c r="WUT5" s="158"/>
      <c r="WUU5" s="158"/>
      <c r="WUV5" s="158"/>
      <c r="WUW5" s="158"/>
      <c r="WUX5" s="158"/>
      <c r="WUY5" s="158"/>
      <c r="WUZ5" s="158"/>
      <c r="WVA5" s="158"/>
      <c r="WVB5" s="158"/>
      <c r="WVC5" s="158"/>
      <c r="WVD5" s="158"/>
      <c r="WVE5" s="158"/>
      <c r="WVF5" s="158"/>
      <c r="WVG5" s="158"/>
      <c r="WVH5" s="158"/>
      <c r="WVI5" s="158"/>
      <c r="WVJ5" s="158"/>
      <c r="WVK5" s="158"/>
      <c r="WVL5" s="158"/>
      <c r="WVM5" s="158"/>
      <c r="WVN5" s="158"/>
      <c r="WVO5" s="158"/>
      <c r="WVP5" s="158"/>
      <c r="WVQ5" s="158"/>
      <c r="WVR5" s="158"/>
      <c r="WVS5" s="158"/>
      <c r="WVT5" s="158"/>
      <c r="WVU5" s="158"/>
      <c r="WVV5" s="158"/>
      <c r="WVW5" s="158"/>
      <c r="WVX5" s="158"/>
      <c r="WVY5" s="158"/>
      <c r="WVZ5" s="158"/>
      <c r="WWA5" s="158"/>
      <c r="WWB5" s="158"/>
      <c r="WWC5" s="158"/>
      <c r="WWD5" s="158"/>
      <c r="WWE5" s="158"/>
      <c r="WWF5" s="158"/>
      <c r="WWG5" s="158"/>
      <c r="WWH5" s="158"/>
      <c r="WWI5" s="158"/>
      <c r="WWJ5" s="158"/>
      <c r="WWK5" s="158"/>
      <c r="WWL5" s="158"/>
      <c r="WWM5" s="158"/>
      <c r="WWN5" s="158"/>
      <c r="WWO5" s="158"/>
      <c r="WWP5" s="158"/>
      <c r="WWQ5" s="158"/>
      <c r="WWR5" s="158"/>
      <c r="WWS5" s="158"/>
      <c r="WWT5" s="158"/>
      <c r="WWU5" s="158"/>
      <c r="WWV5" s="158"/>
      <c r="WWW5" s="158"/>
      <c r="WWX5" s="158"/>
      <c r="WWY5" s="158"/>
      <c r="WWZ5" s="158"/>
      <c r="WXA5" s="158"/>
      <c r="WXB5" s="158"/>
      <c r="WXC5" s="158"/>
      <c r="WXD5" s="158"/>
      <c r="WXE5" s="158"/>
      <c r="WXF5" s="158"/>
      <c r="WXG5" s="158"/>
      <c r="WXH5" s="158"/>
      <c r="WXI5" s="158"/>
      <c r="WXJ5" s="158"/>
      <c r="WXK5" s="158"/>
      <c r="WXL5" s="158"/>
      <c r="WXM5" s="158"/>
      <c r="WXN5" s="158"/>
      <c r="WXO5" s="158"/>
      <c r="WXP5" s="158"/>
      <c r="WXQ5" s="158"/>
      <c r="WXR5" s="158"/>
      <c r="WXS5" s="158"/>
      <c r="WXT5" s="158"/>
      <c r="WXU5" s="158"/>
      <c r="WXV5" s="158"/>
      <c r="WXW5" s="158"/>
      <c r="WXX5" s="158"/>
      <c r="WXY5" s="158"/>
      <c r="WXZ5" s="158"/>
      <c r="WYA5" s="158"/>
      <c r="WYB5" s="158"/>
      <c r="WYC5" s="158"/>
      <c r="WYD5" s="158"/>
      <c r="WYE5" s="158"/>
      <c r="WYF5" s="158"/>
      <c r="WYG5" s="158"/>
      <c r="WYH5" s="158"/>
      <c r="WYI5" s="158"/>
      <c r="WYJ5" s="158"/>
      <c r="WYK5" s="158"/>
      <c r="WYL5" s="158"/>
      <c r="WYM5" s="158"/>
      <c r="WYN5" s="158"/>
      <c r="WYO5" s="158"/>
      <c r="WYP5" s="158"/>
      <c r="WYQ5" s="158"/>
      <c r="WYR5" s="158"/>
      <c r="WYS5" s="158"/>
      <c r="WYT5" s="158"/>
      <c r="WYU5" s="158"/>
      <c r="WYV5" s="158"/>
      <c r="WYW5" s="158"/>
      <c r="WYX5" s="158"/>
      <c r="WYY5" s="158"/>
      <c r="WYZ5" s="158"/>
      <c r="WZA5" s="158"/>
      <c r="WZB5" s="158"/>
      <c r="WZC5" s="158"/>
      <c r="WZD5" s="158"/>
      <c r="WZE5" s="158"/>
      <c r="WZF5" s="158"/>
      <c r="WZG5" s="158"/>
      <c r="WZH5" s="158"/>
      <c r="WZI5" s="158"/>
      <c r="WZJ5" s="158"/>
      <c r="WZK5" s="158"/>
      <c r="WZL5" s="158"/>
      <c r="WZM5" s="158"/>
      <c r="WZN5" s="158"/>
      <c r="WZO5" s="158"/>
      <c r="WZP5" s="158"/>
      <c r="WZQ5" s="158"/>
      <c r="WZR5" s="158"/>
      <c r="WZS5" s="158"/>
      <c r="WZT5" s="158"/>
      <c r="WZU5" s="158"/>
      <c r="WZV5" s="158"/>
      <c r="WZW5" s="158"/>
      <c r="WZX5" s="158"/>
      <c r="WZY5" s="158"/>
      <c r="WZZ5" s="158"/>
      <c r="XAA5" s="158"/>
      <c r="XAB5" s="158"/>
      <c r="XAC5" s="158"/>
      <c r="XAD5" s="158"/>
      <c r="XAE5" s="158"/>
      <c r="XAF5" s="158"/>
      <c r="XAG5" s="158"/>
      <c r="XAH5" s="158"/>
      <c r="XAI5" s="158"/>
      <c r="XAJ5" s="158"/>
      <c r="XAK5" s="158"/>
      <c r="XAL5" s="158"/>
      <c r="XAM5" s="158"/>
      <c r="XAN5" s="158"/>
      <c r="XAO5" s="158"/>
      <c r="XAP5" s="158"/>
      <c r="XAQ5" s="158"/>
      <c r="XAR5" s="158"/>
      <c r="XAS5" s="158"/>
      <c r="XAT5" s="158"/>
      <c r="XAU5" s="158"/>
      <c r="XAV5" s="158"/>
      <c r="XAW5" s="158"/>
      <c r="XAX5" s="158"/>
      <c r="XAY5" s="158"/>
      <c r="XAZ5" s="158"/>
      <c r="XBA5" s="158"/>
      <c r="XBB5" s="158"/>
      <c r="XBC5" s="158"/>
      <c r="XBD5" s="158"/>
      <c r="XBE5" s="158"/>
      <c r="XBF5" s="158"/>
      <c r="XBG5" s="158"/>
      <c r="XBH5" s="158"/>
      <c r="XBI5" s="158"/>
      <c r="XBJ5" s="158"/>
      <c r="XBK5" s="158"/>
      <c r="XBL5" s="158"/>
      <c r="XBM5" s="158"/>
      <c r="XBN5" s="158"/>
      <c r="XBO5" s="158"/>
      <c r="XBP5" s="158"/>
      <c r="XBQ5" s="158"/>
      <c r="XBR5" s="158"/>
      <c r="XBS5" s="158"/>
      <c r="XBT5" s="158"/>
      <c r="XBU5" s="158"/>
      <c r="XBV5" s="158"/>
      <c r="XBW5" s="158"/>
      <c r="XBX5" s="158"/>
      <c r="XBY5" s="158"/>
      <c r="XBZ5" s="158"/>
      <c r="XCA5" s="158"/>
      <c r="XCB5" s="158"/>
      <c r="XCC5" s="158"/>
      <c r="XCD5" s="158"/>
      <c r="XCE5" s="158"/>
      <c r="XCF5" s="158"/>
      <c r="XCG5" s="158"/>
      <c r="XCH5" s="158"/>
      <c r="XCI5" s="158"/>
      <c r="XCJ5" s="158"/>
      <c r="XCK5" s="158"/>
      <c r="XCL5" s="158"/>
      <c r="XCM5" s="158"/>
      <c r="XCN5" s="158"/>
      <c r="XCO5" s="158"/>
      <c r="XCP5" s="158"/>
      <c r="XCQ5" s="158"/>
      <c r="XCR5" s="158"/>
      <c r="XCS5" s="158"/>
      <c r="XCT5" s="158"/>
      <c r="XCU5" s="158"/>
      <c r="XCV5" s="158"/>
      <c r="XCW5" s="158"/>
      <c r="XCX5" s="158"/>
      <c r="XCY5" s="158"/>
      <c r="XCZ5" s="158"/>
      <c r="XDA5" s="158"/>
      <c r="XDB5" s="158"/>
      <c r="XDC5" s="158"/>
      <c r="XDD5" s="158"/>
      <c r="XDE5" s="158"/>
      <c r="XDF5" s="158"/>
      <c r="XDG5" s="158"/>
      <c r="XDH5" s="158"/>
      <c r="XDI5" s="158"/>
      <c r="XDJ5" s="158"/>
      <c r="XDK5" s="158"/>
      <c r="XDL5" s="158"/>
      <c r="XDM5" s="158"/>
      <c r="XDN5" s="158"/>
      <c r="XDO5" s="158"/>
      <c r="XDP5" s="158"/>
      <c r="XDQ5" s="158"/>
      <c r="XDR5" s="158"/>
      <c r="XDS5" s="158"/>
      <c r="XDT5" s="158"/>
      <c r="XDU5" s="158"/>
      <c r="XDV5" s="158"/>
      <c r="XDW5" s="158"/>
      <c r="XDX5" s="158"/>
      <c r="XDY5" s="158"/>
      <c r="XDZ5" s="158"/>
      <c r="XEA5" s="158"/>
      <c r="XEB5" s="158"/>
      <c r="XEC5" s="158"/>
      <c r="XED5" s="158"/>
      <c r="XEE5" s="158"/>
      <c r="XEF5" s="158"/>
      <c r="XEG5" s="158"/>
      <c r="XEH5" s="158"/>
      <c r="XEI5" s="158"/>
      <c r="XEJ5" s="158"/>
      <c r="XEK5" s="158"/>
      <c r="XEL5" s="158"/>
      <c r="XEM5" s="158"/>
      <c r="XEN5" s="158"/>
      <c r="XEO5" s="158"/>
      <c r="XEP5" s="158"/>
      <c r="XEQ5" s="158"/>
      <c r="XER5" s="158"/>
      <c r="XES5" s="158"/>
      <c r="XET5" s="158"/>
      <c r="XEU5" s="158"/>
      <c r="XEV5" s="158"/>
      <c r="XEW5" s="158"/>
      <c r="XEX5" s="158"/>
      <c r="XEY5" s="158"/>
      <c r="XEZ5" s="158"/>
      <c r="XFA5" s="158"/>
      <c r="XFB5" s="158"/>
      <c r="XFC5" s="158"/>
    </row>
    <row r="6" spans="1:16384" s="159" customFormat="1" ht="20.149999999999999" customHeight="1">
      <c r="A6" s="161" t="s">
        <v>2104</v>
      </c>
      <c r="B6" s="333"/>
      <c r="C6" s="37"/>
      <c r="D6" s="38"/>
      <c r="E6" s="39"/>
      <c r="F6" s="39"/>
      <c r="G6" s="39"/>
      <c r="H6" s="39"/>
      <c r="I6" s="39"/>
      <c r="J6" s="40"/>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58"/>
      <c r="BP6" s="158"/>
      <c r="BQ6" s="158"/>
      <c r="BR6" s="158"/>
      <c r="BS6" s="158"/>
      <c r="BT6" s="158"/>
      <c r="BU6" s="158"/>
      <c r="BV6" s="158"/>
      <c r="BW6" s="158"/>
      <c r="BX6" s="158"/>
      <c r="BY6" s="158"/>
      <c r="BZ6" s="158"/>
      <c r="CA6" s="158"/>
      <c r="CB6" s="158"/>
      <c r="CC6" s="158"/>
      <c r="CD6" s="158"/>
      <c r="CE6" s="158"/>
      <c r="CF6" s="158"/>
      <c r="CG6" s="158"/>
      <c r="CH6" s="158"/>
      <c r="CI6" s="158"/>
      <c r="CJ6" s="158"/>
      <c r="CK6" s="158"/>
      <c r="CL6" s="158"/>
      <c r="CM6" s="158"/>
      <c r="CN6" s="158"/>
      <c r="CO6" s="158"/>
      <c r="CP6" s="158"/>
      <c r="CQ6" s="158"/>
      <c r="CR6" s="158"/>
      <c r="CS6" s="158"/>
      <c r="CT6" s="158"/>
      <c r="CU6" s="158"/>
      <c r="CV6" s="158"/>
      <c r="CW6" s="158"/>
      <c r="CX6" s="158"/>
      <c r="CY6" s="158"/>
      <c r="CZ6" s="158"/>
      <c r="DA6" s="158"/>
      <c r="DB6" s="158"/>
      <c r="DC6" s="158"/>
      <c r="DD6" s="158"/>
      <c r="DE6" s="158"/>
      <c r="DF6" s="158"/>
      <c r="DG6" s="158"/>
      <c r="DH6" s="158"/>
      <c r="DI6" s="158"/>
      <c r="DJ6" s="158"/>
      <c r="DK6" s="158"/>
      <c r="DL6" s="158"/>
      <c r="DM6" s="158"/>
      <c r="DN6" s="158"/>
      <c r="DO6" s="158"/>
      <c r="DP6" s="158"/>
      <c r="DQ6" s="158"/>
      <c r="DR6" s="158"/>
      <c r="DS6" s="158"/>
      <c r="DT6" s="158"/>
      <c r="DU6" s="158"/>
      <c r="DV6" s="158"/>
      <c r="DW6" s="158"/>
      <c r="DX6" s="158"/>
      <c r="DY6" s="158"/>
      <c r="DZ6" s="158"/>
      <c r="EA6" s="158"/>
      <c r="EB6" s="158"/>
      <c r="EC6" s="158"/>
      <c r="ED6" s="158"/>
      <c r="EE6" s="158"/>
      <c r="EF6" s="158"/>
      <c r="EG6" s="158"/>
      <c r="EH6" s="158"/>
      <c r="EI6" s="158"/>
      <c r="EJ6" s="158"/>
      <c r="EK6" s="158"/>
      <c r="EL6" s="158"/>
      <c r="EM6" s="158"/>
      <c r="EN6" s="158"/>
      <c r="EO6" s="158"/>
      <c r="EP6" s="158"/>
      <c r="EQ6" s="158"/>
      <c r="ER6" s="158"/>
      <c r="ES6" s="158"/>
      <c r="ET6" s="158"/>
      <c r="EU6" s="158"/>
      <c r="EV6" s="158"/>
      <c r="EW6" s="158"/>
      <c r="EX6" s="158"/>
      <c r="EY6" s="158"/>
      <c r="EZ6" s="158"/>
      <c r="FA6" s="158"/>
      <c r="FB6" s="158"/>
      <c r="FC6" s="158"/>
      <c r="FD6" s="158"/>
      <c r="FE6" s="158"/>
      <c r="FF6" s="158"/>
      <c r="FG6" s="158"/>
      <c r="FH6" s="158"/>
      <c r="FI6" s="158"/>
      <c r="FJ6" s="158"/>
      <c r="FK6" s="158"/>
      <c r="FL6" s="158"/>
      <c r="FM6" s="158"/>
      <c r="FN6" s="158"/>
      <c r="FO6" s="158"/>
      <c r="FP6" s="158"/>
      <c r="FQ6" s="158"/>
      <c r="FR6" s="158"/>
      <c r="FS6" s="158"/>
      <c r="FT6" s="158"/>
      <c r="FU6" s="158"/>
      <c r="FV6" s="158"/>
      <c r="FW6" s="158"/>
      <c r="FX6" s="158"/>
      <c r="FY6" s="158"/>
      <c r="FZ6" s="158"/>
      <c r="GA6" s="158"/>
      <c r="GB6" s="158"/>
      <c r="GC6" s="158"/>
      <c r="GD6" s="158"/>
      <c r="GE6" s="158"/>
      <c r="GF6" s="158"/>
      <c r="GG6" s="158"/>
      <c r="GH6" s="158"/>
      <c r="GI6" s="158"/>
      <c r="GJ6" s="158"/>
      <c r="GK6" s="158"/>
      <c r="GL6" s="158"/>
      <c r="GM6" s="158"/>
      <c r="GN6" s="158"/>
      <c r="GO6" s="158"/>
      <c r="GP6" s="158"/>
      <c r="GQ6" s="158"/>
      <c r="GR6" s="158"/>
      <c r="GS6" s="158"/>
      <c r="GT6" s="158"/>
      <c r="GU6" s="158"/>
      <c r="GV6" s="158"/>
      <c r="GW6" s="158"/>
      <c r="GX6" s="158"/>
      <c r="GY6" s="158"/>
      <c r="GZ6" s="158"/>
      <c r="HA6" s="158"/>
      <c r="HB6" s="158"/>
      <c r="HC6" s="158"/>
      <c r="HD6" s="158"/>
      <c r="HE6" s="158"/>
      <c r="HF6" s="158"/>
      <c r="HG6" s="158"/>
      <c r="HH6" s="158"/>
      <c r="HI6" s="158"/>
      <c r="HJ6" s="158"/>
      <c r="HK6" s="158"/>
      <c r="HL6" s="158"/>
      <c r="HM6" s="158"/>
      <c r="HN6" s="158"/>
      <c r="HO6" s="158"/>
      <c r="HP6" s="158"/>
      <c r="HQ6" s="158"/>
      <c r="HR6" s="158"/>
      <c r="HS6" s="158"/>
      <c r="HT6" s="158"/>
      <c r="HU6" s="158"/>
      <c r="HV6" s="158"/>
      <c r="HW6" s="158"/>
      <c r="HX6" s="158"/>
      <c r="HY6" s="158"/>
      <c r="HZ6" s="158"/>
      <c r="IA6" s="158"/>
      <c r="IB6" s="158"/>
      <c r="IC6" s="158"/>
      <c r="ID6" s="158"/>
      <c r="IE6" s="158"/>
      <c r="IF6" s="158"/>
      <c r="IG6" s="158"/>
      <c r="IH6" s="158"/>
      <c r="II6" s="158"/>
      <c r="IJ6" s="158"/>
      <c r="IK6" s="158"/>
      <c r="IL6" s="158"/>
      <c r="IM6" s="158"/>
      <c r="IN6" s="158"/>
      <c r="IO6" s="158"/>
      <c r="IP6" s="158"/>
      <c r="IQ6" s="158"/>
      <c r="IR6" s="158"/>
      <c r="IS6" s="158"/>
      <c r="IT6" s="158"/>
      <c r="IU6" s="158"/>
      <c r="IV6" s="158"/>
      <c r="IW6" s="158"/>
      <c r="IX6" s="158"/>
      <c r="IY6" s="158"/>
      <c r="IZ6" s="158"/>
      <c r="JA6" s="158"/>
      <c r="JB6" s="158"/>
      <c r="JC6" s="158"/>
      <c r="JD6" s="158"/>
      <c r="JE6" s="158"/>
      <c r="JF6" s="158"/>
      <c r="JG6" s="158"/>
      <c r="JH6" s="158"/>
      <c r="JI6" s="158"/>
      <c r="JJ6" s="158"/>
      <c r="JK6" s="158"/>
      <c r="JL6" s="158"/>
      <c r="JM6" s="158"/>
      <c r="JN6" s="158"/>
      <c r="JO6" s="158"/>
      <c r="JP6" s="158"/>
      <c r="JQ6" s="158"/>
      <c r="JR6" s="158"/>
      <c r="JS6" s="158"/>
      <c r="JT6" s="158"/>
      <c r="JU6" s="158"/>
      <c r="JV6" s="158"/>
      <c r="JW6" s="158"/>
      <c r="JX6" s="158"/>
      <c r="JY6" s="158"/>
      <c r="JZ6" s="158"/>
      <c r="KA6" s="158"/>
      <c r="KB6" s="158"/>
      <c r="KC6" s="158"/>
      <c r="KD6" s="158"/>
      <c r="KE6" s="158"/>
      <c r="KF6" s="158"/>
      <c r="KG6" s="158"/>
      <c r="KH6" s="158"/>
      <c r="KI6" s="158"/>
      <c r="KJ6" s="158"/>
      <c r="KK6" s="158"/>
      <c r="KL6" s="158"/>
      <c r="KM6" s="158"/>
      <c r="KN6" s="158"/>
      <c r="KO6" s="158"/>
      <c r="KP6" s="158"/>
      <c r="KQ6" s="158"/>
      <c r="KR6" s="158"/>
      <c r="KS6" s="158"/>
      <c r="KT6" s="158"/>
      <c r="KU6" s="158"/>
      <c r="KV6" s="158"/>
      <c r="KW6" s="158"/>
      <c r="KX6" s="158"/>
      <c r="KY6" s="158"/>
      <c r="KZ6" s="158"/>
      <c r="LA6" s="158"/>
      <c r="LB6" s="158"/>
      <c r="LC6" s="158"/>
      <c r="LD6" s="158"/>
      <c r="LE6" s="158"/>
      <c r="LF6" s="158"/>
      <c r="LG6" s="158"/>
      <c r="LH6" s="158"/>
      <c r="LI6" s="158"/>
      <c r="LJ6" s="158"/>
      <c r="LK6" s="158"/>
      <c r="LL6" s="158"/>
      <c r="LM6" s="158"/>
      <c r="LN6" s="158"/>
      <c r="LO6" s="158"/>
      <c r="LP6" s="158"/>
      <c r="LQ6" s="158"/>
      <c r="LR6" s="158"/>
      <c r="LS6" s="158"/>
      <c r="LT6" s="158"/>
      <c r="LU6" s="158"/>
      <c r="LV6" s="158"/>
      <c r="LW6" s="158"/>
      <c r="LX6" s="158"/>
      <c r="LY6" s="158"/>
      <c r="LZ6" s="158"/>
      <c r="MA6" s="158"/>
      <c r="MB6" s="158"/>
      <c r="MC6" s="158"/>
      <c r="MD6" s="158"/>
      <c r="ME6" s="158"/>
      <c r="MF6" s="158"/>
      <c r="MG6" s="158"/>
      <c r="MH6" s="158"/>
      <c r="MI6" s="158"/>
      <c r="MJ6" s="158"/>
      <c r="MK6" s="158"/>
      <c r="ML6" s="158"/>
      <c r="MM6" s="158"/>
      <c r="MN6" s="158"/>
      <c r="MO6" s="158"/>
      <c r="MP6" s="158"/>
      <c r="MQ6" s="158"/>
      <c r="MR6" s="158"/>
      <c r="MS6" s="158"/>
      <c r="MT6" s="158"/>
      <c r="MU6" s="158"/>
      <c r="MV6" s="158"/>
      <c r="MW6" s="158"/>
      <c r="MX6" s="158"/>
      <c r="MY6" s="158"/>
      <c r="MZ6" s="158"/>
      <c r="NA6" s="158"/>
      <c r="NB6" s="158"/>
      <c r="NC6" s="158"/>
      <c r="ND6" s="158"/>
      <c r="NE6" s="158"/>
      <c r="NF6" s="158"/>
      <c r="NG6" s="158"/>
      <c r="NH6" s="158"/>
      <c r="NI6" s="158"/>
      <c r="NJ6" s="158"/>
      <c r="NK6" s="158"/>
      <c r="NL6" s="158"/>
      <c r="NM6" s="158"/>
      <c r="NN6" s="158"/>
      <c r="NO6" s="158"/>
      <c r="NP6" s="158"/>
      <c r="NQ6" s="158"/>
      <c r="NR6" s="158"/>
      <c r="NS6" s="158"/>
      <c r="NT6" s="158"/>
      <c r="NU6" s="158"/>
      <c r="NV6" s="158"/>
      <c r="NW6" s="158"/>
      <c r="NX6" s="158"/>
      <c r="NY6" s="158"/>
      <c r="NZ6" s="158"/>
      <c r="OA6" s="158"/>
      <c r="OB6" s="158"/>
      <c r="OC6" s="158"/>
      <c r="OD6" s="158"/>
      <c r="OE6" s="158"/>
      <c r="OF6" s="158"/>
      <c r="OG6" s="158"/>
      <c r="OH6" s="158"/>
      <c r="OI6" s="158"/>
      <c r="OJ6" s="158"/>
      <c r="OK6" s="158"/>
      <c r="OL6" s="158"/>
      <c r="OM6" s="158"/>
      <c r="ON6" s="158"/>
      <c r="OO6" s="158"/>
      <c r="OP6" s="158"/>
      <c r="OQ6" s="158"/>
      <c r="OR6" s="158"/>
      <c r="OS6" s="158"/>
      <c r="OT6" s="158"/>
      <c r="OU6" s="158"/>
      <c r="OV6" s="158"/>
      <c r="OW6" s="158"/>
      <c r="OX6" s="158"/>
      <c r="OY6" s="158"/>
      <c r="OZ6" s="158"/>
      <c r="PA6" s="158"/>
      <c r="PB6" s="158"/>
      <c r="PC6" s="158"/>
      <c r="PD6" s="158"/>
      <c r="PE6" s="158"/>
      <c r="PF6" s="158"/>
      <c r="PG6" s="158"/>
      <c r="PH6" s="158"/>
      <c r="PI6" s="158"/>
      <c r="PJ6" s="158"/>
      <c r="PK6" s="158"/>
      <c r="PL6" s="158"/>
      <c r="PM6" s="158"/>
      <c r="PN6" s="158"/>
      <c r="PO6" s="158"/>
      <c r="PP6" s="158"/>
      <c r="PQ6" s="158"/>
      <c r="PR6" s="158"/>
      <c r="PS6" s="158"/>
      <c r="PT6" s="158"/>
      <c r="PU6" s="158"/>
      <c r="PV6" s="158"/>
      <c r="PW6" s="158"/>
      <c r="PX6" s="158"/>
      <c r="PY6" s="158"/>
      <c r="PZ6" s="158"/>
      <c r="QA6" s="158"/>
      <c r="QB6" s="158"/>
      <c r="QC6" s="158"/>
      <c r="QD6" s="158"/>
      <c r="QE6" s="158"/>
      <c r="QF6" s="158"/>
      <c r="QG6" s="158"/>
      <c r="QH6" s="158"/>
      <c r="QI6" s="158"/>
      <c r="QJ6" s="158"/>
      <c r="QK6" s="158"/>
      <c r="QL6" s="158"/>
      <c r="QM6" s="158"/>
      <c r="QN6" s="158"/>
      <c r="QO6" s="158"/>
      <c r="QP6" s="158"/>
      <c r="QQ6" s="158"/>
      <c r="QR6" s="158"/>
      <c r="QS6" s="158"/>
      <c r="QT6" s="158"/>
      <c r="QU6" s="158"/>
      <c r="QV6" s="158"/>
      <c r="QW6" s="158"/>
      <c r="QX6" s="158"/>
      <c r="QY6" s="158"/>
      <c r="QZ6" s="158"/>
      <c r="RA6" s="158"/>
      <c r="RB6" s="158"/>
      <c r="RC6" s="158"/>
      <c r="RD6" s="158"/>
      <c r="RE6" s="158"/>
      <c r="RF6" s="158"/>
      <c r="RG6" s="158"/>
      <c r="RH6" s="158"/>
      <c r="RI6" s="158"/>
      <c r="RJ6" s="158"/>
      <c r="RK6" s="158"/>
      <c r="RL6" s="158"/>
      <c r="RM6" s="158"/>
      <c r="RN6" s="158"/>
      <c r="RO6" s="158"/>
      <c r="RP6" s="158"/>
      <c r="RQ6" s="158"/>
      <c r="RR6" s="158"/>
      <c r="RS6" s="158"/>
      <c r="RT6" s="158"/>
      <c r="RU6" s="158"/>
      <c r="RV6" s="158"/>
      <c r="RW6" s="158"/>
      <c r="RX6" s="158"/>
      <c r="RY6" s="158"/>
      <c r="RZ6" s="158"/>
      <c r="SA6" s="158"/>
      <c r="SB6" s="158"/>
      <c r="SC6" s="158"/>
      <c r="SD6" s="158"/>
      <c r="SE6" s="158"/>
      <c r="SF6" s="158"/>
      <c r="SG6" s="158"/>
      <c r="SH6" s="158"/>
      <c r="SI6" s="158"/>
      <c r="SJ6" s="158"/>
      <c r="SK6" s="158"/>
      <c r="SL6" s="158"/>
      <c r="SM6" s="158"/>
      <c r="SN6" s="158"/>
      <c r="SO6" s="158"/>
      <c r="SP6" s="158"/>
      <c r="SQ6" s="158"/>
      <c r="SR6" s="158"/>
      <c r="SS6" s="158"/>
      <c r="ST6" s="158"/>
      <c r="SU6" s="158"/>
      <c r="SV6" s="158"/>
      <c r="SW6" s="158"/>
      <c r="SX6" s="158"/>
      <c r="SY6" s="158"/>
      <c r="SZ6" s="158"/>
      <c r="TA6" s="158"/>
      <c r="TB6" s="158"/>
      <c r="TC6" s="158"/>
      <c r="TD6" s="158"/>
      <c r="TE6" s="158"/>
      <c r="TF6" s="158"/>
      <c r="TG6" s="158"/>
      <c r="TH6" s="158"/>
      <c r="TI6" s="158"/>
      <c r="TJ6" s="158"/>
      <c r="TK6" s="158"/>
      <c r="TL6" s="158"/>
      <c r="TM6" s="158"/>
      <c r="TN6" s="158"/>
      <c r="TO6" s="158"/>
      <c r="TP6" s="158"/>
      <c r="TQ6" s="158"/>
      <c r="TR6" s="158"/>
      <c r="TS6" s="158"/>
      <c r="TT6" s="158"/>
      <c r="TU6" s="158"/>
      <c r="TV6" s="158"/>
      <c r="TW6" s="158"/>
      <c r="TX6" s="158"/>
      <c r="TY6" s="158"/>
      <c r="TZ6" s="158"/>
      <c r="UA6" s="158"/>
      <c r="UB6" s="158"/>
      <c r="UC6" s="158"/>
      <c r="UD6" s="158"/>
      <c r="UE6" s="158"/>
      <c r="UF6" s="158"/>
      <c r="UG6" s="158"/>
      <c r="UH6" s="158"/>
      <c r="UI6" s="158"/>
      <c r="UJ6" s="158"/>
      <c r="UK6" s="158"/>
      <c r="UL6" s="158"/>
      <c r="UM6" s="158"/>
      <c r="UN6" s="158"/>
      <c r="UO6" s="158"/>
      <c r="UP6" s="158"/>
      <c r="UQ6" s="158"/>
      <c r="UR6" s="158"/>
      <c r="US6" s="158"/>
      <c r="UT6" s="158"/>
      <c r="UU6" s="158"/>
      <c r="UV6" s="158"/>
      <c r="UW6" s="158"/>
      <c r="UX6" s="158"/>
      <c r="UY6" s="158"/>
      <c r="UZ6" s="158"/>
      <c r="VA6" s="158"/>
      <c r="VB6" s="158"/>
      <c r="VC6" s="158"/>
      <c r="VD6" s="158"/>
      <c r="VE6" s="158"/>
      <c r="VF6" s="158"/>
      <c r="VG6" s="158"/>
      <c r="VH6" s="158"/>
      <c r="VI6" s="158"/>
      <c r="VJ6" s="158"/>
      <c r="VK6" s="158"/>
      <c r="VL6" s="158"/>
      <c r="VM6" s="158"/>
      <c r="VN6" s="158"/>
      <c r="VO6" s="158"/>
      <c r="VP6" s="158"/>
      <c r="VQ6" s="158"/>
      <c r="VR6" s="158"/>
      <c r="VS6" s="158"/>
      <c r="VT6" s="158"/>
      <c r="VU6" s="158"/>
      <c r="VV6" s="158"/>
      <c r="VW6" s="158"/>
      <c r="VX6" s="158"/>
      <c r="VY6" s="158"/>
      <c r="VZ6" s="158"/>
      <c r="WA6" s="158"/>
      <c r="WB6" s="158"/>
      <c r="WC6" s="158"/>
      <c r="WD6" s="158"/>
      <c r="WE6" s="158"/>
      <c r="WF6" s="158"/>
      <c r="WG6" s="158"/>
      <c r="WH6" s="158"/>
      <c r="WI6" s="158"/>
      <c r="WJ6" s="158"/>
      <c r="WK6" s="158"/>
      <c r="WL6" s="158"/>
      <c r="WM6" s="158"/>
      <c r="WN6" s="158"/>
      <c r="WO6" s="158"/>
      <c r="WP6" s="158"/>
      <c r="WQ6" s="158"/>
      <c r="WR6" s="158"/>
      <c r="WS6" s="158"/>
      <c r="WT6" s="158"/>
      <c r="WU6" s="158"/>
      <c r="WV6" s="158"/>
      <c r="WW6" s="158"/>
      <c r="WX6" s="158"/>
      <c r="WY6" s="158"/>
      <c r="WZ6" s="158"/>
      <c r="XA6" s="158"/>
      <c r="XB6" s="158"/>
      <c r="XC6" s="158"/>
      <c r="XD6" s="158"/>
      <c r="XE6" s="158"/>
      <c r="XF6" s="158"/>
      <c r="XG6" s="158"/>
      <c r="XH6" s="158"/>
      <c r="XI6" s="158"/>
      <c r="XJ6" s="158"/>
      <c r="XK6" s="158"/>
      <c r="XL6" s="158"/>
      <c r="XM6" s="158"/>
      <c r="XN6" s="158"/>
      <c r="XO6" s="158"/>
      <c r="XP6" s="158"/>
      <c r="XQ6" s="158"/>
      <c r="XR6" s="158"/>
      <c r="XS6" s="158"/>
      <c r="XT6" s="158"/>
      <c r="XU6" s="158"/>
      <c r="XV6" s="158"/>
      <c r="XW6" s="158"/>
      <c r="XX6" s="158"/>
      <c r="XY6" s="158"/>
      <c r="XZ6" s="158"/>
      <c r="YA6" s="158"/>
      <c r="YB6" s="158"/>
      <c r="YC6" s="158"/>
      <c r="YD6" s="158"/>
      <c r="YE6" s="158"/>
      <c r="YF6" s="158"/>
      <c r="YG6" s="158"/>
      <c r="YH6" s="158"/>
      <c r="YI6" s="158"/>
      <c r="YJ6" s="158"/>
      <c r="YK6" s="158"/>
      <c r="YL6" s="158"/>
      <c r="YM6" s="158"/>
      <c r="YN6" s="158"/>
      <c r="YO6" s="158"/>
      <c r="YP6" s="158"/>
      <c r="YQ6" s="158"/>
      <c r="YR6" s="158"/>
      <c r="YS6" s="158"/>
      <c r="YT6" s="158"/>
      <c r="YU6" s="158"/>
      <c r="YV6" s="158"/>
      <c r="YW6" s="158"/>
      <c r="YX6" s="158"/>
      <c r="YY6" s="158"/>
      <c r="YZ6" s="158"/>
      <c r="ZA6" s="158"/>
      <c r="ZB6" s="158"/>
      <c r="ZC6" s="158"/>
      <c r="ZD6" s="158"/>
      <c r="ZE6" s="158"/>
      <c r="ZF6" s="158"/>
      <c r="ZG6" s="158"/>
      <c r="ZH6" s="158"/>
      <c r="ZI6" s="158"/>
      <c r="ZJ6" s="158"/>
      <c r="ZK6" s="158"/>
      <c r="ZL6" s="158"/>
      <c r="ZM6" s="158"/>
      <c r="ZN6" s="158"/>
      <c r="ZO6" s="158"/>
      <c r="ZP6" s="158"/>
      <c r="ZQ6" s="158"/>
      <c r="ZR6" s="158"/>
      <c r="ZS6" s="158"/>
      <c r="ZT6" s="158"/>
      <c r="ZU6" s="158"/>
      <c r="ZV6" s="158"/>
      <c r="ZW6" s="158"/>
      <c r="ZX6" s="158"/>
      <c r="ZY6" s="158"/>
      <c r="ZZ6" s="158"/>
      <c r="AAA6" s="158"/>
      <c r="AAB6" s="158"/>
      <c r="AAC6" s="158"/>
      <c r="AAD6" s="158"/>
      <c r="AAE6" s="158"/>
      <c r="AAF6" s="158"/>
      <c r="AAG6" s="158"/>
      <c r="AAH6" s="158"/>
      <c r="AAI6" s="158"/>
      <c r="AAJ6" s="158"/>
      <c r="AAK6" s="158"/>
      <c r="AAL6" s="158"/>
      <c r="AAM6" s="158"/>
      <c r="AAN6" s="158"/>
      <c r="AAO6" s="158"/>
      <c r="AAP6" s="158"/>
      <c r="AAQ6" s="158"/>
      <c r="AAR6" s="158"/>
      <c r="AAS6" s="158"/>
      <c r="AAT6" s="158"/>
      <c r="AAU6" s="158"/>
      <c r="AAV6" s="158"/>
      <c r="AAW6" s="158"/>
      <c r="AAX6" s="158"/>
      <c r="AAY6" s="158"/>
      <c r="AAZ6" s="158"/>
      <c r="ABA6" s="158"/>
      <c r="ABB6" s="158"/>
      <c r="ABC6" s="158"/>
      <c r="ABD6" s="158"/>
      <c r="ABE6" s="158"/>
      <c r="ABF6" s="158"/>
      <c r="ABG6" s="158"/>
      <c r="ABH6" s="158"/>
      <c r="ABI6" s="158"/>
      <c r="ABJ6" s="158"/>
      <c r="ABK6" s="158"/>
      <c r="ABL6" s="158"/>
      <c r="ABM6" s="158"/>
      <c r="ABN6" s="158"/>
      <c r="ABO6" s="158"/>
      <c r="ABP6" s="158"/>
      <c r="ABQ6" s="158"/>
      <c r="ABR6" s="158"/>
      <c r="ABS6" s="158"/>
      <c r="ABT6" s="158"/>
      <c r="ABU6" s="158"/>
      <c r="ABV6" s="158"/>
      <c r="ABW6" s="158"/>
      <c r="ABX6" s="158"/>
      <c r="ABY6" s="158"/>
      <c r="ABZ6" s="158"/>
      <c r="ACA6" s="158"/>
      <c r="ACB6" s="158"/>
      <c r="ACC6" s="158"/>
      <c r="ACD6" s="158"/>
      <c r="ACE6" s="158"/>
      <c r="ACF6" s="158"/>
      <c r="ACG6" s="158"/>
      <c r="ACH6" s="158"/>
      <c r="ACI6" s="158"/>
      <c r="ACJ6" s="158"/>
      <c r="ACK6" s="158"/>
      <c r="ACL6" s="158"/>
      <c r="ACM6" s="158"/>
      <c r="ACN6" s="158"/>
      <c r="ACO6" s="158"/>
      <c r="ACP6" s="158"/>
      <c r="ACQ6" s="158"/>
      <c r="ACR6" s="158"/>
      <c r="ACS6" s="158"/>
      <c r="ACT6" s="158"/>
      <c r="ACU6" s="158"/>
      <c r="ACV6" s="158"/>
      <c r="ACW6" s="158"/>
      <c r="ACX6" s="158"/>
      <c r="ACY6" s="158"/>
      <c r="ACZ6" s="158"/>
      <c r="ADA6" s="158"/>
      <c r="ADB6" s="158"/>
      <c r="ADC6" s="158"/>
      <c r="ADD6" s="158"/>
      <c r="ADE6" s="158"/>
      <c r="ADF6" s="158"/>
      <c r="ADG6" s="158"/>
      <c r="ADH6" s="158"/>
      <c r="ADI6" s="158"/>
      <c r="ADJ6" s="158"/>
      <c r="ADK6" s="158"/>
      <c r="ADL6" s="158"/>
      <c r="ADM6" s="158"/>
      <c r="ADN6" s="158"/>
      <c r="ADO6" s="158"/>
      <c r="ADP6" s="158"/>
      <c r="ADQ6" s="158"/>
      <c r="ADR6" s="158"/>
      <c r="ADS6" s="158"/>
      <c r="ADT6" s="158"/>
      <c r="ADU6" s="158"/>
      <c r="ADV6" s="158"/>
      <c r="ADW6" s="158"/>
      <c r="ADX6" s="158"/>
      <c r="ADY6" s="158"/>
      <c r="ADZ6" s="158"/>
      <c r="AEA6" s="158"/>
      <c r="AEB6" s="158"/>
      <c r="AEC6" s="158"/>
      <c r="AED6" s="158"/>
      <c r="AEE6" s="158"/>
      <c r="AEF6" s="158"/>
      <c r="AEG6" s="158"/>
      <c r="AEH6" s="158"/>
      <c r="AEI6" s="158"/>
      <c r="AEJ6" s="158"/>
      <c r="AEK6" s="158"/>
      <c r="AEL6" s="158"/>
      <c r="AEM6" s="158"/>
      <c r="AEN6" s="158"/>
      <c r="AEO6" s="158"/>
      <c r="AEP6" s="158"/>
      <c r="AEQ6" s="158"/>
      <c r="AER6" s="158"/>
      <c r="AES6" s="158"/>
      <c r="AET6" s="158"/>
      <c r="AEU6" s="158"/>
      <c r="AEV6" s="158"/>
      <c r="AEW6" s="158"/>
      <c r="AEX6" s="158"/>
      <c r="AEY6" s="158"/>
      <c r="AEZ6" s="158"/>
      <c r="AFA6" s="158"/>
      <c r="AFB6" s="158"/>
      <c r="AFC6" s="158"/>
      <c r="AFD6" s="158"/>
      <c r="AFE6" s="158"/>
      <c r="AFF6" s="158"/>
      <c r="AFG6" s="158"/>
      <c r="AFH6" s="158"/>
      <c r="AFI6" s="158"/>
      <c r="AFJ6" s="158"/>
      <c r="AFK6" s="158"/>
      <c r="AFL6" s="158"/>
      <c r="AFM6" s="158"/>
      <c r="AFN6" s="158"/>
      <c r="AFO6" s="158"/>
      <c r="AFP6" s="158"/>
      <c r="AFQ6" s="158"/>
      <c r="AFR6" s="158"/>
      <c r="AFS6" s="158"/>
      <c r="AFT6" s="158"/>
      <c r="AFU6" s="158"/>
      <c r="AFV6" s="158"/>
      <c r="AFW6" s="158"/>
      <c r="AFX6" s="158"/>
      <c r="AFY6" s="158"/>
      <c r="AFZ6" s="158"/>
      <c r="AGA6" s="158"/>
      <c r="AGB6" s="158"/>
      <c r="AGC6" s="158"/>
      <c r="AGD6" s="158"/>
      <c r="AGE6" s="158"/>
      <c r="AGF6" s="158"/>
      <c r="AGG6" s="158"/>
      <c r="AGH6" s="158"/>
      <c r="AGI6" s="158"/>
      <c r="AGJ6" s="158"/>
      <c r="AGK6" s="158"/>
      <c r="AGL6" s="158"/>
      <c r="AGM6" s="158"/>
      <c r="AGN6" s="158"/>
      <c r="AGO6" s="158"/>
      <c r="AGP6" s="158"/>
      <c r="AGQ6" s="158"/>
      <c r="AGR6" s="158"/>
      <c r="AGS6" s="158"/>
      <c r="AGT6" s="158"/>
      <c r="AGU6" s="158"/>
      <c r="AGV6" s="158"/>
      <c r="AGW6" s="158"/>
      <c r="AGX6" s="158"/>
      <c r="AGY6" s="158"/>
      <c r="AGZ6" s="158"/>
      <c r="AHA6" s="158"/>
      <c r="AHB6" s="158"/>
      <c r="AHC6" s="158"/>
      <c r="AHD6" s="158"/>
      <c r="AHE6" s="158"/>
      <c r="AHF6" s="158"/>
      <c r="AHG6" s="158"/>
      <c r="AHH6" s="158"/>
      <c r="AHI6" s="158"/>
      <c r="AHJ6" s="158"/>
      <c r="AHK6" s="158"/>
      <c r="AHL6" s="158"/>
      <c r="AHM6" s="158"/>
      <c r="AHN6" s="158"/>
      <c r="AHO6" s="158"/>
      <c r="AHP6" s="158"/>
      <c r="AHQ6" s="158"/>
      <c r="AHR6" s="158"/>
      <c r="AHS6" s="158"/>
      <c r="AHT6" s="158"/>
      <c r="AHU6" s="158"/>
      <c r="AHV6" s="158"/>
      <c r="AHW6" s="158"/>
      <c r="AHX6" s="158"/>
      <c r="AHY6" s="158"/>
      <c r="AHZ6" s="158"/>
      <c r="AIA6" s="158"/>
      <c r="AIB6" s="158"/>
      <c r="AIC6" s="158"/>
      <c r="AID6" s="158"/>
      <c r="AIE6" s="158"/>
      <c r="AIF6" s="158"/>
      <c r="AIG6" s="158"/>
      <c r="AIH6" s="158"/>
      <c r="AII6" s="158"/>
      <c r="AIJ6" s="158"/>
      <c r="AIK6" s="158"/>
      <c r="AIL6" s="158"/>
      <c r="AIM6" s="158"/>
      <c r="AIN6" s="158"/>
      <c r="AIO6" s="158"/>
      <c r="AIP6" s="158"/>
      <c r="AIQ6" s="158"/>
      <c r="AIR6" s="158"/>
      <c r="AIS6" s="158"/>
      <c r="AIT6" s="158"/>
      <c r="AIU6" s="158"/>
      <c r="AIV6" s="158"/>
      <c r="AIW6" s="158"/>
      <c r="AIX6" s="158"/>
      <c r="AIY6" s="158"/>
      <c r="AIZ6" s="158"/>
      <c r="AJA6" s="158"/>
      <c r="AJB6" s="158"/>
      <c r="AJC6" s="158"/>
      <c r="AJD6" s="158"/>
      <c r="AJE6" s="158"/>
      <c r="AJF6" s="158"/>
      <c r="AJG6" s="158"/>
      <c r="AJH6" s="158"/>
      <c r="AJI6" s="158"/>
      <c r="AJJ6" s="158"/>
      <c r="AJK6" s="158"/>
      <c r="AJL6" s="158"/>
      <c r="AJM6" s="158"/>
      <c r="AJN6" s="158"/>
      <c r="AJO6" s="158"/>
      <c r="AJP6" s="158"/>
      <c r="AJQ6" s="158"/>
      <c r="AJR6" s="158"/>
      <c r="AJS6" s="158"/>
      <c r="AJT6" s="158"/>
      <c r="AJU6" s="158"/>
      <c r="AJV6" s="158"/>
      <c r="AJW6" s="158"/>
      <c r="AJX6" s="158"/>
      <c r="AJY6" s="158"/>
      <c r="AJZ6" s="158"/>
      <c r="AKA6" s="158"/>
      <c r="AKB6" s="158"/>
      <c r="AKC6" s="158"/>
      <c r="AKD6" s="158"/>
      <c r="AKE6" s="158"/>
      <c r="AKF6" s="158"/>
      <c r="AKG6" s="158"/>
      <c r="AKH6" s="158"/>
      <c r="AKI6" s="158"/>
      <c r="AKJ6" s="158"/>
      <c r="AKK6" s="158"/>
      <c r="AKL6" s="158"/>
      <c r="AKM6" s="158"/>
      <c r="AKN6" s="158"/>
      <c r="AKO6" s="158"/>
      <c r="AKP6" s="158"/>
      <c r="AKQ6" s="158"/>
      <c r="AKR6" s="158"/>
      <c r="AKS6" s="158"/>
      <c r="AKT6" s="158"/>
      <c r="AKU6" s="158"/>
      <c r="AKV6" s="158"/>
      <c r="AKW6" s="158"/>
      <c r="AKX6" s="158"/>
      <c r="AKY6" s="158"/>
      <c r="AKZ6" s="158"/>
      <c r="ALA6" s="158"/>
      <c r="ALB6" s="158"/>
      <c r="ALC6" s="158"/>
      <c r="ALD6" s="158"/>
      <c r="ALE6" s="158"/>
      <c r="ALF6" s="158"/>
      <c r="ALG6" s="158"/>
      <c r="ALH6" s="158"/>
      <c r="ALI6" s="158"/>
      <c r="ALJ6" s="158"/>
      <c r="ALK6" s="158"/>
      <c r="ALL6" s="158"/>
      <c r="ALM6" s="158"/>
      <c r="ALN6" s="158"/>
      <c r="ALO6" s="158"/>
      <c r="ALP6" s="158"/>
      <c r="ALQ6" s="158"/>
      <c r="ALR6" s="158"/>
      <c r="ALS6" s="158"/>
      <c r="ALT6" s="158"/>
      <c r="ALU6" s="158"/>
      <c r="ALV6" s="158"/>
      <c r="ALW6" s="158"/>
      <c r="ALX6" s="158"/>
      <c r="ALY6" s="158"/>
      <c r="ALZ6" s="158"/>
      <c r="AMA6" s="158"/>
      <c r="AMB6" s="158"/>
      <c r="AMC6" s="158"/>
      <c r="AMD6" s="158"/>
      <c r="AME6" s="158"/>
      <c r="AMF6" s="158"/>
      <c r="AMG6" s="158"/>
      <c r="AMH6" s="158"/>
      <c r="AMI6" s="158"/>
      <c r="AMJ6" s="158"/>
      <c r="AMK6" s="158"/>
      <c r="AML6" s="158"/>
      <c r="AMM6" s="158"/>
      <c r="AMN6" s="158"/>
      <c r="AMO6" s="158"/>
      <c r="AMP6" s="158"/>
      <c r="AMQ6" s="158"/>
      <c r="AMR6" s="158"/>
      <c r="AMS6" s="158"/>
      <c r="AMT6" s="158"/>
      <c r="AMU6" s="158"/>
      <c r="AMV6" s="158"/>
      <c r="AMW6" s="158"/>
      <c r="AMX6" s="158"/>
      <c r="AMY6" s="158"/>
      <c r="AMZ6" s="158"/>
      <c r="ANA6" s="158"/>
      <c r="ANB6" s="158"/>
      <c r="ANC6" s="158"/>
      <c r="AND6" s="158"/>
      <c r="ANE6" s="158"/>
      <c r="ANF6" s="158"/>
      <c r="ANG6" s="158"/>
      <c r="ANH6" s="158"/>
      <c r="ANI6" s="158"/>
      <c r="ANJ6" s="158"/>
      <c r="ANK6" s="158"/>
      <c r="ANL6" s="158"/>
      <c r="ANM6" s="158"/>
      <c r="ANN6" s="158"/>
      <c r="ANO6" s="158"/>
      <c r="ANP6" s="158"/>
      <c r="ANQ6" s="158"/>
      <c r="ANR6" s="158"/>
      <c r="ANS6" s="158"/>
      <c r="ANT6" s="158"/>
      <c r="ANU6" s="158"/>
      <c r="ANV6" s="158"/>
      <c r="ANW6" s="158"/>
      <c r="ANX6" s="158"/>
      <c r="ANY6" s="158"/>
      <c r="ANZ6" s="158"/>
      <c r="AOA6" s="158"/>
      <c r="AOB6" s="158"/>
      <c r="AOC6" s="158"/>
      <c r="AOD6" s="158"/>
      <c r="AOE6" s="158"/>
      <c r="AOF6" s="158"/>
      <c r="AOG6" s="158"/>
      <c r="AOH6" s="158"/>
      <c r="AOI6" s="158"/>
      <c r="AOJ6" s="158"/>
      <c r="AOK6" s="158"/>
      <c r="AOL6" s="158"/>
      <c r="AOM6" s="158"/>
      <c r="AON6" s="158"/>
      <c r="AOO6" s="158"/>
      <c r="AOP6" s="158"/>
      <c r="AOQ6" s="158"/>
      <c r="AOR6" s="158"/>
      <c r="AOS6" s="158"/>
      <c r="AOT6" s="158"/>
      <c r="AOU6" s="158"/>
      <c r="AOV6" s="158"/>
      <c r="AOW6" s="158"/>
      <c r="AOX6" s="158"/>
      <c r="AOY6" s="158"/>
      <c r="AOZ6" s="158"/>
      <c r="APA6" s="158"/>
      <c r="APB6" s="158"/>
      <c r="APC6" s="158"/>
      <c r="APD6" s="158"/>
      <c r="APE6" s="158"/>
      <c r="APF6" s="158"/>
      <c r="APG6" s="158"/>
      <c r="APH6" s="158"/>
      <c r="API6" s="158"/>
      <c r="APJ6" s="158"/>
      <c r="APK6" s="158"/>
      <c r="APL6" s="158"/>
      <c r="APM6" s="158"/>
      <c r="APN6" s="158"/>
      <c r="APO6" s="158"/>
      <c r="APP6" s="158"/>
      <c r="APQ6" s="158"/>
      <c r="APR6" s="158"/>
      <c r="APS6" s="158"/>
      <c r="APT6" s="158"/>
      <c r="APU6" s="158"/>
      <c r="APV6" s="158"/>
      <c r="APW6" s="158"/>
      <c r="APX6" s="158"/>
      <c r="APY6" s="158"/>
      <c r="APZ6" s="158"/>
      <c r="AQA6" s="158"/>
      <c r="AQB6" s="158"/>
      <c r="AQC6" s="158"/>
      <c r="AQD6" s="158"/>
      <c r="AQE6" s="158"/>
      <c r="AQF6" s="158"/>
      <c r="AQG6" s="158"/>
      <c r="AQH6" s="158"/>
      <c r="AQI6" s="158"/>
      <c r="AQJ6" s="158"/>
      <c r="AQK6" s="158"/>
      <c r="AQL6" s="158"/>
      <c r="AQM6" s="158"/>
      <c r="AQN6" s="158"/>
      <c r="AQO6" s="158"/>
      <c r="AQP6" s="158"/>
      <c r="AQQ6" s="158"/>
      <c r="AQR6" s="158"/>
      <c r="AQS6" s="158"/>
      <c r="AQT6" s="158"/>
      <c r="AQU6" s="158"/>
      <c r="AQV6" s="158"/>
      <c r="AQW6" s="158"/>
      <c r="AQX6" s="158"/>
      <c r="AQY6" s="158"/>
      <c r="AQZ6" s="158"/>
      <c r="ARA6" s="158"/>
      <c r="ARB6" s="158"/>
      <c r="ARC6" s="158"/>
      <c r="ARD6" s="158"/>
      <c r="ARE6" s="158"/>
      <c r="ARF6" s="158"/>
      <c r="ARG6" s="158"/>
      <c r="ARH6" s="158"/>
      <c r="ARI6" s="158"/>
      <c r="ARJ6" s="158"/>
      <c r="ARK6" s="158"/>
      <c r="ARL6" s="158"/>
      <c r="ARM6" s="158"/>
      <c r="ARN6" s="158"/>
      <c r="ARO6" s="158"/>
      <c r="ARP6" s="158"/>
      <c r="ARQ6" s="158"/>
      <c r="ARR6" s="158"/>
      <c r="ARS6" s="158"/>
      <c r="ART6" s="158"/>
      <c r="ARU6" s="158"/>
      <c r="ARV6" s="158"/>
      <c r="ARW6" s="158"/>
      <c r="ARX6" s="158"/>
      <c r="ARY6" s="158"/>
      <c r="ARZ6" s="158"/>
      <c r="ASA6" s="158"/>
      <c r="ASB6" s="158"/>
      <c r="ASC6" s="158"/>
      <c r="ASD6" s="158"/>
      <c r="ASE6" s="158"/>
      <c r="ASF6" s="158"/>
      <c r="ASG6" s="158"/>
      <c r="ASH6" s="158"/>
      <c r="ASI6" s="158"/>
      <c r="ASJ6" s="158"/>
      <c r="ASK6" s="158"/>
      <c r="ASL6" s="158"/>
      <c r="ASM6" s="158"/>
      <c r="ASN6" s="158"/>
      <c r="ASO6" s="158"/>
      <c r="ASP6" s="158"/>
      <c r="ASQ6" s="158"/>
      <c r="ASR6" s="158"/>
      <c r="ASS6" s="158"/>
      <c r="AST6" s="158"/>
      <c r="ASU6" s="158"/>
      <c r="ASV6" s="158"/>
      <c r="ASW6" s="158"/>
      <c r="ASX6" s="158"/>
      <c r="ASY6" s="158"/>
      <c r="ASZ6" s="158"/>
      <c r="ATA6" s="158"/>
      <c r="ATB6" s="158"/>
      <c r="ATC6" s="158"/>
      <c r="ATD6" s="158"/>
      <c r="ATE6" s="158"/>
      <c r="ATF6" s="158"/>
      <c r="ATG6" s="158"/>
      <c r="ATH6" s="158"/>
      <c r="ATI6" s="158"/>
      <c r="ATJ6" s="158"/>
      <c r="ATK6" s="158"/>
      <c r="ATL6" s="158"/>
      <c r="ATM6" s="158"/>
      <c r="ATN6" s="158"/>
      <c r="ATO6" s="158"/>
      <c r="ATP6" s="158"/>
      <c r="ATQ6" s="158"/>
      <c r="ATR6" s="158"/>
      <c r="ATS6" s="158"/>
      <c r="ATT6" s="158"/>
      <c r="ATU6" s="158"/>
      <c r="ATV6" s="158"/>
      <c r="ATW6" s="158"/>
      <c r="ATX6" s="158"/>
      <c r="ATY6" s="158"/>
      <c r="ATZ6" s="158"/>
      <c r="AUA6" s="158"/>
      <c r="AUB6" s="158"/>
      <c r="AUC6" s="158"/>
      <c r="AUD6" s="158"/>
      <c r="AUE6" s="158"/>
      <c r="AUF6" s="158"/>
      <c r="AUG6" s="158"/>
      <c r="AUH6" s="158"/>
      <c r="AUI6" s="158"/>
      <c r="AUJ6" s="158"/>
      <c r="AUK6" s="158"/>
      <c r="AUL6" s="158"/>
      <c r="AUM6" s="158"/>
      <c r="AUN6" s="158"/>
      <c r="AUO6" s="158"/>
      <c r="AUP6" s="158"/>
      <c r="AUQ6" s="158"/>
      <c r="AUR6" s="158"/>
      <c r="AUS6" s="158"/>
      <c r="AUT6" s="158"/>
      <c r="AUU6" s="158"/>
      <c r="AUV6" s="158"/>
      <c r="AUW6" s="158"/>
      <c r="AUX6" s="158"/>
      <c r="AUY6" s="158"/>
      <c r="AUZ6" s="158"/>
      <c r="AVA6" s="158"/>
      <c r="AVB6" s="158"/>
      <c r="AVC6" s="158"/>
      <c r="AVD6" s="158"/>
      <c r="AVE6" s="158"/>
      <c r="AVF6" s="158"/>
      <c r="AVG6" s="158"/>
      <c r="AVH6" s="158"/>
      <c r="AVI6" s="158"/>
      <c r="AVJ6" s="158"/>
      <c r="AVK6" s="158"/>
      <c r="AVL6" s="158"/>
      <c r="AVM6" s="158"/>
      <c r="AVN6" s="158"/>
      <c r="AVO6" s="158"/>
      <c r="AVP6" s="158"/>
      <c r="AVQ6" s="158"/>
      <c r="AVR6" s="158"/>
      <c r="AVS6" s="158"/>
      <c r="AVT6" s="158"/>
      <c r="AVU6" s="158"/>
      <c r="AVV6" s="158"/>
      <c r="AVW6" s="158"/>
      <c r="AVX6" s="158"/>
      <c r="AVY6" s="158"/>
      <c r="AVZ6" s="158"/>
      <c r="AWA6" s="158"/>
      <c r="AWB6" s="158"/>
      <c r="AWC6" s="158"/>
      <c r="AWD6" s="158"/>
      <c r="AWE6" s="158"/>
      <c r="AWF6" s="158"/>
      <c r="AWG6" s="158"/>
      <c r="AWH6" s="158"/>
      <c r="AWI6" s="158"/>
      <c r="AWJ6" s="158"/>
      <c r="AWK6" s="158"/>
      <c r="AWL6" s="158"/>
      <c r="AWM6" s="158"/>
      <c r="AWN6" s="158"/>
      <c r="AWO6" s="158"/>
      <c r="AWP6" s="158"/>
      <c r="AWQ6" s="158"/>
      <c r="AWR6" s="158"/>
      <c r="AWS6" s="158"/>
      <c r="AWT6" s="158"/>
      <c r="AWU6" s="158"/>
      <c r="AWV6" s="158"/>
      <c r="AWW6" s="158"/>
      <c r="AWX6" s="158"/>
      <c r="AWY6" s="158"/>
      <c r="AWZ6" s="158"/>
      <c r="AXA6" s="158"/>
      <c r="AXB6" s="158"/>
      <c r="AXC6" s="158"/>
      <c r="AXD6" s="158"/>
      <c r="AXE6" s="158"/>
      <c r="AXF6" s="158"/>
      <c r="AXG6" s="158"/>
      <c r="AXH6" s="158"/>
      <c r="AXI6" s="158"/>
      <c r="AXJ6" s="158"/>
      <c r="AXK6" s="158"/>
      <c r="AXL6" s="158"/>
      <c r="AXM6" s="158"/>
      <c r="AXN6" s="158"/>
      <c r="AXO6" s="158"/>
      <c r="AXP6" s="158"/>
      <c r="AXQ6" s="158"/>
      <c r="AXR6" s="158"/>
      <c r="AXS6" s="158"/>
      <c r="AXT6" s="158"/>
      <c r="AXU6" s="158"/>
      <c r="AXV6" s="158"/>
      <c r="AXW6" s="158"/>
      <c r="AXX6" s="158"/>
      <c r="AXY6" s="158"/>
      <c r="AXZ6" s="158"/>
      <c r="AYA6" s="158"/>
      <c r="AYB6" s="158"/>
      <c r="AYC6" s="158"/>
      <c r="AYD6" s="158"/>
      <c r="AYE6" s="158"/>
      <c r="AYF6" s="158"/>
      <c r="AYG6" s="158"/>
      <c r="AYH6" s="158"/>
      <c r="AYI6" s="158"/>
      <c r="AYJ6" s="158"/>
      <c r="AYK6" s="158"/>
      <c r="AYL6" s="158"/>
      <c r="AYM6" s="158"/>
      <c r="AYN6" s="158"/>
      <c r="AYO6" s="158"/>
      <c r="AYP6" s="158"/>
      <c r="AYQ6" s="158"/>
      <c r="AYR6" s="158"/>
      <c r="AYS6" s="158"/>
      <c r="AYT6" s="158"/>
      <c r="AYU6" s="158"/>
      <c r="AYV6" s="158"/>
      <c r="AYW6" s="158"/>
      <c r="AYX6" s="158"/>
      <c r="AYY6" s="158"/>
      <c r="AYZ6" s="158"/>
      <c r="AZA6" s="158"/>
      <c r="AZB6" s="158"/>
      <c r="AZC6" s="158"/>
      <c r="AZD6" s="158"/>
      <c r="AZE6" s="158"/>
      <c r="AZF6" s="158"/>
      <c r="AZG6" s="158"/>
      <c r="AZH6" s="158"/>
      <c r="AZI6" s="158"/>
      <c r="AZJ6" s="158"/>
      <c r="AZK6" s="158"/>
      <c r="AZL6" s="158"/>
      <c r="AZM6" s="158"/>
      <c r="AZN6" s="158"/>
      <c r="AZO6" s="158"/>
      <c r="AZP6" s="158"/>
      <c r="AZQ6" s="158"/>
      <c r="AZR6" s="158"/>
      <c r="AZS6" s="158"/>
      <c r="AZT6" s="158"/>
      <c r="AZU6" s="158"/>
      <c r="AZV6" s="158"/>
      <c r="AZW6" s="158"/>
      <c r="AZX6" s="158"/>
      <c r="AZY6" s="158"/>
      <c r="AZZ6" s="158"/>
      <c r="BAA6" s="158"/>
      <c r="BAB6" s="158"/>
      <c r="BAC6" s="158"/>
      <c r="BAD6" s="158"/>
      <c r="BAE6" s="158"/>
      <c r="BAF6" s="158"/>
      <c r="BAG6" s="158"/>
      <c r="BAH6" s="158"/>
      <c r="BAI6" s="158"/>
      <c r="BAJ6" s="158"/>
      <c r="BAK6" s="158"/>
      <c r="BAL6" s="158"/>
      <c r="BAM6" s="158"/>
      <c r="BAN6" s="158"/>
      <c r="BAO6" s="158"/>
      <c r="BAP6" s="158"/>
      <c r="BAQ6" s="158"/>
      <c r="BAR6" s="158"/>
      <c r="BAS6" s="158"/>
      <c r="BAT6" s="158"/>
      <c r="BAU6" s="158"/>
      <c r="BAV6" s="158"/>
      <c r="BAW6" s="158"/>
      <c r="BAX6" s="158"/>
      <c r="BAY6" s="158"/>
      <c r="BAZ6" s="158"/>
      <c r="BBA6" s="158"/>
      <c r="BBB6" s="158"/>
      <c r="BBC6" s="158"/>
      <c r="BBD6" s="158"/>
      <c r="BBE6" s="158"/>
      <c r="BBF6" s="158"/>
      <c r="BBG6" s="158"/>
      <c r="BBH6" s="158"/>
      <c r="BBI6" s="158"/>
      <c r="BBJ6" s="158"/>
      <c r="BBK6" s="158"/>
      <c r="BBL6" s="158"/>
      <c r="BBM6" s="158"/>
      <c r="BBN6" s="158"/>
      <c r="BBO6" s="158"/>
      <c r="BBP6" s="158"/>
      <c r="BBQ6" s="158"/>
      <c r="BBR6" s="158"/>
      <c r="BBS6" s="158"/>
      <c r="BBT6" s="158"/>
      <c r="BBU6" s="158"/>
      <c r="BBV6" s="158"/>
      <c r="BBW6" s="158"/>
      <c r="BBX6" s="158"/>
      <c r="BBY6" s="158"/>
      <c r="BBZ6" s="158"/>
      <c r="BCA6" s="158"/>
      <c r="BCB6" s="158"/>
      <c r="BCC6" s="158"/>
      <c r="BCD6" s="158"/>
      <c r="BCE6" s="158"/>
      <c r="BCF6" s="158"/>
      <c r="BCG6" s="158"/>
      <c r="BCH6" s="158"/>
      <c r="BCI6" s="158"/>
      <c r="BCJ6" s="158"/>
      <c r="BCK6" s="158"/>
      <c r="BCL6" s="158"/>
      <c r="BCM6" s="158"/>
      <c r="BCN6" s="158"/>
      <c r="BCO6" s="158"/>
      <c r="BCP6" s="158"/>
      <c r="BCQ6" s="158"/>
      <c r="BCR6" s="158"/>
      <c r="BCS6" s="158"/>
      <c r="BCT6" s="158"/>
      <c r="BCU6" s="158"/>
      <c r="BCV6" s="158"/>
      <c r="BCW6" s="158"/>
      <c r="BCX6" s="158"/>
      <c r="BCY6" s="158"/>
      <c r="BCZ6" s="158"/>
      <c r="BDA6" s="158"/>
      <c r="BDB6" s="158"/>
      <c r="BDC6" s="158"/>
      <c r="BDD6" s="158"/>
      <c r="BDE6" s="158"/>
      <c r="BDF6" s="158"/>
      <c r="BDG6" s="158"/>
      <c r="BDH6" s="158"/>
      <c r="BDI6" s="158"/>
      <c r="BDJ6" s="158"/>
      <c r="BDK6" s="158"/>
      <c r="BDL6" s="158"/>
      <c r="BDM6" s="158"/>
      <c r="BDN6" s="158"/>
      <c r="BDO6" s="158"/>
      <c r="BDP6" s="158"/>
      <c r="BDQ6" s="158"/>
      <c r="BDR6" s="158"/>
      <c r="BDS6" s="158"/>
      <c r="BDT6" s="158"/>
      <c r="BDU6" s="158"/>
      <c r="BDV6" s="158"/>
      <c r="BDW6" s="158"/>
      <c r="BDX6" s="158"/>
      <c r="BDY6" s="158"/>
      <c r="BDZ6" s="158"/>
      <c r="BEA6" s="158"/>
      <c r="BEB6" s="158"/>
      <c r="BEC6" s="158"/>
      <c r="BED6" s="158"/>
      <c r="BEE6" s="158"/>
      <c r="BEF6" s="158"/>
      <c r="BEG6" s="158"/>
      <c r="BEH6" s="158"/>
      <c r="BEI6" s="158"/>
      <c r="BEJ6" s="158"/>
      <c r="BEK6" s="158"/>
      <c r="BEL6" s="158"/>
      <c r="BEM6" s="158"/>
      <c r="BEN6" s="158"/>
      <c r="BEO6" s="158"/>
      <c r="BEP6" s="158"/>
      <c r="BEQ6" s="158"/>
      <c r="BER6" s="158"/>
      <c r="BES6" s="158"/>
      <c r="BET6" s="158"/>
      <c r="BEU6" s="158"/>
      <c r="BEV6" s="158"/>
      <c r="BEW6" s="158"/>
      <c r="BEX6" s="158"/>
      <c r="BEY6" s="158"/>
      <c r="BEZ6" s="158"/>
      <c r="BFA6" s="158"/>
      <c r="BFB6" s="158"/>
      <c r="BFC6" s="158"/>
      <c r="BFD6" s="158"/>
      <c r="BFE6" s="158"/>
      <c r="BFF6" s="158"/>
      <c r="BFG6" s="158"/>
      <c r="BFH6" s="158"/>
      <c r="BFI6" s="158"/>
      <c r="BFJ6" s="158"/>
      <c r="BFK6" s="158"/>
      <c r="BFL6" s="158"/>
      <c r="BFM6" s="158"/>
      <c r="BFN6" s="158"/>
      <c r="BFO6" s="158"/>
      <c r="BFP6" s="158"/>
      <c r="BFQ6" s="158"/>
      <c r="BFR6" s="158"/>
      <c r="BFS6" s="158"/>
      <c r="BFT6" s="158"/>
      <c r="BFU6" s="158"/>
      <c r="BFV6" s="158"/>
      <c r="BFW6" s="158"/>
      <c r="BFX6" s="158"/>
      <c r="BFY6" s="158"/>
      <c r="BFZ6" s="158"/>
      <c r="BGA6" s="158"/>
      <c r="BGB6" s="158"/>
      <c r="BGC6" s="158"/>
      <c r="BGD6" s="158"/>
      <c r="BGE6" s="158"/>
      <c r="BGF6" s="158"/>
      <c r="BGG6" s="158"/>
      <c r="BGH6" s="158"/>
      <c r="BGI6" s="158"/>
      <c r="BGJ6" s="158"/>
      <c r="BGK6" s="158"/>
      <c r="BGL6" s="158"/>
      <c r="BGM6" s="158"/>
      <c r="BGN6" s="158"/>
      <c r="BGO6" s="158"/>
      <c r="BGP6" s="158"/>
      <c r="BGQ6" s="158"/>
      <c r="BGR6" s="158"/>
      <c r="BGS6" s="158"/>
      <c r="BGT6" s="158"/>
      <c r="BGU6" s="158"/>
      <c r="BGV6" s="158"/>
      <c r="BGW6" s="158"/>
      <c r="BGX6" s="158"/>
      <c r="BGY6" s="158"/>
      <c r="BGZ6" s="158"/>
      <c r="BHA6" s="158"/>
      <c r="BHB6" s="158"/>
      <c r="BHC6" s="158"/>
      <c r="BHD6" s="158"/>
      <c r="BHE6" s="158"/>
      <c r="BHF6" s="158"/>
      <c r="BHG6" s="158"/>
      <c r="BHH6" s="158"/>
      <c r="BHI6" s="158"/>
      <c r="BHJ6" s="158"/>
      <c r="BHK6" s="158"/>
      <c r="BHL6" s="158"/>
      <c r="BHM6" s="158"/>
      <c r="BHN6" s="158"/>
      <c r="BHO6" s="158"/>
      <c r="BHP6" s="158"/>
      <c r="BHQ6" s="158"/>
      <c r="BHR6" s="158"/>
      <c r="BHS6" s="158"/>
      <c r="BHT6" s="158"/>
      <c r="BHU6" s="158"/>
      <c r="BHV6" s="158"/>
      <c r="BHW6" s="158"/>
      <c r="BHX6" s="158"/>
      <c r="BHY6" s="158"/>
      <c r="BHZ6" s="158"/>
      <c r="BIA6" s="158"/>
      <c r="BIB6" s="158"/>
      <c r="BIC6" s="158"/>
      <c r="BID6" s="158"/>
      <c r="BIE6" s="158"/>
      <c r="BIF6" s="158"/>
      <c r="BIG6" s="158"/>
      <c r="BIH6" s="158"/>
      <c r="BII6" s="158"/>
      <c r="BIJ6" s="158"/>
      <c r="BIK6" s="158"/>
      <c r="BIL6" s="158"/>
      <c r="BIM6" s="158"/>
      <c r="BIN6" s="158"/>
      <c r="BIO6" s="158"/>
      <c r="BIP6" s="158"/>
      <c r="BIQ6" s="158"/>
      <c r="BIR6" s="158"/>
      <c r="BIS6" s="158"/>
      <c r="BIT6" s="158"/>
      <c r="BIU6" s="158"/>
      <c r="BIV6" s="158"/>
      <c r="BIW6" s="158"/>
      <c r="BIX6" s="158"/>
      <c r="BIY6" s="158"/>
      <c r="BIZ6" s="158"/>
      <c r="BJA6" s="158"/>
      <c r="BJB6" s="158"/>
      <c r="BJC6" s="158"/>
      <c r="BJD6" s="158"/>
      <c r="BJE6" s="158"/>
      <c r="BJF6" s="158"/>
      <c r="BJG6" s="158"/>
      <c r="BJH6" s="158"/>
      <c r="BJI6" s="158"/>
      <c r="BJJ6" s="158"/>
      <c r="BJK6" s="158"/>
      <c r="BJL6" s="158"/>
      <c r="BJM6" s="158"/>
      <c r="BJN6" s="158"/>
      <c r="BJO6" s="158"/>
      <c r="BJP6" s="158"/>
      <c r="BJQ6" s="158"/>
      <c r="BJR6" s="158"/>
      <c r="BJS6" s="158"/>
      <c r="BJT6" s="158"/>
      <c r="BJU6" s="158"/>
      <c r="BJV6" s="158"/>
      <c r="BJW6" s="158"/>
      <c r="BJX6" s="158"/>
      <c r="BJY6" s="158"/>
      <c r="BJZ6" s="158"/>
      <c r="BKA6" s="158"/>
      <c r="BKB6" s="158"/>
      <c r="BKC6" s="158"/>
      <c r="BKD6" s="158"/>
      <c r="BKE6" s="158"/>
      <c r="BKF6" s="158"/>
      <c r="BKG6" s="158"/>
      <c r="BKH6" s="158"/>
      <c r="BKI6" s="158"/>
      <c r="BKJ6" s="158"/>
      <c r="BKK6" s="158"/>
      <c r="BKL6" s="158"/>
      <c r="BKM6" s="158"/>
      <c r="BKN6" s="158"/>
      <c r="BKO6" s="158"/>
      <c r="BKP6" s="158"/>
      <c r="BKQ6" s="158"/>
      <c r="BKR6" s="158"/>
      <c r="BKS6" s="158"/>
      <c r="BKT6" s="158"/>
      <c r="BKU6" s="158"/>
      <c r="BKV6" s="158"/>
      <c r="BKW6" s="158"/>
      <c r="BKX6" s="158"/>
      <c r="BKY6" s="158"/>
      <c r="BKZ6" s="158"/>
      <c r="BLA6" s="158"/>
      <c r="BLB6" s="158"/>
      <c r="BLC6" s="158"/>
      <c r="BLD6" s="158"/>
      <c r="BLE6" s="158"/>
      <c r="BLF6" s="158"/>
      <c r="BLG6" s="158"/>
      <c r="BLH6" s="158"/>
      <c r="BLI6" s="158"/>
      <c r="BLJ6" s="158"/>
      <c r="BLK6" s="158"/>
      <c r="BLL6" s="158"/>
      <c r="BLM6" s="158"/>
      <c r="BLN6" s="158"/>
      <c r="BLO6" s="158"/>
      <c r="BLP6" s="158"/>
      <c r="BLQ6" s="158"/>
      <c r="BLR6" s="158"/>
      <c r="BLS6" s="158"/>
      <c r="BLT6" s="158"/>
      <c r="BLU6" s="158"/>
      <c r="BLV6" s="158"/>
      <c r="BLW6" s="158"/>
      <c r="BLX6" s="158"/>
      <c r="BLY6" s="158"/>
      <c r="BLZ6" s="158"/>
      <c r="BMA6" s="158"/>
      <c r="BMB6" s="158"/>
      <c r="BMC6" s="158"/>
      <c r="BMD6" s="158"/>
      <c r="BME6" s="158"/>
      <c r="BMF6" s="158"/>
      <c r="BMG6" s="158"/>
      <c r="BMH6" s="158"/>
      <c r="BMI6" s="158"/>
      <c r="BMJ6" s="158"/>
      <c r="BMK6" s="158"/>
      <c r="BML6" s="158"/>
      <c r="BMM6" s="158"/>
      <c r="BMN6" s="158"/>
      <c r="BMO6" s="158"/>
      <c r="BMP6" s="158"/>
      <c r="BMQ6" s="158"/>
      <c r="BMR6" s="158"/>
      <c r="BMS6" s="158"/>
      <c r="BMT6" s="158"/>
      <c r="BMU6" s="158"/>
      <c r="BMV6" s="158"/>
      <c r="BMW6" s="158"/>
      <c r="BMX6" s="158"/>
      <c r="BMY6" s="158"/>
      <c r="BMZ6" s="158"/>
      <c r="BNA6" s="158"/>
      <c r="BNB6" s="158"/>
      <c r="BNC6" s="158"/>
      <c r="BND6" s="158"/>
      <c r="BNE6" s="158"/>
      <c r="BNF6" s="158"/>
      <c r="BNG6" s="158"/>
      <c r="BNH6" s="158"/>
      <c r="BNI6" s="158"/>
      <c r="BNJ6" s="158"/>
      <c r="BNK6" s="158"/>
      <c r="BNL6" s="158"/>
      <c r="BNM6" s="158"/>
      <c r="BNN6" s="158"/>
      <c r="BNO6" s="158"/>
      <c r="BNP6" s="158"/>
      <c r="BNQ6" s="158"/>
      <c r="BNR6" s="158"/>
      <c r="BNS6" s="158"/>
      <c r="BNT6" s="158"/>
      <c r="BNU6" s="158"/>
      <c r="BNV6" s="158"/>
      <c r="BNW6" s="158"/>
      <c r="BNX6" s="158"/>
      <c r="BNY6" s="158"/>
      <c r="BNZ6" s="158"/>
      <c r="BOA6" s="158"/>
      <c r="BOB6" s="158"/>
      <c r="BOC6" s="158"/>
      <c r="BOD6" s="158"/>
      <c r="BOE6" s="158"/>
      <c r="BOF6" s="158"/>
      <c r="BOG6" s="158"/>
      <c r="BOH6" s="158"/>
      <c r="BOI6" s="158"/>
      <c r="BOJ6" s="158"/>
      <c r="BOK6" s="158"/>
      <c r="BOL6" s="158"/>
      <c r="BOM6" s="158"/>
      <c r="BON6" s="158"/>
      <c r="BOO6" s="158"/>
      <c r="BOP6" s="158"/>
      <c r="BOQ6" s="158"/>
      <c r="BOR6" s="158"/>
      <c r="BOS6" s="158"/>
      <c r="BOT6" s="158"/>
      <c r="BOU6" s="158"/>
      <c r="BOV6" s="158"/>
      <c r="BOW6" s="158"/>
      <c r="BOX6" s="158"/>
      <c r="BOY6" s="158"/>
      <c r="BOZ6" s="158"/>
      <c r="BPA6" s="158"/>
      <c r="BPB6" s="158"/>
      <c r="BPC6" s="158"/>
      <c r="BPD6" s="158"/>
      <c r="BPE6" s="158"/>
      <c r="BPF6" s="158"/>
      <c r="BPG6" s="158"/>
      <c r="BPH6" s="158"/>
      <c r="BPI6" s="158"/>
      <c r="BPJ6" s="158"/>
      <c r="BPK6" s="158"/>
      <c r="BPL6" s="158"/>
      <c r="BPM6" s="158"/>
      <c r="BPN6" s="158"/>
      <c r="BPO6" s="158"/>
      <c r="BPP6" s="158"/>
      <c r="BPQ6" s="158"/>
      <c r="BPR6" s="158"/>
      <c r="BPS6" s="158"/>
      <c r="BPT6" s="158"/>
      <c r="BPU6" s="158"/>
      <c r="BPV6" s="158"/>
      <c r="BPW6" s="158"/>
      <c r="BPX6" s="158"/>
      <c r="BPY6" s="158"/>
      <c r="BPZ6" s="158"/>
      <c r="BQA6" s="158"/>
      <c r="BQB6" s="158"/>
      <c r="BQC6" s="158"/>
      <c r="BQD6" s="158"/>
      <c r="BQE6" s="158"/>
      <c r="BQF6" s="158"/>
      <c r="BQG6" s="158"/>
      <c r="BQH6" s="158"/>
      <c r="BQI6" s="158"/>
      <c r="BQJ6" s="158"/>
      <c r="BQK6" s="158"/>
      <c r="BQL6" s="158"/>
      <c r="BQM6" s="158"/>
      <c r="BQN6" s="158"/>
      <c r="BQO6" s="158"/>
      <c r="BQP6" s="158"/>
      <c r="BQQ6" s="158"/>
      <c r="BQR6" s="158"/>
      <c r="BQS6" s="158"/>
      <c r="BQT6" s="158"/>
      <c r="BQU6" s="158"/>
      <c r="BQV6" s="158"/>
      <c r="BQW6" s="158"/>
      <c r="BQX6" s="158"/>
      <c r="BQY6" s="158"/>
      <c r="BQZ6" s="158"/>
      <c r="BRA6" s="158"/>
      <c r="BRB6" s="158"/>
      <c r="BRC6" s="158"/>
      <c r="BRD6" s="158"/>
      <c r="BRE6" s="158"/>
      <c r="BRF6" s="158"/>
      <c r="BRG6" s="158"/>
      <c r="BRH6" s="158"/>
      <c r="BRI6" s="158"/>
      <c r="BRJ6" s="158"/>
      <c r="BRK6" s="158"/>
      <c r="BRL6" s="158"/>
      <c r="BRM6" s="158"/>
      <c r="BRN6" s="158"/>
      <c r="BRO6" s="158"/>
      <c r="BRP6" s="158"/>
      <c r="BRQ6" s="158"/>
      <c r="BRR6" s="158"/>
      <c r="BRS6" s="158"/>
      <c r="BRT6" s="158"/>
      <c r="BRU6" s="158"/>
      <c r="BRV6" s="158"/>
      <c r="BRW6" s="158"/>
      <c r="BRX6" s="158"/>
      <c r="BRY6" s="158"/>
      <c r="BRZ6" s="158"/>
      <c r="BSA6" s="158"/>
      <c r="BSB6" s="158"/>
      <c r="BSC6" s="158"/>
      <c r="BSD6" s="158"/>
      <c r="BSE6" s="158"/>
      <c r="BSF6" s="158"/>
      <c r="BSG6" s="158"/>
      <c r="BSH6" s="158"/>
      <c r="BSI6" s="158"/>
      <c r="BSJ6" s="158"/>
      <c r="BSK6" s="158"/>
      <c r="BSL6" s="158"/>
      <c r="BSM6" s="158"/>
      <c r="BSN6" s="158"/>
      <c r="BSO6" s="158"/>
      <c r="BSP6" s="158"/>
      <c r="BSQ6" s="158"/>
      <c r="BSR6" s="158"/>
      <c r="BSS6" s="158"/>
      <c r="BST6" s="158"/>
      <c r="BSU6" s="158"/>
      <c r="BSV6" s="158"/>
      <c r="BSW6" s="158"/>
      <c r="BSX6" s="158"/>
      <c r="BSY6" s="158"/>
      <c r="BSZ6" s="158"/>
      <c r="BTA6" s="158"/>
      <c r="BTB6" s="158"/>
      <c r="BTC6" s="158"/>
      <c r="BTD6" s="158"/>
      <c r="BTE6" s="158"/>
      <c r="BTF6" s="158"/>
      <c r="BTG6" s="158"/>
      <c r="BTH6" s="158"/>
      <c r="BTI6" s="158"/>
      <c r="BTJ6" s="158"/>
      <c r="BTK6" s="158"/>
      <c r="BTL6" s="158"/>
      <c r="BTM6" s="158"/>
      <c r="BTN6" s="158"/>
      <c r="BTO6" s="158"/>
      <c r="BTP6" s="158"/>
      <c r="BTQ6" s="158"/>
      <c r="BTR6" s="158"/>
      <c r="BTS6" s="158"/>
      <c r="BTT6" s="158"/>
      <c r="BTU6" s="158"/>
      <c r="BTV6" s="158"/>
      <c r="BTW6" s="158"/>
      <c r="BTX6" s="158"/>
      <c r="BTY6" s="158"/>
      <c r="BTZ6" s="158"/>
      <c r="BUA6" s="158"/>
      <c r="BUB6" s="158"/>
      <c r="BUC6" s="158"/>
      <c r="BUD6" s="158"/>
      <c r="BUE6" s="158"/>
      <c r="BUF6" s="158"/>
      <c r="BUG6" s="158"/>
      <c r="BUH6" s="158"/>
      <c r="BUI6" s="158"/>
      <c r="BUJ6" s="158"/>
      <c r="BUK6" s="158"/>
      <c r="BUL6" s="158"/>
      <c r="BUM6" s="158"/>
      <c r="BUN6" s="158"/>
      <c r="BUO6" s="158"/>
      <c r="BUP6" s="158"/>
      <c r="BUQ6" s="158"/>
      <c r="BUR6" s="158"/>
      <c r="BUS6" s="158"/>
      <c r="BUT6" s="158"/>
      <c r="BUU6" s="158"/>
      <c r="BUV6" s="158"/>
      <c r="BUW6" s="158"/>
      <c r="BUX6" s="158"/>
      <c r="BUY6" s="158"/>
      <c r="BUZ6" s="158"/>
      <c r="BVA6" s="158"/>
      <c r="BVB6" s="158"/>
      <c r="BVC6" s="158"/>
      <c r="BVD6" s="158"/>
      <c r="BVE6" s="158"/>
      <c r="BVF6" s="158"/>
      <c r="BVG6" s="158"/>
      <c r="BVH6" s="158"/>
      <c r="BVI6" s="158"/>
      <c r="BVJ6" s="158"/>
      <c r="BVK6" s="158"/>
      <c r="BVL6" s="158"/>
      <c r="BVM6" s="158"/>
      <c r="BVN6" s="158"/>
      <c r="BVO6" s="158"/>
      <c r="BVP6" s="158"/>
      <c r="BVQ6" s="158"/>
      <c r="BVR6" s="158"/>
      <c r="BVS6" s="158"/>
      <c r="BVT6" s="158"/>
      <c r="BVU6" s="158"/>
      <c r="BVV6" s="158"/>
      <c r="BVW6" s="158"/>
      <c r="BVX6" s="158"/>
      <c r="BVY6" s="158"/>
      <c r="BVZ6" s="158"/>
      <c r="BWA6" s="158"/>
      <c r="BWB6" s="158"/>
      <c r="BWC6" s="158"/>
      <c r="BWD6" s="158"/>
      <c r="BWE6" s="158"/>
      <c r="BWF6" s="158"/>
      <c r="BWG6" s="158"/>
      <c r="BWH6" s="158"/>
      <c r="BWI6" s="158"/>
      <c r="BWJ6" s="158"/>
      <c r="BWK6" s="158"/>
      <c r="BWL6" s="158"/>
      <c r="BWM6" s="158"/>
      <c r="BWN6" s="158"/>
      <c r="BWO6" s="158"/>
      <c r="BWP6" s="158"/>
      <c r="BWQ6" s="158"/>
      <c r="BWR6" s="158"/>
      <c r="BWS6" s="158"/>
      <c r="BWT6" s="158"/>
      <c r="BWU6" s="158"/>
      <c r="BWV6" s="158"/>
      <c r="BWW6" s="158"/>
      <c r="BWX6" s="158"/>
      <c r="BWY6" s="158"/>
      <c r="BWZ6" s="158"/>
      <c r="BXA6" s="158"/>
      <c r="BXB6" s="158"/>
      <c r="BXC6" s="158"/>
      <c r="BXD6" s="158"/>
      <c r="BXE6" s="158"/>
      <c r="BXF6" s="158"/>
      <c r="BXG6" s="158"/>
      <c r="BXH6" s="158"/>
      <c r="BXI6" s="158"/>
      <c r="BXJ6" s="158"/>
      <c r="BXK6" s="158"/>
      <c r="BXL6" s="158"/>
      <c r="BXM6" s="158"/>
      <c r="BXN6" s="158"/>
      <c r="BXO6" s="158"/>
      <c r="BXP6" s="158"/>
      <c r="BXQ6" s="158"/>
      <c r="BXR6" s="158"/>
      <c r="BXS6" s="158"/>
      <c r="BXT6" s="158"/>
      <c r="BXU6" s="158"/>
      <c r="BXV6" s="158"/>
      <c r="BXW6" s="158"/>
      <c r="BXX6" s="158"/>
      <c r="BXY6" s="158"/>
      <c r="BXZ6" s="158"/>
      <c r="BYA6" s="158"/>
      <c r="BYB6" s="158"/>
      <c r="BYC6" s="158"/>
      <c r="BYD6" s="158"/>
      <c r="BYE6" s="158"/>
      <c r="BYF6" s="158"/>
      <c r="BYG6" s="158"/>
      <c r="BYH6" s="158"/>
      <c r="BYI6" s="158"/>
      <c r="BYJ6" s="158"/>
      <c r="BYK6" s="158"/>
      <c r="BYL6" s="158"/>
      <c r="BYM6" s="158"/>
      <c r="BYN6" s="158"/>
      <c r="BYO6" s="158"/>
      <c r="BYP6" s="158"/>
      <c r="BYQ6" s="158"/>
      <c r="BYR6" s="158"/>
      <c r="BYS6" s="158"/>
      <c r="BYT6" s="158"/>
      <c r="BYU6" s="158"/>
      <c r="BYV6" s="158"/>
      <c r="BYW6" s="158"/>
      <c r="BYX6" s="158"/>
      <c r="BYY6" s="158"/>
      <c r="BYZ6" s="158"/>
      <c r="BZA6" s="158"/>
      <c r="BZB6" s="158"/>
      <c r="BZC6" s="158"/>
      <c r="BZD6" s="158"/>
      <c r="BZE6" s="158"/>
      <c r="BZF6" s="158"/>
      <c r="BZG6" s="158"/>
      <c r="BZH6" s="158"/>
      <c r="BZI6" s="158"/>
      <c r="BZJ6" s="158"/>
      <c r="BZK6" s="158"/>
      <c r="BZL6" s="158"/>
      <c r="BZM6" s="158"/>
      <c r="BZN6" s="158"/>
      <c r="BZO6" s="158"/>
      <c r="BZP6" s="158"/>
      <c r="BZQ6" s="158"/>
      <c r="BZR6" s="158"/>
      <c r="BZS6" s="158"/>
      <c r="BZT6" s="158"/>
      <c r="BZU6" s="158"/>
      <c r="BZV6" s="158"/>
      <c r="BZW6" s="158"/>
      <c r="BZX6" s="158"/>
      <c r="BZY6" s="158"/>
      <c r="BZZ6" s="158"/>
      <c r="CAA6" s="158"/>
      <c r="CAB6" s="158"/>
      <c r="CAC6" s="158"/>
      <c r="CAD6" s="158"/>
      <c r="CAE6" s="158"/>
      <c r="CAF6" s="158"/>
      <c r="CAG6" s="158"/>
      <c r="CAH6" s="158"/>
      <c r="CAI6" s="158"/>
      <c r="CAJ6" s="158"/>
      <c r="CAK6" s="158"/>
      <c r="CAL6" s="158"/>
      <c r="CAM6" s="158"/>
      <c r="CAN6" s="158"/>
      <c r="CAO6" s="158"/>
      <c r="CAP6" s="158"/>
      <c r="CAQ6" s="158"/>
      <c r="CAR6" s="158"/>
      <c r="CAS6" s="158"/>
      <c r="CAT6" s="158"/>
      <c r="CAU6" s="158"/>
      <c r="CAV6" s="158"/>
      <c r="CAW6" s="158"/>
      <c r="CAX6" s="158"/>
      <c r="CAY6" s="158"/>
      <c r="CAZ6" s="158"/>
      <c r="CBA6" s="158"/>
      <c r="CBB6" s="158"/>
      <c r="CBC6" s="158"/>
      <c r="CBD6" s="158"/>
      <c r="CBE6" s="158"/>
      <c r="CBF6" s="158"/>
      <c r="CBG6" s="158"/>
      <c r="CBH6" s="158"/>
      <c r="CBI6" s="158"/>
      <c r="CBJ6" s="158"/>
      <c r="CBK6" s="158"/>
      <c r="CBL6" s="158"/>
      <c r="CBM6" s="158"/>
      <c r="CBN6" s="158"/>
      <c r="CBO6" s="158"/>
      <c r="CBP6" s="158"/>
      <c r="CBQ6" s="158"/>
      <c r="CBR6" s="158"/>
      <c r="CBS6" s="158"/>
      <c r="CBT6" s="158"/>
      <c r="CBU6" s="158"/>
      <c r="CBV6" s="158"/>
      <c r="CBW6" s="158"/>
      <c r="CBX6" s="158"/>
      <c r="CBY6" s="158"/>
      <c r="CBZ6" s="158"/>
      <c r="CCA6" s="158"/>
      <c r="CCB6" s="158"/>
      <c r="CCC6" s="158"/>
      <c r="CCD6" s="158"/>
      <c r="CCE6" s="158"/>
      <c r="CCF6" s="158"/>
      <c r="CCG6" s="158"/>
      <c r="CCH6" s="158"/>
      <c r="CCI6" s="158"/>
      <c r="CCJ6" s="158"/>
      <c r="CCK6" s="158"/>
      <c r="CCL6" s="158"/>
      <c r="CCM6" s="158"/>
      <c r="CCN6" s="158"/>
      <c r="CCO6" s="158"/>
      <c r="CCP6" s="158"/>
      <c r="CCQ6" s="158"/>
      <c r="CCR6" s="158"/>
      <c r="CCS6" s="158"/>
      <c r="CCT6" s="158"/>
      <c r="CCU6" s="158"/>
      <c r="CCV6" s="158"/>
      <c r="CCW6" s="158"/>
      <c r="CCX6" s="158"/>
      <c r="CCY6" s="158"/>
      <c r="CCZ6" s="158"/>
      <c r="CDA6" s="158"/>
      <c r="CDB6" s="158"/>
      <c r="CDC6" s="158"/>
      <c r="CDD6" s="158"/>
      <c r="CDE6" s="158"/>
      <c r="CDF6" s="158"/>
      <c r="CDG6" s="158"/>
      <c r="CDH6" s="158"/>
      <c r="CDI6" s="158"/>
      <c r="CDJ6" s="158"/>
      <c r="CDK6" s="158"/>
      <c r="CDL6" s="158"/>
      <c r="CDM6" s="158"/>
      <c r="CDN6" s="158"/>
      <c r="CDO6" s="158"/>
      <c r="CDP6" s="158"/>
      <c r="CDQ6" s="158"/>
      <c r="CDR6" s="158"/>
      <c r="CDS6" s="158"/>
      <c r="CDT6" s="158"/>
      <c r="CDU6" s="158"/>
      <c r="CDV6" s="158"/>
      <c r="CDW6" s="158"/>
      <c r="CDX6" s="158"/>
      <c r="CDY6" s="158"/>
      <c r="CDZ6" s="158"/>
      <c r="CEA6" s="158"/>
      <c r="CEB6" s="158"/>
      <c r="CEC6" s="158"/>
      <c r="CED6" s="158"/>
      <c r="CEE6" s="158"/>
      <c r="CEF6" s="158"/>
      <c r="CEG6" s="158"/>
      <c r="CEH6" s="158"/>
      <c r="CEI6" s="158"/>
      <c r="CEJ6" s="158"/>
      <c r="CEK6" s="158"/>
      <c r="CEL6" s="158"/>
      <c r="CEM6" s="158"/>
      <c r="CEN6" s="158"/>
      <c r="CEO6" s="158"/>
      <c r="CEP6" s="158"/>
      <c r="CEQ6" s="158"/>
      <c r="CER6" s="158"/>
      <c r="CES6" s="158"/>
      <c r="CET6" s="158"/>
      <c r="CEU6" s="158"/>
      <c r="CEV6" s="158"/>
      <c r="CEW6" s="158"/>
      <c r="CEX6" s="158"/>
      <c r="CEY6" s="158"/>
      <c r="CEZ6" s="158"/>
      <c r="CFA6" s="158"/>
      <c r="CFB6" s="158"/>
      <c r="CFC6" s="158"/>
      <c r="CFD6" s="158"/>
      <c r="CFE6" s="158"/>
      <c r="CFF6" s="158"/>
      <c r="CFG6" s="158"/>
      <c r="CFH6" s="158"/>
      <c r="CFI6" s="158"/>
      <c r="CFJ6" s="158"/>
      <c r="CFK6" s="158"/>
      <c r="CFL6" s="158"/>
      <c r="CFM6" s="158"/>
      <c r="CFN6" s="158"/>
      <c r="CFO6" s="158"/>
      <c r="CFP6" s="158"/>
      <c r="CFQ6" s="158"/>
      <c r="CFR6" s="158"/>
      <c r="CFS6" s="158"/>
      <c r="CFT6" s="158"/>
      <c r="CFU6" s="158"/>
      <c r="CFV6" s="158"/>
      <c r="CFW6" s="158"/>
      <c r="CFX6" s="158"/>
      <c r="CFY6" s="158"/>
      <c r="CFZ6" s="158"/>
      <c r="CGA6" s="158"/>
      <c r="CGB6" s="158"/>
      <c r="CGC6" s="158"/>
      <c r="CGD6" s="158"/>
      <c r="CGE6" s="158"/>
      <c r="CGF6" s="158"/>
      <c r="CGG6" s="158"/>
      <c r="CGH6" s="158"/>
      <c r="CGI6" s="158"/>
      <c r="CGJ6" s="158"/>
      <c r="CGK6" s="158"/>
      <c r="CGL6" s="158"/>
      <c r="CGM6" s="158"/>
      <c r="CGN6" s="158"/>
      <c r="CGO6" s="158"/>
      <c r="CGP6" s="158"/>
      <c r="CGQ6" s="158"/>
      <c r="CGR6" s="158"/>
      <c r="CGS6" s="158"/>
      <c r="CGT6" s="158"/>
      <c r="CGU6" s="158"/>
      <c r="CGV6" s="158"/>
      <c r="CGW6" s="158"/>
      <c r="CGX6" s="158"/>
      <c r="CGY6" s="158"/>
      <c r="CGZ6" s="158"/>
      <c r="CHA6" s="158"/>
      <c r="CHB6" s="158"/>
      <c r="CHC6" s="158"/>
      <c r="CHD6" s="158"/>
      <c r="CHE6" s="158"/>
      <c r="CHF6" s="158"/>
      <c r="CHG6" s="158"/>
      <c r="CHH6" s="158"/>
      <c r="CHI6" s="158"/>
      <c r="CHJ6" s="158"/>
      <c r="CHK6" s="158"/>
      <c r="CHL6" s="158"/>
      <c r="CHM6" s="158"/>
      <c r="CHN6" s="158"/>
      <c r="CHO6" s="158"/>
      <c r="CHP6" s="158"/>
      <c r="CHQ6" s="158"/>
      <c r="CHR6" s="158"/>
      <c r="CHS6" s="158"/>
      <c r="CHT6" s="158"/>
      <c r="CHU6" s="158"/>
      <c r="CHV6" s="158"/>
      <c r="CHW6" s="158"/>
      <c r="CHX6" s="158"/>
      <c r="CHY6" s="158"/>
      <c r="CHZ6" s="158"/>
      <c r="CIA6" s="158"/>
      <c r="CIB6" s="158"/>
      <c r="CIC6" s="158"/>
      <c r="CID6" s="158"/>
      <c r="CIE6" s="158"/>
      <c r="CIF6" s="158"/>
      <c r="CIG6" s="158"/>
      <c r="CIH6" s="158"/>
      <c r="CII6" s="158"/>
      <c r="CIJ6" s="158"/>
      <c r="CIK6" s="158"/>
      <c r="CIL6" s="158"/>
      <c r="CIM6" s="158"/>
      <c r="CIN6" s="158"/>
      <c r="CIO6" s="158"/>
      <c r="CIP6" s="158"/>
      <c r="CIQ6" s="158"/>
      <c r="CIR6" s="158"/>
      <c r="CIS6" s="158"/>
      <c r="CIT6" s="158"/>
      <c r="CIU6" s="158"/>
      <c r="CIV6" s="158"/>
      <c r="CIW6" s="158"/>
      <c r="CIX6" s="158"/>
      <c r="CIY6" s="158"/>
      <c r="CIZ6" s="158"/>
      <c r="CJA6" s="158"/>
      <c r="CJB6" s="158"/>
      <c r="CJC6" s="158"/>
      <c r="CJD6" s="158"/>
      <c r="CJE6" s="158"/>
      <c r="CJF6" s="158"/>
      <c r="CJG6" s="158"/>
      <c r="CJH6" s="158"/>
      <c r="CJI6" s="158"/>
      <c r="CJJ6" s="158"/>
      <c r="CJK6" s="158"/>
      <c r="CJL6" s="158"/>
      <c r="CJM6" s="158"/>
      <c r="CJN6" s="158"/>
      <c r="CJO6" s="158"/>
      <c r="CJP6" s="158"/>
      <c r="CJQ6" s="158"/>
      <c r="CJR6" s="158"/>
      <c r="CJS6" s="158"/>
      <c r="CJT6" s="158"/>
      <c r="CJU6" s="158"/>
      <c r="CJV6" s="158"/>
      <c r="CJW6" s="158"/>
      <c r="CJX6" s="158"/>
      <c r="CJY6" s="158"/>
      <c r="CJZ6" s="158"/>
      <c r="CKA6" s="158"/>
      <c r="CKB6" s="158"/>
      <c r="CKC6" s="158"/>
      <c r="CKD6" s="158"/>
      <c r="CKE6" s="158"/>
      <c r="CKF6" s="158"/>
      <c r="CKG6" s="158"/>
      <c r="CKH6" s="158"/>
      <c r="CKI6" s="158"/>
      <c r="CKJ6" s="158"/>
      <c r="CKK6" s="158"/>
      <c r="CKL6" s="158"/>
      <c r="CKM6" s="158"/>
      <c r="CKN6" s="158"/>
      <c r="CKO6" s="158"/>
      <c r="CKP6" s="158"/>
      <c r="CKQ6" s="158"/>
      <c r="CKR6" s="158"/>
      <c r="CKS6" s="158"/>
      <c r="CKT6" s="158"/>
      <c r="CKU6" s="158"/>
      <c r="CKV6" s="158"/>
      <c r="CKW6" s="158"/>
      <c r="CKX6" s="158"/>
      <c r="CKY6" s="158"/>
      <c r="CKZ6" s="158"/>
      <c r="CLA6" s="158"/>
      <c r="CLB6" s="158"/>
      <c r="CLC6" s="158"/>
      <c r="CLD6" s="158"/>
      <c r="CLE6" s="158"/>
      <c r="CLF6" s="158"/>
      <c r="CLG6" s="158"/>
      <c r="CLH6" s="158"/>
      <c r="CLI6" s="158"/>
      <c r="CLJ6" s="158"/>
      <c r="CLK6" s="158"/>
      <c r="CLL6" s="158"/>
      <c r="CLM6" s="158"/>
      <c r="CLN6" s="158"/>
      <c r="CLO6" s="158"/>
      <c r="CLP6" s="158"/>
      <c r="CLQ6" s="158"/>
      <c r="CLR6" s="158"/>
      <c r="CLS6" s="158"/>
      <c r="CLT6" s="158"/>
      <c r="CLU6" s="158"/>
      <c r="CLV6" s="158"/>
      <c r="CLW6" s="158"/>
      <c r="CLX6" s="158"/>
      <c r="CLY6" s="158"/>
      <c r="CLZ6" s="158"/>
      <c r="CMA6" s="158"/>
      <c r="CMB6" s="158"/>
      <c r="CMC6" s="158"/>
      <c r="CMD6" s="158"/>
      <c r="CME6" s="158"/>
      <c r="CMF6" s="158"/>
      <c r="CMG6" s="158"/>
      <c r="CMH6" s="158"/>
      <c r="CMI6" s="158"/>
      <c r="CMJ6" s="158"/>
      <c r="CMK6" s="158"/>
      <c r="CML6" s="158"/>
      <c r="CMM6" s="158"/>
      <c r="CMN6" s="158"/>
      <c r="CMO6" s="158"/>
      <c r="CMP6" s="158"/>
      <c r="CMQ6" s="158"/>
      <c r="CMR6" s="158"/>
      <c r="CMS6" s="158"/>
      <c r="CMT6" s="158"/>
      <c r="CMU6" s="158"/>
      <c r="CMV6" s="158"/>
      <c r="CMW6" s="158"/>
      <c r="CMX6" s="158"/>
      <c r="CMY6" s="158"/>
      <c r="CMZ6" s="158"/>
      <c r="CNA6" s="158"/>
      <c r="CNB6" s="158"/>
      <c r="CNC6" s="158"/>
      <c r="CND6" s="158"/>
      <c r="CNE6" s="158"/>
      <c r="CNF6" s="158"/>
      <c r="CNG6" s="158"/>
      <c r="CNH6" s="158"/>
      <c r="CNI6" s="158"/>
      <c r="CNJ6" s="158"/>
      <c r="CNK6" s="158"/>
      <c r="CNL6" s="158"/>
      <c r="CNM6" s="158"/>
      <c r="CNN6" s="158"/>
      <c r="CNO6" s="158"/>
      <c r="CNP6" s="158"/>
      <c r="CNQ6" s="158"/>
      <c r="CNR6" s="158"/>
      <c r="CNS6" s="158"/>
      <c r="CNT6" s="158"/>
      <c r="CNU6" s="158"/>
      <c r="CNV6" s="158"/>
      <c r="CNW6" s="158"/>
      <c r="CNX6" s="158"/>
      <c r="CNY6" s="158"/>
      <c r="CNZ6" s="158"/>
      <c r="COA6" s="158"/>
      <c r="COB6" s="158"/>
      <c r="COC6" s="158"/>
      <c r="COD6" s="158"/>
      <c r="COE6" s="158"/>
      <c r="COF6" s="158"/>
      <c r="COG6" s="158"/>
      <c r="COH6" s="158"/>
      <c r="COI6" s="158"/>
      <c r="COJ6" s="158"/>
      <c r="COK6" s="158"/>
      <c r="COL6" s="158"/>
      <c r="COM6" s="158"/>
      <c r="CON6" s="158"/>
      <c r="COO6" s="158"/>
      <c r="COP6" s="158"/>
      <c r="COQ6" s="158"/>
      <c r="COR6" s="158"/>
      <c r="COS6" s="158"/>
      <c r="COT6" s="158"/>
      <c r="COU6" s="158"/>
      <c r="COV6" s="158"/>
      <c r="COW6" s="158"/>
      <c r="COX6" s="158"/>
      <c r="COY6" s="158"/>
      <c r="COZ6" s="158"/>
      <c r="CPA6" s="158"/>
      <c r="CPB6" s="158"/>
      <c r="CPC6" s="158"/>
      <c r="CPD6" s="158"/>
      <c r="CPE6" s="158"/>
      <c r="CPF6" s="158"/>
      <c r="CPG6" s="158"/>
      <c r="CPH6" s="158"/>
      <c r="CPI6" s="158"/>
      <c r="CPJ6" s="158"/>
      <c r="CPK6" s="158"/>
      <c r="CPL6" s="158"/>
      <c r="CPM6" s="158"/>
      <c r="CPN6" s="158"/>
      <c r="CPO6" s="158"/>
      <c r="CPP6" s="158"/>
      <c r="CPQ6" s="158"/>
      <c r="CPR6" s="158"/>
      <c r="CPS6" s="158"/>
      <c r="CPT6" s="158"/>
      <c r="CPU6" s="158"/>
      <c r="CPV6" s="158"/>
      <c r="CPW6" s="158"/>
      <c r="CPX6" s="158"/>
      <c r="CPY6" s="158"/>
      <c r="CPZ6" s="158"/>
      <c r="CQA6" s="158"/>
      <c r="CQB6" s="158"/>
      <c r="CQC6" s="158"/>
      <c r="CQD6" s="158"/>
      <c r="CQE6" s="158"/>
      <c r="CQF6" s="158"/>
      <c r="CQG6" s="158"/>
      <c r="CQH6" s="158"/>
      <c r="CQI6" s="158"/>
      <c r="CQJ6" s="158"/>
      <c r="CQK6" s="158"/>
      <c r="CQL6" s="158"/>
      <c r="CQM6" s="158"/>
      <c r="CQN6" s="158"/>
      <c r="CQO6" s="158"/>
      <c r="CQP6" s="158"/>
      <c r="CQQ6" s="158"/>
      <c r="CQR6" s="158"/>
      <c r="CQS6" s="158"/>
      <c r="CQT6" s="158"/>
      <c r="CQU6" s="158"/>
      <c r="CQV6" s="158"/>
      <c r="CQW6" s="158"/>
      <c r="CQX6" s="158"/>
      <c r="CQY6" s="158"/>
      <c r="CQZ6" s="158"/>
      <c r="CRA6" s="158"/>
      <c r="CRB6" s="158"/>
      <c r="CRC6" s="158"/>
      <c r="CRD6" s="158"/>
      <c r="CRE6" s="158"/>
      <c r="CRF6" s="158"/>
      <c r="CRG6" s="158"/>
      <c r="CRH6" s="158"/>
      <c r="CRI6" s="158"/>
      <c r="CRJ6" s="158"/>
      <c r="CRK6" s="158"/>
      <c r="CRL6" s="158"/>
      <c r="CRM6" s="158"/>
      <c r="CRN6" s="158"/>
      <c r="CRO6" s="158"/>
      <c r="CRP6" s="158"/>
      <c r="CRQ6" s="158"/>
      <c r="CRR6" s="158"/>
      <c r="CRS6" s="158"/>
      <c r="CRT6" s="158"/>
      <c r="CRU6" s="158"/>
      <c r="CRV6" s="158"/>
      <c r="CRW6" s="158"/>
      <c r="CRX6" s="158"/>
      <c r="CRY6" s="158"/>
      <c r="CRZ6" s="158"/>
      <c r="CSA6" s="158"/>
      <c r="CSB6" s="158"/>
      <c r="CSC6" s="158"/>
      <c r="CSD6" s="158"/>
      <c r="CSE6" s="158"/>
      <c r="CSF6" s="158"/>
      <c r="CSG6" s="158"/>
      <c r="CSH6" s="158"/>
      <c r="CSI6" s="158"/>
      <c r="CSJ6" s="158"/>
      <c r="CSK6" s="158"/>
      <c r="CSL6" s="158"/>
      <c r="CSM6" s="158"/>
      <c r="CSN6" s="158"/>
      <c r="CSO6" s="158"/>
      <c r="CSP6" s="158"/>
      <c r="CSQ6" s="158"/>
      <c r="CSR6" s="158"/>
      <c r="CSS6" s="158"/>
      <c r="CST6" s="158"/>
      <c r="CSU6" s="158"/>
      <c r="CSV6" s="158"/>
      <c r="CSW6" s="158"/>
      <c r="CSX6" s="158"/>
      <c r="CSY6" s="158"/>
      <c r="CSZ6" s="158"/>
      <c r="CTA6" s="158"/>
      <c r="CTB6" s="158"/>
      <c r="CTC6" s="158"/>
      <c r="CTD6" s="158"/>
      <c r="CTE6" s="158"/>
      <c r="CTF6" s="158"/>
      <c r="CTG6" s="158"/>
      <c r="CTH6" s="158"/>
      <c r="CTI6" s="158"/>
      <c r="CTJ6" s="158"/>
      <c r="CTK6" s="158"/>
      <c r="CTL6" s="158"/>
      <c r="CTM6" s="158"/>
      <c r="CTN6" s="158"/>
      <c r="CTO6" s="158"/>
      <c r="CTP6" s="158"/>
      <c r="CTQ6" s="158"/>
      <c r="CTR6" s="158"/>
      <c r="CTS6" s="158"/>
      <c r="CTT6" s="158"/>
      <c r="CTU6" s="158"/>
      <c r="CTV6" s="158"/>
      <c r="CTW6" s="158"/>
      <c r="CTX6" s="158"/>
      <c r="CTY6" s="158"/>
      <c r="CTZ6" s="158"/>
      <c r="CUA6" s="158"/>
      <c r="CUB6" s="158"/>
      <c r="CUC6" s="158"/>
      <c r="CUD6" s="158"/>
      <c r="CUE6" s="158"/>
      <c r="CUF6" s="158"/>
      <c r="CUG6" s="158"/>
      <c r="CUH6" s="158"/>
      <c r="CUI6" s="158"/>
      <c r="CUJ6" s="158"/>
      <c r="CUK6" s="158"/>
      <c r="CUL6" s="158"/>
      <c r="CUM6" s="158"/>
      <c r="CUN6" s="158"/>
      <c r="CUO6" s="158"/>
      <c r="CUP6" s="158"/>
      <c r="CUQ6" s="158"/>
      <c r="CUR6" s="158"/>
      <c r="CUS6" s="158"/>
      <c r="CUT6" s="158"/>
      <c r="CUU6" s="158"/>
      <c r="CUV6" s="158"/>
      <c r="CUW6" s="158"/>
      <c r="CUX6" s="158"/>
      <c r="CUY6" s="158"/>
      <c r="CUZ6" s="158"/>
      <c r="CVA6" s="158"/>
      <c r="CVB6" s="158"/>
      <c r="CVC6" s="158"/>
      <c r="CVD6" s="158"/>
      <c r="CVE6" s="158"/>
      <c r="CVF6" s="158"/>
      <c r="CVG6" s="158"/>
      <c r="CVH6" s="158"/>
      <c r="CVI6" s="158"/>
      <c r="CVJ6" s="158"/>
      <c r="CVK6" s="158"/>
      <c r="CVL6" s="158"/>
      <c r="CVM6" s="158"/>
      <c r="CVN6" s="158"/>
      <c r="CVO6" s="158"/>
      <c r="CVP6" s="158"/>
      <c r="CVQ6" s="158"/>
      <c r="CVR6" s="158"/>
      <c r="CVS6" s="158"/>
      <c r="CVT6" s="158"/>
      <c r="CVU6" s="158"/>
      <c r="CVV6" s="158"/>
      <c r="CVW6" s="158"/>
      <c r="CVX6" s="158"/>
      <c r="CVY6" s="158"/>
      <c r="CVZ6" s="158"/>
      <c r="CWA6" s="158"/>
      <c r="CWB6" s="158"/>
      <c r="CWC6" s="158"/>
      <c r="CWD6" s="158"/>
      <c r="CWE6" s="158"/>
      <c r="CWF6" s="158"/>
      <c r="CWG6" s="158"/>
      <c r="CWH6" s="158"/>
      <c r="CWI6" s="158"/>
      <c r="CWJ6" s="158"/>
      <c r="CWK6" s="158"/>
      <c r="CWL6" s="158"/>
      <c r="CWM6" s="158"/>
      <c r="CWN6" s="158"/>
      <c r="CWO6" s="158"/>
      <c r="CWP6" s="158"/>
      <c r="CWQ6" s="158"/>
      <c r="CWR6" s="158"/>
      <c r="CWS6" s="158"/>
      <c r="CWT6" s="158"/>
      <c r="CWU6" s="158"/>
      <c r="CWV6" s="158"/>
      <c r="CWW6" s="158"/>
      <c r="CWX6" s="158"/>
      <c r="CWY6" s="158"/>
      <c r="CWZ6" s="158"/>
      <c r="CXA6" s="158"/>
      <c r="CXB6" s="158"/>
      <c r="CXC6" s="158"/>
      <c r="CXD6" s="158"/>
      <c r="CXE6" s="158"/>
      <c r="CXF6" s="158"/>
      <c r="CXG6" s="158"/>
      <c r="CXH6" s="158"/>
      <c r="CXI6" s="158"/>
      <c r="CXJ6" s="158"/>
      <c r="CXK6" s="158"/>
      <c r="CXL6" s="158"/>
      <c r="CXM6" s="158"/>
      <c r="CXN6" s="158"/>
      <c r="CXO6" s="158"/>
      <c r="CXP6" s="158"/>
      <c r="CXQ6" s="158"/>
      <c r="CXR6" s="158"/>
      <c r="CXS6" s="158"/>
      <c r="CXT6" s="158"/>
      <c r="CXU6" s="158"/>
      <c r="CXV6" s="158"/>
      <c r="CXW6" s="158"/>
      <c r="CXX6" s="158"/>
      <c r="CXY6" s="158"/>
      <c r="CXZ6" s="158"/>
      <c r="CYA6" s="158"/>
      <c r="CYB6" s="158"/>
      <c r="CYC6" s="158"/>
      <c r="CYD6" s="158"/>
      <c r="CYE6" s="158"/>
      <c r="CYF6" s="158"/>
      <c r="CYG6" s="158"/>
      <c r="CYH6" s="158"/>
      <c r="CYI6" s="158"/>
      <c r="CYJ6" s="158"/>
      <c r="CYK6" s="158"/>
      <c r="CYL6" s="158"/>
      <c r="CYM6" s="158"/>
      <c r="CYN6" s="158"/>
      <c r="CYO6" s="158"/>
      <c r="CYP6" s="158"/>
      <c r="CYQ6" s="158"/>
      <c r="CYR6" s="158"/>
      <c r="CYS6" s="158"/>
      <c r="CYT6" s="158"/>
      <c r="CYU6" s="158"/>
      <c r="CYV6" s="158"/>
      <c r="CYW6" s="158"/>
      <c r="CYX6" s="158"/>
      <c r="CYY6" s="158"/>
      <c r="CYZ6" s="158"/>
      <c r="CZA6" s="158"/>
      <c r="CZB6" s="158"/>
      <c r="CZC6" s="158"/>
      <c r="CZD6" s="158"/>
      <c r="CZE6" s="158"/>
      <c r="CZF6" s="158"/>
      <c r="CZG6" s="158"/>
      <c r="CZH6" s="158"/>
      <c r="CZI6" s="158"/>
      <c r="CZJ6" s="158"/>
      <c r="CZK6" s="158"/>
      <c r="CZL6" s="158"/>
      <c r="CZM6" s="158"/>
      <c r="CZN6" s="158"/>
      <c r="CZO6" s="158"/>
      <c r="CZP6" s="158"/>
      <c r="CZQ6" s="158"/>
      <c r="CZR6" s="158"/>
      <c r="CZS6" s="158"/>
      <c r="CZT6" s="158"/>
      <c r="CZU6" s="158"/>
      <c r="CZV6" s="158"/>
      <c r="CZW6" s="158"/>
      <c r="CZX6" s="158"/>
      <c r="CZY6" s="158"/>
      <c r="CZZ6" s="158"/>
      <c r="DAA6" s="158"/>
      <c r="DAB6" s="158"/>
      <c r="DAC6" s="158"/>
      <c r="DAD6" s="158"/>
      <c r="DAE6" s="158"/>
      <c r="DAF6" s="158"/>
      <c r="DAG6" s="158"/>
      <c r="DAH6" s="158"/>
      <c r="DAI6" s="158"/>
      <c r="DAJ6" s="158"/>
      <c r="DAK6" s="158"/>
      <c r="DAL6" s="158"/>
      <c r="DAM6" s="158"/>
      <c r="DAN6" s="158"/>
      <c r="DAO6" s="158"/>
      <c r="DAP6" s="158"/>
      <c r="DAQ6" s="158"/>
      <c r="DAR6" s="158"/>
      <c r="DAS6" s="158"/>
      <c r="DAT6" s="158"/>
      <c r="DAU6" s="158"/>
      <c r="DAV6" s="158"/>
      <c r="DAW6" s="158"/>
      <c r="DAX6" s="158"/>
      <c r="DAY6" s="158"/>
      <c r="DAZ6" s="158"/>
      <c r="DBA6" s="158"/>
      <c r="DBB6" s="158"/>
      <c r="DBC6" s="158"/>
      <c r="DBD6" s="158"/>
      <c r="DBE6" s="158"/>
      <c r="DBF6" s="158"/>
      <c r="DBG6" s="158"/>
      <c r="DBH6" s="158"/>
      <c r="DBI6" s="158"/>
      <c r="DBJ6" s="158"/>
      <c r="DBK6" s="158"/>
      <c r="DBL6" s="158"/>
      <c r="DBM6" s="158"/>
      <c r="DBN6" s="158"/>
      <c r="DBO6" s="158"/>
      <c r="DBP6" s="158"/>
      <c r="DBQ6" s="158"/>
      <c r="DBR6" s="158"/>
      <c r="DBS6" s="158"/>
      <c r="DBT6" s="158"/>
      <c r="DBU6" s="158"/>
      <c r="DBV6" s="158"/>
      <c r="DBW6" s="158"/>
      <c r="DBX6" s="158"/>
      <c r="DBY6" s="158"/>
      <c r="DBZ6" s="158"/>
      <c r="DCA6" s="158"/>
      <c r="DCB6" s="158"/>
      <c r="DCC6" s="158"/>
      <c r="DCD6" s="158"/>
      <c r="DCE6" s="158"/>
      <c r="DCF6" s="158"/>
      <c r="DCG6" s="158"/>
      <c r="DCH6" s="158"/>
      <c r="DCI6" s="158"/>
      <c r="DCJ6" s="158"/>
      <c r="DCK6" s="158"/>
      <c r="DCL6" s="158"/>
      <c r="DCM6" s="158"/>
      <c r="DCN6" s="158"/>
      <c r="DCO6" s="158"/>
      <c r="DCP6" s="158"/>
      <c r="DCQ6" s="158"/>
      <c r="DCR6" s="158"/>
      <c r="DCS6" s="158"/>
      <c r="DCT6" s="158"/>
      <c r="DCU6" s="158"/>
      <c r="DCV6" s="158"/>
      <c r="DCW6" s="158"/>
      <c r="DCX6" s="158"/>
      <c r="DCY6" s="158"/>
      <c r="DCZ6" s="158"/>
      <c r="DDA6" s="158"/>
      <c r="DDB6" s="158"/>
      <c r="DDC6" s="158"/>
      <c r="DDD6" s="158"/>
      <c r="DDE6" s="158"/>
      <c r="DDF6" s="158"/>
      <c r="DDG6" s="158"/>
      <c r="DDH6" s="158"/>
      <c r="DDI6" s="158"/>
      <c r="DDJ6" s="158"/>
      <c r="DDK6" s="158"/>
      <c r="DDL6" s="158"/>
      <c r="DDM6" s="158"/>
      <c r="DDN6" s="158"/>
      <c r="DDO6" s="158"/>
      <c r="DDP6" s="158"/>
      <c r="DDQ6" s="158"/>
      <c r="DDR6" s="158"/>
      <c r="DDS6" s="158"/>
      <c r="DDT6" s="158"/>
      <c r="DDU6" s="158"/>
      <c r="DDV6" s="158"/>
      <c r="DDW6" s="158"/>
      <c r="DDX6" s="158"/>
      <c r="DDY6" s="158"/>
      <c r="DDZ6" s="158"/>
      <c r="DEA6" s="158"/>
      <c r="DEB6" s="158"/>
      <c r="DEC6" s="158"/>
      <c r="DED6" s="158"/>
      <c r="DEE6" s="158"/>
      <c r="DEF6" s="158"/>
      <c r="DEG6" s="158"/>
      <c r="DEH6" s="158"/>
      <c r="DEI6" s="158"/>
      <c r="DEJ6" s="158"/>
      <c r="DEK6" s="158"/>
      <c r="DEL6" s="158"/>
      <c r="DEM6" s="158"/>
      <c r="DEN6" s="158"/>
      <c r="DEO6" s="158"/>
      <c r="DEP6" s="158"/>
      <c r="DEQ6" s="158"/>
      <c r="DER6" s="158"/>
      <c r="DES6" s="158"/>
      <c r="DET6" s="158"/>
      <c r="DEU6" s="158"/>
      <c r="DEV6" s="158"/>
      <c r="DEW6" s="158"/>
      <c r="DEX6" s="158"/>
      <c r="DEY6" s="158"/>
      <c r="DEZ6" s="158"/>
      <c r="DFA6" s="158"/>
      <c r="DFB6" s="158"/>
      <c r="DFC6" s="158"/>
      <c r="DFD6" s="158"/>
      <c r="DFE6" s="158"/>
      <c r="DFF6" s="158"/>
      <c r="DFG6" s="158"/>
      <c r="DFH6" s="158"/>
      <c r="DFI6" s="158"/>
      <c r="DFJ6" s="158"/>
      <c r="DFK6" s="158"/>
      <c r="DFL6" s="158"/>
      <c r="DFM6" s="158"/>
      <c r="DFN6" s="158"/>
      <c r="DFO6" s="158"/>
      <c r="DFP6" s="158"/>
      <c r="DFQ6" s="158"/>
      <c r="DFR6" s="158"/>
      <c r="DFS6" s="158"/>
      <c r="DFT6" s="158"/>
      <c r="DFU6" s="158"/>
      <c r="DFV6" s="158"/>
      <c r="DFW6" s="158"/>
      <c r="DFX6" s="158"/>
      <c r="DFY6" s="158"/>
      <c r="DFZ6" s="158"/>
      <c r="DGA6" s="158"/>
      <c r="DGB6" s="158"/>
      <c r="DGC6" s="158"/>
      <c r="DGD6" s="158"/>
      <c r="DGE6" s="158"/>
      <c r="DGF6" s="158"/>
      <c r="DGG6" s="158"/>
      <c r="DGH6" s="158"/>
      <c r="DGI6" s="158"/>
      <c r="DGJ6" s="158"/>
      <c r="DGK6" s="158"/>
      <c r="DGL6" s="158"/>
      <c r="DGM6" s="158"/>
      <c r="DGN6" s="158"/>
      <c r="DGO6" s="158"/>
      <c r="DGP6" s="158"/>
      <c r="DGQ6" s="158"/>
      <c r="DGR6" s="158"/>
      <c r="DGS6" s="158"/>
      <c r="DGT6" s="158"/>
      <c r="DGU6" s="158"/>
      <c r="DGV6" s="158"/>
      <c r="DGW6" s="158"/>
      <c r="DGX6" s="158"/>
      <c r="DGY6" s="158"/>
      <c r="DGZ6" s="158"/>
      <c r="DHA6" s="158"/>
      <c r="DHB6" s="158"/>
      <c r="DHC6" s="158"/>
      <c r="DHD6" s="158"/>
      <c r="DHE6" s="158"/>
      <c r="DHF6" s="158"/>
      <c r="DHG6" s="158"/>
      <c r="DHH6" s="158"/>
      <c r="DHI6" s="158"/>
      <c r="DHJ6" s="158"/>
      <c r="DHK6" s="158"/>
      <c r="DHL6" s="158"/>
      <c r="DHM6" s="158"/>
      <c r="DHN6" s="158"/>
      <c r="DHO6" s="158"/>
      <c r="DHP6" s="158"/>
      <c r="DHQ6" s="158"/>
      <c r="DHR6" s="158"/>
      <c r="DHS6" s="158"/>
      <c r="DHT6" s="158"/>
      <c r="DHU6" s="158"/>
      <c r="DHV6" s="158"/>
      <c r="DHW6" s="158"/>
      <c r="DHX6" s="158"/>
      <c r="DHY6" s="158"/>
      <c r="DHZ6" s="158"/>
      <c r="DIA6" s="158"/>
      <c r="DIB6" s="158"/>
      <c r="DIC6" s="158"/>
      <c r="DID6" s="158"/>
      <c r="DIE6" s="158"/>
      <c r="DIF6" s="158"/>
      <c r="DIG6" s="158"/>
      <c r="DIH6" s="158"/>
      <c r="DII6" s="158"/>
      <c r="DIJ6" s="158"/>
      <c r="DIK6" s="158"/>
      <c r="DIL6" s="158"/>
      <c r="DIM6" s="158"/>
      <c r="DIN6" s="158"/>
      <c r="DIO6" s="158"/>
      <c r="DIP6" s="158"/>
      <c r="DIQ6" s="158"/>
      <c r="DIR6" s="158"/>
      <c r="DIS6" s="158"/>
      <c r="DIT6" s="158"/>
      <c r="DIU6" s="158"/>
      <c r="DIV6" s="158"/>
      <c r="DIW6" s="158"/>
      <c r="DIX6" s="158"/>
      <c r="DIY6" s="158"/>
      <c r="DIZ6" s="158"/>
      <c r="DJA6" s="158"/>
      <c r="DJB6" s="158"/>
      <c r="DJC6" s="158"/>
      <c r="DJD6" s="158"/>
      <c r="DJE6" s="158"/>
      <c r="DJF6" s="158"/>
      <c r="DJG6" s="158"/>
      <c r="DJH6" s="158"/>
      <c r="DJI6" s="158"/>
      <c r="DJJ6" s="158"/>
      <c r="DJK6" s="158"/>
      <c r="DJL6" s="158"/>
      <c r="DJM6" s="158"/>
      <c r="DJN6" s="158"/>
      <c r="DJO6" s="158"/>
      <c r="DJP6" s="158"/>
      <c r="DJQ6" s="158"/>
      <c r="DJR6" s="158"/>
      <c r="DJS6" s="158"/>
      <c r="DJT6" s="158"/>
      <c r="DJU6" s="158"/>
      <c r="DJV6" s="158"/>
      <c r="DJW6" s="158"/>
      <c r="DJX6" s="158"/>
      <c r="DJY6" s="158"/>
      <c r="DJZ6" s="158"/>
      <c r="DKA6" s="158"/>
      <c r="DKB6" s="158"/>
      <c r="DKC6" s="158"/>
      <c r="DKD6" s="158"/>
      <c r="DKE6" s="158"/>
      <c r="DKF6" s="158"/>
      <c r="DKG6" s="158"/>
      <c r="DKH6" s="158"/>
      <c r="DKI6" s="158"/>
      <c r="DKJ6" s="158"/>
      <c r="DKK6" s="158"/>
      <c r="DKL6" s="158"/>
      <c r="DKM6" s="158"/>
      <c r="DKN6" s="158"/>
      <c r="DKO6" s="158"/>
      <c r="DKP6" s="158"/>
      <c r="DKQ6" s="158"/>
      <c r="DKR6" s="158"/>
      <c r="DKS6" s="158"/>
      <c r="DKT6" s="158"/>
      <c r="DKU6" s="158"/>
      <c r="DKV6" s="158"/>
      <c r="DKW6" s="158"/>
      <c r="DKX6" s="158"/>
      <c r="DKY6" s="158"/>
      <c r="DKZ6" s="158"/>
      <c r="DLA6" s="158"/>
      <c r="DLB6" s="158"/>
      <c r="DLC6" s="158"/>
      <c r="DLD6" s="158"/>
      <c r="DLE6" s="158"/>
      <c r="DLF6" s="158"/>
      <c r="DLG6" s="158"/>
      <c r="DLH6" s="158"/>
      <c r="DLI6" s="158"/>
      <c r="DLJ6" s="158"/>
      <c r="DLK6" s="158"/>
      <c r="DLL6" s="158"/>
      <c r="DLM6" s="158"/>
      <c r="DLN6" s="158"/>
      <c r="DLO6" s="158"/>
      <c r="DLP6" s="158"/>
      <c r="DLQ6" s="158"/>
      <c r="DLR6" s="158"/>
      <c r="DLS6" s="158"/>
      <c r="DLT6" s="158"/>
      <c r="DLU6" s="158"/>
      <c r="DLV6" s="158"/>
      <c r="DLW6" s="158"/>
      <c r="DLX6" s="158"/>
      <c r="DLY6" s="158"/>
      <c r="DLZ6" s="158"/>
      <c r="DMA6" s="158"/>
      <c r="DMB6" s="158"/>
      <c r="DMC6" s="158"/>
      <c r="DMD6" s="158"/>
      <c r="DME6" s="158"/>
      <c r="DMF6" s="158"/>
      <c r="DMG6" s="158"/>
      <c r="DMH6" s="158"/>
      <c r="DMI6" s="158"/>
      <c r="DMJ6" s="158"/>
      <c r="DMK6" s="158"/>
      <c r="DML6" s="158"/>
      <c r="DMM6" s="158"/>
      <c r="DMN6" s="158"/>
      <c r="DMO6" s="158"/>
      <c r="DMP6" s="158"/>
      <c r="DMQ6" s="158"/>
      <c r="DMR6" s="158"/>
      <c r="DMS6" s="158"/>
      <c r="DMT6" s="158"/>
      <c r="DMU6" s="158"/>
      <c r="DMV6" s="158"/>
      <c r="DMW6" s="158"/>
      <c r="DMX6" s="158"/>
      <c r="DMY6" s="158"/>
      <c r="DMZ6" s="158"/>
      <c r="DNA6" s="158"/>
      <c r="DNB6" s="158"/>
      <c r="DNC6" s="158"/>
      <c r="DND6" s="158"/>
      <c r="DNE6" s="158"/>
      <c r="DNF6" s="158"/>
      <c r="DNG6" s="158"/>
      <c r="DNH6" s="158"/>
      <c r="DNI6" s="158"/>
      <c r="DNJ6" s="158"/>
      <c r="DNK6" s="158"/>
      <c r="DNL6" s="158"/>
      <c r="DNM6" s="158"/>
      <c r="DNN6" s="158"/>
      <c r="DNO6" s="158"/>
      <c r="DNP6" s="158"/>
      <c r="DNQ6" s="158"/>
      <c r="DNR6" s="158"/>
      <c r="DNS6" s="158"/>
      <c r="DNT6" s="158"/>
      <c r="DNU6" s="158"/>
      <c r="DNV6" s="158"/>
      <c r="DNW6" s="158"/>
      <c r="DNX6" s="158"/>
      <c r="DNY6" s="158"/>
      <c r="DNZ6" s="158"/>
      <c r="DOA6" s="158"/>
      <c r="DOB6" s="158"/>
      <c r="DOC6" s="158"/>
      <c r="DOD6" s="158"/>
      <c r="DOE6" s="158"/>
      <c r="DOF6" s="158"/>
      <c r="DOG6" s="158"/>
      <c r="DOH6" s="158"/>
      <c r="DOI6" s="158"/>
      <c r="DOJ6" s="158"/>
      <c r="DOK6" s="158"/>
      <c r="DOL6" s="158"/>
      <c r="DOM6" s="158"/>
      <c r="DON6" s="158"/>
      <c r="DOO6" s="158"/>
      <c r="DOP6" s="158"/>
      <c r="DOQ6" s="158"/>
      <c r="DOR6" s="158"/>
      <c r="DOS6" s="158"/>
      <c r="DOT6" s="158"/>
      <c r="DOU6" s="158"/>
      <c r="DOV6" s="158"/>
      <c r="DOW6" s="158"/>
      <c r="DOX6" s="158"/>
      <c r="DOY6" s="158"/>
      <c r="DOZ6" s="158"/>
      <c r="DPA6" s="158"/>
      <c r="DPB6" s="158"/>
      <c r="DPC6" s="158"/>
      <c r="DPD6" s="158"/>
      <c r="DPE6" s="158"/>
      <c r="DPF6" s="158"/>
      <c r="DPG6" s="158"/>
      <c r="DPH6" s="158"/>
      <c r="DPI6" s="158"/>
      <c r="DPJ6" s="158"/>
      <c r="DPK6" s="158"/>
      <c r="DPL6" s="158"/>
      <c r="DPM6" s="158"/>
      <c r="DPN6" s="158"/>
      <c r="DPO6" s="158"/>
      <c r="DPP6" s="158"/>
      <c r="DPQ6" s="158"/>
      <c r="DPR6" s="158"/>
      <c r="DPS6" s="158"/>
      <c r="DPT6" s="158"/>
      <c r="DPU6" s="158"/>
      <c r="DPV6" s="158"/>
      <c r="DPW6" s="158"/>
      <c r="DPX6" s="158"/>
      <c r="DPY6" s="158"/>
      <c r="DPZ6" s="158"/>
      <c r="DQA6" s="158"/>
      <c r="DQB6" s="158"/>
      <c r="DQC6" s="158"/>
      <c r="DQD6" s="158"/>
      <c r="DQE6" s="158"/>
      <c r="DQF6" s="158"/>
      <c r="DQG6" s="158"/>
      <c r="DQH6" s="158"/>
      <c r="DQI6" s="158"/>
      <c r="DQJ6" s="158"/>
      <c r="DQK6" s="158"/>
      <c r="DQL6" s="158"/>
      <c r="DQM6" s="158"/>
      <c r="DQN6" s="158"/>
      <c r="DQO6" s="158"/>
      <c r="DQP6" s="158"/>
      <c r="DQQ6" s="158"/>
      <c r="DQR6" s="158"/>
      <c r="DQS6" s="158"/>
      <c r="DQT6" s="158"/>
      <c r="DQU6" s="158"/>
      <c r="DQV6" s="158"/>
      <c r="DQW6" s="158"/>
      <c r="DQX6" s="158"/>
      <c r="DQY6" s="158"/>
      <c r="DQZ6" s="158"/>
      <c r="DRA6" s="158"/>
      <c r="DRB6" s="158"/>
      <c r="DRC6" s="158"/>
      <c r="DRD6" s="158"/>
      <c r="DRE6" s="158"/>
      <c r="DRF6" s="158"/>
      <c r="DRG6" s="158"/>
      <c r="DRH6" s="158"/>
      <c r="DRI6" s="158"/>
      <c r="DRJ6" s="158"/>
      <c r="DRK6" s="158"/>
      <c r="DRL6" s="158"/>
      <c r="DRM6" s="158"/>
      <c r="DRN6" s="158"/>
      <c r="DRO6" s="158"/>
      <c r="DRP6" s="158"/>
      <c r="DRQ6" s="158"/>
      <c r="DRR6" s="158"/>
      <c r="DRS6" s="158"/>
      <c r="DRT6" s="158"/>
      <c r="DRU6" s="158"/>
      <c r="DRV6" s="158"/>
      <c r="DRW6" s="158"/>
      <c r="DRX6" s="158"/>
      <c r="DRY6" s="158"/>
      <c r="DRZ6" s="158"/>
      <c r="DSA6" s="158"/>
      <c r="DSB6" s="158"/>
      <c r="DSC6" s="158"/>
      <c r="DSD6" s="158"/>
      <c r="DSE6" s="158"/>
      <c r="DSF6" s="158"/>
      <c r="DSG6" s="158"/>
      <c r="DSH6" s="158"/>
      <c r="DSI6" s="158"/>
      <c r="DSJ6" s="158"/>
      <c r="DSK6" s="158"/>
      <c r="DSL6" s="158"/>
      <c r="DSM6" s="158"/>
      <c r="DSN6" s="158"/>
      <c r="DSO6" s="158"/>
      <c r="DSP6" s="158"/>
      <c r="DSQ6" s="158"/>
      <c r="DSR6" s="158"/>
      <c r="DSS6" s="158"/>
      <c r="DST6" s="158"/>
      <c r="DSU6" s="158"/>
      <c r="DSV6" s="158"/>
      <c r="DSW6" s="158"/>
      <c r="DSX6" s="158"/>
      <c r="DSY6" s="158"/>
      <c r="DSZ6" s="158"/>
      <c r="DTA6" s="158"/>
      <c r="DTB6" s="158"/>
      <c r="DTC6" s="158"/>
      <c r="DTD6" s="158"/>
      <c r="DTE6" s="158"/>
      <c r="DTF6" s="158"/>
      <c r="DTG6" s="158"/>
      <c r="DTH6" s="158"/>
      <c r="DTI6" s="158"/>
      <c r="DTJ6" s="158"/>
      <c r="DTK6" s="158"/>
      <c r="DTL6" s="158"/>
      <c r="DTM6" s="158"/>
      <c r="DTN6" s="158"/>
      <c r="DTO6" s="158"/>
      <c r="DTP6" s="158"/>
      <c r="DTQ6" s="158"/>
      <c r="DTR6" s="158"/>
      <c r="DTS6" s="158"/>
      <c r="DTT6" s="158"/>
      <c r="DTU6" s="158"/>
      <c r="DTV6" s="158"/>
      <c r="DTW6" s="158"/>
      <c r="DTX6" s="158"/>
      <c r="DTY6" s="158"/>
      <c r="DTZ6" s="158"/>
      <c r="DUA6" s="158"/>
      <c r="DUB6" s="158"/>
      <c r="DUC6" s="158"/>
      <c r="DUD6" s="158"/>
      <c r="DUE6" s="158"/>
      <c r="DUF6" s="158"/>
      <c r="DUG6" s="158"/>
      <c r="DUH6" s="158"/>
      <c r="DUI6" s="158"/>
      <c r="DUJ6" s="158"/>
      <c r="DUK6" s="158"/>
      <c r="DUL6" s="158"/>
      <c r="DUM6" s="158"/>
      <c r="DUN6" s="158"/>
      <c r="DUO6" s="158"/>
      <c r="DUP6" s="158"/>
      <c r="DUQ6" s="158"/>
      <c r="DUR6" s="158"/>
      <c r="DUS6" s="158"/>
      <c r="DUT6" s="158"/>
      <c r="DUU6" s="158"/>
      <c r="DUV6" s="158"/>
      <c r="DUW6" s="158"/>
      <c r="DUX6" s="158"/>
      <c r="DUY6" s="158"/>
      <c r="DUZ6" s="158"/>
      <c r="DVA6" s="158"/>
      <c r="DVB6" s="158"/>
      <c r="DVC6" s="158"/>
      <c r="DVD6" s="158"/>
      <c r="DVE6" s="158"/>
      <c r="DVF6" s="158"/>
      <c r="DVG6" s="158"/>
      <c r="DVH6" s="158"/>
      <c r="DVI6" s="158"/>
      <c r="DVJ6" s="158"/>
      <c r="DVK6" s="158"/>
      <c r="DVL6" s="158"/>
      <c r="DVM6" s="158"/>
      <c r="DVN6" s="158"/>
      <c r="DVO6" s="158"/>
      <c r="DVP6" s="158"/>
      <c r="DVQ6" s="158"/>
      <c r="DVR6" s="158"/>
      <c r="DVS6" s="158"/>
      <c r="DVT6" s="158"/>
      <c r="DVU6" s="158"/>
      <c r="DVV6" s="158"/>
      <c r="DVW6" s="158"/>
      <c r="DVX6" s="158"/>
      <c r="DVY6" s="158"/>
      <c r="DVZ6" s="158"/>
      <c r="DWA6" s="158"/>
      <c r="DWB6" s="158"/>
      <c r="DWC6" s="158"/>
      <c r="DWD6" s="158"/>
      <c r="DWE6" s="158"/>
      <c r="DWF6" s="158"/>
      <c r="DWG6" s="158"/>
      <c r="DWH6" s="158"/>
      <c r="DWI6" s="158"/>
      <c r="DWJ6" s="158"/>
      <c r="DWK6" s="158"/>
      <c r="DWL6" s="158"/>
      <c r="DWM6" s="158"/>
      <c r="DWN6" s="158"/>
      <c r="DWO6" s="158"/>
      <c r="DWP6" s="158"/>
      <c r="DWQ6" s="158"/>
      <c r="DWR6" s="158"/>
      <c r="DWS6" s="158"/>
      <c r="DWT6" s="158"/>
      <c r="DWU6" s="158"/>
      <c r="DWV6" s="158"/>
      <c r="DWW6" s="158"/>
      <c r="DWX6" s="158"/>
      <c r="DWY6" s="158"/>
      <c r="DWZ6" s="158"/>
      <c r="DXA6" s="158"/>
      <c r="DXB6" s="158"/>
      <c r="DXC6" s="158"/>
      <c r="DXD6" s="158"/>
      <c r="DXE6" s="158"/>
      <c r="DXF6" s="158"/>
      <c r="DXG6" s="158"/>
      <c r="DXH6" s="158"/>
      <c r="DXI6" s="158"/>
      <c r="DXJ6" s="158"/>
      <c r="DXK6" s="158"/>
      <c r="DXL6" s="158"/>
      <c r="DXM6" s="158"/>
      <c r="DXN6" s="158"/>
      <c r="DXO6" s="158"/>
      <c r="DXP6" s="158"/>
      <c r="DXQ6" s="158"/>
      <c r="DXR6" s="158"/>
      <c r="DXS6" s="158"/>
      <c r="DXT6" s="158"/>
      <c r="DXU6" s="158"/>
      <c r="DXV6" s="158"/>
      <c r="DXW6" s="158"/>
      <c r="DXX6" s="158"/>
      <c r="DXY6" s="158"/>
      <c r="DXZ6" s="158"/>
      <c r="DYA6" s="158"/>
      <c r="DYB6" s="158"/>
      <c r="DYC6" s="158"/>
      <c r="DYD6" s="158"/>
      <c r="DYE6" s="158"/>
      <c r="DYF6" s="158"/>
      <c r="DYG6" s="158"/>
      <c r="DYH6" s="158"/>
      <c r="DYI6" s="158"/>
      <c r="DYJ6" s="158"/>
      <c r="DYK6" s="158"/>
      <c r="DYL6" s="158"/>
      <c r="DYM6" s="158"/>
      <c r="DYN6" s="158"/>
      <c r="DYO6" s="158"/>
      <c r="DYP6" s="158"/>
      <c r="DYQ6" s="158"/>
      <c r="DYR6" s="158"/>
      <c r="DYS6" s="158"/>
      <c r="DYT6" s="158"/>
      <c r="DYU6" s="158"/>
      <c r="DYV6" s="158"/>
      <c r="DYW6" s="158"/>
      <c r="DYX6" s="158"/>
      <c r="DYY6" s="158"/>
      <c r="DYZ6" s="158"/>
      <c r="DZA6" s="158"/>
      <c r="DZB6" s="158"/>
      <c r="DZC6" s="158"/>
      <c r="DZD6" s="158"/>
      <c r="DZE6" s="158"/>
      <c r="DZF6" s="158"/>
      <c r="DZG6" s="158"/>
      <c r="DZH6" s="158"/>
      <c r="DZI6" s="158"/>
      <c r="DZJ6" s="158"/>
      <c r="DZK6" s="158"/>
      <c r="DZL6" s="158"/>
      <c r="DZM6" s="158"/>
      <c r="DZN6" s="158"/>
      <c r="DZO6" s="158"/>
      <c r="DZP6" s="158"/>
      <c r="DZQ6" s="158"/>
      <c r="DZR6" s="158"/>
      <c r="DZS6" s="158"/>
      <c r="DZT6" s="158"/>
      <c r="DZU6" s="158"/>
      <c r="DZV6" s="158"/>
      <c r="DZW6" s="158"/>
      <c r="DZX6" s="158"/>
      <c r="DZY6" s="158"/>
      <c r="DZZ6" s="158"/>
      <c r="EAA6" s="158"/>
      <c r="EAB6" s="158"/>
      <c r="EAC6" s="158"/>
      <c r="EAD6" s="158"/>
      <c r="EAE6" s="158"/>
      <c r="EAF6" s="158"/>
      <c r="EAG6" s="158"/>
      <c r="EAH6" s="158"/>
      <c r="EAI6" s="158"/>
      <c r="EAJ6" s="158"/>
      <c r="EAK6" s="158"/>
      <c r="EAL6" s="158"/>
      <c r="EAM6" s="158"/>
      <c r="EAN6" s="158"/>
      <c r="EAO6" s="158"/>
      <c r="EAP6" s="158"/>
      <c r="EAQ6" s="158"/>
      <c r="EAR6" s="158"/>
      <c r="EAS6" s="158"/>
      <c r="EAT6" s="158"/>
      <c r="EAU6" s="158"/>
      <c r="EAV6" s="158"/>
      <c r="EAW6" s="158"/>
      <c r="EAX6" s="158"/>
      <c r="EAY6" s="158"/>
      <c r="EAZ6" s="158"/>
      <c r="EBA6" s="158"/>
      <c r="EBB6" s="158"/>
      <c r="EBC6" s="158"/>
      <c r="EBD6" s="158"/>
      <c r="EBE6" s="158"/>
      <c r="EBF6" s="158"/>
      <c r="EBG6" s="158"/>
      <c r="EBH6" s="158"/>
      <c r="EBI6" s="158"/>
      <c r="EBJ6" s="158"/>
      <c r="EBK6" s="158"/>
      <c r="EBL6" s="158"/>
      <c r="EBM6" s="158"/>
      <c r="EBN6" s="158"/>
      <c r="EBO6" s="158"/>
      <c r="EBP6" s="158"/>
      <c r="EBQ6" s="158"/>
      <c r="EBR6" s="158"/>
      <c r="EBS6" s="158"/>
      <c r="EBT6" s="158"/>
      <c r="EBU6" s="158"/>
      <c r="EBV6" s="158"/>
      <c r="EBW6" s="158"/>
      <c r="EBX6" s="158"/>
      <c r="EBY6" s="158"/>
      <c r="EBZ6" s="158"/>
      <c r="ECA6" s="158"/>
      <c r="ECB6" s="158"/>
      <c r="ECC6" s="158"/>
      <c r="ECD6" s="158"/>
      <c r="ECE6" s="158"/>
      <c r="ECF6" s="158"/>
      <c r="ECG6" s="158"/>
      <c r="ECH6" s="158"/>
      <c r="ECI6" s="158"/>
      <c r="ECJ6" s="158"/>
      <c r="ECK6" s="158"/>
      <c r="ECL6" s="158"/>
      <c r="ECM6" s="158"/>
      <c r="ECN6" s="158"/>
      <c r="ECO6" s="158"/>
      <c r="ECP6" s="158"/>
      <c r="ECQ6" s="158"/>
      <c r="ECR6" s="158"/>
      <c r="ECS6" s="158"/>
      <c r="ECT6" s="158"/>
      <c r="ECU6" s="158"/>
      <c r="ECV6" s="158"/>
      <c r="ECW6" s="158"/>
      <c r="ECX6" s="158"/>
      <c r="ECY6" s="158"/>
      <c r="ECZ6" s="158"/>
      <c r="EDA6" s="158"/>
      <c r="EDB6" s="158"/>
      <c r="EDC6" s="158"/>
      <c r="EDD6" s="158"/>
      <c r="EDE6" s="158"/>
      <c r="EDF6" s="158"/>
      <c r="EDG6" s="158"/>
      <c r="EDH6" s="158"/>
      <c r="EDI6" s="158"/>
      <c r="EDJ6" s="158"/>
      <c r="EDK6" s="158"/>
      <c r="EDL6" s="158"/>
      <c r="EDM6" s="158"/>
      <c r="EDN6" s="158"/>
      <c r="EDO6" s="158"/>
      <c r="EDP6" s="158"/>
      <c r="EDQ6" s="158"/>
      <c r="EDR6" s="158"/>
      <c r="EDS6" s="158"/>
      <c r="EDT6" s="158"/>
      <c r="EDU6" s="158"/>
      <c r="EDV6" s="158"/>
      <c r="EDW6" s="158"/>
      <c r="EDX6" s="158"/>
      <c r="EDY6" s="158"/>
      <c r="EDZ6" s="158"/>
      <c r="EEA6" s="158"/>
      <c r="EEB6" s="158"/>
      <c r="EEC6" s="158"/>
      <c r="EED6" s="158"/>
      <c r="EEE6" s="158"/>
      <c r="EEF6" s="158"/>
      <c r="EEG6" s="158"/>
      <c r="EEH6" s="158"/>
      <c r="EEI6" s="158"/>
      <c r="EEJ6" s="158"/>
      <c r="EEK6" s="158"/>
      <c r="EEL6" s="158"/>
      <c r="EEM6" s="158"/>
      <c r="EEN6" s="158"/>
      <c r="EEO6" s="158"/>
      <c r="EEP6" s="158"/>
      <c r="EEQ6" s="158"/>
      <c r="EER6" s="158"/>
      <c r="EES6" s="158"/>
      <c r="EET6" s="158"/>
      <c r="EEU6" s="158"/>
      <c r="EEV6" s="158"/>
      <c r="EEW6" s="158"/>
      <c r="EEX6" s="158"/>
      <c r="EEY6" s="158"/>
      <c r="EEZ6" s="158"/>
      <c r="EFA6" s="158"/>
      <c r="EFB6" s="158"/>
      <c r="EFC6" s="158"/>
      <c r="EFD6" s="158"/>
      <c r="EFE6" s="158"/>
      <c r="EFF6" s="158"/>
      <c r="EFG6" s="158"/>
      <c r="EFH6" s="158"/>
      <c r="EFI6" s="158"/>
      <c r="EFJ6" s="158"/>
      <c r="EFK6" s="158"/>
      <c r="EFL6" s="158"/>
      <c r="EFM6" s="158"/>
      <c r="EFN6" s="158"/>
      <c r="EFO6" s="158"/>
      <c r="EFP6" s="158"/>
      <c r="EFQ6" s="158"/>
      <c r="EFR6" s="158"/>
      <c r="EFS6" s="158"/>
      <c r="EFT6" s="158"/>
      <c r="EFU6" s="158"/>
      <c r="EFV6" s="158"/>
      <c r="EFW6" s="158"/>
      <c r="EFX6" s="158"/>
      <c r="EFY6" s="158"/>
      <c r="EFZ6" s="158"/>
      <c r="EGA6" s="158"/>
      <c r="EGB6" s="158"/>
      <c r="EGC6" s="158"/>
      <c r="EGD6" s="158"/>
      <c r="EGE6" s="158"/>
      <c r="EGF6" s="158"/>
      <c r="EGG6" s="158"/>
      <c r="EGH6" s="158"/>
      <c r="EGI6" s="158"/>
      <c r="EGJ6" s="158"/>
      <c r="EGK6" s="158"/>
      <c r="EGL6" s="158"/>
      <c r="EGM6" s="158"/>
      <c r="EGN6" s="158"/>
      <c r="EGO6" s="158"/>
      <c r="EGP6" s="158"/>
      <c r="EGQ6" s="158"/>
      <c r="EGR6" s="158"/>
      <c r="EGS6" s="158"/>
      <c r="EGT6" s="158"/>
      <c r="EGU6" s="158"/>
      <c r="EGV6" s="158"/>
      <c r="EGW6" s="158"/>
      <c r="EGX6" s="158"/>
      <c r="EGY6" s="158"/>
      <c r="EGZ6" s="158"/>
      <c r="EHA6" s="158"/>
      <c r="EHB6" s="158"/>
      <c r="EHC6" s="158"/>
      <c r="EHD6" s="158"/>
      <c r="EHE6" s="158"/>
      <c r="EHF6" s="158"/>
      <c r="EHG6" s="158"/>
      <c r="EHH6" s="158"/>
      <c r="EHI6" s="158"/>
      <c r="EHJ6" s="158"/>
      <c r="EHK6" s="158"/>
      <c r="EHL6" s="158"/>
      <c r="EHM6" s="158"/>
      <c r="EHN6" s="158"/>
      <c r="EHO6" s="158"/>
      <c r="EHP6" s="158"/>
      <c r="EHQ6" s="158"/>
      <c r="EHR6" s="158"/>
      <c r="EHS6" s="158"/>
      <c r="EHT6" s="158"/>
      <c r="EHU6" s="158"/>
      <c r="EHV6" s="158"/>
      <c r="EHW6" s="158"/>
      <c r="EHX6" s="158"/>
      <c r="EHY6" s="158"/>
      <c r="EHZ6" s="158"/>
      <c r="EIA6" s="158"/>
      <c r="EIB6" s="158"/>
      <c r="EIC6" s="158"/>
      <c r="EID6" s="158"/>
      <c r="EIE6" s="158"/>
      <c r="EIF6" s="158"/>
      <c r="EIG6" s="158"/>
      <c r="EIH6" s="158"/>
      <c r="EII6" s="158"/>
      <c r="EIJ6" s="158"/>
      <c r="EIK6" s="158"/>
      <c r="EIL6" s="158"/>
      <c r="EIM6" s="158"/>
      <c r="EIN6" s="158"/>
      <c r="EIO6" s="158"/>
      <c r="EIP6" s="158"/>
      <c r="EIQ6" s="158"/>
      <c r="EIR6" s="158"/>
      <c r="EIS6" s="158"/>
      <c r="EIT6" s="158"/>
      <c r="EIU6" s="158"/>
      <c r="EIV6" s="158"/>
      <c r="EIW6" s="158"/>
      <c r="EIX6" s="158"/>
      <c r="EIY6" s="158"/>
      <c r="EIZ6" s="158"/>
      <c r="EJA6" s="158"/>
      <c r="EJB6" s="158"/>
      <c r="EJC6" s="158"/>
      <c r="EJD6" s="158"/>
      <c r="EJE6" s="158"/>
      <c r="EJF6" s="158"/>
      <c r="EJG6" s="158"/>
      <c r="EJH6" s="158"/>
      <c r="EJI6" s="158"/>
      <c r="EJJ6" s="158"/>
      <c r="EJK6" s="158"/>
      <c r="EJL6" s="158"/>
      <c r="EJM6" s="158"/>
      <c r="EJN6" s="158"/>
      <c r="EJO6" s="158"/>
      <c r="EJP6" s="158"/>
      <c r="EJQ6" s="158"/>
      <c r="EJR6" s="158"/>
      <c r="EJS6" s="158"/>
      <c r="EJT6" s="158"/>
      <c r="EJU6" s="158"/>
      <c r="EJV6" s="158"/>
      <c r="EJW6" s="158"/>
      <c r="EJX6" s="158"/>
      <c r="EJY6" s="158"/>
      <c r="EJZ6" s="158"/>
      <c r="EKA6" s="158"/>
      <c r="EKB6" s="158"/>
      <c r="EKC6" s="158"/>
      <c r="EKD6" s="158"/>
      <c r="EKE6" s="158"/>
      <c r="EKF6" s="158"/>
      <c r="EKG6" s="158"/>
      <c r="EKH6" s="158"/>
      <c r="EKI6" s="158"/>
      <c r="EKJ6" s="158"/>
      <c r="EKK6" s="158"/>
      <c r="EKL6" s="158"/>
      <c r="EKM6" s="158"/>
      <c r="EKN6" s="158"/>
      <c r="EKO6" s="158"/>
      <c r="EKP6" s="158"/>
      <c r="EKQ6" s="158"/>
      <c r="EKR6" s="158"/>
      <c r="EKS6" s="158"/>
      <c r="EKT6" s="158"/>
      <c r="EKU6" s="158"/>
      <c r="EKV6" s="158"/>
      <c r="EKW6" s="158"/>
      <c r="EKX6" s="158"/>
      <c r="EKY6" s="158"/>
      <c r="EKZ6" s="158"/>
      <c r="ELA6" s="158"/>
      <c r="ELB6" s="158"/>
      <c r="ELC6" s="158"/>
      <c r="ELD6" s="158"/>
      <c r="ELE6" s="158"/>
      <c r="ELF6" s="158"/>
      <c r="ELG6" s="158"/>
      <c r="ELH6" s="158"/>
      <c r="ELI6" s="158"/>
      <c r="ELJ6" s="158"/>
      <c r="ELK6" s="158"/>
      <c r="ELL6" s="158"/>
      <c r="ELM6" s="158"/>
      <c r="ELN6" s="158"/>
      <c r="ELO6" s="158"/>
      <c r="ELP6" s="158"/>
      <c r="ELQ6" s="158"/>
      <c r="ELR6" s="158"/>
      <c r="ELS6" s="158"/>
      <c r="ELT6" s="158"/>
      <c r="ELU6" s="158"/>
      <c r="ELV6" s="158"/>
      <c r="ELW6" s="158"/>
      <c r="ELX6" s="158"/>
      <c r="ELY6" s="158"/>
      <c r="ELZ6" s="158"/>
      <c r="EMA6" s="158"/>
      <c r="EMB6" s="158"/>
      <c r="EMC6" s="158"/>
      <c r="EMD6" s="158"/>
      <c r="EME6" s="158"/>
      <c r="EMF6" s="158"/>
      <c r="EMG6" s="158"/>
      <c r="EMH6" s="158"/>
      <c r="EMI6" s="158"/>
      <c r="EMJ6" s="158"/>
      <c r="EMK6" s="158"/>
      <c r="EML6" s="158"/>
      <c r="EMM6" s="158"/>
      <c r="EMN6" s="158"/>
      <c r="EMO6" s="158"/>
      <c r="EMP6" s="158"/>
      <c r="EMQ6" s="158"/>
      <c r="EMR6" s="158"/>
      <c r="EMS6" s="158"/>
      <c r="EMT6" s="158"/>
      <c r="EMU6" s="158"/>
      <c r="EMV6" s="158"/>
      <c r="EMW6" s="158"/>
      <c r="EMX6" s="158"/>
      <c r="EMY6" s="158"/>
      <c r="EMZ6" s="158"/>
      <c r="ENA6" s="158"/>
      <c r="ENB6" s="158"/>
      <c r="ENC6" s="158"/>
      <c r="END6" s="158"/>
      <c r="ENE6" s="158"/>
      <c r="ENF6" s="158"/>
      <c r="ENG6" s="158"/>
      <c r="ENH6" s="158"/>
      <c r="ENI6" s="158"/>
      <c r="ENJ6" s="158"/>
      <c r="ENK6" s="158"/>
      <c r="ENL6" s="158"/>
      <c r="ENM6" s="158"/>
      <c r="ENN6" s="158"/>
      <c r="ENO6" s="158"/>
      <c r="ENP6" s="158"/>
      <c r="ENQ6" s="158"/>
      <c r="ENR6" s="158"/>
      <c r="ENS6" s="158"/>
      <c r="ENT6" s="158"/>
      <c r="ENU6" s="158"/>
      <c r="ENV6" s="158"/>
      <c r="ENW6" s="158"/>
      <c r="ENX6" s="158"/>
      <c r="ENY6" s="158"/>
      <c r="ENZ6" s="158"/>
      <c r="EOA6" s="158"/>
      <c r="EOB6" s="158"/>
      <c r="EOC6" s="158"/>
      <c r="EOD6" s="158"/>
      <c r="EOE6" s="158"/>
      <c r="EOF6" s="158"/>
      <c r="EOG6" s="158"/>
      <c r="EOH6" s="158"/>
      <c r="EOI6" s="158"/>
      <c r="EOJ6" s="158"/>
      <c r="EOK6" s="158"/>
      <c r="EOL6" s="158"/>
      <c r="EOM6" s="158"/>
      <c r="EON6" s="158"/>
      <c r="EOO6" s="158"/>
      <c r="EOP6" s="158"/>
      <c r="EOQ6" s="158"/>
      <c r="EOR6" s="158"/>
      <c r="EOS6" s="158"/>
      <c r="EOT6" s="158"/>
      <c r="EOU6" s="158"/>
      <c r="EOV6" s="158"/>
      <c r="EOW6" s="158"/>
      <c r="EOX6" s="158"/>
      <c r="EOY6" s="158"/>
      <c r="EOZ6" s="158"/>
      <c r="EPA6" s="158"/>
      <c r="EPB6" s="158"/>
      <c r="EPC6" s="158"/>
      <c r="EPD6" s="158"/>
      <c r="EPE6" s="158"/>
      <c r="EPF6" s="158"/>
      <c r="EPG6" s="158"/>
      <c r="EPH6" s="158"/>
      <c r="EPI6" s="158"/>
      <c r="EPJ6" s="158"/>
      <c r="EPK6" s="158"/>
      <c r="EPL6" s="158"/>
      <c r="EPM6" s="158"/>
      <c r="EPN6" s="158"/>
      <c r="EPO6" s="158"/>
      <c r="EPP6" s="158"/>
      <c r="EPQ6" s="158"/>
      <c r="EPR6" s="158"/>
      <c r="EPS6" s="158"/>
      <c r="EPT6" s="158"/>
      <c r="EPU6" s="158"/>
      <c r="EPV6" s="158"/>
      <c r="EPW6" s="158"/>
      <c r="EPX6" s="158"/>
      <c r="EPY6" s="158"/>
      <c r="EPZ6" s="158"/>
      <c r="EQA6" s="158"/>
      <c r="EQB6" s="158"/>
      <c r="EQC6" s="158"/>
      <c r="EQD6" s="158"/>
      <c r="EQE6" s="158"/>
      <c r="EQF6" s="158"/>
      <c r="EQG6" s="158"/>
      <c r="EQH6" s="158"/>
      <c r="EQI6" s="158"/>
      <c r="EQJ6" s="158"/>
      <c r="EQK6" s="158"/>
      <c r="EQL6" s="158"/>
      <c r="EQM6" s="158"/>
      <c r="EQN6" s="158"/>
      <c r="EQO6" s="158"/>
      <c r="EQP6" s="158"/>
      <c r="EQQ6" s="158"/>
      <c r="EQR6" s="158"/>
      <c r="EQS6" s="158"/>
      <c r="EQT6" s="158"/>
      <c r="EQU6" s="158"/>
      <c r="EQV6" s="158"/>
      <c r="EQW6" s="158"/>
      <c r="EQX6" s="158"/>
      <c r="EQY6" s="158"/>
      <c r="EQZ6" s="158"/>
      <c r="ERA6" s="158"/>
      <c r="ERB6" s="158"/>
      <c r="ERC6" s="158"/>
      <c r="ERD6" s="158"/>
      <c r="ERE6" s="158"/>
      <c r="ERF6" s="158"/>
      <c r="ERG6" s="158"/>
      <c r="ERH6" s="158"/>
      <c r="ERI6" s="158"/>
      <c r="ERJ6" s="158"/>
      <c r="ERK6" s="158"/>
      <c r="ERL6" s="158"/>
      <c r="ERM6" s="158"/>
      <c r="ERN6" s="158"/>
      <c r="ERO6" s="158"/>
      <c r="ERP6" s="158"/>
      <c r="ERQ6" s="158"/>
      <c r="ERR6" s="158"/>
      <c r="ERS6" s="158"/>
      <c r="ERT6" s="158"/>
      <c r="ERU6" s="158"/>
      <c r="ERV6" s="158"/>
      <c r="ERW6" s="158"/>
      <c r="ERX6" s="158"/>
      <c r="ERY6" s="158"/>
      <c r="ERZ6" s="158"/>
      <c r="ESA6" s="158"/>
      <c r="ESB6" s="158"/>
      <c r="ESC6" s="158"/>
      <c r="ESD6" s="158"/>
      <c r="ESE6" s="158"/>
      <c r="ESF6" s="158"/>
      <c r="ESG6" s="158"/>
      <c r="ESH6" s="158"/>
      <c r="ESI6" s="158"/>
      <c r="ESJ6" s="158"/>
      <c r="ESK6" s="158"/>
      <c r="ESL6" s="158"/>
      <c r="ESM6" s="158"/>
      <c r="ESN6" s="158"/>
      <c r="ESO6" s="158"/>
      <c r="ESP6" s="158"/>
      <c r="ESQ6" s="158"/>
      <c r="ESR6" s="158"/>
      <c r="ESS6" s="158"/>
      <c r="EST6" s="158"/>
      <c r="ESU6" s="158"/>
      <c r="ESV6" s="158"/>
      <c r="ESW6" s="158"/>
      <c r="ESX6" s="158"/>
      <c r="ESY6" s="158"/>
      <c r="ESZ6" s="158"/>
      <c r="ETA6" s="158"/>
      <c r="ETB6" s="158"/>
      <c r="ETC6" s="158"/>
      <c r="ETD6" s="158"/>
      <c r="ETE6" s="158"/>
      <c r="ETF6" s="158"/>
      <c r="ETG6" s="158"/>
      <c r="ETH6" s="158"/>
      <c r="ETI6" s="158"/>
      <c r="ETJ6" s="158"/>
      <c r="ETK6" s="158"/>
      <c r="ETL6" s="158"/>
      <c r="ETM6" s="158"/>
      <c r="ETN6" s="158"/>
      <c r="ETO6" s="158"/>
      <c r="ETP6" s="158"/>
      <c r="ETQ6" s="158"/>
      <c r="ETR6" s="158"/>
      <c r="ETS6" s="158"/>
      <c r="ETT6" s="158"/>
      <c r="ETU6" s="158"/>
      <c r="ETV6" s="158"/>
      <c r="ETW6" s="158"/>
      <c r="ETX6" s="158"/>
      <c r="ETY6" s="158"/>
      <c r="ETZ6" s="158"/>
      <c r="EUA6" s="158"/>
      <c r="EUB6" s="158"/>
      <c r="EUC6" s="158"/>
      <c r="EUD6" s="158"/>
      <c r="EUE6" s="158"/>
      <c r="EUF6" s="158"/>
      <c r="EUG6" s="158"/>
      <c r="EUH6" s="158"/>
      <c r="EUI6" s="158"/>
      <c r="EUJ6" s="158"/>
      <c r="EUK6" s="158"/>
      <c r="EUL6" s="158"/>
      <c r="EUM6" s="158"/>
      <c r="EUN6" s="158"/>
      <c r="EUO6" s="158"/>
      <c r="EUP6" s="158"/>
      <c r="EUQ6" s="158"/>
      <c r="EUR6" s="158"/>
      <c r="EUS6" s="158"/>
      <c r="EUT6" s="158"/>
      <c r="EUU6" s="158"/>
      <c r="EUV6" s="158"/>
      <c r="EUW6" s="158"/>
      <c r="EUX6" s="158"/>
      <c r="EUY6" s="158"/>
      <c r="EUZ6" s="158"/>
      <c r="EVA6" s="158"/>
      <c r="EVB6" s="158"/>
      <c r="EVC6" s="158"/>
      <c r="EVD6" s="158"/>
      <c r="EVE6" s="158"/>
      <c r="EVF6" s="158"/>
      <c r="EVG6" s="158"/>
      <c r="EVH6" s="158"/>
      <c r="EVI6" s="158"/>
      <c r="EVJ6" s="158"/>
      <c r="EVK6" s="158"/>
      <c r="EVL6" s="158"/>
      <c r="EVM6" s="158"/>
      <c r="EVN6" s="158"/>
      <c r="EVO6" s="158"/>
      <c r="EVP6" s="158"/>
      <c r="EVQ6" s="158"/>
      <c r="EVR6" s="158"/>
      <c r="EVS6" s="158"/>
      <c r="EVT6" s="158"/>
      <c r="EVU6" s="158"/>
      <c r="EVV6" s="158"/>
      <c r="EVW6" s="158"/>
      <c r="EVX6" s="158"/>
      <c r="EVY6" s="158"/>
      <c r="EVZ6" s="158"/>
      <c r="EWA6" s="158"/>
      <c r="EWB6" s="158"/>
      <c r="EWC6" s="158"/>
      <c r="EWD6" s="158"/>
      <c r="EWE6" s="158"/>
      <c r="EWF6" s="158"/>
      <c r="EWG6" s="158"/>
      <c r="EWH6" s="158"/>
      <c r="EWI6" s="158"/>
      <c r="EWJ6" s="158"/>
      <c r="EWK6" s="158"/>
      <c r="EWL6" s="158"/>
      <c r="EWM6" s="158"/>
      <c r="EWN6" s="158"/>
      <c r="EWO6" s="158"/>
      <c r="EWP6" s="158"/>
      <c r="EWQ6" s="158"/>
      <c r="EWR6" s="158"/>
      <c r="EWS6" s="158"/>
      <c r="EWT6" s="158"/>
      <c r="EWU6" s="158"/>
      <c r="EWV6" s="158"/>
      <c r="EWW6" s="158"/>
      <c r="EWX6" s="158"/>
      <c r="EWY6" s="158"/>
      <c r="EWZ6" s="158"/>
      <c r="EXA6" s="158"/>
      <c r="EXB6" s="158"/>
      <c r="EXC6" s="158"/>
      <c r="EXD6" s="158"/>
      <c r="EXE6" s="158"/>
      <c r="EXF6" s="158"/>
      <c r="EXG6" s="158"/>
      <c r="EXH6" s="158"/>
      <c r="EXI6" s="158"/>
      <c r="EXJ6" s="158"/>
      <c r="EXK6" s="158"/>
      <c r="EXL6" s="158"/>
      <c r="EXM6" s="158"/>
      <c r="EXN6" s="158"/>
      <c r="EXO6" s="158"/>
      <c r="EXP6" s="158"/>
      <c r="EXQ6" s="158"/>
      <c r="EXR6" s="158"/>
      <c r="EXS6" s="158"/>
      <c r="EXT6" s="158"/>
      <c r="EXU6" s="158"/>
      <c r="EXV6" s="158"/>
      <c r="EXW6" s="158"/>
      <c r="EXX6" s="158"/>
      <c r="EXY6" s="158"/>
      <c r="EXZ6" s="158"/>
      <c r="EYA6" s="158"/>
      <c r="EYB6" s="158"/>
      <c r="EYC6" s="158"/>
      <c r="EYD6" s="158"/>
      <c r="EYE6" s="158"/>
      <c r="EYF6" s="158"/>
      <c r="EYG6" s="158"/>
      <c r="EYH6" s="158"/>
      <c r="EYI6" s="158"/>
      <c r="EYJ6" s="158"/>
      <c r="EYK6" s="158"/>
      <c r="EYL6" s="158"/>
      <c r="EYM6" s="158"/>
      <c r="EYN6" s="158"/>
      <c r="EYO6" s="158"/>
      <c r="EYP6" s="158"/>
      <c r="EYQ6" s="158"/>
      <c r="EYR6" s="158"/>
      <c r="EYS6" s="158"/>
      <c r="EYT6" s="158"/>
      <c r="EYU6" s="158"/>
      <c r="EYV6" s="158"/>
      <c r="EYW6" s="158"/>
      <c r="EYX6" s="158"/>
      <c r="EYY6" s="158"/>
      <c r="EYZ6" s="158"/>
      <c r="EZA6" s="158"/>
      <c r="EZB6" s="158"/>
      <c r="EZC6" s="158"/>
      <c r="EZD6" s="158"/>
      <c r="EZE6" s="158"/>
      <c r="EZF6" s="158"/>
      <c r="EZG6" s="158"/>
      <c r="EZH6" s="158"/>
      <c r="EZI6" s="158"/>
      <c r="EZJ6" s="158"/>
      <c r="EZK6" s="158"/>
      <c r="EZL6" s="158"/>
      <c r="EZM6" s="158"/>
      <c r="EZN6" s="158"/>
      <c r="EZO6" s="158"/>
      <c r="EZP6" s="158"/>
      <c r="EZQ6" s="158"/>
      <c r="EZR6" s="158"/>
      <c r="EZS6" s="158"/>
      <c r="EZT6" s="158"/>
      <c r="EZU6" s="158"/>
      <c r="EZV6" s="158"/>
      <c r="EZW6" s="158"/>
      <c r="EZX6" s="158"/>
      <c r="EZY6" s="158"/>
      <c r="EZZ6" s="158"/>
      <c r="FAA6" s="158"/>
      <c r="FAB6" s="158"/>
      <c r="FAC6" s="158"/>
      <c r="FAD6" s="158"/>
      <c r="FAE6" s="158"/>
      <c r="FAF6" s="158"/>
      <c r="FAG6" s="158"/>
      <c r="FAH6" s="158"/>
      <c r="FAI6" s="158"/>
      <c r="FAJ6" s="158"/>
      <c r="FAK6" s="158"/>
      <c r="FAL6" s="158"/>
      <c r="FAM6" s="158"/>
      <c r="FAN6" s="158"/>
      <c r="FAO6" s="158"/>
      <c r="FAP6" s="158"/>
      <c r="FAQ6" s="158"/>
      <c r="FAR6" s="158"/>
      <c r="FAS6" s="158"/>
      <c r="FAT6" s="158"/>
      <c r="FAU6" s="158"/>
      <c r="FAV6" s="158"/>
      <c r="FAW6" s="158"/>
      <c r="FAX6" s="158"/>
      <c r="FAY6" s="158"/>
      <c r="FAZ6" s="158"/>
      <c r="FBA6" s="158"/>
      <c r="FBB6" s="158"/>
      <c r="FBC6" s="158"/>
      <c r="FBD6" s="158"/>
      <c r="FBE6" s="158"/>
      <c r="FBF6" s="158"/>
      <c r="FBG6" s="158"/>
      <c r="FBH6" s="158"/>
      <c r="FBI6" s="158"/>
      <c r="FBJ6" s="158"/>
      <c r="FBK6" s="158"/>
      <c r="FBL6" s="158"/>
      <c r="FBM6" s="158"/>
      <c r="FBN6" s="158"/>
      <c r="FBO6" s="158"/>
      <c r="FBP6" s="158"/>
      <c r="FBQ6" s="158"/>
      <c r="FBR6" s="158"/>
      <c r="FBS6" s="158"/>
      <c r="FBT6" s="158"/>
      <c r="FBU6" s="158"/>
      <c r="FBV6" s="158"/>
      <c r="FBW6" s="158"/>
      <c r="FBX6" s="158"/>
      <c r="FBY6" s="158"/>
      <c r="FBZ6" s="158"/>
      <c r="FCA6" s="158"/>
      <c r="FCB6" s="158"/>
      <c r="FCC6" s="158"/>
      <c r="FCD6" s="158"/>
      <c r="FCE6" s="158"/>
      <c r="FCF6" s="158"/>
      <c r="FCG6" s="158"/>
      <c r="FCH6" s="158"/>
      <c r="FCI6" s="158"/>
      <c r="FCJ6" s="158"/>
      <c r="FCK6" s="158"/>
      <c r="FCL6" s="158"/>
      <c r="FCM6" s="158"/>
      <c r="FCN6" s="158"/>
      <c r="FCO6" s="158"/>
      <c r="FCP6" s="158"/>
      <c r="FCQ6" s="158"/>
      <c r="FCR6" s="158"/>
      <c r="FCS6" s="158"/>
      <c r="FCT6" s="158"/>
      <c r="FCU6" s="158"/>
      <c r="FCV6" s="158"/>
      <c r="FCW6" s="158"/>
      <c r="FCX6" s="158"/>
      <c r="FCY6" s="158"/>
      <c r="FCZ6" s="158"/>
      <c r="FDA6" s="158"/>
      <c r="FDB6" s="158"/>
      <c r="FDC6" s="158"/>
      <c r="FDD6" s="158"/>
      <c r="FDE6" s="158"/>
      <c r="FDF6" s="158"/>
      <c r="FDG6" s="158"/>
      <c r="FDH6" s="158"/>
      <c r="FDI6" s="158"/>
      <c r="FDJ6" s="158"/>
      <c r="FDK6" s="158"/>
      <c r="FDL6" s="158"/>
      <c r="FDM6" s="158"/>
      <c r="FDN6" s="158"/>
      <c r="FDO6" s="158"/>
      <c r="FDP6" s="158"/>
      <c r="FDQ6" s="158"/>
      <c r="FDR6" s="158"/>
      <c r="FDS6" s="158"/>
      <c r="FDT6" s="158"/>
      <c r="FDU6" s="158"/>
      <c r="FDV6" s="158"/>
      <c r="FDW6" s="158"/>
      <c r="FDX6" s="158"/>
      <c r="FDY6" s="158"/>
      <c r="FDZ6" s="158"/>
      <c r="FEA6" s="158"/>
      <c r="FEB6" s="158"/>
      <c r="FEC6" s="158"/>
      <c r="FED6" s="158"/>
      <c r="FEE6" s="158"/>
      <c r="FEF6" s="158"/>
      <c r="FEG6" s="158"/>
      <c r="FEH6" s="158"/>
      <c r="FEI6" s="158"/>
      <c r="FEJ6" s="158"/>
      <c r="FEK6" s="158"/>
      <c r="FEL6" s="158"/>
      <c r="FEM6" s="158"/>
      <c r="FEN6" s="158"/>
      <c r="FEO6" s="158"/>
      <c r="FEP6" s="158"/>
      <c r="FEQ6" s="158"/>
      <c r="FER6" s="158"/>
      <c r="FES6" s="158"/>
      <c r="FET6" s="158"/>
      <c r="FEU6" s="158"/>
      <c r="FEV6" s="158"/>
      <c r="FEW6" s="158"/>
      <c r="FEX6" s="158"/>
      <c r="FEY6" s="158"/>
      <c r="FEZ6" s="158"/>
      <c r="FFA6" s="158"/>
      <c r="FFB6" s="158"/>
      <c r="FFC6" s="158"/>
      <c r="FFD6" s="158"/>
      <c r="FFE6" s="158"/>
      <c r="FFF6" s="158"/>
      <c r="FFG6" s="158"/>
      <c r="FFH6" s="158"/>
      <c r="FFI6" s="158"/>
      <c r="FFJ6" s="158"/>
      <c r="FFK6" s="158"/>
      <c r="FFL6" s="158"/>
      <c r="FFM6" s="158"/>
      <c r="FFN6" s="158"/>
      <c r="FFO6" s="158"/>
      <c r="FFP6" s="158"/>
      <c r="FFQ6" s="158"/>
      <c r="FFR6" s="158"/>
      <c r="FFS6" s="158"/>
      <c r="FFT6" s="158"/>
      <c r="FFU6" s="158"/>
      <c r="FFV6" s="158"/>
      <c r="FFW6" s="158"/>
      <c r="FFX6" s="158"/>
      <c r="FFY6" s="158"/>
      <c r="FFZ6" s="158"/>
      <c r="FGA6" s="158"/>
      <c r="FGB6" s="158"/>
      <c r="FGC6" s="158"/>
      <c r="FGD6" s="158"/>
      <c r="FGE6" s="158"/>
      <c r="FGF6" s="158"/>
      <c r="FGG6" s="158"/>
      <c r="FGH6" s="158"/>
      <c r="FGI6" s="158"/>
      <c r="FGJ6" s="158"/>
      <c r="FGK6" s="158"/>
      <c r="FGL6" s="158"/>
      <c r="FGM6" s="158"/>
      <c r="FGN6" s="158"/>
      <c r="FGO6" s="158"/>
      <c r="FGP6" s="158"/>
      <c r="FGQ6" s="158"/>
      <c r="FGR6" s="158"/>
      <c r="FGS6" s="158"/>
      <c r="FGT6" s="158"/>
      <c r="FGU6" s="158"/>
      <c r="FGV6" s="158"/>
      <c r="FGW6" s="158"/>
      <c r="FGX6" s="158"/>
      <c r="FGY6" s="158"/>
      <c r="FGZ6" s="158"/>
      <c r="FHA6" s="158"/>
      <c r="FHB6" s="158"/>
      <c r="FHC6" s="158"/>
      <c r="FHD6" s="158"/>
      <c r="FHE6" s="158"/>
      <c r="FHF6" s="158"/>
      <c r="FHG6" s="158"/>
      <c r="FHH6" s="158"/>
      <c r="FHI6" s="158"/>
      <c r="FHJ6" s="158"/>
      <c r="FHK6" s="158"/>
      <c r="FHL6" s="158"/>
      <c r="FHM6" s="158"/>
      <c r="FHN6" s="158"/>
      <c r="FHO6" s="158"/>
      <c r="FHP6" s="158"/>
      <c r="FHQ6" s="158"/>
      <c r="FHR6" s="158"/>
      <c r="FHS6" s="158"/>
      <c r="FHT6" s="158"/>
      <c r="FHU6" s="158"/>
      <c r="FHV6" s="158"/>
      <c r="FHW6" s="158"/>
      <c r="FHX6" s="158"/>
      <c r="FHY6" s="158"/>
      <c r="FHZ6" s="158"/>
      <c r="FIA6" s="158"/>
      <c r="FIB6" s="158"/>
      <c r="FIC6" s="158"/>
      <c r="FID6" s="158"/>
      <c r="FIE6" s="158"/>
      <c r="FIF6" s="158"/>
      <c r="FIG6" s="158"/>
      <c r="FIH6" s="158"/>
      <c r="FII6" s="158"/>
      <c r="FIJ6" s="158"/>
      <c r="FIK6" s="158"/>
      <c r="FIL6" s="158"/>
      <c r="FIM6" s="158"/>
      <c r="FIN6" s="158"/>
      <c r="FIO6" s="158"/>
      <c r="FIP6" s="158"/>
      <c r="FIQ6" s="158"/>
      <c r="FIR6" s="158"/>
      <c r="FIS6" s="158"/>
      <c r="FIT6" s="158"/>
      <c r="FIU6" s="158"/>
      <c r="FIV6" s="158"/>
      <c r="FIW6" s="158"/>
      <c r="FIX6" s="158"/>
      <c r="FIY6" s="158"/>
      <c r="FIZ6" s="158"/>
      <c r="FJA6" s="158"/>
      <c r="FJB6" s="158"/>
      <c r="FJC6" s="158"/>
      <c r="FJD6" s="158"/>
      <c r="FJE6" s="158"/>
      <c r="FJF6" s="158"/>
      <c r="FJG6" s="158"/>
      <c r="FJH6" s="158"/>
      <c r="FJI6" s="158"/>
      <c r="FJJ6" s="158"/>
      <c r="FJK6" s="158"/>
      <c r="FJL6" s="158"/>
      <c r="FJM6" s="158"/>
      <c r="FJN6" s="158"/>
      <c r="FJO6" s="158"/>
      <c r="FJP6" s="158"/>
      <c r="FJQ6" s="158"/>
      <c r="FJR6" s="158"/>
      <c r="FJS6" s="158"/>
      <c r="FJT6" s="158"/>
      <c r="FJU6" s="158"/>
      <c r="FJV6" s="158"/>
      <c r="FJW6" s="158"/>
      <c r="FJX6" s="158"/>
      <c r="FJY6" s="158"/>
      <c r="FJZ6" s="158"/>
      <c r="FKA6" s="158"/>
      <c r="FKB6" s="158"/>
      <c r="FKC6" s="158"/>
      <c r="FKD6" s="158"/>
      <c r="FKE6" s="158"/>
      <c r="FKF6" s="158"/>
      <c r="FKG6" s="158"/>
      <c r="FKH6" s="158"/>
      <c r="FKI6" s="158"/>
      <c r="FKJ6" s="158"/>
      <c r="FKK6" s="158"/>
      <c r="FKL6" s="158"/>
      <c r="FKM6" s="158"/>
      <c r="FKN6" s="158"/>
      <c r="FKO6" s="158"/>
      <c r="FKP6" s="158"/>
      <c r="FKQ6" s="158"/>
      <c r="FKR6" s="158"/>
      <c r="FKS6" s="158"/>
      <c r="FKT6" s="158"/>
      <c r="FKU6" s="158"/>
      <c r="FKV6" s="158"/>
      <c r="FKW6" s="158"/>
      <c r="FKX6" s="158"/>
      <c r="FKY6" s="158"/>
      <c r="FKZ6" s="158"/>
      <c r="FLA6" s="158"/>
      <c r="FLB6" s="158"/>
      <c r="FLC6" s="158"/>
      <c r="FLD6" s="158"/>
      <c r="FLE6" s="158"/>
      <c r="FLF6" s="158"/>
      <c r="FLG6" s="158"/>
      <c r="FLH6" s="158"/>
      <c r="FLI6" s="158"/>
      <c r="FLJ6" s="158"/>
      <c r="FLK6" s="158"/>
      <c r="FLL6" s="158"/>
      <c r="FLM6" s="158"/>
      <c r="FLN6" s="158"/>
      <c r="FLO6" s="158"/>
      <c r="FLP6" s="158"/>
      <c r="FLQ6" s="158"/>
      <c r="FLR6" s="158"/>
      <c r="FLS6" s="158"/>
      <c r="FLT6" s="158"/>
      <c r="FLU6" s="158"/>
      <c r="FLV6" s="158"/>
      <c r="FLW6" s="158"/>
      <c r="FLX6" s="158"/>
      <c r="FLY6" s="158"/>
      <c r="FLZ6" s="158"/>
      <c r="FMA6" s="158"/>
      <c r="FMB6" s="158"/>
      <c r="FMC6" s="158"/>
      <c r="FMD6" s="158"/>
      <c r="FME6" s="158"/>
      <c r="FMF6" s="158"/>
      <c r="FMG6" s="158"/>
      <c r="FMH6" s="158"/>
      <c r="FMI6" s="158"/>
      <c r="FMJ6" s="158"/>
      <c r="FMK6" s="158"/>
      <c r="FML6" s="158"/>
      <c r="FMM6" s="158"/>
      <c r="FMN6" s="158"/>
      <c r="FMO6" s="158"/>
      <c r="FMP6" s="158"/>
      <c r="FMQ6" s="158"/>
      <c r="FMR6" s="158"/>
      <c r="FMS6" s="158"/>
      <c r="FMT6" s="158"/>
      <c r="FMU6" s="158"/>
      <c r="FMV6" s="158"/>
      <c r="FMW6" s="158"/>
      <c r="FMX6" s="158"/>
      <c r="FMY6" s="158"/>
      <c r="FMZ6" s="158"/>
      <c r="FNA6" s="158"/>
      <c r="FNB6" s="158"/>
      <c r="FNC6" s="158"/>
      <c r="FND6" s="158"/>
      <c r="FNE6" s="158"/>
      <c r="FNF6" s="158"/>
      <c r="FNG6" s="158"/>
      <c r="FNH6" s="158"/>
      <c r="FNI6" s="158"/>
      <c r="FNJ6" s="158"/>
      <c r="FNK6" s="158"/>
      <c r="FNL6" s="158"/>
      <c r="FNM6" s="158"/>
      <c r="FNN6" s="158"/>
      <c r="FNO6" s="158"/>
      <c r="FNP6" s="158"/>
      <c r="FNQ6" s="158"/>
      <c r="FNR6" s="158"/>
      <c r="FNS6" s="158"/>
      <c r="FNT6" s="158"/>
      <c r="FNU6" s="158"/>
      <c r="FNV6" s="158"/>
      <c r="FNW6" s="158"/>
      <c r="FNX6" s="158"/>
      <c r="FNY6" s="158"/>
      <c r="FNZ6" s="158"/>
      <c r="FOA6" s="158"/>
      <c r="FOB6" s="158"/>
      <c r="FOC6" s="158"/>
      <c r="FOD6" s="158"/>
      <c r="FOE6" s="158"/>
      <c r="FOF6" s="158"/>
      <c r="FOG6" s="158"/>
      <c r="FOH6" s="158"/>
      <c r="FOI6" s="158"/>
      <c r="FOJ6" s="158"/>
      <c r="FOK6" s="158"/>
      <c r="FOL6" s="158"/>
      <c r="FOM6" s="158"/>
      <c r="FON6" s="158"/>
      <c r="FOO6" s="158"/>
      <c r="FOP6" s="158"/>
      <c r="FOQ6" s="158"/>
      <c r="FOR6" s="158"/>
      <c r="FOS6" s="158"/>
      <c r="FOT6" s="158"/>
      <c r="FOU6" s="158"/>
      <c r="FOV6" s="158"/>
      <c r="FOW6" s="158"/>
      <c r="FOX6" s="158"/>
      <c r="FOY6" s="158"/>
      <c r="FOZ6" s="158"/>
      <c r="FPA6" s="158"/>
      <c r="FPB6" s="158"/>
      <c r="FPC6" s="158"/>
      <c r="FPD6" s="158"/>
      <c r="FPE6" s="158"/>
      <c r="FPF6" s="158"/>
      <c r="FPG6" s="158"/>
      <c r="FPH6" s="158"/>
      <c r="FPI6" s="158"/>
      <c r="FPJ6" s="158"/>
      <c r="FPK6" s="158"/>
      <c r="FPL6" s="158"/>
      <c r="FPM6" s="158"/>
      <c r="FPN6" s="158"/>
      <c r="FPO6" s="158"/>
      <c r="FPP6" s="158"/>
      <c r="FPQ6" s="158"/>
      <c r="FPR6" s="158"/>
      <c r="FPS6" s="158"/>
      <c r="FPT6" s="158"/>
      <c r="FPU6" s="158"/>
      <c r="FPV6" s="158"/>
      <c r="FPW6" s="158"/>
      <c r="FPX6" s="158"/>
      <c r="FPY6" s="158"/>
      <c r="FPZ6" s="158"/>
      <c r="FQA6" s="158"/>
      <c r="FQB6" s="158"/>
      <c r="FQC6" s="158"/>
      <c r="FQD6" s="158"/>
      <c r="FQE6" s="158"/>
      <c r="FQF6" s="158"/>
      <c r="FQG6" s="158"/>
      <c r="FQH6" s="158"/>
      <c r="FQI6" s="158"/>
      <c r="FQJ6" s="158"/>
      <c r="FQK6" s="158"/>
      <c r="FQL6" s="158"/>
      <c r="FQM6" s="158"/>
      <c r="FQN6" s="158"/>
      <c r="FQO6" s="158"/>
      <c r="FQP6" s="158"/>
      <c r="FQQ6" s="158"/>
      <c r="FQR6" s="158"/>
      <c r="FQS6" s="158"/>
      <c r="FQT6" s="158"/>
      <c r="FQU6" s="158"/>
      <c r="FQV6" s="158"/>
      <c r="FQW6" s="158"/>
      <c r="FQX6" s="158"/>
      <c r="FQY6" s="158"/>
      <c r="FQZ6" s="158"/>
      <c r="FRA6" s="158"/>
      <c r="FRB6" s="158"/>
      <c r="FRC6" s="158"/>
      <c r="FRD6" s="158"/>
      <c r="FRE6" s="158"/>
      <c r="FRF6" s="158"/>
      <c r="FRG6" s="158"/>
      <c r="FRH6" s="158"/>
      <c r="FRI6" s="158"/>
      <c r="FRJ6" s="158"/>
      <c r="FRK6" s="158"/>
      <c r="FRL6" s="158"/>
      <c r="FRM6" s="158"/>
      <c r="FRN6" s="158"/>
      <c r="FRO6" s="158"/>
      <c r="FRP6" s="158"/>
      <c r="FRQ6" s="158"/>
      <c r="FRR6" s="158"/>
      <c r="FRS6" s="158"/>
      <c r="FRT6" s="158"/>
      <c r="FRU6" s="158"/>
      <c r="FRV6" s="158"/>
      <c r="FRW6" s="158"/>
      <c r="FRX6" s="158"/>
      <c r="FRY6" s="158"/>
      <c r="FRZ6" s="158"/>
      <c r="FSA6" s="158"/>
      <c r="FSB6" s="158"/>
      <c r="FSC6" s="158"/>
      <c r="FSD6" s="158"/>
      <c r="FSE6" s="158"/>
      <c r="FSF6" s="158"/>
      <c r="FSG6" s="158"/>
      <c r="FSH6" s="158"/>
      <c r="FSI6" s="158"/>
      <c r="FSJ6" s="158"/>
      <c r="FSK6" s="158"/>
      <c r="FSL6" s="158"/>
      <c r="FSM6" s="158"/>
      <c r="FSN6" s="158"/>
      <c r="FSO6" s="158"/>
      <c r="FSP6" s="158"/>
      <c r="FSQ6" s="158"/>
      <c r="FSR6" s="158"/>
      <c r="FSS6" s="158"/>
      <c r="FST6" s="158"/>
      <c r="FSU6" s="158"/>
      <c r="FSV6" s="158"/>
      <c r="FSW6" s="158"/>
      <c r="FSX6" s="158"/>
      <c r="FSY6" s="158"/>
      <c r="FSZ6" s="158"/>
      <c r="FTA6" s="158"/>
      <c r="FTB6" s="158"/>
      <c r="FTC6" s="158"/>
      <c r="FTD6" s="158"/>
      <c r="FTE6" s="158"/>
      <c r="FTF6" s="158"/>
      <c r="FTG6" s="158"/>
      <c r="FTH6" s="158"/>
      <c r="FTI6" s="158"/>
      <c r="FTJ6" s="158"/>
      <c r="FTK6" s="158"/>
      <c r="FTL6" s="158"/>
      <c r="FTM6" s="158"/>
      <c r="FTN6" s="158"/>
      <c r="FTO6" s="158"/>
      <c r="FTP6" s="158"/>
      <c r="FTQ6" s="158"/>
      <c r="FTR6" s="158"/>
      <c r="FTS6" s="158"/>
      <c r="FTT6" s="158"/>
      <c r="FTU6" s="158"/>
      <c r="FTV6" s="158"/>
      <c r="FTW6" s="158"/>
      <c r="FTX6" s="158"/>
      <c r="FTY6" s="158"/>
      <c r="FTZ6" s="158"/>
      <c r="FUA6" s="158"/>
      <c r="FUB6" s="158"/>
      <c r="FUC6" s="158"/>
      <c r="FUD6" s="158"/>
      <c r="FUE6" s="158"/>
      <c r="FUF6" s="158"/>
      <c r="FUG6" s="158"/>
      <c r="FUH6" s="158"/>
      <c r="FUI6" s="158"/>
      <c r="FUJ6" s="158"/>
      <c r="FUK6" s="158"/>
      <c r="FUL6" s="158"/>
      <c r="FUM6" s="158"/>
      <c r="FUN6" s="158"/>
      <c r="FUO6" s="158"/>
      <c r="FUP6" s="158"/>
      <c r="FUQ6" s="158"/>
      <c r="FUR6" s="158"/>
      <c r="FUS6" s="158"/>
      <c r="FUT6" s="158"/>
      <c r="FUU6" s="158"/>
      <c r="FUV6" s="158"/>
      <c r="FUW6" s="158"/>
      <c r="FUX6" s="158"/>
      <c r="FUY6" s="158"/>
      <c r="FUZ6" s="158"/>
      <c r="FVA6" s="158"/>
      <c r="FVB6" s="158"/>
      <c r="FVC6" s="158"/>
      <c r="FVD6" s="158"/>
      <c r="FVE6" s="158"/>
      <c r="FVF6" s="158"/>
      <c r="FVG6" s="158"/>
      <c r="FVH6" s="158"/>
      <c r="FVI6" s="158"/>
      <c r="FVJ6" s="158"/>
      <c r="FVK6" s="158"/>
      <c r="FVL6" s="158"/>
      <c r="FVM6" s="158"/>
      <c r="FVN6" s="158"/>
      <c r="FVO6" s="158"/>
      <c r="FVP6" s="158"/>
      <c r="FVQ6" s="158"/>
      <c r="FVR6" s="158"/>
      <c r="FVS6" s="158"/>
      <c r="FVT6" s="158"/>
      <c r="FVU6" s="158"/>
      <c r="FVV6" s="158"/>
      <c r="FVW6" s="158"/>
      <c r="FVX6" s="158"/>
      <c r="FVY6" s="158"/>
      <c r="FVZ6" s="158"/>
      <c r="FWA6" s="158"/>
      <c r="FWB6" s="158"/>
      <c r="FWC6" s="158"/>
      <c r="FWD6" s="158"/>
      <c r="FWE6" s="158"/>
      <c r="FWF6" s="158"/>
      <c r="FWG6" s="158"/>
      <c r="FWH6" s="158"/>
      <c r="FWI6" s="158"/>
      <c r="FWJ6" s="158"/>
      <c r="FWK6" s="158"/>
      <c r="FWL6" s="158"/>
      <c r="FWM6" s="158"/>
      <c r="FWN6" s="158"/>
      <c r="FWO6" s="158"/>
      <c r="FWP6" s="158"/>
      <c r="FWQ6" s="158"/>
      <c r="FWR6" s="158"/>
      <c r="FWS6" s="158"/>
      <c r="FWT6" s="158"/>
      <c r="FWU6" s="158"/>
      <c r="FWV6" s="158"/>
      <c r="FWW6" s="158"/>
      <c r="FWX6" s="158"/>
      <c r="FWY6" s="158"/>
      <c r="FWZ6" s="158"/>
      <c r="FXA6" s="158"/>
      <c r="FXB6" s="158"/>
      <c r="FXC6" s="158"/>
      <c r="FXD6" s="158"/>
      <c r="FXE6" s="158"/>
      <c r="FXF6" s="158"/>
      <c r="FXG6" s="158"/>
      <c r="FXH6" s="158"/>
      <c r="FXI6" s="158"/>
      <c r="FXJ6" s="158"/>
      <c r="FXK6" s="158"/>
      <c r="FXL6" s="158"/>
      <c r="FXM6" s="158"/>
      <c r="FXN6" s="158"/>
      <c r="FXO6" s="158"/>
      <c r="FXP6" s="158"/>
      <c r="FXQ6" s="158"/>
      <c r="FXR6" s="158"/>
      <c r="FXS6" s="158"/>
      <c r="FXT6" s="158"/>
      <c r="FXU6" s="158"/>
      <c r="FXV6" s="158"/>
      <c r="FXW6" s="158"/>
      <c r="FXX6" s="158"/>
      <c r="FXY6" s="158"/>
      <c r="FXZ6" s="158"/>
      <c r="FYA6" s="158"/>
      <c r="FYB6" s="158"/>
      <c r="FYC6" s="158"/>
      <c r="FYD6" s="158"/>
      <c r="FYE6" s="158"/>
      <c r="FYF6" s="158"/>
      <c r="FYG6" s="158"/>
      <c r="FYH6" s="158"/>
      <c r="FYI6" s="158"/>
      <c r="FYJ6" s="158"/>
      <c r="FYK6" s="158"/>
      <c r="FYL6" s="158"/>
      <c r="FYM6" s="158"/>
      <c r="FYN6" s="158"/>
      <c r="FYO6" s="158"/>
      <c r="FYP6" s="158"/>
      <c r="FYQ6" s="158"/>
      <c r="FYR6" s="158"/>
      <c r="FYS6" s="158"/>
      <c r="FYT6" s="158"/>
      <c r="FYU6" s="158"/>
      <c r="FYV6" s="158"/>
      <c r="FYW6" s="158"/>
      <c r="FYX6" s="158"/>
      <c r="FYY6" s="158"/>
      <c r="FYZ6" s="158"/>
      <c r="FZA6" s="158"/>
      <c r="FZB6" s="158"/>
      <c r="FZC6" s="158"/>
      <c r="FZD6" s="158"/>
      <c r="FZE6" s="158"/>
      <c r="FZF6" s="158"/>
      <c r="FZG6" s="158"/>
      <c r="FZH6" s="158"/>
      <c r="FZI6" s="158"/>
      <c r="FZJ6" s="158"/>
      <c r="FZK6" s="158"/>
      <c r="FZL6" s="158"/>
      <c r="FZM6" s="158"/>
      <c r="FZN6" s="158"/>
      <c r="FZO6" s="158"/>
      <c r="FZP6" s="158"/>
      <c r="FZQ6" s="158"/>
      <c r="FZR6" s="158"/>
      <c r="FZS6" s="158"/>
      <c r="FZT6" s="158"/>
      <c r="FZU6" s="158"/>
      <c r="FZV6" s="158"/>
      <c r="FZW6" s="158"/>
      <c r="FZX6" s="158"/>
      <c r="FZY6" s="158"/>
      <c r="FZZ6" s="158"/>
      <c r="GAA6" s="158"/>
      <c r="GAB6" s="158"/>
      <c r="GAC6" s="158"/>
      <c r="GAD6" s="158"/>
      <c r="GAE6" s="158"/>
      <c r="GAF6" s="158"/>
      <c r="GAG6" s="158"/>
      <c r="GAH6" s="158"/>
      <c r="GAI6" s="158"/>
      <c r="GAJ6" s="158"/>
      <c r="GAK6" s="158"/>
      <c r="GAL6" s="158"/>
      <c r="GAM6" s="158"/>
      <c r="GAN6" s="158"/>
      <c r="GAO6" s="158"/>
      <c r="GAP6" s="158"/>
      <c r="GAQ6" s="158"/>
      <c r="GAR6" s="158"/>
      <c r="GAS6" s="158"/>
      <c r="GAT6" s="158"/>
      <c r="GAU6" s="158"/>
      <c r="GAV6" s="158"/>
      <c r="GAW6" s="158"/>
      <c r="GAX6" s="158"/>
      <c r="GAY6" s="158"/>
      <c r="GAZ6" s="158"/>
      <c r="GBA6" s="158"/>
      <c r="GBB6" s="158"/>
      <c r="GBC6" s="158"/>
      <c r="GBD6" s="158"/>
      <c r="GBE6" s="158"/>
      <c r="GBF6" s="158"/>
      <c r="GBG6" s="158"/>
      <c r="GBH6" s="158"/>
      <c r="GBI6" s="158"/>
      <c r="GBJ6" s="158"/>
      <c r="GBK6" s="158"/>
      <c r="GBL6" s="158"/>
      <c r="GBM6" s="158"/>
      <c r="GBN6" s="158"/>
      <c r="GBO6" s="158"/>
      <c r="GBP6" s="158"/>
      <c r="GBQ6" s="158"/>
      <c r="GBR6" s="158"/>
      <c r="GBS6" s="158"/>
      <c r="GBT6" s="158"/>
      <c r="GBU6" s="158"/>
      <c r="GBV6" s="158"/>
      <c r="GBW6" s="158"/>
      <c r="GBX6" s="158"/>
      <c r="GBY6" s="158"/>
      <c r="GBZ6" s="158"/>
      <c r="GCA6" s="158"/>
      <c r="GCB6" s="158"/>
      <c r="GCC6" s="158"/>
      <c r="GCD6" s="158"/>
      <c r="GCE6" s="158"/>
      <c r="GCF6" s="158"/>
      <c r="GCG6" s="158"/>
      <c r="GCH6" s="158"/>
      <c r="GCI6" s="158"/>
      <c r="GCJ6" s="158"/>
      <c r="GCK6" s="158"/>
      <c r="GCL6" s="158"/>
      <c r="GCM6" s="158"/>
      <c r="GCN6" s="158"/>
      <c r="GCO6" s="158"/>
      <c r="GCP6" s="158"/>
      <c r="GCQ6" s="158"/>
      <c r="GCR6" s="158"/>
      <c r="GCS6" s="158"/>
      <c r="GCT6" s="158"/>
      <c r="GCU6" s="158"/>
      <c r="GCV6" s="158"/>
      <c r="GCW6" s="158"/>
      <c r="GCX6" s="158"/>
      <c r="GCY6" s="158"/>
      <c r="GCZ6" s="158"/>
      <c r="GDA6" s="158"/>
      <c r="GDB6" s="158"/>
      <c r="GDC6" s="158"/>
      <c r="GDD6" s="158"/>
      <c r="GDE6" s="158"/>
      <c r="GDF6" s="158"/>
      <c r="GDG6" s="158"/>
      <c r="GDH6" s="158"/>
      <c r="GDI6" s="158"/>
      <c r="GDJ6" s="158"/>
      <c r="GDK6" s="158"/>
      <c r="GDL6" s="158"/>
      <c r="GDM6" s="158"/>
      <c r="GDN6" s="158"/>
      <c r="GDO6" s="158"/>
      <c r="GDP6" s="158"/>
      <c r="GDQ6" s="158"/>
      <c r="GDR6" s="158"/>
      <c r="GDS6" s="158"/>
      <c r="GDT6" s="158"/>
      <c r="GDU6" s="158"/>
      <c r="GDV6" s="158"/>
      <c r="GDW6" s="158"/>
      <c r="GDX6" s="158"/>
      <c r="GDY6" s="158"/>
      <c r="GDZ6" s="158"/>
      <c r="GEA6" s="158"/>
      <c r="GEB6" s="158"/>
      <c r="GEC6" s="158"/>
      <c r="GED6" s="158"/>
      <c r="GEE6" s="158"/>
      <c r="GEF6" s="158"/>
      <c r="GEG6" s="158"/>
      <c r="GEH6" s="158"/>
      <c r="GEI6" s="158"/>
      <c r="GEJ6" s="158"/>
      <c r="GEK6" s="158"/>
      <c r="GEL6" s="158"/>
      <c r="GEM6" s="158"/>
      <c r="GEN6" s="158"/>
      <c r="GEO6" s="158"/>
      <c r="GEP6" s="158"/>
      <c r="GEQ6" s="158"/>
      <c r="GER6" s="158"/>
      <c r="GES6" s="158"/>
      <c r="GET6" s="158"/>
      <c r="GEU6" s="158"/>
      <c r="GEV6" s="158"/>
      <c r="GEW6" s="158"/>
      <c r="GEX6" s="158"/>
      <c r="GEY6" s="158"/>
      <c r="GEZ6" s="158"/>
      <c r="GFA6" s="158"/>
      <c r="GFB6" s="158"/>
      <c r="GFC6" s="158"/>
      <c r="GFD6" s="158"/>
      <c r="GFE6" s="158"/>
      <c r="GFF6" s="158"/>
      <c r="GFG6" s="158"/>
      <c r="GFH6" s="158"/>
      <c r="GFI6" s="158"/>
      <c r="GFJ6" s="158"/>
      <c r="GFK6" s="158"/>
      <c r="GFL6" s="158"/>
      <c r="GFM6" s="158"/>
      <c r="GFN6" s="158"/>
      <c r="GFO6" s="158"/>
      <c r="GFP6" s="158"/>
      <c r="GFQ6" s="158"/>
      <c r="GFR6" s="158"/>
      <c r="GFS6" s="158"/>
      <c r="GFT6" s="158"/>
      <c r="GFU6" s="158"/>
      <c r="GFV6" s="158"/>
      <c r="GFW6" s="158"/>
      <c r="GFX6" s="158"/>
      <c r="GFY6" s="158"/>
      <c r="GFZ6" s="158"/>
      <c r="GGA6" s="158"/>
      <c r="GGB6" s="158"/>
      <c r="GGC6" s="158"/>
      <c r="GGD6" s="158"/>
      <c r="GGE6" s="158"/>
      <c r="GGF6" s="158"/>
      <c r="GGG6" s="158"/>
      <c r="GGH6" s="158"/>
      <c r="GGI6" s="158"/>
      <c r="GGJ6" s="158"/>
      <c r="GGK6" s="158"/>
      <c r="GGL6" s="158"/>
      <c r="GGM6" s="158"/>
      <c r="GGN6" s="158"/>
      <c r="GGO6" s="158"/>
      <c r="GGP6" s="158"/>
      <c r="GGQ6" s="158"/>
      <c r="GGR6" s="158"/>
      <c r="GGS6" s="158"/>
      <c r="GGT6" s="158"/>
      <c r="GGU6" s="158"/>
      <c r="GGV6" s="158"/>
      <c r="GGW6" s="158"/>
      <c r="GGX6" s="158"/>
      <c r="GGY6" s="158"/>
      <c r="GGZ6" s="158"/>
      <c r="GHA6" s="158"/>
      <c r="GHB6" s="158"/>
      <c r="GHC6" s="158"/>
      <c r="GHD6" s="158"/>
      <c r="GHE6" s="158"/>
      <c r="GHF6" s="158"/>
      <c r="GHG6" s="158"/>
      <c r="GHH6" s="158"/>
      <c r="GHI6" s="158"/>
      <c r="GHJ6" s="158"/>
      <c r="GHK6" s="158"/>
      <c r="GHL6" s="158"/>
      <c r="GHM6" s="158"/>
      <c r="GHN6" s="158"/>
      <c r="GHO6" s="158"/>
      <c r="GHP6" s="158"/>
      <c r="GHQ6" s="158"/>
      <c r="GHR6" s="158"/>
      <c r="GHS6" s="158"/>
      <c r="GHT6" s="158"/>
      <c r="GHU6" s="158"/>
      <c r="GHV6" s="158"/>
      <c r="GHW6" s="158"/>
      <c r="GHX6" s="158"/>
      <c r="GHY6" s="158"/>
      <c r="GHZ6" s="158"/>
      <c r="GIA6" s="158"/>
      <c r="GIB6" s="158"/>
      <c r="GIC6" s="158"/>
      <c r="GID6" s="158"/>
      <c r="GIE6" s="158"/>
      <c r="GIF6" s="158"/>
      <c r="GIG6" s="158"/>
      <c r="GIH6" s="158"/>
      <c r="GII6" s="158"/>
      <c r="GIJ6" s="158"/>
      <c r="GIK6" s="158"/>
      <c r="GIL6" s="158"/>
      <c r="GIM6" s="158"/>
      <c r="GIN6" s="158"/>
      <c r="GIO6" s="158"/>
      <c r="GIP6" s="158"/>
      <c r="GIQ6" s="158"/>
      <c r="GIR6" s="158"/>
      <c r="GIS6" s="158"/>
      <c r="GIT6" s="158"/>
      <c r="GIU6" s="158"/>
      <c r="GIV6" s="158"/>
      <c r="GIW6" s="158"/>
      <c r="GIX6" s="158"/>
      <c r="GIY6" s="158"/>
      <c r="GIZ6" s="158"/>
      <c r="GJA6" s="158"/>
      <c r="GJB6" s="158"/>
      <c r="GJC6" s="158"/>
      <c r="GJD6" s="158"/>
      <c r="GJE6" s="158"/>
      <c r="GJF6" s="158"/>
      <c r="GJG6" s="158"/>
      <c r="GJH6" s="158"/>
      <c r="GJI6" s="158"/>
      <c r="GJJ6" s="158"/>
      <c r="GJK6" s="158"/>
      <c r="GJL6" s="158"/>
      <c r="GJM6" s="158"/>
      <c r="GJN6" s="158"/>
      <c r="GJO6" s="158"/>
      <c r="GJP6" s="158"/>
      <c r="GJQ6" s="158"/>
      <c r="GJR6" s="158"/>
      <c r="GJS6" s="158"/>
      <c r="GJT6" s="158"/>
      <c r="GJU6" s="158"/>
      <c r="GJV6" s="158"/>
      <c r="GJW6" s="158"/>
      <c r="GJX6" s="158"/>
      <c r="GJY6" s="158"/>
      <c r="GJZ6" s="158"/>
      <c r="GKA6" s="158"/>
      <c r="GKB6" s="158"/>
      <c r="GKC6" s="158"/>
      <c r="GKD6" s="158"/>
      <c r="GKE6" s="158"/>
      <c r="GKF6" s="158"/>
      <c r="GKG6" s="158"/>
      <c r="GKH6" s="158"/>
      <c r="GKI6" s="158"/>
      <c r="GKJ6" s="158"/>
      <c r="GKK6" s="158"/>
      <c r="GKL6" s="158"/>
      <c r="GKM6" s="158"/>
      <c r="GKN6" s="158"/>
      <c r="GKO6" s="158"/>
      <c r="GKP6" s="158"/>
      <c r="GKQ6" s="158"/>
      <c r="GKR6" s="158"/>
      <c r="GKS6" s="158"/>
      <c r="GKT6" s="158"/>
      <c r="GKU6" s="158"/>
      <c r="GKV6" s="158"/>
      <c r="GKW6" s="158"/>
      <c r="GKX6" s="158"/>
      <c r="GKY6" s="158"/>
      <c r="GKZ6" s="158"/>
      <c r="GLA6" s="158"/>
      <c r="GLB6" s="158"/>
      <c r="GLC6" s="158"/>
      <c r="GLD6" s="158"/>
      <c r="GLE6" s="158"/>
      <c r="GLF6" s="158"/>
      <c r="GLG6" s="158"/>
      <c r="GLH6" s="158"/>
      <c r="GLI6" s="158"/>
      <c r="GLJ6" s="158"/>
      <c r="GLK6" s="158"/>
      <c r="GLL6" s="158"/>
      <c r="GLM6" s="158"/>
      <c r="GLN6" s="158"/>
      <c r="GLO6" s="158"/>
      <c r="GLP6" s="158"/>
      <c r="GLQ6" s="158"/>
      <c r="GLR6" s="158"/>
      <c r="GLS6" s="158"/>
      <c r="GLT6" s="158"/>
      <c r="GLU6" s="158"/>
      <c r="GLV6" s="158"/>
      <c r="GLW6" s="158"/>
      <c r="GLX6" s="158"/>
      <c r="GLY6" s="158"/>
      <c r="GLZ6" s="158"/>
      <c r="GMA6" s="158"/>
      <c r="GMB6" s="158"/>
      <c r="GMC6" s="158"/>
      <c r="GMD6" s="158"/>
      <c r="GME6" s="158"/>
      <c r="GMF6" s="158"/>
      <c r="GMG6" s="158"/>
      <c r="GMH6" s="158"/>
      <c r="GMI6" s="158"/>
      <c r="GMJ6" s="158"/>
      <c r="GMK6" s="158"/>
      <c r="GML6" s="158"/>
      <c r="GMM6" s="158"/>
      <c r="GMN6" s="158"/>
      <c r="GMO6" s="158"/>
      <c r="GMP6" s="158"/>
      <c r="GMQ6" s="158"/>
      <c r="GMR6" s="158"/>
      <c r="GMS6" s="158"/>
      <c r="GMT6" s="158"/>
      <c r="GMU6" s="158"/>
      <c r="GMV6" s="158"/>
      <c r="GMW6" s="158"/>
      <c r="GMX6" s="158"/>
      <c r="GMY6" s="158"/>
      <c r="GMZ6" s="158"/>
      <c r="GNA6" s="158"/>
      <c r="GNB6" s="158"/>
      <c r="GNC6" s="158"/>
      <c r="GND6" s="158"/>
      <c r="GNE6" s="158"/>
      <c r="GNF6" s="158"/>
      <c r="GNG6" s="158"/>
      <c r="GNH6" s="158"/>
      <c r="GNI6" s="158"/>
      <c r="GNJ6" s="158"/>
      <c r="GNK6" s="158"/>
      <c r="GNL6" s="158"/>
      <c r="GNM6" s="158"/>
      <c r="GNN6" s="158"/>
      <c r="GNO6" s="158"/>
      <c r="GNP6" s="158"/>
      <c r="GNQ6" s="158"/>
      <c r="GNR6" s="158"/>
      <c r="GNS6" s="158"/>
      <c r="GNT6" s="158"/>
      <c r="GNU6" s="158"/>
      <c r="GNV6" s="158"/>
      <c r="GNW6" s="158"/>
      <c r="GNX6" s="158"/>
      <c r="GNY6" s="158"/>
      <c r="GNZ6" s="158"/>
      <c r="GOA6" s="158"/>
      <c r="GOB6" s="158"/>
      <c r="GOC6" s="158"/>
      <c r="GOD6" s="158"/>
      <c r="GOE6" s="158"/>
      <c r="GOF6" s="158"/>
      <c r="GOG6" s="158"/>
      <c r="GOH6" s="158"/>
      <c r="GOI6" s="158"/>
      <c r="GOJ6" s="158"/>
      <c r="GOK6" s="158"/>
      <c r="GOL6" s="158"/>
      <c r="GOM6" s="158"/>
      <c r="GON6" s="158"/>
      <c r="GOO6" s="158"/>
      <c r="GOP6" s="158"/>
      <c r="GOQ6" s="158"/>
      <c r="GOR6" s="158"/>
      <c r="GOS6" s="158"/>
      <c r="GOT6" s="158"/>
      <c r="GOU6" s="158"/>
      <c r="GOV6" s="158"/>
      <c r="GOW6" s="158"/>
      <c r="GOX6" s="158"/>
      <c r="GOY6" s="158"/>
      <c r="GOZ6" s="158"/>
      <c r="GPA6" s="158"/>
      <c r="GPB6" s="158"/>
      <c r="GPC6" s="158"/>
      <c r="GPD6" s="158"/>
      <c r="GPE6" s="158"/>
      <c r="GPF6" s="158"/>
      <c r="GPG6" s="158"/>
      <c r="GPH6" s="158"/>
      <c r="GPI6" s="158"/>
      <c r="GPJ6" s="158"/>
      <c r="GPK6" s="158"/>
      <c r="GPL6" s="158"/>
      <c r="GPM6" s="158"/>
      <c r="GPN6" s="158"/>
      <c r="GPO6" s="158"/>
      <c r="GPP6" s="158"/>
      <c r="GPQ6" s="158"/>
      <c r="GPR6" s="158"/>
      <c r="GPS6" s="158"/>
      <c r="GPT6" s="158"/>
      <c r="GPU6" s="158"/>
      <c r="GPV6" s="158"/>
      <c r="GPW6" s="158"/>
      <c r="GPX6" s="158"/>
      <c r="GPY6" s="158"/>
      <c r="GPZ6" s="158"/>
      <c r="GQA6" s="158"/>
      <c r="GQB6" s="158"/>
      <c r="GQC6" s="158"/>
      <c r="GQD6" s="158"/>
      <c r="GQE6" s="158"/>
      <c r="GQF6" s="158"/>
      <c r="GQG6" s="158"/>
      <c r="GQH6" s="158"/>
      <c r="GQI6" s="158"/>
      <c r="GQJ6" s="158"/>
      <c r="GQK6" s="158"/>
      <c r="GQL6" s="158"/>
      <c r="GQM6" s="158"/>
      <c r="GQN6" s="158"/>
      <c r="GQO6" s="158"/>
      <c r="GQP6" s="158"/>
      <c r="GQQ6" s="158"/>
      <c r="GQR6" s="158"/>
      <c r="GQS6" s="158"/>
      <c r="GQT6" s="158"/>
      <c r="GQU6" s="158"/>
      <c r="GQV6" s="158"/>
      <c r="GQW6" s="158"/>
      <c r="GQX6" s="158"/>
      <c r="GQY6" s="158"/>
      <c r="GQZ6" s="158"/>
      <c r="GRA6" s="158"/>
      <c r="GRB6" s="158"/>
      <c r="GRC6" s="158"/>
      <c r="GRD6" s="158"/>
      <c r="GRE6" s="158"/>
      <c r="GRF6" s="158"/>
      <c r="GRG6" s="158"/>
      <c r="GRH6" s="158"/>
      <c r="GRI6" s="158"/>
      <c r="GRJ6" s="158"/>
      <c r="GRK6" s="158"/>
      <c r="GRL6" s="158"/>
      <c r="GRM6" s="158"/>
      <c r="GRN6" s="158"/>
      <c r="GRO6" s="158"/>
      <c r="GRP6" s="158"/>
      <c r="GRQ6" s="158"/>
      <c r="GRR6" s="158"/>
      <c r="GRS6" s="158"/>
      <c r="GRT6" s="158"/>
      <c r="GRU6" s="158"/>
      <c r="GRV6" s="158"/>
      <c r="GRW6" s="158"/>
      <c r="GRX6" s="158"/>
      <c r="GRY6" s="158"/>
      <c r="GRZ6" s="158"/>
      <c r="GSA6" s="158"/>
      <c r="GSB6" s="158"/>
      <c r="GSC6" s="158"/>
      <c r="GSD6" s="158"/>
      <c r="GSE6" s="158"/>
      <c r="GSF6" s="158"/>
      <c r="GSG6" s="158"/>
      <c r="GSH6" s="158"/>
      <c r="GSI6" s="158"/>
      <c r="GSJ6" s="158"/>
      <c r="GSK6" s="158"/>
      <c r="GSL6" s="158"/>
      <c r="GSM6" s="158"/>
      <c r="GSN6" s="158"/>
      <c r="GSO6" s="158"/>
      <c r="GSP6" s="158"/>
      <c r="GSQ6" s="158"/>
      <c r="GSR6" s="158"/>
      <c r="GSS6" s="158"/>
      <c r="GST6" s="158"/>
      <c r="GSU6" s="158"/>
      <c r="GSV6" s="158"/>
      <c r="GSW6" s="158"/>
      <c r="GSX6" s="158"/>
      <c r="GSY6" s="158"/>
      <c r="GSZ6" s="158"/>
      <c r="GTA6" s="158"/>
      <c r="GTB6" s="158"/>
      <c r="GTC6" s="158"/>
      <c r="GTD6" s="158"/>
      <c r="GTE6" s="158"/>
      <c r="GTF6" s="158"/>
      <c r="GTG6" s="158"/>
      <c r="GTH6" s="158"/>
      <c r="GTI6" s="158"/>
      <c r="GTJ6" s="158"/>
      <c r="GTK6" s="158"/>
      <c r="GTL6" s="158"/>
      <c r="GTM6" s="158"/>
      <c r="GTN6" s="158"/>
      <c r="GTO6" s="158"/>
      <c r="GTP6" s="158"/>
      <c r="GTQ6" s="158"/>
      <c r="GTR6" s="158"/>
      <c r="GTS6" s="158"/>
      <c r="GTT6" s="158"/>
      <c r="GTU6" s="158"/>
      <c r="GTV6" s="158"/>
      <c r="GTW6" s="158"/>
      <c r="GTX6" s="158"/>
      <c r="GTY6" s="158"/>
      <c r="GTZ6" s="158"/>
      <c r="GUA6" s="158"/>
      <c r="GUB6" s="158"/>
      <c r="GUC6" s="158"/>
      <c r="GUD6" s="158"/>
      <c r="GUE6" s="158"/>
      <c r="GUF6" s="158"/>
      <c r="GUG6" s="158"/>
      <c r="GUH6" s="158"/>
      <c r="GUI6" s="158"/>
      <c r="GUJ6" s="158"/>
      <c r="GUK6" s="158"/>
      <c r="GUL6" s="158"/>
      <c r="GUM6" s="158"/>
      <c r="GUN6" s="158"/>
      <c r="GUO6" s="158"/>
      <c r="GUP6" s="158"/>
      <c r="GUQ6" s="158"/>
      <c r="GUR6" s="158"/>
      <c r="GUS6" s="158"/>
      <c r="GUT6" s="158"/>
      <c r="GUU6" s="158"/>
      <c r="GUV6" s="158"/>
      <c r="GUW6" s="158"/>
      <c r="GUX6" s="158"/>
      <c r="GUY6" s="158"/>
      <c r="GUZ6" s="158"/>
      <c r="GVA6" s="158"/>
      <c r="GVB6" s="158"/>
      <c r="GVC6" s="158"/>
      <c r="GVD6" s="158"/>
      <c r="GVE6" s="158"/>
      <c r="GVF6" s="158"/>
      <c r="GVG6" s="158"/>
      <c r="GVH6" s="158"/>
      <c r="GVI6" s="158"/>
      <c r="GVJ6" s="158"/>
      <c r="GVK6" s="158"/>
      <c r="GVL6" s="158"/>
      <c r="GVM6" s="158"/>
      <c r="GVN6" s="158"/>
      <c r="GVO6" s="158"/>
      <c r="GVP6" s="158"/>
      <c r="GVQ6" s="158"/>
      <c r="GVR6" s="158"/>
      <c r="GVS6" s="158"/>
      <c r="GVT6" s="158"/>
      <c r="GVU6" s="158"/>
      <c r="GVV6" s="158"/>
      <c r="GVW6" s="158"/>
      <c r="GVX6" s="158"/>
      <c r="GVY6" s="158"/>
      <c r="GVZ6" s="158"/>
      <c r="GWA6" s="158"/>
      <c r="GWB6" s="158"/>
      <c r="GWC6" s="158"/>
      <c r="GWD6" s="158"/>
      <c r="GWE6" s="158"/>
      <c r="GWF6" s="158"/>
      <c r="GWG6" s="158"/>
      <c r="GWH6" s="158"/>
      <c r="GWI6" s="158"/>
      <c r="GWJ6" s="158"/>
      <c r="GWK6" s="158"/>
      <c r="GWL6" s="158"/>
      <c r="GWM6" s="158"/>
      <c r="GWN6" s="158"/>
      <c r="GWO6" s="158"/>
      <c r="GWP6" s="158"/>
      <c r="GWQ6" s="158"/>
      <c r="GWR6" s="158"/>
      <c r="GWS6" s="158"/>
      <c r="GWT6" s="158"/>
      <c r="GWU6" s="158"/>
      <c r="GWV6" s="158"/>
      <c r="GWW6" s="158"/>
      <c r="GWX6" s="158"/>
      <c r="GWY6" s="158"/>
      <c r="GWZ6" s="158"/>
      <c r="GXA6" s="158"/>
      <c r="GXB6" s="158"/>
      <c r="GXC6" s="158"/>
      <c r="GXD6" s="158"/>
      <c r="GXE6" s="158"/>
      <c r="GXF6" s="158"/>
      <c r="GXG6" s="158"/>
      <c r="GXH6" s="158"/>
      <c r="GXI6" s="158"/>
      <c r="GXJ6" s="158"/>
      <c r="GXK6" s="158"/>
      <c r="GXL6" s="158"/>
      <c r="GXM6" s="158"/>
      <c r="GXN6" s="158"/>
      <c r="GXO6" s="158"/>
      <c r="GXP6" s="158"/>
      <c r="GXQ6" s="158"/>
      <c r="GXR6" s="158"/>
      <c r="GXS6" s="158"/>
      <c r="GXT6" s="158"/>
      <c r="GXU6" s="158"/>
      <c r="GXV6" s="158"/>
      <c r="GXW6" s="158"/>
      <c r="GXX6" s="158"/>
      <c r="GXY6" s="158"/>
      <c r="GXZ6" s="158"/>
      <c r="GYA6" s="158"/>
      <c r="GYB6" s="158"/>
      <c r="GYC6" s="158"/>
      <c r="GYD6" s="158"/>
      <c r="GYE6" s="158"/>
      <c r="GYF6" s="158"/>
      <c r="GYG6" s="158"/>
      <c r="GYH6" s="158"/>
      <c r="GYI6" s="158"/>
      <c r="GYJ6" s="158"/>
      <c r="GYK6" s="158"/>
      <c r="GYL6" s="158"/>
      <c r="GYM6" s="158"/>
      <c r="GYN6" s="158"/>
      <c r="GYO6" s="158"/>
      <c r="GYP6" s="158"/>
      <c r="GYQ6" s="158"/>
      <c r="GYR6" s="158"/>
      <c r="GYS6" s="158"/>
      <c r="GYT6" s="158"/>
      <c r="GYU6" s="158"/>
      <c r="GYV6" s="158"/>
      <c r="GYW6" s="158"/>
      <c r="GYX6" s="158"/>
      <c r="GYY6" s="158"/>
      <c r="GYZ6" s="158"/>
      <c r="GZA6" s="158"/>
      <c r="GZB6" s="158"/>
      <c r="GZC6" s="158"/>
      <c r="GZD6" s="158"/>
      <c r="GZE6" s="158"/>
      <c r="GZF6" s="158"/>
      <c r="GZG6" s="158"/>
      <c r="GZH6" s="158"/>
      <c r="GZI6" s="158"/>
      <c r="GZJ6" s="158"/>
      <c r="GZK6" s="158"/>
      <c r="GZL6" s="158"/>
      <c r="GZM6" s="158"/>
      <c r="GZN6" s="158"/>
      <c r="GZO6" s="158"/>
      <c r="GZP6" s="158"/>
      <c r="GZQ6" s="158"/>
      <c r="GZR6" s="158"/>
      <c r="GZS6" s="158"/>
      <c r="GZT6" s="158"/>
      <c r="GZU6" s="158"/>
      <c r="GZV6" s="158"/>
      <c r="GZW6" s="158"/>
      <c r="GZX6" s="158"/>
      <c r="GZY6" s="158"/>
      <c r="GZZ6" s="158"/>
      <c r="HAA6" s="158"/>
      <c r="HAB6" s="158"/>
      <c r="HAC6" s="158"/>
      <c r="HAD6" s="158"/>
      <c r="HAE6" s="158"/>
      <c r="HAF6" s="158"/>
      <c r="HAG6" s="158"/>
      <c r="HAH6" s="158"/>
      <c r="HAI6" s="158"/>
      <c r="HAJ6" s="158"/>
      <c r="HAK6" s="158"/>
      <c r="HAL6" s="158"/>
      <c r="HAM6" s="158"/>
      <c r="HAN6" s="158"/>
      <c r="HAO6" s="158"/>
      <c r="HAP6" s="158"/>
      <c r="HAQ6" s="158"/>
      <c r="HAR6" s="158"/>
      <c r="HAS6" s="158"/>
      <c r="HAT6" s="158"/>
      <c r="HAU6" s="158"/>
      <c r="HAV6" s="158"/>
      <c r="HAW6" s="158"/>
      <c r="HAX6" s="158"/>
      <c r="HAY6" s="158"/>
      <c r="HAZ6" s="158"/>
      <c r="HBA6" s="158"/>
      <c r="HBB6" s="158"/>
      <c r="HBC6" s="158"/>
      <c r="HBD6" s="158"/>
      <c r="HBE6" s="158"/>
      <c r="HBF6" s="158"/>
      <c r="HBG6" s="158"/>
      <c r="HBH6" s="158"/>
      <c r="HBI6" s="158"/>
      <c r="HBJ6" s="158"/>
      <c r="HBK6" s="158"/>
      <c r="HBL6" s="158"/>
      <c r="HBM6" s="158"/>
      <c r="HBN6" s="158"/>
      <c r="HBO6" s="158"/>
      <c r="HBP6" s="158"/>
      <c r="HBQ6" s="158"/>
      <c r="HBR6" s="158"/>
      <c r="HBS6" s="158"/>
      <c r="HBT6" s="158"/>
      <c r="HBU6" s="158"/>
      <c r="HBV6" s="158"/>
      <c r="HBW6" s="158"/>
      <c r="HBX6" s="158"/>
      <c r="HBY6" s="158"/>
      <c r="HBZ6" s="158"/>
      <c r="HCA6" s="158"/>
      <c r="HCB6" s="158"/>
      <c r="HCC6" s="158"/>
      <c r="HCD6" s="158"/>
      <c r="HCE6" s="158"/>
      <c r="HCF6" s="158"/>
      <c r="HCG6" s="158"/>
      <c r="HCH6" s="158"/>
      <c r="HCI6" s="158"/>
      <c r="HCJ6" s="158"/>
      <c r="HCK6" s="158"/>
      <c r="HCL6" s="158"/>
      <c r="HCM6" s="158"/>
      <c r="HCN6" s="158"/>
      <c r="HCO6" s="158"/>
      <c r="HCP6" s="158"/>
      <c r="HCQ6" s="158"/>
      <c r="HCR6" s="158"/>
      <c r="HCS6" s="158"/>
      <c r="HCT6" s="158"/>
      <c r="HCU6" s="158"/>
      <c r="HCV6" s="158"/>
      <c r="HCW6" s="158"/>
      <c r="HCX6" s="158"/>
      <c r="HCY6" s="158"/>
      <c r="HCZ6" s="158"/>
      <c r="HDA6" s="158"/>
      <c r="HDB6" s="158"/>
      <c r="HDC6" s="158"/>
      <c r="HDD6" s="158"/>
      <c r="HDE6" s="158"/>
      <c r="HDF6" s="158"/>
      <c r="HDG6" s="158"/>
      <c r="HDH6" s="158"/>
      <c r="HDI6" s="158"/>
      <c r="HDJ6" s="158"/>
      <c r="HDK6" s="158"/>
      <c r="HDL6" s="158"/>
      <c r="HDM6" s="158"/>
      <c r="HDN6" s="158"/>
      <c r="HDO6" s="158"/>
      <c r="HDP6" s="158"/>
      <c r="HDQ6" s="158"/>
      <c r="HDR6" s="158"/>
      <c r="HDS6" s="158"/>
      <c r="HDT6" s="158"/>
      <c r="HDU6" s="158"/>
      <c r="HDV6" s="158"/>
      <c r="HDW6" s="158"/>
      <c r="HDX6" s="158"/>
      <c r="HDY6" s="158"/>
      <c r="HDZ6" s="158"/>
      <c r="HEA6" s="158"/>
      <c r="HEB6" s="158"/>
      <c r="HEC6" s="158"/>
      <c r="HED6" s="158"/>
      <c r="HEE6" s="158"/>
      <c r="HEF6" s="158"/>
      <c r="HEG6" s="158"/>
      <c r="HEH6" s="158"/>
      <c r="HEI6" s="158"/>
      <c r="HEJ6" s="158"/>
      <c r="HEK6" s="158"/>
      <c r="HEL6" s="158"/>
      <c r="HEM6" s="158"/>
      <c r="HEN6" s="158"/>
      <c r="HEO6" s="158"/>
      <c r="HEP6" s="158"/>
      <c r="HEQ6" s="158"/>
      <c r="HER6" s="158"/>
      <c r="HES6" s="158"/>
      <c r="HET6" s="158"/>
      <c r="HEU6" s="158"/>
      <c r="HEV6" s="158"/>
      <c r="HEW6" s="158"/>
      <c r="HEX6" s="158"/>
      <c r="HEY6" s="158"/>
      <c r="HEZ6" s="158"/>
      <c r="HFA6" s="158"/>
      <c r="HFB6" s="158"/>
      <c r="HFC6" s="158"/>
      <c r="HFD6" s="158"/>
      <c r="HFE6" s="158"/>
      <c r="HFF6" s="158"/>
      <c r="HFG6" s="158"/>
      <c r="HFH6" s="158"/>
      <c r="HFI6" s="158"/>
      <c r="HFJ6" s="158"/>
      <c r="HFK6" s="158"/>
      <c r="HFL6" s="158"/>
      <c r="HFM6" s="158"/>
      <c r="HFN6" s="158"/>
      <c r="HFO6" s="158"/>
      <c r="HFP6" s="158"/>
      <c r="HFQ6" s="158"/>
      <c r="HFR6" s="158"/>
      <c r="HFS6" s="158"/>
      <c r="HFT6" s="158"/>
      <c r="HFU6" s="158"/>
      <c r="HFV6" s="158"/>
      <c r="HFW6" s="158"/>
      <c r="HFX6" s="158"/>
      <c r="HFY6" s="158"/>
      <c r="HFZ6" s="158"/>
      <c r="HGA6" s="158"/>
      <c r="HGB6" s="158"/>
      <c r="HGC6" s="158"/>
      <c r="HGD6" s="158"/>
      <c r="HGE6" s="158"/>
      <c r="HGF6" s="158"/>
      <c r="HGG6" s="158"/>
      <c r="HGH6" s="158"/>
      <c r="HGI6" s="158"/>
      <c r="HGJ6" s="158"/>
      <c r="HGK6" s="158"/>
      <c r="HGL6" s="158"/>
      <c r="HGM6" s="158"/>
      <c r="HGN6" s="158"/>
      <c r="HGO6" s="158"/>
      <c r="HGP6" s="158"/>
      <c r="HGQ6" s="158"/>
      <c r="HGR6" s="158"/>
      <c r="HGS6" s="158"/>
      <c r="HGT6" s="158"/>
      <c r="HGU6" s="158"/>
      <c r="HGV6" s="158"/>
      <c r="HGW6" s="158"/>
      <c r="HGX6" s="158"/>
      <c r="HGY6" s="158"/>
      <c r="HGZ6" s="158"/>
      <c r="HHA6" s="158"/>
      <c r="HHB6" s="158"/>
      <c r="HHC6" s="158"/>
      <c r="HHD6" s="158"/>
      <c r="HHE6" s="158"/>
      <c r="HHF6" s="158"/>
      <c r="HHG6" s="158"/>
      <c r="HHH6" s="158"/>
      <c r="HHI6" s="158"/>
      <c r="HHJ6" s="158"/>
      <c r="HHK6" s="158"/>
      <c r="HHL6" s="158"/>
      <c r="HHM6" s="158"/>
      <c r="HHN6" s="158"/>
      <c r="HHO6" s="158"/>
      <c r="HHP6" s="158"/>
      <c r="HHQ6" s="158"/>
      <c r="HHR6" s="158"/>
      <c r="HHS6" s="158"/>
      <c r="HHT6" s="158"/>
      <c r="HHU6" s="158"/>
      <c r="HHV6" s="158"/>
      <c r="HHW6" s="158"/>
      <c r="HHX6" s="158"/>
      <c r="HHY6" s="158"/>
      <c r="HHZ6" s="158"/>
      <c r="HIA6" s="158"/>
      <c r="HIB6" s="158"/>
      <c r="HIC6" s="158"/>
      <c r="HID6" s="158"/>
      <c r="HIE6" s="158"/>
      <c r="HIF6" s="158"/>
      <c r="HIG6" s="158"/>
      <c r="HIH6" s="158"/>
      <c r="HII6" s="158"/>
      <c r="HIJ6" s="158"/>
      <c r="HIK6" s="158"/>
      <c r="HIL6" s="158"/>
      <c r="HIM6" s="158"/>
      <c r="HIN6" s="158"/>
      <c r="HIO6" s="158"/>
      <c r="HIP6" s="158"/>
      <c r="HIQ6" s="158"/>
      <c r="HIR6" s="158"/>
      <c r="HIS6" s="158"/>
      <c r="HIT6" s="158"/>
      <c r="HIU6" s="158"/>
      <c r="HIV6" s="158"/>
      <c r="HIW6" s="158"/>
      <c r="HIX6" s="158"/>
      <c r="HIY6" s="158"/>
      <c r="HIZ6" s="158"/>
      <c r="HJA6" s="158"/>
      <c r="HJB6" s="158"/>
      <c r="HJC6" s="158"/>
      <c r="HJD6" s="158"/>
      <c r="HJE6" s="158"/>
      <c r="HJF6" s="158"/>
      <c r="HJG6" s="158"/>
      <c r="HJH6" s="158"/>
      <c r="HJI6" s="158"/>
      <c r="HJJ6" s="158"/>
      <c r="HJK6" s="158"/>
      <c r="HJL6" s="158"/>
      <c r="HJM6" s="158"/>
      <c r="HJN6" s="158"/>
      <c r="HJO6" s="158"/>
      <c r="HJP6" s="158"/>
      <c r="HJQ6" s="158"/>
      <c r="HJR6" s="158"/>
      <c r="HJS6" s="158"/>
      <c r="HJT6" s="158"/>
      <c r="HJU6" s="158"/>
      <c r="HJV6" s="158"/>
      <c r="HJW6" s="158"/>
      <c r="HJX6" s="158"/>
      <c r="HJY6" s="158"/>
      <c r="HJZ6" s="158"/>
      <c r="HKA6" s="158"/>
      <c r="HKB6" s="158"/>
      <c r="HKC6" s="158"/>
      <c r="HKD6" s="158"/>
      <c r="HKE6" s="158"/>
      <c r="HKF6" s="158"/>
      <c r="HKG6" s="158"/>
      <c r="HKH6" s="158"/>
      <c r="HKI6" s="158"/>
      <c r="HKJ6" s="158"/>
      <c r="HKK6" s="158"/>
      <c r="HKL6" s="158"/>
      <c r="HKM6" s="158"/>
      <c r="HKN6" s="158"/>
      <c r="HKO6" s="158"/>
      <c r="HKP6" s="158"/>
      <c r="HKQ6" s="158"/>
      <c r="HKR6" s="158"/>
      <c r="HKS6" s="158"/>
      <c r="HKT6" s="158"/>
      <c r="HKU6" s="158"/>
      <c r="HKV6" s="158"/>
      <c r="HKW6" s="158"/>
      <c r="HKX6" s="158"/>
      <c r="HKY6" s="158"/>
      <c r="HKZ6" s="158"/>
      <c r="HLA6" s="158"/>
      <c r="HLB6" s="158"/>
      <c r="HLC6" s="158"/>
      <c r="HLD6" s="158"/>
      <c r="HLE6" s="158"/>
      <c r="HLF6" s="158"/>
      <c r="HLG6" s="158"/>
      <c r="HLH6" s="158"/>
      <c r="HLI6" s="158"/>
      <c r="HLJ6" s="158"/>
      <c r="HLK6" s="158"/>
      <c r="HLL6" s="158"/>
      <c r="HLM6" s="158"/>
      <c r="HLN6" s="158"/>
      <c r="HLO6" s="158"/>
      <c r="HLP6" s="158"/>
      <c r="HLQ6" s="158"/>
      <c r="HLR6" s="158"/>
      <c r="HLS6" s="158"/>
      <c r="HLT6" s="158"/>
      <c r="HLU6" s="158"/>
      <c r="HLV6" s="158"/>
      <c r="HLW6" s="158"/>
      <c r="HLX6" s="158"/>
      <c r="HLY6" s="158"/>
      <c r="HLZ6" s="158"/>
      <c r="HMA6" s="158"/>
      <c r="HMB6" s="158"/>
      <c r="HMC6" s="158"/>
      <c r="HMD6" s="158"/>
      <c r="HME6" s="158"/>
      <c r="HMF6" s="158"/>
      <c r="HMG6" s="158"/>
      <c r="HMH6" s="158"/>
      <c r="HMI6" s="158"/>
      <c r="HMJ6" s="158"/>
      <c r="HMK6" s="158"/>
      <c r="HML6" s="158"/>
      <c r="HMM6" s="158"/>
      <c r="HMN6" s="158"/>
      <c r="HMO6" s="158"/>
      <c r="HMP6" s="158"/>
      <c r="HMQ6" s="158"/>
      <c r="HMR6" s="158"/>
      <c r="HMS6" s="158"/>
      <c r="HMT6" s="158"/>
      <c r="HMU6" s="158"/>
      <c r="HMV6" s="158"/>
      <c r="HMW6" s="158"/>
      <c r="HMX6" s="158"/>
      <c r="HMY6" s="158"/>
      <c r="HMZ6" s="158"/>
      <c r="HNA6" s="158"/>
      <c r="HNB6" s="158"/>
      <c r="HNC6" s="158"/>
      <c r="HND6" s="158"/>
      <c r="HNE6" s="158"/>
      <c r="HNF6" s="158"/>
      <c r="HNG6" s="158"/>
      <c r="HNH6" s="158"/>
      <c r="HNI6" s="158"/>
      <c r="HNJ6" s="158"/>
      <c r="HNK6" s="158"/>
      <c r="HNL6" s="158"/>
      <c r="HNM6" s="158"/>
      <c r="HNN6" s="158"/>
      <c r="HNO6" s="158"/>
      <c r="HNP6" s="158"/>
      <c r="HNQ6" s="158"/>
      <c r="HNR6" s="158"/>
      <c r="HNS6" s="158"/>
      <c r="HNT6" s="158"/>
      <c r="HNU6" s="158"/>
      <c r="HNV6" s="158"/>
      <c r="HNW6" s="158"/>
      <c r="HNX6" s="158"/>
      <c r="HNY6" s="158"/>
      <c r="HNZ6" s="158"/>
      <c r="HOA6" s="158"/>
      <c r="HOB6" s="158"/>
      <c r="HOC6" s="158"/>
      <c r="HOD6" s="158"/>
      <c r="HOE6" s="158"/>
      <c r="HOF6" s="158"/>
      <c r="HOG6" s="158"/>
      <c r="HOH6" s="158"/>
      <c r="HOI6" s="158"/>
      <c r="HOJ6" s="158"/>
      <c r="HOK6" s="158"/>
      <c r="HOL6" s="158"/>
      <c r="HOM6" s="158"/>
      <c r="HON6" s="158"/>
      <c r="HOO6" s="158"/>
      <c r="HOP6" s="158"/>
      <c r="HOQ6" s="158"/>
      <c r="HOR6" s="158"/>
      <c r="HOS6" s="158"/>
      <c r="HOT6" s="158"/>
      <c r="HOU6" s="158"/>
      <c r="HOV6" s="158"/>
      <c r="HOW6" s="158"/>
      <c r="HOX6" s="158"/>
      <c r="HOY6" s="158"/>
      <c r="HOZ6" s="158"/>
      <c r="HPA6" s="158"/>
      <c r="HPB6" s="158"/>
      <c r="HPC6" s="158"/>
      <c r="HPD6" s="158"/>
      <c r="HPE6" s="158"/>
      <c r="HPF6" s="158"/>
      <c r="HPG6" s="158"/>
      <c r="HPH6" s="158"/>
      <c r="HPI6" s="158"/>
      <c r="HPJ6" s="158"/>
      <c r="HPK6" s="158"/>
      <c r="HPL6" s="158"/>
      <c r="HPM6" s="158"/>
      <c r="HPN6" s="158"/>
      <c r="HPO6" s="158"/>
      <c r="HPP6" s="158"/>
      <c r="HPQ6" s="158"/>
      <c r="HPR6" s="158"/>
      <c r="HPS6" s="158"/>
      <c r="HPT6" s="158"/>
      <c r="HPU6" s="158"/>
      <c r="HPV6" s="158"/>
      <c r="HPW6" s="158"/>
      <c r="HPX6" s="158"/>
      <c r="HPY6" s="158"/>
      <c r="HPZ6" s="158"/>
      <c r="HQA6" s="158"/>
      <c r="HQB6" s="158"/>
      <c r="HQC6" s="158"/>
      <c r="HQD6" s="158"/>
      <c r="HQE6" s="158"/>
      <c r="HQF6" s="158"/>
      <c r="HQG6" s="158"/>
      <c r="HQH6" s="158"/>
      <c r="HQI6" s="158"/>
      <c r="HQJ6" s="158"/>
      <c r="HQK6" s="158"/>
      <c r="HQL6" s="158"/>
      <c r="HQM6" s="158"/>
      <c r="HQN6" s="158"/>
      <c r="HQO6" s="158"/>
      <c r="HQP6" s="158"/>
      <c r="HQQ6" s="158"/>
      <c r="HQR6" s="158"/>
      <c r="HQS6" s="158"/>
      <c r="HQT6" s="158"/>
      <c r="HQU6" s="158"/>
      <c r="HQV6" s="158"/>
      <c r="HQW6" s="158"/>
      <c r="HQX6" s="158"/>
      <c r="HQY6" s="158"/>
      <c r="HQZ6" s="158"/>
      <c r="HRA6" s="158"/>
      <c r="HRB6" s="158"/>
      <c r="HRC6" s="158"/>
      <c r="HRD6" s="158"/>
      <c r="HRE6" s="158"/>
      <c r="HRF6" s="158"/>
      <c r="HRG6" s="158"/>
      <c r="HRH6" s="158"/>
      <c r="HRI6" s="158"/>
      <c r="HRJ6" s="158"/>
      <c r="HRK6" s="158"/>
      <c r="HRL6" s="158"/>
      <c r="HRM6" s="158"/>
      <c r="HRN6" s="158"/>
      <c r="HRO6" s="158"/>
      <c r="HRP6" s="158"/>
      <c r="HRQ6" s="158"/>
      <c r="HRR6" s="158"/>
      <c r="HRS6" s="158"/>
      <c r="HRT6" s="158"/>
      <c r="HRU6" s="158"/>
      <c r="HRV6" s="158"/>
      <c r="HRW6" s="158"/>
      <c r="HRX6" s="158"/>
      <c r="HRY6" s="158"/>
      <c r="HRZ6" s="158"/>
      <c r="HSA6" s="158"/>
      <c r="HSB6" s="158"/>
      <c r="HSC6" s="158"/>
      <c r="HSD6" s="158"/>
      <c r="HSE6" s="158"/>
      <c r="HSF6" s="158"/>
      <c r="HSG6" s="158"/>
      <c r="HSH6" s="158"/>
      <c r="HSI6" s="158"/>
      <c r="HSJ6" s="158"/>
      <c r="HSK6" s="158"/>
      <c r="HSL6" s="158"/>
      <c r="HSM6" s="158"/>
      <c r="HSN6" s="158"/>
      <c r="HSO6" s="158"/>
      <c r="HSP6" s="158"/>
      <c r="HSQ6" s="158"/>
      <c r="HSR6" s="158"/>
      <c r="HSS6" s="158"/>
      <c r="HST6" s="158"/>
      <c r="HSU6" s="158"/>
      <c r="HSV6" s="158"/>
      <c r="HSW6" s="158"/>
      <c r="HSX6" s="158"/>
      <c r="HSY6" s="158"/>
      <c r="HSZ6" s="158"/>
      <c r="HTA6" s="158"/>
      <c r="HTB6" s="158"/>
      <c r="HTC6" s="158"/>
      <c r="HTD6" s="158"/>
      <c r="HTE6" s="158"/>
      <c r="HTF6" s="158"/>
      <c r="HTG6" s="158"/>
      <c r="HTH6" s="158"/>
      <c r="HTI6" s="158"/>
      <c r="HTJ6" s="158"/>
      <c r="HTK6" s="158"/>
      <c r="HTL6" s="158"/>
      <c r="HTM6" s="158"/>
      <c r="HTN6" s="158"/>
      <c r="HTO6" s="158"/>
      <c r="HTP6" s="158"/>
      <c r="HTQ6" s="158"/>
      <c r="HTR6" s="158"/>
      <c r="HTS6" s="158"/>
      <c r="HTT6" s="158"/>
      <c r="HTU6" s="158"/>
      <c r="HTV6" s="158"/>
      <c r="HTW6" s="158"/>
      <c r="HTX6" s="158"/>
      <c r="HTY6" s="158"/>
      <c r="HTZ6" s="158"/>
      <c r="HUA6" s="158"/>
      <c r="HUB6" s="158"/>
      <c r="HUC6" s="158"/>
      <c r="HUD6" s="158"/>
      <c r="HUE6" s="158"/>
      <c r="HUF6" s="158"/>
      <c r="HUG6" s="158"/>
      <c r="HUH6" s="158"/>
      <c r="HUI6" s="158"/>
      <c r="HUJ6" s="158"/>
      <c r="HUK6" s="158"/>
      <c r="HUL6" s="158"/>
      <c r="HUM6" s="158"/>
      <c r="HUN6" s="158"/>
      <c r="HUO6" s="158"/>
      <c r="HUP6" s="158"/>
      <c r="HUQ6" s="158"/>
      <c r="HUR6" s="158"/>
      <c r="HUS6" s="158"/>
      <c r="HUT6" s="158"/>
      <c r="HUU6" s="158"/>
      <c r="HUV6" s="158"/>
      <c r="HUW6" s="158"/>
      <c r="HUX6" s="158"/>
      <c r="HUY6" s="158"/>
      <c r="HUZ6" s="158"/>
      <c r="HVA6" s="158"/>
      <c r="HVB6" s="158"/>
      <c r="HVC6" s="158"/>
      <c r="HVD6" s="158"/>
      <c r="HVE6" s="158"/>
      <c r="HVF6" s="158"/>
      <c r="HVG6" s="158"/>
      <c r="HVH6" s="158"/>
      <c r="HVI6" s="158"/>
      <c r="HVJ6" s="158"/>
      <c r="HVK6" s="158"/>
      <c r="HVL6" s="158"/>
      <c r="HVM6" s="158"/>
      <c r="HVN6" s="158"/>
      <c r="HVO6" s="158"/>
      <c r="HVP6" s="158"/>
      <c r="HVQ6" s="158"/>
      <c r="HVR6" s="158"/>
      <c r="HVS6" s="158"/>
      <c r="HVT6" s="158"/>
      <c r="HVU6" s="158"/>
      <c r="HVV6" s="158"/>
      <c r="HVW6" s="158"/>
      <c r="HVX6" s="158"/>
      <c r="HVY6" s="158"/>
      <c r="HVZ6" s="158"/>
      <c r="HWA6" s="158"/>
      <c r="HWB6" s="158"/>
      <c r="HWC6" s="158"/>
      <c r="HWD6" s="158"/>
      <c r="HWE6" s="158"/>
      <c r="HWF6" s="158"/>
      <c r="HWG6" s="158"/>
      <c r="HWH6" s="158"/>
      <c r="HWI6" s="158"/>
      <c r="HWJ6" s="158"/>
      <c r="HWK6" s="158"/>
      <c r="HWL6" s="158"/>
      <c r="HWM6" s="158"/>
      <c r="HWN6" s="158"/>
      <c r="HWO6" s="158"/>
      <c r="HWP6" s="158"/>
      <c r="HWQ6" s="158"/>
      <c r="HWR6" s="158"/>
      <c r="HWS6" s="158"/>
      <c r="HWT6" s="158"/>
      <c r="HWU6" s="158"/>
      <c r="HWV6" s="158"/>
      <c r="HWW6" s="158"/>
      <c r="HWX6" s="158"/>
      <c r="HWY6" s="158"/>
      <c r="HWZ6" s="158"/>
      <c r="HXA6" s="158"/>
      <c r="HXB6" s="158"/>
      <c r="HXC6" s="158"/>
      <c r="HXD6" s="158"/>
      <c r="HXE6" s="158"/>
      <c r="HXF6" s="158"/>
      <c r="HXG6" s="158"/>
      <c r="HXH6" s="158"/>
      <c r="HXI6" s="158"/>
      <c r="HXJ6" s="158"/>
      <c r="HXK6" s="158"/>
      <c r="HXL6" s="158"/>
      <c r="HXM6" s="158"/>
      <c r="HXN6" s="158"/>
      <c r="HXO6" s="158"/>
      <c r="HXP6" s="158"/>
      <c r="HXQ6" s="158"/>
      <c r="HXR6" s="158"/>
      <c r="HXS6" s="158"/>
      <c r="HXT6" s="158"/>
      <c r="HXU6" s="158"/>
      <c r="HXV6" s="158"/>
      <c r="HXW6" s="158"/>
      <c r="HXX6" s="158"/>
      <c r="HXY6" s="158"/>
      <c r="HXZ6" s="158"/>
      <c r="HYA6" s="158"/>
      <c r="HYB6" s="158"/>
      <c r="HYC6" s="158"/>
      <c r="HYD6" s="158"/>
      <c r="HYE6" s="158"/>
      <c r="HYF6" s="158"/>
      <c r="HYG6" s="158"/>
      <c r="HYH6" s="158"/>
      <c r="HYI6" s="158"/>
      <c r="HYJ6" s="158"/>
      <c r="HYK6" s="158"/>
      <c r="HYL6" s="158"/>
      <c r="HYM6" s="158"/>
      <c r="HYN6" s="158"/>
      <c r="HYO6" s="158"/>
      <c r="HYP6" s="158"/>
      <c r="HYQ6" s="158"/>
      <c r="HYR6" s="158"/>
      <c r="HYS6" s="158"/>
      <c r="HYT6" s="158"/>
      <c r="HYU6" s="158"/>
      <c r="HYV6" s="158"/>
      <c r="HYW6" s="158"/>
      <c r="HYX6" s="158"/>
      <c r="HYY6" s="158"/>
      <c r="HYZ6" s="158"/>
      <c r="HZA6" s="158"/>
      <c r="HZB6" s="158"/>
      <c r="HZC6" s="158"/>
      <c r="HZD6" s="158"/>
      <c r="HZE6" s="158"/>
      <c r="HZF6" s="158"/>
      <c r="HZG6" s="158"/>
      <c r="HZH6" s="158"/>
      <c r="HZI6" s="158"/>
      <c r="HZJ6" s="158"/>
      <c r="HZK6" s="158"/>
      <c r="HZL6" s="158"/>
      <c r="HZM6" s="158"/>
      <c r="HZN6" s="158"/>
      <c r="HZO6" s="158"/>
      <c r="HZP6" s="158"/>
      <c r="HZQ6" s="158"/>
      <c r="HZR6" s="158"/>
      <c r="HZS6" s="158"/>
      <c r="HZT6" s="158"/>
      <c r="HZU6" s="158"/>
      <c r="HZV6" s="158"/>
      <c r="HZW6" s="158"/>
      <c r="HZX6" s="158"/>
      <c r="HZY6" s="158"/>
      <c r="HZZ6" s="158"/>
      <c r="IAA6" s="158"/>
      <c r="IAB6" s="158"/>
      <c r="IAC6" s="158"/>
      <c r="IAD6" s="158"/>
      <c r="IAE6" s="158"/>
      <c r="IAF6" s="158"/>
      <c r="IAG6" s="158"/>
      <c r="IAH6" s="158"/>
      <c r="IAI6" s="158"/>
      <c r="IAJ6" s="158"/>
      <c r="IAK6" s="158"/>
      <c r="IAL6" s="158"/>
      <c r="IAM6" s="158"/>
      <c r="IAN6" s="158"/>
      <c r="IAO6" s="158"/>
      <c r="IAP6" s="158"/>
      <c r="IAQ6" s="158"/>
      <c r="IAR6" s="158"/>
      <c r="IAS6" s="158"/>
      <c r="IAT6" s="158"/>
      <c r="IAU6" s="158"/>
      <c r="IAV6" s="158"/>
      <c r="IAW6" s="158"/>
      <c r="IAX6" s="158"/>
      <c r="IAY6" s="158"/>
      <c r="IAZ6" s="158"/>
      <c r="IBA6" s="158"/>
      <c r="IBB6" s="158"/>
      <c r="IBC6" s="158"/>
      <c r="IBD6" s="158"/>
      <c r="IBE6" s="158"/>
      <c r="IBF6" s="158"/>
      <c r="IBG6" s="158"/>
      <c r="IBH6" s="158"/>
      <c r="IBI6" s="158"/>
      <c r="IBJ6" s="158"/>
      <c r="IBK6" s="158"/>
      <c r="IBL6" s="158"/>
      <c r="IBM6" s="158"/>
      <c r="IBN6" s="158"/>
      <c r="IBO6" s="158"/>
      <c r="IBP6" s="158"/>
      <c r="IBQ6" s="158"/>
      <c r="IBR6" s="158"/>
      <c r="IBS6" s="158"/>
      <c r="IBT6" s="158"/>
      <c r="IBU6" s="158"/>
      <c r="IBV6" s="158"/>
      <c r="IBW6" s="158"/>
      <c r="IBX6" s="158"/>
      <c r="IBY6" s="158"/>
      <c r="IBZ6" s="158"/>
      <c r="ICA6" s="158"/>
      <c r="ICB6" s="158"/>
      <c r="ICC6" s="158"/>
      <c r="ICD6" s="158"/>
      <c r="ICE6" s="158"/>
      <c r="ICF6" s="158"/>
      <c r="ICG6" s="158"/>
      <c r="ICH6" s="158"/>
      <c r="ICI6" s="158"/>
      <c r="ICJ6" s="158"/>
      <c r="ICK6" s="158"/>
      <c r="ICL6" s="158"/>
      <c r="ICM6" s="158"/>
      <c r="ICN6" s="158"/>
      <c r="ICO6" s="158"/>
      <c r="ICP6" s="158"/>
      <c r="ICQ6" s="158"/>
      <c r="ICR6" s="158"/>
      <c r="ICS6" s="158"/>
      <c r="ICT6" s="158"/>
      <c r="ICU6" s="158"/>
      <c r="ICV6" s="158"/>
      <c r="ICW6" s="158"/>
      <c r="ICX6" s="158"/>
      <c r="ICY6" s="158"/>
      <c r="ICZ6" s="158"/>
      <c r="IDA6" s="158"/>
      <c r="IDB6" s="158"/>
      <c r="IDC6" s="158"/>
      <c r="IDD6" s="158"/>
      <c r="IDE6" s="158"/>
      <c r="IDF6" s="158"/>
      <c r="IDG6" s="158"/>
      <c r="IDH6" s="158"/>
      <c r="IDI6" s="158"/>
      <c r="IDJ6" s="158"/>
      <c r="IDK6" s="158"/>
      <c r="IDL6" s="158"/>
      <c r="IDM6" s="158"/>
      <c r="IDN6" s="158"/>
      <c r="IDO6" s="158"/>
      <c r="IDP6" s="158"/>
      <c r="IDQ6" s="158"/>
      <c r="IDR6" s="158"/>
      <c r="IDS6" s="158"/>
      <c r="IDT6" s="158"/>
      <c r="IDU6" s="158"/>
      <c r="IDV6" s="158"/>
      <c r="IDW6" s="158"/>
      <c r="IDX6" s="158"/>
      <c r="IDY6" s="158"/>
      <c r="IDZ6" s="158"/>
      <c r="IEA6" s="158"/>
      <c r="IEB6" s="158"/>
      <c r="IEC6" s="158"/>
      <c r="IED6" s="158"/>
      <c r="IEE6" s="158"/>
      <c r="IEF6" s="158"/>
      <c r="IEG6" s="158"/>
      <c r="IEH6" s="158"/>
      <c r="IEI6" s="158"/>
      <c r="IEJ6" s="158"/>
      <c r="IEK6" s="158"/>
      <c r="IEL6" s="158"/>
      <c r="IEM6" s="158"/>
      <c r="IEN6" s="158"/>
      <c r="IEO6" s="158"/>
      <c r="IEP6" s="158"/>
      <c r="IEQ6" s="158"/>
      <c r="IER6" s="158"/>
      <c r="IES6" s="158"/>
      <c r="IET6" s="158"/>
      <c r="IEU6" s="158"/>
      <c r="IEV6" s="158"/>
      <c r="IEW6" s="158"/>
      <c r="IEX6" s="158"/>
      <c r="IEY6" s="158"/>
      <c r="IEZ6" s="158"/>
      <c r="IFA6" s="158"/>
      <c r="IFB6" s="158"/>
      <c r="IFC6" s="158"/>
      <c r="IFD6" s="158"/>
      <c r="IFE6" s="158"/>
      <c r="IFF6" s="158"/>
      <c r="IFG6" s="158"/>
      <c r="IFH6" s="158"/>
      <c r="IFI6" s="158"/>
      <c r="IFJ6" s="158"/>
      <c r="IFK6" s="158"/>
      <c r="IFL6" s="158"/>
      <c r="IFM6" s="158"/>
      <c r="IFN6" s="158"/>
      <c r="IFO6" s="158"/>
      <c r="IFP6" s="158"/>
      <c r="IFQ6" s="158"/>
      <c r="IFR6" s="158"/>
      <c r="IFS6" s="158"/>
      <c r="IFT6" s="158"/>
      <c r="IFU6" s="158"/>
      <c r="IFV6" s="158"/>
      <c r="IFW6" s="158"/>
      <c r="IFX6" s="158"/>
      <c r="IFY6" s="158"/>
      <c r="IFZ6" s="158"/>
      <c r="IGA6" s="158"/>
      <c r="IGB6" s="158"/>
      <c r="IGC6" s="158"/>
      <c r="IGD6" s="158"/>
      <c r="IGE6" s="158"/>
      <c r="IGF6" s="158"/>
      <c r="IGG6" s="158"/>
      <c r="IGH6" s="158"/>
      <c r="IGI6" s="158"/>
      <c r="IGJ6" s="158"/>
      <c r="IGK6" s="158"/>
      <c r="IGL6" s="158"/>
      <c r="IGM6" s="158"/>
      <c r="IGN6" s="158"/>
      <c r="IGO6" s="158"/>
      <c r="IGP6" s="158"/>
      <c r="IGQ6" s="158"/>
      <c r="IGR6" s="158"/>
      <c r="IGS6" s="158"/>
      <c r="IGT6" s="158"/>
      <c r="IGU6" s="158"/>
      <c r="IGV6" s="158"/>
      <c r="IGW6" s="158"/>
      <c r="IGX6" s="158"/>
      <c r="IGY6" s="158"/>
      <c r="IGZ6" s="158"/>
      <c r="IHA6" s="158"/>
      <c r="IHB6" s="158"/>
      <c r="IHC6" s="158"/>
      <c r="IHD6" s="158"/>
      <c r="IHE6" s="158"/>
      <c r="IHF6" s="158"/>
      <c r="IHG6" s="158"/>
      <c r="IHH6" s="158"/>
      <c r="IHI6" s="158"/>
      <c r="IHJ6" s="158"/>
      <c r="IHK6" s="158"/>
      <c r="IHL6" s="158"/>
      <c r="IHM6" s="158"/>
      <c r="IHN6" s="158"/>
      <c r="IHO6" s="158"/>
      <c r="IHP6" s="158"/>
      <c r="IHQ6" s="158"/>
      <c r="IHR6" s="158"/>
      <c r="IHS6" s="158"/>
      <c r="IHT6" s="158"/>
      <c r="IHU6" s="158"/>
      <c r="IHV6" s="158"/>
      <c r="IHW6" s="158"/>
      <c r="IHX6" s="158"/>
      <c r="IHY6" s="158"/>
      <c r="IHZ6" s="158"/>
      <c r="IIA6" s="158"/>
      <c r="IIB6" s="158"/>
      <c r="IIC6" s="158"/>
      <c r="IID6" s="158"/>
      <c r="IIE6" s="158"/>
      <c r="IIF6" s="158"/>
      <c r="IIG6" s="158"/>
      <c r="IIH6" s="158"/>
      <c r="III6" s="158"/>
      <c r="IIJ6" s="158"/>
      <c r="IIK6" s="158"/>
      <c r="IIL6" s="158"/>
      <c r="IIM6" s="158"/>
      <c r="IIN6" s="158"/>
      <c r="IIO6" s="158"/>
      <c r="IIP6" s="158"/>
      <c r="IIQ6" s="158"/>
      <c r="IIR6" s="158"/>
      <c r="IIS6" s="158"/>
      <c r="IIT6" s="158"/>
      <c r="IIU6" s="158"/>
      <c r="IIV6" s="158"/>
      <c r="IIW6" s="158"/>
      <c r="IIX6" s="158"/>
      <c r="IIY6" s="158"/>
      <c r="IIZ6" s="158"/>
      <c r="IJA6" s="158"/>
      <c r="IJB6" s="158"/>
      <c r="IJC6" s="158"/>
      <c r="IJD6" s="158"/>
      <c r="IJE6" s="158"/>
      <c r="IJF6" s="158"/>
      <c r="IJG6" s="158"/>
      <c r="IJH6" s="158"/>
      <c r="IJI6" s="158"/>
      <c r="IJJ6" s="158"/>
      <c r="IJK6" s="158"/>
      <c r="IJL6" s="158"/>
      <c r="IJM6" s="158"/>
      <c r="IJN6" s="158"/>
      <c r="IJO6" s="158"/>
      <c r="IJP6" s="158"/>
      <c r="IJQ6" s="158"/>
      <c r="IJR6" s="158"/>
      <c r="IJS6" s="158"/>
      <c r="IJT6" s="158"/>
      <c r="IJU6" s="158"/>
      <c r="IJV6" s="158"/>
      <c r="IJW6" s="158"/>
      <c r="IJX6" s="158"/>
      <c r="IJY6" s="158"/>
      <c r="IJZ6" s="158"/>
      <c r="IKA6" s="158"/>
      <c r="IKB6" s="158"/>
      <c r="IKC6" s="158"/>
      <c r="IKD6" s="158"/>
      <c r="IKE6" s="158"/>
      <c r="IKF6" s="158"/>
      <c r="IKG6" s="158"/>
      <c r="IKH6" s="158"/>
      <c r="IKI6" s="158"/>
      <c r="IKJ6" s="158"/>
      <c r="IKK6" s="158"/>
      <c r="IKL6" s="158"/>
      <c r="IKM6" s="158"/>
      <c r="IKN6" s="158"/>
      <c r="IKO6" s="158"/>
      <c r="IKP6" s="158"/>
      <c r="IKQ6" s="158"/>
      <c r="IKR6" s="158"/>
      <c r="IKS6" s="158"/>
      <c r="IKT6" s="158"/>
      <c r="IKU6" s="158"/>
      <c r="IKV6" s="158"/>
      <c r="IKW6" s="158"/>
      <c r="IKX6" s="158"/>
      <c r="IKY6" s="158"/>
      <c r="IKZ6" s="158"/>
      <c r="ILA6" s="158"/>
      <c r="ILB6" s="158"/>
      <c r="ILC6" s="158"/>
      <c r="ILD6" s="158"/>
      <c r="ILE6" s="158"/>
      <c r="ILF6" s="158"/>
      <c r="ILG6" s="158"/>
      <c r="ILH6" s="158"/>
      <c r="ILI6" s="158"/>
      <c r="ILJ6" s="158"/>
      <c r="ILK6" s="158"/>
      <c r="ILL6" s="158"/>
      <c r="ILM6" s="158"/>
      <c r="ILN6" s="158"/>
      <c r="ILO6" s="158"/>
      <c r="ILP6" s="158"/>
      <c r="ILQ6" s="158"/>
      <c r="ILR6" s="158"/>
      <c r="ILS6" s="158"/>
      <c r="ILT6" s="158"/>
      <c r="ILU6" s="158"/>
      <c r="ILV6" s="158"/>
      <c r="ILW6" s="158"/>
      <c r="ILX6" s="158"/>
      <c r="ILY6" s="158"/>
      <c r="ILZ6" s="158"/>
      <c r="IMA6" s="158"/>
      <c r="IMB6" s="158"/>
      <c r="IMC6" s="158"/>
      <c r="IMD6" s="158"/>
      <c r="IME6" s="158"/>
      <c r="IMF6" s="158"/>
      <c r="IMG6" s="158"/>
      <c r="IMH6" s="158"/>
      <c r="IMI6" s="158"/>
      <c r="IMJ6" s="158"/>
      <c r="IMK6" s="158"/>
      <c r="IML6" s="158"/>
      <c r="IMM6" s="158"/>
      <c r="IMN6" s="158"/>
      <c r="IMO6" s="158"/>
      <c r="IMP6" s="158"/>
      <c r="IMQ6" s="158"/>
      <c r="IMR6" s="158"/>
      <c r="IMS6" s="158"/>
      <c r="IMT6" s="158"/>
      <c r="IMU6" s="158"/>
      <c r="IMV6" s="158"/>
      <c r="IMW6" s="158"/>
      <c r="IMX6" s="158"/>
      <c r="IMY6" s="158"/>
      <c r="IMZ6" s="158"/>
      <c r="INA6" s="158"/>
      <c r="INB6" s="158"/>
      <c r="INC6" s="158"/>
      <c r="IND6" s="158"/>
      <c r="INE6" s="158"/>
      <c r="INF6" s="158"/>
      <c r="ING6" s="158"/>
      <c r="INH6" s="158"/>
      <c r="INI6" s="158"/>
      <c r="INJ6" s="158"/>
      <c r="INK6" s="158"/>
      <c r="INL6" s="158"/>
      <c r="INM6" s="158"/>
      <c r="INN6" s="158"/>
      <c r="INO6" s="158"/>
      <c r="INP6" s="158"/>
      <c r="INQ6" s="158"/>
      <c r="INR6" s="158"/>
      <c r="INS6" s="158"/>
      <c r="INT6" s="158"/>
      <c r="INU6" s="158"/>
      <c r="INV6" s="158"/>
      <c r="INW6" s="158"/>
      <c r="INX6" s="158"/>
      <c r="INY6" s="158"/>
      <c r="INZ6" s="158"/>
      <c r="IOA6" s="158"/>
      <c r="IOB6" s="158"/>
      <c r="IOC6" s="158"/>
      <c r="IOD6" s="158"/>
      <c r="IOE6" s="158"/>
      <c r="IOF6" s="158"/>
      <c r="IOG6" s="158"/>
      <c r="IOH6" s="158"/>
      <c r="IOI6" s="158"/>
      <c r="IOJ6" s="158"/>
      <c r="IOK6" s="158"/>
      <c r="IOL6" s="158"/>
      <c r="IOM6" s="158"/>
      <c r="ION6" s="158"/>
      <c r="IOO6" s="158"/>
      <c r="IOP6" s="158"/>
      <c r="IOQ6" s="158"/>
      <c r="IOR6" s="158"/>
      <c r="IOS6" s="158"/>
      <c r="IOT6" s="158"/>
      <c r="IOU6" s="158"/>
      <c r="IOV6" s="158"/>
      <c r="IOW6" s="158"/>
      <c r="IOX6" s="158"/>
      <c r="IOY6" s="158"/>
      <c r="IOZ6" s="158"/>
      <c r="IPA6" s="158"/>
      <c r="IPB6" s="158"/>
      <c r="IPC6" s="158"/>
      <c r="IPD6" s="158"/>
      <c r="IPE6" s="158"/>
      <c r="IPF6" s="158"/>
      <c r="IPG6" s="158"/>
      <c r="IPH6" s="158"/>
      <c r="IPI6" s="158"/>
      <c r="IPJ6" s="158"/>
      <c r="IPK6" s="158"/>
      <c r="IPL6" s="158"/>
      <c r="IPM6" s="158"/>
      <c r="IPN6" s="158"/>
      <c r="IPO6" s="158"/>
      <c r="IPP6" s="158"/>
      <c r="IPQ6" s="158"/>
      <c r="IPR6" s="158"/>
      <c r="IPS6" s="158"/>
      <c r="IPT6" s="158"/>
      <c r="IPU6" s="158"/>
      <c r="IPV6" s="158"/>
      <c r="IPW6" s="158"/>
      <c r="IPX6" s="158"/>
      <c r="IPY6" s="158"/>
      <c r="IPZ6" s="158"/>
      <c r="IQA6" s="158"/>
      <c r="IQB6" s="158"/>
      <c r="IQC6" s="158"/>
      <c r="IQD6" s="158"/>
      <c r="IQE6" s="158"/>
      <c r="IQF6" s="158"/>
      <c r="IQG6" s="158"/>
      <c r="IQH6" s="158"/>
      <c r="IQI6" s="158"/>
      <c r="IQJ6" s="158"/>
      <c r="IQK6" s="158"/>
      <c r="IQL6" s="158"/>
      <c r="IQM6" s="158"/>
      <c r="IQN6" s="158"/>
      <c r="IQO6" s="158"/>
      <c r="IQP6" s="158"/>
      <c r="IQQ6" s="158"/>
      <c r="IQR6" s="158"/>
      <c r="IQS6" s="158"/>
      <c r="IQT6" s="158"/>
      <c r="IQU6" s="158"/>
      <c r="IQV6" s="158"/>
      <c r="IQW6" s="158"/>
      <c r="IQX6" s="158"/>
      <c r="IQY6" s="158"/>
      <c r="IQZ6" s="158"/>
      <c r="IRA6" s="158"/>
      <c r="IRB6" s="158"/>
      <c r="IRC6" s="158"/>
      <c r="IRD6" s="158"/>
      <c r="IRE6" s="158"/>
      <c r="IRF6" s="158"/>
      <c r="IRG6" s="158"/>
      <c r="IRH6" s="158"/>
      <c r="IRI6" s="158"/>
      <c r="IRJ6" s="158"/>
      <c r="IRK6" s="158"/>
      <c r="IRL6" s="158"/>
      <c r="IRM6" s="158"/>
      <c r="IRN6" s="158"/>
      <c r="IRO6" s="158"/>
      <c r="IRP6" s="158"/>
      <c r="IRQ6" s="158"/>
      <c r="IRR6" s="158"/>
      <c r="IRS6" s="158"/>
      <c r="IRT6" s="158"/>
      <c r="IRU6" s="158"/>
      <c r="IRV6" s="158"/>
      <c r="IRW6" s="158"/>
      <c r="IRX6" s="158"/>
      <c r="IRY6" s="158"/>
      <c r="IRZ6" s="158"/>
      <c r="ISA6" s="158"/>
      <c r="ISB6" s="158"/>
      <c r="ISC6" s="158"/>
      <c r="ISD6" s="158"/>
      <c r="ISE6" s="158"/>
      <c r="ISF6" s="158"/>
      <c r="ISG6" s="158"/>
      <c r="ISH6" s="158"/>
      <c r="ISI6" s="158"/>
      <c r="ISJ6" s="158"/>
      <c r="ISK6" s="158"/>
      <c r="ISL6" s="158"/>
      <c r="ISM6" s="158"/>
      <c r="ISN6" s="158"/>
      <c r="ISO6" s="158"/>
      <c r="ISP6" s="158"/>
      <c r="ISQ6" s="158"/>
      <c r="ISR6" s="158"/>
      <c r="ISS6" s="158"/>
      <c r="IST6" s="158"/>
      <c r="ISU6" s="158"/>
      <c r="ISV6" s="158"/>
      <c r="ISW6" s="158"/>
      <c r="ISX6" s="158"/>
      <c r="ISY6" s="158"/>
      <c r="ISZ6" s="158"/>
      <c r="ITA6" s="158"/>
      <c r="ITB6" s="158"/>
      <c r="ITC6" s="158"/>
      <c r="ITD6" s="158"/>
      <c r="ITE6" s="158"/>
      <c r="ITF6" s="158"/>
      <c r="ITG6" s="158"/>
      <c r="ITH6" s="158"/>
      <c r="ITI6" s="158"/>
      <c r="ITJ6" s="158"/>
      <c r="ITK6" s="158"/>
      <c r="ITL6" s="158"/>
      <c r="ITM6" s="158"/>
      <c r="ITN6" s="158"/>
      <c r="ITO6" s="158"/>
      <c r="ITP6" s="158"/>
      <c r="ITQ6" s="158"/>
      <c r="ITR6" s="158"/>
      <c r="ITS6" s="158"/>
      <c r="ITT6" s="158"/>
      <c r="ITU6" s="158"/>
      <c r="ITV6" s="158"/>
      <c r="ITW6" s="158"/>
      <c r="ITX6" s="158"/>
      <c r="ITY6" s="158"/>
      <c r="ITZ6" s="158"/>
      <c r="IUA6" s="158"/>
      <c r="IUB6" s="158"/>
      <c r="IUC6" s="158"/>
      <c r="IUD6" s="158"/>
      <c r="IUE6" s="158"/>
      <c r="IUF6" s="158"/>
      <c r="IUG6" s="158"/>
      <c r="IUH6" s="158"/>
      <c r="IUI6" s="158"/>
      <c r="IUJ6" s="158"/>
      <c r="IUK6" s="158"/>
      <c r="IUL6" s="158"/>
      <c r="IUM6" s="158"/>
      <c r="IUN6" s="158"/>
      <c r="IUO6" s="158"/>
      <c r="IUP6" s="158"/>
      <c r="IUQ6" s="158"/>
      <c r="IUR6" s="158"/>
      <c r="IUS6" s="158"/>
      <c r="IUT6" s="158"/>
      <c r="IUU6" s="158"/>
      <c r="IUV6" s="158"/>
      <c r="IUW6" s="158"/>
      <c r="IUX6" s="158"/>
      <c r="IUY6" s="158"/>
      <c r="IUZ6" s="158"/>
      <c r="IVA6" s="158"/>
      <c r="IVB6" s="158"/>
      <c r="IVC6" s="158"/>
      <c r="IVD6" s="158"/>
      <c r="IVE6" s="158"/>
      <c r="IVF6" s="158"/>
      <c r="IVG6" s="158"/>
      <c r="IVH6" s="158"/>
      <c r="IVI6" s="158"/>
      <c r="IVJ6" s="158"/>
      <c r="IVK6" s="158"/>
      <c r="IVL6" s="158"/>
      <c r="IVM6" s="158"/>
      <c r="IVN6" s="158"/>
      <c r="IVO6" s="158"/>
      <c r="IVP6" s="158"/>
      <c r="IVQ6" s="158"/>
      <c r="IVR6" s="158"/>
      <c r="IVS6" s="158"/>
      <c r="IVT6" s="158"/>
      <c r="IVU6" s="158"/>
      <c r="IVV6" s="158"/>
      <c r="IVW6" s="158"/>
      <c r="IVX6" s="158"/>
      <c r="IVY6" s="158"/>
      <c r="IVZ6" s="158"/>
      <c r="IWA6" s="158"/>
      <c r="IWB6" s="158"/>
      <c r="IWC6" s="158"/>
      <c r="IWD6" s="158"/>
      <c r="IWE6" s="158"/>
      <c r="IWF6" s="158"/>
      <c r="IWG6" s="158"/>
      <c r="IWH6" s="158"/>
      <c r="IWI6" s="158"/>
      <c r="IWJ6" s="158"/>
      <c r="IWK6" s="158"/>
      <c r="IWL6" s="158"/>
      <c r="IWM6" s="158"/>
      <c r="IWN6" s="158"/>
      <c r="IWO6" s="158"/>
      <c r="IWP6" s="158"/>
      <c r="IWQ6" s="158"/>
      <c r="IWR6" s="158"/>
      <c r="IWS6" s="158"/>
      <c r="IWT6" s="158"/>
      <c r="IWU6" s="158"/>
      <c r="IWV6" s="158"/>
      <c r="IWW6" s="158"/>
      <c r="IWX6" s="158"/>
      <c r="IWY6" s="158"/>
      <c r="IWZ6" s="158"/>
      <c r="IXA6" s="158"/>
      <c r="IXB6" s="158"/>
      <c r="IXC6" s="158"/>
      <c r="IXD6" s="158"/>
      <c r="IXE6" s="158"/>
      <c r="IXF6" s="158"/>
      <c r="IXG6" s="158"/>
      <c r="IXH6" s="158"/>
      <c r="IXI6" s="158"/>
      <c r="IXJ6" s="158"/>
      <c r="IXK6" s="158"/>
      <c r="IXL6" s="158"/>
      <c r="IXM6" s="158"/>
      <c r="IXN6" s="158"/>
      <c r="IXO6" s="158"/>
      <c r="IXP6" s="158"/>
      <c r="IXQ6" s="158"/>
      <c r="IXR6" s="158"/>
      <c r="IXS6" s="158"/>
      <c r="IXT6" s="158"/>
      <c r="IXU6" s="158"/>
      <c r="IXV6" s="158"/>
      <c r="IXW6" s="158"/>
      <c r="IXX6" s="158"/>
      <c r="IXY6" s="158"/>
      <c r="IXZ6" s="158"/>
      <c r="IYA6" s="158"/>
      <c r="IYB6" s="158"/>
      <c r="IYC6" s="158"/>
      <c r="IYD6" s="158"/>
      <c r="IYE6" s="158"/>
      <c r="IYF6" s="158"/>
      <c r="IYG6" s="158"/>
      <c r="IYH6" s="158"/>
      <c r="IYI6" s="158"/>
      <c r="IYJ6" s="158"/>
      <c r="IYK6" s="158"/>
      <c r="IYL6" s="158"/>
      <c r="IYM6" s="158"/>
      <c r="IYN6" s="158"/>
      <c r="IYO6" s="158"/>
      <c r="IYP6" s="158"/>
      <c r="IYQ6" s="158"/>
      <c r="IYR6" s="158"/>
      <c r="IYS6" s="158"/>
      <c r="IYT6" s="158"/>
      <c r="IYU6" s="158"/>
      <c r="IYV6" s="158"/>
      <c r="IYW6" s="158"/>
      <c r="IYX6" s="158"/>
      <c r="IYY6" s="158"/>
      <c r="IYZ6" s="158"/>
      <c r="IZA6" s="158"/>
      <c r="IZB6" s="158"/>
      <c r="IZC6" s="158"/>
      <c r="IZD6" s="158"/>
      <c r="IZE6" s="158"/>
      <c r="IZF6" s="158"/>
      <c r="IZG6" s="158"/>
      <c r="IZH6" s="158"/>
      <c r="IZI6" s="158"/>
      <c r="IZJ6" s="158"/>
      <c r="IZK6" s="158"/>
      <c r="IZL6" s="158"/>
      <c r="IZM6" s="158"/>
      <c r="IZN6" s="158"/>
      <c r="IZO6" s="158"/>
      <c r="IZP6" s="158"/>
      <c r="IZQ6" s="158"/>
      <c r="IZR6" s="158"/>
      <c r="IZS6" s="158"/>
      <c r="IZT6" s="158"/>
      <c r="IZU6" s="158"/>
      <c r="IZV6" s="158"/>
      <c r="IZW6" s="158"/>
      <c r="IZX6" s="158"/>
      <c r="IZY6" s="158"/>
      <c r="IZZ6" s="158"/>
      <c r="JAA6" s="158"/>
      <c r="JAB6" s="158"/>
      <c r="JAC6" s="158"/>
      <c r="JAD6" s="158"/>
      <c r="JAE6" s="158"/>
      <c r="JAF6" s="158"/>
      <c r="JAG6" s="158"/>
      <c r="JAH6" s="158"/>
      <c r="JAI6" s="158"/>
      <c r="JAJ6" s="158"/>
      <c r="JAK6" s="158"/>
      <c r="JAL6" s="158"/>
      <c r="JAM6" s="158"/>
      <c r="JAN6" s="158"/>
      <c r="JAO6" s="158"/>
      <c r="JAP6" s="158"/>
      <c r="JAQ6" s="158"/>
      <c r="JAR6" s="158"/>
      <c r="JAS6" s="158"/>
      <c r="JAT6" s="158"/>
      <c r="JAU6" s="158"/>
      <c r="JAV6" s="158"/>
      <c r="JAW6" s="158"/>
      <c r="JAX6" s="158"/>
      <c r="JAY6" s="158"/>
      <c r="JAZ6" s="158"/>
      <c r="JBA6" s="158"/>
      <c r="JBB6" s="158"/>
      <c r="JBC6" s="158"/>
      <c r="JBD6" s="158"/>
      <c r="JBE6" s="158"/>
      <c r="JBF6" s="158"/>
      <c r="JBG6" s="158"/>
      <c r="JBH6" s="158"/>
      <c r="JBI6" s="158"/>
      <c r="JBJ6" s="158"/>
      <c r="JBK6" s="158"/>
      <c r="JBL6" s="158"/>
      <c r="JBM6" s="158"/>
      <c r="JBN6" s="158"/>
      <c r="JBO6" s="158"/>
      <c r="JBP6" s="158"/>
      <c r="JBQ6" s="158"/>
      <c r="JBR6" s="158"/>
      <c r="JBS6" s="158"/>
      <c r="JBT6" s="158"/>
      <c r="JBU6" s="158"/>
      <c r="JBV6" s="158"/>
      <c r="JBW6" s="158"/>
      <c r="JBX6" s="158"/>
      <c r="JBY6" s="158"/>
      <c r="JBZ6" s="158"/>
      <c r="JCA6" s="158"/>
      <c r="JCB6" s="158"/>
      <c r="JCC6" s="158"/>
      <c r="JCD6" s="158"/>
      <c r="JCE6" s="158"/>
      <c r="JCF6" s="158"/>
      <c r="JCG6" s="158"/>
      <c r="JCH6" s="158"/>
      <c r="JCI6" s="158"/>
      <c r="JCJ6" s="158"/>
      <c r="JCK6" s="158"/>
      <c r="JCL6" s="158"/>
      <c r="JCM6" s="158"/>
      <c r="JCN6" s="158"/>
      <c r="JCO6" s="158"/>
      <c r="JCP6" s="158"/>
      <c r="JCQ6" s="158"/>
      <c r="JCR6" s="158"/>
      <c r="JCS6" s="158"/>
      <c r="JCT6" s="158"/>
      <c r="JCU6" s="158"/>
      <c r="JCV6" s="158"/>
      <c r="JCW6" s="158"/>
      <c r="JCX6" s="158"/>
      <c r="JCY6" s="158"/>
      <c r="JCZ6" s="158"/>
      <c r="JDA6" s="158"/>
      <c r="JDB6" s="158"/>
      <c r="JDC6" s="158"/>
      <c r="JDD6" s="158"/>
      <c r="JDE6" s="158"/>
      <c r="JDF6" s="158"/>
      <c r="JDG6" s="158"/>
      <c r="JDH6" s="158"/>
      <c r="JDI6" s="158"/>
      <c r="JDJ6" s="158"/>
      <c r="JDK6" s="158"/>
      <c r="JDL6" s="158"/>
      <c r="JDM6" s="158"/>
      <c r="JDN6" s="158"/>
      <c r="JDO6" s="158"/>
      <c r="JDP6" s="158"/>
      <c r="JDQ6" s="158"/>
      <c r="JDR6" s="158"/>
      <c r="JDS6" s="158"/>
      <c r="JDT6" s="158"/>
      <c r="JDU6" s="158"/>
      <c r="JDV6" s="158"/>
      <c r="JDW6" s="158"/>
      <c r="JDX6" s="158"/>
      <c r="JDY6" s="158"/>
      <c r="JDZ6" s="158"/>
      <c r="JEA6" s="158"/>
      <c r="JEB6" s="158"/>
      <c r="JEC6" s="158"/>
      <c r="JED6" s="158"/>
      <c r="JEE6" s="158"/>
      <c r="JEF6" s="158"/>
      <c r="JEG6" s="158"/>
      <c r="JEH6" s="158"/>
      <c r="JEI6" s="158"/>
      <c r="JEJ6" s="158"/>
      <c r="JEK6" s="158"/>
      <c r="JEL6" s="158"/>
      <c r="JEM6" s="158"/>
      <c r="JEN6" s="158"/>
      <c r="JEO6" s="158"/>
      <c r="JEP6" s="158"/>
      <c r="JEQ6" s="158"/>
      <c r="JER6" s="158"/>
      <c r="JES6" s="158"/>
      <c r="JET6" s="158"/>
      <c r="JEU6" s="158"/>
      <c r="JEV6" s="158"/>
      <c r="JEW6" s="158"/>
      <c r="JEX6" s="158"/>
      <c r="JEY6" s="158"/>
      <c r="JEZ6" s="158"/>
      <c r="JFA6" s="158"/>
      <c r="JFB6" s="158"/>
      <c r="JFC6" s="158"/>
      <c r="JFD6" s="158"/>
      <c r="JFE6" s="158"/>
      <c r="JFF6" s="158"/>
      <c r="JFG6" s="158"/>
      <c r="JFH6" s="158"/>
      <c r="JFI6" s="158"/>
      <c r="JFJ6" s="158"/>
      <c r="JFK6" s="158"/>
      <c r="JFL6" s="158"/>
      <c r="JFM6" s="158"/>
      <c r="JFN6" s="158"/>
      <c r="JFO6" s="158"/>
      <c r="JFP6" s="158"/>
      <c r="JFQ6" s="158"/>
      <c r="JFR6" s="158"/>
      <c r="JFS6" s="158"/>
      <c r="JFT6" s="158"/>
      <c r="JFU6" s="158"/>
      <c r="JFV6" s="158"/>
      <c r="JFW6" s="158"/>
      <c r="JFX6" s="158"/>
      <c r="JFY6" s="158"/>
      <c r="JFZ6" s="158"/>
      <c r="JGA6" s="158"/>
      <c r="JGB6" s="158"/>
      <c r="JGC6" s="158"/>
      <c r="JGD6" s="158"/>
      <c r="JGE6" s="158"/>
      <c r="JGF6" s="158"/>
      <c r="JGG6" s="158"/>
      <c r="JGH6" s="158"/>
      <c r="JGI6" s="158"/>
      <c r="JGJ6" s="158"/>
      <c r="JGK6" s="158"/>
      <c r="JGL6" s="158"/>
      <c r="JGM6" s="158"/>
      <c r="JGN6" s="158"/>
      <c r="JGO6" s="158"/>
      <c r="JGP6" s="158"/>
      <c r="JGQ6" s="158"/>
      <c r="JGR6" s="158"/>
      <c r="JGS6" s="158"/>
      <c r="JGT6" s="158"/>
      <c r="JGU6" s="158"/>
      <c r="JGV6" s="158"/>
      <c r="JGW6" s="158"/>
      <c r="JGX6" s="158"/>
      <c r="JGY6" s="158"/>
      <c r="JGZ6" s="158"/>
      <c r="JHA6" s="158"/>
      <c r="JHB6" s="158"/>
      <c r="JHC6" s="158"/>
      <c r="JHD6" s="158"/>
      <c r="JHE6" s="158"/>
      <c r="JHF6" s="158"/>
      <c r="JHG6" s="158"/>
      <c r="JHH6" s="158"/>
      <c r="JHI6" s="158"/>
      <c r="JHJ6" s="158"/>
      <c r="JHK6" s="158"/>
      <c r="JHL6" s="158"/>
      <c r="JHM6" s="158"/>
      <c r="JHN6" s="158"/>
      <c r="JHO6" s="158"/>
      <c r="JHP6" s="158"/>
      <c r="JHQ6" s="158"/>
      <c r="JHR6" s="158"/>
      <c r="JHS6" s="158"/>
      <c r="JHT6" s="158"/>
      <c r="JHU6" s="158"/>
      <c r="JHV6" s="158"/>
      <c r="JHW6" s="158"/>
      <c r="JHX6" s="158"/>
      <c r="JHY6" s="158"/>
      <c r="JHZ6" s="158"/>
      <c r="JIA6" s="158"/>
      <c r="JIB6" s="158"/>
      <c r="JIC6" s="158"/>
      <c r="JID6" s="158"/>
      <c r="JIE6" s="158"/>
      <c r="JIF6" s="158"/>
      <c r="JIG6" s="158"/>
      <c r="JIH6" s="158"/>
      <c r="JII6" s="158"/>
      <c r="JIJ6" s="158"/>
      <c r="JIK6" s="158"/>
      <c r="JIL6" s="158"/>
      <c r="JIM6" s="158"/>
      <c r="JIN6" s="158"/>
      <c r="JIO6" s="158"/>
      <c r="JIP6" s="158"/>
      <c r="JIQ6" s="158"/>
      <c r="JIR6" s="158"/>
      <c r="JIS6" s="158"/>
      <c r="JIT6" s="158"/>
      <c r="JIU6" s="158"/>
      <c r="JIV6" s="158"/>
      <c r="JIW6" s="158"/>
      <c r="JIX6" s="158"/>
      <c r="JIY6" s="158"/>
      <c r="JIZ6" s="158"/>
      <c r="JJA6" s="158"/>
      <c r="JJB6" s="158"/>
      <c r="JJC6" s="158"/>
      <c r="JJD6" s="158"/>
      <c r="JJE6" s="158"/>
      <c r="JJF6" s="158"/>
      <c r="JJG6" s="158"/>
      <c r="JJH6" s="158"/>
      <c r="JJI6" s="158"/>
      <c r="JJJ6" s="158"/>
      <c r="JJK6" s="158"/>
      <c r="JJL6" s="158"/>
      <c r="JJM6" s="158"/>
      <c r="JJN6" s="158"/>
      <c r="JJO6" s="158"/>
      <c r="JJP6" s="158"/>
      <c r="JJQ6" s="158"/>
      <c r="JJR6" s="158"/>
      <c r="JJS6" s="158"/>
      <c r="JJT6" s="158"/>
      <c r="JJU6" s="158"/>
      <c r="JJV6" s="158"/>
      <c r="JJW6" s="158"/>
      <c r="JJX6" s="158"/>
      <c r="JJY6" s="158"/>
      <c r="JJZ6" s="158"/>
      <c r="JKA6" s="158"/>
      <c r="JKB6" s="158"/>
      <c r="JKC6" s="158"/>
      <c r="JKD6" s="158"/>
      <c r="JKE6" s="158"/>
      <c r="JKF6" s="158"/>
      <c r="JKG6" s="158"/>
      <c r="JKH6" s="158"/>
      <c r="JKI6" s="158"/>
      <c r="JKJ6" s="158"/>
      <c r="JKK6" s="158"/>
      <c r="JKL6" s="158"/>
      <c r="JKM6" s="158"/>
      <c r="JKN6" s="158"/>
      <c r="JKO6" s="158"/>
      <c r="JKP6" s="158"/>
      <c r="JKQ6" s="158"/>
      <c r="JKR6" s="158"/>
      <c r="JKS6" s="158"/>
      <c r="JKT6" s="158"/>
      <c r="JKU6" s="158"/>
      <c r="JKV6" s="158"/>
      <c r="JKW6" s="158"/>
      <c r="JKX6" s="158"/>
      <c r="JKY6" s="158"/>
      <c r="JKZ6" s="158"/>
      <c r="JLA6" s="158"/>
      <c r="JLB6" s="158"/>
      <c r="JLC6" s="158"/>
      <c r="JLD6" s="158"/>
      <c r="JLE6" s="158"/>
      <c r="JLF6" s="158"/>
      <c r="JLG6" s="158"/>
      <c r="JLH6" s="158"/>
      <c r="JLI6" s="158"/>
      <c r="JLJ6" s="158"/>
      <c r="JLK6" s="158"/>
      <c r="JLL6" s="158"/>
      <c r="JLM6" s="158"/>
      <c r="JLN6" s="158"/>
      <c r="JLO6" s="158"/>
      <c r="JLP6" s="158"/>
      <c r="JLQ6" s="158"/>
      <c r="JLR6" s="158"/>
      <c r="JLS6" s="158"/>
      <c r="JLT6" s="158"/>
      <c r="JLU6" s="158"/>
      <c r="JLV6" s="158"/>
      <c r="JLW6" s="158"/>
      <c r="JLX6" s="158"/>
      <c r="JLY6" s="158"/>
      <c r="JLZ6" s="158"/>
      <c r="JMA6" s="158"/>
      <c r="JMB6" s="158"/>
      <c r="JMC6" s="158"/>
      <c r="JMD6" s="158"/>
      <c r="JME6" s="158"/>
      <c r="JMF6" s="158"/>
      <c r="JMG6" s="158"/>
      <c r="JMH6" s="158"/>
      <c r="JMI6" s="158"/>
      <c r="JMJ6" s="158"/>
      <c r="JMK6" s="158"/>
      <c r="JML6" s="158"/>
      <c r="JMM6" s="158"/>
      <c r="JMN6" s="158"/>
      <c r="JMO6" s="158"/>
      <c r="JMP6" s="158"/>
      <c r="JMQ6" s="158"/>
      <c r="JMR6" s="158"/>
      <c r="JMS6" s="158"/>
      <c r="JMT6" s="158"/>
      <c r="JMU6" s="158"/>
      <c r="JMV6" s="158"/>
      <c r="JMW6" s="158"/>
      <c r="JMX6" s="158"/>
      <c r="JMY6" s="158"/>
      <c r="JMZ6" s="158"/>
      <c r="JNA6" s="158"/>
      <c r="JNB6" s="158"/>
      <c r="JNC6" s="158"/>
      <c r="JND6" s="158"/>
      <c r="JNE6" s="158"/>
      <c r="JNF6" s="158"/>
      <c r="JNG6" s="158"/>
      <c r="JNH6" s="158"/>
      <c r="JNI6" s="158"/>
      <c r="JNJ6" s="158"/>
      <c r="JNK6" s="158"/>
      <c r="JNL6" s="158"/>
      <c r="JNM6" s="158"/>
      <c r="JNN6" s="158"/>
      <c r="JNO6" s="158"/>
      <c r="JNP6" s="158"/>
      <c r="JNQ6" s="158"/>
      <c r="JNR6" s="158"/>
      <c r="JNS6" s="158"/>
      <c r="JNT6" s="158"/>
      <c r="JNU6" s="158"/>
      <c r="JNV6" s="158"/>
      <c r="JNW6" s="158"/>
      <c r="JNX6" s="158"/>
      <c r="JNY6" s="158"/>
      <c r="JNZ6" s="158"/>
      <c r="JOA6" s="158"/>
      <c r="JOB6" s="158"/>
      <c r="JOC6" s="158"/>
      <c r="JOD6" s="158"/>
      <c r="JOE6" s="158"/>
      <c r="JOF6" s="158"/>
      <c r="JOG6" s="158"/>
      <c r="JOH6" s="158"/>
      <c r="JOI6" s="158"/>
      <c r="JOJ6" s="158"/>
      <c r="JOK6" s="158"/>
      <c r="JOL6" s="158"/>
      <c r="JOM6" s="158"/>
      <c r="JON6" s="158"/>
      <c r="JOO6" s="158"/>
      <c r="JOP6" s="158"/>
      <c r="JOQ6" s="158"/>
      <c r="JOR6" s="158"/>
      <c r="JOS6" s="158"/>
      <c r="JOT6" s="158"/>
      <c r="JOU6" s="158"/>
      <c r="JOV6" s="158"/>
      <c r="JOW6" s="158"/>
      <c r="JOX6" s="158"/>
      <c r="JOY6" s="158"/>
      <c r="JOZ6" s="158"/>
      <c r="JPA6" s="158"/>
      <c r="JPB6" s="158"/>
      <c r="JPC6" s="158"/>
      <c r="JPD6" s="158"/>
      <c r="JPE6" s="158"/>
      <c r="JPF6" s="158"/>
      <c r="JPG6" s="158"/>
      <c r="JPH6" s="158"/>
      <c r="JPI6" s="158"/>
      <c r="JPJ6" s="158"/>
      <c r="JPK6" s="158"/>
      <c r="JPL6" s="158"/>
      <c r="JPM6" s="158"/>
      <c r="JPN6" s="158"/>
      <c r="JPO6" s="158"/>
      <c r="JPP6" s="158"/>
      <c r="JPQ6" s="158"/>
      <c r="JPR6" s="158"/>
      <c r="JPS6" s="158"/>
      <c r="JPT6" s="158"/>
      <c r="JPU6" s="158"/>
      <c r="JPV6" s="158"/>
      <c r="JPW6" s="158"/>
      <c r="JPX6" s="158"/>
      <c r="JPY6" s="158"/>
      <c r="JPZ6" s="158"/>
      <c r="JQA6" s="158"/>
      <c r="JQB6" s="158"/>
      <c r="JQC6" s="158"/>
      <c r="JQD6" s="158"/>
      <c r="JQE6" s="158"/>
      <c r="JQF6" s="158"/>
      <c r="JQG6" s="158"/>
      <c r="JQH6" s="158"/>
      <c r="JQI6" s="158"/>
      <c r="JQJ6" s="158"/>
      <c r="JQK6" s="158"/>
      <c r="JQL6" s="158"/>
      <c r="JQM6" s="158"/>
      <c r="JQN6" s="158"/>
      <c r="JQO6" s="158"/>
      <c r="JQP6" s="158"/>
      <c r="JQQ6" s="158"/>
      <c r="JQR6" s="158"/>
      <c r="JQS6" s="158"/>
      <c r="JQT6" s="158"/>
      <c r="JQU6" s="158"/>
      <c r="JQV6" s="158"/>
      <c r="JQW6" s="158"/>
      <c r="JQX6" s="158"/>
      <c r="JQY6" s="158"/>
      <c r="JQZ6" s="158"/>
      <c r="JRA6" s="158"/>
      <c r="JRB6" s="158"/>
      <c r="JRC6" s="158"/>
      <c r="JRD6" s="158"/>
      <c r="JRE6" s="158"/>
      <c r="JRF6" s="158"/>
      <c r="JRG6" s="158"/>
      <c r="JRH6" s="158"/>
      <c r="JRI6" s="158"/>
      <c r="JRJ6" s="158"/>
      <c r="JRK6" s="158"/>
      <c r="JRL6" s="158"/>
      <c r="JRM6" s="158"/>
      <c r="JRN6" s="158"/>
      <c r="JRO6" s="158"/>
      <c r="JRP6" s="158"/>
      <c r="JRQ6" s="158"/>
      <c r="JRR6" s="158"/>
      <c r="JRS6" s="158"/>
      <c r="JRT6" s="158"/>
      <c r="JRU6" s="158"/>
      <c r="JRV6" s="158"/>
      <c r="JRW6" s="158"/>
      <c r="JRX6" s="158"/>
      <c r="JRY6" s="158"/>
      <c r="JRZ6" s="158"/>
      <c r="JSA6" s="158"/>
      <c r="JSB6" s="158"/>
      <c r="JSC6" s="158"/>
      <c r="JSD6" s="158"/>
      <c r="JSE6" s="158"/>
      <c r="JSF6" s="158"/>
      <c r="JSG6" s="158"/>
      <c r="JSH6" s="158"/>
      <c r="JSI6" s="158"/>
      <c r="JSJ6" s="158"/>
      <c r="JSK6" s="158"/>
      <c r="JSL6" s="158"/>
      <c r="JSM6" s="158"/>
      <c r="JSN6" s="158"/>
      <c r="JSO6" s="158"/>
      <c r="JSP6" s="158"/>
      <c r="JSQ6" s="158"/>
      <c r="JSR6" s="158"/>
      <c r="JSS6" s="158"/>
      <c r="JST6" s="158"/>
      <c r="JSU6" s="158"/>
      <c r="JSV6" s="158"/>
      <c r="JSW6" s="158"/>
      <c r="JSX6" s="158"/>
      <c r="JSY6" s="158"/>
      <c r="JSZ6" s="158"/>
      <c r="JTA6" s="158"/>
      <c r="JTB6" s="158"/>
      <c r="JTC6" s="158"/>
      <c r="JTD6" s="158"/>
      <c r="JTE6" s="158"/>
      <c r="JTF6" s="158"/>
      <c r="JTG6" s="158"/>
      <c r="JTH6" s="158"/>
      <c r="JTI6" s="158"/>
      <c r="JTJ6" s="158"/>
      <c r="JTK6" s="158"/>
      <c r="JTL6" s="158"/>
      <c r="JTM6" s="158"/>
      <c r="JTN6" s="158"/>
      <c r="JTO6" s="158"/>
      <c r="JTP6" s="158"/>
      <c r="JTQ6" s="158"/>
      <c r="JTR6" s="158"/>
      <c r="JTS6" s="158"/>
      <c r="JTT6" s="158"/>
      <c r="JTU6" s="158"/>
      <c r="JTV6" s="158"/>
      <c r="JTW6" s="158"/>
      <c r="JTX6" s="158"/>
      <c r="JTY6" s="158"/>
      <c r="JTZ6" s="158"/>
      <c r="JUA6" s="158"/>
      <c r="JUB6" s="158"/>
      <c r="JUC6" s="158"/>
      <c r="JUD6" s="158"/>
      <c r="JUE6" s="158"/>
      <c r="JUF6" s="158"/>
      <c r="JUG6" s="158"/>
      <c r="JUH6" s="158"/>
      <c r="JUI6" s="158"/>
      <c r="JUJ6" s="158"/>
      <c r="JUK6" s="158"/>
      <c r="JUL6" s="158"/>
      <c r="JUM6" s="158"/>
      <c r="JUN6" s="158"/>
      <c r="JUO6" s="158"/>
      <c r="JUP6" s="158"/>
      <c r="JUQ6" s="158"/>
      <c r="JUR6" s="158"/>
      <c r="JUS6" s="158"/>
      <c r="JUT6" s="158"/>
      <c r="JUU6" s="158"/>
      <c r="JUV6" s="158"/>
      <c r="JUW6" s="158"/>
      <c r="JUX6" s="158"/>
      <c r="JUY6" s="158"/>
      <c r="JUZ6" s="158"/>
      <c r="JVA6" s="158"/>
      <c r="JVB6" s="158"/>
      <c r="JVC6" s="158"/>
      <c r="JVD6" s="158"/>
      <c r="JVE6" s="158"/>
      <c r="JVF6" s="158"/>
      <c r="JVG6" s="158"/>
      <c r="JVH6" s="158"/>
      <c r="JVI6" s="158"/>
      <c r="JVJ6" s="158"/>
      <c r="JVK6" s="158"/>
      <c r="JVL6" s="158"/>
      <c r="JVM6" s="158"/>
      <c r="JVN6" s="158"/>
      <c r="JVO6" s="158"/>
      <c r="JVP6" s="158"/>
      <c r="JVQ6" s="158"/>
      <c r="JVR6" s="158"/>
      <c r="JVS6" s="158"/>
      <c r="JVT6" s="158"/>
      <c r="JVU6" s="158"/>
      <c r="JVV6" s="158"/>
      <c r="JVW6" s="158"/>
      <c r="JVX6" s="158"/>
      <c r="JVY6" s="158"/>
      <c r="JVZ6" s="158"/>
      <c r="JWA6" s="158"/>
      <c r="JWB6" s="158"/>
      <c r="JWC6" s="158"/>
      <c r="JWD6" s="158"/>
      <c r="JWE6" s="158"/>
      <c r="JWF6" s="158"/>
      <c r="JWG6" s="158"/>
      <c r="JWH6" s="158"/>
      <c r="JWI6" s="158"/>
      <c r="JWJ6" s="158"/>
      <c r="JWK6" s="158"/>
      <c r="JWL6" s="158"/>
      <c r="JWM6" s="158"/>
      <c r="JWN6" s="158"/>
      <c r="JWO6" s="158"/>
      <c r="JWP6" s="158"/>
      <c r="JWQ6" s="158"/>
      <c r="JWR6" s="158"/>
      <c r="JWS6" s="158"/>
      <c r="JWT6" s="158"/>
      <c r="JWU6" s="158"/>
      <c r="JWV6" s="158"/>
      <c r="JWW6" s="158"/>
      <c r="JWX6" s="158"/>
      <c r="JWY6" s="158"/>
      <c r="JWZ6" s="158"/>
      <c r="JXA6" s="158"/>
      <c r="JXB6" s="158"/>
      <c r="JXC6" s="158"/>
      <c r="JXD6" s="158"/>
      <c r="JXE6" s="158"/>
      <c r="JXF6" s="158"/>
      <c r="JXG6" s="158"/>
      <c r="JXH6" s="158"/>
      <c r="JXI6" s="158"/>
      <c r="JXJ6" s="158"/>
      <c r="JXK6" s="158"/>
      <c r="JXL6" s="158"/>
      <c r="JXM6" s="158"/>
      <c r="JXN6" s="158"/>
      <c r="JXO6" s="158"/>
      <c r="JXP6" s="158"/>
      <c r="JXQ6" s="158"/>
      <c r="JXR6" s="158"/>
      <c r="JXS6" s="158"/>
      <c r="JXT6" s="158"/>
      <c r="JXU6" s="158"/>
      <c r="JXV6" s="158"/>
      <c r="JXW6" s="158"/>
      <c r="JXX6" s="158"/>
      <c r="JXY6" s="158"/>
      <c r="JXZ6" s="158"/>
      <c r="JYA6" s="158"/>
      <c r="JYB6" s="158"/>
      <c r="JYC6" s="158"/>
      <c r="JYD6" s="158"/>
      <c r="JYE6" s="158"/>
      <c r="JYF6" s="158"/>
      <c r="JYG6" s="158"/>
      <c r="JYH6" s="158"/>
      <c r="JYI6" s="158"/>
      <c r="JYJ6" s="158"/>
      <c r="JYK6" s="158"/>
      <c r="JYL6" s="158"/>
      <c r="JYM6" s="158"/>
      <c r="JYN6" s="158"/>
      <c r="JYO6" s="158"/>
      <c r="JYP6" s="158"/>
      <c r="JYQ6" s="158"/>
      <c r="JYR6" s="158"/>
      <c r="JYS6" s="158"/>
      <c r="JYT6" s="158"/>
      <c r="JYU6" s="158"/>
      <c r="JYV6" s="158"/>
      <c r="JYW6" s="158"/>
      <c r="JYX6" s="158"/>
      <c r="JYY6" s="158"/>
      <c r="JYZ6" s="158"/>
      <c r="JZA6" s="158"/>
      <c r="JZB6" s="158"/>
      <c r="JZC6" s="158"/>
      <c r="JZD6" s="158"/>
      <c r="JZE6" s="158"/>
      <c r="JZF6" s="158"/>
      <c r="JZG6" s="158"/>
      <c r="JZH6" s="158"/>
      <c r="JZI6" s="158"/>
      <c r="JZJ6" s="158"/>
      <c r="JZK6" s="158"/>
      <c r="JZL6" s="158"/>
      <c r="JZM6" s="158"/>
      <c r="JZN6" s="158"/>
      <c r="JZO6" s="158"/>
      <c r="JZP6" s="158"/>
      <c r="JZQ6" s="158"/>
      <c r="JZR6" s="158"/>
      <c r="JZS6" s="158"/>
      <c r="JZT6" s="158"/>
      <c r="JZU6" s="158"/>
      <c r="JZV6" s="158"/>
      <c r="JZW6" s="158"/>
      <c r="JZX6" s="158"/>
      <c r="JZY6" s="158"/>
      <c r="JZZ6" s="158"/>
      <c r="KAA6" s="158"/>
      <c r="KAB6" s="158"/>
      <c r="KAC6" s="158"/>
      <c r="KAD6" s="158"/>
      <c r="KAE6" s="158"/>
      <c r="KAF6" s="158"/>
      <c r="KAG6" s="158"/>
      <c r="KAH6" s="158"/>
      <c r="KAI6" s="158"/>
      <c r="KAJ6" s="158"/>
      <c r="KAK6" s="158"/>
      <c r="KAL6" s="158"/>
      <c r="KAM6" s="158"/>
      <c r="KAN6" s="158"/>
      <c r="KAO6" s="158"/>
      <c r="KAP6" s="158"/>
      <c r="KAQ6" s="158"/>
      <c r="KAR6" s="158"/>
      <c r="KAS6" s="158"/>
      <c r="KAT6" s="158"/>
      <c r="KAU6" s="158"/>
      <c r="KAV6" s="158"/>
      <c r="KAW6" s="158"/>
      <c r="KAX6" s="158"/>
      <c r="KAY6" s="158"/>
      <c r="KAZ6" s="158"/>
      <c r="KBA6" s="158"/>
      <c r="KBB6" s="158"/>
      <c r="KBC6" s="158"/>
      <c r="KBD6" s="158"/>
      <c r="KBE6" s="158"/>
      <c r="KBF6" s="158"/>
      <c r="KBG6" s="158"/>
      <c r="KBH6" s="158"/>
      <c r="KBI6" s="158"/>
      <c r="KBJ6" s="158"/>
      <c r="KBK6" s="158"/>
      <c r="KBL6" s="158"/>
      <c r="KBM6" s="158"/>
      <c r="KBN6" s="158"/>
      <c r="KBO6" s="158"/>
      <c r="KBP6" s="158"/>
      <c r="KBQ6" s="158"/>
      <c r="KBR6" s="158"/>
      <c r="KBS6" s="158"/>
      <c r="KBT6" s="158"/>
      <c r="KBU6" s="158"/>
      <c r="KBV6" s="158"/>
      <c r="KBW6" s="158"/>
      <c r="KBX6" s="158"/>
      <c r="KBY6" s="158"/>
      <c r="KBZ6" s="158"/>
      <c r="KCA6" s="158"/>
      <c r="KCB6" s="158"/>
      <c r="KCC6" s="158"/>
      <c r="KCD6" s="158"/>
      <c r="KCE6" s="158"/>
      <c r="KCF6" s="158"/>
      <c r="KCG6" s="158"/>
      <c r="KCH6" s="158"/>
      <c r="KCI6" s="158"/>
      <c r="KCJ6" s="158"/>
      <c r="KCK6" s="158"/>
      <c r="KCL6" s="158"/>
      <c r="KCM6" s="158"/>
      <c r="KCN6" s="158"/>
      <c r="KCO6" s="158"/>
      <c r="KCP6" s="158"/>
      <c r="KCQ6" s="158"/>
      <c r="KCR6" s="158"/>
      <c r="KCS6" s="158"/>
      <c r="KCT6" s="158"/>
      <c r="KCU6" s="158"/>
      <c r="KCV6" s="158"/>
      <c r="KCW6" s="158"/>
      <c r="KCX6" s="158"/>
      <c r="KCY6" s="158"/>
      <c r="KCZ6" s="158"/>
      <c r="KDA6" s="158"/>
      <c r="KDB6" s="158"/>
      <c r="KDC6" s="158"/>
      <c r="KDD6" s="158"/>
      <c r="KDE6" s="158"/>
      <c r="KDF6" s="158"/>
      <c r="KDG6" s="158"/>
      <c r="KDH6" s="158"/>
      <c r="KDI6" s="158"/>
      <c r="KDJ6" s="158"/>
      <c r="KDK6" s="158"/>
      <c r="KDL6" s="158"/>
      <c r="KDM6" s="158"/>
      <c r="KDN6" s="158"/>
      <c r="KDO6" s="158"/>
      <c r="KDP6" s="158"/>
      <c r="KDQ6" s="158"/>
      <c r="KDR6" s="158"/>
      <c r="KDS6" s="158"/>
      <c r="KDT6" s="158"/>
      <c r="KDU6" s="158"/>
      <c r="KDV6" s="158"/>
      <c r="KDW6" s="158"/>
      <c r="KDX6" s="158"/>
      <c r="KDY6" s="158"/>
      <c r="KDZ6" s="158"/>
      <c r="KEA6" s="158"/>
      <c r="KEB6" s="158"/>
      <c r="KEC6" s="158"/>
      <c r="KED6" s="158"/>
      <c r="KEE6" s="158"/>
      <c r="KEF6" s="158"/>
      <c r="KEG6" s="158"/>
      <c r="KEH6" s="158"/>
      <c r="KEI6" s="158"/>
      <c r="KEJ6" s="158"/>
      <c r="KEK6" s="158"/>
      <c r="KEL6" s="158"/>
      <c r="KEM6" s="158"/>
      <c r="KEN6" s="158"/>
      <c r="KEO6" s="158"/>
      <c r="KEP6" s="158"/>
      <c r="KEQ6" s="158"/>
      <c r="KER6" s="158"/>
      <c r="KES6" s="158"/>
      <c r="KET6" s="158"/>
      <c r="KEU6" s="158"/>
      <c r="KEV6" s="158"/>
      <c r="KEW6" s="158"/>
      <c r="KEX6" s="158"/>
      <c r="KEY6" s="158"/>
      <c r="KEZ6" s="158"/>
      <c r="KFA6" s="158"/>
      <c r="KFB6" s="158"/>
      <c r="KFC6" s="158"/>
      <c r="KFD6" s="158"/>
      <c r="KFE6" s="158"/>
      <c r="KFF6" s="158"/>
      <c r="KFG6" s="158"/>
      <c r="KFH6" s="158"/>
      <c r="KFI6" s="158"/>
      <c r="KFJ6" s="158"/>
      <c r="KFK6" s="158"/>
      <c r="KFL6" s="158"/>
      <c r="KFM6" s="158"/>
      <c r="KFN6" s="158"/>
      <c r="KFO6" s="158"/>
      <c r="KFP6" s="158"/>
      <c r="KFQ6" s="158"/>
      <c r="KFR6" s="158"/>
      <c r="KFS6" s="158"/>
      <c r="KFT6" s="158"/>
      <c r="KFU6" s="158"/>
      <c r="KFV6" s="158"/>
      <c r="KFW6" s="158"/>
      <c r="KFX6" s="158"/>
      <c r="KFY6" s="158"/>
      <c r="KFZ6" s="158"/>
      <c r="KGA6" s="158"/>
      <c r="KGB6" s="158"/>
      <c r="KGC6" s="158"/>
      <c r="KGD6" s="158"/>
      <c r="KGE6" s="158"/>
      <c r="KGF6" s="158"/>
      <c r="KGG6" s="158"/>
      <c r="KGH6" s="158"/>
      <c r="KGI6" s="158"/>
      <c r="KGJ6" s="158"/>
      <c r="KGK6" s="158"/>
      <c r="KGL6" s="158"/>
      <c r="KGM6" s="158"/>
      <c r="KGN6" s="158"/>
      <c r="KGO6" s="158"/>
      <c r="KGP6" s="158"/>
      <c r="KGQ6" s="158"/>
      <c r="KGR6" s="158"/>
      <c r="KGS6" s="158"/>
      <c r="KGT6" s="158"/>
      <c r="KGU6" s="158"/>
      <c r="KGV6" s="158"/>
      <c r="KGW6" s="158"/>
      <c r="KGX6" s="158"/>
      <c r="KGY6" s="158"/>
      <c r="KGZ6" s="158"/>
      <c r="KHA6" s="158"/>
      <c r="KHB6" s="158"/>
      <c r="KHC6" s="158"/>
      <c r="KHD6" s="158"/>
      <c r="KHE6" s="158"/>
      <c r="KHF6" s="158"/>
      <c r="KHG6" s="158"/>
      <c r="KHH6" s="158"/>
      <c r="KHI6" s="158"/>
      <c r="KHJ6" s="158"/>
      <c r="KHK6" s="158"/>
      <c r="KHL6" s="158"/>
      <c r="KHM6" s="158"/>
      <c r="KHN6" s="158"/>
      <c r="KHO6" s="158"/>
      <c r="KHP6" s="158"/>
      <c r="KHQ6" s="158"/>
      <c r="KHR6" s="158"/>
      <c r="KHS6" s="158"/>
      <c r="KHT6" s="158"/>
      <c r="KHU6" s="158"/>
      <c r="KHV6" s="158"/>
      <c r="KHW6" s="158"/>
      <c r="KHX6" s="158"/>
      <c r="KHY6" s="158"/>
      <c r="KHZ6" s="158"/>
      <c r="KIA6" s="158"/>
      <c r="KIB6" s="158"/>
      <c r="KIC6" s="158"/>
      <c r="KID6" s="158"/>
      <c r="KIE6" s="158"/>
      <c r="KIF6" s="158"/>
      <c r="KIG6" s="158"/>
      <c r="KIH6" s="158"/>
      <c r="KII6" s="158"/>
      <c r="KIJ6" s="158"/>
      <c r="KIK6" s="158"/>
      <c r="KIL6" s="158"/>
      <c r="KIM6" s="158"/>
      <c r="KIN6" s="158"/>
      <c r="KIO6" s="158"/>
      <c r="KIP6" s="158"/>
      <c r="KIQ6" s="158"/>
      <c r="KIR6" s="158"/>
      <c r="KIS6" s="158"/>
      <c r="KIT6" s="158"/>
      <c r="KIU6" s="158"/>
      <c r="KIV6" s="158"/>
      <c r="KIW6" s="158"/>
      <c r="KIX6" s="158"/>
      <c r="KIY6" s="158"/>
      <c r="KIZ6" s="158"/>
      <c r="KJA6" s="158"/>
      <c r="KJB6" s="158"/>
      <c r="KJC6" s="158"/>
      <c r="KJD6" s="158"/>
      <c r="KJE6" s="158"/>
      <c r="KJF6" s="158"/>
      <c r="KJG6" s="158"/>
      <c r="KJH6" s="158"/>
      <c r="KJI6" s="158"/>
      <c r="KJJ6" s="158"/>
      <c r="KJK6" s="158"/>
      <c r="KJL6" s="158"/>
      <c r="KJM6" s="158"/>
      <c r="KJN6" s="158"/>
      <c r="KJO6" s="158"/>
      <c r="KJP6" s="158"/>
      <c r="KJQ6" s="158"/>
      <c r="KJR6" s="158"/>
      <c r="KJS6" s="158"/>
      <c r="KJT6" s="158"/>
      <c r="KJU6" s="158"/>
      <c r="KJV6" s="158"/>
      <c r="KJW6" s="158"/>
      <c r="KJX6" s="158"/>
      <c r="KJY6" s="158"/>
      <c r="KJZ6" s="158"/>
      <c r="KKA6" s="158"/>
      <c r="KKB6" s="158"/>
      <c r="KKC6" s="158"/>
      <c r="KKD6" s="158"/>
      <c r="KKE6" s="158"/>
      <c r="KKF6" s="158"/>
      <c r="KKG6" s="158"/>
      <c r="KKH6" s="158"/>
      <c r="KKI6" s="158"/>
      <c r="KKJ6" s="158"/>
      <c r="KKK6" s="158"/>
      <c r="KKL6" s="158"/>
      <c r="KKM6" s="158"/>
      <c r="KKN6" s="158"/>
      <c r="KKO6" s="158"/>
      <c r="KKP6" s="158"/>
      <c r="KKQ6" s="158"/>
      <c r="KKR6" s="158"/>
      <c r="KKS6" s="158"/>
      <c r="KKT6" s="158"/>
      <c r="KKU6" s="158"/>
      <c r="KKV6" s="158"/>
      <c r="KKW6" s="158"/>
      <c r="KKX6" s="158"/>
      <c r="KKY6" s="158"/>
      <c r="KKZ6" s="158"/>
      <c r="KLA6" s="158"/>
      <c r="KLB6" s="158"/>
      <c r="KLC6" s="158"/>
      <c r="KLD6" s="158"/>
      <c r="KLE6" s="158"/>
      <c r="KLF6" s="158"/>
      <c r="KLG6" s="158"/>
      <c r="KLH6" s="158"/>
      <c r="KLI6" s="158"/>
      <c r="KLJ6" s="158"/>
      <c r="KLK6" s="158"/>
      <c r="KLL6" s="158"/>
      <c r="KLM6" s="158"/>
      <c r="KLN6" s="158"/>
      <c r="KLO6" s="158"/>
      <c r="KLP6" s="158"/>
      <c r="KLQ6" s="158"/>
      <c r="KLR6" s="158"/>
      <c r="KLS6" s="158"/>
      <c r="KLT6" s="158"/>
      <c r="KLU6" s="158"/>
      <c r="KLV6" s="158"/>
      <c r="KLW6" s="158"/>
      <c r="KLX6" s="158"/>
      <c r="KLY6" s="158"/>
      <c r="KLZ6" s="158"/>
      <c r="KMA6" s="158"/>
      <c r="KMB6" s="158"/>
      <c r="KMC6" s="158"/>
      <c r="KMD6" s="158"/>
      <c r="KME6" s="158"/>
      <c r="KMF6" s="158"/>
      <c r="KMG6" s="158"/>
      <c r="KMH6" s="158"/>
      <c r="KMI6" s="158"/>
      <c r="KMJ6" s="158"/>
      <c r="KMK6" s="158"/>
      <c r="KML6" s="158"/>
      <c r="KMM6" s="158"/>
      <c r="KMN6" s="158"/>
      <c r="KMO6" s="158"/>
      <c r="KMP6" s="158"/>
      <c r="KMQ6" s="158"/>
      <c r="KMR6" s="158"/>
      <c r="KMS6" s="158"/>
      <c r="KMT6" s="158"/>
      <c r="KMU6" s="158"/>
      <c r="KMV6" s="158"/>
      <c r="KMW6" s="158"/>
      <c r="KMX6" s="158"/>
      <c r="KMY6" s="158"/>
      <c r="KMZ6" s="158"/>
      <c r="KNA6" s="158"/>
      <c r="KNB6" s="158"/>
      <c r="KNC6" s="158"/>
      <c r="KND6" s="158"/>
      <c r="KNE6" s="158"/>
      <c r="KNF6" s="158"/>
      <c r="KNG6" s="158"/>
      <c r="KNH6" s="158"/>
      <c r="KNI6" s="158"/>
      <c r="KNJ6" s="158"/>
      <c r="KNK6" s="158"/>
      <c r="KNL6" s="158"/>
      <c r="KNM6" s="158"/>
      <c r="KNN6" s="158"/>
      <c r="KNO6" s="158"/>
      <c r="KNP6" s="158"/>
      <c r="KNQ6" s="158"/>
      <c r="KNR6" s="158"/>
      <c r="KNS6" s="158"/>
      <c r="KNT6" s="158"/>
      <c r="KNU6" s="158"/>
      <c r="KNV6" s="158"/>
      <c r="KNW6" s="158"/>
      <c r="KNX6" s="158"/>
      <c r="KNY6" s="158"/>
      <c r="KNZ6" s="158"/>
      <c r="KOA6" s="158"/>
      <c r="KOB6" s="158"/>
      <c r="KOC6" s="158"/>
      <c r="KOD6" s="158"/>
      <c r="KOE6" s="158"/>
      <c r="KOF6" s="158"/>
      <c r="KOG6" s="158"/>
      <c r="KOH6" s="158"/>
      <c r="KOI6" s="158"/>
      <c r="KOJ6" s="158"/>
      <c r="KOK6" s="158"/>
      <c r="KOL6" s="158"/>
      <c r="KOM6" s="158"/>
      <c r="KON6" s="158"/>
      <c r="KOO6" s="158"/>
      <c r="KOP6" s="158"/>
      <c r="KOQ6" s="158"/>
      <c r="KOR6" s="158"/>
      <c r="KOS6" s="158"/>
      <c r="KOT6" s="158"/>
      <c r="KOU6" s="158"/>
      <c r="KOV6" s="158"/>
      <c r="KOW6" s="158"/>
      <c r="KOX6" s="158"/>
      <c r="KOY6" s="158"/>
      <c r="KOZ6" s="158"/>
      <c r="KPA6" s="158"/>
      <c r="KPB6" s="158"/>
      <c r="KPC6" s="158"/>
      <c r="KPD6" s="158"/>
      <c r="KPE6" s="158"/>
      <c r="KPF6" s="158"/>
      <c r="KPG6" s="158"/>
      <c r="KPH6" s="158"/>
      <c r="KPI6" s="158"/>
      <c r="KPJ6" s="158"/>
      <c r="KPK6" s="158"/>
      <c r="KPL6" s="158"/>
      <c r="KPM6" s="158"/>
      <c r="KPN6" s="158"/>
      <c r="KPO6" s="158"/>
      <c r="KPP6" s="158"/>
      <c r="KPQ6" s="158"/>
      <c r="KPR6" s="158"/>
      <c r="KPS6" s="158"/>
      <c r="KPT6" s="158"/>
      <c r="KPU6" s="158"/>
      <c r="KPV6" s="158"/>
      <c r="KPW6" s="158"/>
      <c r="KPX6" s="158"/>
      <c r="KPY6" s="158"/>
      <c r="KPZ6" s="158"/>
      <c r="KQA6" s="158"/>
      <c r="KQB6" s="158"/>
      <c r="KQC6" s="158"/>
      <c r="KQD6" s="158"/>
      <c r="KQE6" s="158"/>
      <c r="KQF6" s="158"/>
      <c r="KQG6" s="158"/>
      <c r="KQH6" s="158"/>
      <c r="KQI6" s="158"/>
      <c r="KQJ6" s="158"/>
      <c r="KQK6" s="158"/>
      <c r="KQL6" s="158"/>
      <c r="KQM6" s="158"/>
      <c r="KQN6" s="158"/>
      <c r="KQO6" s="158"/>
      <c r="KQP6" s="158"/>
      <c r="KQQ6" s="158"/>
      <c r="KQR6" s="158"/>
      <c r="KQS6" s="158"/>
      <c r="KQT6" s="158"/>
      <c r="KQU6" s="158"/>
      <c r="KQV6" s="158"/>
      <c r="KQW6" s="158"/>
      <c r="KQX6" s="158"/>
      <c r="KQY6" s="158"/>
      <c r="KQZ6" s="158"/>
      <c r="KRA6" s="158"/>
      <c r="KRB6" s="158"/>
      <c r="KRC6" s="158"/>
      <c r="KRD6" s="158"/>
      <c r="KRE6" s="158"/>
      <c r="KRF6" s="158"/>
      <c r="KRG6" s="158"/>
      <c r="KRH6" s="158"/>
      <c r="KRI6" s="158"/>
      <c r="KRJ6" s="158"/>
      <c r="KRK6" s="158"/>
      <c r="KRL6" s="158"/>
      <c r="KRM6" s="158"/>
      <c r="KRN6" s="158"/>
      <c r="KRO6" s="158"/>
      <c r="KRP6" s="158"/>
      <c r="KRQ6" s="158"/>
      <c r="KRR6" s="158"/>
      <c r="KRS6" s="158"/>
      <c r="KRT6" s="158"/>
      <c r="KRU6" s="158"/>
      <c r="KRV6" s="158"/>
      <c r="KRW6" s="158"/>
      <c r="KRX6" s="158"/>
      <c r="KRY6" s="158"/>
      <c r="KRZ6" s="158"/>
      <c r="KSA6" s="158"/>
      <c r="KSB6" s="158"/>
      <c r="KSC6" s="158"/>
      <c r="KSD6" s="158"/>
      <c r="KSE6" s="158"/>
      <c r="KSF6" s="158"/>
      <c r="KSG6" s="158"/>
      <c r="KSH6" s="158"/>
      <c r="KSI6" s="158"/>
      <c r="KSJ6" s="158"/>
      <c r="KSK6" s="158"/>
      <c r="KSL6" s="158"/>
      <c r="KSM6" s="158"/>
      <c r="KSN6" s="158"/>
      <c r="KSO6" s="158"/>
      <c r="KSP6" s="158"/>
      <c r="KSQ6" s="158"/>
      <c r="KSR6" s="158"/>
      <c r="KSS6" s="158"/>
      <c r="KST6" s="158"/>
      <c r="KSU6" s="158"/>
      <c r="KSV6" s="158"/>
      <c r="KSW6" s="158"/>
      <c r="KSX6" s="158"/>
      <c r="KSY6" s="158"/>
      <c r="KSZ6" s="158"/>
      <c r="KTA6" s="158"/>
      <c r="KTB6" s="158"/>
      <c r="KTC6" s="158"/>
      <c r="KTD6" s="158"/>
      <c r="KTE6" s="158"/>
      <c r="KTF6" s="158"/>
      <c r="KTG6" s="158"/>
      <c r="KTH6" s="158"/>
      <c r="KTI6" s="158"/>
      <c r="KTJ6" s="158"/>
      <c r="KTK6" s="158"/>
      <c r="KTL6" s="158"/>
      <c r="KTM6" s="158"/>
      <c r="KTN6" s="158"/>
      <c r="KTO6" s="158"/>
      <c r="KTP6" s="158"/>
      <c r="KTQ6" s="158"/>
      <c r="KTR6" s="158"/>
      <c r="KTS6" s="158"/>
      <c r="KTT6" s="158"/>
      <c r="KTU6" s="158"/>
      <c r="KTV6" s="158"/>
      <c r="KTW6" s="158"/>
      <c r="KTX6" s="158"/>
      <c r="KTY6" s="158"/>
      <c r="KTZ6" s="158"/>
      <c r="KUA6" s="158"/>
      <c r="KUB6" s="158"/>
      <c r="KUC6" s="158"/>
      <c r="KUD6" s="158"/>
      <c r="KUE6" s="158"/>
      <c r="KUF6" s="158"/>
      <c r="KUG6" s="158"/>
      <c r="KUH6" s="158"/>
      <c r="KUI6" s="158"/>
      <c r="KUJ6" s="158"/>
      <c r="KUK6" s="158"/>
      <c r="KUL6" s="158"/>
      <c r="KUM6" s="158"/>
      <c r="KUN6" s="158"/>
      <c r="KUO6" s="158"/>
      <c r="KUP6" s="158"/>
      <c r="KUQ6" s="158"/>
      <c r="KUR6" s="158"/>
      <c r="KUS6" s="158"/>
      <c r="KUT6" s="158"/>
      <c r="KUU6" s="158"/>
      <c r="KUV6" s="158"/>
      <c r="KUW6" s="158"/>
      <c r="KUX6" s="158"/>
      <c r="KUY6" s="158"/>
      <c r="KUZ6" s="158"/>
      <c r="KVA6" s="158"/>
      <c r="KVB6" s="158"/>
      <c r="KVC6" s="158"/>
      <c r="KVD6" s="158"/>
      <c r="KVE6" s="158"/>
      <c r="KVF6" s="158"/>
      <c r="KVG6" s="158"/>
      <c r="KVH6" s="158"/>
      <c r="KVI6" s="158"/>
      <c r="KVJ6" s="158"/>
      <c r="KVK6" s="158"/>
      <c r="KVL6" s="158"/>
      <c r="KVM6" s="158"/>
      <c r="KVN6" s="158"/>
      <c r="KVO6" s="158"/>
      <c r="KVP6" s="158"/>
      <c r="KVQ6" s="158"/>
      <c r="KVR6" s="158"/>
      <c r="KVS6" s="158"/>
      <c r="KVT6" s="158"/>
      <c r="KVU6" s="158"/>
      <c r="KVV6" s="158"/>
      <c r="KVW6" s="158"/>
      <c r="KVX6" s="158"/>
      <c r="KVY6" s="158"/>
      <c r="KVZ6" s="158"/>
      <c r="KWA6" s="158"/>
      <c r="KWB6" s="158"/>
      <c r="KWC6" s="158"/>
      <c r="KWD6" s="158"/>
      <c r="KWE6" s="158"/>
      <c r="KWF6" s="158"/>
      <c r="KWG6" s="158"/>
      <c r="KWH6" s="158"/>
      <c r="KWI6" s="158"/>
      <c r="KWJ6" s="158"/>
      <c r="KWK6" s="158"/>
      <c r="KWL6" s="158"/>
      <c r="KWM6" s="158"/>
      <c r="KWN6" s="158"/>
      <c r="KWO6" s="158"/>
      <c r="KWP6" s="158"/>
      <c r="KWQ6" s="158"/>
      <c r="KWR6" s="158"/>
      <c r="KWS6" s="158"/>
      <c r="KWT6" s="158"/>
      <c r="KWU6" s="158"/>
      <c r="KWV6" s="158"/>
      <c r="KWW6" s="158"/>
      <c r="KWX6" s="158"/>
      <c r="KWY6" s="158"/>
      <c r="KWZ6" s="158"/>
      <c r="KXA6" s="158"/>
      <c r="KXB6" s="158"/>
      <c r="KXC6" s="158"/>
      <c r="KXD6" s="158"/>
      <c r="KXE6" s="158"/>
      <c r="KXF6" s="158"/>
      <c r="KXG6" s="158"/>
      <c r="KXH6" s="158"/>
      <c r="KXI6" s="158"/>
      <c r="KXJ6" s="158"/>
      <c r="KXK6" s="158"/>
      <c r="KXL6" s="158"/>
      <c r="KXM6" s="158"/>
      <c r="KXN6" s="158"/>
      <c r="KXO6" s="158"/>
      <c r="KXP6" s="158"/>
      <c r="KXQ6" s="158"/>
      <c r="KXR6" s="158"/>
      <c r="KXS6" s="158"/>
      <c r="KXT6" s="158"/>
      <c r="KXU6" s="158"/>
      <c r="KXV6" s="158"/>
      <c r="KXW6" s="158"/>
      <c r="KXX6" s="158"/>
      <c r="KXY6" s="158"/>
      <c r="KXZ6" s="158"/>
      <c r="KYA6" s="158"/>
      <c r="KYB6" s="158"/>
      <c r="KYC6" s="158"/>
      <c r="KYD6" s="158"/>
      <c r="KYE6" s="158"/>
      <c r="KYF6" s="158"/>
      <c r="KYG6" s="158"/>
      <c r="KYH6" s="158"/>
      <c r="KYI6" s="158"/>
      <c r="KYJ6" s="158"/>
      <c r="KYK6" s="158"/>
      <c r="KYL6" s="158"/>
      <c r="KYM6" s="158"/>
      <c r="KYN6" s="158"/>
      <c r="KYO6" s="158"/>
      <c r="KYP6" s="158"/>
      <c r="KYQ6" s="158"/>
      <c r="KYR6" s="158"/>
      <c r="KYS6" s="158"/>
      <c r="KYT6" s="158"/>
      <c r="KYU6" s="158"/>
      <c r="KYV6" s="158"/>
      <c r="KYW6" s="158"/>
      <c r="KYX6" s="158"/>
      <c r="KYY6" s="158"/>
      <c r="KYZ6" s="158"/>
      <c r="KZA6" s="158"/>
      <c r="KZB6" s="158"/>
      <c r="KZC6" s="158"/>
      <c r="KZD6" s="158"/>
      <c r="KZE6" s="158"/>
      <c r="KZF6" s="158"/>
      <c r="KZG6" s="158"/>
      <c r="KZH6" s="158"/>
      <c r="KZI6" s="158"/>
      <c r="KZJ6" s="158"/>
      <c r="KZK6" s="158"/>
      <c r="KZL6" s="158"/>
      <c r="KZM6" s="158"/>
      <c r="KZN6" s="158"/>
      <c r="KZO6" s="158"/>
      <c r="KZP6" s="158"/>
      <c r="KZQ6" s="158"/>
      <c r="KZR6" s="158"/>
      <c r="KZS6" s="158"/>
      <c r="KZT6" s="158"/>
      <c r="KZU6" s="158"/>
      <c r="KZV6" s="158"/>
      <c r="KZW6" s="158"/>
      <c r="KZX6" s="158"/>
      <c r="KZY6" s="158"/>
      <c r="KZZ6" s="158"/>
      <c r="LAA6" s="158"/>
      <c r="LAB6" s="158"/>
      <c r="LAC6" s="158"/>
      <c r="LAD6" s="158"/>
      <c r="LAE6" s="158"/>
      <c r="LAF6" s="158"/>
      <c r="LAG6" s="158"/>
      <c r="LAH6" s="158"/>
      <c r="LAI6" s="158"/>
      <c r="LAJ6" s="158"/>
      <c r="LAK6" s="158"/>
      <c r="LAL6" s="158"/>
      <c r="LAM6" s="158"/>
      <c r="LAN6" s="158"/>
      <c r="LAO6" s="158"/>
      <c r="LAP6" s="158"/>
      <c r="LAQ6" s="158"/>
      <c r="LAR6" s="158"/>
      <c r="LAS6" s="158"/>
      <c r="LAT6" s="158"/>
      <c r="LAU6" s="158"/>
      <c r="LAV6" s="158"/>
      <c r="LAW6" s="158"/>
      <c r="LAX6" s="158"/>
      <c r="LAY6" s="158"/>
      <c r="LAZ6" s="158"/>
      <c r="LBA6" s="158"/>
      <c r="LBB6" s="158"/>
      <c r="LBC6" s="158"/>
      <c r="LBD6" s="158"/>
      <c r="LBE6" s="158"/>
      <c r="LBF6" s="158"/>
      <c r="LBG6" s="158"/>
      <c r="LBH6" s="158"/>
      <c r="LBI6" s="158"/>
      <c r="LBJ6" s="158"/>
      <c r="LBK6" s="158"/>
      <c r="LBL6" s="158"/>
      <c r="LBM6" s="158"/>
      <c r="LBN6" s="158"/>
      <c r="LBO6" s="158"/>
      <c r="LBP6" s="158"/>
      <c r="LBQ6" s="158"/>
      <c r="LBR6" s="158"/>
      <c r="LBS6" s="158"/>
      <c r="LBT6" s="158"/>
      <c r="LBU6" s="158"/>
      <c r="LBV6" s="158"/>
      <c r="LBW6" s="158"/>
      <c r="LBX6" s="158"/>
      <c r="LBY6" s="158"/>
      <c r="LBZ6" s="158"/>
      <c r="LCA6" s="158"/>
      <c r="LCB6" s="158"/>
      <c r="LCC6" s="158"/>
      <c r="LCD6" s="158"/>
      <c r="LCE6" s="158"/>
      <c r="LCF6" s="158"/>
      <c r="LCG6" s="158"/>
      <c r="LCH6" s="158"/>
      <c r="LCI6" s="158"/>
      <c r="LCJ6" s="158"/>
      <c r="LCK6" s="158"/>
      <c r="LCL6" s="158"/>
      <c r="LCM6" s="158"/>
      <c r="LCN6" s="158"/>
      <c r="LCO6" s="158"/>
      <c r="LCP6" s="158"/>
      <c r="LCQ6" s="158"/>
      <c r="LCR6" s="158"/>
      <c r="LCS6" s="158"/>
      <c r="LCT6" s="158"/>
      <c r="LCU6" s="158"/>
      <c r="LCV6" s="158"/>
      <c r="LCW6" s="158"/>
      <c r="LCX6" s="158"/>
      <c r="LCY6" s="158"/>
      <c r="LCZ6" s="158"/>
      <c r="LDA6" s="158"/>
      <c r="LDB6" s="158"/>
      <c r="LDC6" s="158"/>
      <c r="LDD6" s="158"/>
      <c r="LDE6" s="158"/>
      <c r="LDF6" s="158"/>
      <c r="LDG6" s="158"/>
      <c r="LDH6" s="158"/>
      <c r="LDI6" s="158"/>
      <c r="LDJ6" s="158"/>
      <c r="LDK6" s="158"/>
      <c r="LDL6" s="158"/>
      <c r="LDM6" s="158"/>
      <c r="LDN6" s="158"/>
      <c r="LDO6" s="158"/>
      <c r="LDP6" s="158"/>
      <c r="LDQ6" s="158"/>
      <c r="LDR6" s="158"/>
      <c r="LDS6" s="158"/>
      <c r="LDT6" s="158"/>
      <c r="LDU6" s="158"/>
      <c r="LDV6" s="158"/>
      <c r="LDW6" s="158"/>
      <c r="LDX6" s="158"/>
      <c r="LDY6" s="158"/>
      <c r="LDZ6" s="158"/>
      <c r="LEA6" s="158"/>
      <c r="LEB6" s="158"/>
      <c r="LEC6" s="158"/>
      <c r="LED6" s="158"/>
      <c r="LEE6" s="158"/>
      <c r="LEF6" s="158"/>
      <c r="LEG6" s="158"/>
      <c r="LEH6" s="158"/>
      <c r="LEI6" s="158"/>
      <c r="LEJ6" s="158"/>
      <c r="LEK6" s="158"/>
      <c r="LEL6" s="158"/>
      <c r="LEM6" s="158"/>
      <c r="LEN6" s="158"/>
      <c r="LEO6" s="158"/>
      <c r="LEP6" s="158"/>
      <c r="LEQ6" s="158"/>
      <c r="LER6" s="158"/>
      <c r="LES6" s="158"/>
      <c r="LET6" s="158"/>
      <c r="LEU6" s="158"/>
      <c r="LEV6" s="158"/>
      <c r="LEW6" s="158"/>
      <c r="LEX6" s="158"/>
      <c r="LEY6" s="158"/>
      <c r="LEZ6" s="158"/>
      <c r="LFA6" s="158"/>
      <c r="LFB6" s="158"/>
      <c r="LFC6" s="158"/>
      <c r="LFD6" s="158"/>
      <c r="LFE6" s="158"/>
      <c r="LFF6" s="158"/>
      <c r="LFG6" s="158"/>
      <c r="LFH6" s="158"/>
      <c r="LFI6" s="158"/>
      <c r="LFJ6" s="158"/>
      <c r="LFK6" s="158"/>
      <c r="LFL6" s="158"/>
      <c r="LFM6" s="158"/>
      <c r="LFN6" s="158"/>
      <c r="LFO6" s="158"/>
      <c r="LFP6" s="158"/>
      <c r="LFQ6" s="158"/>
      <c r="LFR6" s="158"/>
      <c r="LFS6" s="158"/>
      <c r="LFT6" s="158"/>
      <c r="LFU6" s="158"/>
      <c r="LFV6" s="158"/>
      <c r="LFW6" s="158"/>
      <c r="LFX6" s="158"/>
      <c r="LFY6" s="158"/>
      <c r="LFZ6" s="158"/>
      <c r="LGA6" s="158"/>
      <c r="LGB6" s="158"/>
      <c r="LGC6" s="158"/>
      <c r="LGD6" s="158"/>
      <c r="LGE6" s="158"/>
      <c r="LGF6" s="158"/>
      <c r="LGG6" s="158"/>
      <c r="LGH6" s="158"/>
      <c r="LGI6" s="158"/>
      <c r="LGJ6" s="158"/>
      <c r="LGK6" s="158"/>
      <c r="LGL6" s="158"/>
      <c r="LGM6" s="158"/>
      <c r="LGN6" s="158"/>
      <c r="LGO6" s="158"/>
      <c r="LGP6" s="158"/>
      <c r="LGQ6" s="158"/>
      <c r="LGR6" s="158"/>
      <c r="LGS6" s="158"/>
      <c r="LGT6" s="158"/>
      <c r="LGU6" s="158"/>
      <c r="LGV6" s="158"/>
      <c r="LGW6" s="158"/>
      <c r="LGX6" s="158"/>
      <c r="LGY6" s="158"/>
      <c r="LGZ6" s="158"/>
      <c r="LHA6" s="158"/>
      <c r="LHB6" s="158"/>
      <c r="LHC6" s="158"/>
      <c r="LHD6" s="158"/>
      <c r="LHE6" s="158"/>
      <c r="LHF6" s="158"/>
      <c r="LHG6" s="158"/>
      <c r="LHH6" s="158"/>
      <c r="LHI6" s="158"/>
      <c r="LHJ6" s="158"/>
      <c r="LHK6" s="158"/>
      <c r="LHL6" s="158"/>
      <c r="LHM6" s="158"/>
      <c r="LHN6" s="158"/>
      <c r="LHO6" s="158"/>
      <c r="LHP6" s="158"/>
      <c r="LHQ6" s="158"/>
      <c r="LHR6" s="158"/>
      <c r="LHS6" s="158"/>
      <c r="LHT6" s="158"/>
      <c r="LHU6" s="158"/>
      <c r="LHV6" s="158"/>
      <c r="LHW6" s="158"/>
      <c r="LHX6" s="158"/>
      <c r="LHY6" s="158"/>
      <c r="LHZ6" s="158"/>
      <c r="LIA6" s="158"/>
      <c r="LIB6" s="158"/>
      <c r="LIC6" s="158"/>
      <c r="LID6" s="158"/>
      <c r="LIE6" s="158"/>
      <c r="LIF6" s="158"/>
      <c r="LIG6" s="158"/>
      <c r="LIH6" s="158"/>
      <c r="LII6" s="158"/>
      <c r="LIJ6" s="158"/>
      <c r="LIK6" s="158"/>
      <c r="LIL6" s="158"/>
      <c r="LIM6" s="158"/>
      <c r="LIN6" s="158"/>
      <c r="LIO6" s="158"/>
      <c r="LIP6" s="158"/>
      <c r="LIQ6" s="158"/>
      <c r="LIR6" s="158"/>
      <c r="LIS6" s="158"/>
      <c r="LIT6" s="158"/>
      <c r="LIU6" s="158"/>
      <c r="LIV6" s="158"/>
      <c r="LIW6" s="158"/>
      <c r="LIX6" s="158"/>
      <c r="LIY6" s="158"/>
      <c r="LIZ6" s="158"/>
      <c r="LJA6" s="158"/>
      <c r="LJB6" s="158"/>
      <c r="LJC6" s="158"/>
      <c r="LJD6" s="158"/>
      <c r="LJE6" s="158"/>
      <c r="LJF6" s="158"/>
      <c r="LJG6" s="158"/>
      <c r="LJH6" s="158"/>
      <c r="LJI6" s="158"/>
      <c r="LJJ6" s="158"/>
      <c r="LJK6" s="158"/>
      <c r="LJL6" s="158"/>
      <c r="LJM6" s="158"/>
      <c r="LJN6" s="158"/>
      <c r="LJO6" s="158"/>
      <c r="LJP6" s="158"/>
      <c r="LJQ6" s="158"/>
      <c r="LJR6" s="158"/>
      <c r="LJS6" s="158"/>
      <c r="LJT6" s="158"/>
      <c r="LJU6" s="158"/>
      <c r="LJV6" s="158"/>
      <c r="LJW6" s="158"/>
      <c r="LJX6" s="158"/>
      <c r="LJY6" s="158"/>
      <c r="LJZ6" s="158"/>
      <c r="LKA6" s="158"/>
      <c r="LKB6" s="158"/>
      <c r="LKC6" s="158"/>
      <c r="LKD6" s="158"/>
      <c r="LKE6" s="158"/>
      <c r="LKF6" s="158"/>
      <c r="LKG6" s="158"/>
      <c r="LKH6" s="158"/>
      <c r="LKI6" s="158"/>
      <c r="LKJ6" s="158"/>
      <c r="LKK6" s="158"/>
      <c r="LKL6" s="158"/>
      <c r="LKM6" s="158"/>
      <c r="LKN6" s="158"/>
      <c r="LKO6" s="158"/>
      <c r="LKP6" s="158"/>
      <c r="LKQ6" s="158"/>
      <c r="LKR6" s="158"/>
      <c r="LKS6" s="158"/>
      <c r="LKT6" s="158"/>
      <c r="LKU6" s="158"/>
      <c r="LKV6" s="158"/>
      <c r="LKW6" s="158"/>
      <c r="LKX6" s="158"/>
      <c r="LKY6" s="158"/>
      <c r="LKZ6" s="158"/>
      <c r="LLA6" s="158"/>
      <c r="LLB6" s="158"/>
      <c r="LLC6" s="158"/>
      <c r="LLD6" s="158"/>
      <c r="LLE6" s="158"/>
      <c r="LLF6" s="158"/>
      <c r="LLG6" s="158"/>
      <c r="LLH6" s="158"/>
      <c r="LLI6" s="158"/>
      <c r="LLJ6" s="158"/>
      <c r="LLK6" s="158"/>
      <c r="LLL6" s="158"/>
      <c r="LLM6" s="158"/>
      <c r="LLN6" s="158"/>
      <c r="LLO6" s="158"/>
      <c r="LLP6" s="158"/>
      <c r="LLQ6" s="158"/>
      <c r="LLR6" s="158"/>
      <c r="LLS6" s="158"/>
      <c r="LLT6" s="158"/>
      <c r="LLU6" s="158"/>
      <c r="LLV6" s="158"/>
      <c r="LLW6" s="158"/>
      <c r="LLX6" s="158"/>
      <c r="LLY6" s="158"/>
      <c r="LLZ6" s="158"/>
      <c r="LMA6" s="158"/>
      <c r="LMB6" s="158"/>
      <c r="LMC6" s="158"/>
      <c r="LMD6" s="158"/>
      <c r="LME6" s="158"/>
      <c r="LMF6" s="158"/>
      <c r="LMG6" s="158"/>
      <c r="LMH6" s="158"/>
      <c r="LMI6" s="158"/>
      <c r="LMJ6" s="158"/>
      <c r="LMK6" s="158"/>
      <c r="LML6" s="158"/>
      <c r="LMM6" s="158"/>
      <c r="LMN6" s="158"/>
      <c r="LMO6" s="158"/>
      <c r="LMP6" s="158"/>
      <c r="LMQ6" s="158"/>
      <c r="LMR6" s="158"/>
      <c r="LMS6" s="158"/>
      <c r="LMT6" s="158"/>
      <c r="LMU6" s="158"/>
      <c r="LMV6" s="158"/>
      <c r="LMW6" s="158"/>
      <c r="LMX6" s="158"/>
      <c r="LMY6" s="158"/>
      <c r="LMZ6" s="158"/>
      <c r="LNA6" s="158"/>
      <c r="LNB6" s="158"/>
      <c r="LNC6" s="158"/>
      <c r="LND6" s="158"/>
      <c r="LNE6" s="158"/>
      <c r="LNF6" s="158"/>
      <c r="LNG6" s="158"/>
      <c r="LNH6" s="158"/>
      <c r="LNI6" s="158"/>
      <c r="LNJ6" s="158"/>
      <c r="LNK6" s="158"/>
      <c r="LNL6" s="158"/>
      <c r="LNM6" s="158"/>
      <c r="LNN6" s="158"/>
      <c r="LNO6" s="158"/>
      <c r="LNP6" s="158"/>
      <c r="LNQ6" s="158"/>
      <c r="LNR6" s="158"/>
      <c r="LNS6" s="158"/>
      <c r="LNT6" s="158"/>
      <c r="LNU6" s="158"/>
      <c r="LNV6" s="158"/>
      <c r="LNW6" s="158"/>
      <c r="LNX6" s="158"/>
      <c r="LNY6" s="158"/>
      <c r="LNZ6" s="158"/>
      <c r="LOA6" s="158"/>
      <c r="LOB6" s="158"/>
      <c r="LOC6" s="158"/>
      <c r="LOD6" s="158"/>
      <c r="LOE6" s="158"/>
      <c r="LOF6" s="158"/>
      <c r="LOG6" s="158"/>
      <c r="LOH6" s="158"/>
      <c r="LOI6" s="158"/>
      <c r="LOJ6" s="158"/>
      <c r="LOK6" s="158"/>
      <c r="LOL6" s="158"/>
      <c r="LOM6" s="158"/>
      <c r="LON6" s="158"/>
      <c r="LOO6" s="158"/>
      <c r="LOP6" s="158"/>
      <c r="LOQ6" s="158"/>
      <c r="LOR6" s="158"/>
      <c r="LOS6" s="158"/>
      <c r="LOT6" s="158"/>
      <c r="LOU6" s="158"/>
      <c r="LOV6" s="158"/>
      <c r="LOW6" s="158"/>
      <c r="LOX6" s="158"/>
      <c r="LOY6" s="158"/>
      <c r="LOZ6" s="158"/>
      <c r="LPA6" s="158"/>
      <c r="LPB6" s="158"/>
      <c r="LPC6" s="158"/>
      <c r="LPD6" s="158"/>
      <c r="LPE6" s="158"/>
      <c r="LPF6" s="158"/>
      <c r="LPG6" s="158"/>
      <c r="LPH6" s="158"/>
      <c r="LPI6" s="158"/>
      <c r="LPJ6" s="158"/>
      <c r="LPK6" s="158"/>
      <c r="LPL6" s="158"/>
      <c r="LPM6" s="158"/>
      <c r="LPN6" s="158"/>
      <c r="LPO6" s="158"/>
      <c r="LPP6" s="158"/>
      <c r="LPQ6" s="158"/>
      <c r="LPR6" s="158"/>
      <c r="LPS6" s="158"/>
      <c r="LPT6" s="158"/>
      <c r="LPU6" s="158"/>
      <c r="LPV6" s="158"/>
      <c r="LPW6" s="158"/>
      <c r="LPX6" s="158"/>
      <c r="LPY6" s="158"/>
      <c r="LPZ6" s="158"/>
      <c r="LQA6" s="158"/>
      <c r="LQB6" s="158"/>
      <c r="LQC6" s="158"/>
      <c r="LQD6" s="158"/>
      <c r="LQE6" s="158"/>
      <c r="LQF6" s="158"/>
      <c r="LQG6" s="158"/>
      <c r="LQH6" s="158"/>
      <c r="LQI6" s="158"/>
      <c r="LQJ6" s="158"/>
      <c r="LQK6" s="158"/>
      <c r="LQL6" s="158"/>
      <c r="LQM6" s="158"/>
      <c r="LQN6" s="158"/>
      <c r="LQO6" s="158"/>
      <c r="LQP6" s="158"/>
      <c r="LQQ6" s="158"/>
      <c r="LQR6" s="158"/>
      <c r="LQS6" s="158"/>
      <c r="LQT6" s="158"/>
      <c r="LQU6" s="158"/>
      <c r="LQV6" s="158"/>
      <c r="LQW6" s="158"/>
      <c r="LQX6" s="158"/>
      <c r="LQY6" s="158"/>
      <c r="LQZ6" s="158"/>
      <c r="LRA6" s="158"/>
      <c r="LRB6" s="158"/>
      <c r="LRC6" s="158"/>
      <c r="LRD6" s="158"/>
      <c r="LRE6" s="158"/>
      <c r="LRF6" s="158"/>
      <c r="LRG6" s="158"/>
      <c r="LRH6" s="158"/>
      <c r="LRI6" s="158"/>
      <c r="LRJ6" s="158"/>
      <c r="LRK6" s="158"/>
      <c r="LRL6" s="158"/>
      <c r="LRM6" s="158"/>
      <c r="LRN6" s="158"/>
      <c r="LRO6" s="158"/>
      <c r="LRP6" s="158"/>
      <c r="LRQ6" s="158"/>
      <c r="LRR6" s="158"/>
      <c r="LRS6" s="158"/>
      <c r="LRT6" s="158"/>
      <c r="LRU6" s="158"/>
      <c r="LRV6" s="158"/>
      <c r="LRW6" s="158"/>
      <c r="LRX6" s="158"/>
      <c r="LRY6" s="158"/>
      <c r="LRZ6" s="158"/>
      <c r="LSA6" s="158"/>
      <c r="LSB6" s="158"/>
      <c r="LSC6" s="158"/>
      <c r="LSD6" s="158"/>
      <c r="LSE6" s="158"/>
      <c r="LSF6" s="158"/>
      <c r="LSG6" s="158"/>
      <c r="LSH6" s="158"/>
      <c r="LSI6" s="158"/>
      <c r="LSJ6" s="158"/>
      <c r="LSK6" s="158"/>
      <c r="LSL6" s="158"/>
      <c r="LSM6" s="158"/>
      <c r="LSN6" s="158"/>
      <c r="LSO6" s="158"/>
      <c r="LSP6" s="158"/>
      <c r="LSQ6" s="158"/>
      <c r="LSR6" s="158"/>
      <c r="LSS6" s="158"/>
      <c r="LST6" s="158"/>
      <c r="LSU6" s="158"/>
      <c r="LSV6" s="158"/>
      <c r="LSW6" s="158"/>
      <c r="LSX6" s="158"/>
      <c r="LSY6" s="158"/>
      <c r="LSZ6" s="158"/>
      <c r="LTA6" s="158"/>
      <c r="LTB6" s="158"/>
      <c r="LTC6" s="158"/>
      <c r="LTD6" s="158"/>
      <c r="LTE6" s="158"/>
      <c r="LTF6" s="158"/>
      <c r="LTG6" s="158"/>
      <c r="LTH6" s="158"/>
      <c r="LTI6" s="158"/>
      <c r="LTJ6" s="158"/>
      <c r="LTK6" s="158"/>
      <c r="LTL6" s="158"/>
      <c r="LTM6" s="158"/>
      <c r="LTN6" s="158"/>
      <c r="LTO6" s="158"/>
      <c r="LTP6" s="158"/>
      <c r="LTQ6" s="158"/>
      <c r="LTR6" s="158"/>
      <c r="LTS6" s="158"/>
      <c r="LTT6" s="158"/>
      <c r="LTU6" s="158"/>
      <c r="LTV6" s="158"/>
      <c r="LTW6" s="158"/>
      <c r="LTX6" s="158"/>
      <c r="LTY6" s="158"/>
      <c r="LTZ6" s="158"/>
      <c r="LUA6" s="158"/>
      <c r="LUB6" s="158"/>
      <c r="LUC6" s="158"/>
      <c r="LUD6" s="158"/>
      <c r="LUE6" s="158"/>
      <c r="LUF6" s="158"/>
      <c r="LUG6" s="158"/>
      <c r="LUH6" s="158"/>
      <c r="LUI6" s="158"/>
      <c r="LUJ6" s="158"/>
      <c r="LUK6" s="158"/>
      <c r="LUL6" s="158"/>
      <c r="LUM6" s="158"/>
      <c r="LUN6" s="158"/>
      <c r="LUO6" s="158"/>
      <c r="LUP6" s="158"/>
      <c r="LUQ6" s="158"/>
      <c r="LUR6" s="158"/>
      <c r="LUS6" s="158"/>
      <c r="LUT6" s="158"/>
      <c r="LUU6" s="158"/>
      <c r="LUV6" s="158"/>
      <c r="LUW6" s="158"/>
      <c r="LUX6" s="158"/>
      <c r="LUY6" s="158"/>
      <c r="LUZ6" s="158"/>
      <c r="LVA6" s="158"/>
      <c r="LVB6" s="158"/>
      <c r="LVC6" s="158"/>
      <c r="LVD6" s="158"/>
      <c r="LVE6" s="158"/>
      <c r="LVF6" s="158"/>
      <c r="LVG6" s="158"/>
      <c r="LVH6" s="158"/>
      <c r="LVI6" s="158"/>
      <c r="LVJ6" s="158"/>
      <c r="LVK6" s="158"/>
      <c r="LVL6" s="158"/>
      <c r="LVM6" s="158"/>
      <c r="LVN6" s="158"/>
      <c r="LVO6" s="158"/>
      <c r="LVP6" s="158"/>
      <c r="LVQ6" s="158"/>
      <c r="LVR6" s="158"/>
      <c r="LVS6" s="158"/>
      <c r="LVT6" s="158"/>
      <c r="LVU6" s="158"/>
      <c r="LVV6" s="158"/>
      <c r="LVW6" s="158"/>
      <c r="LVX6" s="158"/>
      <c r="LVY6" s="158"/>
      <c r="LVZ6" s="158"/>
      <c r="LWA6" s="158"/>
      <c r="LWB6" s="158"/>
      <c r="LWC6" s="158"/>
      <c r="LWD6" s="158"/>
      <c r="LWE6" s="158"/>
      <c r="LWF6" s="158"/>
      <c r="LWG6" s="158"/>
      <c r="LWH6" s="158"/>
      <c r="LWI6" s="158"/>
      <c r="LWJ6" s="158"/>
      <c r="LWK6" s="158"/>
      <c r="LWL6" s="158"/>
      <c r="LWM6" s="158"/>
      <c r="LWN6" s="158"/>
      <c r="LWO6" s="158"/>
      <c r="LWP6" s="158"/>
      <c r="LWQ6" s="158"/>
      <c r="LWR6" s="158"/>
      <c r="LWS6" s="158"/>
      <c r="LWT6" s="158"/>
      <c r="LWU6" s="158"/>
      <c r="LWV6" s="158"/>
      <c r="LWW6" s="158"/>
      <c r="LWX6" s="158"/>
      <c r="LWY6" s="158"/>
      <c r="LWZ6" s="158"/>
      <c r="LXA6" s="158"/>
      <c r="LXB6" s="158"/>
      <c r="LXC6" s="158"/>
      <c r="LXD6" s="158"/>
      <c r="LXE6" s="158"/>
      <c r="LXF6" s="158"/>
      <c r="LXG6" s="158"/>
      <c r="LXH6" s="158"/>
      <c r="LXI6" s="158"/>
      <c r="LXJ6" s="158"/>
      <c r="LXK6" s="158"/>
      <c r="LXL6" s="158"/>
      <c r="LXM6" s="158"/>
      <c r="LXN6" s="158"/>
      <c r="LXO6" s="158"/>
      <c r="LXP6" s="158"/>
      <c r="LXQ6" s="158"/>
      <c r="LXR6" s="158"/>
      <c r="LXS6" s="158"/>
      <c r="LXT6" s="158"/>
      <c r="LXU6" s="158"/>
      <c r="LXV6" s="158"/>
      <c r="LXW6" s="158"/>
      <c r="LXX6" s="158"/>
      <c r="LXY6" s="158"/>
      <c r="LXZ6" s="158"/>
      <c r="LYA6" s="158"/>
      <c r="LYB6" s="158"/>
      <c r="LYC6" s="158"/>
      <c r="LYD6" s="158"/>
      <c r="LYE6" s="158"/>
      <c r="LYF6" s="158"/>
      <c r="LYG6" s="158"/>
      <c r="LYH6" s="158"/>
      <c r="LYI6" s="158"/>
      <c r="LYJ6" s="158"/>
      <c r="LYK6" s="158"/>
      <c r="LYL6" s="158"/>
      <c r="LYM6" s="158"/>
      <c r="LYN6" s="158"/>
      <c r="LYO6" s="158"/>
      <c r="LYP6" s="158"/>
      <c r="LYQ6" s="158"/>
      <c r="LYR6" s="158"/>
      <c r="LYS6" s="158"/>
      <c r="LYT6" s="158"/>
      <c r="LYU6" s="158"/>
      <c r="LYV6" s="158"/>
      <c r="LYW6" s="158"/>
      <c r="LYX6" s="158"/>
      <c r="LYY6" s="158"/>
      <c r="LYZ6" s="158"/>
      <c r="LZA6" s="158"/>
      <c r="LZB6" s="158"/>
      <c r="LZC6" s="158"/>
      <c r="LZD6" s="158"/>
      <c r="LZE6" s="158"/>
      <c r="LZF6" s="158"/>
      <c r="LZG6" s="158"/>
      <c r="LZH6" s="158"/>
      <c r="LZI6" s="158"/>
      <c r="LZJ6" s="158"/>
      <c r="LZK6" s="158"/>
      <c r="LZL6" s="158"/>
      <c r="LZM6" s="158"/>
      <c r="LZN6" s="158"/>
      <c r="LZO6" s="158"/>
      <c r="LZP6" s="158"/>
      <c r="LZQ6" s="158"/>
      <c r="LZR6" s="158"/>
      <c r="LZS6" s="158"/>
      <c r="LZT6" s="158"/>
      <c r="LZU6" s="158"/>
      <c r="LZV6" s="158"/>
      <c r="LZW6" s="158"/>
      <c r="LZX6" s="158"/>
      <c r="LZY6" s="158"/>
      <c r="LZZ6" s="158"/>
      <c r="MAA6" s="158"/>
      <c r="MAB6" s="158"/>
      <c r="MAC6" s="158"/>
      <c r="MAD6" s="158"/>
      <c r="MAE6" s="158"/>
      <c r="MAF6" s="158"/>
      <c r="MAG6" s="158"/>
      <c r="MAH6" s="158"/>
      <c r="MAI6" s="158"/>
      <c r="MAJ6" s="158"/>
      <c r="MAK6" s="158"/>
      <c r="MAL6" s="158"/>
      <c r="MAM6" s="158"/>
      <c r="MAN6" s="158"/>
      <c r="MAO6" s="158"/>
      <c r="MAP6" s="158"/>
      <c r="MAQ6" s="158"/>
      <c r="MAR6" s="158"/>
      <c r="MAS6" s="158"/>
      <c r="MAT6" s="158"/>
      <c r="MAU6" s="158"/>
      <c r="MAV6" s="158"/>
      <c r="MAW6" s="158"/>
      <c r="MAX6" s="158"/>
      <c r="MAY6" s="158"/>
      <c r="MAZ6" s="158"/>
      <c r="MBA6" s="158"/>
      <c r="MBB6" s="158"/>
      <c r="MBC6" s="158"/>
      <c r="MBD6" s="158"/>
      <c r="MBE6" s="158"/>
      <c r="MBF6" s="158"/>
      <c r="MBG6" s="158"/>
      <c r="MBH6" s="158"/>
      <c r="MBI6" s="158"/>
      <c r="MBJ6" s="158"/>
      <c r="MBK6" s="158"/>
      <c r="MBL6" s="158"/>
      <c r="MBM6" s="158"/>
      <c r="MBN6" s="158"/>
      <c r="MBO6" s="158"/>
      <c r="MBP6" s="158"/>
      <c r="MBQ6" s="158"/>
      <c r="MBR6" s="158"/>
      <c r="MBS6" s="158"/>
      <c r="MBT6" s="158"/>
      <c r="MBU6" s="158"/>
      <c r="MBV6" s="158"/>
      <c r="MBW6" s="158"/>
      <c r="MBX6" s="158"/>
      <c r="MBY6" s="158"/>
      <c r="MBZ6" s="158"/>
      <c r="MCA6" s="158"/>
      <c r="MCB6" s="158"/>
      <c r="MCC6" s="158"/>
      <c r="MCD6" s="158"/>
      <c r="MCE6" s="158"/>
      <c r="MCF6" s="158"/>
      <c r="MCG6" s="158"/>
      <c r="MCH6" s="158"/>
      <c r="MCI6" s="158"/>
      <c r="MCJ6" s="158"/>
      <c r="MCK6" s="158"/>
      <c r="MCL6" s="158"/>
      <c r="MCM6" s="158"/>
      <c r="MCN6" s="158"/>
      <c r="MCO6" s="158"/>
      <c r="MCP6" s="158"/>
      <c r="MCQ6" s="158"/>
      <c r="MCR6" s="158"/>
      <c r="MCS6" s="158"/>
      <c r="MCT6" s="158"/>
      <c r="MCU6" s="158"/>
      <c r="MCV6" s="158"/>
      <c r="MCW6" s="158"/>
      <c r="MCX6" s="158"/>
      <c r="MCY6" s="158"/>
      <c r="MCZ6" s="158"/>
      <c r="MDA6" s="158"/>
      <c r="MDB6" s="158"/>
      <c r="MDC6" s="158"/>
      <c r="MDD6" s="158"/>
      <c r="MDE6" s="158"/>
      <c r="MDF6" s="158"/>
      <c r="MDG6" s="158"/>
      <c r="MDH6" s="158"/>
      <c r="MDI6" s="158"/>
      <c r="MDJ6" s="158"/>
      <c r="MDK6" s="158"/>
      <c r="MDL6" s="158"/>
      <c r="MDM6" s="158"/>
      <c r="MDN6" s="158"/>
      <c r="MDO6" s="158"/>
      <c r="MDP6" s="158"/>
      <c r="MDQ6" s="158"/>
      <c r="MDR6" s="158"/>
      <c r="MDS6" s="158"/>
      <c r="MDT6" s="158"/>
      <c r="MDU6" s="158"/>
      <c r="MDV6" s="158"/>
      <c r="MDW6" s="158"/>
      <c r="MDX6" s="158"/>
      <c r="MDY6" s="158"/>
      <c r="MDZ6" s="158"/>
      <c r="MEA6" s="158"/>
      <c r="MEB6" s="158"/>
      <c r="MEC6" s="158"/>
      <c r="MED6" s="158"/>
      <c r="MEE6" s="158"/>
      <c r="MEF6" s="158"/>
      <c r="MEG6" s="158"/>
      <c r="MEH6" s="158"/>
      <c r="MEI6" s="158"/>
      <c r="MEJ6" s="158"/>
      <c r="MEK6" s="158"/>
      <c r="MEL6" s="158"/>
      <c r="MEM6" s="158"/>
      <c r="MEN6" s="158"/>
      <c r="MEO6" s="158"/>
      <c r="MEP6" s="158"/>
      <c r="MEQ6" s="158"/>
      <c r="MER6" s="158"/>
      <c r="MES6" s="158"/>
      <c r="MET6" s="158"/>
      <c r="MEU6" s="158"/>
      <c r="MEV6" s="158"/>
      <c r="MEW6" s="158"/>
      <c r="MEX6" s="158"/>
      <c r="MEY6" s="158"/>
      <c r="MEZ6" s="158"/>
      <c r="MFA6" s="158"/>
      <c r="MFB6" s="158"/>
      <c r="MFC6" s="158"/>
      <c r="MFD6" s="158"/>
      <c r="MFE6" s="158"/>
      <c r="MFF6" s="158"/>
      <c r="MFG6" s="158"/>
      <c r="MFH6" s="158"/>
      <c r="MFI6" s="158"/>
      <c r="MFJ6" s="158"/>
      <c r="MFK6" s="158"/>
      <c r="MFL6" s="158"/>
      <c r="MFM6" s="158"/>
      <c r="MFN6" s="158"/>
      <c r="MFO6" s="158"/>
      <c r="MFP6" s="158"/>
      <c r="MFQ6" s="158"/>
      <c r="MFR6" s="158"/>
      <c r="MFS6" s="158"/>
      <c r="MFT6" s="158"/>
      <c r="MFU6" s="158"/>
      <c r="MFV6" s="158"/>
      <c r="MFW6" s="158"/>
      <c r="MFX6" s="158"/>
      <c r="MFY6" s="158"/>
      <c r="MFZ6" s="158"/>
      <c r="MGA6" s="158"/>
      <c r="MGB6" s="158"/>
      <c r="MGC6" s="158"/>
      <c r="MGD6" s="158"/>
      <c r="MGE6" s="158"/>
      <c r="MGF6" s="158"/>
      <c r="MGG6" s="158"/>
      <c r="MGH6" s="158"/>
      <c r="MGI6" s="158"/>
      <c r="MGJ6" s="158"/>
      <c r="MGK6" s="158"/>
      <c r="MGL6" s="158"/>
      <c r="MGM6" s="158"/>
      <c r="MGN6" s="158"/>
      <c r="MGO6" s="158"/>
      <c r="MGP6" s="158"/>
      <c r="MGQ6" s="158"/>
      <c r="MGR6" s="158"/>
      <c r="MGS6" s="158"/>
      <c r="MGT6" s="158"/>
      <c r="MGU6" s="158"/>
      <c r="MGV6" s="158"/>
      <c r="MGW6" s="158"/>
      <c r="MGX6" s="158"/>
      <c r="MGY6" s="158"/>
      <c r="MGZ6" s="158"/>
      <c r="MHA6" s="158"/>
      <c r="MHB6" s="158"/>
      <c r="MHC6" s="158"/>
      <c r="MHD6" s="158"/>
      <c r="MHE6" s="158"/>
      <c r="MHF6" s="158"/>
      <c r="MHG6" s="158"/>
      <c r="MHH6" s="158"/>
      <c r="MHI6" s="158"/>
      <c r="MHJ6" s="158"/>
      <c r="MHK6" s="158"/>
      <c r="MHL6" s="158"/>
      <c r="MHM6" s="158"/>
      <c r="MHN6" s="158"/>
      <c r="MHO6" s="158"/>
      <c r="MHP6" s="158"/>
      <c r="MHQ6" s="158"/>
      <c r="MHR6" s="158"/>
      <c r="MHS6" s="158"/>
      <c r="MHT6" s="158"/>
      <c r="MHU6" s="158"/>
      <c r="MHV6" s="158"/>
      <c r="MHW6" s="158"/>
      <c r="MHX6" s="158"/>
      <c r="MHY6" s="158"/>
      <c r="MHZ6" s="158"/>
      <c r="MIA6" s="158"/>
      <c r="MIB6" s="158"/>
      <c r="MIC6" s="158"/>
      <c r="MID6" s="158"/>
      <c r="MIE6" s="158"/>
      <c r="MIF6" s="158"/>
      <c r="MIG6" s="158"/>
      <c r="MIH6" s="158"/>
      <c r="MII6" s="158"/>
      <c r="MIJ6" s="158"/>
      <c r="MIK6" s="158"/>
      <c r="MIL6" s="158"/>
      <c r="MIM6" s="158"/>
      <c r="MIN6" s="158"/>
      <c r="MIO6" s="158"/>
      <c r="MIP6" s="158"/>
      <c r="MIQ6" s="158"/>
      <c r="MIR6" s="158"/>
      <c r="MIS6" s="158"/>
      <c r="MIT6" s="158"/>
      <c r="MIU6" s="158"/>
      <c r="MIV6" s="158"/>
      <c r="MIW6" s="158"/>
      <c r="MIX6" s="158"/>
      <c r="MIY6" s="158"/>
      <c r="MIZ6" s="158"/>
      <c r="MJA6" s="158"/>
      <c r="MJB6" s="158"/>
      <c r="MJC6" s="158"/>
      <c r="MJD6" s="158"/>
      <c r="MJE6" s="158"/>
      <c r="MJF6" s="158"/>
      <c r="MJG6" s="158"/>
      <c r="MJH6" s="158"/>
      <c r="MJI6" s="158"/>
      <c r="MJJ6" s="158"/>
      <c r="MJK6" s="158"/>
      <c r="MJL6" s="158"/>
      <c r="MJM6" s="158"/>
      <c r="MJN6" s="158"/>
      <c r="MJO6" s="158"/>
      <c r="MJP6" s="158"/>
      <c r="MJQ6" s="158"/>
      <c r="MJR6" s="158"/>
      <c r="MJS6" s="158"/>
      <c r="MJT6" s="158"/>
      <c r="MJU6" s="158"/>
      <c r="MJV6" s="158"/>
      <c r="MJW6" s="158"/>
      <c r="MJX6" s="158"/>
      <c r="MJY6" s="158"/>
      <c r="MJZ6" s="158"/>
      <c r="MKA6" s="158"/>
      <c r="MKB6" s="158"/>
      <c r="MKC6" s="158"/>
      <c r="MKD6" s="158"/>
      <c r="MKE6" s="158"/>
      <c r="MKF6" s="158"/>
      <c r="MKG6" s="158"/>
      <c r="MKH6" s="158"/>
      <c r="MKI6" s="158"/>
      <c r="MKJ6" s="158"/>
      <c r="MKK6" s="158"/>
      <c r="MKL6" s="158"/>
      <c r="MKM6" s="158"/>
      <c r="MKN6" s="158"/>
      <c r="MKO6" s="158"/>
      <c r="MKP6" s="158"/>
      <c r="MKQ6" s="158"/>
      <c r="MKR6" s="158"/>
      <c r="MKS6" s="158"/>
      <c r="MKT6" s="158"/>
      <c r="MKU6" s="158"/>
      <c r="MKV6" s="158"/>
      <c r="MKW6" s="158"/>
      <c r="MKX6" s="158"/>
      <c r="MKY6" s="158"/>
      <c r="MKZ6" s="158"/>
      <c r="MLA6" s="158"/>
      <c r="MLB6" s="158"/>
      <c r="MLC6" s="158"/>
      <c r="MLD6" s="158"/>
      <c r="MLE6" s="158"/>
      <c r="MLF6" s="158"/>
      <c r="MLG6" s="158"/>
      <c r="MLH6" s="158"/>
      <c r="MLI6" s="158"/>
      <c r="MLJ6" s="158"/>
      <c r="MLK6" s="158"/>
      <c r="MLL6" s="158"/>
      <c r="MLM6" s="158"/>
      <c r="MLN6" s="158"/>
      <c r="MLO6" s="158"/>
      <c r="MLP6" s="158"/>
      <c r="MLQ6" s="158"/>
      <c r="MLR6" s="158"/>
      <c r="MLS6" s="158"/>
      <c r="MLT6" s="158"/>
      <c r="MLU6" s="158"/>
      <c r="MLV6" s="158"/>
      <c r="MLW6" s="158"/>
      <c r="MLX6" s="158"/>
      <c r="MLY6" s="158"/>
      <c r="MLZ6" s="158"/>
      <c r="MMA6" s="158"/>
      <c r="MMB6" s="158"/>
      <c r="MMC6" s="158"/>
      <c r="MMD6" s="158"/>
      <c r="MME6" s="158"/>
      <c r="MMF6" s="158"/>
      <c r="MMG6" s="158"/>
      <c r="MMH6" s="158"/>
      <c r="MMI6" s="158"/>
      <c r="MMJ6" s="158"/>
      <c r="MMK6" s="158"/>
      <c r="MML6" s="158"/>
      <c r="MMM6" s="158"/>
      <c r="MMN6" s="158"/>
      <c r="MMO6" s="158"/>
      <c r="MMP6" s="158"/>
      <c r="MMQ6" s="158"/>
      <c r="MMR6" s="158"/>
      <c r="MMS6" s="158"/>
      <c r="MMT6" s="158"/>
      <c r="MMU6" s="158"/>
      <c r="MMV6" s="158"/>
      <c r="MMW6" s="158"/>
      <c r="MMX6" s="158"/>
      <c r="MMY6" s="158"/>
      <c r="MMZ6" s="158"/>
      <c r="MNA6" s="158"/>
      <c r="MNB6" s="158"/>
      <c r="MNC6" s="158"/>
      <c r="MND6" s="158"/>
      <c r="MNE6" s="158"/>
      <c r="MNF6" s="158"/>
      <c r="MNG6" s="158"/>
      <c r="MNH6" s="158"/>
      <c r="MNI6" s="158"/>
      <c r="MNJ6" s="158"/>
      <c r="MNK6" s="158"/>
      <c r="MNL6" s="158"/>
      <c r="MNM6" s="158"/>
      <c r="MNN6" s="158"/>
      <c r="MNO6" s="158"/>
      <c r="MNP6" s="158"/>
      <c r="MNQ6" s="158"/>
      <c r="MNR6" s="158"/>
      <c r="MNS6" s="158"/>
      <c r="MNT6" s="158"/>
      <c r="MNU6" s="158"/>
      <c r="MNV6" s="158"/>
      <c r="MNW6" s="158"/>
      <c r="MNX6" s="158"/>
      <c r="MNY6" s="158"/>
      <c r="MNZ6" s="158"/>
      <c r="MOA6" s="158"/>
      <c r="MOB6" s="158"/>
      <c r="MOC6" s="158"/>
      <c r="MOD6" s="158"/>
      <c r="MOE6" s="158"/>
      <c r="MOF6" s="158"/>
      <c r="MOG6" s="158"/>
      <c r="MOH6" s="158"/>
      <c r="MOI6" s="158"/>
      <c r="MOJ6" s="158"/>
      <c r="MOK6" s="158"/>
      <c r="MOL6" s="158"/>
      <c r="MOM6" s="158"/>
      <c r="MON6" s="158"/>
      <c r="MOO6" s="158"/>
      <c r="MOP6" s="158"/>
      <c r="MOQ6" s="158"/>
      <c r="MOR6" s="158"/>
      <c r="MOS6" s="158"/>
      <c r="MOT6" s="158"/>
      <c r="MOU6" s="158"/>
      <c r="MOV6" s="158"/>
      <c r="MOW6" s="158"/>
      <c r="MOX6" s="158"/>
      <c r="MOY6" s="158"/>
      <c r="MOZ6" s="158"/>
      <c r="MPA6" s="158"/>
      <c r="MPB6" s="158"/>
      <c r="MPC6" s="158"/>
      <c r="MPD6" s="158"/>
      <c r="MPE6" s="158"/>
      <c r="MPF6" s="158"/>
      <c r="MPG6" s="158"/>
      <c r="MPH6" s="158"/>
      <c r="MPI6" s="158"/>
      <c r="MPJ6" s="158"/>
      <c r="MPK6" s="158"/>
      <c r="MPL6" s="158"/>
      <c r="MPM6" s="158"/>
      <c r="MPN6" s="158"/>
      <c r="MPO6" s="158"/>
      <c r="MPP6" s="158"/>
      <c r="MPQ6" s="158"/>
      <c r="MPR6" s="158"/>
      <c r="MPS6" s="158"/>
      <c r="MPT6" s="158"/>
      <c r="MPU6" s="158"/>
      <c r="MPV6" s="158"/>
      <c r="MPW6" s="158"/>
      <c r="MPX6" s="158"/>
      <c r="MPY6" s="158"/>
      <c r="MPZ6" s="158"/>
      <c r="MQA6" s="158"/>
      <c r="MQB6" s="158"/>
      <c r="MQC6" s="158"/>
      <c r="MQD6" s="158"/>
      <c r="MQE6" s="158"/>
      <c r="MQF6" s="158"/>
      <c r="MQG6" s="158"/>
      <c r="MQH6" s="158"/>
      <c r="MQI6" s="158"/>
      <c r="MQJ6" s="158"/>
      <c r="MQK6" s="158"/>
      <c r="MQL6" s="158"/>
      <c r="MQM6" s="158"/>
      <c r="MQN6" s="158"/>
      <c r="MQO6" s="158"/>
      <c r="MQP6" s="158"/>
      <c r="MQQ6" s="158"/>
      <c r="MQR6" s="158"/>
      <c r="MQS6" s="158"/>
      <c r="MQT6" s="158"/>
      <c r="MQU6" s="158"/>
      <c r="MQV6" s="158"/>
      <c r="MQW6" s="158"/>
      <c r="MQX6" s="158"/>
      <c r="MQY6" s="158"/>
      <c r="MQZ6" s="158"/>
      <c r="MRA6" s="158"/>
      <c r="MRB6" s="158"/>
      <c r="MRC6" s="158"/>
      <c r="MRD6" s="158"/>
      <c r="MRE6" s="158"/>
      <c r="MRF6" s="158"/>
      <c r="MRG6" s="158"/>
      <c r="MRH6" s="158"/>
      <c r="MRI6" s="158"/>
      <c r="MRJ6" s="158"/>
      <c r="MRK6" s="158"/>
      <c r="MRL6" s="158"/>
      <c r="MRM6" s="158"/>
      <c r="MRN6" s="158"/>
      <c r="MRO6" s="158"/>
      <c r="MRP6" s="158"/>
      <c r="MRQ6" s="158"/>
      <c r="MRR6" s="158"/>
      <c r="MRS6" s="158"/>
      <c r="MRT6" s="158"/>
      <c r="MRU6" s="158"/>
      <c r="MRV6" s="158"/>
      <c r="MRW6" s="158"/>
      <c r="MRX6" s="158"/>
      <c r="MRY6" s="158"/>
      <c r="MRZ6" s="158"/>
      <c r="MSA6" s="158"/>
      <c r="MSB6" s="158"/>
      <c r="MSC6" s="158"/>
      <c r="MSD6" s="158"/>
      <c r="MSE6" s="158"/>
      <c r="MSF6" s="158"/>
      <c r="MSG6" s="158"/>
      <c r="MSH6" s="158"/>
      <c r="MSI6" s="158"/>
      <c r="MSJ6" s="158"/>
      <c r="MSK6" s="158"/>
      <c r="MSL6" s="158"/>
      <c r="MSM6" s="158"/>
      <c r="MSN6" s="158"/>
      <c r="MSO6" s="158"/>
      <c r="MSP6" s="158"/>
      <c r="MSQ6" s="158"/>
      <c r="MSR6" s="158"/>
      <c r="MSS6" s="158"/>
      <c r="MST6" s="158"/>
      <c r="MSU6" s="158"/>
      <c r="MSV6" s="158"/>
      <c r="MSW6" s="158"/>
      <c r="MSX6" s="158"/>
      <c r="MSY6" s="158"/>
      <c r="MSZ6" s="158"/>
      <c r="MTA6" s="158"/>
      <c r="MTB6" s="158"/>
      <c r="MTC6" s="158"/>
      <c r="MTD6" s="158"/>
      <c r="MTE6" s="158"/>
      <c r="MTF6" s="158"/>
      <c r="MTG6" s="158"/>
      <c r="MTH6" s="158"/>
      <c r="MTI6" s="158"/>
      <c r="MTJ6" s="158"/>
      <c r="MTK6" s="158"/>
      <c r="MTL6" s="158"/>
      <c r="MTM6" s="158"/>
      <c r="MTN6" s="158"/>
      <c r="MTO6" s="158"/>
      <c r="MTP6" s="158"/>
      <c r="MTQ6" s="158"/>
      <c r="MTR6" s="158"/>
      <c r="MTS6" s="158"/>
      <c r="MTT6" s="158"/>
      <c r="MTU6" s="158"/>
      <c r="MTV6" s="158"/>
      <c r="MTW6" s="158"/>
      <c r="MTX6" s="158"/>
      <c r="MTY6" s="158"/>
      <c r="MTZ6" s="158"/>
      <c r="MUA6" s="158"/>
      <c r="MUB6" s="158"/>
      <c r="MUC6" s="158"/>
      <c r="MUD6" s="158"/>
      <c r="MUE6" s="158"/>
      <c r="MUF6" s="158"/>
      <c r="MUG6" s="158"/>
      <c r="MUH6" s="158"/>
      <c r="MUI6" s="158"/>
      <c r="MUJ6" s="158"/>
      <c r="MUK6" s="158"/>
      <c r="MUL6" s="158"/>
      <c r="MUM6" s="158"/>
      <c r="MUN6" s="158"/>
      <c r="MUO6" s="158"/>
      <c r="MUP6" s="158"/>
      <c r="MUQ6" s="158"/>
      <c r="MUR6" s="158"/>
      <c r="MUS6" s="158"/>
      <c r="MUT6" s="158"/>
      <c r="MUU6" s="158"/>
      <c r="MUV6" s="158"/>
      <c r="MUW6" s="158"/>
      <c r="MUX6" s="158"/>
      <c r="MUY6" s="158"/>
      <c r="MUZ6" s="158"/>
      <c r="MVA6" s="158"/>
      <c r="MVB6" s="158"/>
      <c r="MVC6" s="158"/>
      <c r="MVD6" s="158"/>
      <c r="MVE6" s="158"/>
      <c r="MVF6" s="158"/>
      <c r="MVG6" s="158"/>
      <c r="MVH6" s="158"/>
      <c r="MVI6" s="158"/>
      <c r="MVJ6" s="158"/>
      <c r="MVK6" s="158"/>
      <c r="MVL6" s="158"/>
      <c r="MVM6" s="158"/>
      <c r="MVN6" s="158"/>
      <c r="MVO6" s="158"/>
      <c r="MVP6" s="158"/>
      <c r="MVQ6" s="158"/>
      <c r="MVR6" s="158"/>
      <c r="MVS6" s="158"/>
      <c r="MVT6" s="158"/>
      <c r="MVU6" s="158"/>
      <c r="MVV6" s="158"/>
      <c r="MVW6" s="158"/>
      <c r="MVX6" s="158"/>
      <c r="MVY6" s="158"/>
      <c r="MVZ6" s="158"/>
      <c r="MWA6" s="158"/>
      <c r="MWB6" s="158"/>
      <c r="MWC6" s="158"/>
      <c r="MWD6" s="158"/>
      <c r="MWE6" s="158"/>
      <c r="MWF6" s="158"/>
      <c r="MWG6" s="158"/>
      <c r="MWH6" s="158"/>
      <c r="MWI6" s="158"/>
      <c r="MWJ6" s="158"/>
      <c r="MWK6" s="158"/>
      <c r="MWL6" s="158"/>
      <c r="MWM6" s="158"/>
      <c r="MWN6" s="158"/>
      <c r="MWO6" s="158"/>
      <c r="MWP6" s="158"/>
      <c r="MWQ6" s="158"/>
      <c r="MWR6" s="158"/>
      <c r="MWS6" s="158"/>
      <c r="MWT6" s="158"/>
      <c r="MWU6" s="158"/>
      <c r="MWV6" s="158"/>
      <c r="MWW6" s="158"/>
      <c r="MWX6" s="158"/>
      <c r="MWY6" s="158"/>
      <c r="MWZ6" s="158"/>
      <c r="MXA6" s="158"/>
      <c r="MXB6" s="158"/>
      <c r="MXC6" s="158"/>
      <c r="MXD6" s="158"/>
      <c r="MXE6" s="158"/>
      <c r="MXF6" s="158"/>
      <c r="MXG6" s="158"/>
      <c r="MXH6" s="158"/>
      <c r="MXI6" s="158"/>
      <c r="MXJ6" s="158"/>
      <c r="MXK6" s="158"/>
      <c r="MXL6" s="158"/>
      <c r="MXM6" s="158"/>
      <c r="MXN6" s="158"/>
      <c r="MXO6" s="158"/>
      <c r="MXP6" s="158"/>
      <c r="MXQ6" s="158"/>
      <c r="MXR6" s="158"/>
      <c r="MXS6" s="158"/>
      <c r="MXT6" s="158"/>
      <c r="MXU6" s="158"/>
      <c r="MXV6" s="158"/>
      <c r="MXW6" s="158"/>
      <c r="MXX6" s="158"/>
      <c r="MXY6" s="158"/>
      <c r="MXZ6" s="158"/>
      <c r="MYA6" s="158"/>
      <c r="MYB6" s="158"/>
      <c r="MYC6" s="158"/>
      <c r="MYD6" s="158"/>
      <c r="MYE6" s="158"/>
      <c r="MYF6" s="158"/>
      <c r="MYG6" s="158"/>
      <c r="MYH6" s="158"/>
      <c r="MYI6" s="158"/>
      <c r="MYJ6" s="158"/>
      <c r="MYK6" s="158"/>
      <c r="MYL6" s="158"/>
      <c r="MYM6" s="158"/>
      <c r="MYN6" s="158"/>
      <c r="MYO6" s="158"/>
      <c r="MYP6" s="158"/>
      <c r="MYQ6" s="158"/>
      <c r="MYR6" s="158"/>
      <c r="MYS6" s="158"/>
      <c r="MYT6" s="158"/>
      <c r="MYU6" s="158"/>
      <c r="MYV6" s="158"/>
      <c r="MYW6" s="158"/>
      <c r="MYX6" s="158"/>
      <c r="MYY6" s="158"/>
      <c r="MYZ6" s="158"/>
      <c r="MZA6" s="158"/>
      <c r="MZB6" s="158"/>
      <c r="MZC6" s="158"/>
      <c r="MZD6" s="158"/>
      <c r="MZE6" s="158"/>
      <c r="MZF6" s="158"/>
      <c r="MZG6" s="158"/>
      <c r="MZH6" s="158"/>
      <c r="MZI6" s="158"/>
      <c r="MZJ6" s="158"/>
      <c r="MZK6" s="158"/>
      <c r="MZL6" s="158"/>
      <c r="MZM6" s="158"/>
      <c r="MZN6" s="158"/>
      <c r="MZO6" s="158"/>
      <c r="MZP6" s="158"/>
      <c r="MZQ6" s="158"/>
      <c r="MZR6" s="158"/>
      <c r="MZS6" s="158"/>
      <c r="MZT6" s="158"/>
      <c r="MZU6" s="158"/>
      <c r="MZV6" s="158"/>
      <c r="MZW6" s="158"/>
      <c r="MZX6" s="158"/>
      <c r="MZY6" s="158"/>
      <c r="MZZ6" s="158"/>
      <c r="NAA6" s="158"/>
      <c r="NAB6" s="158"/>
      <c r="NAC6" s="158"/>
      <c r="NAD6" s="158"/>
      <c r="NAE6" s="158"/>
      <c r="NAF6" s="158"/>
      <c r="NAG6" s="158"/>
      <c r="NAH6" s="158"/>
      <c r="NAI6" s="158"/>
      <c r="NAJ6" s="158"/>
      <c r="NAK6" s="158"/>
      <c r="NAL6" s="158"/>
      <c r="NAM6" s="158"/>
      <c r="NAN6" s="158"/>
      <c r="NAO6" s="158"/>
      <c r="NAP6" s="158"/>
      <c r="NAQ6" s="158"/>
      <c r="NAR6" s="158"/>
      <c r="NAS6" s="158"/>
      <c r="NAT6" s="158"/>
      <c r="NAU6" s="158"/>
      <c r="NAV6" s="158"/>
      <c r="NAW6" s="158"/>
      <c r="NAX6" s="158"/>
      <c r="NAY6" s="158"/>
      <c r="NAZ6" s="158"/>
      <c r="NBA6" s="158"/>
      <c r="NBB6" s="158"/>
      <c r="NBC6" s="158"/>
      <c r="NBD6" s="158"/>
      <c r="NBE6" s="158"/>
      <c r="NBF6" s="158"/>
      <c r="NBG6" s="158"/>
      <c r="NBH6" s="158"/>
      <c r="NBI6" s="158"/>
      <c r="NBJ6" s="158"/>
      <c r="NBK6" s="158"/>
      <c r="NBL6" s="158"/>
      <c r="NBM6" s="158"/>
      <c r="NBN6" s="158"/>
      <c r="NBO6" s="158"/>
      <c r="NBP6" s="158"/>
      <c r="NBQ6" s="158"/>
      <c r="NBR6" s="158"/>
      <c r="NBS6" s="158"/>
      <c r="NBT6" s="158"/>
      <c r="NBU6" s="158"/>
      <c r="NBV6" s="158"/>
      <c r="NBW6" s="158"/>
      <c r="NBX6" s="158"/>
      <c r="NBY6" s="158"/>
      <c r="NBZ6" s="158"/>
      <c r="NCA6" s="158"/>
      <c r="NCB6" s="158"/>
      <c r="NCC6" s="158"/>
      <c r="NCD6" s="158"/>
      <c r="NCE6" s="158"/>
      <c r="NCF6" s="158"/>
      <c r="NCG6" s="158"/>
      <c r="NCH6" s="158"/>
      <c r="NCI6" s="158"/>
      <c r="NCJ6" s="158"/>
      <c r="NCK6" s="158"/>
      <c r="NCL6" s="158"/>
      <c r="NCM6" s="158"/>
      <c r="NCN6" s="158"/>
      <c r="NCO6" s="158"/>
      <c r="NCP6" s="158"/>
      <c r="NCQ6" s="158"/>
      <c r="NCR6" s="158"/>
      <c r="NCS6" s="158"/>
      <c r="NCT6" s="158"/>
      <c r="NCU6" s="158"/>
      <c r="NCV6" s="158"/>
      <c r="NCW6" s="158"/>
      <c r="NCX6" s="158"/>
      <c r="NCY6" s="158"/>
      <c r="NCZ6" s="158"/>
      <c r="NDA6" s="158"/>
      <c r="NDB6" s="158"/>
      <c r="NDC6" s="158"/>
      <c r="NDD6" s="158"/>
      <c r="NDE6" s="158"/>
      <c r="NDF6" s="158"/>
      <c r="NDG6" s="158"/>
      <c r="NDH6" s="158"/>
      <c r="NDI6" s="158"/>
      <c r="NDJ6" s="158"/>
      <c r="NDK6" s="158"/>
      <c r="NDL6" s="158"/>
      <c r="NDM6" s="158"/>
      <c r="NDN6" s="158"/>
      <c r="NDO6" s="158"/>
      <c r="NDP6" s="158"/>
      <c r="NDQ6" s="158"/>
      <c r="NDR6" s="158"/>
      <c r="NDS6" s="158"/>
      <c r="NDT6" s="158"/>
      <c r="NDU6" s="158"/>
      <c r="NDV6" s="158"/>
      <c r="NDW6" s="158"/>
      <c r="NDX6" s="158"/>
      <c r="NDY6" s="158"/>
      <c r="NDZ6" s="158"/>
      <c r="NEA6" s="158"/>
      <c r="NEB6" s="158"/>
      <c r="NEC6" s="158"/>
      <c r="NED6" s="158"/>
      <c r="NEE6" s="158"/>
      <c r="NEF6" s="158"/>
      <c r="NEG6" s="158"/>
      <c r="NEH6" s="158"/>
      <c r="NEI6" s="158"/>
      <c r="NEJ6" s="158"/>
      <c r="NEK6" s="158"/>
      <c r="NEL6" s="158"/>
      <c r="NEM6" s="158"/>
      <c r="NEN6" s="158"/>
      <c r="NEO6" s="158"/>
      <c r="NEP6" s="158"/>
      <c r="NEQ6" s="158"/>
      <c r="NER6" s="158"/>
      <c r="NES6" s="158"/>
      <c r="NET6" s="158"/>
      <c r="NEU6" s="158"/>
      <c r="NEV6" s="158"/>
      <c r="NEW6" s="158"/>
      <c r="NEX6" s="158"/>
      <c r="NEY6" s="158"/>
      <c r="NEZ6" s="158"/>
      <c r="NFA6" s="158"/>
      <c r="NFB6" s="158"/>
      <c r="NFC6" s="158"/>
      <c r="NFD6" s="158"/>
      <c r="NFE6" s="158"/>
      <c r="NFF6" s="158"/>
      <c r="NFG6" s="158"/>
      <c r="NFH6" s="158"/>
      <c r="NFI6" s="158"/>
      <c r="NFJ6" s="158"/>
      <c r="NFK6" s="158"/>
      <c r="NFL6" s="158"/>
      <c r="NFM6" s="158"/>
      <c r="NFN6" s="158"/>
      <c r="NFO6" s="158"/>
      <c r="NFP6" s="158"/>
      <c r="NFQ6" s="158"/>
      <c r="NFR6" s="158"/>
      <c r="NFS6" s="158"/>
      <c r="NFT6" s="158"/>
      <c r="NFU6" s="158"/>
      <c r="NFV6" s="158"/>
      <c r="NFW6" s="158"/>
      <c r="NFX6" s="158"/>
      <c r="NFY6" s="158"/>
      <c r="NFZ6" s="158"/>
      <c r="NGA6" s="158"/>
      <c r="NGB6" s="158"/>
      <c r="NGC6" s="158"/>
      <c r="NGD6" s="158"/>
      <c r="NGE6" s="158"/>
      <c r="NGF6" s="158"/>
      <c r="NGG6" s="158"/>
      <c r="NGH6" s="158"/>
      <c r="NGI6" s="158"/>
      <c r="NGJ6" s="158"/>
      <c r="NGK6" s="158"/>
      <c r="NGL6" s="158"/>
      <c r="NGM6" s="158"/>
      <c r="NGN6" s="158"/>
      <c r="NGO6" s="158"/>
      <c r="NGP6" s="158"/>
      <c r="NGQ6" s="158"/>
      <c r="NGR6" s="158"/>
      <c r="NGS6" s="158"/>
      <c r="NGT6" s="158"/>
      <c r="NGU6" s="158"/>
      <c r="NGV6" s="158"/>
      <c r="NGW6" s="158"/>
      <c r="NGX6" s="158"/>
      <c r="NGY6" s="158"/>
      <c r="NGZ6" s="158"/>
      <c r="NHA6" s="158"/>
      <c r="NHB6" s="158"/>
      <c r="NHC6" s="158"/>
      <c r="NHD6" s="158"/>
      <c r="NHE6" s="158"/>
      <c r="NHF6" s="158"/>
      <c r="NHG6" s="158"/>
      <c r="NHH6" s="158"/>
      <c r="NHI6" s="158"/>
      <c r="NHJ6" s="158"/>
      <c r="NHK6" s="158"/>
      <c r="NHL6" s="158"/>
      <c r="NHM6" s="158"/>
      <c r="NHN6" s="158"/>
      <c r="NHO6" s="158"/>
      <c r="NHP6" s="158"/>
      <c r="NHQ6" s="158"/>
      <c r="NHR6" s="158"/>
      <c r="NHS6" s="158"/>
      <c r="NHT6" s="158"/>
      <c r="NHU6" s="158"/>
      <c r="NHV6" s="158"/>
      <c r="NHW6" s="158"/>
      <c r="NHX6" s="158"/>
      <c r="NHY6" s="158"/>
      <c r="NHZ6" s="158"/>
      <c r="NIA6" s="158"/>
      <c r="NIB6" s="158"/>
      <c r="NIC6" s="158"/>
      <c r="NID6" s="158"/>
      <c r="NIE6" s="158"/>
      <c r="NIF6" s="158"/>
      <c r="NIG6" s="158"/>
      <c r="NIH6" s="158"/>
      <c r="NII6" s="158"/>
      <c r="NIJ6" s="158"/>
      <c r="NIK6" s="158"/>
      <c r="NIL6" s="158"/>
      <c r="NIM6" s="158"/>
      <c r="NIN6" s="158"/>
      <c r="NIO6" s="158"/>
      <c r="NIP6" s="158"/>
      <c r="NIQ6" s="158"/>
      <c r="NIR6" s="158"/>
      <c r="NIS6" s="158"/>
      <c r="NIT6" s="158"/>
      <c r="NIU6" s="158"/>
      <c r="NIV6" s="158"/>
      <c r="NIW6" s="158"/>
      <c r="NIX6" s="158"/>
      <c r="NIY6" s="158"/>
      <c r="NIZ6" s="158"/>
      <c r="NJA6" s="158"/>
      <c r="NJB6" s="158"/>
      <c r="NJC6" s="158"/>
      <c r="NJD6" s="158"/>
      <c r="NJE6" s="158"/>
      <c r="NJF6" s="158"/>
      <c r="NJG6" s="158"/>
      <c r="NJH6" s="158"/>
      <c r="NJI6" s="158"/>
      <c r="NJJ6" s="158"/>
      <c r="NJK6" s="158"/>
      <c r="NJL6" s="158"/>
      <c r="NJM6" s="158"/>
      <c r="NJN6" s="158"/>
      <c r="NJO6" s="158"/>
      <c r="NJP6" s="158"/>
      <c r="NJQ6" s="158"/>
      <c r="NJR6" s="158"/>
      <c r="NJS6" s="158"/>
      <c r="NJT6" s="158"/>
      <c r="NJU6" s="158"/>
      <c r="NJV6" s="158"/>
      <c r="NJW6" s="158"/>
      <c r="NJX6" s="158"/>
      <c r="NJY6" s="158"/>
      <c r="NJZ6" s="158"/>
      <c r="NKA6" s="158"/>
      <c r="NKB6" s="158"/>
      <c r="NKC6" s="158"/>
      <c r="NKD6" s="158"/>
      <c r="NKE6" s="158"/>
      <c r="NKF6" s="158"/>
      <c r="NKG6" s="158"/>
      <c r="NKH6" s="158"/>
      <c r="NKI6" s="158"/>
      <c r="NKJ6" s="158"/>
      <c r="NKK6" s="158"/>
      <c r="NKL6" s="158"/>
      <c r="NKM6" s="158"/>
      <c r="NKN6" s="158"/>
      <c r="NKO6" s="158"/>
      <c r="NKP6" s="158"/>
      <c r="NKQ6" s="158"/>
      <c r="NKR6" s="158"/>
      <c r="NKS6" s="158"/>
      <c r="NKT6" s="158"/>
      <c r="NKU6" s="158"/>
      <c r="NKV6" s="158"/>
      <c r="NKW6" s="158"/>
      <c r="NKX6" s="158"/>
      <c r="NKY6" s="158"/>
      <c r="NKZ6" s="158"/>
      <c r="NLA6" s="158"/>
      <c r="NLB6" s="158"/>
      <c r="NLC6" s="158"/>
      <c r="NLD6" s="158"/>
      <c r="NLE6" s="158"/>
      <c r="NLF6" s="158"/>
      <c r="NLG6" s="158"/>
      <c r="NLH6" s="158"/>
      <c r="NLI6" s="158"/>
      <c r="NLJ6" s="158"/>
      <c r="NLK6" s="158"/>
      <c r="NLL6" s="158"/>
      <c r="NLM6" s="158"/>
      <c r="NLN6" s="158"/>
      <c r="NLO6" s="158"/>
      <c r="NLP6" s="158"/>
      <c r="NLQ6" s="158"/>
      <c r="NLR6" s="158"/>
      <c r="NLS6" s="158"/>
      <c r="NLT6" s="158"/>
      <c r="NLU6" s="158"/>
      <c r="NLV6" s="158"/>
      <c r="NLW6" s="158"/>
      <c r="NLX6" s="158"/>
      <c r="NLY6" s="158"/>
      <c r="NLZ6" s="158"/>
      <c r="NMA6" s="158"/>
      <c r="NMB6" s="158"/>
      <c r="NMC6" s="158"/>
      <c r="NMD6" s="158"/>
      <c r="NME6" s="158"/>
      <c r="NMF6" s="158"/>
      <c r="NMG6" s="158"/>
      <c r="NMH6" s="158"/>
      <c r="NMI6" s="158"/>
      <c r="NMJ6" s="158"/>
      <c r="NMK6" s="158"/>
      <c r="NML6" s="158"/>
      <c r="NMM6" s="158"/>
      <c r="NMN6" s="158"/>
      <c r="NMO6" s="158"/>
      <c r="NMP6" s="158"/>
      <c r="NMQ6" s="158"/>
      <c r="NMR6" s="158"/>
      <c r="NMS6" s="158"/>
      <c r="NMT6" s="158"/>
      <c r="NMU6" s="158"/>
      <c r="NMV6" s="158"/>
      <c r="NMW6" s="158"/>
      <c r="NMX6" s="158"/>
      <c r="NMY6" s="158"/>
      <c r="NMZ6" s="158"/>
      <c r="NNA6" s="158"/>
      <c r="NNB6" s="158"/>
      <c r="NNC6" s="158"/>
      <c r="NND6" s="158"/>
      <c r="NNE6" s="158"/>
      <c r="NNF6" s="158"/>
      <c r="NNG6" s="158"/>
      <c r="NNH6" s="158"/>
      <c r="NNI6" s="158"/>
      <c r="NNJ6" s="158"/>
      <c r="NNK6" s="158"/>
      <c r="NNL6" s="158"/>
      <c r="NNM6" s="158"/>
      <c r="NNN6" s="158"/>
      <c r="NNO6" s="158"/>
      <c r="NNP6" s="158"/>
      <c r="NNQ6" s="158"/>
      <c r="NNR6" s="158"/>
      <c r="NNS6" s="158"/>
      <c r="NNT6" s="158"/>
      <c r="NNU6" s="158"/>
      <c r="NNV6" s="158"/>
      <c r="NNW6" s="158"/>
      <c r="NNX6" s="158"/>
      <c r="NNY6" s="158"/>
      <c r="NNZ6" s="158"/>
      <c r="NOA6" s="158"/>
      <c r="NOB6" s="158"/>
      <c r="NOC6" s="158"/>
      <c r="NOD6" s="158"/>
      <c r="NOE6" s="158"/>
      <c r="NOF6" s="158"/>
      <c r="NOG6" s="158"/>
      <c r="NOH6" s="158"/>
      <c r="NOI6" s="158"/>
      <c r="NOJ6" s="158"/>
      <c r="NOK6" s="158"/>
      <c r="NOL6" s="158"/>
      <c r="NOM6" s="158"/>
      <c r="NON6" s="158"/>
      <c r="NOO6" s="158"/>
      <c r="NOP6" s="158"/>
      <c r="NOQ6" s="158"/>
      <c r="NOR6" s="158"/>
      <c r="NOS6" s="158"/>
      <c r="NOT6" s="158"/>
      <c r="NOU6" s="158"/>
      <c r="NOV6" s="158"/>
      <c r="NOW6" s="158"/>
      <c r="NOX6" s="158"/>
      <c r="NOY6" s="158"/>
      <c r="NOZ6" s="158"/>
      <c r="NPA6" s="158"/>
      <c r="NPB6" s="158"/>
      <c r="NPC6" s="158"/>
      <c r="NPD6" s="158"/>
      <c r="NPE6" s="158"/>
      <c r="NPF6" s="158"/>
      <c r="NPG6" s="158"/>
      <c r="NPH6" s="158"/>
      <c r="NPI6" s="158"/>
      <c r="NPJ6" s="158"/>
      <c r="NPK6" s="158"/>
      <c r="NPL6" s="158"/>
      <c r="NPM6" s="158"/>
      <c r="NPN6" s="158"/>
      <c r="NPO6" s="158"/>
      <c r="NPP6" s="158"/>
      <c r="NPQ6" s="158"/>
      <c r="NPR6" s="158"/>
      <c r="NPS6" s="158"/>
      <c r="NPT6" s="158"/>
      <c r="NPU6" s="158"/>
      <c r="NPV6" s="158"/>
      <c r="NPW6" s="158"/>
      <c r="NPX6" s="158"/>
      <c r="NPY6" s="158"/>
      <c r="NPZ6" s="158"/>
      <c r="NQA6" s="158"/>
      <c r="NQB6" s="158"/>
      <c r="NQC6" s="158"/>
      <c r="NQD6" s="158"/>
      <c r="NQE6" s="158"/>
      <c r="NQF6" s="158"/>
      <c r="NQG6" s="158"/>
      <c r="NQH6" s="158"/>
      <c r="NQI6" s="158"/>
      <c r="NQJ6" s="158"/>
      <c r="NQK6" s="158"/>
      <c r="NQL6" s="158"/>
      <c r="NQM6" s="158"/>
      <c r="NQN6" s="158"/>
      <c r="NQO6" s="158"/>
      <c r="NQP6" s="158"/>
      <c r="NQQ6" s="158"/>
      <c r="NQR6" s="158"/>
      <c r="NQS6" s="158"/>
      <c r="NQT6" s="158"/>
      <c r="NQU6" s="158"/>
      <c r="NQV6" s="158"/>
      <c r="NQW6" s="158"/>
      <c r="NQX6" s="158"/>
      <c r="NQY6" s="158"/>
      <c r="NQZ6" s="158"/>
      <c r="NRA6" s="158"/>
      <c r="NRB6" s="158"/>
      <c r="NRC6" s="158"/>
      <c r="NRD6" s="158"/>
      <c r="NRE6" s="158"/>
      <c r="NRF6" s="158"/>
      <c r="NRG6" s="158"/>
      <c r="NRH6" s="158"/>
      <c r="NRI6" s="158"/>
      <c r="NRJ6" s="158"/>
      <c r="NRK6" s="158"/>
      <c r="NRL6" s="158"/>
      <c r="NRM6" s="158"/>
      <c r="NRN6" s="158"/>
      <c r="NRO6" s="158"/>
      <c r="NRP6" s="158"/>
      <c r="NRQ6" s="158"/>
      <c r="NRR6" s="158"/>
      <c r="NRS6" s="158"/>
      <c r="NRT6" s="158"/>
      <c r="NRU6" s="158"/>
      <c r="NRV6" s="158"/>
      <c r="NRW6" s="158"/>
      <c r="NRX6" s="158"/>
      <c r="NRY6" s="158"/>
      <c r="NRZ6" s="158"/>
      <c r="NSA6" s="158"/>
      <c r="NSB6" s="158"/>
      <c r="NSC6" s="158"/>
      <c r="NSD6" s="158"/>
      <c r="NSE6" s="158"/>
      <c r="NSF6" s="158"/>
      <c r="NSG6" s="158"/>
      <c r="NSH6" s="158"/>
      <c r="NSI6" s="158"/>
      <c r="NSJ6" s="158"/>
      <c r="NSK6" s="158"/>
      <c r="NSL6" s="158"/>
      <c r="NSM6" s="158"/>
      <c r="NSN6" s="158"/>
      <c r="NSO6" s="158"/>
      <c r="NSP6" s="158"/>
      <c r="NSQ6" s="158"/>
      <c r="NSR6" s="158"/>
      <c r="NSS6" s="158"/>
      <c r="NST6" s="158"/>
      <c r="NSU6" s="158"/>
      <c r="NSV6" s="158"/>
      <c r="NSW6" s="158"/>
      <c r="NSX6" s="158"/>
      <c r="NSY6" s="158"/>
      <c r="NSZ6" s="158"/>
      <c r="NTA6" s="158"/>
      <c r="NTB6" s="158"/>
      <c r="NTC6" s="158"/>
      <c r="NTD6" s="158"/>
      <c r="NTE6" s="158"/>
      <c r="NTF6" s="158"/>
      <c r="NTG6" s="158"/>
      <c r="NTH6" s="158"/>
      <c r="NTI6" s="158"/>
      <c r="NTJ6" s="158"/>
      <c r="NTK6" s="158"/>
      <c r="NTL6" s="158"/>
      <c r="NTM6" s="158"/>
      <c r="NTN6" s="158"/>
      <c r="NTO6" s="158"/>
      <c r="NTP6" s="158"/>
      <c r="NTQ6" s="158"/>
      <c r="NTR6" s="158"/>
      <c r="NTS6" s="158"/>
      <c r="NTT6" s="158"/>
      <c r="NTU6" s="158"/>
      <c r="NTV6" s="158"/>
      <c r="NTW6" s="158"/>
      <c r="NTX6" s="158"/>
      <c r="NTY6" s="158"/>
      <c r="NTZ6" s="158"/>
      <c r="NUA6" s="158"/>
      <c r="NUB6" s="158"/>
      <c r="NUC6" s="158"/>
      <c r="NUD6" s="158"/>
      <c r="NUE6" s="158"/>
      <c r="NUF6" s="158"/>
      <c r="NUG6" s="158"/>
      <c r="NUH6" s="158"/>
      <c r="NUI6" s="158"/>
      <c r="NUJ6" s="158"/>
      <c r="NUK6" s="158"/>
      <c r="NUL6" s="158"/>
      <c r="NUM6" s="158"/>
      <c r="NUN6" s="158"/>
      <c r="NUO6" s="158"/>
      <c r="NUP6" s="158"/>
      <c r="NUQ6" s="158"/>
      <c r="NUR6" s="158"/>
      <c r="NUS6" s="158"/>
      <c r="NUT6" s="158"/>
      <c r="NUU6" s="158"/>
      <c r="NUV6" s="158"/>
      <c r="NUW6" s="158"/>
      <c r="NUX6" s="158"/>
      <c r="NUY6" s="158"/>
      <c r="NUZ6" s="158"/>
      <c r="NVA6" s="158"/>
      <c r="NVB6" s="158"/>
      <c r="NVC6" s="158"/>
      <c r="NVD6" s="158"/>
      <c r="NVE6" s="158"/>
      <c r="NVF6" s="158"/>
      <c r="NVG6" s="158"/>
      <c r="NVH6" s="158"/>
      <c r="NVI6" s="158"/>
      <c r="NVJ6" s="158"/>
      <c r="NVK6" s="158"/>
      <c r="NVL6" s="158"/>
      <c r="NVM6" s="158"/>
      <c r="NVN6" s="158"/>
      <c r="NVO6" s="158"/>
      <c r="NVP6" s="158"/>
      <c r="NVQ6" s="158"/>
      <c r="NVR6" s="158"/>
      <c r="NVS6" s="158"/>
      <c r="NVT6" s="158"/>
      <c r="NVU6" s="158"/>
      <c r="NVV6" s="158"/>
      <c r="NVW6" s="158"/>
      <c r="NVX6" s="158"/>
      <c r="NVY6" s="158"/>
      <c r="NVZ6" s="158"/>
      <c r="NWA6" s="158"/>
      <c r="NWB6" s="158"/>
      <c r="NWC6" s="158"/>
      <c r="NWD6" s="158"/>
      <c r="NWE6" s="158"/>
      <c r="NWF6" s="158"/>
      <c r="NWG6" s="158"/>
      <c r="NWH6" s="158"/>
      <c r="NWI6" s="158"/>
      <c r="NWJ6" s="158"/>
      <c r="NWK6" s="158"/>
      <c r="NWL6" s="158"/>
      <c r="NWM6" s="158"/>
      <c r="NWN6" s="158"/>
      <c r="NWO6" s="158"/>
      <c r="NWP6" s="158"/>
      <c r="NWQ6" s="158"/>
      <c r="NWR6" s="158"/>
      <c r="NWS6" s="158"/>
      <c r="NWT6" s="158"/>
      <c r="NWU6" s="158"/>
      <c r="NWV6" s="158"/>
      <c r="NWW6" s="158"/>
      <c r="NWX6" s="158"/>
      <c r="NWY6" s="158"/>
      <c r="NWZ6" s="158"/>
      <c r="NXA6" s="158"/>
      <c r="NXB6" s="158"/>
      <c r="NXC6" s="158"/>
      <c r="NXD6" s="158"/>
      <c r="NXE6" s="158"/>
      <c r="NXF6" s="158"/>
      <c r="NXG6" s="158"/>
      <c r="NXH6" s="158"/>
      <c r="NXI6" s="158"/>
      <c r="NXJ6" s="158"/>
      <c r="NXK6" s="158"/>
      <c r="NXL6" s="158"/>
      <c r="NXM6" s="158"/>
      <c r="NXN6" s="158"/>
      <c r="NXO6" s="158"/>
      <c r="NXP6" s="158"/>
      <c r="NXQ6" s="158"/>
      <c r="NXR6" s="158"/>
      <c r="NXS6" s="158"/>
      <c r="NXT6" s="158"/>
      <c r="NXU6" s="158"/>
      <c r="NXV6" s="158"/>
      <c r="NXW6" s="158"/>
      <c r="NXX6" s="158"/>
      <c r="NXY6" s="158"/>
      <c r="NXZ6" s="158"/>
      <c r="NYA6" s="158"/>
      <c r="NYB6" s="158"/>
      <c r="NYC6" s="158"/>
      <c r="NYD6" s="158"/>
      <c r="NYE6" s="158"/>
      <c r="NYF6" s="158"/>
      <c r="NYG6" s="158"/>
      <c r="NYH6" s="158"/>
      <c r="NYI6" s="158"/>
      <c r="NYJ6" s="158"/>
      <c r="NYK6" s="158"/>
      <c r="NYL6" s="158"/>
      <c r="NYM6" s="158"/>
      <c r="NYN6" s="158"/>
      <c r="NYO6" s="158"/>
      <c r="NYP6" s="158"/>
      <c r="NYQ6" s="158"/>
      <c r="NYR6" s="158"/>
      <c r="NYS6" s="158"/>
      <c r="NYT6" s="158"/>
      <c r="NYU6" s="158"/>
      <c r="NYV6" s="158"/>
      <c r="NYW6" s="158"/>
      <c r="NYX6" s="158"/>
      <c r="NYY6" s="158"/>
      <c r="NYZ6" s="158"/>
      <c r="NZA6" s="158"/>
      <c r="NZB6" s="158"/>
      <c r="NZC6" s="158"/>
      <c r="NZD6" s="158"/>
      <c r="NZE6" s="158"/>
      <c r="NZF6" s="158"/>
      <c r="NZG6" s="158"/>
      <c r="NZH6" s="158"/>
      <c r="NZI6" s="158"/>
      <c r="NZJ6" s="158"/>
      <c r="NZK6" s="158"/>
      <c r="NZL6" s="158"/>
      <c r="NZM6" s="158"/>
      <c r="NZN6" s="158"/>
      <c r="NZO6" s="158"/>
      <c r="NZP6" s="158"/>
      <c r="NZQ6" s="158"/>
      <c r="NZR6" s="158"/>
      <c r="NZS6" s="158"/>
      <c r="NZT6" s="158"/>
      <c r="NZU6" s="158"/>
      <c r="NZV6" s="158"/>
      <c r="NZW6" s="158"/>
      <c r="NZX6" s="158"/>
      <c r="NZY6" s="158"/>
      <c r="NZZ6" s="158"/>
      <c r="OAA6" s="158"/>
      <c r="OAB6" s="158"/>
      <c r="OAC6" s="158"/>
      <c r="OAD6" s="158"/>
      <c r="OAE6" s="158"/>
      <c r="OAF6" s="158"/>
      <c r="OAG6" s="158"/>
      <c r="OAH6" s="158"/>
      <c r="OAI6" s="158"/>
      <c r="OAJ6" s="158"/>
      <c r="OAK6" s="158"/>
      <c r="OAL6" s="158"/>
      <c r="OAM6" s="158"/>
      <c r="OAN6" s="158"/>
      <c r="OAO6" s="158"/>
      <c r="OAP6" s="158"/>
      <c r="OAQ6" s="158"/>
      <c r="OAR6" s="158"/>
      <c r="OAS6" s="158"/>
      <c r="OAT6" s="158"/>
      <c r="OAU6" s="158"/>
      <c r="OAV6" s="158"/>
      <c r="OAW6" s="158"/>
      <c r="OAX6" s="158"/>
      <c r="OAY6" s="158"/>
      <c r="OAZ6" s="158"/>
      <c r="OBA6" s="158"/>
      <c r="OBB6" s="158"/>
      <c r="OBC6" s="158"/>
      <c r="OBD6" s="158"/>
      <c r="OBE6" s="158"/>
      <c r="OBF6" s="158"/>
      <c r="OBG6" s="158"/>
      <c r="OBH6" s="158"/>
      <c r="OBI6" s="158"/>
      <c r="OBJ6" s="158"/>
      <c r="OBK6" s="158"/>
      <c r="OBL6" s="158"/>
      <c r="OBM6" s="158"/>
      <c r="OBN6" s="158"/>
      <c r="OBO6" s="158"/>
      <c r="OBP6" s="158"/>
      <c r="OBQ6" s="158"/>
      <c r="OBR6" s="158"/>
      <c r="OBS6" s="158"/>
      <c r="OBT6" s="158"/>
      <c r="OBU6" s="158"/>
      <c r="OBV6" s="158"/>
      <c r="OBW6" s="158"/>
      <c r="OBX6" s="158"/>
      <c r="OBY6" s="158"/>
      <c r="OBZ6" s="158"/>
      <c r="OCA6" s="158"/>
      <c r="OCB6" s="158"/>
      <c r="OCC6" s="158"/>
      <c r="OCD6" s="158"/>
      <c r="OCE6" s="158"/>
      <c r="OCF6" s="158"/>
      <c r="OCG6" s="158"/>
      <c r="OCH6" s="158"/>
      <c r="OCI6" s="158"/>
      <c r="OCJ6" s="158"/>
      <c r="OCK6" s="158"/>
      <c r="OCL6" s="158"/>
      <c r="OCM6" s="158"/>
      <c r="OCN6" s="158"/>
      <c r="OCO6" s="158"/>
      <c r="OCP6" s="158"/>
      <c r="OCQ6" s="158"/>
      <c r="OCR6" s="158"/>
      <c r="OCS6" s="158"/>
      <c r="OCT6" s="158"/>
      <c r="OCU6" s="158"/>
      <c r="OCV6" s="158"/>
      <c r="OCW6" s="158"/>
      <c r="OCX6" s="158"/>
      <c r="OCY6" s="158"/>
      <c r="OCZ6" s="158"/>
      <c r="ODA6" s="158"/>
      <c r="ODB6" s="158"/>
      <c r="ODC6" s="158"/>
      <c r="ODD6" s="158"/>
      <c r="ODE6" s="158"/>
      <c r="ODF6" s="158"/>
      <c r="ODG6" s="158"/>
      <c r="ODH6" s="158"/>
      <c r="ODI6" s="158"/>
      <c r="ODJ6" s="158"/>
      <c r="ODK6" s="158"/>
      <c r="ODL6" s="158"/>
      <c r="ODM6" s="158"/>
      <c r="ODN6" s="158"/>
      <c r="ODO6" s="158"/>
      <c r="ODP6" s="158"/>
      <c r="ODQ6" s="158"/>
      <c r="ODR6" s="158"/>
      <c r="ODS6" s="158"/>
      <c r="ODT6" s="158"/>
      <c r="ODU6" s="158"/>
      <c r="ODV6" s="158"/>
      <c r="ODW6" s="158"/>
      <c r="ODX6" s="158"/>
      <c r="ODY6" s="158"/>
      <c r="ODZ6" s="158"/>
      <c r="OEA6" s="158"/>
      <c r="OEB6" s="158"/>
      <c r="OEC6" s="158"/>
      <c r="OED6" s="158"/>
      <c r="OEE6" s="158"/>
      <c r="OEF6" s="158"/>
      <c r="OEG6" s="158"/>
      <c r="OEH6" s="158"/>
      <c r="OEI6" s="158"/>
      <c r="OEJ6" s="158"/>
      <c r="OEK6" s="158"/>
      <c r="OEL6" s="158"/>
      <c r="OEM6" s="158"/>
      <c r="OEN6" s="158"/>
      <c r="OEO6" s="158"/>
      <c r="OEP6" s="158"/>
      <c r="OEQ6" s="158"/>
      <c r="OER6" s="158"/>
      <c r="OES6" s="158"/>
      <c r="OET6" s="158"/>
      <c r="OEU6" s="158"/>
      <c r="OEV6" s="158"/>
      <c r="OEW6" s="158"/>
      <c r="OEX6" s="158"/>
      <c r="OEY6" s="158"/>
      <c r="OEZ6" s="158"/>
      <c r="OFA6" s="158"/>
      <c r="OFB6" s="158"/>
      <c r="OFC6" s="158"/>
      <c r="OFD6" s="158"/>
      <c r="OFE6" s="158"/>
      <c r="OFF6" s="158"/>
      <c r="OFG6" s="158"/>
      <c r="OFH6" s="158"/>
      <c r="OFI6" s="158"/>
      <c r="OFJ6" s="158"/>
      <c r="OFK6" s="158"/>
      <c r="OFL6" s="158"/>
      <c r="OFM6" s="158"/>
      <c r="OFN6" s="158"/>
      <c r="OFO6" s="158"/>
      <c r="OFP6" s="158"/>
      <c r="OFQ6" s="158"/>
      <c r="OFR6" s="158"/>
      <c r="OFS6" s="158"/>
      <c r="OFT6" s="158"/>
      <c r="OFU6" s="158"/>
      <c r="OFV6" s="158"/>
      <c r="OFW6" s="158"/>
      <c r="OFX6" s="158"/>
      <c r="OFY6" s="158"/>
      <c r="OFZ6" s="158"/>
      <c r="OGA6" s="158"/>
      <c r="OGB6" s="158"/>
      <c r="OGC6" s="158"/>
      <c r="OGD6" s="158"/>
      <c r="OGE6" s="158"/>
      <c r="OGF6" s="158"/>
      <c r="OGG6" s="158"/>
      <c r="OGH6" s="158"/>
      <c r="OGI6" s="158"/>
      <c r="OGJ6" s="158"/>
      <c r="OGK6" s="158"/>
      <c r="OGL6" s="158"/>
      <c r="OGM6" s="158"/>
      <c r="OGN6" s="158"/>
      <c r="OGO6" s="158"/>
      <c r="OGP6" s="158"/>
      <c r="OGQ6" s="158"/>
      <c r="OGR6" s="158"/>
      <c r="OGS6" s="158"/>
      <c r="OGT6" s="158"/>
      <c r="OGU6" s="158"/>
      <c r="OGV6" s="158"/>
      <c r="OGW6" s="158"/>
      <c r="OGX6" s="158"/>
      <c r="OGY6" s="158"/>
      <c r="OGZ6" s="158"/>
      <c r="OHA6" s="158"/>
      <c r="OHB6" s="158"/>
      <c r="OHC6" s="158"/>
      <c r="OHD6" s="158"/>
      <c r="OHE6" s="158"/>
      <c r="OHF6" s="158"/>
      <c r="OHG6" s="158"/>
      <c r="OHH6" s="158"/>
      <c r="OHI6" s="158"/>
      <c r="OHJ6" s="158"/>
      <c r="OHK6" s="158"/>
      <c r="OHL6" s="158"/>
      <c r="OHM6" s="158"/>
      <c r="OHN6" s="158"/>
      <c r="OHO6" s="158"/>
      <c r="OHP6" s="158"/>
      <c r="OHQ6" s="158"/>
      <c r="OHR6" s="158"/>
      <c r="OHS6" s="158"/>
      <c r="OHT6" s="158"/>
      <c r="OHU6" s="158"/>
      <c r="OHV6" s="158"/>
      <c r="OHW6" s="158"/>
      <c r="OHX6" s="158"/>
      <c r="OHY6" s="158"/>
      <c r="OHZ6" s="158"/>
      <c r="OIA6" s="158"/>
      <c r="OIB6" s="158"/>
      <c r="OIC6" s="158"/>
      <c r="OID6" s="158"/>
      <c r="OIE6" s="158"/>
      <c r="OIF6" s="158"/>
      <c r="OIG6" s="158"/>
      <c r="OIH6" s="158"/>
      <c r="OII6" s="158"/>
      <c r="OIJ6" s="158"/>
      <c r="OIK6" s="158"/>
      <c r="OIL6" s="158"/>
      <c r="OIM6" s="158"/>
      <c r="OIN6" s="158"/>
      <c r="OIO6" s="158"/>
      <c r="OIP6" s="158"/>
      <c r="OIQ6" s="158"/>
      <c r="OIR6" s="158"/>
      <c r="OIS6" s="158"/>
      <c r="OIT6" s="158"/>
      <c r="OIU6" s="158"/>
      <c r="OIV6" s="158"/>
      <c r="OIW6" s="158"/>
      <c r="OIX6" s="158"/>
      <c r="OIY6" s="158"/>
      <c r="OIZ6" s="158"/>
      <c r="OJA6" s="158"/>
      <c r="OJB6" s="158"/>
      <c r="OJC6" s="158"/>
      <c r="OJD6" s="158"/>
      <c r="OJE6" s="158"/>
      <c r="OJF6" s="158"/>
      <c r="OJG6" s="158"/>
      <c r="OJH6" s="158"/>
      <c r="OJI6" s="158"/>
      <c r="OJJ6" s="158"/>
      <c r="OJK6" s="158"/>
      <c r="OJL6" s="158"/>
      <c r="OJM6" s="158"/>
      <c r="OJN6" s="158"/>
      <c r="OJO6" s="158"/>
      <c r="OJP6" s="158"/>
      <c r="OJQ6" s="158"/>
      <c r="OJR6" s="158"/>
      <c r="OJS6" s="158"/>
      <c r="OJT6" s="158"/>
      <c r="OJU6" s="158"/>
      <c r="OJV6" s="158"/>
      <c r="OJW6" s="158"/>
      <c r="OJX6" s="158"/>
      <c r="OJY6" s="158"/>
      <c r="OJZ6" s="158"/>
      <c r="OKA6" s="158"/>
      <c r="OKB6" s="158"/>
      <c r="OKC6" s="158"/>
      <c r="OKD6" s="158"/>
      <c r="OKE6" s="158"/>
      <c r="OKF6" s="158"/>
      <c r="OKG6" s="158"/>
      <c r="OKH6" s="158"/>
      <c r="OKI6" s="158"/>
      <c r="OKJ6" s="158"/>
      <c r="OKK6" s="158"/>
      <c r="OKL6" s="158"/>
      <c r="OKM6" s="158"/>
      <c r="OKN6" s="158"/>
      <c r="OKO6" s="158"/>
      <c r="OKP6" s="158"/>
      <c r="OKQ6" s="158"/>
      <c r="OKR6" s="158"/>
      <c r="OKS6" s="158"/>
      <c r="OKT6" s="158"/>
      <c r="OKU6" s="158"/>
      <c r="OKV6" s="158"/>
      <c r="OKW6" s="158"/>
      <c r="OKX6" s="158"/>
      <c r="OKY6" s="158"/>
      <c r="OKZ6" s="158"/>
      <c r="OLA6" s="158"/>
      <c r="OLB6" s="158"/>
      <c r="OLC6" s="158"/>
      <c r="OLD6" s="158"/>
      <c r="OLE6" s="158"/>
      <c r="OLF6" s="158"/>
      <c r="OLG6" s="158"/>
      <c r="OLH6" s="158"/>
      <c r="OLI6" s="158"/>
      <c r="OLJ6" s="158"/>
      <c r="OLK6" s="158"/>
      <c r="OLL6" s="158"/>
      <c r="OLM6" s="158"/>
      <c r="OLN6" s="158"/>
      <c r="OLO6" s="158"/>
      <c r="OLP6" s="158"/>
      <c r="OLQ6" s="158"/>
      <c r="OLR6" s="158"/>
      <c r="OLS6" s="158"/>
      <c r="OLT6" s="158"/>
      <c r="OLU6" s="158"/>
      <c r="OLV6" s="158"/>
      <c r="OLW6" s="158"/>
      <c r="OLX6" s="158"/>
      <c r="OLY6" s="158"/>
      <c r="OLZ6" s="158"/>
      <c r="OMA6" s="158"/>
      <c r="OMB6" s="158"/>
      <c r="OMC6" s="158"/>
      <c r="OMD6" s="158"/>
      <c r="OME6" s="158"/>
      <c r="OMF6" s="158"/>
      <c r="OMG6" s="158"/>
      <c r="OMH6" s="158"/>
      <c r="OMI6" s="158"/>
      <c r="OMJ6" s="158"/>
      <c r="OMK6" s="158"/>
      <c r="OML6" s="158"/>
      <c r="OMM6" s="158"/>
      <c r="OMN6" s="158"/>
      <c r="OMO6" s="158"/>
      <c r="OMP6" s="158"/>
      <c r="OMQ6" s="158"/>
      <c r="OMR6" s="158"/>
      <c r="OMS6" s="158"/>
      <c r="OMT6" s="158"/>
      <c r="OMU6" s="158"/>
      <c r="OMV6" s="158"/>
      <c r="OMW6" s="158"/>
      <c r="OMX6" s="158"/>
      <c r="OMY6" s="158"/>
      <c r="OMZ6" s="158"/>
      <c r="ONA6" s="158"/>
      <c r="ONB6" s="158"/>
      <c r="ONC6" s="158"/>
      <c r="OND6" s="158"/>
      <c r="ONE6" s="158"/>
      <c r="ONF6" s="158"/>
      <c r="ONG6" s="158"/>
      <c r="ONH6" s="158"/>
      <c r="ONI6" s="158"/>
      <c r="ONJ6" s="158"/>
      <c r="ONK6" s="158"/>
      <c r="ONL6" s="158"/>
      <c r="ONM6" s="158"/>
      <c r="ONN6" s="158"/>
      <c r="ONO6" s="158"/>
      <c r="ONP6" s="158"/>
      <c r="ONQ6" s="158"/>
      <c r="ONR6" s="158"/>
      <c r="ONS6" s="158"/>
      <c r="ONT6" s="158"/>
      <c r="ONU6" s="158"/>
      <c r="ONV6" s="158"/>
      <c r="ONW6" s="158"/>
      <c r="ONX6" s="158"/>
      <c r="ONY6" s="158"/>
      <c r="ONZ6" s="158"/>
      <c r="OOA6" s="158"/>
      <c r="OOB6" s="158"/>
      <c r="OOC6" s="158"/>
      <c r="OOD6" s="158"/>
      <c r="OOE6" s="158"/>
      <c r="OOF6" s="158"/>
      <c r="OOG6" s="158"/>
      <c r="OOH6" s="158"/>
      <c r="OOI6" s="158"/>
      <c r="OOJ6" s="158"/>
      <c r="OOK6" s="158"/>
      <c r="OOL6" s="158"/>
      <c r="OOM6" s="158"/>
      <c r="OON6" s="158"/>
      <c r="OOO6" s="158"/>
      <c r="OOP6" s="158"/>
      <c r="OOQ6" s="158"/>
      <c r="OOR6" s="158"/>
      <c r="OOS6" s="158"/>
      <c r="OOT6" s="158"/>
      <c r="OOU6" s="158"/>
      <c r="OOV6" s="158"/>
      <c r="OOW6" s="158"/>
      <c r="OOX6" s="158"/>
      <c r="OOY6" s="158"/>
      <c r="OOZ6" s="158"/>
      <c r="OPA6" s="158"/>
      <c r="OPB6" s="158"/>
      <c r="OPC6" s="158"/>
      <c r="OPD6" s="158"/>
      <c r="OPE6" s="158"/>
      <c r="OPF6" s="158"/>
      <c r="OPG6" s="158"/>
      <c r="OPH6" s="158"/>
      <c r="OPI6" s="158"/>
      <c r="OPJ6" s="158"/>
      <c r="OPK6" s="158"/>
      <c r="OPL6" s="158"/>
      <c r="OPM6" s="158"/>
      <c r="OPN6" s="158"/>
      <c r="OPO6" s="158"/>
      <c r="OPP6" s="158"/>
      <c r="OPQ6" s="158"/>
      <c r="OPR6" s="158"/>
      <c r="OPS6" s="158"/>
      <c r="OPT6" s="158"/>
      <c r="OPU6" s="158"/>
      <c r="OPV6" s="158"/>
      <c r="OPW6" s="158"/>
      <c r="OPX6" s="158"/>
      <c r="OPY6" s="158"/>
      <c r="OPZ6" s="158"/>
      <c r="OQA6" s="158"/>
      <c r="OQB6" s="158"/>
      <c r="OQC6" s="158"/>
      <c r="OQD6" s="158"/>
      <c r="OQE6" s="158"/>
      <c r="OQF6" s="158"/>
      <c r="OQG6" s="158"/>
      <c r="OQH6" s="158"/>
      <c r="OQI6" s="158"/>
      <c r="OQJ6" s="158"/>
      <c r="OQK6" s="158"/>
      <c r="OQL6" s="158"/>
      <c r="OQM6" s="158"/>
      <c r="OQN6" s="158"/>
      <c r="OQO6" s="158"/>
      <c r="OQP6" s="158"/>
      <c r="OQQ6" s="158"/>
      <c r="OQR6" s="158"/>
      <c r="OQS6" s="158"/>
      <c r="OQT6" s="158"/>
      <c r="OQU6" s="158"/>
      <c r="OQV6" s="158"/>
      <c r="OQW6" s="158"/>
      <c r="OQX6" s="158"/>
      <c r="OQY6" s="158"/>
      <c r="OQZ6" s="158"/>
      <c r="ORA6" s="158"/>
      <c r="ORB6" s="158"/>
      <c r="ORC6" s="158"/>
      <c r="ORD6" s="158"/>
      <c r="ORE6" s="158"/>
      <c r="ORF6" s="158"/>
      <c r="ORG6" s="158"/>
      <c r="ORH6" s="158"/>
      <c r="ORI6" s="158"/>
      <c r="ORJ6" s="158"/>
      <c r="ORK6" s="158"/>
      <c r="ORL6" s="158"/>
      <c r="ORM6" s="158"/>
      <c r="ORN6" s="158"/>
      <c r="ORO6" s="158"/>
      <c r="ORP6" s="158"/>
      <c r="ORQ6" s="158"/>
      <c r="ORR6" s="158"/>
      <c r="ORS6" s="158"/>
      <c r="ORT6" s="158"/>
      <c r="ORU6" s="158"/>
      <c r="ORV6" s="158"/>
      <c r="ORW6" s="158"/>
      <c r="ORX6" s="158"/>
      <c r="ORY6" s="158"/>
      <c r="ORZ6" s="158"/>
      <c r="OSA6" s="158"/>
      <c r="OSB6" s="158"/>
      <c r="OSC6" s="158"/>
      <c r="OSD6" s="158"/>
      <c r="OSE6" s="158"/>
      <c r="OSF6" s="158"/>
      <c r="OSG6" s="158"/>
      <c r="OSH6" s="158"/>
      <c r="OSI6" s="158"/>
      <c r="OSJ6" s="158"/>
      <c r="OSK6" s="158"/>
      <c r="OSL6" s="158"/>
      <c r="OSM6" s="158"/>
      <c r="OSN6" s="158"/>
      <c r="OSO6" s="158"/>
      <c r="OSP6" s="158"/>
      <c r="OSQ6" s="158"/>
      <c r="OSR6" s="158"/>
      <c r="OSS6" s="158"/>
      <c r="OST6" s="158"/>
      <c r="OSU6" s="158"/>
      <c r="OSV6" s="158"/>
      <c r="OSW6" s="158"/>
      <c r="OSX6" s="158"/>
      <c r="OSY6" s="158"/>
      <c r="OSZ6" s="158"/>
      <c r="OTA6" s="158"/>
      <c r="OTB6" s="158"/>
      <c r="OTC6" s="158"/>
      <c r="OTD6" s="158"/>
      <c r="OTE6" s="158"/>
      <c r="OTF6" s="158"/>
      <c r="OTG6" s="158"/>
      <c r="OTH6" s="158"/>
      <c r="OTI6" s="158"/>
      <c r="OTJ6" s="158"/>
      <c r="OTK6" s="158"/>
      <c r="OTL6" s="158"/>
      <c r="OTM6" s="158"/>
      <c r="OTN6" s="158"/>
      <c r="OTO6" s="158"/>
      <c r="OTP6" s="158"/>
      <c r="OTQ6" s="158"/>
      <c r="OTR6" s="158"/>
      <c r="OTS6" s="158"/>
      <c r="OTT6" s="158"/>
      <c r="OTU6" s="158"/>
      <c r="OTV6" s="158"/>
      <c r="OTW6" s="158"/>
      <c r="OTX6" s="158"/>
      <c r="OTY6" s="158"/>
      <c r="OTZ6" s="158"/>
      <c r="OUA6" s="158"/>
      <c r="OUB6" s="158"/>
      <c r="OUC6" s="158"/>
      <c r="OUD6" s="158"/>
      <c r="OUE6" s="158"/>
      <c r="OUF6" s="158"/>
      <c r="OUG6" s="158"/>
      <c r="OUH6" s="158"/>
      <c r="OUI6" s="158"/>
      <c r="OUJ6" s="158"/>
      <c r="OUK6" s="158"/>
      <c r="OUL6" s="158"/>
      <c r="OUM6" s="158"/>
      <c r="OUN6" s="158"/>
      <c r="OUO6" s="158"/>
      <c r="OUP6" s="158"/>
      <c r="OUQ6" s="158"/>
      <c r="OUR6" s="158"/>
      <c r="OUS6" s="158"/>
      <c r="OUT6" s="158"/>
      <c r="OUU6" s="158"/>
      <c r="OUV6" s="158"/>
      <c r="OUW6" s="158"/>
      <c r="OUX6" s="158"/>
      <c r="OUY6" s="158"/>
      <c r="OUZ6" s="158"/>
      <c r="OVA6" s="158"/>
      <c r="OVB6" s="158"/>
      <c r="OVC6" s="158"/>
      <c r="OVD6" s="158"/>
      <c r="OVE6" s="158"/>
      <c r="OVF6" s="158"/>
      <c r="OVG6" s="158"/>
      <c r="OVH6" s="158"/>
      <c r="OVI6" s="158"/>
      <c r="OVJ6" s="158"/>
      <c r="OVK6" s="158"/>
      <c r="OVL6" s="158"/>
      <c r="OVM6" s="158"/>
      <c r="OVN6" s="158"/>
      <c r="OVO6" s="158"/>
      <c r="OVP6" s="158"/>
      <c r="OVQ6" s="158"/>
      <c r="OVR6" s="158"/>
      <c r="OVS6" s="158"/>
      <c r="OVT6" s="158"/>
      <c r="OVU6" s="158"/>
      <c r="OVV6" s="158"/>
      <c r="OVW6" s="158"/>
      <c r="OVX6" s="158"/>
      <c r="OVY6" s="158"/>
      <c r="OVZ6" s="158"/>
      <c r="OWA6" s="158"/>
      <c r="OWB6" s="158"/>
      <c r="OWC6" s="158"/>
      <c r="OWD6" s="158"/>
      <c r="OWE6" s="158"/>
      <c r="OWF6" s="158"/>
      <c r="OWG6" s="158"/>
      <c r="OWH6" s="158"/>
      <c r="OWI6" s="158"/>
      <c r="OWJ6" s="158"/>
      <c r="OWK6" s="158"/>
      <c r="OWL6" s="158"/>
      <c r="OWM6" s="158"/>
      <c r="OWN6" s="158"/>
      <c r="OWO6" s="158"/>
      <c r="OWP6" s="158"/>
      <c r="OWQ6" s="158"/>
      <c r="OWR6" s="158"/>
      <c r="OWS6" s="158"/>
      <c r="OWT6" s="158"/>
      <c r="OWU6" s="158"/>
      <c r="OWV6" s="158"/>
      <c r="OWW6" s="158"/>
      <c r="OWX6" s="158"/>
      <c r="OWY6" s="158"/>
      <c r="OWZ6" s="158"/>
      <c r="OXA6" s="158"/>
      <c r="OXB6" s="158"/>
      <c r="OXC6" s="158"/>
      <c r="OXD6" s="158"/>
      <c r="OXE6" s="158"/>
      <c r="OXF6" s="158"/>
      <c r="OXG6" s="158"/>
      <c r="OXH6" s="158"/>
      <c r="OXI6" s="158"/>
      <c r="OXJ6" s="158"/>
      <c r="OXK6" s="158"/>
      <c r="OXL6" s="158"/>
      <c r="OXM6" s="158"/>
      <c r="OXN6" s="158"/>
      <c r="OXO6" s="158"/>
      <c r="OXP6" s="158"/>
      <c r="OXQ6" s="158"/>
      <c r="OXR6" s="158"/>
      <c r="OXS6" s="158"/>
      <c r="OXT6" s="158"/>
      <c r="OXU6" s="158"/>
      <c r="OXV6" s="158"/>
      <c r="OXW6" s="158"/>
      <c r="OXX6" s="158"/>
      <c r="OXY6" s="158"/>
      <c r="OXZ6" s="158"/>
      <c r="OYA6" s="158"/>
      <c r="OYB6" s="158"/>
      <c r="OYC6" s="158"/>
      <c r="OYD6" s="158"/>
      <c r="OYE6" s="158"/>
      <c r="OYF6" s="158"/>
      <c r="OYG6" s="158"/>
      <c r="OYH6" s="158"/>
      <c r="OYI6" s="158"/>
      <c r="OYJ6" s="158"/>
      <c r="OYK6" s="158"/>
      <c r="OYL6" s="158"/>
      <c r="OYM6" s="158"/>
      <c r="OYN6" s="158"/>
      <c r="OYO6" s="158"/>
      <c r="OYP6" s="158"/>
      <c r="OYQ6" s="158"/>
      <c r="OYR6" s="158"/>
      <c r="OYS6" s="158"/>
      <c r="OYT6" s="158"/>
      <c r="OYU6" s="158"/>
      <c r="OYV6" s="158"/>
      <c r="OYW6" s="158"/>
      <c r="OYX6" s="158"/>
      <c r="OYY6" s="158"/>
      <c r="OYZ6" s="158"/>
      <c r="OZA6" s="158"/>
      <c r="OZB6" s="158"/>
      <c r="OZC6" s="158"/>
      <c r="OZD6" s="158"/>
      <c r="OZE6" s="158"/>
      <c r="OZF6" s="158"/>
      <c r="OZG6" s="158"/>
      <c r="OZH6" s="158"/>
      <c r="OZI6" s="158"/>
      <c r="OZJ6" s="158"/>
      <c r="OZK6" s="158"/>
      <c r="OZL6" s="158"/>
      <c r="OZM6" s="158"/>
      <c r="OZN6" s="158"/>
      <c r="OZO6" s="158"/>
      <c r="OZP6" s="158"/>
      <c r="OZQ6" s="158"/>
      <c r="OZR6" s="158"/>
      <c r="OZS6" s="158"/>
      <c r="OZT6" s="158"/>
      <c r="OZU6" s="158"/>
      <c r="OZV6" s="158"/>
      <c r="OZW6" s="158"/>
      <c r="OZX6" s="158"/>
      <c r="OZY6" s="158"/>
      <c r="OZZ6" s="158"/>
      <c r="PAA6" s="158"/>
      <c r="PAB6" s="158"/>
      <c r="PAC6" s="158"/>
      <c r="PAD6" s="158"/>
      <c r="PAE6" s="158"/>
      <c r="PAF6" s="158"/>
      <c r="PAG6" s="158"/>
      <c r="PAH6" s="158"/>
      <c r="PAI6" s="158"/>
      <c r="PAJ6" s="158"/>
      <c r="PAK6" s="158"/>
      <c r="PAL6" s="158"/>
      <c r="PAM6" s="158"/>
      <c r="PAN6" s="158"/>
      <c r="PAO6" s="158"/>
      <c r="PAP6" s="158"/>
      <c r="PAQ6" s="158"/>
      <c r="PAR6" s="158"/>
      <c r="PAS6" s="158"/>
      <c r="PAT6" s="158"/>
      <c r="PAU6" s="158"/>
      <c r="PAV6" s="158"/>
      <c r="PAW6" s="158"/>
      <c r="PAX6" s="158"/>
      <c r="PAY6" s="158"/>
      <c r="PAZ6" s="158"/>
      <c r="PBA6" s="158"/>
      <c r="PBB6" s="158"/>
      <c r="PBC6" s="158"/>
      <c r="PBD6" s="158"/>
      <c r="PBE6" s="158"/>
      <c r="PBF6" s="158"/>
      <c r="PBG6" s="158"/>
      <c r="PBH6" s="158"/>
      <c r="PBI6" s="158"/>
      <c r="PBJ6" s="158"/>
      <c r="PBK6" s="158"/>
      <c r="PBL6" s="158"/>
      <c r="PBM6" s="158"/>
      <c r="PBN6" s="158"/>
      <c r="PBO6" s="158"/>
      <c r="PBP6" s="158"/>
      <c r="PBQ6" s="158"/>
      <c r="PBR6" s="158"/>
      <c r="PBS6" s="158"/>
      <c r="PBT6" s="158"/>
      <c r="PBU6" s="158"/>
      <c r="PBV6" s="158"/>
      <c r="PBW6" s="158"/>
      <c r="PBX6" s="158"/>
      <c r="PBY6" s="158"/>
      <c r="PBZ6" s="158"/>
      <c r="PCA6" s="158"/>
      <c r="PCB6" s="158"/>
      <c r="PCC6" s="158"/>
      <c r="PCD6" s="158"/>
      <c r="PCE6" s="158"/>
      <c r="PCF6" s="158"/>
      <c r="PCG6" s="158"/>
      <c r="PCH6" s="158"/>
      <c r="PCI6" s="158"/>
      <c r="PCJ6" s="158"/>
      <c r="PCK6" s="158"/>
      <c r="PCL6" s="158"/>
      <c r="PCM6" s="158"/>
      <c r="PCN6" s="158"/>
      <c r="PCO6" s="158"/>
      <c r="PCP6" s="158"/>
      <c r="PCQ6" s="158"/>
      <c r="PCR6" s="158"/>
      <c r="PCS6" s="158"/>
      <c r="PCT6" s="158"/>
      <c r="PCU6" s="158"/>
      <c r="PCV6" s="158"/>
      <c r="PCW6" s="158"/>
      <c r="PCX6" s="158"/>
      <c r="PCY6" s="158"/>
      <c r="PCZ6" s="158"/>
      <c r="PDA6" s="158"/>
      <c r="PDB6" s="158"/>
      <c r="PDC6" s="158"/>
      <c r="PDD6" s="158"/>
      <c r="PDE6" s="158"/>
      <c r="PDF6" s="158"/>
      <c r="PDG6" s="158"/>
      <c r="PDH6" s="158"/>
      <c r="PDI6" s="158"/>
      <c r="PDJ6" s="158"/>
      <c r="PDK6" s="158"/>
      <c r="PDL6" s="158"/>
      <c r="PDM6" s="158"/>
      <c r="PDN6" s="158"/>
      <c r="PDO6" s="158"/>
      <c r="PDP6" s="158"/>
      <c r="PDQ6" s="158"/>
      <c r="PDR6" s="158"/>
      <c r="PDS6" s="158"/>
      <c r="PDT6" s="158"/>
      <c r="PDU6" s="158"/>
      <c r="PDV6" s="158"/>
      <c r="PDW6" s="158"/>
      <c r="PDX6" s="158"/>
      <c r="PDY6" s="158"/>
      <c r="PDZ6" s="158"/>
      <c r="PEA6" s="158"/>
      <c r="PEB6" s="158"/>
      <c r="PEC6" s="158"/>
      <c r="PED6" s="158"/>
      <c r="PEE6" s="158"/>
      <c r="PEF6" s="158"/>
      <c r="PEG6" s="158"/>
      <c r="PEH6" s="158"/>
      <c r="PEI6" s="158"/>
      <c r="PEJ6" s="158"/>
      <c r="PEK6" s="158"/>
      <c r="PEL6" s="158"/>
      <c r="PEM6" s="158"/>
      <c r="PEN6" s="158"/>
      <c r="PEO6" s="158"/>
      <c r="PEP6" s="158"/>
      <c r="PEQ6" s="158"/>
      <c r="PER6" s="158"/>
      <c r="PES6" s="158"/>
      <c r="PET6" s="158"/>
      <c r="PEU6" s="158"/>
      <c r="PEV6" s="158"/>
      <c r="PEW6" s="158"/>
      <c r="PEX6" s="158"/>
      <c r="PEY6" s="158"/>
      <c r="PEZ6" s="158"/>
      <c r="PFA6" s="158"/>
      <c r="PFB6" s="158"/>
      <c r="PFC6" s="158"/>
      <c r="PFD6" s="158"/>
      <c r="PFE6" s="158"/>
      <c r="PFF6" s="158"/>
      <c r="PFG6" s="158"/>
      <c r="PFH6" s="158"/>
      <c r="PFI6" s="158"/>
      <c r="PFJ6" s="158"/>
      <c r="PFK6" s="158"/>
      <c r="PFL6" s="158"/>
      <c r="PFM6" s="158"/>
      <c r="PFN6" s="158"/>
      <c r="PFO6" s="158"/>
      <c r="PFP6" s="158"/>
      <c r="PFQ6" s="158"/>
      <c r="PFR6" s="158"/>
      <c r="PFS6" s="158"/>
      <c r="PFT6" s="158"/>
      <c r="PFU6" s="158"/>
      <c r="PFV6" s="158"/>
      <c r="PFW6" s="158"/>
      <c r="PFX6" s="158"/>
      <c r="PFY6" s="158"/>
      <c r="PFZ6" s="158"/>
      <c r="PGA6" s="158"/>
      <c r="PGB6" s="158"/>
      <c r="PGC6" s="158"/>
      <c r="PGD6" s="158"/>
      <c r="PGE6" s="158"/>
      <c r="PGF6" s="158"/>
      <c r="PGG6" s="158"/>
      <c r="PGH6" s="158"/>
      <c r="PGI6" s="158"/>
      <c r="PGJ6" s="158"/>
      <c r="PGK6" s="158"/>
      <c r="PGL6" s="158"/>
      <c r="PGM6" s="158"/>
      <c r="PGN6" s="158"/>
      <c r="PGO6" s="158"/>
      <c r="PGP6" s="158"/>
      <c r="PGQ6" s="158"/>
      <c r="PGR6" s="158"/>
      <c r="PGS6" s="158"/>
      <c r="PGT6" s="158"/>
      <c r="PGU6" s="158"/>
      <c r="PGV6" s="158"/>
      <c r="PGW6" s="158"/>
      <c r="PGX6" s="158"/>
      <c r="PGY6" s="158"/>
      <c r="PGZ6" s="158"/>
      <c r="PHA6" s="158"/>
      <c r="PHB6" s="158"/>
      <c r="PHC6" s="158"/>
      <c r="PHD6" s="158"/>
      <c r="PHE6" s="158"/>
      <c r="PHF6" s="158"/>
      <c r="PHG6" s="158"/>
      <c r="PHH6" s="158"/>
      <c r="PHI6" s="158"/>
      <c r="PHJ6" s="158"/>
      <c r="PHK6" s="158"/>
      <c r="PHL6" s="158"/>
      <c r="PHM6" s="158"/>
      <c r="PHN6" s="158"/>
      <c r="PHO6" s="158"/>
      <c r="PHP6" s="158"/>
      <c r="PHQ6" s="158"/>
      <c r="PHR6" s="158"/>
      <c r="PHS6" s="158"/>
      <c r="PHT6" s="158"/>
      <c r="PHU6" s="158"/>
      <c r="PHV6" s="158"/>
      <c r="PHW6" s="158"/>
      <c r="PHX6" s="158"/>
      <c r="PHY6" s="158"/>
      <c r="PHZ6" s="158"/>
      <c r="PIA6" s="158"/>
      <c r="PIB6" s="158"/>
      <c r="PIC6" s="158"/>
      <c r="PID6" s="158"/>
      <c r="PIE6" s="158"/>
      <c r="PIF6" s="158"/>
      <c r="PIG6" s="158"/>
      <c r="PIH6" s="158"/>
      <c r="PII6" s="158"/>
      <c r="PIJ6" s="158"/>
      <c r="PIK6" s="158"/>
      <c r="PIL6" s="158"/>
      <c r="PIM6" s="158"/>
      <c r="PIN6" s="158"/>
      <c r="PIO6" s="158"/>
      <c r="PIP6" s="158"/>
      <c r="PIQ6" s="158"/>
      <c r="PIR6" s="158"/>
      <c r="PIS6" s="158"/>
      <c r="PIT6" s="158"/>
      <c r="PIU6" s="158"/>
      <c r="PIV6" s="158"/>
      <c r="PIW6" s="158"/>
      <c r="PIX6" s="158"/>
      <c r="PIY6" s="158"/>
      <c r="PIZ6" s="158"/>
      <c r="PJA6" s="158"/>
      <c r="PJB6" s="158"/>
      <c r="PJC6" s="158"/>
      <c r="PJD6" s="158"/>
      <c r="PJE6" s="158"/>
      <c r="PJF6" s="158"/>
      <c r="PJG6" s="158"/>
      <c r="PJH6" s="158"/>
      <c r="PJI6" s="158"/>
      <c r="PJJ6" s="158"/>
      <c r="PJK6" s="158"/>
      <c r="PJL6" s="158"/>
      <c r="PJM6" s="158"/>
      <c r="PJN6" s="158"/>
      <c r="PJO6" s="158"/>
      <c r="PJP6" s="158"/>
      <c r="PJQ6" s="158"/>
      <c r="PJR6" s="158"/>
      <c r="PJS6" s="158"/>
      <c r="PJT6" s="158"/>
      <c r="PJU6" s="158"/>
      <c r="PJV6" s="158"/>
      <c r="PJW6" s="158"/>
      <c r="PJX6" s="158"/>
      <c r="PJY6" s="158"/>
      <c r="PJZ6" s="158"/>
      <c r="PKA6" s="158"/>
      <c r="PKB6" s="158"/>
      <c r="PKC6" s="158"/>
      <c r="PKD6" s="158"/>
      <c r="PKE6" s="158"/>
      <c r="PKF6" s="158"/>
      <c r="PKG6" s="158"/>
      <c r="PKH6" s="158"/>
      <c r="PKI6" s="158"/>
      <c r="PKJ6" s="158"/>
      <c r="PKK6" s="158"/>
      <c r="PKL6" s="158"/>
      <c r="PKM6" s="158"/>
      <c r="PKN6" s="158"/>
      <c r="PKO6" s="158"/>
      <c r="PKP6" s="158"/>
      <c r="PKQ6" s="158"/>
      <c r="PKR6" s="158"/>
      <c r="PKS6" s="158"/>
      <c r="PKT6" s="158"/>
      <c r="PKU6" s="158"/>
      <c r="PKV6" s="158"/>
      <c r="PKW6" s="158"/>
      <c r="PKX6" s="158"/>
      <c r="PKY6" s="158"/>
      <c r="PKZ6" s="158"/>
      <c r="PLA6" s="158"/>
      <c r="PLB6" s="158"/>
      <c r="PLC6" s="158"/>
      <c r="PLD6" s="158"/>
      <c r="PLE6" s="158"/>
      <c r="PLF6" s="158"/>
      <c r="PLG6" s="158"/>
      <c r="PLH6" s="158"/>
      <c r="PLI6" s="158"/>
      <c r="PLJ6" s="158"/>
      <c r="PLK6" s="158"/>
      <c r="PLL6" s="158"/>
      <c r="PLM6" s="158"/>
      <c r="PLN6" s="158"/>
      <c r="PLO6" s="158"/>
      <c r="PLP6" s="158"/>
      <c r="PLQ6" s="158"/>
      <c r="PLR6" s="158"/>
      <c r="PLS6" s="158"/>
      <c r="PLT6" s="158"/>
      <c r="PLU6" s="158"/>
      <c r="PLV6" s="158"/>
      <c r="PLW6" s="158"/>
      <c r="PLX6" s="158"/>
      <c r="PLY6" s="158"/>
      <c r="PLZ6" s="158"/>
      <c r="PMA6" s="158"/>
      <c r="PMB6" s="158"/>
      <c r="PMC6" s="158"/>
      <c r="PMD6" s="158"/>
      <c r="PME6" s="158"/>
      <c r="PMF6" s="158"/>
      <c r="PMG6" s="158"/>
      <c r="PMH6" s="158"/>
      <c r="PMI6" s="158"/>
      <c r="PMJ6" s="158"/>
      <c r="PMK6" s="158"/>
      <c r="PML6" s="158"/>
      <c r="PMM6" s="158"/>
      <c r="PMN6" s="158"/>
      <c r="PMO6" s="158"/>
      <c r="PMP6" s="158"/>
      <c r="PMQ6" s="158"/>
      <c r="PMR6" s="158"/>
      <c r="PMS6" s="158"/>
      <c r="PMT6" s="158"/>
      <c r="PMU6" s="158"/>
      <c r="PMV6" s="158"/>
      <c r="PMW6" s="158"/>
      <c r="PMX6" s="158"/>
      <c r="PMY6" s="158"/>
      <c r="PMZ6" s="158"/>
      <c r="PNA6" s="158"/>
      <c r="PNB6" s="158"/>
      <c r="PNC6" s="158"/>
      <c r="PND6" s="158"/>
      <c r="PNE6" s="158"/>
      <c r="PNF6" s="158"/>
      <c r="PNG6" s="158"/>
      <c r="PNH6" s="158"/>
      <c r="PNI6" s="158"/>
      <c r="PNJ6" s="158"/>
      <c r="PNK6" s="158"/>
      <c r="PNL6" s="158"/>
      <c r="PNM6" s="158"/>
      <c r="PNN6" s="158"/>
      <c r="PNO6" s="158"/>
      <c r="PNP6" s="158"/>
      <c r="PNQ6" s="158"/>
      <c r="PNR6" s="158"/>
      <c r="PNS6" s="158"/>
      <c r="PNT6" s="158"/>
      <c r="PNU6" s="158"/>
      <c r="PNV6" s="158"/>
      <c r="PNW6" s="158"/>
      <c r="PNX6" s="158"/>
      <c r="PNY6" s="158"/>
      <c r="PNZ6" s="158"/>
      <c r="POA6" s="158"/>
      <c r="POB6" s="158"/>
      <c r="POC6" s="158"/>
      <c r="POD6" s="158"/>
      <c r="POE6" s="158"/>
      <c r="POF6" s="158"/>
      <c r="POG6" s="158"/>
      <c r="POH6" s="158"/>
      <c r="POI6" s="158"/>
      <c r="POJ6" s="158"/>
      <c r="POK6" s="158"/>
      <c r="POL6" s="158"/>
      <c r="POM6" s="158"/>
      <c r="PON6" s="158"/>
      <c r="POO6" s="158"/>
      <c r="POP6" s="158"/>
      <c r="POQ6" s="158"/>
      <c r="POR6" s="158"/>
      <c r="POS6" s="158"/>
      <c r="POT6" s="158"/>
      <c r="POU6" s="158"/>
      <c r="POV6" s="158"/>
      <c r="POW6" s="158"/>
      <c r="POX6" s="158"/>
      <c r="POY6" s="158"/>
      <c r="POZ6" s="158"/>
      <c r="PPA6" s="158"/>
      <c r="PPB6" s="158"/>
      <c r="PPC6" s="158"/>
      <c r="PPD6" s="158"/>
      <c r="PPE6" s="158"/>
      <c r="PPF6" s="158"/>
      <c r="PPG6" s="158"/>
      <c r="PPH6" s="158"/>
      <c r="PPI6" s="158"/>
      <c r="PPJ6" s="158"/>
      <c r="PPK6" s="158"/>
      <c r="PPL6" s="158"/>
      <c r="PPM6" s="158"/>
      <c r="PPN6" s="158"/>
      <c r="PPO6" s="158"/>
      <c r="PPP6" s="158"/>
      <c r="PPQ6" s="158"/>
      <c r="PPR6" s="158"/>
      <c r="PPS6" s="158"/>
      <c r="PPT6" s="158"/>
      <c r="PPU6" s="158"/>
      <c r="PPV6" s="158"/>
      <c r="PPW6" s="158"/>
      <c r="PPX6" s="158"/>
      <c r="PPY6" s="158"/>
      <c r="PPZ6" s="158"/>
      <c r="PQA6" s="158"/>
      <c r="PQB6" s="158"/>
      <c r="PQC6" s="158"/>
      <c r="PQD6" s="158"/>
      <c r="PQE6" s="158"/>
      <c r="PQF6" s="158"/>
      <c r="PQG6" s="158"/>
      <c r="PQH6" s="158"/>
      <c r="PQI6" s="158"/>
      <c r="PQJ6" s="158"/>
      <c r="PQK6" s="158"/>
      <c r="PQL6" s="158"/>
      <c r="PQM6" s="158"/>
      <c r="PQN6" s="158"/>
      <c r="PQO6" s="158"/>
      <c r="PQP6" s="158"/>
      <c r="PQQ6" s="158"/>
      <c r="PQR6" s="158"/>
      <c r="PQS6" s="158"/>
      <c r="PQT6" s="158"/>
      <c r="PQU6" s="158"/>
      <c r="PQV6" s="158"/>
      <c r="PQW6" s="158"/>
      <c r="PQX6" s="158"/>
      <c r="PQY6" s="158"/>
      <c r="PQZ6" s="158"/>
      <c r="PRA6" s="158"/>
      <c r="PRB6" s="158"/>
      <c r="PRC6" s="158"/>
      <c r="PRD6" s="158"/>
      <c r="PRE6" s="158"/>
      <c r="PRF6" s="158"/>
      <c r="PRG6" s="158"/>
      <c r="PRH6" s="158"/>
      <c r="PRI6" s="158"/>
      <c r="PRJ6" s="158"/>
      <c r="PRK6" s="158"/>
      <c r="PRL6" s="158"/>
      <c r="PRM6" s="158"/>
      <c r="PRN6" s="158"/>
      <c r="PRO6" s="158"/>
      <c r="PRP6" s="158"/>
      <c r="PRQ6" s="158"/>
      <c r="PRR6" s="158"/>
      <c r="PRS6" s="158"/>
      <c r="PRT6" s="158"/>
      <c r="PRU6" s="158"/>
      <c r="PRV6" s="158"/>
      <c r="PRW6" s="158"/>
      <c r="PRX6" s="158"/>
      <c r="PRY6" s="158"/>
      <c r="PRZ6" s="158"/>
      <c r="PSA6" s="158"/>
      <c r="PSB6" s="158"/>
      <c r="PSC6" s="158"/>
      <c r="PSD6" s="158"/>
      <c r="PSE6" s="158"/>
      <c r="PSF6" s="158"/>
      <c r="PSG6" s="158"/>
      <c r="PSH6" s="158"/>
      <c r="PSI6" s="158"/>
      <c r="PSJ6" s="158"/>
      <c r="PSK6" s="158"/>
      <c r="PSL6" s="158"/>
      <c r="PSM6" s="158"/>
      <c r="PSN6" s="158"/>
      <c r="PSO6" s="158"/>
      <c r="PSP6" s="158"/>
      <c r="PSQ6" s="158"/>
      <c r="PSR6" s="158"/>
      <c r="PSS6" s="158"/>
      <c r="PST6" s="158"/>
      <c r="PSU6" s="158"/>
      <c r="PSV6" s="158"/>
      <c r="PSW6" s="158"/>
      <c r="PSX6" s="158"/>
      <c r="PSY6" s="158"/>
      <c r="PSZ6" s="158"/>
      <c r="PTA6" s="158"/>
      <c r="PTB6" s="158"/>
      <c r="PTC6" s="158"/>
      <c r="PTD6" s="158"/>
      <c r="PTE6" s="158"/>
      <c r="PTF6" s="158"/>
      <c r="PTG6" s="158"/>
      <c r="PTH6" s="158"/>
      <c r="PTI6" s="158"/>
      <c r="PTJ6" s="158"/>
      <c r="PTK6" s="158"/>
      <c r="PTL6" s="158"/>
      <c r="PTM6" s="158"/>
      <c r="PTN6" s="158"/>
      <c r="PTO6" s="158"/>
      <c r="PTP6" s="158"/>
      <c r="PTQ6" s="158"/>
      <c r="PTR6" s="158"/>
      <c r="PTS6" s="158"/>
      <c r="PTT6" s="158"/>
      <c r="PTU6" s="158"/>
      <c r="PTV6" s="158"/>
      <c r="PTW6" s="158"/>
      <c r="PTX6" s="158"/>
      <c r="PTY6" s="158"/>
      <c r="PTZ6" s="158"/>
      <c r="PUA6" s="158"/>
      <c r="PUB6" s="158"/>
      <c r="PUC6" s="158"/>
      <c r="PUD6" s="158"/>
      <c r="PUE6" s="158"/>
      <c r="PUF6" s="158"/>
      <c r="PUG6" s="158"/>
      <c r="PUH6" s="158"/>
      <c r="PUI6" s="158"/>
      <c r="PUJ6" s="158"/>
      <c r="PUK6" s="158"/>
      <c r="PUL6" s="158"/>
      <c r="PUM6" s="158"/>
      <c r="PUN6" s="158"/>
      <c r="PUO6" s="158"/>
      <c r="PUP6" s="158"/>
      <c r="PUQ6" s="158"/>
      <c r="PUR6" s="158"/>
      <c r="PUS6" s="158"/>
      <c r="PUT6" s="158"/>
      <c r="PUU6" s="158"/>
      <c r="PUV6" s="158"/>
      <c r="PUW6" s="158"/>
      <c r="PUX6" s="158"/>
      <c r="PUY6" s="158"/>
      <c r="PUZ6" s="158"/>
      <c r="PVA6" s="158"/>
      <c r="PVB6" s="158"/>
      <c r="PVC6" s="158"/>
      <c r="PVD6" s="158"/>
      <c r="PVE6" s="158"/>
      <c r="PVF6" s="158"/>
      <c r="PVG6" s="158"/>
      <c r="PVH6" s="158"/>
      <c r="PVI6" s="158"/>
      <c r="PVJ6" s="158"/>
      <c r="PVK6" s="158"/>
      <c r="PVL6" s="158"/>
      <c r="PVM6" s="158"/>
      <c r="PVN6" s="158"/>
      <c r="PVO6" s="158"/>
      <c r="PVP6" s="158"/>
      <c r="PVQ6" s="158"/>
      <c r="PVR6" s="158"/>
      <c r="PVS6" s="158"/>
      <c r="PVT6" s="158"/>
      <c r="PVU6" s="158"/>
      <c r="PVV6" s="158"/>
      <c r="PVW6" s="158"/>
      <c r="PVX6" s="158"/>
      <c r="PVY6" s="158"/>
      <c r="PVZ6" s="158"/>
      <c r="PWA6" s="158"/>
      <c r="PWB6" s="158"/>
      <c r="PWC6" s="158"/>
      <c r="PWD6" s="158"/>
      <c r="PWE6" s="158"/>
      <c r="PWF6" s="158"/>
      <c r="PWG6" s="158"/>
      <c r="PWH6" s="158"/>
      <c r="PWI6" s="158"/>
      <c r="PWJ6" s="158"/>
      <c r="PWK6" s="158"/>
      <c r="PWL6" s="158"/>
      <c r="PWM6" s="158"/>
      <c r="PWN6" s="158"/>
      <c r="PWO6" s="158"/>
      <c r="PWP6" s="158"/>
      <c r="PWQ6" s="158"/>
      <c r="PWR6" s="158"/>
      <c r="PWS6" s="158"/>
      <c r="PWT6" s="158"/>
      <c r="PWU6" s="158"/>
      <c r="PWV6" s="158"/>
      <c r="PWW6" s="158"/>
      <c r="PWX6" s="158"/>
      <c r="PWY6" s="158"/>
      <c r="PWZ6" s="158"/>
      <c r="PXA6" s="158"/>
      <c r="PXB6" s="158"/>
      <c r="PXC6" s="158"/>
      <c r="PXD6" s="158"/>
      <c r="PXE6" s="158"/>
      <c r="PXF6" s="158"/>
      <c r="PXG6" s="158"/>
      <c r="PXH6" s="158"/>
      <c r="PXI6" s="158"/>
      <c r="PXJ6" s="158"/>
      <c r="PXK6" s="158"/>
      <c r="PXL6" s="158"/>
      <c r="PXM6" s="158"/>
      <c r="PXN6" s="158"/>
      <c r="PXO6" s="158"/>
      <c r="PXP6" s="158"/>
      <c r="PXQ6" s="158"/>
      <c r="PXR6" s="158"/>
      <c r="PXS6" s="158"/>
      <c r="PXT6" s="158"/>
      <c r="PXU6" s="158"/>
      <c r="PXV6" s="158"/>
      <c r="PXW6" s="158"/>
      <c r="PXX6" s="158"/>
      <c r="PXY6" s="158"/>
      <c r="PXZ6" s="158"/>
      <c r="PYA6" s="158"/>
      <c r="PYB6" s="158"/>
      <c r="PYC6" s="158"/>
      <c r="PYD6" s="158"/>
      <c r="PYE6" s="158"/>
      <c r="PYF6" s="158"/>
      <c r="PYG6" s="158"/>
      <c r="PYH6" s="158"/>
      <c r="PYI6" s="158"/>
      <c r="PYJ6" s="158"/>
      <c r="PYK6" s="158"/>
      <c r="PYL6" s="158"/>
      <c r="PYM6" s="158"/>
      <c r="PYN6" s="158"/>
      <c r="PYO6" s="158"/>
      <c r="PYP6" s="158"/>
      <c r="PYQ6" s="158"/>
      <c r="PYR6" s="158"/>
      <c r="PYS6" s="158"/>
      <c r="PYT6" s="158"/>
      <c r="PYU6" s="158"/>
      <c r="PYV6" s="158"/>
      <c r="PYW6" s="158"/>
      <c r="PYX6" s="158"/>
      <c r="PYY6" s="158"/>
      <c r="PYZ6" s="158"/>
      <c r="PZA6" s="158"/>
      <c r="PZB6" s="158"/>
      <c r="PZC6" s="158"/>
      <c r="PZD6" s="158"/>
      <c r="PZE6" s="158"/>
      <c r="PZF6" s="158"/>
      <c r="PZG6" s="158"/>
      <c r="PZH6" s="158"/>
      <c r="PZI6" s="158"/>
      <c r="PZJ6" s="158"/>
      <c r="PZK6" s="158"/>
      <c r="PZL6" s="158"/>
      <c r="PZM6" s="158"/>
      <c r="PZN6" s="158"/>
      <c r="PZO6" s="158"/>
      <c r="PZP6" s="158"/>
      <c r="PZQ6" s="158"/>
      <c r="PZR6" s="158"/>
      <c r="PZS6" s="158"/>
      <c r="PZT6" s="158"/>
      <c r="PZU6" s="158"/>
      <c r="PZV6" s="158"/>
      <c r="PZW6" s="158"/>
      <c r="PZX6" s="158"/>
      <c r="PZY6" s="158"/>
      <c r="PZZ6" s="158"/>
      <c r="QAA6" s="158"/>
      <c r="QAB6" s="158"/>
      <c r="QAC6" s="158"/>
      <c r="QAD6" s="158"/>
      <c r="QAE6" s="158"/>
      <c r="QAF6" s="158"/>
      <c r="QAG6" s="158"/>
      <c r="QAH6" s="158"/>
      <c r="QAI6" s="158"/>
      <c r="QAJ6" s="158"/>
      <c r="QAK6" s="158"/>
      <c r="QAL6" s="158"/>
      <c r="QAM6" s="158"/>
      <c r="QAN6" s="158"/>
      <c r="QAO6" s="158"/>
      <c r="QAP6" s="158"/>
      <c r="QAQ6" s="158"/>
      <c r="QAR6" s="158"/>
      <c r="QAS6" s="158"/>
      <c r="QAT6" s="158"/>
      <c r="QAU6" s="158"/>
      <c r="QAV6" s="158"/>
      <c r="QAW6" s="158"/>
      <c r="QAX6" s="158"/>
      <c r="QAY6" s="158"/>
      <c r="QAZ6" s="158"/>
      <c r="QBA6" s="158"/>
      <c r="QBB6" s="158"/>
      <c r="QBC6" s="158"/>
      <c r="QBD6" s="158"/>
      <c r="QBE6" s="158"/>
      <c r="QBF6" s="158"/>
      <c r="QBG6" s="158"/>
      <c r="QBH6" s="158"/>
      <c r="QBI6" s="158"/>
      <c r="QBJ6" s="158"/>
      <c r="QBK6" s="158"/>
      <c r="QBL6" s="158"/>
      <c r="QBM6" s="158"/>
      <c r="QBN6" s="158"/>
      <c r="QBO6" s="158"/>
      <c r="QBP6" s="158"/>
      <c r="QBQ6" s="158"/>
      <c r="QBR6" s="158"/>
      <c r="QBS6" s="158"/>
      <c r="QBT6" s="158"/>
      <c r="QBU6" s="158"/>
      <c r="QBV6" s="158"/>
      <c r="QBW6" s="158"/>
      <c r="QBX6" s="158"/>
      <c r="QBY6" s="158"/>
      <c r="QBZ6" s="158"/>
      <c r="QCA6" s="158"/>
      <c r="QCB6" s="158"/>
      <c r="QCC6" s="158"/>
      <c r="QCD6" s="158"/>
      <c r="QCE6" s="158"/>
      <c r="QCF6" s="158"/>
      <c r="QCG6" s="158"/>
      <c r="QCH6" s="158"/>
      <c r="QCI6" s="158"/>
      <c r="QCJ6" s="158"/>
      <c r="QCK6" s="158"/>
      <c r="QCL6" s="158"/>
      <c r="QCM6" s="158"/>
      <c r="QCN6" s="158"/>
      <c r="QCO6" s="158"/>
      <c r="QCP6" s="158"/>
      <c r="QCQ6" s="158"/>
      <c r="QCR6" s="158"/>
      <c r="QCS6" s="158"/>
      <c r="QCT6" s="158"/>
      <c r="QCU6" s="158"/>
      <c r="QCV6" s="158"/>
      <c r="QCW6" s="158"/>
      <c r="QCX6" s="158"/>
      <c r="QCY6" s="158"/>
      <c r="QCZ6" s="158"/>
      <c r="QDA6" s="158"/>
      <c r="QDB6" s="158"/>
      <c r="QDC6" s="158"/>
      <c r="QDD6" s="158"/>
      <c r="QDE6" s="158"/>
      <c r="QDF6" s="158"/>
      <c r="QDG6" s="158"/>
      <c r="QDH6" s="158"/>
      <c r="QDI6" s="158"/>
      <c r="QDJ6" s="158"/>
      <c r="QDK6" s="158"/>
      <c r="QDL6" s="158"/>
      <c r="QDM6" s="158"/>
      <c r="QDN6" s="158"/>
      <c r="QDO6" s="158"/>
      <c r="QDP6" s="158"/>
      <c r="QDQ6" s="158"/>
      <c r="QDR6" s="158"/>
      <c r="QDS6" s="158"/>
      <c r="QDT6" s="158"/>
      <c r="QDU6" s="158"/>
      <c r="QDV6" s="158"/>
      <c r="QDW6" s="158"/>
      <c r="QDX6" s="158"/>
      <c r="QDY6" s="158"/>
      <c r="QDZ6" s="158"/>
      <c r="QEA6" s="158"/>
      <c r="QEB6" s="158"/>
      <c r="QEC6" s="158"/>
      <c r="QED6" s="158"/>
      <c r="QEE6" s="158"/>
      <c r="QEF6" s="158"/>
      <c r="QEG6" s="158"/>
      <c r="QEH6" s="158"/>
      <c r="QEI6" s="158"/>
      <c r="QEJ6" s="158"/>
      <c r="QEK6" s="158"/>
      <c r="QEL6" s="158"/>
      <c r="QEM6" s="158"/>
      <c r="QEN6" s="158"/>
      <c r="QEO6" s="158"/>
      <c r="QEP6" s="158"/>
      <c r="QEQ6" s="158"/>
      <c r="QER6" s="158"/>
      <c r="QES6" s="158"/>
      <c r="QET6" s="158"/>
      <c r="QEU6" s="158"/>
      <c r="QEV6" s="158"/>
      <c r="QEW6" s="158"/>
      <c r="QEX6" s="158"/>
      <c r="QEY6" s="158"/>
      <c r="QEZ6" s="158"/>
      <c r="QFA6" s="158"/>
      <c r="QFB6" s="158"/>
      <c r="QFC6" s="158"/>
      <c r="QFD6" s="158"/>
      <c r="QFE6" s="158"/>
      <c r="QFF6" s="158"/>
      <c r="QFG6" s="158"/>
      <c r="QFH6" s="158"/>
      <c r="QFI6" s="158"/>
      <c r="QFJ6" s="158"/>
      <c r="QFK6" s="158"/>
      <c r="QFL6" s="158"/>
      <c r="QFM6" s="158"/>
      <c r="QFN6" s="158"/>
      <c r="QFO6" s="158"/>
      <c r="QFP6" s="158"/>
      <c r="QFQ6" s="158"/>
      <c r="QFR6" s="158"/>
      <c r="QFS6" s="158"/>
      <c r="QFT6" s="158"/>
      <c r="QFU6" s="158"/>
      <c r="QFV6" s="158"/>
      <c r="QFW6" s="158"/>
      <c r="QFX6" s="158"/>
      <c r="QFY6" s="158"/>
      <c r="QFZ6" s="158"/>
      <c r="QGA6" s="158"/>
      <c r="QGB6" s="158"/>
      <c r="QGC6" s="158"/>
      <c r="QGD6" s="158"/>
      <c r="QGE6" s="158"/>
      <c r="QGF6" s="158"/>
      <c r="QGG6" s="158"/>
      <c r="QGH6" s="158"/>
      <c r="QGI6" s="158"/>
      <c r="QGJ6" s="158"/>
      <c r="QGK6" s="158"/>
      <c r="QGL6" s="158"/>
      <c r="QGM6" s="158"/>
      <c r="QGN6" s="158"/>
      <c r="QGO6" s="158"/>
      <c r="QGP6" s="158"/>
      <c r="QGQ6" s="158"/>
      <c r="QGR6" s="158"/>
      <c r="QGS6" s="158"/>
      <c r="QGT6" s="158"/>
      <c r="QGU6" s="158"/>
      <c r="QGV6" s="158"/>
      <c r="QGW6" s="158"/>
      <c r="QGX6" s="158"/>
      <c r="QGY6" s="158"/>
      <c r="QGZ6" s="158"/>
      <c r="QHA6" s="158"/>
      <c r="QHB6" s="158"/>
      <c r="QHC6" s="158"/>
      <c r="QHD6" s="158"/>
      <c r="QHE6" s="158"/>
      <c r="QHF6" s="158"/>
      <c r="QHG6" s="158"/>
      <c r="QHH6" s="158"/>
      <c r="QHI6" s="158"/>
      <c r="QHJ6" s="158"/>
      <c r="QHK6" s="158"/>
      <c r="QHL6" s="158"/>
      <c r="QHM6" s="158"/>
      <c r="QHN6" s="158"/>
      <c r="QHO6" s="158"/>
      <c r="QHP6" s="158"/>
      <c r="QHQ6" s="158"/>
      <c r="QHR6" s="158"/>
      <c r="QHS6" s="158"/>
      <c r="QHT6" s="158"/>
      <c r="QHU6" s="158"/>
      <c r="QHV6" s="158"/>
      <c r="QHW6" s="158"/>
      <c r="QHX6" s="158"/>
      <c r="QHY6" s="158"/>
      <c r="QHZ6" s="158"/>
      <c r="QIA6" s="158"/>
      <c r="QIB6" s="158"/>
      <c r="QIC6" s="158"/>
      <c r="QID6" s="158"/>
      <c r="QIE6" s="158"/>
      <c r="QIF6" s="158"/>
      <c r="QIG6" s="158"/>
      <c r="QIH6" s="158"/>
      <c r="QII6" s="158"/>
      <c r="QIJ6" s="158"/>
      <c r="QIK6" s="158"/>
      <c r="QIL6" s="158"/>
      <c r="QIM6" s="158"/>
      <c r="QIN6" s="158"/>
      <c r="QIO6" s="158"/>
      <c r="QIP6" s="158"/>
      <c r="QIQ6" s="158"/>
      <c r="QIR6" s="158"/>
      <c r="QIS6" s="158"/>
      <c r="QIT6" s="158"/>
      <c r="QIU6" s="158"/>
      <c r="QIV6" s="158"/>
      <c r="QIW6" s="158"/>
      <c r="QIX6" s="158"/>
      <c r="QIY6" s="158"/>
      <c r="QIZ6" s="158"/>
      <c r="QJA6" s="158"/>
      <c r="QJB6" s="158"/>
      <c r="QJC6" s="158"/>
      <c r="QJD6" s="158"/>
      <c r="QJE6" s="158"/>
      <c r="QJF6" s="158"/>
      <c r="QJG6" s="158"/>
      <c r="QJH6" s="158"/>
      <c r="QJI6" s="158"/>
      <c r="QJJ6" s="158"/>
      <c r="QJK6" s="158"/>
      <c r="QJL6" s="158"/>
      <c r="QJM6" s="158"/>
      <c r="QJN6" s="158"/>
      <c r="QJO6" s="158"/>
      <c r="QJP6" s="158"/>
      <c r="QJQ6" s="158"/>
      <c r="QJR6" s="158"/>
      <c r="QJS6" s="158"/>
      <c r="QJT6" s="158"/>
      <c r="QJU6" s="158"/>
      <c r="QJV6" s="158"/>
      <c r="QJW6" s="158"/>
      <c r="QJX6" s="158"/>
      <c r="QJY6" s="158"/>
      <c r="QJZ6" s="158"/>
      <c r="QKA6" s="158"/>
      <c r="QKB6" s="158"/>
      <c r="QKC6" s="158"/>
      <c r="QKD6" s="158"/>
      <c r="QKE6" s="158"/>
      <c r="QKF6" s="158"/>
      <c r="QKG6" s="158"/>
      <c r="QKH6" s="158"/>
      <c r="QKI6" s="158"/>
      <c r="QKJ6" s="158"/>
      <c r="QKK6" s="158"/>
      <c r="QKL6" s="158"/>
      <c r="QKM6" s="158"/>
      <c r="QKN6" s="158"/>
      <c r="QKO6" s="158"/>
      <c r="QKP6" s="158"/>
      <c r="QKQ6" s="158"/>
      <c r="QKR6" s="158"/>
      <c r="QKS6" s="158"/>
      <c r="QKT6" s="158"/>
      <c r="QKU6" s="158"/>
      <c r="QKV6" s="158"/>
      <c r="QKW6" s="158"/>
      <c r="QKX6" s="158"/>
      <c r="QKY6" s="158"/>
      <c r="QKZ6" s="158"/>
      <c r="QLA6" s="158"/>
      <c r="QLB6" s="158"/>
      <c r="QLC6" s="158"/>
      <c r="QLD6" s="158"/>
      <c r="QLE6" s="158"/>
      <c r="QLF6" s="158"/>
      <c r="QLG6" s="158"/>
      <c r="QLH6" s="158"/>
      <c r="QLI6" s="158"/>
      <c r="QLJ6" s="158"/>
      <c r="QLK6" s="158"/>
      <c r="QLL6" s="158"/>
      <c r="QLM6" s="158"/>
      <c r="QLN6" s="158"/>
      <c r="QLO6" s="158"/>
      <c r="QLP6" s="158"/>
      <c r="QLQ6" s="158"/>
      <c r="QLR6" s="158"/>
      <c r="QLS6" s="158"/>
      <c r="QLT6" s="158"/>
      <c r="QLU6" s="158"/>
      <c r="QLV6" s="158"/>
      <c r="QLW6" s="158"/>
      <c r="QLX6" s="158"/>
      <c r="QLY6" s="158"/>
      <c r="QLZ6" s="158"/>
      <c r="QMA6" s="158"/>
      <c r="QMB6" s="158"/>
      <c r="QMC6" s="158"/>
      <c r="QMD6" s="158"/>
      <c r="QME6" s="158"/>
      <c r="QMF6" s="158"/>
      <c r="QMG6" s="158"/>
      <c r="QMH6" s="158"/>
      <c r="QMI6" s="158"/>
      <c r="QMJ6" s="158"/>
      <c r="QMK6" s="158"/>
      <c r="QML6" s="158"/>
      <c r="QMM6" s="158"/>
      <c r="QMN6" s="158"/>
      <c r="QMO6" s="158"/>
      <c r="QMP6" s="158"/>
      <c r="QMQ6" s="158"/>
      <c r="QMR6" s="158"/>
      <c r="QMS6" s="158"/>
      <c r="QMT6" s="158"/>
      <c r="QMU6" s="158"/>
      <c r="QMV6" s="158"/>
      <c r="QMW6" s="158"/>
      <c r="QMX6" s="158"/>
      <c r="QMY6" s="158"/>
      <c r="QMZ6" s="158"/>
      <c r="QNA6" s="158"/>
      <c r="QNB6" s="158"/>
      <c r="QNC6" s="158"/>
      <c r="QND6" s="158"/>
      <c r="QNE6" s="158"/>
      <c r="QNF6" s="158"/>
      <c r="QNG6" s="158"/>
      <c r="QNH6" s="158"/>
      <c r="QNI6" s="158"/>
      <c r="QNJ6" s="158"/>
      <c r="QNK6" s="158"/>
      <c r="QNL6" s="158"/>
      <c r="QNM6" s="158"/>
      <c r="QNN6" s="158"/>
      <c r="QNO6" s="158"/>
      <c r="QNP6" s="158"/>
      <c r="QNQ6" s="158"/>
      <c r="QNR6" s="158"/>
      <c r="QNS6" s="158"/>
      <c r="QNT6" s="158"/>
      <c r="QNU6" s="158"/>
      <c r="QNV6" s="158"/>
      <c r="QNW6" s="158"/>
      <c r="QNX6" s="158"/>
      <c r="QNY6" s="158"/>
      <c r="QNZ6" s="158"/>
      <c r="QOA6" s="158"/>
      <c r="QOB6" s="158"/>
      <c r="QOC6" s="158"/>
      <c r="QOD6" s="158"/>
      <c r="QOE6" s="158"/>
      <c r="QOF6" s="158"/>
      <c r="QOG6" s="158"/>
      <c r="QOH6" s="158"/>
      <c r="QOI6" s="158"/>
      <c r="QOJ6" s="158"/>
      <c r="QOK6" s="158"/>
      <c r="QOL6" s="158"/>
      <c r="QOM6" s="158"/>
      <c r="QON6" s="158"/>
      <c r="QOO6" s="158"/>
      <c r="QOP6" s="158"/>
      <c r="QOQ6" s="158"/>
      <c r="QOR6" s="158"/>
      <c r="QOS6" s="158"/>
      <c r="QOT6" s="158"/>
      <c r="QOU6" s="158"/>
      <c r="QOV6" s="158"/>
      <c r="QOW6" s="158"/>
      <c r="QOX6" s="158"/>
      <c r="QOY6" s="158"/>
      <c r="QOZ6" s="158"/>
      <c r="QPA6" s="158"/>
      <c r="QPB6" s="158"/>
      <c r="QPC6" s="158"/>
      <c r="QPD6" s="158"/>
      <c r="QPE6" s="158"/>
      <c r="QPF6" s="158"/>
      <c r="QPG6" s="158"/>
      <c r="QPH6" s="158"/>
      <c r="QPI6" s="158"/>
      <c r="QPJ6" s="158"/>
      <c r="QPK6" s="158"/>
      <c r="QPL6" s="158"/>
      <c r="QPM6" s="158"/>
      <c r="QPN6" s="158"/>
      <c r="QPO6" s="158"/>
      <c r="QPP6" s="158"/>
      <c r="QPQ6" s="158"/>
      <c r="QPR6" s="158"/>
      <c r="QPS6" s="158"/>
      <c r="QPT6" s="158"/>
      <c r="QPU6" s="158"/>
      <c r="QPV6" s="158"/>
      <c r="QPW6" s="158"/>
      <c r="QPX6" s="158"/>
      <c r="QPY6" s="158"/>
      <c r="QPZ6" s="158"/>
      <c r="QQA6" s="158"/>
      <c r="QQB6" s="158"/>
      <c r="QQC6" s="158"/>
      <c r="QQD6" s="158"/>
      <c r="QQE6" s="158"/>
      <c r="QQF6" s="158"/>
      <c r="QQG6" s="158"/>
      <c r="QQH6" s="158"/>
      <c r="QQI6" s="158"/>
      <c r="QQJ6" s="158"/>
      <c r="QQK6" s="158"/>
      <c r="QQL6" s="158"/>
      <c r="QQM6" s="158"/>
      <c r="QQN6" s="158"/>
      <c r="QQO6" s="158"/>
      <c r="QQP6" s="158"/>
      <c r="QQQ6" s="158"/>
      <c r="QQR6" s="158"/>
      <c r="QQS6" s="158"/>
      <c r="QQT6" s="158"/>
      <c r="QQU6" s="158"/>
      <c r="QQV6" s="158"/>
      <c r="QQW6" s="158"/>
      <c r="QQX6" s="158"/>
      <c r="QQY6" s="158"/>
      <c r="QQZ6" s="158"/>
      <c r="QRA6" s="158"/>
      <c r="QRB6" s="158"/>
      <c r="QRC6" s="158"/>
      <c r="QRD6" s="158"/>
      <c r="QRE6" s="158"/>
      <c r="QRF6" s="158"/>
      <c r="QRG6" s="158"/>
      <c r="QRH6" s="158"/>
      <c r="QRI6" s="158"/>
      <c r="QRJ6" s="158"/>
      <c r="QRK6" s="158"/>
      <c r="QRL6" s="158"/>
      <c r="QRM6" s="158"/>
      <c r="QRN6" s="158"/>
      <c r="QRO6" s="158"/>
      <c r="QRP6" s="158"/>
      <c r="QRQ6" s="158"/>
      <c r="QRR6" s="158"/>
      <c r="QRS6" s="158"/>
      <c r="QRT6" s="158"/>
      <c r="QRU6" s="158"/>
      <c r="QRV6" s="158"/>
      <c r="QRW6" s="158"/>
      <c r="QRX6" s="158"/>
      <c r="QRY6" s="158"/>
      <c r="QRZ6" s="158"/>
      <c r="QSA6" s="158"/>
      <c r="QSB6" s="158"/>
      <c r="QSC6" s="158"/>
      <c r="QSD6" s="158"/>
      <c r="QSE6" s="158"/>
      <c r="QSF6" s="158"/>
      <c r="QSG6" s="158"/>
      <c r="QSH6" s="158"/>
      <c r="QSI6" s="158"/>
      <c r="QSJ6" s="158"/>
      <c r="QSK6" s="158"/>
      <c r="QSL6" s="158"/>
      <c r="QSM6" s="158"/>
      <c r="QSN6" s="158"/>
      <c r="QSO6" s="158"/>
      <c r="QSP6" s="158"/>
      <c r="QSQ6" s="158"/>
      <c r="QSR6" s="158"/>
      <c r="QSS6" s="158"/>
      <c r="QST6" s="158"/>
      <c r="QSU6" s="158"/>
      <c r="QSV6" s="158"/>
      <c r="QSW6" s="158"/>
      <c r="QSX6" s="158"/>
      <c r="QSY6" s="158"/>
      <c r="QSZ6" s="158"/>
      <c r="QTA6" s="158"/>
      <c r="QTB6" s="158"/>
      <c r="QTC6" s="158"/>
      <c r="QTD6" s="158"/>
      <c r="QTE6" s="158"/>
      <c r="QTF6" s="158"/>
      <c r="QTG6" s="158"/>
      <c r="QTH6" s="158"/>
      <c r="QTI6" s="158"/>
      <c r="QTJ6" s="158"/>
      <c r="QTK6" s="158"/>
      <c r="QTL6" s="158"/>
      <c r="QTM6" s="158"/>
      <c r="QTN6" s="158"/>
      <c r="QTO6" s="158"/>
      <c r="QTP6" s="158"/>
      <c r="QTQ6" s="158"/>
      <c r="QTR6" s="158"/>
      <c r="QTS6" s="158"/>
      <c r="QTT6" s="158"/>
      <c r="QTU6" s="158"/>
      <c r="QTV6" s="158"/>
      <c r="QTW6" s="158"/>
      <c r="QTX6" s="158"/>
      <c r="QTY6" s="158"/>
      <c r="QTZ6" s="158"/>
      <c r="QUA6" s="158"/>
      <c r="QUB6" s="158"/>
      <c r="QUC6" s="158"/>
      <c r="QUD6" s="158"/>
      <c r="QUE6" s="158"/>
      <c r="QUF6" s="158"/>
      <c r="QUG6" s="158"/>
      <c r="QUH6" s="158"/>
      <c r="QUI6" s="158"/>
      <c r="QUJ6" s="158"/>
      <c r="QUK6" s="158"/>
      <c r="QUL6" s="158"/>
      <c r="QUM6" s="158"/>
      <c r="QUN6" s="158"/>
      <c r="QUO6" s="158"/>
      <c r="QUP6" s="158"/>
      <c r="QUQ6" s="158"/>
      <c r="QUR6" s="158"/>
      <c r="QUS6" s="158"/>
      <c r="QUT6" s="158"/>
      <c r="QUU6" s="158"/>
      <c r="QUV6" s="158"/>
      <c r="QUW6" s="158"/>
      <c r="QUX6" s="158"/>
      <c r="QUY6" s="158"/>
      <c r="QUZ6" s="158"/>
      <c r="QVA6" s="158"/>
      <c r="QVB6" s="158"/>
      <c r="QVC6" s="158"/>
      <c r="QVD6" s="158"/>
      <c r="QVE6" s="158"/>
      <c r="QVF6" s="158"/>
      <c r="QVG6" s="158"/>
      <c r="QVH6" s="158"/>
      <c r="QVI6" s="158"/>
      <c r="QVJ6" s="158"/>
      <c r="QVK6" s="158"/>
      <c r="QVL6" s="158"/>
      <c r="QVM6" s="158"/>
      <c r="QVN6" s="158"/>
      <c r="QVO6" s="158"/>
      <c r="QVP6" s="158"/>
      <c r="QVQ6" s="158"/>
      <c r="QVR6" s="158"/>
      <c r="QVS6" s="158"/>
      <c r="QVT6" s="158"/>
      <c r="QVU6" s="158"/>
      <c r="QVV6" s="158"/>
      <c r="QVW6" s="158"/>
      <c r="QVX6" s="158"/>
      <c r="QVY6" s="158"/>
      <c r="QVZ6" s="158"/>
      <c r="QWA6" s="158"/>
      <c r="QWB6" s="158"/>
      <c r="QWC6" s="158"/>
      <c r="QWD6" s="158"/>
      <c r="QWE6" s="158"/>
      <c r="QWF6" s="158"/>
      <c r="QWG6" s="158"/>
      <c r="QWH6" s="158"/>
      <c r="QWI6" s="158"/>
      <c r="QWJ6" s="158"/>
      <c r="QWK6" s="158"/>
      <c r="QWL6" s="158"/>
      <c r="QWM6" s="158"/>
      <c r="QWN6" s="158"/>
      <c r="QWO6" s="158"/>
      <c r="QWP6" s="158"/>
      <c r="QWQ6" s="158"/>
      <c r="QWR6" s="158"/>
      <c r="QWS6" s="158"/>
      <c r="QWT6" s="158"/>
      <c r="QWU6" s="158"/>
      <c r="QWV6" s="158"/>
      <c r="QWW6" s="158"/>
      <c r="QWX6" s="158"/>
      <c r="QWY6" s="158"/>
      <c r="QWZ6" s="158"/>
      <c r="QXA6" s="158"/>
      <c r="QXB6" s="158"/>
      <c r="QXC6" s="158"/>
      <c r="QXD6" s="158"/>
      <c r="QXE6" s="158"/>
      <c r="QXF6" s="158"/>
      <c r="QXG6" s="158"/>
      <c r="QXH6" s="158"/>
      <c r="QXI6" s="158"/>
      <c r="QXJ6" s="158"/>
      <c r="QXK6" s="158"/>
      <c r="QXL6" s="158"/>
      <c r="QXM6" s="158"/>
      <c r="QXN6" s="158"/>
      <c r="QXO6" s="158"/>
      <c r="QXP6" s="158"/>
      <c r="QXQ6" s="158"/>
      <c r="QXR6" s="158"/>
      <c r="QXS6" s="158"/>
      <c r="QXT6" s="158"/>
      <c r="QXU6" s="158"/>
      <c r="QXV6" s="158"/>
      <c r="QXW6" s="158"/>
      <c r="QXX6" s="158"/>
      <c r="QXY6" s="158"/>
      <c r="QXZ6" s="158"/>
      <c r="QYA6" s="158"/>
      <c r="QYB6" s="158"/>
      <c r="QYC6" s="158"/>
      <c r="QYD6" s="158"/>
      <c r="QYE6" s="158"/>
      <c r="QYF6" s="158"/>
      <c r="QYG6" s="158"/>
      <c r="QYH6" s="158"/>
      <c r="QYI6" s="158"/>
      <c r="QYJ6" s="158"/>
      <c r="QYK6" s="158"/>
      <c r="QYL6" s="158"/>
      <c r="QYM6" s="158"/>
      <c r="QYN6" s="158"/>
      <c r="QYO6" s="158"/>
      <c r="QYP6" s="158"/>
      <c r="QYQ6" s="158"/>
      <c r="QYR6" s="158"/>
      <c r="QYS6" s="158"/>
      <c r="QYT6" s="158"/>
      <c r="QYU6" s="158"/>
      <c r="QYV6" s="158"/>
      <c r="QYW6" s="158"/>
      <c r="QYX6" s="158"/>
      <c r="QYY6" s="158"/>
      <c r="QYZ6" s="158"/>
      <c r="QZA6" s="158"/>
      <c r="QZB6" s="158"/>
      <c r="QZC6" s="158"/>
      <c r="QZD6" s="158"/>
      <c r="QZE6" s="158"/>
      <c r="QZF6" s="158"/>
      <c r="QZG6" s="158"/>
      <c r="QZH6" s="158"/>
      <c r="QZI6" s="158"/>
      <c r="QZJ6" s="158"/>
      <c r="QZK6" s="158"/>
      <c r="QZL6" s="158"/>
      <c r="QZM6" s="158"/>
      <c r="QZN6" s="158"/>
      <c r="QZO6" s="158"/>
      <c r="QZP6" s="158"/>
      <c r="QZQ6" s="158"/>
      <c r="QZR6" s="158"/>
      <c r="QZS6" s="158"/>
      <c r="QZT6" s="158"/>
      <c r="QZU6" s="158"/>
      <c r="QZV6" s="158"/>
      <c r="QZW6" s="158"/>
      <c r="QZX6" s="158"/>
      <c r="QZY6" s="158"/>
      <c r="QZZ6" s="158"/>
      <c r="RAA6" s="158"/>
      <c r="RAB6" s="158"/>
      <c r="RAC6" s="158"/>
      <c r="RAD6" s="158"/>
      <c r="RAE6" s="158"/>
      <c r="RAF6" s="158"/>
      <c r="RAG6" s="158"/>
      <c r="RAH6" s="158"/>
      <c r="RAI6" s="158"/>
      <c r="RAJ6" s="158"/>
      <c r="RAK6" s="158"/>
      <c r="RAL6" s="158"/>
      <c r="RAM6" s="158"/>
      <c r="RAN6" s="158"/>
      <c r="RAO6" s="158"/>
      <c r="RAP6" s="158"/>
      <c r="RAQ6" s="158"/>
      <c r="RAR6" s="158"/>
      <c r="RAS6" s="158"/>
      <c r="RAT6" s="158"/>
      <c r="RAU6" s="158"/>
      <c r="RAV6" s="158"/>
      <c r="RAW6" s="158"/>
      <c r="RAX6" s="158"/>
      <c r="RAY6" s="158"/>
      <c r="RAZ6" s="158"/>
      <c r="RBA6" s="158"/>
      <c r="RBB6" s="158"/>
      <c r="RBC6" s="158"/>
      <c r="RBD6" s="158"/>
      <c r="RBE6" s="158"/>
      <c r="RBF6" s="158"/>
      <c r="RBG6" s="158"/>
      <c r="RBH6" s="158"/>
      <c r="RBI6" s="158"/>
      <c r="RBJ6" s="158"/>
      <c r="RBK6" s="158"/>
      <c r="RBL6" s="158"/>
      <c r="RBM6" s="158"/>
      <c r="RBN6" s="158"/>
      <c r="RBO6" s="158"/>
      <c r="RBP6" s="158"/>
      <c r="RBQ6" s="158"/>
      <c r="RBR6" s="158"/>
      <c r="RBS6" s="158"/>
      <c r="RBT6" s="158"/>
      <c r="RBU6" s="158"/>
      <c r="RBV6" s="158"/>
      <c r="RBW6" s="158"/>
      <c r="RBX6" s="158"/>
      <c r="RBY6" s="158"/>
      <c r="RBZ6" s="158"/>
      <c r="RCA6" s="158"/>
      <c r="RCB6" s="158"/>
      <c r="RCC6" s="158"/>
      <c r="RCD6" s="158"/>
      <c r="RCE6" s="158"/>
      <c r="RCF6" s="158"/>
      <c r="RCG6" s="158"/>
      <c r="RCH6" s="158"/>
      <c r="RCI6" s="158"/>
      <c r="RCJ6" s="158"/>
      <c r="RCK6" s="158"/>
      <c r="RCL6" s="158"/>
      <c r="RCM6" s="158"/>
      <c r="RCN6" s="158"/>
      <c r="RCO6" s="158"/>
      <c r="RCP6" s="158"/>
      <c r="RCQ6" s="158"/>
      <c r="RCR6" s="158"/>
      <c r="RCS6" s="158"/>
      <c r="RCT6" s="158"/>
      <c r="RCU6" s="158"/>
      <c r="RCV6" s="158"/>
      <c r="RCW6" s="158"/>
      <c r="RCX6" s="158"/>
      <c r="RCY6" s="158"/>
      <c r="RCZ6" s="158"/>
      <c r="RDA6" s="158"/>
      <c r="RDB6" s="158"/>
      <c r="RDC6" s="158"/>
      <c r="RDD6" s="158"/>
      <c r="RDE6" s="158"/>
      <c r="RDF6" s="158"/>
      <c r="RDG6" s="158"/>
      <c r="RDH6" s="158"/>
      <c r="RDI6" s="158"/>
      <c r="RDJ6" s="158"/>
      <c r="RDK6" s="158"/>
      <c r="RDL6" s="158"/>
      <c r="RDM6" s="158"/>
      <c r="RDN6" s="158"/>
      <c r="RDO6" s="158"/>
      <c r="RDP6" s="158"/>
      <c r="RDQ6" s="158"/>
      <c r="RDR6" s="158"/>
      <c r="RDS6" s="158"/>
      <c r="RDT6" s="158"/>
      <c r="RDU6" s="158"/>
      <c r="RDV6" s="158"/>
      <c r="RDW6" s="158"/>
      <c r="RDX6" s="158"/>
      <c r="RDY6" s="158"/>
      <c r="RDZ6" s="158"/>
      <c r="REA6" s="158"/>
      <c r="REB6" s="158"/>
      <c r="REC6" s="158"/>
      <c r="RED6" s="158"/>
      <c r="REE6" s="158"/>
      <c r="REF6" s="158"/>
      <c r="REG6" s="158"/>
      <c r="REH6" s="158"/>
      <c r="REI6" s="158"/>
      <c r="REJ6" s="158"/>
      <c r="REK6" s="158"/>
      <c r="REL6" s="158"/>
      <c r="REM6" s="158"/>
      <c r="REN6" s="158"/>
      <c r="REO6" s="158"/>
      <c r="REP6" s="158"/>
      <c r="REQ6" s="158"/>
      <c r="RER6" s="158"/>
      <c r="RES6" s="158"/>
      <c r="RET6" s="158"/>
      <c r="REU6" s="158"/>
      <c r="REV6" s="158"/>
      <c r="REW6" s="158"/>
      <c r="REX6" s="158"/>
      <c r="REY6" s="158"/>
      <c r="REZ6" s="158"/>
      <c r="RFA6" s="158"/>
      <c r="RFB6" s="158"/>
      <c r="RFC6" s="158"/>
      <c r="RFD6" s="158"/>
      <c r="RFE6" s="158"/>
      <c r="RFF6" s="158"/>
      <c r="RFG6" s="158"/>
      <c r="RFH6" s="158"/>
      <c r="RFI6" s="158"/>
      <c r="RFJ6" s="158"/>
      <c r="RFK6" s="158"/>
      <c r="RFL6" s="158"/>
      <c r="RFM6" s="158"/>
      <c r="RFN6" s="158"/>
      <c r="RFO6" s="158"/>
      <c r="RFP6" s="158"/>
      <c r="RFQ6" s="158"/>
      <c r="RFR6" s="158"/>
      <c r="RFS6" s="158"/>
      <c r="RFT6" s="158"/>
      <c r="RFU6" s="158"/>
      <c r="RFV6" s="158"/>
      <c r="RFW6" s="158"/>
      <c r="RFX6" s="158"/>
      <c r="RFY6" s="158"/>
      <c r="RFZ6" s="158"/>
      <c r="RGA6" s="158"/>
      <c r="RGB6" s="158"/>
      <c r="RGC6" s="158"/>
      <c r="RGD6" s="158"/>
      <c r="RGE6" s="158"/>
      <c r="RGF6" s="158"/>
      <c r="RGG6" s="158"/>
      <c r="RGH6" s="158"/>
      <c r="RGI6" s="158"/>
      <c r="RGJ6" s="158"/>
      <c r="RGK6" s="158"/>
      <c r="RGL6" s="158"/>
      <c r="RGM6" s="158"/>
      <c r="RGN6" s="158"/>
      <c r="RGO6" s="158"/>
      <c r="RGP6" s="158"/>
      <c r="RGQ6" s="158"/>
      <c r="RGR6" s="158"/>
      <c r="RGS6" s="158"/>
      <c r="RGT6" s="158"/>
      <c r="RGU6" s="158"/>
      <c r="RGV6" s="158"/>
      <c r="RGW6" s="158"/>
      <c r="RGX6" s="158"/>
      <c r="RGY6" s="158"/>
      <c r="RGZ6" s="158"/>
      <c r="RHA6" s="158"/>
      <c r="RHB6" s="158"/>
      <c r="RHC6" s="158"/>
      <c r="RHD6" s="158"/>
      <c r="RHE6" s="158"/>
      <c r="RHF6" s="158"/>
      <c r="RHG6" s="158"/>
      <c r="RHH6" s="158"/>
      <c r="RHI6" s="158"/>
      <c r="RHJ6" s="158"/>
      <c r="RHK6" s="158"/>
      <c r="RHL6" s="158"/>
      <c r="RHM6" s="158"/>
      <c r="RHN6" s="158"/>
      <c r="RHO6" s="158"/>
      <c r="RHP6" s="158"/>
      <c r="RHQ6" s="158"/>
      <c r="RHR6" s="158"/>
      <c r="RHS6" s="158"/>
      <c r="RHT6" s="158"/>
      <c r="RHU6" s="158"/>
      <c r="RHV6" s="158"/>
      <c r="RHW6" s="158"/>
      <c r="RHX6" s="158"/>
      <c r="RHY6" s="158"/>
      <c r="RHZ6" s="158"/>
      <c r="RIA6" s="158"/>
      <c r="RIB6" s="158"/>
      <c r="RIC6" s="158"/>
      <c r="RID6" s="158"/>
      <c r="RIE6" s="158"/>
      <c r="RIF6" s="158"/>
      <c r="RIG6" s="158"/>
      <c r="RIH6" s="158"/>
      <c r="RII6" s="158"/>
      <c r="RIJ6" s="158"/>
      <c r="RIK6" s="158"/>
      <c r="RIL6" s="158"/>
      <c r="RIM6" s="158"/>
      <c r="RIN6" s="158"/>
      <c r="RIO6" s="158"/>
      <c r="RIP6" s="158"/>
      <c r="RIQ6" s="158"/>
      <c r="RIR6" s="158"/>
      <c r="RIS6" s="158"/>
      <c r="RIT6" s="158"/>
      <c r="RIU6" s="158"/>
      <c r="RIV6" s="158"/>
      <c r="RIW6" s="158"/>
      <c r="RIX6" s="158"/>
      <c r="RIY6" s="158"/>
      <c r="RIZ6" s="158"/>
      <c r="RJA6" s="158"/>
      <c r="RJB6" s="158"/>
      <c r="RJC6" s="158"/>
      <c r="RJD6" s="158"/>
      <c r="RJE6" s="158"/>
      <c r="RJF6" s="158"/>
      <c r="RJG6" s="158"/>
      <c r="RJH6" s="158"/>
      <c r="RJI6" s="158"/>
      <c r="RJJ6" s="158"/>
      <c r="RJK6" s="158"/>
      <c r="RJL6" s="158"/>
      <c r="RJM6" s="158"/>
      <c r="RJN6" s="158"/>
      <c r="RJO6" s="158"/>
      <c r="RJP6" s="158"/>
      <c r="RJQ6" s="158"/>
      <c r="RJR6" s="158"/>
      <c r="RJS6" s="158"/>
      <c r="RJT6" s="158"/>
      <c r="RJU6" s="158"/>
      <c r="RJV6" s="158"/>
      <c r="RJW6" s="158"/>
      <c r="RJX6" s="158"/>
      <c r="RJY6" s="158"/>
      <c r="RJZ6" s="158"/>
      <c r="RKA6" s="158"/>
      <c r="RKB6" s="158"/>
      <c r="RKC6" s="158"/>
      <c r="RKD6" s="158"/>
      <c r="RKE6" s="158"/>
      <c r="RKF6" s="158"/>
      <c r="RKG6" s="158"/>
      <c r="RKH6" s="158"/>
      <c r="RKI6" s="158"/>
      <c r="RKJ6" s="158"/>
      <c r="RKK6" s="158"/>
      <c r="RKL6" s="158"/>
      <c r="RKM6" s="158"/>
      <c r="RKN6" s="158"/>
      <c r="RKO6" s="158"/>
      <c r="RKP6" s="158"/>
      <c r="RKQ6" s="158"/>
      <c r="RKR6" s="158"/>
      <c r="RKS6" s="158"/>
      <c r="RKT6" s="158"/>
      <c r="RKU6" s="158"/>
      <c r="RKV6" s="158"/>
      <c r="RKW6" s="158"/>
      <c r="RKX6" s="158"/>
      <c r="RKY6" s="158"/>
      <c r="RKZ6" s="158"/>
      <c r="RLA6" s="158"/>
      <c r="RLB6" s="158"/>
      <c r="RLC6" s="158"/>
      <c r="RLD6" s="158"/>
      <c r="RLE6" s="158"/>
      <c r="RLF6" s="158"/>
      <c r="RLG6" s="158"/>
      <c r="RLH6" s="158"/>
      <c r="RLI6" s="158"/>
      <c r="RLJ6" s="158"/>
      <c r="RLK6" s="158"/>
      <c r="RLL6" s="158"/>
      <c r="RLM6" s="158"/>
      <c r="RLN6" s="158"/>
      <c r="RLO6" s="158"/>
      <c r="RLP6" s="158"/>
      <c r="RLQ6" s="158"/>
      <c r="RLR6" s="158"/>
      <c r="RLS6" s="158"/>
      <c r="RLT6" s="158"/>
      <c r="RLU6" s="158"/>
      <c r="RLV6" s="158"/>
      <c r="RLW6" s="158"/>
      <c r="RLX6" s="158"/>
      <c r="RLY6" s="158"/>
      <c r="RLZ6" s="158"/>
      <c r="RMA6" s="158"/>
      <c r="RMB6" s="158"/>
      <c r="RMC6" s="158"/>
      <c r="RMD6" s="158"/>
      <c r="RME6" s="158"/>
      <c r="RMF6" s="158"/>
      <c r="RMG6" s="158"/>
      <c r="RMH6" s="158"/>
      <c r="RMI6" s="158"/>
      <c r="RMJ6" s="158"/>
      <c r="RMK6" s="158"/>
      <c r="RML6" s="158"/>
      <c r="RMM6" s="158"/>
      <c r="RMN6" s="158"/>
      <c r="RMO6" s="158"/>
      <c r="RMP6" s="158"/>
      <c r="RMQ6" s="158"/>
      <c r="RMR6" s="158"/>
      <c r="RMS6" s="158"/>
      <c r="RMT6" s="158"/>
      <c r="RMU6" s="158"/>
      <c r="RMV6" s="158"/>
      <c r="RMW6" s="158"/>
      <c r="RMX6" s="158"/>
      <c r="RMY6" s="158"/>
      <c r="RMZ6" s="158"/>
      <c r="RNA6" s="158"/>
      <c r="RNB6" s="158"/>
      <c r="RNC6" s="158"/>
      <c r="RND6" s="158"/>
      <c r="RNE6" s="158"/>
      <c r="RNF6" s="158"/>
      <c r="RNG6" s="158"/>
      <c r="RNH6" s="158"/>
      <c r="RNI6" s="158"/>
      <c r="RNJ6" s="158"/>
      <c r="RNK6" s="158"/>
      <c r="RNL6" s="158"/>
      <c r="RNM6" s="158"/>
      <c r="RNN6" s="158"/>
      <c r="RNO6" s="158"/>
      <c r="RNP6" s="158"/>
      <c r="RNQ6" s="158"/>
      <c r="RNR6" s="158"/>
      <c r="RNS6" s="158"/>
      <c r="RNT6" s="158"/>
      <c r="RNU6" s="158"/>
      <c r="RNV6" s="158"/>
      <c r="RNW6" s="158"/>
      <c r="RNX6" s="158"/>
      <c r="RNY6" s="158"/>
      <c r="RNZ6" s="158"/>
      <c r="ROA6" s="158"/>
      <c r="ROB6" s="158"/>
      <c r="ROC6" s="158"/>
      <c r="ROD6" s="158"/>
      <c r="ROE6" s="158"/>
      <c r="ROF6" s="158"/>
      <c r="ROG6" s="158"/>
      <c r="ROH6" s="158"/>
      <c r="ROI6" s="158"/>
      <c r="ROJ6" s="158"/>
      <c r="ROK6" s="158"/>
      <c r="ROL6" s="158"/>
      <c r="ROM6" s="158"/>
      <c r="RON6" s="158"/>
      <c r="ROO6" s="158"/>
      <c r="ROP6" s="158"/>
      <c r="ROQ6" s="158"/>
      <c r="ROR6" s="158"/>
      <c r="ROS6" s="158"/>
      <c r="ROT6" s="158"/>
      <c r="ROU6" s="158"/>
      <c r="ROV6" s="158"/>
      <c r="ROW6" s="158"/>
      <c r="ROX6" s="158"/>
      <c r="ROY6" s="158"/>
      <c r="ROZ6" s="158"/>
      <c r="RPA6" s="158"/>
      <c r="RPB6" s="158"/>
      <c r="RPC6" s="158"/>
      <c r="RPD6" s="158"/>
      <c r="RPE6" s="158"/>
      <c r="RPF6" s="158"/>
      <c r="RPG6" s="158"/>
      <c r="RPH6" s="158"/>
      <c r="RPI6" s="158"/>
      <c r="RPJ6" s="158"/>
      <c r="RPK6" s="158"/>
      <c r="RPL6" s="158"/>
      <c r="RPM6" s="158"/>
      <c r="RPN6" s="158"/>
      <c r="RPO6" s="158"/>
      <c r="RPP6" s="158"/>
      <c r="RPQ6" s="158"/>
      <c r="RPR6" s="158"/>
      <c r="RPS6" s="158"/>
      <c r="RPT6" s="158"/>
      <c r="RPU6" s="158"/>
      <c r="RPV6" s="158"/>
      <c r="RPW6" s="158"/>
      <c r="RPX6" s="158"/>
      <c r="RPY6" s="158"/>
      <c r="RPZ6" s="158"/>
      <c r="RQA6" s="158"/>
      <c r="RQB6" s="158"/>
      <c r="RQC6" s="158"/>
      <c r="RQD6" s="158"/>
      <c r="RQE6" s="158"/>
      <c r="RQF6" s="158"/>
      <c r="RQG6" s="158"/>
      <c r="RQH6" s="158"/>
      <c r="RQI6" s="158"/>
      <c r="RQJ6" s="158"/>
      <c r="RQK6" s="158"/>
      <c r="RQL6" s="158"/>
      <c r="RQM6" s="158"/>
      <c r="RQN6" s="158"/>
      <c r="RQO6" s="158"/>
      <c r="RQP6" s="158"/>
      <c r="RQQ6" s="158"/>
      <c r="RQR6" s="158"/>
      <c r="RQS6" s="158"/>
      <c r="RQT6" s="158"/>
      <c r="RQU6" s="158"/>
      <c r="RQV6" s="158"/>
      <c r="RQW6" s="158"/>
      <c r="RQX6" s="158"/>
      <c r="RQY6" s="158"/>
      <c r="RQZ6" s="158"/>
      <c r="RRA6" s="158"/>
      <c r="RRB6" s="158"/>
      <c r="RRC6" s="158"/>
      <c r="RRD6" s="158"/>
      <c r="RRE6" s="158"/>
      <c r="RRF6" s="158"/>
      <c r="RRG6" s="158"/>
      <c r="RRH6" s="158"/>
      <c r="RRI6" s="158"/>
      <c r="RRJ6" s="158"/>
      <c r="RRK6" s="158"/>
      <c r="RRL6" s="158"/>
      <c r="RRM6" s="158"/>
      <c r="RRN6" s="158"/>
      <c r="RRO6" s="158"/>
      <c r="RRP6" s="158"/>
      <c r="RRQ6" s="158"/>
      <c r="RRR6" s="158"/>
      <c r="RRS6" s="158"/>
      <c r="RRT6" s="158"/>
      <c r="RRU6" s="158"/>
      <c r="RRV6" s="158"/>
      <c r="RRW6" s="158"/>
      <c r="RRX6" s="158"/>
      <c r="RRY6" s="158"/>
      <c r="RRZ6" s="158"/>
      <c r="RSA6" s="158"/>
      <c r="RSB6" s="158"/>
      <c r="RSC6" s="158"/>
      <c r="RSD6" s="158"/>
      <c r="RSE6" s="158"/>
      <c r="RSF6" s="158"/>
      <c r="RSG6" s="158"/>
      <c r="RSH6" s="158"/>
      <c r="RSI6" s="158"/>
      <c r="RSJ6" s="158"/>
      <c r="RSK6" s="158"/>
      <c r="RSL6" s="158"/>
      <c r="RSM6" s="158"/>
      <c r="RSN6" s="158"/>
      <c r="RSO6" s="158"/>
      <c r="RSP6" s="158"/>
      <c r="RSQ6" s="158"/>
      <c r="RSR6" s="158"/>
      <c r="RSS6" s="158"/>
      <c r="RST6" s="158"/>
      <c r="RSU6" s="158"/>
      <c r="RSV6" s="158"/>
      <c r="RSW6" s="158"/>
      <c r="RSX6" s="158"/>
      <c r="RSY6" s="158"/>
      <c r="RSZ6" s="158"/>
      <c r="RTA6" s="158"/>
      <c r="RTB6" s="158"/>
      <c r="RTC6" s="158"/>
      <c r="RTD6" s="158"/>
      <c r="RTE6" s="158"/>
      <c r="RTF6" s="158"/>
      <c r="RTG6" s="158"/>
      <c r="RTH6" s="158"/>
      <c r="RTI6" s="158"/>
      <c r="RTJ6" s="158"/>
      <c r="RTK6" s="158"/>
      <c r="RTL6" s="158"/>
      <c r="RTM6" s="158"/>
      <c r="RTN6" s="158"/>
      <c r="RTO6" s="158"/>
      <c r="RTP6" s="158"/>
      <c r="RTQ6" s="158"/>
      <c r="RTR6" s="158"/>
      <c r="RTS6" s="158"/>
      <c r="RTT6" s="158"/>
      <c r="RTU6" s="158"/>
      <c r="RTV6" s="158"/>
      <c r="RTW6" s="158"/>
      <c r="RTX6" s="158"/>
      <c r="RTY6" s="158"/>
      <c r="RTZ6" s="158"/>
      <c r="RUA6" s="158"/>
      <c r="RUB6" s="158"/>
      <c r="RUC6" s="158"/>
      <c r="RUD6" s="158"/>
      <c r="RUE6" s="158"/>
      <c r="RUF6" s="158"/>
      <c r="RUG6" s="158"/>
      <c r="RUH6" s="158"/>
      <c r="RUI6" s="158"/>
      <c r="RUJ6" s="158"/>
      <c r="RUK6" s="158"/>
      <c r="RUL6" s="158"/>
      <c r="RUM6" s="158"/>
      <c r="RUN6" s="158"/>
      <c r="RUO6" s="158"/>
      <c r="RUP6" s="158"/>
      <c r="RUQ6" s="158"/>
      <c r="RUR6" s="158"/>
      <c r="RUS6" s="158"/>
      <c r="RUT6" s="158"/>
      <c r="RUU6" s="158"/>
      <c r="RUV6" s="158"/>
      <c r="RUW6" s="158"/>
      <c r="RUX6" s="158"/>
      <c r="RUY6" s="158"/>
      <c r="RUZ6" s="158"/>
      <c r="RVA6" s="158"/>
      <c r="RVB6" s="158"/>
      <c r="RVC6" s="158"/>
      <c r="RVD6" s="158"/>
      <c r="RVE6" s="158"/>
      <c r="RVF6" s="158"/>
      <c r="RVG6" s="158"/>
      <c r="RVH6" s="158"/>
      <c r="RVI6" s="158"/>
      <c r="RVJ6" s="158"/>
      <c r="RVK6" s="158"/>
      <c r="RVL6" s="158"/>
      <c r="RVM6" s="158"/>
      <c r="RVN6" s="158"/>
      <c r="RVO6" s="158"/>
      <c r="RVP6" s="158"/>
      <c r="RVQ6" s="158"/>
      <c r="RVR6" s="158"/>
      <c r="RVS6" s="158"/>
      <c r="RVT6" s="158"/>
      <c r="RVU6" s="158"/>
      <c r="RVV6" s="158"/>
      <c r="RVW6" s="158"/>
      <c r="RVX6" s="158"/>
      <c r="RVY6" s="158"/>
      <c r="RVZ6" s="158"/>
      <c r="RWA6" s="158"/>
      <c r="RWB6" s="158"/>
      <c r="RWC6" s="158"/>
      <c r="RWD6" s="158"/>
      <c r="RWE6" s="158"/>
      <c r="RWF6" s="158"/>
      <c r="RWG6" s="158"/>
      <c r="RWH6" s="158"/>
      <c r="RWI6" s="158"/>
      <c r="RWJ6" s="158"/>
      <c r="RWK6" s="158"/>
      <c r="RWL6" s="158"/>
      <c r="RWM6" s="158"/>
      <c r="RWN6" s="158"/>
      <c r="RWO6" s="158"/>
      <c r="RWP6" s="158"/>
      <c r="RWQ6" s="158"/>
      <c r="RWR6" s="158"/>
      <c r="RWS6" s="158"/>
      <c r="RWT6" s="158"/>
      <c r="RWU6" s="158"/>
      <c r="RWV6" s="158"/>
      <c r="RWW6" s="158"/>
      <c r="RWX6" s="158"/>
      <c r="RWY6" s="158"/>
      <c r="RWZ6" s="158"/>
      <c r="RXA6" s="158"/>
      <c r="RXB6" s="158"/>
      <c r="RXC6" s="158"/>
      <c r="RXD6" s="158"/>
      <c r="RXE6" s="158"/>
      <c r="RXF6" s="158"/>
      <c r="RXG6" s="158"/>
      <c r="RXH6" s="158"/>
      <c r="RXI6" s="158"/>
      <c r="RXJ6" s="158"/>
      <c r="RXK6" s="158"/>
      <c r="RXL6" s="158"/>
      <c r="RXM6" s="158"/>
      <c r="RXN6" s="158"/>
      <c r="RXO6" s="158"/>
      <c r="RXP6" s="158"/>
      <c r="RXQ6" s="158"/>
      <c r="RXR6" s="158"/>
      <c r="RXS6" s="158"/>
      <c r="RXT6" s="158"/>
      <c r="RXU6" s="158"/>
      <c r="RXV6" s="158"/>
      <c r="RXW6" s="158"/>
      <c r="RXX6" s="158"/>
      <c r="RXY6" s="158"/>
      <c r="RXZ6" s="158"/>
      <c r="RYA6" s="158"/>
      <c r="RYB6" s="158"/>
      <c r="RYC6" s="158"/>
      <c r="RYD6" s="158"/>
      <c r="RYE6" s="158"/>
      <c r="RYF6" s="158"/>
      <c r="RYG6" s="158"/>
      <c r="RYH6" s="158"/>
      <c r="RYI6" s="158"/>
      <c r="RYJ6" s="158"/>
      <c r="RYK6" s="158"/>
      <c r="RYL6" s="158"/>
      <c r="RYM6" s="158"/>
      <c r="RYN6" s="158"/>
      <c r="RYO6" s="158"/>
      <c r="RYP6" s="158"/>
      <c r="RYQ6" s="158"/>
      <c r="RYR6" s="158"/>
      <c r="RYS6" s="158"/>
      <c r="RYT6" s="158"/>
      <c r="RYU6" s="158"/>
      <c r="RYV6" s="158"/>
      <c r="RYW6" s="158"/>
      <c r="RYX6" s="158"/>
      <c r="RYY6" s="158"/>
      <c r="RYZ6" s="158"/>
      <c r="RZA6" s="158"/>
      <c r="RZB6" s="158"/>
      <c r="RZC6" s="158"/>
      <c r="RZD6" s="158"/>
      <c r="RZE6" s="158"/>
      <c r="RZF6" s="158"/>
      <c r="RZG6" s="158"/>
      <c r="RZH6" s="158"/>
      <c r="RZI6" s="158"/>
      <c r="RZJ6" s="158"/>
      <c r="RZK6" s="158"/>
      <c r="RZL6" s="158"/>
      <c r="RZM6" s="158"/>
      <c r="RZN6" s="158"/>
      <c r="RZO6" s="158"/>
      <c r="RZP6" s="158"/>
      <c r="RZQ6" s="158"/>
      <c r="RZR6" s="158"/>
      <c r="RZS6" s="158"/>
      <c r="RZT6" s="158"/>
      <c r="RZU6" s="158"/>
      <c r="RZV6" s="158"/>
      <c r="RZW6" s="158"/>
      <c r="RZX6" s="158"/>
      <c r="RZY6" s="158"/>
      <c r="RZZ6" s="158"/>
      <c r="SAA6" s="158"/>
      <c r="SAB6" s="158"/>
      <c r="SAC6" s="158"/>
      <c r="SAD6" s="158"/>
      <c r="SAE6" s="158"/>
      <c r="SAF6" s="158"/>
      <c r="SAG6" s="158"/>
      <c r="SAH6" s="158"/>
      <c r="SAI6" s="158"/>
      <c r="SAJ6" s="158"/>
      <c r="SAK6" s="158"/>
      <c r="SAL6" s="158"/>
      <c r="SAM6" s="158"/>
      <c r="SAN6" s="158"/>
      <c r="SAO6" s="158"/>
      <c r="SAP6" s="158"/>
      <c r="SAQ6" s="158"/>
      <c r="SAR6" s="158"/>
      <c r="SAS6" s="158"/>
      <c r="SAT6" s="158"/>
      <c r="SAU6" s="158"/>
      <c r="SAV6" s="158"/>
      <c r="SAW6" s="158"/>
      <c r="SAX6" s="158"/>
      <c r="SAY6" s="158"/>
      <c r="SAZ6" s="158"/>
      <c r="SBA6" s="158"/>
      <c r="SBB6" s="158"/>
      <c r="SBC6" s="158"/>
      <c r="SBD6" s="158"/>
      <c r="SBE6" s="158"/>
      <c r="SBF6" s="158"/>
      <c r="SBG6" s="158"/>
      <c r="SBH6" s="158"/>
      <c r="SBI6" s="158"/>
      <c r="SBJ6" s="158"/>
      <c r="SBK6" s="158"/>
      <c r="SBL6" s="158"/>
      <c r="SBM6" s="158"/>
      <c r="SBN6" s="158"/>
      <c r="SBO6" s="158"/>
      <c r="SBP6" s="158"/>
      <c r="SBQ6" s="158"/>
      <c r="SBR6" s="158"/>
      <c r="SBS6" s="158"/>
      <c r="SBT6" s="158"/>
      <c r="SBU6" s="158"/>
      <c r="SBV6" s="158"/>
      <c r="SBW6" s="158"/>
      <c r="SBX6" s="158"/>
      <c r="SBY6" s="158"/>
      <c r="SBZ6" s="158"/>
      <c r="SCA6" s="158"/>
      <c r="SCB6" s="158"/>
      <c r="SCC6" s="158"/>
      <c r="SCD6" s="158"/>
      <c r="SCE6" s="158"/>
      <c r="SCF6" s="158"/>
      <c r="SCG6" s="158"/>
      <c r="SCH6" s="158"/>
      <c r="SCI6" s="158"/>
      <c r="SCJ6" s="158"/>
      <c r="SCK6" s="158"/>
      <c r="SCL6" s="158"/>
      <c r="SCM6" s="158"/>
      <c r="SCN6" s="158"/>
      <c r="SCO6" s="158"/>
      <c r="SCP6" s="158"/>
      <c r="SCQ6" s="158"/>
      <c r="SCR6" s="158"/>
      <c r="SCS6" s="158"/>
      <c r="SCT6" s="158"/>
      <c r="SCU6" s="158"/>
      <c r="SCV6" s="158"/>
      <c r="SCW6" s="158"/>
      <c r="SCX6" s="158"/>
      <c r="SCY6" s="158"/>
      <c r="SCZ6" s="158"/>
      <c r="SDA6" s="158"/>
      <c r="SDB6" s="158"/>
      <c r="SDC6" s="158"/>
      <c r="SDD6" s="158"/>
      <c r="SDE6" s="158"/>
      <c r="SDF6" s="158"/>
      <c r="SDG6" s="158"/>
      <c r="SDH6" s="158"/>
      <c r="SDI6" s="158"/>
      <c r="SDJ6" s="158"/>
      <c r="SDK6" s="158"/>
      <c r="SDL6" s="158"/>
      <c r="SDM6" s="158"/>
      <c r="SDN6" s="158"/>
      <c r="SDO6" s="158"/>
      <c r="SDP6" s="158"/>
      <c r="SDQ6" s="158"/>
      <c r="SDR6" s="158"/>
      <c r="SDS6" s="158"/>
      <c r="SDT6" s="158"/>
      <c r="SDU6" s="158"/>
      <c r="SDV6" s="158"/>
      <c r="SDW6" s="158"/>
      <c r="SDX6" s="158"/>
      <c r="SDY6" s="158"/>
      <c r="SDZ6" s="158"/>
      <c r="SEA6" s="158"/>
      <c r="SEB6" s="158"/>
      <c r="SEC6" s="158"/>
      <c r="SED6" s="158"/>
      <c r="SEE6" s="158"/>
      <c r="SEF6" s="158"/>
      <c r="SEG6" s="158"/>
      <c r="SEH6" s="158"/>
      <c r="SEI6" s="158"/>
      <c r="SEJ6" s="158"/>
      <c r="SEK6" s="158"/>
      <c r="SEL6" s="158"/>
      <c r="SEM6" s="158"/>
      <c r="SEN6" s="158"/>
      <c r="SEO6" s="158"/>
      <c r="SEP6" s="158"/>
      <c r="SEQ6" s="158"/>
      <c r="SER6" s="158"/>
      <c r="SES6" s="158"/>
      <c r="SET6" s="158"/>
      <c r="SEU6" s="158"/>
      <c r="SEV6" s="158"/>
      <c r="SEW6" s="158"/>
      <c r="SEX6" s="158"/>
      <c r="SEY6" s="158"/>
      <c r="SEZ6" s="158"/>
      <c r="SFA6" s="158"/>
      <c r="SFB6" s="158"/>
      <c r="SFC6" s="158"/>
      <c r="SFD6" s="158"/>
      <c r="SFE6" s="158"/>
      <c r="SFF6" s="158"/>
      <c r="SFG6" s="158"/>
      <c r="SFH6" s="158"/>
      <c r="SFI6" s="158"/>
      <c r="SFJ6" s="158"/>
      <c r="SFK6" s="158"/>
      <c r="SFL6" s="158"/>
      <c r="SFM6" s="158"/>
      <c r="SFN6" s="158"/>
      <c r="SFO6" s="158"/>
      <c r="SFP6" s="158"/>
      <c r="SFQ6" s="158"/>
      <c r="SFR6" s="158"/>
      <c r="SFS6" s="158"/>
      <c r="SFT6" s="158"/>
      <c r="SFU6" s="158"/>
      <c r="SFV6" s="158"/>
      <c r="SFW6" s="158"/>
      <c r="SFX6" s="158"/>
      <c r="SFY6" s="158"/>
      <c r="SFZ6" s="158"/>
      <c r="SGA6" s="158"/>
      <c r="SGB6" s="158"/>
      <c r="SGC6" s="158"/>
      <c r="SGD6" s="158"/>
      <c r="SGE6" s="158"/>
      <c r="SGF6" s="158"/>
      <c r="SGG6" s="158"/>
      <c r="SGH6" s="158"/>
      <c r="SGI6" s="158"/>
      <c r="SGJ6" s="158"/>
      <c r="SGK6" s="158"/>
      <c r="SGL6" s="158"/>
      <c r="SGM6" s="158"/>
      <c r="SGN6" s="158"/>
      <c r="SGO6" s="158"/>
      <c r="SGP6" s="158"/>
      <c r="SGQ6" s="158"/>
      <c r="SGR6" s="158"/>
      <c r="SGS6" s="158"/>
      <c r="SGT6" s="158"/>
      <c r="SGU6" s="158"/>
      <c r="SGV6" s="158"/>
      <c r="SGW6" s="158"/>
      <c r="SGX6" s="158"/>
      <c r="SGY6" s="158"/>
      <c r="SGZ6" s="158"/>
      <c r="SHA6" s="158"/>
      <c r="SHB6" s="158"/>
      <c r="SHC6" s="158"/>
      <c r="SHD6" s="158"/>
      <c r="SHE6" s="158"/>
      <c r="SHF6" s="158"/>
      <c r="SHG6" s="158"/>
      <c r="SHH6" s="158"/>
      <c r="SHI6" s="158"/>
      <c r="SHJ6" s="158"/>
      <c r="SHK6" s="158"/>
      <c r="SHL6" s="158"/>
      <c r="SHM6" s="158"/>
      <c r="SHN6" s="158"/>
      <c r="SHO6" s="158"/>
      <c r="SHP6" s="158"/>
      <c r="SHQ6" s="158"/>
      <c r="SHR6" s="158"/>
      <c r="SHS6" s="158"/>
      <c r="SHT6" s="158"/>
      <c r="SHU6" s="158"/>
      <c r="SHV6" s="158"/>
      <c r="SHW6" s="158"/>
      <c r="SHX6" s="158"/>
      <c r="SHY6" s="158"/>
      <c r="SHZ6" s="158"/>
      <c r="SIA6" s="158"/>
      <c r="SIB6" s="158"/>
      <c r="SIC6" s="158"/>
      <c r="SID6" s="158"/>
      <c r="SIE6" s="158"/>
      <c r="SIF6" s="158"/>
      <c r="SIG6" s="158"/>
      <c r="SIH6" s="158"/>
      <c r="SII6" s="158"/>
      <c r="SIJ6" s="158"/>
      <c r="SIK6" s="158"/>
      <c r="SIL6" s="158"/>
      <c r="SIM6" s="158"/>
      <c r="SIN6" s="158"/>
      <c r="SIO6" s="158"/>
      <c r="SIP6" s="158"/>
      <c r="SIQ6" s="158"/>
      <c r="SIR6" s="158"/>
      <c r="SIS6" s="158"/>
      <c r="SIT6" s="158"/>
      <c r="SIU6" s="158"/>
      <c r="SIV6" s="158"/>
      <c r="SIW6" s="158"/>
      <c r="SIX6" s="158"/>
      <c r="SIY6" s="158"/>
      <c r="SIZ6" s="158"/>
      <c r="SJA6" s="158"/>
      <c r="SJB6" s="158"/>
      <c r="SJC6" s="158"/>
      <c r="SJD6" s="158"/>
      <c r="SJE6" s="158"/>
      <c r="SJF6" s="158"/>
      <c r="SJG6" s="158"/>
      <c r="SJH6" s="158"/>
      <c r="SJI6" s="158"/>
      <c r="SJJ6" s="158"/>
      <c r="SJK6" s="158"/>
      <c r="SJL6" s="158"/>
      <c r="SJM6" s="158"/>
      <c r="SJN6" s="158"/>
      <c r="SJO6" s="158"/>
      <c r="SJP6" s="158"/>
      <c r="SJQ6" s="158"/>
      <c r="SJR6" s="158"/>
      <c r="SJS6" s="158"/>
      <c r="SJT6" s="158"/>
      <c r="SJU6" s="158"/>
      <c r="SJV6" s="158"/>
      <c r="SJW6" s="158"/>
      <c r="SJX6" s="158"/>
      <c r="SJY6" s="158"/>
      <c r="SJZ6" s="158"/>
      <c r="SKA6" s="158"/>
      <c r="SKB6" s="158"/>
      <c r="SKC6" s="158"/>
      <c r="SKD6" s="158"/>
      <c r="SKE6" s="158"/>
      <c r="SKF6" s="158"/>
      <c r="SKG6" s="158"/>
      <c r="SKH6" s="158"/>
      <c r="SKI6" s="158"/>
      <c r="SKJ6" s="158"/>
      <c r="SKK6" s="158"/>
      <c r="SKL6" s="158"/>
      <c r="SKM6" s="158"/>
      <c r="SKN6" s="158"/>
      <c r="SKO6" s="158"/>
      <c r="SKP6" s="158"/>
      <c r="SKQ6" s="158"/>
      <c r="SKR6" s="158"/>
      <c r="SKS6" s="158"/>
      <c r="SKT6" s="158"/>
      <c r="SKU6" s="158"/>
      <c r="SKV6" s="158"/>
      <c r="SKW6" s="158"/>
      <c r="SKX6" s="158"/>
      <c r="SKY6" s="158"/>
      <c r="SKZ6" s="158"/>
      <c r="SLA6" s="158"/>
      <c r="SLB6" s="158"/>
      <c r="SLC6" s="158"/>
      <c r="SLD6" s="158"/>
      <c r="SLE6" s="158"/>
      <c r="SLF6" s="158"/>
      <c r="SLG6" s="158"/>
      <c r="SLH6" s="158"/>
      <c r="SLI6" s="158"/>
      <c r="SLJ6" s="158"/>
      <c r="SLK6" s="158"/>
      <c r="SLL6" s="158"/>
      <c r="SLM6" s="158"/>
      <c r="SLN6" s="158"/>
      <c r="SLO6" s="158"/>
      <c r="SLP6" s="158"/>
      <c r="SLQ6" s="158"/>
      <c r="SLR6" s="158"/>
      <c r="SLS6" s="158"/>
      <c r="SLT6" s="158"/>
      <c r="SLU6" s="158"/>
      <c r="SLV6" s="158"/>
      <c r="SLW6" s="158"/>
      <c r="SLX6" s="158"/>
      <c r="SLY6" s="158"/>
      <c r="SLZ6" s="158"/>
      <c r="SMA6" s="158"/>
      <c r="SMB6" s="158"/>
      <c r="SMC6" s="158"/>
      <c r="SMD6" s="158"/>
      <c r="SME6" s="158"/>
      <c r="SMF6" s="158"/>
      <c r="SMG6" s="158"/>
      <c r="SMH6" s="158"/>
      <c r="SMI6" s="158"/>
      <c r="SMJ6" s="158"/>
      <c r="SMK6" s="158"/>
      <c r="SML6" s="158"/>
      <c r="SMM6" s="158"/>
      <c r="SMN6" s="158"/>
      <c r="SMO6" s="158"/>
      <c r="SMP6" s="158"/>
      <c r="SMQ6" s="158"/>
      <c r="SMR6" s="158"/>
      <c r="SMS6" s="158"/>
      <c r="SMT6" s="158"/>
      <c r="SMU6" s="158"/>
      <c r="SMV6" s="158"/>
      <c r="SMW6" s="158"/>
      <c r="SMX6" s="158"/>
      <c r="SMY6" s="158"/>
      <c r="SMZ6" s="158"/>
      <c r="SNA6" s="158"/>
      <c r="SNB6" s="158"/>
      <c r="SNC6" s="158"/>
      <c r="SND6" s="158"/>
      <c r="SNE6" s="158"/>
      <c r="SNF6" s="158"/>
      <c r="SNG6" s="158"/>
      <c r="SNH6" s="158"/>
      <c r="SNI6" s="158"/>
      <c r="SNJ6" s="158"/>
      <c r="SNK6" s="158"/>
      <c r="SNL6" s="158"/>
      <c r="SNM6" s="158"/>
      <c r="SNN6" s="158"/>
      <c r="SNO6" s="158"/>
      <c r="SNP6" s="158"/>
      <c r="SNQ6" s="158"/>
      <c r="SNR6" s="158"/>
      <c r="SNS6" s="158"/>
      <c r="SNT6" s="158"/>
      <c r="SNU6" s="158"/>
      <c r="SNV6" s="158"/>
      <c r="SNW6" s="158"/>
      <c r="SNX6" s="158"/>
      <c r="SNY6" s="158"/>
      <c r="SNZ6" s="158"/>
      <c r="SOA6" s="158"/>
      <c r="SOB6" s="158"/>
      <c r="SOC6" s="158"/>
      <c r="SOD6" s="158"/>
      <c r="SOE6" s="158"/>
      <c r="SOF6" s="158"/>
      <c r="SOG6" s="158"/>
      <c r="SOH6" s="158"/>
      <c r="SOI6" s="158"/>
      <c r="SOJ6" s="158"/>
      <c r="SOK6" s="158"/>
      <c r="SOL6" s="158"/>
      <c r="SOM6" s="158"/>
      <c r="SON6" s="158"/>
      <c r="SOO6" s="158"/>
      <c r="SOP6" s="158"/>
      <c r="SOQ6" s="158"/>
      <c r="SOR6" s="158"/>
      <c r="SOS6" s="158"/>
      <c r="SOT6" s="158"/>
      <c r="SOU6" s="158"/>
      <c r="SOV6" s="158"/>
      <c r="SOW6" s="158"/>
      <c r="SOX6" s="158"/>
      <c r="SOY6" s="158"/>
      <c r="SOZ6" s="158"/>
      <c r="SPA6" s="158"/>
      <c r="SPB6" s="158"/>
      <c r="SPC6" s="158"/>
      <c r="SPD6" s="158"/>
      <c r="SPE6" s="158"/>
      <c r="SPF6" s="158"/>
      <c r="SPG6" s="158"/>
      <c r="SPH6" s="158"/>
      <c r="SPI6" s="158"/>
      <c r="SPJ6" s="158"/>
      <c r="SPK6" s="158"/>
      <c r="SPL6" s="158"/>
      <c r="SPM6" s="158"/>
      <c r="SPN6" s="158"/>
      <c r="SPO6" s="158"/>
      <c r="SPP6" s="158"/>
      <c r="SPQ6" s="158"/>
      <c r="SPR6" s="158"/>
      <c r="SPS6" s="158"/>
      <c r="SPT6" s="158"/>
      <c r="SPU6" s="158"/>
      <c r="SPV6" s="158"/>
      <c r="SPW6" s="158"/>
      <c r="SPX6" s="158"/>
      <c r="SPY6" s="158"/>
      <c r="SPZ6" s="158"/>
      <c r="SQA6" s="158"/>
      <c r="SQB6" s="158"/>
      <c r="SQC6" s="158"/>
      <c r="SQD6" s="158"/>
      <c r="SQE6" s="158"/>
      <c r="SQF6" s="158"/>
      <c r="SQG6" s="158"/>
      <c r="SQH6" s="158"/>
      <c r="SQI6" s="158"/>
      <c r="SQJ6" s="158"/>
      <c r="SQK6" s="158"/>
      <c r="SQL6" s="158"/>
      <c r="SQM6" s="158"/>
      <c r="SQN6" s="158"/>
      <c r="SQO6" s="158"/>
      <c r="SQP6" s="158"/>
      <c r="SQQ6" s="158"/>
      <c r="SQR6" s="158"/>
      <c r="SQS6" s="158"/>
      <c r="SQT6" s="158"/>
      <c r="SQU6" s="158"/>
      <c r="SQV6" s="158"/>
      <c r="SQW6" s="158"/>
      <c r="SQX6" s="158"/>
      <c r="SQY6" s="158"/>
      <c r="SQZ6" s="158"/>
      <c r="SRA6" s="158"/>
      <c r="SRB6" s="158"/>
      <c r="SRC6" s="158"/>
      <c r="SRD6" s="158"/>
      <c r="SRE6" s="158"/>
      <c r="SRF6" s="158"/>
      <c r="SRG6" s="158"/>
      <c r="SRH6" s="158"/>
      <c r="SRI6" s="158"/>
      <c r="SRJ6" s="158"/>
      <c r="SRK6" s="158"/>
      <c r="SRL6" s="158"/>
      <c r="SRM6" s="158"/>
      <c r="SRN6" s="158"/>
      <c r="SRO6" s="158"/>
      <c r="SRP6" s="158"/>
      <c r="SRQ6" s="158"/>
      <c r="SRR6" s="158"/>
      <c r="SRS6" s="158"/>
      <c r="SRT6" s="158"/>
      <c r="SRU6" s="158"/>
      <c r="SRV6" s="158"/>
      <c r="SRW6" s="158"/>
      <c r="SRX6" s="158"/>
      <c r="SRY6" s="158"/>
      <c r="SRZ6" s="158"/>
      <c r="SSA6" s="158"/>
      <c r="SSB6" s="158"/>
      <c r="SSC6" s="158"/>
      <c r="SSD6" s="158"/>
      <c r="SSE6" s="158"/>
      <c r="SSF6" s="158"/>
      <c r="SSG6" s="158"/>
      <c r="SSH6" s="158"/>
      <c r="SSI6" s="158"/>
      <c r="SSJ6" s="158"/>
      <c r="SSK6" s="158"/>
      <c r="SSL6" s="158"/>
      <c r="SSM6" s="158"/>
      <c r="SSN6" s="158"/>
      <c r="SSO6" s="158"/>
      <c r="SSP6" s="158"/>
      <c r="SSQ6" s="158"/>
      <c r="SSR6" s="158"/>
      <c r="SSS6" s="158"/>
      <c r="SST6" s="158"/>
      <c r="SSU6" s="158"/>
      <c r="SSV6" s="158"/>
      <c r="SSW6" s="158"/>
      <c r="SSX6" s="158"/>
      <c r="SSY6" s="158"/>
      <c r="SSZ6" s="158"/>
      <c r="STA6" s="158"/>
      <c r="STB6" s="158"/>
      <c r="STC6" s="158"/>
      <c r="STD6" s="158"/>
      <c r="STE6" s="158"/>
      <c r="STF6" s="158"/>
      <c r="STG6" s="158"/>
      <c r="STH6" s="158"/>
      <c r="STI6" s="158"/>
      <c r="STJ6" s="158"/>
      <c r="STK6" s="158"/>
      <c r="STL6" s="158"/>
      <c r="STM6" s="158"/>
      <c r="STN6" s="158"/>
      <c r="STO6" s="158"/>
      <c r="STP6" s="158"/>
      <c r="STQ6" s="158"/>
      <c r="STR6" s="158"/>
      <c r="STS6" s="158"/>
      <c r="STT6" s="158"/>
      <c r="STU6" s="158"/>
      <c r="STV6" s="158"/>
      <c r="STW6" s="158"/>
      <c r="STX6" s="158"/>
      <c r="STY6" s="158"/>
      <c r="STZ6" s="158"/>
      <c r="SUA6" s="158"/>
      <c r="SUB6" s="158"/>
      <c r="SUC6" s="158"/>
      <c r="SUD6" s="158"/>
      <c r="SUE6" s="158"/>
      <c r="SUF6" s="158"/>
      <c r="SUG6" s="158"/>
      <c r="SUH6" s="158"/>
      <c r="SUI6" s="158"/>
      <c r="SUJ6" s="158"/>
      <c r="SUK6" s="158"/>
      <c r="SUL6" s="158"/>
      <c r="SUM6" s="158"/>
      <c r="SUN6" s="158"/>
      <c r="SUO6" s="158"/>
      <c r="SUP6" s="158"/>
      <c r="SUQ6" s="158"/>
      <c r="SUR6" s="158"/>
      <c r="SUS6" s="158"/>
      <c r="SUT6" s="158"/>
      <c r="SUU6" s="158"/>
      <c r="SUV6" s="158"/>
      <c r="SUW6" s="158"/>
      <c r="SUX6" s="158"/>
      <c r="SUY6" s="158"/>
      <c r="SUZ6" s="158"/>
      <c r="SVA6" s="158"/>
      <c r="SVB6" s="158"/>
      <c r="SVC6" s="158"/>
      <c r="SVD6" s="158"/>
      <c r="SVE6" s="158"/>
      <c r="SVF6" s="158"/>
      <c r="SVG6" s="158"/>
      <c r="SVH6" s="158"/>
      <c r="SVI6" s="158"/>
      <c r="SVJ6" s="158"/>
      <c r="SVK6" s="158"/>
      <c r="SVL6" s="158"/>
      <c r="SVM6" s="158"/>
      <c r="SVN6" s="158"/>
      <c r="SVO6" s="158"/>
      <c r="SVP6" s="158"/>
      <c r="SVQ6" s="158"/>
      <c r="SVR6" s="158"/>
      <c r="SVS6" s="158"/>
      <c r="SVT6" s="158"/>
      <c r="SVU6" s="158"/>
      <c r="SVV6" s="158"/>
      <c r="SVW6" s="158"/>
      <c r="SVX6" s="158"/>
      <c r="SVY6" s="158"/>
      <c r="SVZ6" s="158"/>
      <c r="SWA6" s="158"/>
      <c r="SWB6" s="158"/>
      <c r="SWC6" s="158"/>
      <c r="SWD6" s="158"/>
      <c r="SWE6" s="158"/>
      <c r="SWF6" s="158"/>
      <c r="SWG6" s="158"/>
      <c r="SWH6" s="158"/>
      <c r="SWI6" s="158"/>
      <c r="SWJ6" s="158"/>
      <c r="SWK6" s="158"/>
      <c r="SWL6" s="158"/>
      <c r="SWM6" s="158"/>
      <c r="SWN6" s="158"/>
      <c r="SWO6" s="158"/>
      <c r="SWP6" s="158"/>
      <c r="SWQ6" s="158"/>
      <c r="SWR6" s="158"/>
      <c r="SWS6" s="158"/>
      <c r="SWT6" s="158"/>
      <c r="SWU6" s="158"/>
      <c r="SWV6" s="158"/>
      <c r="SWW6" s="158"/>
      <c r="SWX6" s="158"/>
      <c r="SWY6" s="158"/>
      <c r="SWZ6" s="158"/>
      <c r="SXA6" s="158"/>
      <c r="SXB6" s="158"/>
      <c r="SXC6" s="158"/>
      <c r="SXD6" s="158"/>
      <c r="SXE6" s="158"/>
      <c r="SXF6" s="158"/>
      <c r="SXG6" s="158"/>
      <c r="SXH6" s="158"/>
      <c r="SXI6" s="158"/>
      <c r="SXJ6" s="158"/>
      <c r="SXK6" s="158"/>
      <c r="SXL6" s="158"/>
      <c r="SXM6" s="158"/>
      <c r="SXN6" s="158"/>
      <c r="SXO6" s="158"/>
      <c r="SXP6" s="158"/>
      <c r="SXQ6" s="158"/>
      <c r="SXR6" s="158"/>
      <c r="SXS6" s="158"/>
      <c r="SXT6" s="158"/>
      <c r="SXU6" s="158"/>
      <c r="SXV6" s="158"/>
      <c r="SXW6" s="158"/>
      <c r="SXX6" s="158"/>
      <c r="SXY6" s="158"/>
      <c r="SXZ6" s="158"/>
      <c r="SYA6" s="158"/>
      <c r="SYB6" s="158"/>
      <c r="SYC6" s="158"/>
      <c r="SYD6" s="158"/>
      <c r="SYE6" s="158"/>
      <c r="SYF6" s="158"/>
      <c r="SYG6" s="158"/>
      <c r="SYH6" s="158"/>
      <c r="SYI6" s="158"/>
      <c r="SYJ6" s="158"/>
      <c r="SYK6" s="158"/>
      <c r="SYL6" s="158"/>
      <c r="SYM6" s="158"/>
      <c r="SYN6" s="158"/>
      <c r="SYO6" s="158"/>
      <c r="SYP6" s="158"/>
      <c r="SYQ6" s="158"/>
      <c r="SYR6" s="158"/>
      <c r="SYS6" s="158"/>
      <c r="SYT6" s="158"/>
      <c r="SYU6" s="158"/>
      <c r="SYV6" s="158"/>
      <c r="SYW6" s="158"/>
      <c r="SYX6" s="158"/>
      <c r="SYY6" s="158"/>
      <c r="SYZ6" s="158"/>
      <c r="SZA6" s="158"/>
      <c r="SZB6" s="158"/>
      <c r="SZC6" s="158"/>
      <c r="SZD6" s="158"/>
      <c r="SZE6" s="158"/>
      <c r="SZF6" s="158"/>
      <c r="SZG6" s="158"/>
      <c r="SZH6" s="158"/>
      <c r="SZI6" s="158"/>
      <c r="SZJ6" s="158"/>
      <c r="SZK6" s="158"/>
      <c r="SZL6" s="158"/>
      <c r="SZM6" s="158"/>
      <c r="SZN6" s="158"/>
      <c r="SZO6" s="158"/>
      <c r="SZP6" s="158"/>
      <c r="SZQ6" s="158"/>
      <c r="SZR6" s="158"/>
      <c r="SZS6" s="158"/>
      <c r="SZT6" s="158"/>
      <c r="SZU6" s="158"/>
      <c r="SZV6" s="158"/>
      <c r="SZW6" s="158"/>
      <c r="SZX6" s="158"/>
      <c r="SZY6" s="158"/>
      <c r="SZZ6" s="158"/>
      <c r="TAA6" s="158"/>
      <c r="TAB6" s="158"/>
      <c r="TAC6" s="158"/>
      <c r="TAD6" s="158"/>
      <c r="TAE6" s="158"/>
      <c r="TAF6" s="158"/>
      <c r="TAG6" s="158"/>
      <c r="TAH6" s="158"/>
      <c r="TAI6" s="158"/>
      <c r="TAJ6" s="158"/>
      <c r="TAK6" s="158"/>
      <c r="TAL6" s="158"/>
      <c r="TAM6" s="158"/>
      <c r="TAN6" s="158"/>
      <c r="TAO6" s="158"/>
      <c r="TAP6" s="158"/>
      <c r="TAQ6" s="158"/>
      <c r="TAR6" s="158"/>
      <c r="TAS6" s="158"/>
      <c r="TAT6" s="158"/>
      <c r="TAU6" s="158"/>
      <c r="TAV6" s="158"/>
      <c r="TAW6" s="158"/>
      <c r="TAX6" s="158"/>
      <c r="TAY6" s="158"/>
      <c r="TAZ6" s="158"/>
      <c r="TBA6" s="158"/>
      <c r="TBB6" s="158"/>
      <c r="TBC6" s="158"/>
      <c r="TBD6" s="158"/>
      <c r="TBE6" s="158"/>
      <c r="TBF6" s="158"/>
      <c r="TBG6" s="158"/>
      <c r="TBH6" s="158"/>
      <c r="TBI6" s="158"/>
      <c r="TBJ6" s="158"/>
      <c r="TBK6" s="158"/>
      <c r="TBL6" s="158"/>
      <c r="TBM6" s="158"/>
      <c r="TBN6" s="158"/>
      <c r="TBO6" s="158"/>
      <c r="TBP6" s="158"/>
      <c r="TBQ6" s="158"/>
      <c r="TBR6" s="158"/>
      <c r="TBS6" s="158"/>
      <c r="TBT6" s="158"/>
      <c r="TBU6" s="158"/>
      <c r="TBV6" s="158"/>
      <c r="TBW6" s="158"/>
      <c r="TBX6" s="158"/>
      <c r="TBY6" s="158"/>
      <c r="TBZ6" s="158"/>
      <c r="TCA6" s="158"/>
      <c r="TCB6" s="158"/>
      <c r="TCC6" s="158"/>
      <c r="TCD6" s="158"/>
      <c r="TCE6" s="158"/>
      <c r="TCF6" s="158"/>
      <c r="TCG6" s="158"/>
      <c r="TCH6" s="158"/>
      <c r="TCI6" s="158"/>
      <c r="TCJ6" s="158"/>
      <c r="TCK6" s="158"/>
      <c r="TCL6" s="158"/>
      <c r="TCM6" s="158"/>
      <c r="TCN6" s="158"/>
      <c r="TCO6" s="158"/>
      <c r="TCP6" s="158"/>
      <c r="TCQ6" s="158"/>
      <c r="TCR6" s="158"/>
      <c r="TCS6" s="158"/>
      <c r="TCT6" s="158"/>
      <c r="TCU6" s="158"/>
      <c r="TCV6" s="158"/>
      <c r="TCW6" s="158"/>
      <c r="TCX6" s="158"/>
      <c r="TCY6" s="158"/>
      <c r="TCZ6" s="158"/>
      <c r="TDA6" s="158"/>
      <c r="TDB6" s="158"/>
      <c r="TDC6" s="158"/>
      <c r="TDD6" s="158"/>
      <c r="TDE6" s="158"/>
      <c r="TDF6" s="158"/>
      <c r="TDG6" s="158"/>
      <c r="TDH6" s="158"/>
      <c r="TDI6" s="158"/>
      <c r="TDJ6" s="158"/>
      <c r="TDK6" s="158"/>
      <c r="TDL6" s="158"/>
      <c r="TDM6" s="158"/>
      <c r="TDN6" s="158"/>
      <c r="TDO6" s="158"/>
      <c r="TDP6" s="158"/>
      <c r="TDQ6" s="158"/>
      <c r="TDR6" s="158"/>
      <c r="TDS6" s="158"/>
      <c r="TDT6" s="158"/>
      <c r="TDU6" s="158"/>
      <c r="TDV6" s="158"/>
      <c r="TDW6" s="158"/>
      <c r="TDX6" s="158"/>
      <c r="TDY6" s="158"/>
      <c r="TDZ6" s="158"/>
      <c r="TEA6" s="158"/>
      <c r="TEB6" s="158"/>
      <c r="TEC6" s="158"/>
      <c r="TED6" s="158"/>
      <c r="TEE6" s="158"/>
      <c r="TEF6" s="158"/>
      <c r="TEG6" s="158"/>
      <c r="TEH6" s="158"/>
      <c r="TEI6" s="158"/>
      <c r="TEJ6" s="158"/>
      <c r="TEK6" s="158"/>
      <c r="TEL6" s="158"/>
      <c r="TEM6" s="158"/>
      <c r="TEN6" s="158"/>
      <c r="TEO6" s="158"/>
      <c r="TEP6" s="158"/>
      <c r="TEQ6" s="158"/>
      <c r="TER6" s="158"/>
      <c r="TES6" s="158"/>
      <c r="TET6" s="158"/>
      <c r="TEU6" s="158"/>
      <c r="TEV6" s="158"/>
      <c r="TEW6" s="158"/>
      <c r="TEX6" s="158"/>
      <c r="TEY6" s="158"/>
      <c r="TEZ6" s="158"/>
      <c r="TFA6" s="158"/>
      <c r="TFB6" s="158"/>
      <c r="TFC6" s="158"/>
      <c r="TFD6" s="158"/>
      <c r="TFE6" s="158"/>
      <c r="TFF6" s="158"/>
      <c r="TFG6" s="158"/>
      <c r="TFH6" s="158"/>
      <c r="TFI6" s="158"/>
      <c r="TFJ6" s="158"/>
      <c r="TFK6" s="158"/>
      <c r="TFL6" s="158"/>
      <c r="TFM6" s="158"/>
      <c r="TFN6" s="158"/>
      <c r="TFO6" s="158"/>
      <c r="TFP6" s="158"/>
      <c r="TFQ6" s="158"/>
      <c r="TFR6" s="158"/>
      <c r="TFS6" s="158"/>
      <c r="TFT6" s="158"/>
      <c r="TFU6" s="158"/>
      <c r="TFV6" s="158"/>
      <c r="TFW6" s="158"/>
      <c r="TFX6" s="158"/>
      <c r="TFY6" s="158"/>
      <c r="TFZ6" s="158"/>
      <c r="TGA6" s="158"/>
      <c r="TGB6" s="158"/>
      <c r="TGC6" s="158"/>
      <c r="TGD6" s="158"/>
      <c r="TGE6" s="158"/>
      <c r="TGF6" s="158"/>
      <c r="TGG6" s="158"/>
      <c r="TGH6" s="158"/>
      <c r="TGI6" s="158"/>
      <c r="TGJ6" s="158"/>
      <c r="TGK6" s="158"/>
      <c r="TGL6" s="158"/>
      <c r="TGM6" s="158"/>
      <c r="TGN6" s="158"/>
      <c r="TGO6" s="158"/>
      <c r="TGP6" s="158"/>
      <c r="TGQ6" s="158"/>
      <c r="TGR6" s="158"/>
      <c r="TGS6" s="158"/>
      <c r="TGT6" s="158"/>
      <c r="TGU6" s="158"/>
      <c r="TGV6" s="158"/>
      <c r="TGW6" s="158"/>
      <c r="TGX6" s="158"/>
      <c r="TGY6" s="158"/>
      <c r="TGZ6" s="158"/>
      <c r="THA6" s="158"/>
      <c r="THB6" s="158"/>
      <c r="THC6" s="158"/>
      <c r="THD6" s="158"/>
      <c r="THE6" s="158"/>
      <c r="THF6" s="158"/>
      <c r="THG6" s="158"/>
      <c r="THH6" s="158"/>
      <c r="THI6" s="158"/>
      <c r="THJ6" s="158"/>
      <c r="THK6" s="158"/>
      <c r="THL6" s="158"/>
      <c r="THM6" s="158"/>
      <c r="THN6" s="158"/>
      <c r="THO6" s="158"/>
      <c r="THP6" s="158"/>
      <c r="THQ6" s="158"/>
      <c r="THR6" s="158"/>
      <c r="THS6" s="158"/>
      <c r="THT6" s="158"/>
      <c r="THU6" s="158"/>
      <c r="THV6" s="158"/>
      <c r="THW6" s="158"/>
      <c r="THX6" s="158"/>
      <c r="THY6" s="158"/>
      <c r="THZ6" s="158"/>
      <c r="TIA6" s="158"/>
      <c r="TIB6" s="158"/>
      <c r="TIC6" s="158"/>
      <c r="TID6" s="158"/>
      <c r="TIE6" s="158"/>
      <c r="TIF6" s="158"/>
      <c r="TIG6" s="158"/>
      <c r="TIH6" s="158"/>
      <c r="TII6" s="158"/>
      <c r="TIJ6" s="158"/>
      <c r="TIK6" s="158"/>
      <c r="TIL6" s="158"/>
      <c r="TIM6" s="158"/>
      <c r="TIN6" s="158"/>
      <c r="TIO6" s="158"/>
      <c r="TIP6" s="158"/>
      <c r="TIQ6" s="158"/>
      <c r="TIR6" s="158"/>
      <c r="TIS6" s="158"/>
      <c r="TIT6" s="158"/>
      <c r="TIU6" s="158"/>
      <c r="TIV6" s="158"/>
      <c r="TIW6" s="158"/>
      <c r="TIX6" s="158"/>
      <c r="TIY6" s="158"/>
      <c r="TIZ6" s="158"/>
      <c r="TJA6" s="158"/>
      <c r="TJB6" s="158"/>
      <c r="TJC6" s="158"/>
      <c r="TJD6" s="158"/>
      <c r="TJE6" s="158"/>
      <c r="TJF6" s="158"/>
      <c r="TJG6" s="158"/>
      <c r="TJH6" s="158"/>
      <c r="TJI6" s="158"/>
      <c r="TJJ6" s="158"/>
      <c r="TJK6" s="158"/>
      <c r="TJL6" s="158"/>
      <c r="TJM6" s="158"/>
      <c r="TJN6" s="158"/>
      <c r="TJO6" s="158"/>
      <c r="TJP6" s="158"/>
      <c r="TJQ6" s="158"/>
      <c r="TJR6" s="158"/>
      <c r="TJS6" s="158"/>
      <c r="TJT6" s="158"/>
      <c r="TJU6" s="158"/>
      <c r="TJV6" s="158"/>
      <c r="TJW6" s="158"/>
      <c r="TJX6" s="158"/>
      <c r="TJY6" s="158"/>
      <c r="TJZ6" s="158"/>
      <c r="TKA6" s="158"/>
      <c r="TKB6" s="158"/>
      <c r="TKC6" s="158"/>
      <c r="TKD6" s="158"/>
      <c r="TKE6" s="158"/>
      <c r="TKF6" s="158"/>
      <c r="TKG6" s="158"/>
      <c r="TKH6" s="158"/>
      <c r="TKI6" s="158"/>
      <c r="TKJ6" s="158"/>
      <c r="TKK6" s="158"/>
      <c r="TKL6" s="158"/>
      <c r="TKM6" s="158"/>
      <c r="TKN6" s="158"/>
      <c r="TKO6" s="158"/>
      <c r="TKP6" s="158"/>
      <c r="TKQ6" s="158"/>
      <c r="TKR6" s="158"/>
      <c r="TKS6" s="158"/>
      <c r="TKT6" s="158"/>
      <c r="TKU6" s="158"/>
      <c r="TKV6" s="158"/>
      <c r="TKW6" s="158"/>
      <c r="TKX6" s="158"/>
      <c r="TKY6" s="158"/>
      <c r="TKZ6" s="158"/>
      <c r="TLA6" s="158"/>
      <c r="TLB6" s="158"/>
      <c r="TLC6" s="158"/>
      <c r="TLD6" s="158"/>
      <c r="TLE6" s="158"/>
      <c r="TLF6" s="158"/>
      <c r="TLG6" s="158"/>
      <c r="TLH6" s="158"/>
      <c r="TLI6" s="158"/>
      <c r="TLJ6" s="158"/>
      <c r="TLK6" s="158"/>
      <c r="TLL6" s="158"/>
      <c r="TLM6" s="158"/>
      <c r="TLN6" s="158"/>
      <c r="TLO6" s="158"/>
      <c r="TLP6" s="158"/>
      <c r="TLQ6" s="158"/>
      <c r="TLR6" s="158"/>
      <c r="TLS6" s="158"/>
      <c r="TLT6" s="158"/>
      <c r="TLU6" s="158"/>
      <c r="TLV6" s="158"/>
      <c r="TLW6" s="158"/>
      <c r="TLX6" s="158"/>
      <c r="TLY6" s="158"/>
      <c r="TLZ6" s="158"/>
      <c r="TMA6" s="158"/>
      <c r="TMB6" s="158"/>
      <c r="TMC6" s="158"/>
      <c r="TMD6" s="158"/>
      <c r="TME6" s="158"/>
      <c r="TMF6" s="158"/>
      <c r="TMG6" s="158"/>
      <c r="TMH6" s="158"/>
      <c r="TMI6" s="158"/>
      <c r="TMJ6" s="158"/>
      <c r="TMK6" s="158"/>
      <c r="TML6" s="158"/>
      <c r="TMM6" s="158"/>
      <c r="TMN6" s="158"/>
      <c r="TMO6" s="158"/>
      <c r="TMP6" s="158"/>
      <c r="TMQ6" s="158"/>
      <c r="TMR6" s="158"/>
      <c r="TMS6" s="158"/>
      <c r="TMT6" s="158"/>
      <c r="TMU6" s="158"/>
      <c r="TMV6" s="158"/>
      <c r="TMW6" s="158"/>
      <c r="TMX6" s="158"/>
      <c r="TMY6" s="158"/>
      <c r="TMZ6" s="158"/>
      <c r="TNA6" s="158"/>
      <c r="TNB6" s="158"/>
      <c r="TNC6" s="158"/>
      <c r="TND6" s="158"/>
      <c r="TNE6" s="158"/>
      <c r="TNF6" s="158"/>
      <c r="TNG6" s="158"/>
      <c r="TNH6" s="158"/>
      <c r="TNI6" s="158"/>
      <c r="TNJ6" s="158"/>
      <c r="TNK6" s="158"/>
      <c r="TNL6" s="158"/>
      <c r="TNM6" s="158"/>
      <c r="TNN6" s="158"/>
      <c r="TNO6" s="158"/>
      <c r="TNP6" s="158"/>
      <c r="TNQ6" s="158"/>
      <c r="TNR6" s="158"/>
      <c r="TNS6" s="158"/>
      <c r="TNT6" s="158"/>
      <c r="TNU6" s="158"/>
      <c r="TNV6" s="158"/>
      <c r="TNW6" s="158"/>
      <c r="TNX6" s="158"/>
      <c r="TNY6" s="158"/>
      <c r="TNZ6" s="158"/>
      <c r="TOA6" s="158"/>
      <c r="TOB6" s="158"/>
      <c r="TOC6" s="158"/>
      <c r="TOD6" s="158"/>
      <c r="TOE6" s="158"/>
      <c r="TOF6" s="158"/>
      <c r="TOG6" s="158"/>
      <c r="TOH6" s="158"/>
      <c r="TOI6" s="158"/>
      <c r="TOJ6" s="158"/>
      <c r="TOK6" s="158"/>
      <c r="TOL6" s="158"/>
      <c r="TOM6" s="158"/>
      <c r="TON6" s="158"/>
      <c r="TOO6" s="158"/>
      <c r="TOP6" s="158"/>
      <c r="TOQ6" s="158"/>
      <c r="TOR6" s="158"/>
      <c r="TOS6" s="158"/>
      <c r="TOT6" s="158"/>
      <c r="TOU6" s="158"/>
      <c r="TOV6" s="158"/>
      <c r="TOW6" s="158"/>
      <c r="TOX6" s="158"/>
      <c r="TOY6" s="158"/>
      <c r="TOZ6" s="158"/>
      <c r="TPA6" s="158"/>
      <c r="TPB6" s="158"/>
      <c r="TPC6" s="158"/>
      <c r="TPD6" s="158"/>
      <c r="TPE6" s="158"/>
      <c r="TPF6" s="158"/>
      <c r="TPG6" s="158"/>
      <c r="TPH6" s="158"/>
      <c r="TPI6" s="158"/>
      <c r="TPJ6" s="158"/>
      <c r="TPK6" s="158"/>
      <c r="TPL6" s="158"/>
      <c r="TPM6" s="158"/>
      <c r="TPN6" s="158"/>
      <c r="TPO6" s="158"/>
      <c r="TPP6" s="158"/>
      <c r="TPQ6" s="158"/>
      <c r="TPR6" s="158"/>
      <c r="TPS6" s="158"/>
      <c r="TPT6" s="158"/>
      <c r="TPU6" s="158"/>
      <c r="TPV6" s="158"/>
      <c r="TPW6" s="158"/>
      <c r="TPX6" s="158"/>
      <c r="TPY6" s="158"/>
      <c r="TPZ6" s="158"/>
      <c r="TQA6" s="158"/>
      <c r="TQB6" s="158"/>
      <c r="TQC6" s="158"/>
      <c r="TQD6" s="158"/>
      <c r="TQE6" s="158"/>
      <c r="TQF6" s="158"/>
      <c r="TQG6" s="158"/>
      <c r="TQH6" s="158"/>
      <c r="TQI6" s="158"/>
      <c r="TQJ6" s="158"/>
      <c r="TQK6" s="158"/>
      <c r="TQL6" s="158"/>
      <c r="TQM6" s="158"/>
      <c r="TQN6" s="158"/>
      <c r="TQO6" s="158"/>
      <c r="TQP6" s="158"/>
      <c r="TQQ6" s="158"/>
      <c r="TQR6" s="158"/>
      <c r="TQS6" s="158"/>
      <c r="TQT6" s="158"/>
      <c r="TQU6" s="158"/>
      <c r="TQV6" s="158"/>
      <c r="TQW6" s="158"/>
      <c r="TQX6" s="158"/>
      <c r="TQY6" s="158"/>
      <c r="TQZ6" s="158"/>
      <c r="TRA6" s="158"/>
      <c r="TRB6" s="158"/>
      <c r="TRC6" s="158"/>
      <c r="TRD6" s="158"/>
      <c r="TRE6" s="158"/>
      <c r="TRF6" s="158"/>
      <c r="TRG6" s="158"/>
      <c r="TRH6" s="158"/>
      <c r="TRI6" s="158"/>
      <c r="TRJ6" s="158"/>
      <c r="TRK6" s="158"/>
      <c r="TRL6" s="158"/>
      <c r="TRM6" s="158"/>
      <c r="TRN6" s="158"/>
      <c r="TRO6" s="158"/>
      <c r="TRP6" s="158"/>
      <c r="TRQ6" s="158"/>
      <c r="TRR6" s="158"/>
      <c r="TRS6" s="158"/>
      <c r="TRT6" s="158"/>
      <c r="TRU6" s="158"/>
      <c r="TRV6" s="158"/>
      <c r="TRW6" s="158"/>
      <c r="TRX6" s="158"/>
      <c r="TRY6" s="158"/>
      <c r="TRZ6" s="158"/>
      <c r="TSA6" s="158"/>
      <c r="TSB6" s="158"/>
      <c r="TSC6" s="158"/>
      <c r="TSD6" s="158"/>
      <c r="TSE6" s="158"/>
      <c r="TSF6" s="158"/>
      <c r="TSG6" s="158"/>
      <c r="TSH6" s="158"/>
      <c r="TSI6" s="158"/>
      <c r="TSJ6" s="158"/>
      <c r="TSK6" s="158"/>
      <c r="TSL6" s="158"/>
      <c r="TSM6" s="158"/>
      <c r="TSN6" s="158"/>
      <c r="TSO6" s="158"/>
      <c r="TSP6" s="158"/>
      <c r="TSQ6" s="158"/>
      <c r="TSR6" s="158"/>
      <c r="TSS6" s="158"/>
      <c r="TST6" s="158"/>
      <c r="TSU6" s="158"/>
      <c r="TSV6" s="158"/>
      <c r="TSW6" s="158"/>
      <c r="TSX6" s="158"/>
      <c r="TSY6" s="158"/>
      <c r="TSZ6" s="158"/>
      <c r="TTA6" s="158"/>
      <c r="TTB6" s="158"/>
      <c r="TTC6" s="158"/>
      <c r="TTD6" s="158"/>
      <c r="TTE6" s="158"/>
      <c r="TTF6" s="158"/>
      <c r="TTG6" s="158"/>
      <c r="TTH6" s="158"/>
      <c r="TTI6" s="158"/>
      <c r="TTJ6" s="158"/>
      <c r="TTK6" s="158"/>
      <c r="TTL6" s="158"/>
      <c r="TTM6" s="158"/>
      <c r="TTN6" s="158"/>
      <c r="TTO6" s="158"/>
      <c r="TTP6" s="158"/>
      <c r="TTQ6" s="158"/>
      <c r="TTR6" s="158"/>
      <c r="TTS6" s="158"/>
      <c r="TTT6" s="158"/>
      <c r="TTU6" s="158"/>
      <c r="TTV6" s="158"/>
      <c r="TTW6" s="158"/>
      <c r="TTX6" s="158"/>
      <c r="TTY6" s="158"/>
      <c r="TTZ6" s="158"/>
      <c r="TUA6" s="158"/>
      <c r="TUB6" s="158"/>
      <c r="TUC6" s="158"/>
      <c r="TUD6" s="158"/>
      <c r="TUE6" s="158"/>
      <c r="TUF6" s="158"/>
      <c r="TUG6" s="158"/>
      <c r="TUH6" s="158"/>
      <c r="TUI6" s="158"/>
      <c r="TUJ6" s="158"/>
      <c r="TUK6" s="158"/>
      <c r="TUL6" s="158"/>
      <c r="TUM6" s="158"/>
      <c r="TUN6" s="158"/>
      <c r="TUO6" s="158"/>
      <c r="TUP6" s="158"/>
      <c r="TUQ6" s="158"/>
      <c r="TUR6" s="158"/>
      <c r="TUS6" s="158"/>
      <c r="TUT6" s="158"/>
      <c r="TUU6" s="158"/>
      <c r="TUV6" s="158"/>
      <c r="TUW6" s="158"/>
      <c r="TUX6" s="158"/>
      <c r="TUY6" s="158"/>
      <c r="TUZ6" s="158"/>
      <c r="TVA6" s="158"/>
      <c r="TVB6" s="158"/>
      <c r="TVC6" s="158"/>
      <c r="TVD6" s="158"/>
      <c r="TVE6" s="158"/>
      <c r="TVF6" s="158"/>
      <c r="TVG6" s="158"/>
      <c r="TVH6" s="158"/>
      <c r="TVI6" s="158"/>
      <c r="TVJ6" s="158"/>
      <c r="TVK6" s="158"/>
      <c r="TVL6" s="158"/>
      <c r="TVM6" s="158"/>
      <c r="TVN6" s="158"/>
      <c r="TVO6" s="158"/>
      <c r="TVP6" s="158"/>
      <c r="TVQ6" s="158"/>
      <c r="TVR6" s="158"/>
      <c r="TVS6" s="158"/>
      <c r="TVT6" s="158"/>
      <c r="TVU6" s="158"/>
      <c r="TVV6" s="158"/>
      <c r="TVW6" s="158"/>
      <c r="TVX6" s="158"/>
      <c r="TVY6" s="158"/>
      <c r="TVZ6" s="158"/>
      <c r="TWA6" s="158"/>
      <c r="TWB6" s="158"/>
      <c r="TWC6" s="158"/>
      <c r="TWD6" s="158"/>
      <c r="TWE6" s="158"/>
      <c r="TWF6" s="158"/>
      <c r="TWG6" s="158"/>
      <c r="TWH6" s="158"/>
      <c r="TWI6" s="158"/>
      <c r="TWJ6" s="158"/>
      <c r="TWK6" s="158"/>
      <c r="TWL6" s="158"/>
      <c r="TWM6" s="158"/>
      <c r="TWN6" s="158"/>
      <c r="TWO6" s="158"/>
      <c r="TWP6" s="158"/>
      <c r="TWQ6" s="158"/>
      <c r="TWR6" s="158"/>
      <c r="TWS6" s="158"/>
      <c r="TWT6" s="158"/>
      <c r="TWU6" s="158"/>
      <c r="TWV6" s="158"/>
      <c r="TWW6" s="158"/>
      <c r="TWX6" s="158"/>
      <c r="TWY6" s="158"/>
      <c r="TWZ6" s="158"/>
      <c r="TXA6" s="158"/>
      <c r="TXB6" s="158"/>
      <c r="TXC6" s="158"/>
      <c r="TXD6" s="158"/>
      <c r="TXE6" s="158"/>
      <c r="TXF6" s="158"/>
      <c r="TXG6" s="158"/>
      <c r="TXH6" s="158"/>
      <c r="TXI6" s="158"/>
      <c r="TXJ6" s="158"/>
      <c r="TXK6" s="158"/>
      <c r="TXL6" s="158"/>
      <c r="TXM6" s="158"/>
      <c r="TXN6" s="158"/>
      <c r="TXO6" s="158"/>
      <c r="TXP6" s="158"/>
      <c r="TXQ6" s="158"/>
      <c r="TXR6" s="158"/>
      <c r="TXS6" s="158"/>
      <c r="TXT6" s="158"/>
      <c r="TXU6" s="158"/>
      <c r="TXV6" s="158"/>
      <c r="TXW6" s="158"/>
      <c r="TXX6" s="158"/>
      <c r="TXY6" s="158"/>
      <c r="TXZ6" s="158"/>
      <c r="TYA6" s="158"/>
      <c r="TYB6" s="158"/>
      <c r="TYC6" s="158"/>
      <c r="TYD6" s="158"/>
      <c r="TYE6" s="158"/>
      <c r="TYF6" s="158"/>
      <c r="TYG6" s="158"/>
      <c r="TYH6" s="158"/>
      <c r="TYI6" s="158"/>
      <c r="TYJ6" s="158"/>
      <c r="TYK6" s="158"/>
      <c r="TYL6" s="158"/>
      <c r="TYM6" s="158"/>
      <c r="TYN6" s="158"/>
      <c r="TYO6" s="158"/>
      <c r="TYP6" s="158"/>
      <c r="TYQ6" s="158"/>
      <c r="TYR6" s="158"/>
      <c r="TYS6" s="158"/>
      <c r="TYT6" s="158"/>
      <c r="TYU6" s="158"/>
      <c r="TYV6" s="158"/>
      <c r="TYW6" s="158"/>
      <c r="TYX6" s="158"/>
      <c r="TYY6" s="158"/>
      <c r="TYZ6" s="158"/>
      <c r="TZA6" s="158"/>
      <c r="TZB6" s="158"/>
      <c r="TZC6" s="158"/>
      <c r="TZD6" s="158"/>
      <c r="TZE6" s="158"/>
      <c r="TZF6" s="158"/>
      <c r="TZG6" s="158"/>
      <c r="TZH6" s="158"/>
      <c r="TZI6" s="158"/>
      <c r="TZJ6" s="158"/>
      <c r="TZK6" s="158"/>
      <c r="TZL6" s="158"/>
      <c r="TZM6" s="158"/>
      <c r="TZN6" s="158"/>
      <c r="TZO6" s="158"/>
      <c r="TZP6" s="158"/>
      <c r="TZQ6" s="158"/>
      <c r="TZR6" s="158"/>
      <c r="TZS6" s="158"/>
      <c r="TZT6" s="158"/>
      <c r="TZU6" s="158"/>
      <c r="TZV6" s="158"/>
      <c r="TZW6" s="158"/>
      <c r="TZX6" s="158"/>
      <c r="TZY6" s="158"/>
      <c r="TZZ6" s="158"/>
      <c r="UAA6" s="158"/>
      <c r="UAB6" s="158"/>
      <c r="UAC6" s="158"/>
      <c r="UAD6" s="158"/>
      <c r="UAE6" s="158"/>
      <c r="UAF6" s="158"/>
      <c r="UAG6" s="158"/>
      <c r="UAH6" s="158"/>
      <c r="UAI6" s="158"/>
      <c r="UAJ6" s="158"/>
      <c r="UAK6" s="158"/>
      <c r="UAL6" s="158"/>
      <c r="UAM6" s="158"/>
      <c r="UAN6" s="158"/>
      <c r="UAO6" s="158"/>
      <c r="UAP6" s="158"/>
      <c r="UAQ6" s="158"/>
      <c r="UAR6" s="158"/>
      <c r="UAS6" s="158"/>
      <c r="UAT6" s="158"/>
      <c r="UAU6" s="158"/>
      <c r="UAV6" s="158"/>
      <c r="UAW6" s="158"/>
      <c r="UAX6" s="158"/>
      <c r="UAY6" s="158"/>
      <c r="UAZ6" s="158"/>
      <c r="UBA6" s="158"/>
      <c r="UBB6" s="158"/>
      <c r="UBC6" s="158"/>
      <c r="UBD6" s="158"/>
      <c r="UBE6" s="158"/>
      <c r="UBF6" s="158"/>
      <c r="UBG6" s="158"/>
      <c r="UBH6" s="158"/>
      <c r="UBI6" s="158"/>
      <c r="UBJ6" s="158"/>
      <c r="UBK6" s="158"/>
      <c r="UBL6" s="158"/>
      <c r="UBM6" s="158"/>
      <c r="UBN6" s="158"/>
      <c r="UBO6" s="158"/>
      <c r="UBP6" s="158"/>
      <c r="UBQ6" s="158"/>
      <c r="UBR6" s="158"/>
      <c r="UBS6" s="158"/>
      <c r="UBT6" s="158"/>
      <c r="UBU6" s="158"/>
      <c r="UBV6" s="158"/>
      <c r="UBW6" s="158"/>
      <c r="UBX6" s="158"/>
      <c r="UBY6" s="158"/>
      <c r="UBZ6" s="158"/>
      <c r="UCA6" s="158"/>
      <c r="UCB6" s="158"/>
      <c r="UCC6" s="158"/>
      <c r="UCD6" s="158"/>
      <c r="UCE6" s="158"/>
      <c r="UCF6" s="158"/>
      <c r="UCG6" s="158"/>
      <c r="UCH6" s="158"/>
      <c r="UCI6" s="158"/>
      <c r="UCJ6" s="158"/>
      <c r="UCK6" s="158"/>
      <c r="UCL6" s="158"/>
      <c r="UCM6" s="158"/>
      <c r="UCN6" s="158"/>
      <c r="UCO6" s="158"/>
      <c r="UCP6" s="158"/>
      <c r="UCQ6" s="158"/>
      <c r="UCR6" s="158"/>
      <c r="UCS6" s="158"/>
      <c r="UCT6" s="158"/>
      <c r="UCU6" s="158"/>
      <c r="UCV6" s="158"/>
      <c r="UCW6" s="158"/>
      <c r="UCX6" s="158"/>
      <c r="UCY6" s="158"/>
      <c r="UCZ6" s="158"/>
      <c r="UDA6" s="158"/>
      <c r="UDB6" s="158"/>
      <c r="UDC6" s="158"/>
      <c r="UDD6" s="158"/>
      <c r="UDE6" s="158"/>
      <c r="UDF6" s="158"/>
      <c r="UDG6" s="158"/>
      <c r="UDH6" s="158"/>
      <c r="UDI6" s="158"/>
      <c r="UDJ6" s="158"/>
      <c r="UDK6" s="158"/>
      <c r="UDL6" s="158"/>
      <c r="UDM6" s="158"/>
      <c r="UDN6" s="158"/>
      <c r="UDO6" s="158"/>
      <c r="UDP6" s="158"/>
      <c r="UDQ6" s="158"/>
      <c r="UDR6" s="158"/>
      <c r="UDS6" s="158"/>
      <c r="UDT6" s="158"/>
      <c r="UDU6" s="158"/>
      <c r="UDV6" s="158"/>
      <c r="UDW6" s="158"/>
      <c r="UDX6" s="158"/>
      <c r="UDY6" s="158"/>
      <c r="UDZ6" s="158"/>
      <c r="UEA6" s="158"/>
      <c r="UEB6" s="158"/>
      <c r="UEC6" s="158"/>
      <c r="UED6" s="158"/>
      <c r="UEE6" s="158"/>
      <c r="UEF6" s="158"/>
      <c r="UEG6" s="158"/>
      <c r="UEH6" s="158"/>
      <c r="UEI6" s="158"/>
      <c r="UEJ6" s="158"/>
      <c r="UEK6" s="158"/>
      <c r="UEL6" s="158"/>
      <c r="UEM6" s="158"/>
      <c r="UEN6" s="158"/>
      <c r="UEO6" s="158"/>
      <c r="UEP6" s="158"/>
      <c r="UEQ6" s="158"/>
      <c r="UER6" s="158"/>
      <c r="UES6" s="158"/>
      <c r="UET6" s="158"/>
      <c r="UEU6" s="158"/>
      <c r="UEV6" s="158"/>
      <c r="UEW6" s="158"/>
      <c r="UEX6" s="158"/>
      <c r="UEY6" s="158"/>
      <c r="UEZ6" s="158"/>
      <c r="UFA6" s="158"/>
      <c r="UFB6" s="158"/>
      <c r="UFC6" s="158"/>
      <c r="UFD6" s="158"/>
      <c r="UFE6" s="158"/>
      <c r="UFF6" s="158"/>
      <c r="UFG6" s="158"/>
      <c r="UFH6" s="158"/>
      <c r="UFI6" s="158"/>
      <c r="UFJ6" s="158"/>
      <c r="UFK6" s="158"/>
      <c r="UFL6" s="158"/>
      <c r="UFM6" s="158"/>
      <c r="UFN6" s="158"/>
      <c r="UFO6" s="158"/>
      <c r="UFP6" s="158"/>
      <c r="UFQ6" s="158"/>
      <c r="UFR6" s="158"/>
      <c r="UFS6" s="158"/>
      <c r="UFT6" s="158"/>
      <c r="UFU6" s="158"/>
      <c r="UFV6" s="158"/>
      <c r="UFW6" s="158"/>
      <c r="UFX6" s="158"/>
      <c r="UFY6" s="158"/>
      <c r="UFZ6" s="158"/>
      <c r="UGA6" s="158"/>
      <c r="UGB6" s="158"/>
      <c r="UGC6" s="158"/>
      <c r="UGD6" s="158"/>
      <c r="UGE6" s="158"/>
      <c r="UGF6" s="158"/>
      <c r="UGG6" s="158"/>
      <c r="UGH6" s="158"/>
      <c r="UGI6" s="158"/>
      <c r="UGJ6" s="158"/>
      <c r="UGK6" s="158"/>
      <c r="UGL6" s="158"/>
      <c r="UGM6" s="158"/>
      <c r="UGN6" s="158"/>
      <c r="UGO6" s="158"/>
      <c r="UGP6" s="158"/>
      <c r="UGQ6" s="158"/>
      <c r="UGR6" s="158"/>
      <c r="UGS6" s="158"/>
      <c r="UGT6" s="158"/>
      <c r="UGU6" s="158"/>
      <c r="UGV6" s="158"/>
      <c r="UGW6" s="158"/>
      <c r="UGX6" s="158"/>
      <c r="UGY6" s="158"/>
      <c r="UGZ6" s="158"/>
      <c r="UHA6" s="158"/>
      <c r="UHB6" s="158"/>
      <c r="UHC6" s="158"/>
      <c r="UHD6" s="158"/>
      <c r="UHE6" s="158"/>
      <c r="UHF6" s="158"/>
      <c r="UHG6" s="158"/>
      <c r="UHH6" s="158"/>
      <c r="UHI6" s="158"/>
      <c r="UHJ6" s="158"/>
      <c r="UHK6" s="158"/>
      <c r="UHL6" s="158"/>
      <c r="UHM6" s="158"/>
      <c r="UHN6" s="158"/>
      <c r="UHO6" s="158"/>
      <c r="UHP6" s="158"/>
      <c r="UHQ6" s="158"/>
      <c r="UHR6" s="158"/>
      <c r="UHS6" s="158"/>
      <c r="UHT6" s="158"/>
      <c r="UHU6" s="158"/>
      <c r="UHV6" s="158"/>
      <c r="UHW6" s="158"/>
      <c r="UHX6" s="158"/>
      <c r="UHY6" s="158"/>
      <c r="UHZ6" s="158"/>
      <c r="UIA6" s="158"/>
      <c r="UIB6" s="158"/>
      <c r="UIC6" s="158"/>
      <c r="UID6" s="158"/>
      <c r="UIE6" s="158"/>
      <c r="UIF6" s="158"/>
      <c r="UIG6" s="158"/>
      <c r="UIH6" s="158"/>
      <c r="UII6" s="158"/>
      <c r="UIJ6" s="158"/>
      <c r="UIK6" s="158"/>
      <c r="UIL6" s="158"/>
      <c r="UIM6" s="158"/>
      <c r="UIN6" s="158"/>
      <c r="UIO6" s="158"/>
      <c r="UIP6" s="158"/>
      <c r="UIQ6" s="158"/>
      <c r="UIR6" s="158"/>
      <c r="UIS6" s="158"/>
      <c r="UIT6" s="158"/>
      <c r="UIU6" s="158"/>
      <c r="UIV6" s="158"/>
      <c r="UIW6" s="158"/>
      <c r="UIX6" s="158"/>
      <c r="UIY6" s="158"/>
      <c r="UIZ6" s="158"/>
      <c r="UJA6" s="158"/>
      <c r="UJB6" s="158"/>
      <c r="UJC6" s="158"/>
      <c r="UJD6" s="158"/>
      <c r="UJE6" s="158"/>
      <c r="UJF6" s="158"/>
      <c r="UJG6" s="158"/>
      <c r="UJH6" s="158"/>
      <c r="UJI6" s="158"/>
      <c r="UJJ6" s="158"/>
      <c r="UJK6" s="158"/>
      <c r="UJL6" s="158"/>
      <c r="UJM6" s="158"/>
      <c r="UJN6" s="158"/>
      <c r="UJO6" s="158"/>
      <c r="UJP6" s="158"/>
      <c r="UJQ6" s="158"/>
      <c r="UJR6" s="158"/>
      <c r="UJS6" s="158"/>
      <c r="UJT6" s="158"/>
      <c r="UJU6" s="158"/>
      <c r="UJV6" s="158"/>
      <c r="UJW6" s="158"/>
      <c r="UJX6" s="158"/>
      <c r="UJY6" s="158"/>
      <c r="UJZ6" s="158"/>
      <c r="UKA6" s="158"/>
      <c r="UKB6" s="158"/>
      <c r="UKC6" s="158"/>
      <c r="UKD6" s="158"/>
      <c r="UKE6" s="158"/>
      <c r="UKF6" s="158"/>
      <c r="UKG6" s="158"/>
      <c r="UKH6" s="158"/>
      <c r="UKI6" s="158"/>
      <c r="UKJ6" s="158"/>
      <c r="UKK6" s="158"/>
      <c r="UKL6" s="158"/>
      <c r="UKM6" s="158"/>
      <c r="UKN6" s="158"/>
      <c r="UKO6" s="158"/>
      <c r="UKP6" s="158"/>
      <c r="UKQ6" s="158"/>
      <c r="UKR6" s="158"/>
      <c r="UKS6" s="158"/>
      <c r="UKT6" s="158"/>
      <c r="UKU6" s="158"/>
      <c r="UKV6" s="158"/>
      <c r="UKW6" s="158"/>
      <c r="UKX6" s="158"/>
      <c r="UKY6" s="158"/>
      <c r="UKZ6" s="158"/>
      <c r="ULA6" s="158"/>
      <c r="ULB6" s="158"/>
      <c r="ULC6" s="158"/>
      <c r="ULD6" s="158"/>
      <c r="ULE6" s="158"/>
      <c r="ULF6" s="158"/>
      <c r="ULG6" s="158"/>
      <c r="ULH6" s="158"/>
      <c r="ULI6" s="158"/>
      <c r="ULJ6" s="158"/>
      <c r="ULK6" s="158"/>
      <c r="ULL6" s="158"/>
      <c r="ULM6" s="158"/>
      <c r="ULN6" s="158"/>
      <c r="ULO6" s="158"/>
      <c r="ULP6" s="158"/>
      <c r="ULQ6" s="158"/>
      <c r="ULR6" s="158"/>
      <c r="ULS6" s="158"/>
      <c r="ULT6" s="158"/>
      <c r="ULU6" s="158"/>
      <c r="ULV6" s="158"/>
      <c r="ULW6" s="158"/>
      <c r="ULX6" s="158"/>
      <c r="ULY6" s="158"/>
      <c r="ULZ6" s="158"/>
      <c r="UMA6" s="158"/>
      <c r="UMB6" s="158"/>
      <c r="UMC6" s="158"/>
      <c r="UMD6" s="158"/>
      <c r="UME6" s="158"/>
      <c r="UMF6" s="158"/>
      <c r="UMG6" s="158"/>
      <c r="UMH6" s="158"/>
      <c r="UMI6" s="158"/>
      <c r="UMJ6" s="158"/>
      <c r="UMK6" s="158"/>
      <c r="UML6" s="158"/>
      <c r="UMM6" s="158"/>
      <c r="UMN6" s="158"/>
      <c r="UMO6" s="158"/>
      <c r="UMP6" s="158"/>
      <c r="UMQ6" s="158"/>
      <c r="UMR6" s="158"/>
      <c r="UMS6" s="158"/>
      <c r="UMT6" s="158"/>
      <c r="UMU6" s="158"/>
      <c r="UMV6" s="158"/>
      <c r="UMW6" s="158"/>
      <c r="UMX6" s="158"/>
      <c r="UMY6" s="158"/>
      <c r="UMZ6" s="158"/>
      <c r="UNA6" s="158"/>
      <c r="UNB6" s="158"/>
      <c r="UNC6" s="158"/>
      <c r="UND6" s="158"/>
      <c r="UNE6" s="158"/>
      <c r="UNF6" s="158"/>
      <c r="UNG6" s="158"/>
      <c r="UNH6" s="158"/>
      <c r="UNI6" s="158"/>
      <c r="UNJ6" s="158"/>
      <c r="UNK6" s="158"/>
      <c r="UNL6" s="158"/>
      <c r="UNM6" s="158"/>
      <c r="UNN6" s="158"/>
      <c r="UNO6" s="158"/>
      <c r="UNP6" s="158"/>
      <c r="UNQ6" s="158"/>
      <c r="UNR6" s="158"/>
      <c r="UNS6" s="158"/>
      <c r="UNT6" s="158"/>
      <c r="UNU6" s="158"/>
      <c r="UNV6" s="158"/>
      <c r="UNW6" s="158"/>
      <c r="UNX6" s="158"/>
      <c r="UNY6" s="158"/>
      <c r="UNZ6" s="158"/>
      <c r="UOA6" s="158"/>
      <c r="UOB6" s="158"/>
      <c r="UOC6" s="158"/>
      <c r="UOD6" s="158"/>
      <c r="UOE6" s="158"/>
      <c r="UOF6" s="158"/>
      <c r="UOG6" s="158"/>
      <c r="UOH6" s="158"/>
      <c r="UOI6" s="158"/>
      <c r="UOJ6" s="158"/>
      <c r="UOK6" s="158"/>
      <c r="UOL6" s="158"/>
      <c r="UOM6" s="158"/>
      <c r="UON6" s="158"/>
      <c r="UOO6" s="158"/>
      <c r="UOP6" s="158"/>
      <c r="UOQ6" s="158"/>
      <c r="UOR6" s="158"/>
      <c r="UOS6" s="158"/>
      <c r="UOT6" s="158"/>
      <c r="UOU6" s="158"/>
      <c r="UOV6" s="158"/>
      <c r="UOW6" s="158"/>
      <c r="UOX6" s="158"/>
      <c r="UOY6" s="158"/>
      <c r="UOZ6" s="158"/>
      <c r="UPA6" s="158"/>
      <c r="UPB6" s="158"/>
      <c r="UPC6" s="158"/>
      <c r="UPD6" s="158"/>
      <c r="UPE6" s="158"/>
      <c r="UPF6" s="158"/>
      <c r="UPG6" s="158"/>
      <c r="UPH6" s="158"/>
      <c r="UPI6" s="158"/>
      <c r="UPJ6" s="158"/>
      <c r="UPK6" s="158"/>
      <c r="UPL6" s="158"/>
      <c r="UPM6" s="158"/>
      <c r="UPN6" s="158"/>
      <c r="UPO6" s="158"/>
      <c r="UPP6" s="158"/>
      <c r="UPQ6" s="158"/>
      <c r="UPR6" s="158"/>
      <c r="UPS6" s="158"/>
      <c r="UPT6" s="158"/>
      <c r="UPU6" s="158"/>
      <c r="UPV6" s="158"/>
      <c r="UPW6" s="158"/>
      <c r="UPX6" s="158"/>
      <c r="UPY6" s="158"/>
      <c r="UPZ6" s="158"/>
      <c r="UQA6" s="158"/>
      <c r="UQB6" s="158"/>
      <c r="UQC6" s="158"/>
      <c r="UQD6" s="158"/>
      <c r="UQE6" s="158"/>
      <c r="UQF6" s="158"/>
      <c r="UQG6" s="158"/>
      <c r="UQH6" s="158"/>
      <c r="UQI6" s="158"/>
      <c r="UQJ6" s="158"/>
      <c r="UQK6" s="158"/>
      <c r="UQL6" s="158"/>
      <c r="UQM6" s="158"/>
      <c r="UQN6" s="158"/>
      <c r="UQO6" s="158"/>
      <c r="UQP6" s="158"/>
      <c r="UQQ6" s="158"/>
      <c r="UQR6" s="158"/>
      <c r="UQS6" s="158"/>
      <c r="UQT6" s="158"/>
      <c r="UQU6" s="158"/>
      <c r="UQV6" s="158"/>
      <c r="UQW6" s="158"/>
      <c r="UQX6" s="158"/>
      <c r="UQY6" s="158"/>
      <c r="UQZ6" s="158"/>
      <c r="URA6" s="158"/>
      <c r="URB6" s="158"/>
      <c r="URC6" s="158"/>
      <c r="URD6" s="158"/>
      <c r="URE6" s="158"/>
      <c r="URF6" s="158"/>
      <c r="URG6" s="158"/>
      <c r="URH6" s="158"/>
      <c r="URI6" s="158"/>
      <c r="URJ6" s="158"/>
      <c r="URK6" s="158"/>
      <c r="URL6" s="158"/>
      <c r="URM6" s="158"/>
      <c r="URN6" s="158"/>
      <c r="URO6" s="158"/>
      <c r="URP6" s="158"/>
      <c r="URQ6" s="158"/>
      <c r="URR6" s="158"/>
      <c r="URS6" s="158"/>
      <c r="URT6" s="158"/>
      <c r="URU6" s="158"/>
      <c r="URV6" s="158"/>
      <c r="URW6" s="158"/>
      <c r="URX6" s="158"/>
      <c r="URY6" s="158"/>
      <c r="URZ6" s="158"/>
      <c r="USA6" s="158"/>
      <c r="USB6" s="158"/>
      <c r="USC6" s="158"/>
      <c r="USD6" s="158"/>
      <c r="USE6" s="158"/>
      <c r="USF6" s="158"/>
      <c r="USG6" s="158"/>
      <c r="USH6" s="158"/>
      <c r="USI6" s="158"/>
      <c r="USJ6" s="158"/>
      <c r="USK6" s="158"/>
      <c r="USL6" s="158"/>
      <c r="USM6" s="158"/>
      <c r="USN6" s="158"/>
      <c r="USO6" s="158"/>
      <c r="USP6" s="158"/>
      <c r="USQ6" s="158"/>
      <c r="USR6" s="158"/>
      <c r="USS6" s="158"/>
      <c r="UST6" s="158"/>
      <c r="USU6" s="158"/>
      <c r="USV6" s="158"/>
      <c r="USW6" s="158"/>
      <c r="USX6" s="158"/>
      <c r="USY6" s="158"/>
      <c r="USZ6" s="158"/>
      <c r="UTA6" s="158"/>
      <c r="UTB6" s="158"/>
      <c r="UTC6" s="158"/>
      <c r="UTD6" s="158"/>
      <c r="UTE6" s="158"/>
      <c r="UTF6" s="158"/>
      <c r="UTG6" s="158"/>
      <c r="UTH6" s="158"/>
      <c r="UTI6" s="158"/>
      <c r="UTJ6" s="158"/>
      <c r="UTK6" s="158"/>
      <c r="UTL6" s="158"/>
      <c r="UTM6" s="158"/>
      <c r="UTN6" s="158"/>
      <c r="UTO6" s="158"/>
      <c r="UTP6" s="158"/>
      <c r="UTQ6" s="158"/>
      <c r="UTR6" s="158"/>
      <c r="UTS6" s="158"/>
      <c r="UTT6" s="158"/>
      <c r="UTU6" s="158"/>
      <c r="UTV6" s="158"/>
      <c r="UTW6" s="158"/>
      <c r="UTX6" s="158"/>
      <c r="UTY6" s="158"/>
      <c r="UTZ6" s="158"/>
      <c r="UUA6" s="158"/>
      <c r="UUB6" s="158"/>
      <c r="UUC6" s="158"/>
      <c r="UUD6" s="158"/>
      <c r="UUE6" s="158"/>
      <c r="UUF6" s="158"/>
      <c r="UUG6" s="158"/>
      <c r="UUH6" s="158"/>
      <c r="UUI6" s="158"/>
      <c r="UUJ6" s="158"/>
      <c r="UUK6" s="158"/>
      <c r="UUL6" s="158"/>
      <c r="UUM6" s="158"/>
      <c r="UUN6" s="158"/>
      <c r="UUO6" s="158"/>
      <c r="UUP6" s="158"/>
      <c r="UUQ6" s="158"/>
      <c r="UUR6" s="158"/>
      <c r="UUS6" s="158"/>
      <c r="UUT6" s="158"/>
      <c r="UUU6" s="158"/>
      <c r="UUV6" s="158"/>
      <c r="UUW6" s="158"/>
      <c r="UUX6" s="158"/>
      <c r="UUY6" s="158"/>
      <c r="UUZ6" s="158"/>
      <c r="UVA6" s="158"/>
      <c r="UVB6" s="158"/>
      <c r="UVC6" s="158"/>
      <c r="UVD6" s="158"/>
      <c r="UVE6" s="158"/>
      <c r="UVF6" s="158"/>
      <c r="UVG6" s="158"/>
      <c r="UVH6" s="158"/>
      <c r="UVI6" s="158"/>
      <c r="UVJ6" s="158"/>
      <c r="UVK6" s="158"/>
      <c r="UVL6" s="158"/>
      <c r="UVM6" s="158"/>
      <c r="UVN6" s="158"/>
      <c r="UVO6" s="158"/>
      <c r="UVP6" s="158"/>
      <c r="UVQ6" s="158"/>
      <c r="UVR6" s="158"/>
      <c r="UVS6" s="158"/>
      <c r="UVT6" s="158"/>
      <c r="UVU6" s="158"/>
      <c r="UVV6" s="158"/>
      <c r="UVW6" s="158"/>
      <c r="UVX6" s="158"/>
      <c r="UVY6" s="158"/>
      <c r="UVZ6" s="158"/>
      <c r="UWA6" s="158"/>
      <c r="UWB6" s="158"/>
      <c r="UWC6" s="158"/>
      <c r="UWD6" s="158"/>
      <c r="UWE6" s="158"/>
      <c r="UWF6" s="158"/>
      <c r="UWG6" s="158"/>
      <c r="UWH6" s="158"/>
      <c r="UWI6" s="158"/>
      <c r="UWJ6" s="158"/>
      <c r="UWK6" s="158"/>
      <c r="UWL6" s="158"/>
      <c r="UWM6" s="158"/>
      <c r="UWN6" s="158"/>
      <c r="UWO6" s="158"/>
      <c r="UWP6" s="158"/>
      <c r="UWQ6" s="158"/>
      <c r="UWR6" s="158"/>
      <c r="UWS6" s="158"/>
      <c r="UWT6" s="158"/>
      <c r="UWU6" s="158"/>
      <c r="UWV6" s="158"/>
      <c r="UWW6" s="158"/>
      <c r="UWX6" s="158"/>
      <c r="UWY6" s="158"/>
      <c r="UWZ6" s="158"/>
      <c r="UXA6" s="158"/>
      <c r="UXB6" s="158"/>
      <c r="UXC6" s="158"/>
      <c r="UXD6" s="158"/>
      <c r="UXE6" s="158"/>
      <c r="UXF6" s="158"/>
      <c r="UXG6" s="158"/>
      <c r="UXH6" s="158"/>
      <c r="UXI6" s="158"/>
      <c r="UXJ6" s="158"/>
      <c r="UXK6" s="158"/>
      <c r="UXL6" s="158"/>
      <c r="UXM6" s="158"/>
      <c r="UXN6" s="158"/>
      <c r="UXO6" s="158"/>
      <c r="UXP6" s="158"/>
      <c r="UXQ6" s="158"/>
      <c r="UXR6" s="158"/>
      <c r="UXS6" s="158"/>
      <c r="UXT6" s="158"/>
      <c r="UXU6" s="158"/>
      <c r="UXV6" s="158"/>
      <c r="UXW6" s="158"/>
      <c r="UXX6" s="158"/>
      <c r="UXY6" s="158"/>
      <c r="UXZ6" s="158"/>
      <c r="UYA6" s="158"/>
      <c r="UYB6" s="158"/>
      <c r="UYC6" s="158"/>
      <c r="UYD6" s="158"/>
      <c r="UYE6" s="158"/>
      <c r="UYF6" s="158"/>
      <c r="UYG6" s="158"/>
      <c r="UYH6" s="158"/>
      <c r="UYI6" s="158"/>
      <c r="UYJ6" s="158"/>
      <c r="UYK6" s="158"/>
      <c r="UYL6" s="158"/>
      <c r="UYM6" s="158"/>
      <c r="UYN6" s="158"/>
      <c r="UYO6" s="158"/>
      <c r="UYP6" s="158"/>
      <c r="UYQ6" s="158"/>
      <c r="UYR6" s="158"/>
      <c r="UYS6" s="158"/>
      <c r="UYT6" s="158"/>
      <c r="UYU6" s="158"/>
      <c r="UYV6" s="158"/>
      <c r="UYW6" s="158"/>
      <c r="UYX6" s="158"/>
      <c r="UYY6" s="158"/>
      <c r="UYZ6" s="158"/>
      <c r="UZA6" s="158"/>
      <c r="UZB6" s="158"/>
      <c r="UZC6" s="158"/>
      <c r="UZD6" s="158"/>
      <c r="UZE6" s="158"/>
      <c r="UZF6" s="158"/>
      <c r="UZG6" s="158"/>
      <c r="UZH6" s="158"/>
      <c r="UZI6" s="158"/>
      <c r="UZJ6" s="158"/>
      <c r="UZK6" s="158"/>
      <c r="UZL6" s="158"/>
      <c r="UZM6" s="158"/>
      <c r="UZN6" s="158"/>
      <c r="UZO6" s="158"/>
      <c r="UZP6" s="158"/>
      <c r="UZQ6" s="158"/>
      <c r="UZR6" s="158"/>
      <c r="UZS6" s="158"/>
      <c r="UZT6" s="158"/>
      <c r="UZU6" s="158"/>
      <c r="UZV6" s="158"/>
      <c r="UZW6" s="158"/>
      <c r="UZX6" s="158"/>
      <c r="UZY6" s="158"/>
      <c r="UZZ6" s="158"/>
      <c r="VAA6" s="158"/>
      <c r="VAB6" s="158"/>
      <c r="VAC6" s="158"/>
      <c r="VAD6" s="158"/>
      <c r="VAE6" s="158"/>
      <c r="VAF6" s="158"/>
      <c r="VAG6" s="158"/>
      <c r="VAH6" s="158"/>
      <c r="VAI6" s="158"/>
      <c r="VAJ6" s="158"/>
      <c r="VAK6" s="158"/>
      <c r="VAL6" s="158"/>
      <c r="VAM6" s="158"/>
      <c r="VAN6" s="158"/>
      <c r="VAO6" s="158"/>
      <c r="VAP6" s="158"/>
      <c r="VAQ6" s="158"/>
      <c r="VAR6" s="158"/>
      <c r="VAS6" s="158"/>
      <c r="VAT6" s="158"/>
      <c r="VAU6" s="158"/>
      <c r="VAV6" s="158"/>
      <c r="VAW6" s="158"/>
      <c r="VAX6" s="158"/>
      <c r="VAY6" s="158"/>
      <c r="VAZ6" s="158"/>
      <c r="VBA6" s="158"/>
      <c r="VBB6" s="158"/>
      <c r="VBC6" s="158"/>
      <c r="VBD6" s="158"/>
      <c r="VBE6" s="158"/>
      <c r="VBF6" s="158"/>
      <c r="VBG6" s="158"/>
      <c r="VBH6" s="158"/>
      <c r="VBI6" s="158"/>
      <c r="VBJ6" s="158"/>
      <c r="VBK6" s="158"/>
      <c r="VBL6" s="158"/>
      <c r="VBM6" s="158"/>
      <c r="VBN6" s="158"/>
      <c r="VBO6" s="158"/>
      <c r="VBP6" s="158"/>
      <c r="VBQ6" s="158"/>
      <c r="VBR6" s="158"/>
      <c r="VBS6" s="158"/>
      <c r="VBT6" s="158"/>
      <c r="VBU6" s="158"/>
      <c r="VBV6" s="158"/>
      <c r="VBW6" s="158"/>
      <c r="VBX6" s="158"/>
      <c r="VBY6" s="158"/>
      <c r="VBZ6" s="158"/>
      <c r="VCA6" s="158"/>
      <c r="VCB6" s="158"/>
      <c r="VCC6" s="158"/>
      <c r="VCD6" s="158"/>
      <c r="VCE6" s="158"/>
      <c r="VCF6" s="158"/>
      <c r="VCG6" s="158"/>
      <c r="VCH6" s="158"/>
      <c r="VCI6" s="158"/>
      <c r="VCJ6" s="158"/>
      <c r="VCK6" s="158"/>
      <c r="VCL6" s="158"/>
      <c r="VCM6" s="158"/>
      <c r="VCN6" s="158"/>
      <c r="VCO6" s="158"/>
      <c r="VCP6" s="158"/>
      <c r="VCQ6" s="158"/>
      <c r="VCR6" s="158"/>
      <c r="VCS6" s="158"/>
      <c r="VCT6" s="158"/>
      <c r="VCU6" s="158"/>
      <c r="VCV6" s="158"/>
      <c r="VCW6" s="158"/>
      <c r="VCX6" s="158"/>
      <c r="VCY6" s="158"/>
      <c r="VCZ6" s="158"/>
      <c r="VDA6" s="158"/>
      <c r="VDB6" s="158"/>
      <c r="VDC6" s="158"/>
      <c r="VDD6" s="158"/>
      <c r="VDE6" s="158"/>
      <c r="VDF6" s="158"/>
      <c r="VDG6" s="158"/>
      <c r="VDH6" s="158"/>
      <c r="VDI6" s="158"/>
      <c r="VDJ6" s="158"/>
      <c r="VDK6" s="158"/>
      <c r="VDL6" s="158"/>
      <c r="VDM6" s="158"/>
      <c r="VDN6" s="158"/>
      <c r="VDO6" s="158"/>
      <c r="VDP6" s="158"/>
      <c r="VDQ6" s="158"/>
      <c r="VDR6" s="158"/>
      <c r="VDS6" s="158"/>
      <c r="VDT6" s="158"/>
      <c r="VDU6" s="158"/>
      <c r="VDV6" s="158"/>
      <c r="VDW6" s="158"/>
      <c r="VDX6" s="158"/>
      <c r="VDY6" s="158"/>
      <c r="VDZ6" s="158"/>
      <c r="VEA6" s="158"/>
      <c r="VEB6" s="158"/>
      <c r="VEC6" s="158"/>
      <c r="VED6" s="158"/>
      <c r="VEE6" s="158"/>
      <c r="VEF6" s="158"/>
      <c r="VEG6" s="158"/>
      <c r="VEH6" s="158"/>
      <c r="VEI6" s="158"/>
      <c r="VEJ6" s="158"/>
      <c r="VEK6" s="158"/>
      <c r="VEL6" s="158"/>
      <c r="VEM6" s="158"/>
      <c r="VEN6" s="158"/>
      <c r="VEO6" s="158"/>
      <c r="VEP6" s="158"/>
      <c r="VEQ6" s="158"/>
      <c r="VER6" s="158"/>
      <c r="VES6" s="158"/>
      <c r="VET6" s="158"/>
      <c r="VEU6" s="158"/>
      <c r="VEV6" s="158"/>
      <c r="VEW6" s="158"/>
      <c r="VEX6" s="158"/>
      <c r="VEY6" s="158"/>
      <c r="VEZ6" s="158"/>
      <c r="VFA6" s="158"/>
      <c r="VFB6" s="158"/>
      <c r="VFC6" s="158"/>
      <c r="VFD6" s="158"/>
      <c r="VFE6" s="158"/>
      <c r="VFF6" s="158"/>
      <c r="VFG6" s="158"/>
      <c r="VFH6" s="158"/>
      <c r="VFI6" s="158"/>
      <c r="VFJ6" s="158"/>
      <c r="VFK6" s="158"/>
      <c r="VFL6" s="158"/>
      <c r="VFM6" s="158"/>
      <c r="VFN6" s="158"/>
      <c r="VFO6" s="158"/>
      <c r="VFP6" s="158"/>
      <c r="VFQ6" s="158"/>
      <c r="VFR6" s="158"/>
      <c r="VFS6" s="158"/>
      <c r="VFT6" s="158"/>
      <c r="VFU6" s="158"/>
      <c r="VFV6" s="158"/>
      <c r="VFW6" s="158"/>
      <c r="VFX6" s="158"/>
      <c r="VFY6" s="158"/>
      <c r="VFZ6" s="158"/>
      <c r="VGA6" s="158"/>
      <c r="VGB6" s="158"/>
      <c r="VGC6" s="158"/>
      <c r="VGD6" s="158"/>
      <c r="VGE6" s="158"/>
      <c r="VGF6" s="158"/>
      <c r="VGG6" s="158"/>
      <c r="VGH6" s="158"/>
      <c r="VGI6" s="158"/>
      <c r="VGJ6" s="158"/>
      <c r="VGK6" s="158"/>
      <c r="VGL6" s="158"/>
      <c r="VGM6" s="158"/>
      <c r="VGN6" s="158"/>
      <c r="VGO6" s="158"/>
      <c r="VGP6" s="158"/>
      <c r="VGQ6" s="158"/>
      <c r="VGR6" s="158"/>
      <c r="VGS6" s="158"/>
      <c r="VGT6" s="158"/>
      <c r="VGU6" s="158"/>
      <c r="VGV6" s="158"/>
      <c r="VGW6" s="158"/>
      <c r="VGX6" s="158"/>
      <c r="VGY6" s="158"/>
      <c r="VGZ6" s="158"/>
      <c r="VHA6" s="158"/>
      <c r="VHB6" s="158"/>
      <c r="VHC6" s="158"/>
      <c r="VHD6" s="158"/>
      <c r="VHE6" s="158"/>
      <c r="VHF6" s="158"/>
      <c r="VHG6" s="158"/>
      <c r="VHH6" s="158"/>
      <c r="VHI6" s="158"/>
      <c r="VHJ6" s="158"/>
      <c r="VHK6" s="158"/>
      <c r="VHL6" s="158"/>
      <c r="VHM6" s="158"/>
      <c r="VHN6" s="158"/>
      <c r="VHO6" s="158"/>
      <c r="VHP6" s="158"/>
      <c r="VHQ6" s="158"/>
      <c r="VHR6" s="158"/>
      <c r="VHS6" s="158"/>
      <c r="VHT6" s="158"/>
      <c r="VHU6" s="158"/>
      <c r="VHV6" s="158"/>
      <c r="VHW6" s="158"/>
      <c r="VHX6" s="158"/>
      <c r="VHY6" s="158"/>
      <c r="VHZ6" s="158"/>
      <c r="VIA6" s="158"/>
      <c r="VIB6" s="158"/>
      <c r="VIC6" s="158"/>
      <c r="VID6" s="158"/>
      <c r="VIE6" s="158"/>
      <c r="VIF6" s="158"/>
      <c r="VIG6" s="158"/>
      <c r="VIH6" s="158"/>
      <c r="VII6" s="158"/>
      <c r="VIJ6" s="158"/>
      <c r="VIK6" s="158"/>
      <c r="VIL6" s="158"/>
      <c r="VIM6" s="158"/>
      <c r="VIN6" s="158"/>
      <c r="VIO6" s="158"/>
      <c r="VIP6" s="158"/>
      <c r="VIQ6" s="158"/>
      <c r="VIR6" s="158"/>
      <c r="VIS6" s="158"/>
      <c r="VIT6" s="158"/>
      <c r="VIU6" s="158"/>
      <c r="VIV6" s="158"/>
      <c r="VIW6" s="158"/>
      <c r="VIX6" s="158"/>
      <c r="VIY6" s="158"/>
      <c r="VIZ6" s="158"/>
      <c r="VJA6" s="158"/>
      <c r="VJB6" s="158"/>
      <c r="VJC6" s="158"/>
      <c r="VJD6" s="158"/>
      <c r="VJE6" s="158"/>
      <c r="VJF6" s="158"/>
      <c r="VJG6" s="158"/>
      <c r="VJH6" s="158"/>
      <c r="VJI6" s="158"/>
      <c r="VJJ6" s="158"/>
      <c r="VJK6" s="158"/>
      <c r="VJL6" s="158"/>
      <c r="VJM6" s="158"/>
      <c r="VJN6" s="158"/>
      <c r="VJO6" s="158"/>
      <c r="VJP6" s="158"/>
      <c r="VJQ6" s="158"/>
      <c r="VJR6" s="158"/>
      <c r="VJS6" s="158"/>
      <c r="VJT6" s="158"/>
      <c r="VJU6" s="158"/>
      <c r="VJV6" s="158"/>
      <c r="VJW6" s="158"/>
      <c r="VJX6" s="158"/>
      <c r="VJY6" s="158"/>
      <c r="VJZ6" s="158"/>
      <c r="VKA6" s="158"/>
      <c r="VKB6" s="158"/>
      <c r="VKC6" s="158"/>
      <c r="VKD6" s="158"/>
      <c r="VKE6" s="158"/>
      <c r="VKF6" s="158"/>
      <c r="VKG6" s="158"/>
      <c r="VKH6" s="158"/>
      <c r="VKI6" s="158"/>
      <c r="VKJ6" s="158"/>
      <c r="VKK6" s="158"/>
      <c r="VKL6" s="158"/>
      <c r="VKM6" s="158"/>
      <c r="VKN6" s="158"/>
      <c r="VKO6" s="158"/>
      <c r="VKP6" s="158"/>
      <c r="VKQ6" s="158"/>
      <c r="VKR6" s="158"/>
      <c r="VKS6" s="158"/>
      <c r="VKT6" s="158"/>
      <c r="VKU6" s="158"/>
      <c r="VKV6" s="158"/>
      <c r="VKW6" s="158"/>
      <c r="VKX6" s="158"/>
      <c r="VKY6" s="158"/>
      <c r="VKZ6" s="158"/>
      <c r="VLA6" s="158"/>
      <c r="VLB6" s="158"/>
      <c r="VLC6" s="158"/>
      <c r="VLD6" s="158"/>
      <c r="VLE6" s="158"/>
      <c r="VLF6" s="158"/>
      <c r="VLG6" s="158"/>
      <c r="VLH6" s="158"/>
      <c r="VLI6" s="158"/>
      <c r="VLJ6" s="158"/>
      <c r="VLK6" s="158"/>
      <c r="VLL6" s="158"/>
      <c r="VLM6" s="158"/>
      <c r="VLN6" s="158"/>
      <c r="VLO6" s="158"/>
      <c r="VLP6" s="158"/>
      <c r="VLQ6" s="158"/>
      <c r="VLR6" s="158"/>
      <c r="VLS6" s="158"/>
      <c r="VLT6" s="158"/>
      <c r="VLU6" s="158"/>
      <c r="VLV6" s="158"/>
      <c r="VLW6" s="158"/>
      <c r="VLX6" s="158"/>
      <c r="VLY6" s="158"/>
      <c r="VLZ6" s="158"/>
      <c r="VMA6" s="158"/>
      <c r="VMB6" s="158"/>
      <c r="VMC6" s="158"/>
      <c r="VMD6" s="158"/>
      <c r="VME6" s="158"/>
      <c r="VMF6" s="158"/>
      <c r="VMG6" s="158"/>
      <c r="VMH6" s="158"/>
      <c r="VMI6" s="158"/>
      <c r="VMJ6" s="158"/>
      <c r="VMK6" s="158"/>
      <c r="VML6" s="158"/>
      <c r="VMM6" s="158"/>
      <c r="VMN6" s="158"/>
      <c r="VMO6" s="158"/>
      <c r="VMP6" s="158"/>
      <c r="VMQ6" s="158"/>
      <c r="VMR6" s="158"/>
      <c r="VMS6" s="158"/>
      <c r="VMT6" s="158"/>
      <c r="VMU6" s="158"/>
      <c r="VMV6" s="158"/>
      <c r="VMW6" s="158"/>
      <c r="VMX6" s="158"/>
      <c r="VMY6" s="158"/>
      <c r="VMZ6" s="158"/>
      <c r="VNA6" s="158"/>
      <c r="VNB6" s="158"/>
      <c r="VNC6" s="158"/>
      <c r="VND6" s="158"/>
      <c r="VNE6" s="158"/>
      <c r="VNF6" s="158"/>
      <c r="VNG6" s="158"/>
      <c r="VNH6" s="158"/>
      <c r="VNI6" s="158"/>
      <c r="VNJ6" s="158"/>
      <c r="VNK6" s="158"/>
      <c r="VNL6" s="158"/>
      <c r="VNM6" s="158"/>
      <c r="VNN6" s="158"/>
      <c r="VNO6" s="158"/>
      <c r="VNP6" s="158"/>
      <c r="VNQ6" s="158"/>
      <c r="VNR6" s="158"/>
      <c r="VNS6" s="158"/>
      <c r="VNT6" s="158"/>
      <c r="VNU6" s="158"/>
      <c r="VNV6" s="158"/>
      <c r="VNW6" s="158"/>
      <c r="VNX6" s="158"/>
      <c r="VNY6" s="158"/>
      <c r="VNZ6" s="158"/>
      <c r="VOA6" s="158"/>
      <c r="VOB6" s="158"/>
      <c r="VOC6" s="158"/>
      <c r="VOD6" s="158"/>
      <c r="VOE6" s="158"/>
      <c r="VOF6" s="158"/>
      <c r="VOG6" s="158"/>
      <c r="VOH6" s="158"/>
      <c r="VOI6" s="158"/>
      <c r="VOJ6" s="158"/>
      <c r="VOK6" s="158"/>
      <c r="VOL6" s="158"/>
      <c r="VOM6" s="158"/>
      <c r="VON6" s="158"/>
      <c r="VOO6" s="158"/>
      <c r="VOP6" s="158"/>
      <c r="VOQ6" s="158"/>
      <c r="VOR6" s="158"/>
      <c r="VOS6" s="158"/>
      <c r="VOT6" s="158"/>
      <c r="VOU6" s="158"/>
      <c r="VOV6" s="158"/>
      <c r="VOW6" s="158"/>
      <c r="VOX6" s="158"/>
      <c r="VOY6" s="158"/>
      <c r="VOZ6" s="158"/>
      <c r="VPA6" s="158"/>
      <c r="VPB6" s="158"/>
      <c r="VPC6" s="158"/>
      <c r="VPD6" s="158"/>
      <c r="VPE6" s="158"/>
      <c r="VPF6" s="158"/>
      <c r="VPG6" s="158"/>
      <c r="VPH6" s="158"/>
      <c r="VPI6" s="158"/>
      <c r="VPJ6" s="158"/>
      <c r="VPK6" s="158"/>
      <c r="VPL6" s="158"/>
      <c r="VPM6" s="158"/>
      <c r="VPN6" s="158"/>
      <c r="VPO6" s="158"/>
      <c r="VPP6" s="158"/>
      <c r="VPQ6" s="158"/>
      <c r="VPR6" s="158"/>
      <c r="VPS6" s="158"/>
      <c r="VPT6" s="158"/>
      <c r="VPU6" s="158"/>
      <c r="VPV6" s="158"/>
      <c r="VPW6" s="158"/>
      <c r="VPX6" s="158"/>
      <c r="VPY6" s="158"/>
      <c r="VPZ6" s="158"/>
      <c r="VQA6" s="158"/>
      <c r="VQB6" s="158"/>
      <c r="VQC6" s="158"/>
      <c r="VQD6" s="158"/>
      <c r="VQE6" s="158"/>
      <c r="VQF6" s="158"/>
      <c r="VQG6" s="158"/>
      <c r="VQH6" s="158"/>
      <c r="VQI6" s="158"/>
      <c r="VQJ6" s="158"/>
      <c r="VQK6" s="158"/>
      <c r="VQL6" s="158"/>
      <c r="VQM6" s="158"/>
      <c r="VQN6" s="158"/>
      <c r="VQO6" s="158"/>
      <c r="VQP6" s="158"/>
      <c r="VQQ6" s="158"/>
      <c r="VQR6" s="158"/>
      <c r="VQS6" s="158"/>
      <c r="VQT6" s="158"/>
      <c r="VQU6" s="158"/>
      <c r="VQV6" s="158"/>
      <c r="VQW6" s="158"/>
      <c r="VQX6" s="158"/>
      <c r="VQY6" s="158"/>
      <c r="VQZ6" s="158"/>
      <c r="VRA6" s="158"/>
      <c r="VRB6" s="158"/>
      <c r="VRC6" s="158"/>
      <c r="VRD6" s="158"/>
      <c r="VRE6" s="158"/>
      <c r="VRF6" s="158"/>
      <c r="VRG6" s="158"/>
      <c r="VRH6" s="158"/>
      <c r="VRI6" s="158"/>
      <c r="VRJ6" s="158"/>
      <c r="VRK6" s="158"/>
      <c r="VRL6" s="158"/>
      <c r="VRM6" s="158"/>
      <c r="VRN6" s="158"/>
      <c r="VRO6" s="158"/>
      <c r="VRP6" s="158"/>
      <c r="VRQ6" s="158"/>
      <c r="VRR6" s="158"/>
      <c r="VRS6" s="158"/>
      <c r="VRT6" s="158"/>
      <c r="VRU6" s="158"/>
      <c r="VRV6" s="158"/>
      <c r="VRW6" s="158"/>
      <c r="VRX6" s="158"/>
      <c r="VRY6" s="158"/>
      <c r="VRZ6" s="158"/>
      <c r="VSA6" s="158"/>
      <c r="VSB6" s="158"/>
      <c r="VSC6" s="158"/>
      <c r="VSD6" s="158"/>
      <c r="VSE6" s="158"/>
      <c r="VSF6" s="158"/>
      <c r="VSG6" s="158"/>
      <c r="VSH6" s="158"/>
      <c r="VSI6" s="158"/>
      <c r="VSJ6" s="158"/>
      <c r="VSK6" s="158"/>
      <c r="VSL6" s="158"/>
      <c r="VSM6" s="158"/>
      <c r="VSN6" s="158"/>
      <c r="VSO6" s="158"/>
      <c r="VSP6" s="158"/>
      <c r="VSQ6" s="158"/>
      <c r="VSR6" s="158"/>
      <c r="VSS6" s="158"/>
      <c r="VST6" s="158"/>
      <c r="VSU6" s="158"/>
      <c r="VSV6" s="158"/>
      <c r="VSW6" s="158"/>
      <c r="VSX6" s="158"/>
      <c r="VSY6" s="158"/>
      <c r="VSZ6" s="158"/>
      <c r="VTA6" s="158"/>
      <c r="VTB6" s="158"/>
      <c r="VTC6" s="158"/>
      <c r="VTD6" s="158"/>
      <c r="VTE6" s="158"/>
      <c r="VTF6" s="158"/>
      <c r="VTG6" s="158"/>
      <c r="VTH6" s="158"/>
      <c r="VTI6" s="158"/>
      <c r="VTJ6" s="158"/>
      <c r="VTK6" s="158"/>
      <c r="VTL6" s="158"/>
      <c r="VTM6" s="158"/>
      <c r="VTN6" s="158"/>
      <c r="VTO6" s="158"/>
      <c r="VTP6" s="158"/>
      <c r="VTQ6" s="158"/>
      <c r="VTR6" s="158"/>
      <c r="VTS6" s="158"/>
      <c r="VTT6" s="158"/>
      <c r="VTU6" s="158"/>
      <c r="VTV6" s="158"/>
      <c r="VTW6" s="158"/>
      <c r="VTX6" s="158"/>
      <c r="VTY6" s="158"/>
      <c r="VTZ6" s="158"/>
      <c r="VUA6" s="158"/>
      <c r="VUB6" s="158"/>
      <c r="VUC6" s="158"/>
      <c r="VUD6" s="158"/>
      <c r="VUE6" s="158"/>
      <c r="VUF6" s="158"/>
      <c r="VUG6" s="158"/>
      <c r="VUH6" s="158"/>
      <c r="VUI6" s="158"/>
      <c r="VUJ6" s="158"/>
      <c r="VUK6" s="158"/>
      <c r="VUL6" s="158"/>
      <c r="VUM6" s="158"/>
      <c r="VUN6" s="158"/>
      <c r="VUO6" s="158"/>
      <c r="VUP6" s="158"/>
      <c r="VUQ6" s="158"/>
      <c r="VUR6" s="158"/>
      <c r="VUS6" s="158"/>
      <c r="VUT6" s="158"/>
      <c r="VUU6" s="158"/>
      <c r="VUV6" s="158"/>
      <c r="VUW6" s="158"/>
      <c r="VUX6" s="158"/>
      <c r="VUY6" s="158"/>
      <c r="VUZ6" s="158"/>
      <c r="VVA6" s="158"/>
      <c r="VVB6" s="158"/>
      <c r="VVC6" s="158"/>
      <c r="VVD6" s="158"/>
      <c r="VVE6" s="158"/>
      <c r="VVF6" s="158"/>
      <c r="VVG6" s="158"/>
      <c r="VVH6" s="158"/>
      <c r="VVI6" s="158"/>
      <c r="VVJ6" s="158"/>
      <c r="VVK6" s="158"/>
      <c r="VVL6" s="158"/>
      <c r="VVM6" s="158"/>
      <c r="VVN6" s="158"/>
      <c r="VVO6" s="158"/>
      <c r="VVP6" s="158"/>
      <c r="VVQ6" s="158"/>
      <c r="VVR6" s="158"/>
      <c r="VVS6" s="158"/>
      <c r="VVT6" s="158"/>
      <c r="VVU6" s="158"/>
      <c r="VVV6" s="158"/>
      <c r="VVW6" s="158"/>
      <c r="VVX6" s="158"/>
      <c r="VVY6" s="158"/>
      <c r="VVZ6" s="158"/>
      <c r="VWA6" s="158"/>
      <c r="VWB6" s="158"/>
      <c r="VWC6" s="158"/>
      <c r="VWD6" s="158"/>
      <c r="VWE6" s="158"/>
      <c r="VWF6" s="158"/>
      <c r="VWG6" s="158"/>
      <c r="VWH6" s="158"/>
      <c r="VWI6" s="158"/>
      <c r="VWJ6" s="158"/>
      <c r="VWK6" s="158"/>
      <c r="VWL6" s="158"/>
      <c r="VWM6" s="158"/>
      <c r="VWN6" s="158"/>
      <c r="VWO6" s="158"/>
      <c r="VWP6" s="158"/>
      <c r="VWQ6" s="158"/>
      <c r="VWR6" s="158"/>
      <c r="VWS6" s="158"/>
      <c r="VWT6" s="158"/>
      <c r="VWU6" s="158"/>
      <c r="VWV6" s="158"/>
      <c r="VWW6" s="158"/>
      <c r="VWX6" s="158"/>
      <c r="VWY6" s="158"/>
      <c r="VWZ6" s="158"/>
      <c r="VXA6" s="158"/>
      <c r="VXB6" s="158"/>
      <c r="VXC6" s="158"/>
      <c r="VXD6" s="158"/>
      <c r="VXE6" s="158"/>
      <c r="VXF6" s="158"/>
      <c r="VXG6" s="158"/>
      <c r="VXH6" s="158"/>
      <c r="VXI6" s="158"/>
      <c r="VXJ6" s="158"/>
      <c r="VXK6" s="158"/>
      <c r="VXL6" s="158"/>
      <c r="VXM6" s="158"/>
      <c r="VXN6" s="158"/>
      <c r="VXO6" s="158"/>
      <c r="VXP6" s="158"/>
      <c r="VXQ6" s="158"/>
      <c r="VXR6" s="158"/>
      <c r="VXS6" s="158"/>
      <c r="VXT6" s="158"/>
      <c r="VXU6" s="158"/>
      <c r="VXV6" s="158"/>
      <c r="VXW6" s="158"/>
      <c r="VXX6" s="158"/>
      <c r="VXY6" s="158"/>
      <c r="VXZ6" s="158"/>
      <c r="VYA6" s="158"/>
      <c r="VYB6" s="158"/>
      <c r="VYC6" s="158"/>
      <c r="VYD6" s="158"/>
      <c r="VYE6" s="158"/>
      <c r="VYF6" s="158"/>
      <c r="VYG6" s="158"/>
      <c r="VYH6" s="158"/>
      <c r="VYI6" s="158"/>
      <c r="VYJ6" s="158"/>
      <c r="VYK6" s="158"/>
      <c r="VYL6" s="158"/>
      <c r="VYM6" s="158"/>
      <c r="VYN6" s="158"/>
      <c r="VYO6" s="158"/>
      <c r="VYP6" s="158"/>
      <c r="VYQ6" s="158"/>
      <c r="VYR6" s="158"/>
      <c r="VYS6" s="158"/>
      <c r="VYT6" s="158"/>
      <c r="VYU6" s="158"/>
      <c r="VYV6" s="158"/>
      <c r="VYW6" s="158"/>
      <c r="VYX6" s="158"/>
      <c r="VYY6" s="158"/>
      <c r="VYZ6" s="158"/>
      <c r="VZA6" s="158"/>
      <c r="VZB6" s="158"/>
      <c r="VZC6" s="158"/>
      <c r="VZD6" s="158"/>
      <c r="VZE6" s="158"/>
      <c r="VZF6" s="158"/>
      <c r="VZG6" s="158"/>
      <c r="VZH6" s="158"/>
      <c r="VZI6" s="158"/>
      <c r="VZJ6" s="158"/>
      <c r="VZK6" s="158"/>
      <c r="VZL6" s="158"/>
      <c r="VZM6" s="158"/>
      <c r="VZN6" s="158"/>
      <c r="VZO6" s="158"/>
      <c r="VZP6" s="158"/>
      <c r="VZQ6" s="158"/>
      <c r="VZR6" s="158"/>
      <c r="VZS6" s="158"/>
      <c r="VZT6" s="158"/>
      <c r="VZU6" s="158"/>
      <c r="VZV6" s="158"/>
      <c r="VZW6" s="158"/>
      <c r="VZX6" s="158"/>
      <c r="VZY6" s="158"/>
      <c r="VZZ6" s="158"/>
      <c r="WAA6" s="158"/>
      <c r="WAB6" s="158"/>
      <c r="WAC6" s="158"/>
      <c r="WAD6" s="158"/>
      <c r="WAE6" s="158"/>
      <c r="WAF6" s="158"/>
      <c r="WAG6" s="158"/>
      <c r="WAH6" s="158"/>
      <c r="WAI6" s="158"/>
      <c r="WAJ6" s="158"/>
      <c r="WAK6" s="158"/>
      <c r="WAL6" s="158"/>
      <c r="WAM6" s="158"/>
      <c r="WAN6" s="158"/>
      <c r="WAO6" s="158"/>
      <c r="WAP6" s="158"/>
      <c r="WAQ6" s="158"/>
      <c r="WAR6" s="158"/>
      <c r="WAS6" s="158"/>
      <c r="WAT6" s="158"/>
      <c r="WAU6" s="158"/>
      <c r="WAV6" s="158"/>
      <c r="WAW6" s="158"/>
      <c r="WAX6" s="158"/>
      <c r="WAY6" s="158"/>
      <c r="WAZ6" s="158"/>
      <c r="WBA6" s="158"/>
      <c r="WBB6" s="158"/>
      <c r="WBC6" s="158"/>
      <c r="WBD6" s="158"/>
      <c r="WBE6" s="158"/>
      <c r="WBF6" s="158"/>
      <c r="WBG6" s="158"/>
      <c r="WBH6" s="158"/>
      <c r="WBI6" s="158"/>
      <c r="WBJ6" s="158"/>
      <c r="WBK6" s="158"/>
      <c r="WBL6" s="158"/>
      <c r="WBM6" s="158"/>
      <c r="WBN6" s="158"/>
      <c r="WBO6" s="158"/>
      <c r="WBP6" s="158"/>
      <c r="WBQ6" s="158"/>
      <c r="WBR6" s="158"/>
      <c r="WBS6" s="158"/>
      <c r="WBT6" s="158"/>
      <c r="WBU6" s="158"/>
      <c r="WBV6" s="158"/>
      <c r="WBW6" s="158"/>
      <c r="WBX6" s="158"/>
      <c r="WBY6" s="158"/>
      <c r="WBZ6" s="158"/>
      <c r="WCA6" s="158"/>
      <c r="WCB6" s="158"/>
      <c r="WCC6" s="158"/>
      <c r="WCD6" s="158"/>
      <c r="WCE6" s="158"/>
      <c r="WCF6" s="158"/>
      <c r="WCG6" s="158"/>
      <c r="WCH6" s="158"/>
      <c r="WCI6" s="158"/>
      <c r="WCJ6" s="158"/>
      <c r="WCK6" s="158"/>
      <c r="WCL6" s="158"/>
      <c r="WCM6" s="158"/>
      <c r="WCN6" s="158"/>
      <c r="WCO6" s="158"/>
      <c r="WCP6" s="158"/>
      <c r="WCQ6" s="158"/>
      <c r="WCR6" s="158"/>
      <c r="WCS6" s="158"/>
      <c r="WCT6" s="158"/>
      <c r="WCU6" s="158"/>
      <c r="WCV6" s="158"/>
      <c r="WCW6" s="158"/>
      <c r="WCX6" s="158"/>
      <c r="WCY6" s="158"/>
      <c r="WCZ6" s="158"/>
      <c r="WDA6" s="158"/>
      <c r="WDB6" s="158"/>
      <c r="WDC6" s="158"/>
      <c r="WDD6" s="158"/>
      <c r="WDE6" s="158"/>
      <c r="WDF6" s="158"/>
      <c r="WDG6" s="158"/>
      <c r="WDH6" s="158"/>
      <c r="WDI6" s="158"/>
      <c r="WDJ6" s="158"/>
      <c r="WDK6" s="158"/>
      <c r="WDL6" s="158"/>
      <c r="WDM6" s="158"/>
      <c r="WDN6" s="158"/>
      <c r="WDO6" s="158"/>
      <c r="WDP6" s="158"/>
      <c r="WDQ6" s="158"/>
      <c r="WDR6" s="158"/>
      <c r="WDS6" s="158"/>
      <c r="WDT6" s="158"/>
      <c r="WDU6" s="158"/>
      <c r="WDV6" s="158"/>
      <c r="WDW6" s="158"/>
      <c r="WDX6" s="158"/>
      <c r="WDY6" s="158"/>
      <c r="WDZ6" s="158"/>
      <c r="WEA6" s="158"/>
      <c r="WEB6" s="158"/>
      <c r="WEC6" s="158"/>
      <c r="WED6" s="158"/>
      <c r="WEE6" s="158"/>
      <c r="WEF6" s="158"/>
      <c r="WEG6" s="158"/>
      <c r="WEH6" s="158"/>
      <c r="WEI6" s="158"/>
      <c r="WEJ6" s="158"/>
      <c r="WEK6" s="158"/>
      <c r="WEL6" s="158"/>
      <c r="WEM6" s="158"/>
      <c r="WEN6" s="158"/>
      <c r="WEO6" s="158"/>
      <c r="WEP6" s="158"/>
      <c r="WEQ6" s="158"/>
      <c r="WER6" s="158"/>
      <c r="WES6" s="158"/>
      <c r="WET6" s="158"/>
      <c r="WEU6" s="158"/>
      <c r="WEV6" s="158"/>
      <c r="WEW6" s="158"/>
      <c r="WEX6" s="158"/>
      <c r="WEY6" s="158"/>
      <c r="WEZ6" s="158"/>
      <c r="WFA6" s="158"/>
      <c r="WFB6" s="158"/>
      <c r="WFC6" s="158"/>
      <c r="WFD6" s="158"/>
      <c r="WFE6" s="158"/>
      <c r="WFF6" s="158"/>
      <c r="WFG6" s="158"/>
      <c r="WFH6" s="158"/>
      <c r="WFI6" s="158"/>
      <c r="WFJ6" s="158"/>
      <c r="WFK6" s="158"/>
      <c r="WFL6" s="158"/>
      <c r="WFM6" s="158"/>
      <c r="WFN6" s="158"/>
      <c r="WFO6" s="158"/>
      <c r="WFP6" s="158"/>
      <c r="WFQ6" s="158"/>
      <c r="WFR6" s="158"/>
      <c r="WFS6" s="158"/>
      <c r="WFT6" s="158"/>
      <c r="WFU6" s="158"/>
      <c r="WFV6" s="158"/>
      <c r="WFW6" s="158"/>
      <c r="WFX6" s="158"/>
      <c r="WFY6" s="158"/>
      <c r="WFZ6" s="158"/>
      <c r="WGA6" s="158"/>
      <c r="WGB6" s="158"/>
      <c r="WGC6" s="158"/>
      <c r="WGD6" s="158"/>
      <c r="WGE6" s="158"/>
      <c r="WGF6" s="158"/>
      <c r="WGG6" s="158"/>
      <c r="WGH6" s="158"/>
      <c r="WGI6" s="158"/>
      <c r="WGJ6" s="158"/>
      <c r="WGK6" s="158"/>
      <c r="WGL6" s="158"/>
      <c r="WGM6" s="158"/>
      <c r="WGN6" s="158"/>
      <c r="WGO6" s="158"/>
      <c r="WGP6" s="158"/>
      <c r="WGQ6" s="158"/>
      <c r="WGR6" s="158"/>
      <c r="WGS6" s="158"/>
      <c r="WGT6" s="158"/>
      <c r="WGU6" s="158"/>
      <c r="WGV6" s="158"/>
      <c r="WGW6" s="158"/>
      <c r="WGX6" s="158"/>
      <c r="WGY6" s="158"/>
      <c r="WGZ6" s="158"/>
      <c r="WHA6" s="158"/>
      <c r="WHB6" s="158"/>
      <c r="WHC6" s="158"/>
      <c r="WHD6" s="158"/>
      <c r="WHE6" s="158"/>
      <c r="WHF6" s="158"/>
      <c r="WHG6" s="158"/>
      <c r="WHH6" s="158"/>
      <c r="WHI6" s="158"/>
      <c r="WHJ6" s="158"/>
      <c r="WHK6" s="158"/>
      <c r="WHL6" s="158"/>
      <c r="WHM6" s="158"/>
      <c r="WHN6" s="158"/>
      <c r="WHO6" s="158"/>
      <c r="WHP6" s="158"/>
      <c r="WHQ6" s="158"/>
      <c r="WHR6" s="158"/>
      <c r="WHS6" s="158"/>
      <c r="WHT6" s="158"/>
      <c r="WHU6" s="158"/>
      <c r="WHV6" s="158"/>
      <c r="WHW6" s="158"/>
      <c r="WHX6" s="158"/>
      <c r="WHY6" s="158"/>
      <c r="WHZ6" s="158"/>
      <c r="WIA6" s="158"/>
      <c r="WIB6" s="158"/>
      <c r="WIC6" s="158"/>
      <c r="WID6" s="158"/>
      <c r="WIE6" s="158"/>
      <c r="WIF6" s="158"/>
      <c r="WIG6" s="158"/>
      <c r="WIH6" s="158"/>
      <c r="WII6" s="158"/>
      <c r="WIJ6" s="158"/>
      <c r="WIK6" s="158"/>
      <c r="WIL6" s="158"/>
      <c r="WIM6" s="158"/>
      <c r="WIN6" s="158"/>
      <c r="WIO6" s="158"/>
      <c r="WIP6" s="158"/>
      <c r="WIQ6" s="158"/>
      <c r="WIR6" s="158"/>
      <c r="WIS6" s="158"/>
      <c r="WIT6" s="158"/>
      <c r="WIU6" s="158"/>
      <c r="WIV6" s="158"/>
      <c r="WIW6" s="158"/>
      <c r="WIX6" s="158"/>
      <c r="WIY6" s="158"/>
      <c r="WIZ6" s="158"/>
      <c r="WJA6" s="158"/>
      <c r="WJB6" s="158"/>
      <c r="WJC6" s="158"/>
      <c r="WJD6" s="158"/>
      <c r="WJE6" s="158"/>
      <c r="WJF6" s="158"/>
      <c r="WJG6" s="158"/>
      <c r="WJH6" s="158"/>
      <c r="WJI6" s="158"/>
      <c r="WJJ6" s="158"/>
      <c r="WJK6" s="158"/>
      <c r="WJL6" s="158"/>
      <c r="WJM6" s="158"/>
      <c r="WJN6" s="158"/>
      <c r="WJO6" s="158"/>
      <c r="WJP6" s="158"/>
      <c r="WJQ6" s="158"/>
      <c r="WJR6" s="158"/>
      <c r="WJS6" s="158"/>
      <c r="WJT6" s="158"/>
      <c r="WJU6" s="158"/>
      <c r="WJV6" s="158"/>
      <c r="WJW6" s="158"/>
      <c r="WJX6" s="158"/>
      <c r="WJY6" s="158"/>
      <c r="WJZ6" s="158"/>
      <c r="WKA6" s="158"/>
      <c r="WKB6" s="158"/>
      <c r="WKC6" s="158"/>
      <c r="WKD6" s="158"/>
      <c r="WKE6" s="158"/>
      <c r="WKF6" s="158"/>
      <c r="WKG6" s="158"/>
      <c r="WKH6" s="158"/>
      <c r="WKI6" s="158"/>
      <c r="WKJ6" s="158"/>
      <c r="WKK6" s="158"/>
      <c r="WKL6" s="158"/>
      <c r="WKM6" s="158"/>
      <c r="WKN6" s="158"/>
      <c r="WKO6" s="158"/>
      <c r="WKP6" s="158"/>
      <c r="WKQ6" s="158"/>
      <c r="WKR6" s="158"/>
      <c r="WKS6" s="158"/>
      <c r="WKT6" s="158"/>
      <c r="WKU6" s="158"/>
      <c r="WKV6" s="158"/>
      <c r="WKW6" s="158"/>
      <c r="WKX6" s="158"/>
      <c r="WKY6" s="158"/>
      <c r="WKZ6" s="158"/>
      <c r="WLA6" s="158"/>
      <c r="WLB6" s="158"/>
      <c r="WLC6" s="158"/>
      <c r="WLD6" s="158"/>
      <c r="WLE6" s="158"/>
      <c r="WLF6" s="158"/>
      <c r="WLG6" s="158"/>
      <c r="WLH6" s="158"/>
      <c r="WLI6" s="158"/>
      <c r="WLJ6" s="158"/>
      <c r="WLK6" s="158"/>
      <c r="WLL6" s="158"/>
      <c r="WLM6" s="158"/>
      <c r="WLN6" s="158"/>
      <c r="WLO6" s="158"/>
      <c r="WLP6" s="158"/>
      <c r="WLQ6" s="158"/>
      <c r="WLR6" s="158"/>
      <c r="WLS6" s="158"/>
      <c r="WLT6" s="158"/>
      <c r="WLU6" s="158"/>
      <c r="WLV6" s="158"/>
      <c r="WLW6" s="158"/>
      <c r="WLX6" s="158"/>
      <c r="WLY6" s="158"/>
      <c r="WLZ6" s="158"/>
      <c r="WMA6" s="158"/>
      <c r="WMB6" s="158"/>
      <c r="WMC6" s="158"/>
      <c r="WMD6" s="158"/>
      <c r="WME6" s="158"/>
      <c r="WMF6" s="158"/>
      <c r="WMG6" s="158"/>
      <c r="WMH6" s="158"/>
      <c r="WMI6" s="158"/>
      <c r="WMJ6" s="158"/>
      <c r="WMK6" s="158"/>
      <c r="WML6" s="158"/>
      <c r="WMM6" s="158"/>
      <c r="WMN6" s="158"/>
      <c r="WMO6" s="158"/>
      <c r="WMP6" s="158"/>
      <c r="WMQ6" s="158"/>
      <c r="WMR6" s="158"/>
      <c r="WMS6" s="158"/>
      <c r="WMT6" s="158"/>
      <c r="WMU6" s="158"/>
      <c r="WMV6" s="158"/>
      <c r="WMW6" s="158"/>
      <c r="WMX6" s="158"/>
      <c r="WMY6" s="158"/>
      <c r="WMZ6" s="158"/>
      <c r="WNA6" s="158"/>
      <c r="WNB6" s="158"/>
      <c r="WNC6" s="158"/>
      <c r="WND6" s="158"/>
      <c r="WNE6" s="158"/>
      <c r="WNF6" s="158"/>
      <c r="WNG6" s="158"/>
      <c r="WNH6" s="158"/>
      <c r="WNI6" s="158"/>
      <c r="WNJ6" s="158"/>
      <c r="WNK6" s="158"/>
      <c r="WNL6" s="158"/>
      <c r="WNM6" s="158"/>
      <c r="WNN6" s="158"/>
      <c r="WNO6" s="158"/>
      <c r="WNP6" s="158"/>
      <c r="WNQ6" s="158"/>
      <c r="WNR6" s="158"/>
      <c r="WNS6" s="158"/>
      <c r="WNT6" s="158"/>
      <c r="WNU6" s="158"/>
      <c r="WNV6" s="158"/>
      <c r="WNW6" s="158"/>
      <c r="WNX6" s="158"/>
      <c r="WNY6" s="158"/>
      <c r="WNZ6" s="158"/>
      <c r="WOA6" s="158"/>
      <c r="WOB6" s="158"/>
      <c r="WOC6" s="158"/>
      <c r="WOD6" s="158"/>
      <c r="WOE6" s="158"/>
      <c r="WOF6" s="158"/>
      <c r="WOG6" s="158"/>
      <c r="WOH6" s="158"/>
      <c r="WOI6" s="158"/>
      <c r="WOJ6" s="158"/>
      <c r="WOK6" s="158"/>
      <c r="WOL6" s="158"/>
      <c r="WOM6" s="158"/>
      <c r="WON6" s="158"/>
      <c r="WOO6" s="158"/>
      <c r="WOP6" s="158"/>
      <c r="WOQ6" s="158"/>
      <c r="WOR6" s="158"/>
      <c r="WOS6" s="158"/>
      <c r="WOT6" s="158"/>
      <c r="WOU6" s="158"/>
      <c r="WOV6" s="158"/>
      <c r="WOW6" s="158"/>
      <c r="WOX6" s="158"/>
      <c r="WOY6" s="158"/>
      <c r="WOZ6" s="158"/>
      <c r="WPA6" s="158"/>
      <c r="WPB6" s="158"/>
      <c r="WPC6" s="158"/>
      <c r="WPD6" s="158"/>
      <c r="WPE6" s="158"/>
      <c r="WPF6" s="158"/>
      <c r="WPG6" s="158"/>
      <c r="WPH6" s="158"/>
      <c r="WPI6" s="158"/>
      <c r="WPJ6" s="158"/>
      <c r="WPK6" s="158"/>
      <c r="WPL6" s="158"/>
      <c r="WPM6" s="158"/>
      <c r="WPN6" s="158"/>
      <c r="WPO6" s="158"/>
      <c r="WPP6" s="158"/>
      <c r="WPQ6" s="158"/>
      <c r="WPR6" s="158"/>
      <c r="WPS6" s="158"/>
      <c r="WPT6" s="158"/>
      <c r="WPU6" s="158"/>
      <c r="WPV6" s="158"/>
      <c r="WPW6" s="158"/>
      <c r="WPX6" s="158"/>
      <c r="WPY6" s="158"/>
      <c r="WPZ6" s="158"/>
      <c r="WQA6" s="158"/>
      <c r="WQB6" s="158"/>
      <c r="WQC6" s="158"/>
      <c r="WQD6" s="158"/>
      <c r="WQE6" s="158"/>
      <c r="WQF6" s="158"/>
      <c r="WQG6" s="158"/>
      <c r="WQH6" s="158"/>
      <c r="WQI6" s="158"/>
      <c r="WQJ6" s="158"/>
      <c r="WQK6" s="158"/>
      <c r="WQL6" s="158"/>
      <c r="WQM6" s="158"/>
      <c r="WQN6" s="158"/>
      <c r="WQO6" s="158"/>
      <c r="WQP6" s="158"/>
      <c r="WQQ6" s="158"/>
      <c r="WQR6" s="158"/>
      <c r="WQS6" s="158"/>
      <c r="WQT6" s="158"/>
      <c r="WQU6" s="158"/>
      <c r="WQV6" s="158"/>
      <c r="WQW6" s="158"/>
      <c r="WQX6" s="158"/>
      <c r="WQY6" s="158"/>
      <c r="WQZ6" s="158"/>
      <c r="WRA6" s="158"/>
      <c r="WRB6" s="158"/>
      <c r="WRC6" s="158"/>
      <c r="WRD6" s="158"/>
      <c r="WRE6" s="158"/>
      <c r="WRF6" s="158"/>
      <c r="WRG6" s="158"/>
      <c r="WRH6" s="158"/>
      <c r="WRI6" s="158"/>
      <c r="WRJ6" s="158"/>
      <c r="WRK6" s="158"/>
      <c r="WRL6" s="158"/>
      <c r="WRM6" s="158"/>
      <c r="WRN6" s="158"/>
      <c r="WRO6" s="158"/>
      <c r="WRP6" s="158"/>
      <c r="WRQ6" s="158"/>
      <c r="WRR6" s="158"/>
      <c r="WRS6" s="158"/>
      <c r="WRT6" s="158"/>
      <c r="WRU6" s="158"/>
      <c r="WRV6" s="158"/>
      <c r="WRW6" s="158"/>
      <c r="WRX6" s="158"/>
      <c r="WRY6" s="158"/>
      <c r="WRZ6" s="158"/>
      <c r="WSA6" s="158"/>
      <c r="WSB6" s="158"/>
      <c r="WSC6" s="158"/>
      <c r="WSD6" s="158"/>
      <c r="WSE6" s="158"/>
      <c r="WSF6" s="158"/>
      <c r="WSG6" s="158"/>
      <c r="WSH6" s="158"/>
      <c r="WSI6" s="158"/>
      <c r="WSJ6" s="158"/>
      <c r="WSK6" s="158"/>
      <c r="WSL6" s="158"/>
      <c r="WSM6" s="158"/>
      <c r="WSN6" s="158"/>
      <c r="WSO6" s="158"/>
      <c r="WSP6" s="158"/>
      <c r="WSQ6" s="158"/>
      <c r="WSR6" s="158"/>
      <c r="WSS6" s="158"/>
      <c r="WST6" s="158"/>
      <c r="WSU6" s="158"/>
      <c r="WSV6" s="158"/>
      <c r="WSW6" s="158"/>
      <c r="WSX6" s="158"/>
      <c r="WSY6" s="158"/>
      <c r="WSZ6" s="158"/>
      <c r="WTA6" s="158"/>
      <c r="WTB6" s="158"/>
      <c r="WTC6" s="158"/>
      <c r="WTD6" s="158"/>
      <c r="WTE6" s="158"/>
      <c r="WTF6" s="158"/>
      <c r="WTG6" s="158"/>
      <c r="WTH6" s="158"/>
      <c r="WTI6" s="158"/>
      <c r="WTJ6" s="158"/>
      <c r="WTK6" s="158"/>
      <c r="WTL6" s="158"/>
      <c r="WTM6" s="158"/>
      <c r="WTN6" s="158"/>
      <c r="WTO6" s="158"/>
      <c r="WTP6" s="158"/>
      <c r="WTQ6" s="158"/>
      <c r="WTR6" s="158"/>
      <c r="WTS6" s="158"/>
      <c r="WTT6" s="158"/>
      <c r="WTU6" s="158"/>
      <c r="WTV6" s="158"/>
      <c r="WTW6" s="158"/>
      <c r="WTX6" s="158"/>
      <c r="WTY6" s="158"/>
      <c r="WTZ6" s="158"/>
      <c r="WUA6" s="158"/>
      <c r="WUB6" s="158"/>
      <c r="WUC6" s="158"/>
      <c r="WUD6" s="158"/>
      <c r="WUE6" s="158"/>
      <c r="WUF6" s="158"/>
      <c r="WUG6" s="158"/>
      <c r="WUH6" s="158"/>
      <c r="WUI6" s="158"/>
      <c r="WUJ6" s="158"/>
      <c r="WUK6" s="158"/>
      <c r="WUL6" s="158"/>
      <c r="WUM6" s="158"/>
      <c r="WUN6" s="158"/>
      <c r="WUO6" s="158"/>
      <c r="WUP6" s="158"/>
      <c r="WUQ6" s="158"/>
      <c r="WUR6" s="158"/>
      <c r="WUS6" s="158"/>
      <c r="WUT6" s="158"/>
      <c r="WUU6" s="158"/>
      <c r="WUV6" s="158"/>
      <c r="WUW6" s="158"/>
      <c r="WUX6" s="158"/>
      <c r="WUY6" s="158"/>
      <c r="WUZ6" s="158"/>
      <c r="WVA6" s="158"/>
      <c r="WVB6" s="158"/>
      <c r="WVC6" s="158"/>
      <c r="WVD6" s="158"/>
      <c r="WVE6" s="158"/>
      <c r="WVF6" s="158"/>
      <c r="WVG6" s="158"/>
      <c r="WVH6" s="158"/>
      <c r="WVI6" s="158"/>
      <c r="WVJ6" s="158"/>
      <c r="WVK6" s="158"/>
      <c r="WVL6" s="158"/>
      <c r="WVM6" s="158"/>
      <c r="WVN6" s="158"/>
      <c r="WVO6" s="158"/>
      <c r="WVP6" s="158"/>
      <c r="WVQ6" s="158"/>
      <c r="WVR6" s="158"/>
      <c r="WVS6" s="158"/>
      <c r="WVT6" s="158"/>
      <c r="WVU6" s="158"/>
      <c r="WVV6" s="158"/>
      <c r="WVW6" s="158"/>
      <c r="WVX6" s="158"/>
      <c r="WVY6" s="158"/>
      <c r="WVZ6" s="158"/>
      <c r="WWA6" s="158"/>
      <c r="WWB6" s="158"/>
      <c r="WWC6" s="158"/>
      <c r="WWD6" s="158"/>
      <c r="WWE6" s="158"/>
      <c r="WWF6" s="158"/>
      <c r="WWG6" s="158"/>
      <c r="WWH6" s="158"/>
      <c r="WWI6" s="158"/>
      <c r="WWJ6" s="158"/>
      <c r="WWK6" s="158"/>
      <c r="WWL6" s="158"/>
      <c r="WWM6" s="158"/>
      <c r="WWN6" s="158"/>
      <c r="WWO6" s="158"/>
      <c r="WWP6" s="158"/>
      <c r="WWQ6" s="158"/>
      <c r="WWR6" s="158"/>
      <c r="WWS6" s="158"/>
      <c r="WWT6" s="158"/>
      <c r="WWU6" s="158"/>
      <c r="WWV6" s="158"/>
      <c r="WWW6" s="158"/>
      <c r="WWX6" s="158"/>
      <c r="WWY6" s="158"/>
      <c r="WWZ6" s="158"/>
      <c r="WXA6" s="158"/>
      <c r="WXB6" s="158"/>
      <c r="WXC6" s="158"/>
      <c r="WXD6" s="158"/>
      <c r="WXE6" s="158"/>
      <c r="WXF6" s="158"/>
      <c r="WXG6" s="158"/>
      <c r="WXH6" s="158"/>
      <c r="WXI6" s="158"/>
      <c r="WXJ6" s="158"/>
      <c r="WXK6" s="158"/>
      <c r="WXL6" s="158"/>
      <c r="WXM6" s="158"/>
      <c r="WXN6" s="158"/>
      <c r="WXO6" s="158"/>
      <c r="WXP6" s="158"/>
      <c r="WXQ6" s="158"/>
      <c r="WXR6" s="158"/>
      <c r="WXS6" s="158"/>
      <c r="WXT6" s="158"/>
      <c r="WXU6" s="158"/>
      <c r="WXV6" s="158"/>
      <c r="WXW6" s="158"/>
      <c r="WXX6" s="158"/>
      <c r="WXY6" s="158"/>
      <c r="WXZ6" s="158"/>
      <c r="WYA6" s="158"/>
      <c r="WYB6" s="158"/>
      <c r="WYC6" s="158"/>
      <c r="WYD6" s="158"/>
      <c r="WYE6" s="158"/>
      <c r="WYF6" s="158"/>
      <c r="WYG6" s="158"/>
      <c r="WYH6" s="158"/>
      <c r="WYI6" s="158"/>
      <c r="WYJ6" s="158"/>
      <c r="WYK6" s="158"/>
      <c r="WYL6" s="158"/>
      <c r="WYM6" s="158"/>
      <c r="WYN6" s="158"/>
      <c r="WYO6" s="158"/>
      <c r="WYP6" s="158"/>
      <c r="WYQ6" s="158"/>
      <c r="WYR6" s="158"/>
      <c r="WYS6" s="158"/>
      <c r="WYT6" s="158"/>
      <c r="WYU6" s="158"/>
      <c r="WYV6" s="158"/>
      <c r="WYW6" s="158"/>
      <c r="WYX6" s="158"/>
      <c r="WYY6" s="158"/>
      <c r="WYZ6" s="158"/>
      <c r="WZA6" s="158"/>
      <c r="WZB6" s="158"/>
      <c r="WZC6" s="158"/>
      <c r="WZD6" s="158"/>
      <c r="WZE6" s="158"/>
      <c r="WZF6" s="158"/>
      <c r="WZG6" s="158"/>
      <c r="WZH6" s="158"/>
      <c r="WZI6" s="158"/>
      <c r="WZJ6" s="158"/>
      <c r="WZK6" s="158"/>
      <c r="WZL6" s="158"/>
      <c r="WZM6" s="158"/>
      <c r="WZN6" s="158"/>
      <c r="WZO6" s="158"/>
      <c r="WZP6" s="158"/>
      <c r="WZQ6" s="158"/>
      <c r="WZR6" s="158"/>
      <c r="WZS6" s="158"/>
      <c r="WZT6" s="158"/>
      <c r="WZU6" s="158"/>
      <c r="WZV6" s="158"/>
      <c r="WZW6" s="158"/>
      <c r="WZX6" s="158"/>
      <c r="WZY6" s="158"/>
      <c r="WZZ6" s="158"/>
      <c r="XAA6" s="158"/>
      <c r="XAB6" s="158"/>
      <c r="XAC6" s="158"/>
      <c r="XAD6" s="158"/>
      <c r="XAE6" s="158"/>
      <c r="XAF6" s="158"/>
      <c r="XAG6" s="158"/>
      <c r="XAH6" s="158"/>
      <c r="XAI6" s="158"/>
      <c r="XAJ6" s="158"/>
      <c r="XAK6" s="158"/>
      <c r="XAL6" s="158"/>
      <c r="XAM6" s="158"/>
      <c r="XAN6" s="158"/>
      <c r="XAO6" s="158"/>
      <c r="XAP6" s="158"/>
      <c r="XAQ6" s="158"/>
      <c r="XAR6" s="158"/>
      <c r="XAS6" s="158"/>
      <c r="XAT6" s="158"/>
      <c r="XAU6" s="158"/>
      <c r="XAV6" s="158"/>
      <c r="XAW6" s="158"/>
      <c r="XAX6" s="158"/>
      <c r="XAY6" s="158"/>
      <c r="XAZ6" s="158"/>
      <c r="XBA6" s="158"/>
      <c r="XBB6" s="158"/>
      <c r="XBC6" s="158"/>
      <c r="XBD6" s="158"/>
      <c r="XBE6" s="158"/>
      <c r="XBF6" s="158"/>
      <c r="XBG6" s="158"/>
      <c r="XBH6" s="158"/>
      <c r="XBI6" s="158"/>
      <c r="XBJ6" s="158"/>
      <c r="XBK6" s="158"/>
      <c r="XBL6" s="158"/>
      <c r="XBM6" s="158"/>
      <c r="XBN6" s="158"/>
      <c r="XBO6" s="158"/>
      <c r="XBP6" s="158"/>
      <c r="XBQ6" s="158"/>
      <c r="XBR6" s="158"/>
      <c r="XBS6" s="158"/>
      <c r="XBT6" s="158"/>
      <c r="XBU6" s="158"/>
      <c r="XBV6" s="158"/>
      <c r="XBW6" s="158"/>
      <c r="XBX6" s="158"/>
      <c r="XBY6" s="158"/>
      <c r="XBZ6" s="158"/>
      <c r="XCA6" s="158"/>
      <c r="XCB6" s="158"/>
      <c r="XCC6" s="158"/>
      <c r="XCD6" s="158"/>
      <c r="XCE6" s="158"/>
      <c r="XCF6" s="158"/>
      <c r="XCG6" s="158"/>
      <c r="XCH6" s="158"/>
      <c r="XCI6" s="158"/>
      <c r="XCJ6" s="158"/>
      <c r="XCK6" s="158"/>
      <c r="XCL6" s="158"/>
      <c r="XCM6" s="158"/>
      <c r="XCN6" s="158"/>
      <c r="XCO6" s="158"/>
      <c r="XCP6" s="158"/>
      <c r="XCQ6" s="158"/>
      <c r="XCR6" s="158"/>
      <c r="XCS6" s="158"/>
      <c r="XCT6" s="158"/>
      <c r="XCU6" s="158"/>
      <c r="XCV6" s="158"/>
      <c r="XCW6" s="158"/>
      <c r="XCX6" s="158"/>
      <c r="XCY6" s="158"/>
      <c r="XCZ6" s="158"/>
      <c r="XDA6" s="158"/>
      <c r="XDB6" s="158"/>
      <c r="XDC6" s="158"/>
      <c r="XDD6" s="158"/>
      <c r="XDE6" s="158"/>
      <c r="XDF6" s="158"/>
      <c r="XDG6" s="158"/>
      <c r="XDH6" s="158"/>
      <c r="XDI6" s="158"/>
      <c r="XDJ6" s="158"/>
      <c r="XDK6" s="158"/>
      <c r="XDL6" s="158"/>
      <c r="XDM6" s="158"/>
      <c r="XDN6" s="158"/>
      <c r="XDO6" s="158"/>
      <c r="XDP6" s="158"/>
      <c r="XDQ6" s="158"/>
      <c r="XDR6" s="158"/>
      <c r="XDS6" s="158"/>
      <c r="XDT6" s="158"/>
      <c r="XDU6" s="158"/>
      <c r="XDV6" s="158"/>
      <c r="XDW6" s="158"/>
      <c r="XDX6" s="158"/>
      <c r="XDY6" s="158"/>
      <c r="XDZ6" s="158"/>
      <c r="XEA6" s="158"/>
      <c r="XEB6" s="158"/>
      <c r="XEC6" s="158"/>
      <c r="XED6" s="158"/>
      <c r="XEE6" s="158"/>
      <c r="XEF6" s="158"/>
      <c r="XEG6" s="158"/>
      <c r="XEH6" s="158"/>
      <c r="XEI6" s="158"/>
      <c r="XEJ6" s="158"/>
      <c r="XEK6" s="158"/>
      <c r="XEL6" s="158"/>
      <c r="XEM6" s="158"/>
      <c r="XEN6" s="158"/>
      <c r="XEO6" s="158"/>
      <c r="XEP6" s="158"/>
      <c r="XEQ6" s="158"/>
      <c r="XER6" s="158"/>
      <c r="XES6" s="158"/>
      <c r="XET6" s="158"/>
      <c r="XEU6" s="158"/>
      <c r="XEV6" s="158"/>
      <c r="XEW6" s="158"/>
      <c r="XEX6" s="158"/>
      <c r="XEY6" s="158"/>
      <c r="XEZ6" s="158"/>
      <c r="XFA6" s="158"/>
      <c r="XFB6" s="158"/>
      <c r="XFC6" s="158"/>
    </row>
    <row r="7" spans="1:16384" s="159" customFormat="1" ht="20.149999999999999" customHeight="1">
      <c r="A7" s="161" t="s">
        <v>2123</v>
      </c>
      <c r="B7" s="33"/>
      <c r="C7" s="34"/>
      <c r="D7" s="35"/>
      <c r="E7" s="33"/>
      <c r="F7" s="33"/>
      <c r="G7" s="33"/>
      <c r="H7" s="33"/>
      <c r="I7" s="33"/>
      <c r="J7" s="36"/>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8"/>
      <c r="CF7" s="158"/>
      <c r="CG7" s="158"/>
      <c r="CH7" s="158"/>
      <c r="CI7" s="158"/>
      <c r="CJ7" s="158"/>
      <c r="CK7" s="158"/>
      <c r="CL7" s="158"/>
      <c r="CM7" s="158"/>
      <c r="CN7" s="158"/>
      <c r="CO7" s="158"/>
      <c r="CP7" s="158"/>
      <c r="CQ7" s="158"/>
      <c r="CR7" s="158"/>
      <c r="CS7" s="158"/>
      <c r="CT7" s="158"/>
      <c r="CU7" s="158"/>
      <c r="CV7" s="158"/>
      <c r="CW7" s="158"/>
      <c r="CX7" s="158"/>
      <c r="CY7" s="158"/>
      <c r="CZ7" s="158"/>
      <c r="DA7" s="158"/>
      <c r="DB7" s="158"/>
      <c r="DC7" s="158"/>
      <c r="DD7" s="158"/>
      <c r="DE7" s="158"/>
      <c r="DF7" s="158"/>
      <c r="DG7" s="158"/>
      <c r="DH7" s="158"/>
      <c r="DI7" s="158"/>
      <c r="DJ7" s="158"/>
      <c r="DK7" s="158"/>
      <c r="DL7" s="158"/>
      <c r="DM7" s="158"/>
      <c r="DN7" s="158"/>
      <c r="DO7" s="158"/>
      <c r="DP7" s="158"/>
      <c r="DQ7" s="158"/>
      <c r="DR7" s="158"/>
      <c r="DS7" s="158"/>
      <c r="DT7" s="158"/>
      <c r="DU7" s="158"/>
      <c r="DV7" s="158"/>
      <c r="DW7" s="158"/>
      <c r="DX7" s="158"/>
      <c r="DY7" s="158"/>
      <c r="DZ7" s="158"/>
      <c r="EA7" s="158"/>
      <c r="EB7" s="158"/>
      <c r="EC7" s="158"/>
      <c r="ED7" s="158"/>
      <c r="EE7" s="158"/>
      <c r="EF7" s="158"/>
      <c r="EG7" s="158"/>
      <c r="EH7" s="158"/>
      <c r="EI7" s="158"/>
      <c r="EJ7" s="158"/>
      <c r="EK7" s="158"/>
      <c r="EL7" s="158"/>
      <c r="EM7" s="158"/>
      <c r="EN7" s="158"/>
      <c r="EO7" s="158"/>
      <c r="EP7" s="158"/>
      <c r="EQ7" s="158"/>
      <c r="ER7" s="158"/>
      <c r="ES7" s="158"/>
      <c r="ET7" s="158"/>
      <c r="EU7" s="158"/>
      <c r="EV7" s="158"/>
      <c r="EW7" s="158"/>
      <c r="EX7" s="158"/>
      <c r="EY7" s="158"/>
      <c r="EZ7" s="158"/>
      <c r="FA7" s="158"/>
      <c r="FB7" s="158"/>
      <c r="FC7" s="158"/>
      <c r="FD7" s="158"/>
      <c r="FE7" s="158"/>
      <c r="FF7" s="158"/>
      <c r="FG7" s="158"/>
      <c r="FH7" s="158"/>
      <c r="FI7" s="158"/>
      <c r="FJ7" s="158"/>
      <c r="FK7" s="158"/>
      <c r="FL7" s="158"/>
      <c r="FM7" s="158"/>
      <c r="FN7" s="158"/>
      <c r="FO7" s="158"/>
      <c r="FP7" s="158"/>
      <c r="FQ7" s="158"/>
      <c r="FR7" s="158"/>
      <c r="FS7" s="158"/>
      <c r="FT7" s="158"/>
      <c r="FU7" s="158"/>
      <c r="FV7" s="158"/>
      <c r="FW7" s="158"/>
      <c r="FX7" s="158"/>
      <c r="FY7" s="158"/>
      <c r="FZ7" s="158"/>
      <c r="GA7" s="158"/>
      <c r="GB7" s="158"/>
      <c r="GC7" s="158"/>
      <c r="GD7" s="158"/>
      <c r="GE7" s="158"/>
      <c r="GF7" s="158"/>
      <c r="GG7" s="158"/>
      <c r="GH7" s="158"/>
      <c r="GI7" s="158"/>
      <c r="GJ7" s="158"/>
      <c r="GK7" s="158"/>
      <c r="GL7" s="158"/>
      <c r="GM7" s="158"/>
      <c r="GN7" s="158"/>
      <c r="GO7" s="158"/>
      <c r="GP7" s="158"/>
      <c r="GQ7" s="158"/>
      <c r="GR7" s="158"/>
      <c r="GS7" s="158"/>
      <c r="GT7" s="158"/>
      <c r="GU7" s="158"/>
      <c r="GV7" s="158"/>
      <c r="GW7" s="158"/>
      <c r="GX7" s="158"/>
      <c r="GY7" s="158"/>
      <c r="GZ7" s="158"/>
      <c r="HA7" s="158"/>
      <c r="HB7" s="158"/>
      <c r="HC7" s="158"/>
      <c r="HD7" s="158"/>
      <c r="HE7" s="158"/>
      <c r="HF7" s="158"/>
      <c r="HG7" s="158"/>
      <c r="HH7" s="158"/>
      <c r="HI7" s="158"/>
      <c r="HJ7" s="158"/>
      <c r="HK7" s="158"/>
      <c r="HL7" s="158"/>
      <c r="HM7" s="158"/>
      <c r="HN7" s="158"/>
      <c r="HO7" s="158"/>
      <c r="HP7" s="158"/>
      <c r="HQ7" s="158"/>
      <c r="HR7" s="158"/>
      <c r="HS7" s="158"/>
      <c r="HT7" s="158"/>
      <c r="HU7" s="158"/>
      <c r="HV7" s="158"/>
      <c r="HW7" s="158"/>
      <c r="HX7" s="158"/>
      <c r="HY7" s="158"/>
      <c r="HZ7" s="158"/>
      <c r="IA7" s="158"/>
      <c r="IB7" s="158"/>
      <c r="IC7" s="158"/>
      <c r="ID7" s="158"/>
      <c r="IE7" s="158"/>
      <c r="IF7" s="158"/>
      <c r="IG7" s="158"/>
      <c r="IH7" s="158"/>
      <c r="II7" s="158"/>
      <c r="IJ7" s="158"/>
      <c r="IK7" s="158"/>
      <c r="IL7" s="158"/>
      <c r="IM7" s="158"/>
      <c r="IN7" s="158"/>
      <c r="IO7" s="158"/>
      <c r="IP7" s="158"/>
      <c r="IQ7" s="158"/>
      <c r="IR7" s="158"/>
      <c r="IS7" s="158"/>
      <c r="IT7" s="158"/>
      <c r="IU7" s="158"/>
      <c r="IV7" s="158"/>
      <c r="IW7" s="158"/>
      <c r="IX7" s="158"/>
      <c r="IY7" s="158"/>
      <c r="IZ7" s="158"/>
      <c r="JA7" s="158"/>
      <c r="JB7" s="158"/>
      <c r="JC7" s="158"/>
      <c r="JD7" s="158"/>
      <c r="JE7" s="158"/>
      <c r="JF7" s="158"/>
      <c r="JG7" s="158"/>
      <c r="JH7" s="158"/>
      <c r="JI7" s="158"/>
      <c r="JJ7" s="158"/>
      <c r="JK7" s="158"/>
      <c r="JL7" s="158"/>
      <c r="JM7" s="158"/>
      <c r="JN7" s="158"/>
      <c r="JO7" s="158"/>
      <c r="JP7" s="158"/>
      <c r="JQ7" s="158"/>
      <c r="JR7" s="158"/>
      <c r="JS7" s="158"/>
      <c r="JT7" s="158"/>
      <c r="JU7" s="158"/>
      <c r="JV7" s="158"/>
      <c r="JW7" s="158"/>
      <c r="JX7" s="158"/>
      <c r="JY7" s="158"/>
      <c r="JZ7" s="158"/>
      <c r="KA7" s="158"/>
      <c r="KB7" s="158"/>
      <c r="KC7" s="158"/>
      <c r="KD7" s="158"/>
      <c r="KE7" s="158"/>
      <c r="KF7" s="158"/>
      <c r="KG7" s="158"/>
      <c r="KH7" s="158"/>
      <c r="KI7" s="158"/>
      <c r="KJ7" s="158"/>
      <c r="KK7" s="158"/>
      <c r="KL7" s="158"/>
      <c r="KM7" s="158"/>
      <c r="KN7" s="158"/>
      <c r="KO7" s="158"/>
      <c r="KP7" s="158"/>
      <c r="KQ7" s="158"/>
      <c r="KR7" s="158"/>
      <c r="KS7" s="158"/>
      <c r="KT7" s="158"/>
      <c r="KU7" s="158"/>
      <c r="KV7" s="158"/>
      <c r="KW7" s="158"/>
      <c r="KX7" s="158"/>
      <c r="KY7" s="158"/>
      <c r="KZ7" s="158"/>
      <c r="LA7" s="158"/>
      <c r="LB7" s="158"/>
      <c r="LC7" s="158"/>
      <c r="LD7" s="158"/>
      <c r="LE7" s="158"/>
      <c r="LF7" s="158"/>
      <c r="LG7" s="158"/>
      <c r="LH7" s="158"/>
      <c r="LI7" s="158"/>
      <c r="LJ7" s="158"/>
      <c r="LK7" s="158"/>
      <c r="LL7" s="158"/>
      <c r="LM7" s="158"/>
      <c r="LN7" s="158"/>
      <c r="LO7" s="158"/>
      <c r="LP7" s="158"/>
      <c r="LQ7" s="158"/>
      <c r="LR7" s="158"/>
      <c r="LS7" s="158"/>
      <c r="LT7" s="158"/>
      <c r="LU7" s="158"/>
      <c r="LV7" s="158"/>
      <c r="LW7" s="158"/>
      <c r="LX7" s="158"/>
      <c r="LY7" s="158"/>
      <c r="LZ7" s="158"/>
      <c r="MA7" s="158"/>
      <c r="MB7" s="158"/>
      <c r="MC7" s="158"/>
      <c r="MD7" s="158"/>
      <c r="ME7" s="158"/>
      <c r="MF7" s="158"/>
      <c r="MG7" s="158"/>
      <c r="MH7" s="158"/>
      <c r="MI7" s="158"/>
      <c r="MJ7" s="158"/>
      <c r="MK7" s="158"/>
      <c r="ML7" s="158"/>
      <c r="MM7" s="158"/>
      <c r="MN7" s="158"/>
      <c r="MO7" s="158"/>
      <c r="MP7" s="158"/>
      <c r="MQ7" s="158"/>
      <c r="MR7" s="158"/>
      <c r="MS7" s="158"/>
      <c r="MT7" s="158"/>
      <c r="MU7" s="158"/>
      <c r="MV7" s="158"/>
      <c r="MW7" s="158"/>
      <c r="MX7" s="158"/>
      <c r="MY7" s="158"/>
      <c r="MZ7" s="158"/>
      <c r="NA7" s="158"/>
      <c r="NB7" s="158"/>
      <c r="NC7" s="158"/>
      <c r="ND7" s="158"/>
      <c r="NE7" s="158"/>
      <c r="NF7" s="158"/>
      <c r="NG7" s="158"/>
      <c r="NH7" s="158"/>
      <c r="NI7" s="158"/>
      <c r="NJ7" s="158"/>
      <c r="NK7" s="158"/>
      <c r="NL7" s="158"/>
      <c r="NM7" s="158"/>
      <c r="NN7" s="158"/>
      <c r="NO7" s="158"/>
      <c r="NP7" s="158"/>
      <c r="NQ7" s="158"/>
      <c r="NR7" s="158"/>
      <c r="NS7" s="158"/>
      <c r="NT7" s="158"/>
      <c r="NU7" s="158"/>
      <c r="NV7" s="158"/>
      <c r="NW7" s="158"/>
      <c r="NX7" s="158"/>
      <c r="NY7" s="158"/>
      <c r="NZ7" s="158"/>
      <c r="OA7" s="158"/>
      <c r="OB7" s="158"/>
      <c r="OC7" s="158"/>
      <c r="OD7" s="158"/>
      <c r="OE7" s="158"/>
      <c r="OF7" s="158"/>
      <c r="OG7" s="158"/>
      <c r="OH7" s="158"/>
      <c r="OI7" s="158"/>
      <c r="OJ7" s="158"/>
      <c r="OK7" s="158"/>
      <c r="OL7" s="158"/>
      <c r="OM7" s="158"/>
      <c r="ON7" s="158"/>
      <c r="OO7" s="158"/>
      <c r="OP7" s="158"/>
      <c r="OQ7" s="158"/>
      <c r="OR7" s="158"/>
      <c r="OS7" s="158"/>
      <c r="OT7" s="158"/>
      <c r="OU7" s="158"/>
      <c r="OV7" s="158"/>
      <c r="OW7" s="158"/>
      <c r="OX7" s="158"/>
      <c r="OY7" s="158"/>
      <c r="OZ7" s="158"/>
      <c r="PA7" s="158"/>
      <c r="PB7" s="158"/>
      <c r="PC7" s="158"/>
      <c r="PD7" s="158"/>
      <c r="PE7" s="158"/>
      <c r="PF7" s="158"/>
      <c r="PG7" s="158"/>
      <c r="PH7" s="158"/>
      <c r="PI7" s="158"/>
      <c r="PJ7" s="158"/>
      <c r="PK7" s="158"/>
      <c r="PL7" s="158"/>
      <c r="PM7" s="158"/>
      <c r="PN7" s="158"/>
      <c r="PO7" s="158"/>
      <c r="PP7" s="158"/>
      <c r="PQ7" s="158"/>
      <c r="PR7" s="158"/>
      <c r="PS7" s="158"/>
      <c r="PT7" s="158"/>
      <c r="PU7" s="158"/>
      <c r="PV7" s="158"/>
      <c r="PW7" s="158"/>
      <c r="PX7" s="158"/>
      <c r="PY7" s="158"/>
      <c r="PZ7" s="158"/>
      <c r="QA7" s="158"/>
      <c r="QB7" s="158"/>
      <c r="QC7" s="158"/>
      <c r="QD7" s="158"/>
      <c r="QE7" s="158"/>
      <c r="QF7" s="158"/>
      <c r="QG7" s="158"/>
      <c r="QH7" s="158"/>
      <c r="QI7" s="158"/>
      <c r="QJ7" s="158"/>
      <c r="QK7" s="158"/>
      <c r="QL7" s="158"/>
      <c r="QM7" s="158"/>
      <c r="QN7" s="158"/>
      <c r="QO7" s="158"/>
      <c r="QP7" s="158"/>
      <c r="QQ7" s="158"/>
      <c r="QR7" s="158"/>
      <c r="QS7" s="158"/>
      <c r="QT7" s="158"/>
      <c r="QU7" s="158"/>
      <c r="QV7" s="158"/>
      <c r="QW7" s="158"/>
      <c r="QX7" s="158"/>
      <c r="QY7" s="158"/>
      <c r="QZ7" s="158"/>
      <c r="RA7" s="158"/>
      <c r="RB7" s="158"/>
      <c r="RC7" s="158"/>
      <c r="RD7" s="158"/>
      <c r="RE7" s="158"/>
      <c r="RF7" s="158"/>
      <c r="RG7" s="158"/>
      <c r="RH7" s="158"/>
      <c r="RI7" s="158"/>
      <c r="RJ7" s="158"/>
      <c r="RK7" s="158"/>
      <c r="RL7" s="158"/>
      <c r="RM7" s="158"/>
      <c r="RN7" s="158"/>
      <c r="RO7" s="158"/>
      <c r="RP7" s="158"/>
      <c r="RQ7" s="158"/>
      <c r="RR7" s="158"/>
      <c r="RS7" s="158"/>
      <c r="RT7" s="158"/>
      <c r="RU7" s="158"/>
      <c r="RV7" s="158"/>
      <c r="RW7" s="158"/>
      <c r="RX7" s="158"/>
      <c r="RY7" s="158"/>
      <c r="RZ7" s="158"/>
      <c r="SA7" s="158"/>
      <c r="SB7" s="158"/>
      <c r="SC7" s="158"/>
      <c r="SD7" s="158"/>
      <c r="SE7" s="158"/>
      <c r="SF7" s="158"/>
      <c r="SG7" s="158"/>
      <c r="SH7" s="158"/>
      <c r="SI7" s="158"/>
      <c r="SJ7" s="158"/>
      <c r="SK7" s="158"/>
      <c r="SL7" s="158"/>
      <c r="SM7" s="158"/>
      <c r="SN7" s="158"/>
      <c r="SO7" s="158"/>
      <c r="SP7" s="158"/>
      <c r="SQ7" s="158"/>
      <c r="SR7" s="158"/>
      <c r="SS7" s="158"/>
      <c r="ST7" s="158"/>
      <c r="SU7" s="158"/>
      <c r="SV7" s="158"/>
      <c r="SW7" s="158"/>
      <c r="SX7" s="158"/>
      <c r="SY7" s="158"/>
      <c r="SZ7" s="158"/>
      <c r="TA7" s="158"/>
      <c r="TB7" s="158"/>
      <c r="TC7" s="158"/>
      <c r="TD7" s="158"/>
      <c r="TE7" s="158"/>
      <c r="TF7" s="158"/>
      <c r="TG7" s="158"/>
      <c r="TH7" s="158"/>
      <c r="TI7" s="158"/>
      <c r="TJ7" s="158"/>
      <c r="TK7" s="158"/>
      <c r="TL7" s="158"/>
      <c r="TM7" s="158"/>
      <c r="TN7" s="158"/>
      <c r="TO7" s="158"/>
      <c r="TP7" s="158"/>
      <c r="TQ7" s="158"/>
      <c r="TR7" s="158"/>
      <c r="TS7" s="158"/>
      <c r="TT7" s="158"/>
      <c r="TU7" s="158"/>
      <c r="TV7" s="158"/>
      <c r="TW7" s="158"/>
      <c r="TX7" s="158"/>
      <c r="TY7" s="158"/>
      <c r="TZ7" s="158"/>
      <c r="UA7" s="158"/>
      <c r="UB7" s="158"/>
      <c r="UC7" s="158"/>
      <c r="UD7" s="158"/>
      <c r="UE7" s="158"/>
      <c r="UF7" s="158"/>
      <c r="UG7" s="158"/>
      <c r="UH7" s="158"/>
      <c r="UI7" s="158"/>
      <c r="UJ7" s="158"/>
      <c r="UK7" s="158"/>
      <c r="UL7" s="158"/>
      <c r="UM7" s="158"/>
      <c r="UN7" s="158"/>
      <c r="UO7" s="158"/>
      <c r="UP7" s="158"/>
      <c r="UQ7" s="158"/>
      <c r="UR7" s="158"/>
      <c r="US7" s="158"/>
      <c r="UT7" s="158"/>
      <c r="UU7" s="158"/>
      <c r="UV7" s="158"/>
      <c r="UW7" s="158"/>
      <c r="UX7" s="158"/>
      <c r="UY7" s="158"/>
      <c r="UZ7" s="158"/>
      <c r="VA7" s="158"/>
      <c r="VB7" s="158"/>
      <c r="VC7" s="158"/>
      <c r="VD7" s="158"/>
      <c r="VE7" s="158"/>
      <c r="VF7" s="158"/>
      <c r="VG7" s="158"/>
      <c r="VH7" s="158"/>
      <c r="VI7" s="158"/>
      <c r="VJ7" s="158"/>
      <c r="VK7" s="158"/>
      <c r="VL7" s="158"/>
      <c r="VM7" s="158"/>
      <c r="VN7" s="158"/>
      <c r="VO7" s="158"/>
      <c r="VP7" s="158"/>
      <c r="VQ7" s="158"/>
      <c r="VR7" s="158"/>
      <c r="VS7" s="158"/>
      <c r="VT7" s="158"/>
      <c r="VU7" s="158"/>
      <c r="VV7" s="158"/>
      <c r="VW7" s="158"/>
      <c r="VX7" s="158"/>
      <c r="VY7" s="158"/>
      <c r="VZ7" s="158"/>
      <c r="WA7" s="158"/>
      <c r="WB7" s="158"/>
      <c r="WC7" s="158"/>
      <c r="WD7" s="158"/>
      <c r="WE7" s="158"/>
      <c r="WF7" s="158"/>
      <c r="WG7" s="158"/>
      <c r="WH7" s="158"/>
      <c r="WI7" s="158"/>
      <c r="WJ7" s="158"/>
      <c r="WK7" s="158"/>
      <c r="WL7" s="158"/>
      <c r="WM7" s="158"/>
      <c r="WN7" s="158"/>
      <c r="WO7" s="158"/>
      <c r="WP7" s="158"/>
      <c r="WQ7" s="158"/>
      <c r="WR7" s="158"/>
      <c r="WS7" s="158"/>
      <c r="WT7" s="158"/>
      <c r="WU7" s="158"/>
      <c r="WV7" s="158"/>
      <c r="WW7" s="158"/>
      <c r="WX7" s="158"/>
      <c r="WY7" s="158"/>
      <c r="WZ7" s="158"/>
      <c r="XA7" s="158"/>
      <c r="XB7" s="158"/>
      <c r="XC7" s="158"/>
      <c r="XD7" s="158"/>
      <c r="XE7" s="158"/>
      <c r="XF7" s="158"/>
      <c r="XG7" s="158"/>
      <c r="XH7" s="158"/>
      <c r="XI7" s="158"/>
      <c r="XJ7" s="158"/>
      <c r="XK7" s="158"/>
      <c r="XL7" s="158"/>
      <c r="XM7" s="158"/>
      <c r="XN7" s="158"/>
      <c r="XO7" s="158"/>
      <c r="XP7" s="158"/>
      <c r="XQ7" s="158"/>
      <c r="XR7" s="158"/>
      <c r="XS7" s="158"/>
      <c r="XT7" s="158"/>
      <c r="XU7" s="158"/>
      <c r="XV7" s="158"/>
      <c r="XW7" s="158"/>
      <c r="XX7" s="158"/>
      <c r="XY7" s="158"/>
      <c r="XZ7" s="158"/>
      <c r="YA7" s="158"/>
      <c r="YB7" s="158"/>
      <c r="YC7" s="158"/>
      <c r="YD7" s="158"/>
      <c r="YE7" s="158"/>
      <c r="YF7" s="158"/>
      <c r="YG7" s="158"/>
      <c r="YH7" s="158"/>
      <c r="YI7" s="158"/>
      <c r="YJ7" s="158"/>
      <c r="YK7" s="158"/>
      <c r="YL7" s="158"/>
      <c r="YM7" s="158"/>
      <c r="YN7" s="158"/>
      <c r="YO7" s="158"/>
      <c r="YP7" s="158"/>
      <c r="YQ7" s="158"/>
      <c r="YR7" s="158"/>
      <c r="YS7" s="158"/>
      <c r="YT7" s="158"/>
      <c r="YU7" s="158"/>
      <c r="YV7" s="158"/>
      <c r="YW7" s="158"/>
      <c r="YX7" s="158"/>
      <c r="YY7" s="158"/>
      <c r="YZ7" s="158"/>
      <c r="ZA7" s="158"/>
      <c r="ZB7" s="158"/>
      <c r="ZC7" s="158"/>
      <c r="ZD7" s="158"/>
      <c r="ZE7" s="158"/>
      <c r="ZF7" s="158"/>
      <c r="ZG7" s="158"/>
      <c r="ZH7" s="158"/>
      <c r="ZI7" s="158"/>
      <c r="ZJ7" s="158"/>
      <c r="ZK7" s="158"/>
      <c r="ZL7" s="158"/>
      <c r="ZM7" s="158"/>
      <c r="ZN7" s="158"/>
      <c r="ZO7" s="158"/>
      <c r="ZP7" s="158"/>
      <c r="ZQ7" s="158"/>
      <c r="ZR7" s="158"/>
      <c r="ZS7" s="158"/>
      <c r="ZT7" s="158"/>
      <c r="ZU7" s="158"/>
      <c r="ZV7" s="158"/>
      <c r="ZW7" s="158"/>
      <c r="ZX7" s="158"/>
      <c r="ZY7" s="158"/>
      <c r="ZZ7" s="158"/>
      <c r="AAA7" s="158"/>
      <c r="AAB7" s="158"/>
      <c r="AAC7" s="158"/>
      <c r="AAD7" s="158"/>
      <c r="AAE7" s="158"/>
      <c r="AAF7" s="158"/>
      <c r="AAG7" s="158"/>
      <c r="AAH7" s="158"/>
      <c r="AAI7" s="158"/>
      <c r="AAJ7" s="158"/>
      <c r="AAK7" s="158"/>
      <c r="AAL7" s="158"/>
      <c r="AAM7" s="158"/>
      <c r="AAN7" s="158"/>
      <c r="AAO7" s="158"/>
      <c r="AAP7" s="158"/>
      <c r="AAQ7" s="158"/>
      <c r="AAR7" s="158"/>
      <c r="AAS7" s="158"/>
      <c r="AAT7" s="158"/>
      <c r="AAU7" s="158"/>
      <c r="AAV7" s="158"/>
      <c r="AAW7" s="158"/>
      <c r="AAX7" s="158"/>
      <c r="AAY7" s="158"/>
      <c r="AAZ7" s="158"/>
      <c r="ABA7" s="158"/>
      <c r="ABB7" s="158"/>
      <c r="ABC7" s="158"/>
      <c r="ABD7" s="158"/>
      <c r="ABE7" s="158"/>
      <c r="ABF7" s="158"/>
      <c r="ABG7" s="158"/>
      <c r="ABH7" s="158"/>
      <c r="ABI7" s="158"/>
      <c r="ABJ7" s="158"/>
      <c r="ABK7" s="158"/>
      <c r="ABL7" s="158"/>
      <c r="ABM7" s="158"/>
      <c r="ABN7" s="158"/>
      <c r="ABO7" s="158"/>
      <c r="ABP7" s="158"/>
      <c r="ABQ7" s="158"/>
      <c r="ABR7" s="158"/>
      <c r="ABS7" s="158"/>
      <c r="ABT7" s="158"/>
      <c r="ABU7" s="158"/>
      <c r="ABV7" s="158"/>
      <c r="ABW7" s="158"/>
      <c r="ABX7" s="158"/>
      <c r="ABY7" s="158"/>
      <c r="ABZ7" s="158"/>
      <c r="ACA7" s="158"/>
      <c r="ACB7" s="158"/>
      <c r="ACC7" s="158"/>
      <c r="ACD7" s="158"/>
      <c r="ACE7" s="158"/>
      <c r="ACF7" s="158"/>
      <c r="ACG7" s="158"/>
      <c r="ACH7" s="158"/>
      <c r="ACI7" s="158"/>
      <c r="ACJ7" s="158"/>
      <c r="ACK7" s="158"/>
      <c r="ACL7" s="158"/>
      <c r="ACM7" s="158"/>
      <c r="ACN7" s="158"/>
      <c r="ACO7" s="158"/>
      <c r="ACP7" s="158"/>
      <c r="ACQ7" s="158"/>
      <c r="ACR7" s="158"/>
      <c r="ACS7" s="158"/>
      <c r="ACT7" s="158"/>
      <c r="ACU7" s="158"/>
      <c r="ACV7" s="158"/>
      <c r="ACW7" s="158"/>
      <c r="ACX7" s="158"/>
      <c r="ACY7" s="158"/>
      <c r="ACZ7" s="158"/>
      <c r="ADA7" s="158"/>
      <c r="ADB7" s="158"/>
      <c r="ADC7" s="158"/>
      <c r="ADD7" s="158"/>
      <c r="ADE7" s="158"/>
      <c r="ADF7" s="158"/>
      <c r="ADG7" s="158"/>
      <c r="ADH7" s="158"/>
      <c r="ADI7" s="158"/>
      <c r="ADJ7" s="158"/>
      <c r="ADK7" s="158"/>
      <c r="ADL7" s="158"/>
      <c r="ADM7" s="158"/>
      <c r="ADN7" s="158"/>
      <c r="ADO7" s="158"/>
      <c r="ADP7" s="158"/>
      <c r="ADQ7" s="158"/>
      <c r="ADR7" s="158"/>
      <c r="ADS7" s="158"/>
      <c r="ADT7" s="158"/>
      <c r="ADU7" s="158"/>
      <c r="ADV7" s="158"/>
      <c r="ADW7" s="158"/>
      <c r="ADX7" s="158"/>
      <c r="ADY7" s="158"/>
      <c r="ADZ7" s="158"/>
      <c r="AEA7" s="158"/>
      <c r="AEB7" s="158"/>
      <c r="AEC7" s="158"/>
      <c r="AED7" s="158"/>
      <c r="AEE7" s="158"/>
      <c r="AEF7" s="158"/>
      <c r="AEG7" s="158"/>
      <c r="AEH7" s="158"/>
      <c r="AEI7" s="158"/>
      <c r="AEJ7" s="158"/>
      <c r="AEK7" s="158"/>
      <c r="AEL7" s="158"/>
      <c r="AEM7" s="158"/>
      <c r="AEN7" s="158"/>
      <c r="AEO7" s="158"/>
      <c r="AEP7" s="158"/>
      <c r="AEQ7" s="158"/>
      <c r="AER7" s="158"/>
      <c r="AES7" s="158"/>
      <c r="AET7" s="158"/>
      <c r="AEU7" s="158"/>
      <c r="AEV7" s="158"/>
      <c r="AEW7" s="158"/>
      <c r="AEX7" s="158"/>
      <c r="AEY7" s="158"/>
      <c r="AEZ7" s="158"/>
      <c r="AFA7" s="158"/>
      <c r="AFB7" s="158"/>
      <c r="AFC7" s="158"/>
      <c r="AFD7" s="158"/>
      <c r="AFE7" s="158"/>
      <c r="AFF7" s="158"/>
      <c r="AFG7" s="158"/>
      <c r="AFH7" s="158"/>
      <c r="AFI7" s="158"/>
      <c r="AFJ7" s="158"/>
      <c r="AFK7" s="158"/>
      <c r="AFL7" s="158"/>
      <c r="AFM7" s="158"/>
      <c r="AFN7" s="158"/>
      <c r="AFO7" s="158"/>
      <c r="AFP7" s="158"/>
      <c r="AFQ7" s="158"/>
      <c r="AFR7" s="158"/>
      <c r="AFS7" s="158"/>
      <c r="AFT7" s="158"/>
      <c r="AFU7" s="158"/>
      <c r="AFV7" s="158"/>
      <c r="AFW7" s="158"/>
      <c r="AFX7" s="158"/>
      <c r="AFY7" s="158"/>
      <c r="AFZ7" s="158"/>
      <c r="AGA7" s="158"/>
      <c r="AGB7" s="158"/>
      <c r="AGC7" s="158"/>
      <c r="AGD7" s="158"/>
      <c r="AGE7" s="158"/>
      <c r="AGF7" s="158"/>
      <c r="AGG7" s="158"/>
      <c r="AGH7" s="158"/>
      <c r="AGI7" s="158"/>
      <c r="AGJ7" s="158"/>
      <c r="AGK7" s="158"/>
      <c r="AGL7" s="158"/>
      <c r="AGM7" s="158"/>
      <c r="AGN7" s="158"/>
      <c r="AGO7" s="158"/>
      <c r="AGP7" s="158"/>
      <c r="AGQ7" s="158"/>
      <c r="AGR7" s="158"/>
      <c r="AGS7" s="158"/>
      <c r="AGT7" s="158"/>
      <c r="AGU7" s="158"/>
      <c r="AGV7" s="158"/>
      <c r="AGW7" s="158"/>
      <c r="AGX7" s="158"/>
      <c r="AGY7" s="158"/>
      <c r="AGZ7" s="158"/>
      <c r="AHA7" s="158"/>
      <c r="AHB7" s="158"/>
      <c r="AHC7" s="158"/>
      <c r="AHD7" s="158"/>
      <c r="AHE7" s="158"/>
      <c r="AHF7" s="158"/>
      <c r="AHG7" s="158"/>
      <c r="AHH7" s="158"/>
      <c r="AHI7" s="158"/>
      <c r="AHJ7" s="158"/>
      <c r="AHK7" s="158"/>
      <c r="AHL7" s="158"/>
      <c r="AHM7" s="158"/>
      <c r="AHN7" s="158"/>
      <c r="AHO7" s="158"/>
      <c r="AHP7" s="158"/>
      <c r="AHQ7" s="158"/>
      <c r="AHR7" s="158"/>
      <c r="AHS7" s="158"/>
      <c r="AHT7" s="158"/>
      <c r="AHU7" s="158"/>
      <c r="AHV7" s="158"/>
      <c r="AHW7" s="158"/>
      <c r="AHX7" s="158"/>
      <c r="AHY7" s="158"/>
      <c r="AHZ7" s="158"/>
      <c r="AIA7" s="158"/>
      <c r="AIB7" s="158"/>
      <c r="AIC7" s="158"/>
      <c r="AID7" s="158"/>
      <c r="AIE7" s="158"/>
      <c r="AIF7" s="158"/>
      <c r="AIG7" s="158"/>
      <c r="AIH7" s="158"/>
      <c r="AII7" s="158"/>
      <c r="AIJ7" s="158"/>
      <c r="AIK7" s="158"/>
      <c r="AIL7" s="158"/>
      <c r="AIM7" s="158"/>
      <c r="AIN7" s="158"/>
      <c r="AIO7" s="158"/>
      <c r="AIP7" s="158"/>
      <c r="AIQ7" s="158"/>
      <c r="AIR7" s="158"/>
      <c r="AIS7" s="158"/>
      <c r="AIT7" s="158"/>
      <c r="AIU7" s="158"/>
      <c r="AIV7" s="158"/>
      <c r="AIW7" s="158"/>
      <c r="AIX7" s="158"/>
      <c r="AIY7" s="158"/>
      <c r="AIZ7" s="158"/>
      <c r="AJA7" s="158"/>
      <c r="AJB7" s="158"/>
      <c r="AJC7" s="158"/>
      <c r="AJD7" s="158"/>
      <c r="AJE7" s="158"/>
      <c r="AJF7" s="158"/>
      <c r="AJG7" s="158"/>
      <c r="AJH7" s="158"/>
      <c r="AJI7" s="158"/>
      <c r="AJJ7" s="158"/>
      <c r="AJK7" s="158"/>
      <c r="AJL7" s="158"/>
      <c r="AJM7" s="158"/>
      <c r="AJN7" s="158"/>
      <c r="AJO7" s="158"/>
      <c r="AJP7" s="158"/>
      <c r="AJQ7" s="158"/>
      <c r="AJR7" s="158"/>
      <c r="AJS7" s="158"/>
      <c r="AJT7" s="158"/>
      <c r="AJU7" s="158"/>
      <c r="AJV7" s="158"/>
      <c r="AJW7" s="158"/>
      <c r="AJX7" s="158"/>
      <c r="AJY7" s="158"/>
      <c r="AJZ7" s="158"/>
      <c r="AKA7" s="158"/>
      <c r="AKB7" s="158"/>
      <c r="AKC7" s="158"/>
      <c r="AKD7" s="158"/>
      <c r="AKE7" s="158"/>
      <c r="AKF7" s="158"/>
      <c r="AKG7" s="158"/>
      <c r="AKH7" s="158"/>
      <c r="AKI7" s="158"/>
      <c r="AKJ7" s="158"/>
      <c r="AKK7" s="158"/>
      <c r="AKL7" s="158"/>
      <c r="AKM7" s="158"/>
      <c r="AKN7" s="158"/>
      <c r="AKO7" s="158"/>
      <c r="AKP7" s="158"/>
      <c r="AKQ7" s="158"/>
      <c r="AKR7" s="158"/>
      <c r="AKS7" s="158"/>
      <c r="AKT7" s="158"/>
      <c r="AKU7" s="158"/>
      <c r="AKV7" s="158"/>
      <c r="AKW7" s="158"/>
      <c r="AKX7" s="158"/>
      <c r="AKY7" s="158"/>
      <c r="AKZ7" s="158"/>
      <c r="ALA7" s="158"/>
      <c r="ALB7" s="158"/>
      <c r="ALC7" s="158"/>
      <c r="ALD7" s="158"/>
      <c r="ALE7" s="158"/>
      <c r="ALF7" s="158"/>
      <c r="ALG7" s="158"/>
      <c r="ALH7" s="158"/>
      <c r="ALI7" s="158"/>
      <c r="ALJ7" s="158"/>
      <c r="ALK7" s="158"/>
      <c r="ALL7" s="158"/>
      <c r="ALM7" s="158"/>
      <c r="ALN7" s="158"/>
      <c r="ALO7" s="158"/>
      <c r="ALP7" s="158"/>
      <c r="ALQ7" s="158"/>
      <c r="ALR7" s="158"/>
      <c r="ALS7" s="158"/>
      <c r="ALT7" s="158"/>
      <c r="ALU7" s="158"/>
      <c r="ALV7" s="158"/>
      <c r="ALW7" s="158"/>
      <c r="ALX7" s="158"/>
      <c r="ALY7" s="158"/>
      <c r="ALZ7" s="158"/>
      <c r="AMA7" s="158"/>
      <c r="AMB7" s="158"/>
      <c r="AMC7" s="158"/>
      <c r="AMD7" s="158"/>
      <c r="AME7" s="158"/>
      <c r="AMF7" s="158"/>
      <c r="AMG7" s="158"/>
      <c r="AMH7" s="158"/>
      <c r="AMI7" s="158"/>
      <c r="AMJ7" s="158"/>
      <c r="AMK7" s="158"/>
      <c r="AML7" s="158"/>
      <c r="AMM7" s="158"/>
      <c r="AMN7" s="158"/>
      <c r="AMO7" s="158"/>
      <c r="AMP7" s="158"/>
      <c r="AMQ7" s="158"/>
      <c r="AMR7" s="158"/>
      <c r="AMS7" s="158"/>
      <c r="AMT7" s="158"/>
      <c r="AMU7" s="158"/>
      <c r="AMV7" s="158"/>
      <c r="AMW7" s="158"/>
      <c r="AMX7" s="158"/>
      <c r="AMY7" s="158"/>
      <c r="AMZ7" s="158"/>
      <c r="ANA7" s="158"/>
      <c r="ANB7" s="158"/>
      <c r="ANC7" s="158"/>
      <c r="AND7" s="158"/>
      <c r="ANE7" s="158"/>
      <c r="ANF7" s="158"/>
      <c r="ANG7" s="158"/>
      <c r="ANH7" s="158"/>
      <c r="ANI7" s="158"/>
      <c r="ANJ7" s="158"/>
      <c r="ANK7" s="158"/>
      <c r="ANL7" s="158"/>
      <c r="ANM7" s="158"/>
      <c r="ANN7" s="158"/>
      <c r="ANO7" s="158"/>
      <c r="ANP7" s="158"/>
      <c r="ANQ7" s="158"/>
      <c r="ANR7" s="158"/>
      <c r="ANS7" s="158"/>
      <c r="ANT7" s="158"/>
      <c r="ANU7" s="158"/>
      <c r="ANV7" s="158"/>
      <c r="ANW7" s="158"/>
      <c r="ANX7" s="158"/>
      <c r="ANY7" s="158"/>
      <c r="ANZ7" s="158"/>
      <c r="AOA7" s="158"/>
      <c r="AOB7" s="158"/>
      <c r="AOC7" s="158"/>
      <c r="AOD7" s="158"/>
      <c r="AOE7" s="158"/>
      <c r="AOF7" s="158"/>
      <c r="AOG7" s="158"/>
      <c r="AOH7" s="158"/>
      <c r="AOI7" s="158"/>
      <c r="AOJ7" s="158"/>
      <c r="AOK7" s="158"/>
      <c r="AOL7" s="158"/>
      <c r="AOM7" s="158"/>
      <c r="AON7" s="158"/>
      <c r="AOO7" s="158"/>
      <c r="AOP7" s="158"/>
      <c r="AOQ7" s="158"/>
      <c r="AOR7" s="158"/>
      <c r="AOS7" s="158"/>
      <c r="AOT7" s="158"/>
      <c r="AOU7" s="158"/>
      <c r="AOV7" s="158"/>
      <c r="AOW7" s="158"/>
      <c r="AOX7" s="158"/>
      <c r="AOY7" s="158"/>
      <c r="AOZ7" s="158"/>
      <c r="APA7" s="158"/>
      <c r="APB7" s="158"/>
      <c r="APC7" s="158"/>
      <c r="APD7" s="158"/>
      <c r="APE7" s="158"/>
      <c r="APF7" s="158"/>
      <c r="APG7" s="158"/>
      <c r="APH7" s="158"/>
      <c r="API7" s="158"/>
      <c r="APJ7" s="158"/>
      <c r="APK7" s="158"/>
      <c r="APL7" s="158"/>
      <c r="APM7" s="158"/>
      <c r="APN7" s="158"/>
      <c r="APO7" s="158"/>
      <c r="APP7" s="158"/>
      <c r="APQ7" s="158"/>
      <c r="APR7" s="158"/>
      <c r="APS7" s="158"/>
      <c r="APT7" s="158"/>
      <c r="APU7" s="158"/>
      <c r="APV7" s="158"/>
      <c r="APW7" s="158"/>
      <c r="APX7" s="158"/>
      <c r="APY7" s="158"/>
      <c r="APZ7" s="158"/>
      <c r="AQA7" s="158"/>
      <c r="AQB7" s="158"/>
      <c r="AQC7" s="158"/>
      <c r="AQD7" s="158"/>
      <c r="AQE7" s="158"/>
      <c r="AQF7" s="158"/>
      <c r="AQG7" s="158"/>
      <c r="AQH7" s="158"/>
      <c r="AQI7" s="158"/>
      <c r="AQJ7" s="158"/>
      <c r="AQK7" s="158"/>
      <c r="AQL7" s="158"/>
      <c r="AQM7" s="158"/>
      <c r="AQN7" s="158"/>
      <c r="AQO7" s="158"/>
      <c r="AQP7" s="158"/>
      <c r="AQQ7" s="158"/>
      <c r="AQR7" s="158"/>
      <c r="AQS7" s="158"/>
      <c r="AQT7" s="158"/>
      <c r="AQU7" s="158"/>
      <c r="AQV7" s="158"/>
      <c r="AQW7" s="158"/>
      <c r="AQX7" s="158"/>
      <c r="AQY7" s="158"/>
      <c r="AQZ7" s="158"/>
      <c r="ARA7" s="158"/>
      <c r="ARB7" s="158"/>
      <c r="ARC7" s="158"/>
      <c r="ARD7" s="158"/>
      <c r="ARE7" s="158"/>
      <c r="ARF7" s="158"/>
      <c r="ARG7" s="158"/>
      <c r="ARH7" s="158"/>
      <c r="ARI7" s="158"/>
      <c r="ARJ7" s="158"/>
      <c r="ARK7" s="158"/>
      <c r="ARL7" s="158"/>
      <c r="ARM7" s="158"/>
      <c r="ARN7" s="158"/>
      <c r="ARO7" s="158"/>
      <c r="ARP7" s="158"/>
      <c r="ARQ7" s="158"/>
      <c r="ARR7" s="158"/>
      <c r="ARS7" s="158"/>
      <c r="ART7" s="158"/>
      <c r="ARU7" s="158"/>
      <c r="ARV7" s="158"/>
      <c r="ARW7" s="158"/>
      <c r="ARX7" s="158"/>
      <c r="ARY7" s="158"/>
      <c r="ARZ7" s="158"/>
      <c r="ASA7" s="158"/>
      <c r="ASB7" s="158"/>
      <c r="ASC7" s="158"/>
      <c r="ASD7" s="158"/>
      <c r="ASE7" s="158"/>
      <c r="ASF7" s="158"/>
      <c r="ASG7" s="158"/>
      <c r="ASH7" s="158"/>
      <c r="ASI7" s="158"/>
      <c r="ASJ7" s="158"/>
      <c r="ASK7" s="158"/>
      <c r="ASL7" s="158"/>
      <c r="ASM7" s="158"/>
      <c r="ASN7" s="158"/>
      <c r="ASO7" s="158"/>
      <c r="ASP7" s="158"/>
      <c r="ASQ7" s="158"/>
      <c r="ASR7" s="158"/>
      <c r="ASS7" s="158"/>
      <c r="AST7" s="158"/>
      <c r="ASU7" s="158"/>
      <c r="ASV7" s="158"/>
      <c r="ASW7" s="158"/>
      <c r="ASX7" s="158"/>
      <c r="ASY7" s="158"/>
      <c r="ASZ7" s="158"/>
      <c r="ATA7" s="158"/>
      <c r="ATB7" s="158"/>
      <c r="ATC7" s="158"/>
      <c r="ATD7" s="158"/>
      <c r="ATE7" s="158"/>
      <c r="ATF7" s="158"/>
      <c r="ATG7" s="158"/>
      <c r="ATH7" s="158"/>
      <c r="ATI7" s="158"/>
      <c r="ATJ7" s="158"/>
      <c r="ATK7" s="158"/>
      <c r="ATL7" s="158"/>
      <c r="ATM7" s="158"/>
      <c r="ATN7" s="158"/>
      <c r="ATO7" s="158"/>
      <c r="ATP7" s="158"/>
      <c r="ATQ7" s="158"/>
      <c r="ATR7" s="158"/>
      <c r="ATS7" s="158"/>
      <c r="ATT7" s="158"/>
      <c r="ATU7" s="158"/>
      <c r="ATV7" s="158"/>
      <c r="ATW7" s="158"/>
      <c r="ATX7" s="158"/>
      <c r="ATY7" s="158"/>
      <c r="ATZ7" s="158"/>
      <c r="AUA7" s="158"/>
      <c r="AUB7" s="158"/>
      <c r="AUC7" s="158"/>
      <c r="AUD7" s="158"/>
      <c r="AUE7" s="158"/>
      <c r="AUF7" s="158"/>
      <c r="AUG7" s="158"/>
      <c r="AUH7" s="158"/>
      <c r="AUI7" s="158"/>
      <c r="AUJ7" s="158"/>
      <c r="AUK7" s="158"/>
      <c r="AUL7" s="158"/>
      <c r="AUM7" s="158"/>
      <c r="AUN7" s="158"/>
      <c r="AUO7" s="158"/>
      <c r="AUP7" s="158"/>
      <c r="AUQ7" s="158"/>
      <c r="AUR7" s="158"/>
      <c r="AUS7" s="158"/>
      <c r="AUT7" s="158"/>
      <c r="AUU7" s="158"/>
      <c r="AUV7" s="158"/>
      <c r="AUW7" s="158"/>
      <c r="AUX7" s="158"/>
      <c r="AUY7" s="158"/>
      <c r="AUZ7" s="158"/>
      <c r="AVA7" s="158"/>
      <c r="AVB7" s="158"/>
      <c r="AVC7" s="158"/>
      <c r="AVD7" s="158"/>
      <c r="AVE7" s="158"/>
      <c r="AVF7" s="158"/>
      <c r="AVG7" s="158"/>
      <c r="AVH7" s="158"/>
      <c r="AVI7" s="158"/>
      <c r="AVJ7" s="158"/>
      <c r="AVK7" s="158"/>
      <c r="AVL7" s="158"/>
      <c r="AVM7" s="158"/>
      <c r="AVN7" s="158"/>
      <c r="AVO7" s="158"/>
      <c r="AVP7" s="158"/>
      <c r="AVQ7" s="158"/>
      <c r="AVR7" s="158"/>
      <c r="AVS7" s="158"/>
      <c r="AVT7" s="158"/>
      <c r="AVU7" s="158"/>
      <c r="AVV7" s="158"/>
      <c r="AVW7" s="158"/>
      <c r="AVX7" s="158"/>
      <c r="AVY7" s="158"/>
      <c r="AVZ7" s="158"/>
      <c r="AWA7" s="158"/>
      <c r="AWB7" s="158"/>
      <c r="AWC7" s="158"/>
      <c r="AWD7" s="158"/>
      <c r="AWE7" s="158"/>
      <c r="AWF7" s="158"/>
      <c r="AWG7" s="158"/>
      <c r="AWH7" s="158"/>
      <c r="AWI7" s="158"/>
      <c r="AWJ7" s="158"/>
      <c r="AWK7" s="158"/>
      <c r="AWL7" s="158"/>
      <c r="AWM7" s="158"/>
      <c r="AWN7" s="158"/>
      <c r="AWO7" s="158"/>
      <c r="AWP7" s="158"/>
      <c r="AWQ7" s="158"/>
      <c r="AWR7" s="158"/>
      <c r="AWS7" s="158"/>
      <c r="AWT7" s="158"/>
      <c r="AWU7" s="158"/>
      <c r="AWV7" s="158"/>
      <c r="AWW7" s="158"/>
      <c r="AWX7" s="158"/>
      <c r="AWY7" s="158"/>
      <c r="AWZ7" s="158"/>
      <c r="AXA7" s="158"/>
      <c r="AXB7" s="158"/>
      <c r="AXC7" s="158"/>
      <c r="AXD7" s="158"/>
      <c r="AXE7" s="158"/>
      <c r="AXF7" s="158"/>
      <c r="AXG7" s="158"/>
      <c r="AXH7" s="158"/>
      <c r="AXI7" s="158"/>
      <c r="AXJ7" s="158"/>
      <c r="AXK7" s="158"/>
      <c r="AXL7" s="158"/>
      <c r="AXM7" s="158"/>
      <c r="AXN7" s="158"/>
      <c r="AXO7" s="158"/>
      <c r="AXP7" s="158"/>
      <c r="AXQ7" s="158"/>
      <c r="AXR7" s="158"/>
      <c r="AXS7" s="158"/>
      <c r="AXT7" s="158"/>
      <c r="AXU7" s="158"/>
      <c r="AXV7" s="158"/>
      <c r="AXW7" s="158"/>
      <c r="AXX7" s="158"/>
      <c r="AXY7" s="158"/>
      <c r="AXZ7" s="158"/>
      <c r="AYA7" s="158"/>
      <c r="AYB7" s="158"/>
      <c r="AYC7" s="158"/>
      <c r="AYD7" s="158"/>
      <c r="AYE7" s="158"/>
      <c r="AYF7" s="158"/>
      <c r="AYG7" s="158"/>
      <c r="AYH7" s="158"/>
      <c r="AYI7" s="158"/>
      <c r="AYJ7" s="158"/>
      <c r="AYK7" s="158"/>
      <c r="AYL7" s="158"/>
      <c r="AYM7" s="158"/>
      <c r="AYN7" s="158"/>
      <c r="AYO7" s="158"/>
      <c r="AYP7" s="158"/>
      <c r="AYQ7" s="158"/>
      <c r="AYR7" s="158"/>
      <c r="AYS7" s="158"/>
      <c r="AYT7" s="158"/>
      <c r="AYU7" s="158"/>
      <c r="AYV7" s="158"/>
      <c r="AYW7" s="158"/>
      <c r="AYX7" s="158"/>
      <c r="AYY7" s="158"/>
      <c r="AYZ7" s="158"/>
      <c r="AZA7" s="158"/>
      <c r="AZB7" s="158"/>
      <c r="AZC7" s="158"/>
      <c r="AZD7" s="158"/>
      <c r="AZE7" s="158"/>
      <c r="AZF7" s="158"/>
      <c r="AZG7" s="158"/>
      <c r="AZH7" s="158"/>
      <c r="AZI7" s="158"/>
      <c r="AZJ7" s="158"/>
      <c r="AZK7" s="158"/>
      <c r="AZL7" s="158"/>
      <c r="AZM7" s="158"/>
      <c r="AZN7" s="158"/>
      <c r="AZO7" s="158"/>
      <c r="AZP7" s="158"/>
      <c r="AZQ7" s="158"/>
      <c r="AZR7" s="158"/>
      <c r="AZS7" s="158"/>
      <c r="AZT7" s="158"/>
      <c r="AZU7" s="158"/>
      <c r="AZV7" s="158"/>
      <c r="AZW7" s="158"/>
      <c r="AZX7" s="158"/>
      <c r="AZY7" s="158"/>
      <c r="AZZ7" s="158"/>
      <c r="BAA7" s="158"/>
      <c r="BAB7" s="158"/>
      <c r="BAC7" s="158"/>
      <c r="BAD7" s="158"/>
      <c r="BAE7" s="158"/>
      <c r="BAF7" s="158"/>
      <c r="BAG7" s="158"/>
      <c r="BAH7" s="158"/>
      <c r="BAI7" s="158"/>
      <c r="BAJ7" s="158"/>
      <c r="BAK7" s="158"/>
      <c r="BAL7" s="158"/>
      <c r="BAM7" s="158"/>
      <c r="BAN7" s="158"/>
      <c r="BAO7" s="158"/>
      <c r="BAP7" s="158"/>
      <c r="BAQ7" s="158"/>
      <c r="BAR7" s="158"/>
      <c r="BAS7" s="158"/>
      <c r="BAT7" s="158"/>
      <c r="BAU7" s="158"/>
      <c r="BAV7" s="158"/>
      <c r="BAW7" s="158"/>
      <c r="BAX7" s="158"/>
      <c r="BAY7" s="158"/>
      <c r="BAZ7" s="158"/>
      <c r="BBA7" s="158"/>
      <c r="BBB7" s="158"/>
      <c r="BBC7" s="158"/>
      <c r="BBD7" s="158"/>
      <c r="BBE7" s="158"/>
      <c r="BBF7" s="158"/>
      <c r="BBG7" s="158"/>
      <c r="BBH7" s="158"/>
      <c r="BBI7" s="158"/>
      <c r="BBJ7" s="158"/>
      <c r="BBK7" s="158"/>
      <c r="BBL7" s="158"/>
      <c r="BBM7" s="158"/>
      <c r="BBN7" s="158"/>
      <c r="BBO7" s="158"/>
      <c r="BBP7" s="158"/>
      <c r="BBQ7" s="158"/>
      <c r="BBR7" s="158"/>
      <c r="BBS7" s="158"/>
      <c r="BBT7" s="158"/>
      <c r="BBU7" s="158"/>
      <c r="BBV7" s="158"/>
      <c r="BBW7" s="158"/>
      <c r="BBX7" s="158"/>
      <c r="BBY7" s="158"/>
      <c r="BBZ7" s="158"/>
      <c r="BCA7" s="158"/>
      <c r="BCB7" s="158"/>
      <c r="BCC7" s="158"/>
      <c r="BCD7" s="158"/>
      <c r="BCE7" s="158"/>
      <c r="BCF7" s="158"/>
      <c r="BCG7" s="158"/>
      <c r="BCH7" s="158"/>
      <c r="BCI7" s="158"/>
      <c r="BCJ7" s="158"/>
      <c r="BCK7" s="158"/>
      <c r="BCL7" s="158"/>
      <c r="BCM7" s="158"/>
      <c r="BCN7" s="158"/>
      <c r="BCO7" s="158"/>
      <c r="BCP7" s="158"/>
      <c r="BCQ7" s="158"/>
      <c r="BCR7" s="158"/>
      <c r="BCS7" s="158"/>
      <c r="BCT7" s="158"/>
      <c r="BCU7" s="158"/>
      <c r="BCV7" s="158"/>
      <c r="BCW7" s="158"/>
      <c r="BCX7" s="158"/>
      <c r="BCY7" s="158"/>
      <c r="BCZ7" s="158"/>
      <c r="BDA7" s="158"/>
      <c r="BDB7" s="158"/>
      <c r="BDC7" s="158"/>
      <c r="BDD7" s="158"/>
      <c r="BDE7" s="158"/>
      <c r="BDF7" s="158"/>
      <c r="BDG7" s="158"/>
      <c r="BDH7" s="158"/>
      <c r="BDI7" s="158"/>
      <c r="BDJ7" s="158"/>
      <c r="BDK7" s="158"/>
      <c r="BDL7" s="158"/>
      <c r="BDM7" s="158"/>
      <c r="BDN7" s="158"/>
      <c r="BDO7" s="158"/>
      <c r="BDP7" s="158"/>
      <c r="BDQ7" s="158"/>
      <c r="BDR7" s="158"/>
      <c r="BDS7" s="158"/>
      <c r="BDT7" s="158"/>
      <c r="BDU7" s="158"/>
      <c r="BDV7" s="158"/>
      <c r="BDW7" s="158"/>
      <c r="BDX7" s="158"/>
      <c r="BDY7" s="158"/>
      <c r="BDZ7" s="158"/>
      <c r="BEA7" s="158"/>
      <c r="BEB7" s="158"/>
      <c r="BEC7" s="158"/>
      <c r="BED7" s="158"/>
      <c r="BEE7" s="158"/>
      <c r="BEF7" s="158"/>
      <c r="BEG7" s="158"/>
      <c r="BEH7" s="158"/>
      <c r="BEI7" s="158"/>
      <c r="BEJ7" s="158"/>
      <c r="BEK7" s="158"/>
      <c r="BEL7" s="158"/>
      <c r="BEM7" s="158"/>
      <c r="BEN7" s="158"/>
      <c r="BEO7" s="158"/>
      <c r="BEP7" s="158"/>
      <c r="BEQ7" s="158"/>
      <c r="BER7" s="158"/>
      <c r="BES7" s="158"/>
      <c r="BET7" s="158"/>
      <c r="BEU7" s="158"/>
      <c r="BEV7" s="158"/>
      <c r="BEW7" s="158"/>
      <c r="BEX7" s="158"/>
      <c r="BEY7" s="158"/>
      <c r="BEZ7" s="158"/>
      <c r="BFA7" s="158"/>
      <c r="BFB7" s="158"/>
      <c r="BFC7" s="158"/>
      <c r="BFD7" s="158"/>
      <c r="BFE7" s="158"/>
      <c r="BFF7" s="158"/>
      <c r="BFG7" s="158"/>
      <c r="BFH7" s="158"/>
      <c r="BFI7" s="158"/>
      <c r="BFJ7" s="158"/>
      <c r="BFK7" s="158"/>
      <c r="BFL7" s="158"/>
      <c r="BFM7" s="158"/>
      <c r="BFN7" s="158"/>
      <c r="BFO7" s="158"/>
      <c r="BFP7" s="158"/>
      <c r="BFQ7" s="158"/>
      <c r="BFR7" s="158"/>
      <c r="BFS7" s="158"/>
      <c r="BFT7" s="158"/>
      <c r="BFU7" s="158"/>
      <c r="BFV7" s="158"/>
      <c r="BFW7" s="158"/>
      <c r="BFX7" s="158"/>
      <c r="BFY7" s="158"/>
      <c r="BFZ7" s="158"/>
      <c r="BGA7" s="158"/>
      <c r="BGB7" s="158"/>
      <c r="BGC7" s="158"/>
      <c r="BGD7" s="158"/>
      <c r="BGE7" s="158"/>
      <c r="BGF7" s="158"/>
      <c r="BGG7" s="158"/>
      <c r="BGH7" s="158"/>
      <c r="BGI7" s="158"/>
      <c r="BGJ7" s="158"/>
      <c r="BGK7" s="158"/>
      <c r="BGL7" s="158"/>
      <c r="BGM7" s="158"/>
      <c r="BGN7" s="158"/>
      <c r="BGO7" s="158"/>
      <c r="BGP7" s="158"/>
      <c r="BGQ7" s="158"/>
      <c r="BGR7" s="158"/>
      <c r="BGS7" s="158"/>
      <c r="BGT7" s="158"/>
      <c r="BGU7" s="158"/>
      <c r="BGV7" s="158"/>
      <c r="BGW7" s="158"/>
      <c r="BGX7" s="158"/>
      <c r="BGY7" s="158"/>
      <c r="BGZ7" s="158"/>
      <c r="BHA7" s="158"/>
      <c r="BHB7" s="158"/>
      <c r="BHC7" s="158"/>
      <c r="BHD7" s="158"/>
      <c r="BHE7" s="158"/>
      <c r="BHF7" s="158"/>
      <c r="BHG7" s="158"/>
      <c r="BHH7" s="158"/>
      <c r="BHI7" s="158"/>
      <c r="BHJ7" s="158"/>
      <c r="BHK7" s="158"/>
      <c r="BHL7" s="158"/>
      <c r="BHM7" s="158"/>
      <c r="BHN7" s="158"/>
      <c r="BHO7" s="158"/>
      <c r="BHP7" s="158"/>
      <c r="BHQ7" s="158"/>
      <c r="BHR7" s="158"/>
      <c r="BHS7" s="158"/>
      <c r="BHT7" s="158"/>
      <c r="BHU7" s="158"/>
      <c r="BHV7" s="158"/>
      <c r="BHW7" s="158"/>
      <c r="BHX7" s="158"/>
      <c r="BHY7" s="158"/>
      <c r="BHZ7" s="158"/>
      <c r="BIA7" s="158"/>
      <c r="BIB7" s="158"/>
      <c r="BIC7" s="158"/>
      <c r="BID7" s="158"/>
      <c r="BIE7" s="158"/>
      <c r="BIF7" s="158"/>
      <c r="BIG7" s="158"/>
      <c r="BIH7" s="158"/>
      <c r="BII7" s="158"/>
      <c r="BIJ7" s="158"/>
      <c r="BIK7" s="158"/>
      <c r="BIL7" s="158"/>
      <c r="BIM7" s="158"/>
      <c r="BIN7" s="158"/>
      <c r="BIO7" s="158"/>
      <c r="BIP7" s="158"/>
      <c r="BIQ7" s="158"/>
      <c r="BIR7" s="158"/>
      <c r="BIS7" s="158"/>
      <c r="BIT7" s="158"/>
      <c r="BIU7" s="158"/>
      <c r="BIV7" s="158"/>
      <c r="BIW7" s="158"/>
      <c r="BIX7" s="158"/>
      <c r="BIY7" s="158"/>
      <c r="BIZ7" s="158"/>
      <c r="BJA7" s="158"/>
      <c r="BJB7" s="158"/>
      <c r="BJC7" s="158"/>
      <c r="BJD7" s="158"/>
      <c r="BJE7" s="158"/>
      <c r="BJF7" s="158"/>
      <c r="BJG7" s="158"/>
      <c r="BJH7" s="158"/>
      <c r="BJI7" s="158"/>
      <c r="BJJ7" s="158"/>
      <c r="BJK7" s="158"/>
      <c r="BJL7" s="158"/>
      <c r="BJM7" s="158"/>
      <c r="BJN7" s="158"/>
      <c r="BJO7" s="158"/>
      <c r="BJP7" s="158"/>
      <c r="BJQ7" s="158"/>
      <c r="BJR7" s="158"/>
      <c r="BJS7" s="158"/>
      <c r="BJT7" s="158"/>
      <c r="BJU7" s="158"/>
      <c r="BJV7" s="158"/>
      <c r="BJW7" s="158"/>
      <c r="BJX7" s="158"/>
      <c r="BJY7" s="158"/>
      <c r="BJZ7" s="158"/>
      <c r="BKA7" s="158"/>
      <c r="BKB7" s="158"/>
      <c r="BKC7" s="158"/>
      <c r="BKD7" s="158"/>
      <c r="BKE7" s="158"/>
      <c r="BKF7" s="158"/>
      <c r="BKG7" s="158"/>
      <c r="BKH7" s="158"/>
      <c r="BKI7" s="158"/>
      <c r="BKJ7" s="158"/>
      <c r="BKK7" s="158"/>
      <c r="BKL7" s="158"/>
      <c r="BKM7" s="158"/>
      <c r="BKN7" s="158"/>
      <c r="BKO7" s="158"/>
      <c r="BKP7" s="158"/>
      <c r="BKQ7" s="158"/>
      <c r="BKR7" s="158"/>
      <c r="BKS7" s="158"/>
      <c r="BKT7" s="158"/>
      <c r="BKU7" s="158"/>
      <c r="BKV7" s="158"/>
      <c r="BKW7" s="158"/>
      <c r="BKX7" s="158"/>
      <c r="BKY7" s="158"/>
      <c r="BKZ7" s="158"/>
      <c r="BLA7" s="158"/>
      <c r="BLB7" s="158"/>
      <c r="BLC7" s="158"/>
      <c r="BLD7" s="158"/>
      <c r="BLE7" s="158"/>
      <c r="BLF7" s="158"/>
      <c r="BLG7" s="158"/>
      <c r="BLH7" s="158"/>
      <c r="BLI7" s="158"/>
      <c r="BLJ7" s="158"/>
      <c r="BLK7" s="158"/>
      <c r="BLL7" s="158"/>
      <c r="BLM7" s="158"/>
      <c r="BLN7" s="158"/>
      <c r="BLO7" s="158"/>
      <c r="BLP7" s="158"/>
      <c r="BLQ7" s="158"/>
      <c r="BLR7" s="158"/>
      <c r="BLS7" s="158"/>
      <c r="BLT7" s="158"/>
      <c r="BLU7" s="158"/>
      <c r="BLV7" s="158"/>
      <c r="BLW7" s="158"/>
      <c r="BLX7" s="158"/>
      <c r="BLY7" s="158"/>
      <c r="BLZ7" s="158"/>
      <c r="BMA7" s="158"/>
      <c r="BMB7" s="158"/>
      <c r="BMC7" s="158"/>
      <c r="BMD7" s="158"/>
      <c r="BME7" s="158"/>
      <c r="BMF7" s="158"/>
      <c r="BMG7" s="158"/>
      <c r="BMH7" s="158"/>
      <c r="BMI7" s="158"/>
      <c r="BMJ7" s="158"/>
      <c r="BMK7" s="158"/>
      <c r="BML7" s="158"/>
      <c r="BMM7" s="158"/>
      <c r="BMN7" s="158"/>
      <c r="BMO7" s="158"/>
      <c r="BMP7" s="158"/>
      <c r="BMQ7" s="158"/>
      <c r="BMR7" s="158"/>
      <c r="BMS7" s="158"/>
      <c r="BMT7" s="158"/>
      <c r="BMU7" s="158"/>
      <c r="BMV7" s="158"/>
      <c r="BMW7" s="158"/>
      <c r="BMX7" s="158"/>
      <c r="BMY7" s="158"/>
      <c r="BMZ7" s="158"/>
      <c r="BNA7" s="158"/>
      <c r="BNB7" s="158"/>
      <c r="BNC7" s="158"/>
      <c r="BND7" s="158"/>
      <c r="BNE7" s="158"/>
      <c r="BNF7" s="158"/>
      <c r="BNG7" s="158"/>
      <c r="BNH7" s="158"/>
      <c r="BNI7" s="158"/>
      <c r="BNJ7" s="158"/>
      <c r="BNK7" s="158"/>
      <c r="BNL7" s="158"/>
      <c r="BNM7" s="158"/>
      <c r="BNN7" s="158"/>
      <c r="BNO7" s="158"/>
      <c r="BNP7" s="158"/>
      <c r="BNQ7" s="158"/>
      <c r="BNR7" s="158"/>
      <c r="BNS7" s="158"/>
      <c r="BNT7" s="158"/>
      <c r="BNU7" s="158"/>
      <c r="BNV7" s="158"/>
      <c r="BNW7" s="158"/>
      <c r="BNX7" s="158"/>
      <c r="BNY7" s="158"/>
      <c r="BNZ7" s="158"/>
      <c r="BOA7" s="158"/>
      <c r="BOB7" s="158"/>
      <c r="BOC7" s="158"/>
      <c r="BOD7" s="158"/>
      <c r="BOE7" s="158"/>
      <c r="BOF7" s="158"/>
      <c r="BOG7" s="158"/>
      <c r="BOH7" s="158"/>
      <c r="BOI7" s="158"/>
      <c r="BOJ7" s="158"/>
      <c r="BOK7" s="158"/>
      <c r="BOL7" s="158"/>
      <c r="BOM7" s="158"/>
      <c r="BON7" s="158"/>
      <c r="BOO7" s="158"/>
      <c r="BOP7" s="158"/>
      <c r="BOQ7" s="158"/>
      <c r="BOR7" s="158"/>
      <c r="BOS7" s="158"/>
      <c r="BOT7" s="158"/>
      <c r="BOU7" s="158"/>
      <c r="BOV7" s="158"/>
      <c r="BOW7" s="158"/>
      <c r="BOX7" s="158"/>
      <c r="BOY7" s="158"/>
      <c r="BOZ7" s="158"/>
      <c r="BPA7" s="158"/>
      <c r="BPB7" s="158"/>
      <c r="BPC7" s="158"/>
      <c r="BPD7" s="158"/>
      <c r="BPE7" s="158"/>
      <c r="BPF7" s="158"/>
      <c r="BPG7" s="158"/>
      <c r="BPH7" s="158"/>
      <c r="BPI7" s="158"/>
      <c r="BPJ7" s="158"/>
      <c r="BPK7" s="158"/>
      <c r="BPL7" s="158"/>
      <c r="BPM7" s="158"/>
      <c r="BPN7" s="158"/>
      <c r="BPO7" s="158"/>
      <c r="BPP7" s="158"/>
      <c r="BPQ7" s="158"/>
      <c r="BPR7" s="158"/>
      <c r="BPS7" s="158"/>
      <c r="BPT7" s="158"/>
      <c r="BPU7" s="158"/>
      <c r="BPV7" s="158"/>
      <c r="BPW7" s="158"/>
      <c r="BPX7" s="158"/>
      <c r="BPY7" s="158"/>
      <c r="BPZ7" s="158"/>
      <c r="BQA7" s="158"/>
      <c r="BQB7" s="158"/>
      <c r="BQC7" s="158"/>
      <c r="BQD7" s="158"/>
      <c r="BQE7" s="158"/>
      <c r="BQF7" s="158"/>
      <c r="BQG7" s="158"/>
      <c r="BQH7" s="158"/>
      <c r="BQI7" s="158"/>
      <c r="BQJ7" s="158"/>
      <c r="BQK7" s="158"/>
      <c r="BQL7" s="158"/>
      <c r="BQM7" s="158"/>
      <c r="BQN7" s="158"/>
      <c r="BQO7" s="158"/>
      <c r="BQP7" s="158"/>
      <c r="BQQ7" s="158"/>
      <c r="BQR7" s="158"/>
      <c r="BQS7" s="158"/>
      <c r="BQT7" s="158"/>
      <c r="BQU7" s="158"/>
      <c r="BQV7" s="158"/>
      <c r="BQW7" s="158"/>
      <c r="BQX7" s="158"/>
      <c r="BQY7" s="158"/>
      <c r="BQZ7" s="158"/>
      <c r="BRA7" s="158"/>
      <c r="BRB7" s="158"/>
      <c r="BRC7" s="158"/>
      <c r="BRD7" s="158"/>
      <c r="BRE7" s="158"/>
      <c r="BRF7" s="158"/>
      <c r="BRG7" s="158"/>
      <c r="BRH7" s="158"/>
      <c r="BRI7" s="158"/>
      <c r="BRJ7" s="158"/>
      <c r="BRK7" s="158"/>
      <c r="BRL7" s="158"/>
      <c r="BRM7" s="158"/>
      <c r="BRN7" s="158"/>
      <c r="BRO7" s="158"/>
      <c r="BRP7" s="158"/>
      <c r="BRQ7" s="158"/>
      <c r="BRR7" s="158"/>
      <c r="BRS7" s="158"/>
      <c r="BRT7" s="158"/>
      <c r="BRU7" s="158"/>
      <c r="BRV7" s="158"/>
      <c r="BRW7" s="158"/>
      <c r="BRX7" s="158"/>
      <c r="BRY7" s="158"/>
      <c r="BRZ7" s="158"/>
      <c r="BSA7" s="158"/>
      <c r="BSB7" s="158"/>
      <c r="BSC7" s="158"/>
      <c r="BSD7" s="158"/>
      <c r="BSE7" s="158"/>
      <c r="BSF7" s="158"/>
      <c r="BSG7" s="158"/>
      <c r="BSH7" s="158"/>
      <c r="BSI7" s="158"/>
      <c r="BSJ7" s="158"/>
      <c r="BSK7" s="158"/>
      <c r="BSL7" s="158"/>
      <c r="BSM7" s="158"/>
      <c r="BSN7" s="158"/>
      <c r="BSO7" s="158"/>
      <c r="BSP7" s="158"/>
      <c r="BSQ7" s="158"/>
      <c r="BSR7" s="158"/>
      <c r="BSS7" s="158"/>
      <c r="BST7" s="158"/>
      <c r="BSU7" s="158"/>
      <c r="BSV7" s="158"/>
      <c r="BSW7" s="158"/>
      <c r="BSX7" s="158"/>
      <c r="BSY7" s="158"/>
      <c r="BSZ7" s="158"/>
      <c r="BTA7" s="158"/>
      <c r="BTB7" s="158"/>
      <c r="BTC7" s="158"/>
      <c r="BTD7" s="158"/>
      <c r="BTE7" s="158"/>
      <c r="BTF7" s="158"/>
      <c r="BTG7" s="158"/>
      <c r="BTH7" s="158"/>
      <c r="BTI7" s="158"/>
      <c r="BTJ7" s="158"/>
      <c r="BTK7" s="158"/>
      <c r="BTL7" s="158"/>
      <c r="BTM7" s="158"/>
      <c r="BTN7" s="158"/>
      <c r="BTO7" s="158"/>
      <c r="BTP7" s="158"/>
      <c r="BTQ7" s="158"/>
      <c r="BTR7" s="158"/>
      <c r="BTS7" s="158"/>
      <c r="BTT7" s="158"/>
      <c r="BTU7" s="158"/>
      <c r="BTV7" s="158"/>
      <c r="BTW7" s="158"/>
      <c r="BTX7" s="158"/>
      <c r="BTY7" s="158"/>
      <c r="BTZ7" s="158"/>
      <c r="BUA7" s="158"/>
      <c r="BUB7" s="158"/>
      <c r="BUC7" s="158"/>
      <c r="BUD7" s="158"/>
      <c r="BUE7" s="158"/>
      <c r="BUF7" s="158"/>
      <c r="BUG7" s="158"/>
      <c r="BUH7" s="158"/>
      <c r="BUI7" s="158"/>
      <c r="BUJ7" s="158"/>
      <c r="BUK7" s="158"/>
      <c r="BUL7" s="158"/>
      <c r="BUM7" s="158"/>
      <c r="BUN7" s="158"/>
      <c r="BUO7" s="158"/>
      <c r="BUP7" s="158"/>
      <c r="BUQ7" s="158"/>
      <c r="BUR7" s="158"/>
      <c r="BUS7" s="158"/>
      <c r="BUT7" s="158"/>
      <c r="BUU7" s="158"/>
      <c r="BUV7" s="158"/>
      <c r="BUW7" s="158"/>
      <c r="BUX7" s="158"/>
      <c r="BUY7" s="158"/>
      <c r="BUZ7" s="158"/>
      <c r="BVA7" s="158"/>
      <c r="BVB7" s="158"/>
      <c r="BVC7" s="158"/>
      <c r="BVD7" s="158"/>
      <c r="BVE7" s="158"/>
      <c r="BVF7" s="158"/>
      <c r="BVG7" s="158"/>
      <c r="BVH7" s="158"/>
      <c r="BVI7" s="158"/>
      <c r="BVJ7" s="158"/>
      <c r="BVK7" s="158"/>
      <c r="BVL7" s="158"/>
      <c r="BVM7" s="158"/>
      <c r="BVN7" s="158"/>
      <c r="BVO7" s="158"/>
      <c r="BVP7" s="158"/>
      <c r="BVQ7" s="158"/>
      <c r="BVR7" s="158"/>
      <c r="BVS7" s="158"/>
      <c r="BVT7" s="158"/>
      <c r="BVU7" s="158"/>
      <c r="BVV7" s="158"/>
      <c r="BVW7" s="158"/>
      <c r="BVX7" s="158"/>
      <c r="BVY7" s="158"/>
      <c r="BVZ7" s="158"/>
      <c r="BWA7" s="158"/>
      <c r="BWB7" s="158"/>
      <c r="BWC7" s="158"/>
      <c r="BWD7" s="158"/>
      <c r="BWE7" s="158"/>
      <c r="BWF7" s="158"/>
      <c r="BWG7" s="158"/>
      <c r="BWH7" s="158"/>
      <c r="BWI7" s="158"/>
      <c r="BWJ7" s="158"/>
      <c r="BWK7" s="158"/>
      <c r="BWL7" s="158"/>
      <c r="BWM7" s="158"/>
      <c r="BWN7" s="158"/>
      <c r="BWO7" s="158"/>
      <c r="BWP7" s="158"/>
      <c r="BWQ7" s="158"/>
      <c r="BWR7" s="158"/>
      <c r="BWS7" s="158"/>
      <c r="BWT7" s="158"/>
      <c r="BWU7" s="158"/>
      <c r="BWV7" s="158"/>
      <c r="BWW7" s="158"/>
      <c r="BWX7" s="158"/>
      <c r="BWY7" s="158"/>
      <c r="BWZ7" s="158"/>
      <c r="BXA7" s="158"/>
      <c r="BXB7" s="158"/>
      <c r="BXC7" s="158"/>
      <c r="BXD7" s="158"/>
      <c r="BXE7" s="158"/>
      <c r="BXF7" s="158"/>
      <c r="BXG7" s="158"/>
      <c r="BXH7" s="158"/>
      <c r="BXI7" s="158"/>
      <c r="BXJ7" s="158"/>
      <c r="BXK7" s="158"/>
      <c r="BXL7" s="158"/>
      <c r="BXM7" s="158"/>
      <c r="BXN7" s="158"/>
      <c r="BXO7" s="158"/>
      <c r="BXP7" s="158"/>
      <c r="BXQ7" s="158"/>
      <c r="BXR7" s="158"/>
      <c r="BXS7" s="158"/>
      <c r="BXT7" s="158"/>
      <c r="BXU7" s="158"/>
      <c r="BXV7" s="158"/>
      <c r="BXW7" s="158"/>
      <c r="BXX7" s="158"/>
      <c r="BXY7" s="158"/>
      <c r="BXZ7" s="158"/>
      <c r="BYA7" s="158"/>
      <c r="BYB7" s="158"/>
      <c r="BYC7" s="158"/>
      <c r="BYD7" s="158"/>
      <c r="BYE7" s="158"/>
      <c r="BYF7" s="158"/>
      <c r="BYG7" s="158"/>
      <c r="BYH7" s="158"/>
      <c r="BYI7" s="158"/>
      <c r="BYJ7" s="158"/>
      <c r="BYK7" s="158"/>
      <c r="BYL7" s="158"/>
      <c r="BYM7" s="158"/>
      <c r="BYN7" s="158"/>
      <c r="BYO7" s="158"/>
      <c r="BYP7" s="158"/>
      <c r="BYQ7" s="158"/>
      <c r="BYR7" s="158"/>
      <c r="BYS7" s="158"/>
      <c r="BYT7" s="158"/>
      <c r="BYU7" s="158"/>
      <c r="BYV7" s="158"/>
      <c r="BYW7" s="158"/>
      <c r="BYX7" s="158"/>
      <c r="BYY7" s="158"/>
      <c r="BYZ7" s="158"/>
      <c r="BZA7" s="158"/>
      <c r="BZB7" s="158"/>
      <c r="BZC7" s="158"/>
      <c r="BZD7" s="158"/>
      <c r="BZE7" s="158"/>
      <c r="BZF7" s="158"/>
      <c r="BZG7" s="158"/>
      <c r="BZH7" s="158"/>
      <c r="BZI7" s="158"/>
      <c r="BZJ7" s="158"/>
      <c r="BZK7" s="158"/>
      <c r="BZL7" s="158"/>
      <c r="BZM7" s="158"/>
      <c r="BZN7" s="158"/>
      <c r="BZO7" s="158"/>
      <c r="BZP7" s="158"/>
      <c r="BZQ7" s="158"/>
      <c r="BZR7" s="158"/>
      <c r="BZS7" s="158"/>
      <c r="BZT7" s="158"/>
      <c r="BZU7" s="158"/>
      <c r="BZV7" s="158"/>
      <c r="BZW7" s="158"/>
      <c r="BZX7" s="158"/>
      <c r="BZY7" s="158"/>
      <c r="BZZ7" s="158"/>
      <c r="CAA7" s="158"/>
      <c r="CAB7" s="158"/>
      <c r="CAC7" s="158"/>
      <c r="CAD7" s="158"/>
      <c r="CAE7" s="158"/>
      <c r="CAF7" s="158"/>
      <c r="CAG7" s="158"/>
      <c r="CAH7" s="158"/>
      <c r="CAI7" s="158"/>
      <c r="CAJ7" s="158"/>
      <c r="CAK7" s="158"/>
      <c r="CAL7" s="158"/>
      <c r="CAM7" s="158"/>
      <c r="CAN7" s="158"/>
      <c r="CAO7" s="158"/>
      <c r="CAP7" s="158"/>
      <c r="CAQ7" s="158"/>
      <c r="CAR7" s="158"/>
      <c r="CAS7" s="158"/>
      <c r="CAT7" s="158"/>
      <c r="CAU7" s="158"/>
      <c r="CAV7" s="158"/>
      <c r="CAW7" s="158"/>
      <c r="CAX7" s="158"/>
      <c r="CAY7" s="158"/>
      <c r="CAZ7" s="158"/>
      <c r="CBA7" s="158"/>
      <c r="CBB7" s="158"/>
      <c r="CBC7" s="158"/>
      <c r="CBD7" s="158"/>
      <c r="CBE7" s="158"/>
      <c r="CBF7" s="158"/>
      <c r="CBG7" s="158"/>
      <c r="CBH7" s="158"/>
      <c r="CBI7" s="158"/>
      <c r="CBJ7" s="158"/>
      <c r="CBK7" s="158"/>
      <c r="CBL7" s="158"/>
      <c r="CBM7" s="158"/>
      <c r="CBN7" s="158"/>
      <c r="CBO7" s="158"/>
      <c r="CBP7" s="158"/>
      <c r="CBQ7" s="158"/>
      <c r="CBR7" s="158"/>
      <c r="CBS7" s="158"/>
      <c r="CBT7" s="158"/>
      <c r="CBU7" s="158"/>
      <c r="CBV7" s="158"/>
      <c r="CBW7" s="158"/>
      <c r="CBX7" s="158"/>
      <c r="CBY7" s="158"/>
      <c r="CBZ7" s="158"/>
      <c r="CCA7" s="158"/>
      <c r="CCB7" s="158"/>
      <c r="CCC7" s="158"/>
      <c r="CCD7" s="158"/>
      <c r="CCE7" s="158"/>
      <c r="CCF7" s="158"/>
      <c r="CCG7" s="158"/>
      <c r="CCH7" s="158"/>
      <c r="CCI7" s="158"/>
      <c r="CCJ7" s="158"/>
      <c r="CCK7" s="158"/>
      <c r="CCL7" s="158"/>
      <c r="CCM7" s="158"/>
      <c r="CCN7" s="158"/>
      <c r="CCO7" s="158"/>
      <c r="CCP7" s="158"/>
      <c r="CCQ7" s="158"/>
      <c r="CCR7" s="158"/>
      <c r="CCS7" s="158"/>
      <c r="CCT7" s="158"/>
      <c r="CCU7" s="158"/>
      <c r="CCV7" s="158"/>
      <c r="CCW7" s="158"/>
      <c r="CCX7" s="158"/>
      <c r="CCY7" s="158"/>
      <c r="CCZ7" s="158"/>
      <c r="CDA7" s="158"/>
      <c r="CDB7" s="158"/>
      <c r="CDC7" s="158"/>
      <c r="CDD7" s="158"/>
      <c r="CDE7" s="158"/>
      <c r="CDF7" s="158"/>
      <c r="CDG7" s="158"/>
      <c r="CDH7" s="158"/>
      <c r="CDI7" s="158"/>
      <c r="CDJ7" s="158"/>
      <c r="CDK7" s="158"/>
      <c r="CDL7" s="158"/>
      <c r="CDM7" s="158"/>
      <c r="CDN7" s="158"/>
      <c r="CDO7" s="158"/>
      <c r="CDP7" s="158"/>
      <c r="CDQ7" s="158"/>
      <c r="CDR7" s="158"/>
      <c r="CDS7" s="158"/>
      <c r="CDT7" s="158"/>
      <c r="CDU7" s="158"/>
      <c r="CDV7" s="158"/>
      <c r="CDW7" s="158"/>
      <c r="CDX7" s="158"/>
      <c r="CDY7" s="158"/>
      <c r="CDZ7" s="158"/>
      <c r="CEA7" s="158"/>
      <c r="CEB7" s="158"/>
      <c r="CEC7" s="158"/>
      <c r="CED7" s="158"/>
      <c r="CEE7" s="158"/>
      <c r="CEF7" s="158"/>
      <c r="CEG7" s="158"/>
      <c r="CEH7" s="158"/>
      <c r="CEI7" s="158"/>
      <c r="CEJ7" s="158"/>
      <c r="CEK7" s="158"/>
      <c r="CEL7" s="158"/>
      <c r="CEM7" s="158"/>
      <c r="CEN7" s="158"/>
      <c r="CEO7" s="158"/>
      <c r="CEP7" s="158"/>
      <c r="CEQ7" s="158"/>
      <c r="CER7" s="158"/>
      <c r="CES7" s="158"/>
      <c r="CET7" s="158"/>
      <c r="CEU7" s="158"/>
      <c r="CEV7" s="158"/>
      <c r="CEW7" s="158"/>
      <c r="CEX7" s="158"/>
      <c r="CEY7" s="158"/>
      <c r="CEZ7" s="158"/>
      <c r="CFA7" s="158"/>
      <c r="CFB7" s="158"/>
      <c r="CFC7" s="158"/>
      <c r="CFD7" s="158"/>
      <c r="CFE7" s="158"/>
      <c r="CFF7" s="158"/>
      <c r="CFG7" s="158"/>
      <c r="CFH7" s="158"/>
      <c r="CFI7" s="158"/>
      <c r="CFJ7" s="158"/>
      <c r="CFK7" s="158"/>
      <c r="CFL7" s="158"/>
      <c r="CFM7" s="158"/>
      <c r="CFN7" s="158"/>
      <c r="CFO7" s="158"/>
      <c r="CFP7" s="158"/>
      <c r="CFQ7" s="158"/>
      <c r="CFR7" s="158"/>
      <c r="CFS7" s="158"/>
      <c r="CFT7" s="158"/>
      <c r="CFU7" s="158"/>
      <c r="CFV7" s="158"/>
      <c r="CFW7" s="158"/>
      <c r="CFX7" s="158"/>
      <c r="CFY7" s="158"/>
      <c r="CFZ7" s="158"/>
      <c r="CGA7" s="158"/>
      <c r="CGB7" s="158"/>
      <c r="CGC7" s="158"/>
      <c r="CGD7" s="158"/>
      <c r="CGE7" s="158"/>
      <c r="CGF7" s="158"/>
      <c r="CGG7" s="158"/>
      <c r="CGH7" s="158"/>
      <c r="CGI7" s="158"/>
      <c r="CGJ7" s="158"/>
      <c r="CGK7" s="158"/>
      <c r="CGL7" s="158"/>
      <c r="CGM7" s="158"/>
      <c r="CGN7" s="158"/>
      <c r="CGO7" s="158"/>
      <c r="CGP7" s="158"/>
      <c r="CGQ7" s="158"/>
      <c r="CGR7" s="158"/>
      <c r="CGS7" s="158"/>
      <c r="CGT7" s="158"/>
      <c r="CGU7" s="158"/>
      <c r="CGV7" s="158"/>
      <c r="CGW7" s="158"/>
      <c r="CGX7" s="158"/>
      <c r="CGY7" s="158"/>
      <c r="CGZ7" s="158"/>
      <c r="CHA7" s="158"/>
      <c r="CHB7" s="158"/>
      <c r="CHC7" s="158"/>
      <c r="CHD7" s="158"/>
      <c r="CHE7" s="158"/>
      <c r="CHF7" s="158"/>
      <c r="CHG7" s="158"/>
      <c r="CHH7" s="158"/>
      <c r="CHI7" s="158"/>
      <c r="CHJ7" s="158"/>
      <c r="CHK7" s="158"/>
      <c r="CHL7" s="158"/>
      <c r="CHM7" s="158"/>
      <c r="CHN7" s="158"/>
      <c r="CHO7" s="158"/>
      <c r="CHP7" s="158"/>
      <c r="CHQ7" s="158"/>
      <c r="CHR7" s="158"/>
      <c r="CHS7" s="158"/>
      <c r="CHT7" s="158"/>
      <c r="CHU7" s="158"/>
      <c r="CHV7" s="158"/>
      <c r="CHW7" s="158"/>
      <c r="CHX7" s="158"/>
      <c r="CHY7" s="158"/>
      <c r="CHZ7" s="158"/>
      <c r="CIA7" s="158"/>
      <c r="CIB7" s="158"/>
      <c r="CIC7" s="158"/>
      <c r="CID7" s="158"/>
      <c r="CIE7" s="158"/>
      <c r="CIF7" s="158"/>
      <c r="CIG7" s="158"/>
      <c r="CIH7" s="158"/>
      <c r="CII7" s="158"/>
      <c r="CIJ7" s="158"/>
      <c r="CIK7" s="158"/>
      <c r="CIL7" s="158"/>
      <c r="CIM7" s="158"/>
      <c r="CIN7" s="158"/>
      <c r="CIO7" s="158"/>
      <c r="CIP7" s="158"/>
      <c r="CIQ7" s="158"/>
      <c r="CIR7" s="158"/>
      <c r="CIS7" s="158"/>
      <c r="CIT7" s="158"/>
      <c r="CIU7" s="158"/>
      <c r="CIV7" s="158"/>
      <c r="CIW7" s="158"/>
      <c r="CIX7" s="158"/>
      <c r="CIY7" s="158"/>
      <c r="CIZ7" s="158"/>
      <c r="CJA7" s="158"/>
      <c r="CJB7" s="158"/>
      <c r="CJC7" s="158"/>
      <c r="CJD7" s="158"/>
      <c r="CJE7" s="158"/>
      <c r="CJF7" s="158"/>
      <c r="CJG7" s="158"/>
      <c r="CJH7" s="158"/>
      <c r="CJI7" s="158"/>
      <c r="CJJ7" s="158"/>
      <c r="CJK7" s="158"/>
      <c r="CJL7" s="158"/>
      <c r="CJM7" s="158"/>
      <c r="CJN7" s="158"/>
      <c r="CJO7" s="158"/>
      <c r="CJP7" s="158"/>
      <c r="CJQ7" s="158"/>
      <c r="CJR7" s="158"/>
      <c r="CJS7" s="158"/>
      <c r="CJT7" s="158"/>
      <c r="CJU7" s="158"/>
      <c r="CJV7" s="158"/>
      <c r="CJW7" s="158"/>
      <c r="CJX7" s="158"/>
      <c r="CJY7" s="158"/>
      <c r="CJZ7" s="158"/>
      <c r="CKA7" s="158"/>
      <c r="CKB7" s="158"/>
      <c r="CKC7" s="158"/>
      <c r="CKD7" s="158"/>
      <c r="CKE7" s="158"/>
      <c r="CKF7" s="158"/>
      <c r="CKG7" s="158"/>
      <c r="CKH7" s="158"/>
      <c r="CKI7" s="158"/>
      <c r="CKJ7" s="158"/>
      <c r="CKK7" s="158"/>
      <c r="CKL7" s="158"/>
      <c r="CKM7" s="158"/>
      <c r="CKN7" s="158"/>
      <c r="CKO7" s="158"/>
      <c r="CKP7" s="158"/>
      <c r="CKQ7" s="158"/>
      <c r="CKR7" s="158"/>
      <c r="CKS7" s="158"/>
      <c r="CKT7" s="158"/>
      <c r="CKU7" s="158"/>
      <c r="CKV7" s="158"/>
      <c r="CKW7" s="158"/>
      <c r="CKX7" s="158"/>
      <c r="CKY7" s="158"/>
      <c r="CKZ7" s="158"/>
      <c r="CLA7" s="158"/>
      <c r="CLB7" s="158"/>
      <c r="CLC7" s="158"/>
      <c r="CLD7" s="158"/>
      <c r="CLE7" s="158"/>
      <c r="CLF7" s="158"/>
      <c r="CLG7" s="158"/>
      <c r="CLH7" s="158"/>
      <c r="CLI7" s="158"/>
      <c r="CLJ7" s="158"/>
      <c r="CLK7" s="158"/>
      <c r="CLL7" s="158"/>
      <c r="CLM7" s="158"/>
      <c r="CLN7" s="158"/>
      <c r="CLO7" s="158"/>
      <c r="CLP7" s="158"/>
      <c r="CLQ7" s="158"/>
      <c r="CLR7" s="158"/>
      <c r="CLS7" s="158"/>
      <c r="CLT7" s="158"/>
      <c r="CLU7" s="158"/>
      <c r="CLV7" s="158"/>
      <c r="CLW7" s="158"/>
      <c r="CLX7" s="158"/>
      <c r="CLY7" s="158"/>
      <c r="CLZ7" s="158"/>
      <c r="CMA7" s="158"/>
      <c r="CMB7" s="158"/>
      <c r="CMC7" s="158"/>
      <c r="CMD7" s="158"/>
      <c r="CME7" s="158"/>
      <c r="CMF7" s="158"/>
      <c r="CMG7" s="158"/>
      <c r="CMH7" s="158"/>
      <c r="CMI7" s="158"/>
      <c r="CMJ7" s="158"/>
      <c r="CMK7" s="158"/>
      <c r="CML7" s="158"/>
      <c r="CMM7" s="158"/>
      <c r="CMN7" s="158"/>
      <c r="CMO7" s="158"/>
      <c r="CMP7" s="158"/>
      <c r="CMQ7" s="158"/>
      <c r="CMR7" s="158"/>
      <c r="CMS7" s="158"/>
      <c r="CMT7" s="158"/>
      <c r="CMU7" s="158"/>
      <c r="CMV7" s="158"/>
      <c r="CMW7" s="158"/>
      <c r="CMX7" s="158"/>
      <c r="CMY7" s="158"/>
      <c r="CMZ7" s="158"/>
      <c r="CNA7" s="158"/>
      <c r="CNB7" s="158"/>
      <c r="CNC7" s="158"/>
      <c r="CND7" s="158"/>
      <c r="CNE7" s="158"/>
      <c r="CNF7" s="158"/>
      <c r="CNG7" s="158"/>
      <c r="CNH7" s="158"/>
      <c r="CNI7" s="158"/>
      <c r="CNJ7" s="158"/>
      <c r="CNK7" s="158"/>
      <c r="CNL7" s="158"/>
      <c r="CNM7" s="158"/>
      <c r="CNN7" s="158"/>
      <c r="CNO7" s="158"/>
      <c r="CNP7" s="158"/>
      <c r="CNQ7" s="158"/>
      <c r="CNR7" s="158"/>
      <c r="CNS7" s="158"/>
      <c r="CNT7" s="158"/>
      <c r="CNU7" s="158"/>
      <c r="CNV7" s="158"/>
      <c r="CNW7" s="158"/>
      <c r="CNX7" s="158"/>
      <c r="CNY7" s="158"/>
      <c r="CNZ7" s="158"/>
      <c r="COA7" s="158"/>
      <c r="COB7" s="158"/>
      <c r="COC7" s="158"/>
      <c r="COD7" s="158"/>
      <c r="COE7" s="158"/>
      <c r="COF7" s="158"/>
      <c r="COG7" s="158"/>
      <c r="COH7" s="158"/>
      <c r="COI7" s="158"/>
      <c r="COJ7" s="158"/>
      <c r="COK7" s="158"/>
      <c r="COL7" s="158"/>
      <c r="COM7" s="158"/>
      <c r="CON7" s="158"/>
      <c r="COO7" s="158"/>
      <c r="COP7" s="158"/>
      <c r="COQ7" s="158"/>
      <c r="COR7" s="158"/>
      <c r="COS7" s="158"/>
      <c r="COT7" s="158"/>
      <c r="COU7" s="158"/>
      <c r="COV7" s="158"/>
      <c r="COW7" s="158"/>
      <c r="COX7" s="158"/>
      <c r="COY7" s="158"/>
      <c r="COZ7" s="158"/>
      <c r="CPA7" s="158"/>
      <c r="CPB7" s="158"/>
      <c r="CPC7" s="158"/>
      <c r="CPD7" s="158"/>
      <c r="CPE7" s="158"/>
      <c r="CPF7" s="158"/>
      <c r="CPG7" s="158"/>
      <c r="CPH7" s="158"/>
      <c r="CPI7" s="158"/>
      <c r="CPJ7" s="158"/>
      <c r="CPK7" s="158"/>
      <c r="CPL7" s="158"/>
      <c r="CPM7" s="158"/>
      <c r="CPN7" s="158"/>
      <c r="CPO7" s="158"/>
      <c r="CPP7" s="158"/>
      <c r="CPQ7" s="158"/>
      <c r="CPR7" s="158"/>
      <c r="CPS7" s="158"/>
      <c r="CPT7" s="158"/>
      <c r="CPU7" s="158"/>
      <c r="CPV7" s="158"/>
      <c r="CPW7" s="158"/>
      <c r="CPX7" s="158"/>
      <c r="CPY7" s="158"/>
      <c r="CPZ7" s="158"/>
      <c r="CQA7" s="158"/>
      <c r="CQB7" s="158"/>
      <c r="CQC7" s="158"/>
      <c r="CQD7" s="158"/>
      <c r="CQE7" s="158"/>
      <c r="CQF7" s="158"/>
      <c r="CQG7" s="158"/>
      <c r="CQH7" s="158"/>
      <c r="CQI7" s="158"/>
      <c r="CQJ7" s="158"/>
      <c r="CQK7" s="158"/>
      <c r="CQL7" s="158"/>
      <c r="CQM7" s="158"/>
      <c r="CQN7" s="158"/>
      <c r="CQO7" s="158"/>
      <c r="CQP7" s="158"/>
      <c r="CQQ7" s="158"/>
      <c r="CQR7" s="158"/>
      <c r="CQS7" s="158"/>
      <c r="CQT7" s="158"/>
      <c r="CQU7" s="158"/>
      <c r="CQV7" s="158"/>
      <c r="CQW7" s="158"/>
      <c r="CQX7" s="158"/>
      <c r="CQY7" s="158"/>
      <c r="CQZ7" s="158"/>
      <c r="CRA7" s="158"/>
      <c r="CRB7" s="158"/>
      <c r="CRC7" s="158"/>
      <c r="CRD7" s="158"/>
      <c r="CRE7" s="158"/>
      <c r="CRF7" s="158"/>
      <c r="CRG7" s="158"/>
      <c r="CRH7" s="158"/>
      <c r="CRI7" s="158"/>
      <c r="CRJ7" s="158"/>
      <c r="CRK7" s="158"/>
      <c r="CRL7" s="158"/>
      <c r="CRM7" s="158"/>
      <c r="CRN7" s="158"/>
      <c r="CRO7" s="158"/>
      <c r="CRP7" s="158"/>
      <c r="CRQ7" s="158"/>
      <c r="CRR7" s="158"/>
      <c r="CRS7" s="158"/>
      <c r="CRT7" s="158"/>
      <c r="CRU7" s="158"/>
      <c r="CRV7" s="158"/>
      <c r="CRW7" s="158"/>
      <c r="CRX7" s="158"/>
      <c r="CRY7" s="158"/>
      <c r="CRZ7" s="158"/>
      <c r="CSA7" s="158"/>
      <c r="CSB7" s="158"/>
      <c r="CSC7" s="158"/>
      <c r="CSD7" s="158"/>
      <c r="CSE7" s="158"/>
      <c r="CSF7" s="158"/>
      <c r="CSG7" s="158"/>
      <c r="CSH7" s="158"/>
      <c r="CSI7" s="158"/>
      <c r="CSJ7" s="158"/>
      <c r="CSK7" s="158"/>
      <c r="CSL7" s="158"/>
      <c r="CSM7" s="158"/>
      <c r="CSN7" s="158"/>
      <c r="CSO7" s="158"/>
      <c r="CSP7" s="158"/>
      <c r="CSQ7" s="158"/>
      <c r="CSR7" s="158"/>
      <c r="CSS7" s="158"/>
      <c r="CST7" s="158"/>
      <c r="CSU7" s="158"/>
      <c r="CSV7" s="158"/>
      <c r="CSW7" s="158"/>
      <c r="CSX7" s="158"/>
      <c r="CSY7" s="158"/>
      <c r="CSZ7" s="158"/>
      <c r="CTA7" s="158"/>
      <c r="CTB7" s="158"/>
      <c r="CTC7" s="158"/>
      <c r="CTD7" s="158"/>
      <c r="CTE7" s="158"/>
      <c r="CTF7" s="158"/>
      <c r="CTG7" s="158"/>
      <c r="CTH7" s="158"/>
      <c r="CTI7" s="158"/>
      <c r="CTJ7" s="158"/>
      <c r="CTK7" s="158"/>
      <c r="CTL7" s="158"/>
      <c r="CTM7" s="158"/>
      <c r="CTN7" s="158"/>
      <c r="CTO7" s="158"/>
      <c r="CTP7" s="158"/>
      <c r="CTQ7" s="158"/>
      <c r="CTR7" s="158"/>
      <c r="CTS7" s="158"/>
      <c r="CTT7" s="158"/>
      <c r="CTU7" s="158"/>
      <c r="CTV7" s="158"/>
      <c r="CTW7" s="158"/>
      <c r="CTX7" s="158"/>
      <c r="CTY7" s="158"/>
      <c r="CTZ7" s="158"/>
      <c r="CUA7" s="158"/>
      <c r="CUB7" s="158"/>
      <c r="CUC7" s="158"/>
      <c r="CUD7" s="158"/>
      <c r="CUE7" s="158"/>
      <c r="CUF7" s="158"/>
      <c r="CUG7" s="158"/>
      <c r="CUH7" s="158"/>
      <c r="CUI7" s="158"/>
      <c r="CUJ7" s="158"/>
      <c r="CUK7" s="158"/>
      <c r="CUL7" s="158"/>
      <c r="CUM7" s="158"/>
      <c r="CUN7" s="158"/>
      <c r="CUO7" s="158"/>
      <c r="CUP7" s="158"/>
      <c r="CUQ7" s="158"/>
      <c r="CUR7" s="158"/>
      <c r="CUS7" s="158"/>
      <c r="CUT7" s="158"/>
      <c r="CUU7" s="158"/>
      <c r="CUV7" s="158"/>
      <c r="CUW7" s="158"/>
      <c r="CUX7" s="158"/>
      <c r="CUY7" s="158"/>
      <c r="CUZ7" s="158"/>
      <c r="CVA7" s="158"/>
      <c r="CVB7" s="158"/>
      <c r="CVC7" s="158"/>
      <c r="CVD7" s="158"/>
      <c r="CVE7" s="158"/>
      <c r="CVF7" s="158"/>
      <c r="CVG7" s="158"/>
      <c r="CVH7" s="158"/>
      <c r="CVI7" s="158"/>
      <c r="CVJ7" s="158"/>
      <c r="CVK7" s="158"/>
      <c r="CVL7" s="158"/>
      <c r="CVM7" s="158"/>
      <c r="CVN7" s="158"/>
      <c r="CVO7" s="158"/>
      <c r="CVP7" s="158"/>
      <c r="CVQ7" s="158"/>
      <c r="CVR7" s="158"/>
      <c r="CVS7" s="158"/>
      <c r="CVT7" s="158"/>
      <c r="CVU7" s="158"/>
      <c r="CVV7" s="158"/>
      <c r="CVW7" s="158"/>
      <c r="CVX7" s="158"/>
      <c r="CVY7" s="158"/>
      <c r="CVZ7" s="158"/>
      <c r="CWA7" s="158"/>
      <c r="CWB7" s="158"/>
      <c r="CWC7" s="158"/>
      <c r="CWD7" s="158"/>
      <c r="CWE7" s="158"/>
      <c r="CWF7" s="158"/>
      <c r="CWG7" s="158"/>
      <c r="CWH7" s="158"/>
      <c r="CWI7" s="158"/>
      <c r="CWJ7" s="158"/>
      <c r="CWK7" s="158"/>
      <c r="CWL7" s="158"/>
      <c r="CWM7" s="158"/>
      <c r="CWN7" s="158"/>
      <c r="CWO7" s="158"/>
      <c r="CWP7" s="158"/>
      <c r="CWQ7" s="158"/>
      <c r="CWR7" s="158"/>
      <c r="CWS7" s="158"/>
      <c r="CWT7" s="158"/>
      <c r="CWU7" s="158"/>
      <c r="CWV7" s="158"/>
      <c r="CWW7" s="158"/>
      <c r="CWX7" s="158"/>
      <c r="CWY7" s="158"/>
      <c r="CWZ7" s="158"/>
      <c r="CXA7" s="158"/>
      <c r="CXB7" s="158"/>
      <c r="CXC7" s="158"/>
      <c r="CXD7" s="158"/>
      <c r="CXE7" s="158"/>
      <c r="CXF7" s="158"/>
      <c r="CXG7" s="158"/>
      <c r="CXH7" s="158"/>
      <c r="CXI7" s="158"/>
      <c r="CXJ7" s="158"/>
      <c r="CXK7" s="158"/>
      <c r="CXL7" s="158"/>
      <c r="CXM7" s="158"/>
      <c r="CXN7" s="158"/>
      <c r="CXO7" s="158"/>
      <c r="CXP7" s="158"/>
      <c r="CXQ7" s="158"/>
      <c r="CXR7" s="158"/>
      <c r="CXS7" s="158"/>
      <c r="CXT7" s="158"/>
      <c r="CXU7" s="158"/>
      <c r="CXV7" s="158"/>
      <c r="CXW7" s="158"/>
      <c r="CXX7" s="158"/>
      <c r="CXY7" s="158"/>
      <c r="CXZ7" s="158"/>
      <c r="CYA7" s="158"/>
      <c r="CYB7" s="158"/>
      <c r="CYC7" s="158"/>
      <c r="CYD7" s="158"/>
      <c r="CYE7" s="158"/>
      <c r="CYF7" s="158"/>
      <c r="CYG7" s="158"/>
      <c r="CYH7" s="158"/>
      <c r="CYI7" s="158"/>
      <c r="CYJ7" s="158"/>
      <c r="CYK7" s="158"/>
      <c r="CYL7" s="158"/>
      <c r="CYM7" s="158"/>
      <c r="CYN7" s="158"/>
      <c r="CYO7" s="158"/>
      <c r="CYP7" s="158"/>
      <c r="CYQ7" s="158"/>
      <c r="CYR7" s="158"/>
      <c r="CYS7" s="158"/>
      <c r="CYT7" s="158"/>
      <c r="CYU7" s="158"/>
      <c r="CYV7" s="158"/>
      <c r="CYW7" s="158"/>
      <c r="CYX7" s="158"/>
      <c r="CYY7" s="158"/>
      <c r="CYZ7" s="158"/>
      <c r="CZA7" s="158"/>
      <c r="CZB7" s="158"/>
      <c r="CZC7" s="158"/>
      <c r="CZD7" s="158"/>
      <c r="CZE7" s="158"/>
      <c r="CZF7" s="158"/>
      <c r="CZG7" s="158"/>
      <c r="CZH7" s="158"/>
      <c r="CZI7" s="158"/>
      <c r="CZJ7" s="158"/>
      <c r="CZK7" s="158"/>
      <c r="CZL7" s="158"/>
      <c r="CZM7" s="158"/>
      <c r="CZN7" s="158"/>
      <c r="CZO7" s="158"/>
      <c r="CZP7" s="158"/>
      <c r="CZQ7" s="158"/>
      <c r="CZR7" s="158"/>
      <c r="CZS7" s="158"/>
      <c r="CZT7" s="158"/>
      <c r="CZU7" s="158"/>
      <c r="CZV7" s="158"/>
      <c r="CZW7" s="158"/>
      <c r="CZX7" s="158"/>
      <c r="CZY7" s="158"/>
      <c r="CZZ7" s="158"/>
      <c r="DAA7" s="158"/>
      <c r="DAB7" s="158"/>
      <c r="DAC7" s="158"/>
      <c r="DAD7" s="158"/>
      <c r="DAE7" s="158"/>
      <c r="DAF7" s="158"/>
      <c r="DAG7" s="158"/>
      <c r="DAH7" s="158"/>
      <c r="DAI7" s="158"/>
      <c r="DAJ7" s="158"/>
      <c r="DAK7" s="158"/>
      <c r="DAL7" s="158"/>
      <c r="DAM7" s="158"/>
      <c r="DAN7" s="158"/>
      <c r="DAO7" s="158"/>
      <c r="DAP7" s="158"/>
      <c r="DAQ7" s="158"/>
      <c r="DAR7" s="158"/>
      <c r="DAS7" s="158"/>
      <c r="DAT7" s="158"/>
      <c r="DAU7" s="158"/>
      <c r="DAV7" s="158"/>
      <c r="DAW7" s="158"/>
      <c r="DAX7" s="158"/>
      <c r="DAY7" s="158"/>
      <c r="DAZ7" s="158"/>
      <c r="DBA7" s="158"/>
      <c r="DBB7" s="158"/>
      <c r="DBC7" s="158"/>
      <c r="DBD7" s="158"/>
      <c r="DBE7" s="158"/>
      <c r="DBF7" s="158"/>
      <c r="DBG7" s="158"/>
      <c r="DBH7" s="158"/>
      <c r="DBI7" s="158"/>
      <c r="DBJ7" s="158"/>
      <c r="DBK7" s="158"/>
      <c r="DBL7" s="158"/>
      <c r="DBM7" s="158"/>
      <c r="DBN7" s="158"/>
      <c r="DBO7" s="158"/>
      <c r="DBP7" s="158"/>
      <c r="DBQ7" s="158"/>
      <c r="DBR7" s="158"/>
      <c r="DBS7" s="158"/>
      <c r="DBT7" s="158"/>
      <c r="DBU7" s="158"/>
      <c r="DBV7" s="158"/>
      <c r="DBW7" s="158"/>
      <c r="DBX7" s="158"/>
      <c r="DBY7" s="158"/>
      <c r="DBZ7" s="158"/>
      <c r="DCA7" s="158"/>
      <c r="DCB7" s="158"/>
      <c r="DCC7" s="158"/>
      <c r="DCD7" s="158"/>
      <c r="DCE7" s="158"/>
      <c r="DCF7" s="158"/>
      <c r="DCG7" s="158"/>
      <c r="DCH7" s="158"/>
      <c r="DCI7" s="158"/>
      <c r="DCJ7" s="158"/>
      <c r="DCK7" s="158"/>
      <c r="DCL7" s="158"/>
      <c r="DCM7" s="158"/>
      <c r="DCN7" s="158"/>
      <c r="DCO7" s="158"/>
      <c r="DCP7" s="158"/>
      <c r="DCQ7" s="158"/>
      <c r="DCR7" s="158"/>
      <c r="DCS7" s="158"/>
      <c r="DCT7" s="158"/>
      <c r="DCU7" s="158"/>
      <c r="DCV7" s="158"/>
      <c r="DCW7" s="158"/>
      <c r="DCX7" s="158"/>
      <c r="DCY7" s="158"/>
      <c r="DCZ7" s="158"/>
      <c r="DDA7" s="158"/>
      <c r="DDB7" s="158"/>
      <c r="DDC7" s="158"/>
      <c r="DDD7" s="158"/>
      <c r="DDE7" s="158"/>
      <c r="DDF7" s="158"/>
      <c r="DDG7" s="158"/>
      <c r="DDH7" s="158"/>
      <c r="DDI7" s="158"/>
      <c r="DDJ7" s="158"/>
      <c r="DDK7" s="158"/>
      <c r="DDL7" s="158"/>
      <c r="DDM7" s="158"/>
      <c r="DDN7" s="158"/>
      <c r="DDO7" s="158"/>
      <c r="DDP7" s="158"/>
      <c r="DDQ7" s="158"/>
      <c r="DDR7" s="158"/>
      <c r="DDS7" s="158"/>
      <c r="DDT7" s="158"/>
      <c r="DDU7" s="158"/>
      <c r="DDV7" s="158"/>
      <c r="DDW7" s="158"/>
      <c r="DDX7" s="158"/>
      <c r="DDY7" s="158"/>
      <c r="DDZ7" s="158"/>
      <c r="DEA7" s="158"/>
      <c r="DEB7" s="158"/>
      <c r="DEC7" s="158"/>
      <c r="DED7" s="158"/>
      <c r="DEE7" s="158"/>
      <c r="DEF7" s="158"/>
      <c r="DEG7" s="158"/>
      <c r="DEH7" s="158"/>
      <c r="DEI7" s="158"/>
      <c r="DEJ7" s="158"/>
      <c r="DEK7" s="158"/>
      <c r="DEL7" s="158"/>
      <c r="DEM7" s="158"/>
      <c r="DEN7" s="158"/>
      <c r="DEO7" s="158"/>
      <c r="DEP7" s="158"/>
      <c r="DEQ7" s="158"/>
      <c r="DER7" s="158"/>
      <c r="DES7" s="158"/>
      <c r="DET7" s="158"/>
      <c r="DEU7" s="158"/>
      <c r="DEV7" s="158"/>
      <c r="DEW7" s="158"/>
      <c r="DEX7" s="158"/>
      <c r="DEY7" s="158"/>
      <c r="DEZ7" s="158"/>
      <c r="DFA7" s="158"/>
      <c r="DFB7" s="158"/>
      <c r="DFC7" s="158"/>
      <c r="DFD7" s="158"/>
      <c r="DFE7" s="158"/>
      <c r="DFF7" s="158"/>
      <c r="DFG7" s="158"/>
      <c r="DFH7" s="158"/>
      <c r="DFI7" s="158"/>
      <c r="DFJ7" s="158"/>
      <c r="DFK7" s="158"/>
      <c r="DFL7" s="158"/>
      <c r="DFM7" s="158"/>
      <c r="DFN7" s="158"/>
      <c r="DFO7" s="158"/>
      <c r="DFP7" s="158"/>
      <c r="DFQ7" s="158"/>
      <c r="DFR7" s="158"/>
      <c r="DFS7" s="158"/>
      <c r="DFT7" s="158"/>
      <c r="DFU7" s="158"/>
      <c r="DFV7" s="158"/>
      <c r="DFW7" s="158"/>
      <c r="DFX7" s="158"/>
      <c r="DFY7" s="158"/>
      <c r="DFZ7" s="158"/>
      <c r="DGA7" s="158"/>
      <c r="DGB7" s="158"/>
      <c r="DGC7" s="158"/>
      <c r="DGD7" s="158"/>
      <c r="DGE7" s="158"/>
      <c r="DGF7" s="158"/>
      <c r="DGG7" s="158"/>
      <c r="DGH7" s="158"/>
      <c r="DGI7" s="158"/>
      <c r="DGJ7" s="158"/>
      <c r="DGK7" s="158"/>
      <c r="DGL7" s="158"/>
      <c r="DGM7" s="158"/>
      <c r="DGN7" s="158"/>
      <c r="DGO7" s="158"/>
      <c r="DGP7" s="158"/>
      <c r="DGQ7" s="158"/>
      <c r="DGR7" s="158"/>
      <c r="DGS7" s="158"/>
      <c r="DGT7" s="158"/>
      <c r="DGU7" s="158"/>
      <c r="DGV7" s="158"/>
      <c r="DGW7" s="158"/>
      <c r="DGX7" s="158"/>
      <c r="DGY7" s="158"/>
      <c r="DGZ7" s="158"/>
      <c r="DHA7" s="158"/>
      <c r="DHB7" s="158"/>
      <c r="DHC7" s="158"/>
      <c r="DHD7" s="158"/>
      <c r="DHE7" s="158"/>
      <c r="DHF7" s="158"/>
      <c r="DHG7" s="158"/>
      <c r="DHH7" s="158"/>
      <c r="DHI7" s="158"/>
      <c r="DHJ7" s="158"/>
      <c r="DHK7" s="158"/>
      <c r="DHL7" s="158"/>
      <c r="DHM7" s="158"/>
      <c r="DHN7" s="158"/>
      <c r="DHO7" s="158"/>
      <c r="DHP7" s="158"/>
      <c r="DHQ7" s="158"/>
      <c r="DHR7" s="158"/>
      <c r="DHS7" s="158"/>
      <c r="DHT7" s="158"/>
      <c r="DHU7" s="158"/>
      <c r="DHV7" s="158"/>
      <c r="DHW7" s="158"/>
      <c r="DHX7" s="158"/>
      <c r="DHY7" s="158"/>
      <c r="DHZ7" s="158"/>
      <c r="DIA7" s="158"/>
      <c r="DIB7" s="158"/>
      <c r="DIC7" s="158"/>
      <c r="DID7" s="158"/>
      <c r="DIE7" s="158"/>
      <c r="DIF7" s="158"/>
      <c r="DIG7" s="158"/>
      <c r="DIH7" s="158"/>
      <c r="DII7" s="158"/>
      <c r="DIJ7" s="158"/>
      <c r="DIK7" s="158"/>
      <c r="DIL7" s="158"/>
      <c r="DIM7" s="158"/>
      <c r="DIN7" s="158"/>
      <c r="DIO7" s="158"/>
      <c r="DIP7" s="158"/>
      <c r="DIQ7" s="158"/>
      <c r="DIR7" s="158"/>
      <c r="DIS7" s="158"/>
      <c r="DIT7" s="158"/>
      <c r="DIU7" s="158"/>
      <c r="DIV7" s="158"/>
      <c r="DIW7" s="158"/>
      <c r="DIX7" s="158"/>
      <c r="DIY7" s="158"/>
      <c r="DIZ7" s="158"/>
      <c r="DJA7" s="158"/>
      <c r="DJB7" s="158"/>
      <c r="DJC7" s="158"/>
      <c r="DJD7" s="158"/>
      <c r="DJE7" s="158"/>
      <c r="DJF7" s="158"/>
      <c r="DJG7" s="158"/>
      <c r="DJH7" s="158"/>
      <c r="DJI7" s="158"/>
      <c r="DJJ7" s="158"/>
      <c r="DJK7" s="158"/>
      <c r="DJL7" s="158"/>
      <c r="DJM7" s="158"/>
      <c r="DJN7" s="158"/>
      <c r="DJO7" s="158"/>
      <c r="DJP7" s="158"/>
      <c r="DJQ7" s="158"/>
      <c r="DJR7" s="158"/>
      <c r="DJS7" s="158"/>
      <c r="DJT7" s="158"/>
      <c r="DJU7" s="158"/>
      <c r="DJV7" s="158"/>
      <c r="DJW7" s="158"/>
      <c r="DJX7" s="158"/>
      <c r="DJY7" s="158"/>
      <c r="DJZ7" s="158"/>
      <c r="DKA7" s="158"/>
      <c r="DKB7" s="158"/>
      <c r="DKC7" s="158"/>
      <c r="DKD7" s="158"/>
      <c r="DKE7" s="158"/>
      <c r="DKF7" s="158"/>
      <c r="DKG7" s="158"/>
      <c r="DKH7" s="158"/>
      <c r="DKI7" s="158"/>
      <c r="DKJ7" s="158"/>
      <c r="DKK7" s="158"/>
      <c r="DKL7" s="158"/>
      <c r="DKM7" s="158"/>
      <c r="DKN7" s="158"/>
      <c r="DKO7" s="158"/>
      <c r="DKP7" s="158"/>
      <c r="DKQ7" s="158"/>
      <c r="DKR7" s="158"/>
      <c r="DKS7" s="158"/>
      <c r="DKT7" s="158"/>
      <c r="DKU7" s="158"/>
      <c r="DKV7" s="158"/>
      <c r="DKW7" s="158"/>
      <c r="DKX7" s="158"/>
      <c r="DKY7" s="158"/>
      <c r="DKZ7" s="158"/>
      <c r="DLA7" s="158"/>
      <c r="DLB7" s="158"/>
      <c r="DLC7" s="158"/>
      <c r="DLD7" s="158"/>
      <c r="DLE7" s="158"/>
      <c r="DLF7" s="158"/>
      <c r="DLG7" s="158"/>
      <c r="DLH7" s="158"/>
      <c r="DLI7" s="158"/>
      <c r="DLJ7" s="158"/>
      <c r="DLK7" s="158"/>
      <c r="DLL7" s="158"/>
      <c r="DLM7" s="158"/>
      <c r="DLN7" s="158"/>
      <c r="DLO7" s="158"/>
      <c r="DLP7" s="158"/>
      <c r="DLQ7" s="158"/>
      <c r="DLR7" s="158"/>
      <c r="DLS7" s="158"/>
      <c r="DLT7" s="158"/>
      <c r="DLU7" s="158"/>
      <c r="DLV7" s="158"/>
      <c r="DLW7" s="158"/>
      <c r="DLX7" s="158"/>
      <c r="DLY7" s="158"/>
      <c r="DLZ7" s="158"/>
      <c r="DMA7" s="158"/>
      <c r="DMB7" s="158"/>
      <c r="DMC7" s="158"/>
      <c r="DMD7" s="158"/>
      <c r="DME7" s="158"/>
      <c r="DMF7" s="158"/>
      <c r="DMG7" s="158"/>
      <c r="DMH7" s="158"/>
      <c r="DMI7" s="158"/>
      <c r="DMJ7" s="158"/>
      <c r="DMK7" s="158"/>
      <c r="DML7" s="158"/>
      <c r="DMM7" s="158"/>
      <c r="DMN7" s="158"/>
      <c r="DMO7" s="158"/>
      <c r="DMP7" s="158"/>
      <c r="DMQ7" s="158"/>
      <c r="DMR7" s="158"/>
      <c r="DMS7" s="158"/>
      <c r="DMT7" s="158"/>
      <c r="DMU7" s="158"/>
      <c r="DMV7" s="158"/>
      <c r="DMW7" s="158"/>
      <c r="DMX7" s="158"/>
      <c r="DMY7" s="158"/>
      <c r="DMZ7" s="158"/>
      <c r="DNA7" s="158"/>
      <c r="DNB7" s="158"/>
      <c r="DNC7" s="158"/>
      <c r="DND7" s="158"/>
      <c r="DNE7" s="158"/>
      <c r="DNF7" s="158"/>
      <c r="DNG7" s="158"/>
      <c r="DNH7" s="158"/>
      <c r="DNI7" s="158"/>
      <c r="DNJ7" s="158"/>
      <c r="DNK7" s="158"/>
      <c r="DNL7" s="158"/>
      <c r="DNM7" s="158"/>
      <c r="DNN7" s="158"/>
      <c r="DNO7" s="158"/>
      <c r="DNP7" s="158"/>
      <c r="DNQ7" s="158"/>
      <c r="DNR7" s="158"/>
      <c r="DNS7" s="158"/>
      <c r="DNT7" s="158"/>
      <c r="DNU7" s="158"/>
      <c r="DNV7" s="158"/>
      <c r="DNW7" s="158"/>
      <c r="DNX7" s="158"/>
      <c r="DNY7" s="158"/>
      <c r="DNZ7" s="158"/>
      <c r="DOA7" s="158"/>
      <c r="DOB7" s="158"/>
      <c r="DOC7" s="158"/>
      <c r="DOD7" s="158"/>
      <c r="DOE7" s="158"/>
      <c r="DOF7" s="158"/>
      <c r="DOG7" s="158"/>
      <c r="DOH7" s="158"/>
      <c r="DOI7" s="158"/>
      <c r="DOJ7" s="158"/>
      <c r="DOK7" s="158"/>
      <c r="DOL7" s="158"/>
      <c r="DOM7" s="158"/>
      <c r="DON7" s="158"/>
      <c r="DOO7" s="158"/>
      <c r="DOP7" s="158"/>
      <c r="DOQ7" s="158"/>
      <c r="DOR7" s="158"/>
      <c r="DOS7" s="158"/>
      <c r="DOT7" s="158"/>
      <c r="DOU7" s="158"/>
      <c r="DOV7" s="158"/>
      <c r="DOW7" s="158"/>
      <c r="DOX7" s="158"/>
      <c r="DOY7" s="158"/>
      <c r="DOZ7" s="158"/>
      <c r="DPA7" s="158"/>
      <c r="DPB7" s="158"/>
      <c r="DPC7" s="158"/>
      <c r="DPD7" s="158"/>
      <c r="DPE7" s="158"/>
      <c r="DPF7" s="158"/>
      <c r="DPG7" s="158"/>
      <c r="DPH7" s="158"/>
      <c r="DPI7" s="158"/>
      <c r="DPJ7" s="158"/>
      <c r="DPK7" s="158"/>
      <c r="DPL7" s="158"/>
      <c r="DPM7" s="158"/>
      <c r="DPN7" s="158"/>
      <c r="DPO7" s="158"/>
      <c r="DPP7" s="158"/>
      <c r="DPQ7" s="158"/>
      <c r="DPR7" s="158"/>
      <c r="DPS7" s="158"/>
      <c r="DPT7" s="158"/>
      <c r="DPU7" s="158"/>
      <c r="DPV7" s="158"/>
      <c r="DPW7" s="158"/>
      <c r="DPX7" s="158"/>
      <c r="DPY7" s="158"/>
      <c r="DPZ7" s="158"/>
      <c r="DQA7" s="158"/>
      <c r="DQB7" s="158"/>
      <c r="DQC7" s="158"/>
      <c r="DQD7" s="158"/>
      <c r="DQE7" s="158"/>
      <c r="DQF7" s="158"/>
      <c r="DQG7" s="158"/>
      <c r="DQH7" s="158"/>
      <c r="DQI7" s="158"/>
      <c r="DQJ7" s="158"/>
      <c r="DQK7" s="158"/>
      <c r="DQL7" s="158"/>
      <c r="DQM7" s="158"/>
      <c r="DQN7" s="158"/>
      <c r="DQO7" s="158"/>
      <c r="DQP7" s="158"/>
      <c r="DQQ7" s="158"/>
      <c r="DQR7" s="158"/>
      <c r="DQS7" s="158"/>
      <c r="DQT7" s="158"/>
      <c r="DQU7" s="158"/>
      <c r="DQV7" s="158"/>
      <c r="DQW7" s="158"/>
      <c r="DQX7" s="158"/>
      <c r="DQY7" s="158"/>
      <c r="DQZ7" s="158"/>
      <c r="DRA7" s="158"/>
      <c r="DRB7" s="158"/>
      <c r="DRC7" s="158"/>
      <c r="DRD7" s="158"/>
      <c r="DRE7" s="158"/>
      <c r="DRF7" s="158"/>
      <c r="DRG7" s="158"/>
      <c r="DRH7" s="158"/>
      <c r="DRI7" s="158"/>
      <c r="DRJ7" s="158"/>
      <c r="DRK7" s="158"/>
      <c r="DRL7" s="158"/>
      <c r="DRM7" s="158"/>
      <c r="DRN7" s="158"/>
      <c r="DRO7" s="158"/>
      <c r="DRP7" s="158"/>
      <c r="DRQ7" s="158"/>
      <c r="DRR7" s="158"/>
      <c r="DRS7" s="158"/>
      <c r="DRT7" s="158"/>
      <c r="DRU7" s="158"/>
      <c r="DRV7" s="158"/>
      <c r="DRW7" s="158"/>
      <c r="DRX7" s="158"/>
      <c r="DRY7" s="158"/>
      <c r="DRZ7" s="158"/>
      <c r="DSA7" s="158"/>
      <c r="DSB7" s="158"/>
      <c r="DSC7" s="158"/>
      <c r="DSD7" s="158"/>
      <c r="DSE7" s="158"/>
      <c r="DSF7" s="158"/>
      <c r="DSG7" s="158"/>
      <c r="DSH7" s="158"/>
      <c r="DSI7" s="158"/>
      <c r="DSJ7" s="158"/>
      <c r="DSK7" s="158"/>
      <c r="DSL7" s="158"/>
      <c r="DSM7" s="158"/>
      <c r="DSN7" s="158"/>
      <c r="DSO7" s="158"/>
      <c r="DSP7" s="158"/>
      <c r="DSQ7" s="158"/>
      <c r="DSR7" s="158"/>
      <c r="DSS7" s="158"/>
      <c r="DST7" s="158"/>
      <c r="DSU7" s="158"/>
      <c r="DSV7" s="158"/>
      <c r="DSW7" s="158"/>
      <c r="DSX7" s="158"/>
      <c r="DSY7" s="158"/>
      <c r="DSZ7" s="158"/>
      <c r="DTA7" s="158"/>
      <c r="DTB7" s="158"/>
      <c r="DTC7" s="158"/>
      <c r="DTD7" s="158"/>
      <c r="DTE7" s="158"/>
      <c r="DTF7" s="158"/>
      <c r="DTG7" s="158"/>
      <c r="DTH7" s="158"/>
      <c r="DTI7" s="158"/>
      <c r="DTJ7" s="158"/>
      <c r="DTK7" s="158"/>
      <c r="DTL7" s="158"/>
      <c r="DTM7" s="158"/>
      <c r="DTN7" s="158"/>
      <c r="DTO7" s="158"/>
      <c r="DTP7" s="158"/>
      <c r="DTQ7" s="158"/>
      <c r="DTR7" s="158"/>
      <c r="DTS7" s="158"/>
      <c r="DTT7" s="158"/>
      <c r="DTU7" s="158"/>
      <c r="DTV7" s="158"/>
      <c r="DTW7" s="158"/>
      <c r="DTX7" s="158"/>
      <c r="DTY7" s="158"/>
      <c r="DTZ7" s="158"/>
      <c r="DUA7" s="158"/>
      <c r="DUB7" s="158"/>
      <c r="DUC7" s="158"/>
      <c r="DUD7" s="158"/>
      <c r="DUE7" s="158"/>
      <c r="DUF7" s="158"/>
      <c r="DUG7" s="158"/>
      <c r="DUH7" s="158"/>
      <c r="DUI7" s="158"/>
      <c r="DUJ7" s="158"/>
      <c r="DUK7" s="158"/>
      <c r="DUL7" s="158"/>
      <c r="DUM7" s="158"/>
      <c r="DUN7" s="158"/>
      <c r="DUO7" s="158"/>
      <c r="DUP7" s="158"/>
      <c r="DUQ7" s="158"/>
      <c r="DUR7" s="158"/>
      <c r="DUS7" s="158"/>
      <c r="DUT7" s="158"/>
      <c r="DUU7" s="158"/>
      <c r="DUV7" s="158"/>
      <c r="DUW7" s="158"/>
      <c r="DUX7" s="158"/>
      <c r="DUY7" s="158"/>
      <c r="DUZ7" s="158"/>
      <c r="DVA7" s="158"/>
      <c r="DVB7" s="158"/>
      <c r="DVC7" s="158"/>
      <c r="DVD7" s="158"/>
      <c r="DVE7" s="158"/>
      <c r="DVF7" s="158"/>
      <c r="DVG7" s="158"/>
      <c r="DVH7" s="158"/>
      <c r="DVI7" s="158"/>
      <c r="DVJ7" s="158"/>
      <c r="DVK7" s="158"/>
      <c r="DVL7" s="158"/>
      <c r="DVM7" s="158"/>
      <c r="DVN7" s="158"/>
      <c r="DVO7" s="158"/>
      <c r="DVP7" s="158"/>
      <c r="DVQ7" s="158"/>
      <c r="DVR7" s="158"/>
      <c r="DVS7" s="158"/>
      <c r="DVT7" s="158"/>
      <c r="DVU7" s="158"/>
      <c r="DVV7" s="158"/>
      <c r="DVW7" s="158"/>
      <c r="DVX7" s="158"/>
      <c r="DVY7" s="158"/>
      <c r="DVZ7" s="158"/>
      <c r="DWA7" s="158"/>
      <c r="DWB7" s="158"/>
      <c r="DWC7" s="158"/>
      <c r="DWD7" s="158"/>
      <c r="DWE7" s="158"/>
      <c r="DWF7" s="158"/>
      <c r="DWG7" s="158"/>
      <c r="DWH7" s="158"/>
      <c r="DWI7" s="158"/>
      <c r="DWJ7" s="158"/>
      <c r="DWK7" s="158"/>
      <c r="DWL7" s="158"/>
      <c r="DWM7" s="158"/>
      <c r="DWN7" s="158"/>
      <c r="DWO7" s="158"/>
      <c r="DWP7" s="158"/>
      <c r="DWQ7" s="158"/>
      <c r="DWR7" s="158"/>
      <c r="DWS7" s="158"/>
      <c r="DWT7" s="158"/>
      <c r="DWU7" s="158"/>
      <c r="DWV7" s="158"/>
      <c r="DWW7" s="158"/>
      <c r="DWX7" s="158"/>
      <c r="DWY7" s="158"/>
      <c r="DWZ7" s="158"/>
      <c r="DXA7" s="158"/>
      <c r="DXB7" s="158"/>
      <c r="DXC7" s="158"/>
      <c r="DXD7" s="158"/>
      <c r="DXE7" s="158"/>
      <c r="DXF7" s="158"/>
      <c r="DXG7" s="158"/>
      <c r="DXH7" s="158"/>
      <c r="DXI7" s="158"/>
      <c r="DXJ7" s="158"/>
      <c r="DXK7" s="158"/>
      <c r="DXL7" s="158"/>
      <c r="DXM7" s="158"/>
      <c r="DXN7" s="158"/>
      <c r="DXO7" s="158"/>
      <c r="DXP7" s="158"/>
      <c r="DXQ7" s="158"/>
      <c r="DXR7" s="158"/>
      <c r="DXS7" s="158"/>
      <c r="DXT7" s="158"/>
      <c r="DXU7" s="158"/>
      <c r="DXV7" s="158"/>
      <c r="DXW7" s="158"/>
      <c r="DXX7" s="158"/>
      <c r="DXY7" s="158"/>
      <c r="DXZ7" s="158"/>
      <c r="DYA7" s="158"/>
      <c r="DYB7" s="158"/>
      <c r="DYC7" s="158"/>
      <c r="DYD7" s="158"/>
      <c r="DYE7" s="158"/>
      <c r="DYF7" s="158"/>
      <c r="DYG7" s="158"/>
      <c r="DYH7" s="158"/>
      <c r="DYI7" s="158"/>
      <c r="DYJ7" s="158"/>
      <c r="DYK7" s="158"/>
      <c r="DYL7" s="158"/>
      <c r="DYM7" s="158"/>
      <c r="DYN7" s="158"/>
      <c r="DYO7" s="158"/>
      <c r="DYP7" s="158"/>
      <c r="DYQ7" s="158"/>
      <c r="DYR7" s="158"/>
      <c r="DYS7" s="158"/>
      <c r="DYT7" s="158"/>
      <c r="DYU7" s="158"/>
      <c r="DYV7" s="158"/>
      <c r="DYW7" s="158"/>
      <c r="DYX7" s="158"/>
      <c r="DYY7" s="158"/>
      <c r="DYZ7" s="158"/>
      <c r="DZA7" s="158"/>
      <c r="DZB7" s="158"/>
      <c r="DZC7" s="158"/>
      <c r="DZD7" s="158"/>
      <c r="DZE7" s="158"/>
      <c r="DZF7" s="158"/>
      <c r="DZG7" s="158"/>
      <c r="DZH7" s="158"/>
      <c r="DZI7" s="158"/>
      <c r="DZJ7" s="158"/>
      <c r="DZK7" s="158"/>
      <c r="DZL7" s="158"/>
      <c r="DZM7" s="158"/>
      <c r="DZN7" s="158"/>
      <c r="DZO7" s="158"/>
      <c r="DZP7" s="158"/>
      <c r="DZQ7" s="158"/>
      <c r="DZR7" s="158"/>
      <c r="DZS7" s="158"/>
      <c r="DZT7" s="158"/>
      <c r="DZU7" s="158"/>
      <c r="DZV7" s="158"/>
      <c r="DZW7" s="158"/>
      <c r="DZX7" s="158"/>
      <c r="DZY7" s="158"/>
      <c r="DZZ7" s="158"/>
      <c r="EAA7" s="158"/>
      <c r="EAB7" s="158"/>
      <c r="EAC7" s="158"/>
      <c r="EAD7" s="158"/>
      <c r="EAE7" s="158"/>
      <c r="EAF7" s="158"/>
      <c r="EAG7" s="158"/>
      <c r="EAH7" s="158"/>
      <c r="EAI7" s="158"/>
      <c r="EAJ7" s="158"/>
      <c r="EAK7" s="158"/>
      <c r="EAL7" s="158"/>
      <c r="EAM7" s="158"/>
      <c r="EAN7" s="158"/>
      <c r="EAO7" s="158"/>
      <c r="EAP7" s="158"/>
      <c r="EAQ7" s="158"/>
      <c r="EAR7" s="158"/>
      <c r="EAS7" s="158"/>
      <c r="EAT7" s="158"/>
      <c r="EAU7" s="158"/>
      <c r="EAV7" s="158"/>
      <c r="EAW7" s="158"/>
      <c r="EAX7" s="158"/>
      <c r="EAY7" s="158"/>
      <c r="EAZ7" s="158"/>
      <c r="EBA7" s="158"/>
      <c r="EBB7" s="158"/>
      <c r="EBC7" s="158"/>
      <c r="EBD7" s="158"/>
      <c r="EBE7" s="158"/>
      <c r="EBF7" s="158"/>
      <c r="EBG7" s="158"/>
      <c r="EBH7" s="158"/>
      <c r="EBI7" s="158"/>
      <c r="EBJ7" s="158"/>
      <c r="EBK7" s="158"/>
      <c r="EBL7" s="158"/>
      <c r="EBM7" s="158"/>
      <c r="EBN7" s="158"/>
      <c r="EBO7" s="158"/>
      <c r="EBP7" s="158"/>
      <c r="EBQ7" s="158"/>
      <c r="EBR7" s="158"/>
      <c r="EBS7" s="158"/>
      <c r="EBT7" s="158"/>
      <c r="EBU7" s="158"/>
      <c r="EBV7" s="158"/>
      <c r="EBW7" s="158"/>
      <c r="EBX7" s="158"/>
      <c r="EBY7" s="158"/>
      <c r="EBZ7" s="158"/>
      <c r="ECA7" s="158"/>
      <c r="ECB7" s="158"/>
      <c r="ECC7" s="158"/>
      <c r="ECD7" s="158"/>
      <c r="ECE7" s="158"/>
      <c r="ECF7" s="158"/>
      <c r="ECG7" s="158"/>
      <c r="ECH7" s="158"/>
      <c r="ECI7" s="158"/>
      <c r="ECJ7" s="158"/>
      <c r="ECK7" s="158"/>
      <c r="ECL7" s="158"/>
      <c r="ECM7" s="158"/>
      <c r="ECN7" s="158"/>
      <c r="ECO7" s="158"/>
      <c r="ECP7" s="158"/>
      <c r="ECQ7" s="158"/>
      <c r="ECR7" s="158"/>
      <c r="ECS7" s="158"/>
      <c r="ECT7" s="158"/>
      <c r="ECU7" s="158"/>
      <c r="ECV7" s="158"/>
      <c r="ECW7" s="158"/>
      <c r="ECX7" s="158"/>
      <c r="ECY7" s="158"/>
      <c r="ECZ7" s="158"/>
      <c r="EDA7" s="158"/>
      <c r="EDB7" s="158"/>
      <c r="EDC7" s="158"/>
      <c r="EDD7" s="158"/>
      <c r="EDE7" s="158"/>
      <c r="EDF7" s="158"/>
      <c r="EDG7" s="158"/>
      <c r="EDH7" s="158"/>
      <c r="EDI7" s="158"/>
      <c r="EDJ7" s="158"/>
      <c r="EDK7" s="158"/>
      <c r="EDL7" s="158"/>
      <c r="EDM7" s="158"/>
      <c r="EDN7" s="158"/>
      <c r="EDO7" s="158"/>
      <c r="EDP7" s="158"/>
      <c r="EDQ7" s="158"/>
      <c r="EDR7" s="158"/>
      <c r="EDS7" s="158"/>
      <c r="EDT7" s="158"/>
      <c r="EDU7" s="158"/>
      <c r="EDV7" s="158"/>
      <c r="EDW7" s="158"/>
      <c r="EDX7" s="158"/>
      <c r="EDY7" s="158"/>
      <c r="EDZ7" s="158"/>
      <c r="EEA7" s="158"/>
      <c r="EEB7" s="158"/>
      <c r="EEC7" s="158"/>
      <c r="EED7" s="158"/>
      <c r="EEE7" s="158"/>
      <c r="EEF7" s="158"/>
      <c r="EEG7" s="158"/>
      <c r="EEH7" s="158"/>
      <c r="EEI7" s="158"/>
      <c r="EEJ7" s="158"/>
      <c r="EEK7" s="158"/>
      <c r="EEL7" s="158"/>
      <c r="EEM7" s="158"/>
      <c r="EEN7" s="158"/>
      <c r="EEO7" s="158"/>
      <c r="EEP7" s="158"/>
      <c r="EEQ7" s="158"/>
      <c r="EER7" s="158"/>
      <c r="EES7" s="158"/>
      <c r="EET7" s="158"/>
      <c r="EEU7" s="158"/>
      <c r="EEV7" s="158"/>
      <c r="EEW7" s="158"/>
      <c r="EEX7" s="158"/>
      <c r="EEY7" s="158"/>
      <c r="EEZ7" s="158"/>
      <c r="EFA7" s="158"/>
      <c r="EFB7" s="158"/>
      <c r="EFC7" s="158"/>
      <c r="EFD7" s="158"/>
      <c r="EFE7" s="158"/>
      <c r="EFF7" s="158"/>
      <c r="EFG7" s="158"/>
      <c r="EFH7" s="158"/>
      <c r="EFI7" s="158"/>
      <c r="EFJ7" s="158"/>
      <c r="EFK7" s="158"/>
      <c r="EFL7" s="158"/>
      <c r="EFM7" s="158"/>
      <c r="EFN7" s="158"/>
      <c r="EFO7" s="158"/>
      <c r="EFP7" s="158"/>
      <c r="EFQ7" s="158"/>
      <c r="EFR7" s="158"/>
      <c r="EFS7" s="158"/>
      <c r="EFT7" s="158"/>
      <c r="EFU7" s="158"/>
      <c r="EFV7" s="158"/>
      <c r="EFW7" s="158"/>
      <c r="EFX7" s="158"/>
      <c r="EFY7" s="158"/>
      <c r="EFZ7" s="158"/>
      <c r="EGA7" s="158"/>
      <c r="EGB7" s="158"/>
      <c r="EGC7" s="158"/>
      <c r="EGD7" s="158"/>
      <c r="EGE7" s="158"/>
      <c r="EGF7" s="158"/>
      <c r="EGG7" s="158"/>
      <c r="EGH7" s="158"/>
      <c r="EGI7" s="158"/>
      <c r="EGJ7" s="158"/>
      <c r="EGK7" s="158"/>
      <c r="EGL7" s="158"/>
      <c r="EGM7" s="158"/>
      <c r="EGN7" s="158"/>
      <c r="EGO7" s="158"/>
      <c r="EGP7" s="158"/>
      <c r="EGQ7" s="158"/>
      <c r="EGR7" s="158"/>
      <c r="EGS7" s="158"/>
      <c r="EGT7" s="158"/>
      <c r="EGU7" s="158"/>
      <c r="EGV7" s="158"/>
      <c r="EGW7" s="158"/>
      <c r="EGX7" s="158"/>
      <c r="EGY7" s="158"/>
      <c r="EGZ7" s="158"/>
      <c r="EHA7" s="158"/>
      <c r="EHB7" s="158"/>
      <c r="EHC7" s="158"/>
      <c r="EHD7" s="158"/>
      <c r="EHE7" s="158"/>
      <c r="EHF7" s="158"/>
      <c r="EHG7" s="158"/>
      <c r="EHH7" s="158"/>
      <c r="EHI7" s="158"/>
      <c r="EHJ7" s="158"/>
      <c r="EHK7" s="158"/>
      <c r="EHL7" s="158"/>
      <c r="EHM7" s="158"/>
      <c r="EHN7" s="158"/>
      <c r="EHO7" s="158"/>
      <c r="EHP7" s="158"/>
      <c r="EHQ7" s="158"/>
      <c r="EHR7" s="158"/>
      <c r="EHS7" s="158"/>
      <c r="EHT7" s="158"/>
      <c r="EHU7" s="158"/>
      <c r="EHV7" s="158"/>
      <c r="EHW7" s="158"/>
      <c r="EHX7" s="158"/>
      <c r="EHY7" s="158"/>
      <c r="EHZ7" s="158"/>
      <c r="EIA7" s="158"/>
      <c r="EIB7" s="158"/>
      <c r="EIC7" s="158"/>
      <c r="EID7" s="158"/>
      <c r="EIE7" s="158"/>
      <c r="EIF7" s="158"/>
      <c r="EIG7" s="158"/>
      <c r="EIH7" s="158"/>
      <c r="EII7" s="158"/>
      <c r="EIJ7" s="158"/>
      <c r="EIK7" s="158"/>
      <c r="EIL7" s="158"/>
      <c r="EIM7" s="158"/>
      <c r="EIN7" s="158"/>
      <c r="EIO7" s="158"/>
      <c r="EIP7" s="158"/>
      <c r="EIQ7" s="158"/>
      <c r="EIR7" s="158"/>
      <c r="EIS7" s="158"/>
      <c r="EIT7" s="158"/>
      <c r="EIU7" s="158"/>
      <c r="EIV7" s="158"/>
      <c r="EIW7" s="158"/>
      <c r="EIX7" s="158"/>
      <c r="EIY7" s="158"/>
      <c r="EIZ7" s="158"/>
      <c r="EJA7" s="158"/>
      <c r="EJB7" s="158"/>
      <c r="EJC7" s="158"/>
      <c r="EJD7" s="158"/>
      <c r="EJE7" s="158"/>
      <c r="EJF7" s="158"/>
      <c r="EJG7" s="158"/>
      <c r="EJH7" s="158"/>
      <c r="EJI7" s="158"/>
      <c r="EJJ7" s="158"/>
      <c r="EJK7" s="158"/>
      <c r="EJL7" s="158"/>
      <c r="EJM7" s="158"/>
      <c r="EJN7" s="158"/>
      <c r="EJO7" s="158"/>
      <c r="EJP7" s="158"/>
      <c r="EJQ7" s="158"/>
      <c r="EJR7" s="158"/>
      <c r="EJS7" s="158"/>
      <c r="EJT7" s="158"/>
      <c r="EJU7" s="158"/>
      <c r="EJV7" s="158"/>
      <c r="EJW7" s="158"/>
      <c r="EJX7" s="158"/>
      <c r="EJY7" s="158"/>
      <c r="EJZ7" s="158"/>
      <c r="EKA7" s="158"/>
      <c r="EKB7" s="158"/>
      <c r="EKC7" s="158"/>
      <c r="EKD7" s="158"/>
      <c r="EKE7" s="158"/>
      <c r="EKF7" s="158"/>
      <c r="EKG7" s="158"/>
      <c r="EKH7" s="158"/>
      <c r="EKI7" s="158"/>
      <c r="EKJ7" s="158"/>
      <c r="EKK7" s="158"/>
      <c r="EKL7" s="158"/>
      <c r="EKM7" s="158"/>
      <c r="EKN7" s="158"/>
      <c r="EKO7" s="158"/>
      <c r="EKP7" s="158"/>
      <c r="EKQ7" s="158"/>
      <c r="EKR7" s="158"/>
      <c r="EKS7" s="158"/>
      <c r="EKT7" s="158"/>
      <c r="EKU7" s="158"/>
      <c r="EKV7" s="158"/>
      <c r="EKW7" s="158"/>
      <c r="EKX7" s="158"/>
      <c r="EKY7" s="158"/>
      <c r="EKZ7" s="158"/>
      <c r="ELA7" s="158"/>
      <c r="ELB7" s="158"/>
      <c r="ELC7" s="158"/>
      <c r="ELD7" s="158"/>
      <c r="ELE7" s="158"/>
      <c r="ELF7" s="158"/>
      <c r="ELG7" s="158"/>
      <c r="ELH7" s="158"/>
      <c r="ELI7" s="158"/>
      <c r="ELJ7" s="158"/>
      <c r="ELK7" s="158"/>
      <c r="ELL7" s="158"/>
      <c r="ELM7" s="158"/>
      <c r="ELN7" s="158"/>
      <c r="ELO7" s="158"/>
      <c r="ELP7" s="158"/>
      <c r="ELQ7" s="158"/>
      <c r="ELR7" s="158"/>
      <c r="ELS7" s="158"/>
      <c r="ELT7" s="158"/>
      <c r="ELU7" s="158"/>
      <c r="ELV7" s="158"/>
      <c r="ELW7" s="158"/>
      <c r="ELX7" s="158"/>
      <c r="ELY7" s="158"/>
      <c r="ELZ7" s="158"/>
      <c r="EMA7" s="158"/>
      <c r="EMB7" s="158"/>
      <c r="EMC7" s="158"/>
      <c r="EMD7" s="158"/>
      <c r="EME7" s="158"/>
      <c r="EMF7" s="158"/>
      <c r="EMG7" s="158"/>
      <c r="EMH7" s="158"/>
      <c r="EMI7" s="158"/>
      <c r="EMJ7" s="158"/>
      <c r="EMK7" s="158"/>
      <c r="EML7" s="158"/>
      <c r="EMM7" s="158"/>
      <c r="EMN7" s="158"/>
      <c r="EMO7" s="158"/>
      <c r="EMP7" s="158"/>
      <c r="EMQ7" s="158"/>
      <c r="EMR7" s="158"/>
      <c r="EMS7" s="158"/>
      <c r="EMT7" s="158"/>
      <c r="EMU7" s="158"/>
      <c r="EMV7" s="158"/>
      <c r="EMW7" s="158"/>
      <c r="EMX7" s="158"/>
      <c r="EMY7" s="158"/>
      <c r="EMZ7" s="158"/>
      <c r="ENA7" s="158"/>
      <c r="ENB7" s="158"/>
      <c r="ENC7" s="158"/>
      <c r="END7" s="158"/>
      <c r="ENE7" s="158"/>
      <c r="ENF7" s="158"/>
      <c r="ENG7" s="158"/>
      <c r="ENH7" s="158"/>
      <c r="ENI7" s="158"/>
      <c r="ENJ7" s="158"/>
      <c r="ENK7" s="158"/>
      <c r="ENL7" s="158"/>
      <c r="ENM7" s="158"/>
      <c r="ENN7" s="158"/>
      <c r="ENO7" s="158"/>
      <c r="ENP7" s="158"/>
      <c r="ENQ7" s="158"/>
      <c r="ENR7" s="158"/>
      <c r="ENS7" s="158"/>
      <c r="ENT7" s="158"/>
      <c r="ENU7" s="158"/>
      <c r="ENV7" s="158"/>
      <c r="ENW7" s="158"/>
      <c r="ENX7" s="158"/>
      <c r="ENY7" s="158"/>
      <c r="ENZ7" s="158"/>
      <c r="EOA7" s="158"/>
      <c r="EOB7" s="158"/>
      <c r="EOC7" s="158"/>
      <c r="EOD7" s="158"/>
      <c r="EOE7" s="158"/>
      <c r="EOF7" s="158"/>
      <c r="EOG7" s="158"/>
      <c r="EOH7" s="158"/>
      <c r="EOI7" s="158"/>
      <c r="EOJ7" s="158"/>
      <c r="EOK7" s="158"/>
      <c r="EOL7" s="158"/>
      <c r="EOM7" s="158"/>
      <c r="EON7" s="158"/>
      <c r="EOO7" s="158"/>
      <c r="EOP7" s="158"/>
      <c r="EOQ7" s="158"/>
      <c r="EOR7" s="158"/>
      <c r="EOS7" s="158"/>
      <c r="EOT7" s="158"/>
      <c r="EOU7" s="158"/>
      <c r="EOV7" s="158"/>
      <c r="EOW7" s="158"/>
      <c r="EOX7" s="158"/>
      <c r="EOY7" s="158"/>
      <c r="EOZ7" s="158"/>
      <c r="EPA7" s="158"/>
      <c r="EPB7" s="158"/>
      <c r="EPC7" s="158"/>
      <c r="EPD7" s="158"/>
      <c r="EPE7" s="158"/>
      <c r="EPF7" s="158"/>
      <c r="EPG7" s="158"/>
      <c r="EPH7" s="158"/>
      <c r="EPI7" s="158"/>
      <c r="EPJ7" s="158"/>
      <c r="EPK7" s="158"/>
      <c r="EPL7" s="158"/>
      <c r="EPM7" s="158"/>
      <c r="EPN7" s="158"/>
      <c r="EPO7" s="158"/>
      <c r="EPP7" s="158"/>
      <c r="EPQ7" s="158"/>
      <c r="EPR7" s="158"/>
      <c r="EPS7" s="158"/>
      <c r="EPT7" s="158"/>
      <c r="EPU7" s="158"/>
      <c r="EPV7" s="158"/>
      <c r="EPW7" s="158"/>
      <c r="EPX7" s="158"/>
      <c r="EPY7" s="158"/>
      <c r="EPZ7" s="158"/>
      <c r="EQA7" s="158"/>
      <c r="EQB7" s="158"/>
      <c r="EQC7" s="158"/>
      <c r="EQD7" s="158"/>
      <c r="EQE7" s="158"/>
      <c r="EQF7" s="158"/>
      <c r="EQG7" s="158"/>
      <c r="EQH7" s="158"/>
      <c r="EQI7" s="158"/>
      <c r="EQJ7" s="158"/>
      <c r="EQK7" s="158"/>
      <c r="EQL7" s="158"/>
      <c r="EQM7" s="158"/>
      <c r="EQN7" s="158"/>
      <c r="EQO7" s="158"/>
      <c r="EQP7" s="158"/>
      <c r="EQQ7" s="158"/>
      <c r="EQR7" s="158"/>
      <c r="EQS7" s="158"/>
      <c r="EQT7" s="158"/>
      <c r="EQU7" s="158"/>
      <c r="EQV7" s="158"/>
      <c r="EQW7" s="158"/>
      <c r="EQX7" s="158"/>
      <c r="EQY7" s="158"/>
      <c r="EQZ7" s="158"/>
      <c r="ERA7" s="158"/>
      <c r="ERB7" s="158"/>
      <c r="ERC7" s="158"/>
      <c r="ERD7" s="158"/>
      <c r="ERE7" s="158"/>
      <c r="ERF7" s="158"/>
      <c r="ERG7" s="158"/>
      <c r="ERH7" s="158"/>
      <c r="ERI7" s="158"/>
      <c r="ERJ7" s="158"/>
      <c r="ERK7" s="158"/>
      <c r="ERL7" s="158"/>
      <c r="ERM7" s="158"/>
      <c r="ERN7" s="158"/>
      <c r="ERO7" s="158"/>
      <c r="ERP7" s="158"/>
      <c r="ERQ7" s="158"/>
      <c r="ERR7" s="158"/>
      <c r="ERS7" s="158"/>
      <c r="ERT7" s="158"/>
      <c r="ERU7" s="158"/>
      <c r="ERV7" s="158"/>
      <c r="ERW7" s="158"/>
      <c r="ERX7" s="158"/>
      <c r="ERY7" s="158"/>
      <c r="ERZ7" s="158"/>
      <c r="ESA7" s="158"/>
      <c r="ESB7" s="158"/>
      <c r="ESC7" s="158"/>
      <c r="ESD7" s="158"/>
      <c r="ESE7" s="158"/>
      <c r="ESF7" s="158"/>
      <c r="ESG7" s="158"/>
      <c r="ESH7" s="158"/>
      <c r="ESI7" s="158"/>
      <c r="ESJ7" s="158"/>
      <c r="ESK7" s="158"/>
      <c r="ESL7" s="158"/>
      <c r="ESM7" s="158"/>
      <c r="ESN7" s="158"/>
      <c r="ESO7" s="158"/>
      <c r="ESP7" s="158"/>
      <c r="ESQ7" s="158"/>
      <c r="ESR7" s="158"/>
      <c r="ESS7" s="158"/>
      <c r="EST7" s="158"/>
      <c r="ESU7" s="158"/>
      <c r="ESV7" s="158"/>
      <c r="ESW7" s="158"/>
      <c r="ESX7" s="158"/>
      <c r="ESY7" s="158"/>
      <c r="ESZ7" s="158"/>
      <c r="ETA7" s="158"/>
      <c r="ETB7" s="158"/>
      <c r="ETC7" s="158"/>
      <c r="ETD7" s="158"/>
      <c r="ETE7" s="158"/>
      <c r="ETF7" s="158"/>
      <c r="ETG7" s="158"/>
      <c r="ETH7" s="158"/>
      <c r="ETI7" s="158"/>
      <c r="ETJ7" s="158"/>
      <c r="ETK7" s="158"/>
      <c r="ETL7" s="158"/>
      <c r="ETM7" s="158"/>
      <c r="ETN7" s="158"/>
      <c r="ETO7" s="158"/>
      <c r="ETP7" s="158"/>
      <c r="ETQ7" s="158"/>
      <c r="ETR7" s="158"/>
      <c r="ETS7" s="158"/>
      <c r="ETT7" s="158"/>
      <c r="ETU7" s="158"/>
      <c r="ETV7" s="158"/>
      <c r="ETW7" s="158"/>
      <c r="ETX7" s="158"/>
      <c r="ETY7" s="158"/>
      <c r="ETZ7" s="158"/>
      <c r="EUA7" s="158"/>
      <c r="EUB7" s="158"/>
      <c r="EUC7" s="158"/>
      <c r="EUD7" s="158"/>
      <c r="EUE7" s="158"/>
      <c r="EUF7" s="158"/>
      <c r="EUG7" s="158"/>
      <c r="EUH7" s="158"/>
      <c r="EUI7" s="158"/>
      <c r="EUJ7" s="158"/>
      <c r="EUK7" s="158"/>
      <c r="EUL7" s="158"/>
      <c r="EUM7" s="158"/>
      <c r="EUN7" s="158"/>
      <c r="EUO7" s="158"/>
      <c r="EUP7" s="158"/>
      <c r="EUQ7" s="158"/>
      <c r="EUR7" s="158"/>
      <c r="EUS7" s="158"/>
      <c r="EUT7" s="158"/>
      <c r="EUU7" s="158"/>
      <c r="EUV7" s="158"/>
      <c r="EUW7" s="158"/>
      <c r="EUX7" s="158"/>
      <c r="EUY7" s="158"/>
      <c r="EUZ7" s="158"/>
      <c r="EVA7" s="158"/>
      <c r="EVB7" s="158"/>
      <c r="EVC7" s="158"/>
      <c r="EVD7" s="158"/>
      <c r="EVE7" s="158"/>
      <c r="EVF7" s="158"/>
      <c r="EVG7" s="158"/>
      <c r="EVH7" s="158"/>
      <c r="EVI7" s="158"/>
      <c r="EVJ7" s="158"/>
      <c r="EVK7" s="158"/>
      <c r="EVL7" s="158"/>
      <c r="EVM7" s="158"/>
      <c r="EVN7" s="158"/>
      <c r="EVO7" s="158"/>
      <c r="EVP7" s="158"/>
      <c r="EVQ7" s="158"/>
      <c r="EVR7" s="158"/>
      <c r="EVS7" s="158"/>
      <c r="EVT7" s="158"/>
      <c r="EVU7" s="158"/>
      <c r="EVV7" s="158"/>
      <c r="EVW7" s="158"/>
      <c r="EVX7" s="158"/>
      <c r="EVY7" s="158"/>
      <c r="EVZ7" s="158"/>
      <c r="EWA7" s="158"/>
      <c r="EWB7" s="158"/>
      <c r="EWC7" s="158"/>
      <c r="EWD7" s="158"/>
      <c r="EWE7" s="158"/>
      <c r="EWF7" s="158"/>
      <c r="EWG7" s="158"/>
      <c r="EWH7" s="158"/>
      <c r="EWI7" s="158"/>
      <c r="EWJ7" s="158"/>
      <c r="EWK7" s="158"/>
      <c r="EWL7" s="158"/>
      <c r="EWM7" s="158"/>
      <c r="EWN7" s="158"/>
      <c r="EWO7" s="158"/>
      <c r="EWP7" s="158"/>
      <c r="EWQ7" s="158"/>
      <c r="EWR7" s="158"/>
      <c r="EWS7" s="158"/>
      <c r="EWT7" s="158"/>
      <c r="EWU7" s="158"/>
      <c r="EWV7" s="158"/>
      <c r="EWW7" s="158"/>
      <c r="EWX7" s="158"/>
      <c r="EWY7" s="158"/>
      <c r="EWZ7" s="158"/>
      <c r="EXA7" s="158"/>
      <c r="EXB7" s="158"/>
      <c r="EXC7" s="158"/>
      <c r="EXD7" s="158"/>
      <c r="EXE7" s="158"/>
      <c r="EXF7" s="158"/>
      <c r="EXG7" s="158"/>
      <c r="EXH7" s="158"/>
      <c r="EXI7" s="158"/>
      <c r="EXJ7" s="158"/>
      <c r="EXK7" s="158"/>
      <c r="EXL7" s="158"/>
      <c r="EXM7" s="158"/>
      <c r="EXN7" s="158"/>
      <c r="EXO7" s="158"/>
      <c r="EXP7" s="158"/>
      <c r="EXQ7" s="158"/>
      <c r="EXR7" s="158"/>
      <c r="EXS7" s="158"/>
      <c r="EXT7" s="158"/>
      <c r="EXU7" s="158"/>
      <c r="EXV7" s="158"/>
      <c r="EXW7" s="158"/>
      <c r="EXX7" s="158"/>
      <c r="EXY7" s="158"/>
      <c r="EXZ7" s="158"/>
      <c r="EYA7" s="158"/>
      <c r="EYB7" s="158"/>
      <c r="EYC7" s="158"/>
      <c r="EYD7" s="158"/>
      <c r="EYE7" s="158"/>
      <c r="EYF7" s="158"/>
      <c r="EYG7" s="158"/>
      <c r="EYH7" s="158"/>
      <c r="EYI7" s="158"/>
      <c r="EYJ7" s="158"/>
      <c r="EYK7" s="158"/>
      <c r="EYL7" s="158"/>
      <c r="EYM7" s="158"/>
      <c r="EYN7" s="158"/>
      <c r="EYO7" s="158"/>
      <c r="EYP7" s="158"/>
      <c r="EYQ7" s="158"/>
      <c r="EYR7" s="158"/>
      <c r="EYS7" s="158"/>
      <c r="EYT7" s="158"/>
      <c r="EYU7" s="158"/>
      <c r="EYV7" s="158"/>
      <c r="EYW7" s="158"/>
      <c r="EYX7" s="158"/>
      <c r="EYY7" s="158"/>
      <c r="EYZ7" s="158"/>
      <c r="EZA7" s="158"/>
      <c r="EZB7" s="158"/>
      <c r="EZC7" s="158"/>
      <c r="EZD7" s="158"/>
      <c r="EZE7" s="158"/>
      <c r="EZF7" s="158"/>
      <c r="EZG7" s="158"/>
      <c r="EZH7" s="158"/>
      <c r="EZI7" s="158"/>
      <c r="EZJ7" s="158"/>
      <c r="EZK7" s="158"/>
      <c r="EZL7" s="158"/>
      <c r="EZM7" s="158"/>
      <c r="EZN7" s="158"/>
      <c r="EZO7" s="158"/>
      <c r="EZP7" s="158"/>
      <c r="EZQ7" s="158"/>
      <c r="EZR7" s="158"/>
      <c r="EZS7" s="158"/>
      <c r="EZT7" s="158"/>
      <c r="EZU7" s="158"/>
      <c r="EZV7" s="158"/>
      <c r="EZW7" s="158"/>
      <c r="EZX7" s="158"/>
      <c r="EZY7" s="158"/>
      <c r="EZZ7" s="158"/>
      <c r="FAA7" s="158"/>
      <c r="FAB7" s="158"/>
      <c r="FAC7" s="158"/>
      <c r="FAD7" s="158"/>
      <c r="FAE7" s="158"/>
      <c r="FAF7" s="158"/>
      <c r="FAG7" s="158"/>
      <c r="FAH7" s="158"/>
      <c r="FAI7" s="158"/>
      <c r="FAJ7" s="158"/>
      <c r="FAK7" s="158"/>
      <c r="FAL7" s="158"/>
      <c r="FAM7" s="158"/>
      <c r="FAN7" s="158"/>
      <c r="FAO7" s="158"/>
      <c r="FAP7" s="158"/>
      <c r="FAQ7" s="158"/>
      <c r="FAR7" s="158"/>
      <c r="FAS7" s="158"/>
      <c r="FAT7" s="158"/>
      <c r="FAU7" s="158"/>
      <c r="FAV7" s="158"/>
      <c r="FAW7" s="158"/>
      <c r="FAX7" s="158"/>
      <c r="FAY7" s="158"/>
      <c r="FAZ7" s="158"/>
      <c r="FBA7" s="158"/>
      <c r="FBB7" s="158"/>
      <c r="FBC7" s="158"/>
      <c r="FBD7" s="158"/>
      <c r="FBE7" s="158"/>
      <c r="FBF7" s="158"/>
      <c r="FBG7" s="158"/>
      <c r="FBH7" s="158"/>
      <c r="FBI7" s="158"/>
      <c r="FBJ7" s="158"/>
      <c r="FBK7" s="158"/>
      <c r="FBL7" s="158"/>
      <c r="FBM7" s="158"/>
      <c r="FBN7" s="158"/>
      <c r="FBO7" s="158"/>
      <c r="FBP7" s="158"/>
      <c r="FBQ7" s="158"/>
      <c r="FBR7" s="158"/>
      <c r="FBS7" s="158"/>
      <c r="FBT7" s="158"/>
      <c r="FBU7" s="158"/>
      <c r="FBV7" s="158"/>
      <c r="FBW7" s="158"/>
      <c r="FBX7" s="158"/>
      <c r="FBY7" s="158"/>
      <c r="FBZ7" s="158"/>
      <c r="FCA7" s="158"/>
      <c r="FCB7" s="158"/>
      <c r="FCC7" s="158"/>
      <c r="FCD7" s="158"/>
      <c r="FCE7" s="158"/>
      <c r="FCF7" s="158"/>
      <c r="FCG7" s="158"/>
      <c r="FCH7" s="158"/>
      <c r="FCI7" s="158"/>
      <c r="FCJ7" s="158"/>
      <c r="FCK7" s="158"/>
      <c r="FCL7" s="158"/>
      <c r="FCM7" s="158"/>
      <c r="FCN7" s="158"/>
      <c r="FCO7" s="158"/>
      <c r="FCP7" s="158"/>
      <c r="FCQ7" s="158"/>
      <c r="FCR7" s="158"/>
      <c r="FCS7" s="158"/>
      <c r="FCT7" s="158"/>
      <c r="FCU7" s="158"/>
      <c r="FCV7" s="158"/>
      <c r="FCW7" s="158"/>
      <c r="FCX7" s="158"/>
      <c r="FCY7" s="158"/>
      <c r="FCZ7" s="158"/>
      <c r="FDA7" s="158"/>
      <c r="FDB7" s="158"/>
      <c r="FDC7" s="158"/>
      <c r="FDD7" s="158"/>
      <c r="FDE7" s="158"/>
      <c r="FDF7" s="158"/>
      <c r="FDG7" s="158"/>
      <c r="FDH7" s="158"/>
      <c r="FDI7" s="158"/>
      <c r="FDJ7" s="158"/>
      <c r="FDK7" s="158"/>
      <c r="FDL7" s="158"/>
      <c r="FDM7" s="158"/>
      <c r="FDN7" s="158"/>
      <c r="FDO7" s="158"/>
      <c r="FDP7" s="158"/>
      <c r="FDQ7" s="158"/>
      <c r="FDR7" s="158"/>
      <c r="FDS7" s="158"/>
      <c r="FDT7" s="158"/>
      <c r="FDU7" s="158"/>
      <c r="FDV7" s="158"/>
      <c r="FDW7" s="158"/>
      <c r="FDX7" s="158"/>
      <c r="FDY7" s="158"/>
      <c r="FDZ7" s="158"/>
      <c r="FEA7" s="158"/>
      <c r="FEB7" s="158"/>
      <c r="FEC7" s="158"/>
      <c r="FED7" s="158"/>
      <c r="FEE7" s="158"/>
      <c r="FEF7" s="158"/>
      <c r="FEG7" s="158"/>
      <c r="FEH7" s="158"/>
      <c r="FEI7" s="158"/>
      <c r="FEJ7" s="158"/>
      <c r="FEK7" s="158"/>
      <c r="FEL7" s="158"/>
      <c r="FEM7" s="158"/>
      <c r="FEN7" s="158"/>
      <c r="FEO7" s="158"/>
      <c r="FEP7" s="158"/>
      <c r="FEQ7" s="158"/>
      <c r="FER7" s="158"/>
      <c r="FES7" s="158"/>
      <c r="FET7" s="158"/>
      <c r="FEU7" s="158"/>
      <c r="FEV7" s="158"/>
      <c r="FEW7" s="158"/>
      <c r="FEX7" s="158"/>
      <c r="FEY7" s="158"/>
      <c r="FEZ7" s="158"/>
      <c r="FFA7" s="158"/>
      <c r="FFB7" s="158"/>
      <c r="FFC7" s="158"/>
      <c r="FFD7" s="158"/>
      <c r="FFE7" s="158"/>
      <c r="FFF7" s="158"/>
      <c r="FFG7" s="158"/>
      <c r="FFH7" s="158"/>
      <c r="FFI7" s="158"/>
      <c r="FFJ7" s="158"/>
      <c r="FFK7" s="158"/>
      <c r="FFL7" s="158"/>
      <c r="FFM7" s="158"/>
      <c r="FFN7" s="158"/>
      <c r="FFO7" s="158"/>
      <c r="FFP7" s="158"/>
      <c r="FFQ7" s="158"/>
      <c r="FFR7" s="158"/>
      <c r="FFS7" s="158"/>
      <c r="FFT7" s="158"/>
      <c r="FFU7" s="158"/>
      <c r="FFV7" s="158"/>
      <c r="FFW7" s="158"/>
      <c r="FFX7" s="158"/>
      <c r="FFY7" s="158"/>
      <c r="FFZ7" s="158"/>
      <c r="FGA7" s="158"/>
      <c r="FGB7" s="158"/>
      <c r="FGC7" s="158"/>
      <c r="FGD7" s="158"/>
      <c r="FGE7" s="158"/>
      <c r="FGF7" s="158"/>
      <c r="FGG7" s="158"/>
      <c r="FGH7" s="158"/>
      <c r="FGI7" s="158"/>
      <c r="FGJ7" s="158"/>
      <c r="FGK7" s="158"/>
      <c r="FGL7" s="158"/>
      <c r="FGM7" s="158"/>
      <c r="FGN7" s="158"/>
      <c r="FGO7" s="158"/>
      <c r="FGP7" s="158"/>
      <c r="FGQ7" s="158"/>
      <c r="FGR7" s="158"/>
      <c r="FGS7" s="158"/>
      <c r="FGT7" s="158"/>
      <c r="FGU7" s="158"/>
      <c r="FGV7" s="158"/>
      <c r="FGW7" s="158"/>
      <c r="FGX7" s="158"/>
      <c r="FGY7" s="158"/>
      <c r="FGZ7" s="158"/>
      <c r="FHA7" s="158"/>
      <c r="FHB7" s="158"/>
      <c r="FHC7" s="158"/>
      <c r="FHD7" s="158"/>
      <c r="FHE7" s="158"/>
      <c r="FHF7" s="158"/>
      <c r="FHG7" s="158"/>
      <c r="FHH7" s="158"/>
      <c r="FHI7" s="158"/>
      <c r="FHJ7" s="158"/>
      <c r="FHK7" s="158"/>
      <c r="FHL7" s="158"/>
      <c r="FHM7" s="158"/>
      <c r="FHN7" s="158"/>
      <c r="FHO7" s="158"/>
      <c r="FHP7" s="158"/>
      <c r="FHQ7" s="158"/>
      <c r="FHR7" s="158"/>
      <c r="FHS7" s="158"/>
      <c r="FHT7" s="158"/>
      <c r="FHU7" s="158"/>
      <c r="FHV7" s="158"/>
      <c r="FHW7" s="158"/>
      <c r="FHX7" s="158"/>
      <c r="FHY7" s="158"/>
      <c r="FHZ7" s="158"/>
      <c r="FIA7" s="158"/>
      <c r="FIB7" s="158"/>
      <c r="FIC7" s="158"/>
      <c r="FID7" s="158"/>
      <c r="FIE7" s="158"/>
      <c r="FIF7" s="158"/>
      <c r="FIG7" s="158"/>
      <c r="FIH7" s="158"/>
      <c r="FII7" s="158"/>
      <c r="FIJ7" s="158"/>
      <c r="FIK7" s="158"/>
      <c r="FIL7" s="158"/>
      <c r="FIM7" s="158"/>
      <c r="FIN7" s="158"/>
      <c r="FIO7" s="158"/>
      <c r="FIP7" s="158"/>
      <c r="FIQ7" s="158"/>
      <c r="FIR7" s="158"/>
      <c r="FIS7" s="158"/>
      <c r="FIT7" s="158"/>
      <c r="FIU7" s="158"/>
      <c r="FIV7" s="158"/>
      <c r="FIW7" s="158"/>
      <c r="FIX7" s="158"/>
      <c r="FIY7" s="158"/>
      <c r="FIZ7" s="158"/>
      <c r="FJA7" s="158"/>
      <c r="FJB7" s="158"/>
      <c r="FJC7" s="158"/>
      <c r="FJD7" s="158"/>
      <c r="FJE7" s="158"/>
      <c r="FJF7" s="158"/>
      <c r="FJG7" s="158"/>
      <c r="FJH7" s="158"/>
      <c r="FJI7" s="158"/>
      <c r="FJJ7" s="158"/>
      <c r="FJK7" s="158"/>
      <c r="FJL7" s="158"/>
      <c r="FJM7" s="158"/>
      <c r="FJN7" s="158"/>
      <c r="FJO7" s="158"/>
      <c r="FJP7" s="158"/>
      <c r="FJQ7" s="158"/>
      <c r="FJR7" s="158"/>
      <c r="FJS7" s="158"/>
      <c r="FJT7" s="158"/>
      <c r="FJU7" s="158"/>
      <c r="FJV7" s="158"/>
      <c r="FJW7" s="158"/>
      <c r="FJX7" s="158"/>
      <c r="FJY7" s="158"/>
      <c r="FJZ7" s="158"/>
      <c r="FKA7" s="158"/>
      <c r="FKB7" s="158"/>
      <c r="FKC7" s="158"/>
      <c r="FKD7" s="158"/>
      <c r="FKE7" s="158"/>
      <c r="FKF7" s="158"/>
      <c r="FKG7" s="158"/>
      <c r="FKH7" s="158"/>
      <c r="FKI7" s="158"/>
      <c r="FKJ7" s="158"/>
      <c r="FKK7" s="158"/>
      <c r="FKL7" s="158"/>
      <c r="FKM7" s="158"/>
      <c r="FKN7" s="158"/>
      <c r="FKO7" s="158"/>
      <c r="FKP7" s="158"/>
      <c r="FKQ7" s="158"/>
      <c r="FKR7" s="158"/>
      <c r="FKS7" s="158"/>
      <c r="FKT7" s="158"/>
      <c r="FKU7" s="158"/>
      <c r="FKV7" s="158"/>
      <c r="FKW7" s="158"/>
      <c r="FKX7" s="158"/>
      <c r="FKY7" s="158"/>
      <c r="FKZ7" s="158"/>
      <c r="FLA7" s="158"/>
      <c r="FLB7" s="158"/>
      <c r="FLC7" s="158"/>
      <c r="FLD7" s="158"/>
      <c r="FLE7" s="158"/>
      <c r="FLF7" s="158"/>
      <c r="FLG7" s="158"/>
      <c r="FLH7" s="158"/>
      <c r="FLI7" s="158"/>
      <c r="FLJ7" s="158"/>
      <c r="FLK7" s="158"/>
      <c r="FLL7" s="158"/>
      <c r="FLM7" s="158"/>
      <c r="FLN7" s="158"/>
      <c r="FLO7" s="158"/>
      <c r="FLP7" s="158"/>
      <c r="FLQ7" s="158"/>
      <c r="FLR7" s="158"/>
      <c r="FLS7" s="158"/>
      <c r="FLT7" s="158"/>
      <c r="FLU7" s="158"/>
      <c r="FLV7" s="158"/>
      <c r="FLW7" s="158"/>
      <c r="FLX7" s="158"/>
      <c r="FLY7" s="158"/>
      <c r="FLZ7" s="158"/>
      <c r="FMA7" s="158"/>
      <c r="FMB7" s="158"/>
      <c r="FMC7" s="158"/>
      <c r="FMD7" s="158"/>
      <c r="FME7" s="158"/>
      <c r="FMF7" s="158"/>
      <c r="FMG7" s="158"/>
      <c r="FMH7" s="158"/>
      <c r="FMI7" s="158"/>
      <c r="FMJ7" s="158"/>
      <c r="FMK7" s="158"/>
      <c r="FML7" s="158"/>
      <c r="FMM7" s="158"/>
      <c r="FMN7" s="158"/>
      <c r="FMO7" s="158"/>
      <c r="FMP7" s="158"/>
      <c r="FMQ7" s="158"/>
      <c r="FMR7" s="158"/>
      <c r="FMS7" s="158"/>
      <c r="FMT7" s="158"/>
      <c r="FMU7" s="158"/>
      <c r="FMV7" s="158"/>
      <c r="FMW7" s="158"/>
      <c r="FMX7" s="158"/>
      <c r="FMY7" s="158"/>
      <c r="FMZ7" s="158"/>
      <c r="FNA7" s="158"/>
      <c r="FNB7" s="158"/>
      <c r="FNC7" s="158"/>
      <c r="FND7" s="158"/>
      <c r="FNE7" s="158"/>
      <c r="FNF7" s="158"/>
      <c r="FNG7" s="158"/>
      <c r="FNH7" s="158"/>
      <c r="FNI7" s="158"/>
      <c r="FNJ7" s="158"/>
      <c r="FNK7" s="158"/>
      <c r="FNL7" s="158"/>
      <c r="FNM7" s="158"/>
      <c r="FNN7" s="158"/>
      <c r="FNO7" s="158"/>
      <c r="FNP7" s="158"/>
      <c r="FNQ7" s="158"/>
      <c r="FNR7" s="158"/>
      <c r="FNS7" s="158"/>
      <c r="FNT7" s="158"/>
      <c r="FNU7" s="158"/>
      <c r="FNV7" s="158"/>
      <c r="FNW7" s="158"/>
      <c r="FNX7" s="158"/>
      <c r="FNY7" s="158"/>
      <c r="FNZ7" s="158"/>
      <c r="FOA7" s="158"/>
      <c r="FOB7" s="158"/>
      <c r="FOC7" s="158"/>
      <c r="FOD7" s="158"/>
      <c r="FOE7" s="158"/>
      <c r="FOF7" s="158"/>
      <c r="FOG7" s="158"/>
      <c r="FOH7" s="158"/>
      <c r="FOI7" s="158"/>
      <c r="FOJ7" s="158"/>
      <c r="FOK7" s="158"/>
      <c r="FOL7" s="158"/>
      <c r="FOM7" s="158"/>
      <c r="FON7" s="158"/>
      <c r="FOO7" s="158"/>
      <c r="FOP7" s="158"/>
      <c r="FOQ7" s="158"/>
      <c r="FOR7" s="158"/>
      <c r="FOS7" s="158"/>
      <c r="FOT7" s="158"/>
      <c r="FOU7" s="158"/>
      <c r="FOV7" s="158"/>
      <c r="FOW7" s="158"/>
      <c r="FOX7" s="158"/>
      <c r="FOY7" s="158"/>
      <c r="FOZ7" s="158"/>
      <c r="FPA7" s="158"/>
      <c r="FPB7" s="158"/>
      <c r="FPC7" s="158"/>
      <c r="FPD7" s="158"/>
      <c r="FPE7" s="158"/>
      <c r="FPF7" s="158"/>
      <c r="FPG7" s="158"/>
      <c r="FPH7" s="158"/>
      <c r="FPI7" s="158"/>
      <c r="FPJ7" s="158"/>
      <c r="FPK7" s="158"/>
      <c r="FPL7" s="158"/>
      <c r="FPM7" s="158"/>
      <c r="FPN7" s="158"/>
      <c r="FPO7" s="158"/>
      <c r="FPP7" s="158"/>
      <c r="FPQ7" s="158"/>
      <c r="FPR7" s="158"/>
      <c r="FPS7" s="158"/>
      <c r="FPT7" s="158"/>
      <c r="FPU7" s="158"/>
      <c r="FPV7" s="158"/>
      <c r="FPW7" s="158"/>
      <c r="FPX7" s="158"/>
      <c r="FPY7" s="158"/>
      <c r="FPZ7" s="158"/>
      <c r="FQA7" s="158"/>
      <c r="FQB7" s="158"/>
      <c r="FQC7" s="158"/>
      <c r="FQD7" s="158"/>
      <c r="FQE7" s="158"/>
      <c r="FQF7" s="158"/>
      <c r="FQG7" s="158"/>
      <c r="FQH7" s="158"/>
      <c r="FQI7" s="158"/>
      <c r="FQJ7" s="158"/>
      <c r="FQK7" s="158"/>
      <c r="FQL7" s="158"/>
      <c r="FQM7" s="158"/>
      <c r="FQN7" s="158"/>
      <c r="FQO7" s="158"/>
      <c r="FQP7" s="158"/>
      <c r="FQQ7" s="158"/>
      <c r="FQR7" s="158"/>
      <c r="FQS7" s="158"/>
      <c r="FQT7" s="158"/>
      <c r="FQU7" s="158"/>
      <c r="FQV7" s="158"/>
      <c r="FQW7" s="158"/>
      <c r="FQX7" s="158"/>
      <c r="FQY7" s="158"/>
      <c r="FQZ7" s="158"/>
      <c r="FRA7" s="158"/>
      <c r="FRB7" s="158"/>
      <c r="FRC7" s="158"/>
      <c r="FRD7" s="158"/>
      <c r="FRE7" s="158"/>
      <c r="FRF7" s="158"/>
      <c r="FRG7" s="158"/>
      <c r="FRH7" s="158"/>
      <c r="FRI7" s="158"/>
      <c r="FRJ7" s="158"/>
      <c r="FRK7" s="158"/>
      <c r="FRL7" s="158"/>
      <c r="FRM7" s="158"/>
      <c r="FRN7" s="158"/>
      <c r="FRO7" s="158"/>
      <c r="FRP7" s="158"/>
      <c r="FRQ7" s="158"/>
      <c r="FRR7" s="158"/>
      <c r="FRS7" s="158"/>
      <c r="FRT7" s="158"/>
      <c r="FRU7" s="158"/>
      <c r="FRV7" s="158"/>
      <c r="FRW7" s="158"/>
      <c r="FRX7" s="158"/>
      <c r="FRY7" s="158"/>
      <c r="FRZ7" s="158"/>
      <c r="FSA7" s="158"/>
      <c r="FSB7" s="158"/>
      <c r="FSC7" s="158"/>
      <c r="FSD7" s="158"/>
      <c r="FSE7" s="158"/>
      <c r="FSF7" s="158"/>
      <c r="FSG7" s="158"/>
      <c r="FSH7" s="158"/>
      <c r="FSI7" s="158"/>
      <c r="FSJ7" s="158"/>
      <c r="FSK7" s="158"/>
      <c r="FSL7" s="158"/>
      <c r="FSM7" s="158"/>
      <c r="FSN7" s="158"/>
      <c r="FSO7" s="158"/>
      <c r="FSP7" s="158"/>
      <c r="FSQ7" s="158"/>
      <c r="FSR7" s="158"/>
      <c r="FSS7" s="158"/>
      <c r="FST7" s="158"/>
      <c r="FSU7" s="158"/>
      <c r="FSV7" s="158"/>
      <c r="FSW7" s="158"/>
      <c r="FSX7" s="158"/>
      <c r="FSY7" s="158"/>
      <c r="FSZ7" s="158"/>
      <c r="FTA7" s="158"/>
      <c r="FTB7" s="158"/>
      <c r="FTC7" s="158"/>
      <c r="FTD7" s="158"/>
      <c r="FTE7" s="158"/>
      <c r="FTF7" s="158"/>
      <c r="FTG7" s="158"/>
      <c r="FTH7" s="158"/>
      <c r="FTI7" s="158"/>
      <c r="FTJ7" s="158"/>
      <c r="FTK7" s="158"/>
      <c r="FTL7" s="158"/>
      <c r="FTM7" s="158"/>
      <c r="FTN7" s="158"/>
      <c r="FTO7" s="158"/>
      <c r="FTP7" s="158"/>
      <c r="FTQ7" s="158"/>
      <c r="FTR7" s="158"/>
      <c r="FTS7" s="158"/>
      <c r="FTT7" s="158"/>
      <c r="FTU7" s="158"/>
      <c r="FTV7" s="158"/>
      <c r="FTW7" s="158"/>
      <c r="FTX7" s="158"/>
      <c r="FTY7" s="158"/>
      <c r="FTZ7" s="158"/>
      <c r="FUA7" s="158"/>
      <c r="FUB7" s="158"/>
      <c r="FUC7" s="158"/>
      <c r="FUD7" s="158"/>
      <c r="FUE7" s="158"/>
      <c r="FUF7" s="158"/>
      <c r="FUG7" s="158"/>
      <c r="FUH7" s="158"/>
      <c r="FUI7" s="158"/>
      <c r="FUJ7" s="158"/>
      <c r="FUK7" s="158"/>
      <c r="FUL7" s="158"/>
      <c r="FUM7" s="158"/>
      <c r="FUN7" s="158"/>
      <c r="FUO7" s="158"/>
      <c r="FUP7" s="158"/>
      <c r="FUQ7" s="158"/>
      <c r="FUR7" s="158"/>
      <c r="FUS7" s="158"/>
      <c r="FUT7" s="158"/>
      <c r="FUU7" s="158"/>
      <c r="FUV7" s="158"/>
      <c r="FUW7" s="158"/>
      <c r="FUX7" s="158"/>
      <c r="FUY7" s="158"/>
      <c r="FUZ7" s="158"/>
      <c r="FVA7" s="158"/>
      <c r="FVB7" s="158"/>
      <c r="FVC7" s="158"/>
      <c r="FVD7" s="158"/>
      <c r="FVE7" s="158"/>
      <c r="FVF7" s="158"/>
      <c r="FVG7" s="158"/>
      <c r="FVH7" s="158"/>
      <c r="FVI7" s="158"/>
      <c r="FVJ7" s="158"/>
      <c r="FVK7" s="158"/>
      <c r="FVL7" s="158"/>
      <c r="FVM7" s="158"/>
      <c r="FVN7" s="158"/>
      <c r="FVO7" s="158"/>
      <c r="FVP7" s="158"/>
      <c r="FVQ7" s="158"/>
      <c r="FVR7" s="158"/>
      <c r="FVS7" s="158"/>
      <c r="FVT7" s="158"/>
      <c r="FVU7" s="158"/>
      <c r="FVV7" s="158"/>
      <c r="FVW7" s="158"/>
      <c r="FVX7" s="158"/>
      <c r="FVY7" s="158"/>
      <c r="FVZ7" s="158"/>
      <c r="FWA7" s="158"/>
      <c r="FWB7" s="158"/>
      <c r="FWC7" s="158"/>
      <c r="FWD7" s="158"/>
      <c r="FWE7" s="158"/>
      <c r="FWF7" s="158"/>
      <c r="FWG7" s="158"/>
      <c r="FWH7" s="158"/>
      <c r="FWI7" s="158"/>
      <c r="FWJ7" s="158"/>
      <c r="FWK7" s="158"/>
      <c r="FWL7" s="158"/>
      <c r="FWM7" s="158"/>
      <c r="FWN7" s="158"/>
      <c r="FWO7" s="158"/>
      <c r="FWP7" s="158"/>
      <c r="FWQ7" s="158"/>
      <c r="FWR7" s="158"/>
      <c r="FWS7" s="158"/>
      <c r="FWT7" s="158"/>
      <c r="FWU7" s="158"/>
      <c r="FWV7" s="158"/>
      <c r="FWW7" s="158"/>
      <c r="FWX7" s="158"/>
      <c r="FWY7" s="158"/>
      <c r="FWZ7" s="158"/>
      <c r="FXA7" s="158"/>
      <c r="FXB7" s="158"/>
      <c r="FXC7" s="158"/>
      <c r="FXD7" s="158"/>
      <c r="FXE7" s="158"/>
      <c r="FXF7" s="158"/>
      <c r="FXG7" s="158"/>
      <c r="FXH7" s="158"/>
      <c r="FXI7" s="158"/>
      <c r="FXJ7" s="158"/>
      <c r="FXK7" s="158"/>
      <c r="FXL7" s="158"/>
      <c r="FXM7" s="158"/>
      <c r="FXN7" s="158"/>
      <c r="FXO7" s="158"/>
      <c r="FXP7" s="158"/>
      <c r="FXQ7" s="158"/>
      <c r="FXR7" s="158"/>
      <c r="FXS7" s="158"/>
      <c r="FXT7" s="158"/>
      <c r="FXU7" s="158"/>
      <c r="FXV7" s="158"/>
      <c r="FXW7" s="158"/>
      <c r="FXX7" s="158"/>
      <c r="FXY7" s="158"/>
      <c r="FXZ7" s="158"/>
      <c r="FYA7" s="158"/>
      <c r="FYB7" s="158"/>
      <c r="FYC7" s="158"/>
      <c r="FYD7" s="158"/>
      <c r="FYE7" s="158"/>
      <c r="FYF7" s="158"/>
      <c r="FYG7" s="158"/>
      <c r="FYH7" s="158"/>
      <c r="FYI7" s="158"/>
      <c r="FYJ7" s="158"/>
      <c r="FYK7" s="158"/>
      <c r="FYL7" s="158"/>
      <c r="FYM7" s="158"/>
      <c r="FYN7" s="158"/>
      <c r="FYO7" s="158"/>
      <c r="FYP7" s="158"/>
      <c r="FYQ7" s="158"/>
      <c r="FYR7" s="158"/>
      <c r="FYS7" s="158"/>
      <c r="FYT7" s="158"/>
      <c r="FYU7" s="158"/>
      <c r="FYV7" s="158"/>
      <c r="FYW7" s="158"/>
      <c r="FYX7" s="158"/>
      <c r="FYY7" s="158"/>
      <c r="FYZ7" s="158"/>
      <c r="FZA7" s="158"/>
      <c r="FZB7" s="158"/>
      <c r="FZC7" s="158"/>
      <c r="FZD7" s="158"/>
      <c r="FZE7" s="158"/>
      <c r="FZF7" s="158"/>
      <c r="FZG7" s="158"/>
      <c r="FZH7" s="158"/>
      <c r="FZI7" s="158"/>
      <c r="FZJ7" s="158"/>
      <c r="FZK7" s="158"/>
      <c r="FZL7" s="158"/>
      <c r="FZM7" s="158"/>
      <c r="FZN7" s="158"/>
      <c r="FZO7" s="158"/>
      <c r="FZP7" s="158"/>
      <c r="FZQ7" s="158"/>
      <c r="FZR7" s="158"/>
      <c r="FZS7" s="158"/>
      <c r="FZT7" s="158"/>
      <c r="FZU7" s="158"/>
      <c r="FZV7" s="158"/>
      <c r="FZW7" s="158"/>
      <c r="FZX7" s="158"/>
      <c r="FZY7" s="158"/>
      <c r="FZZ7" s="158"/>
      <c r="GAA7" s="158"/>
      <c r="GAB7" s="158"/>
      <c r="GAC7" s="158"/>
      <c r="GAD7" s="158"/>
      <c r="GAE7" s="158"/>
      <c r="GAF7" s="158"/>
      <c r="GAG7" s="158"/>
      <c r="GAH7" s="158"/>
      <c r="GAI7" s="158"/>
      <c r="GAJ7" s="158"/>
      <c r="GAK7" s="158"/>
      <c r="GAL7" s="158"/>
      <c r="GAM7" s="158"/>
      <c r="GAN7" s="158"/>
      <c r="GAO7" s="158"/>
      <c r="GAP7" s="158"/>
      <c r="GAQ7" s="158"/>
      <c r="GAR7" s="158"/>
      <c r="GAS7" s="158"/>
      <c r="GAT7" s="158"/>
      <c r="GAU7" s="158"/>
      <c r="GAV7" s="158"/>
      <c r="GAW7" s="158"/>
      <c r="GAX7" s="158"/>
      <c r="GAY7" s="158"/>
      <c r="GAZ7" s="158"/>
      <c r="GBA7" s="158"/>
      <c r="GBB7" s="158"/>
      <c r="GBC7" s="158"/>
      <c r="GBD7" s="158"/>
      <c r="GBE7" s="158"/>
      <c r="GBF7" s="158"/>
      <c r="GBG7" s="158"/>
      <c r="GBH7" s="158"/>
      <c r="GBI7" s="158"/>
      <c r="GBJ7" s="158"/>
      <c r="GBK7" s="158"/>
      <c r="GBL7" s="158"/>
      <c r="GBM7" s="158"/>
      <c r="GBN7" s="158"/>
      <c r="GBO7" s="158"/>
      <c r="GBP7" s="158"/>
      <c r="GBQ7" s="158"/>
      <c r="GBR7" s="158"/>
      <c r="GBS7" s="158"/>
      <c r="GBT7" s="158"/>
      <c r="GBU7" s="158"/>
      <c r="GBV7" s="158"/>
      <c r="GBW7" s="158"/>
      <c r="GBX7" s="158"/>
      <c r="GBY7" s="158"/>
      <c r="GBZ7" s="158"/>
      <c r="GCA7" s="158"/>
      <c r="GCB7" s="158"/>
      <c r="GCC7" s="158"/>
      <c r="GCD7" s="158"/>
      <c r="GCE7" s="158"/>
      <c r="GCF7" s="158"/>
      <c r="GCG7" s="158"/>
      <c r="GCH7" s="158"/>
      <c r="GCI7" s="158"/>
      <c r="GCJ7" s="158"/>
      <c r="GCK7" s="158"/>
      <c r="GCL7" s="158"/>
      <c r="GCM7" s="158"/>
      <c r="GCN7" s="158"/>
      <c r="GCO7" s="158"/>
      <c r="GCP7" s="158"/>
      <c r="GCQ7" s="158"/>
      <c r="GCR7" s="158"/>
      <c r="GCS7" s="158"/>
      <c r="GCT7" s="158"/>
      <c r="GCU7" s="158"/>
      <c r="GCV7" s="158"/>
      <c r="GCW7" s="158"/>
      <c r="GCX7" s="158"/>
      <c r="GCY7" s="158"/>
      <c r="GCZ7" s="158"/>
      <c r="GDA7" s="158"/>
      <c r="GDB7" s="158"/>
      <c r="GDC7" s="158"/>
      <c r="GDD7" s="158"/>
      <c r="GDE7" s="158"/>
      <c r="GDF7" s="158"/>
      <c r="GDG7" s="158"/>
      <c r="GDH7" s="158"/>
      <c r="GDI7" s="158"/>
      <c r="GDJ7" s="158"/>
      <c r="GDK7" s="158"/>
      <c r="GDL7" s="158"/>
      <c r="GDM7" s="158"/>
      <c r="GDN7" s="158"/>
      <c r="GDO7" s="158"/>
      <c r="GDP7" s="158"/>
      <c r="GDQ7" s="158"/>
      <c r="GDR7" s="158"/>
      <c r="GDS7" s="158"/>
      <c r="GDT7" s="158"/>
      <c r="GDU7" s="158"/>
      <c r="GDV7" s="158"/>
      <c r="GDW7" s="158"/>
      <c r="GDX7" s="158"/>
      <c r="GDY7" s="158"/>
      <c r="GDZ7" s="158"/>
      <c r="GEA7" s="158"/>
      <c r="GEB7" s="158"/>
      <c r="GEC7" s="158"/>
      <c r="GED7" s="158"/>
      <c r="GEE7" s="158"/>
      <c r="GEF7" s="158"/>
      <c r="GEG7" s="158"/>
      <c r="GEH7" s="158"/>
      <c r="GEI7" s="158"/>
      <c r="GEJ7" s="158"/>
      <c r="GEK7" s="158"/>
      <c r="GEL7" s="158"/>
      <c r="GEM7" s="158"/>
      <c r="GEN7" s="158"/>
      <c r="GEO7" s="158"/>
      <c r="GEP7" s="158"/>
      <c r="GEQ7" s="158"/>
      <c r="GER7" s="158"/>
      <c r="GES7" s="158"/>
      <c r="GET7" s="158"/>
      <c r="GEU7" s="158"/>
      <c r="GEV7" s="158"/>
      <c r="GEW7" s="158"/>
      <c r="GEX7" s="158"/>
      <c r="GEY7" s="158"/>
      <c r="GEZ7" s="158"/>
      <c r="GFA7" s="158"/>
      <c r="GFB7" s="158"/>
      <c r="GFC7" s="158"/>
      <c r="GFD7" s="158"/>
      <c r="GFE7" s="158"/>
      <c r="GFF7" s="158"/>
      <c r="GFG7" s="158"/>
      <c r="GFH7" s="158"/>
      <c r="GFI7" s="158"/>
      <c r="GFJ7" s="158"/>
      <c r="GFK7" s="158"/>
      <c r="GFL7" s="158"/>
      <c r="GFM7" s="158"/>
      <c r="GFN7" s="158"/>
      <c r="GFO7" s="158"/>
      <c r="GFP7" s="158"/>
      <c r="GFQ7" s="158"/>
      <c r="GFR7" s="158"/>
      <c r="GFS7" s="158"/>
      <c r="GFT7" s="158"/>
      <c r="GFU7" s="158"/>
      <c r="GFV7" s="158"/>
      <c r="GFW7" s="158"/>
      <c r="GFX7" s="158"/>
      <c r="GFY7" s="158"/>
      <c r="GFZ7" s="158"/>
      <c r="GGA7" s="158"/>
      <c r="GGB7" s="158"/>
      <c r="GGC7" s="158"/>
      <c r="GGD7" s="158"/>
      <c r="GGE7" s="158"/>
      <c r="GGF7" s="158"/>
      <c r="GGG7" s="158"/>
      <c r="GGH7" s="158"/>
      <c r="GGI7" s="158"/>
      <c r="GGJ7" s="158"/>
      <c r="GGK7" s="158"/>
      <c r="GGL7" s="158"/>
      <c r="GGM7" s="158"/>
      <c r="GGN7" s="158"/>
      <c r="GGO7" s="158"/>
      <c r="GGP7" s="158"/>
      <c r="GGQ7" s="158"/>
      <c r="GGR7" s="158"/>
      <c r="GGS7" s="158"/>
      <c r="GGT7" s="158"/>
      <c r="GGU7" s="158"/>
      <c r="GGV7" s="158"/>
      <c r="GGW7" s="158"/>
      <c r="GGX7" s="158"/>
      <c r="GGY7" s="158"/>
      <c r="GGZ7" s="158"/>
      <c r="GHA7" s="158"/>
      <c r="GHB7" s="158"/>
      <c r="GHC7" s="158"/>
      <c r="GHD7" s="158"/>
      <c r="GHE7" s="158"/>
      <c r="GHF7" s="158"/>
      <c r="GHG7" s="158"/>
      <c r="GHH7" s="158"/>
      <c r="GHI7" s="158"/>
      <c r="GHJ7" s="158"/>
      <c r="GHK7" s="158"/>
      <c r="GHL7" s="158"/>
      <c r="GHM7" s="158"/>
      <c r="GHN7" s="158"/>
      <c r="GHO7" s="158"/>
      <c r="GHP7" s="158"/>
      <c r="GHQ7" s="158"/>
      <c r="GHR7" s="158"/>
      <c r="GHS7" s="158"/>
      <c r="GHT7" s="158"/>
      <c r="GHU7" s="158"/>
      <c r="GHV7" s="158"/>
      <c r="GHW7" s="158"/>
      <c r="GHX7" s="158"/>
      <c r="GHY7" s="158"/>
      <c r="GHZ7" s="158"/>
      <c r="GIA7" s="158"/>
      <c r="GIB7" s="158"/>
      <c r="GIC7" s="158"/>
      <c r="GID7" s="158"/>
      <c r="GIE7" s="158"/>
      <c r="GIF7" s="158"/>
      <c r="GIG7" s="158"/>
      <c r="GIH7" s="158"/>
      <c r="GII7" s="158"/>
      <c r="GIJ7" s="158"/>
      <c r="GIK7" s="158"/>
      <c r="GIL7" s="158"/>
      <c r="GIM7" s="158"/>
      <c r="GIN7" s="158"/>
      <c r="GIO7" s="158"/>
      <c r="GIP7" s="158"/>
      <c r="GIQ7" s="158"/>
      <c r="GIR7" s="158"/>
      <c r="GIS7" s="158"/>
      <c r="GIT7" s="158"/>
      <c r="GIU7" s="158"/>
      <c r="GIV7" s="158"/>
      <c r="GIW7" s="158"/>
      <c r="GIX7" s="158"/>
      <c r="GIY7" s="158"/>
      <c r="GIZ7" s="158"/>
      <c r="GJA7" s="158"/>
      <c r="GJB7" s="158"/>
      <c r="GJC7" s="158"/>
      <c r="GJD7" s="158"/>
      <c r="GJE7" s="158"/>
      <c r="GJF7" s="158"/>
      <c r="GJG7" s="158"/>
      <c r="GJH7" s="158"/>
      <c r="GJI7" s="158"/>
      <c r="GJJ7" s="158"/>
      <c r="GJK7" s="158"/>
      <c r="GJL7" s="158"/>
      <c r="GJM7" s="158"/>
      <c r="GJN7" s="158"/>
      <c r="GJO7" s="158"/>
      <c r="GJP7" s="158"/>
      <c r="GJQ7" s="158"/>
      <c r="GJR7" s="158"/>
      <c r="GJS7" s="158"/>
      <c r="GJT7" s="158"/>
      <c r="GJU7" s="158"/>
      <c r="GJV7" s="158"/>
      <c r="GJW7" s="158"/>
      <c r="GJX7" s="158"/>
      <c r="GJY7" s="158"/>
      <c r="GJZ7" s="158"/>
      <c r="GKA7" s="158"/>
      <c r="GKB7" s="158"/>
      <c r="GKC7" s="158"/>
      <c r="GKD7" s="158"/>
      <c r="GKE7" s="158"/>
      <c r="GKF7" s="158"/>
      <c r="GKG7" s="158"/>
      <c r="GKH7" s="158"/>
      <c r="GKI7" s="158"/>
      <c r="GKJ7" s="158"/>
      <c r="GKK7" s="158"/>
      <c r="GKL7" s="158"/>
      <c r="GKM7" s="158"/>
      <c r="GKN7" s="158"/>
      <c r="GKO7" s="158"/>
      <c r="GKP7" s="158"/>
      <c r="GKQ7" s="158"/>
      <c r="GKR7" s="158"/>
      <c r="GKS7" s="158"/>
      <c r="GKT7" s="158"/>
      <c r="GKU7" s="158"/>
      <c r="GKV7" s="158"/>
      <c r="GKW7" s="158"/>
      <c r="GKX7" s="158"/>
      <c r="GKY7" s="158"/>
      <c r="GKZ7" s="158"/>
      <c r="GLA7" s="158"/>
      <c r="GLB7" s="158"/>
      <c r="GLC7" s="158"/>
      <c r="GLD7" s="158"/>
      <c r="GLE7" s="158"/>
      <c r="GLF7" s="158"/>
      <c r="GLG7" s="158"/>
      <c r="GLH7" s="158"/>
      <c r="GLI7" s="158"/>
      <c r="GLJ7" s="158"/>
      <c r="GLK7" s="158"/>
      <c r="GLL7" s="158"/>
      <c r="GLM7" s="158"/>
      <c r="GLN7" s="158"/>
      <c r="GLO7" s="158"/>
      <c r="GLP7" s="158"/>
      <c r="GLQ7" s="158"/>
      <c r="GLR7" s="158"/>
      <c r="GLS7" s="158"/>
      <c r="GLT7" s="158"/>
      <c r="GLU7" s="158"/>
      <c r="GLV7" s="158"/>
      <c r="GLW7" s="158"/>
      <c r="GLX7" s="158"/>
      <c r="GLY7" s="158"/>
      <c r="GLZ7" s="158"/>
      <c r="GMA7" s="158"/>
      <c r="GMB7" s="158"/>
      <c r="GMC7" s="158"/>
      <c r="GMD7" s="158"/>
      <c r="GME7" s="158"/>
      <c r="GMF7" s="158"/>
      <c r="GMG7" s="158"/>
      <c r="GMH7" s="158"/>
      <c r="GMI7" s="158"/>
      <c r="GMJ7" s="158"/>
      <c r="GMK7" s="158"/>
      <c r="GML7" s="158"/>
      <c r="GMM7" s="158"/>
      <c r="GMN7" s="158"/>
      <c r="GMO7" s="158"/>
      <c r="GMP7" s="158"/>
      <c r="GMQ7" s="158"/>
      <c r="GMR7" s="158"/>
      <c r="GMS7" s="158"/>
      <c r="GMT7" s="158"/>
      <c r="GMU7" s="158"/>
      <c r="GMV7" s="158"/>
      <c r="GMW7" s="158"/>
      <c r="GMX7" s="158"/>
      <c r="GMY7" s="158"/>
      <c r="GMZ7" s="158"/>
      <c r="GNA7" s="158"/>
      <c r="GNB7" s="158"/>
      <c r="GNC7" s="158"/>
      <c r="GND7" s="158"/>
      <c r="GNE7" s="158"/>
      <c r="GNF7" s="158"/>
      <c r="GNG7" s="158"/>
      <c r="GNH7" s="158"/>
      <c r="GNI7" s="158"/>
      <c r="GNJ7" s="158"/>
      <c r="GNK7" s="158"/>
      <c r="GNL7" s="158"/>
      <c r="GNM7" s="158"/>
      <c r="GNN7" s="158"/>
      <c r="GNO7" s="158"/>
      <c r="GNP7" s="158"/>
      <c r="GNQ7" s="158"/>
      <c r="GNR7" s="158"/>
      <c r="GNS7" s="158"/>
      <c r="GNT7" s="158"/>
      <c r="GNU7" s="158"/>
      <c r="GNV7" s="158"/>
      <c r="GNW7" s="158"/>
      <c r="GNX7" s="158"/>
      <c r="GNY7" s="158"/>
      <c r="GNZ7" s="158"/>
      <c r="GOA7" s="158"/>
      <c r="GOB7" s="158"/>
      <c r="GOC7" s="158"/>
      <c r="GOD7" s="158"/>
      <c r="GOE7" s="158"/>
      <c r="GOF7" s="158"/>
      <c r="GOG7" s="158"/>
      <c r="GOH7" s="158"/>
      <c r="GOI7" s="158"/>
      <c r="GOJ7" s="158"/>
      <c r="GOK7" s="158"/>
      <c r="GOL7" s="158"/>
      <c r="GOM7" s="158"/>
      <c r="GON7" s="158"/>
      <c r="GOO7" s="158"/>
      <c r="GOP7" s="158"/>
      <c r="GOQ7" s="158"/>
      <c r="GOR7" s="158"/>
      <c r="GOS7" s="158"/>
      <c r="GOT7" s="158"/>
      <c r="GOU7" s="158"/>
      <c r="GOV7" s="158"/>
      <c r="GOW7" s="158"/>
      <c r="GOX7" s="158"/>
      <c r="GOY7" s="158"/>
      <c r="GOZ7" s="158"/>
      <c r="GPA7" s="158"/>
      <c r="GPB7" s="158"/>
      <c r="GPC7" s="158"/>
      <c r="GPD7" s="158"/>
      <c r="GPE7" s="158"/>
      <c r="GPF7" s="158"/>
      <c r="GPG7" s="158"/>
      <c r="GPH7" s="158"/>
      <c r="GPI7" s="158"/>
      <c r="GPJ7" s="158"/>
      <c r="GPK7" s="158"/>
      <c r="GPL7" s="158"/>
      <c r="GPM7" s="158"/>
      <c r="GPN7" s="158"/>
      <c r="GPO7" s="158"/>
      <c r="GPP7" s="158"/>
      <c r="GPQ7" s="158"/>
      <c r="GPR7" s="158"/>
      <c r="GPS7" s="158"/>
      <c r="GPT7" s="158"/>
      <c r="GPU7" s="158"/>
      <c r="GPV7" s="158"/>
      <c r="GPW7" s="158"/>
      <c r="GPX7" s="158"/>
      <c r="GPY7" s="158"/>
      <c r="GPZ7" s="158"/>
      <c r="GQA7" s="158"/>
      <c r="GQB7" s="158"/>
      <c r="GQC7" s="158"/>
      <c r="GQD7" s="158"/>
      <c r="GQE7" s="158"/>
      <c r="GQF7" s="158"/>
      <c r="GQG7" s="158"/>
      <c r="GQH7" s="158"/>
      <c r="GQI7" s="158"/>
      <c r="GQJ7" s="158"/>
      <c r="GQK7" s="158"/>
      <c r="GQL7" s="158"/>
      <c r="GQM7" s="158"/>
      <c r="GQN7" s="158"/>
      <c r="GQO7" s="158"/>
      <c r="GQP7" s="158"/>
      <c r="GQQ7" s="158"/>
      <c r="GQR7" s="158"/>
      <c r="GQS7" s="158"/>
      <c r="GQT7" s="158"/>
      <c r="GQU7" s="158"/>
      <c r="GQV7" s="158"/>
      <c r="GQW7" s="158"/>
      <c r="GQX7" s="158"/>
      <c r="GQY7" s="158"/>
      <c r="GQZ7" s="158"/>
      <c r="GRA7" s="158"/>
      <c r="GRB7" s="158"/>
      <c r="GRC7" s="158"/>
      <c r="GRD7" s="158"/>
      <c r="GRE7" s="158"/>
      <c r="GRF7" s="158"/>
      <c r="GRG7" s="158"/>
      <c r="GRH7" s="158"/>
      <c r="GRI7" s="158"/>
      <c r="GRJ7" s="158"/>
      <c r="GRK7" s="158"/>
      <c r="GRL7" s="158"/>
      <c r="GRM7" s="158"/>
      <c r="GRN7" s="158"/>
      <c r="GRO7" s="158"/>
      <c r="GRP7" s="158"/>
      <c r="GRQ7" s="158"/>
      <c r="GRR7" s="158"/>
      <c r="GRS7" s="158"/>
      <c r="GRT7" s="158"/>
      <c r="GRU7" s="158"/>
      <c r="GRV7" s="158"/>
      <c r="GRW7" s="158"/>
      <c r="GRX7" s="158"/>
      <c r="GRY7" s="158"/>
      <c r="GRZ7" s="158"/>
      <c r="GSA7" s="158"/>
      <c r="GSB7" s="158"/>
      <c r="GSC7" s="158"/>
      <c r="GSD7" s="158"/>
      <c r="GSE7" s="158"/>
      <c r="GSF7" s="158"/>
      <c r="GSG7" s="158"/>
      <c r="GSH7" s="158"/>
      <c r="GSI7" s="158"/>
      <c r="GSJ7" s="158"/>
      <c r="GSK7" s="158"/>
      <c r="GSL7" s="158"/>
      <c r="GSM7" s="158"/>
      <c r="GSN7" s="158"/>
      <c r="GSO7" s="158"/>
      <c r="GSP7" s="158"/>
      <c r="GSQ7" s="158"/>
      <c r="GSR7" s="158"/>
      <c r="GSS7" s="158"/>
      <c r="GST7" s="158"/>
      <c r="GSU7" s="158"/>
      <c r="GSV7" s="158"/>
      <c r="GSW7" s="158"/>
      <c r="GSX7" s="158"/>
      <c r="GSY7" s="158"/>
      <c r="GSZ7" s="158"/>
      <c r="GTA7" s="158"/>
      <c r="GTB7" s="158"/>
      <c r="GTC7" s="158"/>
      <c r="GTD7" s="158"/>
      <c r="GTE7" s="158"/>
      <c r="GTF7" s="158"/>
      <c r="GTG7" s="158"/>
      <c r="GTH7" s="158"/>
      <c r="GTI7" s="158"/>
      <c r="GTJ7" s="158"/>
      <c r="GTK7" s="158"/>
      <c r="GTL7" s="158"/>
      <c r="GTM7" s="158"/>
      <c r="GTN7" s="158"/>
      <c r="GTO7" s="158"/>
      <c r="GTP7" s="158"/>
      <c r="GTQ7" s="158"/>
      <c r="GTR7" s="158"/>
      <c r="GTS7" s="158"/>
      <c r="GTT7" s="158"/>
      <c r="GTU7" s="158"/>
      <c r="GTV7" s="158"/>
      <c r="GTW7" s="158"/>
      <c r="GTX7" s="158"/>
      <c r="GTY7" s="158"/>
      <c r="GTZ7" s="158"/>
      <c r="GUA7" s="158"/>
      <c r="GUB7" s="158"/>
      <c r="GUC7" s="158"/>
      <c r="GUD7" s="158"/>
      <c r="GUE7" s="158"/>
      <c r="GUF7" s="158"/>
      <c r="GUG7" s="158"/>
      <c r="GUH7" s="158"/>
      <c r="GUI7" s="158"/>
      <c r="GUJ7" s="158"/>
      <c r="GUK7" s="158"/>
      <c r="GUL7" s="158"/>
      <c r="GUM7" s="158"/>
      <c r="GUN7" s="158"/>
      <c r="GUO7" s="158"/>
      <c r="GUP7" s="158"/>
      <c r="GUQ7" s="158"/>
      <c r="GUR7" s="158"/>
      <c r="GUS7" s="158"/>
      <c r="GUT7" s="158"/>
      <c r="GUU7" s="158"/>
      <c r="GUV7" s="158"/>
      <c r="GUW7" s="158"/>
      <c r="GUX7" s="158"/>
      <c r="GUY7" s="158"/>
      <c r="GUZ7" s="158"/>
      <c r="GVA7" s="158"/>
      <c r="GVB7" s="158"/>
      <c r="GVC7" s="158"/>
      <c r="GVD7" s="158"/>
      <c r="GVE7" s="158"/>
      <c r="GVF7" s="158"/>
      <c r="GVG7" s="158"/>
      <c r="GVH7" s="158"/>
      <c r="GVI7" s="158"/>
      <c r="GVJ7" s="158"/>
      <c r="GVK7" s="158"/>
      <c r="GVL7" s="158"/>
      <c r="GVM7" s="158"/>
      <c r="GVN7" s="158"/>
      <c r="GVO7" s="158"/>
      <c r="GVP7" s="158"/>
      <c r="GVQ7" s="158"/>
      <c r="GVR7" s="158"/>
      <c r="GVS7" s="158"/>
      <c r="GVT7" s="158"/>
      <c r="GVU7" s="158"/>
      <c r="GVV7" s="158"/>
      <c r="GVW7" s="158"/>
      <c r="GVX7" s="158"/>
      <c r="GVY7" s="158"/>
      <c r="GVZ7" s="158"/>
      <c r="GWA7" s="158"/>
      <c r="GWB7" s="158"/>
      <c r="GWC7" s="158"/>
      <c r="GWD7" s="158"/>
      <c r="GWE7" s="158"/>
      <c r="GWF7" s="158"/>
      <c r="GWG7" s="158"/>
      <c r="GWH7" s="158"/>
      <c r="GWI7" s="158"/>
      <c r="GWJ7" s="158"/>
      <c r="GWK7" s="158"/>
      <c r="GWL7" s="158"/>
      <c r="GWM7" s="158"/>
      <c r="GWN7" s="158"/>
      <c r="GWO7" s="158"/>
      <c r="GWP7" s="158"/>
      <c r="GWQ7" s="158"/>
      <c r="GWR7" s="158"/>
      <c r="GWS7" s="158"/>
      <c r="GWT7" s="158"/>
      <c r="GWU7" s="158"/>
      <c r="GWV7" s="158"/>
      <c r="GWW7" s="158"/>
      <c r="GWX7" s="158"/>
      <c r="GWY7" s="158"/>
      <c r="GWZ7" s="158"/>
      <c r="GXA7" s="158"/>
      <c r="GXB7" s="158"/>
      <c r="GXC7" s="158"/>
      <c r="GXD7" s="158"/>
      <c r="GXE7" s="158"/>
      <c r="GXF7" s="158"/>
      <c r="GXG7" s="158"/>
      <c r="GXH7" s="158"/>
      <c r="GXI7" s="158"/>
      <c r="GXJ7" s="158"/>
      <c r="GXK7" s="158"/>
      <c r="GXL7" s="158"/>
      <c r="GXM7" s="158"/>
      <c r="GXN7" s="158"/>
      <c r="GXO7" s="158"/>
      <c r="GXP7" s="158"/>
      <c r="GXQ7" s="158"/>
      <c r="GXR7" s="158"/>
      <c r="GXS7" s="158"/>
      <c r="GXT7" s="158"/>
      <c r="GXU7" s="158"/>
      <c r="GXV7" s="158"/>
      <c r="GXW7" s="158"/>
      <c r="GXX7" s="158"/>
      <c r="GXY7" s="158"/>
      <c r="GXZ7" s="158"/>
      <c r="GYA7" s="158"/>
      <c r="GYB7" s="158"/>
      <c r="GYC7" s="158"/>
      <c r="GYD7" s="158"/>
      <c r="GYE7" s="158"/>
      <c r="GYF7" s="158"/>
      <c r="GYG7" s="158"/>
      <c r="GYH7" s="158"/>
      <c r="GYI7" s="158"/>
      <c r="GYJ7" s="158"/>
      <c r="GYK7" s="158"/>
      <c r="GYL7" s="158"/>
      <c r="GYM7" s="158"/>
      <c r="GYN7" s="158"/>
      <c r="GYO7" s="158"/>
      <c r="GYP7" s="158"/>
      <c r="GYQ7" s="158"/>
      <c r="GYR7" s="158"/>
      <c r="GYS7" s="158"/>
      <c r="GYT7" s="158"/>
      <c r="GYU7" s="158"/>
      <c r="GYV7" s="158"/>
      <c r="GYW7" s="158"/>
      <c r="GYX7" s="158"/>
      <c r="GYY7" s="158"/>
      <c r="GYZ7" s="158"/>
      <c r="GZA7" s="158"/>
      <c r="GZB7" s="158"/>
      <c r="GZC7" s="158"/>
      <c r="GZD7" s="158"/>
      <c r="GZE7" s="158"/>
      <c r="GZF7" s="158"/>
      <c r="GZG7" s="158"/>
      <c r="GZH7" s="158"/>
      <c r="GZI7" s="158"/>
      <c r="GZJ7" s="158"/>
      <c r="GZK7" s="158"/>
      <c r="GZL7" s="158"/>
      <c r="GZM7" s="158"/>
      <c r="GZN7" s="158"/>
      <c r="GZO7" s="158"/>
      <c r="GZP7" s="158"/>
      <c r="GZQ7" s="158"/>
      <c r="GZR7" s="158"/>
      <c r="GZS7" s="158"/>
      <c r="GZT7" s="158"/>
      <c r="GZU7" s="158"/>
      <c r="GZV7" s="158"/>
      <c r="GZW7" s="158"/>
      <c r="GZX7" s="158"/>
      <c r="GZY7" s="158"/>
      <c r="GZZ7" s="158"/>
      <c r="HAA7" s="158"/>
      <c r="HAB7" s="158"/>
      <c r="HAC7" s="158"/>
      <c r="HAD7" s="158"/>
      <c r="HAE7" s="158"/>
      <c r="HAF7" s="158"/>
      <c r="HAG7" s="158"/>
      <c r="HAH7" s="158"/>
      <c r="HAI7" s="158"/>
      <c r="HAJ7" s="158"/>
      <c r="HAK7" s="158"/>
      <c r="HAL7" s="158"/>
      <c r="HAM7" s="158"/>
      <c r="HAN7" s="158"/>
      <c r="HAO7" s="158"/>
      <c r="HAP7" s="158"/>
      <c r="HAQ7" s="158"/>
      <c r="HAR7" s="158"/>
      <c r="HAS7" s="158"/>
      <c r="HAT7" s="158"/>
      <c r="HAU7" s="158"/>
      <c r="HAV7" s="158"/>
      <c r="HAW7" s="158"/>
      <c r="HAX7" s="158"/>
      <c r="HAY7" s="158"/>
      <c r="HAZ7" s="158"/>
      <c r="HBA7" s="158"/>
      <c r="HBB7" s="158"/>
      <c r="HBC7" s="158"/>
      <c r="HBD7" s="158"/>
      <c r="HBE7" s="158"/>
      <c r="HBF7" s="158"/>
      <c r="HBG7" s="158"/>
      <c r="HBH7" s="158"/>
      <c r="HBI7" s="158"/>
      <c r="HBJ7" s="158"/>
      <c r="HBK7" s="158"/>
      <c r="HBL7" s="158"/>
      <c r="HBM7" s="158"/>
      <c r="HBN7" s="158"/>
      <c r="HBO7" s="158"/>
      <c r="HBP7" s="158"/>
      <c r="HBQ7" s="158"/>
      <c r="HBR7" s="158"/>
      <c r="HBS7" s="158"/>
      <c r="HBT7" s="158"/>
      <c r="HBU7" s="158"/>
      <c r="HBV7" s="158"/>
      <c r="HBW7" s="158"/>
      <c r="HBX7" s="158"/>
      <c r="HBY7" s="158"/>
      <c r="HBZ7" s="158"/>
      <c r="HCA7" s="158"/>
      <c r="HCB7" s="158"/>
      <c r="HCC7" s="158"/>
      <c r="HCD7" s="158"/>
      <c r="HCE7" s="158"/>
      <c r="HCF7" s="158"/>
      <c r="HCG7" s="158"/>
      <c r="HCH7" s="158"/>
      <c r="HCI7" s="158"/>
      <c r="HCJ7" s="158"/>
      <c r="HCK7" s="158"/>
      <c r="HCL7" s="158"/>
      <c r="HCM7" s="158"/>
      <c r="HCN7" s="158"/>
      <c r="HCO7" s="158"/>
      <c r="HCP7" s="158"/>
      <c r="HCQ7" s="158"/>
      <c r="HCR7" s="158"/>
      <c r="HCS7" s="158"/>
      <c r="HCT7" s="158"/>
      <c r="HCU7" s="158"/>
      <c r="HCV7" s="158"/>
      <c r="HCW7" s="158"/>
      <c r="HCX7" s="158"/>
      <c r="HCY7" s="158"/>
      <c r="HCZ7" s="158"/>
      <c r="HDA7" s="158"/>
      <c r="HDB7" s="158"/>
      <c r="HDC7" s="158"/>
      <c r="HDD7" s="158"/>
      <c r="HDE7" s="158"/>
      <c r="HDF7" s="158"/>
      <c r="HDG7" s="158"/>
      <c r="HDH7" s="158"/>
      <c r="HDI7" s="158"/>
      <c r="HDJ7" s="158"/>
      <c r="HDK7" s="158"/>
      <c r="HDL7" s="158"/>
      <c r="HDM7" s="158"/>
      <c r="HDN7" s="158"/>
      <c r="HDO7" s="158"/>
      <c r="HDP7" s="158"/>
      <c r="HDQ7" s="158"/>
      <c r="HDR7" s="158"/>
      <c r="HDS7" s="158"/>
      <c r="HDT7" s="158"/>
      <c r="HDU7" s="158"/>
      <c r="HDV7" s="158"/>
      <c r="HDW7" s="158"/>
      <c r="HDX7" s="158"/>
      <c r="HDY7" s="158"/>
      <c r="HDZ7" s="158"/>
      <c r="HEA7" s="158"/>
      <c r="HEB7" s="158"/>
      <c r="HEC7" s="158"/>
      <c r="HED7" s="158"/>
      <c r="HEE7" s="158"/>
      <c r="HEF7" s="158"/>
      <c r="HEG7" s="158"/>
      <c r="HEH7" s="158"/>
      <c r="HEI7" s="158"/>
      <c r="HEJ7" s="158"/>
      <c r="HEK7" s="158"/>
      <c r="HEL7" s="158"/>
      <c r="HEM7" s="158"/>
      <c r="HEN7" s="158"/>
      <c r="HEO7" s="158"/>
      <c r="HEP7" s="158"/>
      <c r="HEQ7" s="158"/>
      <c r="HER7" s="158"/>
      <c r="HES7" s="158"/>
      <c r="HET7" s="158"/>
      <c r="HEU7" s="158"/>
      <c r="HEV7" s="158"/>
      <c r="HEW7" s="158"/>
      <c r="HEX7" s="158"/>
      <c r="HEY7" s="158"/>
      <c r="HEZ7" s="158"/>
      <c r="HFA7" s="158"/>
      <c r="HFB7" s="158"/>
      <c r="HFC7" s="158"/>
      <c r="HFD7" s="158"/>
      <c r="HFE7" s="158"/>
      <c r="HFF7" s="158"/>
      <c r="HFG7" s="158"/>
      <c r="HFH7" s="158"/>
      <c r="HFI7" s="158"/>
      <c r="HFJ7" s="158"/>
      <c r="HFK7" s="158"/>
      <c r="HFL7" s="158"/>
      <c r="HFM7" s="158"/>
      <c r="HFN7" s="158"/>
      <c r="HFO7" s="158"/>
      <c r="HFP7" s="158"/>
      <c r="HFQ7" s="158"/>
      <c r="HFR7" s="158"/>
      <c r="HFS7" s="158"/>
      <c r="HFT7" s="158"/>
      <c r="HFU7" s="158"/>
      <c r="HFV7" s="158"/>
      <c r="HFW7" s="158"/>
      <c r="HFX7" s="158"/>
      <c r="HFY7" s="158"/>
      <c r="HFZ7" s="158"/>
      <c r="HGA7" s="158"/>
      <c r="HGB7" s="158"/>
      <c r="HGC7" s="158"/>
      <c r="HGD7" s="158"/>
      <c r="HGE7" s="158"/>
      <c r="HGF7" s="158"/>
      <c r="HGG7" s="158"/>
      <c r="HGH7" s="158"/>
      <c r="HGI7" s="158"/>
      <c r="HGJ7" s="158"/>
      <c r="HGK7" s="158"/>
      <c r="HGL7" s="158"/>
      <c r="HGM7" s="158"/>
      <c r="HGN7" s="158"/>
      <c r="HGO7" s="158"/>
      <c r="HGP7" s="158"/>
      <c r="HGQ7" s="158"/>
      <c r="HGR7" s="158"/>
      <c r="HGS7" s="158"/>
      <c r="HGT7" s="158"/>
      <c r="HGU7" s="158"/>
      <c r="HGV7" s="158"/>
      <c r="HGW7" s="158"/>
      <c r="HGX7" s="158"/>
      <c r="HGY7" s="158"/>
      <c r="HGZ7" s="158"/>
      <c r="HHA7" s="158"/>
      <c r="HHB7" s="158"/>
      <c r="HHC7" s="158"/>
      <c r="HHD7" s="158"/>
      <c r="HHE7" s="158"/>
      <c r="HHF7" s="158"/>
      <c r="HHG7" s="158"/>
      <c r="HHH7" s="158"/>
      <c r="HHI7" s="158"/>
      <c r="HHJ7" s="158"/>
      <c r="HHK7" s="158"/>
      <c r="HHL7" s="158"/>
      <c r="HHM7" s="158"/>
      <c r="HHN7" s="158"/>
      <c r="HHO7" s="158"/>
      <c r="HHP7" s="158"/>
      <c r="HHQ7" s="158"/>
      <c r="HHR7" s="158"/>
      <c r="HHS7" s="158"/>
      <c r="HHT7" s="158"/>
      <c r="HHU7" s="158"/>
      <c r="HHV7" s="158"/>
      <c r="HHW7" s="158"/>
      <c r="HHX7" s="158"/>
      <c r="HHY7" s="158"/>
      <c r="HHZ7" s="158"/>
      <c r="HIA7" s="158"/>
      <c r="HIB7" s="158"/>
      <c r="HIC7" s="158"/>
      <c r="HID7" s="158"/>
      <c r="HIE7" s="158"/>
      <c r="HIF7" s="158"/>
      <c r="HIG7" s="158"/>
      <c r="HIH7" s="158"/>
      <c r="HII7" s="158"/>
      <c r="HIJ7" s="158"/>
      <c r="HIK7" s="158"/>
      <c r="HIL7" s="158"/>
      <c r="HIM7" s="158"/>
      <c r="HIN7" s="158"/>
      <c r="HIO7" s="158"/>
      <c r="HIP7" s="158"/>
      <c r="HIQ7" s="158"/>
      <c r="HIR7" s="158"/>
      <c r="HIS7" s="158"/>
      <c r="HIT7" s="158"/>
      <c r="HIU7" s="158"/>
      <c r="HIV7" s="158"/>
      <c r="HIW7" s="158"/>
      <c r="HIX7" s="158"/>
      <c r="HIY7" s="158"/>
      <c r="HIZ7" s="158"/>
      <c r="HJA7" s="158"/>
      <c r="HJB7" s="158"/>
      <c r="HJC7" s="158"/>
      <c r="HJD7" s="158"/>
      <c r="HJE7" s="158"/>
      <c r="HJF7" s="158"/>
      <c r="HJG7" s="158"/>
      <c r="HJH7" s="158"/>
      <c r="HJI7" s="158"/>
      <c r="HJJ7" s="158"/>
      <c r="HJK7" s="158"/>
      <c r="HJL7" s="158"/>
      <c r="HJM7" s="158"/>
      <c r="HJN7" s="158"/>
      <c r="HJO7" s="158"/>
      <c r="HJP7" s="158"/>
      <c r="HJQ7" s="158"/>
      <c r="HJR7" s="158"/>
      <c r="HJS7" s="158"/>
      <c r="HJT7" s="158"/>
      <c r="HJU7" s="158"/>
      <c r="HJV7" s="158"/>
      <c r="HJW7" s="158"/>
      <c r="HJX7" s="158"/>
      <c r="HJY7" s="158"/>
      <c r="HJZ7" s="158"/>
      <c r="HKA7" s="158"/>
      <c r="HKB7" s="158"/>
      <c r="HKC7" s="158"/>
      <c r="HKD7" s="158"/>
      <c r="HKE7" s="158"/>
      <c r="HKF7" s="158"/>
      <c r="HKG7" s="158"/>
      <c r="HKH7" s="158"/>
      <c r="HKI7" s="158"/>
      <c r="HKJ7" s="158"/>
      <c r="HKK7" s="158"/>
      <c r="HKL7" s="158"/>
      <c r="HKM7" s="158"/>
      <c r="HKN7" s="158"/>
      <c r="HKO7" s="158"/>
      <c r="HKP7" s="158"/>
      <c r="HKQ7" s="158"/>
      <c r="HKR7" s="158"/>
      <c r="HKS7" s="158"/>
      <c r="HKT7" s="158"/>
      <c r="HKU7" s="158"/>
      <c r="HKV7" s="158"/>
      <c r="HKW7" s="158"/>
      <c r="HKX7" s="158"/>
      <c r="HKY7" s="158"/>
      <c r="HKZ7" s="158"/>
      <c r="HLA7" s="158"/>
      <c r="HLB7" s="158"/>
      <c r="HLC7" s="158"/>
      <c r="HLD7" s="158"/>
      <c r="HLE7" s="158"/>
      <c r="HLF7" s="158"/>
      <c r="HLG7" s="158"/>
      <c r="HLH7" s="158"/>
      <c r="HLI7" s="158"/>
      <c r="HLJ7" s="158"/>
      <c r="HLK7" s="158"/>
      <c r="HLL7" s="158"/>
      <c r="HLM7" s="158"/>
      <c r="HLN7" s="158"/>
      <c r="HLO7" s="158"/>
      <c r="HLP7" s="158"/>
      <c r="HLQ7" s="158"/>
      <c r="HLR7" s="158"/>
      <c r="HLS7" s="158"/>
      <c r="HLT7" s="158"/>
      <c r="HLU7" s="158"/>
      <c r="HLV7" s="158"/>
      <c r="HLW7" s="158"/>
      <c r="HLX7" s="158"/>
      <c r="HLY7" s="158"/>
      <c r="HLZ7" s="158"/>
      <c r="HMA7" s="158"/>
      <c r="HMB7" s="158"/>
      <c r="HMC7" s="158"/>
      <c r="HMD7" s="158"/>
      <c r="HME7" s="158"/>
      <c r="HMF7" s="158"/>
      <c r="HMG7" s="158"/>
      <c r="HMH7" s="158"/>
      <c r="HMI7" s="158"/>
      <c r="HMJ7" s="158"/>
      <c r="HMK7" s="158"/>
      <c r="HML7" s="158"/>
      <c r="HMM7" s="158"/>
      <c r="HMN7" s="158"/>
      <c r="HMO7" s="158"/>
      <c r="HMP7" s="158"/>
      <c r="HMQ7" s="158"/>
      <c r="HMR7" s="158"/>
      <c r="HMS7" s="158"/>
      <c r="HMT7" s="158"/>
      <c r="HMU7" s="158"/>
      <c r="HMV7" s="158"/>
      <c r="HMW7" s="158"/>
      <c r="HMX7" s="158"/>
      <c r="HMY7" s="158"/>
      <c r="HMZ7" s="158"/>
      <c r="HNA7" s="158"/>
      <c r="HNB7" s="158"/>
      <c r="HNC7" s="158"/>
      <c r="HND7" s="158"/>
      <c r="HNE7" s="158"/>
      <c r="HNF7" s="158"/>
      <c r="HNG7" s="158"/>
      <c r="HNH7" s="158"/>
      <c r="HNI7" s="158"/>
      <c r="HNJ7" s="158"/>
      <c r="HNK7" s="158"/>
      <c r="HNL7" s="158"/>
      <c r="HNM7" s="158"/>
      <c r="HNN7" s="158"/>
      <c r="HNO7" s="158"/>
      <c r="HNP7" s="158"/>
      <c r="HNQ7" s="158"/>
      <c r="HNR7" s="158"/>
      <c r="HNS7" s="158"/>
      <c r="HNT7" s="158"/>
      <c r="HNU7" s="158"/>
      <c r="HNV7" s="158"/>
      <c r="HNW7" s="158"/>
      <c r="HNX7" s="158"/>
      <c r="HNY7" s="158"/>
      <c r="HNZ7" s="158"/>
      <c r="HOA7" s="158"/>
      <c r="HOB7" s="158"/>
      <c r="HOC7" s="158"/>
      <c r="HOD7" s="158"/>
      <c r="HOE7" s="158"/>
      <c r="HOF7" s="158"/>
      <c r="HOG7" s="158"/>
      <c r="HOH7" s="158"/>
      <c r="HOI7" s="158"/>
      <c r="HOJ7" s="158"/>
      <c r="HOK7" s="158"/>
      <c r="HOL7" s="158"/>
      <c r="HOM7" s="158"/>
      <c r="HON7" s="158"/>
      <c r="HOO7" s="158"/>
      <c r="HOP7" s="158"/>
      <c r="HOQ7" s="158"/>
      <c r="HOR7" s="158"/>
      <c r="HOS7" s="158"/>
      <c r="HOT7" s="158"/>
      <c r="HOU7" s="158"/>
      <c r="HOV7" s="158"/>
      <c r="HOW7" s="158"/>
      <c r="HOX7" s="158"/>
      <c r="HOY7" s="158"/>
      <c r="HOZ7" s="158"/>
      <c r="HPA7" s="158"/>
      <c r="HPB7" s="158"/>
      <c r="HPC7" s="158"/>
      <c r="HPD7" s="158"/>
      <c r="HPE7" s="158"/>
      <c r="HPF7" s="158"/>
      <c r="HPG7" s="158"/>
      <c r="HPH7" s="158"/>
      <c r="HPI7" s="158"/>
      <c r="HPJ7" s="158"/>
      <c r="HPK7" s="158"/>
      <c r="HPL7" s="158"/>
      <c r="HPM7" s="158"/>
      <c r="HPN7" s="158"/>
      <c r="HPO7" s="158"/>
      <c r="HPP7" s="158"/>
      <c r="HPQ7" s="158"/>
      <c r="HPR7" s="158"/>
      <c r="HPS7" s="158"/>
      <c r="HPT7" s="158"/>
      <c r="HPU7" s="158"/>
      <c r="HPV7" s="158"/>
      <c r="HPW7" s="158"/>
      <c r="HPX7" s="158"/>
      <c r="HPY7" s="158"/>
      <c r="HPZ7" s="158"/>
      <c r="HQA7" s="158"/>
      <c r="HQB7" s="158"/>
      <c r="HQC7" s="158"/>
      <c r="HQD7" s="158"/>
      <c r="HQE7" s="158"/>
      <c r="HQF7" s="158"/>
      <c r="HQG7" s="158"/>
      <c r="HQH7" s="158"/>
      <c r="HQI7" s="158"/>
      <c r="HQJ7" s="158"/>
      <c r="HQK7" s="158"/>
      <c r="HQL7" s="158"/>
      <c r="HQM7" s="158"/>
      <c r="HQN7" s="158"/>
      <c r="HQO7" s="158"/>
      <c r="HQP7" s="158"/>
      <c r="HQQ7" s="158"/>
      <c r="HQR7" s="158"/>
      <c r="HQS7" s="158"/>
      <c r="HQT7" s="158"/>
      <c r="HQU7" s="158"/>
      <c r="HQV7" s="158"/>
      <c r="HQW7" s="158"/>
      <c r="HQX7" s="158"/>
      <c r="HQY7" s="158"/>
      <c r="HQZ7" s="158"/>
      <c r="HRA7" s="158"/>
      <c r="HRB7" s="158"/>
      <c r="HRC7" s="158"/>
      <c r="HRD7" s="158"/>
      <c r="HRE7" s="158"/>
      <c r="HRF7" s="158"/>
      <c r="HRG7" s="158"/>
      <c r="HRH7" s="158"/>
      <c r="HRI7" s="158"/>
      <c r="HRJ7" s="158"/>
      <c r="HRK7" s="158"/>
      <c r="HRL7" s="158"/>
      <c r="HRM7" s="158"/>
      <c r="HRN7" s="158"/>
      <c r="HRO7" s="158"/>
      <c r="HRP7" s="158"/>
      <c r="HRQ7" s="158"/>
      <c r="HRR7" s="158"/>
      <c r="HRS7" s="158"/>
      <c r="HRT7" s="158"/>
      <c r="HRU7" s="158"/>
      <c r="HRV7" s="158"/>
      <c r="HRW7" s="158"/>
      <c r="HRX7" s="158"/>
      <c r="HRY7" s="158"/>
      <c r="HRZ7" s="158"/>
      <c r="HSA7" s="158"/>
      <c r="HSB7" s="158"/>
      <c r="HSC7" s="158"/>
      <c r="HSD7" s="158"/>
      <c r="HSE7" s="158"/>
      <c r="HSF7" s="158"/>
      <c r="HSG7" s="158"/>
      <c r="HSH7" s="158"/>
      <c r="HSI7" s="158"/>
      <c r="HSJ7" s="158"/>
      <c r="HSK7" s="158"/>
      <c r="HSL7" s="158"/>
      <c r="HSM7" s="158"/>
      <c r="HSN7" s="158"/>
      <c r="HSO7" s="158"/>
      <c r="HSP7" s="158"/>
      <c r="HSQ7" s="158"/>
      <c r="HSR7" s="158"/>
      <c r="HSS7" s="158"/>
      <c r="HST7" s="158"/>
      <c r="HSU7" s="158"/>
      <c r="HSV7" s="158"/>
      <c r="HSW7" s="158"/>
      <c r="HSX7" s="158"/>
      <c r="HSY7" s="158"/>
      <c r="HSZ7" s="158"/>
      <c r="HTA7" s="158"/>
      <c r="HTB7" s="158"/>
      <c r="HTC7" s="158"/>
      <c r="HTD7" s="158"/>
      <c r="HTE7" s="158"/>
      <c r="HTF7" s="158"/>
      <c r="HTG7" s="158"/>
      <c r="HTH7" s="158"/>
      <c r="HTI7" s="158"/>
      <c r="HTJ7" s="158"/>
      <c r="HTK7" s="158"/>
      <c r="HTL7" s="158"/>
      <c r="HTM7" s="158"/>
      <c r="HTN7" s="158"/>
      <c r="HTO7" s="158"/>
      <c r="HTP7" s="158"/>
      <c r="HTQ7" s="158"/>
      <c r="HTR7" s="158"/>
      <c r="HTS7" s="158"/>
      <c r="HTT7" s="158"/>
      <c r="HTU7" s="158"/>
      <c r="HTV7" s="158"/>
      <c r="HTW7" s="158"/>
      <c r="HTX7" s="158"/>
      <c r="HTY7" s="158"/>
      <c r="HTZ7" s="158"/>
      <c r="HUA7" s="158"/>
      <c r="HUB7" s="158"/>
      <c r="HUC7" s="158"/>
      <c r="HUD7" s="158"/>
      <c r="HUE7" s="158"/>
      <c r="HUF7" s="158"/>
      <c r="HUG7" s="158"/>
      <c r="HUH7" s="158"/>
      <c r="HUI7" s="158"/>
      <c r="HUJ7" s="158"/>
      <c r="HUK7" s="158"/>
      <c r="HUL7" s="158"/>
      <c r="HUM7" s="158"/>
      <c r="HUN7" s="158"/>
      <c r="HUO7" s="158"/>
      <c r="HUP7" s="158"/>
      <c r="HUQ7" s="158"/>
      <c r="HUR7" s="158"/>
      <c r="HUS7" s="158"/>
      <c r="HUT7" s="158"/>
      <c r="HUU7" s="158"/>
      <c r="HUV7" s="158"/>
      <c r="HUW7" s="158"/>
      <c r="HUX7" s="158"/>
      <c r="HUY7" s="158"/>
      <c r="HUZ7" s="158"/>
      <c r="HVA7" s="158"/>
      <c r="HVB7" s="158"/>
      <c r="HVC7" s="158"/>
      <c r="HVD7" s="158"/>
      <c r="HVE7" s="158"/>
      <c r="HVF7" s="158"/>
      <c r="HVG7" s="158"/>
      <c r="HVH7" s="158"/>
      <c r="HVI7" s="158"/>
      <c r="HVJ7" s="158"/>
      <c r="HVK7" s="158"/>
      <c r="HVL7" s="158"/>
      <c r="HVM7" s="158"/>
      <c r="HVN7" s="158"/>
      <c r="HVO7" s="158"/>
      <c r="HVP7" s="158"/>
      <c r="HVQ7" s="158"/>
      <c r="HVR7" s="158"/>
      <c r="HVS7" s="158"/>
      <c r="HVT7" s="158"/>
      <c r="HVU7" s="158"/>
      <c r="HVV7" s="158"/>
      <c r="HVW7" s="158"/>
      <c r="HVX7" s="158"/>
      <c r="HVY7" s="158"/>
      <c r="HVZ7" s="158"/>
      <c r="HWA7" s="158"/>
      <c r="HWB7" s="158"/>
      <c r="HWC7" s="158"/>
      <c r="HWD7" s="158"/>
      <c r="HWE7" s="158"/>
      <c r="HWF7" s="158"/>
      <c r="HWG7" s="158"/>
      <c r="HWH7" s="158"/>
      <c r="HWI7" s="158"/>
      <c r="HWJ7" s="158"/>
      <c r="HWK7" s="158"/>
      <c r="HWL7" s="158"/>
      <c r="HWM7" s="158"/>
      <c r="HWN7" s="158"/>
      <c r="HWO7" s="158"/>
      <c r="HWP7" s="158"/>
      <c r="HWQ7" s="158"/>
      <c r="HWR7" s="158"/>
      <c r="HWS7" s="158"/>
      <c r="HWT7" s="158"/>
      <c r="HWU7" s="158"/>
      <c r="HWV7" s="158"/>
      <c r="HWW7" s="158"/>
      <c r="HWX7" s="158"/>
      <c r="HWY7" s="158"/>
      <c r="HWZ7" s="158"/>
      <c r="HXA7" s="158"/>
      <c r="HXB7" s="158"/>
      <c r="HXC7" s="158"/>
      <c r="HXD7" s="158"/>
      <c r="HXE7" s="158"/>
      <c r="HXF7" s="158"/>
      <c r="HXG7" s="158"/>
      <c r="HXH7" s="158"/>
      <c r="HXI7" s="158"/>
      <c r="HXJ7" s="158"/>
      <c r="HXK7" s="158"/>
      <c r="HXL7" s="158"/>
      <c r="HXM7" s="158"/>
      <c r="HXN7" s="158"/>
      <c r="HXO7" s="158"/>
      <c r="HXP7" s="158"/>
      <c r="HXQ7" s="158"/>
      <c r="HXR7" s="158"/>
      <c r="HXS7" s="158"/>
      <c r="HXT7" s="158"/>
      <c r="HXU7" s="158"/>
      <c r="HXV7" s="158"/>
      <c r="HXW7" s="158"/>
      <c r="HXX7" s="158"/>
      <c r="HXY7" s="158"/>
      <c r="HXZ7" s="158"/>
      <c r="HYA7" s="158"/>
      <c r="HYB7" s="158"/>
      <c r="HYC7" s="158"/>
      <c r="HYD7" s="158"/>
      <c r="HYE7" s="158"/>
      <c r="HYF7" s="158"/>
      <c r="HYG7" s="158"/>
      <c r="HYH7" s="158"/>
      <c r="HYI7" s="158"/>
      <c r="HYJ7" s="158"/>
      <c r="HYK7" s="158"/>
      <c r="HYL7" s="158"/>
      <c r="HYM7" s="158"/>
      <c r="HYN7" s="158"/>
      <c r="HYO7" s="158"/>
      <c r="HYP7" s="158"/>
      <c r="HYQ7" s="158"/>
      <c r="HYR7" s="158"/>
      <c r="HYS7" s="158"/>
      <c r="HYT7" s="158"/>
      <c r="HYU7" s="158"/>
      <c r="HYV7" s="158"/>
      <c r="HYW7" s="158"/>
      <c r="HYX7" s="158"/>
      <c r="HYY7" s="158"/>
      <c r="HYZ7" s="158"/>
      <c r="HZA7" s="158"/>
      <c r="HZB7" s="158"/>
      <c r="HZC7" s="158"/>
      <c r="HZD7" s="158"/>
      <c r="HZE7" s="158"/>
      <c r="HZF7" s="158"/>
      <c r="HZG7" s="158"/>
      <c r="HZH7" s="158"/>
      <c r="HZI7" s="158"/>
      <c r="HZJ7" s="158"/>
      <c r="HZK7" s="158"/>
      <c r="HZL7" s="158"/>
      <c r="HZM7" s="158"/>
      <c r="HZN7" s="158"/>
      <c r="HZO7" s="158"/>
      <c r="HZP7" s="158"/>
      <c r="HZQ7" s="158"/>
      <c r="HZR7" s="158"/>
      <c r="HZS7" s="158"/>
      <c r="HZT7" s="158"/>
      <c r="HZU7" s="158"/>
      <c r="HZV7" s="158"/>
      <c r="HZW7" s="158"/>
      <c r="HZX7" s="158"/>
      <c r="HZY7" s="158"/>
      <c r="HZZ7" s="158"/>
      <c r="IAA7" s="158"/>
      <c r="IAB7" s="158"/>
      <c r="IAC7" s="158"/>
      <c r="IAD7" s="158"/>
      <c r="IAE7" s="158"/>
      <c r="IAF7" s="158"/>
      <c r="IAG7" s="158"/>
      <c r="IAH7" s="158"/>
      <c r="IAI7" s="158"/>
      <c r="IAJ7" s="158"/>
      <c r="IAK7" s="158"/>
      <c r="IAL7" s="158"/>
      <c r="IAM7" s="158"/>
      <c r="IAN7" s="158"/>
      <c r="IAO7" s="158"/>
      <c r="IAP7" s="158"/>
      <c r="IAQ7" s="158"/>
      <c r="IAR7" s="158"/>
      <c r="IAS7" s="158"/>
      <c r="IAT7" s="158"/>
      <c r="IAU7" s="158"/>
      <c r="IAV7" s="158"/>
      <c r="IAW7" s="158"/>
      <c r="IAX7" s="158"/>
      <c r="IAY7" s="158"/>
      <c r="IAZ7" s="158"/>
      <c r="IBA7" s="158"/>
      <c r="IBB7" s="158"/>
      <c r="IBC7" s="158"/>
      <c r="IBD7" s="158"/>
      <c r="IBE7" s="158"/>
      <c r="IBF7" s="158"/>
      <c r="IBG7" s="158"/>
      <c r="IBH7" s="158"/>
      <c r="IBI7" s="158"/>
      <c r="IBJ7" s="158"/>
      <c r="IBK7" s="158"/>
      <c r="IBL7" s="158"/>
      <c r="IBM7" s="158"/>
      <c r="IBN7" s="158"/>
      <c r="IBO7" s="158"/>
      <c r="IBP7" s="158"/>
      <c r="IBQ7" s="158"/>
      <c r="IBR7" s="158"/>
      <c r="IBS7" s="158"/>
      <c r="IBT7" s="158"/>
      <c r="IBU7" s="158"/>
      <c r="IBV7" s="158"/>
      <c r="IBW7" s="158"/>
      <c r="IBX7" s="158"/>
      <c r="IBY7" s="158"/>
      <c r="IBZ7" s="158"/>
      <c r="ICA7" s="158"/>
      <c r="ICB7" s="158"/>
      <c r="ICC7" s="158"/>
      <c r="ICD7" s="158"/>
      <c r="ICE7" s="158"/>
      <c r="ICF7" s="158"/>
      <c r="ICG7" s="158"/>
      <c r="ICH7" s="158"/>
      <c r="ICI7" s="158"/>
      <c r="ICJ7" s="158"/>
      <c r="ICK7" s="158"/>
      <c r="ICL7" s="158"/>
      <c r="ICM7" s="158"/>
      <c r="ICN7" s="158"/>
      <c r="ICO7" s="158"/>
      <c r="ICP7" s="158"/>
      <c r="ICQ7" s="158"/>
      <c r="ICR7" s="158"/>
      <c r="ICS7" s="158"/>
      <c r="ICT7" s="158"/>
      <c r="ICU7" s="158"/>
      <c r="ICV7" s="158"/>
      <c r="ICW7" s="158"/>
      <c r="ICX7" s="158"/>
      <c r="ICY7" s="158"/>
      <c r="ICZ7" s="158"/>
      <c r="IDA7" s="158"/>
      <c r="IDB7" s="158"/>
      <c r="IDC7" s="158"/>
      <c r="IDD7" s="158"/>
      <c r="IDE7" s="158"/>
      <c r="IDF7" s="158"/>
      <c r="IDG7" s="158"/>
      <c r="IDH7" s="158"/>
      <c r="IDI7" s="158"/>
      <c r="IDJ7" s="158"/>
      <c r="IDK7" s="158"/>
      <c r="IDL7" s="158"/>
      <c r="IDM7" s="158"/>
      <c r="IDN7" s="158"/>
      <c r="IDO7" s="158"/>
      <c r="IDP7" s="158"/>
      <c r="IDQ7" s="158"/>
      <c r="IDR7" s="158"/>
      <c r="IDS7" s="158"/>
      <c r="IDT7" s="158"/>
      <c r="IDU7" s="158"/>
      <c r="IDV7" s="158"/>
      <c r="IDW7" s="158"/>
      <c r="IDX7" s="158"/>
      <c r="IDY7" s="158"/>
      <c r="IDZ7" s="158"/>
      <c r="IEA7" s="158"/>
      <c r="IEB7" s="158"/>
      <c r="IEC7" s="158"/>
      <c r="IED7" s="158"/>
      <c r="IEE7" s="158"/>
      <c r="IEF7" s="158"/>
      <c r="IEG7" s="158"/>
      <c r="IEH7" s="158"/>
      <c r="IEI7" s="158"/>
      <c r="IEJ7" s="158"/>
      <c r="IEK7" s="158"/>
      <c r="IEL7" s="158"/>
      <c r="IEM7" s="158"/>
      <c r="IEN7" s="158"/>
      <c r="IEO7" s="158"/>
      <c r="IEP7" s="158"/>
      <c r="IEQ7" s="158"/>
      <c r="IER7" s="158"/>
      <c r="IES7" s="158"/>
      <c r="IET7" s="158"/>
      <c r="IEU7" s="158"/>
      <c r="IEV7" s="158"/>
      <c r="IEW7" s="158"/>
      <c r="IEX7" s="158"/>
      <c r="IEY7" s="158"/>
      <c r="IEZ7" s="158"/>
      <c r="IFA7" s="158"/>
      <c r="IFB7" s="158"/>
      <c r="IFC7" s="158"/>
      <c r="IFD7" s="158"/>
      <c r="IFE7" s="158"/>
      <c r="IFF7" s="158"/>
      <c r="IFG7" s="158"/>
      <c r="IFH7" s="158"/>
      <c r="IFI7" s="158"/>
      <c r="IFJ7" s="158"/>
      <c r="IFK7" s="158"/>
      <c r="IFL7" s="158"/>
      <c r="IFM7" s="158"/>
      <c r="IFN7" s="158"/>
      <c r="IFO7" s="158"/>
      <c r="IFP7" s="158"/>
      <c r="IFQ7" s="158"/>
      <c r="IFR7" s="158"/>
      <c r="IFS7" s="158"/>
      <c r="IFT7" s="158"/>
      <c r="IFU7" s="158"/>
      <c r="IFV7" s="158"/>
      <c r="IFW7" s="158"/>
      <c r="IFX7" s="158"/>
      <c r="IFY7" s="158"/>
      <c r="IFZ7" s="158"/>
      <c r="IGA7" s="158"/>
      <c r="IGB7" s="158"/>
      <c r="IGC7" s="158"/>
      <c r="IGD7" s="158"/>
      <c r="IGE7" s="158"/>
      <c r="IGF7" s="158"/>
      <c r="IGG7" s="158"/>
      <c r="IGH7" s="158"/>
      <c r="IGI7" s="158"/>
      <c r="IGJ7" s="158"/>
      <c r="IGK7" s="158"/>
      <c r="IGL7" s="158"/>
      <c r="IGM7" s="158"/>
      <c r="IGN7" s="158"/>
      <c r="IGO7" s="158"/>
      <c r="IGP7" s="158"/>
      <c r="IGQ7" s="158"/>
      <c r="IGR7" s="158"/>
      <c r="IGS7" s="158"/>
      <c r="IGT7" s="158"/>
      <c r="IGU7" s="158"/>
      <c r="IGV7" s="158"/>
      <c r="IGW7" s="158"/>
      <c r="IGX7" s="158"/>
      <c r="IGY7" s="158"/>
      <c r="IGZ7" s="158"/>
      <c r="IHA7" s="158"/>
      <c r="IHB7" s="158"/>
      <c r="IHC7" s="158"/>
      <c r="IHD7" s="158"/>
      <c r="IHE7" s="158"/>
      <c r="IHF7" s="158"/>
      <c r="IHG7" s="158"/>
      <c r="IHH7" s="158"/>
      <c r="IHI7" s="158"/>
      <c r="IHJ7" s="158"/>
      <c r="IHK7" s="158"/>
      <c r="IHL7" s="158"/>
      <c r="IHM7" s="158"/>
      <c r="IHN7" s="158"/>
      <c r="IHO7" s="158"/>
      <c r="IHP7" s="158"/>
      <c r="IHQ7" s="158"/>
      <c r="IHR7" s="158"/>
      <c r="IHS7" s="158"/>
      <c r="IHT7" s="158"/>
      <c r="IHU7" s="158"/>
      <c r="IHV7" s="158"/>
      <c r="IHW7" s="158"/>
      <c r="IHX7" s="158"/>
      <c r="IHY7" s="158"/>
      <c r="IHZ7" s="158"/>
      <c r="IIA7" s="158"/>
      <c r="IIB7" s="158"/>
      <c r="IIC7" s="158"/>
      <c r="IID7" s="158"/>
      <c r="IIE7" s="158"/>
      <c r="IIF7" s="158"/>
      <c r="IIG7" s="158"/>
      <c r="IIH7" s="158"/>
      <c r="III7" s="158"/>
      <c r="IIJ7" s="158"/>
      <c r="IIK7" s="158"/>
      <c r="IIL7" s="158"/>
      <c r="IIM7" s="158"/>
      <c r="IIN7" s="158"/>
      <c r="IIO7" s="158"/>
      <c r="IIP7" s="158"/>
      <c r="IIQ7" s="158"/>
      <c r="IIR7" s="158"/>
      <c r="IIS7" s="158"/>
      <c r="IIT7" s="158"/>
      <c r="IIU7" s="158"/>
      <c r="IIV7" s="158"/>
      <c r="IIW7" s="158"/>
      <c r="IIX7" s="158"/>
      <c r="IIY7" s="158"/>
      <c r="IIZ7" s="158"/>
      <c r="IJA7" s="158"/>
      <c r="IJB7" s="158"/>
      <c r="IJC7" s="158"/>
      <c r="IJD7" s="158"/>
      <c r="IJE7" s="158"/>
      <c r="IJF7" s="158"/>
      <c r="IJG7" s="158"/>
      <c r="IJH7" s="158"/>
      <c r="IJI7" s="158"/>
      <c r="IJJ7" s="158"/>
      <c r="IJK7" s="158"/>
      <c r="IJL7" s="158"/>
      <c r="IJM7" s="158"/>
      <c r="IJN7" s="158"/>
      <c r="IJO7" s="158"/>
      <c r="IJP7" s="158"/>
      <c r="IJQ7" s="158"/>
      <c r="IJR7" s="158"/>
      <c r="IJS7" s="158"/>
      <c r="IJT7" s="158"/>
      <c r="IJU7" s="158"/>
      <c r="IJV7" s="158"/>
      <c r="IJW7" s="158"/>
      <c r="IJX7" s="158"/>
      <c r="IJY7" s="158"/>
      <c r="IJZ7" s="158"/>
      <c r="IKA7" s="158"/>
      <c r="IKB7" s="158"/>
      <c r="IKC7" s="158"/>
      <c r="IKD7" s="158"/>
      <c r="IKE7" s="158"/>
      <c r="IKF7" s="158"/>
      <c r="IKG7" s="158"/>
      <c r="IKH7" s="158"/>
      <c r="IKI7" s="158"/>
      <c r="IKJ7" s="158"/>
      <c r="IKK7" s="158"/>
      <c r="IKL7" s="158"/>
      <c r="IKM7" s="158"/>
      <c r="IKN7" s="158"/>
      <c r="IKO7" s="158"/>
      <c r="IKP7" s="158"/>
      <c r="IKQ7" s="158"/>
      <c r="IKR7" s="158"/>
      <c r="IKS7" s="158"/>
      <c r="IKT7" s="158"/>
      <c r="IKU7" s="158"/>
      <c r="IKV7" s="158"/>
      <c r="IKW7" s="158"/>
      <c r="IKX7" s="158"/>
      <c r="IKY7" s="158"/>
      <c r="IKZ7" s="158"/>
      <c r="ILA7" s="158"/>
      <c r="ILB7" s="158"/>
      <c r="ILC7" s="158"/>
      <c r="ILD7" s="158"/>
      <c r="ILE7" s="158"/>
      <c r="ILF7" s="158"/>
      <c r="ILG7" s="158"/>
      <c r="ILH7" s="158"/>
      <c r="ILI7" s="158"/>
      <c r="ILJ7" s="158"/>
      <c r="ILK7" s="158"/>
      <c r="ILL7" s="158"/>
      <c r="ILM7" s="158"/>
      <c r="ILN7" s="158"/>
      <c r="ILO7" s="158"/>
      <c r="ILP7" s="158"/>
      <c r="ILQ7" s="158"/>
      <c r="ILR7" s="158"/>
      <c r="ILS7" s="158"/>
      <c r="ILT7" s="158"/>
      <c r="ILU7" s="158"/>
      <c r="ILV7" s="158"/>
      <c r="ILW7" s="158"/>
      <c r="ILX7" s="158"/>
      <c r="ILY7" s="158"/>
      <c r="ILZ7" s="158"/>
      <c r="IMA7" s="158"/>
      <c r="IMB7" s="158"/>
      <c r="IMC7" s="158"/>
      <c r="IMD7" s="158"/>
      <c r="IME7" s="158"/>
      <c r="IMF7" s="158"/>
      <c r="IMG7" s="158"/>
      <c r="IMH7" s="158"/>
      <c r="IMI7" s="158"/>
      <c r="IMJ7" s="158"/>
      <c r="IMK7" s="158"/>
      <c r="IML7" s="158"/>
      <c r="IMM7" s="158"/>
      <c r="IMN7" s="158"/>
      <c r="IMO7" s="158"/>
      <c r="IMP7" s="158"/>
      <c r="IMQ7" s="158"/>
      <c r="IMR7" s="158"/>
      <c r="IMS7" s="158"/>
      <c r="IMT7" s="158"/>
      <c r="IMU7" s="158"/>
      <c r="IMV7" s="158"/>
      <c r="IMW7" s="158"/>
      <c r="IMX7" s="158"/>
      <c r="IMY7" s="158"/>
      <c r="IMZ7" s="158"/>
      <c r="INA7" s="158"/>
      <c r="INB7" s="158"/>
      <c r="INC7" s="158"/>
      <c r="IND7" s="158"/>
      <c r="INE7" s="158"/>
      <c r="INF7" s="158"/>
      <c r="ING7" s="158"/>
      <c r="INH7" s="158"/>
      <c r="INI7" s="158"/>
      <c r="INJ7" s="158"/>
      <c r="INK7" s="158"/>
      <c r="INL7" s="158"/>
      <c r="INM7" s="158"/>
      <c r="INN7" s="158"/>
      <c r="INO7" s="158"/>
      <c r="INP7" s="158"/>
      <c r="INQ7" s="158"/>
      <c r="INR7" s="158"/>
      <c r="INS7" s="158"/>
      <c r="INT7" s="158"/>
      <c r="INU7" s="158"/>
      <c r="INV7" s="158"/>
      <c r="INW7" s="158"/>
      <c r="INX7" s="158"/>
      <c r="INY7" s="158"/>
      <c r="INZ7" s="158"/>
      <c r="IOA7" s="158"/>
      <c r="IOB7" s="158"/>
      <c r="IOC7" s="158"/>
      <c r="IOD7" s="158"/>
      <c r="IOE7" s="158"/>
      <c r="IOF7" s="158"/>
      <c r="IOG7" s="158"/>
      <c r="IOH7" s="158"/>
      <c r="IOI7" s="158"/>
      <c r="IOJ7" s="158"/>
      <c r="IOK7" s="158"/>
      <c r="IOL7" s="158"/>
      <c r="IOM7" s="158"/>
      <c r="ION7" s="158"/>
      <c r="IOO7" s="158"/>
      <c r="IOP7" s="158"/>
      <c r="IOQ7" s="158"/>
      <c r="IOR7" s="158"/>
      <c r="IOS7" s="158"/>
      <c r="IOT7" s="158"/>
      <c r="IOU7" s="158"/>
      <c r="IOV7" s="158"/>
      <c r="IOW7" s="158"/>
      <c r="IOX7" s="158"/>
      <c r="IOY7" s="158"/>
      <c r="IOZ7" s="158"/>
      <c r="IPA7" s="158"/>
      <c r="IPB7" s="158"/>
      <c r="IPC7" s="158"/>
      <c r="IPD7" s="158"/>
      <c r="IPE7" s="158"/>
      <c r="IPF7" s="158"/>
      <c r="IPG7" s="158"/>
      <c r="IPH7" s="158"/>
      <c r="IPI7" s="158"/>
      <c r="IPJ7" s="158"/>
      <c r="IPK7" s="158"/>
      <c r="IPL7" s="158"/>
      <c r="IPM7" s="158"/>
      <c r="IPN7" s="158"/>
      <c r="IPO7" s="158"/>
      <c r="IPP7" s="158"/>
      <c r="IPQ7" s="158"/>
      <c r="IPR7" s="158"/>
      <c r="IPS7" s="158"/>
      <c r="IPT7" s="158"/>
      <c r="IPU7" s="158"/>
      <c r="IPV7" s="158"/>
      <c r="IPW7" s="158"/>
      <c r="IPX7" s="158"/>
      <c r="IPY7" s="158"/>
      <c r="IPZ7" s="158"/>
      <c r="IQA7" s="158"/>
      <c r="IQB7" s="158"/>
      <c r="IQC7" s="158"/>
      <c r="IQD7" s="158"/>
      <c r="IQE7" s="158"/>
      <c r="IQF7" s="158"/>
      <c r="IQG7" s="158"/>
      <c r="IQH7" s="158"/>
      <c r="IQI7" s="158"/>
      <c r="IQJ7" s="158"/>
      <c r="IQK7" s="158"/>
      <c r="IQL7" s="158"/>
      <c r="IQM7" s="158"/>
      <c r="IQN7" s="158"/>
      <c r="IQO7" s="158"/>
      <c r="IQP7" s="158"/>
      <c r="IQQ7" s="158"/>
      <c r="IQR7" s="158"/>
      <c r="IQS7" s="158"/>
      <c r="IQT7" s="158"/>
      <c r="IQU7" s="158"/>
      <c r="IQV7" s="158"/>
      <c r="IQW7" s="158"/>
      <c r="IQX7" s="158"/>
      <c r="IQY7" s="158"/>
      <c r="IQZ7" s="158"/>
      <c r="IRA7" s="158"/>
      <c r="IRB7" s="158"/>
      <c r="IRC7" s="158"/>
      <c r="IRD7" s="158"/>
      <c r="IRE7" s="158"/>
      <c r="IRF7" s="158"/>
      <c r="IRG7" s="158"/>
      <c r="IRH7" s="158"/>
      <c r="IRI7" s="158"/>
      <c r="IRJ7" s="158"/>
      <c r="IRK7" s="158"/>
      <c r="IRL7" s="158"/>
      <c r="IRM7" s="158"/>
      <c r="IRN7" s="158"/>
      <c r="IRO7" s="158"/>
      <c r="IRP7" s="158"/>
      <c r="IRQ7" s="158"/>
      <c r="IRR7" s="158"/>
      <c r="IRS7" s="158"/>
      <c r="IRT7" s="158"/>
      <c r="IRU7" s="158"/>
      <c r="IRV7" s="158"/>
      <c r="IRW7" s="158"/>
      <c r="IRX7" s="158"/>
      <c r="IRY7" s="158"/>
      <c r="IRZ7" s="158"/>
      <c r="ISA7" s="158"/>
      <c r="ISB7" s="158"/>
      <c r="ISC7" s="158"/>
      <c r="ISD7" s="158"/>
      <c r="ISE7" s="158"/>
      <c r="ISF7" s="158"/>
      <c r="ISG7" s="158"/>
      <c r="ISH7" s="158"/>
      <c r="ISI7" s="158"/>
      <c r="ISJ7" s="158"/>
      <c r="ISK7" s="158"/>
      <c r="ISL7" s="158"/>
      <c r="ISM7" s="158"/>
      <c r="ISN7" s="158"/>
      <c r="ISO7" s="158"/>
      <c r="ISP7" s="158"/>
      <c r="ISQ7" s="158"/>
      <c r="ISR7" s="158"/>
      <c r="ISS7" s="158"/>
      <c r="IST7" s="158"/>
      <c r="ISU7" s="158"/>
      <c r="ISV7" s="158"/>
      <c r="ISW7" s="158"/>
      <c r="ISX7" s="158"/>
      <c r="ISY7" s="158"/>
      <c r="ISZ7" s="158"/>
      <c r="ITA7" s="158"/>
      <c r="ITB7" s="158"/>
      <c r="ITC7" s="158"/>
      <c r="ITD7" s="158"/>
      <c r="ITE7" s="158"/>
      <c r="ITF7" s="158"/>
      <c r="ITG7" s="158"/>
      <c r="ITH7" s="158"/>
      <c r="ITI7" s="158"/>
      <c r="ITJ7" s="158"/>
      <c r="ITK7" s="158"/>
      <c r="ITL7" s="158"/>
      <c r="ITM7" s="158"/>
      <c r="ITN7" s="158"/>
      <c r="ITO7" s="158"/>
      <c r="ITP7" s="158"/>
      <c r="ITQ7" s="158"/>
      <c r="ITR7" s="158"/>
      <c r="ITS7" s="158"/>
      <c r="ITT7" s="158"/>
      <c r="ITU7" s="158"/>
      <c r="ITV7" s="158"/>
      <c r="ITW7" s="158"/>
      <c r="ITX7" s="158"/>
      <c r="ITY7" s="158"/>
      <c r="ITZ7" s="158"/>
      <c r="IUA7" s="158"/>
      <c r="IUB7" s="158"/>
      <c r="IUC7" s="158"/>
      <c r="IUD7" s="158"/>
      <c r="IUE7" s="158"/>
      <c r="IUF7" s="158"/>
      <c r="IUG7" s="158"/>
      <c r="IUH7" s="158"/>
      <c r="IUI7" s="158"/>
      <c r="IUJ7" s="158"/>
      <c r="IUK7" s="158"/>
      <c r="IUL7" s="158"/>
      <c r="IUM7" s="158"/>
      <c r="IUN7" s="158"/>
      <c r="IUO7" s="158"/>
      <c r="IUP7" s="158"/>
      <c r="IUQ7" s="158"/>
      <c r="IUR7" s="158"/>
      <c r="IUS7" s="158"/>
      <c r="IUT7" s="158"/>
      <c r="IUU7" s="158"/>
      <c r="IUV7" s="158"/>
      <c r="IUW7" s="158"/>
      <c r="IUX7" s="158"/>
      <c r="IUY7" s="158"/>
      <c r="IUZ7" s="158"/>
      <c r="IVA7" s="158"/>
      <c r="IVB7" s="158"/>
      <c r="IVC7" s="158"/>
      <c r="IVD7" s="158"/>
      <c r="IVE7" s="158"/>
      <c r="IVF7" s="158"/>
      <c r="IVG7" s="158"/>
      <c r="IVH7" s="158"/>
      <c r="IVI7" s="158"/>
      <c r="IVJ7" s="158"/>
      <c r="IVK7" s="158"/>
      <c r="IVL7" s="158"/>
      <c r="IVM7" s="158"/>
      <c r="IVN7" s="158"/>
      <c r="IVO7" s="158"/>
      <c r="IVP7" s="158"/>
      <c r="IVQ7" s="158"/>
      <c r="IVR7" s="158"/>
      <c r="IVS7" s="158"/>
      <c r="IVT7" s="158"/>
      <c r="IVU7" s="158"/>
      <c r="IVV7" s="158"/>
      <c r="IVW7" s="158"/>
      <c r="IVX7" s="158"/>
      <c r="IVY7" s="158"/>
      <c r="IVZ7" s="158"/>
      <c r="IWA7" s="158"/>
      <c r="IWB7" s="158"/>
      <c r="IWC7" s="158"/>
      <c r="IWD7" s="158"/>
      <c r="IWE7" s="158"/>
      <c r="IWF7" s="158"/>
      <c r="IWG7" s="158"/>
      <c r="IWH7" s="158"/>
      <c r="IWI7" s="158"/>
      <c r="IWJ7" s="158"/>
      <c r="IWK7" s="158"/>
      <c r="IWL7" s="158"/>
      <c r="IWM7" s="158"/>
      <c r="IWN7" s="158"/>
      <c r="IWO7" s="158"/>
      <c r="IWP7" s="158"/>
      <c r="IWQ7" s="158"/>
      <c r="IWR7" s="158"/>
      <c r="IWS7" s="158"/>
      <c r="IWT7" s="158"/>
      <c r="IWU7" s="158"/>
      <c r="IWV7" s="158"/>
      <c r="IWW7" s="158"/>
      <c r="IWX7" s="158"/>
      <c r="IWY7" s="158"/>
      <c r="IWZ7" s="158"/>
      <c r="IXA7" s="158"/>
      <c r="IXB7" s="158"/>
      <c r="IXC7" s="158"/>
      <c r="IXD7" s="158"/>
      <c r="IXE7" s="158"/>
      <c r="IXF7" s="158"/>
      <c r="IXG7" s="158"/>
      <c r="IXH7" s="158"/>
      <c r="IXI7" s="158"/>
      <c r="IXJ7" s="158"/>
      <c r="IXK7" s="158"/>
      <c r="IXL7" s="158"/>
      <c r="IXM7" s="158"/>
      <c r="IXN7" s="158"/>
      <c r="IXO7" s="158"/>
      <c r="IXP7" s="158"/>
      <c r="IXQ7" s="158"/>
      <c r="IXR7" s="158"/>
      <c r="IXS7" s="158"/>
      <c r="IXT7" s="158"/>
      <c r="IXU7" s="158"/>
      <c r="IXV7" s="158"/>
      <c r="IXW7" s="158"/>
      <c r="IXX7" s="158"/>
      <c r="IXY7" s="158"/>
      <c r="IXZ7" s="158"/>
      <c r="IYA7" s="158"/>
      <c r="IYB7" s="158"/>
      <c r="IYC7" s="158"/>
      <c r="IYD7" s="158"/>
      <c r="IYE7" s="158"/>
      <c r="IYF7" s="158"/>
      <c r="IYG7" s="158"/>
      <c r="IYH7" s="158"/>
      <c r="IYI7" s="158"/>
      <c r="IYJ7" s="158"/>
      <c r="IYK7" s="158"/>
      <c r="IYL7" s="158"/>
      <c r="IYM7" s="158"/>
      <c r="IYN7" s="158"/>
      <c r="IYO7" s="158"/>
      <c r="IYP7" s="158"/>
      <c r="IYQ7" s="158"/>
      <c r="IYR7" s="158"/>
      <c r="IYS7" s="158"/>
      <c r="IYT7" s="158"/>
      <c r="IYU7" s="158"/>
      <c r="IYV7" s="158"/>
      <c r="IYW7" s="158"/>
      <c r="IYX7" s="158"/>
      <c r="IYY7" s="158"/>
      <c r="IYZ7" s="158"/>
      <c r="IZA7" s="158"/>
      <c r="IZB7" s="158"/>
      <c r="IZC7" s="158"/>
      <c r="IZD7" s="158"/>
      <c r="IZE7" s="158"/>
      <c r="IZF7" s="158"/>
      <c r="IZG7" s="158"/>
      <c r="IZH7" s="158"/>
      <c r="IZI7" s="158"/>
      <c r="IZJ7" s="158"/>
      <c r="IZK7" s="158"/>
      <c r="IZL7" s="158"/>
      <c r="IZM7" s="158"/>
      <c r="IZN7" s="158"/>
      <c r="IZO7" s="158"/>
      <c r="IZP7" s="158"/>
      <c r="IZQ7" s="158"/>
      <c r="IZR7" s="158"/>
      <c r="IZS7" s="158"/>
      <c r="IZT7" s="158"/>
      <c r="IZU7" s="158"/>
      <c r="IZV7" s="158"/>
      <c r="IZW7" s="158"/>
      <c r="IZX7" s="158"/>
      <c r="IZY7" s="158"/>
      <c r="IZZ7" s="158"/>
      <c r="JAA7" s="158"/>
      <c r="JAB7" s="158"/>
      <c r="JAC7" s="158"/>
      <c r="JAD7" s="158"/>
      <c r="JAE7" s="158"/>
      <c r="JAF7" s="158"/>
      <c r="JAG7" s="158"/>
      <c r="JAH7" s="158"/>
      <c r="JAI7" s="158"/>
      <c r="JAJ7" s="158"/>
      <c r="JAK7" s="158"/>
      <c r="JAL7" s="158"/>
      <c r="JAM7" s="158"/>
      <c r="JAN7" s="158"/>
      <c r="JAO7" s="158"/>
      <c r="JAP7" s="158"/>
      <c r="JAQ7" s="158"/>
      <c r="JAR7" s="158"/>
      <c r="JAS7" s="158"/>
      <c r="JAT7" s="158"/>
      <c r="JAU7" s="158"/>
      <c r="JAV7" s="158"/>
      <c r="JAW7" s="158"/>
      <c r="JAX7" s="158"/>
      <c r="JAY7" s="158"/>
      <c r="JAZ7" s="158"/>
      <c r="JBA7" s="158"/>
      <c r="JBB7" s="158"/>
      <c r="JBC7" s="158"/>
      <c r="JBD7" s="158"/>
      <c r="JBE7" s="158"/>
      <c r="JBF7" s="158"/>
      <c r="JBG7" s="158"/>
      <c r="JBH7" s="158"/>
      <c r="JBI7" s="158"/>
      <c r="JBJ7" s="158"/>
      <c r="JBK7" s="158"/>
      <c r="JBL7" s="158"/>
      <c r="JBM7" s="158"/>
      <c r="JBN7" s="158"/>
      <c r="JBO7" s="158"/>
      <c r="JBP7" s="158"/>
      <c r="JBQ7" s="158"/>
      <c r="JBR7" s="158"/>
      <c r="JBS7" s="158"/>
      <c r="JBT7" s="158"/>
      <c r="JBU7" s="158"/>
      <c r="JBV7" s="158"/>
      <c r="JBW7" s="158"/>
      <c r="JBX7" s="158"/>
      <c r="JBY7" s="158"/>
      <c r="JBZ7" s="158"/>
      <c r="JCA7" s="158"/>
      <c r="JCB7" s="158"/>
      <c r="JCC7" s="158"/>
      <c r="JCD7" s="158"/>
      <c r="JCE7" s="158"/>
      <c r="JCF7" s="158"/>
      <c r="JCG7" s="158"/>
      <c r="JCH7" s="158"/>
      <c r="JCI7" s="158"/>
      <c r="JCJ7" s="158"/>
      <c r="JCK7" s="158"/>
      <c r="JCL7" s="158"/>
      <c r="JCM7" s="158"/>
      <c r="JCN7" s="158"/>
      <c r="JCO7" s="158"/>
      <c r="JCP7" s="158"/>
      <c r="JCQ7" s="158"/>
      <c r="JCR7" s="158"/>
      <c r="JCS7" s="158"/>
      <c r="JCT7" s="158"/>
      <c r="JCU7" s="158"/>
      <c r="JCV7" s="158"/>
      <c r="JCW7" s="158"/>
      <c r="JCX7" s="158"/>
      <c r="JCY7" s="158"/>
      <c r="JCZ7" s="158"/>
      <c r="JDA7" s="158"/>
      <c r="JDB7" s="158"/>
      <c r="JDC7" s="158"/>
      <c r="JDD7" s="158"/>
      <c r="JDE7" s="158"/>
      <c r="JDF7" s="158"/>
      <c r="JDG7" s="158"/>
      <c r="JDH7" s="158"/>
      <c r="JDI7" s="158"/>
      <c r="JDJ7" s="158"/>
      <c r="JDK7" s="158"/>
      <c r="JDL7" s="158"/>
      <c r="JDM7" s="158"/>
      <c r="JDN7" s="158"/>
      <c r="JDO7" s="158"/>
      <c r="JDP7" s="158"/>
      <c r="JDQ7" s="158"/>
      <c r="JDR7" s="158"/>
      <c r="JDS7" s="158"/>
      <c r="JDT7" s="158"/>
      <c r="JDU7" s="158"/>
      <c r="JDV7" s="158"/>
      <c r="JDW7" s="158"/>
      <c r="JDX7" s="158"/>
      <c r="JDY7" s="158"/>
      <c r="JDZ7" s="158"/>
      <c r="JEA7" s="158"/>
      <c r="JEB7" s="158"/>
      <c r="JEC7" s="158"/>
      <c r="JED7" s="158"/>
      <c r="JEE7" s="158"/>
      <c r="JEF7" s="158"/>
      <c r="JEG7" s="158"/>
      <c r="JEH7" s="158"/>
      <c r="JEI7" s="158"/>
      <c r="JEJ7" s="158"/>
      <c r="JEK7" s="158"/>
      <c r="JEL7" s="158"/>
      <c r="JEM7" s="158"/>
      <c r="JEN7" s="158"/>
      <c r="JEO7" s="158"/>
      <c r="JEP7" s="158"/>
      <c r="JEQ7" s="158"/>
      <c r="JER7" s="158"/>
      <c r="JES7" s="158"/>
      <c r="JET7" s="158"/>
      <c r="JEU7" s="158"/>
      <c r="JEV7" s="158"/>
      <c r="JEW7" s="158"/>
      <c r="JEX7" s="158"/>
      <c r="JEY7" s="158"/>
      <c r="JEZ7" s="158"/>
      <c r="JFA7" s="158"/>
      <c r="JFB7" s="158"/>
      <c r="JFC7" s="158"/>
      <c r="JFD7" s="158"/>
      <c r="JFE7" s="158"/>
      <c r="JFF7" s="158"/>
      <c r="JFG7" s="158"/>
      <c r="JFH7" s="158"/>
      <c r="JFI7" s="158"/>
      <c r="JFJ7" s="158"/>
      <c r="JFK7" s="158"/>
      <c r="JFL7" s="158"/>
      <c r="JFM7" s="158"/>
      <c r="JFN7" s="158"/>
      <c r="JFO7" s="158"/>
      <c r="JFP7" s="158"/>
      <c r="JFQ7" s="158"/>
      <c r="JFR7" s="158"/>
      <c r="JFS7" s="158"/>
      <c r="JFT7" s="158"/>
      <c r="JFU7" s="158"/>
      <c r="JFV7" s="158"/>
      <c r="JFW7" s="158"/>
      <c r="JFX7" s="158"/>
      <c r="JFY7" s="158"/>
      <c r="JFZ7" s="158"/>
      <c r="JGA7" s="158"/>
      <c r="JGB7" s="158"/>
      <c r="JGC7" s="158"/>
      <c r="JGD7" s="158"/>
      <c r="JGE7" s="158"/>
      <c r="JGF7" s="158"/>
      <c r="JGG7" s="158"/>
      <c r="JGH7" s="158"/>
      <c r="JGI7" s="158"/>
      <c r="JGJ7" s="158"/>
      <c r="JGK7" s="158"/>
      <c r="JGL7" s="158"/>
      <c r="JGM7" s="158"/>
      <c r="JGN7" s="158"/>
      <c r="JGO7" s="158"/>
      <c r="JGP7" s="158"/>
      <c r="JGQ7" s="158"/>
      <c r="JGR7" s="158"/>
      <c r="JGS7" s="158"/>
      <c r="JGT7" s="158"/>
      <c r="JGU7" s="158"/>
      <c r="JGV7" s="158"/>
      <c r="JGW7" s="158"/>
      <c r="JGX7" s="158"/>
      <c r="JGY7" s="158"/>
      <c r="JGZ7" s="158"/>
      <c r="JHA7" s="158"/>
      <c r="JHB7" s="158"/>
      <c r="JHC7" s="158"/>
      <c r="JHD7" s="158"/>
      <c r="JHE7" s="158"/>
      <c r="JHF7" s="158"/>
      <c r="JHG7" s="158"/>
      <c r="JHH7" s="158"/>
      <c r="JHI7" s="158"/>
      <c r="JHJ7" s="158"/>
      <c r="JHK7" s="158"/>
      <c r="JHL7" s="158"/>
      <c r="JHM7" s="158"/>
      <c r="JHN7" s="158"/>
      <c r="JHO7" s="158"/>
      <c r="JHP7" s="158"/>
      <c r="JHQ7" s="158"/>
      <c r="JHR7" s="158"/>
      <c r="JHS7" s="158"/>
      <c r="JHT7" s="158"/>
      <c r="JHU7" s="158"/>
      <c r="JHV7" s="158"/>
      <c r="JHW7" s="158"/>
      <c r="JHX7" s="158"/>
      <c r="JHY7" s="158"/>
      <c r="JHZ7" s="158"/>
      <c r="JIA7" s="158"/>
      <c r="JIB7" s="158"/>
      <c r="JIC7" s="158"/>
      <c r="JID7" s="158"/>
      <c r="JIE7" s="158"/>
      <c r="JIF7" s="158"/>
      <c r="JIG7" s="158"/>
      <c r="JIH7" s="158"/>
      <c r="JII7" s="158"/>
      <c r="JIJ7" s="158"/>
      <c r="JIK7" s="158"/>
      <c r="JIL7" s="158"/>
      <c r="JIM7" s="158"/>
      <c r="JIN7" s="158"/>
      <c r="JIO7" s="158"/>
      <c r="JIP7" s="158"/>
      <c r="JIQ7" s="158"/>
      <c r="JIR7" s="158"/>
      <c r="JIS7" s="158"/>
      <c r="JIT7" s="158"/>
      <c r="JIU7" s="158"/>
      <c r="JIV7" s="158"/>
      <c r="JIW7" s="158"/>
      <c r="JIX7" s="158"/>
      <c r="JIY7" s="158"/>
      <c r="JIZ7" s="158"/>
      <c r="JJA7" s="158"/>
      <c r="JJB7" s="158"/>
      <c r="JJC7" s="158"/>
      <c r="JJD7" s="158"/>
      <c r="JJE7" s="158"/>
      <c r="JJF7" s="158"/>
      <c r="JJG7" s="158"/>
      <c r="JJH7" s="158"/>
      <c r="JJI7" s="158"/>
      <c r="JJJ7" s="158"/>
      <c r="JJK7" s="158"/>
      <c r="JJL7" s="158"/>
      <c r="JJM7" s="158"/>
      <c r="JJN7" s="158"/>
      <c r="JJO7" s="158"/>
      <c r="JJP7" s="158"/>
      <c r="JJQ7" s="158"/>
      <c r="JJR7" s="158"/>
      <c r="JJS7" s="158"/>
      <c r="JJT7" s="158"/>
      <c r="JJU7" s="158"/>
      <c r="JJV7" s="158"/>
      <c r="JJW7" s="158"/>
      <c r="JJX7" s="158"/>
      <c r="JJY7" s="158"/>
      <c r="JJZ7" s="158"/>
      <c r="JKA7" s="158"/>
      <c r="JKB7" s="158"/>
      <c r="JKC7" s="158"/>
      <c r="JKD7" s="158"/>
      <c r="JKE7" s="158"/>
      <c r="JKF7" s="158"/>
      <c r="JKG7" s="158"/>
      <c r="JKH7" s="158"/>
      <c r="JKI7" s="158"/>
      <c r="JKJ7" s="158"/>
      <c r="JKK7" s="158"/>
      <c r="JKL7" s="158"/>
      <c r="JKM7" s="158"/>
      <c r="JKN7" s="158"/>
      <c r="JKO7" s="158"/>
      <c r="JKP7" s="158"/>
      <c r="JKQ7" s="158"/>
      <c r="JKR7" s="158"/>
      <c r="JKS7" s="158"/>
      <c r="JKT7" s="158"/>
      <c r="JKU7" s="158"/>
      <c r="JKV7" s="158"/>
      <c r="JKW7" s="158"/>
      <c r="JKX7" s="158"/>
      <c r="JKY7" s="158"/>
      <c r="JKZ7" s="158"/>
      <c r="JLA7" s="158"/>
      <c r="JLB7" s="158"/>
      <c r="JLC7" s="158"/>
      <c r="JLD7" s="158"/>
      <c r="JLE7" s="158"/>
      <c r="JLF7" s="158"/>
      <c r="JLG7" s="158"/>
      <c r="JLH7" s="158"/>
      <c r="JLI7" s="158"/>
      <c r="JLJ7" s="158"/>
      <c r="JLK7" s="158"/>
      <c r="JLL7" s="158"/>
      <c r="JLM7" s="158"/>
      <c r="JLN7" s="158"/>
      <c r="JLO7" s="158"/>
      <c r="JLP7" s="158"/>
      <c r="JLQ7" s="158"/>
      <c r="JLR7" s="158"/>
      <c r="JLS7" s="158"/>
      <c r="JLT7" s="158"/>
      <c r="JLU7" s="158"/>
      <c r="JLV7" s="158"/>
      <c r="JLW7" s="158"/>
      <c r="JLX7" s="158"/>
      <c r="JLY7" s="158"/>
      <c r="JLZ7" s="158"/>
      <c r="JMA7" s="158"/>
      <c r="JMB7" s="158"/>
      <c r="JMC7" s="158"/>
      <c r="JMD7" s="158"/>
      <c r="JME7" s="158"/>
      <c r="JMF7" s="158"/>
      <c r="JMG7" s="158"/>
      <c r="JMH7" s="158"/>
      <c r="JMI7" s="158"/>
      <c r="JMJ7" s="158"/>
      <c r="JMK7" s="158"/>
      <c r="JML7" s="158"/>
      <c r="JMM7" s="158"/>
      <c r="JMN7" s="158"/>
      <c r="JMO7" s="158"/>
      <c r="JMP7" s="158"/>
      <c r="JMQ7" s="158"/>
      <c r="JMR7" s="158"/>
      <c r="JMS7" s="158"/>
      <c r="JMT7" s="158"/>
      <c r="JMU7" s="158"/>
      <c r="JMV7" s="158"/>
      <c r="JMW7" s="158"/>
      <c r="JMX7" s="158"/>
      <c r="JMY7" s="158"/>
      <c r="JMZ7" s="158"/>
      <c r="JNA7" s="158"/>
      <c r="JNB7" s="158"/>
      <c r="JNC7" s="158"/>
      <c r="JND7" s="158"/>
      <c r="JNE7" s="158"/>
      <c r="JNF7" s="158"/>
      <c r="JNG7" s="158"/>
      <c r="JNH7" s="158"/>
      <c r="JNI7" s="158"/>
      <c r="JNJ7" s="158"/>
      <c r="JNK7" s="158"/>
      <c r="JNL7" s="158"/>
      <c r="JNM7" s="158"/>
      <c r="JNN7" s="158"/>
      <c r="JNO7" s="158"/>
      <c r="JNP7" s="158"/>
      <c r="JNQ7" s="158"/>
      <c r="JNR7" s="158"/>
      <c r="JNS7" s="158"/>
      <c r="JNT7" s="158"/>
      <c r="JNU7" s="158"/>
      <c r="JNV7" s="158"/>
      <c r="JNW7" s="158"/>
      <c r="JNX7" s="158"/>
      <c r="JNY7" s="158"/>
      <c r="JNZ7" s="158"/>
      <c r="JOA7" s="158"/>
      <c r="JOB7" s="158"/>
      <c r="JOC7" s="158"/>
      <c r="JOD7" s="158"/>
      <c r="JOE7" s="158"/>
      <c r="JOF7" s="158"/>
      <c r="JOG7" s="158"/>
      <c r="JOH7" s="158"/>
      <c r="JOI7" s="158"/>
      <c r="JOJ7" s="158"/>
      <c r="JOK7" s="158"/>
      <c r="JOL7" s="158"/>
      <c r="JOM7" s="158"/>
      <c r="JON7" s="158"/>
      <c r="JOO7" s="158"/>
      <c r="JOP7" s="158"/>
      <c r="JOQ7" s="158"/>
      <c r="JOR7" s="158"/>
      <c r="JOS7" s="158"/>
      <c r="JOT7" s="158"/>
      <c r="JOU7" s="158"/>
      <c r="JOV7" s="158"/>
      <c r="JOW7" s="158"/>
      <c r="JOX7" s="158"/>
      <c r="JOY7" s="158"/>
      <c r="JOZ7" s="158"/>
      <c r="JPA7" s="158"/>
      <c r="JPB7" s="158"/>
      <c r="JPC7" s="158"/>
      <c r="JPD7" s="158"/>
      <c r="JPE7" s="158"/>
      <c r="JPF7" s="158"/>
      <c r="JPG7" s="158"/>
      <c r="JPH7" s="158"/>
      <c r="JPI7" s="158"/>
      <c r="JPJ7" s="158"/>
      <c r="JPK7" s="158"/>
      <c r="JPL7" s="158"/>
      <c r="JPM7" s="158"/>
      <c r="JPN7" s="158"/>
      <c r="JPO7" s="158"/>
      <c r="JPP7" s="158"/>
      <c r="JPQ7" s="158"/>
      <c r="JPR7" s="158"/>
      <c r="JPS7" s="158"/>
      <c r="JPT7" s="158"/>
      <c r="JPU7" s="158"/>
      <c r="JPV7" s="158"/>
      <c r="JPW7" s="158"/>
      <c r="JPX7" s="158"/>
      <c r="JPY7" s="158"/>
      <c r="JPZ7" s="158"/>
      <c r="JQA7" s="158"/>
      <c r="JQB7" s="158"/>
      <c r="JQC7" s="158"/>
      <c r="JQD7" s="158"/>
      <c r="JQE7" s="158"/>
      <c r="JQF7" s="158"/>
      <c r="JQG7" s="158"/>
      <c r="JQH7" s="158"/>
      <c r="JQI7" s="158"/>
      <c r="JQJ7" s="158"/>
      <c r="JQK7" s="158"/>
      <c r="JQL7" s="158"/>
      <c r="JQM7" s="158"/>
      <c r="JQN7" s="158"/>
      <c r="JQO7" s="158"/>
      <c r="JQP7" s="158"/>
      <c r="JQQ7" s="158"/>
      <c r="JQR7" s="158"/>
      <c r="JQS7" s="158"/>
      <c r="JQT7" s="158"/>
      <c r="JQU7" s="158"/>
      <c r="JQV7" s="158"/>
      <c r="JQW7" s="158"/>
      <c r="JQX7" s="158"/>
      <c r="JQY7" s="158"/>
      <c r="JQZ7" s="158"/>
      <c r="JRA7" s="158"/>
      <c r="JRB7" s="158"/>
      <c r="JRC7" s="158"/>
      <c r="JRD7" s="158"/>
      <c r="JRE7" s="158"/>
      <c r="JRF7" s="158"/>
      <c r="JRG7" s="158"/>
      <c r="JRH7" s="158"/>
      <c r="JRI7" s="158"/>
      <c r="JRJ7" s="158"/>
      <c r="JRK7" s="158"/>
      <c r="JRL7" s="158"/>
      <c r="JRM7" s="158"/>
      <c r="JRN7" s="158"/>
      <c r="JRO7" s="158"/>
      <c r="JRP7" s="158"/>
      <c r="JRQ7" s="158"/>
      <c r="JRR7" s="158"/>
      <c r="JRS7" s="158"/>
      <c r="JRT7" s="158"/>
      <c r="JRU7" s="158"/>
      <c r="JRV7" s="158"/>
      <c r="JRW7" s="158"/>
      <c r="JRX7" s="158"/>
      <c r="JRY7" s="158"/>
      <c r="JRZ7" s="158"/>
      <c r="JSA7" s="158"/>
      <c r="JSB7" s="158"/>
      <c r="JSC7" s="158"/>
      <c r="JSD7" s="158"/>
      <c r="JSE7" s="158"/>
      <c r="JSF7" s="158"/>
      <c r="JSG7" s="158"/>
      <c r="JSH7" s="158"/>
      <c r="JSI7" s="158"/>
      <c r="JSJ7" s="158"/>
      <c r="JSK7" s="158"/>
      <c r="JSL7" s="158"/>
      <c r="JSM7" s="158"/>
      <c r="JSN7" s="158"/>
      <c r="JSO7" s="158"/>
      <c r="JSP7" s="158"/>
      <c r="JSQ7" s="158"/>
      <c r="JSR7" s="158"/>
      <c r="JSS7" s="158"/>
      <c r="JST7" s="158"/>
      <c r="JSU7" s="158"/>
      <c r="JSV7" s="158"/>
      <c r="JSW7" s="158"/>
      <c r="JSX7" s="158"/>
      <c r="JSY7" s="158"/>
      <c r="JSZ7" s="158"/>
      <c r="JTA7" s="158"/>
      <c r="JTB7" s="158"/>
      <c r="JTC7" s="158"/>
      <c r="JTD7" s="158"/>
      <c r="JTE7" s="158"/>
      <c r="JTF7" s="158"/>
      <c r="JTG7" s="158"/>
      <c r="JTH7" s="158"/>
      <c r="JTI7" s="158"/>
      <c r="JTJ7" s="158"/>
      <c r="JTK7" s="158"/>
      <c r="JTL7" s="158"/>
      <c r="JTM7" s="158"/>
      <c r="JTN7" s="158"/>
      <c r="JTO7" s="158"/>
      <c r="JTP7" s="158"/>
      <c r="JTQ7" s="158"/>
      <c r="JTR7" s="158"/>
      <c r="JTS7" s="158"/>
      <c r="JTT7" s="158"/>
      <c r="JTU7" s="158"/>
      <c r="JTV7" s="158"/>
      <c r="JTW7" s="158"/>
      <c r="JTX7" s="158"/>
      <c r="JTY7" s="158"/>
      <c r="JTZ7" s="158"/>
      <c r="JUA7" s="158"/>
      <c r="JUB7" s="158"/>
      <c r="JUC7" s="158"/>
      <c r="JUD7" s="158"/>
      <c r="JUE7" s="158"/>
      <c r="JUF7" s="158"/>
      <c r="JUG7" s="158"/>
      <c r="JUH7" s="158"/>
      <c r="JUI7" s="158"/>
      <c r="JUJ7" s="158"/>
      <c r="JUK7" s="158"/>
      <c r="JUL7" s="158"/>
      <c r="JUM7" s="158"/>
      <c r="JUN7" s="158"/>
      <c r="JUO7" s="158"/>
      <c r="JUP7" s="158"/>
      <c r="JUQ7" s="158"/>
      <c r="JUR7" s="158"/>
      <c r="JUS7" s="158"/>
      <c r="JUT7" s="158"/>
      <c r="JUU7" s="158"/>
      <c r="JUV7" s="158"/>
      <c r="JUW7" s="158"/>
      <c r="JUX7" s="158"/>
      <c r="JUY7" s="158"/>
      <c r="JUZ7" s="158"/>
      <c r="JVA7" s="158"/>
      <c r="JVB7" s="158"/>
      <c r="JVC7" s="158"/>
      <c r="JVD7" s="158"/>
      <c r="JVE7" s="158"/>
      <c r="JVF7" s="158"/>
      <c r="JVG7" s="158"/>
      <c r="JVH7" s="158"/>
      <c r="JVI7" s="158"/>
      <c r="JVJ7" s="158"/>
      <c r="JVK7" s="158"/>
      <c r="JVL7" s="158"/>
      <c r="JVM7" s="158"/>
      <c r="JVN7" s="158"/>
      <c r="JVO7" s="158"/>
      <c r="JVP7" s="158"/>
      <c r="JVQ7" s="158"/>
      <c r="JVR7" s="158"/>
      <c r="JVS7" s="158"/>
      <c r="JVT7" s="158"/>
      <c r="JVU7" s="158"/>
      <c r="JVV7" s="158"/>
      <c r="JVW7" s="158"/>
      <c r="JVX7" s="158"/>
      <c r="JVY7" s="158"/>
      <c r="JVZ7" s="158"/>
      <c r="JWA7" s="158"/>
      <c r="JWB7" s="158"/>
      <c r="JWC7" s="158"/>
      <c r="JWD7" s="158"/>
      <c r="JWE7" s="158"/>
      <c r="JWF7" s="158"/>
      <c r="JWG7" s="158"/>
      <c r="JWH7" s="158"/>
      <c r="JWI7" s="158"/>
      <c r="JWJ7" s="158"/>
      <c r="JWK7" s="158"/>
      <c r="JWL7" s="158"/>
      <c r="JWM7" s="158"/>
      <c r="JWN7" s="158"/>
      <c r="JWO7" s="158"/>
      <c r="JWP7" s="158"/>
      <c r="JWQ7" s="158"/>
      <c r="JWR7" s="158"/>
      <c r="JWS7" s="158"/>
      <c r="JWT7" s="158"/>
      <c r="JWU7" s="158"/>
      <c r="JWV7" s="158"/>
      <c r="JWW7" s="158"/>
      <c r="JWX7" s="158"/>
      <c r="JWY7" s="158"/>
      <c r="JWZ7" s="158"/>
      <c r="JXA7" s="158"/>
      <c r="JXB7" s="158"/>
      <c r="JXC7" s="158"/>
      <c r="JXD7" s="158"/>
      <c r="JXE7" s="158"/>
      <c r="JXF7" s="158"/>
      <c r="JXG7" s="158"/>
      <c r="JXH7" s="158"/>
      <c r="JXI7" s="158"/>
      <c r="JXJ7" s="158"/>
      <c r="JXK7" s="158"/>
      <c r="JXL7" s="158"/>
      <c r="JXM7" s="158"/>
      <c r="JXN7" s="158"/>
      <c r="JXO7" s="158"/>
      <c r="JXP7" s="158"/>
      <c r="JXQ7" s="158"/>
      <c r="JXR7" s="158"/>
      <c r="JXS7" s="158"/>
      <c r="JXT7" s="158"/>
      <c r="JXU7" s="158"/>
      <c r="JXV7" s="158"/>
      <c r="JXW7" s="158"/>
      <c r="JXX7" s="158"/>
      <c r="JXY7" s="158"/>
      <c r="JXZ7" s="158"/>
      <c r="JYA7" s="158"/>
      <c r="JYB7" s="158"/>
      <c r="JYC7" s="158"/>
      <c r="JYD7" s="158"/>
      <c r="JYE7" s="158"/>
      <c r="JYF7" s="158"/>
      <c r="JYG7" s="158"/>
      <c r="JYH7" s="158"/>
      <c r="JYI7" s="158"/>
      <c r="JYJ7" s="158"/>
      <c r="JYK7" s="158"/>
      <c r="JYL7" s="158"/>
      <c r="JYM7" s="158"/>
      <c r="JYN7" s="158"/>
      <c r="JYO7" s="158"/>
      <c r="JYP7" s="158"/>
      <c r="JYQ7" s="158"/>
      <c r="JYR7" s="158"/>
      <c r="JYS7" s="158"/>
      <c r="JYT7" s="158"/>
      <c r="JYU7" s="158"/>
      <c r="JYV7" s="158"/>
      <c r="JYW7" s="158"/>
      <c r="JYX7" s="158"/>
      <c r="JYY7" s="158"/>
      <c r="JYZ7" s="158"/>
      <c r="JZA7" s="158"/>
      <c r="JZB7" s="158"/>
      <c r="JZC7" s="158"/>
      <c r="JZD7" s="158"/>
      <c r="JZE7" s="158"/>
      <c r="JZF7" s="158"/>
      <c r="JZG7" s="158"/>
      <c r="JZH7" s="158"/>
      <c r="JZI7" s="158"/>
      <c r="JZJ7" s="158"/>
      <c r="JZK7" s="158"/>
      <c r="JZL7" s="158"/>
      <c r="JZM7" s="158"/>
      <c r="JZN7" s="158"/>
      <c r="JZO7" s="158"/>
      <c r="JZP7" s="158"/>
      <c r="JZQ7" s="158"/>
      <c r="JZR7" s="158"/>
      <c r="JZS7" s="158"/>
      <c r="JZT7" s="158"/>
      <c r="JZU7" s="158"/>
      <c r="JZV7" s="158"/>
      <c r="JZW7" s="158"/>
      <c r="JZX7" s="158"/>
      <c r="JZY7" s="158"/>
      <c r="JZZ7" s="158"/>
      <c r="KAA7" s="158"/>
      <c r="KAB7" s="158"/>
      <c r="KAC7" s="158"/>
      <c r="KAD7" s="158"/>
      <c r="KAE7" s="158"/>
      <c r="KAF7" s="158"/>
      <c r="KAG7" s="158"/>
      <c r="KAH7" s="158"/>
      <c r="KAI7" s="158"/>
      <c r="KAJ7" s="158"/>
      <c r="KAK7" s="158"/>
      <c r="KAL7" s="158"/>
      <c r="KAM7" s="158"/>
      <c r="KAN7" s="158"/>
      <c r="KAO7" s="158"/>
      <c r="KAP7" s="158"/>
      <c r="KAQ7" s="158"/>
      <c r="KAR7" s="158"/>
      <c r="KAS7" s="158"/>
      <c r="KAT7" s="158"/>
      <c r="KAU7" s="158"/>
      <c r="KAV7" s="158"/>
      <c r="KAW7" s="158"/>
      <c r="KAX7" s="158"/>
      <c r="KAY7" s="158"/>
      <c r="KAZ7" s="158"/>
      <c r="KBA7" s="158"/>
      <c r="KBB7" s="158"/>
      <c r="KBC7" s="158"/>
      <c r="KBD7" s="158"/>
      <c r="KBE7" s="158"/>
      <c r="KBF7" s="158"/>
      <c r="KBG7" s="158"/>
      <c r="KBH7" s="158"/>
      <c r="KBI7" s="158"/>
      <c r="KBJ7" s="158"/>
      <c r="KBK7" s="158"/>
      <c r="KBL7" s="158"/>
      <c r="KBM7" s="158"/>
      <c r="KBN7" s="158"/>
      <c r="KBO7" s="158"/>
      <c r="KBP7" s="158"/>
      <c r="KBQ7" s="158"/>
      <c r="KBR7" s="158"/>
      <c r="KBS7" s="158"/>
      <c r="KBT7" s="158"/>
      <c r="KBU7" s="158"/>
      <c r="KBV7" s="158"/>
      <c r="KBW7" s="158"/>
      <c r="KBX7" s="158"/>
      <c r="KBY7" s="158"/>
      <c r="KBZ7" s="158"/>
      <c r="KCA7" s="158"/>
      <c r="KCB7" s="158"/>
      <c r="KCC7" s="158"/>
      <c r="KCD7" s="158"/>
      <c r="KCE7" s="158"/>
      <c r="KCF7" s="158"/>
      <c r="KCG7" s="158"/>
      <c r="KCH7" s="158"/>
      <c r="KCI7" s="158"/>
      <c r="KCJ7" s="158"/>
      <c r="KCK7" s="158"/>
      <c r="KCL7" s="158"/>
      <c r="KCM7" s="158"/>
      <c r="KCN7" s="158"/>
      <c r="KCO7" s="158"/>
      <c r="KCP7" s="158"/>
      <c r="KCQ7" s="158"/>
      <c r="KCR7" s="158"/>
      <c r="KCS7" s="158"/>
      <c r="KCT7" s="158"/>
      <c r="KCU7" s="158"/>
      <c r="KCV7" s="158"/>
      <c r="KCW7" s="158"/>
      <c r="KCX7" s="158"/>
      <c r="KCY7" s="158"/>
      <c r="KCZ7" s="158"/>
      <c r="KDA7" s="158"/>
      <c r="KDB7" s="158"/>
      <c r="KDC7" s="158"/>
      <c r="KDD7" s="158"/>
      <c r="KDE7" s="158"/>
      <c r="KDF7" s="158"/>
      <c r="KDG7" s="158"/>
      <c r="KDH7" s="158"/>
      <c r="KDI7" s="158"/>
      <c r="KDJ7" s="158"/>
      <c r="KDK7" s="158"/>
      <c r="KDL7" s="158"/>
      <c r="KDM7" s="158"/>
      <c r="KDN7" s="158"/>
      <c r="KDO7" s="158"/>
      <c r="KDP7" s="158"/>
      <c r="KDQ7" s="158"/>
      <c r="KDR7" s="158"/>
      <c r="KDS7" s="158"/>
      <c r="KDT7" s="158"/>
      <c r="KDU7" s="158"/>
      <c r="KDV7" s="158"/>
      <c r="KDW7" s="158"/>
      <c r="KDX7" s="158"/>
      <c r="KDY7" s="158"/>
      <c r="KDZ7" s="158"/>
      <c r="KEA7" s="158"/>
      <c r="KEB7" s="158"/>
      <c r="KEC7" s="158"/>
      <c r="KED7" s="158"/>
      <c r="KEE7" s="158"/>
      <c r="KEF7" s="158"/>
      <c r="KEG7" s="158"/>
      <c r="KEH7" s="158"/>
      <c r="KEI7" s="158"/>
      <c r="KEJ7" s="158"/>
      <c r="KEK7" s="158"/>
      <c r="KEL7" s="158"/>
      <c r="KEM7" s="158"/>
      <c r="KEN7" s="158"/>
      <c r="KEO7" s="158"/>
      <c r="KEP7" s="158"/>
      <c r="KEQ7" s="158"/>
      <c r="KER7" s="158"/>
      <c r="KES7" s="158"/>
      <c r="KET7" s="158"/>
      <c r="KEU7" s="158"/>
      <c r="KEV7" s="158"/>
      <c r="KEW7" s="158"/>
      <c r="KEX7" s="158"/>
      <c r="KEY7" s="158"/>
      <c r="KEZ7" s="158"/>
      <c r="KFA7" s="158"/>
      <c r="KFB7" s="158"/>
      <c r="KFC7" s="158"/>
      <c r="KFD7" s="158"/>
      <c r="KFE7" s="158"/>
      <c r="KFF7" s="158"/>
      <c r="KFG7" s="158"/>
      <c r="KFH7" s="158"/>
      <c r="KFI7" s="158"/>
      <c r="KFJ7" s="158"/>
      <c r="KFK7" s="158"/>
      <c r="KFL7" s="158"/>
      <c r="KFM7" s="158"/>
      <c r="KFN7" s="158"/>
      <c r="KFO7" s="158"/>
      <c r="KFP7" s="158"/>
      <c r="KFQ7" s="158"/>
      <c r="KFR7" s="158"/>
      <c r="KFS7" s="158"/>
      <c r="KFT7" s="158"/>
      <c r="KFU7" s="158"/>
      <c r="KFV7" s="158"/>
      <c r="KFW7" s="158"/>
      <c r="KFX7" s="158"/>
      <c r="KFY7" s="158"/>
      <c r="KFZ7" s="158"/>
      <c r="KGA7" s="158"/>
      <c r="KGB7" s="158"/>
      <c r="KGC7" s="158"/>
      <c r="KGD7" s="158"/>
      <c r="KGE7" s="158"/>
      <c r="KGF7" s="158"/>
      <c r="KGG7" s="158"/>
      <c r="KGH7" s="158"/>
      <c r="KGI7" s="158"/>
      <c r="KGJ7" s="158"/>
      <c r="KGK7" s="158"/>
      <c r="KGL7" s="158"/>
      <c r="KGM7" s="158"/>
      <c r="KGN7" s="158"/>
      <c r="KGO7" s="158"/>
      <c r="KGP7" s="158"/>
      <c r="KGQ7" s="158"/>
      <c r="KGR7" s="158"/>
      <c r="KGS7" s="158"/>
      <c r="KGT7" s="158"/>
      <c r="KGU7" s="158"/>
      <c r="KGV7" s="158"/>
      <c r="KGW7" s="158"/>
      <c r="KGX7" s="158"/>
      <c r="KGY7" s="158"/>
      <c r="KGZ7" s="158"/>
      <c r="KHA7" s="158"/>
      <c r="KHB7" s="158"/>
      <c r="KHC7" s="158"/>
      <c r="KHD7" s="158"/>
      <c r="KHE7" s="158"/>
      <c r="KHF7" s="158"/>
      <c r="KHG7" s="158"/>
      <c r="KHH7" s="158"/>
      <c r="KHI7" s="158"/>
      <c r="KHJ7" s="158"/>
      <c r="KHK7" s="158"/>
      <c r="KHL7" s="158"/>
      <c r="KHM7" s="158"/>
      <c r="KHN7" s="158"/>
      <c r="KHO7" s="158"/>
      <c r="KHP7" s="158"/>
      <c r="KHQ7" s="158"/>
      <c r="KHR7" s="158"/>
      <c r="KHS7" s="158"/>
      <c r="KHT7" s="158"/>
      <c r="KHU7" s="158"/>
      <c r="KHV7" s="158"/>
      <c r="KHW7" s="158"/>
      <c r="KHX7" s="158"/>
      <c r="KHY7" s="158"/>
      <c r="KHZ7" s="158"/>
      <c r="KIA7" s="158"/>
      <c r="KIB7" s="158"/>
      <c r="KIC7" s="158"/>
      <c r="KID7" s="158"/>
      <c r="KIE7" s="158"/>
      <c r="KIF7" s="158"/>
      <c r="KIG7" s="158"/>
      <c r="KIH7" s="158"/>
      <c r="KII7" s="158"/>
      <c r="KIJ7" s="158"/>
      <c r="KIK7" s="158"/>
      <c r="KIL7" s="158"/>
      <c r="KIM7" s="158"/>
      <c r="KIN7" s="158"/>
      <c r="KIO7" s="158"/>
      <c r="KIP7" s="158"/>
      <c r="KIQ7" s="158"/>
      <c r="KIR7" s="158"/>
      <c r="KIS7" s="158"/>
      <c r="KIT7" s="158"/>
      <c r="KIU7" s="158"/>
      <c r="KIV7" s="158"/>
      <c r="KIW7" s="158"/>
      <c r="KIX7" s="158"/>
      <c r="KIY7" s="158"/>
      <c r="KIZ7" s="158"/>
      <c r="KJA7" s="158"/>
      <c r="KJB7" s="158"/>
      <c r="KJC7" s="158"/>
      <c r="KJD7" s="158"/>
      <c r="KJE7" s="158"/>
      <c r="KJF7" s="158"/>
      <c r="KJG7" s="158"/>
      <c r="KJH7" s="158"/>
      <c r="KJI7" s="158"/>
      <c r="KJJ7" s="158"/>
      <c r="KJK7" s="158"/>
      <c r="KJL7" s="158"/>
      <c r="KJM7" s="158"/>
      <c r="KJN7" s="158"/>
      <c r="KJO7" s="158"/>
      <c r="KJP7" s="158"/>
      <c r="KJQ7" s="158"/>
      <c r="KJR7" s="158"/>
      <c r="KJS7" s="158"/>
      <c r="KJT7" s="158"/>
      <c r="KJU7" s="158"/>
      <c r="KJV7" s="158"/>
      <c r="KJW7" s="158"/>
      <c r="KJX7" s="158"/>
      <c r="KJY7" s="158"/>
      <c r="KJZ7" s="158"/>
      <c r="KKA7" s="158"/>
      <c r="KKB7" s="158"/>
      <c r="KKC7" s="158"/>
      <c r="KKD7" s="158"/>
      <c r="KKE7" s="158"/>
      <c r="KKF7" s="158"/>
      <c r="KKG7" s="158"/>
      <c r="KKH7" s="158"/>
      <c r="KKI7" s="158"/>
      <c r="KKJ7" s="158"/>
      <c r="KKK7" s="158"/>
      <c r="KKL7" s="158"/>
      <c r="KKM7" s="158"/>
      <c r="KKN7" s="158"/>
      <c r="KKO7" s="158"/>
      <c r="KKP7" s="158"/>
      <c r="KKQ7" s="158"/>
      <c r="KKR7" s="158"/>
      <c r="KKS7" s="158"/>
      <c r="KKT7" s="158"/>
      <c r="KKU7" s="158"/>
      <c r="KKV7" s="158"/>
      <c r="KKW7" s="158"/>
      <c r="KKX7" s="158"/>
      <c r="KKY7" s="158"/>
      <c r="KKZ7" s="158"/>
      <c r="KLA7" s="158"/>
      <c r="KLB7" s="158"/>
      <c r="KLC7" s="158"/>
      <c r="KLD7" s="158"/>
      <c r="KLE7" s="158"/>
      <c r="KLF7" s="158"/>
      <c r="KLG7" s="158"/>
      <c r="KLH7" s="158"/>
      <c r="KLI7" s="158"/>
      <c r="KLJ7" s="158"/>
      <c r="KLK7" s="158"/>
      <c r="KLL7" s="158"/>
      <c r="KLM7" s="158"/>
      <c r="KLN7" s="158"/>
      <c r="KLO7" s="158"/>
      <c r="KLP7" s="158"/>
      <c r="KLQ7" s="158"/>
      <c r="KLR7" s="158"/>
      <c r="KLS7" s="158"/>
      <c r="KLT7" s="158"/>
      <c r="KLU7" s="158"/>
      <c r="KLV7" s="158"/>
      <c r="KLW7" s="158"/>
      <c r="KLX7" s="158"/>
      <c r="KLY7" s="158"/>
      <c r="KLZ7" s="158"/>
      <c r="KMA7" s="158"/>
      <c r="KMB7" s="158"/>
      <c r="KMC7" s="158"/>
      <c r="KMD7" s="158"/>
      <c r="KME7" s="158"/>
      <c r="KMF7" s="158"/>
      <c r="KMG7" s="158"/>
      <c r="KMH7" s="158"/>
      <c r="KMI7" s="158"/>
      <c r="KMJ7" s="158"/>
      <c r="KMK7" s="158"/>
      <c r="KML7" s="158"/>
      <c r="KMM7" s="158"/>
      <c r="KMN7" s="158"/>
      <c r="KMO7" s="158"/>
      <c r="KMP7" s="158"/>
      <c r="KMQ7" s="158"/>
      <c r="KMR7" s="158"/>
      <c r="KMS7" s="158"/>
      <c r="KMT7" s="158"/>
      <c r="KMU7" s="158"/>
      <c r="KMV7" s="158"/>
      <c r="KMW7" s="158"/>
      <c r="KMX7" s="158"/>
      <c r="KMY7" s="158"/>
      <c r="KMZ7" s="158"/>
      <c r="KNA7" s="158"/>
      <c r="KNB7" s="158"/>
      <c r="KNC7" s="158"/>
      <c r="KND7" s="158"/>
      <c r="KNE7" s="158"/>
      <c r="KNF7" s="158"/>
      <c r="KNG7" s="158"/>
      <c r="KNH7" s="158"/>
      <c r="KNI7" s="158"/>
      <c r="KNJ7" s="158"/>
      <c r="KNK7" s="158"/>
      <c r="KNL7" s="158"/>
      <c r="KNM7" s="158"/>
      <c r="KNN7" s="158"/>
      <c r="KNO7" s="158"/>
      <c r="KNP7" s="158"/>
      <c r="KNQ7" s="158"/>
      <c r="KNR7" s="158"/>
      <c r="KNS7" s="158"/>
      <c r="KNT7" s="158"/>
      <c r="KNU7" s="158"/>
      <c r="KNV7" s="158"/>
      <c r="KNW7" s="158"/>
      <c r="KNX7" s="158"/>
      <c r="KNY7" s="158"/>
      <c r="KNZ7" s="158"/>
      <c r="KOA7" s="158"/>
      <c r="KOB7" s="158"/>
      <c r="KOC7" s="158"/>
      <c r="KOD7" s="158"/>
      <c r="KOE7" s="158"/>
      <c r="KOF7" s="158"/>
      <c r="KOG7" s="158"/>
      <c r="KOH7" s="158"/>
      <c r="KOI7" s="158"/>
      <c r="KOJ7" s="158"/>
      <c r="KOK7" s="158"/>
      <c r="KOL7" s="158"/>
      <c r="KOM7" s="158"/>
      <c r="KON7" s="158"/>
      <c r="KOO7" s="158"/>
      <c r="KOP7" s="158"/>
      <c r="KOQ7" s="158"/>
      <c r="KOR7" s="158"/>
      <c r="KOS7" s="158"/>
      <c r="KOT7" s="158"/>
      <c r="KOU7" s="158"/>
      <c r="KOV7" s="158"/>
      <c r="KOW7" s="158"/>
      <c r="KOX7" s="158"/>
      <c r="KOY7" s="158"/>
      <c r="KOZ7" s="158"/>
      <c r="KPA7" s="158"/>
      <c r="KPB7" s="158"/>
      <c r="KPC7" s="158"/>
      <c r="KPD7" s="158"/>
      <c r="KPE7" s="158"/>
      <c r="KPF7" s="158"/>
      <c r="KPG7" s="158"/>
      <c r="KPH7" s="158"/>
      <c r="KPI7" s="158"/>
      <c r="KPJ7" s="158"/>
      <c r="KPK7" s="158"/>
      <c r="KPL7" s="158"/>
      <c r="KPM7" s="158"/>
      <c r="KPN7" s="158"/>
      <c r="KPO7" s="158"/>
      <c r="KPP7" s="158"/>
      <c r="KPQ7" s="158"/>
      <c r="KPR7" s="158"/>
      <c r="KPS7" s="158"/>
      <c r="KPT7" s="158"/>
      <c r="KPU7" s="158"/>
      <c r="KPV7" s="158"/>
      <c r="KPW7" s="158"/>
      <c r="KPX7" s="158"/>
      <c r="KPY7" s="158"/>
      <c r="KPZ7" s="158"/>
      <c r="KQA7" s="158"/>
      <c r="KQB7" s="158"/>
      <c r="KQC7" s="158"/>
      <c r="KQD7" s="158"/>
      <c r="KQE7" s="158"/>
      <c r="KQF7" s="158"/>
      <c r="KQG7" s="158"/>
      <c r="KQH7" s="158"/>
      <c r="KQI7" s="158"/>
      <c r="KQJ7" s="158"/>
      <c r="KQK7" s="158"/>
      <c r="KQL7" s="158"/>
      <c r="KQM7" s="158"/>
      <c r="KQN7" s="158"/>
      <c r="KQO7" s="158"/>
      <c r="KQP7" s="158"/>
      <c r="KQQ7" s="158"/>
      <c r="KQR7" s="158"/>
      <c r="KQS7" s="158"/>
      <c r="KQT7" s="158"/>
      <c r="KQU7" s="158"/>
      <c r="KQV7" s="158"/>
      <c r="KQW7" s="158"/>
      <c r="KQX7" s="158"/>
      <c r="KQY7" s="158"/>
      <c r="KQZ7" s="158"/>
      <c r="KRA7" s="158"/>
      <c r="KRB7" s="158"/>
      <c r="KRC7" s="158"/>
      <c r="KRD7" s="158"/>
      <c r="KRE7" s="158"/>
      <c r="KRF7" s="158"/>
      <c r="KRG7" s="158"/>
      <c r="KRH7" s="158"/>
      <c r="KRI7" s="158"/>
      <c r="KRJ7" s="158"/>
      <c r="KRK7" s="158"/>
      <c r="KRL7" s="158"/>
      <c r="KRM7" s="158"/>
      <c r="KRN7" s="158"/>
      <c r="KRO7" s="158"/>
      <c r="KRP7" s="158"/>
      <c r="KRQ7" s="158"/>
      <c r="KRR7" s="158"/>
      <c r="KRS7" s="158"/>
      <c r="KRT7" s="158"/>
      <c r="KRU7" s="158"/>
      <c r="KRV7" s="158"/>
      <c r="KRW7" s="158"/>
      <c r="KRX7" s="158"/>
      <c r="KRY7" s="158"/>
      <c r="KRZ7" s="158"/>
      <c r="KSA7" s="158"/>
      <c r="KSB7" s="158"/>
      <c r="KSC7" s="158"/>
      <c r="KSD7" s="158"/>
      <c r="KSE7" s="158"/>
      <c r="KSF7" s="158"/>
      <c r="KSG7" s="158"/>
      <c r="KSH7" s="158"/>
      <c r="KSI7" s="158"/>
      <c r="KSJ7" s="158"/>
      <c r="KSK7" s="158"/>
      <c r="KSL7" s="158"/>
      <c r="KSM7" s="158"/>
      <c r="KSN7" s="158"/>
      <c r="KSO7" s="158"/>
      <c r="KSP7" s="158"/>
      <c r="KSQ7" s="158"/>
      <c r="KSR7" s="158"/>
      <c r="KSS7" s="158"/>
      <c r="KST7" s="158"/>
      <c r="KSU7" s="158"/>
      <c r="KSV7" s="158"/>
      <c r="KSW7" s="158"/>
      <c r="KSX7" s="158"/>
      <c r="KSY7" s="158"/>
      <c r="KSZ7" s="158"/>
      <c r="KTA7" s="158"/>
      <c r="KTB7" s="158"/>
      <c r="KTC7" s="158"/>
      <c r="KTD7" s="158"/>
      <c r="KTE7" s="158"/>
      <c r="KTF7" s="158"/>
      <c r="KTG7" s="158"/>
      <c r="KTH7" s="158"/>
      <c r="KTI7" s="158"/>
      <c r="KTJ7" s="158"/>
      <c r="KTK7" s="158"/>
      <c r="KTL7" s="158"/>
      <c r="KTM7" s="158"/>
      <c r="KTN7" s="158"/>
      <c r="KTO7" s="158"/>
      <c r="KTP7" s="158"/>
      <c r="KTQ7" s="158"/>
      <c r="KTR7" s="158"/>
      <c r="KTS7" s="158"/>
      <c r="KTT7" s="158"/>
      <c r="KTU7" s="158"/>
      <c r="KTV7" s="158"/>
      <c r="KTW7" s="158"/>
      <c r="KTX7" s="158"/>
      <c r="KTY7" s="158"/>
      <c r="KTZ7" s="158"/>
      <c r="KUA7" s="158"/>
      <c r="KUB7" s="158"/>
      <c r="KUC7" s="158"/>
      <c r="KUD7" s="158"/>
      <c r="KUE7" s="158"/>
      <c r="KUF7" s="158"/>
      <c r="KUG7" s="158"/>
      <c r="KUH7" s="158"/>
      <c r="KUI7" s="158"/>
      <c r="KUJ7" s="158"/>
      <c r="KUK7" s="158"/>
      <c r="KUL7" s="158"/>
      <c r="KUM7" s="158"/>
      <c r="KUN7" s="158"/>
      <c r="KUO7" s="158"/>
      <c r="KUP7" s="158"/>
      <c r="KUQ7" s="158"/>
      <c r="KUR7" s="158"/>
      <c r="KUS7" s="158"/>
      <c r="KUT7" s="158"/>
      <c r="KUU7" s="158"/>
      <c r="KUV7" s="158"/>
      <c r="KUW7" s="158"/>
      <c r="KUX7" s="158"/>
      <c r="KUY7" s="158"/>
      <c r="KUZ7" s="158"/>
      <c r="KVA7" s="158"/>
      <c r="KVB7" s="158"/>
      <c r="KVC7" s="158"/>
      <c r="KVD7" s="158"/>
      <c r="KVE7" s="158"/>
      <c r="KVF7" s="158"/>
      <c r="KVG7" s="158"/>
      <c r="KVH7" s="158"/>
      <c r="KVI7" s="158"/>
      <c r="KVJ7" s="158"/>
      <c r="KVK7" s="158"/>
      <c r="KVL7" s="158"/>
      <c r="KVM7" s="158"/>
      <c r="KVN7" s="158"/>
      <c r="KVO7" s="158"/>
      <c r="KVP7" s="158"/>
      <c r="KVQ7" s="158"/>
      <c r="KVR7" s="158"/>
      <c r="KVS7" s="158"/>
      <c r="KVT7" s="158"/>
      <c r="KVU7" s="158"/>
      <c r="KVV7" s="158"/>
      <c r="KVW7" s="158"/>
      <c r="KVX7" s="158"/>
      <c r="KVY7" s="158"/>
      <c r="KVZ7" s="158"/>
      <c r="KWA7" s="158"/>
      <c r="KWB7" s="158"/>
      <c r="KWC7" s="158"/>
      <c r="KWD7" s="158"/>
      <c r="KWE7" s="158"/>
      <c r="KWF7" s="158"/>
      <c r="KWG7" s="158"/>
      <c r="KWH7" s="158"/>
      <c r="KWI7" s="158"/>
      <c r="KWJ7" s="158"/>
      <c r="KWK7" s="158"/>
      <c r="KWL7" s="158"/>
      <c r="KWM7" s="158"/>
      <c r="KWN7" s="158"/>
      <c r="KWO7" s="158"/>
      <c r="KWP7" s="158"/>
      <c r="KWQ7" s="158"/>
      <c r="KWR7" s="158"/>
      <c r="KWS7" s="158"/>
      <c r="KWT7" s="158"/>
      <c r="KWU7" s="158"/>
      <c r="KWV7" s="158"/>
      <c r="KWW7" s="158"/>
      <c r="KWX7" s="158"/>
      <c r="KWY7" s="158"/>
      <c r="KWZ7" s="158"/>
      <c r="KXA7" s="158"/>
      <c r="KXB7" s="158"/>
      <c r="KXC7" s="158"/>
      <c r="KXD7" s="158"/>
      <c r="KXE7" s="158"/>
      <c r="KXF7" s="158"/>
      <c r="KXG7" s="158"/>
      <c r="KXH7" s="158"/>
      <c r="KXI7" s="158"/>
      <c r="KXJ7" s="158"/>
      <c r="KXK7" s="158"/>
      <c r="KXL7" s="158"/>
      <c r="KXM7" s="158"/>
      <c r="KXN7" s="158"/>
      <c r="KXO7" s="158"/>
      <c r="KXP7" s="158"/>
      <c r="KXQ7" s="158"/>
      <c r="KXR7" s="158"/>
      <c r="KXS7" s="158"/>
      <c r="KXT7" s="158"/>
      <c r="KXU7" s="158"/>
      <c r="KXV7" s="158"/>
      <c r="KXW7" s="158"/>
      <c r="KXX7" s="158"/>
      <c r="KXY7" s="158"/>
      <c r="KXZ7" s="158"/>
      <c r="KYA7" s="158"/>
      <c r="KYB7" s="158"/>
      <c r="KYC7" s="158"/>
      <c r="KYD7" s="158"/>
      <c r="KYE7" s="158"/>
      <c r="KYF7" s="158"/>
      <c r="KYG7" s="158"/>
      <c r="KYH7" s="158"/>
      <c r="KYI7" s="158"/>
      <c r="KYJ7" s="158"/>
      <c r="KYK7" s="158"/>
      <c r="KYL7" s="158"/>
      <c r="KYM7" s="158"/>
      <c r="KYN7" s="158"/>
      <c r="KYO7" s="158"/>
      <c r="KYP7" s="158"/>
      <c r="KYQ7" s="158"/>
      <c r="KYR7" s="158"/>
      <c r="KYS7" s="158"/>
      <c r="KYT7" s="158"/>
      <c r="KYU7" s="158"/>
      <c r="KYV7" s="158"/>
      <c r="KYW7" s="158"/>
      <c r="KYX7" s="158"/>
      <c r="KYY7" s="158"/>
      <c r="KYZ7" s="158"/>
      <c r="KZA7" s="158"/>
      <c r="KZB7" s="158"/>
      <c r="KZC7" s="158"/>
      <c r="KZD7" s="158"/>
      <c r="KZE7" s="158"/>
      <c r="KZF7" s="158"/>
      <c r="KZG7" s="158"/>
      <c r="KZH7" s="158"/>
      <c r="KZI7" s="158"/>
      <c r="KZJ7" s="158"/>
      <c r="KZK7" s="158"/>
      <c r="KZL7" s="158"/>
      <c r="KZM7" s="158"/>
      <c r="KZN7" s="158"/>
      <c r="KZO7" s="158"/>
      <c r="KZP7" s="158"/>
      <c r="KZQ7" s="158"/>
      <c r="KZR7" s="158"/>
      <c r="KZS7" s="158"/>
      <c r="KZT7" s="158"/>
      <c r="KZU7" s="158"/>
      <c r="KZV7" s="158"/>
      <c r="KZW7" s="158"/>
      <c r="KZX7" s="158"/>
      <c r="KZY7" s="158"/>
      <c r="KZZ7" s="158"/>
      <c r="LAA7" s="158"/>
      <c r="LAB7" s="158"/>
      <c r="LAC7" s="158"/>
      <c r="LAD7" s="158"/>
      <c r="LAE7" s="158"/>
      <c r="LAF7" s="158"/>
      <c r="LAG7" s="158"/>
      <c r="LAH7" s="158"/>
      <c r="LAI7" s="158"/>
      <c r="LAJ7" s="158"/>
      <c r="LAK7" s="158"/>
      <c r="LAL7" s="158"/>
      <c r="LAM7" s="158"/>
      <c r="LAN7" s="158"/>
      <c r="LAO7" s="158"/>
      <c r="LAP7" s="158"/>
      <c r="LAQ7" s="158"/>
      <c r="LAR7" s="158"/>
      <c r="LAS7" s="158"/>
      <c r="LAT7" s="158"/>
      <c r="LAU7" s="158"/>
      <c r="LAV7" s="158"/>
      <c r="LAW7" s="158"/>
      <c r="LAX7" s="158"/>
      <c r="LAY7" s="158"/>
      <c r="LAZ7" s="158"/>
      <c r="LBA7" s="158"/>
      <c r="LBB7" s="158"/>
      <c r="LBC7" s="158"/>
      <c r="LBD7" s="158"/>
      <c r="LBE7" s="158"/>
      <c r="LBF7" s="158"/>
      <c r="LBG7" s="158"/>
      <c r="LBH7" s="158"/>
      <c r="LBI7" s="158"/>
      <c r="LBJ7" s="158"/>
      <c r="LBK7" s="158"/>
      <c r="LBL7" s="158"/>
      <c r="LBM7" s="158"/>
      <c r="LBN7" s="158"/>
      <c r="LBO7" s="158"/>
      <c r="LBP7" s="158"/>
      <c r="LBQ7" s="158"/>
      <c r="LBR7" s="158"/>
      <c r="LBS7" s="158"/>
      <c r="LBT7" s="158"/>
      <c r="LBU7" s="158"/>
      <c r="LBV7" s="158"/>
      <c r="LBW7" s="158"/>
      <c r="LBX7" s="158"/>
      <c r="LBY7" s="158"/>
      <c r="LBZ7" s="158"/>
      <c r="LCA7" s="158"/>
      <c r="LCB7" s="158"/>
      <c r="LCC7" s="158"/>
      <c r="LCD7" s="158"/>
      <c r="LCE7" s="158"/>
      <c r="LCF7" s="158"/>
      <c r="LCG7" s="158"/>
      <c r="LCH7" s="158"/>
      <c r="LCI7" s="158"/>
      <c r="LCJ7" s="158"/>
      <c r="LCK7" s="158"/>
      <c r="LCL7" s="158"/>
      <c r="LCM7" s="158"/>
      <c r="LCN7" s="158"/>
      <c r="LCO7" s="158"/>
      <c r="LCP7" s="158"/>
      <c r="LCQ7" s="158"/>
      <c r="LCR7" s="158"/>
      <c r="LCS7" s="158"/>
      <c r="LCT7" s="158"/>
      <c r="LCU7" s="158"/>
      <c r="LCV7" s="158"/>
      <c r="LCW7" s="158"/>
      <c r="LCX7" s="158"/>
      <c r="LCY7" s="158"/>
      <c r="LCZ7" s="158"/>
      <c r="LDA7" s="158"/>
      <c r="LDB7" s="158"/>
      <c r="LDC7" s="158"/>
      <c r="LDD7" s="158"/>
      <c r="LDE7" s="158"/>
      <c r="LDF7" s="158"/>
      <c r="LDG7" s="158"/>
      <c r="LDH7" s="158"/>
      <c r="LDI7" s="158"/>
      <c r="LDJ7" s="158"/>
      <c r="LDK7" s="158"/>
      <c r="LDL7" s="158"/>
      <c r="LDM7" s="158"/>
      <c r="LDN7" s="158"/>
      <c r="LDO7" s="158"/>
      <c r="LDP7" s="158"/>
      <c r="LDQ7" s="158"/>
      <c r="LDR7" s="158"/>
      <c r="LDS7" s="158"/>
      <c r="LDT7" s="158"/>
      <c r="LDU7" s="158"/>
      <c r="LDV7" s="158"/>
      <c r="LDW7" s="158"/>
      <c r="LDX7" s="158"/>
      <c r="LDY7" s="158"/>
      <c r="LDZ7" s="158"/>
      <c r="LEA7" s="158"/>
      <c r="LEB7" s="158"/>
      <c r="LEC7" s="158"/>
      <c r="LED7" s="158"/>
      <c r="LEE7" s="158"/>
      <c r="LEF7" s="158"/>
      <c r="LEG7" s="158"/>
      <c r="LEH7" s="158"/>
      <c r="LEI7" s="158"/>
      <c r="LEJ7" s="158"/>
      <c r="LEK7" s="158"/>
      <c r="LEL7" s="158"/>
      <c r="LEM7" s="158"/>
      <c r="LEN7" s="158"/>
      <c r="LEO7" s="158"/>
      <c r="LEP7" s="158"/>
      <c r="LEQ7" s="158"/>
      <c r="LER7" s="158"/>
      <c r="LES7" s="158"/>
      <c r="LET7" s="158"/>
      <c r="LEU7" s="158"/>
      <c r="LEV7" s="158"/>
      <c r="LEW7" s="158"/>
      <c r="LEX7" s="158"/>
      <c r="LEY7" s="158"/>
      <c r="LEZ7" s="158"/>
      <c r="LFA7" s="158"/>
      <c r="LFB7" s="158"/>
      <c r="LFC7" s="158"/>
      <c r="LFD7" s="158"/>
      <c r="LFE7" s="158"/>
      <c r="LFF7" s="158"/>
      <c r="LFG7" s="158"/>
      <c r="LFH7" s="158"/>
      <c r="LFI7" s="158"/>
      <c r="LFJ7" s="158"/>
      <c r="LFK7" s="158"/>
      <c r="LFL7" s="158"/>
      <c r="LFM7" s="158"/>
      <c r="LFN7" s="158"/>
      <c r="LFO7" s="158"/>
      <c r="LFP7" s="158"/>
      <c r="LFQ7" s="158"/>
      <c r="LFR7" s="158"/>
      <c r="LFS7" s="158"/>
      <c r="LFT7" s="158"/>
      <c r="LFU7" s="158"/>
      <c r="LFV7" s="158"/>
      <c r="LFW7" s="158"/>
      <c r="LFX7" s="158"/>
      <c r="LFY7" s="158"/>
      <c r="LFZ7" s="158"/>
      <c r="LGA7" s="158"/>
      <c r="LGB7" s="158"/>
      <c r="LGC7" s="158"/>
      <c r="LGD7" s="158"/>
      <c r="LGE7" s="158"/>
      <c r="LGF7" s="158"/>
      <c r="LGG7" s="158"/>
      <c r="LGH7" s="158"/>
      <c r="LGI7" s="158"/>
      <c r="LGJ7" s="158"/>
      <c r="LGK7" s="158"/>
      <c r="LGL7" s="158"/>
      <c r="LGM7" s="158"/>
      <c r="LGN7" s="158"/>
      <c r="LGO7" s="158"/>
      <c r="LGP7" s="158"/>
      <c r="LGQ7" s="158"/>
      <c r="LGR7" s="158"/>
      <c r="LGS7" s="158"/>
      <c r="LGT7" s="158"/>
      <c r="LGU7" s="158"/>
      <c r="LGV7" s="158"/>
      <c r="LGW7" s="158"/>
      <c r="LGX7" s="158"/>
      <c r="LGY7" s="158"/>
      <c r="LGZ7" s="158"/>
      <c r="LHA7" s="158"/>
      <c r="LHB7" s="158"/>
      <c r="LHC7" s="158"/>
      <c r="LHD7" s="158"/>
      <c r="LHE7" s="158"/>
      <c r="LHF7" s="158"/>
      <c r="LHG7" s="158"/>
      <c r="LHH7" s="158"/>
      <c r="LHI7" s="158"/>
      <c r="LHJ7" s="158"/>
      <c r="LHK7" s="158"/>
      <c r="LHL7" s="158"/>
      <c r="LHM7" s="158"/>
      <c r="LHN7" s="158"/>
      <c r="LHO7" s="158"/>
      <c r="LHP7" s="158"/>
      <c r="LHQ7" s="158"/>
      <c r="LHR7" s="158"/>
      <c r="LHS7" s="158"/>
      <c r="LHT7" s="158"/>
      <c r="LHU7" s="158"/>
      <c r="LHV7" s="158"/>
      <c r="LHW7" s="158"/>
      <c r="LHX7" s="158"/>
      <c r="LHY7" s="158"/>
      <c r="LHZ7" s="158"/>
      <c r="LIA7" s="158"/>
      <c r="LIB7" s="158"/>
      <c r="LIC7" s="158"/>
      <c r="LID7" s="158"/>
      <c r="LIE7" s="158"/>
      <c r="LIF7" s="158"/>
      <c r="LIG7" s="158"/>
      <c r="LIH7" s="158"/>
      <c r="LII7" s="158"/>
      <c r="LIJ7" s="158"/>
      <c r="LIK7" s="158"/>
      <c r="LIL7" s="158"/>
      <c r="LIM7" s="158"/>
      <c r="LIN7" s="158"/>
      <c r="LIO7" s="158"/>
      <c r="LIP7" s="158"/>
      <c r="LIQ7" s="158"/>
      <c r="LIR7" s="158"/>
      <c r="LIS7" s="158"/>
      <c r="LIT7" s="158"/>
      <c r="LIU7" s="158"/>
      <c r="LIV7" s="158"/>
      <c r="LIW7" s="158"/>
      <c r="LIX7" s="158"/>
      <c r="LIY7" s="158"/>
      <c r="LIZ7" s="158"/>
      <c r="LJA7" s="158"/>
      <c r="LJB7" s="158"/>
      <c r="LJC7" s="158"/>
      <c r="LJD7" s="158"/>
      <c r="LJE7" s="158"/>
      <c r="LJF7" s="158"/>
      <c r="LJG7" s="158"/>
      <c r="LJH7" s="158"/>
      <c r="LJI7" s="158"/>
      <c r="LJJ7" s="158"/>
      <c r="LJK7" s="158"/>
      <c r="LJL7" s="158"/>
      <c r="LJM7" s="158"/>
      <c r="LJN7" s="158"/>
      <c r="LJO7" s="158"/>
      <c r="LJP7" s="158"/>
      <c r="LJQ7" s="158"/>
      <c r="LJR7" s="158"/>
      <c r="LJS7" s="158"/>
      <c r="LJT7" s="158"/>
      <c r="LJU7" s="158"/>
      <c r="LJV7" s="158"/>
      <c r="LJW7" s="158"/>
      <c r="LJX7" s="158"/>
      <c r="LJY7" s="158"/>
      <c r="LJZ7" s="158"/>
      <c r="LKA7" s="158"/>
      <c r="LKB7" s="158"/>
      <c r="LKC7" s="158"/>
      <c r="LKD7" s="158"/>
      <c r="LKE7" s="158"/>
      <c r="LKF7" s="158"/>
      <c r="LKG7" s="158"/>
      <c r="LKH7" s="158"/>
      <c r="LKI7" s="158"/>
      <c r="LKJ7" s="158"/>
      <c r="LKK7" s="158"/>
      <c r="LKL7" s="158"/>
      <c r="LKM7" s="158"/>
      <c r="LKN7" s="158"/>
      <c r="LKO7" s="158"/>
      <c r="LKP7" s="158"/>
      <c r="LKQ7" s="158"/>
      <c r="LKR7" s="158"/>
      <c r="LKS7" s="158"/>
      <c r="LKT7" s="158"/>
      <c r="LKU7" s="158"/>
      <c r="LKV7" s="158"/>
      <c r="LKW7" s="158"/>
      <c r="LKX7" s="158"/>
      <c r="LKY7" s="158"/>
      <c r="LKZ7" s="158"/>
      <c r="LLA7" s="158"/>
      <c r="LLB7" s="158"/>
      <c r="LLC7" s="158"/>
      <c r="LLD7" s="158"/>
      <c r="LLE7" s="158"/>
      <c r="LLF7" s="158"/>
      <c r="LLG7" s="158"/>
      <c r="LLH7" s="158"/>
      <c r="LLI7" s="158"/>
      <c r="LLJ7" s="158"/>
      <c r="LLK7" s="158"/>
      <c r="LLL7" s="158"/>
      <c r="LLM7" s="158"/>
      <c r="LLN7" s="158"/>
      <c r="LLO7" s="158"/>
      <c r="LLP7" s="158"/>
      <c r="LLQ7" s="158"/>
      <c r="LLR7" s="158"/>
      <c r="LLS7" s="158"/>
      <c r="LLT7" s="158"/>
      <c r="LLU7" s="158"/>
      <c r="LLV7" s="158"/>
      <c r="LLW7" s="158"/>
      <c r="LLX7" s="158"/>
      <c r="LLY7" s="158"/>
      <c r="LLZ7" s="158"/>
      <c r="LMA7" s="158"/>
      <c r="LMB7" s="158"/>
      <c r="LMC7" s="158"/>
      <c r="LMD7" s="158"/>
      <c r="LME7" s="158"/>
      <c r="LMF7" s="158"/>
      <c r="LMG7" s="158"/>
      <c r="LMH7" s="158"/>
      <c r="LMI7" s="158"/>
      <c r="LMJ7" s="158"/>
      <c r="LMK7" s="158"/>
      <c r="LML7" s="158"/>
      <c r="LMM7" s="158"/>
      <c r="LMN7" s="158"/>
      <c r="LMO7" s="158"/>
      <c r="LMP7" s="158"/>
      <c r="LMQ7" s="158"/>
      <c r="LMR7" s="158"/>
      <c r="LMS7" s="158"/>
      <c r="LMT7" s="158"/>
      <c r="LMU7" s="158"/>
      <c r="LMV7" s="158"/>
      <c r="LMW7" s="158"/>
      <c r="LMX7" s="158"/>
      <c r="LMY7" s="158"/>
      <c r="LMZ7" s="158"/>
      <c r="LNA7" s="158"/>
      <c r="LNB7" s="158"/>
      <c r="LNC7" s="158"/>
      <c r="LND7" s="158"/>
      <c r="LNE7" s="158"/>
      <c r="LNF7" s="158"/>
      <c r="LNG7" s="158"/>
      <c r="LNH7" s="158"/>
      <c r="LNI7" s="158"/>
      <c r="LNJ7" s="158"/>
      <c r="LNK7" s="158"/>
      <c r="LNL7" s="158"/>
      <c r="LNM7" s="158"/>
      <c r="LNN7" s="158"/>
      <c r="LNO7" s="158"/>
      <c r="LNP7" s="158"/>
      <c r="LNQ7" s="158"/>
      <c r="LNR7" s="158"/>
      <c r="LNS7" s="158"/>
      <c r="LNT7" s="158"/>
      <c r="LNU7" s="158"/>
      <c r="LNV7" s="158"/>
      <c r="LNW7" s="158"/>
      <c r="LNX7" s="158"/>
      <c r="LNY7" s="158"/>
      <c r="LNZ7" s="158"/>
      <c r="LOA7" s="158"/>
      <c r="LOB7" s="158"/>
      <c r="LOC7" s="158"/>
      <c r="LOD7" s="158"/>
      <c r="LOE7" s="158"/>
      <c r="LOF7" s="158"/>
      <c r="LOG7" s="158"/>
      <c r="LOH7" s="158"/>
      <c r="LOI7" s="158"/>
      <c r="LOJ7" s="158"/>
      <c r="LOK7" s="158"/>
      <c r="LOL7" s="158"/>
      <c r="LOM7" s="158"/>
      <c r="LON7" s="158"/>
      <c r="LOO7" s="158"/>
      <c r="LOP7" s="158"/>
      <c r="LOQ7" s="158"/>
      <c r="LOR7" s="158"/>
      <c r="LOS7" s="158"/>
      <c r="LOT7" s="158"/>
      <c r="LOU7" s="158"/>
      <c r="LOV7" s="158"/>
      <c r="LOW7" s="158"/>
      <c r="LOX7" s="158"/>
      <c r="LOY7" s="158"/>
      <c r="LOZ7" s="158"/>
      <c r="LPA7" s="158"/>
      <c r="LPB7" s="158"/>
      <c r="LPC7" s="158"/>
      <c r="LPD7" s="158"/>
      <c r="LPE7" s="158"/>
      <c r="LPF7" s="158"/>
      <c r="LPG7" s="158"/>
      <c r="LPH7" s="158"/>
      <c r="LPI7" s="158"/>
      <c r="LPJ7" s="158"/>
      <c r="LPK7" s="158"/>
      <c r="LPL7" s="158"/>
      <c r="LPM7" s="158"/>
      <c r="LPN7" s="158"/>
      <c r="LPO7" s="158"/>
      <c r="LPP7" s="158"/>
      <c r="LPQ7" s="158"/>
      <c r="LPR7" s="158"/>
      <c r="LPS7" s="158"/>
      <c r="LPT7" s="158"/>
      <c r="LPU7" s="158"/>
      <c r="LPV7" s="158"/>
      <c r="LPW7" s="158"/>
      <c r="LPX7" s="158"/>
      <c r="LPY7" s="158"/>
      <c r="LPZ7" s="158"/>
      <c r="LQA7" s="158"/>
      <c r="LQB7" s="158"/>
      <c r="LQC7" s="158"/>
      <c r="LQD7" s="158"/>
      <c r="LQE7" s="158"/>
      <c r="LQF7" s="158"/>
      <c r="LQG7" s="158"/>
      <c r="LQH7" s="158"/>
      <c r="LQI7" s="158"/>
      <c r="LQJ7" s="158"/>
      <c r="LQK7" s="158"/>
      <c r="LQL7" s="158"/>
      <c r="LQM7" s="158"/>
      <c r="LQN7" s="158"/>
      <c r="LQO7" s="158"/>
      <c r="LQP7" s="158"/>
      <c r="LQQ7" s="158"/>
      <c r="LQR7" s="158"/>
      <c r="LQS7" s="158"/>
      <c r="LQT7" s="158"/>
      <c r="LQU7" s="158"/>
      <c r="LQV7" s="158"/>
      <c r="LQW7" s="158"/>
      <c r="LQX7" s="158"/>
      <c r="LQY7" s="158"/>
      <c r="LQZ7" s="158"/>
      <c r="LRA7" s="158"/>
      <c r="LRB7" s="158"/>
      <c r="LRC7" s="158"/>
      <c r="LRD7" s="158"/>
      <c r="LRE7" s="158"/>
      <c r="LRF7" s="158"/>
      <c r="LRG7" s="158"/>
      <c r="LRH7" s="158"/>
      <c r="LRI7" s="158"/>
      <c r="LRJ7" s="158"/>
      <c r="LRK7" s="158"/>
      <c r="LRL7" s="158"/>
      <c r="LRM7" s="158"/>
      <c r="LRN7" s="158"/>
      <c r="LRO7" s="158"/>
      <c r="LRP7" s="158"/>
      <c r="LRQ7" s="158"/>
      <c r="LRR7" s="158"/>
      <c r="LRS7" s="158"/>
      <c r="LRT7" s="158"/>
      <c r="LRU7" s="158"/>
      <c r="LRV7" s="158"/>
      <c r="LRW7" s="158"/>
      <c r="LRX7" s="158"/>
      <c r="LRY7" s="158"/>
      <c r="LRZ7" s="158"/>
      <c r="LSA7" s="158"/>
      <c r="LSB7" s="158"/>
      <c r="LSC7" s="158"/>
      <c r="LSD7" s="158"/>
      <c r="LSE7" s="158"/>
      <c r="LSF7" s="158"/>
      <c r="LSG7" s="158"/>
      <c r="LSH7" s="158"/>
      <c r="LSI7" s="158"/>
      <c r="LSJ7" s="158"/>
      <c r="LSK7" s="158"/>
      <c r="LSL7" s="158"/>
      <c r="LSM7" s="158"/>
      <c r="LSN7" s="158"/>
      <c r="LSO7" s="158"/>
      <c r="LSP7" s="158"/>
      <c r="LSQ7" s="158"/>
      <c r="LSR7" s="158"/>
      <c r="LSS7" s="158"/>
      <c r="LST7" s="158"/>
      <c r="LSU7" s="158"/>
      <c r="LSV7" s="158"/>
      <c r="LSW7" s="158"/>
      <c r="LSX7" s="158"/>
      <c r="LSY7" s="158"/>
      <c r="LSZ7" s="158"/>
      <c r="LTA7" s="158"/>
      <c r="LTB7" s="158"/>
      <c r="LTC7" s="158"/>
      <c r="LTD7" s="158"/>
      <c r="LTE7" s="158"/>
      <c r="LTF7" s="158"/>
      <c r="LTG7" s="158"/>
      <c r="LTH7" s="158"/>
      <c r="LTI7" s="158"/>
      <c r="LTJ7" s="158"/>
      <c r="LTK7" s="158"/>
      <c r="LTL7" s="158"/>
      <c r="LTM7" s="158"/>
      <c r="LTN7" s="158"/>
      <c r="LTO7" s="158"/>
      <c r="LTP7" s="158"/>
      <c r="LTQ7" s="158"/>
      <c r="LTR7" s="158"/>
      <c r="LTS7" s="158"/>
      <c r="LTT7" s="158"/>
      <c r="LTU7" s="158"/>
      <c r="LTV7" s="158"/>
      <c r="LTW7" s="158"/>
      <c r="LTX7" s="158"/>
      <c r="LTY7" s="158"/>
      <c r="LTZ7" s="158"/>
      <c r="LUA7" s="158"/>
      <c r="LUB7" s="158"/>
      <c r="LUC7" s="158"/>
      <c r="LUD7" s="158"/>
      <c r="LUE7" s="158"/>
      <c r="LUF7" s="158"/>
      <c r="LUG7" s="158"/>
      <c r="LUH7" s="158"/>
      <c r="LUI7" s="158"/>
      <c r="LUJ7" s="158"/>
      <c r="LUK7" s="158"/>
      <c r="LUL7" s="158"/>
      <c r="LUM7" s="158"/>
      <c r="LUN7" s="158"/>
      <c r="LUO7" s="158"/>
      <c r="LUP7" s="158"/>
      <c r="LUQ7" s="158"/>
      <c r="LUR7" s="158"/>
      <c r="LUS7" s="158"/>
      <c r="LUT7" s="158"/>
      <c r="LUU7" s="158"/>
      <c r="LUV7" s="158"/>
      <c r="LUW7" s="158"/>
      <c r="LUX7" s="158"/>
      <c r="LUY7" s="158"/>
      <c r="LUZ7" s="158"/>
      <c r="LVA7" s="158"/>
      <c r="LVB7" s="158"/>
      <c r="LVC7" s="158"/>
      <c r="LVD7" s="158"/>
      <c r="LVE7" s="158"/>
      <c r="LVF7" s="158"/>
      <c r="LVG7" s="158"/>
      <c r="LVH7" s="158"/>
      <c r="LVI7" s="158"/>
      <c r="LVJ7" s="158"/>
      <c r="LVK7" s="158"/>
      <c r="LVL7" s="158"/>
      <c r="LVM7" s="158"/>
      <c r="LVN7" s="158"/>
      <c r="LVO7" s="158"/>
      <c r="LVP7" s="158"/>
      <c r="LVQ7" s="158"/>
      <c r="LVR7" s="158"/>
      <c r="LVS7" s="158"/>
      <c r="LVT7" s="158"/>
      <c r="LVU7" s="158"/>
      <c r="LVV7" s="158"/>
      <c r="LVW7" s="158"/>
      <c r="LVX7" s="158"/>
      <c r="LVY7" s="158"/>
      <c r="LVZ7" s="158"/>
      <c r="LWA7" s="158"/>
      <c r="LWB7" s="158"/>
      <c r="LWC7" s="158"/>
      <c r="LWD7" s="158"/>
      <c r="LWE7" s="158"/>
      <c r="LWF7" s="158"/>
      <c r="LWG7" s="158"/>
      <c r="LWH7" s="158"/>
      <c r="LWI7" s="158"/>
      <c r="LWJ7" s="158"/>
      <c r="LWK7" s="158"/>
      <c r="LWL7" s="158"/>
      <c r="LWM7" s="158"/>
      <c r="LWN7" s="158"/>
      <c r="LWO7" s="158"/>
      <c r="LWP7" s="158"/>
      <c r="LWQ7" s="158"/>
      <c r="LWR7" s="158"/>
      <c r="LWS7" s="158"/>
      <c r="LWT7" s="158"/>
      <c r="LWU7" s="158"/>
      <c r="LWV7" s="158"/>
      <c r="LWW7" s="158"/>
      <c r="LWX7" s="158"/>
      <c r="LWY7" s="158"/>
      <c r="LWZ7" s="158"/>
      <c r="LXA7" s="158"/>
      <c r="LXB7" s="158"/>
      <c r="LXC7" s="158"/>
      <c r="LXD7" s="158"/>
      <c r="LXE7" s="158"/>
      <c r="LXF7" s="158"/>
      <c r="LXG7" s="158"/>
      <c r="LXH7" s="158"/>
      <c r="LXI7" s="158"/>
      <c r="LXJ7" s="158"/>
      <c r="LXK7" s="158"/>
      <c r="LXL7" s="158"/>
      <c r="LXM7" s="158"/>
      <c r="LXN7" s="158"/>
      <c r="LXO7" s="158"/>
      <c r="LXP7" s="158"/>
      <c r="LXQ7" s="158"/>
      <c r="LXR7" s="158"/>
      <c r="LXS7" s="158"/>
      <c r="LXT7" s="158"/>
      <c r="LXU7" s="158"/>
      <c r="LXV7" s="158"/>
      <c r="LXW7" s="158"/>
      <c r="LXX7" s="158"/>
      <c r="LXY7" s="158"/>
      <c r="LXZ7" s="158"/>
      <c r="LYA7" s="158"/>
      <c r="LYB7" s="158"/>
      <c r="LYC7" s="158"/>
      <c r="LYD7" s="158"/>
      <c r="LYE7" s="158"/>
      <c r="LYF7" s="158"/>
      <c r="LYG7" s="158"/>
      <c r="LYH7" s="158"/>
      <c r="LYI7" s="158"/>
      <c r="LYJ7" s="158"/>
      <c r="LYK7" s="158"/>
      <c r="LYL7" s="158"/>
      <c r="LYM7" s="158"/>
      <c r="LYN7" s="158"/>
      <c r="LYO7" s="158"/>
      <c r="LYP7" s="158"/>
      <c r="LYQ7" s="158"/>
      <c r="LYR7" s="158"/>
      <c r="LYS7" s="158"/>
      <c r="LYT7" s="158"/>
      <c r="LYU7" s="158"/>
      <c r="LYV7" s="158"/>
      <c r="LYW7" s="158"/>
      <c r="LYX7" s="158"/>
      <c r="LYY7" s="158"/>
      <c r="LYZ7" s="158"/>
      <c r="LZA7" s="158"/>
      <c r="LZB7" s="158"/>
      <c r="LZC7" s="158"/>
      <c r="LZD7" s="158"/>
      <c r="LZE7" s="158"/>
      <c r="LZF7" s="158"/>
      <c r="LZG7" s="158"/>
      <c r="LZH7" s="158"/>
      <c r="LZI7" s="158"/>
      <c r="LZJ7" s="158"/>
      <c r="LZK7" s="158"/>
      <c r="LZL7" s="158"/>
      <c r="LZM7" s="158"/>
      <c r="LZN7" s="158"/>
      <c r="LZO7" s="158"/>
      <c r="LZP7" s="158"/>
      <c r="LZQ7" s="158"/>
      <c r="LZR7" s="158"/>
      <c r="LZS7" s="158"/>
      <c r="LZT7" s="158"/>
      <c r="LZU7" s="158"/>
      <c r="LZV7" s="158"/>
      <c r="LZW7" s="158"/>
      <c r="LZX7" s="158"/>
      <c r="LZY7" s="158"/>
      <c r="LZZ7" s="158"/>
      <c r="MAA7" s="158"/>
      <c r="MAB7" s="158"/>
      <c r="MAC7" s="158"/>
      <c r="MAD7" s="158"/>
      <c r="MAE7" s="158"/>
      <c r="MAF7" s="158"/>
      <c r="MAG7" s="158"/>
      <c r="MAH7" s="158"/>
      <c r="MAI7" s="158"/>
      <c r="MAJ7" s="158"/>
      <c r="MAK7" s="158"/>
      <c r="MAL7" s="158"/>
      <c r="MAM7" s="158"/>
      <c r="MAN7" s="158"/>
      <c r="MAO7" s="158"/>
      <c r="MAP7" s="158"/>
      <c r="MAQ7" s="158"/>
      <c r="MAR7" s="158"/>
      <c r="MAS7" s="158"/>
      <c r="MAT7" s="158"/>
      <c r="MAU7" s="158"/>
      <c r="MAV7" s="158"/>
      <c r="MAW7" s="158"/>
      <c r="MAX7" s="158"/>
      <c r="MAY7" s="158"/>
      <c r="MAZ7" s="158"/>
      <c r="MBA7" s="158"/>
      <c r="MBB7" s="158"/>
      <c r="MBC7" s="158"/>
      <c r="MBD7" s="158"/>
      <c r="MBE7" s="158"/>
      <c r="MBF7" s="158"/>
      <c r="MBG7" s="158"/>
      <c r="MBH7" s="158"/>
      <c r="MBI7" s="158"/>
      <c r="MBJ7" s="158"/>
      <c r="MBK7" s="158"/>
      <c r="MBL7" s="158"/>
      <c r="MBM7" s="158"/>
      <c r="MBN7" s="158"/>
      <c r="MBO7" s="158"/>
      <c r="MBP7" s="158"/>
      <c r="MBQ7" s="158"/>
      <c r="MBR7" s="158"/>
      <c r="MBS7" s="158"/>
      <c r="MBT7" s="158"/>
      <c r="MBU7" s="158"/>
      <c r="MBV7" s="158"/>
      <c r="MBW7" s="158"/>
      <c r="MBX7" s="158"/>
      <c r="MBY7" s="158"/>
      <c r="MBZ7" s="158"/>
      <c r="MCA7" s="158"/>
      <c r="MCB7" s="158"/>
      <c r="MCC7" s="158"/>
      <c r="MCD7" s="158"/>
      <c r="MCE7" s="158"/>
      <c r="MCF7" s="158"/>
      <c r="MCG7" s="158"/>
      <c r="MCH7" s="158"/>
      <c r="MCI7" s="158"/>
      <c r="MCJ7" s="158"/>
      <c r="MCK7" s="158"/>
      <c r="MCL7" s="158"/>
      <c r="MCM7" s="158"/>
      <c r="MCN7" s="158"/>
      <c r="MCO7" s="158"/>
      <c r="MCP7" s="158"/>
      <c r="MCQ7" s="158"/>
      <c r="MCR7" s="158"/>
      <c r="MCS7" s="158"/>
      <c r="MCT7" s="158"/>
      <c r="MCU7" s="158"/>
      <c r="MCV7" s="158"/>
      <c r="MCW7" s="158"/>
      <c r="MCX7" s="158"/>
      <c r="MCY7" s="158"/>
      <c r="MCZ7" s="158"/>
      <c r="MDA7" s="158"/>
      <c r="MDB7" s="158"/>
      <c r="MDC7" s="158"/>
      <c r="MDD7" s="158"/>
      <c r="MDE7" s="158"/>
      <c r="MDF7" s="158"/>
      <c r="MDG7" s="158"/>
      <c r="MDH7" s="158"/>
      <c r="MDI7" s="158"/>
      <c r="MDJ7" s="158"/>
      <c r="MDK7" s="158"/>
      <c r="MDL7" s="158"/>
      <c r="MDM7" s="158"/>
      <c r="MDN7" s="158"/>
      <c r="MDO7" s="158"/>
      <c r="MDP7" s="158"/>
      <c r="MDQ7" s="158"/>
      <c r="MDR7" s="158"/>
      <c r="MDS7" s="158"/>
      <c r="MDT7" s="158"/>
      <c r="MDU7" s="158"/>
      <c r="MDV7" s="158"/>
      <c r="MDW7" s="158"/>
      <c r="MDX7" s="158"/>
      <c r="MDY7" s="158"/>
      <c r="MDZ7" s="158"/>
      <c r="MEA7" s="158"/>
      <c r="MEB7" s="158"/>
      <c r="MEC7" s="158"/>
      <c r="MED7" s="158"/>
      <c r="MEE7" s="158"/>
      <c r="MEF7" s="158"/>
      <c r="MEG7" s="158"/>
      <c r="MEH7" s="158"/>
      <c r="MEI7" s="158"/>
      <c r="MEJ7" s="158"/>
      <c r="MEK7" s="158"/>
      <c r="MEL7" s="158"/>
      <c r="MEM7" s="158"/>
      <c r="MEN7" s="158"/>
      <c r="MEO7" s="158"/>
      <c r="MEP7" s="158"/>
      <c r="MEQ7" s="158"/>
      <c r="MER7" s="158"/>
      <c r="MES7" s="158"/>
      <c r="MET7" s="158"/>
      <c r="MEU7" s="158"/>
      <c r="MEV7" s="158"/>
      <c r="MEW7" s="158"/>
      <c r="MEX7" s="158"/>
      <c r="MEY7" s="158"/>
      <c r="MEZ7" s="158"/>
      <c r="MFA7" s="158"/>
      <c r="MFB7" s="158"/>
      <c r="MFC7" s="158"/>
      <c r="MFD7" s="158"/>
      <c r="MFE7" s="158"/>
      <c r="MFF7" s="158"/>
      <c r="MFG7" s="158"/>
      <c r="MFH7" s="158"/>
      <c r="MFI7" s="158"/>
      <c r="MFJ7" s="158"/>
      <c r="MFK7" s="158"/>
      <c r="MFL7" s="158"/>
      <c r="MFM7" s="158"/>
      <c r="MFN7" s="158"/>
      <c r="MFO7" s="158"/>
      <c r="MFP7" s="158"/>
      <c r="MFQ7" s="158"/>
      <c r="MFR7" s="158"/>
      <c r="MFS7" s="158"/>
      <c r="MFT7" s="158"/>
      <c r="MFU7" s="158"/>
      <c r="MFV7" s="158"/>
      <c r="MFW7" s="158"/>
      <c r="MFX7" s="158"/>
      <c r="MFY7" s="158"/>
      <c r="MFZ7" s="158"/>
      <c r="MGA7" s="158"/>
      <c r="MGB7" s="158"/>
      <c r="MGC7" s="158"/>
      <c r="MGD7" s="158"/>
      <c r="MGE7" s="158"/>
      <c r="MGF7" s="158"/>
      <c r="MGG7" s="158"/>
      <c r="MGH7" s="158"/>
      <c r="MGI7" s="158"/>
      <c r="MGJ7" s="158"/>
      <c r="MGK7" s="158"/>
      <c r="MGL7" s="158"/>
      <c r="MGM7" s="158"/>
      <c r="MGN7" s="158"/>
      <c r="MGO7" s="158"/>
      <c r="MGP7" s="158"/>
      <c r="MGQ7" s="158"/>
      <c r="MGR7" s="158"/>
      <c r="MGS7" s="158"/>
      <c r="MGT7" s="158"/>
      <c r="MGU7" s="158"/>
      <c r="MGV7" s="158"/>
      <c r="MGW7" s="158"/>
      <c r="MGX7" s="158"/>
      <c r="MGY7" s="158"/>
      <c r="MGZ7" s="158"/>
      <c r="MHA7" s="158"/>
      <c r="MHB7" s="158"/>
      <c r="MHC7" s="158"/>
      <c r="MHD7" s="158"/>
      <c r="MHE7" s="158"/>
      <c r="MHF7" s="158"/>
      <c r="MHG7" s="158"/>
      <c r="MHH7" s="158"/>
      <c r="MHI7" s="158"/>
      <c r="MHJ7" s="158"/>
      <c r="MHK7" s="158"/>
      <c r="MHL7" s="158"/>
      <c r="MHM7" s="158"/>
      <c r="MHN7" s="158"/>
      <c r="MHO7" s="158"/>
      <c r="MHP7" s="158"/>
      <c r="MHQ7" s="158"/>
      <c r="MHR7" s="158"/>
      <c r="MHS7" s="158"/>
      <c r="MHT7" s="158"/>
      <c r="MHU7" s="158"/>
      <c r="MHV7" s="158"/>
      <c r="MHW7" s="158"/>
      <c r="MHX7" s="158"/>
      <c r="MHY7" s="158"/>
      <c r="MHZ7" s="158"/>
      <c r="MIA7" s="158"/>
      <c r="MIB7" s="158"/>
      <c r="MIC7" s="158"/>
      <c r="MID7" s="158"/>
      <c r="MIE7" s="158"/>
      <c r="MIF7" s="158"/>
      <c r="MIG7" s="158"/>
      <c r="MIH7" s="158"/>
      <c r="MII7" s="158"/>
      <c r="MIJ7" s="158"/>
      <c r="MIK7" s="158"/>
      <c r="MIL7" s="158"/>
      <c r="MIM7" s="158"/>
      <c r="MIN7" s="158"/>
      <c r="MIO7" s="158"/>
      <c r="MIP7" s="158"/>
      <c r="MIQ7" s="158"/>
      <c r="MIR7" s="158"/>
      <c r="MIS7" s="158"/>
      <c r="MIT7" s="158"/>
      <c r="MIU7" s="158"/>
      <c r="MIV7" s="158"/>
      <c r="MIW7" s="158"/>
      <c r="MIX7" s="158"/>
      <c r="MIY7" s="158"/>
      <c r="MIZ7" s="158"/>
      <c r="MJA7" s="158"/>
      <c r="MJB7" s="158"/>
      <c r="MJC7" s="158"/>
      <c r="MJD7" s="158"/>
      <c r="MJE7" s="158"/>
      <c r="MJF7" s="158"/>
      <c r="MJG7" s="158"/>
      <c r="MJH7" s="158"/>
      <c r="MJI7" s="158"/>
      <c r="MJJ7" s="158"/>
      <c r="MJK7" s="158"/>
      <c r="MJL7" s="158"/>
      <c r="MJM7" s="158"/>
      <c r="MJN7" s="158"/>
      <c r="MJO7" s="158"/>
      <c r="MJP7" s="158"/>
      <c r="MJQ7" s="158"/>
      <c r="MJR7" s="158"/>
      <c r="MJS7" s="158"/>
      <c r="MJT7" s="158"/>
      <c r="MJU7" s="158"/>
      <c r="MJV7" s="158"/>
      <c r="MJW7" s="158"/>
      <c r="MJX7" s="158"/>
      <c r="MJY7" s="158"/>
      <c r="MJZ7" s="158"/>
      <c r="MKA7" s="158"/>
      <c r="MKB7" s="158"/>
      <c r="MKC7" s="158"/>
      <c r="MKD7" s="158"/>
      <c r="MKE7" s="158"/>
      <c r="MKF7" s="158"/>
      <c r="MKG7" s="158"/>
      <c r="MKH7" s="158"/>
      <c r="MKI7" s="158"/>
      <c r="MKJ7" s="158"/>
      <c r="MKK7" s="158"/>
      <c r="MKL7" s="158"/>
      <c r="MKM7" s="158"/>
      <c r="MKN7" s="158"/>
      <c r="MKO7" s="158"/>
      <c r="MKP7" s="158"/>
      <c r="MKQ7" s="158"/>
      <c r="MKR7" s="158"/>
      <c r="MKS7" s="158"/>
      <c r="MKT7" s="158"/>
      <c r="MKU7" s="158"/>
      <c r="MKV7" s="158"/>
      <c r="MKW7" s="158"/>
      <c r="MKX7" s="158"/>
      <c r="MKY7" s="158"/>
      <c r="MKZ7" s="158"/>
      <c r="MLA7" s="158"/>
      <c r="MLB7" s="158"/>
      <c r="MLC7" s="158"/>
      <c r="MLD7" s="158"/>
      <c r="MLE7" s="158"/>
      <c r="MLF7" s="158"/>
      <c r="MLG7" s="158"/>
      <c r="MLH7" s="158"/>
      <c r="MLI7" s="158"/>
      <c r="MLJ7" s="158"/>
      <c r="MLK7" s="158"/>
      <c r="MLL7" s="158"/>
      <c r="MLM7" s="158"/>
      <c r="MLN7" s="158"/>
      <c r="MLO7" s="158"/>
      <c r="MLP7" s="158"/>
      <c r="MLQ7" s="158"/>
      <c r="MLR7" s="158"/>
      <c r="MLS7" s="158"/>
      <c r="MLT7" s="158"/>
      <c r="MLU7" s="158"/>
      <c r="MLV7" s="158"/>
      <c r="MLW7" s="158"/>
      <c r="MLX7" s="158"/>
      <c r="MLY7" s="158"/>
      <c r="MLZ7" s="158"/>
      <c r="MMA7" s="158"/>
      <c r="MMB7" s="158"/>
      <c r="MMC7" s="158"/>
      <c r="MMD7" s="158"/>
      <c r="MME7" s="158"/>
      <c r="MMF7" s="158"/>
      <c r="MMG7" s="158"/>
      <c r="MMH7" s="158"/>
      <c r="MMI7" s="158"/>
      <c r="MMJ7" s="158"/>
      <c r="MMK7" s="158"/>
      <c r="MML7" s="158"/>
      <c r="MMM7" s="158"/>
      <c r="MMN7" s="158"/>
      <c r="MMO7" s="158"/>
      <c r="MMP7" s="158"/>
      <c r="MMQ7" s="158"/>
      <c r="MMR7" s="158"/>
      <c r="MMS7" s="158"/>
      <c r="MMT7" s="158"/>
      <c r="MMU7" s="158"/>
      <c r="MMV7" s="158"/>
      <c r="MMW7" s="158"/>
      <c r="MMX7" s="158"/>
      <c r="MMY7" s="158"/>
      <c r="MMZ7" s="158"/>
      <c r="MNA7" s="158"/>
      <c r="MNB7" s="158"/>
      <c r="MNC7" s="158"/>
      <c r="MND7" s="158"/>
      <c r="MNE7" s="158"/>
      <c r="MNF7" s="158"/>
      <c r="MNG7" s="158"/>
      <c r="MNH7" s="158"/>
      <c r="MNI7" s="158"/>
      <c r="MNJ7" s="158"/>
      <c r="MNK7" s="158"/>
      <c r="MNL7" s="158"/>
      <c r="MNM7" s="158"/>
      <c r="MNN7" s="158"/>
      <c r="MNO7" s="158"/>
      <c r="MNP7" s="158"/>
      <c r="MNQ7" s="158"/>
      <c r="MNR7" s="158"/>
      <c r="MNS7" s="158"/>
      <c r="MNT7" s="158"/>
      <c r="MNU7" s="158"/>
      <c r="MNV7" s="158"/>
      <c r="MNW7" s="158"/>
      <c r="MNX7" s="158"/>
      <c r="MNY7" s="158"/>
      <c r="MNZ7" s="158"/>
      <c r="MOA7" s="158"/>
      <c r="MOB7" s="158"/>
      <c r="MOC7" s="158"/>
      <c r="MOD7" s="158"/>
      <c r="MOE7" s="158"/>
      <c r="MOF7" s="158"/>
      <c r="MOG7" s="158"/>
      <c r="MOH7" s="158"/>
      <c r="MOI7" s="158"/>
      <c r="MOJ7" s="158"/>
      <c r="MOK7" s="158"/>
      <c r="MOL7" s="158"/>
      <c r="MOM7" s="158"/>
      <c r="MON7" s="158"/>
      <c r="MOO7" s="158"/>
      <c r="MOP7" s="158"/>
      <c r="MOQ7" s="158"/>
      <c r="MOR7" s="158"/>
      <c r="MOS7" s="158"/>
      <c r="MOT7" s="158"/>
      <c r="MOU7" s="158"/>
      <c r="MOV7" s="158"/>
      <c r="MOW7" s="158"/>
      <c r="MOX7" s="158"/>
      <c r="MOY7" s="158"/>
      <c r="MOZ7" s="158"/>
      <c r="MPA7" s="158"/>
      <c r="MPB7" s="158"/>
      <c r="MPC7" s="158"/>
      <c r="MPD7" s="158"/>
      <c r="MPE7" s="158"/>
      <c r="MPF7" s="158"/>
      <c r="MPG7" s="158"/>
      <c r="MPH7" s="158"/>
      <c r="MPI7" s="158"/>
      <c r="MPJ7" s="158"/>
      <c r="MPK7" s="158"/>
      <c r="MPL7" s="158"/>
      <c r="MPM7" s="158"/>
      <c r="MPN7" s="158"/>
      <c r="MPO7" s="158"/>
      <c r="MPP7" s="158"/>
      <c r="MPQ7" s="158"/>
      <c r="MPR7" s="158"/>
      <c r="MPS7" s="158"/>
      <c r="MPT7" s="158"/>
      <c r="MPU7" s="158"/>
      <c r="MPV7" s="158"/>
      <c r="MPW7" s="158"/>
      <c r="MPX7" s="158"/>
      <c r="MPY7" s="158"/>
      <c r="MPZ7" s="158"/>
      <c r="MQA7" s="158"/>
      <c r="MQB7" s="158"/>
      <c r="MQC7" s="158"/>
      <c r="MQD7" s="158"/>
      <c r="MQE7" s="158"/>
      <c r="MQF7" s="158"/>
      <c r="MQG7" s="158"/>
      <c r="MQH7" s="158"/>
      <c r="MQI7" s="158"/>
      <c r="MQJ7" s="158"/>
      <c r="MQK7" s="158"/>
      <c r="MQL7" s="158"/>
      <c r="MQM7" s="158"/>
      <c r="MQN7" s="158"/>
      <c r="MQO7" s="158"/>
      <c r="MQP7" s="158"/>
      <c r="MQQ7" s="158"/>
      <c r="MQR7" s="158"/>
      <c r="MQS7" s="158"/>
      <c r="MQT7" s="158"/>
      <c r="MQU7" s="158"/>
      <c r="MQV7" s="158"/>
      <c r="MQW7" s="158"/>
      <c r="MQX7" s="158"/>
      <c r="MQY7" s="158"/>
      <c r="MQZ7" s="158"/>
      <c r="MRA7" s="158"/>
      <c r="MRB7" s="158"/>
      <c r="MRC7" s="158"/>
      <c r="MRD7" s="158"/>
      <c r="MRE7" s="158"/>
      <c r="MRF7" s="158"/>
      <c r="MRG7" s="158"/>
      <c r="MRH7" s="158"/>
      <c r="MRI7" s="158"/>
      <c r="MRJ7" s="158"/>
      <c r="MRK7" s="158"/>
      <c r="MRL7" s="158"/>
      <c r="MRM7" s="158"/>
      <c r="MRN7" s="158"/>
      <c r="MRO7" s="158"/>
      <c r="MRP7" s="158"/>
      <c r="MRQ7" s="158"/>
      <c r="MRR7" s="158"/>
      <c r="MRS7" s="158"/>
      <c r="MRT7" s="158"/>
      <c r="MRU7" s="158"/>
      <c r="MRV7" s="158"/>
      <c r="MRW7" s="158"/>
      <c r="MRX7" s="158"/>
      <c r="MRY7" s="158"/>
      <c r="MRZ7" s="158"/>
      <c r="MSA7" s="158"/>
      <c r="MSB7" s="158"/>
      <c r="MSC7" s="158"/>
      <c r="MSD7" s="158"/>
      <c r="MSE7" s="158"/>
      <c r="MSF7" s="158"/>
      <c r="MSG7" s="158"/>
      <c r="MSH7" s="158"/>
      <c r="MSI7" s="158"/>
      <c r="MSJ7" s="158"/>
      <c r="MSK7" s="158"/>
      <c r="MSL7" s="158"/>
      <c r="MSM7" s="158"/>
      <c r="MSN7" s="158"/>
      <c r="MSO7" s="158"/>
      <c r="MSP7" s="158"/>
      <c r="MSQ7" s="158"/>
      <c r="MSR7" s="158"/>
      <c r="MSS7" s="158"/>
      <c r="MST7" s="158"/>
      <c r="MSU7" s="158"/>
      <c r="MSV7" s="158"/>
      <c r="MSW7" s="158"/>
      <c r="MSX7" s="158"/>
      <c r="MSY7" s="158"/>
      <c r="MSZ7" s="158"/>
      <c r="MTA7" s="158"/>
      <c r="MTB7" s="158"/>
      <c r="MTC7" s="158"/>
      <c r="MTD7" s="158"/>
      <c r="MTE7" s="158"/>
      <c r="MTF7" s="158"/>
      <c r="MTG7" s="158"/>
      <c r="MTH7" s="158"/>
      <c r="MTI7" s="158"/>
      <c r="MTJ7" s="158"/>
      <c r="MTK7" s="158"/>
      <c r="MTL7" s="158"/>
      <c r="MTM7" s="158"/>
      <c r="MTN7" s="158"/>
      <c r="MTO7" s="158"/>
      <c r="MTP7" s="158"/>
      <c r="MTQ7" s="158"/>
      <c r="MTR7" s="158"/>
      <c r="MTS7" s="158"/>
      <c r="MTT7" s="158"/>
      <c r="MTU7" s="158"/>
      <c r="MTV7" s="158"/>
      <c r="MTW7" s="158"/>
      <c r="MTX7" s="158"/>
      <c r="MTY7" s="158"/>
      <c r="MTZ7" s="158"/>
      <c r="MUA7" s="158"/>
      <c r="MUB7" s="158"/>
      <c r="MUC7" s="158"/>
      <c r="MUD7" s="158"/>
      <c r="MUE7" s="158"/>
      <c r="MUF7" s="158"/>
      <c r="MUG7" s="158"/>
      <c r="MUH7" s="158"/>
      <c r="MUI7" s="158"/>
      <c r="MUJ7" s="158"/>
      <c r="MUK7" s="158"/>
      <c r="MUL7" s="158"/>
      <c r="MUM7" s="158"/>
      <c r="MUN7" s="158"/>
      <c r="MUO7" s="158"/>
      <c r="MUP7" s="158"/>
      <c r="MUQ7" s="158"/>
      <c r="MUR7" s="158"/>
      <c r="MUS7" s="158"/>
      <c r="MUT7" s="158"/>
      <c r="MUU7" s="158"/>
      <c r="MUV7" s="158"/>
      <c r="MUW7" s="158"/>
      <c r="MUX7" s="158"/>
      <c r="MUY7" s="158"/>
      <c r="MUZ7" s="158"/>
      <c r="MVA7" s="158"/>
      <c r="MVB7" s="158"/>
      <c r="MVC7" s="158"/>
      <c r="MVD7" s="158"/>
      <c r="MVE7" s="158"/>
      <c r="MVF7" s="158"/>
      <c r="MVG7" s="158"/>
      <c r="MVH7" s="158"/>
      <c r="MVI7" s="158"/>
      <c r="MVJ7" s="158"/>
      <c r="MVK7" s="158"/>
      <c r="MVL7" s="158"/>
      <c r="MVM7" s="158"/>
      <c r="MVN7" s="158"/>
      <c r="MVO7" s="158"/>
      <c r="MVP7" s="158"/>
      <c r="MVQ7" s="158"/>
      <c r="MVR7" s="158"/>
      <c r="MVS7" s="158"/>
      <c r="MVT7" s="158"/>
      <c r="MVU7" s="158"/>
      <c r="MVV7" s="158"/>
      <c r="MVW7" s="158"/>
      <c r="MVX7" s="158"/>
      <c r="MVY7" s="158"/>
      <c r="MVZ7" s="158"/>
      <c r="MWA7" s="158"/>
      <c r="MWB7" s="158"/>
      <c r="MWC7" s="158"/>
      <c r="MWD7" s="158"/>
      <c r="MWE7" s="158"/>
      <c r="MWF7" s="158"/>
      <c r="MWG7" s="158"/>
      <c r="MWH7" s="158"/>
      <c r="MWI7" s="158"/>
      <c r="MWJ7" s="158"/>
      <c r="MWK7" s="158"/>
      <c r="MWL7" s="158"/>
      <c r="MWM7" s="158"/>
      <c r="MWN7" s="158"/>
      <c r="MWO7" s="158"/>
      <c r="MWP7" s="158"/>
      <c r="MWQ7" s="158"/>
      <c r="MWR7" s="158"/>
      <c r="MWS7" s="158"/>
      <c r="MWT7" s="158"/>
      <c r="MWU7" s="158"/>
      <c r="MWV7" s="158"/>
      <c r="MWW7" s="158"/>
      <c r="MWX7" s="158"/>
      <c r="MWY7" s="158"/>
      <c r="MWZ7" s="158"/>
      <c r="MXA7" s="158"/>
      <c r="MXB7" s="158"/>
      <c r="MXC7" s="158"/>
      <c r="MXD7" s="158"/>
      <c r="MXE7" s="158"/>
      <c r="MXF7" s="158"/>
      <c r="MXG7" s="158"/>
      <c r="MXH7" s="158"/>
      <c r="MXI7" s="158"/>
      <c r="MXJ7" s="158"/>
      <c r="MXK7" s="158"/>
      <c r="MXL7" s="158"/>
      <c r="MXM7" s="158"/>
      <c r="MXN7" s="158"/>
      <c r="MXO7" s="158"/>
      <c r="MXP7" s="158"/>
      <c r="MXQ7" s="158"/>
      <c r="MXR7" s="158"/>
      <c r="MXS7" s="158"/>
      <c r="MXT7" s="158"/>
      <c r="MXU7" s="158"/>
      <c r="MXV7" s="158"/>
      <c r="MXW7" s="158"/>
      <c r="MXX7" s="158"/>
      <c r="MXY7" s="158"/>
      <c r="MXZ7" s="158"/>
      <c r="MYA7" s="158"/>
      <c r="MYB7" s="158"/>
      <c r="MYC7" s="158"/>
      <c r="MYD7" s="158"/>
      <c r="MYE7" s="158"/>
      <c r="MYF7" s="158"/>
      <c r="MYG7" s="158"/>
      <c r="MYH7" s="158"/>
      <c r="MYI7" s="158"/>
      <c r="MYJ7" s="158"/>
      <c r="MYK7" s="158"/>
      <c r="MYL7" s="158"/>
      <c r="MYM7" s="158"/>
      <c r="MYN7" s="158"/>
      <c r="MYO7" s="158"/>
      <c r="MYP7" s="158"/>
      <c r="MYQ7" s="158"/>
      <c r="MYR7" s="158"/>
      <c r="MYS7" s="158"/>
      <c r="MYT7" s="158"/>
      <c r="MYU7" s="158"/>
      <c r="MYV7" s="158"/>
      <c r="MYW7" s="158"/>
      <c r="MYX7" s="158"/>
      <c r="MYY7" s="158"/>
      <c r="MYZ7" s="158"/>
      <c r="MZA7" s="158"/>
      <c r="MZB7" s="158"/>
      <c r="MZC7" s="158"/>
      <c r="MZD7" s="158"/>
      <c r="MZE7" s="158"/>
      <c r="MZF7" s="158"/>
      <c r="MZG7" s="158"/>
      <c r="MZH7" s="158"/>
      <c r="MZI7" s="158"/>
      <c r="MZJ7" s="158"/>
      <c r="MZK7" s="158"/>
      <c r="MZL7" s="158"/>
      <c r="MZM7" s="158"/>
      <c r="MZN7" s="158"/>
      <c r="MZO7" s="158"/>
      <c r="MZP7" s="158"/>
      <c r="MZQ7" s="158"/>
      <c r="MZR7" s="158"/>
      <c r="MZS7" s="158"/>
      <c r="MZT7" s="158"/>
      <c r="MZU7" s="158"/>
      <c r="MZV7" s="158"/>
      <c r="MZW7" s="158"/>
      <c r="MZX7" s="158"/>
      <c r="MZY7" s="158"/>
      <c r="MZZ7" s="158"/>
      <c r="NAA7" s="158"/>
      <c r="NAB7" s="158"/>
      <c r="NAC7" s="158"/>
      <c r="NAD7" s="158"/>
      <c r="NAE7" s="158"/>
      <c r="NAF7" s="158"/>
      <c r="NAG7" s="158"/>
      <c r="NAH7" s="158"/>
      <c r="NAI7" s="158"/>
      <c r="NAJ7" s="158"/>
      <c r="NAK7" s="158"/>
      <c r="NAL7" s="158"/>
      <c r="NAM7" s="158"/>
      <c r="NAN7" s="158"/>
      <c r="NAO7" s="158"/>
      <c r="NAP7" s="158"/>
      <c r="NAQ7" s="158"/>
      <c r="NAR7" s="158"/>
      <c r="NAS7" s="158"/>
      <c r="NAT7" s="158"/>
      <c r="NAU7" s="158"/>
      <c r="NAV7" s="158"/>
      <c r="NAW7" s="158"/>
      <c r="NAX7" s="158"/>
      <c r="NAY7" s="158"/>
      <c r="NAZ7" s="158"/>
      <c r="NBA7" s="158"/>
      <c r="NBB7" s="158"/>
      <c r="NBC7" s="158"/>
      <c r="NBD7" s="158"/>
      <c r="NBE7" s="158"/>
      <c r="NBF7" s="158"/>
      <c r="NBG7" s="158"/>
      <c r="NBH7" s="158"/>
      <c r="NBI7" s="158"/>
      <c r="NBJ7" s="158"/>
      <c r="NBK7" s="158"/>
      <c r="NBL7" s="158"/>
      <c r="NBM7" s="158"/>
      <c r="NBN7" s="158"/>
      <c r="NBO7" s="158"/>
      <c r="NBP7" s="158"/>
      <c r="NBQ7" s="158"/>
      <c r="NBR7" s="158"/>
      <c r="NBS7" s="158"/>
      <c r="NBT7" s="158"/>
      <c r="NBU7" s="158"/>
      <c r="NBV7" s="158"/>
      <c r="NBW7" s="158"/>
      <c r="NBX7" s="158"/>
      <c r="NBY7" s="158"/>
      <c r="NBZ7" s="158"/>
      <c r="NCA7" s="158"/>
      <c r="NCB7" s="158"/>
      <c r="NCC7" s="158"/>
      <c r="NCD7" s="158"/>
      <c r="NCE7" s="158"/>
      <c r="NCF7" s="158"/>
      <c r="NCG7" s="158"/>
      <c r="NCH7" s="158"/>
      <c r="NCI7" s="158"/>
      <c r="NCJ7" s="158"/>
      <c r="NCK7" s="158"/>
      <c r="NCL7" s="158"/>
      <c r="NCM7" s="158"/>
      <c r="NCN7" s="158"/>
      <c r="NCO7" s="158"/>
      <c r="NCP7" s="158"/>
      <c r="NCQ7" s="158"/>
      <c r="NCR7" s="158"/>
      <c r="NCS7" s="158"/>
      <c r="NCT7" s="158"/>
      <c r="NCU7" s="158"/>
      <c r="NCV7" s="158"/>
      <c r="NCW7" s="158"/>
      <c r="NCX7" s="158"/>
      <c r="NCY7" s="158"/>
      <c r="NCZ7" s="158"/>
      <c r="NDA7" s="158"/>
      <c r="NDB7" s="158"/>
      <c r="NDC7" s="158"/>
      <c r="NDD7" s="158"/>
      <c r="NDE7" s="158"/>
      <c r="NDF7" s="158"/>
      <c r="NDG7" s="158"/>
      <c r="NDH7" s="158"/>
      <c r="NDI7" s="158"/>
      <c r="NDJ7" s="158"/>
      <c r="NDK7" s="158"/>
      <c r="NDL7" s="158"/>
      <c r="NDM7" s="158"/>
      <c r="NDN7" s="158"/>
      <c r="NDO7" s="158"/>
      <c r="NDP7" s="158"/>
      <c r="NDQ7" s="158"/>
      <c r="NDR7" s="158"/>
      <c r="NDS7" s="158"/>
      <c r="NDT7" s="158"/>
      <c r="NDU7" s="158"/>
      <c r="NDV7" s="158"/>
      <c r="NDW7" s="158"/>
      <c r="NDX7" s="158"/>
      <c r="NDY7" s="158"/>
      <c r="NDZ7" s="158"/>
      <c r="NEA7" s="158"/>
      <c r="NEB7" s="158"/>
      <c r="NEC7" s="158"/>
      <c r="NED7" s="158"/>
      <c r="NEE7" s="158"/>
      <c r="NEF7" s="158"/>
      <c r="NEG7" s="158"/>
      <c r="NEH7" s="158"/>
      <c r="NEI7" s="158"/>
      <c r="NEJ7" s="158"/>
      <c r="NEK7" s="158"/>
      <c r="NEL7" s="158"/>
      <c r="NEM7" s="158"/>
      <c r="NEN7" s="158"/>
      <c r="NEO7" s="158"/>
      <c r="NEP7" s="158"/>
      <c r="NEQ7" s="158"/>
      <c r="NER7" s="158"/>
      <c r="NES7" s="158"/>
      <c r="NET7" s="158"/>
      <c r="NEU7" s="158"/>
      <c r="NEV7" s="158"/>
      <c r="NEW7" s="158"/>
      <c r="NEX7" s="158"/>
      <c r="NEY7" s="158"/>
      <c r="NEZ7" s="158"/>
      <c r="NFA7" s="158"/>
      <c r="NFB7" s="158"/>
      <c r="NFC7" s="158"/>
      <c r="NFD7" s="158"/>
      <c r="NFE7" s="158"/>
      <c r="NFF7" s="158"/>
      <c r="NFG7" s="158"/>
      <c r="NFH7" s="158"/>
      <c r="NFI7" s="158"/>
      <c r="NFJ7" s="158"/>
      <c r="NFK7" s="158"/>
      <c r="NFL7" s="158"/>
      <c r="NFM7" s="158"/>
      <c r="NFN7" s="158"/>
      <c r="NFO7" s="158"/>
      <c r="NFP7" s="158"/>
      <c r="NFQ7" s="158"/>
      <c r="NFR7" s="158"/>
      <c r="NFS7" s="158"/>
      <c r="NFT7" s="158"/>
      <c r="NFU7" s="158"/>
      <c r="NFV7" s="158"/>
      <c r="NFW7" s="158"/>
      <c r="NFX7" s="158"/>
      <c r="NFY7" s="158"/>
      <c r="NFZ7" s="158"/>
      <c r="NGA7" s="158"/>
      <c r="NGB7" s="158"/>
      <c r="NGC7" s="158"/>
      <c r="NGD7" s="158"/>
      <c r="NGE7" s="158"/>
      <c r="NGF7" s="158"/>
      <c r="NGG7" s="158"/>
      <c r="NGH7" s="158"/>
      <c r="NGI7" s="158"/>
      <c r="NGJ7" s="158"/>
      <c r="NGK7" s="158"/>
      <c r="NGL7" s="158"/>
      <c r="NGM7" s="158"/>
      <c r="NGN7" s="158"/>
      <c r="NGO7" s="158"/>
      <c r="NGP7" s="158"/>
      <c r="NGQ7" s="158"/>
      <c r="NGR7" s="158"/>
      <c r="NGS7" s="158"/>
      <c r="NGT7" s="158"/>
      <c r="NGU7" s="158"/>
      <c r="NGV7" s="158"/>
      <c r="NGW7" s="158"/>
      <c r="NGX7" s="158"/>
      <c r="NGY7" s="158"/>
      <c r="NGZ7" s="158"/>
      <c r="NHA7" s="158"/>
      <c r="NHB7" s="158"/>
      <c r="NHC7" s="158"/>
      <c r="NHD7" s="158"/>
      <c r="NHE7" s="158"/>
      <c r="NHF7" s="158"/>
      <c r="NHG7" s="158"/>
      <c r="NHH7" s="158"/>
      <c r="NHI7" s="158"/>
      <c r="NHJ7" s="158"/>
      <c r="NHK7" s="158"/>
      <c r="NHL7" s="158"/>
      <c r="NHM7" s="158"/>
      <c r="NHN7" s="158"/>
      <c r="NHO7" s="158"/>
      <c r="NHP7" s="158"/>
      <c r="NHQ7" s="158"/>
      <c r="NHR7" s="158"/>
      <c r="NHS7" s="158"/>
      <c r="NHT7" s="158"/>
      <c r="NHU7" s="158"/>
      <c r="NHV7" s="158"/>
      <c r="NHW7" s="158"/>
      <c r="NHX7" s="158"/>
      <c r="NHY7" s="158"/>
      <c r="NHZ7" s="158"/>
      <c r="NIA7" s="158"/>
      <c r="NIB7" s="158"/>
      <c r="NIC7" s="158"/>
      <c r="NID7" s="158"/>
      <c r="NIE7" s="158"/>
      <c r="NIF7" s="158"/>
      <c r="NIG7" s="158"/>
      <c r="NIH7" s="158"/>
      <c r="NII7" s="158"/>
      <c r="NIJ7" s="158"/>
      <c r="NIK7" s="158"/>
      <c r="NIL7" s="158"/>
      <c r="NIM7" s="158"/>
      <c r="NIN7" s="158"/>
      <c r="NIO7" s="158"/>
      <c r="NIP7" s="158"/>
      <c r="NIQ7" s="158"/>
      <c r="NIR7" s="158"/>
      <c r="NIS7" s="158"/>
      <c r="NIT7" s="158"/>
      <c r="NIU7" s="158"/>
      <c r="NIV7" s="158"/>
      <c r="NIW7" s="158"/>
      <c r="NIX7" s="158"/>
      <c r="NIY7" s="158"/>
      <c r="NIZ7" s="158"/>
      <c r="NJA7" s="158"/>
      <c r="NJB7" s="158"/>
      <c r="NJC7" s="158"/>
      <c r="NJD7" s="158"/>
      <c r="NJE7" s="158"/>
      <c r="NJF7" s="158"/>
      <c r="NJG7" s="158"/>
      <c r="NJH7" s="158"/>
      <c r="NJI7" s="158"/>
      <c r="NJJ7" s="158"/>
      <c r="NJK7" s="158"/>
      <c r="NJL7" s="158"/>
      <c r="NJM7" s="158"/>
      <c r="NJN7" s="158"/>
      <c r="NJO7" s="158"/>
      <c r="NJP7" s="158"/>
      <c r="NJQ7" s="158"/>
      <c r="NJR7" s="158"/>
      <c r="NJS7" s="158"/>
      <c r="NJT7" s="158"/>
      <c r="NJU7" s="158"/>
      <c r="NJV7" s="158"/>
      <c r="NJW7" s="158"/>
      <c r="NJX7" s="158"/>
      <c r="NJY7" s="158"/>
      <c r="NJZ7" s="158"/>
      <c r="NKA7" s="158"/>
      <c r="NKB7" s="158"/>
      <c r="NKC7" s="158"/>
      <c r="NKD7" s="158"/>
      <c r="NKE7" s="158"/>
      <c r="NKF7" s="158"/>
      <c r="NKG7" s="158"/>
      <c r="NKH7" s="158"/>
      <c r="NKI7" s="158"/>
      <c r="NKJ7" s="158"/>
      <c r="NKK7" s="158"/>
      <c r="NKL7" s="158"/>
      <c r="NKM7" s="158"/>
      <c r="NKN7" s="158"/>
      <c r="NKO7" s="158"/>
      <c r="NKP7" s="158"/>
      <c r="NKQ7" s="158"/>
      <c r="NKR7" s="158"/>
      <c r="NKS7" s="158"/>
      <c r="NKT7" s="158"/>
      <c r="NKU7" s="158"/>
      <c r="NKV7" s="158"/>
      <c r="NKW7" s="158"/>
      <c r="NKX7" s="158"/>
      <c r="NKY7" s="158"/>
      <c r="NKZ7" s="158"/>
      <c r="NLA7" s="158"/>
      <c r="NLB7" s="158"/>
      <c r="NLC7" s="158"/>
      <c r="NLD7" s="158"/>
      <c r="NLE7" s="158"/>
      <c r="NLF7" s="158"/>
      <c r="NLG7" s="158"/>
      <c r="NLH7" s="158"/>
      <c r="NLI7" s="158"/>
      <c r="NLJ7" s="158"/>
      <c r="NLK7" s="158"/>
      <c r="NLL7" s="158"/>
      <c r="NLM7" s="158"/>
      <c r="NLN7" s="158"/>
      <c r="NLO7" s="158"/>
      <c r="NLP7" s="158"/>
      <c r="NLQ7" s="158"/>
      <c r="NLR7" s="158"/>
      <c r="NLS7" s="158"/>
      <c r="NLT7" s="158"/>
      <c r="NLU7" s="158"/>
      <c r="NLV7" s="158"/>
      <c r="NLW7" s="158"/>
      <c r="NLX7" s="158"/>
      <c r="NLY7" s="158"/>
      <c r="NLZ7" s="158"/>
      <c r="NMA7" s="158"/>
      <c r="NMB7" s="158"/>
      <c r="NMC7" s="158"/>
      <c r="NMD7" s="158"/>
      <c r="NME7" s="158"/>
      <c r="NMF7" s="158"/>
      <c r="NMG7" s="158"/>
      <c r="NMH7" s="158"/>
      <c r="NMI7" s="158"/>
      <c r="NMJ7" s="158"/>
      <c r="NMK7" s="158"/>
      <c r="NML7" s="158"/>
      <c r="NMM7" s="158"/>
      <c r="NMN7" s="158"/>
      <c r="NMO7" s="158"/>
      <c r="NMP7" s="158"/>
      <c r="NMQ7" s="158"/>
      <c r="NMR7" s="158"/>
      <c r="NMS7" s="158"/>
      <c r="NMT7" s="158"/>
      <c r="NMU7" s="158"/>
      <c r="NMV7" s="158"/>
      <c r="NMW7" s="158"/>
      <c r="NMX7" s="158"/>
      <c r="NMY7" s="158"/>
      <c r="NMZ7" s="158"/>
      <c r="NNA7" s="158"/>
      <c r="NNB7" s="158"/>
      <c r="NNC7" s="158"/>
      <c r="NND7" s="158"/>
      <c r="NNE7" s="158"/>
      <c r="NNF7" s="158"/>
      <c r="NNG7" s="158"/>
      <c r="NNH7" s="158"/>
      <c r="NNI7" s="158"/>
      <c r="NNJ7" s="158"/>
      <c r="NNK7" s="158"/>
      <c r="NNL7" s="158"/>
      <c r="NNM7" s="158"/>
      <c r="NNN7" s="158"/>
      <c r="NNO7" s="158"/>
      <c r="NNP7" s="158"/>
      <c r="NNQ7" s="158"/>
      <c r="NNR7" s="158"/>
      <c r="NNS7" s="158"/>
      <c r="NNT7" s="158"/>
      <c r="NNU7" s="158"/>
      <c r="NNV7" s="158"/>
      <c r="NNW7" s="158"/>
      <c r="NNX7" s="158"/>
      <c r="NNY7" s="158"/>
      <c r="NNZ7" s="158"/>
      <c r="NOA7" s="158"/>
      <c r="NOB7" s="158"/>
      <c r="NOC7" s="158"/>
      <c r="NOD7" s="158"/>
      <c r="NOE7" s="158"/>
      <c r="NOF7" s="158"/>
      <c r="NOG7" s="158"/>
      <c r="NOH7" s="158"/>
      <c r="NOI7" s="158"/>
      <c r="NOJ7" s="158"/>
      <c r="NOK7" s="158"/>
      <c r="NOL7" s="158"/>
      <c r="NOM7" s="158"/>
      <c r="NON7" s="158"/>
      <c r="NOO7" s="158"/>
      <c r="NOP7" s="158"/>
      <c r="NOQ7" s="158"/>
      <c r="NOR7" s="158"/>
      <c r="NOS7" s="158"/>
      <c r="NOT7" s="158"/>
      <c r="NOU7" s="158"/>
      <c r="NOV7" s="158"/>
      <c r="NOW7" s="158"/>
      <c r="NOX7" s="158"/>
      <c r="NOY7" s="158"/>
      <c r="NOZ7" s="158"/>
      <c r="NPA7" s="158"/>
      <c r="NPB7" s="158"/>
      <c r="NPC7" s="158"/>
      <c r="NPD7" s="158"/>
      <c r="NPE7" s="158"/>
      <c r="NPF7" s="158"/>
      <c r="NPG7" s="158"/>
      <c r="NPH7" s="158"/>
      <c r="NPI7" s="158"/>
      <c r="NPJ7" s="158"/>
      <c r="NPK7" s="158"/>
      <c r="NPL7" s="158"/>
      <c r="NPM7" s="158"/>
      <c r="NPN7" s="158"/>
      <c r="NPO7" s="158"/>
      <c r="NPP7" s="158"/>
      <c r="NPQ7" s="158"/>
      <c r="NPR7" s="158"/>
      <c r="NPS7" s="158"/>
      <c r="NPT7" s="158"/>
      <c r="NPU7" s="158"/>
      <c r="NPV7" s="158"/>
      <c r="NPW7" s="158"/>
      <c r="NPX7" s="158"/>
      <c r="NPY7" s="158"/>
      <c r="NPZ7" s="158"/>
      <c r="NQA7" s="158"/>
      <c r="NQB7" s="158"/>
      <c r="NQC7" s="158"/>
      <c r="NQD7" s="158"/>
      <c r="NQE7" s="158"/>
      <c r="NQF7" s="158"/>
      <c r="NQG7" s="158"/>
      <c r="NQH7" s="158"/>
      <c r="NQI7" s="158"/>
      <c r="NQJ7" s="158"/>
      <c r="NQK7" s="158"/>
      <c r="NQL7" s="158"/>
      <c r="NQM7" s="158"/>
      <c r="NQN7" s="158"/>
      <c r="NQO7" s="158"/>
      <c r="NQP7" s="158"/>
      <c r="NQQ7" s="158"/>
      <c r="NQR7" s="158"/>
      <c r="NQS7" s="158"/>
      <c r="NQT7" s="158"/>
      <c r="NQU7" s="158"/>
      <c r="NQV7" s="158"/>
      <c r="NQW7" s="158"/>
      <c r="NQX7" s="158"/>
      <c r="NQY7" s="158"/>
      <c r="NQZ7" s="158"/>
      <c r="NRA7" s="158"/>
      <c r="NRB7" s="158"/>
      <c r="NRC7" s="158"/>
      <c r="NRD7" s="158"/>
      <c r="NRE7" s="158"/>
      <c r="NRF7" s="158"/>
      <c r="NRG7" s="158"/>
      <c r="NRH7" s="158"/>
      <c r="NRI7" s="158"/>
      <c r="NRJ7" s="158"/>
      <c r="NRK7" s="158"/>
      <c r="NRL7" s="158"/>
      <c r="NRM7" s="158"/>
      <c r="NRN7" s="158"/>
      <c r="NRO7" s="158"/>
      <c r="NRP7" s="158"/>
      <c r="NRQ7" s="158"/>
      <c r="NRR7" s="158"/>
      <c r="NRS7" s="158"/>
      <c r="NRT7" s="158"/>
      <c r="NRU7" s="158"/>
      <c r="NRV7" s="158"/>
      <c r="NRW7" s="158"/>
      <c r="NRX7" s="158"/>
      <c r="NRY7" s="158"/>
      <c r="NRZ7" s="158"/>
      <c r="NSA7" s="158"/>
      <c r="NSB7" s="158"/>
      <c r="NSC7" s="158"/>
      <c r="NSD7" s="158"/>
      <c r="NSE7" s="158"/>
      <c r="NSF7" s="158"/>
      <c r="NSG7" s="158"/>
      <c r="NSH7" s="158"/>
      <c r="NSI7" s="158"/>
      <c r="NSJ7" s="158"/>
      <c r="NSK7" s="158"/>
      <c r="NSL7" s="158"/>
      <c r="NSM7" s="158"/>
      <c r="NSN7" s="158"/>
      <c r="NSO7" s="158"/>
      <c r="NSP7" s="158"/>
      <c r="NSQ7" s="158"/>
      <c r="NSR7" s="158"/>
      <c r="NSS7" s="158"/>
      <c r="NST7" s="158"/>
      <c r="NSU7" s="158"/>
      <c r="NSV7" s="158"/>
      <c r="NSW7" s="158"/>
      <c r="NSX7" s="158"/>
      <c r="NSY7" s="158"/>
      <c r="NSZ7" s="158"/>
      <c r="NTA7" s="158"/>
      <c r="NTB7" s="158"/>
      <c r="NTC7" s="158"/>
      <c r="NTD7" s="158"/>
      <c r="NTE7" s="158"/>
      <c r="NTF7" s="158"/>
      <c r="NTG7" s="158"/>
      <c r="NTH7" s="158"/>
      <c r="NTI7" s="158"/>
      <c r="NTJ7" s="158"/>
      <c r="NTK7" s="158"/>
      <c r="NTL7" s="158"/>
      <c r="NTM7" s="158"/>
      <c r="NTN7" s="158"/>
      <c r="NTO7" s="158"/>
      <c r="NTP7" s="158"/>
      <c r="NTQ7" s="158"/>
      <c r="NTR7" s="158"/>
      <c r="NTS7" s="158"/>
      <c r="NTT7" s="158"/>
      <c r="NTU7" s="158"/>
      <c r="NTV7" s="158"/>
      <c r="NTW7" s="158"/>
      <c r="NTX7" s="158"/>
      <c r="NTY7" s="158"/>
      <c r="NTZ7" s="158"/>
      <c r="NUA7" s="158"/>
      <c r="NUB7" s="158"/>
      <c r="NUC7" s="158"/>
      <c r="NUD7" s="158"/>
      <c r="NUE7" s="158"/>
      <c r="NUF7" s="158"/>
      <c r="NUG7" s="158"/>
      <c r="NUH7" s="158"/>
      <c r="NUI7" s="158"/>
      <c r="NUJ7" s="158"/>
      <c r="NUK7" s="158"/>
      <c r="NUL7" s="158"/>
      <c r="NUM7" s="158"/>
      <c r="NUN7" s="158"/>
      <c r="NUO7" s="158"/>
      <c r="NUP7" s="158"/>
      <c r="NUQ7" s="158"/>
      <c r="NUR7" s="158"/>
      <c r="NUS7" s="158"/>
      <c r="NUT7" s="158"/>
      <c r="NUU7" s="158"/>
      <c r="NUV7" s="158"/>
      <c r="NUW7" s="158"/>
      <c r="NUX7" s="158"/>
      <c r="NUY7" s="158"/>
      <c r="NUZ7" s="158"/>
      <c r="NVA7" s="158"/>
      <c r="NVB7" s="158"/>
      <c r="NVC7" s="158"/>
      <c r="NVD7" s="158"/>
      <c r="NVE7" s="158"/>
      <c r="NVF7" s="158"/>
      <c r="NVG7" s="158"/>
      <c r="NVH7" s="158"/>
      <c r="NVI7" s="158"/>
      <c r="NVJ7" s="158"/>
      <c r="NVK7" s="158"/>
      <c r="NVL7" s="158"/>
      <c r="NVM7" s="158"/>
      <c r="NVN7" s="158"/>
      <c r="NVO7" s="158"/>
      <c r="NVP7" s="158"/>
      <c r="NVQ7" s="158"/>
      <c r="NVR7" s="158"/>
      <c r="NVS7" s="158"/>
      <c r="NVT7" s="158"/>
      <c r="NVU7" s="158"/>
      <c r="NVV7" s="158"/>
      <c r="NVW7" s="158"/>
      <c r="NVX7" s="158"/>
      <c r="NVY7" s="158"/>
      <c r="NVZ7" s="158"/>
      <c r="NWA7" s="158"/>
      <c r="NWB7" s="158"/>
      <c r="NWC7" s="158"/>
      <c r="NWD7" s="158"/>
      <c r="NWE7" s="158"/>
      <c r="NWF7" s="158"/>
      <c r="NWG7" s="158"/>
      <c r="NWH7" s="158"/>
      <c r="NWI7" s="158"/>
      <c r="NWJ7" s="158"/>
      <c r="NWK7" s="158"/>
      <c r="NWL7" s="158"/>
      <c r="NWM7" s="158"/>
      <c r="NWN7" s="158"/>
      <c r="NWO7" s="158"/>
      <c r="NWP7" s="158"/>
      <c r="NWQ7" s="158"/>
      <c r="NWR7" s="158"/>
      <c r="NWS7" s="158"/>
      <c r="NWT7" s="158"/>
      <c r="NWU7" s="158"/>
      <c r="NWV7" s="158"/>
      <c r="NWW7" s="158"/>
      <c r="NWX7" s="158"/>
      <c r="NWY7" s="158"/>
      <c r="NWZ7" s="158"/>
      <c r="NXA7" s="158"/>
      <c r="NXB7" s="158"/>
      <c r="NXC7" s="158"/>
      <c r="NXD7" s="158"/>
      <c r="NXE7" s="158"/>
      <c r="NXF7" s="158"/>
      <c r="NXG7" s="158"/>
      <c r="NXH7" s="158"/>
      <c r="NXI7" s="158"/>
      <c r="NXJ7" s="158"/>
      <c r="NXK7" s="158"/>
      <c r="NXL7" s="158"/>
      <c r="NXM7" s="158"/>
      <c r="NXN7" s="158"/>
      <c r="NXO7" s="158"/>
      <c r="NXP7" s="158"/>
      <c r="NXQ7" s="158"/>
      <c r="NXR7" s="158"/>
      <c r="NXS7" s="158"/>
      <c r="NXT7" s="158"/>
      <c r="NXU7" s="158"/>
      <c r="NXV7" s="158"/>
      <c r="NXW7" s="158"/>
      <c r="NXX7" s="158"/>
      <c r="NXY7" s="158"/>
      <c r="NXZ7" s="158"/>
      <c r="NYA7" s="158"/>
      <c r="NYB7" s="158"/>
      <c r="NYC7" s="158"/>
      <c r="NYD7" s="158"/>
      <c r="NYE7" s="158"/>
      <c r="NYF7" s="158"/>
      <c r="NYG7" s="158"/>
      <c r="NYH7" s="158"/>
      <c r="NYI7" s="158"/>
      <c r="NYJ7" s="158"/>
      <c r="NYK7" s="158"/>
      <c r="NYL7" s="158"/>
      <c r="NYM7" s="158"/>
      <c r="NYN7" s="158"/>
      <c r="NYO7" s="158"/>
      <c r="NYP7" s="158"/>
      <c r="NYQ7" s="158"/>
      <c r="NYR7" s="158"/>
      <c r="NYS7" s="158"/>
      <c r="NYT7" s="158"/>
      <c r="NYU7" s="158"/>
      <c r="NYV7" s="158"/>
      <c r="NYW7" s="158"/>
      <c r="NYX7" s="158"/>
      <c r="NYY7" s="158"/>
      <c r="NYZ7" s="158"/>
      <c r="NZA7" s="158"/>
      <c r="NZB7" s="158"/>
      <c r="NZC7" s="158"/>
      <c r="NZD7" s="158"/>
      <c r="NZE7" s="158"/>
      <c r="NZF7" s="158"/>
      <c r="NZG7" s="158"/>
      <c r="NZH7" s="158"/>
      <c r="NZI7" s="158"/>
      <c r="NZJ7" s="158"/>
      <c r="NZK7" s="158"/>
      <c r="NZL7" s="158"/>
      <c r="NZM7" s="158"/>
      <c r="NZN7" s="158"/>
      <c r="NZO7" s="158"/>
      <c r="NZP7" s="158"/>
      <c r="NZQ7" s="158"/>
      <c r="NZR7" s="158"/>
      <c r="NZS7" s="158"/>
      <c r="NZT7" s="158"/>
      <c r="NZU7" s="158"/>
      <c r="NZV7" s="158"/>
      <c r="NZW7" s="158"/>
      <c r="NZX7" s="158"/>
      <c r="NZY7" s="158"/>
      <c r="NZZ7" s="158"/>
      <c r="OAA7" s="158"/>
      <c r="OAB7" s="158"/>
      <c r="OAC7" s="158"/>
      <c r="OAD7" s="158"/>
      <c r="OAE7" s="158"/>
      <c r="OAF7" s="158"/>
      <c r="OAG7" s="158"/>
      <c r="OAH7" s="158"/>
      <c r="OAI7" s="158"/>
      <c r="OAJ7" s="158"/>
      <c r="OAK7" s="158"/>
      <c r="OAL7" s="158"/>
      <c r="OAM7" s="158"/>
      <c r="OAN7" s="158"/>
      <c r="OAO7" s="158"/>
      <c r="OAP7" s="158"/>
      <c r="OAQ7" s="158"/>
      <c r="OAR7" s="158"/>
      <c r="OAS7" s="158"/>
      <c r="OAT7" s="158"/>
      <c r="OAU7" s="158"/>
      <c r="OAV7" s="158"/>
      <c r="OAW7" s="158"/>
      <c r="OAX7" s="158"/>
      <c r="OAY7" s="158"/>
      <c r="OAZ7" s="158"/>
      <c r="OBA7" s="158"/>
      <c r="OBB7" s="158"/>
      <c r="OBC7" s="158"/>
      <c r="OBD7" s="158"/>
      <c r="OBE7" s="158"/>
      <c r="OBF7" s="158"/>
      <c r="OBG7" s="158"/>
      <c r="OBH7" s="158"/>
      <c r="OBI7" s="158"/>
      <c r="OBJ7" s="158"/>
      <c r="OBK7" s="158"/>
      <c r="OBL7" s="158"/>
      <c r="OBM7" s="158"/>
      <c r="OBN7" s="158"/>
      <c r="OBO7" s="158"/>
      <c r="OBP7" s="158"/>
      <c r="OBQ7" s="158"/>
      <c r="OBR7" s="158"/>
      <c r="OBS7" s="158"/>
      <c r="OBT7" s="158"/>
      <c r="OBU7" s="158"/>
      <c r="OBV7" s="158"/>
      <c r="OBW7" s="158"/>
      <c r="OBX7" s="158"/>
      <c r="OBY7" s="158"/>
      <c r="OBZ7" s="158"/>
      <c r="OCA7" s="158"/>
      <c r="OCB7" s="158"/>
      <c r="OCC7" s="158"/>
      <c r="OCD7" s="158"/>
      <c r="OCE7" s="158"/>
      <c r="OCF7" s="158"/>
      <c r="OCG7" s="158"/>
      <c r="OCH7" s="158"/>
      <c r="OCI7" s="158"/>
      <c r="OCJ7" s="158"/>
      <c r="OCK7" s="158"/>
      <c r="OCL7" s="158"/>
      <c r="OCM7" s="158"/>
      <c r="OCN7" s="158"/>
      <c r="OCO7" s="158"/>
      <c r="OCP7" s="158"/>
      <c r="OCQ7" s="158"/>
      <c r="OCR7" s="158"/>
      <c r="OCS7" s="158"/>
      <c r="OCT7" s="158"/>
      <c r="OCU7" s="158"/>
      <c r="OCV7" s="158"/>
      <c r="OCW7" s="158"/>
      <c r="OCX7" s="158"/>
      <c r="OCY7" s="158"/>
      <c r="OCZ7" s="158"/>
      <c r="ODA7" s="158"/>
      <c r="ODB7" s="158"/>
      <c r="ODC7" s="158"/>
      <c r="ODD7" s="158"/>
      <c r="ODE7" s="158"/>
      <c r="ODF7" s="158"/>
      <c r="ODG7" s="158"/>
      <c r="ODH7" s="158"/>
      <c r="ODI7" s="158"/>
      <c r="ODJ7" s="158"/>
      <c r="ODK7" s="158"/>
      <c r="ODL7" s="158"/>
      <c r="ODM7" s="158"/>
      <c r="ODN7" s="158"/>
      <c r="ODO7" s="158"/>
      <c r="ODP7" s="158"/>
      <c r="ODQ7" s="158"/>
      <c r="ODR7" s="158"/>
      <c r="ODS7" s="158"/>
      <c r="ODT7" s="158"/>
      <c r="ODU7" s="158"/>
      <c r="ODV7" s="158"/>
      <c r="ODW7" s="158"/>
      <c r="ODX7" s="158"/>
      <c r="ODY7" s="158"/>
      <c r="ODZ7" s="158"/>
      <c r="OEA7" s="158"/>
      <c r="OEB7" s="158"/>
      <c r="OEC7" s="158"/>
      <c r="OED7" s="158"/>
      <c r="OEE7" s="158"/>
      <c r="OEF7" s="158"/>
      <c r="OEG7" s="158"/>
      <c r="OEH7" s="158"/>
      <c r="OEI7" s="158"/>
      <c r="OEJ7" s="158"/>
      <c r="OEK7" s="158"/>
      <c r="OEL7" s="158"/>
      <c r="OEM7" s="158"/>
      <c r="OEN7" s="158"/>
      <c r="OEO7" s="158"/>
      <c r="OEP7" s="158"/>
      <c r="OEQ7" s="158"/>
      <c r="OER7" s="158"/>
      <c r="OES7" s="158"/>
      <c r="OET7" s="158"/>
      <c r="OEU7" s="158"/>
      <c r="OEV7" s="158"/>
      <c r="OEW7" s="158"/>
      <c r="OEX7" s="158"/>
      <c r="OEY7" s="158"/>
      <c r="OEZ7" s="158"/>
      <c r="OFA7" s="158"/>
      <c r="OFB7" s="158"/>
      <c r="OFC7" s="158"/>
      <c r="OFD7" s="158"/>
      <c r="OFE7" s="158"/>
      <c r="OFF7" s="158"/>
      <c r="OFG7" s="158"/>
      <c r="OFH7" s="158"/>
      <c r="OFI7" s="158"/>
      <c r="OFJ7" s="158"/>
      <c r="OFK7" s="158"/>
      <c r="OFL7" s="158"/>
      <c r="OFM7" s="158"/>
      <c r="OFN7" s="158"/>
      <c r="OFO7" s="158"/>
      <c r="OFP7" s="158"/>
      <c r="OFQ7" s="158"/>
      <c r="OFR7" s="158"/>
      <c r="OFS7" s="158"/>
      <c r="OFT7" s="158"/>
      <c r="OFU7" s="158"/>
      <c r="OFV7" s="158"/>
      <c r="OFW7" s="158"/>
      <c r="OFX7" s="158"/>
      <c r="OFY7" s="158"/>
      <c r="OFZ7" s="158"/>
      <c r="OGA7" s="158"/>
      <c r="OGB7" s="158"/>
      <c r="OGC7" s="158"/>
      <c r="OGD7" s="158"/>
      <c r="OGE7" s="158"/>
      <c r="OGF7" s="158"/>
      <c r="OGG7" s="158"/>
      <c r="OGH7" s="158"/>
      <c r="OGI7" s="158"/>
      <c r="OGJ7" s="158"/>
      <c r="OGK7" s="158"/>
      <c r="OGL7" s="158"/>
      <c r="OGM7" s="158"/>
      <c r="OGN7" s="158"/>
      <c r="OGO7" s="158"/>
      <c r="OGP7" s="158"/>
      <c r="OGQ7" s="158"/>
      <c r="OGR7" s="158"/>
      <c r="OGS7" s="158"/>
      <c r="OGT7" s="158"/>
      <c r="OGU7" s="158"/>
      <c r="OGV7" s="158"/>
      <c r="OGW7" s="158"/>
      <c r="OGX7" s="158"/>
      <c r="OGY7" s="158"/>
      <c r="OGZ7" s="158"/>
      <c r="OHA7" s="158"/>
      <c r="OHB7" s="158"/>
      <c r="OHC7" s="158"/>
      <c r="OHD7" s="158"/>
      <c r="OHE7" s="158"/>
      <c r="OHF7" s="158"/>
      <c r="OHG7" s="158"/>
      <c r="OHH7" s="158"/>
      <c r="OHI7" s="158"/>
      <c r="OHJ7" s="158"/>
      <c r="OHK7" s="158"/>
      <c r="OHL7" s="158"/>
      <c r="OHM7" s="158"/>
      <c r="OHN7" s="158"/>
      <c r="OHO7" s="158"/>
      <c r="OHP7" s="158"/>
      <c r="OHQ7" s="158"/>
      <c r="OHR7" s="158"/>
      <c r="OHS7" s="158"/>
      <c r="OHT7" s="158"/>
      <c r="OHU7" s="158"/>
      <c r="OHV7" s="158"/>
      <c r="OHW7" s="158"/>
      <c r="OHX7" s="158"/>
      <c r="OHY7" s="158"/>
      <c r="OHZ7" s="158"/>
      <c r="OIA7" s="158"/>
      <c r="OIB7" s="158"/>
      <c r="OIC7" s="158"/>
      <c r="OID7" s="158"/>
      <c r="OIE7" s="158"/>
      <c r="OIF7" s="158"/>
      <c r="OIG7" s="158"/>
      <c r="OIH7" s="158"/>
      <c r="OII7" s="158"/>
      <c r="OIJ7" s="158"/>
      <c r="OIK7" s="158"/>
      <c r="OIL7" s="158"/>
      <c r="OIM7" s="158"/>
      <c r="OIN7" s="158"/>
      <c r="OIO7" s="158"/>
      <c r="OIP7" s="158"/>
      <c r="OIQ7" s="158"/>
      <c r="OIR7" s="158"/>
      <c r="OIS7" s="158"/>
      <c r="OIT7" s="158"/>
      <c r="OIU7" s="158"/>
      <c r="OIV7" s="158"/>
      <c r="OIW7" s="158"/>
      <c r="OIX7" s="158"/>
      <c r="OIY7" s="158"/>
      <c r="OIZ7" s="158"/>
      <c r="OJA7" s="158"/>
      <c r="OJB7" s="158"/>
      <c r="OJC7" s="158"/>
      <c r="OJD7" s="158"/>
      <c r="OJE7" s="158"/>
      <c r="OJF7" s="158"/>
      <c r="OJG7" s="158"/>
      <c r="OJH7" s="158"/>
      <c r="OJI7" s="158"/>
      <c r="OJJ7" s="158"/>
      <c r="OJK7" s="158"/>
      <c r="OJL7" s="158"/>
      <c r="OJM7" s="158"/>
      <c r="OJN7" s="158"/>
      <c r="OJO7" s="158"/>
      <c r="OJP7" s="158"/>
      <c r="OJQ7" s="158"/>
      <c r="OJR7" s="158"/>
      <c r="OJS7" s="158"/>
      <c r="OJT7" s="158"/>
      <c r="OJU7" s="158"/>
      <c r="OJV7" s="158"/>
      <c r="OJW7" s="158"/>
      <c r="OJX7" s="158"/>
      <c r="OJY7" s="158"/>
      <c r="OJZ7" s="158"/>
      <c r="OKA7" s="158"/>
      <c r="OKB7" s="158"/>
      <c r="OKC7" s="158"/>
      <c r="OKD7" s="158"/>
      <c r="OKE7" s="158"/>
      <c r="OKF7" s="158"/>
      <c r="OKG7" s="158"/>
      <c r="OKH7" s="158"/>
      <c r="OKI7" s="158"/>
      <c r="OKJ7" s="158"/>
      <c r="OKK7" s="158"/>
      <c r="OKL7" s="158"/>
      <c r="OKM7" s="158"/>
      <c r="OKN7" s="158"/>
      <c r="OKO7" s="158"/>
      <c r="OKP7" s="158"/>
      <c r="OKQ7" s="158"/>
      <c r="OKR7" s="158"/>
      <c r="OKS7" s="158"/>
      <c r="OKT7" s="158"/>
      <c r="OKU7" s="158"/>
      <c r="OKV7" s="158"/>
      <c r="OKW7" s="158"/>
      <c r="OKX7" s="158"/>
      <c r="OKY7" s="158"/>
      <c r="OKZ7" s="158"/>
      <c r="OLA7" s="158"/>
      <c r="OLB7" s="158"/>
      <c r="OLC7" s="158"/>
      <c r="OLD7" s="158"/>
      <c r="OLE7" s="158"/>
      <c r="OLF7" s="158"/>
      <c r="OLG7" s="158"/>
      <c r="OLH7" s="158"/>
      <c r="OLI7" s="158"/>
      <c r="OLJ7" s="158"/>
      <c r="OLK7" s="158"/>
      <c r="OLL7" s="158"/>
      <c r="OLM7" s="158"/>
      <c r="OLN7" s="158"/>
      <c r="OLO7" s="158"/>
      <c r="OLP7" s="158"/>
      <c r="OLQ7" s="158"/>
      <c r="OLR7" s="158"/>
      <c r="OLS7" s="158"/>
      <c r="OLT7" s="158"/>
      <c r="OLU7" s="158"/>
      <c r="OLV7" s="158"/>
      <c r="OLW7" s="158"/>
      <c r="OLX7" s="158"/>
      <c r="OLY7" s="158"/>
      <c r="OLZ7" s="158"/>
      <c r="OMA7" s="158"/>
      <c r="OMB7" s="158"/>
      <c r="OMC7" s="158"/>
      <c r="OMD7" s="158"/>
      <c r="OME7" s="158"/>
      <c r="OMF7" s="158"/>
      <c r="OMG7" s="158"/>
      <c r="OMH7" s="158"/>
      <c r="OMI7" s="158"/>
      <c r="OMJ7" s="158"/>
      <c r="OMK7" s="158"/>
      <c r="OML7" s="158"/>
      <c r="OMM7" s="158"/>
      <c r="OMN7" s="158"/>
      <c r="OMO7" s="158"/>
      <c r="OMP7" s="158"/>
      <c r="OMQ7" s="158"/>
      <c r="OMR7" s="158"/>
      <c r="OMS7" s="158"/>
      <c r="OMT7" s="158"/>
      <c r="OMU7" s="158"/>
      <c r="OMV7" s="158"/>
      <c r="OMW7" s="158"/>
      <c r="OMX7" s="158"/>
      <c r="OMY7" s="158"/>
      <c r="OMZ7" s="158"/>
      <c r="ONA7" s="158"/>
      <c r="ONB7" s="158"/>
      <c r="ONC7" s="158"/>
      <c r="OND7" s="158"/>
      <c r="ONE7" s="158"/>
      <c r="ONF7" s="158"/>
      <c r="ONG7" s="158"/>
      <c r="ONH7" s="158"/>
      <c r="ONI7" s="158"/>
      <c r="ONJ7" s="158"/>
      <c r="ONK7" s="158"/>
      <c r="ONL7" s="158"/>
      <c r="ONM7" s="158"/>
      <c r="ONN7" s="158"/>
      <c r="ONO7" s="158"/>
      <c r="ONP7" s="158"/>
      <c r="ONQ7" s="158"/>
      <c r="ONR7" s="158"/>
      <c r="ONS7" s="158"/>
      <c r="ONT7" s="158"/>
      <c r="ONU7" s="158"/>
      <c r="ONV7" s="158"/>
      <c r="ONW7" s="158"/>
      <c r="ONX7" s="158"/>
      <c r="ONY7" s="158"/>
      <c r="ONZ7" s="158"/>
      <c r="OOA7" s="158"/>
      <c r="OOB7" s="158"/>
      <c r="OOC7" s="158"/>
      <c r="OOD7" s="158"/>
      <c r="OOE7" s="158"/>
      <c r="OOF7" s="158"/>
      <c r="OOG7" s="158"/>
      <c r="OOH7" s="158"/>
      <c r="OOI7" s="158"/>
      <c r="OOJ7" s="158"/>
      <c r="OOK7" s="158"/>
      <c r="OOL7" s="158"/>
      <c r="OOM7" s="158"/>
      <c r="OON7" s="158"/>
      <c r="OOO7" s="158"/>
      <c r="OOP7" s="158"/>
      <c r="OOQ7" s="158"/>
      <c r="OOR7" s="158"/>
      <c r="OOS7" s="158"/>
      <c r="OOT7" s="158"/>
      <c r="OOU7" s="158"/>
      <c r="OOV7" s="158"/>
      <c r="OOW7" s="158"/>
      <c r="OOX7" s="158"/>
      <c r="OOY7" s="158"/>
      <c r="OOZ7" s="158"/>
      <c r="OPA7" s="158"/>
      <c r="OPB7" s="158"/>
      <c r="OPC7" s="158"/>
      <c r="OPD7" s="158"/>
      <c r="OPE7" s="158"/>
      <c r="OPF7" s="158"/>
      <c r="OPG7" s="158"/>
      <c r="OPH7" s="158"/>
      <c r="OPI7" s="158"/>
      <c r="OPJ7" s="158"/>
      <c r="OPK7" s="158"/>
      <c r="OPL7" s="158"/>
      <c r="OPM7" s="158"/>
      <c r="OPN7" s="158"/>
      <c r="OPO7" s="158"/>
      <c r="OPP7" s="158"/>
      <c r="OPQ7" s="158"/>
      <c r="OPR7" s="158"/>
      <c r="OPS7" s="158"/>
      <c r="OPT7" s="158"/>
      <c r="OPU7" s="158"/>
      <c r="OPV7" s="158"/>
      <c r="OPW7" s="158"/>
      <c r="OPX7" s="158"/>
      <c r="OPY7" s="158"/>
      <c r="OPZ7" s="158"/>
      <c r="OQA7" s="158"/>
      <c r="OQB7" s="158"/>
      <c r="OQC7" s="158"/>
      <c r="OQD7" s="158"/>
      <c r="OQE7" s="158"/>
      <c r="OQF7" s="158"/>
      <c r="OQG7" s="158"/>
      <c r="OQH7" s="158"/>
      <c r="OQI7" s="158"/>
      <c r="OQJ7" s="158"/>
      <c r="OQK7" s="158"/>
      <c r="OQL7" s="158"/>
      <c r="OQM7" s="158"/>
      <c r="OQN7" s="158"/>
      <c r="OQO7" s="158"/>
      <c r="OQP7" s="158"/>
      <c r="OQQ7" s="158"/>
      <c r="OQR7" s="158"/>
      <c r="OQS7" s="158"/>
      <c r="OQT7" s="158"/>
      <c r="OQU7" s="158"/>
      <c r="OQV7" s="158"/>
      <c r="OQW7" s="158"/>
      <c r="OQX7" s="158"/>
      <c r="OQY7" s="158"/>
      <c r="OQZ7" s="158"/>
      <c r="ORA7" s="158"/>
      <c r="ORB7" s="158"/>
      <c r="ORC7" s="158"/>
      <c r="ORD7" s="158"/>
      <c r="ORE7" s="158"/>
      <c r="ORF7" s="158"/>
      <c r="ORG7" s="158"/>
      <c r="ORH7" s="158"/>
      <c r="ORI7" s="158"/>
      <c r="ORJ7" s="158"/>
      <c r="ORK7" s="158"/>
      <c r="ORL7" s="158"/>
      <c r="ORM7" s="158"/>
      <c r="ORN7" s="158"/>
      <c r="ORO7" s="158"/>
      <c r="ORP7" s="158"/>
      <c r="ORQ7" s="158"/>
      <c r="ORR7" s="158"/>
      <c r="ORS7" s="158"/>
      <c r="ORT7" s="158"/>
      <c r="ORU7" s="158"/>
      <c r="ORV7" s="158"/>
      <c r="ORW7" s="158"/>
      <c r="ORX7" s="158"/>
      <c r="ORY7" s="158"/>
      <c r="ORZ7" s="158"/>
      <c r="OSA7" s="158"/>
      <c r="OSB7" s="158"/>
      <c r="OSC7" s="158"/>
      <c r="OSD7" s="158"/>
      <c r="OSE7" s="158"/>
      <c r="OSF7" s="158"/>
      <c r="OSG7" s="158"/>
      <c r="OSH7" s="158"/>
      <c r="OSI7" s="158"/>
      <c r="OSJ7" s="158"/>
      <c r="OSK7" s="158"/>
      <c r="OSL7" s="158"/>
      <c r="OSM7" s="158"/>
      <c r="OSN7" s="158"/>
      <c r="OSO7" s="158"/>
      <c r="OSP7" s="158"/>
      <c r="OSQ7" s="158"/>
      <c r="OSR7" s="158"/>
      <c r="OSS7" s="158"/>
      <c r="OST7" s="158"/>
      <c r="OSU7" s="158"/>
      <c r="OSV7" s="158"/>
      <c r="OSW7" s="158"/>
      <c r="OSX7" s="158"/>
      <c r="OSY7" s="158"/>
      <c r="OSZ7" s="158"/>
      <c r="OTA7" s="158"/>
      <c r="OTB7" s="158"/>
      <c r="OTC7" s="158"/>
      <c r="OTD7" s="158"/>
      <c r="OTE7" s="158"/>
      <c r="OTF7" s="158"/>
      <c r="OTG7" s="158"/>
      <c r="OTH7" s="158"/>
      <c r="OTI7" s="158"/>
      <c r="OTJ7" s="158"/>
      <c r="OTK7" s="158"/>
      <c r="OTL7" s="158"/>
      <c r="OTM7" s="158"/>
      <c r="OTN7" s="158"/>
      <c r="OTO7" s="158"/>
      <c r="OTP7" s="158"/>
      <c r="OTQ7" s="158"/>
      <c r="OTR7" s="158"/>
      <c r="OTS7" s="158"/>
      <c r="OTT7" s="158"/>
      <c r="OTU7" s="158"/>
      <c r="OTV7" s="158"/>
      <c r="OTW7" s="158"/>
      <c r="OTX7" s="158"/>
      <c r="OTY7" s="158"/>
      <c r="OTZ7" s="158"/>
      <c r="OUA7" s="158"/>
      <c r="OUB7" s="158"/>
      <c r="OUC7" s="158"/>
      <c r="OUD7" s="158"/>
      <c r="OUE7" s="158"/>
      <c r="OUF7" s="158"/>
      <c r="OUG7" s="158"/>
      <c r="OUH7" s="158"/>
      <c r="OUI7" s="158"/>
      <c r="OUJ7" s="158"/>
      <c r="OUK7" s="158"/>
      <c r="OUL7" s="158"/>
      <c r="OUM7" s="158"/>
      <c r="OUN7" s="158"/>
      <c r="OUO7" s="158"/>
      <c r="OUP7" s="158"/>
      <c r="OUQ7" s="158"/>
      <c r="OUR7" s="158"/>
      <c r="OUS7" s="158"/>
      <c r="OUT7" s="158"/>
      <c r="OUU7" s="158"/>
      <c r="OUV7" s="158"/>
      <c r="OUW7" s="158"/>
      <c r="OUX7" s="158"/>
      <c r="OUY7" s="158"/>
      <c r="OUZ7" s="158"/>
      <c r="OVA7" s="158"/>
      <c r="OVB7" s="158"/>
      <c r="OVC7" s="158"/>
      <c r="OVD7" s="158"/>
      <c r="OVE7" s="158"/>
      <c r="OVF7" s="158"/>
      <c r="OVG7" s="158"/>
      <c r="OVH7" s="158"/>
      <c r="OVI7" s="158"/>
      <c r="OVJ7" s="158"/>
      <c r="OVK7" s="158"/>
      <c r="OVL7" s="158"/>
      <c r="OVM7" s="158"/>
      <c r="OVN7" s="158"/>
      <c r="OVO7" s="158"/>
      <c r="OVP7" s="158"/>
      <c r="OVQ7" s="158"/>
      <c r="OVR7" s="158"/>
      <c r="OVS7" s="158"/>
      <c r="OVT7" s="158"/>
      <c r="OVU7" s="158"/>
      <c r="OVV7" s="158"/>
      <c r="OVW7" s="158"/>
      <c r="OVX7" s="158"/>
      <c r="OVY7" s="158"/>
      <c r="OVZ7" s="158"/>
      <c r="OWA7" s="158"/>
      <c r="OWB7" s="158"/>
      <c r="OWC7" s="158"/>
      <c r="OWD7" s="158"/>
      <c r="OWE7" s="158"/>
      <c r="OWF7" s="158"/>
      <c r="OWG7" s="158"/>
      <c r="OWH7" s="158"/>
      <c r="OWI7" s="158"/>
      <c r="OWJ7" s="158"/>
      <c r="OWK7" s="158"/>
      <c r="OWL7" s="158"/>
      <c r="OWM7" s="158"/>
      <c r="OWN7" s="158"/>
      <c r="OWO7" s="158"/>
      <c r="OWP7" s="158"/>
      <c r="OWQ7" s="158"/>
      <c r="OWR7" s="158"/>
      <c r="OWS7" s="158"/>
      <c r="OWT7" s="158"/>
      <c r="OWU7" s="158"/>
      <c r="OWV7" s="158"/>
      <c r="OWW7" s="158"/>
      <c r="OWX7" s="158"/>
      <c r="OWY7" s="158"/>
      <c r="OWZ7" s="158"/>
      <c r="OXA7" s="158"/>
      <c r="OXB7" s="158"/>
      <c r="OXC7" s="158"/>
      <c r="OXD7" s="158"/>
      <c r="OXE7" s="158"/>
      <c r="OXF7" s="158"/>
      <c r="OXG7" s="158"/>
      <c r="OXH7" s="158"/>
      <c r="OXI7" s="158"/>
      <c r="OXJ7" s="158"/>
      <c r="OXK7" s="158"/>
      <c r="OXL7" s="158"/>
      <c r="OXM7" s="158"/>
      <c r="OXN7" s="158"/>
      <c r="OXO7" s="158"/>
      <c r="OXP7" s="158"/>
      <c r="OXQ7" s="158"/>
      <c r="OXR7" s="158"/>
      <c r="OXS7" s="158"/>
      <c r="OXT7" s="158"/>
      <c r="OXU7" s="158"/>
      <c r="OXV7" s="158"/>
      <c r="OXW7" s="158"/>
      <c r="OXX7" s="158"/>
      <c r="OXY7" s="158"/>
      <c r="OXZ7" s="158"/>
      <c r="OYA7" s="158"/>
      <c r="OYB7" s="158"/>
      <c r="OYC7" s="158"/>
      <c r="OYD7" s="158"/>
      <c r="OYE7" s="158"/>
      <c r="OYF7" s="158"/>
      <c r="OYG7" s="158"/>
      <c r="OYH7" s="158"/>
      <c r="OYI7" s="158"/>
      <c r="OYJ7" s="158"/>
      <c r="OYK7" s="158"/>
      <c r="OYL7" s="158"/>
      <c r="OYM7" s="158"/>
      <c r="OYN7" s="158"/>
      <c r="OYO7" s="158"/>
      <c r="OYP7" s="158"/>
      <c r="OYQ7" s="158"/>
      <c r="OYR7" s="158"/>
      <c r="OYS7" s="158"/>
      <c r="OYT7" s="158"/>
      <c r="OYU7" s="158"/>
      <c r="OYV7" s="158"/>
      <c r="OYW7" s="158"/>
      <c r="OYX7" s="158"/>
      <c r="OYY7" s="158"/>
      <c r="OYZ7" s="158"/>
      <c r="OZA7" s="158"/>
      <c r="OZB7" s="158"/>
      <c r="OZC7" s="158"/>
      <c r="OZD7" s="158"/>
      <c r="OZE7" s="158"/>
      <c r="OZF7" s="158"/>
      <c r="OZG7" s="158"/>
      <c r="OZH7" s="158"/>
      <c r="OZI7" s="158"/>
      <c r="OZJ7" s="158"/>
      <c r="OZK7" s="158"/>
      <c r="OZL7" s="158"/>
      <c r="OZM7" s="158"/>
      <c r="OZN7" s="158"/>
      <c r="OZO7" s="158"/>
      <c r="OZP7" s="158"/>
      <c r="OZQ7" s="158"/>
      <c r="OZR7" s="158"/>
      <c r="OZS7" s="158"/>
      <c r="OZT7" s="158"/>
      <c r="OZU7" s="158"/>
      <c r="OZV7" s="158"/>
      <c r="OZW7" s="158"/>
      <c r="OZX7" s="158"/>
      <c r="OZY7" s="158"/>
      <c r="OZZ7" s="158"/>
      <c r="PAA7" s="158"/>
      <c r="PAB7" s="158"/>
      <c r="PAC7" s="158"/>
      <c r="PAD7" s="158"/>
      <c r="PAE7" s="158"/>
      <c r="PAF7" s="158"/>
      <c r="PAG7" s="158"/>
      <c r="PAH7" s="158"/>
      <c r="PAI7" s="158"/>
      <c r="PAJ7" s="158"/>
      <c r="PAK7" s="158"/>
      <c r="PAL7" s="158"/>
      <c r="PAM7" s="158"/>
      <c r="PAN7" s="158"/>
      <c r="PAO7" s="158"/>
      <c r="PAP7" s="158"/>
      <c r="PAQ7" s="158"/>
      <c r="PAR7" s="158"/>
      <c r="PAS7" s="158"/>
      <c r="PAT7" s="158"/>
      <c r="PAU7" s="158"/>
      <c r="PAV7" s="158"/>
      <c r="PAW7" s="158"/>
      <c r="PAX7" s="158"/>
      <c r="PAY7" s="158"/>
      <c r="PAZ7" s="158"/>
      <c r="PBA7" s="158"/>
      <c r="PBB7" s="158"/>
      <c r="PBC7" s="158"/>
      <c r="PBD7" s="158"/>
      <c r="PBE7" s="158"/>
      <c r="PBF7" s="158"/>
      <c r="PBG7" s="158"/>
      <c r="PBH7" s="158"/>
      <c r="PBI7" s="158"/>
      <c r="PBJ7" s="158"/>
      <c r="PBK7" s="158"/>
      <c r="PBL7" s="158"/>
      <c r="PBM7" s="158"/>
      <c r="PBN7" s="158"/>
      <c r="PBO7" s="158"/>
      <c r="PBP7" s="158"/>
      <c r="PBQ7" s="158"/>
      <c r="PBR7" s="158"/>
      <c r="PBS7" s="158"/>
      <c r="PBT7" s="158"/>
      <c r="PBU7" s="158"/>
      <c r="PBV7" s="158"/>
      <c r="PBW7" s="158"/>
      <c r="PBX7" s="158"/>
      <c r="PBY7" s="158"/>
      <c r="PBZ7" s="158"/>
      <c r="PCA7" s="158"/>
      <c r="PCB7" s="158"/>
      <c r="PCC7" s="158"/>
      <c r="PCD7" s="158"/>
      <c r="PCE7" s="158"/>
      <c r="PCF7" s="158"/>
      <c r="PCG7" s="158"/>
      <c r="PCH7" s="158"/>
      <c r="PCI7" s="158"/>
      <c r="PCJ7" s="158"/>
      <c r="PCK7" s="158"/>
      <c r="PCL7" s="158"/>
      <c r="PCM7" s="158"/>
      <c r="PCN7" s="158"/>
      <c r="PCO7" s="158"/>
      <c r="PCP7" s="158"/>
      <c r="PCQ7" s="158"/>
      <c r="PCR7" s="158"/>
      <c r="PCS7" s="158"/>
      <c r="PCT7" s="158"/>
      <c r="PCU7" s="158"/>
      <c r="PCV7" s="158"/>
      <c r="PCW7" s="158"/>
      <c r="PCX7" s="158"/>
      <c r="PCY7" s="158"/>
      <c r="PCZ7" s="158"/>
      <c r="PDA7" s="158"/>
      <c r="PDB7" s="158"/>
      <c r="PDC7" s="158"/>
      <c r="PDD7" s="158"/>
      <c r="PDE7" s="158"/>
      <c r="PDF7" s="158"/>
      <c r="PDG7" s="158"/>
      <c r="PDH7" s="158"/>
      <c r="PDI7" s="158"/>
      <c r="PDJ7" s="158"/>
      <c r="PDK7" s="158"/>
      <c r="PDL7" s="158"/>
      <c r="PDM7" s="158"/>
      <c r="PDN7" s="158"/>
      <c r="PDO7" s="158"/>
      <c r="PDP7" s="158"/>
      <c r="PDQ7" s="158"/>
      <c r="PDR7" s="158"/>
      <c r="PDS7" s="158"/>
      <c r="PDT7" s="158"/>
      <c r="PDU7" s="158"/>
      <c r="PDV7" s="158"/>
      <c r="PDW7" s="158"/>
      <c r="PDX7" s="158"/>
      <c r="PDY7" s="158"/>
      <c r="PDZ7" s="158"/>
      <c r="PEA7" s="158"/>
      <c r="PEB7" s="158"/>
      <c r="PEC7" s="158"/>
      <c r="PED7" s="158"/>
      <c r="PEE7" s="158"/>
      <c r="PEF7" s="158"/>
      <c r="PEG7" s="158"/>
      <c r="PEH7" s="158"/>
      <c r="PEI7" s="158"/>
      <c r="PEJ7" s="158"/>
      <c r="PEK7" s="158"/>
      <c r="PEL7" s="158"/>
      <c r="PEM7" s="158"/>
      <c r="PEN7" s="158"/>
      <c r="PEO7" s="158"/>
      <c r="PEP7" s="158"/>
      <c r="PEQ7" s="158"/>
      <c r="PER7" s="158"/>
      <c r="PES7" s="158"/>
      <c r="PET7" s="158"/>
      <c r="PEU7" s="158"/>
      <c r="PEV7" s="158"/>
      <c r="PEW7" s="158"/>
      <c r="PEX7" s="158"/>
      <c r="PEY7" s="158"/>
      <c r="PEZ7" s="158"/>
      <c r="PFA7" s="158"/>
      <c r="PFB7" s="158"/>
      <c r="PFC7" s="158"/>
      <c r="PFD7" s="158"/>
      <c r="PFE7" s="158"/>
      <c r="PFF7" s="158"/>
      <c r="PFG7" s="158"/>
      <c r="PFH7" s="158"/>
      <c r="PFI7" s="158"/>
      <c r="PFJ7" s="158"/>
      <c r="PFK7" s="158"/>
      <c r="PFL7" s="158"/>
      <c r="PFM7" s="158"/>
      <c r="PFN7" s="158"/>
      <c r="PFO7" s="158"/>
      <c r="PFP7" s="158"/>
      <c r="PFQ7" s="158"/>
      <c r="PFR7" s="158"/>
      <c r="PFS7" s="158"/>
      <c r="PFT7" s="158"/>
      <c r="PFU7" s="158"/>
      <c r="PFV7" s="158"/>
      <c r="PFW7" s="158"/>
      <c r="PFX7" s="158"/>
      <c r="PFY7" s="158"/>
      <c r="PFZ7" s="158"/>
      <c r="PGA7" s="158"/>
      <c r="PGB7" s="158"/>
      <c r="PGC7" s="158"/>
      <c r="PGD7" s="158"/>
      <c r="PGE7" s="158"/>
      <c r="PGF7" s="158"/>
      <c r="PGG7" s="158"/>
      <c r="PGH7" s="158"/>
      <c r="PGI7" s="158"/>
      <c r="PGJ7" s="158"/>
      <c r="PGK7" s="158"/>
      <c r="PGL7" s="158"/>
      <c r="PGM7" s="158"/>
      <c r="PGN7" s="158"/>
      <c r="PGO7" s="158"/>
      <c r="PGP7" s="158"/>
      <c r="PGQ7" s="158"/>
      <c r="PGR7" s="158"/>
      <c r="PGS7" s="158"/>
      <c r="PGT7" s="158"/>
      <c r="PGU7" s="158"/>
      <c r="PGV7" s="158"/>
      <c r="PGW7" s="158"/>
      <c r="PGX7" s="158"/>
      <c r="PGY7" s="158"/>
      <c r="PGZ7" s="158"/>
      <c r="PHA7" s="158"/>
      <c r="PHB7" s="158"/>
      <c r="PHC7" s="158"/>
      <c r="PHD7" s="158"/>
      <c r="PHE7" s="158"/>
      <c r="PHF7" s="158"/>
      <c r="PHG7" s="158"/>
      <c r="PHH7" s="158"/>
      <c r="PHI7" s="158"/>
      <c r="PHJ7" s="158"/>
      <c r="PHK7" s="158"/>
      <c r="PHL7" s="158"/>
      <c r="PHM7" s="158"/>
      <c r="PHN7" s="158"/>
      <c r="PHO7" s="158"/>
      <c r="PHP7" s="158"/>
      <c r="PHQ7" s="158"/>
      <c r="PHR7" s="158"/>
      <c r="PHS7" s="158"/>
      <c r="PHT7" s="158"/>
      <c r="PHU7" s="158"/>
      <c r="PHV7" s="158"/>
      <c r="PHW7" s="158"/>
      <c r="PHX7" s="158"/>
      <c r="PHY7" s="158"/>
      <c r="PHZ7" s="158"/>
      <c r="PIA7" s="158"/>
      <c r="PIB7" s="158"/>
      <c r="PIC7" s="158"/>
      <c r="PID7" s="158"/>
      <c r="PIE7" s="158"/>
      <c r="PIF7" s="158"/>
      <c r="PIG7" s="158"/>
      <c r="PIH7" s="158"/>
      <c r="PII7" s="158"/>
      <c r="PIJ7" s="158"/>
      <c r="PIK7" s="158"/>
      <c r="PIL7" s="158"/>
      <c r="PIM7" s="158"/>
      <c r="PIN7" s="158"/>
      <c r="PIO7" s="158"/>
      <c r="PIP7" s="158"/>
      <c r="PIQ7" s="158"/>
      <c r="PIR7" s="158"/>
      <c r="PIS7" s="158"/>
      <c r="PIT7" s="158"/>
      <c r="PIU7" s="158"/>
      <c r="PIV7" s="158"/>
      <c r="PIW7" s="158"/>
      <c r="PIX7" s="158"/>
      <c r="PIY7" s="158"/>
      <c r="PIZ7" s="158"/>
      <c r="PJA7" s="158"/>
      <c r="PJB7" s="158"/>
      <c r="PJC7" s="158"/>
      <c r="PJD7" s="158"/>
      <c r="PJE7" s="158"/>
      <c r="PJF7" s="158"/>
      <c r="PJG7" s="158"/>
      <c r="PJH7" s="158"/>
      <c r="PJI7" s="158"/>
      <c r="PJJ7" s="158"/>
      <c r="PJK7" s="158"/>
      <c r="PJL7" s="158"/>
      <c r="PJM7" s="158"/>
      <c r="PJN7" s="158"/>
      <c r="PJO7" s="158"/>
      <c r="PJP7" s="158"/>
      <c r="PJQ7" s="158"/>
      <c r="PJR7" s="158"/>
      <c r="PJS7" s="158"/>
      <c r="PJT7" s="158"/>
      <c r="PJU7" s="158"/>
      <c r="PJV7" s="158"/>
      <c r="PJW7" s="158"/>
      <c r="PJX7" s="158"/>
      <c r="PJY7" s="158"/>
      <c r="PJZ7" s="158"/>
      <c r="PKA7" s="158"/>
      <c r="PKB7" s="158"/>
      <c r="PKC7" s="158"/>
      <c r="PKD7" s="158"/>
      <c r="PKE7" s="158"/>
      <c r="PKF7" s="158"/>
      <c r="PKG7" s="158"/>
      <c r="PKH7" s="158"/>
      <c r="PKI7" s="158"/>
      <c r="PKJ7" s="158"/>
      <c r="PKK7" s="158"/>
      <c r="PKL7" s="158"/>
      <c r="PKM7" s="158"/>
      <c r="PKN7" s="158"/>
      <c r="PKO7" s="158"/>
      <c r="PKP7" s="158"/>
      <c r="PKQ7" s="158"/>
      <c r="PKR7" s="158"/>
      <c r="PKS7" s="158"/>
      <c r="PKT7" s="158"/>
      <c r="PKU7" s="158"/>
      <c r="PKV7" s="158"/>
      <c r="PKW7" s="158"/>
      <c r="PKX7" s="158"/>
      <c r="PKY7" s="158"/>
      <c r="PKZ7" s="158"/>
      <c r="PLA7" s="158"/>
      <c r="PLB7" s="158"/>
      <c r="PLC7" s="158"/>
      <c r="PLD7" s="158"/>
      <c r="PLE7" s="158"/>
      <c r="PLF7" s="158"/>
      <c r="PLG7" s="158"/>
      <c r="PLH7" s="158"/>
      <c r="PLI7" s="158"/>
      <c r="PLJ7" s="158"/>
      <c r="PLK7" s="158"/>
      <c r="PLL7" s="158"/>
      <c r="PLM7" s="158"/>
      <c r="PLN7" s="158"/>
      <c r="PLO7" s="158"/>
      <c r="PLP7" s="158"/>
      <c r="PLQ7" s="158"/>
      <c r="PLR7" s="158"/>
      <c r="PLS7" s="158"/>
      <c r="PLT7" s="158"/>
      <c r="PLU7" s="158"/>
      <c r="PLV7" s="158"/>
      <c r="PLW7" s="158"/>
      <c r="PLX7" s="158"/>
      <c r="PLY7" s="158"/>
      <c r="PLZ7" s="158"/>
      <c r="PMA7" s="158"/>
      <c r="PMB7" s="158"/>
      <c r="PMC7" s="158"/>
      <c r="PMD7" s="158"/>
      <c r="PME7" s="158"/>
      <c r="PMF7" s="158"/>
      <c r="PMG7" s="158"/>
      <c r="PMH7" s="158"/>
      <c r="PMI7" s="158"/>
      <c r="PMJ7" s="158"/>
      <c r="PMK7" s="158"/>
      <c r="PML7" s="158"/>
      <c r="PMM7" s="158"/>
      <c r="PMN7" s="158"/>
      <c r="PMO7" s="158"/>
      <c r="PMP7" s="158"/>
      <c r="PMQ7" s="158"/>
      <c r="PMR7" s="158"/>
      <c r="PMS7" s="158"/>
      <c r="PMT7" s="158"/>
      <c r="PMU7" s="158"/>
      <c r="PMV7" s="158"/>
      <c r="PMW7" s="158"/>
      <c r="PMX7" s="158"/>
      <c r="PMY7" s="158"/>
      <c r="PMZ7" s="158"/>
      <c r="PNA7" s="158"/>
      <c r="PNB7" s="158"/>
      <c r="PNC7" s="158"/>
      <c r="PND7" s="158"/>
      <c r="PNE7" s="158"/>
      <c r="PNF7" s="158"/>
      <c r="PNG7" s="158"/>
      <c r="PNH7" s="158"/>
      <c r="PNI7" s="158"/>
      <c r="PNJ7" s="158"/>
      <c r="PNK7" s="158"/>
      <c r="PNL7" s="158"/>
      <c r="PNM7" s="158"/>
      <c r="PNN7" s="158"/>
      <c r="PNO7" s="158"/>
      <c r="PNP7" s="158"/>
      <c r="PNQ7" s="158"/>
      <c r="PNR7" s="158"/>
      <c r="PNS7" s="158"/>
      <c r="PNT7" s="158"/>
      <c r="PNU7" s="158"/>
      <c r="PNV7" s="158"/>
      <c r="PNW7" s="158"/>
      <c r="PNX7" s="158"/>
      <c r="PNY7" s="158"/>
      <c r="PNZ7" s="158"/>
      <c r="POA7" s="158"/>
      <c r="POB7" s="158"/>
      <c r="POC7" s="158"/>
      <c r="POD7" s="158"/>
      <c r="POE7" s="158"/>
      <c r="POF7" s="158"/>
      <c r="POG7" s="158"/>
      <c r="POH7" s="158"/>
      <c r="POI7" s="158"/>
      <c r="POJ7" s="158"/>
      <c r="POK7" s="158"/>
      <c r="POL7" s="158"/>
      <c r="POM7" s="158"/>
      <c r="PON7" s="158"/>
      <c r="POO7" s="158"/>
      <c r="POP7" s="158"/>
      <c r="POQ7" s="158"/>
      <c r="POR7" s="158"/>
      <c r="POS7" s="158"/>
      <c r="POT7" s="158"/>
      <c r="POU7" s="158"/>
      <c r="POV7" s="158"/>
      <c r="POW7" s="158"/>
      <c r="POX7" s="158"/>
      <c r="POY7" s="158"/>
      <c r="POZ7" s="158"/>
      <c r="PPA7" s="158"/>
      <c r="PPB7" s="158"/>
      <c r="PPC7" s="158"/>
      <c r="PPD7" s="158"/>
      <c r="PPE7" s="158"/>
      <c r="PPF7" s="158"/>
      <c r="PPG7" s="158"/>
      <c r="PPH7" s="158"/>
      <c r="PPI7" s="158"/>
      <c r="PPJ7" s="158"/>
      <c r="PPK7" s="158"/>
      <c r="PPL7" s="158"/>
      <c r="PPM7" s="158"/>
      <c r="PPN7" s="158"/>
      <c r="PPO7" s="158"/>
      <c r="PPP7" s="158"/>
      <c r="PPQ7" s="158"/>
      <c r="PPR7" s="158"/>
      <c r="PPS7" s="158"/>
      <c r="PPT7" s="158"/>
      <c r="PPU7" s="158"/>
      <c r="PPV7" s="158"/>
      <c r="PPW7" s="158"/>
      <c r="PPX7" s="158"/>
      <c r="PPY7" s="158"/>
      <c r="PPZ7" s="158"/>
      <c r="PQA7" s="158"/>
      <c r="PQB7" s="158"/>
      <c r="PQC7" s="158"/>
      <c r="PQD7" s="158"/>
      <c r="PQE7" s="158"/>
      <c r="PQF7" s="158"/>
      <c r="PQG7" s="158"/>
      <c r="PQH7" s="158"/>
      <c r="PQI7" s="158"/>
      <c r="PQJ7" s="158"/>
      <c r="PQK7" s="158"/>
      <c r="PQL7" s="158"/>
      <c r="PQM7" s="158"/>
      <c r="PQN7" s="158"/>
      <c r="PQO7" s="158"/>
      <c r="PQP7" s="158"/>
      <c r="PQQ7" s="158"/>
      <c r="PQR7" s="158"/>
      <c r="PQS7" s="158"/>
      <c r="PQT7" s="158"/>
      <c r="PQU7" s="158"/>
      <c r="PQV7" s="158"/>
      <c r="PQW7" s="158"/>
      <c r="PQX7" s="158"/>
      <c r="PQY7" s="158"/>
      <c r="PQZ7" s="158"/>
      <c r="PRA7" s="158"/>
      <c r="PRB7" s="158"/>
      <c r="PRC7" s="158"/>
      <c r="PRD7" s="158"/>
      <c r="PRE7" s="158"/>
      <c r="PRF7" s="158"/>
      <c r="PRG7" s="158"/>
      <c r="PRH7" s="158"/>
      <c r="PRI7" s="158"/>
      <c r="PRJ7" s="158"/>
      <c r="PRK7" s="158"/>
      <c r="PRL7" s="158"/>
      <c r="PRM7" s="158"/>
      <c r="PRN7" s="158"/>
      <c r="PRO7" s="158"/>
      <c r="PRP7" s="158"/>
      <c r="PRQ7" s="158"/>
      <c r="PRR7" s="158"/>
      <c r="PRS7" s="158"/>
      <c r="PRT7" s="158"/>
      <c r="PRU7" s="158"/>
      <c r="PRV7" s="158"/>
      <c r="PRW7" s="158"/>
      <c r="PRX7" s="158"/>
      <c r="PRY7" s="158"/>
      <c r="PRZ7" s="158"/>
      <c r="PSA7" s="158"/>
      <c r="PSB7" s="158"/>
      <c r="PSC7" s="158"/>
      <c r="PSD7" s="158"/>
      <c r="PSE7" s="158"/>
      <c r="PSF7" s="158"/>
      <c r="PSG7" s="158"/>
      <c r="PSH7" s="158"/>
      <c r="PSI7" s="158"/>
      <c r="PSJ7" s="158"/>
      <c r="PSK7" s="158"/>
      <c r="PSL7" s="158"/>
      <c r="PSM7" s="158"/>
      <c r="PSN7" s="158"/>
      <c r="PSO7" s="158"/>
      <c r="PSP7" s="158"/>
      <c r="PSQ7" s="158"/>
      <c r="PSR7" s="158"/>
      <c r="PSS7" s="158"/>
      <c r="PST7" s="158"/>
      <c r="PSU7" s="158"/>
      <c r="PSV7" s="158"/>
      <c r="PSW7" s="158"/>
      <c r="PSX7" s="158"/>
      <c r="PSY7" s="158"/>
      <c r="PSZ7" s="158"/>
      <c r="PTA7" s="158"/>
      <c r="PTB7" s="158"/>
      <c r="PTC7" s="158"/>
      <c r="PTD7" s="158"/>
      <c r="PTE7" s="158"/>
      <c r="PTF7" s="158"/>
      <c r="PTG7" s="158"/>
      <c r="PTH7" s="158"/>
      <c r="PTI7" s="158"/>
      <c r="PTJ7" s="158"/>
      <c r="PTK7" s="158"/>
      <c r="PTL7" s="158"/>
      <c r="PTM7" s="158"/>
      <c r="PTN7" s="158"/>
      <c r="PTO7" s="158"/>
      <c r="PTP7" s="158"/>
      <c r="PTQ7" s="158"/>
      <c r="PTR7" s="158"/>
      <c r="PTS7" s="158"/>
      <c r="PTT7" s="158"/>
      <c r="PTU7" s="158"/>
      <c r="PTV7" s="158"/>
      <c r="PTW7" s="158"/>
      <c r="PTX7" s="158"/>
      <c r="PTY7" s="158"/>
      <c r="PTZ7" s="158"/>
      <c r="PUA7" s="158"/>
      <c r="PUB7" s="158"/>
      <c r="PUC7" s="158"/>
      <c r="PUD7" s="158"/>
      <c r="PUE7" s="158"/>
      <c r="PUF7" s="158"/>
      <c r="PUG7" s="158"/>
      <c r="PUH7" s="158"/>
      <c r="PUI7" s="158"/>
      <c r="PUJ7" s="158"/>
      <c r="PUK7" s="158"/>
      <c r="PUL7" s="158"/>
      <c r="PUM7" s="158"/>
      <c r="PUN7" s="158"/>
      <c r="PUO7" s="158"/>
      <c r="PUP7" s="158"/>
      <c r="PUQ7" s="158"/>
      <c r="PUR7" s="158"/>
      <c r="PUS7" s="158"/>
      <c r="PUT7" s="158"/>
      <c r="PUU7" s="158"/>
      <c r="PUV7" s="158"/>
      <c r="PUW7" s="158"/>
      <c r="PUX7" s="158"/>
      <c r="PUY7" s="158"/>
      <c r="PUZ7" s="158"/>
      <c r="PVA7" s="158"/>
      <c r="PVB7" s="158"/>
      <c r="PVC7" s="158"/>
      <c r="PVD7" s="158"/>
      <c r="PVE7" s="158"/>
      <c r="PVF7" s="158"/>
      <c r="PVG7" s="158"/>
      <c r="PVH7" s="158"/>
      <c r="PVI7" s="158"/>
      <c r="PVJ7" s="158"/>
      <c r="PVK7" s="158"/>
      <c r="PVL7" s="158"/>
      <c r="PVM7" s="158"/>
      <c r="PVN7" s="158"/>
      <c r="PVO7" s="158"/>
      <c r="PVP7" s="158"/>
      <c r="PVQ7" s="158"/>
      <c r="PVR7" s="158"/>
      <c r="PVS7" s="158"/>
      <c r="PVT7" s="158"/>
      <c r="PVU7" s="158"/>
      <c r="PVV7" s="158"/>
      <c r="PVW7" s="158"/>
      <c r="PVX7" s="158"/>
      <c r="PVY7" s="158"/>
      <c r="PVZ7" s="158"/>
      <c r="PWA7" s="158"/>
      <c r="PWB7" s="158"/>
      <c r="PWC7" s="158"/>
      <c r="PWD7" s="158"/>
      <c r="PWE7" s="158"/>
      <c r="PWF7" s="158"/>
      <c r="PWG7" s="158"/>
      <c r="PWH7" s="158"/>
      <c r="PWI7" s="158"/>
      <c r="PWJ7" s="158"/>
      <c r="PWK7" s="158"/>
      <c r="PWL7" s="158"/>
      <c r="PWM7" s="158"/>
      <c r="PWN7" s="158"/>
      <c r="PWO7" s="158"/>
      <c r="PWP7" s="158"/>
      <c r="PWQ7" s="158"/>
      <c r="PWR7" s="158"/>
      <c r="PWS7" s="158"/>
      <c r="PWT7" s="158"/>
      <c r="PWU7" s="158"/>
      <c r="PWV7" s="158"/>
      <c r="PWW7" s="158"/>
      <c r="PWX7" s="158"/>
      <c r="PWY7" s="158"/>
      <c r="PWZ7" s="158"/>
      <c r="PXA7" s="158"/>
      <c r="PXB7" s="158"/>
      <c r="PXC7" s="158"/>
      <c r="PXD7" s="158"/>
      <c r="PXE7" s="158"/>
      <c r="PXF7" s="158"/>
      <c r="PXG7" s="158"/>
      <c r="PXH7" s="158"/>
      <c r="PXI7" s="158"/>
      <c r="PXJ7" s="158"/>
      <c r="PXK7" s="158"/>
      <c r="PXL7" s="158"/>
      <c r="PXM7" s="158"/>
      <c r="PXN7" s="158"/>
      <c r="PXO7" s="158"/>
      <c r="PXP7" s="158"/>
      <c r="PXQ7" s="158"/>
      <c r="PXR7" s="158"/>
      <c r="PXS7" s="158"/>
      <c r="PXT7" s="158"/>
      <c r="PXU7" s="158"/>
      <c r="PXV7" s="158"/>
      <c r="PXW7" s="158"/>
      <c r="PXX7" s="158"/>
      <c r="PXY7" s="158"/>
      <c r="PXZ7" s="158"/>
      <c r="PYA7" s="158"/>
      <c r="PYB7" s="158"/>
      <c r="PYC7" s="158"/>
      <c r="PYD7" s="158"/>
      <c r="PYE7" s="158"/>
      <c r="PYF7" s="158"/>
      <c r="PYG7" s="158"/>
      <c r="PYH7" s="158"/>
      <c r="PYI7" s="158"/>
      <c r="PYJ7" s="158"/>
      <c r="PYK7" s="158"/>
      <c r="PYL7" s="158"/>
      <c r="PYM7" s="158"/>
      <c r="PYN7" s="158"/>
      <c r="PYO7" s="158"/>
      <c r="PYP7" s="158"/>
      <c r="PYQ7" s="158"/>
      <c r="PYR7" s="158"/>
      <c r="PYS7" s="158"/>
      <c r="PYT7" s="158"/>
      <c r="PYU7" s="158"/>
      <c r="PYV7" s="158"/>
      <c r="PYW7" s="158"/>
      <c r="PYX7" s="158"/>
      <c r="PYY7" s="158"/>
      <c r="PYZ7" s="158"/>
      <c r="PZA7" s="158"/>
      <c r="PZB7" s="158"/>
      <c r="PZC7" s="158"/>
      <c r="PZD7" s="158"/>
      <c r="PZE7" s="158"/>
      <c r="PZF7" s="158"/>
      <c r="PZG7" s="158"/>
      <c r="PZH7" s="158"/>
      <c r="PZI7" s="158"/>
      <c r="PZJ7" s="158"/>
      <c r="PZK7" s="158"/>
      <c r="PZL7" s="158"/>
      <c r="PZM7" s="158"/>
      <c r="PZN7" s="158"/>
      <c r="PZO7" s="158"/>
      <c r="PZP7" s="158"/>
      <c r="PZQ7" s="158"/>
      <c r="PZR7" s="158"/>
      <c r="PZS7" s="158"/>
      <c r="PZT7" s="158"/>
      <c r="PZU7" s="158"/>
      <c r="PZV7" s="158"/>
      <c r="PZW7" s="158"/>
      <c r="PZX7" s="158"/>
      <c r="PZY7" s="158"/>
      <c r="PZZ7" s="158"/>
      <c r="QAA7" s="158"/>
      <c r="QAB7" s="158"/>
      <c r="QAC7" s="158"/>
      <c r="QAD7" s="158"/>
      <c r="QAE7" s="158"/>
      <c r="QAF7" s="158"/>
      <c r="QAG7" s="158"/>
      <c r="QAH7" s="158"/>
      <c r="QAI7" s="158"/>
      <c r="QAJ7" s="158"/>
      <c r="QAK7" s="158"/>
      <c r="QAL7" s="158"/>
      <c r="QAM7" s="158"/>
      <c r="QAN7" s="158"/>
      <c r="QAO7" s="158"/>
      <c r="QAP7" s="158"/>
      <c r="QAQ7" s="158"/>
      <c r="QAR7" s="158"/>
      <c r="QAS7" s="158"/>
      <c r="QAT7" s="158"/>
      <c r="QAU7" s="158"/>
      <c r="QAV7" s="158"/>
      <c r="QAW7" s="158"/>
      <c r="QAX7" s="158"/>
      <c r="QAY7" s="158"/>
      <c r="QAZ7" s="158"/>
      <c r="QBA7" s="158"/>
      <c r="QBB7" s="158"/>
      <c r="QBC7" s="158"/>
      <c r="QBD7" s="158"/>
      <c r="QBE7" s="158"/>
      <c r="QBF7" s="158"/>
      <c r="QBG7" s="158"/>
      <c r="QBH7" s="158"/>
      <c r="QBI7" s="158"/>
      <c r="QBJ7" s="158"/>
      <c r="QBK7" s="158"/>
      <c r="QBL7" s="158"/>
      <c r="QBM7" s="158"/>
      <c r="QBN7" s="158"/>
      <c r="QBO7" s="158"/>
      <c r="QBP7" s="158"/>
      <c r="QBQ7" s="158"/>
      <c r="QBR7" s="158"/>
      <c r="QBS7" s="158"/>
      <c r="QBT7" s="158"/>
      <c r="QBU7" s="158"/>
      <c r="QBV7" s="158"/>
      <c r="QBW7" s="158"/>
      <c r="QBX7" s="158"/>
      <c r="QBY7" s="158"/>
      <c r="QBZ7" s="158"/>
      <c r="QCA7" s="158"/>
      <c r="QCB7" s="158"/>
      <c r="QCC7" s="158"/>
      <c r="QCD7" s="158"/>
      <c r="QCE7" s="158"/>
      <c r="QCF7" s="158"/>
      <c r="QCG7" s="158"/>
      <c r="QCH7" s="158"/>
      <c r="QCI7" s="158"/>
      <c r="QCJ7" s="158"/>
      <c r="QCK7" s="158"/>
      <c r="QCL7" s="158"/>
      <c r="QCM7" s="158"/>
      <c r="QCN7" s="158"/>
      <c r="QCO7" s="158"/>
      <c r="QCP7" s="158"/>
      <c r="QCQ7" s="158"/>
      <c r="QCR7" s="158"/>
      <c r="QCS7" s="158"/>
      <c r="QCT7" s="158"/>
      <c r="QCU7" s="158"/>
      <c r="QCV7" s="158"/>
      <c r="QCW7" s="158"/>
      <c r="QCX7" s="158"/>
      <c r="QCY7" s="158"/>
      <c r="QCZ7" s="158"/>
      <c r="QDA7" s="158"/>
      <c r="QDB7" s="158"/>
      <c r="QDC7" s="158"/>
      <c r="QDD7" s="158"/>
      <c r="QDE7" s="158"/>
      <c r="QDF7" s="158"/>
      <c r="QDG7" s="158"/>
      <c r="QDH7" s="158"/>
      <c r="QDI7" s="158"/>
      <c r="QDJ7" s="158"/>
      <c r="QDK7" s="158"/>
      <c r="QDL7" s="158"/>
      <c r="QDM7" s="158"/>
      <c r="QDN7" s="158"/>
      <c r="QDO7" s="158"/>
      <c r="QDP7" s="158"/>
      <c r="QDQ7" s="158"/>
      <c r="QDR7" s="158"/>
      <c r="QDS7" s="158"/>
      <c r="QDT7" s="158"/>
      <c r="QDU7" s="158"/>
      <c r="QDV7" s="158"/>
      <c r="QDW7" s="158"/>
      <c r="QDX7" s="158"/>
      <c r="QDY7" s="158"/>
      <c r="QDZ7" s="158"/>
      <c r="QEA7" s="158"/>
      <c r="QEB7" s="158"/>
      <c r="QEC7" s="158"/>
      <c r="QED7" s="158"/>
      <c r="QEE7" s="158"/>
      <c r="QEF7" s="158"/>
      <c r="QEG7" s="158"/>
      <c r="QEH7" s="158"/>
      <c r="QEI7" s="158"/>
      <c r="QEJ7" s="158"/>
      <c r="QEK7" s="158"/>
      <c r="QEL7" s="158"/>
      <c r="QEM7" s="158"/>
      <c r="QEN7" s="158"/>
      <c r="QEO7" s="158"/>
      <c r="QEP7" s="158"/>
      <c r="QEQ7" s="158"/>
      <c r="QER7" s="158"/>
      <c r="QES7" s="158"/>
      <c r="QET7" s="158"/>
      <c r="QEU7" s="158"/>
      <c r="QEV7" s="158"/>
      <c r="QEW7" s="158"/>
      <c r="QEX7" s="158"/>
      <c r="QEY7" s="158"/>
      <c r="QEZ7" s="158"/>
      <c r="QFA7" s="158"/>
      <c r="QFB7" s="158"/>
      <c r="QFC7" s="158"/>
      <c r="QFD7" s="158"/>
      <c r="QFE7" s="158"/>
      <c r="QFF7" s="158"/>
      <c r="QFG7" s="158"/>
      <c r="QFH7" s="158"/>
      <c r="QFI7" s="158"/>
      <c r="QFJ7" s="158"/>
      <c r="QFK7" s="158"/>
      <c r="QFL7" s="158"/>
      <c r="QFM7" s="158"/>
      <c r="QFN7" s="158"/>
      <c r="QFO7" s="158"/>
      <c r="QFP7" s="158"/>
      <c r="QFQ7" s="158"/>
      <c r="QFR7" s="158"/>
      <c r="QFS7" s="158"/>
      <c r="QFT7" s="158"/>
      <c r="QFU7" s="158"/>
      <c r="QFV7" s="158"/>
      <c r="QFW7" s="158"/>
      <c r="QFX7" s="158"/>
      <c r="QFY7" s="158"/>
      <c r="QFZ7" s="158"/>
      <c r="QGA7" s="158"/>
      <c r="QGB7" s="158"/>
      <c r="QGC7" s="158"/>
      <c r="QGD7" s="158"/>
      <c r="QGE7" s="158"/>
      <c r="QGF7" s="158"/>
      <c r="QGG7" s="158"/>
      <c r="QGH7" s="158"/>
      <c r="QGI7" s="158"/>
      <c r="QGJ7" s="158"/>
      <c r="QGK7" s="158"/>
      <c r="QGL7" s="158"/>
      <c r="QGM7" s="158"/>
      <c r="QGN7" s="158"/>
      <c r="QGO7" s="158"/>
      <c r="QGP7" s="158"/>
      <c r="QGQ7" s="158"/>
      <c r="QGR7" s="158"/>
      <c r="QGS7" s="158"/>
      <c r="QGT7" s="158"/>
      <c r="QGU7" s="158"/>
      <c r="QGV7" s="158"/>
      <c r="QGW7" s="158"/>
      <c r="QGX7" s="158"/>
      <c r="QGY7" s="158"/>
      <c r="QGZ7" s="158"/>
      <c r="QHA7" s="158"/>
      <c r="QHB7" s="158"/>
      <c r="QHC7" s="158"/>
      <c r="QHD7" s="158"/>
      <c r="QHE7" s="158"/>
      <c r="QHF7" s="158"/>
      <c r="QHG7" s="158"/>
      <c r="QHH7" s="158"/>
      <c r="QHI7" s="158"/>
      <c r="QHJ7" s="158"/>
      <c r="QHK7" s="158"/>
      <c r="QHL7" s="158"/>
      <c r="QHM7" s="158"/>
      <c r="QHN7" s="158"/>
      <c r="QHO7" s="158"/>
      <c r="QHP7" s="158"/>
      <c r="QHQ7" s="158"/>
      <c r="QHR7" s="158"/>
      <c r="QHS7" s="158"/>
      <c r="QHT7" s="158"/>
      <c r="QHU7" s="158"/>
      <c r="QHV7" s="158"/>
      <c r="QHW7" s="158"/>
      <c r="QHX7" s="158"/>
      <c r="QHY7" s="158"/>
      <c r="QHZ7" s="158"/>
      <c r="QIA7" s="158"/>
      <c r="QIB7" s="158"/>
      <c r="QIC7" s="158"/>
      <c r="QID7" s="158"/>
      <c r="QIE7" s="158"/>
      <c r="QIF7" s="158"/>
      <c r="QIG7" s="158"/>
      <c r="QIH7" s="158"/>
      <c r="QII7" s="158"/>
      <c r="QIJ7" s="158"/>
      <c r="QIK7" s="158"/>
      <c r="QIL7" s="158"/>
      <c r="QIM7" s="158"/>
      <c r="QIN7" s="158"/>
      <c r="QIO7" s="158"/>
      <c r="QIP7" s="158"/>
      <c r="QIQ7" s="158"/>
      <c r="QIR7" s="158"/>
      <c r="QIS7" s="158"/>
      <c r="QIT7" s="158"/>
      <c r="QIU7" s="158"/>
      <c r="QIV7" s="158"/>
      <c r="QIW7" s="158"/>
      <c r="QIX7" s="158"/>
      <c r="QIY7" s="158"/>
      <c r="QIZ7" s="158"/>
      <c r="QJA7" s="158"/>
      <c r="QJB7" s="158"/>
      <c r="QJC7" s="158"/>
      <c r="QJD7" s="158"/>
      <c r="QJE7" s="158"/>
      <c r="QJF7" s="158"/>
      <c r="QJG7" s="158"/>
      <c r="QJH7" s="158"/>
      <c r="QJI7" s="158"/>
      <c r="QJJ7" s="158"/>
      <c r="QJK7" s="158"/>
      <c r="QJL7" s="158"/>
      <c r="QJM7" s="158"/>
      <c r="QJN7" s="158"/>
      <c r="QJO7" s="158"/>
      <c r="QJP7" s="158"/>
      <c r="QJQ7" s="158"/>
      <c r="QJR7" s="158"/>
      <c r="QJS7" s="158"/>
      <c r="QJT7" s="158"/>
      <c r="QJU7" s="158"/>
      <c r="QJV7" s="158"/>
      <c r="QJW7" s="158"/>
      <c r="QJX7" s="158"/>
      <c r="QJY7" s="158"/>
      <c r="QJZ7" s="158"/>
      <c r="QKA7" s="158"/>
      <c r="QKB7" s="158"/>
      <c r="QKC7" s="158"/>
      <c r="QKD7" s="158"/>
      <c r="QKE7" s="158"/>
      <c r="QKF7" s="158"/>
      <c r="QKG7" s="158"/>
      <c r="QKH7" s="158"/>
      <c r="QKI7" s="158"/>
      <c r="QKJ7" s="158"/>
      <c r="QKK7" s="158"/>
      <c r="QKL7" s="158"/>
      <c r="QKM7" s="158"/>
      <c r="QKN7" s="158"/>
      <c r="QKO7" s="158"/>
      <c r="QKP7" s="158"/>
      <c r="QKQ7" s="158"/>
      <c r="QKR7" s="158"/>
      <c r="QKS7" s="158"/>
      <c r="QKT7" s="158"/>
      <c r="QKU7" s="158"/>
      <c r="QKV7" s="158"/>
      <c r="QKW7" s="158"/>
      <c r="QKX7" s="158"/>
      <c r="QKY7" s="158"/>
      <c r="QKZ7" s="158"/>
      <c r="QLA7" s="158"/>
      <c r="QLB7" s="158"/>
      <c r="QLC7" s="158"/>
      <c r="QLD7" s="158"/>
      <c r="QLE7" s="158"/>
      <c r="QLF7" s="158"/>
      <c r="QLG7" s="158"/>
      <c r="QLH7" s="158"/>
      <c r="QLI7" s="158"/>
      <c r="QLJ7" s="158"/>
      <c r="QLK7" s="158"/>
      <c r="QLL7" s="158"/>
      <c r="QLM7" s="158"/>
      <c r="QLN7" s="158"/>
      <c r="QLO7" s="158"/>
      <c r="QLP7" s="158"/>
      <c r="QLQ7" s="158"/>
      <c r="QLR7" s="158"/>
      <c r="QLS7" s="158"/>
      <c r="QLT7" s="158"/>
      <c r="QLU7" s="158"/>
      <c r="QLV7" s="158"/>
      <c r="QLW7" s="158"/>
      <c r="QLX7" s="158"/>
      <c r="QLY7" s="158"/>
      <c r="QLZ7" s="158"/>
      <c r="QMA7" s="158"/>
      <c r="QMB7" s="158"/>
      <c r="QMC7" s="158"/>
      <c r="QMD7" s="158"/>
      <c r="QME7" s="158"/>
      <c r="QMF7" s="158"/>
      <c r="QMG7" s="158"/>
      <c r="QMH7" s="158"/>
      <c r="QMI7" s="158"/>
      <c r="QMJ7" s="158"/>
      <c r="QMK7" s="158"/>
      <c r="QML7" s="158"/>
      <c r="QMM7" s="158"/>
      <c r="QMN7" s="158"/>
      <c r="QMO7" s="158"/>
      <c r="QMP7" s="158"/>
      <c r="QMQ7" s="158"/>
      <c r="QMR7" s="158"/>
      <c r="QMS7" s="158"/>
      <c r="QMT7" s="158"/>
      <c r="QMU7" s="158"/>
      <c r="QMV7" s="158"/>
      <c r="QMW7" s="158"/>
      <c r="QMX7" s="158"/>
      <c r="QMY7" s="158"/>
      <c r="QMZ7" s="158"/>
      <c r="QNA7" s="158"/>
      <c r="QNB7" s="158"/>
      <c r="QNC7" s="158"/>
      <c r="QND7" s="158"/>
      <c r="QNE7" s="158"/>
      <c r="QNF7" s="158"/>
      <c r="QNG7" s="158"/>
      <c r="QNH7" s="158"/>
      <c r="QNI7" s="158"/>
      <c r="QNJ7" s="158"/>
      <c r="QNK7" s="158"/>
      <c r="QNL7" s="158"/>
      <c r="QNM7" s="158"/>
      <c r="QNN7" s="158"/>
      <c r="QNO7" s="158"/>
      <c r="QNP7" s="158"/>
      <c r="QNQ7" s="158"/>
      <c r="QNR7" s="158"/>
      <c r="QNS7" s="158"/>
      <c r="QNT7" s="158"/>
      <c r="QNU7" s="158"/>
      <c r="QNV7" s="158"/>
      <c r="QNW7" s="158"/>
      <c r="QNX7" s="158"/>
      <c r="QNY7" s="158"/>
      <c r="QNZ7" s="158"/>
      <c r="QOA7" s="158"/>
      <c r="QOB7" s="158"/>
      <c r="QOC7" s="158"/>
      <c r="QOD7" s="158"/>
      <c r="QOE7" s="158"/>
      <c r="QOF7" s="158"/>
      <c r="QOG7" s="158"/>
      <c r="QOH7" s="158"/>
      <c r="QOI7" s="158"/>
      <c r="QOJ7" s="158"/>
      <c r="QOK7" s="158"/>
      <c r="QOL7" s="158"/>
      <c r="QOM7" s="158"/>
      <c r="QON7" s="158"/>
      <c r="QOO7" s="158"/>
      <c r="QOP7" s="158"/>
      <c r="QOQ7" s="158"/>
      <c r="QOR7" s="158"/>
      <c r="QOS7" s="158"/>
      <c r="QOT7" s="158"/>
      <c r="QOU7" s="158"/>
      <c r="QOV7" s="158"/>
      <c r="QOW7" s="158"/>
      <c r="QOX7" s="158"/>
      <c r="QOY7" s="158"/>
      <c r="QOZ7" s="158"/>
      <c r="QPA7" s="158"/>
      <c r="QPB7" s="158"/>
      <c r="QPC7" s="158"/>
      <c r="QPD7" s="158"/>
      <c r="QPE7" s="158"/>
      <c r="QPF7" s="158"/>
      <c r="QPG7" s="158"/>
      <c r="QPH7" s="158"/>
      <c r="QPI7" s="158"/>
      <c r="QPJ7" s="158"/>
      <c r="QPK7" s="158"/>
      <c r="QPL7" s="158"/>
      <c r="QPM7" s="158"/>
      <c r="QPN7" s="158"/>
      <c r="QPO7" s="158"/>
      <c r="QPP7" s="158"/>
      <c r="QPQ7" s="158"/>
      <c r="QPR7" s="158"/>
      <c r="QPS7" s="158"/>
      <c r="QPT7" s="158"/>
      <c r="QPU7" s="158"/>
      <c r="QPV7" s="158"/>
      <c r="QPW7" s="158"/>
      <c r="QPX7" s="158"/>
      <c r="QPY7" s="158"/>
      <c r="QPZ7" s="158"/>
      <c r="QQA7" s="158"/>
      <c r="QQB7" s="158"/>
      <c r="QQC7" s="158"/>
      <c r="QQD7" s="158"/>
      <c r="QQE7" s="158"/>
      <c r="QQF7" s="158"/>
      <c r="QQG7" s="158"/>
      <c r="QQH7" s="158"/>
      <c r="QQI7" s="158"/>
      <c r="QQJ7" s="158"/>
      <c r="QQK7" s="158"/>
      <c r="QQL7" s="158"/>
      <c r="QQM7" s="158"/>
      <c r="QQN7" s="158"/>
      <c r="QQO7" s="158"/>
      <c r="QQP7" s="158"/>
      <c r="QQQ7" s="158"/>
      <c r="QQR7" s="158"/>
      <c r="QQS7" s="158"/>
      <c r="QQT7" s="158"/>
      <c r="QQU7" s="158"/>
      <c r="QQV7" s="158"/>
      <c r="QQW7" s="158"/>
      <c r="QQX7" s="158"/>
      <c r="QQY7" s="158"/>
      <c r="QQZ7" s="158"/>
      <c r="QRA7" s="158"/>
      <c r="QRB7" s="158"/>
      <c r="QRC7" s="158"/>
      <c r="QRD7" s="158"/>
      <c r="QRE7" s="158"/>
      <c r="QRF7" s="158"/>
      <c r="QRG7" s="158"/>
      <c r="QRH7" s="158"/>
      <c r="QRI7" s="158"/>
      <c r="QRJ7" s="158"/>
      <c r="QRK7" s="158"/>
      <c r="QRL7" s="158"/>
      <c r="QRM7" s="158"/>
      <c r="QRN7" s="158"/>
      <c r="QRO7" s="158"/>
      <c r="QRP7" s="158"/>
      <c r="QRQ7" s="158"/>
      <c r="QRR7" s="158"/>
      <c r="QRS7" s="158"/>
      <c r="QRT7" s="158"/>
      <c r="QRU7" s="158"/>
      <c r="QRV7" s="158"/>
      <c r="QRW7" s="158"/>
      <c r="QRX7" s="158"/>
      <c r="QRY7" s="158"/>
      <c r="QRZ7" s="158"/>
      <c r="QSA7" s="158"/>
      <c r="QSB7" s="158"/>
      <c r="QSC7" s="158"/>
      <c r="QSD7" s="158"/>
      <c r="QSE7" s="158"/>
      <c r="QSF7" s="158"/>
      <c r="QSG7" s="158"/>
      <c r="QSH7" s="158"/>
      <c r="QSI7" s="158"/>
      <c r="QSJ7" s="158"/>
      <c r="QSK7" s="158"/>
      <c r="QSL7" s="158"/>
      <c r="QSM7" s="158"/>
      <c r="QSN7" s="158"/>
      <c r="QSO7" s="158"/>
      <c r="QSP7" s="158"/>
      <c r="QSQ7" s="158"/>
      <c r="QSR7" s="158"/>
      <c r="QSS7" s="158"/>
      <c r="QST7" s="158"/>
      <c r="QSU7" s="158"/>
      <c r="QSV7" s="158"/>
      <c r="QSW7" s="158"/>
      <c r="QSX7" s="158"/>
      <c r="QSY7" s="158"/>
      <c r="QSZ7" s="158"/>
      <c r="QTA7" s="158"/>
      <c r="QTB7" s="158"/>
      <c r="QTC7" s="158"/>
      <c r="QTD7" s="158"/>
      <c r="QTE7" s="158"/>
      <c r="QTF7" s="158"/>
      <c r="QTG7" s="158"/>
      <c r="QTH7" s="158"/>
      <c r="QTI7" s="158"/>
      <c r="QTJ7" s="158"/>
      <c r="QTK7" s="158"/>
      <c r="QTL7" s="158"/>
      <c r="QTM7" s="158"/>
      <c r="QTN7" s="158"/>
      <c r="QTO7" s="158"/>
      <c r="QTP7" s="158"/>
      <c r="QTQ7" s="158"/>
      <c r="QTR7" s="158"/>
      <c r="QTS7" s="158"/>
      <c r="QTT7" s="158"/>
      <c r="QTU7" s="158"/>
      <c r="QTV7" s="158"/>
      <c r="QTW7" s="158"/>
      <c r="QTX7" s="158"/>
      <c r="QTY7" s="158"/>
      <c r="QTZ7" s="158"/>
      <c r="QUA7" s="158"/>
      <c r="QUB7" s="158"/>
      <c r="QUC7" s="158"/>
      <c r="QUD7" s="158"/>
      <c r="QUE7" s="158"/>
      <c r="QUF7" s="158"/>
      <c r="QUG7" s="158"/>
      <c r="QUH7" s="158"/>
      <c r="QUI7" s="158"/>
      <c r="QUJ7" s="158"/>
      <c r="QUK7" s="158"/>
      <c r="QUL7" s="158"/>
      <c r="QUM7" s="158"/>
      <c r="QUN7" s="158"/>
      <c r="QUO7" s="158"/>
      <c r="QUP7" s="158"/>
      <c r="QUQ7" s="158"/>
      <c r="QUR7" s="158"/>
      <c r="QUS7" s="158"/>
      <c r="QUT7" s="158"/>
      <c r="QUU7" s="158"/>
      <c r="QUV7" s="158"/>
      <c r="QUW7" s="158"/>
      <c r="QUX7" s="158"/>
      <c r="QUY7" s="158"/>
      <c r="QUZ7" s="158"/>
      <c r="QVA7" s="158"/>
      <c r="QVB7" s="158"/>
      <c r="QVC7" s="158"/>
      <c r="QVD7" s="158"/>
      <c r="QVE7" s="158"/>
      <c r="QVF7" s="158"/>
      <c r="QVG7" s="158"/>
      <c r="QVH7" s="158"/>
      <c r="QVI7" s="158"/>
      <c r="QVJ7" s="158"/>
      <c r="QVK7" s="158"/>
      <c r="QVL7" s="158"/>
      <c r="QVM7" s="158"/>
      <c r="QVN7" s="158"/>
      <c r="QVO7" s="158"/>
      <c r="QVP7" s="158"/>
      <c r="QVQ7" s="158"/>
      <c r="QVR7" s="158"/>
      <c r="QVS7" s="158"/>
      <c r="QVT7" s="158"/>
      <c r="QVU7" s="158"/>
      <c r="QVV7" s="158"/>
      <c r="QVW7" s="158"/>
      <c r="QVX7" s="158"/>
      <c r="QVY7" s="158"/>
      <c r="QVZ7" s="158"/>
      <c r="QWA7" s="158"/>
      <c r="QWB7" s="158"/>
      <c r="QWC7" s="158"/>
      <c r="QWD7" s="158"/>
      <c r="QWE7" s="158"/>
      <c r="QWF7" s="158"/>
      <c r="QWG7" s="158"/>
      <c r="QWH7" s="158"/>
      <c r="QWI7" s="158"/>
      <c r="QWJ7" s="158"/>
      <c r="QWK7" s="158"/>
      <c r="QWL7" s="158"/>
      <c r="QWM7" s="158"/>
      <c r="QWN7" s="158"/>
      <c r="QWO7" s="158"/>
      <c r="QWP7" s="158"/>
      <c r="QWQ7" s="158"/>
      <c r="QWR7" s="158"/>
      <c r="QWS7" s="158"/>
      <c r="QWT7" s="158"/>
      <c r="QWU7" s="158"/>
      <c r="QWV7" s="158"/>
      <c r="QWW7" s="158"/>
      <c r="QWX7" s="158"/>
      <c r="QWY7" s="158"/>
      <c r="QWZ7" s="158"/>
      <c r="QXA7" s="158"/>
      <c r="QXB7" s="158"/>
      <c r="QXC7" s="158"/>
      <c r="QXD7" s="158"/>
      <c r="QXE7" s="158"/>
      <c r="QXF7" s="158"/>
      <c r="QXG7" s="158"/>
      <c r="QXH7" s="158"/>
      <c r="QXI7" s="158"/>
      <c r="QXJ7" s="158"/>
      <c r="QXK7" s="158"/>
      <c r="QXL7" s="158"/>
      <c r="QXM7" s="158"/>
      <c r="QXN7" s="158"/>
      <c r="QXO7" s="158"/>
      <c r="QXP7" s="158"/>
      <c r="QXQ7" s="158"/>
      <c r="QXR7" s="158"/>
      <c r="QXS7" s="158"/>
      <c r="QXT7" s="158"/>
      <c r="QXU7" s="158"/>
      <c r="QXV7" s="158"/>
      <c r="QXW7" s="158"/>
      <c r="QXX7" s="158"/>
      <c r="QXY7" s="158"/>
      <c r="QXZ7" s="158"/>
      <c r="QYA7" s="158"/>
      <c r="QYB7" s="158"/>
      <c r="QYC7" s="158"/>
      <c r="QYD7" s="158"/>
      <c r="QYE7" s="158"/>
      <c r="QYF7" s="158"/>
      <c r="QYG7" s="158"/>
      <c r="QYH7" s="158"/>
      <c r="QYI7" s="158"/>
      <c r="QYJ7" s="158"/>
      <c r="QYK7" s="158"/>
      <c r="QYL7" s="158"/>
      <c r="QYM7" s="158"/>
      <c r="QYN7" s="158"/>
      <c r="QYO7" s="158"/>
      <c r="QYP7" s="158"/>
      <c r="QYQ7" s="158"/>
      <c r="QYR7" s="158"/>
      <c r="QYS7" s="158"/>
      <c r="QYT7" s="158"/>
      <c r="QYU7" s="158"/>
      <c r="QYV7" s="158"/>
      <c r="QYW7" s="158"/>
      <c r="QYX7" s="158"/>
      <c r="QYY7" s="158"/>
      <c r="QYZ7" s="158"/>
      <c r="QZA7" s="158"/>
      <c r="QZB7" s="158"/>
      <c r="QZC7" s="158"/>
      <c r="QZD7" s="158"/>
      <c r="QZE7" s="158"/>
      <c r="QZF7" s="158"/>
      <c r="QZG7" s="158"/>
      <c r="QZH7" s="158"/>
      <c r="QZI7" s="158"/>
      <c r="QZJ7" s="158"/>
      <c r="QZK7" s="158"/>
      <c r="QZL7" s="158"/>
      <c r="QZM7" s="158"/>
      <c r="QZN7" s="158"/>
      <c r="QZO7" s="158"/>
      <c r="QZP7" s="158"/>
      <c r="QZQ7" s="158"/>
      <c r="QZR7" s="158"/>
      <c r="QZS7" s="158"/>
      <c r="QZT7" s="158"/>
      <c r="QZU7" s="158"/>
      <c r="QZV7" s="158"/>
      <c r="QZW7" s="158"/>
      <c r="QZX7" s="158"/>
      <c r="QZY7" s="158"/>
      <c r="QZZ7" s="158"/>
      <c r="RAA7" s="158"/>
      <c r="RAB7" s="158"/>
      <c r="RAC7" s="158"/>
      <c r="RAD7" s="158"/>
      <c r="RAE7" s="158"/>
      <c r="RAF7" s="158"/>
      <c r="RAG7" s="158"/>
      <c r="RAH7" s="158"/>
      <c r="RAI7" s="158"/>
      <c r="RAJ7" s="158"/>
      <c r="RAK7" s="158"/>
      <c r="RAL7" s="158"/>
      <c r="RAM7" s="158"/>
      <c r="RAN7" s="158"/>
      <c r="RAO7" s="158"/>
      <c r="RAP7" s="158"/>
      <c r="RAQ7" s="158"/>
      <c r="RAR7" s="158"/>
      <c r="RAS7" s="158"/>
      <c r="RAT7" s="158"/>
      <c r="RAU7" s="158"/>
      <c r="RAV7" s="158"/>
      <c r="RAW7" s="158"/>
      <c r="RAX7" s="158"/>
      <c r="RAY7" s="158"/>
      <c r="RAZ7" s="158"/>
      <c r="RBA7" s="158"/>
      <c r="RBB7" s="158"/>
      <c r="RBC7" s="158"/>
      <c r="RBD7" s="158"/>
      <c r="RBE7" s="158"/>
      <c r="RBF7" s="158"/>
      <c r="RBG7" s="158"/>
      <c r="RBH7" s="158"/>
      <c r="RBI7" s="158"/>
      <c r="RBJ7" s="158"/>
      <c r="RBK7" s="158"/>
      <c r="RBL7" s="158"/>
      <c r="RBM7" s="158"/>
      <c r="RBN7" s="158"/>
      <c r="RBO7" s="158"/>
      <c r="RBP7" s="158"/>
      <c r="RBQ7" s="158"/>
      <c r="RBR7" s="158"/>
      <c r="RBS7" s="158"/>
      <c r="RBT7" s="158"/>
      <c r="RBU7" s="158"/>
      <c r="RBV7" s="158"/>
      <c r="RBW7" s="158"/>
      <c r="RBX7" s="158"/>
      <c r="RBY7" s="158"/>
      <c r="RBZ7" s="158"/>
      <c r="RCA7" s="158"/>
      <c r="RCB7" s="158"/>
      <c r="RCC7" s="158"/>
      <c r="RCD7" s="158"/>
      <c r="RCE7" s="158"/>
      <c r="RCF7" s="158"/>
      <c r="RCG7" s="158"/>
      <c r="RCH7" s="158"/>
      <c r="RCI7" s="158"/>
      <c r="RCJ7" s="158"/>
      <c r="RCK7" s="158"/>
      <c r="RCL7" s="158"/>
      <c r="RCM7" s="158"/>
      <c r="RCN7" s="158"/>
      <c r="RCO7" s="158"/>
      <c r="RCP7" s="158"/>
      <c r="RCQ7" s="158"/>
      <c r="RCR7" s="158"/>
      <c r="RCS7" s="158"/>
      <c r="RCT7" s="158"/>
      <c r="RCU7" s="158"/>
      <c r="RCV7" s="158"/>
      <c r="RCW7" s="158"/>
      <c r="RCX7" s="158"/>
      <c r="RCY7" s="158"/>
      <c r="RCZ7" s="158"/>
      <c r="RDA7" s="158"/>
      <c r="RDB7" s="158"/>
      <c r="RDC7" s="158"/>
      <c r="RDD7" s="158"/>
      <c r="RDE7" s="158"/>
      <c r="RDF7" s="158"/>
      <c r="RDG7" s="158"/>
      <c r="RDH7" s="158"/>
      <c r="RDI7" s="158"/>
      <c r="RDJ7" s="158"/>
      <c r="RDK7" s="158"/>
      <c r="RDL7" s="158"/>
      <c r="RDM7" s="158"/>
      <c r="RDN7" s="158"/>
      <c r="RDO7" s="158"/>
      <c r="RDP7" s="158"/>
      <c r="RDQ7" s="158"/>
      <c r="RDR7" s="158"/>
      <c r="RDS7" s="158"/>
      <c r="RDT7" s="158"/>
      <c r="RDU7" s="158"/>
      <c r="RDV7" s="158"/>
      <c r="RDW7" s="158"/>
      <c r="RDX7" s="158"/>
      <c r="RDY7" s="158"/>
      <c r="RDZ7" s="158"/>
      <c r="REA7" s="158"/>
      <c r="REB7" s="158"/>
      <c r="REC7" s="158"/>
      <c r="RED7" s="158"/>
      <c r="REE7" s="158"/>
      <c r="REF7" s="158"/>
      <c r="REG7" s="158"/>
      <c r="REH7" s="158"/>
      <c r="REI7" s="158"/>
      <c r="REJ7" s="158"/>
      <c r="REK7" s="158"/>
      <c r="REL7" s="158"/>
      <c r="REM7" s="158"/>
      <c r="REN7" s="158"/>
      <c r="REO7" s="158"/>
      <c r="REP7" s="158"/>
      <c r="REQ7" s="158"/>
      <c r="RER7" s="158"/>
      <c r="RES7" s="158"/>
      <c r="RET7" s="158"/>
      <c r="REU7" s="158"/>
      <c r="REV7" s="158"/>
      <c r="REW7" s="158"/>
      <c r="REX7" s="158"/>
      <c r="REY7" s="158"/>
      <c r="REZ7" s="158"/>
      <c r="RFA7" s="158"/>
      <c r="RFB7" s="158"/>
      <c r="RFC7" s="158"/>
      <c r="RFD7" s="158"/>
      <c r="RFE7" s="158"/>
      <c r="RFF7" s="158"/>
      <c r="RFG7" s="158"/>
      <c r="RFH7" s="158"/>
      <c r="RFI7" s="158"/>
      <c r="RFJ7" s="158"/>
      <c r="RFK7" s="158"/>
      <c r="RFL7" s="158"/>
      <c r="RFM7" s="158"/>
      <c r="RFN7" s="158"/>
      <c r="RFO7" s="158"/>
      <c r="RFP7" s="158"/>
      <c r="RFQ7" s="158"/>
      <c r="RFR7" s="158"/>
      <c r="RFS7" s="158"/>
      <c r="RFT7" s="158"/>
      <c r="RFU7" s="158"/>
      <c r="RFV7" s="158"/>
      <c r="RFW7" s="158"/>
      <c r="RFX7" s="158"/>
      <c r="RFY7" s="158"/>
      <c r="RFZ7" s="158"/>
      <c r="RGA7" s="158"/>
      <c r="RGB7" s="158"/>
      <c r="RGC7" s="158"/>
      <c r="RGD7" s="158"/>
      <c r="RGE7" s="158"/>
      <c r="RGF7" s="158"/>
      <c r="RGG7" s="158"/>
      <c r="RGH7" s="158"/>
      <c r="RGI7" s="158"/>
      <c r="RGJ7" s="158"/>
      <c r="RGK7" s="158"/>
      <c r="RGL7" s="158"/>
      <c r="RGM7" s="158"/>
      <c r="RGN7" s="158"/>
      <c r="RGO7" s="158"/>
      <c r="RGP7" s="158"/>
      <c r="RGQ7" s="158"/>
      <c r="RGR7" s="158"/>
      <c r="RGS7" s="158"/>
      <c r="RGT7" s="158"/>
      <c r="RGU7" s="158"/>
      <c r="RGV7" s="158"/>
      <c r="RGW7" s="158"/>
      <c r="RGX7" s="158"/>
      <c r="RGY7" s="158"/>
      <c r="RGZ7" s="158"/>
      <c r="RHA7" s="158"/>
      <c r="RHB7" s="158"/>
      <c r="RHC7" s="158"/>
      <c r="RHD7" s="158"/>
      <c r="RHE7" s="158"/>
      <c r="RHF7" s="158"/>
      <c r="RHG7" s="158"/>
      <c r="RHH7" s="158"/>
      <c r="RHI7" s="158"/>
      <c r="RHJ7" s="158"/>
      <c r="RHK7" s="158"/>
      <c r="RHL7" s="158"/>
      <c r="RHM7" s="158"/>
      <c r="RHN7" s="158"/>
      <c r="RHO7" s="158"/>
      <c r="RHP7" s="158"/>
      <c r="RHQ7" s="158"/>
      <c r="RHR7" s="158"/>
      <c r="RHS7" s="158"/>
      <c r="RHT7" s="158"/>
      <c r="RHU7" s="158"/>
      <c r="RHV7" s="158"/>
      <c r="RHW7" s="158"/>
      <c r="RHX7" s="158"/>
      <c r="RHY7" s="158"/>
      <c r="RHZ7" s="158"/>
      <c r="RIA7" s="158"/>
      <c r="RIB7" s="158"/>
      <c r="RIC7" s="158"/>
      <c r="RID7" s="158"/>
      <c r="RIE7" s="158"/>
      <c r="RIF7" s="158"/>
      <c r="RIG7" s="158"/>
      <c r="RIH7" s="158"/>
      <c r="RII7" s="158"/>
      <c r="RIJ7" s="158"/>
      <c r="RIK7" s="158"/>
      <c r="RIL7" s="158"/>
      <c r="RIM7" s="158"/>
      <c r="RIN7" s="158"/>
      <c r="RIO7" s="158"/>
      <c r="RIP7" s="158"/>
      <c r="RIQ7" s="158"/>
      <c r="RIR7" s="158"/>
      <c r="RIS7" s="158"/>
      <c r="RIT7" s="158"/>
      <c r="RIU7" s="158"/>
      <c r="RIV7" s="158"/>
      <c r="RIW7" s="158"/>
      <c r="RIX7" s="158"/>
      <c r="RIY7" s="158"/>
      <c r="RIZ7" s="158"/>
      <c r="RJA7" s="158"/>
      <c r="RJB7" s="158"/>
      <c r="RJC7" s="158"/>
      <c r="RJD7" s="158"/>
      <c r="RJE7" s="158"/>
      <c r="RJF7" s="158"/>
      <c r="RJG7" s="158"/>
      <c r="RJH7" s="158"/>
      <c r="RJI7" s="158"/>
      <c r="RJJ7" s="158"/>
      <c r="RJK7" s="158"/>
      <c r="RJL7" s="158"/>
      <c r="RJM7" s="158"/>
      <c r="RJN7" s="158"/>
      <c r="RJO7" s="158"/>
      <c r="RJP7" s="158"/>
      <c r="RJQ7" s="158"/>
      <c r="RJR7" s="158"/>
      <c r="RJS7" s="158"/>
      <c r="RJT7" s="158"/>
      <c r="RJU7" s="158"/>
      <c r="RJV7" s="158"/>
      <c r="RJW7" s="158"/>
      <c r="RJX7" s="158"/>
      <c r="RJY7" s="158"/>
      <c r="RJZ7" s="158"/>
      <c r="RKA7" s="158"/>
      <c r="RKB7" s="158"/>
      <c r="RKC7" s="158"/>
      <c r="RKD7" s="158"/>
      <c r="RKE7" s="158"/>
      <c r="RKF7" s="158"/>
      <c r="RKG7" s="158"/>
      <c r="RKH7" s="158"/>
      <c r="RKI7" s="158"/>
      <c r="RKJ7" s="158"/>
      <c r="RKK7" s="158"/>
      <c r="RKL7" s="158"/>
      <c r="RKM7" s="158"/>
      <c r="RKN7" s="158"/>
      <c r="RKO7" s="158"/>
      <c r="RKP7" s="158"/>
      <c r="RKQ7" s="158"/>
      <c r="RKR7" s="158"/>
      <c r="RKS7" s="158"/>
      <c r="RKT7" s="158"/>
      <c r="RKU7" s="158"/>
      <c r="RKV7" s="158"/>
      <c r="RKW7" s="158"/>
      <c r="RKX7" s="158"/>
      <c r="RKY7" s="158"/>
      <c r="RKZ7" s="158"/>
      <c r="RLA7" s="158"/>
      <c r="RLB7" s="158"/>
      <c r="RLC7" s="158"/>
      <c r="RLD7" s="158"/>
      <c r="RLE7" s="158"/>
      <c r="RLF7" s="158"/>
      <c r="RLG7" s="158"/>
      <c r="RLH7" s="158"/>
      <c r="RLI7" s="158"/>
      <c r="RLJ7" s="158"/>
      <c r="RLK7" s="158"/>
      <c r="RLL7" s="158"/>
      <c r="RLM7" s="158"/>
      <c r="RLN7" s="158"/>
      <c r="RLO7" s="158"/>
      <c r="RLP7" s="158"/>
      <c r="RLQ7" s="158"/>
      <c r="RLR7" s="158"/>
      <c r="RLS7" s="158"/>
      <c r="RLT7" s="158"/>
      <c r="RLU7" s="158"/>
      <c r="RLV7" s="158"/>
      <c r="RLW7" s="158"/>
      <c r="RLX7" s="158"/>
      <c r="RLY7" s="158"/>
      <c r="RLZ7" s="158"/>
      <c r="RMA7" s="158"/>
      <c r="RMB7" s="158"/>
      <c r="RMC7" s="158"/>
      <c r="RMD7" s="158"/>
      <c r="RME7" s="158"/>
      <c r="RMF7" s="158"/>
      <c r="RMG7" s="158"/>
      <c r="RMH7" s="158"/>
      <c r="RMI7" s="158"/>
      <c r="RMJ7" s="158"/>
      <c r="RMK7" s="158"/>
      <c r="RML7" s="158"/>
      <c r="RMM7" s="158"/>
      <c r="RMN7" s="158"/>
      <c r="RMO7" s="158"/>
      <c r="RMP7" s="158"/>
      <c r="RMQ7" s="158"/>
      <c r="RMR7" s="158"/>
      <c r="RMS7" s="158"/>
      <c r="RMT7" s="158"/>
      <c r="RMU7" s="158"/>
      <c r="RMV7" s="158"/>
      <c r="RMW7" s="158"/>
      <c r="RMX7" s="158"/>
      <c r="RMY7" s="158"/>
      <c r="RMZ7" s="158"/>
      <c r="RNA7" s="158"/>
      <c r="RNB7" s="158"/>
      <c r="RNC7" s="158"/>
      <c r="RND7" s="158"/>
      <c r="RNE7" s="158"/>
      <c r="RNF7" s="158"/>
      <c r="RNG7" s="158"/>
      <c r="RNH7" s="158"/>
      <c r="RNI7" s="158"/>
      <c r="RNJ7" s="158"/>
      <c r="RNK7" s="158"/>
      <c r="RNL7" s="158"/>
      <c r="RNM7" s="158"/>
      <c r="RNN7" s="158"/>
      <c r="RNO7" s="158"/>
      <c r="RNP7" s="158"/>
      <c r="RNQ7" s="158"/>
      <c r="RNR7" s="158"/>
      <c r="RNS7" s="158"/>
      <c r="RNT7" s="158"/>
      <c r="RNU7" s="158"/>
      <c r="RNV7" s="158"/>
      <c r="RNW7" s="158"/>
      <c r="RNX7" s="158"/>
      <c r="RNY7" s="158"/>
      <c r="RNZ7" s="158"/>
      <c r="ROA7" s="158"/>
      <c r="ROB7" s="158"/>
      <c r="ROC7" s="158"/>
      <c r="ROD7" s="158"/>
      <c r="ROE7" s="158"/>
      <c r="ROF7" s="158"/>
      <c r="ROG7" s="158"/>
      <c r="ROH7" s="158"/>
      <c r="ROI7" s="158"/>
      <c r="ROJ7" s="158"/>
      <c r="ROK7" s="158"/>
      <c r="ROL7" s="158"/>
      <c r="ROM7" s="158"/>
      <c r="RON7" s="158"/>
      <c r="ROO7" s="158"/>
      <c r="ROP7" s="158"/>
      <c r="ROQ7" s="158"/>
      <c r="ROR7" s="158"/>
      <c r="ROS7" s="158"/>
      <c r="ROT7" s="158"/>
      <c r="ROU7" s="158"/>
      <c r="ROV7" s="158"/>
      <c r="ROW7" s="158"/>
      <c r="ROX7" s="158"/>
      <c r="ROY7" s="158"/>
      <c r="ROZ7" s="158"/>
      <c r="RPA7" s="158"/>
      <c r="RPB7" s="158"/>
      <c r="RPC7" s="158"/>
      <c r="RPD7" s="158"/>
      <c r="RPE7" s="158"/>
      <c r="RPF7" s="158"/>
      <c r="RPG7" s="158"/>
      <c r="RPH7" s="158"/>
      <c r="RPI7" s="158"/>
      <c r="RPJ7" s="158"/>
      <c r="RPK7" s="158"/>
      <c r="RPL7" s="158"/>
      <c r="RPM7" s="158"/>
      <c r="RPN7" s="158"/>
      <c r="RPO7" s="158"/>
      <c r="RPP7" s="158"/>
      <c r="RPQ7" s="158"/>
      <c r="RPR7" s="158"/>
      <c r="RPS7" s="158"/>
      <c r="RPT7" s="158"/>
      <c r="RPU7" s="158"/>
      <c r="RPV7" s="158"/>
      <c r="RPW7" s="158"/>
      <c r="RPX7" s="158"/>
      <c r="RPY7" s="158"/>
      <c r="RPZ7" s="158"/>
      <c r="RQA7" s="158"/>
      <c r="RQB7" s="158"/>
      <c r="RQC7" s="158"/>
      <c r="RQD7" s="158"/>
      <c r="RQE7" s="158"/>
      <c r="RQF7" s="158"/>
      <c r="RQG7" s="158"/>
      <c r="RQH7" s="158"/>
      <c r="RQI7" s="158"/>
      <c r="RQJ7" s="158"/>
      <c r="RQK7" s="158"/>
      <c r="RQL7" s="158"/>
      <c r="RQM7" s="158"/>
      <c r="RQN7" s="158"/>
      <c r="RQO7" s="158"/>
      <c r="RQP7" s="158"/>
      <c r="RQQ7" s="158"/>
      <c r="RQR7" s="158"/>
      <c r="RQS7" s="158"/>
      <c r="RQT7" s="158"/>
      <c r="RQU7" s="158"/>
      <c r="RQV7" s="158"/>
      <c r="RQW7" s="158"/>
      <c r="RQX7" s="158"/>
      <c r="RQY7" s="158"/>
      <c r="RQZ7" s="158"/>
      <c r="RRA7" s="158"/>
      <c r="RRB7" s="158"/>
      <c r="RRC7" s="158"/>
      <c r="RRD7" s="158"/>
      <c r="RRE7" s="158"/>
      <c r="RRF7" s="158"/>
      <c r="RRG7" s="158"/>
      <c r="RRH7" s="158"/>
      <c r="RRI7" s="158"/>
      <c r="RRJ7" s="158"/>
      <c r="RRK7" s="158"/>
      <c r="RRL7" s="158"/>
      <c r="RRM7" s="158"/>
      <c r="RRN7" s="158"/>
      <c r="RRO7" s="158"/>
      <c r="RRP7" s="158"/>
      <c r="RRQ7" s="158"/>
      <c r="RRR7" s="158"/>
      <c r="RRS7" s="158"/>
      <c r="RRT7" s="158"/>
      <c r="RRU7" s="158"/>
      <c r="RRV7" s="158"/>
      <c r="RRW7" s="158"/>
      <c r="RRX7" s="158"/>
      <c r="RRY7" s="158"/>
      <c r="RRZ7" s="158"/>
      <c r="RSA7" s="158"/>
      <c r="RSB7" s="158"/>
      <c r="RSC7" s="158"/>
      <c r="RSD7" s="158"/>
      <c r="RSE7" s="158"/>
      <c r="RSF7" s="158"/>
      <c r="RSG7" s="158"/>
      <c r="RSH7" s="158"/>
      <c r="RSI7" s="158"/>
      <c r="RSJ7" s="158"/>
      <c r="RSK7" s="158"/>
      <c r="RSL7" s="158"/>
      <c r="RSM7" s="158"/>
      <c r="RSN7" s="158"/>
      <c r="RSO7" s="158"/>
      <c r="RSP7" s="158"/>
      <c r="RSQ7" s="158"/>
      <c r="RSR7" s="158"/>
      <c r="RSS7" s="158"/>
      <c r="RST7" s="158"/>
      <c r="RSU7" s="158"/>
      <c r="RSV7" s="158"/>
      <c r="RSW7" s="158"/>
      <c r="RSX7" s="158"/>
      <c r="RSY7" s="158"/>
      <c r="RSZ7" s="158"/>
      <c r="RTA7" s="158"/>
      <c r="RTB7" s="158"/>
      <c r="RTC7" s="158"/>
      <c r="RTD7" s="158"/>
      <c r="RTE7" s="158"/>
      <c r="RTF7" s="158"/>
      <c r="RTG7" s="158"/>
      <c r="RTH7" s="158"/>
      <c r="RTI7" s="158"/>
      <c r="RTJ7" s="158"/>
      <c r="RTK7" s="158"/>
      <c r="RTL7" s="158"/>
      <c r="RTM7" s="158"/>
      <c r="RTN7" s="158"/>
      <c r="RTO7" s="158"/>
      <c r="RTP7" s="158"/>
      <c r="RTQ7" s="158"/>
      <c r="RTR7" s="158"/>
      <c r="RTS7" s="158"/>
      <c r="RTT7" s="158"/>
      <c r="RTU7" s="158"/>
      <c r="RTV7" s="158"/>
      <c r="RTW7" s="158"/>
      <c r="RTX7" s="158"/>
      <c r="RTY7" s="158"/>
      <c r="RTZ7" s="158"/>
      <c r="RUA7" s="158"/>
      <c r="RUB7" s="158"/>
      <c r="RUC7" s="158"/>
      <c r="RUD7" s="158"/>
      <c r="RUE7" s="158"/>
      <c r="RUF7" s="158"/>
      <c r="RUG7" s="158"/>
      <c r="RUH7" s="158"/>
      <c r="RUI7" s="158"/>
      <c r="RUJ7" s="158"/>
      <c r="RUK7" s="158"/>
      <c r="RUL7" s="158"/>
      <c r="RUM7" s="158"/>
      <c r="RUN7" s="158"/>
      <c r="RUO7" s="158"/>
      <c r="RUP7" s="158"/>
      <c r="RUQ7" s="158"/>
      <c r="RUR7" s="158"/>
      <c r="RUS7" s="158"/>
      <c r="RUT7" s="158"/>
      <c r="RUU7" s="158"/>
      <c r="RUV7" s="158"/>
      <c r="RUW7" s="158"/>
      <c r="RUX7" s="158"/>
      <c r="RUY7" s="158"/>
      <c r="RUZ7" s="158"/>
      <c r="RVA7" s="158"/>
      <c r="RVB7" s="158"/>
      <c r="RVC7" s="158"/>
      <c r="RVD7" s="158"/>
      <c r="RVE7" s="158"/>
      <c r="RVF7" s="158"/>
      <c r="RVG7" s="158"/>
      <c r="RVH7" s="158"/>
      <c r="RVI7" s="158"/>
      <c r="RVJ7" s="158"/>
      <c r="RVK7" s="158"/>
      <c r="RVL7" s="158"/>
      <c r="RVM7" s="158"/>
      <c r="RVN7" s="158"/>
      <c r="RVO7" s="158"/>
      <c r="RVP7" s="158"/>
      <c r="RVQ7" s="158"/>
      <c r="RVR7" s="158"/>
      <c r="RVS7" s="158"/>
      <c r="RVT7" s="158"/>
      <c r="RVU7" s="158"/>
      <c r="RVV7" s="158"/>
      <c r="RVW7" s="158"/>
      <c r="RVX7" s="158"/>
      <c r="RVY7" s="158"/>
      <c r="RVZ7" s="158"/>
      <c r="RWA7" s="158"/>
      <c r="RWB7" s="158"/>
      <c r="RWC7" s="158"/>
      <c r="RWD7" s="158"/>
      <c r="RWE7" s="158"/>
      <c r="RWF7" s="158"/>
      <c r="RWG7" s="158"/>
      <c r="RWH7" s="158"/>
      <c r="RWI7" s="158"/>
      <c r="RWJ7" s="158"/>
      <c r="RWK7" s="158"/>
      <c r="RWL7" s="158"/>
      <c r="RWM7" s="158"/>
      <c r="RWN7" s="158"/>
      <c r="RWO7" s="158"/>
      <c r="RWP7" s="158"/>
      <c r="RWQ7" s="158"/>
      <c r="RWR7" s="158"/>
      <c r="RWS7" s="158"/>
      <c r="RWT7" s="158"/>
      <c r="RWU7" s="158"/>
      <c r="RWV7" s="158"/>
      <c r="RWW7" s="158"/>
      <c r="RWX7" s="158"/>
      <c r="RWY7" s="158"/>
      <c r="RWZ7" s="158"/>
      <c r="RXA7" s="158"/>
      <c r="RXB7" s="158"/>
      <c r="RXC7" s="158"/>
      <c r="RXD7" s="158"/>
      <c r="RXE7" s="158"/>
      <c r="RXF7" s="158"/>
      <c r="RXG7" s="158"/>
      <c r="RXH7" s="158"/>
      <c r="RXI7" s="158"/>
      <c r="RXJ7" s="158"/>
      <c r="RXK7" s="158"/>
      <c r="RXL7" s="158"/>
      <c r="RXM7" s="158"/>
      <c r="RXN7" s="158"/>
      <c r="RXO7" s="158"/>
      <c r="RXP7" s="158"/>
      <c r="RXQ7" s="158"/>
      <c r="RXR7" s="158"/>
      <c r="RXS7" s="158"/>
      <c r="RXT7" s="158"/>
      <c r="RXU7" s="158"/>
      <c r="RXV7" s="158"/>
      <c r="RXW7" s="158"/>
      <c r="RXX7" s="158"/>
      <c r="RXY7" s="158"/>
      <c r="RXZ7" s="158"/>
      <c r="RYA7" s="158"/>
      <c r="RYB7" s="158"/>
      <c r="RYC7" s="158"/>
      <c r="RYD7" s="158"/>
      <c r="RYE7" s="158"/>
      <c r="RYF7" s="158"/>
      <c r="RYG7" s="158"/>
      <c r="RYH7" s="158"/>
      <c r="RYI7" s="158"/>
      <c r="RYJ7" s="158"/>
      <c r="RYK7" s="158"/>
      <c r="RYL7" s="158"/>
      <c r="RYM7" s="158"/>
      <c r="RYN7" s="158"/>
      <c r="RYO7" s="158"/>
      <c r="RYP7" s="158"/>
      <c r="RYQ7" s="158"/>
      <c r="RYR7" s="158"/>
      <c r="RYS7" s="158"/>
      <c r="RYT7" s="158"/>
      <c r="RYU7" s="158"/>
      <c r="RYV7" s="158"/>
      <c r="RYW7" s="158"/>
      <c r="RYX7" s="158"/>
      <c r="RYY7" s="158"/>
      <c r="RYZ7" s="158"/>
      <c r="RZA7" s="158"/>
      <c r="RZB7" s="158"/>
      <c r="RZC7" s="158"/>
      <c r="RZD7" s="158"/>
      <c r="RZE7" s="158"/>
      <c r="RZF7" s="158"/>
      <c r="RZG7" s="158"/>
      <c r="RZH7" s="158"/>
      <c r="RZI7" s="158"/>
      <c r="RZJ7" s="158"/>
      <c r="RZK7" s="158"/>
      <c r="RZL7" s="158"/>
      <c r="RZM7" s="158"/>
      <c r="RZN7" s="158"/>
      <c r="RZO7" s="158"/>
      <c r="RZP7" s="158"/>
      <c r="RZQ7" s="158"/>
      <c r="RZR7" s="158"/>
      <c r="RZS7" s="158"/>
      <c r="RZT7" s="158"/>
      <c r="RZU7" s="158"/>
      <c r="RZV7" s="158"/>
      <c r="RZW7" s="158"/>
      <c r="RZX7" s="158"/>
      <c r="RZY7" s="158"/>
      <c r="RZZ7" s="158"/>
      <c r="SAA7" s="158"/>
      <c r="SAB7" s="158"/>
      <c r="SAC7" s="158"/>
      <c r="SAD7" s="158"/>
      <c r="SAE7" s="158"/>
      <c r="SAF7" s="158"/>
      <c r="SAG7" s="158"/>
      <c r="SAH7" s="158"/>
      <c r="SAI7" s="158"/>
      <c r="SAJ7" s="158"/>
      <c r="SAK7" s="158"/>
      <c r="SAL7" s="158"/>
      <c r="SAM7" s="158"/>
      <c r="SAN7" s="158"/>
      <c r="SAO7" s="158"/>
      <c r="SAP7" s="158"/>
      <c r="SAQ7" s="158"/>
      <c r="SAR7" s="158"/>
      <c r="SAS7" s="158"/>
      <c r="SAT7" s="158"/>
      <c r="SAU7" s="158"/>
      <c r="SAV7" s="158"/>
      <c r="SAW7" s="158"/>
      <c r="SAX7" s="158"/>
      <c r="SAY7" s="158"/>
      <c r="SAZ7" s="158"/>
      <c r="SBA7" s="158"/>
      <c r="SBB7" s="158"/>
      <c r="SBC7" s="158"/>
      <c r="SBD7" s="158"/>
      <c r="SBE7" s="158"/>
      <c r="SBF7" s="158"/>
      <c r="SBG7" s="158"/>
      <c r="SBH7" s="158"/>
      <c r="SBI7" s="158"/>
      <c r="SBJ7" s="158"/>
      <c r="SBK7" s="158"/>
      <c r="SBL7" s="158"/>
      <c r="SBM7" s="158"/>
      <c r="SBN7" s="158"/>
      <c r="SBO7" s="158"/>
      <c r="SBP7" s="158"/>
      <c r="SBQ7" s="158"/>
      <c r="SBR7" s="158"/>
      <c r="SBS7" s="158"/>
      <c r="SBT7" s="158"/>
      <c r="SBU7" s="158"/>
      <c r="SBV7" s="158"/>
      <c r="SBW7" s="158"/>
      <c r="SBX7" s="158"/>
      <c r="SBY7" s="158"/>
      <c r="SBZ7" s="158"/>
      <c r="SCA7" s="158"/>
      <c r="SCB7" s="158"/>
      <c r="SCC7" s="158"/>
      <c r="SCD7" s="158"/>
      <c r="SCE7" s="158"/>
      <c r="SCF7" s="158"/>
      <c r="SCG7" s="158"/>
      <c r="SCH7" s="158"/>
      <c r="SCI7" s="158"/>
      <c r="SCJ7" s="158"/>
      <c r="SCK7" s="158"/>
      <c r="SCL7" s="158"/>
      <c r="SCM7" s="158"/>
      <c r="SCN7" s="158"/>
      <c r="SCO7" s="158"/>
      <c r="SCP7" s="158"/>
      <c r="SCQ7" s="158"/>
      <c r="SCR7" s="158"/>
      <c r="SCS7" s="158"/>
      <c r="SCT7" s="158"/>
      <c r="SCU7" s="158"/>
      <c r="SCV7" s="158"/>
      <c r="SCW7" s="158"/>
      <c r="SCX7" s="158"/>
      <c r="SCY7" s="158"/>
      <c r="SCZ7" s="158"/>
      <c r="SDA7" s="158"/>
      <c r="SDB7" s="158"/>
      <c r="SDC7" s="158"/>
      <c r="SDD7" s="158"/>
      <c r="SDE7" s="158"/>
      <c r="SDF7" s="158"/>
      <c r="SDG7" s="158"/>
      <c r="SDH7" s="158"/>
      <c r="SDI7" s="158"/>
      <c r="SDJ7" s="158"/>
      <c r="SDK7" s="158"/>
      <c r="SDL7" s="158"/>
      <c r="SDM7" s="158"/>
      <c r="SDN7" s="158"/>
      <c r="SDO7" s="158"/>
      <c r="SDP7" s="158"/>
      <c r="SDQ7" s="158"/>
      <c r="SDR7" s="158"/>
      <c r="SDS7" s="158"/>
      <c r="SDT7" s="158"/>
      <c r="SDU7" s="158"/>
      <c r="SDV7" s="158"/>
      <c r="SDW7" s="158"/>
      <c r="SDX7" s="158"/>
      <c r="SDY7" s="158"/>
      <c r="SDZ7" s="158"/>
      <c r="SEA7" s="158"/>
      <c r="SEB7" s="158"/>
      <c r="SEC7" s="158"/>
      <c r="SED7" s="158"/>
      <c r="SEE7" s="158"/>
      <c r="SEF7" s="158"/>
      <c r="SEG7" s="158"/>
      <c r="SEH7" s="158"/>
      <c r="SEI7" s="158"/>
      <c r="SEJ7" s="158"/>
      <c r="SEK7" s="158"/>
      <c r="SEL7" s="158"/>
      <c r="SEM7" s="158"/>
      <c r="SEN7" s="158"/>
      <c r="SEO7" s="158"/>
      <c r="SEP7" s="158"/>
      <c r="SEQ7" s="158"/>
      <c r="SER7" s="158"/>
      <c r="SES7" s="158"/>
      <c r="SET7" s="158"/>
      <c r="SEU7" s="158"/>
      <c r="SEV7" s="158"/>
      <c r="SEW7" s="158"/>
      <c r="SEX7" s="158"/>
      <c r="SEY7" s="158"/>
      <c r="SEZ7" s="158"/>
      <c r="SFA7" s="158"/>
      <c r="SFB7" s="158"/>
      <c r="SFC7" s="158"/>
      <c r="SFD7" s="158"/>
      <c r="SFE7" s="158"/>
      <c r="SFF7" s="158"/>
      <c r="SFG7" s="158"/>
      <c r="SFH7" s="158"/>
      <c r="SFI7" s="158"/>
      <c r="SFJ7" s="158"/>
      <c r="SFK7" s="158"/>
      <c r="SFL7" s="158"/>
      <c r="SFM7" s="158"/>
      <c r="SFN7" s="158"/>
      <c r="SFO7" s="158"/>
      <c r="SFP7" s="158"/>
      <c r="SFQ7" s="158"/>
      <c r="SFR7" s="158"/>
      <c r="SFS7" s="158"/>
      <c r="SFT7" s="158"/>
      <c r="SFU7" s="158"/>
      <c r="SFV7" s="158"/>
      <c r="SFW7" s="158"/>
      <c r="SFX7" s="158"/>
      <c r="SFY7" s="158"/>
      <c r="SFZ7" s="158"/>
      <c r="SGA7" s="158"/>
      <c r="SGB7" s="158"/>
      <c r="SGC7" s="158"/>
      <c r="SGD7" s="158"/>
      <c r="SGE7" s="158"/>
      <c r="SGF7" s="158"/>
      <c r="SGG7" s="158"/>
      <c r="SGH7" s="158"/>
      <c r="SGI7" s="158"/>
      <c r="SGJ7" s="158"/>
      <c r="SGK7" s="158"/>
      <c r="SGL7" s="158"/>
      <c r="SGM7" s="158"/>
      <c r="SGN7" s="158"/>
      <c r="SGO7" s="158"/>
      <c r="SGP7" s="158"/>
      <c r="SGQ7" s="158"/>
      <c r="SGR7" s="158"/>
      <c r="SGS7" s="158"/>
      <c r="SGT7" s="158"/>
      <c r="SGU7" s="158"/>
      <c r="SGV7" s="158"/>
      <c r="SGW7" s="158"/>
      <c r="SGX7" s="158"/>
      <c r="SGY7" s="158"/>
      <c r="SGZ7" s="158"/>
      <c r="SHA7" s="158"/>
      <c r="SHB7" s="158"/>
      <c r="SHC7" s="158"/>
      <c r="SHD7" s="158"/>
      <c r="SHE7" s="158"/>
      <c r="SHF7" s="158"/>
      <c r="SHG7" s="158"/>
      <c r="SHH7" s="158"/>
      <c r="SHI7" s="158"/>
      <c r="SHJ7" s="158"/>
      <c r="SHK7" s="158"/>
      <c r="SHL7" s="158"/>
      <c r="SHM7" s="158"/>
      <c r="SHN7" s="158"/>
      <c r="SHO7" s="158"/>
      <c r="SHP7" s="158"/>
      <c r="SHQ7" s="158"/>
      <c r="SHR7" s="158"/>
      <c r="SHS7" s="158"/>
      <c r="SHT7" s="158"/>
      <c r="SHU7" s="158"/>
      <c r="SHV7" s="158"/>
      <c r="SHW7" s="158"/>
      <c r="SHX7" s="158"/>
      <c r="SHY7" s="158"/>
      <c r="SHZ7" s="158"/>
      <c r="SIA7" s="158"/>
      <c r="SIB7" s="158"/>
      <c r="SIC7" s="158"/>
      <c r="SID7" s="158"/>
      <c r="SIE7" s="158"/>
      <c r="SIF7" s="158"/>
      <c r="SIG7" s="158"/>
      <c r="SIH7" s="158"/>
      <c r="SII7" s="158"/>
      <c r="SIJ7" s="158"/>
      <c r="SIK7" s="158"/>
      <c r="SIL7" s="158"/>
      <c r="SIM7" s="158"/>
      <c r="SIN7" s="158"/>
      <c r="SIO7" s="158"/>
      <c r="SIP7" s="158"/>
      <c r="SIQ7" s="158"/>
      <c r="SIR7" s="158"/>
      <c r="SIS7" s="158"/>
      <c r="SIT7" s="158"/>
      <c r="SIU7" s="158"/>
      <c r="SIV7" s="158"/>
      <c r="SIW7" s="158"/>
      <c r="SIX7" s="158"/>
      <c r="SIY7" s="158"/>
      <c r="SIZ7" s="158"/>
      <c r="SJA7" s="158"/>
      <c r="SJB7" s="158"/>
      <c r="SJC7" s="158"/>
      <c r="SJD7" s="158"/>
      <c r="SJE7" s="158"/>
      <c r="SJF7" s="158"/>
      <c r="SJG7" s="158"/>
      <c r="SJH7" s="158"/>
      <c r="SJI7" s="158"/>
      <c r="SJJ7" s="158"/>
      <c r="SJK7" s="158"/>
      <c r="SJL7" s="158"/>
      <c r="SJM7" s="158"/>
      <c r="SJN7" s="158"/>
      <c r="SJO7" s="158"/>
      <c r="SJP7" s="158"/>
      <c r="SJQ7" s="158"/>
      <c r="SJR7" s="158"/>
      <c r="SJS7" s="158"/>
      <c r="SJT7" s="158"/>
      <c r="SJU7" s="158"/>
      <c r="SJV7" s="158"/>
      <c r="SJW7" s="158"/>
      <c r="SJX7" s="158"/>
      <c r="SJY7" s="158"/>
      <c r="SJZ7" s="158"/>
      <c r="SKA7" s="158"/>
      <c r="SKB7" s="158"/>
      <c r="SKC7" s="158"/>
      <c r="SKD7" s="158"/>
      <c r="SKE7" s="158"/>
      <c r="SKF7" s="158"/>
      <c r="SKG7" s="158"/>
      <c r="SKH7" s="158"/>
      <c r="SKI7" s="158"/>
      <c r="SKJ7" s="158"/>
      <c r="SKK7" s="158"/>
      <c r="SKL7" s="158"/>
      <c r="SKM7" s="158"/>
      <c r="SKN7" s="158"/>
      <c r="SKO7" s="158"/>
      <c r="SKP7" s="158"/>
      <c r="SKQ7" s="158"/>
      <c r="SKR7" s="158"/>
      <c r="SKS7" s="158"/>
      <c r="SKT7" s="158"/>
      <c r="SKU7" s="158"/>
      <c r="SKV7" s="158"/>
      <c r="SKW7" s="158"/>
      <c r="SKX7" s="158"/>
      <c r="SKY7" s="158"/>
      <c r="SKZ7" s="158"/>
      <c r="SLA7" s="158"/>
      <c r="SLB7" s="158"/>
      <c r="SLC7" s="158"/>
      <c r="SLD7" s="158"/>
      <c r="SLE7" s="158"/>
      <c r="SLF7" s="158"/>
      <c r="SLG7" s="158"/>
      <c r="SLH7" s="158"/>
      <c r="SLI7" s="158"/>
      <c r="SLJ7" s="158"/>
      <c r="SLK7" s="158"/>
      <c r="SLL7" s="158"/>
      <c r="SLM7" s="158"/>
      <c r="SLN7" s="158"/>
      <c r="SLO7" s="158"/>
      <c r="SLP7" s="158"/>
      <c r="SLQ7" s="158"/>
      <c r="SLR7" s="158"/>
      <c r="SLS7" s="158"/>
      <c r="SLT7" s="158"/>
      <c r="SLU7" s="158"/>
      <c r="SLV7" s="158"/>
      <c r="SLW7" s="158"/>
      <c r="SLX7" s="158"/>
      <c r="SLY7" s="158"/>
      <c r="SLZ7" s="158"/>
      <c r="SMA7" s="158"/>
      <c r="SMB7" s="158"/>
      <c r="SMC7" s="158"/>
      <c r="SMD7" s="158"/>
      <c r="SME7" s="158"/>
      <c r="SMF7" s="158"/>
      <c r="SMG7" s="158"/>
      <c r="SMH7" s="158"/>
      <c r="SMI7" s="158"/>
      <c r="SMJ7" s="158"/>
      <c r="SMK7" s="158"/>
      <c r="SML7" s="158"/>
      <c r="SMM7" s="158"/>
      <c r="SMN7" s="158"/>
      <c r="SMO7" s="158"/>
      <c r="SMP7" s="158"/>
      <c r="SMQ7" s="158"/>
      <c r="SMR7" s="158"/>
      <c r="SMS7" s="158"/>
      <c r="SMT7" s="158"/>
      <c r="SMU7" s="158"/>
      <c r="SMV7" s="158"/>
      <c r="SMW7" s="158"/>
      <c r="SMX7" s="158"/>
      <c r="SMY7" s="158"/>
      <c r="SMZ7" s="158"/>
      <c r="SNA7" s="158"/>
      <c r="SNB7" s="158"/>
      <c r="SNC7" s="158"/>
      <c r="SND7" s="158"/>
      <c r="SNE7" s="158"/>
      <c r="SNF7" s="158"/>
      <c r="SNG7" s="158"/>
      <c r="SNH7" s="158"/>
      <c r="SNI7" s="158"/>
      <c r="SNJ7" s="158"/>
      <c r="SNK7" s="158"/>
      <c r="SNL7" s="158"/>
      <c r="SNM7" s="158"/>
      <c r="SNN7" s="158"/>
      <c r="SNO7" s="158"/>
      <c r="SNP7" s="158"/>
      <c r="SNQ7" s="158"/>
      <c r="SNR7" s="158"/>
      <c r="SNS7" s="158"/>
      <c r="SNT7" s="158"/>
      <c r="SNU7" s="158"/>
      <c r="SNV7" s="158"/>
      <c r="SNW7" s="158"/>
      <c r="SNX7" s="158"/>
      <c r="SNY7" s="158"/>
      <c r="SNZ7" s="158"/>
      <c r="SOA7" s="158"/>
      <c r="SOB7" s="158"/>
      <c r="SOC7" s="158"/>
      <c r="SOD7" s="158"/>
      <c r="SOE7" s="158"/>
      <c r="SOF7" s="158"/>
      <c r="SOG7" s="158"/>
      <c r="SOH7" s="158"/>
      <c r="SOI7" s="158"/>
      <c r="SOJ7" s="158"/>
      <c r="SOK7" s="158"/>
      <c r="SOL7" s="158"/>
      <c r="SOM7" s="158"/>
      <c r="SON7" s="158"/>
      <c r="SOO7" s="158"/>
      <c r="SOP7" s="158"/>
      <c r="SOQ7" s="158"/>
      <c r="SOR7" s="158"/>
      <c r="SOS7" s="158"/>
      <c r="SOT7" s="158"/>
      <c r="SOU7" s="158"/>
      <c r="SOV7" s="158"/>
      <c r="SOW7" s="158"/>
      <c r="SOX7" s="158"/>
      <c r="SOY7" s="158"/>
      <c r="SOZ7" s="158"/>
      <c r="SPA7" s="158"/>
      <c r="SPB7" s="158"/>
      <c r="SPC7" s="158"/>
      <c r="SPD7" s="158"/>
      <c r="SPE7" s="158"/>
      <c r="SPF7" s="158"/>
      <c r="SPG7" s="158"/>
      <c r="SPH7" s="158"/>
      <c r="SPI7" s="158"/>
      <c r="SPJ7" s="158"/>
      <c r="SPK7" s="158"/>
      <c r="SPL7" s="158"/>
      <c r="SPM7" s="158"/>
      <c r="SPN7" s="158"/>
      <c r="SPO7" s="158"/>
      <c r="SPP7" s="158"/>
      <c r="SPQ7" s="158"/>
      <c r="SPR7" s="158"/>
      <c r="SPS7" s="158"/>
      <c r="SPT7" s="158"/>
      <c r="SPU7" s="158"/>
      <c r="SPV7" s="158"/>
      <c r="SPW7" s="158"/>
      <c r="SPX7" s="158"/>
      <c r="SPY7" s="158"/>
      <c r="SPZ7" s="158"/>
      <c r="SQA7" s="158"/>
      <c r="SQB7" s="158"/>
      <c r="SQC7" s="158"/>
      <c r="SQD7" s="158"/>
      <c r="SQE7" s="158"/>
      <c r="SQF7" s="158"/>
      <c r="SQG7" s="158"/>
      <c r="SQH7" s="158"/>
      <c r="SQI7" s="158"/>
      <c r="SQJ7" s="158"/>
      <c r="SQK7" s="158"/>
      <c r="SQL7" s="158"/>
      <c r="SQM7" s="158"/>
      <c r="SQN7" s="158"/>
      <c r="SQO7" s="158"/>
      <c r="SQP7" s="158"/>
      <c r="SQQ7" s="158"/>
      <c r="SQR7" s="158"/>
      <c r="SQS7" s="158"/>
      <c r="SQT7" s="158"/>
      <c r="SQU7" s="158"/>
      <c r="SQV7" s="158"/>
      <c r="SQW7" s="158"/>
      <c r="SQX7" s="158"/>
      <c r="SQY7" s="158"/>
      <c r="SQZ7" s="158"/>
      <c r="SRA7" s="158"/>
      <c r="SRB7" s="158"/>
      <c r="SRC7" s="158"/>
      <c r="SRD7" s="158"/>
      <c r="SRE7" s="158"/>
      <c r="SRF7" s="158"/>
      <c r="SRG7" s="158"/>
      <c r="SRH7" s="158"/>
      <c r="SRI7" s="158"/>
      <c r="SRJ7" s="158"/>
      <c r="SRK7" s="158"/>
      <c r="SRL7" s="158"/>
      <c r="SRM7" s="158"/>
      <c r="SRN7" s="158"/>
      <c r="SRO7" s="158"/>
      <c r="SRP7" s="158"/>
      <c r="SRQ7" s="158"/>
      <c r="SRR7" s="158"/>
      <c r="SRS7" s="158"/>
      <c r="SRT7" s="158"/>
      <c r="SRU7" s="158"/>
      <c r="SRV7" s="158"/>
      <c r="SRW7" s="158"/>
      <c r="SRX7" s="158"/>
      <c r="SRY7" s="158"/>
      <c r="SRZ7" s="158"/>
      <c r="SSA7" s="158"/>
      <c r="SSB7" s="158"/>
      <c r="SSC7" s="158"/>
      <c r="SSD7" s="158"/>
      <c r="SSE7" s="158"/>
      <c r="SSF7" s="158"/>
      <c r="SSG7" s="158"/>
      <c r="SSH7" s="158"/>
      <c r="SSI7" s="158"/>
      <c r="SSJ7" s="158"/>
      <c r="SSK7" s="158"/>
      <c r="SSL7" s="158"/>
      <c r="SSM7" s="158"/>
      <c r="SSN7" s="158"/>
      <c r="SSO7" s="158"/>
      <c r="SSP7" s="158"/>
      <c r="SSQ7" s="158"/>
      <c r="SSR7" s="158"/>
      <c r="SSS7" s="158"/>
      <c r="SST7" s="158"/>
      <c r="SSU7" s="158"/>
      <c r="SSV7" s="158"/>
      <c r="SSW7" s="158"/>
      <c r="SSX7" s="158"/>
      <c r="SSY7" s="158"/>
      <c r="SSZ7" s="158"/>
      <c r="STA7" s="158"/>
      <c r="STB7" s="158"/>
      <c r="STC7" s="158"/>
      <c r="STD7" s="158"/>
      <c r="STE7" s="158"/>
      <c r="STF7" s="158"/>
      <c r="STG7" s="158"/>
      <c r="STH7" s="158"/>
      <c r="STI7" s="158"/>
      <c r="STJ7" s="158"/>
      <c r="STK7" s="158"/>
      <c r="STL7" s="158"/>
      <c r="STM7" s="158"/>
      <c r="STN7" s="158"/>
      <c r="STO7" s="158"/>
      <c r="STP7" s="158"/>
      <c r="STQ7" s="158"/>
      <c r="STR7" s="158"/>
      <c r="STS7" s="158"/>
      <c r="STT7" s="158"/>
      <c r="STU7" s="158"/>
      <c r="STV7" s="158"/>
      <c r="STW7" s="158"/>
      <c r="STX7" s="158"/>
      <c r="STY7" s="158"/>
      <c r="STZ7" s="158"/>
      <c r="SUA7" s="158"/>
      <c r="SUB7" s="158"/>
      <c r="SUC7" s="158"/>
      <c r="SUD7" s="158"/>
      <c r="SUE7" s="158"/>
      <c r="SUF7" s="158"/>
      <c r="SUG7" s="158"/>
      <c r="SUH7" s="158"/>
      <c r="SUI7" s="158"/>
      <c r="SUJ7" s="158"/>
      <c r="SUK7" s="158"/>
      <c r="SUL7" s="158"/>
      <c r="SUM7" s="158"/>
      <c r="SUN7" s="158"/>
      <c r="SUO7" s="158"/>
      <c r="SUP7" s="158"/>
      <c r="SUQ7" s="158"/>
      <c r="SUR7" s="158"/>
      <c r="SUS7" s="158"/>
      <c r="SUT7" s="158"/>
      <c r="SUU7" s="158"/>
      <c r="SUV7" s="158"/>
      <c r="SUW7" s="158"/>
      <c r="SUX7" s="158"/>
      <c r="SUY7" s="158"/>
      <c r="SUZ7" s="158"/>
      <c r="SVA7" s="158"/>
      <c r="SVB7" s="158"/>
      <c r="SVC7" s="158"/>
      <c r="SVD7" s="158"/>
      <c r="SVE7" s="158"/>
      <c r="SVF7" s="158"/>
      <c r="SVG7" s="158"/>
      <c r="SVH7" s="158"/>
      <c r="SVI7" s="158"/>
      <c r="SVJ7" s="158"/>
      <c r="SVK7" s="158"/>
      <c r="SVL7" s="158"/>
      <c r="SVM7" s="158"/>
      <c r="SVN7" s="158"/>
      <c r="SVO7" s="158"/>
      <c r="SVP7" s="158"/>
      <c r="SVQ7" s="158"/>
      <c r="SVR7" s="158"/>
      <c r="SVS7" s="158"/>
      <c r="SVT7" s="158"/>
      <c r="SVU7" s="158"/>
      <c r="SVV7" s="158"/>
      <c r="SVW7" s="158"/>
      <c r="SVX7" s="158"/>
      <c r="SVY7" s="158"/>
      <c r="SVZ7" s="158"/>
      <c r="SWA7" s="158"/>
      <c r="SWB7" s="158"/>
      <c r="SWC7" s="158"/>
      <c r="SWD7" s="158"/>
      <c r="SWE7" s="158"/>
      <c r="SWF7" s="158"/>
      <c r="SWG7" s="158"/>
      <c r="SWH7" s="158"/>
      <c r="SWI7" s="158"/>
      <c r="SWJ7" s="158"/>
      <c r="SWK7" s="158"/>
      <c r="SWL7" s="158"/>
      <c r="SWM7" s="158"/>
      <c r="SWN7" s="158"/>
      <c r="SWO7" s="158"/>
      <c r="SWP7" s="158"/>
      <c r="SWQ7" s="158"/>
      <c r="SWR7" s="158"/>
      <c r="SWS7" s="158"/>
      <c r="SWT7" s="158"/>
      <c r="SWU7" s="158"/>
      <c r="SWV7" s="158"/>
      <c r="SWW7" s="158"/>
      <c r="SWX7" s="158"/>
      <c r="SWY7" s="158"/>
      <c r="SWZ7" s="158"/>
      <c r="SXA7" s="158"/>
      <c r="SXB7" s="158"/>
      <c r="SXC7" s="158"/>
      <c r="SXD7" s="158"/>
      <c r="SXE7" s="158"/>
      <c r="SXF7" s="158"/>
      <c r="SXG7" s="158"/>
      <c r="SXH7" s="158"/>
      <c r="SXI7" s="158"/>
      <c r="SXJ7" s="158"/>
      <c r="SXK7" s="158"/>
      <c r="SXL7" s="158"/>
      <c r="SXM7" s="158"/>
      <c r="SXN7" s="158"/>
      <c r="SXO7" s="158"/>
      <c r="SXP7" s="158"/>
      <c r="SXQ7" s="158"/>
      <c r="SXR7" s="158"/>
      <c r="SXS7" s="158"/>
      <c r="SXT7" s="158"/>
      <c r="SXU7" s="158"/>
      <c r="SXV7" s="158"/>
      <c r="SXW7" s="158"/>
      <c r="SXX7" s="158"/>
      <c r="SXY7" s="158"/>
      <c r="SXZ7" s="158"/>
      <c r="SYA7" s="158"/>
      <c r="SYB7" s="158"/>
      <c r="SYC7" s="158"/>
      <c r="SYD7" s="158"/>
      <c r="SYE7" s="158"/>
      <c r="SYF7" s="158"/>
      <c r="SYG7" s="158"/>
      <c r="SYH7" s="158"/>
      <c r="SYI7" s="158"/>
      <c r="SYJ7" s="158"/>
      <c r="SYK7" s="158"/>
      <c r="SYL7" s="158"/>
      <c r="SYM7" s="158"/>
      <c r="SYN7" s="158"/>
      <c r="SYO7" s="158"/>
      <c r="SYP7" s="158"/>
      <c r="SYQ7" s="158"/>
      <c r="SYR7" s="158"/>
      <c r="SYS7" s="158"/>
      <c r="SYT7" s="158"/>
      <c r="SYU7" s="158"/>
      <c r="SYV7" s="158"/>
      <c r="SYW7" s="158"/>
      <c r="SYX7" s="158"/>
      <c r="SYY7" s="158"/>
      <c r="SYZ7" s="158"/>
      <c r="SZA7" s="158"/>
      <c r="SZB7" s="158"/>
      <c r="SZC7" s="158"/>
      <c r="SZD7" s="158"/>
      <c r="SZE7" s="158"/>
      <c r="SZF7" s="158"/>
      <c r="SZG7" s="158"/>
      <c r="SZH7" s="158"/>
      <c r="SZI7" s="158"/>
      <c r="SZJ7" s="158"/>
      <c r="SZK7" s="158"/>
      <c r="SZL7" s="158"/>
      <c r="SZM7" s="158"/>
      <c r="SZN7" s="158"/>
      <c r="SZO7" s="158"/>
      <c r="SZP7" s="158"/>
      <c r="SZQ7" s="158"/>
      <c r="SZR7" s="158"/>
      <c r="SZS7" s="158"/>
      <c r="SZT7" s="158"/>
      <c r="SZU7" s="158"/>
      <c r="SZV7" s="158"/>
      <c r="SZW7" s="158"/>
      <c r="SZX7" s="158"/>
      <c r="SZY7" s="158"/>
      <c r="SZZ7" s="158"/>
      <c r="TAA7" s="158"/>
      <c r="TAB7" s="158"/>
      <c r="TAC7" s="158"/>
      <c r="TAD7" s="158"/>
      <c r="TAE7" s="158"/>
      <c r="TAF7" s="158"/>
      <c r="TAG7" s="158"/>
      <c r="TAH7" s="158"/>
      <c r="TAI7" s="158"/>
      <c r="TAJ7" s="158"/>
      <c r="TAK7" s="158"/>
      <c r="TAL7" s="158"/>
      <c r="TAM7" s="158"/>
      <c r="TAN7" s="158"/>
      <c r="TAO7" s="158"/>
      <c r="TAP7" s="158"/>
      <c r="TAQ7" s="158"/>
      <c r="TAR7" s="158"/>
      <c r="TAS7" s="158"/>
      <c r="TAT7" s="158"/>
      <c r="TAU7" s="158"/>
      <c r="TAV7" s="158"/>
      <c r="TAW7" s="158"/>
      <c r="TAX7" s="158"/>
      <c r="TAY7" s="158"/>
      <c r="TAZ7" s="158"/>
      <c r="TBA7" s="158"/>
      <c r="TBB7" s="158"/>
      <c r="TBC7" s="158"/>
      <c r="TBD7" s="158"/>
      <c r="TBE7" s="158"/>
      <c r="TBF7" s="158"/>
      <c r="TBG7" s="158"/>
      <c r="TBH7" s="158"/>
      <c r="TBI7" s="158"/>
      <c r="TBJ7" s="158"/>
      <c r="TBK7" s="158"/>
      <c r="TBL7" s="158"/>
      <c r="TBM7" s="158"/>
      <c r="TBN7" s="158"/>
      <c r="TBO7" s="158"/>
      <c r="TBP7" s="158"/>
      <c r="TBQ7" s="158"/>
      <c r="TBR7" s="158"/>
      <c r="TBS7" s="158"/>
      <c r="TBT7" s="158"/>
      <c r="TBU7" s="158"/>
      <c r="TBV7" s="158"/>
      <c r="TBW7" s="158"/>
      <c r="TBX7" s="158"/>
      <c r="TBY7" s="158"/>
      <c r="TBZ7" s="158"/>
      <c r="TCA7" s="158"/>
      <c r="TCB7" s="158"/>
      <c r="TCC7" s="158"/>
      <c r="TCD7" s="158"/>
      <c r="TCE7" s="158"/>
      <c r="TCF7" s="158"/>
      <c r="TCG7" s="158"/>
      <c r="TCH7" s="158"/>
      <c r="TCI7" s="158"/>
      <c r="TCJ7" s="158"/>
      <c r="TCK7" s="158"/>
      <c r="TCL7" s="158"/>
      <c r="TCM7" s="158"/>
      <c r="TCN7" s="158"/>
      <c r="TCO7" s="158"/>
      <c r="TCP7" s="158"/>
      <c r="TCQ7" s="158"/>
      <c r="TCR7" s="158"/>
      <c r="TCS7" s="158"/>
      <c r="TCT7" s="158"/>
      <c r="TCU7" s="158"/>
      <c r="TCV7" s="158"/>
      <c r="TCW7" s="158"/>
      <c r="TCX7" s="158"/>
      <c r="TCY7" s="158"/>
      <c r="TCZ7" s="158"/>
      <c r="TDA7" s="158"/>
      <c r="TDB7" s="158"/>
      <c r="TDC7" s="158"/>
      <c r="TDD7" s="158"/>
      <c r="TDE7" s="158"/>
      <c r="TDF7" s="158"/>
      <c r="TDG7" s="158"/>
      <c r="TDH7" s="158"/>
      <c r="TDI7" s="158"/>
      <c r="TDJ7" s="158"/>
      <c r="TDK7" s="158"/>
      <c r="TDL7" s="158"/>
      <c r="TDM7" s="158"/>
      <c r="TDN7" s="158"/>
      <c r="TDO7" s="158"/>
      <c r="TDP7" s="158"/>
      <c r="TDQ7" s="158"/>
      <c r="TDR7" s="158"/>
      <c r="TDS7" s="158"/>
      <c r="TDT7" s="158"/>
      <c r="TDU7" s="158"/>
      <c r="TDV7" s="158"/>
      <c r="TDW7" s="158"/>
      <c r="TDX7" s="158"/>
      <c r="TDY7" s="158"/>
      <c r="TDZ7" s="158"/>
      <c r="TEA7" s="158"/>
      <c r="TEB7" s="158"/>
      <c r="TEC7" s="158"/>
      <c r="TED7" s="158"/>
      <c r="TEE7" s="158"/>
      <c r="TEF7" s="158"/>
      <c r="TEG7" s="158"/>
      <c r="TEH7" s="158"/>
      <c r="TEI7" s="158"/>
      <c r="TEJ7" s="158"/>
      <c r="TEK7" s="158"/>
      <c r="TEL7" s="158"/>
      <c r="TEM7" s="158"/>
      <c r="TEN7" s="158"/>
      <c r="TEO7" s="158"/>
      <c r="TEP7" s="158"/>
      <c r="TEQ7" s="158"/>
      <c r="TER7" s="158"/>
      <c r="TES7" s="158"/>
      <c r="TET7" s="158"/>
      <c r="TEU7" s="158"/>
      <c r="TEV7" s="158"/>
      <c r="TEW7" s="158"/>
      <c r="TEX7" s="158"/>
      <c r="TEY7" s="158"/>
      <c r="TEZ7" s="158"/>
      <c r="TFA7" s="158"/>
      <c r="TFB7" s="158"/>
      <c r="TFC7" s="158"/>
      <c r="TFD7" s="158"/>
      <c r="TFE7" s="158"/>
      <c r="TFF7" s="158"/>
      <c r="TFG7" s="158"/>
      <c r="TFH7" s="158"/>
      <c r="TFI7" s="158"/>
      <c r="TFJ7" s="158"/>
      <c r="TFK7" s="158"/>
      <c r="TFL7" s="158"/>
      <c r="TFM7" s="158"/>
      <c r="TFN7" s="158"/>
      <c r="TFO7" s="158"/>
      <c r="TFP7" s="158"/>
      <c r="TFQ7" s="158"/>
      <c r="TFR7" s="158"/>
      <c r="TFS7" s="158"/>
      <c r="TFT7" s="158"/>
      <c r="TFU7" s="158"/>
      <c r="TFV7" s="158"/>
      <c r="TFW7" s="158"/>
      <c r="TFX7" s="158"/>
      <c r="TFY7" s="158"/>
      <c r="TFZ7" s="158"/>
      <c r="TGA7" s="158"/>
      <c r="TGB7" s="158"/>
      <c r="TGC7" s="158"/>
      <c r="TGD7" s="158"/>
      <c r="TGE7" s="158"/>
      <c r="TGF7" s="158"/>
      <c r="TGG7" s="158"/>
      <c r="TGH7" s="158"/>
      <c r="TGI7" s="158"/>
      <c r="TGJ7" s="158"/>
      <c r="TGK7" s="158"/>
      <c r="TGL7" s="158"/>
      <c r="TGM7" s="158"/>
      <c r="TGN7" s="158"/>
      <c r="TGO7" s="158"/>
      <c r="TGP7" s="158"/>
      <c r="TGQ7" s="158"/>
      <c r="TGR7" s="158"/>
      <c r="TGS7" s="158"/>
      <c r="TGT7" s="158"/>
      <c r="TGU7" s="158"/>
      <c r="TGV7" s="158"/>
      <c r="TGW7" s="158"/>
      <c r="TGX7" s="158"/>
      <c r="TGY7" s="158"/>
      <c r="TGZ7" s="158"/>
      <c r="THA7" s="158"/>
      <c r="THB7" s="158"/>
      <c r="THC7" s="158"/>
      <c r="THD7" s="158"/>
      <c r="THE7" s="158"/>
      <c r="THF7" s="158"/>
      <c r="THG7" s="158"/>
      <c r="THH7" s="158"/>
      <c r="THI7" s="158"/>
      <c r="THJ7" s="158"/>
      <c r="THK7" s="158"/>
      <c r="THL7" s="158"/>
      <c r="THM7" s="158"/>
      <c r="THN7" s="158"/>
      <c r="THO7" s="158"/>
      <c r="THP7" s="158"/>
      <c r="THQ7" s="158"/>
      <c r="THR7" s="158"/>
      <c r="THS7" s="158"/>
      <c r="THT7" s="158"/>
      <c r="THU7" s="158"/>
      <c r="THV7" s="158"/>
      <c r="THW7" s="158"/>
      <c r="THX7" s="158"/>
      <c r="THY7" s="158"/>
      <c r="THZ7" s="158"/>
      <c r="TIA7" s="158"/>
      <c r="TIB7" s="158"/>
      <c r="TIC7" s="158"/>
      <c r="TID7" s="158"/>
      <c r="TIE7" s="158"/>
      <c r="TIF7" s="158"/>
      <c r="TIG7" s="158"/>
      <c r="TIH7" s="158"/>
      <c r="TII7" s="158"/>
      <c r="TIJ7" s="158"/>
      <c r="TIK7" s="158"/>
      <c r="TIL7" s="158"/>
      <c r="TIM7" s="158"/>
      <c r="TIN7" s="158"/>
      <c r="TIO7" s="158"/>
      <c r="TIP7" s="158"/>
      <c r="TIQ7" s="158"/>
      <c r="TIR7" s="158"/>
      <c r="TIS7" s="158"/>
      <c r="TIT7" s="158"/>
      <c r="TIU7" s="158"/>
      <c r="TIV7" s="158"/>
      <c r="TIW7" s="158"/>
      <c r="TIX7" s="158"/>
      <c r="TIY7" s="158"/>
      <c r="TIZ7" s="158"/>
      <c r="TJA7" s="158"/>
      <c r="TJB7" s="158"/>
      <c r="TJC7" s="158"/>
      <c r="TJD7" s="158"/>
      <c r="TJE7" s="158"/>
      <c r="TJF7" s="158"/>
      <c r="TJG7" s="158"/>
      <c r="TJH7" s="158"/>
      <c r="TJI7" s="158"/>
      <c r="TJJ7" s="158"/>
      <c r="TJK7" s="158"/>
      <c r="TJL7" s="158"/>
      <c r="TJM7" s="158"/>
      <c r="TJN7" s="158"/>
      <c r="TJO7" s="158"/>
      <c r="TJP7" s="158"/>
      <c r="TJQ7" s="158"/>
      <c r="TJR7" s="158"/>
      <c r="TJS7" s="158"/>
      <c r="TJT7" s="158"/>
      <c r="TJU7" s="158"/>
      <c r="TJV7" s="158"/>
      <c r="TJW7" s="158"/>
      <c r="TJX7" s="158"/>
      <c r="TJY7" s="158"/>
      <c r="TJZ7" s="158"/>
      <c r="TKA7" s="158"/>
      <c r="TKB7" s="158"/>
      <c r="TKC7" s="158"/>
      <c r="TKD7" s="158"/>
      <c r="TKE7" s="158"/>
      <c r="TKF7" s="158"/>
      <c r="TKG7" s="158"/>
      <c r="TKH7" s="158"/>
      <c r="TKI7" s="158"/>
      <c r="TKJ7" s="158"/>
      <c r="TKK7" s="158"/>
      <c r="TKL7" s="158"/>
      <c r="TKM7" s="158"/>
      <c r="TKN7" s="158"/>
      <c r="TKO7" s="158"/>
      <c r="TKP7" s="158"/>
      <c r="TKQ7" s="158"/>
      <c r="TKR7" s="158"/>
      <c r="TKS7" s="158"/>
      <c r="TKT7" s="158"/>
      <c r="TKU7" s="158"/>
      <c r="TKV7" s="158"/>
      <c r="TKW7" s="158"/>
      <c r="TKX7" s="158"/>
      <c r="TKY7" s="158"/>
      <c r="TKZ7" s="158"/>
      <c r="TLA7" s="158"/>
      <c r="TLB7" s="158"/>
      <c r="TLC7" s="158"/>
      <c r="TLD7" s="158"/>
      <c r="TLE7" s="158"/>
      <c r="TLF7" s="158"/>
      <c r="TLG7" s="158"/>
      <c r="TLH7" s="158"/>
      <c r="TLI7" s="158"/>
      <c r="TLJ7" s="158"/>
      <c r="TLK7" s="158"/>
      <c r="TLL7" s="158"/>
      <c r="TLM7" s="158"/>
      <c r="TLN7" s="158"/>
      <c r="TLO7" s="158"/>
      <c r="TLP7" s="158"/>
      <c r="TLQ7" s="158"/>
      <c r="TLR7" s="158"/>
      <c r="TLS7" s="158"/>
      <c r="TLT7" s="158"/>
      <c r="TLU7" s="158"/>
      <c r="TLV7" s="158"/>
      <c r="TLW7" s="158"/>
      <c r="TLX7" s="158"/>
      <c r="TLY7" s="158"/>
      <c r="TLZ7" s="158"/>
      <c r="TMA7" s="158"/>
      <c r="TMB7" s="158"/>
      <c r="TMC7" s="158"/>
      <c r="TMD7" s="158"/>
      <c r="TME7" s="158"/>
      <c r="TMF7" s="158"/>
      <c r="TMG7" s="158"/>
      <c r="TMH7" s="158"/>
      <c r="TMI7" s="158"/>
      <c r="TMJ7" s="158"/>
      <c r="TMK7" s="158"/>
      <c r="TML7" s="158"/>
      <c r="TMM7" s="158"/>
      <c r="TMN7" s="158"/>
      <c r="TMO7" s="158"/>
      <c r="TMP7" s="158"/>
      <c r="TMQ7" s="158"/>
      <c r="TMR7" s="158"/>
      <c r="TMS7" s="158"/>
      <c r="TMT7" s="158"/>
      <c r="TMU7" s="158"/>
      <c r="TMV7" s="158"/>
      <c r="TMW7" s="158"/>
      <c r="TMX7" s="158"/>
      <c r="TMY7" s="158"/>
      <c r="TMZ7" s="158"/>
      <c r="TNA7" s="158"/>
      <c r="TNB7" s="158"/>
      <c r="TNC7" s="158"/>
      <c r="TND7" s="158"/>
      <c r="TNE7" s="158"/>
      <c r="TNF7" s="158"/>
      <c r="TNG7" s="158"/>
      <c r="TNH7" s="158"/>
      <c r="TNI7" s="158"/>
      <c r="TNJ7" s="158"/>
      <c r="TNK7" s="158"/>
      <c r="TNL7" s="158"/>
      <c r="TNM7" s="158"/>
      <c r="TNN7" s="158"/>
      <c r="TNO7" s="158"/>
      <c r="TNP7" s="158"/>
      <c r="TNQ7" s="158"/>
      <c r="TNR7" s="158"/>
      <c r="TNS7" s="158"/>
      <c r="TNT7" s="158"/>
      <c r="TNU7" s="158"/>
      <c r="TNV7" s="158"/>
      <c r="TNW7" s="158"/>
      <c r="TNX7" s="158"/>
      <c r="TNY7" s="158"/>
      <c r="TNZ7" s="158"/>
      <c r="TOA7" s="158"/>
      <c r="TOB7" s="158"/>
      <c r="TOC7" s="158"/>
      <c r="TOD7" s="158"/>
      <c r="TOE7" s="158"/>
      <c r="TOF7" s="158"/>
      <c r="TOG7" s="158"/>
      <c r="TOH7" s="158"/>
      <c r="TOI7" s="158"/>
      <c r="TOJ7" s="158"/>
      <c r="TOK7" s="158"/>
      <c r="TOL7" s="158"/>
      <c r="TOM7" s="158"/>
      <c r="TON7" s="158"/>
      <c r="TOO7" s="158"/>
      <c r="TOP7" s="158"/>
      <c r="TOQ7" s="158"/>
      <c r="TOR7" s="158"/>
      <c r="TOS7" s="158"/>
      <c r="TOT7" s="158"/>
      <c r="TOU7" s="158"/>
      <c r="TOV7" s="158"/>
      <c r="TOW7" s="158"/>
      <c r="TOX7" s="158"/>
      <c r="TOY7" s="158"/>
      <c r="TOZ7" s="158"/>
      <c r="TPA7" s="158"/>
      <c r="TPB7" s="158"/>
      <c r="TPC7" s="158"/>
      <c r="TPD7" s="158"/>
      <c r="TPE7" s="158"/>
      <c r="TPF7" s="158"/>
      <c r="TPG7" s="158"/>
      <c r="TPH7" s="158"/>
      <c r="TPI7" s="158"/>
      <c r="TPJ7" s="158"/>
      <c r="TPK7" s="158"/>
      <c r="TPL7" s="158"/>
      <c r="TPM7" s="158"/>
      <c r="TPN7" s="158"/>
      <c r="TPO7" s="158"/>
      <c r="TPP7" s="158"/>
      <c r="TPQ7" s="158"/>
      <c r="TPR7" s="158"/>
      <c r="TPS7" s="158"/>
      <c r="TPT7" s="158"/>
      <c r="TPU7" s="158"/>
      <c r="TPV7" s="158"/>
      <c r="TPW7" s="158"/>
      <c r="TPX7" s="158"/>
      <c r="TPY7" s="158"/>
      <c r="TPZ7" s="158"/>
      <c r="TQA7" s="158"/>
      <c r="TQB7" s="158"/>
      <c r="TQC7" s="158"/>
      <c r="TQD7" s="158"/>
      <c r="TQE7" s="158"/>
      <c r="TQF7" s="158"/>
      <c r="TQG7" s="158"/>
      <c r="TQH7" s="158"/>
      <c r="TQI7" s="158"/>
      <c r="TQJ7" s="158"/>
      <c r="TQK7" s="158"/>
      <c r="TQL7" s="158"/>
      <c r="TQM7" s="158"/>
      <c r="TQN7" s="158"/>
      <c r="TQO7" s="158"/>
      <c r="TQP7" s="158"/>
      <c r="TQQ7" s="158"/>
      <c r="TQR7" s="158"/>
      <c r="TQS7" s="158"/>
      <c r="TQT7" s="158"/>
      <c r="TQU7" s="158"/>
      <c r="TQV7" s="158"/>
      <c r="TQW7" s="158"/>
      <c r="TQX7" s="158"/>
      <c r="TQY7" s="158"/>
      <c r="TQZ7" s="158"/>
      <c r="TRA7" s="158"/>
      <c r="TRB7" s="158"/>
      <c r="TRC7" s="158"/>
      <c r="TRD7" s="158"/>
      <c r="TRE7" s="158"/>
      <c r="TRF7" s="158"/>
      <c r="TRG7" s="158"/>
      <c r="TRH7" s="158"/>
      <c r="TRI7" s="158"/>
      <c r="TRJ7" s="158"/>
      <c r="TRK7" s="158"/>
      <c r="TRL7" s="158"/>
      <c r="TRM7" s="158"/>
      <c r="TRN7" s="158"/>
      <c r="TRO7" s="158"/>
      <c r="TRP7" s="158"/>
      <c r="TRQ7" s="158"/>
      <c r="TRR7" s="158"/>
      <c r="TRS7" s="158"/>
      <c r="TRT7" s="158"/>
      <c r="TRU7" s="158"/>
      <c r="TRV7" s="158"/>
      <c r="TRW7" s="158"/>
      <c r="TRX7" s="158"/>
      <c r="TRY7" s="158"/>
      <c r="TRZ7" s="158"/>
      <c r="TSA7" s="158"/>
      <c r="TSB7" s="158"/>
      <c r="TSC7" s="158"/>
      <c r="TSD7" s="158"/>
      <c r="TSE7" s="158"/>
      <c r="TSF7" s="158"/>
      <c r="TSG7" s="158"/>
      <c r="TSH7" s="158"/>
      <c r="TSI7" s="158"/>
      <c r="TSJ7" s="158"/>
      <c r="TSK7" s="158"/>
      <c r="TSL7" s="158"/>
      <c r="TSM7" s="158"/>
      <c r="TSN7" s="158"/>
      <c r="TSO7" s="158"/>
      <c r="TSP7" s="158"/>
      <c r="TSQ7" s="158"/>
      <c r="TSR7" s="158"/>
      <c r="TSS7" s="158"/>
      <c r="TST7" s="158"/>
      <c r="TSU7" s="158"/>
      <c r="TSV7" s="158"/>
      <c r="TSW7" s="158"/>
      <c r="TSX7" s="158"/>
      <c r="TSY7" s="158"/>
      <c r="TSZ7" s="158"/>
      <c r="TTA7" s="158"/>
      <c r="TTB7" s="158"/>
      <c r="TTC7" s="158"/>
      <c r="TTD7" s="158"/>
      <c r="TTE7" s="158"/>
      <c r="TTF7" s="158"/>
      <c r="TTG7" s="158"/>
      <c r="TTH7" s="158"/>
      <c r="TTI7" s="158"/>
      <c r="TTJ7" s="158"/>
      <c r="TTK7" s="158"/>
      <c r="TTL7" s="158"/>
      <c r="TTM7" s="158"/>
      <c r="TTN7" s="158"/>
      <c r="TTO7" s="158"/>
      <c r="TTP7" s="158"/>
      <c r="TTQ7" s="158"/>
      <c r="TTR7" s="158"/>
      <c r="TTS7" s="158"/>
      <c r="TTT7" s="158"/>
      <c r="TTU7" s="158"/>
      <c r="TTV7" s="158"/>
      <c r="TTW7" s="158"/>
      <c r="TTX7" s="158"/>
      <c r="TTY7" s="158"/>
      <c r="TTZ7" s="158"/>
      <c r="TUA7" s="158"/>
      <c r="TUB7" s="158"/>
      <c r="TUC7" s="158"/>
      <c r="TUD7" s="158"/>
      <c r="TUE7" s="158"/>
      <c r="TUF7" s="158"/>
      <c r="TUG7" s="158"/>
      <c r="TUH7" s="158"/>
      <c r="TUI7" s="158"/>
      <c r="TUJ7" s="158"/>
      <c r="TUK7" s="158"/>
      <c r="TUL7" s="158"/>
      <c r="TUM7" s="158"/>
      <c r="TUN7" s="158"/>
      <c r="TUO7" s="158"/>
      <c r="TUP7" s="158"/>
      <c r="TUQ7" s="158"/>
      <c r="TUR7" s="158"/>
      <c r="TUS7" s="158"/>
      <c r="TUT7" s="158"/>
      <c r="TUU7" s="158"/>
      <c r="TUV7" s="158"/>
      <c r="TUW7" s="158"/>
      <c r="TUX7" s="158"/>
      <c r="TUY7" s="158"/>
      <c r="TUZ7" s="158"/>
      <c r="TVA7" s="158"/>
      <c r="TVB7" s="158"/>
      <c r="TVC7" s="158"/>
      <c r="TVD7" s="158"/>
      <c r="TVE7" s="158"/>
      <c r="TVF7" s="158"/>
      <c r="TVG7" s="158"/>
      <c r="TVH7" s="158"/>
      <c r="TVI7" s="158"/>
      <c r="TVJ7" s="158"/>
      <c r="TVK7" s="158"/>
      <c r="TVL7" s="158"/>
      <c r="TVM7" s="158"/>
      <c r="TVN7" s="158"/>
      <c r="TVO7" s="158"/>
      <c r="TVP7" s="158"/>
      <c r="TVQ7" s="158"/>
      <c r="TVR7" s="158"/>
      <c r="TVS7" s="158"/>
      <c r="TVT7" s="158"/>
      <c r="TVU7" s="158"/>
      <c r="TVV7" s="158"/>
      <c r="TVW7" s="158"/>
      <c r="TVX7" s="158"/>
      <c r="TVY7" s="158"/>
      <c r="TVZ7" s="158"/>
      <c r="TWA7" s="158"/>
      <c r="TWB7" s="158"/>
      <c r="TWC7" s="158"/>
      <c r="TWD7" s="158"/>
      <c r="TWE7" s="158"/>
      <c r="TWF7" s="158"/>
      <c r="TWG7" s="158"/>
      <c r="TWH7" s="158"/>
      <c r="TWI7" s="158"/>
      <c r="TWJ7" s="158"/>
      <c r="TWK7" s="158"/>
      <c r="TWL7" s="158"/>
      <c r="TWM7" s="158"/>
      <c r="TWN7" s="158"/>
      <c r="TWO7" s="158"/>
      <c r="TWP7" s="158"/>
      <c r="TWQ7" s="158"/>
      <c r="TWR7" s="158"/>
      <c r="TWS7" s="158"/>
      <c r="TWT7" s="158"/>
      <c r="TWU7" s="158"/>
      <c r="TWV7" s="158"/>
      <c r="TWW7" s="158"/>
      <c r="TWX7" s="158"/>
      <c r="TWY7" s="158"/>
      <c r="TWZ7" s="158"/>
      <c r="TXA7" s="158"/>
      <c r="TXB7" s="158"/>
      <c r="TXC7" s="158"/>
      <c r="TXD7" s="158"/>
      <c r="TXE7" s="158"/>
      <c r="TXF7" s="158"/>
      <c r="TXG7" s="158"/>
      <c r="TXH7" s="158"/>
      <c r="TXI7" s="158"/>
      <c r="TXJ7" s="158"/>
      <c r="TXK7" s="158"/>
      <c r="TXL7" s="158"/>
      <c r="TXM7" s="158"/>
      <c r="TXN7" s="158"/>
      <c r="TXO7" s="158"/>
      <c r="TXP7" s="158"/>
      <c r="TXQ7" s="158"/>
      <c r="TXR7" s="158"/>
      <c r="TXS7" s="158"/>
      <c r="TXT7" s="158"/>
      <c r="TXU7" s="158"/>
      <c r="TXV7" s="158"/>
      <c r="TXW7" s="158"/>
      <c r="TXX7" s="158"/>
      <c r="TXY7" s="158"/>
      <c r="TXZ7" s="158"/>
      <c r="TYA7" s="158"/>
      <c r="TYB7" s="158"/>
      <c r="TYC7" s="158"/>
      <c r="TYD7" s="158"/>
      <c r="TYE7" s="158"/>
      <c r="TYF7" s="158"/>
      <c r="TYG7" s="158"/>
      <c r="TYH7" s="158"/>
      <c r="TYI7" s="158"/>
      <c r="TYJ7" s="158"/>
      <c r="TYK7" s="158"/>
      <c r="TYL7" s="158"/>
      <c r="TYM7" s="158"/>
      <c r="TYN7" s="158"/>
      <c r="TYO7" s="158"/>
      <c r="TYP7" s="158"/>
      <c r="TYQ7" s="158"/>
      <c r="TYR7" s="158"/>
      <c r="TYS7" s="158"/>
      <c r="TYT7" s="158"/>
      <c r="TYU7" s="158"/>
      <c r="TYV7" s="158"/>
      <c r="TYW7" s="158"/>
      <c r="TYX7" s="158"/>
      <c r="TYY7" s="158"/>
      <c r="TYZ7" s="158"/>
      <c r="TZA7" s="158"/>
      <c r="TZB7" s="158"/>
      <c r="TZC7" s="158"/>
      <c r="TZD7" s="158"/>
      <c r="TZE7" s="158"/>
      <c r="TZF7" s="158"/>
      <c r="TZG7" s="158"/>
      <c r="TZH7" s="158"/>
      <c r="TZI7" s="158"/>
      <c r="TZJ7" s="158"/>
      <c r="TZK7" s="158"/>
      <c r="TZL7" s="158"/>
      <c r="TZM7" s="158"/>
      <c r="TZN7" s="158"/>
      <c r="TZO7" s="158"/>
      <c r="TZP7" s="158"/>
      <c r="TZQ7" s="158"/>
      <c r="TZR7" s="158"/>
      <c r="TZS7" s="158"/>
      <c r="TZT7" s="158"/>
      <c r="TZU7" s="158"/>
      <c r="TZV7" s="158"/>
      <c r="TZW7" s="158"/>
      <c r="TZX7" s="158"/>
      <c r="TZY7" s="158"/>
      <c r="TZZ7" s="158"/>
      <c r="UAA7" s="158"/>
      <c r="UAB7" s="158"/>
      <c r="UAC7" s="158"/>
      <c r="UAD7" s="158"/>
      <c r="UAE7" s="158"/>
      <c r="UAF7" s="158"/>
      <c r="UAG7" s="158"/>
      <c r="UAH7" s="158"/>
      <c r="UAI7" s="158"/>
      <c r="UAJ7" s="158"/>
      <c r="UAK7" s="158"/>
      <c r="UAL7" s="158"/>
      <c r="UAM7" s="158"/>
      <c r="UAN7" s="158"/>
      <c r="UAO7" s="158"/>
      <c r="UAP7" s="158"/>
      <c r="UAQ7" s="158"/>
      <c r="UAR7" s="158"/>
      <c r="UAS7" s="158"/>
      <c r="UAT7" s="158"/>
      <c r="UAU7" s="158"/>
      <c r="UAV7" s="158"/>
      <c r="UAW7" s="158"/>
      <c r="UAX7" s="158"/>
      <c r="UAY7" s="158"/>
      <c r="UAZ7" s="158"/>
      <c r="UBA7" s="158"/>
      <c r="UBB7" s="158"/>
      <c r="UBC7" s="158"/>
      <c r="UBD7" s="158"/>
      <c r="UBE7" s="158"/>
      <c r="UBF7" s="158"/>
      <c r="UBG7" s="158"/>
      <c r="UBH7" s="158"/>
      <c r="UBI7" s="158"/>
      <c r="UBJ7" s="158"/>
      <c r="UBK7" s="158"/>
      <c r="UBL7" s="158"/>
      <c r="UBM7" s="158"/>
      <c r="UBN7" s="158"/>
      <c r="UBO7" s="158"/>
      <c r="UBP7" s="158"/>
      <c r="UBQ7" s="158"/>
      <c r="UBR7" s="158"/>
      <c r="UBS7" s="158"/>
      <c r="UBT7" s="158"/>
      <c r="UBU7" s="158"/>
      <c r="UBV7" s="158"/>
      <c r="UBW7" s="158"/>
      <c r="UBX7" s="158"/>
      <c r="UBY7" s="158"/>
      <c r="UBZ7" s="158"/>
      <c r="UCA7" s="158"/>
      <c r="UCB7" s="158"/>
      <c r="UCC7" s="158"/>
      <c r="UCD7" s="158"/>
      <c r="UCE7" s="158"/>
      <c r="UCF7" s="158"/>
      <c r="UCG7" s="158"/>
      <c r="UCH7" s="158"/>
      <c r="UCI7" s="158"/>
      <c r="UCJ7" s="158"/>
      <c r="UCK7" s="158"/>
      <c r="UCL7" s="158"/>
      <c r="UCM7" s="158"/>
      <c r="UCN7" s="158"/>
      <c r="UCO7" s="158"/>
      <c r="UCP7" s="158"/>
      <c r="UCQ7" s="158"/>
      <c r="UCR7" s="158"/>
      <c r="UCS7" s="158"/>
      <c r="UCT7" s="158"/>
      <c r="UCU7" s="158"/>
      <c r="UCV7" s="158"/>
      <c r="UCW7" s="158"/>
      <c r="UCX7" s="158"/>
      <c r="UCY7" s="158"/>
      <c r="UCZ7" s="158"/>
      <c r="UDA7" s="158"/>
      <c r="UDB7" s="158"/>
      <c r="UDC7" s="158"/>
      <c r="UDD7" s="158"/>
      <c r="UDE7" s="158"/>
      <c r="UDF7" s="158"/>
      <c r="UDG7" s="158"/>
      <c r="UDH7" s="158"/>
      <c r="UDI7" s="158"/>
      <c r="UDJ7" s="158"/>
      <c r="UDK7" s="158"/>
      <c r="UDL7" s="158"/>
      <c r="UDM7" s="158"/>
      <c r="UDN7" s="158"/>
      <c r="UDO7" s="158"/>
      <c r="UDP7" s="158"/>
      <c r="UDQ7" s="158"/>
      <c r="UDR7" s="158"/>
      <c r="UDS7" s="158"/>
      <c r="UDT7" s="158"/>
      <c r="UDU7" s="158"/>
      <c r="UDV7" s="158"/>
      <c r="UDW7" s="158"/>
      <c r="UDX7" s="158"/>
      <c r="UDY7" s="158"/>
      <c r="UDZ7" s="158"/>
      <c r="UEA7" s="158"/>
      <c r="UEB7" s="158"/>
      <c r="UEC7" s="158"/>
      <c r="UED7" s="158"/>
      <c r="UEE7" s="158"/>
      <c r="UEF7" s="158"/>
      <c r="UEG7" s="158"/>
      <c r="UEH7" s="158"/>
      <c r="UEI7" s="158"/>
      <c r="UEJ7" s="158"/>
      <c r="UEK7" s="158"/>
      <c r="UEL7" s="158"/>
      <c r="UEM7" s="158"/>
      <c r="UEN7" s="158"/>
      <c r="UEO7" s="158"/>
      <c r="UEP7" s="158"/>
      <c r="UEQ7" s="158"/>
      <c r="UER7" s="158"/>
      <c r="UES7" s="158"/>
      <c r="UET7" s="158"/>
      <c r="UEU7" s="158"/>
      <c r="UEV7" s="158"/>
      <c r="UEW7" s="158"/>
      <c r="UEX7" s="158"/>
      <c r="UEY7" s="158"/>
      <c r="UEZ7" s="158"/>
      <c r="UFA7" s="158"/>
      <c r="UFB7" s="158"/>
      <c r="UFC7" s="158"/>
      <c r="UFD7" s="158"/>
      <c r="UFE7" s="158"/>
      <c r="UFF7" s="158"/>
      <c r="UFG7" s="158"/>
      <c r="UFH7" s="158"/>
      <c r="UFI7" s="158"/>
      <c r="UFJ7" s="158"/>
      <c r="UFK7" s="158"/>
      <c r="UFL7" s="158"/>
      <c r="UFM7" s="158"/>
      <c r="UFN7" s="158"/>
      <c r="UFO7" s="158"/>
      <c r="UFP7" s="158"/>
      <c r="UFQ7" s="158"/>
      <c r="UFR7" s="158"/>
      <c r="UFS7" s="158"/>
      <c r="UFT7" s="158"/>
      <c r="UFU7" s="158"/>
      <c r="UFV7" s="158"/>
      <c r="UFW7" s="158"/>
      <c r="UFX7" s="158"/>
      <c r="UFY7" s="158"/>
      <c r="UFZ7" s="158"/>
      <c r="UGA7" s="158"/>
      <c r="UGB7" s="158"/>
      <c r="UGC7" s="158"/>
      <c r="UGD7" s="158"/>
      <c r="UGE7" s="158"/>
      <c r="UGF7" s="158"/>
      <c r="UGG7" s="158"/>
      <c r="UGH7" s="158"/>
      <c r="UGI7" s="158"/>
      <c r="UGJ7" s="158"/>
      <c r="UGK7" s="158"/>
      <c r="UGL7" s="158"/>
      <c r="UGM7" s="158"/>
      <c r="UGN7" s="158"/>
      <c r="UGO7" s="158"/>
      <c r="UGP7" s="158"/>
      <c r="UGQ7" s="158"/>
      <c r="UGR7" s="158"/>
      <c r="UGS7" s="158"/>
      <c r="UGT7" s="158"/>
      <c r="UGU7" s="158"/>
      <c r="UGV7" s="158"/>
      <c r="UGW7" s="158"/>
      <c r="UGX7" s="158"/>
      <c r="UGY7" s="158"/>
      <c r="UGZ7" s="158"/>
      <c r="UHA7" s="158"/>
      <c r="UHB7" s="158"/>
      <c r="UHC7" s="158"/>
      <c r="UHD7" s="158"/>
      <c r="UHE7" s="158"/>
      <c r="UHF7" s="158"/>
      <c r="UHG7" s="158"/>
      <c r="UHH7" s="158"/>
      <c r="UHI7" s="158"/>
      <c r="UHJ7" s="158"/>
      <c r="UHK7" s="158"/>
      <c r="UHL7" s="158"/>
      <c r="UHM7" s="158"/>
      <c r="UHN7" s="158"/>
      <c r="UHO7" s="158"/>
      <c r="UHP7" s="158"/>
      <c r="UHQ7" s="158"/>
      <c r="UHR7" s="158"/>
      <c r="UHS7" s="158"/>
      <c r="UHT7" s="158"/>
      <c r="UHU7" s="158"/>
      <c r="UHV7" s="158"/>
      <c r="UHW7" s="158"/>
      <c r="UHX7" s="158"/>
      <c r="UHY7" s="158"/>
      <c r="UHZ7" s="158"/>
      <c r="UIA7" s="158"/>
      <c r="UIB7" s="158"/>
      <c r="UIC7" s="158"/>
      <c r="UID7" s="158"/>
      <c r="UIE7" s="158"/>
      <c r="UIF7" s="158"/>
      <c r="UIG7" s="158"/>
      <c r="UIH7" s="158"/>
      <c r="UII7" s="158"/>
      <c r="UIJ7" s="158"/>
      <c r="UIK7" s="158"/>
      <c r="UIL7" s="158"/>
      <c r="UIM7" s="158"/>
      <c r="UIN7" s="158"/>
      <c r="UIO7" s="158"/>
      <c r="UIP7" s="158"/>
      <c r="UIQ7" s="158"/>
      <c r="UIR7" s="158"/>
      <c r="UIS7" s="158"/>
      <c r="UIT7" s="158"/>
      <c r="UIU7" s="158"/>
      <c r="UIV7" s="158"/>
      <c r="UIW7" s="158"/>
      <c r="UIX7" s="158"/>
      <c r="UIY7" s="158"/>
      <c r="UIZ7" s="158"/>
      <c r="UJA7" s="158"/>
      <c r="UJB7" s="158"/>
      <c r="UJC7" s="158"/>
      <c r="UJD7" s="158"/>
      <c r="UJE7" s="158"/>
      <c r="UJF7" s="158"/>
      <c r="UJG7" s="158"/>
      <c r="UJH7" s="158"/>
      <c r="UJI7" s="158"/>
      <c r="UJJ7" s="158"/>
      <c r="UJK7" s="158"/>
      <c r="UJL7" s="158"/>
      <c r="UJM7" s="158"/>
      <c r="UJN7" s="158"/>
      <c r="UJO7" s="158"/>
      <c r="UJP7" s="158"/>
      <c r="UJQ7" s="158"/>
      <c r="UJR7" s="158"/>
      <c r="UJS7" s="158"/>
      <c r="UJT7" s="158"/>
      <c r="UJU7" s="158"/>
      <c r="UJV7" s="158"/>
      <c r="UJW7" s="158"/>
      <c r="UJX7" s="158"/>
      <c r="UJY7" s="158"/>
      <c r="UJZ7" s="158"/>
      <c r="UKA7" s="158"/>
      <c r="UKB7" s="158"/>
      <c r="UKC7" s="158"/>
      <c r="UKD7" s="158"/>
      <c r="UKE7" s="158"/>
      <c r="UKF7" s="158"/>
      <c r="UKG7" s="158"/>
      <c r="UKH7" s="158"/>
      <c r="UKI7" s="158"/>
      <c r="UKJ7" s="158"/>
      <c r="UKK7" s="158"/>
      <c r="UKL7" s="158"/>
      <c r="UKM7" s="158"/>
      <c r="UKN7" s="158"/>
      <c r="UKO7" s="158"/>
      <c r="UKP7" s="158"/>
      <c r="UKQ7" s="158"/>
      <c r="UKR7" s="158"/>
      <c r="UKS7" s="158"/>
      <c r="UKT7" s="158"/>
      <c r="UKU7" s="158"/>
      <c r="UKV7" s="158"/>
      <c r="UKW7" s="158"/>
      <c r="UKX7" s="158"/>
      <c r="UKY7" s="158"/>
      <c r="UKZ7" s="158"/>
      <c r="ULA7" s="158"/>
      <c r="ULB7" s="158"/>
      <c r="ULC7" s="158"/>
      <c r="ULD7" s="158"/>
      <c r="ULE7" s="158"/>
      <c r="ULF7" s="158"/>
      <c r="ULG7" s="158"/>
      <c r="ULH7" s="158"/>
      <c r="ULI7" s="158"/>
      <c r="ULJ7" s="158"/>
      <c r="ULK7" s="158"/>
      <c r="ULL7" s="158"/>
      <c r="ULM7" s="158"/>
      <c r="ULN7" s="158"/>
      <c r="ULO7" s="158"/>
      <c r="ULP7" s="158"/>
      <c r="ULQ7" s="158"/>
      <c r="ULR7" s="158"/>
      <c r="ULS7" s="158"/>
      <c r="ULT7" s="158"/>
      <c r="ULU7" s="158"/>
      <c r="ULV7" s="158"/>
      <c r="ULW7" s="158"/>
      <c r="ULX7" s="158"/>
      <c r="ULY7" s="158"/>
      <c r="ULZ7" s="158"/>
      <c r="UMA7" s="158"/>
      <c r="UMB7" s="158"/>
      <c r="UMC7" s="158"/>
      <c r="UMD7" s="158"/>
      <c r="UME7" s="158"/>
      <c r="UMF7" s="158"/>
      <c r="UMG7" s="158"/>
      <c r="UMH7" s="158"/>
      <c r="UMI7" s="158"/>
      <c r="UMJ7" s="158"/>
      <c r="UMK7" s="158"/>
      <c r="UML7" s="158"/>
      <c r="UMM7" s="158"/>
      <c r="UMN7" s="158"/>
      <c r="UMO7" s="158"/>
      <c r="UMP7" s="158"/>
      <c r="UMQ7" s="158"/>
      <c r="UMR7" s="158"/>
      <c r="UMS7" s="158"/>
      <c r="UMT7" s="158"/>
      <c r="UMU7" s="158"/>
      <c r="UMV7" s="158"/>
      <c r="UMW7" s="158"/>
      <c r="UMX7" s="158"/>
      <c r="UMY7" s="158"/>
      <c r="UMZ7" s="158"/>
      <c r="UNA7" s="158"/>
      <c r="UNB7" s="158"/>
      <c r="UNC7" s="158"/>
      <c r="UND7" s="158"/>
      <c r="UNE7" s="158"/>
      <c r="UNF7" s="158"/>
      <c r="UNG7" s="158"/>
      <c r="UNH7" s="158"/>
      <c r="UNI7" s="158"/>
      <c r="UNJ7" s="158"/>
      <c r="UNK7" s="158"/>
      <c r="UNL7" s="158"/>
      <c r="UNM7" s="158"/>
      <c r="UNN7" s="158"/>
      <c r="UNO7" s="158"/>
      <c r="UNP7" s="158"/>
      <c r="UNQ7" s="158"/>
      <c r="UNR7" s="158"/>
      <c r="UNS7" s="158"/>
      <c r="UNT7" s="158"/>
      <c r="UNU7" s="158"/>
      <c r="UNV7" s="158"/>
      <c r="UNW7" s="158"/>
      <c r="UNX7" s="158"/>
      <c r="UNY7" s="158"/>
      <c r="UNZ7" s="158"/>
      <c r="UOA7" s="158"/>
      <c r="UOB7" s="158"/>
      <c r="UOC7" s="158"/>
      <c r="UOD7" s="158"/>
      <c r="UOE7" s="158"/>
      <c r="UOF7" s="158"/>
      <c r="UOG7" s="158"/>
      <c r="UOH7" s="158"/>
      <c r="UOI7" s="158"/>
      <c r="UOJ7" s="158"/>
      <c r="UOK7" s="158"/>
      <c r="UOL7" s="158"/>
      <c r="UOM7" s="158"/>
      <c r="UON7" s="158"/>
      <c r="UOO7" s="158"/>
      <c r="UOP7" s="158"/>
      <c r="UOQ7" s="158"/>
      <c r="UOR7" s="158"/>
      <c r="UOS7" s="158"/>
      <c r="UOT7" s="158"/>
      <c r="UOU7" s="158"/>
      <c r="UOV7" s="158"/>
      <c r="UOW7" s="158"/>
      <c r="UOX7" s="158"/>
      <c r="UOY7" s="158"/>
      <c r="UOZ7" s="158"/>
      <c r="UPA7" s="158"/>
      <c r="UPB7" s="158"/>
      <c r="UPC7" s="158"/>
      <c r="UPD7" s="158"/>
      <c r="UPE7" s="158"/>
      <c r="UPF7" s="158"/>
      <c r="UPG7" s="158"/>
      <c r="UPH7" s="158"/>
      <c r="UPI7" s="158"/>
      <c r="UPJ7" s="158"/>
      <c r="UPK7" s="158"/>
      <c r="UPL7" s="158"/>
      <c r="UPM7" s="158"/>
      <c r="UPN7" s="158"/>
      <c r="UPO7" s="158"/>
      <c r="UPP7" s="158"/>
      <c r="UPQ7" s="158"/>
      <c r="UPR7" s="158"/>
      <c r="UPS7" s="158"/>
      <c r="UPT7" s="158"/>
      <c r="UPU7" s="158"/>
      <c r="UPV7" s="158"/>
      <c r="UPW7" s="158"/>
      <c r="UPX7" s="158"/>
      <c r="UPY7" s="158"/>
      <c r="UPZ7" s="158"/>
      <c r="UQA7" s="158"/>
      <c r="UQB7" s="158"/>
      <c r="UQC7" s="158"/>
      <c r="UQD7" s="158"/>
      <c r="UQE7" s="158"/>
      <c r="UQF7" s="158"/>
      <c r="UQG7" s="158"/>
      <c r="UQH7" s="158"/>
      <c r="UQI7" s="158"/>
      <c r="UQJ7" s="158"/>
      <c r="UQK7" s="158"/>
      <c r="UQL7" s="158"/>
      <c r="UQM7" s="158"/>
      <c r="UQN7" s="158"/>
      <c r="UQO7" s="158"/>
      <c r="UQP7" s="158"/>
      <c r="UQQ7" s="158"/>
      <c r="UQR7" s="158"/>
      <c r="UQS7" s="158"/>
      <c r="UQT7" s="158"/>
      <c r="UQU7" s="158"/>
      <c r="UQV7" s="158"/>
      <c r="UQW7" s="158"/>
      <c r="UQX7" s="158"/>
      <c r="UQY7" s="158"/>
      <c r="UQZ7" s="158"/>
      <c r="URA7" s="158"/>
      <c r="URB7" s="158"/>
      <c r="URC7" s="158"/>
      <c r="URD7" s="158"/>
      <c r="URE7" s="158"/>
      <c r="URF7" s="158"/>
      <c r="URG7" s="158"/>
      <c r="URH7" s="158"/>
      <c r="URI7" s="158"/>
      <c r="URJ7" s="158"/>
      <c r="URK7" s="158"/>
      <c r="URL7" s="158"/>
      <c r="URM7" s="158"/>
      <c r="URN7" s="158"/>
      <c r="URO7" s="158"/>
      <c r="URP7" s="158"/>
      <c r="URQ7" s="158"/>
      <c r="URR7" s="158"/>
      <c r="URS7" s="158"/>
      <c r="URT7" s="158"/>
      <c r="URU7" s="158"/>
      <c r="URV7" s="158"/>
      <c r="URW7" s="158"/>
      <c r="URX7" s="158"/>
      <c r="URY7" s="158"/>
      <c r="URZ7" s="158"/>
      <c r="USA7" s="158"/>
      <c r="USB7" s="158"/>
      <c r="USC7" s="158"/>
      <c r="USD7" s="158"/>
      <c r="USE7" s="158"/>
      <c r="USF7" s="158"/>
      <c r="USG7" s="158"/>
      <c r="USH7" s="158"/>
      <c r="USI7" s="158"/>
      <c r="USJ7" s="158"/>
      <c r="USK7" s="158"/>
      <c r="USL7" s="158"/>
      <c r="USM7" s="158"/>
      <c r="USN7" s="158"/>
      <c r="USO7" s="158"/>
      <c r="USP7" s="158"/>
      <c r="USQ7" s="158"/>
      <c r="USR7" s="158"/>
      <c r="USS7" s="158"/>
      <c r="UST7" s="158"/>
      <c r="USU7" s="158"/>
      <c r="USV7" s="158"/>
      <c r="USW7" s="158"/>
      <c r="USX7" s="158"/>
      <c r="USY7" s="158"/>
      <c r="USZ7" s="158"/>
      <c r="UTA7" s="158"/>
      <c r="UTB7" s="158"/>
      <c r="UTC7" s="158"/>
      <c r="UTD7" s="158"/>
      <c r="UTE7" s="158"/>
      <c r="UTF7" s="158"/>
      <c r="UTG7" s="158"/>
      <c r="UTH7" s="158"/>
      <c r="UTI7" s="158"/>
      <c r="UTJ7" s="158"/>
      <c r="UTK7" s="158"/>
      <c r="UTL7" s="158"/>
      <c r="UTM7" s="158"/>
      <c r="UTN7" s="158"/>
      <c r="UTO7" s="158"/>
      <c r="UTP7" s="158"/>
      <c r="UTQ7" s="158"/>
      <c r="UTR7" s="158"/>
      <c r="UTS7" s="158"/>
      <c r="UTT7" s="158"/>
      <c r="UTU7" s="158"/>
      <c r="UTV7" s="158"/>
      <c r="UTW7" s="158"/>
      <c r="UTX7" s="158"/>
      <c r="UTY7" s="158"/>
      <c r="UTZ7" s="158"/>
      <c r="UUA7" s="158"/>
      <c r="UUB7" s="158"/>
      <c r="UUC7" s="158"/>
      <c r="UUD7" s="158"/>
      <c r="UUE7" s="158"/>
      <c r="UUF7" s="158"/>
      <c r="UUG7" s="158"/>
      <c r="UUH7" s="158"/>
      <c r="UUI7" s="158"/>
      <c r="UUJ7" s="158"/>
      <c r="UUK7" s="158"/>
      <c r="UUL7" s="158"/>
      <c r="UUM7" s="158"/>
      <c r="UUN7" s="158"/>
      <c r="UUO7" s="158"/>
      <c r="UUP7" s="158"/>
      <c r="UUQ7" s="158"/>
      <c r="UUR7" s="158"/>
      <c r="UUS7" s="158"/>
      <c r="UUT7" s="158"/>
      <c r="UUU7" s="158"/>
      <c r="UUV7" s="158"/>
      <c r="UUW7" s="158"/>
      <c r="UUX7" s="158"/>
      <c r="UUY7" s="158"/>
      <c r="UUZ7" s="158"/>
      <c r="UVA7" s="158"/>
      <c r="UVB7" s="158"/>
      <c r="UVC7" s="158"/>
      <c r="UVD7" s="158"/>
      <c r="UVE7" s="158"/>
      <c r="UVF7" s="158"/>
      <c r="UVG7" s="158"/>
      <c r="UVH7" s="158"/>
      <c r="UVI7" s="158"/>
      <c r="UVJ7" s="158"/>
      <c r="UVK7" s="158"/>
      <c r="UVL7" s="158"/>
      <c r="UVM7" s="158"/>
      <c r="UVN7" s="158"/>
      <c r="UVO7" s="158"/>
      <c r="UVP7" s="158"/>
      <c r="UVQ7" s="158"/>
      <c r="UVR7" s="158"/>
      <c r="UVS7" s="158"/>
      <c r="UVT7" s="158"/>
      <c r="UVU7" s="158"/>
      <c r="UVV7" s="158"/>
      <c r="UVW7" s="158"/>
      <c r="UVX7" s="158"/>
      <c r="UVY7" s="158"/>
      <c r="UVZ7" s="158"/>
      <c r="UWA7" s="158"/>
      <c r="UWB7" s="158"/>
      <c r="UWC7" s="158"/>
      <c r="UWD7" s="158"/>
      <c r="UWE7" s="158"/>
      <c r="UWF7" s="158"/>
      <c r="UWG7" s="158"/>
      <c r="UWH7" s="158"/>
      <c r="UWI7" s="158"/>
      <c r="UWJ7" s="158"/>
      <c r="UWK7" s="158"/>
      <c r="UWL7" s="158"/>
      <c r="UWM7" s="158"/>
      <c r="UWN7" s="158"/>
      <c r="UWO7" s="158"/>
      <c r="UWP7" s="158"/>
      <c r="UWQ7" s="158"/>
      <c r="UWR7" s="158"/>
      <c r="UWS7" s="158"/>
      <c r="UWT7" s="158"/>
      <c r="UWU7" s="158"/>
      <c r="UWV7" s="158"/>
      <c r="UWW7" s="158"/>
      <c r="UWX7" s="158"/>
      <c r="UWY7" s="158"/>
      <c r="UWZ7" s="158"/>
      <c r="UXA7" s="158"/>
      <c r="UXB7" s="158"/>
      <c r="UXC7" s="158"/>
      <c r="UXD7" s="158"/>
      <c r="UXE7" s="158"/>
      <c r="UXF7" s="158"/>
      <c r="UXG7" s="158"/>
      <c r="UXH7" s="158"/>
      <c r="UXI7" s="158"/>
      <c r="UXJ7" s="158"/>
      <c r="UXK7" s="158"/>
      <c r="UXL7" s="158"/>
      <c r="UXM7" s="158"/>
      <c r="UXN7" s="158"/>
      <c r="UXO7" s="158"/>
      <c r="UXP7" s="158"/>
      <c r="UXQ7" s="158"/>
      <c r="UXR7" s="158"/>
      <c r="UXS7" s="158"/>
      <c r="UXT7" s="158"/>
      <c r="UXU7" s="158"/>
      <c r="UXV7" s="158"/>
      <c r="UXW7" s="158"/>
      <c r="UXX7" s="158"/>
      <c r="UXY7" s="158"/>
      <c r="UXZ7" s="158"/>
      <c r="UYA7" s="158"/>
      <c r="UYB7" s="158"/>
      <c r="UYC7" s="158"/>
      <c r="UYD7" s="158"/>
      <c r="UYE7" s="158"/>
      <c r="UYF7" s="158"/>
      <c r="UYG7" s="158"/>
      <c r="UYH7" s="158"/>
      <c r="UYI7" s="158"/>
      <c r="UYJ7" s="158"/>
      <c r="UYK7" s="158"/>
      <c r="UYL7" s="158"/>
      <c r="UYM7" s="158"/>
      <c r="UYN7" s="158"/>
      <c r="UYO7" s="158"/>
      <c r="UYP7" s="158"/>
      <c r="UYQ7" s="158"/>
      <c r="UYR7" s="158"/>
      <c r="UYS7" s="158"/>
      <c r="UYT7" s="158"/>
      <c r="UYU7" s="158"/>
      <c r="UYV7" s="158"/>
      <c r="UYW7" s="158"/>
      <c r="UYX7" s="158"/>
      <c r="UYY7" s="158"/>
      <c r="UYZ7" s="158"/>
      <c r="UZA7" s="158"/>
      <c r="UZB7" s="158"/>
      <c r="UZC7" s="158"/>
      <c r="UZD7" s="158"/>
      <c r="UZE7" s="158"/>
      <c r="UZF7" s="158"/>
      <c r="UZG7" s="158"/>
      <c r="UZH7" s="158"/>
      <c r="UZI7" s="158"/>
      <c r="UZJ7" s="158"/>
      <c r="UZK7" s="158"/>
      <c r="UZL7" s="158"/>
      <c r="UZM7" s="158"/>
      <c r="UZN7" s="158"/>
      <c r="UZO7" s="158"/>
      <c r="UZP7" s="158"/>
      <c r="UZQ7" s="158"/>
      <c r="UZR7" s="158"/>
      <c r="UZS7" s="158"/>
      <c r="UZT7" s="158"/>
      <c r="UZU7" s="158"/>
      <c r="UZV7" s="158"/>
      <c r="UZW7" s="158"/>
      <c r="UZX7" s="158"/>
      <c r="UZY7" s="158"/>
      <c r="UZZ7" s="158"/>
      <c r="VAA7" s="158"/>
      <c r="VAB7" s="158"/>
      <c r="VAC7" s="158"/>
      <c r="VAD7" s="158"/>
      <c r="VAE7" s="158"/>
      <c r="VAF7" s="158"/>
      <c r="VAG7" s="158"/>
      <c r="VAH7" s="158"/>
      <c r="VAI7" s="158"/>
      <c r="VAJ7" s="158"/>
      <c r="VAK7" s="158"/>
      <c r="VAL7" s="158"/>
      <c r="VAM7" s="158"/>
      <c r="VAN7" s="158"/>
      <c r="VAO7" s="158"/>
      <c r="VAP7" s="158"/>
      <c r="VAQ7" s="158"/>
      <c r="VAR7" s="158"/>
      <c r="VAS7" s="158"/>
      <c r="VAT7" s="158"/>
      <c r="VAU7" s="158"/>
      <c r="VAV7" s="158"/>
      <c r="VAW7" s="158"/>
      <c r="VAX7" s="158"/>
      <c r="VAY7" s="158"/>
      <c r="VAZ7" s="158"/>
      <c r="VBA7" s="158"/>
      <c r="VBB7" s="158"/>
      <c r="VBC7" s="158"/>
      <c r="VBD7" s="158"/>
      <c r="VBE7" s="158"/>
      <c r="VBF7" s="158"/>
      <c r="VBG7" s="158"/>
      <c r="VBH7" s="158"/>
      <c r="VBI7" s="158"/>
      <c r="VBJ7" s="158"/>
      <c r="VBK7" s="158"/>
      <c r="VBL7" s="158"/>
      <c r="VBM7" s="158"/>
      <c r="VBN7" s="158"/>
      <c r="VBO7" s="158"/>
      <c r="VBP7" s="158"/>
      <c r="VBQ7" s="158"/>
      <c r="VBR7" s="158"/>
      <c r="VBS7" s="158"/>
      <c r="VBT7" s="158"/>
      <c r="VBU7" s="158"/>
      <c r="VBV7" s="158"/>
      <c r="VBW7" s="158"/>
      <c r="VBX7" s="158"/>
      <c r="VBY7" s="158"/>
      <c r="VBZ7" s="158"/>
      <c r="VCA7" s="158"/>
      <c r="VCB7" s="158"/>
      <c r="VCC7" s="158"/>
      <c r="VCD7" s="158"/>
      <c r="VCE7" s="158"/>
      <c r="VCF7" s="158"/>
      <c r="VCG7" s="158"/>
      <c r="VCH7" s="158"/>
      <c r="VCI7" s="158"/>
      <c r="VCJ7" s="158"/>
      <c r="VCK7" s="158"/>
      <c r="VCL7" s="158"/>
      <c r="VCM7" s="158"/>
      <c r="VCN7" s="158"/>
      <c r="VCO7" s="158"/>
      <c r="VCP7" s="158"/>
      <c r="VCQ7" s="158"/>
      <c r="VCR7" s="158"/>
      <c r="VCS7" s="158"/>
      <c r="VCT7" s="158"/>
      <c r="VCU7" s="158"/>
      <c r="VCV7" s="158"/>
      <c r="VCW7" s="158"/>
      <c r="VCX7" s="158"/>
      <c r="VCY7" s="158"/>
      <c r="VCZ7" s="158"/>
      <c r="VDA7" s="158"/>
      <c r="VDB7" s="158"/>
      <c r="VDC7" s="158"/>
      <c r="VDD7" s="158"/>
      <c r="VDE7" s="158"/>
      <c r="VDF7" s="158"/>
      <c r="VDG7" s="158"/>
      <c r="VDH7" s="158"/>
      <c r="VDI7" s="158"/>
      <c r="VDJ7" s="158"/>
      <c r="VDK7" s="158"/>
      <c r="VDL7" s="158"/>
      <c r="VDM7" s="158"/>
      <c r="VDN7" s="158"/>
      <c r="VDO7" s="158"/>
      <c r="VDP7" s="158"/>
      <c r="VDQ7" s="158"/>
      <c r="VDR7" s="158"/>
      <c r="VDS7" s="158"/>
      <c r="VDT7" s="158"/>
      <c r="VDU7" s="158"/>
      <c r="VDV7" s="158"/>
      <c r="VDW7" s="158"/>
      <c r="VDX7" s="158"/>
      <c r="VDY7" s="158"/>
      <c r="VDZ7" s="158"/>
      <c r="VEA7" s="158"/>
      <c r="VEB7" s="158"/>
      <c r="VEC7" s="158"/>
      <c r="VED7" s="158"/>
      <c r="VEE7" s="158"/>
      <c r="VEF7" s="158"/>
      <c r="VEG7" s="158"/>
      <c r="VEH7" s="158"/>
      <c r="VEI7" s="158"/>
      <c r="VEJ7" s="158"/>
      <c r="VEK7" s="158"/>
      <c r="VEL7" s="158"/>
      <c r="VEM7" s="158"/>
      <c r="VEN7" s="158"/>
      <c r="VEO7" s="158"/>
      <c r="VEP7" s="158"/>
      <c r="VEQ7" s="158"/>
      <c r="VER7" s="158"/>
      <c r="VES7" s="158"/>
      <c r="VET7" s="158"/>
      <c r="VEU7" s="158"/>
      <c r="VEV7" s="158"/>
      <c r="VEW7" s="158"/>
      <c r="VEX7" s="158"/>
      <c r="VEY7" s="158"/>
      <c r="VEZ7" s="158"/>
      <c r="VFA7" s="158"/>
      <c r="VFB7" s="158"/>
      <c r="VFC7" s="158"/>
      <c r="VFD7" s="158"/>
      <c r="VFE7" s="158"/>
      <c r="VFF7" s="158"/>
      <c r="VFG7" s="158"/>
      <c r="VFH7" s="158"/>
      <c r="VFI7" s="158"/>
      <c r="VFJ7" s="158"/>
      <c r="VFK7" s="158"/>
      <c r="VFL7" s="158"/>
      <c r="VFM7" s="158"/>
      <c r="VFN7" s="158"/>
      <c r="VFO7" s="158"/>
      <c r="VFP7" s="158"/>
      <c r="VFQ7" s="158"/>
      <c r="VFR7" s="158"/>
      <c r="VFS7" s="158"/>
      <c r="VFT7" s="158"/>
      <c r="VFU7" s="158"/>
      <c r="VFV7" s="158"/>
      <c r="VFW7" s="158"/>
      <c r="VFX7" s="158"/>
      <c r="VFY7" s="158"/>
      <c r="VFZ7" s="158"/>
      <c r="VGA7" s="158"/>
      <c r="VGB7" s="158"/>
      <c r="VGC7" s="158"/>
      <c r="VGD7" s="158"/>
      <c r="VGE7" s="158"/>
      <c r="VGF7" s="158"/>
      <c r="VGG7" s="158"/>
      <c r="VGH7" s="158"/>
      <c r="VGI7" s="158"/>
      <c r="VGJ7" s="158"/>
      <c r="VGK7" s="158"/>
      <c r="VGL7" s="158"/>
      <c r="VGM7" s="158"/>
      <c r="VGN7" s="158"/>
      <c r="VGO7" s="158"/>
      <c r="VGP7" s="158"/>
      <c r="VGQ7" s="158"/>
      <c r="VGR7" s="158"/>
      <c r="VGS7" s="158"/>
      <c r="VGT7" s="158"/>
      <c r="VGU7" s="158"/>
      <c r="VGV7" s="158"/>
      <c r="VGW7" s="158"/>
      <c r="VGX7" s="158"/>
      <c r="VGY7" s="158"/>
      <c r="VGZ7" s="158"/>
      <c r="VHA7" s="158"/>
      <c r="VHB7" s="158"/>
      <c r="VHC7" s="158"/>
      <c r="VHD7" s="158"/>
      <c r="VHE7" s="158"/>
      <c r="VHF7" s="158"/>
      <c r="VHG7" s="158"/>
      <c r="VHH7" s="158"/>
      <c r="VHI7" s="158"/>
      <c r="VHJ7" s="158"/>
      <c r="VHK7" s="158"/>
      <c r="VHL7" s="158"/>
      <c r="VHM7" s="158"/>
      <c r="VHN7" s="158"/>
      <c r="VHO7" s="158"/>
      <c r="VHP7" s="158"/>
      <c r="VHQ7" s="158"/>
      <c r="VHR7" s="158"/>
      <c r="VHS7" s="158"/>
      <c r="VHT7" s="158"/>
      <c r="VHU7" s="158"/>
      <c r="VHV7" s="158"/>
      <c r="VHW7" s="158"/>
      <c r="VHX7" s="158"/>
      <c r="VHY7" s="158"/>
      <c r="VHZ7" s="158"/>
      <c r="VIA7" s="158"/>
      <c r="VIB7" s="158"/>
      <c r="VIC7" s="158"/>
      <c r="VID7" s="158"/>
      <c r="VIE7" s="158"/>
      <c r="VIF7" s="158"/>
      <c r="VIG7" s="158"/>
      <c r="VIH7" s="158"/>
      <c r="VII7" s="158"/>
      <c r="VIJ7" s="158"/>
      <c r="VIK7" s="158"/>
      <c r="VIL7" s="158"/>
      <c r="VIM7" s="158"/>
      <c r="VIN7" s="158"/>
      <c r="VIO7" s="158"/>
      <c r="VIP7" s="158"/>
      <c r="VIQ7" s="158"/>
      <c r="VIR7" s="158"/>
      <c r="VIS7" s="158"/>
      <c r="VIT7" s="158"/>
      <c r="VIU7" s="158"/>
      <c r="VIV7" s="158"/>
      <c r="VIW7" s="158"/>
      <c r="VIX7" s="158"/>
      <c r="VIY7" s="158"/>
      <c r="VIZ7" s="158"/>
      <c r="VJA7" s="158"/>
      <c r="VJB7" s="158"/>
      <c r="VJC7" s="158"/>
      <c r="VJD7" s="158"/>
      <c r="VJE7" s="158"/>
      <c r="VJF7" s="158"/>
      <c r="VJG7" s="158"/>
      <c r="VJH7" s="158"/>
      <c r="VJI7" s="158"/>
      <c r="VJJ7" s="158"/>
      <c r="VJK7" s="158"/>
      <c r="VJL7" s="158"/>
      <c r="VJM7" s="158"/>
      <c r="VJN7" s="158"/>
      <c r="VJO7" s="158"/>
      <c r="VJP7" s="158"/>
      <c r="VJQ7" s="158"/>
      <c r="VJR7" s="158"/>
      <c r="VJS7" s="158"/>
      <c r="VJT7" s="158"/>
      <c r="VJU7" s="158"/>
      <c r="VJV7" s="158"/>
      <c r="VJW7" s="158"/>
      <c r="VJX7" s="158"/>
      <c r="VJY7" s="158"/>
      <c r="VJZ7" s="158"/>
      <c r="VKA7" s="158"/>
      <c r="VKB7" s="158"/>
      <c r="VKC7" s="158"/>
      <c r="VKD7" s="158"/>
      <c r="VKE7" s="158"/>
      <c r="VKF7" s="158"/>
      <c r="VKG7" s="158"/>
      <c r="VKH7" s="158"/>
      <c r="VKI7" s="158"/>
      <c r="VKJ7" s="158"/>
      <c r="VKK7" s="158"/>
      <c r="VKL7" s="158"/>
      <c r="VKM7" s="158"/>
      <c r="VKN7" s="158"/>
      <c r="VKO7" s="158"/>
      <c r="VKP7" s="158"/>
      <c r="VKQ7" s="158"/>
      <c r="VKR7" s="158"/>
      <c r="VKS7" s="158"/>
      <c r="VKT7" s="158"/>
      <c r="VKU7" s="158"/>
      <c r="VKV7" s="158"/>
      <c r="VKW7" s="158"/>
      <c r="VKX7" s="158"/>
      <c r="VKY7" s="158"/>
      <c r="VKZ7" s="158"/>
      <c r="VLA7" s="158"/>
      <c r="VLB7" s="158"/>
      <c r="VLC7" s="158"/>
      <c r="VLD7" s="158"/>
      <c r="VLE7" s="158"/>
      <c r="VLF7" s="158"/>
      <c r="VLG7" s="158"/>
      <c r="VLH7" s="158"/>
      <c r="VLI7" s="158"/>
      <c r="VLJ7" s="158"/>
      <c r="VLK7" s="158"/>
      <c r="VLL7" s="158"/>
      <c r="VLM7" s="158"/>
      <c r="VLN7" s="158"/>
      <c r="VLO7" s="158"/>
      <c r="VLP7" s="158"/>
      <c r="VLQ7" s="158"/>
      <c r="VLR7" s="158"/>
      <c r="VLS7" s="158"/>
      <c r="VLT7" s="158"/>
      <c r="VLU7" s="158"/>
      <c r="VLV7" s="158"/>
      <c r="VLW7" s="158"/>
      <c r="VLX7" s="158"/>
      <c r="VLY7" s="158"/>
      <c r="VLZ7" s="158"/>
      <c r="VMA7" s="158"/>
      <c r="VMB7" s="158"/>
      <c r="VMC7" s="158"/>
      <c r="VMD7" s="158"/>
      <c r="VME7" s="158"/>
      <c r="VMF7" s="158"/>
      <c r="VMG7" s="158"/>
      <c r="VMH7" s="158"/>
      <c r="VMI7" s="158"/>
      <c r="VMJ7" s="158"/>
      <c r="VMK7" s="158"/>
      <c r="VML7" s="158"/>
      <c r="VMM7" s="158"/>
      <c r="VMN7" s="158"/>
      <c r="VMO7" s="158"/>
      <c r="VMP7" s="158"/>
      <c r="VMQ7" s="158"/>
      <c r="VMR7" s="158"/>
      <c r="VMS7" s="158"/>
      <c r="VMT7" s="158"/>
      <c r="VMU7" s="158"/>
      <c r="VMV7" s="158"/>
      <c r="VMW7" s="158"/>
      <c r="VMX7" s="158"/>
      <c r="VMY7" s="158"/>
      <c r="VMZ7" s="158"/>
      <c r="VNA7" s="158"/>
      <c r="VNB7" s="158"/>
      <c r="VNC7" s="158"/>
      <c r="VND7" s="158"/>
      <c r="VNE7" s="158"/>
      <c r="VNF7" s="158"/>
      <c r="VNG7" s="158"/>
      <c r="VNH7" s="158"/>
      <c r="VNI7" s="158"/>
      <c r="VNJ7" s="158"/>
      <c r="VNK7" s="158"/>
      <c r="VNL7" s="158"/>
      <c r="VNM7" s="158"/>
      <c r="VNN7" s="158"/>
      <c r="VNO7" s="158"/>
      <c r="VNP7" s="158"/>
      <c r="VNQ7" s="158"/>
      <c r="VNR7" s="158"/>
      <c r="VNS7" s="158"/>
      <c r="VNT7" s="158"/>
      <c r="VNU7" s="158"/>
      <c r="VNV7" s="158"/>
      <c r="VNW7" s="158"/>
      <c r="VNX7" s="158"/>
      <c r="VNY7" s="158"/>
      <c r="VNZ7" s="158"/>
      <c r="VOA7" s="158"/>
      <c r="VOB7" s="158"/>
      <c r="VOC7" s="158"/>
      <c r="VOD7" s="158"/>
      <c r="VOE7" s="158"/>
      <c r="VOF7" s="158"/>
      <c r="VOG7" s="158"/>
      <c r="VOH7" s="158"/>
      <c r="VOI7" s="158"/>
      <c r="VOJ7" s="158"/>
      <c r="VOK7" s="158"/>
      <c r="VOL7" s="158"/>
      <c r="VOM7" s="158"/>
      <c r="VON7" s="158"/>
      <c r="VOO7" s="158"/>
      <c r="VOP7" s="158"/>
      <c r="VOQ7" s="158"/>
      <c r="VOR7" s="158"/>
      <c r="VOS7" s="158"/>
      <c r="VOT7" s="158"/>
      <c r="VOU7" s="158"/>
      <c r="VOV7" s="158"/>
      <c r="VOW7" s="158"/>
      <c r="VOX7" s="158"/>
      <c r="VOY7" s="158"/>
      <c r="VOZ7" s="158"/>
      <c r="VPA7" s="158"/>
      <c r="VPB7" s="158"/>
      <c r="VPC7" s="158"/>
      <c r="VPD7" s="158"/>
      <c r="VPE7" s="158"/>
      <c r="VPF7" s="158"/>
      <c r="VPG7" s="158"/>
      <c r="VPH7" s="158"/>
      <c r="VPI7" s="158"/>
      <c r="VPJ7" s="158"/>
      <c r="VPK7" s="158"/>
      <c r="VPL7" s="158"/>
      <c r="VPM7" s="158"/>
      <c r="VPN7" s="158"/>
      <c r="VPO7" s="158"/>
      <c r="VPP7" s="158"/>
      <c r="VPQ7" s="158"/>
      <c r="VPR7" s="158"/>
      <c r="VPS7" s="158"/>
      <c r="VPT7" s="158"/>
      <c r="VPU7" s="158"/>
      <c r="VPV7" s="158"/>
      <c r="VPW7" s="158"/>
      <c r="VPX7" s="158"/>
      <c r="VPY7" s="158"/>
      <c r="VPZ7" s="158"/>
      <c r="VQA7" s="158"/>
      <c r="VQB7" s="158"/>
      <c r="VQC7" s="158"/>
      <c r="VQD7" s="158"/>
      <c r="VQE7" s="158"/>
      <c r="VQF7" s="158"/>
      <c r="VQG7" s="158"/>
      <c r="VQH7" s="158"/>
      <c r="VQI7" s="158"/>
      <c r="VQJ7" s="158"/>
      <c r="VQK7" s="158"/>
      <c r="VQL7" s="158"/>
      <c r="VQM7" s="158"/>
      <c r="VQN7" s="158"/>
      <c r="VQO7" s="158"/>
      <c r="VQP7" s="158"/>
      <c r="VQQ7" s="158"/>
      <c r="VQR7" s="158"/>
      <c r="VQS7" s="158"/>
      <c r="VQT7" s="158"/>
      <c r="VQU7" s="158"/>
      <c r="VQV7" s="158"/>
      <c r="VQW7" s="158"/>
      <c r="VQX7" s="158"/>
      <c r="VQY7" s="158"/>
      <c r="VQZ7" s="158"/>
      <c r="VRA7" s="158"/>
      <c r="VRB7" s="158"/>
      <c r="VRC7" s="158"/>
      <c r="VRD7" s="158"/>
      <c r="VRE7" s="158"/>
      <c r="VRF7" s="158"/>
      <c r="VRG7" s="158"/>
      <c r="VRH7" s="158"/>
      <c r="VRI7" s="158"/>
      <c r="VRJ7" s="158"/>
      <c r="VRK7" s="158"/>
      <c r="VRL7" s="158"/>
      <c r="VRM7" s="158"/>
      <c r="VRN7" s="158"/>
      <c r="VRO7" s="158"/>
      <c r="VRP7" s="158"/>
      <c r="VRQ7" s="158"/>
      <c r="VRR7" s="158"/>
      <c r="VRS7" s="158"/>
      <c r="VRT7" s="158"/>
      <c r="VRU7" s="158"/>
      <c r="VRV7" s="158"/>
      <c r="VRW7" s="158"/>
      <c r="VRX7" s="158"/>
      <c r="VRY7" s="158"/>
      <c r="VRZ7" s="158"/>
      <c r="VSA7" s="158"/>
      <c r="VSB7" s="158"/>
      <c r="VSC7" s="158"/>
      <c r="VSD7" s="158"/>
      <c r="VSE7" s="158"/>
      <c r="VSF7" s="158"/>
      <c r="VSG7" s="158"/>
      <c r="VSH7" s="158"/>
      <c r="VSI7" s="158"/>
      <c r="VSJ7" s="158"/>
      <c r="VSK7" s="158"/>
      <c r="VSL7" s="158"/>
      <c r="VSM7" s="158"/>
      <c r="VSN7" s="158"/>
      <c r="VSO7" s="158"/>
      <c r="VSP7" s="158"/>
      <c r="VSQ7" s="158"/>
      <c r="VSR7" s="158"/>
      <c r="VSS7" s="158"/>
      <c r="VST7" s="158"/>
      <c r="VSU7" s="158"/>
      <c r="VSV7" s="158"/>
      <c r="VSW7" s="158"/>
      <c r="VSX7" s="158"/>
      <c r="VSY7" s="158"/>
      <c r="VSZ7" s="158"/>
      <c r="VTA7" s="158"/>
      <c r="VTB7" s="158"/>
      <c r="VTC7" s="158"/>
      <c r="VTD7" s="158"/>
      <c r="VTE7" s="158"/>
      <c r="VTF7" s="158"/>
      <c r="VTG7" s="158"/>
      <c r="VTH7" s="158"/>
      <c r="VTI7" s="158"/>
      <c r="VTJ7" s="158"/>
      <c r="VTK7" s="158"/>
      <c r="VTL7" s="158"/>
      <c r="VTM7" s="158"/>
      <c r="VTN7" s="158"/>
      <c r="VTO7" s="158"/>
      <c r="VTP7" s="158"/>
      <c r="VTQ7" s="158"/>
      <c r="VTR7" s="158"/>
      <c r="VTS7" s="158"/>
      <c r="VTT7" s="158"/>
      <c r="VTU7" s="158"/>
      <c r="VTV7" s="158"/>
      <c r="VTW7" s="158"/>
      <c r="VTX7" s="158"/>
      <c r="VTY7" s="158"/>
      <c r="VTZ7" s="158"/>
      <c r="VUA7" s="158"/>
      <c r="VUB7" s="158"/>
      <c r="VUC7" s="158"/>
      <c r="VUD7" s="158"/>
      <c r="VUE7" s="158"/>
      <c r="VUF7" s="158"/>
      <c r="VUG7" s="158"/>
      <c r="VUH7" s="158"/>
      <c r="VUI7" s="158"/>
      <c r="VUJ7" s="158"/>
      <c r="VUK7" s="158"/>
      <c r="VUL7" s="158"/>
      <c r="VUM7" s="158"/>
      <c r="VUN7" s="158"/>
      <c r="VUO7" s="158"/>
      <c r="VUP7" s="158"/>
      <c r="VUQ7" s="158"/>
      <c r="VUR7" s="158"/>
      <c r="VUS7" s="158"/>
      <c r="VUT7" s="158"/>
      <c r="VUU7" s="158"/>
      <c r="VUV7" s="158"/>
      <c r="VUW7" s="158"/>
      <c r="VUX7" s="158"/>
      <c r="VUY7" s="158"/>
      <c r="VUZ7" s="158"/>
      <c r="VVA7" s="158"/>
      <c r="VVB7" s="158"/>
      <c r="VVC7" s="158"/>
      <c r="VVD7" s="158"/>
      <c r="VVE7" s="158"/>
      <c r="VVF7" s="158"/>
      <c r="VVG7" s="158"/>
      <c r="VVH7" s="158"/>
      <c r="VVI7" s="158"/>
      <c r="VVJ7" s="158"/>
      <c r="VVK7" s="158"/>
      <c r="VVL7" s="158"/>
      <c r="VVM7" s="158"/>
      <c r="VVN7" s="158"/>
      <c r="VVO7" s="158"/>
      <c r="VVP7" s="158"/>
      <c r="VVQ7" s="158"/>
      <c r="VVR7" s="158"/>
      <c r="VVS7" s="158"/>
      <c r="VVT7" s="158"/>
      <c r="VVU7" s="158"/>
      <c r="VVV7" s="158"/>
      <c r="VVW7" s="158"/>
      <c r="VVX7" s="158"/>
      <c r="VVY7" s="158"/>
      <c r="VVZ7" s="158"/>
      <c r="VWA7" s="158"/>
      <c r="VWB7" s="158"/>
      <c r="VWC7" s="158"/>
      <c r="VWD7" s="158"/>
      <c r="VWE7" s="158"/>
      <c r="VWF7" s="158"/>
      <c r="VWG7" s="158"/>
      <c r="VWH7" s="158"/>
      <c r="VWI7" s="158"/>
      <c r="VWJ7" s="158"/>
      <c r="VWK7" s="158"/>
      <c r="VWL7" s="158"/>
      <c r="VWM7" s="158"/>
      <c r="VWN7" s="158"/>
      <c r="VWO7" s="158"/>
      <c r="VWP7" s="158"/>
      <c r="VWQ7" s="158"/>
      <c r="VWR7" s="158"/>
      <c r="VWS7" s="158"/>
      <c r="VWT7" s="158"/>
      <c r="VWU7" s="158"/>
      <c r="VWV7" s="158"/>
      <c r="VWW7" s="158"/>
      <c r="VWX7" s="158"/>
      <c r="VWY7" s="158"/>
      <c r="VWZ7" s="158"/>
      <c r="VXA7" s="158"/>
      <c r="VXB7" s="158"/>
      <c r="VXC7" s="158"/>
      <c r="VXD7" s="158"/>
      <c r="VXE7" s="158"/>
      <c r="VXF7" s="158"/>
      <c r="VXG7" s="158"/>
      <c r="VXH7" s="158"/>
      <c r="VXI7" s="158"/>
      <c r="VXJ7" s="158"/>
      <c r="VXK7" s="158"/>
      <c r="VXL7" s="158"/>
      <c r="VXM7" s="158"/>
      <c r="VXN7" s="158"/>
      <c r="VXO7" s="158"/>
      <c r="VXP7" s="158"/>
      <c r="VXQ7" s="158"/>
      <c r="VXR7" s="158"/>
      <c r="VXS7" s="158"/>
      <c r="VXT7" s="158"/>
      <c r="VXU7" s="158"/>
      <c r="VXV7" s="158"/>
      <c r="VXW7" s="158"/>
      <c r="VXX7" s="158"/>
      <c r="VXY7" s="158"/>
      <c r="VXZ7" s="158"/>
      <c r="VYA7" s="158"/>
      <c r="VYB7" s="158"/>
      <c r="VYC7" s="158"/>
      <c r="VYD7" s="158"/>
      <c r="VYE7" s="158"/>
      <c r="VYF7" s="158"/>
      <c r="VYG7" s="158"/>
      <c r="VYH7" s="158"/>
      <c r="VYI7" s="158"/>
      <c r="VYJ7" s="158"/>
      <c r="VYK7" s="158"/>
      <c r="VYL7" s="158"/>
      <c r="VYM7" s="158"/>
      <c r="VYN7" s="158"/>
      <c r="VYO7" s="158"/>
      <c r="VYP7" s="158"/>
      <c r="VYQ7" s="158"/>
      <c r="VYR7" s="158"/>
      <c r="VYS7" s="158"/>
      <c r="VYT7" s="158"/>
      <c r="VYU7" s="158"/>
      <c r="VYV7" s="158"/>
      <c r="VYW7" s="158"/>
      <c r="VYX7" s="158"/>
      <c r="VYY7" s="158"/>
      <c r="VYZ7" s="158"/>
      <c r="VZA7" s="158"/>
      <c r="VZB7" s="158"/>
      <c r="VZC7" s="158"/>
      <c r="VZD7" s="158"/>
      <c r="VZE7" s="158"/>
      <c r="VZF7" s="158"/>
      <c r="VZG7" s="158"/>
      <c r="VZH7" s="158"/>
      <c r="VZI7" s="158"/>
      <c r="VZJ7" s="158"/>
      <c r="VZK7" s="158"/>
      <c r="VZL7" s="158"/>
      <c r="VZM7" s="158"/>
      <c r="VZN7" s="158"/>
      <c r="VZO7" s="158"/>
      <c r="VZP7" s="158"/>
      <c r="VZQ7" s="158"/>
      <c r="VZR7" s="158"/>
      <c r="VZS7" s="158"/>
      <c r="VZT7" s="158"/>
      <c r="VZU7" s="158"/>
      <c r="VZV7" s="158"/>
      <c r="VZW7" s="158"/>
      <c r="VZX7" s="158"/>
      <c r="VZY7" s="158"/>
      <c r="VZZ7" s="158"/>
      <c r="WAA7" s="158"/>
      <c r="WAB7" s="158"/>
      <c r="WAC7" s="158"/>
      <c r="WAD7" s="158"/>
      <c r="WAE7" s="158"/>
      <c r="WAF7" s="158"/>
      <c r="WAG7" s="158"/>
      <c r="WAH7" s="158"/>
      <c r="WAI7" s="158"/>
      <c r="WAJ7" s="158"/>
      <c r="WAK7" s="158"/>
      <c r="WAL7" s="158"/>
      <c r="WAM7" s="158"/>
      <c r="WAN7" s="158"/>
      <c r="WAO7" s="158"/>
      <c r="WAP7" s="158"/>
      <c r="WAQ7" s="158"/>
      <c r="WAR7" s="158"/>
      <c r="WAS7" s="158"/>
      <c r="WAT7" s="158"/>
      <c r="WAU7" s="158"/>
      <c r="WAV7" s="158"/>
      <c r="WAW7" s="158"/>
      <c r="WAX7" s="158"/>
      <c r="WAY7" s="158"/>
      <c r="WAZ7" s="158"/>
      <c r="WBA7" s="158"/>
      <c r="WBB7" s="158"/>
      <c r="WBC7" s="158"/>
      <c r="WBD7" s="158"/>
      <c r="WBE7" s="158"/>
      <c r="WBF7" s="158"/>
      <c r="WBG7" s="158"/>
      <c r="WBH7" s="158"/>
      <c r="WBI7" s="158"/>
      <c r="WBJ7" s="158"/>
      <c r="WBK7" s="158"/>
      <c r="WBL7" s="158"/>
      <c r="WBM7" s="158"/>
      <c r="WBN7" s="158"/>
      <c r="WBO7" s="158"/>
      <c r="WBP7" s="158"/>
      <c r="WBQ7" s="158"/>
      <c r="WBR7" s="158"/>
      <c r="WBS7" s="158"/>
      <c r="WBT7" s="158"/>
      <c r="WBU7" s="158"/>
      <c r="WBV7" s="158"/>
      <c r="WBW7" s="158"/>
      <c r="WBX7" s="158"/>
      <c r="WBY7" s="158"/>
      <c r="WBZ7" s="158"/>
      <c r="WCA7" s="158"/>
      <c r="WCB7" s="158"/>
      <c r="WCC7" s="158"/>
      <c r="WCD7" s="158"/>
      <c r="WCE7" s="158"/>
      <c r="WCF7" s="158"/>
      <c r="WCG7" s="158"/>
      <c r="WCH7" s="158"/>
      <c r="WCI7" s="158"/>
      <c r="WCJ7" s="158"/>
      <c r="WCK7" s="158"/>
      <c r="WCL7" s="158"/>
      <c r="WCM7" s="158"/>
      <c r="WCN7" s="158"/>
      <c r="WCO7" s="158"/>
      <c r="WCP7" s="158"/>
      <c r="WCQ7" s="158"/>
      <c r="WCR7" s="158"/>
      <c r="WCS7" s="158"/>
      <c r="WCT7" s="158"/>
      <c r="WCU7" s="158"/>
      <c r="WCV7" s="158"/>
      <c r="WCW7" s="158"/>
      <c r="WCX7" s="158"/>
      <c r="WCY7" s="158"/>
      <c r="WCZ7" s="158"/>
      <c r="WDA7" s="158"/>
      <c r="WDB7" s="158"/>
      <c r="WDC7" s="158"/>
      <c r="WDD7" s="158"/>
      <c r="WDE7" s="158"/>
      <c r="WDF7" s="158"/>
      <c r="WDG7" s="158"/>
      <c r="WDH7" s="158"/>
      <c r="WDI7" s="158"/>
      <c r="WDJ7" s="158"/>
      <c r="WDK7" s="158"/>
      <c r="WDL7" s="158"/>
      <c r="WDM7" s="158"/>
      <c r="WDN7" s="158"/>
      <c r="WDO7" s="158"/>
      <c r="WDP7" s="158"/>
      <c r="WDQ7" s="158"/>
      <c r="WDR7" s="158"/>
      <c r="WDS7" s="158"/>
      <c r="WDT7" s="158"/>
      <c r="WDU7" s="158"/>
      <c r="WDV7" s="158"/>
      <c r="WDW7" s="158"/>
      <c r="WDX7" s="158"/>
      <c r="WDY7" s="158"/>
      <c r="WDZ7" s="158"/>
      <c r="WEA7" s="158"/>
      <c r="WEB7" s="158"/>
      <c r="WEC7" s="158"/>
      <c r="WED7" s="158"/>
      <c r="WEE7" s="158"/>
      <c r="WEF7" s="158"/>
      <c r="WEG7" s="158"/>
      <c r="WEH7" s="158"/>
      <c r="WEI7" s="158"/>
      <c r="WEJ7" s="158"/>
      <c r="WEK7" s="158"/>
      <c r="WEL7" s="158"/>
      <c r="WEM7" s="158"/>
      <c r="WEN7" s="158"/>
      <c r="WEO7" s="158"/>
      <c r="WEP7" s="158"/>
      <c r="WEQ7" s="158"/>
      <c r="WER7" s="158"/>
      <c r="WES7" s="158"/>
      <c r="WET7" s="158"/>
      <c r="WEU7" s="158"/>
      <c r="WEV7" s="158"/>
      <c r="WEW7" s="158"/>
      <c r="WEX7" s="158"/>
      <c r="WEY7" s="158"/>
      <c r="WEZ7" s="158"/>
      <c r="WFA7" s="158"/>
      <c r="WFB7" s="158"/>
      <c r="WFC7" s="158"/>
      <c r="WFD7" s="158"/>
      <c r="WFE7" s="158"/>
      <c r="WFF7" s="158"/>
      <c r="WFG7" s="158"/>
      <c r="WFH7" s="158"/>
      <c r="WFI7" s="158"/>
      <c r="WFJ7" s="158"/>
      <c r="WFK7" s="158"/>
      <c r="WFL7" s="158"/>
      <c r="WFM7" s="158"/>
      <c r="WFN7" s="158"/>
      <c r="WFO7" s="158"/>
      <c r="WFP7" s="158"/>
      <c r="WFQ7" s="158"/>
      <c r="WFR7" s="158"/>
      <c r="WFS7" s="158"/>
      <c r="WFT7" s="158"/>
      <c r="WFU7" s="158"/>
      <c r="WFV7" s="158"/>
      <c r="WFW7" s="158"/>
      <c r="WFX7" s="158"/>
      <c r="WFY7" s="158"/>
      <c r="WFZ7" s="158"/>
      <c r="WGA7" s="158"/>
      <c r="WGB7" s="158"/>
      <c r="WGC7" s="158"/>
      <c r="WGD7" s="158"/>
      <c r="WGE7" s="158"/>
      <c r="WGF7" s="158"/>
      <c r="WGG7" s="158"/>
      <c r="WGH7" s="158"/>
      <c r="WGI7" s="158"/>
      <c r="WGJ7" s="158"/>
      <c r="WGK7" s="158"/>
      <c r="WGL7" s="158"/>
      <c r="WGM7" s="158"/>
      <c r="WGN7" s="158"/>
      <c r="WGO7" s="158"/>
      <c r="WGP7" s="158"/>
      <c r="WGQ7" s="158"/>
      <c r="WGR7" s="158"/>
      <c r="WGS7" s="158"/>
      <c r="WGT7" s="158"/>
      <c r="WGU7" s="158"/>
      <c r="WGV7" s="158"/>
      <c r="WGW7" s="158"/>
      <c r="WGX7" s="158"/>
      <c r="WGY7" s="158"/>
      <c r="WGZ7" s="158"/>
      <c r="WHA7" s="158"/>
      <c r="WHB7" s="158"/>
      <c r="WHC7" s="158"/>
      <c r="WHD7" s="158"/>
      <c r="WHE7" s="158"/>
      <c r="WHF7" s="158"/>
      <c r="WHG7" s="158"/>
      <c r="WHH7" s="158"/>
      <c r="WHI7" s="158"/>
      <c r="WHJ7" s="158"/>
      <c r="WHK7" s="158"/>
      <c r="WHL7" s="158"/>
      <c r="WHM7" s="158"/>
      <c r="WHN7" s="158"/>
      <c r="WHO7" s="158"/>
      <c r="WHP7" s="158"/>
      <c r="WHQ7" s="158"/>
      <c r="WHR7" s="158"/>
      <c r="WHS7" s="158"/>
      <c r="WHT7" s="158"/>
      <c r="WHU7" s="158"/>
      <c r="WHV7" s="158"/>
      <c r="WHW7" s="158"/>
      <c r="WHX7" s="158"/>
      <c r="WHY7" s="158"/>
      <c r="WHZ7" s="158"/>
      <c r="WIA7" s="158"/>
      <c r="WIB7" s="158"/>
      <c r="WIC7" s="158"/>
      <c r="WID7" s="158"/>
      <c r="WIE7" s="158"/>
      <c r="WIF7" s="158"/>
      <c r="WIG7" s="158"/>
      <c r="WIH7" s="158"/>
      <c r="WII7" s="158"/>
      <c r="WIJ7" s="158"/>
      <c r="WIK7" s="158"/>
      <c r="WIL7" s="158"/>
      <c r="WIM7" s="158"/>
      <c r="WIN7" s="158"/>
      <c r="WIO7" s="158"/>
      <c r="WIP7" s="158"/>
      <c r="WIQ7" s="158"/>
      <c r="WIR7" s="158"/>
      <c r="WIS7" s="158"/>
      <c r="WIT7" s="158"/>
      <c r="WIU7" s="158"/>
      <c r="WIV7" s="158"/>
      <c r="WIW7" s="158"/>
      <c r="WIX7" s="158"/>
      <c r="WIY7" s="158"/>
      <c r="WIZ7" s="158"/>
      <c r="WJA7" s="158"/>
      <c r="WJB7" s="158"/>
      <c r="WJC7" s="158"/>
      <c r="WJD7" s="158"/>
      <c r="WJE7" s="158"/>
      <c r="WJF7" s="158"/>
      <c r="WJG7" s="158"/>
      <c r="WJH7" s="158"/>
      <c r="WJI7" s="158"/>
      <c r="WJJ7" s="158"/>
      <c r="WJK7" s="158"/>
      <c r="WJL7" s="158"/>
      <c r="WJM7" s="158"/>
      <c r="WJN7" s="158"/>
      <c r="WJO7" s="158"/>
      <c r="WJP7" s="158"/>
      <c r="WJQ7" s="158"/>
      <c r="WJR7" s="158"/>
      <c r="WJS7" s="158"/>
      <c r="WJT7" s="158"/>
      <c r="WJU7" s="158"/>
      <c r="WJV7" s="158"/>
      <c r="WJW7" s="158"/>
      <c r="WJX7" s="158"/>
      <c r="WJY7" s="158"/>
      <c r="WJZ7" s="158"/>
      <c r="WKA7" s="158"/>
      <c r="WKB7" s="158"/>
      <c r="WKC7" s="158"/>
      <c r="WKD7" s="158"/>
      <c r="WKE7" s="158"/>
      <c r="WKF7" s="158"/>
      <c r="WKG7" s="158"/>
      <c r="WKH7" s="158"/>
      <c r="WKI7" s="158"/>
      <c r="WKJ7" s="158"/>
      <c r="WKK7" s="158"/>
      <c r="WKL7" s="158"/>
      <c r="WKM7" s="158"/>
      <c r="WKN7" s="158"/>
      <c r="WKO7" s="158"/>
      <c r="WKP7" s="158"/>
      <c r="WKQ7" s="158"/>
      <c r="WKR7" s="158"/>
      <c r="WKS7" s="158"/>
      <c r="WKT7" s="158"/>
      <c r="WKU7" s="158"/>
      <c r="WKV7" s="158"/>
      <c r="WKW7" s="158"/>
      <c r="WKX7" s="158"/>
      <c r="WKY7" s="158"/>
      <c r="WKZ7" s="158"/>
      <c r="WLA7" s="158"/>
      <c r="WLB7" s="158"/>
      <c r="WLC7" s="158"/>
      <c r="WLD7" s="158"/>
      <c r="WLE7" s="158"/>
      <c r="WLF7" s="158"/>
      <c r="WLG7" s="158"/>
      <c r="WLH7" s="158"/>
      <c r="WLI7" s="158"/>
      <c r="WLJ7" s="158"/>
      <c r="WLK7" s="158"/>
      <c r="WLL7" s="158"/>
      <c r="WLM7" s="158"/>
      <c r="WLN7" s="158"/>
      <c r="WLO7" s="158"/>
      <c r="WLP7" s="158"/>
      <c r="WLQ7" s="158"/>
      <c r="WLR7" s="158"/>
      <c r="WLS7" s="158"/>
      <c r="WLT7" s="158"/>
      <c r="WLU7" s="158"/>
      <c r="WLV7" s="158"/>
      <c r="WLW7" s="158"/>
      <c r="WLX7" s="158"/>
      <c r="WLY7" s="158"/>
      <c r="WLZ7" s="158"/>
      <c r="WMA7" s="158"/>
      <c r="WMB7" s="158"/>
      <c r="WMC7" s="158"/>
      <c r="WMD7" s="158"/>
      <c r="WME7" s="158"/>
      <c r="WMF7" s="158"/>
      <c r="WMG7" s="158"/>
      <c r="WMH7" s="158"/>
      <c r="WMI7" s="158"/>
      <c r="WMJ7" s="158"/>
      <c r="WMK7" s="158"/>
      <c r="WML7" s="158"/>
      <c r="WMM7" s="158"/>
      <c r="WMN7" s="158"/>
      <c r="WMO7" s="158"/>
      <c r="WMP7" s="158"/>
      <c r="WMQ7" s="158"/>
      <c r="WMR7" s="158"/>
      <c r="WMS7" s="158"/>
      <c r="WMT7" s="158"/>
      <c r="WMU7" s="158"/>
      <c r="WMV7" s="158"/>
      <c r="WMW7" s="158"/>
      <c r="WMX7" s="158"/>
      <c r="WMY7" s="158"/>
      <c r="WMZ7" s="158"/>
      <c r="WNA7" s="158"/>
      <c r="WNB7" s="158"/>
      <c r="WNC7" s="158"/>
      <c r="WND7" s="158"/>
      <c r="WNE7" s="158"/>
      <c r="WNF7" s="158"/>
      <c r="WNG7" s="158"/>
      <c r="WNH7" s="158"/>
      <c r="WNI7" s="158"/>
      <c r="WNJ7" s="158"/>
      <c r="WNK7" s="158"/>
      <c r="WNL7" s="158"/>
      <c r="WNM7" s="158"/>
      <c r="WNN7" s="158"/>
      <c r="WNO7" s="158"/>
      <c r="WNP7" s="158"/>
      <c r="WNQ7" s="158"/>
      <c r="WNR7" s="158"/>
      <c r="WNS7" s="158"/>
      <c r="WNT7" s="158"/>
      <c r="WNU7" s="158"/>
      <c r="WNV7" s="158"/>
      <c r="WNW7" s="158"/>
      <c r="WNX7" s="158"/>
      <c r="WNY7" s="158"/>
      <c r="WNZ7" s="158"/>
      <c r="WOA7" s="158"/>
      <c r="WOB7" s="158"/>
      <c r="WOC7" s="158"/>
      <c r="WOD7" s="158"/>
      <c r="WOE7" s="158"/>
      <c r="WOF7" s="158"/>
      <c r="WOG7" s="158"/>
      <c r="WOH7" s="158"/>
      <c r="WOI7" s="158"/>
      <c r="WOJ7" s="158"/>
      <c r="WOK7" s="158"/>
      <c r="WOL7" s="158"/>
      <c r="WOM7" s="158"/>
      <c r="WON7" s="158"/>
      <c r="WOO7" s="158"/>
      <c r="WOP7" s="158"/>
      <c r="WOQ7" s="158"/>
      <c r="WOR7" s="158"/>
      <c r="WOS7" s="158"/>
      <c r="WOT7" s="158"/>
      <c r="WOU7" s="158"/>
      <c r="WOV7" s="158"/>
      <c r="WOW7" s="158"/>
      <c r="WOX7" s="158"/>
      <c r="WOY7" s="158"/>
      <c r="WOZ7" s="158"/>
      <c r="WPA7" s="158"/>
      <c r="WPB7" s="158"/>
      <c r="WPC7" s="158"/>
      <c r="WPD7" s="158"/>
      <c r="WPE7" s="158"/>
      <c r="WPF7" s="158"/>
      <c r="WPG7" s="158"/>
      <c r="WPH7" s="158"/>
      <c r="WPI7" s="158"/>
      <c r="WPJ7" s="158"/>
      <c r="WPK7" s="158"/>
      <c r="WPL7" s="158"/>
      <c r="WPM7" s="158"/>
      <c r="WPN7" s="158"/>
      <c r="WPO7" s="158"/>
      <c r="WPP7" s="158"/>
      <c r="WPQ7" s="158"/>
      <c r="WPR7" s="158"/>
      <c r="WPS7" s="158"/>
      <c r="WPT7" s="158"/>
      <c r="WPU7" s="158"/>
      <c r="WPV7" s="158"/>
      <c r="WPW7" s="158"/>
      <c r="WPX7" s="158"/>
      <c r="WPY7" s="158"/>
      <c r="WPZ7" s="158"/>
      <c r="WQA7" s="158"/>
      <c r="WQB7" s="158"/>
      <c r="WQC7" s="158"/>
      <c r="WQD7" s="158"/>
      <c r="WQE7" s="158"/>
      <c r="WQF7" s="158"/>
      <c r="WQG7" s="158"/>
      <c r="WQH7" s="158"/>
      <c r="WQI7" s="158"/>
      <c r="WQJ7" s="158"/>
      <c r="WQK7" s="158"/>
      <c r="WQL7" s="158"/>
      <c r="WQM7" s="158"/>
      <c r="WQN7" s="158"/>
      <c r="WQO7" s="158"/>
      <c r="WQP7" s="158"/>
      <c r="WQQ7" s="158"/>
      <c r="WQR7" s="158"/>
      <c r="WQS7" s="158"/>
      <c r="WQT7" s="158"/>
      <c r="WQU7" s="158"/>
      <c r="WQV7" s="158"/>
      <c r="WQW7" s="158"/>
      <c r="WQX7" s="158"/>
      <c r="WQY7" s="158"/>
      <c r="WQZ7" s="158"/>
      <c r="WRA7" s="158"/>
      <c r="WRB7" s="158"/>
      <c r="WRC7" s="158"/>
      <c r="WRD7" s="158"/>
      <c r="WRE7" s="158"/>
      <c r="WRF7" s="158"/>
      <c r="WRG7" s="158"/>
      <c r="WRH7" s="158"/>
      <c r="WRI7" s="158"/>
      <c r="WRJ7" s="158"/>
      <c r="WRK7" s="158"/>
      <c r="WRL7" s="158"/>
      <c r="WRM7" s="158"/>
      <c r="WRN7" s="158"/>
      <c r="WRO7" s="158"/>
      <c r="WRP7" s="158"/>
      <c r="WRQ7" s="158"/>
      <c r="WRR7" s="158"/>
      <c r="WRS7" s="158"/>
      <c r="WRT7" s="158"/>
      <c r="WRU7" s="158"/>
      <c r="WRV7" s="158"/>
      <c r="WRW7" s="158"/>
      <c r="WRX7" s="158"/>
      <c r="WRY7" s="158"/>
      <c r="WRZ7" s="158"/>
      <c r="WSA7" s="158"/>
      <c r="WSB7" s="158"/>
      <c r="WSC7" s="158"/>
      <c r="WSD7" s="158"/>
      <c r="WSE7" s="158"/>
      <c r="WSF7" s="158"/>
      <c r="WSG7" s="158"/>
      <c r="WSH7" s="158"/>
      <c r="WSI7" s="158"/>
      <c r="WSJ7" s="158"/>
      <c r="WSK7" s="158"/>
      <c r="WSL7" s="158"/>
      <c r="WSM7" s="158"/>
      <c r="WSN7" s="158"/>
      <c r="WSO7" s="158"/>
      <c r="WSP7" s="158"/>
      <c r="WSQ7" s="158"/>
      <c r="WSR7" s="158"/>
      <c r="WSS7" s="158"/>
      <c r="WST7" s="158"/>
      <c r="WSU7" s="158"/>
      <c r="WSV7" s="158"/>
      <c r="WSW7" s="158"/>
      <c r="WSX7" s="158"/>
      <c r="WSY7" s="158"/>
      <c r="WSZ7" s="158"/>
      <c r="WTA7" s="158"/>
      <c r="WTB7" s="158"/>
      <c r="WTC7" s="158"/>
      <c r="WTD7" s="158"/>
      <c r="WTE7" s="158"/>
      <c r="WTF7" s="158"/>
      <c r="WTG7" s="158"/>
      <c r="WTH7" s="158"/>
      <c r="WTI7" s="158"/>
      <c r="WTJ7" s="158"/>
      <c r="WTK7" s="158"/>
      <c r="WTL7" s="158"/>
      <c r="WTM7" s="158"/>
      <c r="WTN7" s="158"/>
      <c r="WTO7" s="158"/>
      <c r="WTP7" s="158"/>
      <c r="WTQ7" s="158"/>
      <c r="WTR7" s="158"/>
      <c r="WTS7" s="158"/>
      <c r="WTT7" s="158"/>
      <c r="WTU7" s="158"/>
      <c r="WTV7" s="158"/>
      <c r="WTW7" s="158"/>
      <c r="WTX7" s="158"/>
      <c r="WTY7" s="158"/>
      <c r="WTZ7" s="158"/>
      <c r="WUA7" s="158"/>
      <c r="WUB7" s="158"/>
      <c r="WUC7" s="158"/>
      <c r="WUD7" s="158"/>
      <c r="WUE7" s="158"/>
      <c r="WUF7" s="158"/>
      <c r="WUG7" s="158"/>
      <c r="WUH7" s="158"/>
      <c r="WUI7" s="158"/>
      <c r="WUJ7" s="158"/>
      <c r="WUK7" s="158"/>
      <c r="WUL7" s="158"/>
      <c r="WUM7" s="158"/>
      <c r="WUN7" s="158"/>
      <c r="WUO7" s="158"/>
      <c r="WUP7" s="158"/>
      <c r="WUQ7" s="158"/>
      <c r="WUR7" s="158"/>
      <c r="WUS7" s="158"/>
      <c r="WUT7" s="158"/>
      <c r="WUU7" s="158"/>
      <c r="WUV7" s="158"/>
      <c r="WUW7" s="158"/>
      <c r="WUX7" s="158"/>
      <c r="WUY7" s="158"/>
      <c r="WUZ7" s="158"/>
      <c r="WVA7" s="158"/>
      <c r="WVB7" s="158"/>
      <c r="WVC7" s="158"/>
      <c r="WVD7" s="158"/>
      <c r="WVE7" s="158"/>
      <c r="WVF7" s="158"/>
      <c r="WVG7" s="158"/>
      <c r="WVH7" s="158"/>
      <c r="WVI7" s="158"/>
      <c r="WVJ7" s="158"/>
      <c r="WVK7" s="158"/>
      <c r="WVL7" s="158"/>
      <c r="WVM7" s="158"/>
      <c r="WVN7" s="158"/>
      <c r="WVO7" s="158"/>
      <c r="WVP7" s="158"/>
      <c r="WVQ7" s="158"/>
      <c r="WVR7" s="158"/>
      <c r="WVS7" s="158"/>
      <c r="WVT7" s="158"/>
      <c r="WVU7" s="158"/>
      <c r="WVV7" s="158"/>
      <c r="WVW7" s="158"/>
      <c r="WVX7" s="158"/>
      <c r="WVY7" s="158"/>
      <c r="WVZ7" s="158"/>
      <c r="WWA7" s="158"/>
      <c r="WWB7" s="158"/>
      <c r="WWC7" s="158"/>
      <c r="WWD7" s="158"/>
      <c r="WWE7" s="158"/>
      <c r="WWF7" s="158"/>
      <c r="WWG7" s="158"/>
      <c r="WWH7" s="158"/>
      <c r="WWI7" s="158"/>
      <c r="WWJ7" s="158"/>
      <c r="WWK7" s="158"/>
      <c r="WWL7" s="158"/>
      <c r="WWM7" s="158"/>
      <c r="WWN7" s="158"/>
      <c r="WWO7" s="158"/>
      <c r="WWP7" s="158"/>
      <c r="WWQ7" s="158"/>
      <c r="WWR7" s="158"/>
      <c r="WWS7" s="158"/>
      <c r="WWT7" s="158"/>
      <c r="WWU7" s="158"/>
      <c r="WWV7" s="158"/>
      <c r="WWW7" s="158"/>
      <c r="WWX7" s="158"/>
      <c r="WWY7" s="158"/>
      <c r="WWZ7" s="158"/>
      <c r="WXA7" s="158"/>
      <c r="WXB7" s="158"/>
      <c r="WXC7" s="158"/>
      <c r="WXD7" s="158"/>
      <c r="WXE7" s="158"/>
      <c r="WXF7" s="158"/>
      <c r="WXG7" s="158"/>
      <c r="WXH7" s="158"/>
      <c r="WXI7" s="158"/>
      <c r="WXJ7" s="158"/>
      <c r="WXK7" s="158"/>
      <c r="WXL7" s="158"/>
      <c r="WXM7" s="158"/>
      <c r="WXN7" s="158"/>
      <c r="WXO7" s="158"/>
      <c r="WXP7" s="158"/>
      <c r="WXQ7" s="158"/>
      <c r="WXR7" s="158"/>
      <c r="WXS7" s="158"/>
      <c r="WXT7" s="158"/>
      <c r="WXU7" s="158"/>
      <c r="WXV7" s="158"/>
      <c r="WXW7" s="158"/>
      <c r="WXX7" s="158"/>
      <c r="WXY7" s="158"/>
      <c r="WXZ7" s="158"/>
      <c r="WYA7" s="158"/>
      <c r="WYB7" s="158"/>
      <c r="WYC7" s="158"/>
      <c r="WYD7" s="158"/>
      <c r="WYE7" s="158"/>
      <c r="WYF7" s="158"/>
      <c r="WYG7" s="158"/>
      <c r="WYH7" s="158"/>
      <c r="WYI7" s="158"/>
      <c r="WYJ7" s="158"/>
      <c r="WYK7" s="158"/>
      <c r="WYL7" s="158"/>
      <c r="WYM7" s="158"/>
      <c r="WYN7" s="158"/>
      <c r="WYO7" s="158"/>
      <c r="WYP7" s="158"/>
      <c r="WYQ7" s="158"/>
      <c r="WYR7" s="158"/>
      <c r="WYS7" s="158"/>
      <c r="WYT7" s="158"/>
      <c r="WYU7" s="158"/>
      <c r="WYV7" s="158"/>
      <c r="WYW7" s="158"/>
      <c r="WYX7" s="158"/>
      <c r="WYY7" s="158"/>
      <c r="WYZ7" s="158"/>
      <c r="WZA7" s="158"/>
      <c r="WZB7" s="158"/>
      <c r="WZC7" s="158"/>
      <c r="WZD7" s="158"/>
      <c r="WZE7" s="158"/>
      <c r="WZF7" s="158"/>
      <c r="WZG7" s="158"/>
      <c r="WZH7" s="158"/>
      <c r="WZI7" s="158"/>
      <c r="WZJ7" s="158"/>
      <c r="WZK7" s="158"/>
      <c r="WZL7" s="158"/>
      <c r="WZM7" s="158"/>
      <c r="WZN7" s="158"/>
      <c r="WZO7" s="158"/>
      <c r="WZP7" s="158"/>
      <c r="WZQ7" s="158"/>
      <c r="WZR7" s="158"/>
      <c r="WZS7" s="158"/>
      <c r="WZT7" s="158"/>
      <c r="WZU7" s="158"/>
      <c r="WZV7" s="158"/>
      <c r="WZW7" s="158"/>
      <c r="WZX7" s="158"/>
      <c r="WZY7" s="158"/>
      <c r="WZZ7" s="158"/>
      <c r="XAA7" s="158"/>
      <c r="XAB7" s="158"/>
      <c r="XAC7" s="158"/>
      <c r="XAD7" s="158"/>
      <c r="XAE7" s="158"/>
      <c r="XAF7" s="158"/>
      <c r="XAG7" s="158"/>
      <c r="XAH7" s="158"/>
      <c r="XAI7" s="158"/>
      <c r="XAJ7" s="158"/>
      <c r="XAK7" s="158"/>
      <c r="XAL7" s="158"/>
      <c r="XAM7" s="158"/>
      <c r="XAN7" s="158"/>
      <c r="XAO7" s="158"/>
      <c r="XAP7" s="158"/>
      <c r="XAQ7" s="158"/>
      <c r="XAR7" s="158"/>
      <c r="XAS7" s="158"/>
      <c r="XAT7" s="158"/>
      <c r="XAU7" s="158"/>
      <c r="XAV7" s="158"/>
      <c r="XAW7" s="158"/>
      <c r="XAX7" s="158"/>
      <c r="XAY7" s="158"/>
      <c r="XAZ7" s="158"/>
      <c r="XBA7" s="158"/>
      <c r="XBB7" s="158"/>
      <c r="XBC7" s="158"/>
      <c r="XBD7" s="158"/>
      <c r="XBE7" s="158"/>
      <c r="XBF7" s="158"/>
      <c r="XBG7" s="158"/>
      <c r="XBH7" s="158"/>
      <c r="XBI7" s="158"/>
      <c r="XBJ7" s="158"/>
      <c r="XBK7" s="158"/>
      <c r="XBL7" s="158"/>
      <c r="XBM7" s="158"/>
      <c r="XBN7" s="158"/>
      <c r="XBO7" s="158"/>
      <c r="XBP7" s="158"/>
      <c r="XBQ7" s="158"/>
      <c r="XBR7" s="158"/>
      <c r="XBS7" s="158"/>
      <c r="XBT7" s="158"/>
      <c r="XBU7" s="158"/>
      <c r="XBV7" s="158"/>
      <c r="XBW7" s="158"/>
      <c r="XBX7" s="158"/>
      <c r="XBY7" s="158"/>
      <c r="XBZ7" s="158"/>
      <c r="XCA7" s="158"/>
      <c r="XCB7" s="158"/>
      <c r="XCC7" s="158"/>
      <c r="XCD7" s="158"/>
      <c r="XCE7" s="158"/>
      <c r="XCF7" s="158"/>
      <c r="XCG7" s="158"/>
      <c r="XCH7" s="158"/>
      <c r="XCI7" s="158"/>
      <c r="XCJ7" s="158"/>
      <c r="XCK7" s="158"/>
      <c r="XCL7" s="158"/>
      <c r="XCM7" s="158"/>
      <c r="XCN7" s="158"/>
      <c r="XCO7" s="158"/>
      <c r="XCP7" s="158"/>
      <c r="XCQ7" s="158"/>
      <c r="XCR7" s="158"/>
      <c r="XCS7" s="158"/>
      <c r="XCT7" s="158"/>
      <c r="XCU7" s="158"/>
      <c r="XCV7" s="158"/>
      <c r="XCW7" s="158"/>
      <c r="XCX7" s="158"/>
      <c r="XCY7" s="158"/>
      <c r="XCZ7" s="158"/>
      <c r="XDA7" s="158"/>
      <c r="XDB7" s="158"/>
      <c r="XDC7" s="158"/>
      <c r="XDD7" s="158"/>
      <c r="XDE7" s="158"/>
      <c r="XDF7" s="158"/>
      <c r="XDG7" s="158"/>
      <c r="XDH7" s="158"/>
      <c r="XDI7" s="158"/>
      <c r="XDJ7" s="158"/>
      <c r="XDK7" s="158"/>
      <c r="XDL7" s="158"/>
      <c r="XDM7" s="158"/>
      <c r="XDN7" s="158"/>
      <c r="XDO7" s="158"/>
      <c r="XDP7" s="158"/>
      <c r="XDQ7" s="158"/>
      <c r="XDR7" s="158"/>
      <c r="XDS7" s="158"/>
      <c r="XDT7" s="158"/>
      <c r="XDU7" s="158"/>
      <c r="XDV7" s="158"/>
      <c r="XDW7" s="158"/>
      <c r="XDX7" s="158"/>
      <c r="XDY7" s="158"/>
      <c r="XDZ7" s="158"/>
      <c r="XEA7" s="158"/>
      <c r="XEB7" s="158"/>
      <c r="XEC7" s="158"/>
      <c r="XED7" s="158"/>
      <c r="XEE7" s="158"/>
      <c r="XEF7" s="158"/>
      <c r="XEG7" s="158"/>
      <c r="XEH7" s="158"/>
      <c r="XEI7" s="158"/>
      <c r="XEJ7" s="158"/>
      <c r="XEK7" s="158"/>
      <c r="XEL7" s="158"/>
      <c r="XEM7" s="158"/>
      <c r="XEN7" s="158"/>
      <c r="XEO7" s="158"/>
      <c r="XEP7" s="158"/>
      <c r="XEQ7" s="158"/>
      <c r="XER7" s="158"/>
      <c r="XES7" s="158"/>
      <c r="XET7" s="158"/>
      <c r="XEU7" s="158"/>
      <c r="XEV7" s="158"/>
      <c r="XEW7" s="158"/>
      <c r="XEX7" s="158"/>
      <c r="XEY7" s="158"/>
      <c r="XEZ7" s="158"/>
      <c r="XFA7" s="158"/>
      <c r="XFB7" s="158"/>
      <c r="XFC7" s="158"/>
    </row>
    <row r="8" spans="1:16384" s="159" customFormat="1" ht="20.149999999999999" customHeight="1">
      <c r="A8" s="161" t="s">
        <v>2124</v>
      </c>
      <c r="B8" s="33"/>
      <c r="C8" s="34"/>
      <c r="D8" s="35"/>
      <c r="E8" s="33"/>
      <c r="F8" s="33"/>
      <c r="G8" s="33"/>
      <c r="H8" s="33"/>
      <c r="I8" s="33"/>
      <c r="J8" s="36"/>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158"/>
      <c r="DG8" s="158"/>
      <c r="DH8" s="158"/>
      <c r="DI8" s="158"/>
      <c r="DJ8" s="158"/>
      <c r="DK8" s="158"/>
      <c r="DL8" s="158"/>
      <c r="DM8" s="158"/>
      <c r="DN8" s="158"/>
      <c r="DO8" s="158"/>
      <c r="DP8" s="158"/>
      <c r="DQ8" s="158"/>
      <c r="DR8" s="158"/>
      <c r="DS8" s="158"/>
      <c r="DT8" s="158"/>
      <c r="DU8" s="158"/>
      <c r="DV8" s="158"/>
      <c r="DW8" s="158"/>
      <c r="DX8" s="158"/>
      <c r="DY8" s="158"/>
      <c r="DZ8" s="158"/>
      <c r="EA8" s="158"/>
      <c r="EB8" s="158"/>
      <c r="EC8" s="158"/>
      <c r="ED8" s="158"/>
      <c r="EE8" s="158"/>
      <c r="EF8" s="158"/>
      <c r="EG8" s="158"/>
      <c r="EH8" s="158"/>
      <c r="EI8" s="158"/>
      <c r="EJ8" s="158"/>
      <c r="EK8" s="158"/>
      <c r="EL8" s="158"/>
      <c r="EM8" s="158"/>
      <c r="EN8" s="158"/>
      <c r="EO8" s="158"/>
      <c r="EP8" s="158"/>
      <c r="EQ8" s="158"/>
      <c r="ER8" s="158"/>
      <c r="ES8" s="158"/>
      <c r="ET8" s="158"/>
      <c r="EU8" s="158"/>
      <c r="EV8" s="158"/>
      <c r="EW8" s="158"/>
      <c r="EX8" s="158"/>
      <c r="EY8" s="158"/>
      <c r="EZ8" s="158"/>
      <c r="FA8" s="158"/>
      <c r="FB8" s="158"/>
      <c r="FC8" s="158"/>
      <c r="FD8" s="158"/>
      <c r="FE8" s="158"/>
      <c r="FF8" s="158"/>
      <c r="FG8" s="158"/>
      <c r="FH8" s="158"/>
      <c r="FI8" s="158"/>
      <c r="FJ8" s="158"/>
      <c r="FK8" s="158"/>
      <c r="FL8" s="158"/>
      <c r="FM8" s="158"/>
      <c r="FN8" s="158"/>
      <c r="FO8" s="158"/>
      <c r="FP8" s="158"/>
      <c r="FQ8" s="158"/>
      <c r="FR8" s="158"/>
      <c r="FS8" s="158"/>
      <c r="FT8" s="158"/>
      <c r="FU8" s="158"/>
      <c r="FV8" s="158"/>
      <c r="FW8" s="158"/>
      <c r="FX8" s="158"/>
      <c r="FY8" s="158"/>
      <c r="FZ8" s="158"/>
      <c r="GA8" s="158"/>
      <c r="GB8" s="158"/>
      <c r="GC8" s="158"/>
      <c r="GD8" s="158"/>
      <c r="GE8" s="158"/>
      <c r="GF8" s="158"/>
      <c r="GG8" s="158"/>
      <c r="GH8" s="158"/>
      <c r="GI8" s="158"/>
      <c r="GJ8" s="158"/>
      <c r="GK8" s="158"/>
      <c r="GL8" s="158"/>
      <c r="GM8" s="158"/>
      <c r="GN8" s="158"/>
      <c r="GO8" s="158"/>
      <c r="GP8" s="158"/>
      <c r="GQ8" s="158"/>
      <c r="GR8" s="158"/>
      <c r="GS8" s="158"/>
      <c r="GT8" s="158"/>
      <c r="GU8" s="158"/>
      <c r="GV8" s="158"/>
      <c r="GW8" s="158"/>
      <c r="GX8" s="158"/>
      <c r="GY8" s="158"/>
      <c r="GZ8" s="158"/>
      <c r="HA8" s="158"/>
      <c r="HB8" s="158"/>
      <c r="HC8" s="158"/>
      <c r="HD8" s="158"/>
      <c r="HE8" s="158"/>
      <c r="HF8" s="158"/>
      <c r="HG8" s="158"/>
      <c r="HH8" s="158"/>
      <c r="HI8" s="158"/>
      <c r="HJ8" s="158"/>
      <c r="HK8" s="158"/>
      <c r="HL8" s="158"/>
      <c r="HM8" s="158"/>
      <c r="HN8" s="158"/>
      <c r="HO8" s="158"/>
      <c r="HP8" s="158"/>
      <c r="HQ8" s="158"/>
      <c r="HR8" s="158"/>
      <c r="HS8" s="158"/>
      <c r="HT8" s="158"/>
      <c r="HU8" s="158"/>
      <c r="HV8" s="158"/>
      <c r="HW8" s="158"/>
      <c r="HX8" s="158"/>
      <c r="HY8" s="158"/>
      <c r="HZ8" s="158"/>
      <c r="IA8" s="158"/>
      <c r="IB8" s="158"/>
      <c r="IC8" s="158"/>
      <c r="ID8" s="158"/>
      <c r="IE8" s="158"/>
      <c r="IF8" s="158"/>
      <c r="IG8" s="158"/>
      <c r="IH8" s="158"/>
      <c r="II8" s="158"/>
      <c r="IJ8" s="158"/>
      <c r="IK8" s="158"/>
      <c r="IL8" s="158"/>
      <c r="IM8" s="158"/>
      <c r="IN8" s="158"/>
      <c r="IO8" s="158"/>
      <c r="IP8" s="158"/>
      <c r="IQ8" s="158"/>
      <c r="IR8" s="158"/>
      <c r="IS8" s="158"/>
      <c r="IT8" s="158"/>
      <c r="IU8" s="158"/>
      <c r="IV8" s="158"/>
      <c r="IW8" s="158"/>
      <c r="IX8" s="158"/>
      <c r="IY8" s="158"/>
      <c r="IZ8" s="158"/>
      <c r="JA8" s="158"/>
      <c r="JB8" s="158"/>
      <c r="JC8" s="158"/>
      <c r="JD8" s="158"/>
      <c r="JE8" s="158"/>
      <c r="JF8" s="158"/>
      <c r="JG8" s="158"/>
      <c r="JH8" s="158"/>
      <c r="JI8" s="158"/>
      <c r="JJ8" s="158"/>
      <c r="JK8" s="158"/>
      <c r="JL8" s="158"/>
      <c r="JM8" s="158"/>
      <c r="JN8" s="158"/>
      <c r="JO8" s="158"/>
      <c r="JP8" s="158"/>
      <c r="JQ8" s="158"/>
      <c r="JR8" s="158"/>
      <c r="JS8" s="158"/>
      <c r="JT8" s="158"/>
      <c r="JU8" s="158"/>
      <c r="JV8" s="158"/>
      <c r="JW8" s="158"/>
      <c r="JX8" s="158"/>
      <c r="JY8" s="158"/>
      <c r="JZ8" s="158"/>
      <c r="KA8" s="158"/>
      <c r="KB8" s="158"/>
      <c r="KC8" s="158"/>
      <c r="KD8" s="158"/>
      <c r="KE8" s="158"/>
      <c r="KF8" s="158"/>
      <c r="KG8" s="158"/>
      <c r="KH8" s="158"/>
      <c r="KI8" s="158"/>
      <c r="KJ8" s="158"/>
      <c r="KK8" s="158"/>
      <c r="KL8" s="158"/>
      <c r="KM8" s="158"/>
      <c r="KN8" s="158"/>
      <c r="KO8" s="158"/>
      <c r="KP8" s="158"/>
      <c r="KQ8" s="158"/>
      <c r="KR8" s="158"/>
      <c r="KS8" s="158"/>
      <c r="KT8" s="158"/>
      <c r="KU8" s="158"/>
      <c r="KV8" s="158"/>
      <c r="KW8" s="158"/>
      <c r="KX8" s="158"/>
      <c r="KY8" s="158"/>
      <c r="KZ8" s="158"/>
      <c r="LA8" s="158"/>
      <c r="LB8" s="158"/>
      <c r="LC8" s="158"/>
      <c r="LD8" s="158"/>
      <c r="LE8" s="158"/>
      <c r="LF8" s="158"/>
      <c r="LG8" s="158"/>
      <c r="LH8" s="158"/>
      <c r="LI8" s="158"/>
      <c r="LJ8" s="158"/>
      <c r="LK8" s="158"/>
      <c r="LL8" s="158"/>
      <c r="LM8" s="158"/>
      <c r="LN8" s="158"/>
      <c r="LO8" s="158"/>
      <c r="LP8" s="158"/>
      <c r="LQ8" s="158"/>
      <c r="LR8" s="158"/>
      <c r="LS8" s="158"/>
      <c r="LT8" s="158"/>
      <c r="LU8" s="158"/>
      <c r="LV8" s="158"/>
      <c r="LW8" s="158"/>
      <c r="LX8" s="158"/>
      <c r="LY8" s="158"/>
      <c r="LZ8" s="158"/>
      <c r="MA8" s="158"/>
      <c r="MB8" s="158"/>
      <c r="MC8" s="158"/>
      <c r="MD8" s="158"/>
      <c r="ME8" s="158"/>
      <c r="MF8" s="158"/>
      <c r="MG8" s="158"/>
      <c r="MH8" s="158"/>
      <c r="MI8" s="158"/>
      <c r="MJ8" s="158"/>
      <c r="MK8" s="158"/>
      <c r="ML8" s="158"/>
      <c r="MM8" s="158"/>
      <c r="MN8" s="158"/>
      <c r="MO8" s="158"/>
      <c r="MP8" s="158"/>
      <c r="MQ8" s="158"/>
      <c r="MR8" s="158"/>
      <c r="MS8" s="158"/>
      <c r="MT8" s="158"/>
      <c r="MU8" s="158"/>
      <c r="MV8" s="158"/>
      <c r="MW8" s="158"/>
      <c r="MX8" s="158"/>
      <c r="MY8" s="158"/>
      <c r="MZ8" s="158"/>
      <c r="NA8" s="158"/>
      <c r="NB8" s="158"/>
      <c r="NC8" s="158"/>
      <c r="ND8" s="158"/>
      <c r="NE8" s="158"/>
      <c r="NF8" s="158"/>
      <c r="NG8" s="158"/>
      <c r="NH8" s="158"/>
      <c r="NI8" s="158"/>
      <c r="NJ8" s="158"/>
      <c r="NK8" s="158"/>
      <c r="NL8" s="158"/>
      <c r="NM8" s="158"/>
      <c r="NN8" s="158"/>
      <c r="NO8" s="158"/>
      <c r="NP8" s="158"/>
      <c r="NQ8" s="158"/>
      <c r="NR8" s="158"/>
      <c r="NS8" s="158"/>
      <c r="NT8" s="158"/>
      <c r="NU8" s="158"/>
      <c r="NV8" s="158"/>
      <c r="NW8" s="158"/>
      <c r="NX8" s="158"/>
      <c r="NY8" s="158"/>
      <c r="NZ8" s="158"/>
      <c r="OA8" s="158"/>
      <c r="OB8" s="158"/>
      <c r="OC8" s="158"/>
      <c r="OD8" s="158"/>
      <c r="OE8" s="158"/>
      <c r="OF8" s="158"/>
      <c r="OG8" s="158"/>
      <c r="OH8" s="158"/>
      <c r="OI8" s="158"/>
      <c r="OJ8" s="158"/>
      <c r="OK8" s="158"/>
      <c r="OL8" s="158"/>
      <c r="OM8" s="158"/>
      <c r="ON8" s="158"/>
      <c r="OO8" s="158"/>
      <c r="OP8" s="158"/>
      <c r="OQ8" s="158"/>
      <c r="OR8" s="158"/>
      <c r="OS8" s="158"/>
      <c r="OT8" s="158"/>
      <c r="OU8" s="158"/>
      <c r="OV8" s="158"/>
      <c r="OW8" s="158"/>
      <c r="OX8" s="158"/>
      <c r="OY8" s="158"/>
      <c r="OZ8" s="158"/>
      <c r="PA8" s="158"/>
      <c r="PB8" s="158"/>
      <c r="PC8" s="158"/>
      <c r="PD8" s="158"/>
      <c r="PE8" s="158"/>
      <c r="PF8" s="158"/>
      <c r="PG8" s="158"/>
      <c r="PH8" s="158"/>
      <c r="PI8" s="158"/>
      <c r="PJ8" s="158"/>
      <c r="PK8" s="158"/>
      <c r="PL8" s="158"/>
      <c r="PM8" s="158"/>
      <c r="PN8" s="158"/>
      <c r="PO8" s="158"/>
      <c r="PP8" s="158"/>
      <c r="PQ8" s="158"/>
      <c r="PR8" s="158"/>
      <c r="PS8" s="158"/>
      <c r="PT8" s="158"/>
      <c r="PU8" s="158"/>
      <c r="PV8" s="158"/>
      <c r="PW8" s="158"/>
      <c r="PX8" s="158"/>
      <c r="PY8" s="158"/>
      <c r="PZ8" s="158"/>
      <c r="QA8" s="158"/>
      <c r="QB8" s="158"/>
      <c r="QC8" s="158"/>
      <c r="QD8" s="158"/>
      <c r="QE8" s="158"/>
      <c r="QF8" s="158"/>
      <c r="QG8" s="158"/>
      <c r="QH8" s="158"/>
      <c r="QI8" s="158"/>
      <c r="QJ8" s="158"/>
      <c r="QK8" s="158"/>
      <c r="QL8" s="158"/>
      <c r="QM8" s="158"/>
      <c r="QN8" s="158"/>
      <c r="QO8" s="158"/>
      <c r="QP8" s="158"/>
      <c r="QQ8" s="158"/>
      <c r="QR8" s="158"/>
      <c r="QS8" s="158"/>
      <c r="QT8" s="158"/>
      <c r="QU8" s="158"/>
      <c r="QV8" s="158"/>
      <c r="QW8" s="158"/>
      <c r="QX8" s="158"/>
      <c r="QY8" s="158"/>
      <c r="QZ8" s="158"/>
      <c r="RA8" s="158"/>
      <c r="RB8" s="158"/>
      <c r="RC8" s="158"/>
      <c r="RD8" s="158"/>
      <c r="RE8" s="158"/>
      <c r="RF8" s="158"/>
      <c r="RG8" s="158"/>
      <c r="RH8" s="158"/>
      <c r="RI8" s="158"/>
      <c r="RJ8" s="158"/>
      <c r="RK8" s="158"/>
      <c r="RL8" s="158"/>
      <c r="RM8" s="158"/>
      <c r="RN8" s="158"/>
      <c r="RO8" s="158"/>
      <c r="RP8" s="158"/>
      <c r="RQ8" s="158"/>
      <c r="RR8" s="158"/>
      <c r="RS8" s="158"/>
      <c r="RT8" s="158"/>
      <c r="RU8" s="158"/>
      <c r="RV8" s="158"/>
      <c r="RW8" s="158"/>
      <c r="RX8" s="158"/>
      <c r="RY8" s="158"/>
      <c r="RZ8" s="158"/>
      <c r="SA8" s="158"/>
      <c r="SB8" s="158"/>
      <c r="SC8" s="158"/>
      <c r="SD8" s="158"/>
      <c r="SE8" s="158"/>
      <c r="SF8" s="158"/>
      <c r="SG8" s="158"/>
      <c r="SH8" s="158"/>
      <c r="SI8" s="158"/>
      <c r="SJ8" s="158"/>
      <c r="SK8" s="158"/>
      <c r="SL8" s="158"/>
      <c r="SM8" s="158"/>
      <c r="SN8" s="158"/>
      <c r="SO8" s="158"/>
      <c r="SP8" s="158"/>
      <c r="SQ8" s="158"/>
      <c r="SR8" s="158"/>
      <c r="SS8" s="158"/>
      <c r="ST8" s="158"/>
      <c r="SU8" s="158"/>
      <c r="SV8" s="158"/>
      <c r="SW8" s="158"/>
      <c r="SX8" s="158"/>
      <c r="SY8" s="158"/>
      <c r="SZ8" s="158"/>
      <c r="TA8" s="158"/>
      <c r="TB8" s="158"/>
      <c r="TC8" s="158"/>
      <c r="TD8" s="158"/>
      <c r="TE8" s="158"/>
      <c r="TF8" s="158"/>
      <c r="TG8" s="158"/>
      <c r="TH8" s="158"/>
      <c r="TI8" s="158"/>
      <c r="TJ8" s="158"/>
      <c r="TK8" s="158"/>
      <c r="TL8" s="158"/>
      <c r="TM8" s="158"/>
      <c r="TN8" s="158"/>
      <c r="TO8" s="158"/>
      <c r="TP8" s="158"/>
      <c r="TQ8" s="158"/>
      <c r="TR8" s="158"/>
      <c r="TS8" s="158"/>
      <c r="TT8" s="158"/>
      <c r="TU8" s="158"/>
      <c r="TV8" s="158"/>
      <c r="TW8" s="158"/>
      <c r="TX8" s="158"/>
      <c r="TY8" s="158"/>
      <c r="TZ8" s="158"/>
      <c r="UA8" s="158"/>
      <c r="UB8" s="158"/>
      <c r="UC8" s="158"/>
      <c r="UD8" s="158"/>
      <c r="UE8" s="158"/>
      <c r="UF8" s="158"/>
      <c r="UG8" s="158"/>
      <c r="UH8" s="158"/>
      <c r="UI8" s="158"/>
      <c r="UJ8" s="158"/>
      <c r="UK8" s="158"/>
      <c r="UL8" s="158"/>
      <c r="UM8" s="158"/>
      <c r="UN8" s="158"/>
      <c r="UO8" s="158"/>
      <c r="UP8" s="158"/>
      <c r="UQ8" s="158"/>
      <c r="UR8" s="158"/>
      <c r="US8" s="158"/>
      <c r="UT8" s="158"/>
      <c r="UU8" s="158"/>
      <c r="UV8" s="158"/>
      <c r="UW8" s="158"/>
      <c r="UX8" s="158"/>
      <c r="UY8" s="158"/>
      <c r="UZ8" s="158"/>
      <c r="VA8" s="158"/>
      <c r="VB8" s="158"/>
      <c r="VC8" s="158"/>
      <c r="VD8" s="158"/>
      <c r="VE8" s="158"/>
      <c r="VF8" s="158"/>
      <c r="VG8" s="158"/>
      <c r="VH8" s="158"/>
      <c r="VI8" s="158"/>
      <c r="VJ8" s="158"/>
      <c r="VK8" s="158"/>
      <c r="VL8" s="158"/>
      <c r="VM8" s="158"/>
      <c r="VN8" s="158"/>
      <c r="VO8" s="158"/>
      <c r="VP8" s="158"/>
      <c r="VQ8" s="158"/>
      <c r="VR8" s="158"/>
      <c r="VS8" s="158"/>
      <c r="VT8" s="158"/>
      <c r="VU8" s="158"/>
      <c r="VV8" s="158"/>
      <c r="VW8" s="158"/>
      <c r="VX8" s="158"/>
      <c r="VY8" s="158"/>
      <c r="VZ8" s="158"/>
      <c r="WA8" s="158"/>
      <c r="WB8" s="158"/>
      <c r="WC8" s="158"/>
      <c r="WD8" s="158"/>
      <c r="WE8" s="158"/>
      <c r="WF8" s="158"/>
      <c r="WG8" s="158"/>
      <c r="WH8" s="158"/>
      <c r="WI8" s="158"/>
      <c r="WJ8" s="158"/>
      <c r="WK8" s="158"/>
      <c r="WL8" s="158"/>
      <c r="WM8" s="158"/>
      <c r="WN8" s="158"/>
      <c r="WO8" s="158"/>
      <c r="WP8" s="158"/>
      <c r="WQ8" s="158"/>
      <c r="WR8" s="158"/>
      <c r="WS8" s="158"/>
      <c r="WT8" s="158"/>
      <c r="WU8" s="158"/>
      <c r="WV8" s="158"/>
      <c r="WW8" s="158"/>
      <c r="WX8" s="158"/>
      <c r="WY8" s="158"/>
      <c r="WZ8" s="158"/>
      <c r="XA8" s="158"/>
      <c r="XB8" s="158"/>
      <c r="XC8" s="158"/>
      <c r="XD8" s="158"/>
      <c r="XE8" s="158"/>
      <c r="XF8" s="158"/>
      <c r="XG8" s="158"/>
      <c r="XH8" s="158"/>
      <c r="XI8" s="158"/>
      <c r="XJ8" s="158"/>
      <c r="XK8" s="158"/>
      <c r="XL8" s="158"/>
      <c r="XM8" s="158"/>
      <c r="XN8" s="158"/>
      <c r="XO8" s="158"/>
      <c r="XP8" s="158"/>
      <c r="XQ8" s="158"/>
      <c r="XR8" s="158"/>
      <c r="XS8" s="158"/>
      <c r="XT8" s="158"/>
      <c r="XU8" s="158"/>
      <c r="XV8" s="158"/>
      <c r="XW8" s="158"/>
      <c r="XX8" s="158"/>
      <c r="XY8" s="158"/>
      <c r="XZ8" s="158"/>
      <c r="YA8" s="158"/>
      <c r="YB8" s="158"/>
      <c r="YC8" s="158"/>
      <c r="YD8" s="158"/>
      <c r="YE8" s="158"/>
      <c r="YF8" s="158"/>
      <c r="YG8" s="158"/>
      <c r="YH8" s="158"/>
      <c r="YI8" s="158"/>
      <c r="YJ8" s="158"/>
      <c r="YK8" s="158"/>
      <c r="YL8" s="158"/>
      <c r="YM8" s="158"/>
      <c r="YN8" s="158"/>
      <c r="YO8" s="158"/>
      <c r="YP8" s="158"/>
      <c r="YQ8" s="158"/>
      <c r="YR8" s="158"/>
      <c r="YS8" s="158"/>
      <c r="YT8" s="158"/>
      <c r="YU8" s="158"/>
      <c r="YV8" s="158"/>
      <c r="YW8" s="158"/>
      <c r="YX8" s="158"/>
      <c r="YY8" s="158"/>
      <c r="YZ8" s="158"/>
      <c r="ZA8" s="158"/>
      <c r="ZB8" s="158"/>
      <c r="ZC8" s="158"/>
      <c r="ZD8" s="158"/>
      <c r="ZE8" s="158"/>
      <c r="ZF8" s="158"/>
      <c r="ZG8" s="158"/>
      <c r="ZH8" s="158"/>
      <c r="ZI8" s="158"/>
      <c r="ZJ8" s="158"/>
      <c r="ZK8" s="158"/>
      <c r="ZL8" s="158"/>
      <c r="ZM8" s="158"/>
      <c r="ZN8" s="158"/>
      <c r="ZO8" s="158"/>
      <c r="ZP8" s="158"/>
      <c r="ZQ8" s="158"/>
      <c r="ZR8" s="158"/>
      <c r="ZS8" s="158"/>
      <c r="ZT8" s="158"/>
      <c r="ZU8" s="158"/>
      <c r="ZV8" s="158"/>
      <c r="ZW8" s="158"/>
      <c r="ZX8" s="158"/>
      <c r="ZY8" s="158"/>
      <c r="ZZ8" s="158"/>
      <c r="AAA8" s="158"/>
      <c r="AAB8" s="158"/>
      <c r="AAC8" s="158"/>
      <c r="AAD8" s="158"/>
      <c r="AAE8" s="158"/>
      <c r="AAF8" s="158"/>
      <c r="AAG8" s="158"/>
      <c r="AAH8" s="158"/>
      <c r="AAI8" s="158"/>
      <c r="AAJ8" s="158"/>
      <c r="AAK8" s="158"/>
      <c r="AAL8" s="158"/>
      <c r="AAM8" s="158"/>
      <c r="AAN8" s="158"/>
      <c r="AAO8" s="158"/>
      <c r="AAP8" s="158"/>
      <c r="AAQ8" s="158"/>
      <c r="AAR8" s="158"/>
      <c r="AAS8" s="158"/>
      <c r="AAT8" s="158"/>
      <c r="AAU8" s="158"/>
      <c r="AAV8" s="158"/>
      <c r="AAW8" s="158"/>
      <c r="AAX8" s="158"/>
      <c r="AAY8" s="158"/>
      <c r="AAZ8" s="158"/>
      <c r="ABA8" s="158"/>
      <c r="ABB8" s="158"/>
      <c r="ABC8" s="158"/>
      <c r="ABD8" s="158"/>
      <c r="ABE8" s="158"/>
      <c r="ABF8" s="158"/>
      <c r="ABG8" s="158"/>
      <c r="ABH8" s="158"/>
      <c r="ABI8" s="158"/>
      <c r="ABJ8" s="158"/>
      <c r="ABK8" s="158"/>
      <c r="ABL8" s="158"/>
      <c r="ABM8" s="158"/>
      <c r="ABN8" s="158"/>
      <c r="ABO8" s="158"/>
      <c r="ABP8" s="158"/>
      <c r="ABQ8" s="158"/>
      <c r="ABR8" s="158"/>
      <c r="ABS8" s="158"/>
      <c r="ABT8" s="158"/>
      <c r="ABU8" s="158"/>
      <c r="ABV8" s="158"/>
      <c r="ABW8" s="158"/>
      <c r="ABX8" s="158"/>
      <c r="ABY8" s="158"/>
      <c r="ABZ8" s="158"/>
      <c r="ACA8" s="158"/>
      <c r="ACB8" s="158"/>
      <c r="ACC8" s="158"/>
      <c r="ACD8" s="158"/>
      <c r="ACE8" s="158"/>
      <c r="ACF8" s="158"/>
      <c r="ACG8" s="158"/>
      <c r="ACH8" s="158"/>
      <c r="ACI8" s="158"/>
      <c r="ACJ8" s="158"/>
      <c r="ACK8" s="158"/>
      <c r="ACL8" s="158"/>
      <c r="ACM8" s="158"/>
      <c r="ACN8" s="158"/>
      <c r="ACO8" s="158"/>
      <c r="ACP8" s="158"/>
      <c r="ACQ8" s="158"/>
      <c r="ACR8" s="158"/>
      <c r="ACS8" s="158"/>
      <c r="ACT8" s="158"/>
      <c r="ACU8" s="158"/>
      <c r="ACV8" s="158"/>
      <c r="ACW8" s="158"/>
      <c r="ACX8" s="158"/>
      <c r="ACY8" s="158"/>
      <c r="ACZ8" s="158"/>
      <c r="ADA8" s="158"/>
      <c r="ADB8" s="158"/>
      <c r="ADC8" s="158"/>
      <c r="ADD8" s="158"/>
      <c r="ADE8" s="158"/>
      <c r="ADF8" s="158"/>
      <c r="ADG8" s="158"/>
      <c r="ADH8" s="158"/>
      <c r="ADI8" s="158"/>
      <c r="ADJ8" s="158"/>
      <c r="ADK8" s="158"/>
      <c r="ADL8" s="158"/>
      <c r="ADM8" s="158"/>
      <c r="ADN8" s="158"/>
      <c r="ADO8" s="158"/>
      <c r="ADP8" s="158"/>
      <c r="ADQ8" s="158"/>
      <c r="ADR8" s="158"/>
      <c r="ADS8" s="158"/>
      <c r="ADT8" s="158"/>
      <c r="ADU8" s="158"/>
      <c r="ADV8" s="158"/>
      <c r="ADW8" s="158"/>
      <c r="ADX8" s="158"/>
      <c r="ADY8" s="158"/>
      <c r="ADZ8" s="158"/>
      <c r="AEA8" s="158"/>
      <c r="AEB8" s="158"/>
      <c r="AEC8" s="158"/>
      <c r="AED8" s="158"/>
      <c r="AEE8" s="158"/>
      <c r="AEF8" s="158"/>
      <c r="AEG8" s="158"/>
      <c r="AEH8" s="158"/>
      <c r="AEI8" s="158"/>
      <c r="AEJ8" s="158"/>
      <c r="AEK8" s="158"/>
      <c r="AEL8" s="158"/>
      <c r="AEM8" s="158"/>
      <c r="AEN8" s="158"/>
      <c r="AEO8" s="158"/>
      <c r="AEP8" s="158"/>
      <c r="AEQ8" s="158"/>
      <c r="AER8" s="158"/>
      <c r="AES8" s="158"/>
      <c r="AET8" s="158"/>
      <c r="AEU8" s="158"/>
      <c r="AEV8" s="158"/>
      <c r="AEW8" s="158"/>
      <c r="AEX8" s="158"/>
      <c r="AEY8" s="158"/>
      <c r="AEZ8" s="158"/>
      <c r="AFA8" s="158"/>
      <c r="AFB8" s="158"/>
      <c r="AFC8" s="158"/>
      <c r="AFD8" s="158"/>
      <c r="AFE8" s="158"/>
      <c r="AFF8" s="158"/>
      <c r="AFG8" s="158"/>
      <c r="AFH8" s="158"/>
      <c r="AFI8" s="158"/>
      <c r="AFJ8" s="158"/>
      <c r="AFK8" s="158"/>
      <c r="AFL8" s="158"/>
      <c r="AFM8" s="158"/>
      <c r="AFN8" s="158"/>
      <c r="AFO8" s="158"/>
      <c r="AFP8" s="158"/>
      <c r="AFQ8" s="158"/>
      <c r="AFR8" s="158"/>
      <c r="AFS8" s="158"/>
      <c r="AFT8" s="158"/>
      <c r="AFU8" s="158"/>
      <c r="AFV8" s="158"/>
      <c r="AFW8" s="158"/>
      <c r="AFX8" s="158"/>
      <c r="AFY8" s="158"/>
      <c r="AFZ8" s="158"/>
      <c r="AGA8" s="158"/>
      <c r="AGB8" s="158"/>
      <c r="AGC8" s="158"/>
      <c r="AGD8" s="158"/>
      <c r="AGE8" s="158"/>
      <c r="AGF8" s="158"/>
      <c r="AGG8" s="158"/>
      <c r="AGH8" s="158"/>
      <c r="AGI8" s="158"/>
      <c r="AGJ8" s="158"/>
      <c r="AGK8" s="158"/>
      <c r="AGL8" s="158"/>
      <c r="AGM8" s="158"/>
      <c r="AGN8" s="158"/>
      <c r="AGO8" s="158"/>
      <c r="AGP8" s="158"/>
      <c r="AGQ8" s="158"/>
      <c r="AGR8" s="158"/>
      <c r="AGS8" s="158"/>
      <c r="AGT8" s="158"/>
      <c r="AGU8" s="158"/>
      <c r="AGV8" s="158"/>
      <c r="AGW8" s="158"/>
      <c r="AGX8" s="158"/>
      <c r="AGY8" s="158"/>
      <c r="AGZ8" s="158"/>
      <c r="AHA8" s="158"/>
      <c r="AHB8" s="158"/>
      <c r="AHC8" s="158"/>
      <c r="AHD8" s="158"/>
      <c r="AHE8" s="158"/>
      <c r="AHF8" s="158"/>
      <c r="AHG8" s="158"/>
      <c r="AHH8" s="158"/>
      <c r="AHI8" s="158"/>
      <c r="AHJ8" s="158"/>
      <c r="AHK8" s="158"/>
      <c r="AHL8" s="158"/>
      <c r="AHM8" s="158"/>
      <c r="AHN8" s="158"/>
      <c r="AHO8" s="158"/>
      <c r="AHP8" s="158"/>
      <c r="AHQ8" s="158"/>
      <c r="AHR8" s="158"/>
      <c r="AHS8" s="158"/>
      <c r="AHT8" s="158"/>
      <c r="AHU8" s="158"/>
      <c r="AHV8" s="158"/>
      <c r="AHW8" s="158"/>
      <c r="AHX8" s="158"/>
      <c r="AHY8" s="158"/>
      <c r="AHZ8" s="158"/>
      <c r="AIA8" s="158"/>
      <c r="AIB8" s="158"/>
      <c r="AIC8" s="158"/>
      <c r="AID8" s="158"/>
      <c r="AIE8" s="158"/>
      <c r="AIF8" s="158"/>
      <c r="AIG8" s="158"/>
      <c r="AIH8" s="158"/>
      <c r="AII8" s="158"/>
      <c r="AIJ8" s="158"/>
      <c r="AIK8" s="158"/>
      <c r="AIL8" s="158"/>
      <c r="AIM8" s="158"/>
      <c r="AIN8" s="158"/>
      <c r="AIO8" s="158"/>
      <c r="AIP8" s="158"/>
      <c r="AIQ8" s="158"/>
      <c r="AIR8" s="158"/>
      <c r="AIS8" s="158"/>
      <c r="AIT8" s="158"/>
      <c r="AIU8" s="158"/>
      <c r="AIV8" s="158"/>
      <c r="AIW8" s="158"/>
      <c r="AIX8" s="158"/>
      <c r="AIY8" s="158"/>
      <c r="AIZ8" s="158"/>
      <c r="AJA8" s="158"/>
      <c r="AJB8" s="158"/>
      <c r="AJC8" s="158"/>
      <c r="AJD8" s="158"/>
      <c r="AJE8" s="158"/>
      <c r="AJF8" s="158"/>
      <c r="AJG8" s="158"/>
      <c r="AJH8" s="158"/>
      <c r="AJI8" s="158"/>
      <c r="AJJ8" s="158"/>
      <c r="AJK8" s="158"/>
      <c r="AJL8" s="158"/>
      <c r="AJM8" s="158"/>
      <c r="AJN8" s="158"/>
      <c r="AJO8" s="158"/>
      <c r="AJP8" s="158"/>
      <c r="AJQ8" s="158"/>
      <c r="AJR8" s="158"/>
      <c r="AJS8" s="158"/>
      <c r="AJT8" s="158"/>
      <c r="AJU8" s="158"/>
      <c r="AJV8" s="158"/>
      <c r="AJW8" s="158"/>
      <c r="AJX8" s="158"/>
      <c r="AJY8" s="158"/>
      <c r="AJZ8" s="158"/>
      <c r="AKA8" s="158"/>
      <c r="AKB8" s="158"/>
      <c r="AKC8" s="158"/>
      <c r="AKD8" s="158"/>
      <c r="AKE8" s="158"/>
      <c r="AKF8" s="158"/>
      <c r="AKG8" s="158"/>
      <c r="AKH8" s="158"/>
      <c r="AKI8" s="158"/>
      <c r="AKJ8" s="158"/>
      <c r="AKK8" s="158"/>
      <c r="AKL8" s="158"/>
      <c r="AKM8" s="158"/>
      <c r="AKN8" s="158"/>
      <c r="AKO8" s="158"/>
      <c r="AKP8" s="158"/>
      <c r="AKQ8" s="158"/>
      <c r="AKR8" s="158"/>
      <c r="AKS8" s="158"/>
      <c r="AKT8" s="158"/>
      <c r="AKU8" s="158"/>
      <c r="AKV8" s="158"/>
      <c r="AKW8" s="158"/>
      <c r="AKX8" s="158"/>
      <c r="AKY8" s="158"/>
      <c r="AKZ8" s="158"/>
      <c r="ALA8" s="158"/>
      <c r="ALB8" s="158"/>
      <c r="ALC8" s="158"/>
      <c r="ALD8" s="158"/>
      <c r="ALE8" s="158"/>
      <c r="ALF8" s="158"/>
      <c r="ALG8" s="158"/>
      <c r="ALH8" s="158"/>
      <c r="ALI8" s="158"/>
      <c r="ALJ8" s="158"/>
      <c r="ALK8" s="158"/>
      <c r="ALL8" s="158"/>
      <c r="ALM8" s="158"/>
      <c r="ALN8" s="158"/>
      <c r="ALO8" s="158"/>
      <c r="ALP8" s="158"/>
      <c r="ALQ8" s="158"/>
      <c r="ALR8" s="158"/>
      <c r="ALS8" s="158"/>
      <c r="ALT8" s="158"/>
      <c r="ALU8" s="158"/>
      <c r="ALV8" s="158"/>
      <c r="ALW8" s="158"/>
      <c r="ALX8" s="158"/>
      <c r="ALY8" s="158"/>
      <c r="ALZ8" s="158"/>
      <c r="AMA8" s="158"/>
      <c r="AMB8" s="158"/>
      <c r="AMC8" s="158"/>
      <c r="AMD8" s="158"/>
      <c r="AME8" s="158"/>
      <c r="AMF8" s="158"/>
      <c r="AMG8" s="158"/>
      <c r="AMH8" s="158"/>
      <c r="AMI8" s="158"/>
      <c r="AMJ8" s="158"/>
      <c r="AMK8" s="158"/>
      <c r="AML8" s="158"/>
      <c r="AMM8" s="158"/>
      <c r="AMN8" s="158"/>
      <c r="AMO8" s="158"/>
      <c r="AMP8" s="158"/>
      <c r="AMQ8" s="158"/>
      <c r="AMR8" s="158"/>
      <c r="AMS8" s="158"/>
      <c r="AMT8" s="158"/>
      <c r="AMU8" s="158"/>
      <c r="AMV8" s="158"/>
      <c r="AMW8" s="158"/>
      <c r="AMX8" s="158"/>
      <c r="AMY8" s="158"/>
      <c r="AMZ8" s="158"/>
      <c r="ANA8" s="158"/>
      <c r="ANB8" s="158"/>
      <c r="ANC8" s="158"/>
      <c r="AND8" s="158"/>
      <c r="ANE8" s="158"/>
      <c r="ANF8" s="158"/>
      <c r="ANG8" s="158"/>
      <c r="ANH8" s="158"/>
      <c r="ANI8" s="158"/>
      <c r="ANJ8" s="158"/>
      <c r="ANK8" s="158"/>
      <c r="ANL8" s="158"/>
      <c r="ANM8" s="158"/>
      <c r="ANN8" s="158"/>
      <c r="ANO8" s="158"/>
      <c r="ANP8" s="158"/>
      <c r="ANQ8" s="158"/>
      <c r="ANR8" s="158"/>
      <c r="ANS8" s="158"/>
      <c r="ANT8" s="158"/>
      <c r="ANU8" s="158"/>
      <c r="ANV8" s="158"/>
      <c r="ANW8" s="158"/>
      <c r="ANX8" s="158"/>
      <c r="ANY8" s="158"/>
      <c r="ANZ8" s="158"/>
      <c r="AOA8" s="158"/>
      <c r="AOB8" s="158"/>
      <c r="AOC8" s="158"/>
      <c r="AOD8" s="158"/>
      <c r="AOE8" s="158"/>
      <c r="AOF8" s="158"/>
      <c r="AOG8" s="158"/>
      <c r="AOH8" s="158"/>
      <c r="AOI8" s="158"/>
      <c r="AOJ8" s="158"/>
      <c r="AOK8" s="158"/>
      <c r="AOL8" s="158"/>
      <c r="AOM8" s="158"/>
      <c r="AON8" s="158"/>
      <c r="AOO8" s="158"/>
      <c r="AOP8" s="158"/>
      <c r="AOQ8" s="158"/>
      <c r="AOR8" s="158"/>
      <c r="AOS8" s="158"/>
      <c r="AOT8" s="158"/>
      <c r="AOU8" s="158"/>
      <c r="AOV8" s="158"/>
      <c r="AOW8" s="158"/>
      <c r="AOX8" s="158"/>
      <c r="AOY8" s="158"/>
      <c r="AOZ8" s="158"/>
      <c r="APA8" s="158"/>
      <c r="APB8" s="158"/>
      <c r="APC8" s="158"/>
      <c r="APD8" s="158"/>
      <c r="APE8" s="158"/>
      <c r="APF8" s="158"/>
      <c r="APG8" s="158"/>
      <c r="APH8" s="158"/>
      <c r="API8" s="158"/>
      <c r="APJ8" s="158"/>
      <c r="APK8" s="158"/>
      <c r="APL8" s="158"/>
      <c r="APM8" s="158"/>
      <c r="APN8" s="158"/>
      <c r="APO8" s="158"/>
      <c r="APP8" s="158"/>
      <c r="APQ8" s="158"/>
      <c r="APR8" s="158"/>
      <c r="APS8" s="158"/>
      <c r="APT8" s="158"/>
      <c r="APU8" s="158"/>
      <c r="APV8" s="158"/>
      <c r="APW8" s="158"/>
      <c r="APX8" s="158"/>
      <c r="APY8" s="158"/>
      <c r="APZ8" s="158"/>
      <c r="AQA8" s="158"/>
      <c r="AQB8" s="158"/>
      <c r="AQC8" s="158"/>
      <c r="AQD8" s="158"/>
      <c r="AQE8" s="158"/>
      <c r="AQF8" s="158"/>
      <c r="AQG8" s="158"/>
      <c r="AQH8" s="158"/>
      <c r="AQI8" s="158"/>
      <c r="AQJ8" s="158"/>
      <c r="AQK8" s="158"/>
      <c r="AQL8" s="158"/>
      <c r="AQM8" s="158"/>
      <c r="AQN8" s="158"/>
      <c r="AQO8" s="158"/>
      <c r="AQP8" s="158"/>
      <c r="AQQ8" s="158"/>
      <c r="AQR8" s="158"/>
      <c r="AQS8" s="158"/>
      <c r="AQT8" s="158"/>
      <c r="AQU8" s="158"/>
      <c r="AQV8" s="158"/>
      <c r="AQW8" s="158"/>
      <c r="AQX8" s="158"/>
      <c r="AQY8" s="158"/>
      <c r="AQZ8" s="158"/>
      <c r="ARA8" s="158"/>
      <c r="ARB8" s="158"/>
      <c r="ARC8" s="158"/>
      <c r="ARD8" s="158"/>
      <c r="ARE8" s="158"/>
      <c r="ARF8" s="158"/>
      <c r="ARG8" s="158"/>
      <c r="ARH8" s="158"/>
      <c r="ARI8" s="158"/>
      <c r="ARJ8" s="158"/>
      <c r="ARK8" s="158"/>
      <c r="ARL8" s="158"/>
      <c r="ARM8" s="158"/>
      <c r="ARN8" s="158"/>
      <c r="ARO8" s="158"/>
      <c r="ARP8" s="158"/>
      <c r="ARQ8" s="158"/>
      <c r="ARR8" s="158"/>
      <c r="ARS8" s="158"/>
      <c r="ART8" s="158"/>
      <c r="ARU8" s="158"/>
      <c r="ARV8" s="158"/>
      <c r="ARW8" s="158"/>
      <c r="ARX8" s="158"/>
      <c r="ARY8" s="158"/>
      <c r="ARZ8" s="158"/>
      <c r="ASA8" s="158"/>
      <c r="ASB8" s="158"/>
      <c r="ASC8" s="158"/>
      <c r="ASD8" s="158"/>
      <c r="ASE8" s="158"/>
      <c r="ASF8" s="158"/>
      <c r="ASG8" s="158"/>
      <c r="ASH8" s="158"/>
      <c r="ASI8" s="158"/>
      <c r="ASJ8" s="158"/>
      <c r="ASK8" s="158"/>
      <c r="ASL8" s="158"/>
      <c r="ASM8" s="158"/>
      <c r="ASN8" s="158"/>
      <c r="ASO8" s="158"/>
      <c r="ASP8" s="158"/>
      <c r="ASQ8" s="158"/>
      <c r="ASR8" s="158"/>
      <c r="ASS8" s="158"/>
      <c r="AST8" s="158"/>
      <c r="ASU8" s="158"/>
      <c r="ASV8" s="158"/>
      <c r="ASW8" s="158"/>
      <c r="ASX8" s="158"/>
      <c r="ASY8" s="158"/>
      <c r="ASZ8" s="158"/>
      <c r="ATA8" s="158"/>
      <c r="ATB8" s="158"/>
      <c r="ATC8" s="158"/>
      <c r="ATD8" s="158"/>
      <c r="ATE8" s="158"/>
      <c r="ATF8" s="158"/>
      <c r="ATG8" s="158"/>
      <c r="ATH8" s="158"/>
      <c r="ATI8" s="158"/>
      <c r="ATJ8" s="158"/>
      <c r="ATK8" s="158"/>
      <c r="ATL8" s="158"/>
      <c r="ATM8" s="158"/>
      <c r="ATN8" s="158"/>
      <c r="ATO8" s="158"/>
      <c r="ATP8" s="158"/>
      <c r="ATQ8" s="158"/>
      <c r="ATR8" s="158"/>
      <c r="ATS8" s="158"/>
      <c r="ATT8" s="158"/>
      <c r="ATU8" s="158"/>
      <c r="ATV8" s="158"/>
      <c r="ATW8" s="158"/>
      <c r="ATX8" s="158"/>
      <c r="ATY8" s="158"/>
      <c r="ATZ8" s="158"/>
      <c r="AUA8" s="158"/>
      <c r="AUB8" s="158"/>
      <c r="AUC8" s="158"/>
      <c r="AUD8" s="158"/>
      <c r="AUE8" s="158"/>
      <c r="AUF8" s="158"/>
      <c r="AUG8" s="158"/>
      <c r="AUH8" s="158"/>
      <c r="AUI8" s="158"/>
      <c r="AUJ8" s="158"/>
      <c r="AUK8" s="158"/>
      <c r="AUL8" s="158"/>
      <c r="AUM8" s="158"/>
      <c r="AUN8" s="158"/>
      <c r="AUO8" s="158"/>
      <c r="AUP8" s="158"/>
      <c r="AUQ8" s="158"/>
      <c r="AUR8" s="158"/>
      <c r="AUS8" s="158"/>
      <c r="AUT8" s="158"/>
      <c r="AUU8" s="158"/>
      <c r="AUV8" s="158"/>
      <c r="AUW8" s="158"/>
      <c r="AUX8" s="158"/>
      <c r="AUY8" s="158"/>
      <c r="AUZ8" s="158"/>
      <c r="AVA8" s="158"/>
      <c r="AVB8" s="158"/>
      <c r="AVC8" s="158"/>
      <c r="AVD8" s="158"/>
      <c r="AVE8" s="158"/>
      <c r="AVF8" s="158"/>
      <c r="AVG8" s="158"/>
      <c r="AVH8" s="158"/>
      <c r="AVI8" s="158"/>
      <c r="AVJ8" s="158"/>
      <c r="AVK8" s="158"/>
      <c r="AVL8" s="158"/>
      <c r="AVM8" s="158"/>
      <c r="AVN8" s="158"/>
      <c r="AVO8" s="158"/>
      <c r="AVP8" s="158"/>
      <c r="AVQ8" s="158"/>
      <c r="AVR8" s="158"/>
      <c r="AVS8" s="158"/>
      <c r="AVT8" s="158"/>
      <c r="AVU8" s="158"/>
      <c r="AVV8" s="158"/>
      <c r="AVW8" s="158"/>
      <c r="AVX8" s="158"/>
      <c r="AVY8" s="158"/>
      <c r="AVZ8" s="158"/>
      <c r="AWA8" s="158"/>
      <c r="AWB8" s="158"/>
      <c r="AWC8" s="158"/>
      <c r="AWD8" s="158"/>
      <c r="AWE8" s="158"/>
      <c r="AWF8" s="158"/>
      <c r="AWG8" s="158"/>
      <c r="AWH8" s="158"/>
      <c r="AWI8" s="158"/>
      <c r="AWJ8" s="158"/>
      <c r="AWK8" s="158"/>
      <c r="AWL8" s="158"/>
      <c r="AWM8" s="158"/>
      <c r="AWN8" s="158"/>
      <c r="AWO8" s="158"/>
      <c r="AWP8" s="158"/>
      <c r="AWQ8" s="158"/>
      <c r="AWR8" s="158"/>
      <c r="AWS8" s="158"/>
      <c r="AWT8" s="158"/>
      <c r="AWU8" s="158"/>
      <c r="AWV8" s="158"/>
      <c r="AWW8" s="158"/>
      <c r="AWX8" s="158"/>
      <c r="AWY8" s="158"/>
      <c r="AWZ8" s="158"/>
      <c r="AXA8" s="158"/>
      <c r="AXB8" s="158"/>
      <c r="AXC8" s="158"/>
      <c r="AXD8" s="158"/>
      <c r="AXE8" s="158"/>
      <c r="AXF8" s="158"/>
      <c r="AXG8" s="158"/>
      <c r="AXH8" s="158"/>
      <c r="AXI8" s="158"/>
      <c r="AXJ8" s="158"/>
      <c r="AXK8" s="158"/>
      <c r="AXL8" s="158"/>
      <c r="AXM8" s="158"/>
      <c r="AXN8" s="158"/>
      <c r="AXO8" s="158"/>
      <c r="AXP8" s="158"/>
      <c r="AXQ8" s="158"/>
      <c r="AXR8" s="158"/>
      <c r="AXS8" s="158"/>
      <c r="AXT8" s="158"/>
      <c r="AXU8" s="158"/>
      <c r="AXV8" s="158"/>
      <c r="AXW8" s="158"/>
      <c r="AXX8" s="158"/>
      <c r="AXY8" s="158"/>
      <c r="AXZ8" s="158"/>
      <c r="AYA8" s="158"/>
      <c r="AYB8" s="158"/>
      <c r="AYC8" s="158"/>
      <c r="AYD8" s="158"/>
      <c r="AYE8" s="158"/>
      <c r="AYF8" s="158"/>
      <c r="AYG8" s="158"/>
      <c r="AYH8" s="158"/>
      <c r="AYI8" s="158"/>
      <c r="AYJ8" s="158"/>
      <c r="AYK8" s="158"/>
      <c r="AYL8" s="158"/>
      <c r="AYM8" s="158"/>
      <c r="AYN8" s="158"/>
      <c r="AYO8" s="158"/>
      <c r="AYP8" s="158"/>
      <c r="AYQ8" s="158"/>
      <c r="AYR8" s="158"/>
      <c r="AYS8" s="158"/>
      <c r="AYT8" s="158"/>
      <c r="AYU8" s="158"/>
      <c r="AYV8" s="158"/>
      <c r="AYW8" s="158"/>
      <c r="AYX8" s="158"/>
      <c r="AYY8" s="158"/>
      <c r="AYZ8" s="158"/>
      <c r="AZA8" s="158"/>
      <c r="AZB8" s="158"/>
      <c r="AZC8" s="158"/>
      <c r="AZD8" s="158"/>
      <c r="AZE8" s="158"/>
      <c r="AZF8" s="158"/>
      <c r="AZG8" s="158"/>
      <c r="AZH8" s="158"/>
      <c r="AZI8" s="158"/>
      <c r="AZJ8" s="158"/>
      <c r="AZK8" s="158"/>
      <c r="AZL8" s="158"/>
      <c r="AZM8" s="158"/>
      <c r="AZN8" s="158"/>
      <c r="AZO8" s="158"/>
      <c r="AZP8" s="158"/>
      <c r="AZQ8" s="158"/>
      <c r="AZR8" s="158"/>
      <c r="AZS8" s="158"/>
      <c r="AZT8" s="158"/>
      <c r="AZU8" s="158"/>
      <c r="AZV8" s="158"/>
      <c r="AZW8" s="158"/>
      <c r="AZX8" s="158"/>
      <c r="AZY8" s="158"/>
      <c r="AZZ8" s="158"/>
      <c r="BAA8" s="158"/>
      <c r="BAB8" s="158"/>
      <c r="BAC8" s="158"/>
      <c r="BAD8" s="158"/>
      <c r="BAE8" s="158"/>
      <c r="BAF8" s="158"/>
      <c r="BAG8" s="158"/>
      <c r="BAH8" s="158"/>
      <c r="BAI8" s="158"/>
      <c r="BAJ8" s="158"/>
      <c r="BAK8" s="158"/>
      <c r="BAL8" s="158"/>
      <c r="BAM8" s="158"/>
      <c r="BAN8" s="158"/>
      <c r="BAO8" s="158"/>
      <c r="BAP8" s="158"/>
      <c r="BAQ8" s="158"/>
      <c r="BAR8" s="158"/>
      <c r="BAS8" s="158"/>
      <c r="BAT8" s="158"/>
      <c r="BAU8" s="158"/>
      <c r="BAV8" s="158"/>
      <c r="BAW8" s="158"/>
      <c r="BAX8" s="158"/>
      <c r="BAY8" s="158"/>
      <c r="BAZ8" s="158"/>
      <c r="BBA8" s="158"/>
      <c r="BBB8" s="158"/>
      <c r="BBC8" s="158"/>
      <c r="BBD8" s="158"/>
      <c r="BBE8" s="158"/>
      <c r="BBF8" s="158"/>
      <c r="BBG8" s="158"/>
      <c r="BBH8" s="158"/>
      <c r="BBI8" s="158"/>
      <c r="BBJ8" s="158"/>
      <c r="BBK8" s="158"/>
      <c r="BBL8" s="158"/>
      <c r="BBM8" s="158"/>
      <c r="BBN8" s="158"/>
      <c r="BBO8" s="158"/>
      <c r="BBP8" s="158"/>
      <c r="BBQ8" s="158"/>
      <c r="BBR8" s="158"/>
      <c r="BBS8" s="158"/>
      <c r="BBT8" s="158"/>
      <c r="BBU8" s="158"/>
      <c r="BBV8" s="158"/>
      <c r="BBW8" s="158"/>
      <c r="BBX8" s="158"/>
      <c r="BBY8" s="158"/>
      <c r="BBZ8" s="158"/>
      <c r="BCA8" s="158"/>
      <c r="BCB8" s="158"/>
      <c r="BCC8" s="158"/>
      <c r="BCD8" s="158"/>
      <c r="BCE8" s="158"/>
      <c r="BCF8" s="158"/>
      <c r="BCG8" s="158"/>
      <c r="BCH8" s="158"/>
      <c r="BCI8" s="158"/>
      <c r="BCJ8" s="158"/>
      <c r="BCK8" s="158"/>
      <c r="BCL8" s="158"/>
      <c r="BCM8" s="158"/>
      <c r="BCN8" s="158"/>
      <c r="BCO8" s="158"/>
      <c r="BCP8" s="158"/>
      <c r="BCQ8" s="158"/>
      <c r="BCR8" s="158"/>
      <c r="BCS8" s="158"/>
      <c r="BCT8" s="158"/>
      <c r="BCU8" s="158"/>
      <c r="BCV8" s="158"/>
      <c r="BCW8" s="158"/>
      <c r="BCX8" s="158"/>
      <c r="BCY8" s="158"/>
      <c r="BCZ8" s="158"/>
      <c r="BDA8" s="158"/>
      <c r="BDB8" s="158"/>
      <c r="BDC8" s="158"/>
      <c r="BDD8" s="158"/>
      <c r="BDE8" s="158"/>
      <c r="BDF8" s="158"/>
      <c r="BDG8" s="158"/>
      <c r="BDH8" s="158"/>
      <c r="BDI8" s="158"/>
      <c r="BDJ8" s="158"/>
      <c r="BDK8" s="158"/>
      <c r="BDL8" s="158"/>
      <c r="BDM8" s="158"/>
      <c r="BDN8" s="158"/>
      <c r="BDO8" s="158"/>
      <c r="BDP8" s="158"/>
      <c r="BDQ8" s="158"/>
      <c r="BDR8" s="158"/>
      <c r="BDS8" s="158"/>
      <c r="BDT8" s="158"/>
      <c r="BDU8" s="158"/>
      <c r="BDV8" s="158"/>
      <c r="BDW8" s="158"/>
      <c r="BDX8" s="158"/>
      <c r="BDY8" s="158"/>
      <c r="BDZ8" s="158"/>
      <c r="BEA8" s="158"/>
      <c r="BEB8" s="158"/>
      <c r="BEC8" s="158"/>
      <c r="BED8" s="158"/>
      <c r="BEE8" s="158"/>
      <c r="BEF8" s="158"/>
      <c r="BEG8" s="158"/>
      <c r="BEH8" s="158"/>
      <c r="BEI8" s="158"/>
      <c r="BEJ8" s="158"/>
      <c r="BEK8" s="158"/>
      <c r="BEL8" s="158"/>
      <c r="BEM8" s="158"/>
      <c r="BEN8" s="158"/>
      <c r="BEO8" s="158"/>
      <c r="BEP8" s="158"/>
      <c r="BEQ8" s="158"/>
      <c r="BER8" s="158"/>
      <c r="BES8" s="158"/>
      <c r="BET8" s="158"/>
      <c r="BEU8" s="158"/>
      <c r="BEV8" s="158"/>
      <c r="BEW8" s="158"/>
      <c r="BEX8" s="158"/>
      <c r="BEY8" s="158"/>
      <c r="BEZ8" s="158"/>
      <c r="BFA8" s="158"/>
      <c r="BFB8" s="158"/>
      <c r="BFC8" s="158"/>
      <c r="BFD8" s="158"/>
      <c r="BFE8" s="158"/>
      <c r="BFF8" s="158"/>
      <c r="BFG8" s="158"/>
      <c r="BFH8" s="158"/>
      <c r="BFI8" s="158"/>
      <c r="BFJ8" s="158"/>
      <c r="BFK8" s="158"/>
      <c r="BFL8" s="158"/>
      <c r="BFM8" s="158"/>
      <c r="BFN8" s="158"/>
      <c r="BFO8" s="158"/>
      <c r="BFP8" s="158"/>
      <c r="BFQ8" s="158"/>
      <c r="BFR8" s="158"/>
      <c r="BFS8" s="158"/>
      <c r="BFT8" s="158"/>
      <c r="BFU8" s="158"/>
      <c r="BFV8" s="158"/>
      <c r="BFW8" s="158"/>
      <c r="BFX8" s="158"/>
      <c r="BFY8" s="158"/>
      <c r="BFZ8" s="158"/>
      <c r="BGA8" s="158"/>
      <c r="BGB8" s="158"/>
      <c r="BGC8" s="158"/>
      <c r="BGD8" s="158"/>
      <c r="BGE8" s="158"/>
      <c r="BGF8" s="158"/>
      <c r="BGG8" s="158"/>
      <c r="BGH8" s="158"/>
      <c r="BGI8" s="158"/>
      <c r="BGJ8" s="158"/>
      <c r="BGK8" s="158"/>
      <c r="BGL8" s="158"/>
      <c r="BGM8" s="158"/>
      <c r="BGN8" s="158"/>
      <c r="BGO8" s="158"/>
      <c r="BGP8" s="158"/>
      <c r="BGQ8" s="158"/>
      <c r="BGR8" s="158"/>
      <c r="BGS8" s="158"/>
      <c r="BGT8" s="158"/>
      <c r="BGU8" s="158"/>
      <c r="BGV8" s="158"/>
      <c r="BGW8" s="158"/>
      <c r="BGX8" s="158"/>
      <c r="BGY8" s="158"/>
      <c r="BGZ8" s="158"/>
      <c r="BHA8" s="158"/>
      <c r="BHB8" s="158"/>
      <c r="BHC8" s="158"/>
      <c r="BHD8" s="158"/>
      <c r="BHE8" s="158"/>
      <c r="BHF8" s="158"/>
      <c r="BHG8" s="158"/>
      <c r="BHH8" s="158"/>
      <c r="BHI8" s="158"/>
      <c r="BHJ8" s="158"/>
      <c r="BHK8" s="158"/>
      <c r="BHL8" s="158"/>
      <c r="BHM8" s="158"/>
      <c r="BHN8" s="158"/>
      <c r="BHO8" s="158"/>
      <c r="BHP8" s="158"/>
      <c r="BHQ8" s="158"/>
      <c r="BHR8" s="158"/>
      <c r="BHS8" s="158"/>
      <c r="BHT8" s="158"/>
      <c r="BHU8" s="158"/>
      <c r="BHV8" s="158"/>
      <c r="BHW8" s="158"/>
      <c r="BHX8" s="158"/>
      <c r="BHY8" s="158"/>
      <c r="BHZ8" s="158"/>
      <c r="BIA8" s="158"/>
      <c r="BIB8" s="158"/>
      <c r="BIC8" s="158"/>
      <c r="BID8" s="158"/>
      <c r="BIE8" s="158"/>
      <c r="BIF8" s="158"/>
      <c r="BIG8" s="158"/>
      <c r="BIH8" s="158"/>
      <c r="BII8" s="158"/>
      <c r="BIJ8" s="158"/>
      <c r="BIK8" s="158"/>
      <c r="BIL8" s="158"/>
      <c r="BIM8" s="158"/>
      <c r="BIN8" s="158"/>
      <c r="BIO8" s="158"/>
      <c r="BIP8" s="158"/>
      <c r="BIQ8" s="158"/>
      <c r="BIR8" s="158"/>
      <c r="BIS8" s="158"/>
      <c r="BIT8" s="158"/>
      <c r="BIU8" s="158"/>
      <c r="BIV8" s="158"/>
      <c r="BIW8" s="158"/>
      <c r="BIX8" s="158"/>
      <c r="BIY8" s="158"/>
      <c r="BIZ8" s="158"/>
      <c r="BJA8" s="158"/>
      <c r="BJB8" s="158"/>
      <c r="BJC8" s="158"/>
      <c r="BJD8" s="158"/>
      <c r="BJE8" s="158"/>
      <c r="BJF8" s="158"/>
      <c r="BJG8" s="158"/>
      <c r="BJH8" s="158"/>
      <c r="BJI8" s="158"/>
      <c r="BJJ8" s="158"/>
      <c r="BJK8" s="158"/>
      <c r="BJL8" s="158"/>
      <c r="BJM8" s="158"/>
      <c r="BJN8" s="158"/>
      <c r="BJO8" s="158"/>
      <c r="BJP8" s="158"/>
      <c r="BJQ8" s="158"/>
      <c r="BJR8" s="158"/>
      <c r="BJS8" s="158"/>
      <c r="BJT8" s="158"/>
      <c r="BJU8" s="158"/>
      <c r="BJV8" s="158"/>
      <c r="BJW8" s="158"/>
      <c r="BJX8" s="158"/>
      <c r="BJY8" s="158"/>
      <c r="BJZ8" s="158"/>
      <c r="BKA8" s="158"/>
      <c r="BKB8" s="158"/>
      <c r="BKC8" s="158"/>
      <c r="BKD8" s="158"/>
      <c r="BKE8" s="158"/>
      <c r="BKF8" s="158"/>
      <c r="BKG8" s="158"/>
      <c r="BKH8" s="158"/>
      <c r="BKI8" s="158"/>
      <c r="BKJ8" s="158"/>
      <c r="BKK8" s="158"/>
      <c r="BKL8" s="158"/>
      <c r="BKM8" s="158"/>
      <c r="BKN8" s="158"/>
      <c r="BKO8" s="158"/>
      <c r="BKP8" s="158"/>
      <c r="BKQ8" s="158"/>
      <c r="BKR8" s="158"/>
      <c r="BKS8" s="158"/>
      <c r="BKT8" s="158"/>
      <c r="BKU8" s="158"/>
      <c r="BKV8" s="158"/>
      <c r="BKW8" s="158"/>
      <c r="BKX8" s="158"/>
      <c r="BKY8" s="158"/>
      <c r="BKZ8" s="158"/>
      <c r="BLA8" s="158"/>
      <c r="BLB8" s="158"/>
      <c r="BLC8" s="158"/>
      <c r="BLD8" s="158"/>
      <c r="BLE8" s="158"/>
      <c r="BLF8" s="158"/>
      <c r="BLG8" s="158"/>
      <c r="BLH8" s="158"/>
      <c r="BLI8" s="158"/>
      <c r="BLJ8" s="158"/>
      <c r="BLK8" s="158"/>
      <c r="BLL8" s="158"/>
      <c r="BLM8" s="158"/>
      <c r="BLN8" s="158"/>
      <c r="BLO8" s="158"/>
      <c r="BLP8" s="158"/>
      <c r="BLQ8" s="158"/>
      <c r="BLR8" s="158"/>
      <c r="BLS8" s="158"/>
      <c r="BLT8" s="158"/>
      <c r="BLU8" s="158"/>
      <c r="BLV8" s="158"/>
      <c r="BLW8" s="158"/>
      <c r="BLX8" s="158"/>
      <c r="BLY8" s="158"/>
      <c r="BLZ8" s="158"/>
      <c r="BMA8" s="158"/>
      <c r="BMB8" s="158"/>
      <c r="BMC8" s="158"/>
      <c r="BMD8" s="158"/>
      <c r="BME8" s="158"/>
      <c r="BMF8" s="158"/>
      <c r="BMG8" s="158"/>
      <c r="BMH8" s="158"/>
      <c r="BMI8" s="158"/>
      <c r="BMJ8" s="158"/>
      <c r="BMK8" s="158"/>
      <c r="BML8" s="158"/>
      <c r="BMM8" s="158"/>
      <c r="BMN8" s="158"/>
      <c r="BMO8" s="158"/>
      <c r="BMP8" s="158"/>
      <c r="BMQ8" s="158"/>
      <c r="BMR8" s="158"/>
      <c r="BMS8" s="158"/>
      <c r="BMT8" s="158"/>
      <c r="BMU8" s="158"/>
      <c r="BMV8" s="158"/>
      <c r="BMW8" s="158"/>
      <c r="BMX8" s="158"/>
      <c r="BMY8" s="158"/>
      <c r="BMZ8" s="158"/>
      <c r="BNA8" s="158"/>
      <c r="BNB8" s="158"/>
      <c r="BNC8" s="158"/>
      <c r="BND8" s="158"/>
      <c r="BNE8" s="158"/>
      <c r="BNF8" s="158"/>
      <c r="BNG8" s="158"/>
      <c r="BNH8" s="158"/>
      <c r="BNI8" s="158"/>
      <c r="BNJ8" s="158"/>
      <c r="BNK8" s="158"/>
      <c r="BNL8" s="158"/>
      <c r="BNM8" s="158"/>
      <c r="BNN8" s="158"/>
      <c r="BNO8" s="158"/>
      <c r="BNP8" s="158"/>
      <c r="BNQ8" s="158"/>
      <c r="BNR8" s="158"/>
      <c r="BNS8" s="158"/>
      <c r="BNT8" s="158"/>
      <c r="BNU8" s="158"/>
      <c r="BNV8" s="158"/>
      <c r="BNW8" s="158"/>
      <c r="BNX8" s="158"/>
      <c r="BNY8" s="158"/>
      <c r="BNZ8" s="158"/>
      <c r="BOA8" s="158"/>
      <c r="BOB8" s="158"/>
      <c r="BOC8" s="158"/>
      <c r="BOD8" s="158"/>
      <c r="BOE8" s="158"/>
      <c r="BOF8" s="158"/>
      <c r="BOG8" s="158"/>
      <c r="BOH8" s="158"/>
      <c r="BOI8" s="158"/>
      <c r="BOJ8" s="158"/>
      <c r="BOK8" s="158"/>
      <c r="BOL8" s="158"/>
      <c r="BOM8" s="158"/>
      <c r="BON8" s="158"/>
      <c r="BOO8" s="158"/>
      <c r="BOP8" s="158"/>
      <c r="BOQ8" s="158"/>
      <c r="BOR8" s="158"/>
      <c r="BOS8" s="158"/>
      <c r="BOT8" s="158"/>
      <c r="BOU8" s="158"/>
      <c r="BOV8" s="158"/>
      <c r="BOW8" s="158"/>
      <c r="BOX8" s="158"/>
      <c r="BOY8" s="158"/>
      <c r="BOZ8" s="158"/>
      <c r="BPA8" s="158"/>
      <c r="BPB8" s="158"/>
      <c r="BPC8" s="158"/>
      <c r="BPD8" s="158"/>
      <c r="BPE8" s="158"/>
      <c r="BPF8" s="158"/>
      <c r="BPG8" s="158"/>
      <c r="BPH8" s="158"/>
      <c r="BPI8" s="158"/>
      <c r="BPJ8" s="158"/>
      <c r="BPK8" s="158"/>
      <c r="BPL8" s="158"/>
      <c r="BPM8" s="158"/>
      <c r="BPN8" s="158"/>
      <c r="BPO8" s="158"/>
      <c r="BPP8" s="158"/>
      <c r="BPQ8" s="158"/>
      <c r="BPR8" s="158"/>
      <c r="BPS8" s="158"/>
      <c r="BPT8" s="158"/>
      <c r="BPU8" s="158"/>
      <c r="BPV8" s="158"/>
      <c r="BPW8" s="158"/>
      <c r="BPX8" s="158"/>
      <c r="BPY8" s="158"/>
      <c r="BPZ8" s="158"/>
      <c r="BQA8" s="158"/>
      <c r="BQB8" s="158"/>
      <c r="BQC8" s="158"/>
      <c r="BQD8" s="158"/>
      <c r="BQE8" s="158"/>
      <c r="BQF8" s="158"/>
      <c r="BQG8" s="158"/>
      <c r="BQH8" s="158"/>
      <c r="BQI8" s="158"/>
      <c r="BQJ8" s="158"/>
      <c r="BQK8" s="158"/>
      <c r="BQL8" s="158"/>
      <c r="BQM8" s="158"/>
      <c r="BQN8" s="158"/>
      <c r="BQO8" s="158"/>
      <c r="BQP8" s="158"/>
      <c r="BQQ8" s="158"/>
      <c r="BQR8" s="158"/>
      <c r="BQS8" s="158"/>
      <c r="BQT8" s="158"/>
      <c r="BQU8" s="158"/>
      <c r="BQV8" s="158"/>
      <c r="BQW8" s="158"/>
      <c r="BQX8" s="158"/>
      <c r="BQY8" s="158"/>
      <c r="BQZ8" s="158"/>
      <c r="BRA8" s="158"/>
      <c r="BRB8" s="158"/>
      <c r="BRC8" s="158"/>
      <c r="BRD8" s="158"/>
      <c r="BRE8" s="158"/>
      <c r="BRF8" s="158"/>
      <c r="BRG8" s="158"/>
      <c r="BRH8" s="158"/>
      <c r="BRI8" s="158"/>
      <c r="BRJ8" s="158"/>
      <c r="BRK8" s="158"/>
      <c r="BRL8" s="158"/>
      <c r="BRM8" s="158"/>
      <c r="BRN8" s="158"/>
      <c r="BRO8" s="158"/>
      <c r="BRP8" s="158"/>
      <c r="BRQ8" s="158"/>
      <c r="BRR8" s="158"/>
      <c r="BRS8" s="158"/>
      <c r="BRT8" s="158"/>
      <c r="BRU8" s="158"/>
      <c r="BRV8" s="158"/>
      <c r="BRW8" s="158"/>
      <c r="BRX8" s="158"/>
      <c r="BRY8" s="158"/>
      <c r="BRZ8" s="158"/>
      <c r="BSA8" s="158"/>
      <c r="BSB8" s="158"/>
      <c r="BSC8" s="158"/>
      <c r="BSD8" s="158"/>
      <c r="BSE8" s="158"/>
      <c r="BSF8" s="158"/>
      <c r="BSG8" s="158"/>
      <c r="BSH8" s="158"/>
      <c r="BSI8" s="158"/>
      <c r="BSJ8" s="158"/>
      <c r="BSK8" s="158"/>
      <c r="BSL8" s="158"/>
      <c r="BSM8" s="158"/>
      <c r="BSN8" s="158"/>
      <c r="BSO8" s="158"/>
      <c r="BSP8" s="158"/>
      <c r="BSQ8" s="158"/>
      <c r="BSR8" s="158"/>
      <c r="BSS8" s="158"/>
      <c r="BST8" s="158"/>
      <c r="BSU8" s="158"/>
      <c r="BSV8" s="158"/>
      <c r="BSW8" s="158"/>
      <c r="BSX8" s="158"/>
      <c r="BSY8" s="158"/>
      <c r="BSZ8" s="158"/>
      <c r="BTA8" s="158"/>
      <c r="BTB8" s="158"/>
      <c r="BTC8" s="158"/>
      <c r="BTD8" s="158"/>
      <c r="BTE8" s="158"/>
      <c r="BTF8" s="158"/>
      <c r="BTG8" s="158"/>
      <c r="BTH8" s="158"/>
      <c r="BTI8" s="158"/>
      <c r="BTJ8" s="158"/>
      <c r="BTK8" s="158"/>
      <c r="BTL8" s="158"/>
      <c r="BTM8" s="158"/>
      <c r="BTN8" s="158"/>
      <c r="BTO8" s="158"/>
      <c r="BTP8" s="158"/>
      <c r="BTQ8" s="158"/>
      <c r="BTR8" s="158"/>
      <c r="BTS8" s="158"/>
      <c r="BTT8" s="158"/>
      <c r="BTU8" s="158"/>
      <c r="BTV8" s="158"/>
      <c r="BTW8" s="158"/>
      <c r="BTX8" s="158"/>
      <c r="BTY8" s="158"/>
      <c r="BTZ8" s="158"/>
      <c r="BUA8" s="158"/>
      <c r="BUB8" s="158"/>
      <c r="BUC8" s="158"/>
      <c r="BUD8" s="158"/>
      <c r="BUE8" s="158"/>
      <c r="BUF8" s="158"/>
      <c r="BUG8" s="158"/>
      <c r="BUH8" s="158"/>
      <c r="BUI8" s="158"/>
      <c r="BUJ8" s="158"/>
      <c r="BUK8" s="158"/>
      <c r="BUL8" s="158"/>
      <c r="BUM8" s="158"/>
      <c r="BUN8" s="158"/>
      <c r="BUO8" s="158"/>
      <c r="BUP8" s="158"/>
      <c r="BUQ8" s="158"/>
      <c r="BUR8" s="158"/>
      <c r="BUS8" s="158"/>
      <c r="BUT8" s="158"/>
      <c r="BUU8" s="158"/>
      <c r="BUV8" s="158"/>
      <c r="BUW8" s="158"/>
      <c r="BUX8" s="158"/>
      <c r="BUY8" s="158"/>
      <c r="BUZ8" s="158"/>
      <c r="BVA8" s="158"/>
      <c r="BVB8" s="158"/>
      <c r="BVC8" s="158"/>
      <c r="BVD8" s="158"/>
      <c r="BVE8" s="158"/>
      <c r="BVF8" s="158"/>
      <c r="BVG8" s="158"/>
      <c r="BVH8" s="158"/>
      <c r="BVI8" s="158"/>
      <c r="BVJ8" s="158"/>
      <c r="BVK8" s="158"/>
      <c r="BVL8" s="158"/>
      <c r="BVM8" s="158"/>
      <c r="BVN8" s="158"/>
      <c r="BVO8" s="158"/>
      <c r="BVP8" s="158"/>
      <c r="BVQ8" s="158"/>
      <c r="BVR8" s="158"/>
      <c r="BVS8" s="158"/>
      <c r="BVT8" s="158"/>
      <c r="BVU8" s="158"/>
      <c r="BVV8" s="158"/>
      <c r="BVW8" s="158"/>
      <c r="BVX8" s="158"/>
      <c r="BVY8" s="158"/>
      <c r="BVZ8" s="158"/>
      <c r="BWA8" s="158"/>
      <c r="BWB8" s="158"/>
      <c r="BWC8" s="158"/>
      <c r="BWD8" s="158"/>
      <c r="BWE8" s="158"/>
      <c r="BWF8" s="158"/>
      <c r="BWG8" s="158"/>
      <c r="BWH8" s="158"/>
      <c r="BWI8" s="158"/>
      <c r="BWJ8" s="158"/>
      <c r="BWK8" s="158"/>
      <c r="BWL8" s="158"/>
      <c r="BWM8" s="158"/>
      <c r="BWN8" s="158"/>
      <c r="BWO8" s="158"/>
      <c r="BWP8" s="158"/>
      <c r="BWQ8" s="158"/>
      <c r="BWR8" s="158"/>
      <c r="BWS8" s="158"/>
      <c r="BWT8" s="158"/>
      <c r="BWU8" s="158"/>
      <c r="BWV8" s="158"/>
      <c r="BWW8" s="158"/>
      <c r="BWX8" s="158"/>
      <c r="BWY8" s="158"/>
      <c r="BWZ8" s="158"/>
      <c r="BXA8" s="158"/>
      <c r="BXB8" s="158"/>
      <c r="BXC8" s="158"/>
      <c r="BXD8" s="158"/>
      <c r="BXE8" s="158"/>
      <c r="BXF8" s="158"/>
      <c r="BXG8" s="158"/>
      <c r="BXH8" s="158"/>
      <c r="BXI8" s="158"/>
      <c r="BXJ8" s="158"/>
      <c r="BXK8" s="158"/>
      <c r="BXL8" s="158"/>
      <c r="BXM8" s="158"/>
      <c r="BXN8" s="158"/>
      <c r="BXO8" s="158"/>
      <c r="BXP8" s="158"/>
      <c r="BXQ8" s="158"/>
      <c r="BXR8" s="158"/>
      <c r="BXS8" s="158"/>
      <c r="BXT8" s="158"/>
      <c r="BXU8" s="158"/>
      <c r="BXV8" s="158"/>
      <c r="BXW8" s="158"/>
      <c r="BXX8" s="158"/>
      <c r="BXY8" s="158"/>
      <c r="BXZ8" s="158"/>
      <c r="BYA8" s="158"/>
      <c r="BYB8" s="158"/>
      <c r="BYC8" s="158"/>
      <c r="BYD8" s="158"/>
      <c r="BYE8" s="158"/>
      <c r="BYF8" s="158"/>
      <c r="BYG8" s="158"/>
      <c r="BYH8" s="158"/>
      <c r="BYI8" s="158"/>
      <c r="BYJ8" s="158"/>
      <c r="BYK8" s="158"/>
      <c r="BYL8" s="158"/>
      <c r="BYM8" s="158"/>
      <c r="BYN8" s="158"/>
      <c r="BYO8" s="158"/>
      <c r="BYP8" s="158"/>
      <c r="BYQ8" s="158"/>
      <c r="BYR8" s="158"/>
      <c r="BYS8" s="158"/>
      <c r="BYT8" s="158"/>
      <c r="BYU8" s="158"/>
      <c r="BYV8" s="158"/>
      <c r="BYW8" s="158"/>
      <c r="BYX8" s="158"/>
      <c r="BYY8" s="158"/>
      <c r="BYZ8" s="158"/>
      <c r="BZA8" s="158"/>
      <c r="BZB8" s="158"/>
      <c r="BZC8" s="158"/>
      <c r="BZD8" s="158"/>
      <c r="BZE8" s="158"/>
      <c r="BZF8" s="158"/>
      <c r="BZG8" s="158"/>
      <c r="BZH8" s="158"/>
      <c r="BZI8" s="158"/>
      <c r="BZJ8" s="158"/>
      <c r="BZK8" s="158"/>
      <c r="BZL8" s="158"/>
      <c r="BZM8" s="158"/>
      <c r="BZN8" s="158"/>
      <c r="BZO8" s="158"/>
      <c r="BZP8" s="158"/>
      <c r="BZQ8" s="158"/>
      <c r="BZR8" s="158"/>
      <c r="BZS8" s="158"/>
      <c r="BZT8" s="158"/>
      <c r="BZU8" s="158"/>
      <c r="BZV8" s="158"/>
      <c r="BZW8" s="158"/>
      <c r="BZX8" s="158"/>
      <c r="BZY8" s="158"/>
      <c r="BZZ8" s="158"/>
      <c r="CAA8" s="158"/>
      <c r="CAB8" s="158"/>
      <c r="CAC8" s="158"/>
      <c r="CAD8" s="158"/>
      <c r="CAE8" s="158"/>
      <c r="CAF8" s="158"/>
      <c r="CAG8" s="158"/>
      <c r="CAH8" s="158"/>
      <c r="CAI8" s="158"/>
      <c r="CAJ8" s="158"/>
      <c r="CAK8" s="158"/>
      <c r="CAL8" s="158"/>
      <c r="CAM8" s="158"/>
      <c r="CAN8" s="158"/>
      <c r="CAO8" s="158"/>
      <c r="CAP8" s="158"/>
      <c r="CAQ8" s="158"/>
      <c r="CAR8" s="158"/>
      <c r="CAS8" s="158"/>
      <c r="CAT8" s="158"/>
      <c r="CAU8" s="158"/>
      <c r="CAV8" s="158"/>
      <c r="CAW8" s="158"/>
      <c r="CAX8" s="158"/>
      <c r="CAY8" s="158"/>
      <c r="CAZ8" s="158"/>
      <c r="CBA8" s="158"/>
      <c r="CBB8" s="158"/>
      <c r="CBC8" s="158"/>
      <c r="CBD8" s="158"/>
      <c r="CBE8" s="158"/>
      <c r="CBF8" s="158"/>
      <c r="CBG8" s="158"/>
      <c r="CBH8" s="158"/>
      <c r="CBI8" s="158"/>
      <c r="CBJ8" s="158"/>
      <c r="CBK8" s="158"/>
      <c r="CBL8" s="158"/>
      <c r="CBM8" s="158"/>
      <c r="CBN8" s="158"/>
      <c r="CBO8" s="158"/>
      <c r="CBP8" s="158"/>
      <c r="CBQ8" s="158"/>
      <c r="CBR8" s="158"/>
      <c r="CBS8" s="158"/>
      <c r="CBT8" s="158"/>
      <c r="CBU8" s="158"/>
      <c r="CBV8" s="158"/>
      <c r="CBW8" s="158"/>
      <c r="CBX8" s="158"/>
      <c r="CBY8" s="158"/>
      <c r="CBZ8" s="158"/>
      <c r="CCA8" s="158"/>
      <c r="CCB8" s="158"/>
      <c r="CCC8" s="158"/>
      <c r="CCD8" s="158"/>
      <c r="CCE8" s="158"/>
      <c r="CCF8" s="158"/>
      <c r="CCG8" s="158"/>
      <c r="CCH8" s="158"/>
      <c r="CCI8" s="158"/>
      <c r="CCJ8" s="158"/>
      <c r="CCK8" s="158"/>
      <c r="CCL8" s="158"/>
      <c r="CCM8" s="158"/>
      <c r="CCN8" s="158"/>
      <c r="CCO8" s="158"/>
      <c r="CCP8" s="158"/>
      <c r="CCQ8" s="158"/>
      <c r="CCR8" s="158"/>
      <c r="CCS8" s="158"/>
      <c r="CCT8" s="158"/>
      <c r="CCU8" s="158"/>
      <c r="CCV8" s="158"/>
      <c r="CCW8" s="158"/>
      <c r="CCX8" s="158"/>
      <c r="CCY8" s="158"/>
      <c r="CCZ8" s="158"/>
      <c r="CDA8" s="158"/>
      <c r="CDB8" s="158"/>
      <c r="CDC8" s="158"/>
      <c r="CDD8" s="158"/>
      <c r="CDE8" s="158"/>
      <c r="CDF8" s="158"/>
      <c r="CDG8" s="158"/>
      <c r="CDH8" s="158"/>
      <c r="CDI8" s="158"/>
      <c r="CDJ8" s="158"/>
      <c r="CDK8" s="158"/>
      <c r="CDL8" s="158"/>
      <c r="CDM8" s="158"/>
      <c r="CDN8" s="158"/>
      <c r="CDO8" s="158"/>
      <c r="CDP8" s="158"/>
      <c r="CDQ8" s="158"/>
      <c r="CDR8" s="158"/>
      <c r="CDS8" s="158"/>
      <c r="CDT8" s="158"/>
      <c r="CDU8" s="158"/>
      <c r="CDV8" s="158"/>
      <c r="CDW8" s="158"/>
      <c r="CDX8" s="158"/>
      <c r="CDY8" s="158"/>
      <c r="CDZ8" s="158"/>
      <c r="CEA8" s="158"/>
      <c r="CEB8" s="158"/>
      <c r="CEC8" s="158"/>
      <c r="CED8" s="158"/>
      <c r="CEE8" s="158"/>
      <c r="CEF8" s="158"/>
      <c r="CEG8" s="158"/>
      <c r="CEH8" s="158"/>
      <c r="CEI8" s="158"/>
      <c r="CEJ8" s="158"/>
      <c r="CEK8" s="158"/>
      <c r="CEL8" s="158"/>
      <c r="CEM8" s="158"/>
      <c r="CEN8" s="158"/>
      <c r="CEO8" s="158"/>
      <c r="CEP8" s="158"/>
      <c r="CEQ8" s="158"/>
      <c r="CER8" s="158"/>
      <c r="CES8" s="158"/>
      <c r="CET8" s="158"/>
      <c r="CEU8" s="158"/>
      <c r="CEV8" s="158"/>
      <c r="CEW8" s="158"/>
      <c r="CEX8" s="158"/>
      <c r="CEY8" s="158"/>
      <c r="CEZ8" s="158"/>
      <c r="CFA8" s="158"/>
      <c r="CFB8" s="158"/>
      <c r="CFC8" s="158"/>
      <c r="CFD8" s="158"/>
      <c r="CFE8" s="158"/>
      <c r="CFF8" s="158"/>
      <c r="CFG8" s="158"/>
      <c r="CFH8" s="158"/>
      <c r="CFI8" s="158"/>
      <c r="CFJ8" s="158"/>
      <c r="CFK8" s="158"/>
      <c r="CFL8" s="158"/>
      <c r="CFM8" s="158"/>
      <c r="CFN8" s="158"/>
      <c r="CFO8" s="158"/>
      <c r="CFP8" s="158"/>
      <c r="CFQ8" s="158"/>
      <c r="CFR8" s="158"/>
      <c r="CFS8" s="158"/>
      <c r="CFT8" s="158"/>
      <c r="CFU8" s="158"/>
      <c r="CFV8" s="158"/>
      <c r="CFW8" s="158"/>
      <c r="CFX8" s="158"/>
      <c r="CFY8" s="158"/>
      <c r="CFZ8" s="158"/>
      <c r="CGA8" s="158"/>
      <c r="CGB8" s="158"/>
      <c r="CGC8" s="158"/>
      <c r="CGD8" s="158"/>
      <c r="CGE8" s="158"/>
      <c r="CGF8" s="158"/>
      <c r="CGG8" s="158"/>
      <c r="CGH8" s="158"/>
      <c r="CGI8" s="158"/>
      <c r="CGJ8" s="158"/>
      <c r="CGK8" s="158"/>
      <c r="CGL8" s="158"/>
      <c r="CGM8" s="158"/>
      <c r="CGN8" s="158"/>
      <c r="CGO8" s="158"/>
      <c r="CGP8" s="158"/>
      <c r="CGQ8" s="158"/>
      <c r="CGR8" s="158"/>
      <c r="CGS8" s="158"/>
      <c r="CGT8" s="158"/>
      <c r="CGU8" s="158"/>
      <c r="CGV8" s="158"/>
      <c r="CGW8" s="158"/>
      <c r="CGX8" s="158"/>
      <c r="CGY8" s="158"/>
      <c r="CGZ8" s="158"/>
      <c r="CHA8" s="158"/>
      <c r="CHB8" s="158"/>
      <c r="CHC8" s="158"/>
      <c r="CHD8" s="158"/>
      <c r="CHE8" s="158"/>
      <c r="CHF8" s="158"/>
      <c r="CHG8" s="158"/>
      <c r="CHH8" s="158"/>
      <c r="CHI8" s="158"/>
      <c r="CHJ8" s="158"/>
      <c r="CHK8" s="158"/>
      <c r="CHL8" s="158"/>
      <c r="CHM8" s="158"/>
      <c r="CHN8" s="158"/>
      <c r="CHO8" s="158"/>
      <c r="CHP8" s="158"/>
      <c r="CHQ8" s="158"/>
      <c r="CHR8" s="158"/>
      <c r="CHS8" s="158"/>
      <c r="CHT8" s="158"/>
      <c r="CHU8" s="158"/>
      <c r="CHV8" s="158"/>
      <c r="CHW8" s="158"/>
      <c r="CHX8" s="158"/>
      <c r="CHY8" s="158"/>
      <c r="CHZ8" s="158"/>
      <c r="CIA8" s="158"/>
      <c r="CIB8" s="158"/>
      <c r="CIC8" s="158"/>
      <c r="CID8" s="158"/>
      <c r="CIE8" s="158"/>
      <c r="CIF8" s="158"/>
      <c r="CIG8" s="158"/>
      <c r="CIH8" s="158"/>
      <c r="CII8" s="158"/>
      <c r="CIJ8" s="158"/>
      <c r="CIK8" s="158"/>
      <c r="CIL8" s="158"/>
      <c r="CIM8" s="158"/>
      <c r="CIN8" s="158"/>
      <c r="CIO8" s="158"/>
      <c r="CIP8" s="158"/>
      <c r="CIQ8" s="158"/>
      <c r="CIR8" s="158"/>
      <c r="CIS8" s="158"/>
      <c r="CIT8" s="158"/>
      <c r="CIU8" s="158"/>
      <c r="CIV8" s="158"/>
      <c r="CIW8" s="158"/>
      <c r="CIX8" s="158"/>
      <c r="CIY8" s="158"/>
      <c r="CIZ8" s="158"/>
      <c r="CJA8" s="158"/>
      <c r="CJB8" s="158"/>
      <c r="CJC8" s="158"/>
      <c r="CJD8" s="158"/>
      <c r="CJE8" s="158"/>
      <c r="CJF8" s="158"/>
      <c r="CJG8" s="158"/>
      <c r="CJH8" s="158"/>
      <c r="CJI8" s="158"/>
      <c r="CJJ8" s="158"/>
      <c r="CJK8" s="158"/>
      <c r="CJL8" s="158"/>
      <c r="CJM8" s="158"/>
      <c r="CJN8" s="158"/>
      <c r="CJO8" s="158"/>
      <c r="CJP8" s="158"/>
      <c r="CJQ8" s="158"/>
      <c r="CJR8" s="158"/>
      <c r="CJS8" s="158"/>
      <c r="CJT8" s="158"/>
      <c r="CJU8" s="158"/>
      <c r="CJV8" s="158"/>
      <c r="CJW8" s="158"/>
      <c r="CJX8" s="158"/>
      <c r="CJY8" s="158"/>
      <c r="CJZ8" s="158"/>
      <c r="CKA8" s="158"/>
      <c r="CKB8" s="158"/>
      <c r="CKC8" s="158"/>
      <c r="CKD8" s="158"/>
      <c r="CKE8" s="158"/>
      <c r="CKF8" s="158"/>
      <c r="CKG8" s="158"/>
      <c r="CKH8" s="158"/>
      <c r="CKI8" s="158"/>
      <c r="CKJ8" s="158"/>
      <c r="CKK8" s="158"/>
      <c r="CKL8" s="158"/>
      <c r="CKM8" s="158"/>
      <c r="CKN8" s="158"/>
      <c r="CKO8" s="158"/>
      <c r="CKP8" s="158"/>
      <c r="CKQ8" s="158"/>
      <c r="CKR8" s="158"/>
      <c r="CKS8" s="158"/>
      <c r="CKT8" s="158"/>
      <c r="CKU8" s="158"/>
      <c r="CKV8" s="158"/>
      <c r="CKW8" s="158"/>
      <c r="CKX8" s="158"/>
      <c r="CKY8" s="158"/>
      <c r="CKZ8" s="158"/>
      <c r="CLA8" s="158"/>
      <c r="CLB8" s="158"/>
      <c r="CLC8" s="158"/>
      <c r="CLD8" s="158"/>
      <c r="CLE8" s="158"/>
      <c r="CLF8" s="158"/>
      <c r="CLG8" s="158"/>
      <c r="CLH8" s="158"/>
      <c r="CLI8" s="158"/>
      <c r="CLJ8" s="158"/>
      <c r="CLK8" s="158"/>
      <c r="CLL8" s="158"/>
      <c r="CLM8" s="158"/>
      <c r="CLN8" s="158"/>
      <c r="CLO8" s="158"/>
      <c r="CLP8" s="158"/>
      <c r="CLQ8" s="158"/>
      <c r="CLR8" s="158"/>
      <c r="CLS8" s="158"/>
      <c r="CLT8" s="158"/>
      <c r="CLU8" s="158"/>
      <c r="CLV8" s="158"/>
      <c r="CLW8" s="158"/>
      <c r="CLX8" s="158"/>
      <c r="CLY8" s="158"/>
      <c r="CLZ8" s="158"/>
      <c r="CMA8" s="158"/>
      <c r="CMB8" s="158"/>
      <c r="CMC8" s="158"/>
      <c r="CMD8" s="158"/>
      <c r="CME8" s="158"/>
      <c r="CMF8" s="158"/>
      <c r="CMG8" s="158"/>
      <c r="CMH8" s="158"/>
      <c r="CMI8" s="158"/>
      <c r="CMJ8" s="158"/>
      <c r="CMK8" s="158"/>
      <c r="CML8" s="158"/>
      <c r="CMM8" s="158"/>
      <c r="CMN8" s="158"/>
      <c r="CMO8" s="158"/>
      <c r="CMP8" s="158"/>
      <c r="CMQ8" s="158"/>
      <c r="CMR8" s="158"/>
      <c r="CMS8" s="158"/>
      <c r="CMT8" s="158"/>
      <c r="CMU8" s="158"/>
      <c r="CMV8" s="158"/>
      <c r="CMW8" s="158"/>
      <c r="CMX8" s="158"/>
      <c r="CMY8" s="158"/>
      <c r="CMZ8" s="158"/>
      <c r="CNA8" s="158"/>
      <c r="CNB8" s="158"/>
      <c r="CNC8" s="158"/>
      <c r="CND8" s="158"/>
      <c r="CNE8" s="158"/>
      <c r="CNF8" s="158"/>
      <c r="CNG8" s="158"/>
      <c r="CNH8" s="158"/>
      <c r="CNI8" s="158"/>
      <c r="CNJ8" s="158"/>
      <c r="CNK8" s="158"/>
      <c r="CNL8" s="158"/>
      <c r="CNM8" s="158"/>
      <c r="CNN8" s="158"/>
      <c r="CNO8" s="158"/>
      <c r="CNP8" s="158"/>
      <c r="CNQ8" s="158"/>
      <c r="CNR8" s="158"/>
      <c r="CNS8" s="158"/>
      <c r="CNT8" s="158"/>
      <c r="CNU8" s="158"/>
      <c r="CNV8" s="158"/>
      <c r="CNW8" s="158"/>
      <c r="CNX8" s="158"/>
      <c r="CNY8" s="158"/>
      <c r="CNZ8" s="158"/>
      <c r="COA8" s="158"/>
      <c r="COB8" s="158"/>
      <c r="COC8" s="158"/>
      <c r="COD8" s="158"/>
      <c r="COE8" s="158"/>
      <c r="COF8" s="158"/>
      <c r="COG8" s="158"/>
      <c r="COH8" s="158"/>
      <c r="COI8" s="158"/>
      <c r="COJ8" s="158"/>
      <c r="COK8" s="158"/>
      <c r="COL8" s="158"/>
      <c r="COM8" s="158"/>
      <c r="CON8" s="158"/>
      <c r="COO8" s="158"/>
      <c r="COP8" s="158"/>
      <c r="COQ8" s="158"/>
      <c r="COR8" s="158"/>
      <c r="COS8" s="158"/>
      <c r="COT8" s="158"/>
      <c r="COU8" s="158"/>
      <c r="COV8" s="158"/>
      <c r="COW8" s="158"/>
      <c r="COX8" s="158"/>
      <c r="COY8" s="158"/>
      <c r="COZ8" s="158"/>
      <c r="CPA8" s="158"/>
      <c r="CPB8" s="158"/>
      <c r="CPC8" s="158"/>
      <c r="CPD8" s="158"/>
      <c r="CPE8" s="158"/>
      <c r="CPF8" s="158"/>
      <c r="CPG8" s="158"/>
      <c r="CPH8" s="158"/>
      <c r="CPI8" s="158"/>
      <c r="CPJ8" s="158"/>
      <c r="CPK8" s="158"/>
      <c r="CPL8" s="158"/>
      <c r="CPM8" s="158"/>
      <c r="CPN8" s="158"/>
      <c r="CPO8" s="158"/>
      <c r="CPP8" s="158"/>
      <c r="CPQ8" s="158"/>
      <c r="CPR8" s="158"/>
      <c r="CPS8" s="158"/>
      <c r="CPT8" s="158"/>
      <c r="CPU8" s="158"/>
      <c r="CPV8" s="158"/>
      <c r="CPW8" s="158"/>
      <c r="CPX8" s="158"/>
      <c r="CPY8" s="158"/>
      <c r="CPZ8" s="158"/>
      <c r="CQA8" s="158"/>
      <c r="CQB8" s="158"/>
      <c r="CQC8" s="158"/>
      <c r="CQD8" s="158"/>
      <c r="CQE8" s="158"/>
      <c r="CQF8" s="158"/>
      <c r="CQG8" s="158"/>
      <c r="CQH8" s="158"/>
      <c r="CQI8" s="158"/>
      <c r="CQJ8" s="158"/>
      <c r="CQK8" s="158"/>
      <c r="CQL8" s="158"/>
      <c r="CQM8" s="158"/>
      <c r="CQN8" s="158"/>
      <c r="CQO8" s="158"/>
      <c r="CQP8" s="158"/>
      <c r="CQQ8" s="158"/>
      <c r="CQR8" s="158"/>
      <c r="CQS8" s="158"/>
      <c r="CQT8" s="158"/>
      <c r="CQU8" s="158"/>
      <c r="CQV8" s="158"/>
      <c r="CQW8" s="158"/>
      <c r="CQX8" s="158"/>
      <c r="CQY8" s="158"/>
      <c r="CQZ8" s="158"/>
      <c r="CRA8" s="158"/>
      <c r="CRB8" s="158"/>
      <c r="CRC8" s="158"/>
      <c r="CRD8" s="158"/>
      <c r="CRE8" s="158"/>
      <c r="CRF8" s="158"/>
      <c r="CRG8" s="158"/>
      <c r="CRH8" s="158"/>
      <c r="CRI8" s="158"/>
      <c r="CRJ8" s="158"/>
      <c r="CRK8" s="158"/>
      <c r="CRL8" s="158"/>
      <c r="CRM8" s="158"/>
      <c r="CRN8" s="158"/>
      <c r="CRO8" s="158"/>
      <c r="CRP8" s="158"/>
      <c r="CRQ8" s="158"/>
      <c r="CRR8" s="158"/>
      <c r="CRS8" s="158"/>
      <c r="CRT8" s="158"/>
      <c r="CRU8" s="158"/>
      <c r="CRV8" s="158"/>
      <c r="CRW8" s="158"/>
      <c r="CRX8" s="158"/>
      <c r="CRY8" s="158"/>
      <c r="CRZ8" s="158"/>
      <c r="CSA8" s="158"/>
      <c r="CSB8" s="158"/>
      <c r="CSC8" s="158"/>
      <c r="CSD8" s="158"/>
      <c r="CSE8" s="158"/>
      <c r="CSF8" s="158"/>
      <c r="CSG8" s="158"/>
      <c r="CSH8" s="158"/>
      <c r="CSI8" s="158"/>
      <c r="CSJ8" s="158"/>
      <c r="CSK8" s="158"/>
      <c r="CSL8" s="158"/>
      <c r="CSM8" s="158"/>
      <c r="CSN8" s="158"/>
      <c r="CSO8" s="158"/>
      <c r="CSP8" s="158"/>
      <c r="CSQ8" s="158"/>
      <c r="CSR8" s="158"/>
      <c r="CSS8" s="158"/>
      <c r="CST8" s="158"/>
      <c r="CSU8" s="158"/>
      <c r="CSV8" s="158"/>
      <c r="CSW8" s="158"/>
      <c r="CSX8" s="158"/>
      <c r="CSY8" s="158"/>
      <c r="CSZ8" s="158"/>
      <c r="CTA8" s="158"/>
      <c r="CTB8" s="158"/>
      <c r="CTC8" s="158"/>
      <c r="CTD8" s="158"/>
      <c r="CTE8" s="158"/>
      <c r="CTF8" s="158"/>
      <c r="CTG8" s="158"/>
      <c r="CTH8" s="158"/>
      <c r="CTI8" s="158"/>
      <c r="CTJ8" s="158"/>
      <c r="CTK8" s="158"/>
      <c r="CTL8" s="158"/>
      <c r="CTM8" s="158"/>
      <c r="CTN8" s="158"/>
      <c r="CTO8" s="158"/>
      <c r="CTP8" s="158"/>
      <c r="CTQ8" s="158"/>
      <c r="CTR8" s="158"/>
      <c r="CTS8" s="158"/>
      <c r="CTT8" s="158"/>
      <c r="CTU8" s="158"/>
      <c r="CTV8" s="158"/>
      <c r="CTW8" s="158"/>
      <c r="CTX8" s="158"/>
      <c r="CTY8" s="158"/>
      <c r="CTZ8" s="158"/>
      <c r="CUA8" s="158"/>
      <c r="CUB8" s="158"/>
      <c r="CUC8" s="158"/>
      <c r="CUD8" s="158"/>
      <c r="CUE8" s="158"/>
      <c r="CUF8" s="158"/>
      <c r="CUG8" s="158"/>
      <c r="CUH8" s="158"/>
      <c r="CUI8" s="158"/>
      <c r="CUJ8" s="158"/>
      <c r="CUK8" s="158"/>
      <c r="CUL8" s="158"/>
      <c r="CUM8" s="158"/>
      <c r="CUN8" s="158"/>
      <c r="CUO8" s="158"/>
      <c r="CUP8" s="158"/>
      <c r="CUQ8" s="158"/>
      <c r="CUR8" s="158"/>
      <c r="CUS8" s="158"/>
      <c r="CUT8" s="158"/>
      <c r="CUU8" s="158"/>
      <c r="CUV8" s="158"/>
      <c r="CUW8" s="158"/>
      <c r="CUX8" s="158"/>
      <c r="CUY8" s="158"/>
      <c r="CUZ8" s="158"/>
      <c r="CVA8" s="158"/>
      <c r="CVB8" s="158"/>
      <c r="CVC8" s="158"/>
      <c r="CVD8" s="158"/>
      <c r="CVE8" s="158"/>
      <c r="CVF8" s="158"/>
      <c r="CVG8" s="158"/>
      <c r="CVH8" s="158"/>
      <c r="CVI8" s="158"/>
      <c r="CVJ8" s="158"/>
      <c r="CVK8" s="158"/>
      <c r="CVL8" s="158"/>
      <c r="CVM8" s="158"/>
      <c r="CVN8" s="158"/>
      <c r="CVO8" s="158"/>
      <c r="CVP8" s="158"/>
      <c r="CVQ8" s="158"/>
      <c r="CVR8" s="158"/>
      <c r="CVS8" s="158"/>
      <c r="CVT8" s="158"/>
      <c r="CVU8" s="158"/>
      <c r="CVV8" s="158"/>
      <c r="CVW8" s="158"/>
      <c r="CVX8" s="158"/>
      <c r="CVY8" s="158"/>
      <c r="CVZ8" s="158"/>
      <c r="CWA8" s="158"/>
      <c r="CWB8" s="158"/>
      <c r="CWC8" s="158"/>
      <c r="CWD8" s="158"/>
      <c r="CWE8" s="158"/>
      <c r="CWF8" s="158"/>
      <c r="CWG8" s="158"/>
      <c r="CWH8" s="158"/>
      <c r="CWI8" s="158"/>
      <c r="CWJ8" s="158"/>
      <c r="CWK8" s="158"/>
      <c r="CWL8" s="158"/>
      <c r="CWM8" s="158"/>
      <c r="CWN8" s="158"/>
      <c r="CWO8" s="158"/>
      <c r="CWP8" s="158"/>
      <c r="CWQ8" s="158"/>
      <c r="CWR8" s="158"/>
      <c r="CWS8" s="158"/>
      <c r="CWT8" s="158"/>
      <c r="CWU8" s="158"/>
      <c r="CWV8" s="158"/>
      <c r="CWW8" s="158"/>
      <c r="CWX8" s="158"/>
      <c r="CWY8" s="158"/>
      <c r="CWZ8" s="158"/>
      <c r="CXA8" s="158"/>
      <c r="CXB8" s="158"/>
      <c r="CXC8" s="158"/>
      <c r="CXD8" s="158"/>
      <c r="CXE8" s="158"/>
      <c r="CXF8" s="158"/>
      <c r="CXG8" s="158"/>
      <c r="CXH8" s="158"/>
      <c r="CXI8" s="158"/>
      <c r="CXJ8" s="158"/>
      <c r="CXK8" s="158"/>
      <c r="CXL8" s="158"/>
      <c r="CXM8" s="158"/>
      <c r="CXN8" s="158"/>
      <c r="CXO8" s="158"/>
      <c r="CXP8" s="158"/>
      <c r="CXQ8" s="158"/>
      <c r="CXR8" s="158"/>
      <c r="CXS8" s="158"/>
      <c r="CXT8" s="158"/>
      <c r="CXU8" s="158"/>
      <c r="CXV8" s="158"/>
      <c r="CXW8" s="158"/>
      <c r="CXX8" s="158"/>
      <c r="CXY8" s="158"/>
      <c r="CXZ8" s="158"/>
      <c r="CYA8" s="158"/>
      <c r="CYB8" s="158"/>
      <c r="CYC8" s="158"/>
      <c r="CYD8" s="158"/>
      <c r="CYE8" s="158"/>
      <c r="CYF8" s="158"/>
      <c r="CYG8" s="158"/>
      <c r="CYH8" s="158"/>
      <c r="CYI8" s="158"/>
      <c r="CYJ8" s="158"/>
      <c r="CYK8" s="158"/>
      <c r="CYL8" s="158"/>
      <c r="CYM8" s="158"/>
      <c r="CYN8" s="158"/>
      <c r="CYO8" s="158"/>
      <c r="CYP8" s="158"/>
      <c r="CYQ8" s="158"/>
      <c r="CYR8" s="158"/>
      <c r="CYS8" s="158"/>
      <c r="CYT8" s="158"/>
      <c r="CYU8" s="158"/>
      <c r="CYV8" s="158"/>
      <c r="CYW8" s="158"/>
      <c r="CYX8" s="158"/>
      <c r="CYY8" s="158"/>
      <c r="CYZ8" s="158"/>
      <c r="CZA8" s="158"/>
      <c r="CZB8" s="158"/>
      <c r="CZC8" s="158"/>
      <c r="CZD8" s="158"/>
      <c r="CZE8" s="158"/>
      <c r="CZF8" s="158"/>
      <c r="CZG8" s="158"/>
      <c r="CZH8" s="158"/>
      <c r="CZI8" s="158"/>
      <c r="CZJ8" s="158"/>
      <c r="CZK8" s="158"/>
      <c r="CZL8" s="158"/>
      <c r="CZM8" s="158"/>
      <c r="CZN8" s="158"/>
      <c r="CZO8" s="158"/>
      <c r="CZP8" s="158"/>
      <c r="CZQ8" s="158"/>
      <c r="CZR8" s="158"/>
      <c r="CZS8" s="158"/>
      <c r="CZT8" s="158"/>
      <c r="CZU8" s="158"/>
      <c r="CZV8" s="158"/>
      <c r="CZW8" s="158"/>
      <c r="CZX8" s="158"/>
      <c r="CZY8" s="158"/>
      <c r="CZZ8" s="158"/>
      <c r="DAA8" s="158"/>
      <c r="DAB8" s="158"/>
      <c r="DAC8" s="158"/>
      <c r="DAD8" s="158"/>
      <c r="DAE8" s="158"/>
      <c r="DAF8" s="158"/>
      <c r="DAG8" s="158"/>
      <c r="DAH8" s="158"/>
      <c r="DAI8" s="158"/>
      <c r="DAJ8" s="158"/>
      <c r="DAK8" s="158"/>
      <c r="DAL8" s="158"/>
      <c r="DAM8" s="158"/>
      <c r="DAN8" s="158"/>
      <c r="DAO8" s="158"/>
      <c r="DAP8" s="158"/>
      <c r="DAQ8" s="158"/>
      <c r="DAR8" s="158"/>
      <c r="DAS8" s="158"/>
      <c r="DAT8" s="158"/>
      <c r="DAU8" s="158"/>
      <c r="DAV8" s="158"/>
      <c r="DAW8" s="158"/>
      <c r="DAX8" s="158"/>
      <c r="DAY8" s="158"/>
      <c r="DAZ8" s="158"/>
      <c r="DBA8" s="158"/>
      <c r="DBB8" s="158"/>
      <c r="DBC8" s="158"/>
      <c r="DBD8" s="158"/>
      <c r="DBE8" s="158"/>
      <c r="DBF8" s="158"/>
      <c r="DBG8" s="158"/>
      <c r="DBH8" s="158"/>
      <c r="DBI8" s="158"/>
      <c r="DBJ8" s="158"/>
      <c r="DBK8" s="158"/>
      <c r="DBL8" s="158"/>
      <c r="DBM8" s="158"/>
      <c r="DBN8" s="158"/>
      <c r="DBO8" s="158"/>
      <c r="DBP8" s="158"/>
      <c r="DBQ8" s="158"/>
      <c r="DBR8" s="158"/>
      <c r="DBS8" s="158"/>
      <c r="DBT8" s="158"/>
      <c r="DBU8" s="158"/>
      <c r="DBV8" s="158"/>
      <c r="DBW8" s="158"/>
      <c r="DBX8" s="158"/>
      <c r="DBY8" s="158"/>
      <c r="DBZ8" s="158"/>
      <c r="DCA8" s="158"/>
      <c r="DCB8" s="158"/>
      <c r="DCC8" s="158"/>
      <c r="DCD8" s="158"/>
      <c r="DCE8" s="158"/>
      <c r="DCF8" s="158"/>
      <c r="DCG8" s="158"/>
      <c r="DCH8" s="158"/>
      <c r="DCI8" s="158"/>
      <c r="DCJ8" s="158"/>
      <c r="DCK8" s="158"/>
      <c r="DCL8" s="158"/>
      <c r="DCM8" s="158"/>
      <c r="DCN8" s="158"/>
      <c r="DCO8" s="158"/>
      <c r="DCP8" s="158"/>
      <c r="DCQ8" s="158"/>
      <c r="DCR8" s="158"/>
      <c r="DCS8" s="158"/>
      <c r="DCT8" s="158"/>
      <c r="DCU8" s="158"/>
      <c r="DCV8" s="158"/>
      <c r="DCW8" s="158"/>
      <c r="DCX8" s="158"/>
      <c r="DCY8" s="158"/>
      <c r="DCZ8" s="158"/>
      <c r="DDA8" s="158"/>
      <c r="DDB8" s="158"/>
      <c r="DDC8" s="158"/>
      <c r="DDD8" s="158"/>
      <c r="DDE8" s="158"/>
      <c r="DDF8" s="158"/>
      <c r="DDG8" s="158"/>
      <c r="DDH8" s="158"/>
      <c r="DDI8" s="158"/>
      <c r="DDJ8" s="158"/>
      <c r="DDK8" s="158"/>
      <c r="DDL8" s="158"/>
      <c r="DDM8" s="158"/>
      <c r="DDN8" s="158"/>
      <c r="DDO8" s="158"/>
      <c r="DDP8" s="158"/>
      <c r="DDQ8" s="158"/>
      <c r="DDR8" s="158"/>
      <c r="DDS8" s="158"/>
      <c r="DDT8" s="158"/>
      <c r="DDU8" s="158"/>
      <c r="DDV8" s="158"/>
      <c r="DDW8" s="158"/>
      <c r="DDX8" s="158"/>
      <c r="DDY8" s="158"/>
      <c r="DDZ8" s="158"/>
      <c r="DEA8" s="158"/>
      <c r="DEB8" s="158"/>
      <c r="DEC8" s="158"/>
      <c r="DED8" s="158"/>
      <c r="DEE8" s="158"/>
      <c r="DEF8" s="158"/>
      <c r="DEG8" s="158"/>
      <c r="DEH8" s="158"/>
      <c r="DEI8" s="158"/>
      <c r="DEJ8" s="158"/>
      <c r="DEK8" s="158"/>
      <c r="DEL8" s="158"/>
      <c r="DEM8" s="158"/>
      <c r="DEN8" s="158"/>
      <c r="DEO8" s="158"/>
      <c r="DEP8" s="158"/>
      <c r="DEQ8" s="158"/>
      <c r="DER8" s="158"/>
      <c r="DES8" s="158"/>
      <c r="DET8" s="158"/>
      <c r="DEU8" s="158"/>
      <c r="DEV8" s="158"/>
      <c r="DEW8" s="158"/>
      <c r="DEX8" s="158"/>
      <c r="DEY8" s="158"/>
      <c r="DEZ8" s="158"/>
      <c r="DFA8" s="158"/>
      <c r="DFB8" s="158"/>
      <c r="DFC8" s="158"/>
      <c r="DFD8" s="158"/>
      <c r="DFE8" s="158"/>
      <c r="DFF8" s="158"/>
      <c r="DFG8" s="158"/>
      <c r="DFH8" s="158"/>
      <c r="DFI8" s="158"/>
      <c r="DFJ8" s="158"/>
      <c r="DFK8" s="158"/>
      <c r="DFL8" s="158"/>
      <c r="DFM8" s="158"/>
      <c r="DFN8" s="158"/>
      <c r="DFO8" s="158"/>
      <c r="DFP8" s="158"/>
      <c r="DFQ8" s="158"/>
      <c r="DFR8" s="158"/>
      <c r="DFS8" s="158"/>
      <c r="DFT8" s="158"/>
      <c r="DFU8" s="158"/>
      <c r="DFV8" s="158"/>
      <c r="DFW8" s="158"/>
      <c r="DFX8" s="158"/>
      <c r="DFY8" s="158"/>
      <c r="DFZ8" s="158"/>
      <c r="DGA8" s="158"/>
      <c r="DGB8" s="158"/>
      <c r="DGC8" s="158"/>
      <c r="DGD8" s="158"/>
      <c r="DGE8" s="158"/>
      <c r="DGF8" s="158"/>
      <c r="DGG8" s="158"/>
      <c r="DGH8" s="158"/>
      <c r="DGI8" s="158"/>
      <c r="DGJ8" s="158"/>
      <c r="DGK8" s="158"/>
      <c r="DGL8" s="158"/>
      <c r="DGM8" s="158"/>
      <c r="DGN8" s="158"/>
      <c r="DGO8" s="158"/>
      <c r="DGP8" s="158"/>
      <c r="DGQ8" s="158"/>
      <c r="DGR8" s="158"/>
      <c r="DGS8" s="158"/>
      <c r="DGT8" s="158"/>
      <c r="DGU8" s="158"/>
      <c r="DGV8" s="158"/>
      <c r="DGW8" s="158"/>
      <c r="DGX8" s="158"/>
      <c r="DGY8" s="158"/>
      <c r="DGZ8" s="158"/>
      <c r="DHA8" s="158"/>
      <c r="DHB8" s="158"/>
      <c r="DHC8" s="158"/>
      <c r="DHD8" s="158"/>
      <c r="DHE8" s="158"/>
      <c r="DHF8" s="158"/>
      <c r="DHG8" s="158"/>
      <c r="DHH8" s="158"/>
      <c r="DHI8" s="158"/>
      <c r="DHJ8" s="158"/>
      <c r="DHK8" s="158"/>
      <c r="DHL8" s="158"/>
      <c r="DHM8" s="158"/>
      <c r="DHN8" s="158"/>
      <c r="DHO8" s="158"/>
      <c r="DHP8" s="158"/>
      <c r="DHQ8" s="158"/>
      <c r="DHR8" s="158"/>
      <c r="DHS8" s="158"/>
      <c r="DHT8" s="158"/>
      <c r="DHU8" s="158"/>
      <c r="DHV8" s="158"/>
      <c r="DHW8" s="158"/>
      <c r="DHX8" s="158"/>
      <c r="DHY8" s="158"/>
      <c r="DHZ8" s="158"/>
      <c r="DIA8" s="158"/>
      <c r="DIB8" s="158"/>
      <c r="DIC8" s="158"/>
      <c r="DID8" s="158"/>
      <c r="DIE8" s="158"/>
      <c r="DIF8" s="158"/>
      <c r="DIG8" s="158"/>
      <c r="DIH8" s="158"/>
      <c r="DII8" s="158"/>
      <c r="DIJ8" s="158"/>
      <c r="DIK8" s="158"/>
      <c r="DIL8" s="158"/>
      <c r="DIM8" s="158"/>
      <c r="DIN8" s="158"/>
      <c r="DIO8" s="158"/>
      <c r="DIP8" s="158"/>
      <c r="DIQ8" s="158"/>
      <c r="DIR8" s="158"/>
      <c r="DIS8" s="158"/>
      <c r="DIT8" s="158"/>
      <c r="DIU8" s="158"/>
      <c r="DIV8" s="158"/>
      <c r="DIW8" s="158"/>
      <c r="DIX8" s="158"/>
      <c r="DIY8" s="158"/>
      <c r="DIZ8" s="158"/>
      <c r="DJA8" s="158"/>
      <c r="DJB8" s="158"/>
      <c r="DJC8" s="158"/>
      <c r="DJD8" s="158"/>
      <c r="DJE8" s="158"/>
      <c r="DJF8" s="158"/>
      <c r="DJG8" s="158"/>
      <c r="DJH8" s="158"/>
      <c r="DJI8" s="158"/>
      <c r="DJJ8" s="158"/>
      <c r="DJK8" s="158"/>
      <c r="DJL8" s="158"/>
      <c r="DJM8" s="158"/>
      <c r="DJN8" s="158"/>
      <c r="DJO8" s="158"/>
      <c r="DJP8" s="158"/>
      <c r="DJQ8" s="158"/>
      <c r="DJR8" s="158"/>
      <c r="DJS8" s="158"/>
      <c r="DJT8" s="158"/>
      <c r="DJU8" s="158"/>
      <c r="DJV8" s="158"/>
      <c r="DJW8" s="158"/>
      <c r="DJX8" s="158"/>
      <c r="DJY8" s="158"/>
      <c r="DJZ8" s="158"/>
      <c r="DKA8" s="158"/>
      <c r="DKB8" s="158"/>
      <c r="DKC8" s="158"/>
      <c r="DKD8" s="158"/>
      <c r="DKE8" s="158"/>
      <c r="DKF8" s="158"/>
      <c r="DKG8" s="158"/>
      <c r="DKH8" s="158"/>
      <c r="DKI8" s="158"/>
      <c r="DKJ8" s="158"/>
      <c r="DKK8" s="158"/>
      <c r="DKL8" s="158"/>
      <c r="DKM8" s="158"/>
      <c r="DKN8" s="158"/>
      <c r="DKO8" s="158"/>
      <c r="DKP8" s="158"/>
      <c r="DKQ8" s="158"/>
      <c r="DKR8" s="158"/>
      <c r="DKS8" s="158"/>
      <c r="DKT8" s="158"/>
      <c r="DKU8" s="158"/>
      <c r="DKV8" s="158"/>
      <c r="DKW8" s="158"/>
      <c r="DKX8" s="158"/>
      <c r="DKY8" s="158"/>
      <c r="DKZ8" s="158"/>
      <c r="DLA8" s="158"/>
      <c r="DLB8" s="158"/>
      <c r="DLC8" s="158"/>
      <c r="DLD8" s="158"/>
      <c r="DLE8" s="158"/>
      <c r="DLF8" s="158"/>
      <c r="DLG8" s="158"/>
      <c r="DLH8" s="158"/>
      <c r="DLI8" s="158"/>
      <c r="DLJ8" s="158"/>
      <c r="DLK8" s="158"/>
      <c r="DLL8" s="158"/>
      <c r="DLM8" s="158"/>
      <c r="DLN8" s="158"/>
      <c r="DLO8" s="158"/>
      <c r="DLP8" s="158"/>
      <c r="DLQ8" s="158"/>
      <c r="DLR8" s="158"/>
      <c r="DLS8" s="158"/>
      <c r="DLT8" s="158"/>
      <c r="DLU8" s="158"/>
      <c r="DLV8" s="158"/>
      <c r="DLW8" s="158"/>
      <c r="DLX8" s="158"/>
      <c r="DLY8" s="158"/>
      <c r="DLZ8" s="158"/>
      <c r="DMA8" s="158"/>
      <c r="DMB8" s="158"/>
      <c r="DMC8" s="158"/>
      <c r="DMD8" s="158"/>
      <c r="DME8" s="158"/>
      <c r="DMF8" s="158"/>
      <c r="DMG8" s="158"/>
      <c r="DMH8" s="158"/>
      <c r="DMI8" s="158"/>
      <c r="DMJ8" s="158"/>
      <c r="DMK8" s="158"/>
      <c r="DML8" s="158"/>
      <c r="DMM8" s="158"/>
      <c r="DMN8" s="158"/>
      <c r="DMO8" s="158"/>
      <c r="DMP8" s="158"/>
      <c r="DMQ8" s="158"/>
      <c r="DMR8" s="158"/>
      <c r="DMS8" s="158"/>
      <c r="DMT8" s="158"/>
      <c r="DMU8" s="158"/>
      <c r="DMV8" s="158"/>
      <c r="DMW8" s="158"/>
      <c r="DMX8" s="158"/>
      <c r="DMY8" s="158"/>
      <c r="DMZ8" s="158"/>
      <c r="DNA8" s="158"/>
      <c r="DNB8" s="158"/>
      <c r="DNC8" s="158"/>
      <c r="DND8" s="158"/>
      <c r="DNE8" s="158"/>
      <c r="DNF8" s="158"/>
      <c r="DNG8" s="158"/>
      <c r="DNH8" s="158"/>
      <c r="DNI8" s="158"/>
      <c r="DNJ8" s="158"/>
      <c r="DNK8" s="158"/>
      <c r="DNL8" s="158"/>
      <c r="DNM8" s="158"/>
      <c r="DNN8" s="158"/>
      <c r="DNO8" s="158"/>
      <c r="DNP8" s="158"/>
      <c r="DNQ8" s="158"/>
      <c r="DNR8" s="158"/>
      <c r="DNS8" s="158"/>
      <c r="DNT8" s="158"/>
      <c r="DNU8" s="158"/>
      <c r="DNV8" s="158"/>
      <c r="DNW8" s="158"/>
      <c r="DNX8" s="158"/>
      <c r="DNY8" s="158"/>
      <c r="DNZ8" s="158"/>
      <c r="DOA8" s="158"/>
      <c r="DOB8" s="158"/>
      <c r="DOC8" s="158"/>
      <c r="DOD8" s="158"/>
      <c r="DOE8" s="158"/>
      <c r="DOF8" s="158"/>
      <c r="DOG8" s="158"/>
      <c r="DOH8" s="158"/>
      <c r="DOI8" s="158"/>
      <c r="DOJ8" s="158"/>
      <c r="DOK8" s="158"/>
      <c r="DOL8" s="158"/>
      <c r="DOM8" s="158"/>
      <c r="DON8" s="158"/>
      <c r="DOO8" s="158"/>
      <c r="DOP8" s="158"/>
      <c r="DOQ8" s="158"/>
      <c r="DOR8" s="158"/>
      <c r="DOS8" s="158"/>
      <c r="DOT8" s="158"/>
      <c r="DOU8" s="158"/>
      <c r="DOV8" s="158"/>
      <c r="DOW8" s="158"/>
      <c r="DOX8" s="158"/>
      <c r="DOY8" s="158"/>
      <c r="DOZ8" s="158"/>
      <c r="DPA8" s="158"/>
      <c r="DPB8" s="158"/>
      <c r="DPC8" s="158"/>
      <c r="DPD8" s="158"/>
      <c r="DPE8" s="158"/>
      <c r="DPF8" s="158"/>
      <c r="DPG8" s="158"/>
      <c r="DPH8" s="158"/>
      <c r="DPI8" s="158"/>
      <c r="DPJ8" s="158"/>
      <c r="DPK8" s="158"/>
      <c r="DPL8" s="158"/>
      <c r="DPM8" s="158"/>
      <c r="DPN8" s="158"/>
      <c r="DPO8" s="158"/>
      <c r="DPP8" s="158"/>
      <c r="DPQ8" s="158"/>
      <c r="DPR8" s="158"/>
      <c r="DPS8" s="158"/>
      <c r="DPT8" s="158"/>
      <c r="DPU8" s="158"/>
      <c r="DPV8" s="158"/>
      <c r="DPW8" s="158"/>
      <c r="DPX8" s="158"/>
      <c r="DPY8" s="158"/>
      <c r="DPZ8" s="158"/>
      <c r="DQA8" s="158"/>
      <c r="DQB8" s="158"/>
      <c r="DQC8" s="158"/>
      <c r="DQD8" s="158"/>
      <c r="DQE8" s="158"/>
      <c r="DQF8" s="158"/>
      <c r="DQG8" s="158"/>
      <c r="DQH8" s="158"/>
      <c r="DQI8" s="158"/>
      <c r="DQJ8" s="158"/>
      <c r="DQK8" s="158"/>
      <c r="DQL8" s="158"/>
      <c r="DQM8" s="158"/>
      <c r="DQN8" s="158"/>
      <c r="DQO8" s="158"/>
      <c r="DQP8" s="158"/>
      <c r="DQQ8" s="158"/>
      <c r="DQR8" s="158"/>
      <c r="DQS8" s="158"/>
      <c r="DQT8" s="158"/>
      <c r="DQU8" s="158"/>
      <c r="DQV8" s="158"/>
      <c r="DQW8" s="158"/>
      <c r="DQX8" s="158"/>
      <c r="DQY8" s="158"/>
      <c r="DQZ8" s="158"/>
      <c r="DRA8" s="158"/>
      <c r="DRB8" s="158"/>
      <c r="DRC8" s="158"/>
      <c r="DRD8" s="158"/>
      <c r="DRE8" s="158"/>
      <c r="DRF8" s="158"/>
      <c r="DRG8" s="158"/>
      <c r="DRH8" s="158"/>
      <c r="DRI8" s="158"/>
      <c r="DRJ8" s="158"/>
      <c r="DRK8" s="158"/>
      <c r="DRL8" s="158"/>
      <c r="DRM8" s="158"/>
      <c r="DRN8" s="158"/>
      <c r="DRO8" s="158"/>
      <c r="DRP8" s="158"/>
      <c r="DRQ8" s="158"/>
      <c r="DRR8" s="158"/>
      <c r="DRS8" s="158"/>
      <c r="DRT8" s="158"/>
      <c r="DRU8" s="158"/>
      <c r="DRV8" s="158"/>
      <c r="DRW8" s="158"/>
      <c r="DRX8" s="158"/>
      <c r="DRY8" s="158"/>
      <c r="DRZ8" s="158"/>
      <c r="DSA8" s="158"/>
      <c r="DSB8" s="158"/>
      <c r="DSC8" s="158"/>
      <c r="DSD8" s="158"/>
      <c r="DSE8" s="158"/>
      <c r="DSF8" s="158"/>
      <c r="DSG8" s="158"/>
      <c r="DSH8" s="158"/>
      <c r="DSI8" s="158"/>
      <c r="DSJ8" s="158"/>
      <c r="DSK8" s="158"/>
      <c r="DSL8" s="158"/>
      <c r="DSM8" s="158"/>
      <c r="DSN8" s="158"/>
      <c r="DSO8" s="158"/>
      <c r="DSP8" s="158"/>
      <c r="DSQ8" s="158"/>
      <c r="DSR8" s="158"/>
      <c r="DSS8" s="158"/>
      <c r="DST8" s="158"/>
      <c r="DSU8" s="158"/>
      <c r="DSV8" s="158"/>
      <c r="DSW8" s="158"/>
      <c r="DSX8" s="158"/>
      <c r="DSY8" s="158"/>
      <c r="DSZ8" s="158"/>
      <c r="DTA8" s="158"/>
      <c r="DTB8" s="158"/>
      <c r="DTC8" s="158"/>
      <c r="DTD8" s="158"/>
      <c r="DTE8" s="158"/>
      <c r="DTF8" s="158"/>
      <c r="DTG8" s="158"/>
      <c r="DTH8" s="158"/>
      <c r="DTI8" s="158"/>
      <c r="DTJ8" s="158"/>
      <c r="DTK8" s="158"/>
      <c r="DTL8" s="158"/>
      <c r="DTM8" s="158"/>
      <c r="DTN8" s="158"/>
      <c r="DTO8" s="158"/>
      <c r="DTP8" s="158"/>
      <c r="DTQ8" s="158"/>
      <c r="DTR8" s="158"/>
      <c r="DTS8" s="158"/>
      <c r="DTT8" s="158"/>
      <c r="DTU8" s="158"/>
      <c r="DTV8" s="158"/>
      <c r="DTW8" s="158"/>
      <c r="DTX8" s="158"/>
      <c r="DTY8" s="158"/>
      <c r="DTZ8" s="158"/>
      <c r="DUA8" s="158"/>
      <c r="DUB8" s="158"/>
      <c r="DUC8" s="158"/>
      <c r="DUD8" s="158"/>
      <c r="DUE8" s="158"/>
      <c r="DUF8" s="158"/>
      <c r="DUG8" s="158"/>
      <c r="DUH8" s="158"/>
      <c r="DUI8" s="158"/>
      <c r="DUJ8" s="158"/>
      <c r="DUK8" s="158"/>
      <c r="DUL8" s="158"/>
      <c r="DUM8" s="158"/>
      <c r="DUN8" s="158"/>
      <c r="DUO8" s="158"/>
      <c r="DUP8" s="158"/>
      <c r="DUQ8" s="158"/>
      <c r="DUR8" s="158"/>
      <c r="DUS8" s="158"/>
      <c r="DUT8" s="158"/>
      <c r="DUU8" s="158"/>
      <c r="DUV8" s="158"/>
      <c r="DUW8" s="158"/>
      <c r="DUX8" s="158"/>
      <c r="DUY8" s="158"/>
      <c r="DUZ8" s="158"/>
      <c r="DVA8" s="158"/>
      <c r="DVB8" s="158"/>
      <c r="DVC8" s="158"/>
      <c r="DVD8" s="158"/>
      <c r="DVE8" s="158"/>
      <c r="DVF8" s="158"/>
      <c r="DVG8" s="158"/>
      <c r="DVH8" s="158"/>
      <c r="DVI8" s="158"/>
      <c r="DVJ8" s="158"/>
      <c r="DVK8" s="158"/>
      <c r="DVL8" s="158"/>
      <c r="DVM8" s="158"/>
      <c r="DVN8" s="158"/>
      <c r="DVO8" s="158"/>
      <c r="DVP8" s="158"/>
      <c r="DVQ8" s="158"/>
      <c r="DVR8" s="158"/>
      <c r="DVS8" s="158"/>
      <c r="DVT8" s="158"/>
      <c r="DVU8" s="158"/>
      <c r="DVV8" s="158"/>
      <c r="DVW8" s="158"/>
      <c r="DVX8" s="158"/>
      <c r="DVY8" s="158"/>
      <c r="DVZ8" s="158"/>
      <c r="DWA8" s="158"/>
      <c r="DWB8" s="158"/>
      <c r="DWC8" s="158"/>
      <c r="DWD8" s="158"/>
      <c r="DWE8" s="158"/>
      <c r="DWF8" s="158"/>
      <c r="DWG8" s="158"/>
      <c r="DWH8" s="158"/>
      <c r="DWI8" s="158"/>
      <c r="DWJ8" s="158"/>
      <c r="DWK8" s="158"/>
      <c r="DWL8" s="158"/>
      <c r="DWM8" s="158"/>
      <c r="DWN8" s="158"/>
      <c r="DWO8" s="158"/>
      <c r="DWP8" s="158"/>
      <c r="DWQ8" s="158"/>
      <c r="DWR8" s="158"/>
      <c r="DWS8" s="158"/>
      <c r="DWT8" s="158"/>
      <c r="DWU8" s="158"/>
      <c r="DWV8" s="158"/>
      <c r="DWW8" s="158"/>
      <c r="DWX8" s="158"/>
      <c r="DWY8" s="158"/>
      <c r="DWZ8" s="158"/>
      <c r="DXA8" s="158"/>
      <c r="DXB8" s="158"/>
      <c r="DXC8" s="158"/>
      <c r="DXD8" s="158"/>
      <c r="DXE8" s="158"/>
      <c r="DXF8" s="158"/>
      <c r="DXG8" s="158"/>
      <c r="DXH8" s="158"/>
      <c r="DXI8" s="158"/>
      <c r="DXJ8" s="158"/>
      <c r="DXK8" s="158"/>
      <c r="DXL8" s="158"/>
      <c r="DXM8" s="158"/>
      <c r="DXN8" s="158"/>
      <c r="DXO8" s="158"/>
      <c r="DXP8" s="158"/>
      <c r="DXQ8" s="158"/>
      <c r="DXR8" s="158"/>
      <c r="DXS8" s="158"/>
      <c r="DXT8" s="158"/>
      <c r="DXU8" s="158"/>
      <c r="DXV8" s="158"/>
      <c r="DXW8" s="158"/>
      <c r="DXX8" s="158"/>
      <c r="DXY8" s="158"/>
      <c r="DXZ8" s="158"/>
      <c r="DYA8" s="158"/>
      <c r="DYB8" s="158"/>
      <c r="DYC8" s="158"/>
      <c r="DYD8" s="158"/>
      <c r="DYE8" s="158"/>
      <c r="DYF8" s="158"/>
      <c r="DYG8" s="158"/>
      <c r="DYH8" s="158"/>
      <c r="DYI8" s="158"/>
      <c r="DYJ8" s="158"/>
      <c r="DYK8" s="158"/>
      <c r="DYL8" s="158"/>
      <c r="DYM8" s="158"/>
      <c r="DYN8" s="158"/>
      <c r="DYO8" s="158"/>
      <c r="DYP8" s="158"/>
      <c r="DYQ8" s="158"/>
      <c r="DYR8" s="158"/>
      <c r="DYS8" s="158"/>
      <c r="DYT8" s="158"/>
      <c r="DYU8" s="158"/>
      <c r="DYV8" s="158"/>
      <c r="DYW8" s="158"/>
      <c r="DYX8" s="158"/>
      <c r="DYY8" s="158"/>
      <c r="DYZ8" s="158"/>
      <c r="DZA8" s="158"/>
      <c r="DZB8" s="158"/>
      <c r="DZC8" s="158"/>
      <c r="DZD8" s="158"/>
      <c r="DZE8" s="158"/>
      <c r="DZF8" s="158"/>
      <c r="DZG8" s="158"/>
      <c r="DZH8" s="158"/>
      <c r="DZI8" s="158"/>
      <c r="DZJ8" s="158"/>
      <c r="DZK8" s="158"/>
      <c r="DZL8" s="158"/>
      <c r="DZM8" s="158"/>
      <c r="DZN8" s="158"/>
      <c r="DZO8" s="158"/>
      <c r="DZP8" s="158"/>
      <c r="DZQ8" s="158"/>
      <c r="DZR8" s="158"/>
      <c r="DZS8" s="158"/>
      <c r="DZT8" s="158"/>
      <c r="DZU8" s="158"/>
      <c r="DZV8" s="158"/>
      <c r="DZW8" s="158"/>
      <c r="DZX8" s="158"/>
      <c r="DZY8" s="158"/>
      <c r="DZZ8" s="158"/>
      <c r="EAA8" s="158"/>
      <c r="EAB8" s="158"/>
      <c r="EAC8" s="158"/>
      <c r="EAD8" s="158"/>
      <c r="EAE8" s="158"/>
      <c r="EAF8" s="158"/>
      <c r="EAG8" s="158"/>
      <c r="EAH8" s="158"/>
      <c r="EAI8" s="158"/>
      <c r="EAJ8" s="158"/>
      <c r="EAK8" s="158"/>
      <c r="EAL8" s="158"/>
      <c r="EAM8" s="158"/>
      <c r="EAN8" s="158"/>
      <c r="EAO8" s="158"/>
      <c r="EAP8" s="158"/>
      <c r="EAQ8" s="158"/>
      <c r="EAR8" s="158"/>
      <c r="EAS8" s="158"/>
      <c r="EAT8" s="158"/>
      <c r="EAU8" s="158"/>
      <c r="EAV8" s="158"/>
      <c r="EAW8" s="158"/>
      <c r="EAX8" s="158"/>
      <c r="EAY8" s="158"/>
      <c r="EAZ8" s="158"/>
      <c r="EBA8" s="158"/>
      <c r="EBB8" s="158"/>
      <c r="EBC8" s="158"/>
      <c r="EBD8" s="158"/>
      <c r="EBE8" s="158"/>
      <c r="EBF8" s="158"/>
      <c r="EBG8" s="158"/>
      <c r="EBH8" s="158"/>
      <c r="EBI8" s="158"/>
      <c r="EBJ8" s="158"/>
      <c r="EBK8" s="158"/>
      <c r="EBL8" s="158"/>
      <c r="EBM8" s="158"/>
      <c r="EBN8" s="158"/>
      <c r="EBO8" s="158"/>
      <c r="EBP8" s="158"/>
      <c r="EBQ8" s="158"/>
      <c r="EBR8" s="158"/>
      <c r="EBS8" s="158"/>
      <c r="EBT8" s="158"/>
      <c r="EBU8" s="158"/>
      <c r="EBV8" s="158"/>
      <c r="EBW8" s="158"/>
      <c r="EBX8" s="158"/>
      <c r="EBY8" s="158"/>
      <c r="EBZ8" s="158"/>
      <c r="ECA8" s="158"/>
      <c r="ECB8" s="158"/>
      <c r="ECC8" s="158"/>
      <c r="ECD8" s="158"/>
      <c r="ECE8" s="158"/>
      <c r="ECF8" s="158"/>
      <c r="ECG8" s="158"/>
      <c r="ECH8" s="158"/>
      <c r="ECI8" s="158"/>
      <c r="ECJ8" s="158"/>
      <c r="ECK8" s="158"/>
      <c r="ECL8" s="158"/>
      <c r="ECM8" s="158"/>
      <c r="ECN8" s="158"/>
      <c r="ECO8" s="158"/>
      <c r="ECP8" s="158"/>
      <c r="ECQ8" s="158"/>
      <c r="ECR8" s="158"/>
      <c r="ECS8" s="158"/>
      <c r="ECT8" s="158"/>
      <c r="ECU8" s="158"/>
      <c r="ECV8" s="158"/>
      <c r="ECW8" s="158"/>
      <c r="ECX8" s="158"/>
      <c r="ECY8" s="158"/>
      <c r="ECZ8" s="158"/>
      <c r="EDA8" s="158"/>
      <c r="EDB8" s="158"/>
      <c r="EDC8" s="158"/>
      <c r="EDD8" s="158"/>
      <c r="EDE8" s="158"/>
      <c r="EDF8" s="158"/>
      <c r="EDG8" s="158"/>
      <c r="EDH8" s="158"/>
      <c r="EDI8" s="158"/>
      <c r="EDJ8" s="158"/>
      <c r="EDK8" s="158"/>
      <c r="EDL8" s="158"/>
      <c r="EDM8" s="158"/>
      <c r="EDN8" s="158"/>
      <c r="EDO8" s="158"/>
      <c r="EDP8" s="158"/>
      <c r="EDQ8" s="158"/>
      <c r="EDR8" s="158"/>
      <c r="EDS8" s="158"/>
      <c r="EDT8" s="158"/>
      <c r="EDU8" s="158"/>
      <c r="EDV8" s="158"/>
      <c r="EDW8" s="158"/>
      <c r="EDX8" s="158"/>
      <c r="EDY8" s="158"/>
      <c r="EDZ8" s="158"/>
      <c r="EEA8" s="158"/>
      <c r="EEB8" s="158"/>
      <c r="EEC8" s="158"/>
      <c r="EED8" s="158"/>
      <c r="EEE8" s="158"/>
      <c r="EEF8" s="158"/>
      <c r="EEG8" s="158"/>
      <c r="EEH8" s="158"/>
      <c r="EEI8" s="158"/>
      <c r="EEJ8" s="158"/>
      <c r="EEK8" s="158"/>
      <c r="EEL8" s="158"/>
      <c r="EEM8" s="158"/>
      <c r="EEN8" s="158"/>
      <c r="EEO8" s="158"/>
      <c r="EEP8" s="158"/>
      <c r="EEQ8" s="158"/>
      <c r="EER8" s="158"/>
      <c r="EES8" s="158"/>
      <c r="EET8" s="158"/>
      <c r="EEU8" s="158"/>
      <c r="EEV8" s="158"/>
      <c r="EEW8" s="158"/>
      <c r="EEX8" s="158"/>
      <c r="EEY8" s="158"/>
      <c r="EEZ8" s="158"/>
      <c r="EFA8" s="158"/>
      <c r="EFB8" s="158"/>
      <c r="EFC8" s="158"/>
      <c r="EFD8" s="158"/>
      <c r="EFE8" s="158"/>
      <c r="EFF8" s="158"/>
      <c r="EFG8" s="158"/>
      <c r="EFH8" s="158"/>
      <c r="EFI8" s="158"/>
      <c r="EFJ8" s="158"/>
      <c r="EFK8" s="158"/>
      <c r="EFL8" s="158"/>
      <c r="EFM8" s="158"/>
      <c r="EFN8" s="158"/>
      <c r="EFO8" s="158"/>
      <c r="EFP8" s="158"/>
      <c r="EFQ8" s="158"/>
      <c r="EFR8" s="158"/>
      <c r="EFS8" s="158"/>
      <c r="EFT8" s="158"/>
      <c r="EFU8" s="158"/>
      <c r="EFV8" s="158"/>
      <c r="EFW8" s="158"/>
      <c r="EFX8" s="158"/>
      <c r="EFY8" s="158"/>
      <c r="EFZ8" s="158"/>
      <c r="EGA8" s="158"/>
      <c r="EGB8" s="158"/>
      <c r="EGC8" s="158"/>
      <c r="EGD8" s="158"/>
      <c r="EGE8" s="158"/>
      <c r="EGF8" s="158"/>
      <c r="EGG8" s="158"/>
      <c r="EGH8" s="158"/>
      <c r="EGI8" s="158"/>
      <c r="EGJ8" s="158"/>
      <c r="EGK8" s="158"/>
      <c r="EGL8" s="158"/>
      <c r="EGM8" s="158"/>
      <c r="EGN8" s="158"/>
      <c r="EGO8" s="158"/>
      <c r="EGP8" s="158"/>
      <c r="EGQ8" s="158"/>
      <c r="EGR8" s="158"/>
      <c r="EGS8" s="158"/>
      <c r="EGT8" s="158"/>
      <c r="EGU8" s="158"/>
      <c r="EGV8" s="158"/>
      <c r="EGW8" s="158"/>
      <c r="EGX8" s="158"/>
      <c r="EGY8" s="158"/>
      <c r="EGZ8" s="158"/>
      <c r="EHA8" s="158"/>
      <c r="EHB8" s="158"/>
      <c r="EHC8" s="158"/>
      <c r="EHD8" s="158"/>
      <c r="EHE8" s="158"/>
      <c r="EHF8" s="158"/>
      <c r="EHG8" s="158"/>
      <c r="EHH8" s="158"/>
      <c r="EHI8" s="158"/>
      <c r="EHJ8" s="158"/>
      <c r="EHK8" s="158"/>
      <c r="EHL8" s="158"/>
      <c r="EHM8" s="158"/>
      <c r="EHN8" s="158"/>
      <c r="EHO8" s="158"/>
      <c r="EHP8" s="158"/>
      <c r="EHQ8" s="158"/>
      <c r="EHR8" s="158"/>
      <c r="EHS8" s="158"/>
      <c r="EHT8" s="158"/>
      <c r="EHU8" s="158"/>
      <c r="EHV8" s="158"/>
      <c r="EHW8" s="158"/>
      <c r="EHX8" s="158"/>
      <c r="EHY8" s="158"/>
      <c r="EHZ8" s="158"/>
      <c r="EIA8" s="158"/>
      <c r="EIB8" s="158"/>
      <c r="EIC8" s="158"/>
      <c r="EID8" s="158"/>
      <c r="EIE8" s="158"/>
      <c r="EIF8" s="158"/>
      <c r="EIG8" s="158"/>
      <c r="EIH8" s="158"/>
      <c r="EII8" s="158"/>
      <c r="EIJ8" s="158"/>
      <c r="EIK8" s="158"/>
      <c r="EIL8" s="158"/>
      <c r="EIM8" s="158"/>
      <c r="EIN8" s="158"/>
      <c r="EIO8" s="158"/>
      <c r="EIP8" s="158"/>
      <c r="EIQ8" s="158"/>
      <c r="EIR8" s="158"/>
      <c r="EIS8" s="158"/>
      <c r="EIT8" s="158"/>
      <c r="EIU8" s="158"/>
      <c r="EIV8" s="158"/>
      <c r="EIW8" s="158"/>
      <c r="EIX8" s="158"/>
      <c r="EIY8" s="158"/>
      <c r="EIZ8" s="158"/>
      <c r="EJA8" s="158"/>
      <c r="EJB8" s="158"/>
      <c r="EJC8" s="158"/>
      <c r="EJD8" s="158"/>
      <c r="EJE8" s="158"/>
      <c r="EJF8" s="158"/>
      <c r="EJG8" s="158"/>
      <c r="EJH8" s="158"/>
      <c r="EJI8" s="158"/>
      <c r="EJJ8" s="158"/>
      <c r="EJK8" s="158"/>
      <c r="EJL8" s="158"/>
      <c r="EJM8" s="158"/>
      <c r="EJN8" s="158"/>
      <c r="EJO8" s="158"/>
      <c r="EJP8" s="158"/>
      <c r="EJQ8" s="158"/>
      <c r="EJR8" s="158"/>
      <c r="EJS8" s="158"/>
      <c r="EJT8" s="158"/>
      <c r="EJU8" s="158"/>
      <c r="EJV8" s="158"/>
      <c r="EJW8" s="158"/>
      <c r="EJX8" s="158"/>
      <c r="EJY8" s="158"/>
      <c r="EJZ8" s="158"/>
      <c r="EKA8" s="158"/>
      <c r="EKB8" s="158"/>
      <c r="EKC8" s="158"/>
      <c r="EKD8" s="158"/>
      <c r="EKE8" s="158"/>
      <c r="EKF8" s="158"/>
      <c r="EKG8" s="158"/>
      <c r="EKH8" s="158"/>
      <c r="EKI8" s="158"/>
      <c r="EKJ8" s="158"/>
      <c r="EKK8" s="158"/>
      <c r="EKL8" s="158"/>
      <c r="EKM8" s="158"/>
      <c r="EKN8" s="158"/>
      <c r="EKO8" s="158"/>
      <c r="EKP8" s="158"/>
      <c r="EKQ8" s="158"/>
      <c r="EKR8" s="158"/>
      <c r="EKS8" s="158"/>
      <c r="EKT8" s="158"/>
      <c r="EKU8" s="158"/>
      <c r="EKV8" s="158"/>
      <c r="EKW8" s="158"/>
      <c r="EKX8" s="158"/>
      <c r="EKY8" s="158"/>
      <c r="EKZ8" s="158"/>
      <c r="ELA8" s="158"/>
      <c r="ELB8" s="158"/>
      <c r="ELC8" s="158"/>
      <c r="ELD8" s="158"/>
      <c r="ELE8" s="158"/>
      <c r="ELF8" s="158"/>
      <c r="ELG8" s="158"/>
      <c r="ELH8" s="158"/>
      <c r="ELI8" s="158"/>
      <c r="ELJ8" s="158"/>
      <c r="ELK8" s="158"/>
      <c r="ELL8" s="158"/>
      <c r="ELM8" s="158"/>
      <c r="ELN8" s="158"/>
      <c r="ELO8" s="158"/>
      <c r="ELP8" s="158"/>
      <c r="ELQ8" s="158"/>
      <c r="ELR8" s="158"/>
      <c r="ELS8" s="158"/>
      <c r="ELT8" s="158"/>
      <c r="ELU8" s="158"/>
      <c r="ELV8" s="158"/>
      <c r="ELW8" s="158"/>
      <c r="ELX8" s="158"/>
      <c r="ELY8" s="158"/>
      <c r="ELZ8" s="158"/>
      <c r="EMA8" s="158"/>
      <c r="EMB8" s="158"/>
      <c r="EMC8" s="158"/>
      <c r="EMD8" s="158"/>
      <c r="EME8" s="158"/>
      <c r="EMF8" s="158"/>
      <c r="EMG8" s="158"/>
      <c r="EMH8" s="158"/>
      <c r="EMI8" s="158"/>
      <c r="EMJ8" s="158"/>
      <c r="EMK8" s="158"/>
      <c r="EML8" s="158"/>
      <c r="EMM8" s="158"/>
      <c r="EMN8" s="158"/>
      <c r="EMO8" s="158"/>
      <c r="EMP8" s="158"/>
      <c r="EMQ8" s="158"/>
      <c r="EMR8" s="158"/>
      <c r="EMS8" s="158"/>
      <c r="EMT8" s="158"/>
      <c r="EMU8" s="158"/>
      <c r="EMV8" s="158"/>
      <c r="EMW8" s="158"/>
      <c r="EMX8" s="158"/>
      <c r="EMY8" s="158"/>
      <c r="EMZ8" s="158"/>
      <c r="ENA8" s="158"/>
      <c r="ENB8" s="158"/>
      <c r="ENC8" s="158"/>
      <c r="END8" s="158"/>
      <c r="ENE8" s="158"/>
      <c r="ENF8" s="158"/>
      <c r="ENG8" s="158"/>
      <c r="ENH8" s="158"/>
      <c r="ENI8" s="158"/>
      <c r="ENJ8" s="158"/>
      <c r="ENK8" s="158"/>
      <c r="ENL8" s="158"/>
      <c r="ENM8" s="158"/>
      <c r="ENN8" s="158"/>
      <c r="ENO8" s="158"/>
      <c r="ENP8" s="158"/>
      <c r="ENQ8" s="158"/>
      <c r="ENR8" s="158"/>
      <c r="ENS8" s="158"/>
      <c r="ENT8" s="158"/>
      <c r="ENU8" s="158"/>
      <c r="ENV8" s="158"/>
      <c r="ENW8" s="158"/>
      <c r="ENX8" s="158"/>
      <c r="ENY8" s="158"/>
      <c r="ENZ8" s="158"/>
      <c r="EOA8" s="158"/>
      <c r="EOB8" s="158"/>
      <c r="EOC8" s="158"/>
      <c r="EOD8" s="158"/>
      <c r="EOE8" s="158"/>
      <c r="EOF8" s="158"/>
      <c r="EOG8" s="158"/>
      <c r="EOH8" s="158"/>
      <c r="EOI8" s="158"/>
      <c r="EOJ8" s="158"/>
      <c r="EOK8" s="158"/>
      <c r="EOL8" s="158"/>
      <c r="EOM8" s="158"/>
      <c r="EON8" s="158"/>
      <c r="EOO8" s="158"/>
      <c r="EOP8" s="158"/>
      <c r="EOQ8" s="158"/>
      <c r="EOR8" s="158"/>
      <c r="EOS8" s="158"/>
      <c r="EOT8" s="158"/>
      <c r="EOU8" s="158"/>
      <c r="EOV8" s="158"/>
      <c r="EOW8" s="158"/>
      <c r="EOX8" s="158"/>
      <c r="EOY8" s="158"/>
      <c r="EOZ8" s="158"/>
      <c r="EPA8" s="158"/>
      <c r="EPB8" s="158"/>
      <c r="EPC8" s="158"/>
      <c r="EPD8" s="158"/>
      <c r="EPE8" s="158"/>
      <c r="EPF8" s="158"/>
      <c r="EPG8" s="158"/>
      <c r="EPH8" s="158"/>
      <c r="EPI8" s="158"/>
      <c r="EPJ8" s="158"/>
      <c r="EPK8" s="158"/>
      <c r="EPL8" s="158"/>
      <c r="EPM8" s="158"/>
      <c r="EPN8" s="158"/>
      <c r="EPO8" s="158"/>
      <c r="EPP8" s="158"/>
      <c r="EPQ8" s="158"/>
      <c r="EPR8" s="158"/>
      <c r="EPS8" s="158"/>
      <c r="EPT8" s="158"/>
      <c r="EPU8" s="158"/>
      <c r="EPV8" s="158"/>
      <c r="EPW8" s="158"/>
      <c r="EPX8" s="158"/>
      <c r="EPY8" s="158"/>
      <c r="EPZ8" s="158"/>
      <c r="EQA8" s="158"/>
      <c r="EQB8" s="158"/>
      <c r="EQC8" s="158"/>
      <c r="EQD8" s="158"/>
      <c r="EQE8" s="158"/>
      <c r="EQF8" s="158"/>
      <c r="EQG8" s="158"/>
      <c r="EQH8" s="158"/>
      <c r="EQI8" s="158"/>
      <c r="EQJ8" s="158"/>
      <c r="EQK8" s="158"/>
      <c r="EQL8" s="158"/>
      <c r="EQM8" s="158"/>
      <c r="EQN8" s="158"/>
      <c r="EQO8" s="158"/>
      <c r="EQP8" s="158"/>
      <c r="EQQ8" s="158"/>
      <c r="EQR8" s="158"/>
      <c r="EQS8" s="158"/>
      <c r="EQT8" s="158"/>
      <c r="EQU8" s="158"/>
      <c r="EQV8" s="158"/>
      <c r="EQW8" s="158"/>
      <c r="EQX8" s="158"/>
      <c r="EQY8" s="158"/>
      <c r="EQZ8" s="158"/>
      <c r="ERA8" s="158"/>
      <c r="ERB8" s="158"/>
      <c r="ERC8" s="158"/>
      <c r="ERD8" s="158"/>
      <c r="ERE8" s="158"/>
      <c r="ERF8" s="158"/>
      <c r="ERG8" s="158"/>
      <c r="ERH8" s="158"/>
      <c r="ERI8" s="158"/>
      <c r="ERJ8" s="158"/>
      <c r="ERK8" s="158"/>
      <c r="ERL8" s="158"/>
      <c r="ERM8" s="158"/>
      <c r="ERN8" s="158"/>
      <c r="ERO8" s="158"/>
      <c r="ERP8" s="158"/>
      <c r="ERQ8" s="158"/>
      <c r="ERR8" s="158"/>
      <c r="ERS8" s="158"/>
      <c r="ERT8" s="158"/>
      <c r="ERU8" s="158"/>
      <c r="ERV8" s="158"/>
      <c r="ERW8" s="158"/>
      <c r="ERX8" s="158"/>
      <c r="ERY8" s="158"/>
      <c r="ERZ8" s="158"/>
      <c r="ESA8" s="158"/>
      <c r="ESB8" s="158"/>
      <c r="ESC8" s="158"/>
      <c r="ESD8" s="158"/>
      <c r="ESE8" s="158"/>
      <c r="ESF8" s="158"/>
      <c r="ESG8" s="158"/>
      <c r="ESH8" s="158"/>
      <c r="ESI8" s="158"/>
      <c r="ESJ8" s="158"/>
      <c r="ESK8" s="158"/>
      <c r="ESL8" s="158"/>
      <c r="ESM8" s="158"/>
      <c r="ESN8" s="158"/>
      <c r="ESO8" s="158"/>
      <c r="ESP8" s="158"/>
      <c r="ESQ8" s="158"/>
      <c r="ESR8" s="158"/>
      <c r="ESS8" s="158"/>
      <c r="EST8" s="158"/>
      <c r="ESU8" s="158"/>
      <c r="ESV8" s="158"/>
      <c r="ESW8" s="158"/>
      <c r="ESX8" s="158"/>
      <c r="ESY8" s="158"/>
      <c r="ESZ8" s="158"/>
      <c r="ETA8" s="158"/>
      <c r="ETB8" s="158"/>
      <c r="ETC8" s="158"/>
      <c r="ETD8" s="158"/>
      <c r="ETE8" s="158"/>
      <c r="ETF8" s="158"/>
      <c r="ETG8" s="158"/>
      <c r="ETH8" s="158"/>
      <c r="ETI8" s="158"/>
      <c r="ETJ8" s="158"/>
      <c r="ETK8" s="158"/>
      <c r="ETL8" s="158"/>
      <c r="ETM8" s="158"/>
      <c r="ETN8" s="158"/>
      <c r="ETO8" s="158"/>
      <c r="ETP8" s="158"/>
      <c r="ETQ8" s="158"/>
      <c r="ETR8" s="158"/>
      <c r="ETS8" s="158"/>
      <c r="ETT8" s="158"/>
      <c r="ETU8" s="158"/>
      <c r="ETV8" s="158"/>
      <c r="ETW8" s="158"/>
      <c r="ETX8" s="158"/>
      <c r="ETY8" s="158"/>
      <c r="ETZ8" s="158"/>
      <c r="EUA8" s="158"/>
      <c r="EUB8" s="158"/>
      <c r="EUC8" s="158"/>
      <c r="EUD8" s="158"/>
      <c r="EUE8" s="158"/>
      <c r="EUF8" s="158"/>
      <c r="EUG8" s="158"/>
      <c r="EUH8" s="158"/>
      <c r="EUI8" s="158"/>
      <c r="EUJ8" s="158"/>
      <c r="EUK8" s="158"/>
      <c r="EUL8" s="158"/>
      <c r="EUM8" s="158"/>
      <c r="EUN8" s="158"/>
      <c r="EUO8" s="158"/>
      <c r="EUP8" s="158"/>
      <c r="EUQ8" s="158"/>
      <c r="EUR8" s="158"/>
      <c r="EUS8" s="158"/>
      <c r="EUT8" s="158"/>
      <c r="EUU8" s="158"/>
      <c r="EUV8" s="158"/>
      <c r="EUW8" s="158"/>
      <c r="EUX8" s="158"/>
      <c r="EUY8" s="158"/>
      <c r="EUZ8" s="158"/>
      <c r="EVA8" s="158"/>
      <c r="EVB8" s="158"/>
      <c r="EVC8" s="158"/>
      <c r="EVD8" s="158"/>
      <c r="EVE8" s="158"/>
      <c r="EVF8" s="158"/>
      <c r="EVG8" s="158"/>
      <c r="EVH8" s="158"/>
      <c r="EVI8" s="158"/>
      <c r="EVJ8" s="158"/>
      <c r="EVK8" s="158"/>
      <c r="EVL8" s="158"/>
      <c r="EVM8" s="158"/>
      <c r="EVN8" s="158"/>
      <c r="EVO8" s="158"/>
      <c r="EVP8" s="158"/>
      <c r="EVQ8" s="158"/>
      <c r="EVR8" s="158"/>
      <c r="EVS8" s="158"/>
      <c r="EVT8" s="158"/>
      <c r="EVU8" s="158"/>
      <c r="EVV8" s="158"/>
      <c r="EVW8" s="158"/>
      <c r="EVX8" s="158"/>
      <c r="EVY8" s="158"/>
      <c r="EVZ8" s="158"/>
      <c r="EWA8" s="158"/>
      <c r="EWB8" s="158"/>
      <c r="EWC8" s="158"/>
      <c r="EWD8" s="158"/>
      <c r="EWE8" s="158"/>
      <c r="EWF8" s="158"/>
      <c r="EWG8" s="158"/>
      <c r="EWH8" s="158"/>
      <c r="EWI8" s="158"/>
      <c r="EWJ8" s="158"/>
      <c r="EWK8" s="158"/>
      <c r="EWL8" s="158"/>
      <c r="EWM8" s="158"/>
      <c r="EWN8" s="158"/>
      <c r="EWO8" s="158"/>
      <c r="EWP8" s="158"/>
      <c r="EWQ8" s="158"/>
      <c r="EWR8" s="158"/>
      <c r="EWS8" s="158"/>
      <c r="EWT8" s="158"/>
      <c r="EWU8" s="158"/>
      <c r="EWV8" s="158"/>
      <c r="EWW8" s="158"/>
      <c r="EWX8" s="158"/>
      <c r="EWY8" s="158"/>
      <c r="EWZ8" s="158"/>
      <c r="EXA8" s="158"/>
      <c r="EXB8" s="158"/>
      <c r="EXC8" s="158"/>
      <c r="EXD8" s="158"/>
      <c r="EXE8" s="158"/>
      <c r="EXF8" s="158"/>
      <c r="EXG8" s="158"/>
      <c r="EXH8" s="158"/>
      <c r="EXI8" s="158"/>
      <c r="EXJ8" s="158"/>
      <c r="EXK8" s="158"/>
      <c r="EXL8" s="158"/>
      <c r="EXM8" s="158"/>
      <c r="EXN8" s="158"/>
      <c r="EXO8" s="158"/>
      <c r="EXP8" s="158"/>
      <c r="EXQ8" s="158"/>
      <c r="EXR8" s="158"/>
      <c r="EXS8" s="158"/>
      <c r="EXT8" s="158"/>
      <c r="EXU8" s="158"/>
      <c r="EXV8" s="158"/>
      <c r="EXW8" s="158"/>
      <c r="EXX8" s="158"/>
      <c r="EXY8" s="158"/>
      <c r="EXZ8" s="158"/>
      <c r="EYA8" s="158"/>
      <c r="EYB8" s="158"/>
      <c r="EYC8" s="158"/>
      <c r="EYD8" s="158"/>
      <c r="EYE8" s="158"/>
      <c r="EYF8" s="158"/>
      <c r="EYG8" s="158"/>
      <c r="EYH8" s="158"/>
      <c r="EYI8" s="158"/>
      <c r="EYJ8" s="158"/>
      <c r="EYK8" s="158"/>
      <c r="EYL8" s="158"/>
      <c r="EYM8" s="158"/>
      <c r="EYN8" s="158"/>
      <c r="EYO8" s="158"/>
      <c r="EYP8" s="158"/>
      <c r="EYQ8" s="158"/>
      <c r="EYR8" s="158"/>
      <c r="EYS8" s="158"/>
      <c r="EYT8" s="158"/>
      <c r="EYU8" s="158"/>
      <c r="EYV8" s="158"/>
      <c r="EYW8" s="158"/>
      <c r="EYX8" s="158"/>
      <c r="EYY8" s="158"/>
      <c r="EYZ8" s="158"/>
      <c r="EZA8" s="158"/>
      <c r="EZB8" s="158"/>
      <c r="EZC8" s="158"/>
      <c r="EZD8" s="158"/>
      <c r="EZE8" s="158"/>
      <c r="EZF8" s="158"/>
      <c r="EZG8" s="158"/>
      <c r="EZH8" s="158"/>
      <c r="EZI8" s="158"/>
      <c r="EZJ8" s="158"/>
      <c r="EZK8" s="158"/>
      <c r="EZL8" s="158"/>
      <c r="EZM8" s="158"/>
      <c r="EZN8" s="158"/>
      <c r="EZO8" s="158"/>
      <c r="EZP8" s="158"/>
      <c r="EZQ8" s="158"/>
      <c r="EZR8" s="158"/>
      <c r="EZS8" s="158"/>
      <c r="EZT8" s="158"/>
      <c r="EZU8" s="158"/>
      <c r="EZV8" s="158"/>
      <c r="EZW8" s="158"/>
      <c r="EZX8" s="158"/>
      <c r="EZY8" s="158"/>
      <c r="EZZ8" s="158"/>
      <c r="FAA8" s="158"/>
      <c r="FAB8" s="158"/>
      <c r="FAC8" s="158"/>
      <c r="FAD8" s="158"/>
      <c r="FAE8" s="158"/>
      <c r="FAF8" s="158"/>
      <c r="FAG8" s="158"/>
      <c r="FAH8" s="158"/>
      <c r="FAI8" s="158"/>
      <c r="FAJ8" s="158"/>
      <c r="FAK8" s="158"/>
      <c r="FAL8" s="158"/>
      <c r="FAM8" s="158"/>
      <c r="FAN8" s="158"/>
      <c r="FAO8" s="158"/>
      <c r="FAP8" s="158"/>
      <c r="FAQ8" s="158"/>
      <c r="FAR8" s="158"/>
      <c r="FAS8" s="158"/>
      <c r="FAT8" s="158"/>
      <c r="FAU8" s="158"/>
      <c r="FAV8" s="158"/>
      <c r="FAW8" s="158"/>
      <c r="FAX8" s="158"/>
      <c r="FAY8" s="158"/>
      <c r="FAZ8" s="158"/>
      <c r="FBA8" s="158"/>
      <c r="FBB8" s="158"/>
      <c r="FBC8" s="158"/>
      <c r="FBD8" s="158"/>
      <c r="FBE8" s="158"/>
      <c r="FBF8" s="158"/>
      <c r="FBG8" s="158"/>
      <c r="FBH8" s="158"/>
      <c r="FBI8" s="158"/>
      <c r="FBJ8" s="158"/>
      <c r="FBK8" s="158"/>
      <c r="FBL8" s="158"/>
      <c r="FBM8" s="158"/>
      <c r="FBN8" s="158"/>
      <c r="FBO8" s="158"/>
      <c r="FBP8" s="158"/>
      <c r="FBQ8" s="158"/>
      <c r="FBR8" s="158"/>
      <c r="FBS8" s="158"/>
      <c r="FBT8" s="158"/>
      <c r="FBU8" s="158"/>
      <c r="FBV8" s="158"/>
      <c r="FBW8" s="158"/>
      <c r="FBX8" s="158"/>
      <c r="FBY8" s="158"/>
      <c r="FBZ8" s="158"/>
      <c r="FCA8" s="158"/>
      <c r="FCB8" s="158"/>
      <c r="FCC8" s="158"/>
      <c r="FCD8" s="158"/>
      <c r="FCE8" s="158"/>
      <c r="FCF8" s="158"/>
      <c r="FCG8" s="158"/>
      <c r="FCH8" s="158"/>
      <c r="FCI8" s="158"/>
      <c r="FCJ8" s="158"/>
      <c r="FCK8" s="158"/>
      <c r="FCL8" s="158"/>
      <c r="FCM8" s="158"/>
      <c r="FCN8" s="158"/>
      <c r="FCO8" s="158"/>
      <c r="FCP8" s="158"/>
      <c r="FCQ8" s="158"/>
      <c r="FCR8" s="158"/>
      <c r="FCS8" s="158"/>
      <c r="FCT8" s="158"/>
      <c r="FCU8" s="158"/>
      <c r="FCV8" s="158"/>
      <c r="FCW8" s="158"/>
      <c r="FCX8" s="158"/>
      <c r="FCY8" s="158"/>
      <c r="FCZ8" s="158"/>
      <c r="FDA8" s="158"/>
      <c r="FDB8" s="158"/>
      <c r="FDC8" s="158"/>
      <c r="FDD8" s="158"/>
      <c r="FDE8" s="158"/>
      <c r="FDF8" s="158"/>
      <c r="FDG8" s="158"/>
      <c r="FDH8" s="158"/>
      <c r="FDI8" s="158"/>
      <c r="FDJ8" s="158"/>
      <c r="FDK8" s="158"/>
      <c r="FDL8" s="158"/>
      <c r="FDM8" s="158"/>
      <c r="FDN8" s="158"/>
      <c r="FDO8" s="158"/>
      <c r="FDP8" s="158"/>
      <c r="FDQ8" s="158"/>
      <c r="FDR8" s="158"/>
      <c r="FDS8" s="158"/>
      <c r="FDT8" s="158"/>
      <c r="FDU8" s="158"/>
      <c r="FDV8" s="158"/>
      <c r="FDW8" s="158"/>
      <c r="FDX8" s="158"/>
      <c r="FDY8" s="158"/>
      <c r="FDZ8" s="158"/>
      <c r="FEA8" s="158"/>
      <c r="FEB8" s="158"/>
      <c r="FEC8" s="158"/>
      <c r="FED8" s="158"/>
      <c r="FEE8" s="158"/>
      <c r="FEF8" s="158"/>
      <c r="FEG8" s="158"/>
      <c r="FEH8" s="158"/>
      <c r="FEI8" s="158"/>
      <c r="FEJ8" s="158"/>
      <c r="FEK8" s="158"/>
      <c r="FEL8" s="158"/>
      <c r="FEM8" s="158"/>
      <c r="FEN8" s="158"/>
      <c r="FEO8" s="158"/>
      <c r="FEP8" s="158"/>
      <c r="FEQ8" s="158"/>
      <c r="FER8" s="158"/>
      <c r="FES8" s="158"/>
      <c r="FET8" s="158"/>
      <c r="FEU8" s="158"/>
      <c r="FEV8" s="158"/>
      <c r="FEW8" s="158"/>
      <c r="FEX8" s="158"/>
      <c r="FEY8" s="158"/>
      <c r="FEZ8" s="158"/>
      <c r="FFA8" s="158"/>
      <c r="FFB8" s="158"/>
      <c r="FFC8" s="158"/>
      <c r="FFD8" s="158"/>
      <c r="FFE8" s="158"/>
      <c r="FFF8" s="158"/>
      <c r="FFG8" s="158"/>
      <c r="FFH8" s="158"/>
      <c r="FFI8" s="158"/>
      <c r="FFJ8" s="158"/>
      <c r="FFK8" s="158"/>
      <c r="FFL8" s="158"/>
      <c r="FFM8" s="158"/>
      <c r="FFN8" s="158"/>
      <c r="FFO8" s="158"/>
      <c r="FFP8" s="158"/>
      <c r="FFQ8" s="158"/>
      <c r="FFR8" s="158"/>
      <c r="FFS8" s="158"/>
      <c r="FFT8" s="158"/>
      <c r="FFU8" s="158"/>
      <c r="FFV8" s="158"/>
      <c r="FFW8" s="158"/>
      <c r="FFX8" s="158"/>
      <c r="FFY8" s="158"/>
      <c r="FFZ8" s="158"/>
      <c r="FGA8" s="158"/>
      <c r="FGB8" s="158"/>
      <c r="FGC8" s="158"/>
      <c r="FGD8" s="158"/>
      <c r="FGE8" s="158"/>
      <c r="FGF8" s="158"/>
      <c r="FGG8" s="158"/>
      <c r="FGH8" s="158"/>
      <c r="FGI8" s="158"/>
      <c r="FGJ8" s="158"/>
      <c r="FGK8" s="158"/>
      <c r="FGL8" s="158"/>
      <c r="FGM8" s="158"/>
      <c r="FGN8" s="158"/>
      <c r="FGO8" s="158"/>
      <c r="FGP8" s="158"/>
      <c r="FGQ8" s="158"/>
      <c r="FGR8" s="158"/>
      <c r="FGS8" s="158"/>
      <c r="FGT8" s="158"/>
      <c r="FGU8" s="158"/>
      <c r="FGV8" s="158"/>
      <c r="FGW8" s="158"/>
      <c r="FGX8" s="158"/>
      <c r="FGY8" s="158"/>
      <c r="FGZ8" s="158"/>
      <c r="FHA8" s="158"/>
      <c r="FHB8" s="158"/>
      <c r="FHC8" s="158"/>
      <c r="FHD8" s="158"/>
      <c r="FHE8" s="158"/>
      <c r="FHF8" s="158"/>
      <c r="FHG8" s="158"/>
      <c r="FHH8" s="158"/>
      <c r="FHI8" s="158"/>
      <c r="FHJ8" s="158"/>
      <c r="FHK8" s="158"/>
      <c r="FHL8" s="158"/>
      <c r="FHM8" s="158"/>
      <c r="FHN8" s="158"/>
      <c r="FHO8" s="158"/>
      <c r="FHP8" s="158"/>
      <c r="FHQ8" s="158"/>
      <c r="FHR8" s="158"/>
      <c r="FHS8" s="158"/>
      <c r="FHT8" s="158"/>
      <c r="FHU8" s="158"/>
      <c r="FHV8" s="158"/>
      <c r="FHW8" s="158"/>
      <c r="FHX8" s="158"/>
      <c r="FHY8" s="158"/>
      <c r="FHZ8" s="158"/>
      <c r="FIA8" s="158"/>
      <c r="FIB8" s="158"/>
      <c r="FIC8" s="158"/>
      <c r="FID8" s="158"/>
      <c r="FIE8" s="158"/>
      <c r="FIF8" s="158"/>
      <c r="FIG8" s="158"/>
      <c r="FIH8" s="158"/>
      <c r="FII8" s="158"/>
      <c r="FIJ8" s="158"/>
      <c r="FIK8" s="158"/>
      <c r="FIL8" s="158"/>
      <c r="FIM8" s="158"/>
      <c r="FIN8" s="158"/>
      <c r="FIO8" s="158"/>
      <c r="FIP8" s="158"/>
      <c r="FIQ8" s="158"/>
      <c r="FIR8" s="158"/>
      <c r="FIS8" s="158"/>
      <c r="FIT8" s="158"/>
      <c r="FIU8" s="158"/>
      <c r="FIV8" s="158"/>
      <c r="FIW8" s="158"/>
      <c r="FIX8" s="158"/>
      <c r="FIY8" s="158"/>
      <c r="FIZ8" s="158"/>
      <c r="FJA8" s="158"/>
      <c r="FJB8" s="158"/>
      <c r="FJC8" s="158"/>
      <c r="FJD8" s="158"/>
      <c r="FJE8" s="158"/>
      <c r="FJF8" s="158"/>
      <c r="FJG8" s="158"/>
      <c r="FJH8" s="158"/>
      <c r="FJI8" s="158"/>
      <c r="FJJ8" s="158"/>
      <c r="FJK8" s="158"/>
      <c r="FJL8" s="158"/>
      <c r="FJM8" s="158"/>
      <c r="FJN8" s="158"/>
      <c r="FJO8" s="158"/>
      <c r="FJP8" s="158"/>
      <c r="FJQ8" s="158"/>
      <c r="FJR8" s="158"/>
      <c r="FJS8" s="158"/>
      <c r="FJT8" s="158"/>
      <c r="FJU8" s="158"/>
      <c r="FJV8" s="158"/>
      <c r="FJW8" s="158"/>
      <c r="FJX8" s="158"/>
      <c r="FJY8" s="158"/>
      <c r="FJZ8" s="158"/>
      <c r="FKA8" s="158"/>
      <c r="FKB8" s="158"/>
      <c r="FKC8" s="158"/>
      <c r="FKD8" s="158"/>
      <c r="FKE8" s="158"/>
      <c r="FKF8" s="158"/>
      <c r="FKG8" s="158"/>
      <c r="FKH8" s="158"/>
      <c r="FKI8" s="158"/>
      <c r="FKJ8" s="158"/>
      <c r="FKK8" s="158"/>
      <c r="FKL8" s="158"/>
      <c r="FKM8" s="158"/>
      <c r="FKN8" s="158"/>
      <c r="FKO8" s="158"/>
      <c r="FKP8" s="158"/>
      <c r="FKQ8" s="158"/>
      <c r="FKR8" s="158"/>
      <c r="FKS8" s="158"/>
      <c r="FKT8" s="158"/>
      <c r="FKU8" s="158"/>
      <c r="FKV8" s="158"/>
      <c r="FKW8" s="158"/>
      <c r="FKX8" s="158"/>
      <c r="FKY8" s="158"/>
      <c r="FKZ8" s="158"/>
      <c r="FLA8" s="158"/>
      <c r="FLB8" s="158"/>
      <c r="FLC8" s="158"/>
      <c r="FLD8" s="158"/>
      <c r="FLE8" s="158"/>
      <c r="FLF8" s="158"/>
      <c r="FLG8" s="158"/>
      <c r="FLH8" s="158"/>
      <c r="FLI8" s="158"/>
      <c r="FLJ8" s="158"/>
      <c r="FLK8" s="158"/>
      <c r="FLL8" s="158"/>
      <c r="FLM8" s="158"/>
      <c r="FLN8" s="158"/>
      <c r="FLO8" s="158"/>
      <c r="FLP8" s="158"/>
      <c r="FLQ8" s="158"/>
      <c r="FLR8" s="158"/>
      <c r="FLS8" s="158"/>
      <c r="FLT8" s="158"/>
      <c r="FLU8" s="158"/>
      <c r="FLV8" s="158"/>
      <c r="FLW8" s="158"/>
      <c r="FLX8" s="158"/>
      <c r="FLY8" s="158"/>
      <c r="FLZ8" s="158"/>
      <c r="FMA8" s="158"/>
      <c r="FMB8" s="158"/>
      <c r="FMC8" s="158"/>
      <c r="FMD8" s="158"/>
      <c r="FME8" s="158"/>
      <c r="FMF8" s="158"/>
      <c r="FMG8" s="158"/>
      <c r="FMH8" s="158"/>
      <c r="FMI8" s="158"/>
      <c r="FMJ8" s="158"/>
      <c r="FMK8" s="158"/>
      <c r="FML8" s="158"/>
      <c r="FMM8" s="158"/>
      <c r="FMN8" s="158"/>
      <c r="FMO8" s="158"/>
      <c r="FMP8" s="158"/>
      <c r="FMQ8" s="158"/>
      <c r="FMR8" s="158"/>
      <c r="FMS8" s="158"/>
      <c r="FMT8" s="158"/>
      <c r="FMU8" s="158"/>
      <c r="FMV8" s="158"/>
      <c r="FMW8" s="158"/>
      <c r="FMX8" s="158"/>
      <c r="FMY8" s="158"/>
      <c r="FMZ8" s="158"/>
      <c r="FNA8" s="158"/>
      <c r="FNB8" s="158"/>
      <c r="FNC8" s="158"/>
      <c r="FND8" s="158"/>
      <c r="FNE8" s="158"/>
      <c r="FNF8" s="158"/>
      <c r="FNG8" s="158"/>
      <c r="FNH8" s="158"/>
      <c r="FNI8" s="158"/>
      <c r="FNJ8" s="158"/>
      <c r="FNK8" s="158"/>
      <c r="FNL8" s="158"/>
      <c r="FNM8" s="158"/>
      <c r="FNN8" s="158"/>
      <c r="FNO8" s="158"/>
      <c r="FNP8" s="158"/>
      <c r="FNQ8" s="158"/>
      <c r="FNR8" s="158"/>
      <c r="FNS8" s="158"/>
      <c r="FNT8" s="158"/>
      <c r="FNU8" s="158"/>
      <c r="FNV8" s="158"/>
      <c r="FNW8" s="158"/>
      <c r="FNX8" s="158"/>
      <c r="FNY8" s="158"/>
      <c r="FNZ8" s="158"/>
      <c r="FOA8" s="158"/>
      <c r="FOB8" s="158"/>
      <c r="FOC8" s="158"/>
      <c r="FOD8" s="158"/>
      <c r="FOE8" s="158"/>
      <c r="FOF8" s="158"/>
      <c r="FOG8" s="158"/>
      <c r="FOH8" s="158"/>
      <c r="FOI8" s="158"/>
      <c r="FOJ8" s="158"/>
      <c r="FOK8" s="158"/>
      <c r="FOL8" s="158"/>
      <c r="FOM8" s="158"/>
      <c r="FON8" s="158"/>
      <c r="FOO8" s="158"/>
      <c r="FOP8" s="158"/>
      <c r="FOQ8" s="158"/>
      <c r="FOR8" s="158"/>
      <c r="FOS8" s="158"/>
      <c r="FOT8" s="158"/>
      <c r="FOU8" s="158"/>
      <c r="FOV8" s="158"/>
      <c r="FOW8" s="158"/>
      <c r="FOX8" s="158"/>
      <c r="FOY8" s="158"/>
      <c r="FOZ8" s="158"/>
      <c r="FPA8" s="158"/>
      <c r="FPB8" s="158"/>
      <c r="FPC8" s="158"/>
      <c r="FPD8" s="158"/>
      <c r="FPE8" s="158"/>
      <c r="FPF8" s="158"/>
      <c r="FPG8" s="158"/>
      <c r="FPH8" s="158"/>
      <c r="FPI8" s="158"/>
      <c r="FPJ8" s="158"/>
      <c r="FPK8" s="158"/>
      <c r="FPL8" s="158"/>
      <c r="FPM8" s="158"/>
      <c r="FPN8" s="158"/>
      <c r="FPO8" s="158"/>
      <c r="FPP8" s="158"/>
      <c r="FPQ8" s="158"/>
      <c r="FPR8" s="158"/>
      <c r="FPS8" s="158"/>
      <c r="FPT8" s="158"/>
      <c r="FPU8" s="158"/>
      <c r="FPV8" s="158"/>
      <c r="FPW8" s="158"/>
      <c r="FPX8" s="158"/>
      <c r="FPY8" s="158"/>
      <c r="FPZ8" s="158"/>
      <c r="FQA8" s="158"/>
      <c r="FQB8" s="158"/>
      <c r="FQC8" s="158"/>
      <c r="FQD8" s="158"/>
      <c r="FQE8" s="158"/>
      <c r="FQF8" s="158"/>
      <c r="FQG8" s="158"/>
      <c r="FQH8" s="158"/>
      <c r="FQI8" s="158"/>
      <c r="FQJ8" s="158"/>
      <c r="FQK8" s="158"/>
      <c r="FQL8" s="158"/>
      <c r="FQM8" s="158"/>
      <c r="FQN8" s="158"/>
      <c r="FQO8" s="158"/>
      <c r="FQP8" s="158"/>
      <c r="FQQ8" s="158"/>
      <c r="FQR8" s="158"/>
      <c r="FQS8" s="158"/>
      <c r="FQT8" s="158"/>
      <c r="FQU8" s="158"/>
      <c r="FQV8" s="158"/>
      <c r="FQW8" s="158"/>
      <c r="FQX8" s="158"/>
      <c r="FQY8" s="158"/>
      <c r="FQZ8" s="158"/>
      <c r="FRA8" s="158"/>
      <c r="FRB8" s="158"/>
      <c r="FRC8" s="158"/>
      <c r="FRD8" s="158"/>
      <c r="FRE8" s="158"/>
      <c r="FRF8" s="158"/>
      <c r="FRG8" s="158"/>
      <c r="FRH8" s="158"/>
      <c r="FRI8" s="158"/>
      <c r="FRJ8" s="158"/>
      <c r="FRK8" s="158"/>
      <c r="FRL8" s="158"/>
      <c r="FRM8" s="158"/>
      <c r="FRN8" s="158"/>
      <c r="FRO8" s="158"/>
      <c r="FRP8" s="158"/>
      <c r="FRQ8" s="158"/>
      <c r="FRR8" s="158"/>
      <c r="FRS8" s="158"/>
      <c r="FRT8" s="158"/>
      <c r="FRU8" s="158"/>
      <c r="FRV8" s="158"/>
      <c r="FRW8" s="158"/>
      <c r="FRX8" s="158"/>
      <c r="FRY8" s="158"/>
      <c r="FRZ8" s="158"/>
      <c r="FSA8" s="158"/>
      <c r="FSB8" s="158"/>
      <c r="FSC8" s="158"/>
      <c r="FSD8" s="158"/>
      <c r="FSE8" s="158"/>
      <c r="FSF8" s="158"/>
      <c r="FSG8" s="158"/>
      <c r="FSH8" s="158"/>
      <c r="FSI8" s="158"/>
      <c r="FSJ8" s="158"/>
      <c r="FSK8" s="158"/>
      <c r="FSL8" s="158"/>
      <c r="FSM8" s="158"/>
      <c r="FSN8" s="158"/>
      <c r="FSO8" s="158"/>
      <c r="FSP8" s="158"/>
      <c r="FSQ8" s="158"/>
      <c r="FSR8" s="158"/>
      <c r="FSS8" s="158"/>
      <c r="FST8" s="158"/>
      <c r="FSU8" s="158"/>
      <c r="FSV8" s="158"/>
      <c r="FSW8" s="158"/>
      <c r="FSX8" s="158"/>
      <c r="FSY8" s="158"/>
      <c r="FSZ8" s="158"/>
      <c r="FTA8" s="158"/>
      <c r="FTB8" s="158"/>
      <c r="FTC8" s="158"/>
      <c r="FTD8" s="158"/>
      <c r="FTE8" s="158"/>
      <c r="FTF8" s="158"/>
      <c r="FTG8" s="158"/>
      <c r="FTH8" s="158"/>
      <c r="FTI8" s="158"/>
      <c r="FTJ8" s="158"/>
      <c r="FTK8" s="158"/>
      <c r="FTL8" s="158"/>
      <c r="FTM8" s="158"/>
      <c r="FTN8" s="158"/>
      <c r="FTO8" s="158"/>
      <c r="FTP8" s="158"/>
      <c r="FTQ8" s="158"/>
      <c r="FTR8" s="158"/>
      <c r="FTS8" s="158"/>
      <c r="FTT8" s="158"/>
      <c r="FTU8" s="158"/>
      <c r="FTV8" s="158"/>
      <c r="FTW8" s="158"/>
      <c r="FTX8" s="158"/>
      <c r="FTY8" s="158"/>
      <c r="FTZ8" s="158"/>
      <c r="FUA8" s="158"/>
      <c r="FUB8" s="158"/>
      <c r="FUC8" s="158"/>
      <c r="FUD8" s="158"/>
      <c r="FUE8" s="158"/>
      <c r="FUF8" s="158"/>
      <c r="FUG8" s="158"/>
      <c r="FUH8" s="158"/>
      <c r="FUI8" s="158"/>
      <c r="FUJ8" s="158"/>
      <c r="FUK8" s="158"/>
      <c r="FUL8" s="158"/>
      <c r="FUM8" s="158"/>
      <c r="FUN8" s="158"/>
      <c r="FUO8" s="158"/>
      <c r="FUP8" s="158"/>
      <c r="FUQ8" s="158"/>
      <c r="FUR8" s="158"/>
      <c r="FUS8" s="158"/>
      <c r="FUT8" s="158"/>
      <c r="FUU8" s="158"/>
      <c r="FUV8" s="158"/>
      <c r="FUW8" s="158"/>
      <c r="FUX8" s="158"/>
      <c r="FUY8" s="158"/>
      <c r="FUZ8" s="158"/>
      <c r="FVA8" s="158"/>
      <c r="FVB8" s="158"/>
      <c r="FVC8" s="158"/>
      <c r="FVD8" s="158"/>
      <c r="FVE8" s="158"/>
      <c r="FVF8" s="158"/>
      <c r="FVG8" s="158"/>
      <c r="FVH8" s="158"/>
      <c r="FVI8" s="158"/>
      <c r="FVJ8" s="158"/>
      <c r="FVK8" s="158"/>
      <c r="FVL8" s="158"/>
      <c r="FVM8" s="158"/>
      <c r="FVN8" s="158"/>
      <c r="FVO8" s="158"/>
      <c r="FVP8" s="158"/>
      <c r="FVQ8" s="158"/>
      <c r="FVR8" s="158"/>
      <c r="FVS8" s="158"/>
      <c r="FVT8" s="158"/>
      <c r="FVU8" s="158"/>
      <c r="FVV8" s="158"/>
      <c r="FVW8" s="158"/>
      <c r="FVX8" s="158"/>
      <c r="FVY8" s="158"/>
      <c r="FVZ8" s="158"/>
      <c r="FWA8" s="158"/>
      <c r="FWB8" s="158"/>
      <c r="FWC8" s="158"/>
      <c r="FWD8" s="158"/>
      <c r="FWE8" s="158"/>
      <c r="FWF8" s="158"/>
      <c r="FWG8" s="158"/>
      <c r="FWH8" s="158"/>
      <c r="FWI8" s="158"/>
      <c r="FWJ8" s="158"/>
      <c r="FWK8" s="158"/>
      <c r="FWL8" s="158"/>
      <c r="FWM8" s="158"/>
      <c r="FWN8" s="158"/>
      <c r="FWO8" s="158"/>
      <c r="FWP8" s="158"/>
      <c r="FWQ8" s="158"/>
      <c r="FWR8" s="158"/>
      <c r="FWS8" s="158"/>
      <c r="FWT8" s="158"/>
      <c r="FWU8" s="158"/>
      <c r="FWV8" s="158"/>
      <c r="FWW8" s="158"/>
      <c r="FWX8" s="158"/>
      <c r="FWY8" s="158"/>
      <c r="FWZ8" s="158"/>
      <c r="FXA8" s="158"/>
      <c r="FXB8" s="158"/>
      <c r="FXC8" s="158"/>
      <c r="FXD8" s="158"/>
      <c r="FXE8" s="158"/>
      <c r="FXF8" s="158"/>
      <c r="FXG8" s="158"/>
      <c r="FXH8" s="158"/>
      <c r="FXI8" s="158"/>
      <c r="FXJ8" s="158"/>
      <c r="FXK8" s="158"/>
      <c r="FXL8" s="158"/>
      <c r="FXM8" s="158"/>
      <c r="FXN8" s="158"/>
      <c r="FXO8" s="158"/>
      <c r="FXP8" s="158"/>
      <c r="FXQ8" s="158"/>
      <c r="FXR8" s="158"/>
      <c r="FXS8" s="158"/>
      <c r="FXT8" s="158"/>
      <c r="FXU8" s="158"/>
      <c r="FXV8" s="158"/>
      <c r="FXW8" s="158"/>
      <c r="FXX8" s="158"/>
      <c r="FXY8" s="158"/>
      <c r="FXZ8" s="158"/>
      <c r="FYA8" s="158"/>
      <c r="FYB8" s="158"/>
      <c r="FYC8" s="158"/>
      <c r="FYD8" s="158"/>
      <c r="FYE8" s="158"/>
      <c r="FYF8" s="158"/>
      <c r="FYG8" s="158"/>
      <c r="FYH8" s="158"/>
      <c r="FYI8" s="158"/>
      <c r="FYJ8" s="158"/>
      <c r="FYK8" s="158"/>
      <c r="FYL8" s="158"/>
      <c r="FYM8" s="158"/>
      <c r="FYN8" s="158"/>
      <c r="FYO8" s="158"/>
      <c r="FYP8" s="158"/>
      <c r="FYQ8" s="158"/>
      <c r="FYR8" s="158"/>
      <c r="FYS8" s="158"/>
      <c r="FYT8" s="158"/>
      <c r="FYU8" s="158"/>
      <c r="FYV8" s="158"/>
      <c r="FYW8" s="158"/>
      <c r="FYX8" s="158"/>
      <c r="FYY8" s="158"/>
      <c r="FYZ8" s="158"/>
      <c r="FZA8" s="158"/>
      <c r="FZB8" s="158"/>
      <c r="FZC8" s="158"/>
      <c r="FZD8" s="158"/>
      <c r="FZE8" s="158"/>
      <c r="FZF8" s="158"/>
      <c r="FZG8" s="158"/>
      <c r="FZH8" s="158"/>
      <c r="FZI8" s="158"/>
      <c r="FZJ8" s="158"/>
      <c r="FZK8" s="158"/>
      <c r="FZL8" s="158"/>
      <c r="FZM8" s="158"/>
      <c r="FZN8" s="158"/>
      <c r="FZO8" s="158"/>
      <c r="FZP8" s="158"/>
      <c r="FZQ8" s="158"/>
      <c r="FZR8" s="158"/>
      <c r="FZS8" s="158"/>
      <c r="FZT8" s="158"/>
      <c r="FZU8" s="158"/>
      <c r="FZV8" s="158"/>
      <c r="FZW8" s="158"/>
      <c r="FZX8" s="158"/>
      <c r="FZY8" s="158"/>
      <c r="FZZ8" s="158"/>
      <c r="GAA8" s="158"/>
      <c r="GAB8" s="158"/>
      <c r="GAC8" s="158"/>
      <c r="GAD8" s="158"/>
      <c r="GAE8" s="158"/>
      <c r="GAF8" s="158"/>
      <c r="GAG8" s="158"/>
      <c r="GAH8" s="158"/>
      <c r="GAI8" s="158"/>
      <c r="GAJ8" s="158"/>
      <c r="GAK8" s="158"/>
      <c r="GAL8" s="158"/>
      <c r="GAM8" s="158"/>
      <c r="GAN8" s="158"/>
      <c r="GAO8" s="158"/>
      <c r="GAP8" s="158"/>
      <c r="GAQ8" s="158"/>
      <c r="GAR8" s="158"/>
      <c r="GAS8" s="158"/>
      <c r="GAT8" s="158"/>
      <c r="GAU8" s="158"/>
      <c r="GAV8" s="158"/>
      <c r="GAW8" s="158"/>
      <c r="GAX8" s="158"/>
      <c r="GAY8" s="158"/>
      <c r="GAZ8" s="158"/>
      <c r="GBA8" s="158"/>
      <c r="GBB8" s="158"/>
      <c r="GBC8" s="158"/>
      <c r="GBD8" s="158"/>
      <c r="GBE8" s="158"/>
      <c r="GBF8" s="158"/>
      <c r="GBG8" s="158"/>
      <c r="GBH8" s="158"/>
      <c r="GBI8" s="158"/>
      <c r="GBJ8" s="158"/>
      <c r="GBK8" s="158"/>
      <c r="GBL8" s="158"/>
      <c r="GBM8" s="158"/>
      <c r="GBN8" s="158"/>
      <c r="GBO8" s="158"/>
      <c r="GBP8" s="158"/>
      <c r="GBQ8" s="158"/>
      <c r="GBR8" s="158"/>
      <c r="GBS8" s="158"/>
      <c r="GBT8" s="158"/>
      <c r="GBU8" s="158"/>
      <c r="GBV8" s="158"/>
      <c r="GBW8" s="158"/>
      <c r="GBX8" s="158"/>
      <c r="GBY8" s="158"/>
      <c r="GBZ8" s="158"/>
      <c r="GCA8" s="158"/>
      <c r="GCB8" s="158"/>
      <c r="GCC8" s="158"/>
      <c r="GCD8" s="158"/>
      <c r="GCE8" s="158"/>
      <c r="GCF8" s="158"/>
      <c r="GCG8" s="158"/>
      <c r="GCH8" s="158"/>
      <c r="GCI8" s="158"/>
      <c r="GCJ8" s="158"/>
      <c r="GCK8" s="158"/>
      <c r="GCL8" s="158"/>
      <c r="GCM8" s="158"/>
      <c r="GCN8" s="158"/>
      <c r="GCO8" s="158"/>
      <c r="GCP8" s="158"/>
      <c r="GCQ8" s="158"/>
      <c r="GCR8" s="158"/>
      <c r="GCS8" s="158"/>
      <c r="GCT8" s="158"/>
      <c r="GCU8" s="158"/>
      <c r="GCV8" s="158"/>
      <c r="GCW8" s="158"/>
      <c r="GCX8" s="158"/>
      <c r="GCY8" s="158"/>
      <c r="GCZ8" s="158"/>
      <c r="GDA8" s="158"/>
      <c r="GDB8" s="158"/>
      <c r="GDC8" s="158"/>
      <c r="GDD8" s="158"/>
      <c r="GDE8" s="158"/>
      <c r="GDF8" s="158"/>
      <c r="GDG8" s="158"/>
      <c r="GDH8" s="158"/>
      <c r="GDI8" s="158"/>
      <c r="GDJ8" s="158"/>
      <c r="GDK8" s="158"/>
      <c r="GDL8" s="158"/>
      <c r="GDM8" s="158"/>
      <c r="GDN8" s="158"/>
      <c r="GDO8" s="158"/>
      <c r="GDP8" s="158"/>
      <c r="GDQ8" s="158"/>
      <c r="GDR8" s="158"/>
      <c r="GDS8" s="158"/>
      <c r="GDT8" s="158"/>
      <c r="GDU8" s="158"/>
      <c r="GDV8" s="158"/>
      <c r="GDW8" s="158"/>
      <c r="GDX8" s="158"/>
      <c r="GDY8" s="158"/>
      <c r="GDZ8" s="158"/>
      <c r="GEA8" s="158"/>
      <c r="GEB8" s="158"/>
      <c r="GEC8" s="158"/>
      <c r="GED8" s="158"/>
      <c r="GEE8" s="158"/>
      <c r="GEF8" s="158"/>
      <c r="GEG8" s="158"/>
      <c r="GEH8" s="158"/>
      <c r="GEI8" s="158"/>
      <c r="GEJ8" s="158"/>
      <c r="GEK8" s="158"/>
      <c r="GEL8" s="158"/>
      <c r="GEM8" s="158"/>
      <c r="GEN8" s="158"/>
      <c r="GEO8" s="158"/>
      <c r="GEP8" s="158"/>
      <c r="GEQ8" s="158"/>
      <c r="GER8" s="158"/>
      <c r="GES8" s="158"/>
      <c r="GET8" s="158"/>
      <c r="GEU8" s="158"/>
      <c r="GEV8" s="158"/>
      <c r="GEW8" s="158"/>
      <c r="GEX8" s="158"/>
      <c r="GEY8" s="158"/>
      <c r="GEZ8" s="158"/>
      <c r="GFA8" s="158"/>
      <c r="GFB8" s="158"/>
      <c r="GFC8" s="158"/>
      <c r="GFD8" s="158"/>
      <c r="GFE8" s="158"/>
      <c r="GFF8" s="158"/>
      <c r="GFG8" s="158"/>
      <c r="GFH8" s="158"/>
      <c r="GFI8" s="158"/>
      <c r="GFJ8" s="158"/>
      <c r="GFK8" s="158"/>
      <c r="GFL8" s="158"/>
      <c r="GFM8" s="158"/>
      <c r="GFN8" s="158"/>
      <c r="GFO8" s="158"/>
      <c r="GFP8" s="158"/>
      <c r="GFQ8" s="158"/>
      <c r="GFR8" s="158"/>
      <c r="GFS8" s="158"/>
      <c r="GFT8" s="158"/>
      <c r="GFU8" s="158"/>
      <c r="GFV8" s="158"/>
      <c r="GFW8" s="158"/>
      <c r="GFX8" s="158"/>
      <c r="GFY8" s="158"/>
      <c r="GFZ8" s="158"/>
      <c r="GGA8" s="158"/>
      <c r="GGB8" s="158"/>
      <c r="GGC8" s="158"/>
      <c r="GGD8" s="158"/>
      <c r="GGE8" s="158"/>
      <c r="GGF8" s="158"/>
      <c r="GGG8" s="158"/>
      <c r="GGH8" s="158"/>
      <c r="GGI8" s="158"/>
      <c r="GGJ8" s="158"/>
      <c r="GGK8" s="158"/>
      <c r="GGL8" s="158"/>
      <c r="GGM8" s="158"/>
      <c r="GGN8" s="158"/>
      <c r="GGO8" s="158"/>
      <c r="GGP8" s="158"/>
      <c r="GGQ8" s="158"/>
      <c r="GGR8" s="158"/>
      <c r="GGS8" s="158"/>
      <c r="GGT8" s="158"/>
      <c r="GGU8" s="158"/>
      <c r="GGV8" s="158"/>
      <c r="GGW8" s="158"/>
      <c r="GGX8" s="158"/>
      <c r="GGY8" s="158"/>
      <c r="GGZ8" s="158"/>
      <c r="GHA8" s="158"/>
      <c r="GHB8" s="158"/>
      <c r="GHC8" s="158"/>
      <c r="GHD8" s="158"/>
      <c r="GHE8" s="158"/>
      <c r="GHF8" s="158"/>
      <c r="GHG8" s="158"/>
      <c r="GHH8" s="158"/>
      <c r="GHI8" s="158"/>
      <c r="GHJ8" s="158"/>
      <c r="GHK8" s="158"/>
      <c r="GHL8" s="158"/>
      <c r="GHM8" s="158"/>
      <c r="GHN8" s="158"/>
      <c r="GHO8" s="158"/>
      <c r="GHP8" s="158"/>
      <c r="GHQ8" s="158"/>
      <c r="GHR8" s="158"/>
      <c r="GHS8" s="158"/>
      <c r="GHT8" s="158"/>
      <c r="GHU8" s="158"/>
      <c r="GHV8" s="158"/>
      <c r="GHW8" s="158"/>
      <c r="GHX8" s="158"/>
      <c r="GHY8" s="158"/>
      <c r="GHZ8" s="158"/>
      <c r="GIA8" s="158"/>
      <c r="GIB8" s="158"/>
      <c r="GIC8" s="158"/>
      <c r="GID8" s="158"/>
      <c r="GIE8" s="158"/>
      <c r="GIF8" s="158"/>
      <c r="GIG8" s="158"/>
      <c r="GIH8" s="158"/>
      <c r="GII8" s="158"/>
      <c r="GIJ8" s="158"/>
      <c r="GIK8" s="158"/>
      <c r="GIL8" s="158"/>
      <c r="GIM8" s="158"/>
      <c r="GIN8" s="158"/>
      <c r="GIO8" s="158"/>
      <c r="GIP8" s="158"/>
      <c r="GIQ8" s="158"/>
      <c r="GIR8" s="158"/>
      <c r="GIS8" s="158"/>
      <c r="GIT8" s="158"/>
      <c r="GIU8" s="158"/>
      <c r="GIV8" s="158"/>
      <c r="GIW8" s="158"/>
      <c r="GIX8" s="158"/>
      <c r="GIY8" s="158"/>
      <c r="GIZ8" s="158"/>
      <c r="GJA8" s="158"/>
      <c r="GJB8" s="158"/>
      <c r="GJC8" s="158"/>
      <c r="GJD8" s="158"/>
      <c r="GJE8" s="158"/>
      <c r="GJF8" s="158"/>
      <c r="GJG8" s="158"/>
      <c r="GJH8" s="158"/>
      <c r="GJI8" s="158"/>
      <c r="GJJ8" s="158"/>
      <c r="GJK8" s="158"/>
      <c r="GJL8" s="158"/>
      <c r="GJM8" s="158"/>
      <c r="GJN8" s="158"/>
      <c r="GJO8" s="158"/>
      <c r="GJP8" s="158"/>
      <c r="GJQ8" s="158"/>
      <c r="GJR8" s="158"/>
      <c r="GJS8" s="158"/>
      <c r="GJT8" s="158"/>
      <c r="GJU8" s="158"/>
      <c r="GJV8" s="158"/>
      <c r="GJW8" s="158"/>
      <c r="GJX8" s="158"/>
      <c r="GJY8" s="158"/>
      <c r="GJZ8" s="158"/>
      <c r="GKA8" s="158"/>
      <c r="GKB8" s="158"/>
      <c r="GKC8" s="158"/>
      <c r="GKD8" s="158"/>
      <c r="GKE8" s="158"/>
      <c r="GKF8" s="158"/>
      <c r="GKG8" s="158"/>
      <c r="GKH8" s="158"/>
      <c r="GKI8" s="158"/>
      <c r="GKJ8" s="158"/>
      <c r="GKK8" s="158"/>
      <c r="GKL8" s="158"/>
      <c r="GKM8" s="158"/>
      <c r="GKN8" s="158"/>
      <c r="GKO8" s="158"/>
      <c r="GKP8" s="158"/>
      <c r="GKQ8" s="158"/>
      <c r="GKR8" s="158"/>
      <c r="GKS8" s="158"/>
      <c r="GKT8" s="158"/>
      <c r="GKU8" s="158"/>
      <c r="GKV8" s="158"/>
      <c r="GKW8" s="158"/>
      <c r="GKX8" s="158"/>
      <c r="GKY8" s="158"/>
      <c r="GKZ8" s="158"/>
      <c r="GLA8" s="158"/>
      <c r="GLB8" s="158"/>
      <c r="GLC8" s="158"/>
      <c r="GLD8" s="158"/>
      <c r="GLE8" s="158"/>
      <c r="GLF8" s="158"/>
      <c r="GLG8" s="158"/>
      <c r="GLH8" s="158"/>
      <c r="GLI8" s="158"/>
      <c r="GLJ8" s="158"/>
      <c r="GLK8" s="158"/>
      <c r="GLL8" s="158"/>
      <c r="GLM8" s="158"/>
      <c r="GLN8" s="158"/>
      <c r="GLO8" s="158"/>
      <c r="GLP8" s="158"/>
      <c r="GLQ8" s="158"/>
      <c r="GLR8" s="158"/>
      <c r="GLS8" s="158"/>
      <c r="GLT8" s="158"/>
      <c r="GLU8" s="158"/>
      <c r="GLV8" s="158"/>
      <c r="GLW8" s="158"/>
      <c r="GLX8" s="158"/>
      <c r="GLY8" s="158"/>
      <c r="GLZ8" s="158"/>
      <c r="GMA8" s="158"/>
      <c r="GMB8" s="158"/>
      <c r="GMC8" s="158"/>
      <c r="GMD8" s="158"/>
      <c r="GME8" s="158"/>
      <c r="GMF8" s="158"/>
      <c r="GMG8" s="158"/>
      <c r="GMH8" s="158"/>
      <c r="GMI8" s="158"/>
      <c r="GMJ8" s="158"/>
      <c r="GMK8" s="158"/>
      <c r="GML8" s="158"/>
      <c r="GMM8" s="158"/>
      <c r="GMN8" s="158"/>
      <c r="GMO8" s="158"/>
      <c r="GMP8" s="158"/>
      <c r="GMQ8" s="158"/>
      <c r="GMR8" s="158"/>
      <c r="GMS8" s="158"/>
      <c r="GMT8" s="158"/>
      <c r="GMU8" s="158"/>
      <c r="GMV8" s="158"/>
      <c r="GMW8" s="158"/>
      <c r="GMX8" s="158"/>
      <c r="GMY8" s="158"/>
      <c r="GMZ8" s="158"/>
      <c r="GNA8" s="158"/>
      <c r="GNB8" s="158"/>
      <c r="GNC8" s="158"/>
      <c r="GND8" s="158"/>
      <c r="GNE8" s="158"/>
      <c r="GNF8" s="158"/>
      <c r="GNG8" s="158"/>
      <c r="GNH8" s="158"/>
      <c r="GNI8" s="158"/>
      <c r="GNJ8" s="158"/>
      <c r="GNK8" s="158"/>
      <c r="GNL8" s="158"/>
      <c r="GNM8" s="158"/>
      <c r="GNN8" s="158"/>
      <c r="GNO8" s="158"/>
      <c r="GNP8" s="158"/>
      <c r="GNQ8" s="158"/>
      <c r="GNR8" s="158"/>
      <c r="GNS8" s="158"/>
      <c r="GNT8" s="158"/>
      <c r="GNU8" s="158"/>
      <c r="GNV8" s="158"/>
      <c r="GNW8" s="158"/>
      <c r="GNX8" s="158"/>
      <c r="GNY8" s="158"/>
      <c r="GNZ8" s="158"/>
      <c r="GOA8" s="158"/>
      <c r="GOB8" s="158"/>
      <c r="GOC8" s="158"/>
      <c r="GOD8" s="158"/>
      <c r="GOE8" s="158"/>
      <c r="GOF8" s="158"/>
      <c r="GOG8" s="158"/>
      <c r="GOH8" s="158"/>
      <c r="GOI8" s="158"/>
      <c r="GOJ8" s="158"/>
      <c r="GOK8" s="158"/>
      <c r="GOL8" s="158"/>
      <c r="GOM8" s="158"/>
      <c r="GON8" s="158"/>
      <c r="GOO8" s="158"/>
      <c r="GOP8" s="158"/>
      <c r="GOQ8" s="158"/>
      <c r="GOR8" s="158"/>
      <c r="GOS8" s="158"/>
      <c r="GOT8" s="158"/>
      <c r="GOU8" s="158"/>
      <c r="GOV8" s="158"/>
      <c r="GOW8" s="158"/>
      <c r="GOX8" s="158"/>
      <c r="GOY8" s="158"/>
      <c r="GOZ8" s="158"/>
      <c r="GPA8" s="158"/>
      <c r="GPB8" s="158"/>
      <c r="GPC8" s="158"/>
      <c r="GPD8" s="158"/>
      <c r="GPE8" s="158"/>
      <c r="GPF8" s="158"/>
      <c r="GPG8" s="158"/>
      <c r="GPH8" s="158"/>
      <c r="GPI8" s="158"/>
      <c r="GPJ8" s="158"/>
      <c r="GPK8" s="158"/>
      <c r="GPL8" s="158"/>
      <c r="GPM8" s="158"/>
      <c r="GPN8" s="158"/>
      <c r="GPO8" s="158"/>
      <c r="GPP8" s="158"/>
      <c r="GPQ8" s="158"/>
      <c r="GPR8" s="158"/>
      <c r="GPS8" s="158"/>
      <c r="GPT8" s="158"/>
      <c r="GPU8" s="158"/>
      <c r="GPV8" s="158"/>
      <c r="GPW8" s="158"/>
      <c r="GPX8" s="158"/>
      <c r="GPY8" s="158"/>
      <c r="GPZ8" s="158"/>
      <c r="GQA8" s="158"/>
      <c r="GQB8" s="158"/>
      <c r="GQC8" s="158"/>
      <c r="GQD8" s="158"/>
      <c r="GQE8" s="158"/>
      <c r="GQF8" s="158"/>
      <c r="GQG8" s="158"/>
      <c r="GQH8" s="158"/>
      <c r="GQI8" s="158"/>
      <c r="GQJ8" s="158"/>
      <c r="GQK8" s="158"/>
      <c r="GQL8" s="158"/>
      <c r="GQM8" s="158"/>
      <c r="GQN8" s="158"/>
      <c r="GQO8" s="158"/>
      <c r="GQP8" s="158"/>
      <c r="GQQ8" s="158"/>
      <c r="GQR8" s="158"/>
      <c r="GQS8" s="158"/>
      <c r="GQT8" s="158"/>
      <c r="GQU8" s="158"/>
      <c r="GQV8" s="158"/>
      <c r="GQW8" s="158"/>
      <c r="GQX8" s="158"/>
      <c r="GQY8" s="158"/>
      <c r="GQZ8" s="158"/>
      <c r="GRA8" s="158"/>
      <c r="GRB8" s="158"/>
      <c r="GRC8" s="158"/>
      <c r="GRD8" s="158"/>
      <c r="GRE8" s="158"/>
      <c r="GRF8" s="158"/>
      <c r="GRG8" s="158"/>
      <c r="GRH8" s="158"/>
      <c r="GRI8" s="158"/>
      <c r="GRJ8" s="158"/>
      <c r="GRK8" s="158"/>
      <c r="GRL8" s="158"/>
      <c r="GRM8" s="158"/>
      <c r="GRN8" s="158"/>
      <c r="GRO8" s="158"/>
      <c r="GRP8" s="158"/>
      <c r="GRQ8" s="158"/>
      <c r="GRR8" s="158"/>
      <c r="GRS8" s="158"/>
      <c r="GRT8" s="158"/>
      <c r="GRU8" s="158"/>
      <c r="GRV8" s="158"/>
      <c r="GRW8" s="158"/>
      <c r="GRX8" s="158"/>
      <c r="GRY8" s="158"/>
      <c r="GRZ8" s="158"/>
      <c r="GSA8" s="158"/>
      <c r="GSB8" s="158"/>
      <c r="GSC8" s="158"/>
      <c r="GSD8" s="158"/>
      <c r="GSE8" s="158"/>
      <c r="GSF8" s="158"/>
      <c r="GSG8" s="158"/>
      <c r="GSH8" s="158"/>
      <c r="GSI8" s="158"/>
      <c r="GSJ8" s="158"/>
      <c r="GSK8" s="158"/>
      <c r="GSL8" s="158"/>
      <c r="GSM8" s="158"/>
      <c r="GSN8" s="158"/>
      <c r="GSO8" s="158"/>
      <c r="GSP8" s="158"/>
      <c r="GSQ8" s="158"/>
      <c r="GSR8" s="158"/>
      <c r="GSS8" s="158"/>
      <c r="GST8" s="158"/>
      <c r="GSU8" s="158"/>
      <c r="GSV8" s="158"/>
      <c r="GSW8" s="158"/>
      <c r="GSX8" s="158"/>
      <c r="GSY8" s="158"/>
      <c r="GSZ8" s="158"/>
      <c r="GTA8" s="158"/>
      <c r="GTB8" s="158"/>
      <c r="GTC8" s="158"/>
      <c r="GTD8" s="158"/>
      <c r="GTE8" s="158"/>
      <c r="GTF8" s="158"/>
      <c r="GTG8" s="158"/>
      <c r="GTH8" s="158"/>
      <c r="GTI8" s="158"/>
      <c r="GTJ8" s="158"/>
      <c r="GTK8" s="158"/>
      <c r="GTL8" s="158"/>
      <c r="GTM8" s="158"/>
      <c r="GTN8" s="158"/>
      <c r="GTO8" s="158"/>
      <c r="GTP8" s="158"/>
      <c r="GTQ8" s="158"/>
      <c r="GTR8" s="158"/>
      <c r="GTS8" s="158"/>
      <c r="GTT8" s="158"/>
      <c r="GTU8" s="158"/>
      <c r="GTV8" s="158"/>
      <c r="GTW8" s="158"/>
      <c r="GTX8" s="158"/>
      <c r="GTY8" s="158"/>
      <c r="GTZ8" s="158"/>
      <c r="GUA8" s="158"/>
      <c r="GUB8" s="158"/>
      <c r="GUC8" s="158"/>
      <c r="GUD8" s="158"/>
      <c r="GUE8" s="158"/>
      <c r="GUF8" s="158"/>
      <c r="GUG8" s="158"/>
      <c r="GUH8" s="158"/>
      <c r="GUI8" s="158"/>
      <c r="GUJ8" s="158"/>
      <c r="GUK8" s="158"/>
      <c r="GUL8" s="158"/>
      <c r="GUM8" s="158"/>
      <c r="GUN8" s="158"/>
      <c r="GUO8" s="158"/>
      <c r="GUP8" s="158"/>
      <c r="GUQ8" s="158"/>
      <c r="GUR8" s="158"/>
      <c r="GUS8" s="158"/>
      <c r="GUT8" s="158"/>
      <c r="GUU8" s="158"/>
      <c r="GUV8" s="158"/>
      <c r="GUW8" s="158"/>
      <c r="GUX8" s="158"/>
      <c r="GUY8" s="158"/>
      <c r="GUZ8" s="158"/>
      <c r="GVA8" s="158"/>
      <c r="GVB8" s="158"/>
      <c r="GVC8" s="158"/>
      <c r="GVD8" s="158"/>
      <c r="GVE8" s="158"/>
      <c r="GVF8" s="158"/>
      <c r="GVG8" s="158"/>
      <c r="GVH8" s="158"/>
      <c r="GVI8" s="158"/>
      <c r="GVJ8" s="158"/>
      <c r="GVK8" s="158"/>
      <c r="GVL8" s="158"/>
      <c r="GVM8" s="158"/>
      <c r="GVN8" s="158"/>
      <c r="GVO8" s="158"/>
      <c r="GVP8" s="158"/>
      <c r="GVQ8" s="158"/>
      <c r="GVR8" s="158"/>
      <c r="GVS8" s="158"/>
      <c r="GVT8" s="158"/>
      <c r="GVU8" s="158"/>
      <c r="GVV8" s="158"/>
      <c r="GVW8" s="158"/>
      <c r="GVX8" s="158"/>
      <c r="GVY8" s="158"/>
      <c r="GVZ8" s="158"/>
      <c r="GWA8" s="158"/>
      <c r="GWB8" s="158"/>
      <c r="GWC8" s="158"/>
      <c r="GWD8" s="158"/>
      <c r="GWE8" s="158"/>
      <c r="GWF8" s="158"/>
      <c r="GWG8" s="158"/>
      <c r="GWH8" s="158"/>
      <c r="GWI8" s="158"/>
      <c r="GWJ8" s="158"/>
      <c r="GWK8" s="158"/>
      <c r="GWL8" s="158"/>
      <c r="GWM8" s="158"/>
      <c r="GWN8" s="158"/>
      <c r="GWO8" s="158"/>
      <c r="GWP8" s="158"/>
      <c r="GWQ8" s="158"/>
      <c r="GWR8" s="158"/>
      <c r="GWS8" s="158"/>
      <c r="GWT8" s="158"/>
      <c r="GWU8" s="158"/>
      <c r="GWV8" s="158"/>
      <c r="GWW8" s="158"/>
      <c r="GWX8" s="158"/>
      <c r="GWY8" s="158"/>
      <c r="GWZ8" s="158"/>
      <c r="GXA8" s="158"/>
      <c r="GXB8" s="158"/>
      <c r="GXC8" s="158"/>
      <c r="GXD8" s="158"/>
      <c r="GXE8" s="158"/>
      <c r="GXF8" s="158"/>
      <c r="GXG8" s="158"/>
      <c r="GXH8" s="158"/>
      <c r="GXI8" s="158"/>
      <c r="GXJ8" s="158"/>
      <c r="GXK8" s="158"/>
      <c r="GXL8" s="158"/>
      <c r="GXM8" s="158"/>
      <c r="GXN8" s="158"/>
      <c r="GXO8" s="158"/>
      <c r="GXP8" s="158"/>
      <c r="GXQ8" s="158"/>
      <c r="GXR8" s="158"/>
      <c r="GXS8" s="158"/>
      <c r="GXT8" s="158"/>
      <c r="GXU8" s="158"/>
      <c r="GXV8" s="158"/>
      <c r="GXW8" s="158"/>
      <c r="GXX8" s="158"/>
      <c r="GXY8" s="158"/>
      <c r="GXZ8" s="158"/>
      <c r="GYA8" s="158"/>
      <c r="GYB8" s="158"/>
      <c r="GYC8" s="158"/>
      <c r="GYD8" s="158"/>
      <c r="GYE8" s="158"/>
      <c r="GYF8" s="158"/>
      <c r="GYG8" s="158"/>
      <c r="GYH8" s="158"/>
      <c r="GYI8" s="158"/>
      <c r="GYJ8" s="158"/>
      <c r="GYK8" s="158"/>
      <c r="GYL8" s="158"/>
      <c r="GYM8" s="158"/>
      <c r="GYN8" s="158"/>
      <c r="GYO8" s="158"/>
      <c r="GYP8" s="158"/>
      <c r="GYQ8" s="158"/>
      <c r="GYR8" s="158"/>
      <c r="GYS8" s="158"/>
      <c r="GYT8" s="158"/>
      <c r="GYU8" s="158"/>
      <c r="GYV8" s="158"/>
      <c r="GYW8" s="158"/>
      <c r="GYX8" s="158"/>
      <c r="GYY8" s="158"/>
      <c r="GYZ8" s="158"/>
      <c r="GZA8" s="158"/>
      <c r="GZB8" s="158"/>
      <c r="GZC8" s="158"/>
      <c r="GZD8" s="158"/>
      <c r="GZE8" s="158"/>
      <c r="GZF8" s="158"/>
      <c r="GZG8" s="158"/>
      <c r="GZH8" s="158"/>
      <c r="GZI8" s="158"/>
      <c r="GZJ8" s="158"/>
      <c r="GZK8" s="158"/>
      <c r="GZL8" s="158"/>
      <c r="GZM8" s="158"/>
      <c r="GZN8" s="158"/>
      <c r="GZO8" s="158"/>
      <c r="GZP8" s="158"/>
      <c r="GZQ8" s="158"/>
      <c r="GZR8" s="158"/>
      <c r="GZS8" s="158"/>
      <c r="GZT8" s="158"/>
      <c r="GZU8" s="158"/>
      <c r="GZV8" s="158"/>
      <c r="GZW8" s="158"/>
      <c r="GZX8" s="158"/>
      <c r="GZY8" s="158"/>
      <c r="GZZ8" s="158"/>
      <c r="HAA8" s="158"/>
      <c r="HAB8" s="158"/>
      <c r="HAC8" s="158"/>
      <c r="HAD8" s="158"/>
      <c r="HAE8" s="158"/>
      <c r="HAF8" s="158"/>
      <c r="HAG8" s="158"/>
      <c r="HAH8" s="158"/>
      <c r="HAI8" s="158"/>
      <c r="HAJ8" s="158"/>
      <c r="HAK8" s="158"/>
      <c r="HAL8" s="158"/>
      <c r="HAM8" s="158"/>
      <c r="HAN8" s="158"/>
      <c r="HAO8" s="158"/>
      <c r="HAP8" s="158"/>
      <c r="HAQ8" s="158"/>
      <c r="HAR8" s="158"/>
      <c r="HAS8" s="158"/>
      <c r="HAT8" s="158"/>
      <c r="HAU8" s="158"/>
      <c r="HAV8" s="158"/>
      <c r="HAW8" s="158"/>
      <c r="HAX8" s="158"/>
      <c r="HAY8" s="158"/>
      <c r="HAZ8" s="158"/>
      <c r="HBA8" s="158"/>
      <c r="HBB8" s="158"/>
      <c r="HBC8" s="158"/>
      <c r="HBD8" s="158"/>
      <c r="HBE8" s="158"/>
      <c r="HBF8" s="158"/>
      <c r="HBG8" s="158"/>
      <c r="HBH8" s="158"/>
      <c r="HBI8" s="158"/>
      <c r="HBJ8" s="158"/>
      <c r="HBK8" s="158"/>
      <c r="HBL8" s="158"/>
      <c r="HBM8" s="158"/>
      <c r="HBN8" s="158"/>
      <c r="HBO8" s="158"/>
      <c r="HBP8" s="158"/>
      <c r="HBQ8" s="158"/>
      <c r="HBR8" s="158"/>
      <c r="HBS8" s="158"/>
      <c r="HBT8" s="158"/>
      <c r="HBU8" s="158"/>
      <c r="HBV8" s="158"/>
      <c r="HBW8" s="158"/>
      <c r="HBX8" s="158"/>
      <c r="HBY8" s="158"/>
      <c r="HBZ8" s="158"/>
      <c r="HCA8" s="158"/>
      <c r="HCB8" s="158"/>
      <c r="HCC8" s="158"/>
      <c r="HCD8" s="158"/>
      <c r="HCE8" s="158"/>
      <c r="HCF8" s="158"/>
      <c r="HCG8" s="158"/>
      <c r="HCH8" s="158"/>
      <c r="HCI8" s="158"/>
      <c r="HCJ8" s="158"/>
      <c r="HCK8" s="158"/>
      <c r="HCL8" s="158"/>
      <c r="HCM8" s="158"/>
      <c r="HCN8" s="158"/>
      <c r="HCO8" s="158"/>
      <c r="HCP8" s="158"/>
      <c r="HCQ8" s="158"/>
      <c r="HCR8" s="158"/>
      <c r="HCS8" s="158"/>
      <c r="HCT8" s="158"/>
      <c r="HCU8" s="158"/>
      <c r="HCV8" s="158"/>
      <c r="HCW8" s="158"/>
      <c r="HCX8" s="158"/>
      <c r="HCY8" s="158"/>
      <c r="HCZ8" s="158"/>
      <c r="HDA8" s="158"/>
      <c r="HDB8" s="158"/>
      <c r="HDC8" s="158"/>
      <c r="HDD8" s="158"/>
      <c r="HDE8" s="158"/>
      <c r="HDF8" s="158"/>
      <c r="HDG8" s="158"/>
      <c r="HDH8" s="158"/>
      <c r="HDI8" s="158"/>
      <c r="HDJ8" s="158"/>
      <c r="HDK8" s="158"/>
      <c r="HDL8" s="158"/>
      <c r="HDM8" s="158"/>
      <c r="HDN8" s="158"/>
      <c r="HDO8" s="158"/>
      <c r="HDP8" s="158"/>
      <c r="HDQ8" s="158"/>
      <c r="HDR8" s="158"/>
      <c r="HDS8" s="158"/>
      <c r="HDT8" s="158"/>
      <c r="HDU8" s="158"/>
      <c r="HDV8" s="158"/>
      <c r="HDW8" s="158"/>
      <c r="HDX8" s="158"/>
      <c r="HDY8" s="158"/>
      <c r="HDZ8" s="158"/>
      <c r="HEA8" s="158"/>
      <c r="HEB8" s="158"/>
      <c r="HEC8" s="158"/>
      <c r="HED8" s="158"/>
      <c r="HEE8" s="158"/>
      <c r="HEF8" s="158"/>
      <c r="HEG8" s="158"/>
      <c r="HEH8" s="158"/>
      <c r="HEI8" s="158"/>
      <c r="HEJ8" s="158"/>
      <c r="HEK8" s="158"/>
      <c r="HEL8" s="158"/>
      <c r="HEM8" s="158"/>
      <c r="HEN8" s="158"/>
      <c r="HEO8" s="158"/>
      <c r="HEP8" s="158"/>
      <c r="HEQ8" s="158"/>
      <c r="HER8" s="158"/>
      <c r="HES8" s="158"/>
      <c r="HET8" s="158"/>
      <c r="HEU8" s="158"/>
      <c r="HEV8" s="158"/>
      <c r="HEW8" s="158"/>
      <c r="HEX8" s="158"/>
      <c r="HEY8" s="158"/>
      <c r="HEZ8" s="158"/>
      <c r="HFA8" s="158"/>
      <c r="HFB8" s="158"/>
      <c r="HFC8" s="158"/>
      <c r="HFD8" s="158"/>
      <c r="HFE8" s="158"/>
      <c r="HFF8" s="158"/>
      <c r="HFG8" s="158"/>
      <c r="HFH8" s="158"/>
      <c r="HFI8" s="158"/>
      <c r="HFJ8" s="158"/>
      <c r="HFK8" s="158"/>
      <c r="HFL8" s="158"/>
      <c r="HFM8" s="158"/>
      <c r="HFN8" s="158"/>
      <c r="HFO8" s="158"/>
      <c r="HFP8" s="158"/>
      <c r="HFQ8" s="158"/>
      <c r="HFR8" s="158"/>
      <c r="HFS8" s="158"/>
      <c r="HFT8" s="158"/>
      <c r="HFU8" s="158"/>
      <c r="HFV8" s="158"/>
      <c r="HFW8" s="158"/>
      <c r="HFX8" s="158"/>
      <c r="HFY8" s="158"/>
      <c r="HFZ8" s="158"/>
      <c r="HGA8" s="158"/>
      <c r="HGB8" s="158"/>
      <c r="HGC8" s="158"/>
      <c r="HGD8" s="158"/>
      <c r="HGE8" s="158"/>
      <c r="HGF8" s="158"/>
      <c r="HGG8" s="158"/>
      <c r="HGH8" s="158"/>
      <c r="HGI8" s="158"/>
      <c r="HGJ8" s="158"/>
      <c r="HGK8" s="158"/>
      <c r="HGL8" s="158"/>
      <c r="HGM8" s="158"/>
      <c r="HGN8" s="158"/>
      <c r="HGO8" s="158"/>
      <c r="HGP8" s="158"/>
      <c r="HGQ8" s="158"/>
      <c r="HGR8" s="158"/>
      <c r="HGS8" s="158"/>
      <c r="HGT8" s="158"/>
      <c r="HGU8" s="158"/>
      <c r="HGV8" s="158"/>
      <c r="HGW8" s="158"/>
      <c r="HGX8" s="158"/>
      <c r="HGY8" s="158"/>
      <c r="HGZ8" s="158"/>
      <c r="HHA8" s="158"/>
      <c r="HHB8" s="158"/>
      <c r="HHC8" s="158"/>
      <c r="HHD8" s="158"/>
      <c r="HHE8" s="158"/>
      <c r="HHF8" s="158"/>
      <c r="HHG8" s="158"/>
      <c r="HHH8" s="158"/>
      <c r="HHI8" s="158"/>
      <c r="HHJ8" s="158"/>
      <c r="HHK8" s="158"/>
      <c r="HHL8" s="158"/>
      <c r="HHM8" s="158"/>
      <c r="HHN8" s="158"/>
      <c r="HHO8" s="158"/>
      <c r="HHP8" s="158"/>
      <c r="HHQ8" s="158"/>
      <c r="HHR8" s="158"/>
      <c r="HHS8" s="158"/>
      <c r="HHT8" s="158"/>
      <c r="HHU8" s="158"/>
      <c r="HHV8" s="158"/>
      <c r="HHW8" s="158"/>
      <c r="HHX8" s="158"/>
      <c r="HHY8" s="158"/>
      <c r="HHZ8" s="158"/>
      <c r="HIA8" s="158"/>
      <c r="HIB8" s="158"/>
      <c r="HIC8" s="158"/>
      <c r="HID8" s="158"/>
      <c r="HIE8" s="158"/>
      <c r="HIF8" s="158"/>
      <c r="HIG8" s="158"/>
      <c r="HIH8" s="158"/>
      <c r="HII8" s="158"/>
      <c r="HIJ8" s="158"/>
      <c r="HIK8" s="158"/>
      <c r="HIL8" s="158"/>
      <c r="HIM8" s="158"/>
      <c r="HIN8" s="158"/>
      <c r="HIO8" s="158"/>
      <c r="HIP8" s="158"/>
      <c r="HIQ8" s="158"/>
      <c r="HIR8" s="158"/>
      <c r="HIS8" s="158"/>
      <c r="HIT8" s="158"/>
      <c r="HIU8" s="158"/>
      <c r="HIV8" s="158"/>
      <c r="HIW8" s="158"/>
      <c r="HIX8" s="158"/>
      <c r="HIY8" s="158"/>
      <c r="HIZ8" s="158"/>
      <c r="HJA8" s="158"/>
      <c r="HJB8" s="158"/>
      <c r="HJC8" s="158"/>
      <c r="HJD8" s="158"/>
      <c r="HJE8" s="158"/>
      <c r="HJF8" s="158"/>
      <c r="HJG8" s="158"/>
      <c r="HJH8" s="158"/>
      <c r="HJI8" s="158"/>
      <c r="HJJ8" s="158"/>
      <c r="HJK8" s="158"/>
      <c r="HJL8" s="158"/>
      <c r="HJM8" s="158"/>
      <c r="HJN8" s="158"/>
      <c r="HJO8" s="158"/>
      <c r="HJP8" s="158"/>
      <c r="HJQ8" s="158"/>
      <c r="HJR8" s="158"/>
      <c r="HJS8" s="158"/>
      <c r="HJT8" s="158"/>
      <c r="HJU8" s="158"/>
      <c r="HJV8" s="158"/>
      <c r="HJW8" s="158"/>
      <c r="HJX8" s="158"/>
      <c r="HJY8" s="158"/>
      <c r="HJZ8" s="158"/>
      <c r="HKA8" s="158"/>
      <c r="HKB8" s="158"/>
      <c r="HKC8" s="158"/>
      <c r="HKD8" s="158"/>
      <c r="HKE8" s="158"/>
      <c r="HKF8" s="158"/>
      <c r="HKG8" s="158"/>
      <c r="HKH8" s="158"/>
      <c r="HKI8" s="158"/>
      <c r="HKJ8" s="158"/>
      <c r="HKK8" s="158"/>
      <c r="HKL8" s="158"/>
      <c r="HKM8" s="158"/>
      <c r="HKN8" s="158"/>
      <c r="HKO8" s="158"/>
      <c r="HKP8" s="158"/>
      <c r="HKQ8" s="158"/>
      <c r="HKR8" s="158"/>
      <c r="HKS8" s="158"/>
      <c r="HKT8" s="158"/>
      <c r="HKU8" s="158"/>
      <c r="HKV8" s="158"/>
      <c r="HKW8" s="158"/>
      <c r="HKX8" s="158"/>
      <c r="HKY8" s="158"/>
      <c r="HKZ8" s="158"/>
      <c r="HLA8" s="158"/>
      <c r="HLB8" s="158"/>
      <c r="HLC8" s="158"/>
      <c r="HLD8" s="158"/>
      <c r="HLE8" s="158"/>
      <c r="HLF8" s="158"/>
      <c r="HLG8" s="158"/>
      <c r="HLH8" s="158"/>
      <c r="HLI8" s="158"/>
      <c r="HLJ8" s="158"/>
      <c r="HLK8" s="158"/>
      <c r="HLL8" s="158"/>
      <c r="HLM8" s="158"/>
      <c r="HLN8" s="158"/>
      <c r="HLO8" s="158"/>
      <c r="HLP8" s="158"/>
      <c r="HLQ8" s="158"/>
      <c r="HLR8" s="158"/>
      <c r="HLS8" s="158"/>
      <c r="HLT8" s="158"/>
      <c r="HLU8" s="158"/>
      <c r="HLV8" s="158"/>
      <c r="HLW8" s="158"/>
      <c r="HLX8" s="158"/>
      <c r="HLY8" s="158"/>
      <c r="HLZ8" s="158"/>
      <c r="HMA8" s="158"/>
      <c r="HMB8" s="158"/>
      <c r="HMC8" s="158"/>
      <c r="HMD8" s="158"/>
      <c r="HME8" s="158"/>
      <c r="HMF8" s="158"/>
      <c r="HMG8" s="158"/>
      <c r="HMH8" s="158"/>
      <c r="HMI8" s="158"/>
      <c r="HMJ8" s="158"/>
      <c r="HMK8" s="158"/>
      <c r="HML8" s="158"/>
      <c r="HMM8" s="158"/>
      <c r="HMN8" s="158"/>
      <c r="HMO8" s="158"/>
      <c r="HMP8" s="158"/>
      <c r="HMQ8" s="158"/>
      <c r="HMR8" s="158"/>
      <c r="HMS8" s="158"/>
      <c r="HMT8" s="158"/>
      <c r="HMU8" s="158"/>
      <c r="HMV8" s="158"/>
      <c r="HMW8" s="158"/>
      <c r="HMX8" s="158"/>
      <c r="HMY8" s="158"/>
      <c r="HMZ8" s="158"/>
      <c r="HNA8" s="158"/>
      <c r="HNB8" s="158"/>
      <c r="HNC8" s="158"/>
      <c r="HND8" s="158"/>
      <c r="HNE8" s="158"/>
      <c r="HNF8" s="158"/>
      <c r="HNG8" s="158"/>
      <c r="HNH8" s="158"/>
      <c r="HNI8" s="158"/>
      <c r="HNJ8" s="158"/>
      <c r="HNK8" s="158"/>
      <c r="HNL8" s="158"/>
      <c r="HNM8" s="158"/>
      <c r="HNN8" s="158"/>
      <c r="HNO8" s="158"/>
      <c r="HNP8" s="158"/>
      <c r="HNQ8" s="158"/>
      <c r="HNR8" s="158"/>
      <c r="HNS8" s="158"/>
      <c r="HNT8" s="158"/>
      <c r="HNU8" s="158"/>
      <c r="HNV8" s="158"/>
      <c r="HNW8" s="158"/>
      <c r="HNX8" s="158"/>
      <c r="HNY8" s="158"/>
      <c r="HNZ8" s="158"/>
      <c r="HOA8" s="158"/>
      <c r="HOB8" s="158"/>
      <c r="HOC8" s="158"/>
      <c r="HOD8" s="158"/>
      <c r="HOE8" s="158"/>
      <c r="HOF8" s="158"/>
      <c r="HOG8" s="158"/>
      <c r="HOH8" s="158"/>
      <c r="HOI8" s="158"/>
      <c r="HOJ8" s="158"/>
      <c r="HOK8" s="158"/>
      <c r="HOL8" s="158"/>
      <c r="HOM8" s="158"/>
      <c r="HON8" s="158"/>
      <c r="HOO8" s="158"/>
      <c r="HOP8" s="158"/>
      <c r="HOQ8" s="158"/>
      <c r="HOR8" s="158"/>
      <c r="HOS8" s="158"/>
      <c r="HOT8" s="158"/>
      <c r="HOU8" s="158"/>
      <c r="HOV8" s="158"/>
      <c r="HOW8" s="158"/>
      <c r="HOX8" s="158"/>
      <c r="HOY8" s="158"/>
      <c r="HOZ8" s="158"/>
      <c r="HPA8" s="158"/>
      <c r="HPB8" s="158"/>
      <c r="HPC8" s="158"/>
      <c r="HPD8" s="158"/>
      <c r="HPE8" s="158"/>
      <c r="HPF8" s="158"/>
      <c r="HPG8" s="158"/>
      <c r="HPH8" s="158"/>
      <c r="HPI8" s="158"/>
      <c r="HPJ8" s="158"/>
      <c r="HPK8" s="158"/>
      <c r="HPL8" s="158"/>
      <c r="HPM8" s="158"/>
      <c r="HPN8" s="158"/>
      <c r="HPO8" s="158"/>
      <c r="HPP8" s="158"/>
      <c r="HPQ8" s="158"/>
      <c r="HPR8" s="158"/>
      <c r="HPS8" s="158"/>
      <c r="HPT8" s="158"/>
      <c r="HPU8" s="158"/>
      <c r="HPV8" s="158"/>
      <c r="HPW8" s="158"/>
      <c r="HPX8" s="158"/>
      <c r="HPY8" s="158"/>
      <c r="HPZ8" s="158"/>
      <c r="HQA8" s="158"/>
      <c r="HQB8" s="158"/>
      <c r="HQC8" s="158"/>
      <c r="HQD8" s="158"/>
      <c r="HQE8" s="158"/>
      <c r="HQF8" s="158"/>
      <c r="HQG8" s="158"/>
      <c r="HQH8" s="158"/>
      <c r="HQI8" s="158"/>
      <c r="HQJ8" s="158"/>
      <c r="HQK8" s="158"/>
      <c r="HQL8" s="158"/>
      <c r="HQM8" s="158"/>
      <c r="HQN8" s="158"/>
      <c r="HQO8" s="158"/>
      <c r="HQP8" s="158"/>
      <c r="HQQ8" s="158"/>
      <c r="HQR8" s="158"/>
      <c r="HQS8" s="158"/>
      <c r="HQT8" s="158"/>
      <c r="HQU8" s="158"/>
      <c r="HQV8" s="158"/>
      <c r="HQW8" s="158"/>
      <c r="HQX8" s="158"/>
      <c r="HQY8" s="158"/>
      <c r="HQZ8" s="158"/>
      <c r="HRA8" s="158"/>
      <c r="HRB8" s="158"/>
      <c r="HRC8" s="158"/>
      <c r="HRD8" s="158"/>
      <c r="HRE8" s="158"/>
      <c r="HRF8" s="158"/>
      <c r="HRG8" s="158"/>
      <c r="HRH8" s="158"/>
      <c r="HRI8" s="158"/>
      <c r="HRJ8" s="158"/>
      <c r="HRK8" s="158"/>
      <c r="HRL8" s="158"/>
      <c r="HRM8" s="158"/>
      <c r="HRN8" s="158"/>
      <c r="HRO8" s="158"/>
      <c r="HRP8" s="158"/>
      <c r="HRQ8" s="158"/>
      <c r="HRR8" s="158"/>
      <c r="HRS8" s="158"/>
      <c r="HRT8" s="158"/>
      <c r="HRU8" s="158"/>
      <c r="HRV8" s="158"/>
      <c r="HRW8" s="158"/>
      <c r="HRX8" s="158"/>
      <c r="HRY8" s="158"/>
      <c r="HRZ8" s="158"/>
      <c r="HSA8" s="158"/>
      <c r="HSB8" s="158"/>
      <c r="HSC8" s="158"/>
      <c r="HSD8" s="158"/>
      <c r="HSE8" s="158"/>
      <c r="HSF8" s="158"/>
      <c r="HSG8" s="158"/>
      <c r="HSH8" s="158"/>
      <c r="HSI8" s="158"/>
      <c r="HSJ8" s="158"/>
      <c r="HSK8" s="158"/>
      <c r="HSL8" s="158"/>
      <c r="HSM8" s="158"/>
      <c r="HSN8" s="158"/>
      <c r="HSO8" s="158"/>
      <c r="HSP8" s="158"/>
      <c r="HSQ8" s="158"/>
      <c r="HSR8" s="158"/>
      <c r="HSS8" s="158"/>
      <c r="HST8" s="158"/>
      <c r="HSU8" s="158"/>
      <c r="HSV8" s="158"/>
      <c r="HSW8" s="158"/>
      <c r="HSX8" s="158"/>
      <c r="HSY8" s="158"/>
      <c r="HSZ8" s="158"/>
      <c r="HTA8" s="158"/>
      <c r="HTB8" s="158"/>
      <c r="HTC8" s="158"/>
      <c r="HTD8" s="158"/>
      <c r="HTE8" s="158"/>
      <c r="HTF8" s="158"/>
      <c r="HTG8" s="158"/>
      <c r="HTH8" s="158"/>
      <c r="HTI8" s="158"/>
      <c r="HTJ8" s="158"/>
      <c r="HTK8" s="158"/>
      <c r="HTL8" s="158"/>
      <c r="HTM8" s="158"/>
      <c r="HTN8" s="158"/>
      <c r="HTO8" s="158"/>
      <c r="HTP8" s="158"/>
      <c r="HTQ8" s="158"/>
      <c r="HTR8" s="158"/>
      <c r="HTS8" s="158"/>
      <c r="HTT8" s="158"/>
      <c r="HTU8" s="158"/>
      <c r="HTV8" s="158"/>
      <c r="HTW8" s="158"/>
      <c r="HTX8" s="158"/>
      <c r="HTY8" s="158"/>
      <c r="HTZ8" s="158"/>
      <c r="HUA8" s="158"/>
      <c r="HUB8" s="158"/>
      <c r="HUC8" s="158"/>
      <c r="HUD8" s="158"/>
      <c r="HUE8" s="158"/>
      <c r="HUF8" s="158"/>
      <c r="HUG8" s="158"/>
      <c r="HUH8" s="158"/>
      <c r="HUI8" s="158"/>
      <c r="HUJ8" s="158"/>
      <c r="HUK8" s="158"/>
      <c r="HUL8" s="158"/>
      <c r="HUM8" s="158"/>
      <c r="HUN8" s="158"/>
      <c r="HUO8" s="158"/>
      <c r="HUP8" s="158"/>
      <c r="HUQ8" s="158"/>
      <c r="HUR8" s="158"/>
      <c r="HUS8" s="158"/>
      <c r="HUT8" s="158"/>
      <c r="HUU8" s="158"/>
      <c r="HUV8" s="158"/>
      <c r="HUW8" s="158"/>
      <c r="HUX8" s="158"/>
      <c r="HUY8" s="158"/>
      <c r="HUZ8" s="158"/>
      <c r="HVA8" s="158"/>
      <c r="HVB8" s="158"/>
      <c r="HVC8" s="158"/>
      <c r="HVD8" s="158"/>
      <c r="HVE8" s="158"/>
      <c r="HVF8" s="158"/>
      <c r="HVG8" s="158"/>
      <c r="HVH8" s="158"/>
      <c r="HVI8" s="158"/>
      <c r="HVJ8" s="158"/>
      <c r="HVK8" s="158"/>
      <c r="HVL8" s="158"/>
      <c r="HVM8" s="158"/>
      <c r="HVN8" s="158"/>
      <c r="HVO8" s="158"/>
      <c r="HVP8" s="158"/>
      <c r="HVQ8" s="158"/>
      <c r="HVR8" s="158"/>
      <c r="HVS8" s="158"/>
      <c r="HVT8" s="158"/>
      <c r="HVU8" s="158"/>
      <c r="HVV8" s="158"/>
      <c r="HVW8" s="158"/>
      <c r="HVX8" s="158"/>
      <c r="HVY8" s="158"/>
      <c r="HVZ8" s="158"/>
      <c r="HWA8" s="158"/>
      <c r="HWB8" s="158"/>
      <c r="HWC8" s="158"/>
      <c r="HWD8" s="158"/>
      <c r="HWE8" s="158"/>
      <c r="HWF8" s="158"/>
      <c r="HWG8" s="158"/>
      <c r="HWH8" s="158"/>
      <c r="HWI8" s="158"/>
      <c r="HWJ8" s="158"/>
      <c r="HWK8" s="158"/>
      <c r="HWL8" s="158"/>
      <c r="HWM8" s="158"/>
      <c r="HWN8" s="158"/>
      <c r="HWO8" s="158"/>
      <c r="HWP8" s="158"/>
      <c r="HWQ8" s="158"/>
      <c r="HWR8" s="158"/>
      <c r="HWS8" s="158"/>
      <c r="HWT8" s="158"/>
      <c r="HWU8" s="158"/>
      <c r="HWV8" s="158"/>
      <c r="HWW8" s="158"/>
      <c r="HWX8" s="158"/>
      <c r="HWY8" s="158"/>
      <c r="HWZ8" s="158"/>
      <c r="HXA8" s="158"/>
      <c r="HXB8" s="158"/>
      <c r="HXC8" s="158"/>
      <c r="HXD8" s="158"/>
      <c r="HXE8" s="158"/>
      <c r="HXF8" s="158"/>
      <c r="HXG8" s="158"/>
      <c r="HXH8" s="158"/>
      <c r="HXI8" s="158"/>
      <c r="HXJ8" s="158"/>
      <c r="HXK8" s="158"/>
      <c r="HXL8" s="158"/>
      <c r="HXM8" s="158"/>
      <c r="HXN8" s="158"/>
      <c r="HXO8" s="158"/>
      <c r="HXP8" s="158"/>
      <c r="HXQ8" s="158"/>
      <c r="HXR8" s="158"/>
      <c r="HXS8" s="158"/>
      <c r="HXT8" s="158"/>
      <c r="HXU8" s="158"/>
      <c r="HXV8" s="158"/>
      <c r="HXW8" s="158"/>
      <c r="HXX8" s="158"/>
      <c r="HXY8" s="158"/>
      <c r="HXZ8" s="158"/>
      <c r="HYA8" s="158"/>
      <c r="HYB8" s="158"/>
      <c r="HYC8" s="158"/>
      <c r="HYD8" s="158"/>
      <c r="HYE8" s="158"/>
      <c r="HYF8" s="158"/>
      <c r="HYG8" s="158"/>
      <c r="HYH8" s="158"/>
      <c r="HYI8" s="158"/>
      <c r="HYJ8" s="158"/>
      <c r="HYK8" s="158"/>
      <c r="HYL8" s="158"/>
      <c r="HYM8" s="158"/>
      <c r="HYN8" s="158"/>
      <c r="HYO8" s="158"/>
      <c r="HYP8" s="158"/>
      <c r="HYQ8" s="158"/>
      <c r="HYR8" s="158"/>
      <c r="HYS8" s="158"/>
      <c r="HYT8" s="158"/>
      <c r="HYU8" s="158"/>
      <c r="HYV8" s="158"/>
      <c r="HYW8" s="158"/>
      <c r="HYX8" s="158"/>
      <c r="HYY8" s="158"/>
      <c r="HYZ8" s="158"/>
      <c r="HZA8" s="158"/>
      <c r="HZB8" s="158"/>
      <c r="HZC8" s="158"/>
      <c r="HZD8" s="158"/>
      <c r="HZE8" s="158"/>
      <c r="HZF8" s="158"/>
      <c r="HZG8" s="158"/>
      <c r="HZH8" s="158"/>
      <c r="HZI8" s="158"/>
      <c r="HZJ8" s="158"/>
      <c r="HZK8" s="158"/>
      <c r="HZL8" s="158"/>
      <c r="HZM8" s="158"/>
      <c r="HZN8" s="158"/>
      <c r="HZO8" s="158"/>
      <c r="HZP8" s="158"/>
      <c r="HZQ8" s="158"/>
      <c r="HZR8" s="158"/>
      <c r="HZS8" s="158"/>
      <c r="HZT8" s="158"/>
      <c r="HZU8" s="158"/>
      <c r="HZV8" s="158"/>
      <c r="HZW8" s="158"/>
      <c r="HZX8" s="158"/>
      <c r="HZY8" s="158"/>
      <c r="HZZ8" s="158"/>
      <c r="IAA8" s="158"/>
      <c r="IAB8" s="158"/>
      <c r="IAC8" s="158"/>
      <c r="IAD8" s="158"/>
      <c r="IAE8" s="158"/>
      <c r="IAF8" s="158"/>
      <c r="IAG8" s="158"/>
      <c r="IAH8" s="158"/>
      <c r="IAI8" s="158"/>
      <c r="IAJ8" s="158"/>
      <c r="IAK8" s="158"/>
      <c r="IAL8" s="158"/>
      <c r="IAM8" s="158"/>
      <c r="IAN8" s="158"/>
      <c r="IAO8" s="158"/>
      <c r="IAP8" s="158"/>
      <c r="IAQ8" s="158"/>
      <c r="IAR8" s="158"/>
      <c r="IAS8" s="158"/>
      <c r="IAT8" s="158"/>
      <c r="IAU8" s="158"/>
      <c r="IAV8" s="158"/>
      <c r="IAW8" s="158"/>
      <c r="IAX8" s="158"/>
      <c r="IAY8" s="158"/>
      <c r="IAZ8" s="158"/>
      <c r="IBA8" s="158"/>
      <c r="IBB8" s="158"/>
      <c r="IBC8" s="158"/>
      <c r="IBD8" s="158"/>
      <c r="IBE8" s="158"/>
      <c r="IBF8" s="158"/>
      <c r="IBG8" s="158"/>
      <c r="IBH8" s="158"/>
      <c r="IBI8" s="158"/>
      <c r="IBJ8" s="158"/>
      <c r="IBK8" s="158"/>
      <c r="IBL8" s="158"/>
      <c r="IBM8" s="158"/>
      <c r="IBN8" s="158"/>
      <c r="IBO8" s="158"/>
      <c r="IBP8" s="158"/>
      <c r="IBQ8" s="158"/>
      <c r="IBR8" s="158"/>
      <c r="IBS8" s="158"/>
      <c r="IBT8" s="158"/>
      <c r="IBU8" s="158"/>
      <c r="IBV8" s="158"/>
      <c r="IBW8" s="158"/>
      <c r="IBX8" s="158"/>
      <c r="IBY8" s="158"/>
      <c r="IBZ8" s="158"/>
      <c r="ICA8" s="158"/>
      <c r="ICB8" s="158"/>
      <c r="ICC8" s="158"/>
      <c r="ICD8" s="158"/>
      <c r="ICE8" s="158"/>
      <c r="ICF8" s="158"/>
      <c r="ICG8" s="158"/>
      <c r="ICH8" s="158"/>
      <c r="ICI8" s="158"/>
      <c r="ICJ8" s="158"/>
      <c r="ICK8" s="158"/>
      <c r="ICL8" s="158"/>
      <c r="ICM8" s="158"/>
      <c r="ICN8" s="158"/>
      <c r="ICO8" s="158"/>
      <c r="ICP8" s="158"/>
      <c r="ICQ8" s="158"/>
      <c r="ICR8" s="158"/>
      <c r="ICS8" s="158"/>
      <c r="ICT8" s="158"/>
      <c r="ICU8" s="158"/>
      <c r="ICV8" s="158"/>
      <c r="ICW8" s="158"/>
      <c r="ICX8" s="158"/>
      <c r="ICY8" s="158"/>
      <c r="ICZ8" s="158"/>
      <c r="IDA8" s="158"/>
      <c r="IDB8" s="158"/>
      <c r="IDC8" s="158"/>
      <c r="IDD8" s="158"/>
      <c r="IDE8" s="158"/>
      <c r="IDF8" s="158"/>
      <c r="IDG8" s="158"/>
      <c r="IDH8" s="158"/>
      <c r="IDI8" s="158"/>
      <c r="IDJ8" s="158"/>
      <c r="IDK8" s="158"/>
      <c r="IDL8" s="158"/>
      <c r="IDM8" s="158"/>
      <c r="IDN8" s="158"/>
      <c r="IDO8" s="158"/>
      <c r="IDP8" s="158"/>
      <c r="IDQ8" s="158"/>
      <c r="IDR8" s="158"/>
      <c r="IDS8" s="158"/>
      <c r="IDT8" s="158"/>
      <c r="IDU8" s="158"/>
      <c r="IDV8" s="158"/>
      <c r="IDW8" s="158"/>
      <c r="IDX8" s="158"/>
      <c r="IDY8" s="158"/>
      <c r="IDZ8" s="158"/>
      <c r="IEA8" s="158"/>
      <c r="IEB8" s="158"/>
      <c r="IEC8" s="158"/>
      <c r="IED8" s="158"/>
      <c r="IEE8" s="158"/>
      <c r="IEF8" s="158"/>
      <c r="IEG8" s="158"/>
      <c r="IEH8" s="158"/>
      <c r="IEI8" s="158"/>
      <c r="IEJ8" s="158"/>
      <c r="IEK8" s="158"/>
      <c r="IEL8" s="158"/>
      <c r="IEM8" s="158"/>
      <c r="IEN8" s="158"/>
      <c r="IEO8" s="158"/>
      <c r="IEP8" s="158"/>
      <c r="IEQ8" s="158"/>
      <c r="IER8" s="158"/>
      <c r="IES8" s="158"/>
      <c r="IET8" s="158"/>
      <c r="IEU8" s="158"/>
      <c r="IEV8" s="158"/>
      <c r="IEW8" s="158"/>
      <c r="IEX8" s="158"/>
      <c r="IEY8" s="158"/>
      <c r="IEZ8" s="158"/>
      <c r="IFA8" s="158"/>
      <c r="IFB8" s="158"/>
      <c r="IFC8" s="158"/>
      <c r="IFD8" s="158"/>
      <c r="IFE8" s="158"/>
      <c r="IFF8" s="158"/>
      <c r="IFG8" s="158"/>
      <c r="IFH8" s="158"/>
      <c r="IFI8" s="158"/>
      <c r="IFJ8" s="158"/>
      <c r="IFK8" s="158"/>
      <c r="IFL8" s="158"/>
      <c r="IFM8" s="158"/>
      <c r="IFN8" s="158"/>
      <c r="IFO8" s="158"/>
      <c r="IFP8" s="158"/>
      <c r="IFQ8" s="158"/>
      <c r="IFR8" s="158"/>
      <c r="IFS8" s="158"/>
      <c r="IFT8" s="158"/>
      <c r="IFU8" s="158"/>
      <c r="IFV8" s="158"/>
      <c r="IFW8" s="158"/>
      <c r="IFX8" s="158"/>
      <c r="IFY8" s="158"/>
      <c r="IFZ8" s="158"/>
      <c r="IGA8" s="158"/>
      <c r="IGB8" s="158"/>
      <c r="IGC8" s="158"/>
      <c r="IGD8" s="158"/>
      <c r="IGE8" s="158"/>
      <c r="IGF8" s="158"/>
      <c r="IGG8" s="158"/>
      <c r="IGH8" s="158"/>
      <c r="IGI8" s="158"/>
      <c r="IGJ8" s="158"/>
      <c r="IGK8" s="158"/>
      <c r="IGL8" s="158"/>
      <c r="IGM8" s="158"/>
      <c r="IGN8" s="158"/>
      <c r="IGO8" s="158"/>
      <c r="IGP8" s="158"/>
      <c r="IGQ8" s="158"/>
      <c r="IGR8" s="158"/>
      <c r="IGS8" s="158"/>
      <c r="IGT8" s="158"/>
      <c r="IGU8" s="158"/>
      <c r="IGV8" s="158"/>
      <c r="IGW8" s="158"/>
      <c r="IGX8" s="158"/>
      <c r="IGY8" s="158"/>
      <c r="IGZ8" s="158"/>
      <c r="IHA8" s="158"/>
      <c r="IHB8" s="158"/>
      <c r="IHC8" s="158"/>
      <c r="IHD8" s="158"/>
      <c r="IHE8" s="158"/>
      <c r="IHF8" s="158"/>
      <c r="IHG8" s="158"/>
      <c r="IHH8" s="158"/>
      <c r="IHI8" s="158"/>
      <c r="IHJ8" s="158"/>
      <c r="IHK8" s="158"/>
      <c r="IHL8" s="158"/>
      <c r="IHM8" s="158"/>
      <c r="IHN8" s="158"/>
      <c r="IHO8" s="158"/>
      <c r="IHP8" s="158"/>
      <c r="IHQ8" s="158"/>
      <c r="IHR8" s="158"/>
      <c r="IHS8" s="158"/>
      <c r="IHT8" s="158"/>
      <c r="IHU8" s="158"/>
      <c r="IHV8" s="158"/>
      <c r="IHW8" s="158"/>
      <c r="IHX8" s="158"/>
      <c r="IHY8" s="158"/>
      <c r="IHZ8" s="158"/>
      <c r="IIA8" s="158"/>
      <c r="IIB8" s="158"/>
      <c r="IIC8" s="158"/>
      <c r="IID8" s="158"/>
      <c r="IIE8" s="158"/>
      <c r="IIF8" s="158"/>
      <c r="IIG8" s="158"/>
      <c r="IIH8" s="158"/>
      <c r="III8" s="158"/>
      <c r="IIJ8" s="158"/>
      <c r="IIK8" s="158"/>
      <c r="IIL8" s="158"/>
      <c r="IIM8" s="158"/>
      <c r="IIN8" s="158"/>
      <c r="IIO8" s="158"/>
      <c r="IIP8" s="158"/>
      <c r="IIQ8" s="158"/>
      <c r="IIR8" s="158"/>
      <c r="IIS8" s="158"/>
      <c r="IIT8" s="158"/>
      <c r="IIU8" s="158"/>
      <c r="IIV8" s="158"/>
      <c r="IIW8" s="158"/>
      <c r="IIX8" s="158"/>
      <c r="IIY8" s="158"/>
      <c r="IIZ8" s="158"/>
      <c r="IJA8" s="158"/>
      <c r="IJB8" s="158"/>
      <c r="IJC8" s="158"/>
      <c r="IJD8" s="158"/>
      <c r="IJE8" s="158"/>
      <c r="IJF8" s="158"/>
      <c r="IJG8" s="158"/>
      <c r="IJH8" s="158"/>
      <c r="IJI8" s="158"/>
      <c r="IJJ8" s="158"/>
      <c r="IJK8" s="158"/>
      <c r="IJL8" s="158"/>
      <c r="IJM8" s="158"/>
      <c r="IJN8" s="158"/>
      <c r="IJO8" s="158"/>
      <c r="IJP8" s="158"/>
      <c r="IJQ8" s="158"/>
      <c r="IJR8" s="158"/>
      <c r="IJS8" s="158"/>
      <c r="IJT8" s="158"/>
      <c r="IJU8" s="158"/>
      <c r="IJV8" s="158"/>
      <c r="IJW8" s="158"/>
      <c r="IJX8" s="158"/>
      <c r="IJY8" s="158"/>
      <c r="IJZ8" s="158"/>
      <c r="IKA8" s="158"/>
      <c r="IKB8" s="158"/>
      <c r="IKC8" s="158"/>
      <c r="IKD8" s="158"/>
      <c r="IKE8" s="158"/>
      <c r="IKF8" s="158"/>
      <c r="IKG8" s="158"/>
      <c r="IKH8" s="158"/>
      <c r="IKI8" s="158"/>
      <c r="IKJ8" s="158"/>
      <c r="IKK8" s="158"/>
      <c r="IKL8" s="158"/>
      <c r="IKM8" s="158"/>
      <c r="IKN8" s="158"/>
      <c r="IKO8" s="158"/>
      <c r="IKP8" s="158"/>
      <c r="IKQ8" s="158"/>
      <c r="IKR8" s="158"/>
      <c r="IKS8" s="158"/>
      <c r="IKT8" s="158"/>
      <c r="IKU8" s="158"/>
      <c r="IKV8" s="158"/>
      <c r="IKW8" s="158"/>
      <c r="IKX8" s="158"/>
      <c r="IKY8" s="158"/>
      <c r="IKZ8" s="158"/>
      <c r="ILA8" s="158"/>
      <c r="ILB8" s="158"/>
      <c r="ILC8" s="158"/>
      <c r="ILD8" s="158"/>
      <c r="ILE8" s="158"/>
      <c r="ILF8" s="158"/>
      <c r="ILG8" s="158"/>
      <c r="ILH8" s="158"/>
      <c r="ILI8" s="158"/>
      <c r="ILJ8" s="158"/>
      <c r="ILK8" s="158"/>
      <c r="ILL8" s="158"/>
      <c r="ILM8" s="158"/>
      <c r="ILN8" s="158"/>
      <c r="ILO8" s="158"/>
      <c r="ILP8" s="158"/>
      <c r="ILQ8" s="158"/>
      <c r="ILR8" s="158"/>
      <c r="ILS8" s="158"/>
      <c r="ILT8" s="158"/>
      <c r="ILU8" s="158"/>
      <c r="ILV8" s="158"/>
      <c r="ILW8" s="158"/>
      <c r="ILX8" s="158"/>
      <c r="ILY8" s="158"/>
      <c r="ILZ8" s="158"/>
      <c r="IMA8" s="158"/>
      <c r="IMB8" s="158"/>
      <c r="IMC8" s="158"/>
      <c r="IMD8" s="158"/>
      <c r="IME8" s="158"/>
      <c r="IMF8" s="158"/>
      <c r="IMG8" s="158"/>
      <c r="IMH8" s="158"/>
      <c r="IMI8" s="158"/>
      <c r="IMJ8" s="158"/>
      <c r="IMK8" s="158"/>
      <c r="IML8" s="158"/>
      <c r="IMM8" s="158"/>
      <c r="IMN8" s="158"/>
      <c r="IMO8" s="158"/>
      <c r="IMP8" s="158"/>
      <c r="IMQ8" s="158"/>
      <c r="IMR8" s="158"/>
      <c r="IMS8" s="158"/>
      <c r="IMT8" s="158"/>
      <c r="IMU8" s="158"/>
      <c r="IMV8" s="158"/>
      <c r="IMW8" s="158"/>
      <c r="IMX8" s="158"/>
      <c r="IMY8" s="158"/>
      <c r="IMZ8" s="158"/>
      <c r="INA8" s="158"/>
      <c r="INB8" s="158"/>
      <c r="INC8" s="158"/>
      <c r="IND8" s="158"/>
      <c r="INE8" s="158"/>
      <c r="INF8" s="158"/>
      <c r="ING8" s="158"/>
      <c r="INH8" s="158"/>
      <c r="INI8" s="158"/>
      <c r="INJ8" s="158"/>
      <c r="INK8" s="158"/>
      <c r="INL8" s="158"/>
      <c r="INM8" s="158"/>
      <c r="INN8" s="158"/>
      <c r="INO8" s="158"/>
      <c r="INP8" s="158"/>
      <c r="INQ8" s="158"/>
      <c r="INR8" s="158"/>
      <c r="INS8" s="158"/>
      <c r="INT8" s="158"/>
      <c r="INU8" s="158"/>
      <c r="INV8" s="158"/>
      <c r="INW8" s="158"/>
      <c r="INX8" s="158"/>
      <c r="INY8" s="158"/>
      <c r="INZ8" s="158"/>
      <c r="IOA8" s="158"/>
      <c r="IOB8" s="158"/>
      <c r="IOC8" s="158"/>
      <c r="IOD8" s="158"/>
      <c r="IOE8" s="158"/>
      <c r="IOF8" s="158"/>
      <c r="IOG8" s="158"/>
      <c r="IOH8" s="158"/>
      <c r="IOI8" s="158"/>
      <c r="IOJ8" s="158"/>
      <c r="IOK8" s="158"/>
      <c r="IOL8" s="158"/>
      <c r="IOM8" s="158"/>
      <c r="ION8" s="158"/>
      <c r="IOO8" s="158"/>
      <c r="IOP8" s="158"/>
      <c r="IOQ8" s="158"/>
      <c r="IOR8" s="158"/>
      <c r="IOS8" s="158"/>
      <c r="IOT8" s="158"/>
      <c r="IOU8" s="158"/>
      <c r="IOV8" s="158"/>
      <c r="IOW8" s="158"/>
      <c r="IOX8" s="158"/>
      <c r="IOY8" s="158"/>
      <c r="IOZ8" s="158"/>
      <c r="IPA8" s="158"/>
      <c r="IPB8" s="158"/>
      <c r="IPC8" s="158"/>
      <c r="IPD8" s="158"/>
      <c r="IPE8" s="158"/>
      <c r="IPF8" s="158"/>
      <c r="IPG8" s="158"/>
      <c r="IPH8" s="158"/>
      <c r="IPI8" s="158"/>
      <c r="IPJ8" s="158"/>
      <c r="IPK8" s="158"/>
      <c r="IPL8" s="158"/>
      <c r="IPM8" s="158"/>
      <c r="IPN8" s="158"/>
      <c r="IPO8" s="158"/>
      <c r="IPP8" s="158"/>
      <c r="IPQ8" s="158"/>
      <c r="IPR8" s="158"/>
      <c r="IPS8" s="158"/>
      <c r="IPT8" s="158"/>
      <c r="IPU8" s="158"/>
      <c r="IPV8" s="158"/>
      <c r="IPW8" s="158"/>
      <c r="IPX8" s="158"/>
      <c r="IPY8" s="158"/>
      <c r="IPZ8" s="158"/>
      <c r="IQA8" s="158"/>
      <c r="IQB8" s="158"/>
      <c r="IQC8" s="158"/>
      <c r="IQD8" s="158"/>
      <c r="IQE8" s="158"/>
      <c r="IQF8" s="158"/>
      <c r="IQG8" s="158"/>
      <c r="IQH8" s="158"/>
      <c r="IQI8" s="158"/>
      <c r="IQJ8" s="158"/>
      <c r="IQK8" s="158"/>
      <c r="IQL8" s="158"/>
      <c r="IQM8" s="158"/>
      <c r="IQN8" s="158"/>
      <c r="IQO8" s="158"/>
      <c r="IQP8" s="158"/>
      <c r="IQQ8" s="158"/>
      <c r="IQR8" s="158"/>
      <c r="IQS8" s="158"/>
      <c r="IQT8" s="158"/>
      <c r="IQU8" s="158"/>
      <c r="IQV8" s="158"/>
      <c r="IQW8" s="158"/>
      <c r="IQX8" s="158"/>
      <c r="IQY8" s="158"/>
      <c r="IQZ8" s="158"/>
      <c r="IRA8" s="158"/>
      <c r="IRB8" s="158"/>
      <c r="IRC8" s="158"/>
      <c r="IRD8" s="158"/>
      <c r="IRE8" s="158"/>
      <c r="IRF8" s="158"/>
      <c r="IRG8" s="158"/>
      <c r="IRH8" s="158"/>
      <c r="IRI8" s="158"/>
      <c r="IRJ8" s="158"/>
      <c r="IRK8" s="158"/>
      <c r="IRL8" s="158"/>
      <c r="IRM8" s="158"/>
      <c r="IRN8" s="158"/>
      <c r="IRO8" s="158"/>
      <c r="IRP8" s="158"/>
      <c r="IRQ8" s="158"/>
      <c r="IRR8" s="158"/>
      <c r="IRS8" s="158"/>
      <c r="IRT8" s="158"/>
      <c r="IRU8" s="158"/>
      <c r="IRV8" s="158"/>
      <c r="IRW8" s="158"/>
      <c r="IRX8" s="158"/>
      <c r="IRY8" s="158"/>
      <c r="IRZ8" s="158"/>
      <c r="ISA8" s="158"/>
      <c r="ISB8" s="158"/>
      <c r="ISC8" s="158"/>
      <c r="ISD8" s="158"/>
      <c r="ISE8" s="158"/>
      <c r="ISF8" s="158"/>
      <c r="ISG8" s="158"/>
      <c r="ISH8" s="158"/>
      <c r="ISI8" s="158"/>
      <c r="ISJ8" s="158"/>
      <c r="ISK8" s="158"/>
      <c r="ISL8" s="158"/>
      <c r="ISM8" s="158"/>
      <c r="ISN8" s="158"/>
      <c r="ISO8" s="158"/>
      <c r="ISP8" s="158"/>
      <c r="ISQ8" s="158"/>
      <c r="ISR8" s="158"/>
      <c r="ISS8" s="158"/>
      <c r="IST8" s="158"/>
      <c r="ISU8" s="158"/>
      <c r="ISV8" s="158"/>
      <c r="ISW8" s="158"/>
      <c r="ISX8" s="158"/>
      <c r="ISY8" s="158"/>
      <c r="ISZ8" s="158"/>
      <c r="ITA8" s="158"/>
      <c r="ITB8" s="158"/>
      <c r="ITC8" s="158"/>
      <c r="ITD8" s="158"/>
      <c r="ITE8" s="158"/>
      <c r="ITF8" s="158"/>
      <c r="ITG8" s="158"/>
      <c r="ITH8" s="158"/>
      <c r="ITI8" s="158"/>
      <c r="ITJ8" s="158"/>
      <c r="ITK8" s="158"/>
      <c r="ITL8" s="158"/>
      <c r="ITM8" s="158"/>
      <c r="ITN8" s="158"/>
      <c r="ITO8" s="158"/>
      <c r="ITP8" s="158"/>
      <c r="ITQ8" s="158"/>
      <c r="ITR8" s="158"/>
      <c r="ITS8" s="158"/>
      <c r="ITT8" s="158"/>
      <c r="ITU8" s="158"/>
      <c r="ITV8" s="158"/>
      <c r="ITW8" s="158"/>
      <c r="ITX8" s="158"/>
      <c r="ITY8" s="158"/>
      <c r="ITZ8" s="158"/>
      <c r="IUA8" s="158"/>
      <c r="IUB8" s="158"/>
      <c r="IUC8" s="158"/>
      <c r="IUD8" s="158"/>
      <c r="IUE8" s="158"/>
      <c r="IUF8" s="158"/>
      <c r="IUG8" s="158"/>
      <c r="IUH8" s="158"/>
      <c r="IUI8" s="158"/>
      <c r="IUJ8" s="158"/>
      <c r="IUK8" s="158"/>
      <c r="IUL8" s="158"/>
      <c r="IUM8" s="158"/>
      <c r="IUN8" s="158"/>
      <c r="IUO8" s="158"/>
      <c r="IUP8" s="158"/>
      <c r="IUQ8" s="158"/>
      <c r="IUR8" s="158"/>
      <c r="IUS8" s="158"/>
      <c r="IUT8" s="158"/>
      <c r="IUU8" s="158"/>
      <c r="IUV8" s="158"/>
      <c r="IUW8" s="158"/>
      <c r="IUX8" s="158"/>
      <c r="IUY8" s="158"/>
      <c r="IUZ8" s="158"/>
      <c r="IVA8" s="158"/>
      <c r="IVB8" s="158"/>
      <c r="IVC8" s="158"/>
      <c r="IVD8" s="158"/>
      <c r="IVE8" s="158"/>
      <c r="IVF8" s="158"/>
      <c r="IVG8" s="158"/>
      <c r="IVH8" s="158"/>
      <c r="IVI8" s="158"/>
      <c r="IVJ8" s="158"/>
      <c r="IVK8" s="158"/>
      <c r="IVL8" s="158"/>
      <c r="IVM8" s="158"/>
      <c r="IVN8" s="158"/>
      <c r="IVO8" s="158"/>
      <c r="IVP8" s="158"/>
      <c r="IVQ8" s="158"/>
      <c r="IVR8" s="158"/>
      <c r="IVS8" s="158"/>
      <c r="IVT8" s="158"/>
      <c r="IVU8" s="158"/>
      <c r="IVV8" s="158"/>
      <c r="IVW8" s="158"/>
      <c r="IVX8" s="158"/>
      <c r="IVY8" s="158"/>
      <c r="IVZ8" s="158"/>
      <c r="IWA8" s="158"/>
      <c r="IWB8" s="158"/>
      <c r="IWC8" s="158"/>
      <c r="IWD8" s="158"/>
      <c r="IWE8" s="158"/>
      <c r="IWF8" s="158"/>
      <c r="IWG8" s="158"/>
      <c r="IWH8" s="158"/>
      <c r="IWI8" s="158"/>
      <c r="IWJ8" s="158"/>
      <c r="IWK8" s="158"/>
      <c r="IWL8" s="158"/>
      <c r="IWM8" s="158"/>
      <c r="IWN8" s="158"/>
      <c r="IWO8" s="158"/>
      <c r="IWP8" s="158"/>
      <c r="IWQ8" s="158"/>
      <c r="IWR8" s="158"/>
      <c r="IWS8" s="158"/>
      <c r="IWT8" s="158"/>
      <c r="IWU8" s="158"/>
      <c r="IWV8" s="158"/>
      <c r="IWW8" s="158"/>
      <c r="IWX8" s="158"/>
      <c r="IWY8" s="158"/>
      <c r="IWZ8" s="158"/>
      <c r="IXA8" s="158"/>
      <c r="IXB8" s="158"/>
      <c r="IXC8" s="158"/>
      <c r="IXD8" s="158"/>
      <c r="IXE8" s="158"/>
      <c r="IXF8" s="158"/>
      <c r="IXG8" s="158"/>
      <c r="IXH8" s="158"/>
      <c r="IXI8" s="158"/>
      <c r="IXJ8" s="158"/>
      <c r="IXK8" s="158"/>
      <c r="IXL8" s="158"/>
      <c r="IXM8" s="158"/>
      <c r="IXN8" s="158"/>
      <c r="IXO8" s="158"/>
      <c r="IXP8" s="158"/>
      <c r="IXQ8" s="158"/>
      <c r="IXR8" s="158"/>
      <c r="IXS8" s="158"/>
      <c r="IXT8" s="158"/>
      <c r="IXU8" s="158"/>
      <c r="IXV8" s="158"/>
      <c r="IXW8" s="158"/>
      <c r="IXX8" s="158"/>
      <c r="IXY8" s="158"/>
      <c r="IXZ8" s="158"/>
      <c r="IYA8" s="158"/>
      <c r="IYB8" s="158"/>
      <c r="IYC8" s="158"/>
      <c r="IYD8" s="158"/>
      <c r="IYE8" s="158"/>
      <c r="IYF8" s="158"/>
      <c r="IYG8" s="158"/>
      <c r="IYH8" s="158"/>
      <c r="IYI8" s="158"/>
      <c r="IYJ8" s="158"/>
      <c r="IYK8" s="158"/>
      <c r="IYL8" s="158"/>
      <c r="IYM8" s="158"/>
      <c r="IYN8" s="158"/>
      <c r="IYO8" s="158"/>
      <c r="IYP8" s="158"/>
      <c r="IYQ8" s="158"/>
      <c r="IYR8" s="158"/>
      <c r="IYS8" s="158"/>
      <c r="IYT8" s="158"/>
      <c r="IYU8" s="158"/>
      <c r="IYV8" s="158"/>
      <c r="IYW8" s="158"/>
      <c r="IYX8" s="158"/>
      <c r="IYY8" s="158"/>
      <c r="IYZ8" s="158"/>
      <c r="IZA8" s="158"/>
      <c r="IZB8" s="158"/>
      <c r="IZC8" s="158"/>
      <c r="IZD8" s="158"/>
      <c r="IZE8" s="158"/>
      <c r="IZF8" s="158"/>
      <c r="IZG8" s="158"/>
      <c r="IZH8" s="158"/>
      <c r="IZI8" s="158"/>
      <c r="IZJ8" s="158"/>
      <c r="IZK8" s="158"/>
      <c r="IZL8" s="158"/>
      <c r="IZM8" s="158"/>
      <c r="IZN8" s="158"/>
      <c r="IZO8" s="158"/>
      <c r="IZP8" s="158"/>
      <c r="IZQ8" s="158"/>
      <c r="IZR8" s="158"/>
      <c r="IZS8" s="158"/>
      <c r="IZT8" s="158"/>
      <c r="IZU8" s="158"/>
      <c r="IZV8" s="158"/>
      <c r="IZW8" s="158"/>
      <c r="IZX8" s="158"/>
      <c r="IZY8" s="158"/>
      <c r="IZZ8" s="158"/>
      <c r="JAA8" s="158"/>
      <c r="JAB8" s="158"/>
      <c r="JAC8" s="158"/>
      <c r="JAD8" s="158"/>
      <c r="JAE8" s="158"/>
      <c r="JAF8" s="158"/>
      <c r="JAG8" s="158"/>
      <c r="JAH8" s="158"/>
      <c r="JAI8" s="158"/>
      <c r="JAJ8" s="158"/>
      <c r="JAK8" s="158"/>
      <c r="JAL8" s="158"/>
      <c r="JAM8" s="158"/>
      <c r="JAN8" s="158"/>
      <c r="JAO8" s="158"/>
      <c r="JAP8" s="158"/>
      <c r="JAQ8" s="158"/>
      <c r="JAR8" s="158"/>
      <c r="JAS8" s="158"/>
      <c r="JAT8" s="158"/>
      <c r="JAU8" s="158"/>
      <c r="JAV8" s="158"/>
      <c r="JAW8" s="158"/>
      <c r="JAX8" s="158"/>
      <c r="JAY8" s="158"/>
      <c r="JAZ8" s="158"/>
      <c r="JBA8" s="158"/>
      <c r="JBB8" s="158"/>
      <c r="JBC8" s="158"/>
      <c r="JBD8" s="158"/>
      <c r="JBE8" s="158"/>
      <c r="JBF8" s="158"/>
      <c r="JBG8" s="158"/>
      <c r="JBH8" s="158"/>
      <c r="JBI8" s="158"/>
      <c r="JBJ8" s="158"/>
      <c r="JBK8" s="158"/>
      <c r="JBL8" s="158"/>
      <c r="JBM8" s="158"/>
      <c r="JBN8" s="158"/>
      <c r="JBO8" s="158"/>
      <c r="JBP8" s="158"/>
      <c r="JBQ8" s="158"/>
      <c r="JBR8" s="158"/>
      <c r="JBS8" s="158"/>
      <c r="JBT8" s="158"/>
      <c r="JBU8" s="158"/>
      <c r="JBV8" s="158"/>
      <c r="JBW8" s="158"/>
      <c r="JBX8" s="158"/>
      <c r="JBY8" s="158"/>
      <c r="JBZ8" s="158"/>
      <c r="JCA8" s="158"/>
      <c r="JCB8" s="158"/>
      <c r="JCC8" s="158"/>
      <c r="JCD8" s="158"/>
      <c r="JCE8" s="158"/>
      <c r="JCF8" s="158"/>
      <c r="JCG8" s="158"/>
      <c r="JCH8" s="158"/>
      <c r="JCI8" s="158"/>
      <c r="JCJ8" s="158"/>
      <c r="JCK8" s="158"/>
      <c r="JCL8" s="158"/>
      <c r="JCM8" s="158"/>
      <c r="JCN8" s="158"/>
      <c r="JCO8" s="158"/>
      <c r="JCP8" s="158"/>
      <c r="JCQ8" s="158"/>
      <c r="JCR8" s="158"/>
      <c r="JCS8" s="158"/>
      <c r="JCT8" s="158"/>
      <c r="JCU8" s="158"/>
      <c r="JCV8" s="158"/>
      <c r="JCW8" s="158"/>
      <c r="JCX8" s="158"/>
      <c r="JCY8" s="158"/>
      <c r="JCZ8" s="158"/>
      <c r="JDA8" s="158"/>
      <c r="JDB8" s="158"/>
      <c r="JDC8" s="158"/>
      <c r="JDD8" s="158"/>
      <c r="JDE8" s="158"/>
      <c r="JDF8" s="158"/>
      <c r="JDG8" s="158"/>
      <c r="JDH8" s="158"/>
      <c r="JDI8" s="158"/>
      <c r="JDJ8" s="158"/>
      <c r="JDK8" s="158"/>
      <c r="JDL8" s="158"/>
      <c r="JDM8" s="158"/>
      <c r="JDN8" s="158"/>
      <c r="JDO8" s="158"/>
      <c r="JDP8" s="158"/>
      <c r="JDQ8" s="158"/>
      <c r="JDR8" s="158"/>
      <c r="JDS8" s="158"/>
      <c r="JDT8" s="158"/>
      <c r="JDU8" s="158"/>
      <c r="JDV8" s="158"/>
      <c r="JDW8" s="158"/>
      <c r="JDX8" s="158"/>
      <c r="JDY8" s="158"/>
      <c r="JDZ8" s="158"/>
      <c r="JEA8" s="158"/>
      <c r="JEB8" s="158"/>
      <c r="JEC8" s="158"/>
      <c r="JED8" s="158"/>
      <c r="JEE8" s="158"/>
      <c r="JEF8" s="158"/>
      <c r="JEG8" s="158"/>
      <c r="JEH8" s="158"/>
      <c r="JEI8" s="158"/>
      <c r="JEJ8" s="158"/>
      <c r="JEK8" s="158"/>
      <c r="JEL8" s="158"/>
      <c r="JEM8" s="158"/>
      <c r="JEN8" s="158"/>
      <c r="JEO8" s="158"/>
      <c r="JEP8" s="158"/>
      <c r="JEQ8" s="158"/>
      <c r="JER8" s="158"/>
      <c r="JES8" s="158"/>
      <c r="JET8" s="158"/>
      <c r="JEU8" s="158"/>
      <c r="JEV8" s="158"/>
      <c r="JEW8" s="158"/>
      <c r="JEX8" s="158"/>
      <c r="JEY8" s="158"/>
      <c r="JEZ8" s="158"/>
      <c r="JFA8" s="158"/>
      <c r="JFB8" s="158"/>
      <c r="JFC8" s="158"/>
      <c r="JFD8" s="158"/>
      <c r="JFE8" s="158"/>
      <c r="JFF8" s="158"/>
      <c r="JFG8" s="158"/>
      <c r="JFH8" s="158"/>
      <c r="JFI8" s="158"/>
      <c r="JFJ8" s="158"/>
      <c r="JFK8" s="158"/>
      <c r="JFL8" s="158"/>
      <c r="JFM8" s="158"/>
      <c r="JFN8" s="158"/>
      <c r="JFO8" s="158"/>
      <c r="JFP8" s="158"/>
      <c r="JFQ8" s="158"/>
      <c r="JFR8" s="158"/>
      <c r="JFS8" s="158"/>
      <c r="JFT8" s="158"/>
      <c r="JFU8" s="158"/>
      <c r="JFV8" s="158"/>
      <c r="JFW8" s="158"/>
      <c r="JFX8" s="158"/>
      <c r="JFY8" s="158"/>
      <c r="JFZ8" s="158"/>
      <c r="JGA8" s="158"/>
      <c r="JGB8" s="158"/>
      <c r="JGC8" s="158"/>
      <c r="JGD8" s="158"/>
      <c r="JGE8" s="158"/>
      <c r="JGF8" s="158"/>
      <c r="JGG8" s="158"/>
      <c r="JGH8" s="158"/>
      <c r="JGI8" s="158"/>
      <c r="JGJ8" s="158"/>
      <c r="JGK8" s="158"/>
      <c r="JGL8" s="158"/>
      <c r="JGM8" s="158"/>
      <c r="JGN8" s="158"/>
      <c r="JGO8" s="158"/>
      <c r="JGP8" s="158"/>
      <c r="JGQ8" s="158"/>
      <c r="JGR8" s="158"/>
      <c r="JGS8" s="158"/>
      <c r="JGT8" s="158"/>
      <c r="JGU8" s="158"/>
      <c r="JGV8" s="158"/>
      <c r="JGW8" s="158"/>
      <c r="JGX8" s="158"/>
      <c r="JGY8" s="158"/>
      <c r="JGZ8" s="158"/>
      <c r="JHA8" s="158"/>
      <c r="JHB8" s="158"/>
      <c r="JHC8" s="158"/>
      <c r="JHD8" s="158"/>
      <c r="JHE8" s="158"/>
      <c r="JHF8" s="158"/>
      <c r="JHG8" s="158"/>
      <c r="JHH8" s="158"/>
      <c r="JHI8" s="158"/>
      <c r="JHJ8" s="158"/>
      <c r="JHK8" s="158"/>
      <c r="JHL8" s="158"/>
      <c r="JHM8" s="158"/>
      <c r="JHN8" s="158"/>
      <c r="JHO8" s="158"/>
      <c r="JHP8" s="158"/>
      <c r="JHQ8" s="158"/>
      <c r="JHR8" s="158"/>
      <c r="JHS8" s="158"/>
      <c r="JHT8" s="158"/>
      <c r="JHU8" s="158"/>
      <c r="JHV8" s="158"/>
      <c r="JHW8" s="158"/>
      <c r="JHX8" s="158"/>
      <c r="JHY8" s="158"/>
      <c r="JHZ8" s="158"/>
      <c r="JIA8" s="158"/>
      <c r="JIB8" s="158"/>
      <c r="JIC8" s="158"/>
      <c r="JID8" s="158"/>
      <c r="JIE8" s="158"/>
      <c r="JIF8" s="158"/>
      <c r="JIG8" s="158"/>
      <c r="JIH8" s="158"/>
      <c r="JII8" s="158"/>
      <c r="JIJ8" s="158"/>
      <c r="JIK8" s="158"/>
      <c r="JIL8" s="158"/>
      <c r="JIM8" s="158"/>
      <c r="JIN8" s="158"/>
      <c r="JIO8" s="158"/>
      <c r="JIP8" s="158"/>
      <c r="JIQ8" s="158"/>
      <c r="JIR8" s="158"/>
      <c r="JIS8" s="158"/>
      <c r="JIT8" s="158"/>
      <c r="JIU8" s="158"/>
      <c r="JIV8" s="158"/>
      <c r="JIW8" s="158"/>
      <c r="JIX8" s="158"/>
      <c r="JIY8" s="158"/>
      <c r="JIZ8" s="158"/>
      <c r="JJA8" s="158"/>
      <c r="JJB8" s="158"/>
      <c r="JJC8" s="158"/>
      <c r="JJD8" s="158"/>
      <c r="JJE8" s="158"/>
      <c r="JJF8" s="158"/>
      <c r="JJG8" s="158"/>
      <c r="JJH8" s="158"/>
      <c r="JJI8" s="158"/>
      <c r="JJJ8" s="158"/>
      <c r="JJK8" s="158"/>
      <c r="JJL8" s="158"/>
      <c r="JJM8" s="158"/>
      <c r="JJN8" s="158"/>
      <c r="JJO8" s="158"/>
      <c r="JJP8" s="158"/>
      <c r="JJQ8" s="158"/>
      <c r="JJR8" s="158"/>
      <c r="JJS8" s="158"/>
      <c r="JJT8" s="158"/>
      <c r="JJU8" s="158"/>
      <c r="JJV8" s="158"/>
      <c r="JJW8" s="158"/>
      <c r="JJX8" s="158"/>
      <c r="JJY8" s="158"/>
      <c r="JJZ8" s="158"/>
      <c r="JKA8" s="158"/>
      <c r="JKB8" s="158"/>
      <c r="JKC8" s="158"/>
      <c r="JKD8" s="158"/>
      <c r="JKE8" s="158"/>
      <c r="JKF8" s="158"/>
      <c r="JKG8" s="158"/>
      <c r="JKH8" s="158"/>
      <c r="JKI8" s="158"/>
      <c r="JKJ8" s="158"/>
      <c r="JKK8" s="158"/>
      <c r="JKL8" s="158"/>
      <c r="JKM8" s="158"/>
      <c r="JKN8" s="158"/>
      <c r="JKO8" s="158"/>
      <c r="JKP8" s="158"/>
      <c r="JKQ8" s="158"/>
      <c r="JKR8" s="158"/>
      <c r="JKS8" s="158"/>
      <c r="JKT8" s="158"/>
      <c r="JKU8" s="158"/>
      <c r="JKV8" s="158"/>
      <c r="JKW8" s="158"/>
      <c r="JKX8" s="158"/>
      <c r="JKY8" s="158"/>
      <c r="JKZ8" s="158"/>
      <c r="JLA8" s="158"/>
      <c r="JLB8" s="158"/>
      <c r="JLC8" s="158"/>
      <c r="JLD8" s="158"/>
      <c r="JLE8" s="158"/>
      <c r="JLF8" s="158"/>
      <c r="JLG8" s="158"/>
      <c r="JLH8" s="158"/>
      <c r="JLI8" s="158"/>
      <c r="JLJ8" s="158"/>
      <c r="JLK8" s="158"/>
      <c r="JLL8" s="158"/>
      <c r="JLM8" s="158"/>
      <c r="JLN8" s="158"/>
      <c r="JLO8" s="158"/>
      <c r="JLP8" s="158"/>
      <c r="JLQ8" s="158"/>
      <c r="JLR8" s="158"/>
      <c r="JLS8" s="158"/>
      <c r="JLT8" s="158"/>
      <c r="JLU8" s="158"/>
      <c r="JLV8" s="158"/>
      <c r="JLW8" s="158"/>
      <c r="JLX8" s="158"/>
      <c r="JLY8" s="158"/>
      <c r="JLZ8" s="158"/>
      <c r="JMA8" s="158"/>
      <c r="JMB8" s="158"/>
      <c r="JMC8" s="158"/>
      <c r="JMD8" s="158"/>
      <c r="JME8" s="158"/>
      <c r="JMF8" s="158"/>
      <c r="JMG8" s="158"/>
      <c r="JMH8" s="158"/>
      <c r="JMI8" s="158"/>
      <c r="JMJ8" s="158"/>
      <c r="JMK8" s="158"/>
      <c r="JML8" s="158"/>
      <c r="JMM8" s="158"/>
      <c r="JMN8" s="158"/>
      <c r="JMO8" s="158"/>
      <c r="JMP8" s="158"/>
      <c r="JMQ8" s="158"/>
      <c r="JMR8" s="158"/>
      <c r="JMS8" s="158"/>
      <c r="JMT8" s="158"/>
      <c r="JMU8" s="158"/>
      <c r="JMV8" s="158"/>
      <c r="JMW8" s="158"/>
      <c r="JMX8" s="158"/>
      <c r="JMY8" s="158"/>
      <c r="JMZ8" s="158"/>
      <c r="JNA8" s="158"/>
      <c r="JNB8" s="158"/>
      <c r="JNC8" s="158"/>
      <c r="JND8" s="158"/>
      <c r="JNE8" s="158"/>
      <c r="JNF8" s="158"/>
      <c r="JNG8" s="158"/>
      <c r="JNH8" s="158"/>
      <c r="JNI8" s="158"/>
      <c r="JNJ8" s="158"/>
      <c r="JNK8" s="158"/>
      <c r="JNL8" s="158"/>
      <c r="JNM8" s="158"/>
      <c r="JNN8" s="158"/>
      <c r="JNO8" s="158"/>
      <c r="JNP8" s="158"/>
      <c r="JNQ8" s="158"/>
      <c r="JNR8" s="158"/>
      <c r="JNS8" s="158"/>
      <c r="JNT8" s="158"/>
      <c r="JNU8" s="158"/>
      <c r="JNV8" s="158"/>
      <c r="JNW8" s="158"/>
      <c r="JNX8" s="158"/>
      <c r="JNY8" s="158"/>
      <c r="JNZ8" s="158"/>
      <c r="JOA8" s="158"/>
      <c r="JOB8" s="158"/>
      <c r="JOC8" s="158"/>
      <c r="JOD8" s="158"/>
      <c r="JOE8" s="158"/>
      <c r="JOF8" s="158"/>
      <c r="JOG8" s="158"/>
      <c r="JOH8" s="158"/>
      <c r="JOI8" s="158"/>
      <c r="JOJ8" s="158"/>
      <c r="JOK8" s="158"/>
      <c r="JOL8" s="158"/>
      <c r="JOM8" s="158"/>
      <c r="JON8" s="158"/>
      <c r="JOO8" s="158"/>
      <c r="JOP8" s="158"/>
      <c r="JOQ8" s="158"/>
      <c r="JOR8" s="158"/>
      <c r="JOS8" s="158"/>
      <c r="JOT8" s="158"/>
      <c r="JOU8" s="158"/>
      <c r="JOV8" s="158"/>
      <c r="JOW8" s="158"/>
      <c r="JOX8" s="158"/>
      <c r="JOY8" s="158"/>
      <c r="JOZ8" s="158"/>
      <c r="JPA8" s="158"/>
      <c r="JPB8" s="158"/>
      <c r="JPC8" s="158"/>
      <c r="JPD8" s="158"/>
      <c r="JPE8" s="158"/>
      <c r="JPF8" s="158"/>
      <c r="JPG8" s="158"/>
      <c r="JPH8" s="158"/>
      <c r="JPI8" s="158"/>
      <c r="JPJ8" s="158"/>
      <c r="JPK8" s="158"/>
      <c r="JPL8" s="158"/>
      <c r="JPM8" s="158"/>
      <c r="JPN8" s="158"/>
      <c r="JPO8" s="158"/>
      <c r="JPP8" s="158"/>
      <c r="JPQ8" s="158"/>
      <c r="JPR8" s="158"/>
      <c r="JPS8" s="158"/>
      <c r="JPT8" s="158"/>
      <c r="JPU8" s="158"/>
      <c r="JPV8" s="158"/>
      <c r="JPW8" s="158"/>
      <c r="JPX8" s="158"/>
      <c r="JPY8" s="158"/>
      <c r="JPZ8" s="158"/>
      <c r="JQA8" s="158"/>
      <c r="JQB8" s="158"/>
      <c r="JQC8" s="158"/>
      <c r="JQD8" s="158"/>
      <c r="JQE8" s="158"/>
      <c r="JQF8" s="158"/>
      <c r="JQG8" s="158"/>
      <c r="JQH8" s="158"/>
      <c r="JQI8" s="158"/>
      <c r="JQJ8" s="158"/>
      <c r="JQK8" s="158"/>
      <c r="JQL8" s="158"/>
      <c r="JQM8" s="158"/>
      <c r="JQN8" s="158"/>
      <c r="JQO8" s="158"/>
      <c r="JQP8" s="158"/>
      <c r="JQQ8" s="158"/>
      <c r="JQR8" s="158"/>
      <c r="JQS8" s="158"/>
      <c r="JQT8" s="158"/>
      <c r="JQU8" s="158"/>
      <c r="JQV8" s="158"/>
      <c r="JQW8" s="158"/>
      <c r="JQX8" s="158"/>
      <c r="JQY8" s="158"/>
      <c r="JQZ8" s="158"/>
      <c r="JRA8" s="158"/>
      <c r="JRB8" s="158"/>
      <c r="JRC8" s="158"/>
      <c r="JRD8" s="158"/>
      <c r="JRE8" s="158"/>
      <c r="JRF8" s="158"/>
      <c r="JRG8" s="158"/>
      <c r="JRH8" s="158"/>
      <c r="JRI8" s="158"/>
      <c r="JRJ8" s="158"/>
      <c r="JRK8" s="158"/>
      <c r="JRL8" s="158"/>
      <c r="JRM8" s="158"/>
      <c r="JRN8" s="158"/>
      <c r="JRO8" s="158"/>
      <c r="JRP8" s="158"/>
      <c r="JRQ8" s="158"/>
      <c r="JRR8" s="158"/>
      <c r="JRS8" s="158"/>
      <c r="JRT8" s="158"/>
      <c r="JRU8" s="158"/>
      <c r="JRV8" s="158"/>
      <c r="JRW8" s="158"/>
      <c r="JRX8" s="158"/>
      <c r="JRY8" s="158"/>
      <c r="JRZ8" s="158"/>
      <c r="JSA8" s="158"/>
      <c r="JSB8" s="158"/>
      <c r="JSC8" s="158"/>
      <c r="JSD8" s="158"/>
      <c r="JSE8" s="158"/>
      <c r="JSF8" s="158"/>
      <c r="JSG8" s="158"/>
      <c r="JSH8" s="158"/>
      <c r="JSI8" s="158"/>
      <c r="JSJ8" s="158"/>
      <c r="JSK8" s="158"/>
      <c r="JSL8" s="158"/>
      <c r="JSM8" s="158"/>
      <c r="JSN8" s="158"/>
      <c r="JSO8" s="158"/>
      <c r="JSP8" s="158"/>
      <c r="JSQ8" s="158"/>
      <c r="JSR8" s="158"/>
      <c r="JSS8" s="158"/>
      <c r="JST8" s="158"/>
      <c r="JSU8" s="158"/>
      <c r="JSV8" s="158"/>
      <c r="JSW8" s="158"/>
      <c r="JSX8" s="158"/>
      <c r="JSY8" s="158"/>
      <c r="JSZ8" s="158"/>
      <c r="JTA8" s="158"/>
      <c r="JTB8" s="158"/>
      <c r="JTC8" s="158"/>
      <c r="JTD8" s="158"/>
      <c r="JTE8" s="158"/>
      <c r="JTF8" s="158"/>
      <c r="JTG8" s="158"/>
      <c r="JTH8" s="158"/>
      <c r="JTI8" s="158"/>
      <c r="JTJ8" s="158"/>
      <c r="JTK8" s="158"/>
      <c r="JTL8" s="158"/>
      <c r="JTM8" s="158"/>
      <c r="JTN8" s="158"/>
      <c r="JTO8" s="158"/>
      <c r="JTP8" s="158"/>
      <c r="JTQ8" s="158"/>
      <c r="JTR8" s="158"/>
      <c r="JTS8" s="158"/>
      <c r="JTT8" s="158"/>
      <c r="JTU8" s="158"/>
      <c r="JTV8" s="158"/>
      <c r="JTW8" s="158"/>
      <c r="JTX8" s="158"/>
      <c r="JTY8" s="158"/>
      <c r="JTZ8" s="158"/>
      <c r="JUA8" s="158"/>
      <c r="JUB8" s="158"/>
      <c r="JUC8" s="158"/>
      <c r="JUD8" s="158"/>
      <c r="JUE8" s="158"/>
      <c r="JUF8" s="158"/>
      <c r="JUG8" s="158"/>
      <c r="JUH8" s="158"/>
      <c r="JUI8" s="158"/>
      <c r="JUJ8" s="158"/>
      <c r="JUK8" s="158"/>
      <c r="JUL8" s="158"/>
      <c r="JUM8" s="158"/>
      <c r="JUN8" s="158"/>
      <c r="JUO8" s="158"/>
      <c r="JUP8" s="158"/>
      <c r="JUQ8" s="158"/>
      <c r="JUR8" s="158"/>
      <c r="JUS8" s="158"/>
      <c r="JUT8" s="158"/>
      <c r="JUU8" s="158"/>
      <c r="JUV8" s="158"/>
      <c r="JUW8" s="158"/>
      <c r="JUX8" s="158"/>
      <c r="JUY8" s="158"/>
      <c r="JUZ8" s="158"/>
      <c r="JVA8" s="158"/>
      <c r="JVB8" s="158"/>
      <c r="JVC8" s="158"/>
      <c r="JVD8" s="158"/>
      <c r="JVE8" s="158"/>
      <c r="JVF8" s="158"/>
      <c r="JVG8" s="158"/>
      <c r="JVH8" s="158"/>
      <c r="JVI8" s="158"/>
      <c r="JVJ8" s="158"/>
      <c r="JVK8" s="158"/>
      <c r="JVL8" s="158"/>
      <c r="JVM8" s="158"/>
      <c r="JVN8" s="158"/>
      <c r="JVO8" s="158"/>
      <c r="JVP8" s="158"/>
      <c r="JVQ8" s="158"/>
      <c r="JVR8" s="158"/>
      <c r="JVS8" s="158"/>
      <c r="JVT8" s="158"/>
      <c r="JVU8" s="158"/>
      <c r="JVV8" s="158"/>
      <c r="JVW8" s="158"/>
      <c r="JVX8" s="158"/>
      <c r="JVY8" s="158"/>
      <c r="JVZ8" s="158"/>
      <c r="JWA8" s="158"/>
      <c r="JWB8" s="158"/>
      <c r="JWC8" s="158"/>
      <c r="JWD8" s="158"/>
      <c r="JWE8" s="158"/>
      <c r="JWF8" s="158"/>
      <c r="JWG8" s="158"/>
      <c r="JWH8" s="158"/>
      <c r="JWI8" s="158"/>
      <c r="JWJ8" s="158"/>
      <c r="JWK8" s="158"/>
      <c r="JWL8" s="158"/>
      <c r="JWM8" s="158"/>
      <c r="JWN8" s="158"/>
      <c r="JWO8" s="158"/>
      <c r="JWP8" s="158"/>
      <c r="JWQ8" s="158"/>
      <c r="JWR8" s="158"/>
      <c r="JWS8" s="158"/>
      <c r="JWT8" s="158"/>
      <c r="JWU8" s="158"/>
      <c r="JWV8" s="158"/>
      <c r="JWW8" s="158"/>
      <c r="JWX8" s="158"/>
      <c r="JWY8" s="158"/>
      <c r="JWZ8" s="158"/>
      <c r="JXA8" s="158"/>
      <c r="JXB8" s="158"/>
      <c r="JXC8" s="158"/>
      <c r="JXD8" s="158"/>
      <c r="JXE8" s="158"/>
      <c r="JXF8" s="158"/>
      <c r="JXG8" s="158"/>
      <c r="JXH8" s="158"/>
      <c r="JXI8" s="158"/>
      <c r="JXJ8" s="158"/>
      <c r="JXK8" s="158"/>
      <c r="JXL8" s="158"/>
      <c r="JXM8" s="158"/>
      <c r="JXN8" s="158"/>
      <c r="JXO8" s="158"/>
      <c r="JXP8" s="158"/>
      <c r="JXQ8" s="158"/>
      <c r="JXR8" s="158"/>
      <c r="JXS8" s="158"/>
      <c r="JXT8" s="158"/>
      <c r="JXU8" s="158"/>
      <c r="JXV8" s="158"/>
      <c r="JXW8" s="158"/>
      <c r="JXX8" s="158"/>
      <c r="JXY8" s="158"/>
      <c r="JXZ8" s="158"/>
      <c r="JYA8" s="158"/>
      <c r="JYB8" s="158"/>
      <c r="JYC8" s="158"/>
      <c r="JYD8" s="158"/>
      <c r="JYE8" s="158"/>
      <c r="JYF8" s="158"/>
      <c r="JYG8" s="158"/>
      <c r="JYH8" s="158"/>
      <c r="JYI8" s="158"/>
      <c r="JYJ8" s="158"/>
      <c r="JYK8" s="158"/>
      <c r="JYL8" s="158"/>
      <c r="JYM8" s="158"/>
      <c r="JYN8" s="158"/>
      <c r="JYO8" s="158"/>
      <c r="JYP8" s="158"/>
      <c r="JYQ8" s="158"/>
      <c r="JYR8" s="158"/>
      <c r="JYS8" s="158"/>
      <c r="JYT8" s="158"/>
      <c r="JYU8" s="158"/>
      <c r="JYV8" s="158"/>
      <c r="JYW8" s="158"/>
      <c r="JYX8" s="158"/>
      <c r="JYY8" s="158"/>
      <c r="JYZ8" s="158"/>
      <c r="JZA8" s="158"/>
      <c r="JZB8" s="158"/>
      <c r="JZC8" s="158"/>
      <c r="JZD8" s="158"/>
      <c r="JZE8" s="158"/>
      <c r="JZF8" s="158"/>
      <c r="JZG8" s="158"/>
      <c r="JZH8" s="158"/>
      <c r="JZI8" s="158"/>
      <c r="JZJ8" s="158"/>
      <c r="JZK8" s="158"/>
      <c r="JZL8" s="158"/>
      <c r="JZM8" s="158"/>
      <c r="JZN8" s="158"/>
      <c r="JZO8" s="158"/>
      <c r="JZP8" s="158"/>
      <c r="JZQ8" s="158"/>
      <c r="JZR8" s="158"/>
      <c r="JZS8" s="158"/>
      <c r="JZT8" s="158"/>
      <c r="JZU8" s="158"/>
      <c r="JZV8" s="158"/>
      <c r="JZW8" s="158"/>
      <c r="JZX8" s="158"/>
      <c r="JZY8" s="158"/>
      <c r="JZZ8" s="158"/>
      <c r="KAA8" s="158"/>
      <c r="KAB8" s="158"/>
      <c r="KAC8" s="158"/>
      <c r="KAD8" s="158"/>
      <c r="KAE8" s="158"/>
      <c r="KAF8" s="158"/>
      <c r="KAG8" s="158"/>
      <c r="KAH8" s="158"/>
      <c r="KAI8" s="158"/>
      <c r="KAJ8" s="158"/>
      <c r="KAK8" s="158"/>
      <c r="KAL8" s="158"/>
      <c r="KAM8" s="158"/>
      <c r="KAN8" s="158"/>
      <c r="KAO8" s="158"/>
      <c r="KAP8" s="158"/>
      <c r="KAQ8" s="158"/>
      <c r="KAR8" s="158"/>
      <c r="KAS8" s="158"/>
      <c r="KAT8" s="158"/>
      <c r="KAU8" s="158"/>
      <c r="KAV8" s="158"/>
      <c r="KAW8" s="158"/>
      <c r="KAX8" s="158"/>
      <c r="KAY8" s="158"/>
      <c r="KAZ8" s="158"/>
      <c r="KBA8" s="158"/>
      <c r="KBB8" s="158"/>
      <c r="KBC8" s="158"/>
      <c r="KBD8" s="158"/>
      <c r="KBE8" s="158"/>
      <c r="KBF8" s="158"/>
      <c r="KBG8" s="158"/>
      <c r="KBH8" s="158"/>
      <c r="KBI8" s="158"/>
      <c r="KBJ8" s="158"/>
      <c r="KBK8" s="158"/>
      <c r="KBL8" s="158"/>
      <c r="KBM8" s="158"/>
      <c r="KBN8" s="158"/>
      <c r="KBO8" s="158"/>
      <c r="KBP8" s="158"/>
      <c r="KBQ8" s="158"/>
      <c r="KBR8" s="158"/>
      <c r="KBS8" s="158"/>
      <c r="KBT8" s="158"/>
      <c r="KBU8" s="158"/>
      <c r="KBV8" s="158"/>
      <c r="KBW8" s="158"/>
      <c r="KBX8" s="158"/>
      <c r="KBY8" s="158"/>
      <c r="KBZ8" s="158"/>
      <c r="KCA8" s="158"/>
      <c r="KCB8" s="158"/>
      <c r="KCC8" s="158"/>
      <c r="KCD8" s="158"/>
      <c r="KCE8" s="158"/>
      <c r="KCF8" s="158"/>
      <c r="KCG8" s="158"/>
      <c r="KCH8" s="158"/>
      <c r="KCI8" s="158"/>
      <c r="KCJ8" s="158"/>
      <c r="KCK8" s="158"/>
      <c r="KCL8" s="158"/>
      <c r="KCM8" s="158"/>
      <c r="KCN8" s="158"/>
      <c r="KCO8" s="158"/>
      <c r="KCP8" s="158"/>
      <c r="KCQ8" s="158"/>
      <c r="KCR8" s="158"/>
      <c r="KCS8" s="158"/>
      <c r="KCT8" s="158"/>
      <c r="KCU8" s="158"/>
      <c r="KCV8" s="158"/>
      <c r="KCW8" s="158"/>
      <c r="KCX8" s="158"/>
      <c r="KCY8" s="158"/>
      <c r="KCZ8" s="158"/>
      <c r="KDA8" s="158"/>
      <c r="KDB8" s="158"/>
      <c r="KDC8" s="158"/>
      <c r="KDD8" s="158"/>
      <c r="KDE8" s="158"/>
      <c r="KDF8" s="158"/>
      <c r="KDG8" s="158"/>
      <c r="KDH8" s="158"/>
      <c r="KDI8" s="158"/>
      <c r="KDJ8" s="158"/>
      <c r="KDK8" s="158"/>
      <c r="KDL8" s="158"/>
      <c r="KDM8" s="158"/>
      <c r="KDN8" s="158"/>
      <c r="KDO8" s="158"/>
      <c r="KDP8" s="158"/>
      <c r="KDQ8" s="158"/>
      <c r="KDR8" s="158"/>
      <c r="KDS8" s="158"/>
      <c r="KDT8" s="158"/>
      <c r="KDU8" s="158"/>
      <c r="KDV8" s="158"/>
      <c r="KDW8" s="158"/>
      <c r="KDX8" s="158"/>
      <c r="KDY8" s="158"/>
      <c r="KDZ8" s="158"/>
      <c r="KEA8" s="158"/>
      <c r="KEB8" s="158"/>
      <c r="KEC8" s="158"/>
      <c r="KED8" s="158"/>
      <c r="KEE8" s="158"/>
      <c r="KEF8" s="158"/>
      <c r="KEG8" s="158"/>
      <c r="KEH8" s="158"/>
      <c r="KEI8" s="158"/>
      <c r="KEJ8" s="158"/>
      <c r="KEK8" s="158"/>
      <c r="KEL8" s="158"/>
      <c r="KEM8" s="158"/>
      <c r="KEN8" s="158"/>
      <c r="KEO8" s="158"/>
      <c r="KEP8" s="158"/>
      <c r="KEQ8" s="158"/>
      <c r="KER8" s="158"/>
      <c r="KES8" s="158"/>
      <c r="KET8" s="158"/>
      <c r="KEU8" s="158"/>
      <c r="KEV8" s="158"/>
      <c r="KEW8" s="158"/>
      <c r="KEX8" s="158"/>
      <c r="KEY8" s="158"/>
      <c r="KEZ8" s="158"/>
      <c r="KFA8" s="158"/>
      <c r="KFB8" s="158"/>
      <c r="KFC8" s="158"/>
      <c r="KFD8" s="158"/>
      <c r="KFE8" s="158"/>
      <c r="KFF8" s="158"/>
      <c r="KFG8" s="158"/>
      <c r="KFH8" s="158"/>
      <c r="KFI8" s="158"/>
      <c r="KFJ8" s="158"/>
      <c r="KFK8" s="158"/>
      <c r="KFL8" s="158"/>
      <c r="KFM8" s="158"/>
      <c r="KFN8" s="158"/>
      <c r="KFO8" s="158"/>
      <c r="KFP8" s="158"/>
      <c r="KFQ8" s="158"/>
      <c r="KFR8" s="158"/>
      <c r="KFS8" s="158"/>
      <c r="KFT8" s="158"/>
      <c r="KFU8" s="158"/>
      <c r="KFV8" s="158"/>
      <c r="KFW8" s="158"/>
      <c r="KFX8" s="158"/>
      <c r="KFY8" s="158"/>
      <c r="KFZ8" s="158"/>
      <c r="KGA8" s="158"/>
      <c r="KGB8" s="158"/>
      <c r="KGC8" s="158"/>
      <c r="KGD8" s="158"/>
      <c r="KGE8" s="158"/>
      <c r="KGF8" s="158"/>
      <c r="KGG8" s="158"/>
      <c r="KGH8" s="158"/>
      <c r="KGI8" s="158"/>
      <c r="KGJ8" s="158"/>
      <c r="KGK8" s="158"/>
      <c r="KGL8" s="158"/>
      <c r="KGM8" s="158"/>
      <c r="KGN8" s="158"/>
      <c r="KGO8" s="158"/>
      <c r="KGP8" s="158"/>
      <c r="KGQ8" s="158"/>
      <c r="KGR8" s="158"/>
      <c r="KGS8" s="158"/>
      <c r="KGT8" s="158"/>
      <c r="KGU8" s="158"/>
      <c r="KGV8" s="158"/>
      <c r="KGW8" s="158"/>
      <c r="KGX8" s="158"/>
      <c r="KGY8" s="158"/>
      <c r="KGZ8" s="158"/>
      <c r="KHA8" s="158"/>
      <c r="KHB8" s="158"/>
      <c r="KHC8" s="158"/>
      <c r="KHD8" s="158"/>
      <c r="KHE8" s="158"/>
      <c r="KHF8" s="158"/>
      <c r="KHG8" s="158"/>
      <c r="KHH8" s="158"/>
      <c r="KHI8" s="158"/>
      <c r="KHJ8" s="158"/>
      <c r="KHK8" s="158"/>
      <c r="KHL8" s="158"/>
      <c r="KHM8" s="158"/>
      <c r="KHN8" s="158"/>
      <c r="KHO8" s="158"/>
      <c r="KHP8" s="158"/>
      <c r="KHQ8" s="158"/>
      <c r="KHR8" s="158"/>
      <c r="KHS8" s="158"/>
      <c r="KHT8" s="158"/>
      <c r="KHU8" s="158"/>
      <c r="KHV8" s="158"/>
      <c r="KHW8" s="158"/>
      <c r="KHX8" s="158"/>
      <c r="KHY8" s="158"/>
      <c r="KHZ8" s="158"/>
      <c r="KIA8" s="158"/>
      <c r="KIB8" s="158"/>
      <c r="KIC8" s="158"/>
      <c r="KID8" s="158"/>
      <c r="KIE8" s="158"/>
      <c r="KIF8" s="158"/>
      <c r="KIG8" s="158"/>
      <c r="KIH8" s="158"/>
      <c r="KII8" s="158"/>
      <c r="KIJ8" s="158"/>
      <c r="KIK8" s="158"/>
      <c r="KIL8" s="158"/>
      <c r="KIM8" s="158"/>
      <c r="KIN8" s="158"/>
      <c r="KIO8" s="158"/>
      <c r="KIP8" s="158"/>
      <c r="KIQ8" s="158"/>
      <c r="KIR8" s="158"/>
      <c r="KIS8" s="158"/>
      <c r="KIT8" s="158"/>
      <c r="KIU8" s="158"/>
      <c r="KIV8" s="158"/>
      <c r="KIW8" s="158"/>
      <c r="KIX8" s="158"/>
      <c r="KIY8" s="158"/>
      <c r="KIZ8" s="158"/>
      <c r="KJA8" s="158"/>
      <c r="KJB8" s="158"/>
      <c r="KJC8" s="158"/>
      <c r="KJD8" s="158"/>
      <c r="KJE8" s="158"/>
      <c r="KJF8" s="158"/>
      <c r="KJG8" s="158"/>
      <c r="KJH8" s="158"/>
      <c r="KJI8" s="158"/>
      <c r="KJJ8" s="158"/>
      <c r="KJK8" s="158"/>
      <c r="KJL8" s="158"/>
      <c r="KJM8" s="158"/>
      <c r="KJN8" s="158"/>
      <c r="KJO8" s="158"/>
      <c r="KJP8" s="158"/>
      <c r="KJQ8" s="158"/>
      <c r="KJR8" s="158"/>
      <c r="KJS8" s="158"/>
      <c r="KJT8" s="158"/>
      <c r="KJU8" s="158"/>
      <c r="KJV8" s="158"/>
      <c r="KJW8" s="158"/>
      <c r="KJX8" s="158"/>
      <c r="KJY8" s="158"/>
      <c r="KJZ8" s="158"/>
      <c r="KKA8" s="158"/>
      <c r="KKB8" s="158"/>
      <c r="KKC8" s="158"/>
      <c r="KKD8" s="158"/>
      <c r="KKE8" s="158"/>
      <c r="KKF8" s="158"/>
      <c r="KKG8" s="158"/>
      <c r="KKH8" s="158"/>
      <c r="KKI8" s="158"/>
      <c r="KKJ8" s="158"/>
      <c r="KKK8" s="158"/>
      <c r="KKL8" s="158"/>
      <c r="KKM8" s="158"/>
      <c r="KKN8" s="158"/>
      <c r="KKO8" s="158"/>
      <c r="KKP8" s="158"/>
      <c r="KKQ8" s="158"/>
      <c r="KKR8" s="158"/>
      <c r="KKS8" s="158"/>
      <c r="KKT8" s="158"/>
      <c r="KKU8" s="158"/>
      <c r="KKV8" s="158"/>
      <c r="KKW8" s="158"/>
      <c r="KKX8" s="158"/>
      <c r="KKY8" s="158"/>
      <c r="KKZ8" s="158"/>
      <c r="KLA8" s="158"/>
      <c r="KLB8" s="158"/>
      <c r="KLC8" s="158"/>
      <c r="KLD8" s="158"/>
      <c r="KLE8" s="158"/>
      <c r="KLF8" s="158"/>
      <c r="KLG8" s="158"/>
      <c r="KLH8" s="158"/>
      <c r="KLI8" s="158"/>
      <c r="KLJ8" s="158"/>
      <c r="KLK8" s="158"/>
      <c r="KLL8" s="158"/>
      <c r="KLM8" s="158"/>
      <c r="KLN8" s="158"/>
      <c r="KLO8" s="158"/>
      <c r="KLP8" s="158"/>
      <c r="KLQ8" s="158"/>
      <c r="KLR8" s="158"/>
      <c r="KLS8" s="158"/>
      <c r="KLT8" s="158"/>
      <c r="KLU8" s="158"/>
      <c r="KLV8" s="158"/>
      <c r="KLW8" s="158"/>
      <c r="KLX8" s="158"/>
      <c r="KLY8" s="158"/>
      <c r="KLZ8" s="158"/>
      <c r="KMA8" s="158"/>
      <c r="KMB8" s="158"/>
      <c r="KMC8" s="158"/>
      <c r="KMD8" s="158"/>
      <c r="KME8" s="158"/>
      <c r="KMF8" s="158"/>
      <c r="KMG8" s="158"/>
      <c r="KMH8" s="158"/>
      <c r="KMI8" s="158"/>
      <c r="KMJ8" s="158"/>
      <c r="KMK8" s="158"/>
      <c r="KML8" s="158"/>
      <c r="KMM8" s="158"/>
      <c r="KMN8" s="158"/>
      <c r="KMO8" s="158"/>
      <c r="KMP8" s="158"/>
      <c r="KMQ8" s="158"/>
      <c r="KMR8" s="158"/>
      <c r="KMS8" s="158"/>
      <c r="KMT8" s="158"/>
      <c r="KMU8" s="158"/>
      <c r="KMV8" s="158"/>
      <c r="KMW8" s="158"/>
      <c r="KMX8" s="158"/>
      <c r="KMY8" s="158"/>
      <c r="KMZ8" s="158"/>
      <c r="KNA8" s="158"/>
      <c r="KNB8" s="158"/>
      <c r="KNC8" s="158"/>
      <c r="KND8" s="158"/>
      <c r="KNE8" s="158"/>
      <c r="KNF8" s="158"/>
      <c r="KNG8" s="158"/>
      <c r="KNH8" s="158"/>
      <c r="KNI8" s="158"/>
      <c r="KNJ8" s="158"/>
      <c r="KNK8" s="158"/>
      <c r="KNL8" s="158"/>
      <c r="KNM8" s="158"/>
      <c r="KNN8" s="158"/>
      <c r="KNO8" s="158"/>
      <c r="KNP8" s="158"/>
      <c r="KNQ8" s="158"/>
      <c r="KNR8" s="158"/>
      <c r="KNS8" s="158"/>
      <c r="KNT8" s="158"/>
      <c r="KNU8" s="158"/>
      <c r="KNV8" s="158"/>
      <c r="KNW8" s="158"/>
      <c r="KNX8" s="158"/>
      <c r="KNY8" s="158"/>
      <c r="KNZ8" s="158"/>
      <c r="KOA8" s="158"/>
      <c r="KOB8" s="158"/>
      <c r="KOC8" s="158"/>
      <c r="KOD8" s="158"/>
      <c r="KOE8" s="158"/>
      <c r="KOF8" s="158"/>
      <c r="KOG8" s="158"/>
      <c r="KOH8" s="158"/>
      <c r="KOI8" s="158"/>
      <c r="KOJ8" s="158"/>
      <c r="KOK8" s="158"/>
      <c r="KOL8" s="158"/>
      <c r="KOM8" s="158"/>
      <c r="KON8" s="158"/>
      <c r="KOO8" s="158"/>
      <c r="KOP8" s="158"/>
      <c r="KOQ8" s="158"/>
      <c r="KOR8" s="158"/>
      <c r="KOS8" s="158"/>
      <c r="KOT8" s="158"/>
      <c r="KOU8" s="158"/>
      <c r="KOV8" s="158"/>
      <c r="KOW8" s="158"/>
      <c r="KOX8" s="158"/>
      <c r="KOY8" s="158"/>
      <c r="KOZ8" s="158"/>
      <c r="KPA8" s="158"/>
      <c r="KPB8" s="158"/>
      <c r="KPC8" s="158"/>
      <c r="KPD8" s="158"/>
      <c r="KPE8" s="158"/>
      <c r="KPF8" s="158"/>
      <c r="KPG8" s="158"/>
      <c r="KPH8" s="158"/>
      <c r="KPI8" s="158"/>
      <c r="KPJ8" s="158"/>
      <c r="KPK8" s="158"/>
      <c r="KPL8" s="158"/>
      <c r="KPM8" s="158"/>
      <c r="KPN8" s="158"/>
      <c r="KPO8" s="158"/>
      <c r="KPP8" s="158"/>
      <c r="KPQ8" s="158"/>
      <c r="KPR8" s="158"/>
      <c r="KPS8" s="158"/>
      <c r="KPT8" s="158"/>
      <c r="KPU8" s="158"/>
      <c r="KPV8" s="158"/>
      <c r="KPW8" s="158"/>
      <c r="KPX8" s="158"/>
      <c r="KPY8" s="158"/>
      <c r="KPZ8" s="158"/>
      <c r="KQA8" s="158"/>
      <c r="KQB8" s="158"/>
      <c r="KQC8" s="158"/>
      <c r="KQD8" s="158"/>
      <c r="KQE8" s="158"/>
      <c r="KQF8" s="158"/>
      <c r="KQG8" s="158"/>
      <c r="KQH8" s="158"/>
      <c r="KQI8" s="158"/>
      <c r="KQJ8" s="158"/>
      <c r="KQK8" s="158"/>
      <c r="KQL8" s="158"/>
      <c r="KQM8" s="158"/>
      <c r="KQN8" s="158"/>
      <c r="KQO8" s="158"/>
      <c r="KQP8" s="158"/>
      <c r="KQQ8" s="158"/>
      <c r="KQR8" s="158"/>
      <c r="KQS8" s="158"/>
      <c r="KQT8" s="158"/>
      <c r="KQU8" s="158"/>
      <c r="KQV8" s="158"/>
      <c r="KQW8" s="158"/>
      <c r="KQX8" s="158"/>
      <c r="KQY8" s="158"/>
      <c r="KQZ8" s="158"/>
      <c r="KRA8" s="158"/>
      <c r="KRB8" s="158"/>
      <c r="KRC8" s="158"/>
      <c r="KRD8" s="158"/>
      <c r="KRE8" s="158"/>
      <c r="KRF8" s="158"/>
      <c r="KRG8" s="158"/>
      <c r="KRH8" s="158"/>
      <c r="KRI8" s="158"/>
      <c r="KRJ8" s="158"/>
      <c r="KRK8" s="158"/>
      <c r="KRL8" s="158"/>
      <c r="KRM8" s="158"/>
      <c r="KRN8" s="158"/>
      <c r="KRO8" s="158"/>
      <c r="KRP8" s="158"/>
      <c r="KRQ8" s="158"/>
      <c r="KRR8" s="158"/>
      <c r="KRS8" s="158"/>
      <c r="KRT8" s="158"/>
      <c r="KRU8" s="158"/>
      <c r="KRV8" s="158"/>
      <c r="KRW8" s="158"/>
      <c r="KRX8" s="158"/>
      <c r="KRY8" s="158"/>
      <c r="KRZ8" s="158"/>
      <c r="KSA8" s="158"/>
      <c r="KSB8" s="158"/>
      <c r="KSC8" s="158"/>
      <c r="KSD8" s="158"/>
      <c r="KSE8" s="158"/>
      <c r="KSF8" s="158"/>
      <c r="KSG8" s="158"/>
      <c r="KSH8" s="158"/>
      <c r="KSI8" s="158"/>
      <c r="KSJ8" s="158"/>
      <c r="KSK8" s="158"/>
      <c r="KSL8" s="158"/>
      <c r="KSM8" s="158"/>
      <c r="KSN8" s="158"/>
      <c r="KSO8" s="158"/>
      <c r="KSP8" s="158"/>
      <c r="KSQ8" s="158"/>
      <c r="KSR8" s="158"/>
      <c r="KSS8" s="158"/>
      <c r="KST8" s="158"/>
      <c r="KSU8" s="158"/>
      <c r="KSV8" s="158"/>
      <c r="KSW8" s="158"/>
      <c r="KSX8" s="158"/>
      <c r="KSY8" s="158"/>
      <c r="KSZ8" s="158"/>
      <c r="KTA8" s="158"/>
      <c r="KTB8" s="158"/>
      <c r="KTC8" s="158"/>
      <c r="KTD8" s="158"/>
      <c r="KTE8" s="158"/>
      <c r="KTF8" s="158"/>
      <c r="KTG8" s="158"/>
      <c r="KTH8" s="158"/>
      <c r="KTI8" s="158"/>
      <c r="KTJ8" s="158"/>
      <c r="KTK8" s="158"/>
      <c r="KTL8" s="158"/>
      <c r="KTM8" s="158"/>
      <c r="KTN8" s="158"/>
      <c r="KTO8" s="158"/>
      <c r="KTP8" s="158"/>
      <c r="KTQ8" s="158"/>
      <c r="KTR8" s="158"/>
      <c r="KTS8" s="158"/>
      <c r="KTT8" s="158"/>
      <c r="KTU8" s="158"/>
      <c r="KTV8" s="158"/>
      <c r="KTW8" s="158"/>
      <c r="KTX8" s="158"/>
      <c r="KTY8" s="158"/>
      <c r="KTZ8" s="158"/>
      <c r="KUA8" s="158"/>
      <c r="KUB8" s="158"/>
      <c r="KUC8" s="158"/>
      <c r="KUD8" s="158"/>
      <c r="KUE8" s="158"/>
      <c r="KUF8" s="158"/>
      <c r="KUG8" s="158"/>
      <c r="KUH8" s="158"/>
      <c r="KUI8" s="158"/>
      <c r="KUJ8" s="158"/>
      <c r="KUK8" s="158"/>
      <c r="KUL8" s="158"/>
      <c r="KUM8" s="158"/>
      <c r="KUN8" s="158"/>
      <c r="KUO8" s="158"/>
      <c r="KUP8" s="158"/>
      <c r="KUQ8" s="158"/>
      <c r="KUR8" s="158"/>
      <c r="KUS8" s="158"/>
      <c r="KUT8" s="158"/>
      <c r="KUU8" s="158"/>
      <c r="KUV8" s="158"/>
      <c r="KUW8" s="158"/>
      <c r="KUX8" s="158"/>
      <c r="KUY8" s="158"/>
      <c r="KUZ8" s="158"/>
      <c r="KVA8" s="158"/>
      <c r="KVB8" s="158"/>
      <c r="KVC8" s="158"/>
      <c r="KVD8" s="158"/>
      <c r="KVE8" s="158"/>
      <c r="KVF8" s="158"/>
      <c r="KVG8" s="158"/>
      <c r="KVH8" s="158"/>
      <c r="KVI8" s="158"/>
      <c r="KVJ8" s="158"/>
      <c r="KVK8" s="158"/>
      <c r="KVL8" s="158"/>
      <c r="KVM8" s="158"/>
      <c r="KVN8" s="158"/>
      <c r="KVO8" s="158"/>
      <c r="KVP8" s="158"/>
      <c r="KVQ8" s="158"/>
      <c r="KVR8" s="158"/>
      <c r="KVS8" s="158"/>
      <c r="KVT8" s="158"/>
      <c r="KVU8" s="158"/>
      <c r="KVV8" s="158"/>
      <c r="KVW8" s="158"/>
      <c r="KVX8" s="158"/>
      <c r="KVY8" s="158"/>
      <c r="KVZ8" s="158"/>
      <c r="KWA8" s="158"/>
      <c r="KWB8" s="158"/>
      <c r="KWC8" s="158"/>
      <c r="KWD8" s="158"/>
      <c r="KWE8" s="158"/>
      <c r="KWF8" s="158"/>
      <c r="KWG8" s="158"/>
      <c r="KWH8" s="158"/>
      <c r="KWI8" s="158"/>
      <c r="KWJ8" s="158"/>
      <c r="KWK8" s="158"/>
      <c r="KWL8" s="158"/>
      <c r="KWM8" s="158"/>
      <c r="KWN8" s="158"/>
      <c r="KWO8" s="158"/>
      <c r="KWP8" s="158"/>
      <c r="KWQ8" s="158"/>
      <c r="KWR8" s="158"/>
      <c r="KWS8" s="158"/>
      <c r="KWT8" s="158"/>
      <c r="KWU8" s="158"/>
      <c r="KWV8" s="158"/>
      <c r="KWW8" s="158"/>
      <c r="KWX8" s="158"/>
      <c r="KWY8" s="158"/>
      <c r="KWZ8" s="158"/>
      <c r="KXA8" s="158"/>
      <c r="KXB8" s="158"/>
      <c r="KXC8" s="158"/>
      <c r="KXD8" s="158"/>
      <c r="KXE8" s="158"/>
      <c r="KXF8" s="158"/>
      <c r="KXG8" s="158"/>
      <c r="KXH8" s="158"/>
      <c r="KXI8" s="158"/>
      <c r="KXJ8" s="158"/>
      <c r="KXK8" s="158"/>
      <c r="KXL8" s="158"/>
      <c r="KXM8" s="158"/>
      <c r="KXN8" s="158"/>
      <c r="KXO8" s="158"/>
      <c r="KXP8" s="158"/>
      <c r="KXQ8" s="158"/>
      <c r="KXR8" s="158"/>
      <c r="KXS8" s="158"/>
      <c r="KXT8" s="158"/>
      <c r="KXU8" s="158"/>
      <c r="KXV8" s="158"/>
      <c r="KXW8" s="158"/>
      <c r="KXX8" s="158"/>
      <c r="KXY8" s="158"/>
      <c r="KXZ8" s="158"/>
      <c r="KYA8" s="158"/>
      <c r="KYB8" s="158"/>
      <c r="KYC8" s="158"/>
      <c r="KYD8" s="158"/>
      <c r="KYE8" s="158"/>
      <c r="KYF8" s="158"/>
      <c r="KYG8" s="158"/>
      <c r="KYH8" s="158"/>
      <c r="KYI8" s="158"/>
      <c r="KYJ8" s="158"/>
      <c r="KYK8" s="158"/>
      <c r="KYL8" s="158"/>
      <c r="KYM8" s="158"/>
      <c r="KYN8" s="158"/>
      <c r="KYO8" s="158"/>
      <c r="KYP8" s="158"/>
      <c r="KYQ8" s="158"/>
      <c r="KYR8" s="158"/>
      <c r="KYS8" s="158"/>
      <c r="KYT8" s="158"/>
      <c r="KYU8" s="158"/>
      <c r="KYV8" s="158"/>
      <c r="KYW8" s="158"/>
      <c r="KYX8" s="158"/>
      <c r="KYY8" s="158"/>
      <c r="KYZ8" s="158"/>
      <c r="KZA8" s="158"/>
      <c r="KZB8" s="158"/>
      <c r="KZC8" s="158"/>
      <c r="KZD8" s="158"/>
      <c r="KZE8" s="158"/>
      <c r="KZF8" s="158"/>
      <c r="KZG8" s="158"/>
      <c r="KZH8" s="158"/>
      <c r="KZI8" s="158"/>
      <c r="KZJ8" s="158"/>
      <c r="KZK8" s="158"/>
      <c r="KZL8" s="158"/>
      <c r="KZM8" s="158"/>
      <c r="KZN8" s="158"/>
      <c r="KZO8" s="158"/>
      <c r="KZP8" s="158"/>
      <c r="KZQ8" s="158"/>
      <c r="KZR8" s="158"/>
      <c r="KZS8" s="158"/>
      <c r="KZT8" s="158"/>
      <c r="KZU8" s="158"/>
      <c r="KZV8" s="158"/>
      <c r="KZW8" s="158"/>
      <c r="KZX8" s="158"/>
      <c r="KZY8" s="158"/>
      <c r="KZZ8" s="158"/>
      <c r="LAA8" s="158"/>
      <c r="LAB8" s="158"/>
      <c r="LAC8" s="158"/>
      <c r="LAD8" s="158"/>
      <c r="LAE8" s="158"/>
      <c r="LAF8" s="158"/>
      <c r="LAG8" s="158"/>
      <c r="LAH8" s="158"/>
      <c r="LAI8" s="158"/>
      <c r="LAJ8" s="158"/>
      <c r="LAK8" s="158"/>
      <c r="LAL8" s="158"/>
      <c r="LAM8" s="158"/>
      <c r="LAN8" s="158"/>
      <c r="LAO8" s="158"/>
      <c r="LAP8" s="158"/>
      <c r="LAQ8" s="158"/>
      <c r="LAR8" s="158"/>
      <c r="LAS8" s="158"/>
      <c r="LAT8" s="158"/>
      <c r="LAU8" s="158"/>
      <c r="LAV8" s="158"/>
      <c r="LAW8" s="158"/>
      <c r="LAX8" s="158"/>
      <c r="LAY8" s="158"/>
      <c r="LAZ8" s="158"/>
      <c r="LBA8" s="158"/>
      <c r="LBB8" s="158"/>
      <c r="LBC8" s="158"/>
      <c r="LBD8" s="158"/>
      <c r="LBE8" s="158"/>
      <c r="LBF8" s="158"/>
      <c r="LBG8" s="158"/>
      <c r="LBH8" s="158"/>
      <c r="LBI8" s="158"/>
      <c r="LBJ8" s="158"/>
      <c r="LBK8" s="158"/>
      <c r="LBL8" s="158"/>
      <c r="LBM8" s="158"/>
      <c r="LBN8" s="158"/>
      <c r="LBO8" s="158"/>
      <c r="LBP8" s="158"/>
      <c r="LBQ8" s="158"/>
      <c r="LBR8" s="158"/>
      <c r="LBS8" s="158"/>
      <c r="LBT8" s="158"/>
      <c r="LBU8" s="158"/>
      <c r="LBV8" s="158"/>
      <c r="LBW8" s="158"/>
      <c r="LBX8" s="158"/>
      <c r="LBY8" s="158"/>
      <c r="LBZ8" s="158"/>
      <c r="LCA8" s="158"/>
      <c r="LCB8" s="158"/>
      <c r="LCC8" s="158"/>
      <c r="LCD8" s="158"/>
      <c r="LCE8" s="158"/>
      <c r="LCF8" s="158"/>
      <c r="LCG8" s="158"/>
      <c r="LCH8" s="158"/>
      <c r="LCI8" s="158"/>
      <c r="LCJ8" s="158"/>
      <c r="LCK8" s="158"/>
      <c r="LCL8" s="158"/>
      <c r="LCM8" s="158"/>
      <c r="LCN8" s="158"/>
      <c r="LCO8" s="158"/>
      <c r="LCP8" s="158"/>
      <c r="LCQ8" s="158"/>
      <c r="LCR8" s="158"/>
      <c r="LCS8" s="158"/>
      <c r="LCT8" s="158"/>
      <c r="LCU8" s="158"/>
      <c r="LCV8" s="158"/>
      <c r="LCW8" s="158"/>
      <c r="LCX8" s="158"/>
      <c r="LCY8" s="158"/>
      <c r="LCZ8" s="158"/>
      <c r="LDA8" s="158"/>
      <c r="LDB8" s="158"/>
      <c r="LDC8" s="158"/>
      <c r="LDD8" s="158"/>
      <c r="LDE8" s="158"/>
      <c r="LDF8" s="158"/>
      <c r="LDG8" s="158"/>
      <c r="LDH8" s="158"/>
      <c r="LDI8" s="158"/>
      <c r="LDJ8" s="158"/>
      <c r="LDK8" s="158"/>
      <c r="LDL8" s="158"/>
      <c r="LDM8" s="158"/>
      <c r="LDN8" s="158"/>
      <c r="LDO8" s="158"/>
      <c r="LDP8" s="158"/>
      <c r="LDQ8" s="158"/>
      <c r="LDR8" s="158"/>
      <c r="LDS8" s="158"/>
      <c r="LDT8" s="158"/>
      <c r="LDU8" s="158"/>
      <c r="LDV8" s="158"/>
      <c r="LDW8" s="158"/>
      <c r="LDX8" s="158"/>
      <c r="LDY8" s="158"/>
      <c r="LDZ8" s="158"/>
      <c r="LEA8" s="158"/>
      <c r="LEB8" s="158"/>
      <c r="LEC8" s="158"/>
      <c r="LED8" s="158"/>
      <c r="LEE8" s="158"/>
      <c r="LEF8" s="158"/>
      <c r="LEG8" s="158"/>
      <c r="LEH8" s="158"/>
      <c r="LEI8" s="158"/>
      <c r="LEJ8" s="158"/>
      <c r="LEK8" s="158"/>
      <c r="LEL8" s="158"/>
      <c r="LEM8" s="158"/>
      <c r="LEN8" s="158"/>
      <c r="LEO8" s="158"/>
      <c r="LEP8" s="158"/>
      <c r="LEQ8" s="158"/>
      <c r="LER8" s="158"/>
      <c r="LES8" s="158"/>
      <c r="LET8" s="158"/>
      <c r="LEU8" s="158"/>
      <c r="LEV8" s="158"/>
      <c r="LEW8" s="158"/>
      <c r="LEX8" s="158"/>
      <c r="LEY8" s="158"/>
      <c r="LEZ8" s="158"/>
      <c r="LFA8" s="158"/>
      <c r="LFB8" s="158"/>
      <c r="LFC8" s="158"/>
      <c r="LFD8" s="158"/>
      <c r="LFE8" s="158"/>
      <c r="LFF8" s="158"/>
      <c r="LFG8" s="158"/>
      <c r="LFH8" s="158"/>
      <c r="LFI8" s="158"/>
      <c r="LFJ8" s="158"/>
      <c r="LFK8" s="158"/>
      <c r="LFL8" s="158"/>
      <c r="LFM8" s="158"/>
      <c r="LFN8" s="158"/>
      <c r="LFO8" s="158"/>
      <c r="LFP8" s="158"/>
      <c r="LFQ8" s="158"/>
      <c r="LFR8" s="158"/>
      <c r="LFS8" s="158"/>
      <c r="LFT8" s="158"/>
      <c r="LFU8" s="158"/>
      <c r="LFV8" s="158"/>
      <c r="LFW8" s="158"/>
      <c r="LFX8" s="158"/>
      <c r="LFY8" s="158"/>
      <c r="LFZ8" s="158"/>
      <c r="LGA8" s="158"/>
      <c r="LGB8" s="158"/>
      <c r="LGC8" s="158"/>
      <c r="LGD8" s="158"/>
      <c r="LGE8" s="158"/>
      <c r="LGF8" s="158"/>
      <c r="LGG8" s="158"/>
      <c r="LGH8" s="158"/>
      <c r="LGI8" s="158"/>
      <c r="LGJ8" s="158"/>
      <c r="LGK8" s="158"/>
      <c r="LGL8" s="158"/>
      <c r="LGM8" s="158"/>
      <c r="LGN8" s="158"/>
      <c r="LGO8" s="158"/>
      <c r="LGP8" s="158"/>
      <c r="LGQ8" s="158"/>
      <c r="LGR8" s="158"/>
      <c r="LGS8" s="158"/>
      <c r="LGT8" s="158"/>
      <c r="LGU8" s="158"/>
      <c r="LGV8" s="158"/>
      <c r="LGW8" s="158"/>
      <c r="LGX8" s="158"/>
      <c r="LGY8" s="158"/>
      <c r="LGZ8" s="158"/>
      <c r="LHA8" s="158"/>
      <c r="LHB8" s="158"/>
      <c r="LHC8" s="158"/>
      <c r="LHD8" s="158"/>
      <c r="LHE8" s="158"/>
      <c r="LHF8" s="158"/>
      <c r="LHG8" s="158"/>
      <c r="LHH8" s="158"/>
      <c r="LHI8" s="158"/>
      <c r="LHJ8" s="158"/>
      <c r="LHK8" s="158"/>
      <c r="LHL8" s="158"/>
      <c r="LHM8" s="158"/>
      <c r="LHN8" s="158"/>
      <c r="LHO8" s="158"/>
      <c r="LHP8" s="158"/>
      <c r="LHQ8" s="158"/>
      <c r="LHR8" s="158"/>
      <c r="LHS8" s="158"/>
      <c r="LHT8" s="158"/>
      <c r="LHU8" s="158"/>
      <c r="LHV8" s="158"/>
      <c r="LHW8" s="158"/>
      <c r="LHX8" s="158"/>
      <c r="LHY8" s="158"/>
      <c r="LHZ8" s="158"/>
      <c r="LIA8" s="158"/>
      <c r="LIB8" s="158"/>
      <c r="LIC8" s="158"/>
      <c r="LID8" s="158"/>
      <c r="LIE8" s="158"/>
      <c r="LIF8" s="158"/>
      <c r="LIG8" s="158"/>
      <c r="LIH8" s="158"/>
      <c r="LII8" s="158"/>
      <c r="LIJ8" s="158"/>
      <c r="LIK8" s="158"/>
      <c r="LIL8" s="158"/>
      <c r="LIM8" s="158"/>
      <c r="LIN8" s="158"/>
      <c r="LIO8" s="158"/>
      <c r="LIP8" s="158"/>
      <c r="LIQ8" s="158"/>
      <c r="LIR8" s="158"/>
      <c r="LIS8" s="158"/>
      <c r="LIT8" s="158"/>
      <c r="LIU8" s="158"/>
      <c r="LIV8" s="158"/>
      <c r="LIW8" s="158"/>
      <c r="LIX8" s="158"/>
      <c r="LIY8" s="158"/>
      <c r="LIZ8" s="158"/>
      <c r="LJA8" s="158"/>
      <c r="LJB8" s="158"/>
      <c r="LJC8" s="158"/>
      <c r="LJD8" s="158"/>
      <c r="LJE8" s="158"/>
      <c r="LJF8" s="158"/>
      <c r="LJG8" s="158"/>
      <c r="LJH8" s="158"/>
      <c r="LJI8" s="158"/>
      <c r="LJJ8" s="158"/>
      <c r="LJK8" s="158"/>
      <c r="LJL8" s="158"/>
      <c r="LJM8" s="158"/>
      <c r="LJN8" s="158"/>
      <c r="LJO8" s="158"/>
      <c r="LJP8" s="158"/>
      <c r="LJQ8" s="158"/>
      <c r="LJR8" s="158"/>
      <c r="LJS8" s="158"/>
      <c r="LJT8" s="158"/>
      <c r="LJU8" s="158"/>
      <c r="LJV8" s="158"/>
      <c r="LJW8" s="158"/>
      <c r="LJX8" s="158"/>
      <c r="LJY8" s="158"/>
      <c r="LJZ8" s="158"/>
      <c r="LKA8" s="158"/>
      <c r="LKB8" s="158"/>
      <c r="LKC8" s="158"/>
      <c r="LKD8" s="158"/>
      <c r="LKE8" s="158"/>
      <c r="LKF8" s="158"/>
      <c r="LKG8" s="158"/>
      <c r="LKH8" s="158"/>
      <c r="LKI8" s="158"/>
      <c r="LKJ8" s="158"/>
      <c r="LKK8" s="158"/>
      <c r="LKL8" s="158"/>
      <c r="LKM8" s="158"/>
      <c r="LKN8" s="158"/>
      <c r="LKO8" s="158"/>
      <c r="LKP8" s="158"/>
      <c r="LKQ8" s="158"/>
      <c r="LKR8" s="158"/>
      <c r="LKS8" s="158"/>
      <c r="LKT8" s="158"/>
      <c r="LKU8" s="158"/>
      <c r="LKV8" s="158"/>
      <c r="LKW8" s="158"/>
      <c r="LKX8" s="158"/>
      <c r="LKY8" s="158"/>
      <c r="LKZ8" s="158"/>
      <c r="LLA8" s="158"/>
      <c r="LLB8" s="158"/>
      <c r="LLC8" s="158"/>
      <c r="LLD8" s="158"/>
      <c r="LLE8" s="158"/>
      <c r="LLF8" s="158"/>
      <c r="LLG8" s="158"/>
      <c r="LLH8" s="158"/>
      <c r="LLI8" s="158"/>
      <c r="LLJ8" s="158"/>
      <c r="LLK8" s="158"/>
      <c r="LLL8" s="158"/>
      <c r="LLM8" s="158"/>
      <c r="LLN8" s="158"/>
      <c r="LLO8" s="158"/>
      <c r="LLP8" s="158"/>
      <c r="LLQ8" s="158"/>
      <c r="LLR8" s="158"/>
      <c r="LLS8" s="158"/>
      <c r="LLT8" s="158"/>
      <c r="LLU8" s="158"/>
      <c r="LLV8" s="158"/>
      <c r="LLW8" s="158"/>
      <c r="LLX8" s="158"/>
      <c r="LLY8" s="158"/>
      <c r="LLZ8" s="158"/>
      <c r="LMA8" s="158"/>
      <c r="LMB8" s="158"/>
      <c r="LMC8" s="158"/>
      <c r="LMD8" s="158"/>
      <c r="LME8" s="158"/>
      <c r="LMF8" s="158"/>
      <c r="LMG8" s="158"/>
      <c r="LMH8" s="158"/>
      <c r="LMI8" s="158"/>
      <c r="LMJ8" s="158"/>
      <c r="LMK8" s="158"/>
      <c r="LML8" s="158"/>
      <c r="LMM8" s="158"/>
      <c r="LMN8" s="158"/>
      <c r="LMO8" s="158"/>
      <c r="LMP8" s="158"/>
      <c r="LMQ8" s="158"/>
      <c r="LMR8" s="158"/>
      <c r="LMS8" s="158"/>
      <c r="LMT8" s="158"/>
      <c r="LMU8" s="158"/>
      <c r="LMV8" s="158"/>
      <c r="LMW8" s="158"/>
      <c r="LMX8" s="158"/>
      <c r="LMY8" s="158"/>
      <c r="LMZ8" s="158"/>
      <c r="LNA8" s="158"/>
      <c r="LNB8" s="158"/>
      <c r="LNC8" s="158"/>
      <c r="LND8" s="158"/>
      <c r="LNE8" s="158"/>
      <c r="LNF8" s="158"/>
      <c r="LNG8" s="158"/>
      <c r="LNH8" s="158"/>
      <c r="LNI8" s="158"/>
      <c r="LNJ8" s="158"/>
      <c r="LNK8" s="158"/>
      <c r="LNL8" s="158"/>
      <c r="LNM8" s="158"/>
      <c r="LNN8" s="158"/>
      <c r="LNO8" s="158"/>
      <c r="LNP8" s="158"/>
      <c r="LNQ8" s="158"/>
      <c r="LNR8" s="158"/>
      <c r="LNS8" s="158"/>
      <c r="LNT8" s="158"/>
      <c r="LNU8" s="158"/>
      <c r="LNV8" s="158"/>
      <c r="LNW8" s="158"/>
      <c r="LNX8" s="158"/>
      <c r="LNY8" s="158"/>
      <c r="LNZ8" s="158"/>
      <c r="LOA8" s="158"/>
      <c r="LOB8" s="158"/>
      <c r="LOC8" s="158"/>
      <c r="LOD8" s="158"/>
      <c r="LOE8" s="158"/>
      <c r="LOF8" s="158"/>
      <c r="LOG8" s="158"/>
      <c r="LOH8" s="158"/>
      <c r="LOI8" s="158"/>
      <c r="LOJ8" s="158"/>
      <c r="LOK8" s="158"/>
      <c r="LOL8" s="158"/>
      <c r="LOM8" s="158"/>
      <c r="LON8" s="158"/>
      <c r="LOO8" s="158"/>
      <c r="LOP8" s="158"/>
      <c r="LOQ8" s="158"/>
      <c r="LOR8" s="158"/>
      <c r="LOS8" s="158"/>
      <c r="LOT8" s="158"/>
      <c r="LOU8" s="158"/>
      <c r="LOV8" s="158"/>
      <c r="LOW8" s="158"/>
      <c r="LOX8" s="158"/>
      <c r="LOY8" s="158"/>
      <c r="LOZ8" s="158"/>
      <c r="LPA8" s="158"/>
      <c r="LPB8" s="158"/>
      <c r="LPC8" s="158"/>
      <c r="LPD8" s="158"/>
      <c r="LPE8" s="158"/>
      <c r="LPF8" s="158"/>
      <c r="LPG8" s="158"/>
      <c r="LPH8" s="158"/>
      <c r="LPI8" s="158"/>
      <c r="LPJ8" s="158"/>
      <c r="LPK8" s="158"/>
      <c r="LPL8" s="158"/>
      <c r="LPM8" s="158"/>
      <c r="LPN8" s="158"/>
      <c r="LPO8" s="158"/>
      <c r="LPP8" s="158"/>
      <c r="LPQ8" s="158"/>
      <c r="LPR8" s="158"/>
      <c r="LPS8" s="158"/>
      <c r="LPT8" s="158"/>
      <c r="LPU8" s="158"/>
      <c r="LPV8" s="158"/>
      <c r="LPW8" s="158"/>
      <c r="LPX8" s="158"/>
      <c r="LPY8" s="158"/>
      <c r="LPZ8" s="158"/>
      <c r="LQA8" s="158"/>
      <c r="LQB8" s="158"/>
      <c r="LQC8" s="158"/>
      <c r="LQD8" s="158"/>
      <c r="LQE8" s="158"/>
      <c r="LQF8" s="158"/>
      <c r="LQG8" s="158"/>
      <c r="LQH8" s="158"/>
      <c r="LQI8" s="158"/>
      <c r="LQJ8" s="158"/>
      <c r="LQK8" s="158"/>
      <c r="LQL8" s="158"/>
      <c r="LQM8" s="158"/>
      <c r="LQN8" s="158"/>
      <c r="LQO8" s="158"/>
      <c r="LQP8" s="158"/>
      <c r="LQQ8" s="158"/>
      <c r="LQR8" s="158"/>
      <c r="LQS8" s="158"/>
      <c r="LQT8" s="158"/>
      <c r="LQU8" s="158"/>
      <c r="LQV8" s="158"/>
      <c r="LQW8" s="158"/>
      <c r="LQX8" s="158"/>
      <c r="LQY8" s="158"/>
      <c r="LQZ8" s="158"/>
      <c r="LRA8" s="158"/>
      <c r="LRB8" s="158"/>
      <c r="LRC8" s="158"/>
      <c r="LRD8" s="158"/>
      <c r="LRE8" s="158"/>
      <c r="LRF8" s="158"/>
      <c r="LRG8" s="158"/>
      <c r="LRH8" s="158"/>
      <c r="LRI8" s="158"/>
      <c r="LRJ8" s="158"/>
      <c r="LRK8" s="158"/>
      <c r="LRL8" s="158"/>
      <c r="LRM8" s="158"/>
      <c r="LRN8" s="158"/>
      <c r="LRO8" s="158"/>
      <c r="LRP8" s="158"/>
      <c r="LRQ8" s="158"/>
      <c r="LRR8" s="158"/>
      <c r="LRS8" s="158"/>
      <c r="LRT8" s="158"/>
      <c r="LRU8" s="158"/>
      <c r="LRV8" s="158"/>
      <c r="LRW8" s="158"/>
      <c r="LRX8" s="158"/>
      <c r="LRY8" s="158"/>
      <c r="LRZ8" s="158"/>
      <c r="LSA8" s="158"/>
      <c r="LSB8" s="158"/>
      <c r="LSC8" s="158"/>
      <c r="LSD8" s="158"/>
      <c r="LSE8" s="158"/>
      <c r="LSF8" s="158"/>
      <c r="LSG8" s="158"/>
      <c r="LSH8" s="158"/>
      <c r="LSI8" s="158"/>
      <c r="LSJ8" s="158"/>
      <c r="LSK8" s="158"/>
      <c r="LSL8" s="158"/>
      <c r="LSM8" s="158"/>
      <c r="LSN8" s="158"/>
      <c r="LSO8" s="158"/>
      <c r="LSP8" s="158"/>
      <c r="LSQ8" s="158"/>
      <c r="LSR8" s="158"/>
      <c r="LSS8" s="158"/>
      <c r="LST8" s="158"/>
      <c r="LSU8" s="158"/>
      <c r="LSV8" s="158"/>
      <c r="LSW8" s="158"/>
      <c r="LSX8" s="158"/>
      <c r="LSY8" s="158"/>
      <c r="LSZ8" s="158"/>
      <c r="LTA8" s="158"/>
      <c r="LTB8" s="158"/>
      <c r="LTC8" s="158"/>
      <c r="LTD8" s="158"/>
      <c r="LTE8" s="158"/>
      <c r="LTF8" s="158"/>
      <c r="LTG8" s="158"/>
      <c r="LTH8" s="158"/>
      <c r="LTI8" s="158"/>
      <c r="LTJ8" s="158"/>
      <c r="LTK8" s="158"/>
      <c r="LTL8" s="158"/>
      <c r="LTM8" s="158"/>
      <c r="LTN8" s="158"/>
      <c r="LTO8" s="158"/>
      <c r="LTP8" s="158"/>
      <c r="LTQ8" s="158"/>
      <c r="LTR8" s="158"/>
      <c r="LTS8" s="158"/>
      <c r="LTT8" s="158"/>
      <c r="LTU8" s="158"/>
      <c r="LTV8" s="158"/>
      <c r="LTW8" s="158"/>
      <c r="LTX8" s="158"/>
      <c r="LTY8" s="158"/>
      <c r="LTZ8" s="158"/>
      <c r="LUA8" s="158"/>
      <c r="LUB8" s="158"/>
      <c r="LUC8" s="158"/>
      <c r="LUD8" s="158"/>
      <c r="LUE8" s="158"/>
      <c r="LUF8" s="158"/>
      <c r="LUG8" s="158"/>
      <c r="LUH8" s="158"/>
      <c r="LUI8" s="158"/>
      <c r="LUJ8" s="158"/>
      <c r="LUK8" s="158"/>
      <c r="LUL8" s="158"/>
      <c r="LUM8" s="158"/>
      <c r="LUN8" s="158"/>
      <c r="LUO8" s="158"/>
      <c r="LUP8" s="158"/>
      <c r="LUQ8" s="158"/>
      <c r="LUR8" s="158"/>
      <c r="LUS8" s="158"/>
      <c r="LUT8" s="158"/>
      <c r="LUU8" s="158"/>
      <c r="LUV8" s="158"/>
      <c r="LUW8" s="158"/>
      <c r="LUX8" s="158"/>
      <c r="LUY8" s="158"/>
      <c r="LUZ8" s="158"/>
      <c r="LVA8" s="158"/>
      <c r="LVB8" s="158"/>
      <c r="LVC8" s="158"/>
      <c r="LVD8" s="158"/>
      <c r="LVE8" s="158"/>
      <c r="LVF8" s="158"/>
      <c r="LVG8" s="158"/>
      <c r="LVH8" s="158"/>
      <c r="LVI8" s="158"/>
      <c r="LVJ8" s="158"/>
      <c r="LVK8" s="158"/>
      <c r="LVL8" s="158"/>
      <c r="LVM8" s="158"/>
      <c r="LVN8" s="158"/>
      <c r="LVO8" s="158"/>
      <c r="LVP8" s="158"/>
      <c r="LVQ8" s="158"/>
      <c r="LVR8" s="158"/>
      <c r="LVS8" s="158"/>
      <c r="LVT8" s="158"/>
      <c r="LVU8" s="158"/>
      <c r="LVV8" s="158"/>
      <c r="LVW8" s="158"/>
      <c r="LVX8" s="158"/>
      <c r="LVY8" s="158"/>
      <c r="LVZ8" s="158"/>
      <c r="LWA8" s="158"/>
      <c r="LWB8" s="158"/>
      <c r="LWC8" s="158"/>
      <c r="LWD8" s="158"/>
      <c r="LWE8" s="158"/>
      <c r="LWF8" s="158"/>
      <c r="LWG8" s="158"/>
      <c r="LWH8" s="158"/>
      <c r="LWI8" s="158"/>
      <c r="LWJ8" s="158"/>
      <c r="LWK8" s="158"/>
      <c r="LWL8" s="158"/>
      <c r="LWM8" s="158"/>
      <c r="LWN8" s="158"/>
      <c r="LWO8" s="158"/>
      <c r="LWP8" s="158"/>
      <c r="LWQ8" s="158"/>
      <c r="LWR8" s="158"/>
      <c r="LWS8" s="158"/>
      <c r="LWT8" s="158"/>
      <c r="LWU8" s="158"/>
      <c r="LWV8" s="158"/>
      <c r="LWW8" s="158"/>
      <c r="LWX8" s="158"/>
      <c r="LWY8" s="158"/>
      <c r="LWZ8" s="158"/>
      <c r="LXA8" s="158"/>
      <c r="LXB8" s="158"/>
      <c r="LXC8" s="158"/>
      <c r="LXD8" s="158"/>
      <c r="LXE8" s="158"/>
      <c r="LXF8" s="158"/>
      <c r="LXG8" s="158"/>
      <c r="LXH8" s="158"/>
      <c r="LXI8" s="158"/>
      <c r="LXJ8" s="158"/>
      <c r="LXK8" s="158"/>
      <c r="LXL8" s="158"/>
      <c r="LXM8" s="158"/>
      <c r="LXN8" s="158"/>
      <c r="LXO8" s="158"/>
      <c r="LXP8" s="158"/>
      <c r="LXQ8" s="158"/>
      <c r="LXR8" s="158"/>
      <c r="LXS8" s="158"/>
      <c r="LXT8" s="158"/>
      <c r="LXU8" s="158"/>
      <c r="LXV8" s="158"/>
      <c r="LXW8" s="158"/>
      <c r="LXX8" s="158"/>
      <c r="LXY8" s="158"/>
      <c r="LXZ8" s="158"/>
      <c r="LYA8" s="158"/>
      <c r="LYB8" s="158"/>
      <c r="LYC8" s="158"/>
      <c r="LYD8" s="158"/>
      <c r="LYE8" s="158"/>
      <c r="LYF8" s="158"/>
      <c r="LYG8" s="158"/>
      <c r="LYH8" s="158"/>
      <c r="LYI8" s="158"/>
      <c r="LYJ8" s="158"/>
      <c r="LYK8" s="158"/>
      <c r="LYL8" s="158"/>
      <c r="LYM8" s="158"/>
      <c r="LYN8" s="158"/>
      <c r="LYO8" s="158"/>
      <c r="LYP8" s="158"/>
      <c r="LYQ8" s="158"/>
      <c r="LYR8" s="158"/>
      <c r="LYS8" s="158"/>
      <c r="LYT8" s="158"/>
      <c r="LYU8" s="158"/>
      <c r="LYV8" s="158"/>
      <c r="LYW8" s="158"/>
      <c r="LYX8" s="158"/>
      <c r="LYY8" s="158"/>
      <c r="LYZ8" s="158"/>
      <c r="LZA8" s="158"/>
      <c r="LZB8" s="158"/>
      <c r="LZC8" s="158"/>
      <c r="LZD8" s="158"/>
      <c r="LZE8" s="158"/>
      <c r="LZF8" s="158"/>
      <c r="LZG8" s="158"/>
      <c r="LZH8" s="158"/>
      <c r="LZI8" s="158"/>
      <c r="LZJ8" s="158"/>
      <c r="LZK8" s="158"/>
      <c r="LZL8" s="158"/>
      <c r="LZM8" s="158"/>
      <c r="LZN8" s="158"/>
      <c r="LZO8" s="158"/>
      <c r="LZP8" s="158"/>
      <c r="LZQ8" s="158"/>
      <c r="LZR8" s="158"/>
      <c r="LZS8" s="158"/>
      <c r="LZT8" s="158"/>
      <c r="LZU8" s="158"/>
      <c r="LZV8" s="158"/>
      <c r="LZW8" s="158"/>
      <c r="LZX8" s="158"/>
      <c r="LZY8" s="158"/>
      <c r="LZZ8" s="158"/>
      <c r="MAA8" s="158"/>
      <c r="MAB8" s="158"/>
      <c r="MAC8" s="158"/>
      <c r="MAD8" s="158"/>
      <c r="MAE8" s="158"/>
      <c r="MAF8" s="158"/>
      <c r="MAG8" s="158"/>
      <c r="MAH8" s="158"/>
      <c r="MAI8" s="158"/>
      <c r="MAJ8" s="158"/>
      <c r="MAK8" s="158"/>
      <c r="MAL8" s="158"/>
      <c r="MAM8" s="158"/>
      <c r="MAN8" s="158"/>
      <c r="MAO8" s="158"/>
      <c r="MAP8" s="158"/>
      <c r="MAQ8" s="158"/>
      <c r="MAR8" s="158"/>
      <c r="MAS8" s="158"/>
      <c r="MAT8" s="158"/>
      <c r="MAU8" s="158"/>
      <c r="MAV8" s="158"/>
      <c r="MAW8" s="158"/>
      <c r="MAX8" s="158"/>
      <c r="MAY8" s="158"/>
      <c r="MAZ8" s="158"/>
      <c r="MBA8" s="158"/>
      <c r="MBB8" s="158"/>
      <c r="MBC8" s="158"/>
      <c r="MBD8" s="158"/>
      <c r="MBE8" s="158"/>
      <c r="MBF8" s="158"/>
      <c r="MBG8" s="158"/>
      <c r="MBH8" s="158"/>
      <c r="MBI8" s="158"/>
      <c r="MBJ8" s="158"/>
      <c r="MBK8" s="158"/>
      <c r="MBL8" s="158"/>
      <c r="MBM8" s="158"/>
      <c r="MBN8" s="158"/>
      <c r="MBO8" s="158"/>
      <c r="MBP8" s="158"/>
      <c r="MBQ8" s="158"/>
      <c r="MBR8" s="158"/>
      <c r="MBS8" s="158"/>
      <c r="MBT8" s="158"/>
      <c r="MBU8" s="158"/>
      <c r="MBV8" s="158"/>
      <c r="MBW8" s="158"/>
      <c r="MBX8" s="158"/>
      <c r="MBY8" s="158"/>
      <c r="MBZ8" s="158"/>
      <c r="MCA8" s="158"/>
      <c r="MCB8" s="158"/>
      <c r="MCC8" s="158"/>
      <c r="MCD8" s="158"/>
      <c r="MCE8" s="158"/>
      <c r="MCF8" s="158"/>
      <c r="MCG8" s="158"/>
      <c r="MCH8" s="158"/>
      <c r="MCI8" s="158"/>
      <c r="MCJ8" s="158"/>
      <c r="MCK8" s="158"/>
      <c r="MCL8" s="158"/>
      <c r="MCM8" s="158"/>
      <c r="MCN8" s="158"/>
      <c r="MCO8" s="158"/>
      <c r="MCP8" s="158"/>
      <c r="MCQ8" s="158"/>
      <c r="MCR8" s="158"/>
      <c r="MCS8" s="158"/>
      <c r="MCT8" s="158"/>
      <c r="MCU8" s="158"/>
      <c r="MCV8" s="158"/>
      <c r="MCW8" s="158"/>
      <c r="MCX8" s="158"/>
      <c r="MCY8" s="158"/>
      <c r="MCZ8" s="158"/>
      <c r="MDA8" s="158"/>
      <c r="MDB8" s="158"/>
      <c r="MDC8" s="158"/>
      <c r="MDD8" s="158"/>
      <c r="MDE8" s="158"/>
      <c r="MDF8" s="158"/>
      <c r="MDG8" s="158"/>
      <c r="MDH8" s="158"/>
      <c r="MDI8" s="158"/>
      <c r="MDJ8" s="158"/>
      <c r="MDK8" s="158"/>
      <c r="MDL8" s="158"/>
      <c r="MDM8" s="158"/>
      <c r="MDN8" s="158"/>
      <c r="MDO8" s="158"/>
      <c r="MDP8" s="158"/>
      <c r="MDQ8" s="158"/>
      <c r="MDR8" s="158"/>
      <c r="MDS8" s="158"/>
      <c r="MDT8" s="158"/>
      <c r="MDU8" s="158"/>
      <c r="MDV8" s="158"/>
      <c r="MDW8" s="158"/>
      <c r="MDX8" s="158"/>
      <c r="MDY8" s="158"/>
      <c r="MDZ8" s="158"/>
      <c r="MEA8" s="158"/>
      <c r="MEB8" s="158"/>
      <c r="MEC8" s="158"/>
      <c r="MED8" s="158"/>
      <c r="MEE8" s="158"/>
      <c r="MEF8" s="158"/>
      <c r="MEG8" s="158"/>
      <c r="MEH8" s="158"/>
      <c r="MEI8" s="158"/>
      <c r="MEJ8" s="158"/>
      <c r="MEK8" s="158"/>
      <c r="MEL8" s="158"/>
      <c r="MEM8" s="158"/>
      <c r="MEN8" s="158"/>
      <c r="MEO8" s="158"/>
      <c r="MEP8" s="158"/>
      <c r="MEQ8" s="158"/>
      <c r="MER8" s="158"/>
      <c r="MES8" s="158"/>
      <c r="MET8" s="158"/>
      <c r="MEU8" s="158"/>
      <c r="MEV8" s="158"/>
      <c r="MEW8" s="158"/>
      <c r="MEX8" s="158"/>
      <c r="MEY8" s="158"/>
      <c r="MEZ8" s="158"/>
      <c r="MFA8" s="158"/>
      <c r="MFB8" s="158"/>
      <c r="MFC8" s="158"/>
      <c r="MFD8" s="158"/>
      <c r="MFE8" s="158"/>
      <c r="MFF8" s="158"/>
      <c r="MFG8" s="158"/>
      <c r="MFH8" s="158"/>
      <c r="MFI8" s="158"/>
      <c r="MFJ8" s="158"/>
      <c r="MFK8" s="158"/>
      <c r="MFL8" s="158"/>
      <c r="MFM8" s="158"/>
      <c r="MFN8" s="158"/>
      <c r="MFO8" s="158"/>
      <c r="MFP8" s="158"/>
      <c r="MFQ8" s="158"/>
      <c r="MFR8" s="158"/>
      <c r="MFS8" s="158"/>
      <c r="MFT8" s="158"/>
      <c r="MFU8" s="158"/>
      <c r="MFV8" s="158"/>
      <c r="MFW8" s="158"/>
      <c r="MFX8" s="158"/>
      <c r="MFY8" s="158"/>
      <c r="MFZ8" s="158"/>
      <c r="MGA8" s="158"/>
      <c r="MGB8" s="158"/>
      <c r="MGC8" s="158"/>
      <c r="MGD8" s="158"/>
      <c r="MGE8" s="158"/>
      <c r="MGF8" s="158"/>
      <c r="MGG8" s="158"/>
      <c r="MGH8" s="158"/>
      <c r="MGI8" s="158"/>
      <c r="MGJ8" s="158"/>
      <c r="MGK8" s="158"/>
      <c r="MGL8" s="158"/>
      <c r="MGM8" s="158"/>
      <c r="MGN8" s="158"/>
      <c r="MGO8" s="158"/>
      <c r="MGP8" s="158"/>
      <c r="MGQ8" s="158"/>
      <c r="MGR8" s="158"/>
      <c r="MGS8" s="158"/>
      <c r="MGT8" s="158"/>
      <c r="MGU8" s="158"/>
      <c r="MGV8" s="158"/>
      <c r="MGW8" s="158"/>
      <c r="MGX8" s="158"/>
      <c r="MGY8" s="158"/>
      <c r="MGZ8" s="158"/>
      <c r="MHA8" s="158"/>
      <c r="MHB8" s="158"/>
      <c r="MHC8" s="158"/>
      <c r="MHD8" s="158"/>
      <c r="MHE8" s="158"/>
      <c r="MHF8" s="158"/>
      <c r="MHG8" s="158"/>
      <c r="MHH8" s="158"/>
      <c r="MHI8" s="158"/>
      <c r="MHJ8" s="158"/>
      <c r="MHK8" s="158"/>
      <c r="MHL8" s="158"/>
      <c r="MHM8" s="158"/>
      <c r="MHN8" s="158"/>
      <c r="MHO8" s="158"/>
      <c r="MHP8" s="158"/>
      <c r="MHQ8" s="158"/>
      <c r="MHR8" s="158"/>
      <c r="MHS8" s="158"/>
      <c r="MHT8" s="158"/>
      <c r="MHU8" s="158"/>
      <c r="MHV8" s="158"/>
      <c r="MHW8" s="158"/>
      <c r="MHX8" s="158"/>
      <c r="MHY8" s="158"/>
      <c r="MHZ8" s="158"/>
      <c r="MIA8" s="158"/>
      <c r="MIB8" s="158"/>
      <c r="MIC8" s="158"/>
      <c r="MID8" s="158"/>
      <c r="MIE8" s="158"/>
      <c r="MIF8" s="158"/>
      <c r="MIG8" s="158"/>
      <c r="MIH8" s="158"/>
      <c r="MII8" s="158"/>
      <c r="MIJ8" s="158"/>
      <c r="MIK8" s="158"/>
      <c r="MIL8" s="158"/>
      <c r="MIM8" s="158"/>
      <c r="MIN8" s="158"/>
      <c r="MIO8" s="158"/>
      <c r="MIP8" s="158"/>
      <c r="MIQ8" s="158"/>
      <c r="MIR8" s="158"/>
      <c r="MIS8" s="158"/>
      <c r="MIT8" s="158"/>
      <c r="MIU8" s="158"/>
      <c r="MIV8" s="158"/>
      <c r="MIW8" s="158"/>
      <c r="MIX8" s="158"/>
      <c r="MIY8" s="158"/>
      <c r="MIZ8" s="158"/>
      <c r="MJA8" s="158"/>
      <c r="MJB8" s="158"/>
      <c r="MJC8" s="158"/>
      <c r="MJD8" s="158"/>
      <c r="MJE8" s="158"/>
      <c r="MJF8" s="158"/>
      <c r="MJG8" s="158"/>
      <c r="MJH8" s="158"/>
      <c r="MJI8" s="158"/>
      <c r="MJJ8" s="158"/>
      <c r="MJK8" s="158"/>
      <c r="MJL8" s="158"/>
      <c r="MJM8" s="158"/>
      <c r="MJN8" s="158"/>
      <c r="MJO8" s="158"/>
      <c r="MJP8" s="158"/>
      <c r="MJQ8" s="158"/>
      <c r="MJR8" s="158"/>
      <c r="MJS8" s="158"/>
      <c r="MJT8" s="158"/>
      <c r="MJU8" s="158"/>
      <c r="MJV8" s="158"/>
      <c r="MJW8" s="158"/>
      <c r="MJX8" s="158"/>
      <c r="MJY8" s="158"/>
      <c r="MJZ8" s="158"/>
      <c r="MKA8" s="158"/>
      <c r="MKB8" s="158"/>
      <c r="MKC8" s="158"/>
      <c r="MKD8" s="158"/>
      <c r="MKE8" s="158"/>
      <c r="MKF8" s="158"/>
      <c r="MKG8" s="158"/>
      <c r="MKH8" s="158"/>
      <c r="MKI8" s="158"/>
      <c r="MKJ8" s="158"/>
      <c r="MKK8" s="158"/>
      <c r="MKL8" s="158"/>
      <c r="MKM8" s="158"/>
      <c r="MKN8" s="158"/>
      <c r="MKO8" s="158"/>
      <c r="MKP8" s="158"/>
      <c r="MKQ8" s="158"/>
      <c r="MKR8" s="158"/>
      <c r="MKS8" s="158"/>
      <c r="MKT8" s="158"/>
      <c r="MKU8" s="158"/>
      <c r="MKV8" s="158"/>
      <c r="MKW8" s="158"/>
      <c r="MKX8" s="158"/>
      <c r="MKY8" s="158"/>
      <c r="MKZ8" s="158"/>
      <c r="MLA8" s="158"/>
      <c r="MLB8" s="158"/>
      <c r="MLC8" s="158"/>
      <c r="MLD8" s="158"/>
      <c r="MLE8" s="158"/>
      <c r="MLF8" s="158"/>
      <c r="MLG8" s="158"/>
      <c r="MLH8" s="158"/>
      <c r="MLI8" s="158"/>
      <c r="MLJ8" s="158"/>
      <c r="MLK8" s="158"/>
      <c r="MLL8" s="158"/>
      <c r="MLM8" s="158"/>
      <c r="MLN8" s="158"/>
      <c r="MLO8" s="158"/>
      <c r="MLP8" s="158"/>
      <c r="MLQ8" s="158"/>
      <c r="MLR8" s="158"/>
      <c r="MLS8" s="158"/>
      <c r="MLT8" s="158"/>
      <c r="MLU8" s="158"/>
      <c r="MLV8" s="158"/>
      <c r="MLW8" s="158"/>
      <c r="MLX8" s="158"/>
      <c r="MLY8" s="158"/>
      <c r="MLZ8" s="158"/>
      <c r="MMA8" s="158"/>
      <c r="MMB8" s="158"/>
      <c r="MMC8" s="158"/>
      <c r="MMD8" s="158"/>
      <c r="MME8" s="158"/>
      <c r="MMF8" s="158"/>
      <c r="MMG8" s="158"/>
      <c r="MMH8" s="158"/>
      <c r="MMI8" s="158"/>
      <c r="MMJ8" s="158"/>
      <c r="MMK8" s="158"/>
      <c r="MML8" s="158"/>
      <c r="MMM8" s="158"/>
      <c r="MMN8" s="158"/>
      <c r="MMO8" s="158"/>
      <c r="MMP8" s="158"/>
      <c r="MMQ8" s="158"/>
      <c r="MMR8" s="158"/>
      <c r="MMS8" s="158"/>
      <c r="MMT8" s="158"/>
      <c r="MMU8" s="158"/>
      <c r="MMV8" s="158"/>
      <c r="MMW8" s="158"/>
      <c r="MMX8" s="158"/>
      <c r="MMY8" s="158"/>
      <c r="MMZ8" s="158"/>
      <c r="MNA8" s="158"/>
      <c r="MNB8" s="158"/>
      <c r="MNC8" s="158"/>
      <c r="MND8" s="158"/>
      <c r="MNE8" s="158"/>
      <c r="MNF8" s="158"/>
      <c r="MNG8" s="158"/>
      <c r="MNH8" s="158"/>
      <c r="MNI8" s="158"/>
      <c r="MNJ8" s="158"/>
      <c r="MNK8" s="158"/>
      <c r="MNL8" s="158"/>
      <c r="MNM8" s="158"/>
      <c r="MNN8" s="158"/>
      <c r="MNO8" s="158"/>
      <c r="MNP8" s="158"/>
      <c r="MNQ8" s="158"/>
      <c r="MNR8" s="158"/>
      <c r="MNS8" s="158"/>
      <c r="MNT8" s="158"/>
      <c r="MNU8" s="158"/>
      <c r="MNV8" s="158"/>
      <c r="MNW8" s="158"/>
      <c r="MNX8" s="158"/>
      <c r="MNY8" s="158"/>
      <c r="MNZ8" s="158"/>
      <c r="MOA8" s="158"/>
      <c r="MOB8" s="158"/>
      <c r="MOC8" s="158"/>
      <c r="MOD8" s="158"/>
      <c r="MOE8" s="158"/>
      <c r="MOF8" s="158"/>
      <c r="MOG8" s="158"/>
      <c r="MOH8" s="158"/>
      <c r="MOI8" s="158"/>
      <c r="MOJ8" s="158"/>
      <c r="MOK8" s="158"/>
      <c r="MOL8" s="158"/>
      <c r="MOM8" s="158"/>
      <c r="MON8" s="158"/>
      <c r="MOO8" s="158"/>
      <c r="MOP8" s="158"/>
      <c r="MOQ8" s="158"/>
      <c r="MOR8" s="158"/>
      <c r="MOS8" s="158"/>
      <c r="MOT8" s="158"/>
      <c r="MOU8" s="158"/>
      <c r="MOV8" s="158"/>
      <c r="MOW8" s="158"/>
      <c r="MOX8" s="158"/>
      <c r="MOY8" s="158"/>
      <c r="MOZ8" s="158"/>
      <c r="MPA8" s="158"/>
      <c r="MPB8" s="158"/>
      <c r="MPC8" s="158"/>
      <c r="MPD8" s="158"/>
      <c r="MPE8" s="158"/>
      <c r="MPF8" s="158"/>
      <c r="MPG8" s="158"/>
      <c r="MPH8" s="158"/>
      <c r="MPI8" s="158"/>
      <c r="MPJ8" s="158"/>
      <c r="MPK8" s="158"/>
      <c r="MPL8" s="158"/>
      <c r="MPM8" s="158"/>
      <c r="MPN8" s="158"/>
      <c r="MPO8" s="158"/>
      <c r="MPP8" s="158"/>
      <c r="MPQ8" s="158"/>
      <c r="MPR8" s="158"/>
      <c r="MPS8" s="158"/>
      <c r="MPT8" s="158"/>
      <c r="MPU8" s="158"/>
      <c r="MPV8" s="158"/>
      <c r="MPW8" s="158"/>
      <c r="MPX8" s="158"/>
      <c r="MPY8" s="158"/>
      <c r="MPZ8" s="158"/>
      <c r="MQA8" s="158"/>
      <c r="MQB8" s="158"/>
      <c r="MQC8" s="158"/>
      <c r="MQD8" s="158"/>
      <c r="MQE8" s="158"/>
      <c r="MQF8" s="158"/>
      <c r="MQG8" s="158"/>
      <c r="MQH8" s="158"/>
      <c r="MQI8" s="158"/>
      <c r="MQJ8" s="158"/>
      <c r="MQK8" s="158"/>
      <c r="MQL8" s="158"/>
      <c r="MQM8" s="158"/>
      <c r="MQN8" s="158"/>
      <c r="MQO8" s="158"/>
      <c r="MQP8" s="158"/>
      <c r="MQQ8" s="158"/>
      <c r="MQR8" s="158"/>
      <c r="MQS8" s="158"/>
      <c r="MQT8" s="158"/>
      <c r="MQU8" s="158"/>
      <c r="MQV8" s="158"/>
      <c r="MQW8" s="158"/>
      <c r="MQX8" s="158"/>
      <c r="MQY8" s="158"/>
      <c r="MQZ8" s="158"/>
      <c r="MRA8" s="158"/>
      <c r="MRB8" s="158"/>
      <c r="MRC8" s="158"/>
      <c r="MRD8" s="158"/>
      <c r="MRE8" s="158"/>
      <c r="MRF8" s="158"/>
      <c r="MRG8" s="158"/>
      <c r="MRH8" s="158"/>
      <c r="MRI8" s="158"/>
      <c r="MRJ8" s="158"/>
      <c r="MRK8" s="158"/>
      <c r="MRL8" s="158"/>
      <c r="MRM8" s="158"/>
      <c r="MRN8" s="158"/>
      <c r="MRO8" s="158"/>
      <c r="MRP8" s="158"/>
      <c r="MRQ8" s="158"/>
      <c r="MRR8" s="158"/>
      <c r="MRS8" s="158"/>
      <c r="MRT8" s="158"/>
      <c r="MRU8" s="158"/>
      <c r="MRV8" s="158"/>
      <c r="MRW8" s="158"/>
      <c r="MRX8" s="158"/>
      <c r="MRY8" s="158"/>
      <c r="MRZ8" s="158"/>
      <c r="MSA8" s="158"/>
      <c r="MSB8" s="158"/>
      <c r="MSC8" s="158"/>
      <c r="MSD8" s="158"/>
      <c r="MSE8" s="158"/>
      <c r="MSF8" s="158"/>
      <c r="MSG8" s="158"/>
      <c r="MSH8" s="158"/>
      <c r="MSI8" s="158"/>
      <c r="MSJ8" s="158"/>
      <c r="MSK8" s="158"/>
      <c r="MSL8" s="158"/>
      <c r="MSM8" s="158"/>
      <c r="MSN8" s="158"/>
      <c r="MSO8" s="158"/>
      <c r="MSP8" s="158"/>
      <c r="MSQ8" s="158"/>
      <c r="MSR8" s="158"/>
      <c r="MSS8" s="158"/>
      <c r="MST8" s="158"/>
      <c r="MSU8" s="158"/>
      <c r="MSV8" s="158"/>
      <c r="MSW8" s="158"/>
      <c r="MSX8" s="158"/>
      <c r="MSY8" s="158"/>
      <c r="MSZ8" s="158"/>
      <c r="MTA8" s="158"/>
      <c r="MTB8" s="158"/>
      <c r="MTC8" s="158"/>
      <c r="MTD8" s="158"/>
      <c r="MTE8" s="158"/>
      <c r="MTF8" s="158"/>
      <c r="MTG8" s="158"/>
      <c r="MTH8" s="158"/>
      <c r="MTI8" s="158"/>
      <c r="MTJ8" s="158"/>
      <c r="MTK8" s="158"/>
      <c r="MTL8" s="158"/>
      <c r="MTM8" s="158"/>
      <c r="MTN8" s="158"/>
      <c r="MTO8" s="158"/>
      <c r="MTP8" s="158"/>
      <c r="MTQ8" s="158"/>
      <c r="MTR8" s="158"/>
      <c r="MTS8" s="158"/>
      <c r="MTT8" s="158"/>
      <c r="MTU8" s="158"/>
      <c r="MTV8" s="158"/>
      <c r="MTW8" s="158"/>
      <c r="MTX8" s="158"/>
      <c r="MTY8" s="158"/>
      <c r="MTZ8" s="158"/>
      <c r="MUA8" s="158"/>
      <c r="MUB8" s="158"/>
      <c r="MUC8" s="158"/>
      <c r="MUD8" s="158"/>
      <c r="MUE8" s="158"/>
      <c r="MUF8" s="158"/>
      <c r="MUG8" s="158"/>
      <c r="MUH8" s="158"/>
      <c r="MUI8" s="158"/>
      <c r="MUJ8" s="158"/>
      <c r="MUK8" s="158"/>
      <c r="MUL8" s="158"/>
      <c r="MUM8" s="158"/>
      <c r="MUN8" s="158"/>
      <c r="MUO8" s="158"/>
      <c r="MUP8" s="158"/>
      <c r="MUQ8" s="158"/>
      <c r="MUR8" s="158"/>
      <c r="MUS8" s="158"/>
      <c r="MUT8" s="158"/>
      <c r="MUU8" s="158"/>
      <c r="MUV8" s="158"/>
      <c r="MUW8" s="158"/>
      <c r="MUX8" s="158"/>
      <c r="MUY8" s="158"/>
      <c r="MUZ8" s="158"/>
      <c r="MVA8" s="158"/>
      <c r="MVB8" s="158"/>
      <c r="MVC8" s="158"/>
      <c r="MVD8" s="158"/>
      <c r="MVE8" s="158"/>
      <c r="MVF8" s="158"/>
      <c r="MVG8" s="158"/>
      <c r="MVH8" s="158"/>
      <c r="MVI8" s="158"/>
      <c r="MVJ8" s="158"/>
      <c r="MVK8" s="158"/>
      <c r="MVL8" s="158"/>
      <c r="MVM8" s="158"/>
      <c r="MVN8" s="158"/>
      <c r="MVO8" s="158"/>
      <c r="MVP8" s="158"/>
      <c r="MVQ8" s="158"/>
      <c r="MVR8" s="158"/>
      <c r="MVS8" s="158"/>
      <c r="MVT8" s="158"/>
      <c r="MVU8" s="158"/>
      <c r="MVV8" s="158"/>
      <c r="MVW8" s="158"/>
      <c r="MVX8" s="158"/>
      <c r="MVY8" s="158"/>
      <c r="MVZ8" s="158"/>
      <c r="MWA8" s="158"/>
      <c r="MWB8" s="158"/>
      <c r="MWC8" s="158"/>
      <c r="MWD8" s="158"/>
      <c r="MWE8" s="158"/>
      <c r="MWF8" s="158"/>
      <c r="MWG8" s="158"/>
      <c r="MWH8" s="158"/>
      <c r="MWI8" s="158"/>
      <c r="MWJ8" s="158"/>
      <c r="MWK8" s="158"/>
      <c r="MWL8" s="158"/>
      <c r="MWM8" s="158"/>
      <c r="MWN8" s="158"/>
      <c r="MWO8" s="158"/>
      <c r="MWP8" s="158"/>
      <c r="MWQ8" s="158"/>
      <c r="MWR8" s="158"/>
      <c r="MWS8" s="158"/>
      <c r="MWT8" s="158"/>
      <c r="MWU8" s="158"/>
      <c r="MWV8" s="158"/>
      <c r="MWW8" s="158"/>
      <c r="MWX8" s="158"/>
      <c r="MWY8" s="158"/>
      <c r="MWZ8" s="158"/>
      <c r="MXA8" s="158"/>
      <c r="MXB8" s="158"/>
      <c r="MXC8" s="158"/>
      <c r="MXD8" s="158"/>
      <c r="MXE8" s="158"/>
      <c r="MXF8" s="158"/>
      <c r="MXG8" s="158"/>
      <c r="MXH8" s="158"/>
      <c r="MXI8" s="158"/>
      <c r="MXJ8" s="158"/>
      <c r="MXK8" s="158"/>
      <c r="MXL8" s="158"/>
      <c r="MXM8" s="158"/>
      <c r="MXN8" s="158"/>
      <c r="MXO8" s="158"/>
      <c r="MXP8" s="158"/>
      <c r="MXQ8" s="158"/>
      <c r="MXR8" s="158"/>
      <c r="MXS8" s="158"/>
      <c r="MXT8" s="158"/>
      <c r="MXU8" s="158"/>
      <c r="MXV8" s="158"/>
      <c r="MXW8" s="158"/>
      <c r="MXX8" s="158"/>
      <c r="MXY8" s="158"/>
      <c r="MXZ8" s="158"/>
      <c r="MYA8" s="158"/>
      <c r="MYB8" s="158"/>
      <c r="MYC8" s="158"/>
      <c r="MYD8" s="158"/>
      <c r="MYE8" s="158"/>
      <c r="MYF8" s="158"/>
      <c r="MYG8" s="158"/>
      <c r="MYH8" s="158"/>
      <c r="MYI8" s="158"/>
      <c r="MYJ8" s="158"/>
      <c r="MYK8" s="158"/>
      <c r="MYL8" s="158"/>
      <c r="MYM8" s="158"/>
      <c r="MYN8" s="158"/>
      <c r="MYO8" s="158"/>
      <c r="MYP8" s="158"/>
      <c r="MYQ8" s="158"/>
      <c r="MYR8" s="158"/>
      <c r="MYS8" s="158"/>
      <c r="MYT8" s="158"/>
      <c r="MYU8" s="158"/>
      <c r="MYV8" s="158"/>
      <c r="MYW8" s="158"/>
      <c r="MYX8" s="158"/>
      <c r="MYY8" s="158"/>
      <c r="MYZ8" s="158"/>
      <c r="MZA8" s="158"/>
      <c r="MZB8" s="158"/>
      <c r="MZC8" s="158"/>
      <c r="MZD8" s="158"/>
      <c r="MZE8" s="158"/>
      <c r="MZF8" s="158"/>
      <c r="MZG8" s="158"/>
      <c r="MZH8" s="158"/>
      <c r="MZI8" s="158"/>
      <c r="MZJ8" s="158"/>
      <c r="MZK8" s="158"/>
      <c r="MZL8" s="158"/>
      <c r="MZM8" s="158"/>
      <c r="MZN8" s="158"/>
      <c r="MZO8" s="158"/>
      <c r="MZP8" s="158"/>
      <c r="MZQ8" s="158"/>
      <c r="MZR8" s="158"/>
      <c r="MZS8" s="158"/>
      <c r="MZT8" s="158"/>
      <c r="MZU8" s="158"/>
      <c r="MZV8" s="158"/>
      <c r="MZW8" s="158"/>
      <c r="MZX8" s="158"/>
      <c r="MZY8" s="158"/>
      <c r="MZZ8" s="158"/>
      <c r="NAA8" s="158"/>
      <c r="NAB8" s="158"/>
      <c r="NAC8" s="158"/>
      <c r="NAD8" s="158"/>
      <c r="NAE8" s="158"/>
      <c r="NAF8" s="158"/>
      <c r="NAG8" s="158"/>
      <c r="NAH8" s="158"/>
      <c r="NAI8" s="158"/>
      <c r="NAJ8" s="158"/>
      <c r="NAK8" s="158"/>
      <c r="NAL8" s="158"/>
      <c r="NAM8" s="158"/>
      <c r="NAN8" s="158"/>
      <c r="NAO8" s="158"/>
      <c r="NAP8" s="158"/>
      <c r="NAQ8" s="158"/>
      <c r="NAR8" s="158"/>
      <c r="NAS8" s="158"/>
      <c r="NAT8" s="158"/>
      <c r="NAU8" s="158"/>
      <c r="NAV8" s="158"/>
      <c r="NAW8" s="158"/>
      <c r="NAX8" s="158"/>
      <c r="NAY8" s="158"/>
      <c r="NAZ8" s="158"/>
      <c r="NBA8" s="158"/>
      <c r="NBB8" s="158"/>
      <c r="NBC8" s="158"/>
      <c r="NBD8" s="158"/>
      <c r="NBE8" s="158"/>
      <c r="NBF8" s="158"/>
      <c r="NBG8" s="158"/>
      <c r="NBH8" s="158"/>
      <c r="NBI8" s="158"/>
      <c r="NBJ8" s="158"/>
      <c r="NBK8" s="158"/>
      <c r="NBL8" s="158"/>
      <c r="NBM8" s="158"/>
      <c r="NBN8" s="158"/>
      <c r="NBO8" s="158"/>
      <c r="NBP8" s="158"/>
      <c r="NBQ8" s="158"/>
      <c r="NBR8" s="158"/>
      <c r="NBS8" s="158"/>
      <c r="NBT8" s="158"/>
      <c r="NBU8" s="158"/>
      <c r="NBV8" s="158"/>
      <c r="NBW8" s="158"/>
      <c r="NBX8" s="158"/>
      <c r="NBY8" s="158"/>
      <c r="NBZ8" s="158"/>
      <c r="NCA8" s="158"/>
      <c r="NCB8" s="158"/>
      <c r="NCC8" s="158"/>
      <c r="NCD8" s="158"/>
      <c r="NCE8" s="158"/>
      <c r="NCF8" s="158"/>
      <c r="NCG8" s="158"/>
      <c r="NCH8" s="158"/>
      <c r="NCI8" s="158"/>
      <c r="NCJ8" s="158"/>
      <c r="NCK8" s="158"/>
      <c r="NCL8" s="158"/>
      <c r="NCM8" s="158"/>
      <c r="NCN8" s="158"/>
      <c r="NCO8" s="158"/>
      <c r="NCP8" s="158"/>
      <c r="NCQ8" s="158"/>
      <c r="NCR8" s="158"/>
      <c r="NCS8" s="158"/>
      <c r="NCT8" s="158"/>
      <c r="NCU8" s="158"/>
      <c r="NCV8" s="158"/>
      <c r="NCW8" s="158"/>
      <c r="NCX8" s="158"/>
      <c r="NCY8" s="158"/>
      <c r="NCZ8" s="158"/>
      <c r="NDA8" s="158"/>
      <c r="NDB8" s="158"/>
      <c r="NDC8" s="158"/>
      <c r="NDD8" s="158"/>
      <c r="NDE8" s="158"/>
      <c r="NDF8" s="158"/>
      <c r="NDG8" s="158"/>
      <c r="NDH8" s="158"/>
      <c r="NDI8" s="158"/>
      <c r="NDJ8" s="158"/>
      <c r="NDK8" s="158"/>
      <c r="NDL8" s="158"/>
      <c r="NDM8" s="158"/>
      <c r="NDN8" s="158"/>
      <c r="NDO8" s="158"/>
      <c r="NDP8" s="158"/>
      <c r="NDQ8" s="158"/>
      <c r="NDR8" s="158"/>
      <c r="NDS8" s="158"/>
      <c r="NDT8" s="158"/>
      <c r="NDU8" s="158"/>
      <c r="NDV8" s="158"/>
      <c r="NDW8" s="158"/>
      <c r="NDX8" s="158"/>
      <c r="NDY8" s="158"/>
      <c r="NDZ8" s="158"/>
      <c r="NEA8" s="158"/>
      <c r="NEB8" s="158"/>
      <c r="NEC8" s="158"/>
      <c r="NED8" s="158"/>
      <c r="NEE8" s="158"/>
      <c r="NEF8" s="158"/>
      <c r="NEG8" s="158"/>
      <c r="NEH8" s="158"/>
      <c r="NEI8" s="158"/>
      <c r="NEJ8" s="158"/>
      <c r="NEK8" s="158"/>
      <c r="NEL8" s="158"/>
      <c r="NEM8" s="158"/>
      <c r="NEN8" s="158"/>
      <c r="NEO8" s="158"/>
      <c r="NEP8" s="158"/>
      <c r="NEQ8" s="158"/>
      <c r="NER8" s="158"/>
      <c r="NES8" s="158"/>
      <c r="NET8" s="158"/>
      <c r="NEU8" s="158"/>
      <c r="NEV8" s="158"/>
      <c r="NEW8" s="158"/>
      <c r="NEX8" s="158"/>
      <c r="NEY8" s="158"/>
      <c r="NEZ8" s="158"/>
      <c r="NFA8" s="158"/>
      <c r="NFB8" s="158"/>
      <c r="NFC8" s="158"/>
      <c r="NFD8" s="158"/>
      <c r="NFE8" s="158"/>
      <c r="NFF8" s="158"/>
      <c r="NFG8" s="158"/>
      <c r="NFH8" s="158"/>
      <c r="NFI8" s="158"/>
      <c r="NFJ8" s="158"/>
      <c r="NFK8" s="158"/>
      <c r="NFL8" s="158"/>
      <c r="NFM8" s="158"/>
      <c r="NFN8" s="158"/>
      <c r="NFO8" s="158"/>
      <c r="NFP8" s="158"/>
      <c r="NFQ8" s="158"/>
      <c r="NFR8" s="158"/>
      <c r="NFS8" s="158"/>
      <c r="NFT8" s="158"/>
      <c r="NFU8" s="158"/>
      <c r="NFV8" s="158"/>
      <c r="NFW8" s="158"/>
      <c r="NFX8" s="158"/>
      <c r="NFY8" s="158"/>
      <c r="NFZ8" s="158"/>
      <c r="NGA8" s="158"/>
      <c r="NGB8" s="158"/>
      <c r="NGC8" s="158"/>
      <c r="NGD8" s="158"/>
      <c r="NGE8" s="158"/>
      <c r="NGF8" s="158"/>
      <c r="NGG8" s="158"/>
      <c r="NGH8" s="158"/>
      <c r="NGI8" s="158"/>
      <c r="NGJ8" s="158"/>
      <c r="NGK8" s="158"/>
      <c r="NGL8" s="158"/>
      <c r="NGM8" s="158"/>
      <c r="NGN8" s="158"/>
      <c r="NGO8" s="158"/>
      <c r="NGP8" s="158"/>
      <c r="NGQ8" s="158"/>
      <c r="NGR8" s="158"/>
      <c r="NGS8" s="158"/>
      <c r="NGT8" s="158"/>
      <c r="NGU8" s="158"/>
      <c r="NGV8" s="158"/>
      <c r="NGW8" s="158"/>
      <c r="NGX8" s="158"/>
      <c r="NGY8" s="158"/>
      <c r="NGZ8" s="158"/>
      <c r="NHA8" s="158"/>
      <c r="NHB8" s="158"/>
      <c r="NHC8" s="158"/>
      <c r="NHD8" s="158"/>
      <c r="NHE8" s="158"/>
      <c r="NHF8" s="158"/>
      <c r="NHG8" s="158"/>
      <c r="NHH8" s="158"/>
      <c r="NHI8" s="158"/>
      <c r="NHJ8" s="158"/>
      <c r="NHK8" s="158"/>
      <c r="NHL8" s="158"/>
      <c r="NHM8" s="158"/>
      <c r="NHN8" s="158"/>
      <c r="NHO8" s="158"/>
      <c r="NHP8" s="158"/>
      <c r="NHQ8" s="158"/>
      <c r="NHR8" s="158"/>
      <c r="NHS8" s="158"/>
      <c r="NHT8" s="158"/>
      <c r="NHU8" s="158"/>
      <c r="NHV8" s="158"/>
      <c r="NHW8" s="158"/>
      <c r="NHX8" s="158"/>
      <c r="NHY8" s="158"/>
      <c r="NHZ8" s="158"/>
      <c r="NIA8" s="158"/>
      <c r="NIB8" s="158"/>
      <c r="NIC8" s="158"/>
      <c r="NID8" s="158"/>
      <c r="NIE8" s="158"/>
      <c r="NIF8" s="158"/>
      <c r="NIG8" s="158"/>
      <c r="NIH8" s="158"/>
      <c r="NII8" s="158"/>
      <c r="NIJ8" s="158"/>
      <c r="NIK8" s="158"/>
      <c r="NIL8" s="158"/>
      <c r="NIM8" s="158"/>
      <c r="NIN8" s="158"/>
      <c r="NIO8" s="158"/>
      <c r="NIP8" s="158"/>
      <c r="NIQ8" s="158"/>
      <c r="NIR8" s="158"/>
      <c r="NIS8" s="158"/>
      <c r="NIT8" s="158"/>
      <c r="NIU8" s="158"/>
      <c r="NIV8" s="158"/>
      <c r="NIW8" s="158"/>
      <c r="NIX8" s="158"/>
      <c r="NIY8" s="158"/>
      <c r="NIZ8" s="158"/>
      <c r="NJA8" s="158"/>
      <c r="NJB8" s="158"/>
      <c r="NJC8" s="158"/>
      <c r="NJD8" s="158"/>
      <c r="NJE8" s="158"/>
      <c r="NJF8" s="158"/>
      <c r="NJG8" s="158"/>
      <c r="NJH8" s="158"/>
      <c r="NJI8" s="158"/>
      <c r="NJJ8" s="158"/>
      <c r="NJK8" s="158"/>
      <c r="NJL8" s="158"/>
      <c r="NJM8" s="158"/>
      <c r="NJN8" s="158"/>
      <c r="NJO8" s="158"/>
      <c r="NJP8" s="158"/>
      <c r="NJQ8" s="158"/>
      <c r="NJR8" s="158"/>
      <c r="NJS8" s="158"/>
      <c r="NJT8" s="158"/>
      <c r="NJU8" s="158"/>
      <c r="NJV8" s="158"/>
      <c r="NJW8" s="158"/>
      <c r="NJX8" s="158"/>
      <c r="NJY8" s="158"/>
      <c r="NJZ8" s="158"/>
      <c r="NKA8" s="158"/>
      <c r="NKB8" s="158"/>
      <c r="NKC8" s="158"/>
      <c r="NKD8" s="158"/>
      <c r="NKE8" s="158"/>
      <c r="NKF8" s="158"/>
      <c r="NKG8" s="158"/>
      <c r="NKH8" s="158"/>
      <c r="NKI8" s="158"/>
      <c r="NKJ8" s="158"/>
      <c r="NKK8" s="158"/>
      <c r="NKL8" s="158"/>
      <c r="NKM8" s="158"/>
      <c r="NKN8" s="158"/>
      <c r="NKO8" s="158"/>
      <c r="NKP8" s="158"/>
      <c r="NKQ8" s="158"/>
      <c r="NKR8" s="158"/>
      <c r="NKS8" s="158"/>
      <c r="NKT8" s="158"/>
      <c r="NKU8" s="158"/>
      <c r="NKV8" s="158"/>
      <c r="NKW8" s="158"/>
      <c r="NKX8" s="158"/>
      <c r="NKY8" s="158"/>
      <c r="NKZ8" s="158"/>
      <c r="NLA8" s="158"/>
      <c r="NLB8" s="158"/>
      <c r="NLC8" s="158"/>
      <c r="NLD8" s="158"/>
      <c r="NLE8" s="158"/>
      <c r="NLF8" s="158"/>
      <c r="NLG8" s="158"/>
      <c r="NLH8" s="158"/>
      <c r="NLI8" s="158"/>
      <c r="NLJ8" s="158"/>
      <c r="NLK8" s="158"/>
      <c r="NLL8" s="158"/>
      <c r="NLM8" s="158"/>
      <c r="NLN8" s="158"/>
      <c r="NLO8" s="158"/>
      <c r="NLP8" s="158"/>
      <c r="NLQ8" s="158"/>
      <c r="NLR8" s="158"/>
      <c r="NLS8" s="158"/>
      <c r="NLT8" s="158"/>
      <c r="NLU8" s="158"/>
      <c r="NLV8" s="158"/>
      <c r="NLW8" s="158"/>
      <c r="NLX8" s="158"/>
      <c r="NLY8" s="158"/>
      <c r="NLZ8" s="158"/>
      <c r="NMA8" s="158"/>
      <c r="NMB8" s="158"/>
      <c r="NMC8" s="158"/>
      <c r="NMD8" s="158"/>
      <c r="NME8" s="158"/>
      <c r="NMF8" s="158"/>
      <c r="NMG8" s="158"/>
      <c r="NMH8" s="158"/>
      <c r="NMI8" s="158"/>
      <c r="NMJ8" s="158"/>
      <c r="NMK8" s="158"/>
      <c r="NML8" s="158"/>
      <c r="NMM8" s="158"/>
      <c r="NMN8" s="158"/>
      <c r="NMO8" s="158"/>
      <c r="NMP8" s="158"/>
      <c r="NMQ8" s="158"/>
      <c r="NMR8" s="158"/>
      <c r="NMS8" s="158"/>
      <c r="NMT8" s="158"/>
      <c r="NMU8" s="158"/>
      <c r="NMV8" s="158"/>
      <c r="NMW8" s="158"/>
      <c r="NMX8" s="158"/>
      <c r="NMY8" s="158"/>
      <c r="NMZ8" s="158"/>
      <c r="NNA8" s="158"/>
      <c r="NNB8" s="158"/>
      <c r="NNC8" s="158"/>
      <c r="NND8" s="158"/>
      <c r="NNE8" s="158"/>
      <c r="NNF8" s="158"/>
      <c r="NNG8" s="158"/>
      <c r="NNH8" s="158"/>
      <c r="NNI8" s="158"/>
      <c r="NNJ8" s="158"/>
      <c r="NNK8" s="158"/>
      <c r="NNL8" s="158"/>
      <c r="NNM8" s="158"/>
      <c r="NNN8" s="158"/>
      <c r="NNO8" s="158"/>
      <c r="NNP8" s="158"/>
      <c r="NNQ8" s="158"/>
      <c r="NNR8" s="158"/>
      <c r="NNS8" s="158"/>
      <c r="NNT8" s="158"/>
      <c r="NNU8" s="158"/>
      <c r="NNV8" s="158"/>
      <c r="NNW8" s="158"/>
      <c r="NNX8" s="158"/>
      <c r="NNY8" s="158"/>
      <c r="NNZ8" s="158"/>
      <c r="NOA8" s="158"/>
      <c r="NOB8" s="158"/>
      <c r="NOC8" s="158"/>
      <c r="NOD8" s="158"/>
      <c r="NOE8" s="158"/>
      <c r="NOF8" s="158"/>
      <c r="NOG8" s="158"/>
      <c r="NOH8" s="158"/>
      <c r="NOI8" s="158"/>
      <c r="NOJ8" s="158"/>
      <c r="NOK8" s="158"/>
      <c r="NOL8" s="158"/>
      <c r="NOM8" s="158"/>
      <c r="NON8" s="158"/>
      <c r="NOO8" s="158"/>
      <c r="NOP8" s="158"/>
      <c r="NOQ8" s="158"/>
      <c r="NOR8" s="158"/>
      <c r="NOS8" s="158"/>
      <c r="NOT8" s="158"/>
      <c r="NOU8" s="158"/>
      <c r="NOV8" s="158"/>
      <c r="NOW8" s="158"/>
      <c r="NOX8" s="158"/>
      <c r="NOY8" s="158"/>
      <c r="NOZ8" s="158"/>
      <c r="NPA8" s="158"/>
      <c r="NPB8" s="158"/>
      <c r="NPC8" s="158"/>
      <c r="NPD8" s="158"/>
      <c r="NPE8" s="158"/>
      <c r="NPF8" s="158"/>
      <c r="NPG8" s="158"/>
      <c r="NPH8" s="158"/>
      <c r="NPI8" s="158"/>
      <c r="NPJ8" s="158"/>
      <c r="NPK8" s="158"/>
      <c r="NPL8" s="158"/>
      <c r="NPM8" s="158"/>
      <c r="NPN8" s="158"/>
      <c r="NPO8" s="158"/>
      <c r="NPP8" s="158"/>
      <c r="NPQ8" s="158"/>
      <c r="NPR8" s="158"/>
      <c r="NPS8" s="158"/>
      <c r="NPT8" s="158"/>
      <c r="NPU8" s="158"/>
      <c r="NPV8" s="158"/>
      <c r="NPW8" s="158"/>
      <c r="NPX8" s="158"/>
      <c r="NPY8" s="158"/>
      <c r="NPZ8" s="158"/>
      <c r="NQA8" s="158"/>
      <c r="NQB8" s="158"/>
      <c r="NQC8" s="158"/>
      <c r="NQD8" s="158"/>
      <c r="NQE8" s="158"/>
      <c r="NQF8" s="158"/>
      <c r="NQG8" s="158"/>
      <c r="NQH8" s="158"/>
      <c r="NQI8" s="158"/>
      <c r="NQJ8" s="158"/>
      <c r="NQK8" s="158"/>
      <c r="NQL8" s="158"/>
      <c r="NQM8" s="158"/>
      <c r="NQN8" s="158"/>
      <c r="NQO8" s="158"/>
      <c r="NQP8" s="158"/>
      <c r="NQQ8" s="158"/>
      <c r="NQR8" s="158"/>
      <c r="NQS8" s="158"/>
      <c r="NQT8" s="158"/>
      <c r="NQU8" s="158"/>
      <c r="NQV8" s="158"/>
      <c r="NQW8" s="158"/>
      <c r="NQX8" s="158"/>
      <c r="NQY8" s="158"/>
      <c r="NQZ8" s="158"/>
      <c r="NRA8" s="158"/>
      <c r="NRB8" s="158"/>
      <c r="NRC8" s="158"/>
      <c r="NRD8" s="158"/>
      <c r="NRE8" s="158"/>
      <c r="NRF8" s="158"/>
      <c r="NRG8" s="158"/>
      <c r="NRH8" s="158"/>
      <c r="NRI8" s="158"/>
      <c r="NRJ8" s="158"/>
      <c r="NRK8" s="158"/>
      <c r="NRL8" s="158"/>
      <c r="NRM8" s="158"/>
      <c r="NRN8" s="158"/>
      <c r="NRO8" s="158"/>
      <c r="NRP8" s="158"/>
      <c r="NRQ8" s="158"/>
      <c r="NRR8" s="158"/>
      <c r="NRS8" s="158"/>
      <c r="NRT8" s="158"/>
      <c r="NRU8" s="158"/>
      <c r="NRV8" s="158"/>
      <c r="NRW8" s="158"/>
      <c r="NRX8" s="158"/>
      <c r="NRY8" s="158"/>
      <c r="NRZ8" s="158"/>
      <c r="NSA8" s="158"/>
      <c r="NSB8" s="158"/>
      <c r="NSC8" s="158"/>
      <c r="NSD8" s="158"/>
      <c r="NSE8" s="158"/>
      <c r="NSF8" s="158"/>
      <c r="NSG8" s="158"/>
      <c r="NSH8" s="158"/>
      <c r="NSI8" s="158"/>
      <c r="NSJ8" s="158"/>
      <c r="NSK8" s="158"/>
      <c r="NSL8" s="158"/>
      <c r="NSM8" s="158"/>
      <c r="NSN8" s="158"/>
      <c r="NSO8" s="158"/>
      <c r="NSP8" s="158"/>
      <c r="NSQ8" s="158"/>
      <c r="NSR8" s="158"/>
      <c r="NSS8" s="158"/>
      <c r="NST8" s="158"/>
      <c r="NSU8" s="158"/>
      <c r="NSV8" s="158"/>
      <c r="NSW8" s="158"/>
      <c r="NSX8" s="158"/>
      <c r="NSY8" s="158"/>
      <c r="NSZ8" s="158"/>
      <c r="NTA8" s="158"/>
      <c r="NTB8" s="158"/>
      <c r="NTC8" s="158"/>
      <c r="NTD8" s="158"/>
      <c r="NTE8" s="158"/>
      <c r="NTF8" s="158"/>
      <c r="NTG8" s="158"/>
      <c r="NTH8" s="158"/>
      <c r="NTI8" s="158"/>
      <c r="NTJ8" s="158"/>
      <c r="NTK8" s="158"/>
      <c r="NTL8" s="158"/>
      <c r="NTM8" s="158"/>
      <c r="NTN8" s="158"/>
      <c r="NTO8" s="158"/>
      <c r="NTP8" s="158"/>
      <c r="NTQ8" s="158"/>
      <c r="NTR8" s="158"/>
      <c r="NTS8" s="158"/>
      <c r="NTT8" s="158"/>
      <c r="NTU8" s="158"/>
      <c r="NTV8" s="158"/>
      <c r="NTW8" s="158"/>
      <c r="NTX8" s="158"/>
      <c r="NTY8" s="158"/>
      <c r="NTZ8" s="158"/>
      <c r="NUA8" s="158"/>
      <c r="NUB8" s="158"/>
      <c r="NUC8" s="158"/>
      <c r="NUD8" s="158"/>
      <c r="NUE8" s="158"/>
      <c r="NUF8" s="158"/>
      <c r="NUG8" s="158"/>
      <c r="NUH8" s="158"/>
      <c r="NUI8" s="158"/>
      <c r="NUJ8" s="158"/>
      <c r="NUK8" s="158"/>
      <c r="NUL8" s="158"/>
      <c r="NUM8" s="158"/>
      <c r="NUN8" s="158"/>
      <c r="NUO8" s="158"/>
      <c r="NUP8" s="158"/>
      <c r="NUQ8" s="158"/>
      <c r="NUR8" s="158"/>
      <c r="NUS8" s="158"/>
      <c r="NUT8" s="158"/>
      <c r="NUU8" s="158"/>
      <c r="NUV8" s="158"/>
      <c r="NUW8" s="158"/>
      <c r="NUX8" s="158"/>
      <c r="NUY8" s="158"/>
      <c r="NUZ8" s="158"/>
      <c r="NVA8" s="158"/>
      <c r="NVB8" s="158"/>
      <c r="NVC8" s="158"/>
      <c r="NVD8" s="158"/>
      <c r="NVE8" s="158"/>
      <c r="NVF8" s="158"/>
      <c r="NVG8" s="158"/>
      <c r="NVH8" s="158"/>
      <c r="NVI8" s="158"/>
      <c r="NVJ8" s="158"/>
      <c r="NVK8" s="158"/>
      <c r="NVL8" s="158"/>
      <c r="NVM8" s="158"/>
      <c r="NVN8" s="158"/>
      <c r="NVO8" s="158"/>
      <c r="NVP8" s="158"/>
      <c r="NVQ8" s="158"/>
      <c r="NVR8" s="158"/>
      <c r="NVS8" s="158"/>
      <c r="NVT8" s="158"/>
      <c r="NVU8" s="158"/>
      <c r="NVV8" s="158"/>
      <c r="NVW8" s="158"/>
      <c r="NVX8" s="158"/>
      <c r="NVY8" s="158"/>
      <c r="NVZ8" s="158"/>
      <c r="NWA8" s="158"/>
      <c r="NWB8" s="158"/>
      <c r="NWC8" s="158"/>
      <c r="NWD8" s="158"/>
      <c r="NWE8" s="158"/>
      <c r="NWF8" s="158"/>
      <c r="NWG8" s="158"/>
      <c r="NWH8" s="158"/>
      <c r="NWI8" s="158"/>
      <c r="NWJ8" s="158"/>
      <c r="NWK8" s="158"/>
      <c r="NWL8" s="158"/>
      <c r="NWM8" s="158"/>
      <c r="NWN8" s="158"/>
      <c r="NWO8" s="158"/>
      <c r="NWP8" s="158"/>
      <c r="NWQ8" s="158"/>
      <c r="NWR8" s="158"/>
      <c r="NWS8" s="158"/>
      <c r="NWT8" s="158"/>
      <c r="NWU8" s="158"/>
      <c r="NWV8" s="158"/>
      <c r="NWW8" s="158"/>
      <c r="NWX8" s="158"/>
      <c r="NWY8" s="158"/>
      <c r="NWZ8" s="158"/>
      <c r="NXA8" s="158"/>
      <c r="NXB8" s="158"/>
      <c r="NXC8" s="158"/>
      <c r="NXD8" s="158"/>
      <c r="NXE8" s="158"/>
      <c r="NXF8" s="158"/>
      <c r="NXG8" s="158"/>
      <c r="NXH8" s="158"/>
      <c r="NXI8" s="158"/>
      <c r="NXJ8" s="158"/>
      <c r="NXK8" s="158"/>
      <c r="NXL8" s="158"/>
      <c r="NXM8" s="158"/>
      <c r="NXN8" s="158"/>
      <c r="NXO8" s="158"/>
      <c r="NXP8" s="158"/>
      <c r="NXQ8" s="158"/>
      <c r="NXR8" s="158"/>
      <c r="NXS8" s="158"/>
      <c r="NXT8" s="158"/>
      <c r="NXU8" s="158"/>
      <c r="NXV8" s="158"/>
      <c r="NXW8" s="158"/>
      <c r="NXX8" s="158"/>
      <c r="NXY8" s="158"/>
      <c r="NXZ8" s="158"/>
      <c r="NYA8" s="158"/>
      <c r="NYB8" s="158"/>
      <c r="NYC8" s="158"/>
      <c r="NYD8" s="158"/>
      <c r="NYE8" s="158"/>
      <c r="NYF8" s="158"/>
      <c r="NYG8" s="158"/>
      <c r="NYH8" s="158"/>
      <c r="NYI8" s="158"/>
      <c r="NYJ8" s="158"/>
      <c r="NYK8" s="158"/>
      <c r="NYL8" s="158"/>
      <c r="NYM8" s="158"/>
      <c r="NYN8" s="158"/>
      <c r="NYO8" s="158"/>
      <c r="NYP8" s="158"/>
      <c r="NYQ8" s="158"/>
      <c r="NYR8" s="158"/>
      <c r="NYS8" s="158"/>
      <c r="NYT8" s="158"/>
      <c r="NYU8" s="158"/>
      <c r="NYV8" s="158"/>
      <c r="NYW8" s="158"/>
      <c r="NYX8" s="158"/>
      <c r="NYY8" s="158"/>
      <c r="NYZ8" s="158"/>
      <c r="NZA8" s="158"/>
      <c r="NZB8" s="158"/>
      <c r="NZC8" s="158"/>
      <c r="NZD8" s="158"/>
      <c r="NZE8" s="158"/>
      <c r="NZF8" s="158"/>
      <c r="NZG8" s="158"/>
      <c r="NZH8" s="158"/>
      <c r="NZI8" s="158"/>
      <c r="NZJ8" s="158"/>
      <c r="NZK8" s="158"/>
      <c r="NZL8" s="158"/>
      <c r="NZM8" s="158"/>
      <c r="NZN8" s="158"/>
      <c r="NZO8" s="158"/>
      <c r="NZP8" s="158"/>
      <c r="NZQ8" s="158"/>
      <c r="NZR8" s="158"/>
      <c r="NZS8" s="158"/>
      <c r="NZT8" s="158"/>
      <c r="NZU8" s="158"/>
      <c r="NZV8" s="158"/>
      <c r="NZW8" s="158"/>
      <c r="NZX8" s="158"/>
      <c r="NZY8" s="158"/>
      <c r="NZZ8" s="158"/>
      <c r="OAA8" s="158"/>
      <c r="OAB8" s="158"/>
      <c r="OAC8" s="158"/>
      <c r="OAD8" s="158"/>
      <c r="OAE8" s="158"/>
      <c r="OAF8" s="158"/>
      <c r="OAG8" s="158"/>
      <c r="OAH8" s="158"/>
      <c r="OAI8" s="158"/>
      <c r="OAJ8" s="158"/>
      <c r="OAK8" s="158"/>
      <c r="OAL8" s="158"/>
      <c r="OAM8" s="158"/>
      <c r="OAN8" s="158"/>
      <c r="OAO8" s="158"/>
      <c r="OAP8" s="158"/>
      <c r="OAQ8" s="158"/>
      <c r="OAR8" s="158"/>
      <c r="OAS8" s="158"/>
      <c r="OAT8" s="158"/>
      <c r="OAU8" s="158"/>
      <c r="OAV8" s="158"/>
      <c r="OAW8" s="158"/>
      <c r="OAX8" s="158"/>
      <c r="OAY8" s="158"/>
      <c r="OAZ8" s="158"/>
      <c r="OBA8" s="158"/>
      <c r="OBB8" s="158"/>
      <c r="OBC8" s="158"/>
      <c r="OBD8" s="158"/>
      <c r="OBE8" s="158"/>
      <c r="OBF8" s="158"/>
      <c r="OBG8" s="158"/>
      <c r="OBH8" s="158"/>
      <c r="OBI8" s="158"/>
      <c r="OBJ8" s="158"/>
      <c r="OBK8" s="158"/>
      <c r="OBL8" s="158"/>
      <c r="OBM8" s="158"/>
      <c r="OBN8" s="158"/>
      <c r="OBO8" s="158"/>
      <c r="OBP8" s="158"/>
      <c r="OBQ8" s="158"/>
      <c r="OBR8" s="158"/>
      <c r="OBS8" s="158"/>
      <c r="OBT8" s="158"/>
      <c r="OBU8" s="158"/>
      <c r="OBV8" s="158"/>
      <c r="OBW8" s="158"/>
      <c r="OBX8" s="158"/>
      <c r="OBY8" s="158"/>
      <c r="OBZ8" s="158"/>
      <c r="OCA8" s="158"/>
      <c r="OCB8" s="158"/>
      <c r="OCC8" s="158"/>
      <c r="OCD8" s="158"/>
      <c r="OCE8" s="158"/>
      <c r="OCF8" s="158"/>
      <c r="OCG8" s="158"/>
      <c r="OCH8" s="158"/>
      <c r="OCI8" s="158"/>
      <c r="OCJ8" s="158"/>
      <c r="OCK8" s="158"/>
      <c r="OCL8" s="158"/>
      <c r="OCM8" s="158"/>
      <c r="OCN8" s="158"/>
      <c r="OCO8" s="158"/>
      <c r="OCP8" s="158"/>
      <c r="OCQ8" s="158"/>
      <c r="OCR8" s="158"/>
      <c r="OCS8" s="158"/>
      <c r="OCT8" s="158"/>
      <c r="OCU8" s="158"/>
      <c r="OCV8" s="158"/>
      <c r="OCW8" s="158"/>
      <c r="OCX8" s="158"/>
      <c r="OCY8" s="158"/>
      <c r="OCZ8" s="158"/>
      <c r="ODA8" s="158"/>
      <c r="ODB8" s="158"/>
      <c r="ODC8" s="158"/>
      <c r="ODD8" s="158"/>
      <c r="ODE8" s="158"/>
      <c r="ODF8" s="158"/>
      <c r="ODG8" s="158"/>
      <c r="ODH8" s="158"/>
      <c r="ODI8" s="158"/>
      <c r="ODJ8" s="158"/>
      <c r="ODK8" s="158"/>
      <c r="ODL8" s="158"/>
      <c r="ODM8" s="158"/>
      <c r="ODN8" s="158"/>
      <c r="ODO8" s="158"/>
      <c r="ODP8" s="158"/>
      <c r="ODQ8" s="158"/>
      <c r="ODR8" s="158"/>
      <c r="ODS8" s="158"/>
      <c r="ODT8" s="158"/>
      <c r="ODU8" s="158"/>
      <c r="ODV8" s="158"/>
      <c r="ODW8" s="158"/>
      <c r="ODX8" s="158"/>
      <c r="ODY8" s="158"/>
      <c r="ODZ8" s="158"/>
      <c r="OEA8" s="158"/>
      <c r="OEB8" s="158"/>
      <c r="OEC8" s="158"/>
      <c r="OED8" s="158"/>
      <c r="OEE8" s="158"/>
      <c r="OEF8" s="158"/>
      <c r="OEG8" s="158"/>
      <c r="OEH8" s="158"/>
      <c r="OEI8" s="158"/>
      <c r="OEJ8" s="158"/>
      <c r="OEK8" s="158"/>
      <c r="OEL8" s="158"/>
      <c r="OEM8" s="158"/>
      <c r="OEN8" s="158"/>
      <c r="OEO8" s="158"/>
      <c r="OEP8" s="158"/>
      <c r="OEQ8" s="158"/>
      <c r="OER8" s="158"/>
      <c r="OES8" s="158"/>
      <c r="OET8" s="158"/>
      <c r="OEU8" s="158"/>
      <c r="OEV8" s="158"/>
      <c r="OEW8" s="158"/>
      <c r="OEX8" s="158"/>
      <c r="OEY8" s="158"/>
      <c r="OEZ8" s="158"/>
      <c r="OFA8" s="158"/>
      <c r="OFB8" s="158"/>
      <c r="OFC8" s="158"/>
      <c r="OFD8" s="158"/>
      <c r="OFE8" s="158"/>
      <c r="OFF8" s="158"/>
      <c r="OFG8" s="158"/>
      <c r="OFH8" s="158"/>
      <c r="OFI8" s="158"/>
      <c r="OFJ8" s="158"/>
      <c r="OFK8" s="158"/>
      <c r="OFL8" s="158"/>
      <c r="OFM8" s="158"/>
      <c r="OFN8" s="158"/>
      <c r="OFO8" s="158"/>
      <c r="OFP8" s="158"/>
      <c r="OFQ8" s="158"/>
      <c r="OFR8" s="158"/>
      <c r="OFS8" s="158"/>
      <c r="OFT8" s="158"/>
      <c r="OFU8" s="158"/>
      <c r="OFV8" s="158"/>
      <c r="OFW8" s="158"/>
      <c r="OFX8" s="158"/>
      <c r="OFY8" s="158"/>
      <c r="OFZ8" s="158"/>
      <c r="OGA8" s="158"/>
      <c r="OGB8" s="158"/>
      <c r="OGC8" s="158"/>
      <c r="OGD8" s="158"/>
      <c r="OGE8" s="158"/>
      <c r="OGF8" s="158"/>
      <c r="OGG8" s="158"/>
      <c r="OGH8" s="158"/>
      <c r="OGI8" s="158"/>
      <c r="OGJ8" s="158"/>
      <c r="OGK8" s="158"/>
      <c r="OGL8" s="158"/>
      <c r="OGM8" s="158"/>
      <c r="OGN8" s="158"/>
      <c r="OGO8" s="158"/>
      <c r="OGP8" s="158"/>
      <c r="OGQ8" s="158"/>
      <c r="OGR8" s="158"/>
      <c r="OGS8" s="158"/>
      <c r="OGT8" s="158"/>
      <c r="OGU8" s="158"/>
      <c r="OGV8" s="158"/>
      <c r="OGW8" s="158"/>
      <c r="OGX8" s="158"/>
      <c r="OGY8" s="158"/>
      <c r="OGZ8" s="158"/>
      <c r="OHA8" s="158"/>
      <c r="OHB8" s="158"/>
      <c r="OHC8" s="158"/>
      <c r="OHD8" s="158"/>
      <c r="OHE8" s="158"/>
      <c r="OHF8" s="158"/>
      <c r="OHG8" s="158"/>
      <c r="OHH8" s="158"/>
      <c r="OHI8" s="158"/>
      <c r="OHJ8" s="158"/>
      <c r="OHK8" s="158"/>
      <c r="OHL8" s="158"/>
      <c r="OHM8" s="158"/>
      <c r="OHN8" s="158"/>
      <c r="OHO8" s="158"/>
      <c r="OHP8" s="158"/>
      <c r="OHQ8" s="158"/>
      <c r="OHR8" s="158"/>
      <c r="OHS8" s="158"/>
      <c r="OHT8" s="158"/>
      <c r="OHU8" s="158"/>
      <c r="OHV8" s="158"/>
      <c r="OHW8" s="158"/>
      <c r="OHX8" s="158"/>
      <c r="OHY8" s="158"/>
      <c r="OHZ8" s="158"/>
      <c r="OIA8" s="158"/>
      <c r="OIB8" s="158"/>
      <c r="OIC8" s="158"/>
      <c r="OID8" s="158"/>
      <c r="OIE8" s="158"/>
      <c r="OIF8" s="158"/>
      <c r="OIG8" s="158"/>
      <c r="OIH8" s="158"/>
      <c r="OII8" s="158"/>
      <c r="OIJ8" s="158"/>
      <c r="OIK8" s="158"/>
      <c r="OIL8" s="158"/>
      <c r="OIM8" s="158"/>
      <c r="OIN8" s="158"/>
      <c r="OIO8" s="158"/>
      <c r="OIP8" s="158"/>
      <c r="OIQ8" s="158"/>
      <c r="OIR8" s="158"/>
      <c r="OIS8" s="158"/>
      <c r="OIT8" s="158"/>
      <c r="OIU8" s="158"/>
      <c r="OIV8" s="158"/>
      <c r="OIW8" s="158"/>
      <c r="OIX8" s="158"/>
      <c r="OIY8" s="158"/>
      <c r="OIZ8" s="158"/>
      <c r="OJA8" s="158"/>
      <c r="OJB8" s="158"/>
      <c r="OJC8" s="158"/>
      <c r="OJD8" s="158"/>
      <c r="OJE8" s="158"/>
      <c r="OJF8" s="158"/>
      <c r="OJG8" s="158"/>
      <c r="OJH8" s="158"/>
      <c r="OJI8" s="158"/>
      <c r="OJJ8" s="158"/>
      <c r="OJK8" s="158"/>
      <c r="OJL8" s="158"/>
      <c r="OJM8" s="158"/>
      <c r="OJN8" s="158"/>
      <c r="OJO8" s="158"/>
      <c r="OJP8" s="158"/>
      <c r="OJQ8" s="158"/>
      <c r="OJR8" s="158"/>
      <c r="OJS8" s="158"/>
      <c r="OJT8" s="158"/>
      <c r="OJU8" s="158"/>
      <c r="OJV8" s="158"/>
      <c r="OJW8" s="158"/>
      <c r="OJX8" s="158"/>
      <c r="OJY8" s="158"/>
      <c r="OJZ8" s="158"/>
      <c r="OKA8" s="158"/>
      <c r="OKB8" s="158"/>
      <c r="OKC8" s="158"/>
      <c r="OKD8" s="158"/>
      <c r="OKE8" s="158"/>
      <c r="OKF8" s="158"/>
      <c r="OKG8" s="158"/>
      <c r="OKH8" s="158"/>
      <c r="OKI8" s="158"/>
      <c r="OKJ8" s="158"/>
      <c r="OKK8" s="158"/>
      <c r="OKL8" s="158"/>
      <c r="OKM8" s="158"/>
      <c r="OKN8" s="158"/>
      <c r="OKO8" s="158"/>
      <c r="OKP8" s="158"/>
      <c r="OKQ8" s="158"/>
      <c r="OKR8" s="158"/>
      <c r="OKS8" s="158"/>
      <c r="OKT8" s="158"/>
      <c r="OKU8" s="158"/>
      <c r="OKV8" s="158"/>
      <c r="OKW8" s="158"/>
      <c r="OKX8" s="158"/>
      <c r="OKY8" s="158"/>
      <c r="OKZ8" s="158"/>
      <c r="OLA8" s="158"/>
      <c r="OLB8" s="158"/>
      <c r="OLC8" s="158"/>
      <c r="OLD8" s="158"/>
      <c r="OLE8" s="158"/>
      <c r="OLF8" s="158"/>
      <c r="OLG8" s="158"/>
      <c r="OLH8" s="158"/>
      <c r="OLI8" s="158"/>
      <c r="OLJ8" s="158"/>
      <c r="OLK8" s="158"/>
      <c r="OLL8" s="158"/>
      <c r="OLM8" s="158"/>
      <c r="OLN8" s="158"/>
      <c r="OLO8" s="158"/>
      <c r="OLP8" s="158"/>
      <c r="OLQ8" s="158"/>
      <c r="OLR8" s="158"/>
      <c r="OLS8" s="158"/>
      <c r="OLT8" s="158"/>
      <c r="OLU8" s="158"/>
      <c r="OLV8" s="158"/>
      <c r="OLW8" s="158"/>
      <c r="OLX8" s="158"/>
      <c r="OLY8" s="158"/>
      <c r="OLZ8" s="158"/>
      <c r="OMA8" s="158"/>
      <c r="OMB8" s="158"/>
      <c r="OMC8" s="158"/>
      <c r="OMD8" s="158"/>
      <c r="OME8" s="158"/>
      <c r="OMF8" s="158"/>
      <c r="OMG8" s="158"/>
      <c r="OMH8" s="158"/>
      <c r="OMI8" s="158"/>
      <c r="OMJ8" s="158"/>
      <c r="OMK8" s="158"/>
      <c r="OML8" s="158"/>
      <c r="OMM8" s="158"/>
      <c r="OMN8" s="158"/>
      <c r="OMO8" s="158"/>
      <c r="OMP8" s="158"/>
      <c r="OMQ8" s="158"/>
      <c r="OMR8" s="158"/>
      <c r="OMS8" s="158"/>
      <c r="OMT8" s="158"/>
      <c r="OMU8" s="158"/>
      <c r="OMV8" s="158"/>
      <c r="OMW8" s="158"/>
      <c r="OMX8" s="158"/>
      <c r="OMY8" s="158"/>
      <c r="OMZ8" s="158"/>
      <c r="ONA8" s="158"/>
      <c r="ONB8" s="158"/>
      <c r="ONC8" s="158"/>
      <c r="OND8" s="158"/>
      <c r="ONE8" s="158"/>
      <c r="ONF8" s="158"/>
      <c r="ONG8" s="158"/>
      <c r="ONH8" s="158"/>
      <c r="ONI8" s="158"/>
      <c r="ONJ8" s="158"/>
      <c r="ONK8" s="158"/>
      <c r="ONL8" s="158"/>
      <c r="ONM8" s="158"/>
      <c r="ONN8" s="158"/>
      <c r="ONO8" s="158"/>
      <c r="ONP8" s="158"/>
      <c r="ONQ8" s="158"/>
      <c r="ONR8" s="158"/>
      <c r="ONS8" s="158"/>
      <c r="ONT8" s="158"/>
      <c r="ONU8" s="158"/>
      <c r="ONV8" s="158"/>
      <c r="ONW8" s="158"/>
      <c r="ONX8" s="158"/>
      <c r="ONY8" s="158"/>
      <c r="ONZ8" s="158"/>
      <c r="OOA8" s="158"/>
      <c r="OOB8" s="158"/>
      <c r="OOC8" s="158"/>
      <c r="OOD8" s="158"/>
      <c r="OOE8" s="158"/>
      <c r="OOF8" s="158"/>
      <c r="OOG8" s="158"/>
      <c r="OOH8" s="158"/>
      <c r="OOI8" s="158"/>
      <c r="OOJ8" s="158"/>
      <c r="OOK8" s="158"/>
      <c r="OOL8" s="158"/>
      <c r="OOM8" s="158"/>
      <c r="OON8" s="158"/>
      <c r="OOO8" s="158"/>
      <c r="OOP8" s="158"/>
      <c r="OOQ8" s="158"/>
      <c r="OOR8" s="158"/>
      <c r="OOS8" s="158"/>
      <c r="OOT8" s="158"/>
      <c r="OOU8" s="158"/>
      <c r="OOV8" s="158"/>
      <c r="OOW8" s="158"/>
      <c r="OOX8" s="158"/>
      <c r="OOY8" s="158"/>
      <c r="OOZ8" s="158"/>
      <c r="OPA8" s="158"/>
      <c r="OPB8" s="158"/>
      <c r="OPC8" s="158"/>
      <c r="OPD8" s="158"/>
      <c r="OPE8" s="158"/>
      <c r="OPF8" s="158"/>
      <c r="OPG8" s="158"/>
      <c r="OPH8" s="158"/>
      <c r="OPI8" s="158"/>
      <c r="OPJ8" s="158"/>
      <c r="OPK8" s="158"/>
      <c r="OPL8" s="158"/>
      <c r="OPM8" s="158"/>
      <c r="OPN8" s="158"/>
      <c r="OPO8" s="158"/>
      <c r="OPP8" s="158"/>
      <c r="OPQ8" s="158"/>
      <c r="OPR8" s="158"/>
      <c r="OPS8" s="158"/>
      <c r="OPT8" s="158"/>
      <c r="OPU8" s="158"/>
      <c r="OPV8" s="158"/>
      <c r="OPW8" s="158"/>
      <c r="OPX8" s="158"/>
      <c r="OPY8" s="158"/>
      <c r="OPZ8" s="158"/>
      <c r="OQA8" s="158"/>
      <c r="OQB8" s="158"/>
      <c r="OQC8" s="158"/>
      <c r="OQD8" s="158"/>
      <c r="OQE8" s="158"/>
      <c r="OQF8" s="158"/>
      <c r="OQG8" s="158"/>
      <c r="OQH8" s="158"/>
      <c r="OQI8" s="158"/>
      <c r="OQJ8" s="158"/>
      <c r="OQK8" s="158"/>
      <c r="OQL8" s="158"/>
      <c r="OQM8" s="158"/>
      <c r="OQN8" s="158"/>
      <c r="OQO8" s="158"/>
      <c r="OQP8" s="158"/>
      <c r="OQQ8" s="158"/>
      <c r="OQR8" s="158"/>
      <c r="OQS8" s="158"/>
      <c r="OQT8" s="158"/>
      <c r="OQU8" s="158"/>
      <c r="OQV8" s="158"/>
      <c r="OQW8" s="158"/>
      <c r="OQX8" s="158"/>
      <c r="OQY8" s="158"/>
      <c r="OQZ8" s="158"/>
      <c r="ORA8" s="158"/>
      <c r="ORB8" s="158"/>
      <c r="ORC8" s="158"/>
      <c r="ORD8" s="158"/>
      <c r="ORE8" s="158"/>
      <c r="ORF8" s="158"/>
      <c r="ORG8" s="158"/>
      <c r="ORH8" s="158"/>
      <c r="ORI8" s="158"/>
      <c r="ORJ8" s="158"/>
      <c r="ORK8" s="158"/>
      <c r="ORL8" s="158"/>
      <c r="ORM8" s="158"/>
      <c r="ORN8" s="158"/>
      <c r="ORO8" s="158"/>
      <c r="ORP8" s="158"/>
      <c r="ORQ8" s="158"/>
      <c r="ORR8" s="158"/>
      <c r="ORS8" s="158"/>
      <c r="ORT8" s="158"/>
      <c r="ORU8" s="158"/>
      <c r="ORV8" s="158"/>
      <c r="ORW8" s="158"/>
      <c r="ORX8" s="158"/>
      <c r="ORY8" s="158"/>
      <c r="ORZ8" s="158"/>
      <c r="OSA8" s="158"/>
      <c r="OSB8" s="158"/>
      <c r="OSC8" s="158"/>
      <c r="OSD8" s="158"/>
      <c r="OSE8" s="158"/>
      <c r="OSF8" s="158"/>
      <c r="OSG8" s="158"/>
      <c r="OSH8" s="158"/>
      <c r="OSI8" s="158"/>
      <c r="OSJ8" s="158"/>
      <c r="OSK8" s="158"/>
      <c r="OSL8" s="158"/>
      <c r="OSM8" s="158"/>
      <c r="OSN8" s="158"/>
      <c r="OSO8" s="158"/>
      <c r="OSP8" s="158"/>
      <c r="OSQ8" s="158"/>
      <c r="OSR8" s="158"/>
      <c r="OSS8" s="158"/>
      <c r="OST8" s="158"/>
      <c r="OSU8" s="158"/>
      <c r="OSV8" s="158"/>
      <c r="OSW8" s="158"/>
      <c r="OSX8" s="158"/>
      <c r="OSY8" s="158"/>
      <c r="OSZ8" s="158"/>
      <c r="OTA8" s="158"/>
      <c r="OTB8" s="158"/>
      <c r="OTC8" s="158"/>
      <c r="OTD8" s="158"/>
      <c r="OTE8" s="158"/>
      <c r="OTF8" s="158"/>
      <c r="OTG8" s="158"/>
      <c r="OTH8" s="158"/>
      <c r="OTI8" s="158"/>
      <c r="OTJ8" s="158"/>
      <c r="OTK8" s="158"/>
      <c r="OTL8" s="158"/>
      <c r="OTM8" s="158"/>
      <c r="OTN8" s="158"/>
      <c r="OTO8" s="158"/>
      <c r="OTP8" s="158"/>
      <c r="OTQ8" s="158"/>
      <c r="OTR8" s="158"/>
      <c r="OTS8" s="158"/>
      <c r="OTT8" s="158"/>
      <c r="OTU8" s="158"/>
      <c r="OTV8" s="158"/>
      <c r="OTW8" s="158"/>
      <c r="OTX8" s="158"/>
      <c r="OTY8" s="158"/>
      <c r="OTZ8" s="158"/>
      <c r="OUA8" s="158"/>
      <c r="OUB8" s="158"/>
      <c r="OUC8" s="158"/>
      <c r="OUD8" s="158"/>
      <c r="OUE8" s="158"/>
      <c r="OUF8" s="158"/>
      <c r="OUG8" s="158"/>
      <c r="OUH8" s="158"/>
      <c r="OUI8" s="158"/>
      <c r="OUJ8" s="158"/>
      <c r="OUK8" s="158"/>
      <c r="OUL8" s="158"/>
      <c r="OUM8" s="158"/>
      <c r="OUN8" s="158"/>
      <c r="OUO8" s="158"/>
      <c r="OUP8" s="158"/>
      <c r="OUQ8" s="158"/>
      <c r="OUR8" s="158"/>
      <c r="OUS8" s="158"/>
      <c r="OUT8" s="158"/>
      <c r="OUU8" s="158"/>
      <c r="OUV8" s="158"/>
      <c r="OUW8" s="158"/>
      <c r="OUX8" s="158"/>
      <c r="OUY8" s="158"/>
      <c r="OUZ8" s="158"/>
      <c r="OVA8" s="158"/>
      <c r="OVB8" s="158"/>
      <c r="OVC8" s="158"/>
      <c r="OVD8" s="158"/>
      <c r="OVE8" s="158"/>
      <c r="OVF8" s="158"/>
      <c r="OVG8" s="158"/>
      <c r="OVH8" s="158"/>
      <c r="OVI8" s="158"/>
      <c r="OVJ8" s="158"/>
      <c r="OVK8" s="158"/>
      <c r="OVL8" s="158"/>
      <c r="OVM8" s="158"/>
      <c r="OVN8" s="158"/>
      <c r="OVO8" s="158"/>
      <c r="OVP8" s="158"/>
      <c r="OVQ8" s="158"/>
      <c r="OVR8" s="158"/>
      <c r="OVS8" s="158"/>
      <c r="OVT8" s="158"/>
      <c r="OVU8" s="158"/>
      <c r="OVV8" s="158"/>
      <c r="OVW8" s="158"/>
      <c r="OVX8" s="158"/>
      <c r="OVY8" s="158"/>
      <c r="OVZ8" s="158"/>
      <c r="OWA8" s="158"/>
      <c r="OWB8" s="158"/>
      <c r="OWC8" s="158"/>
      <c r="OWD8" s="158"/>
      <c r="OWE8" s="158"/>
      <c r="OWF8" s="158"/>
      <c r="OWG8" s="158"/>
      <c r="OWH8" s="158"/>
      <c r="OWI8" s="158"/>
      <c r="OWJ8" s="158"/>
      <c r="OWK8" s="158"/>
      <c r="OWL8" s="158"/>
      <c r="OWM8" s="158"/>
      <c r="OWN8" s="158"/>
      <c r="OWO8" s="158"/>
      <c r="OWP8" s="158"/>
      <c r="OWQ8" s="158"/>
      <c r="OWR8" s="158"/>
      <c r="OWS8" s="158"/>
      <c r="OWT8" s="158"/>
      <c r="OWU8" s="158"/>
      <c r="OWV8" s="158"/>
      <c r="OWW8" s="158"/>
      <c r="OWX8" s="158"/>
      <c r="OWY8" s="158"/>
      <c r="OWZ8" s="158"/>
      <c r="OXA8" s="158"/>
      <c r="OXB8" s="158"/>
      <c r="OXC8" s="158"/>
      <c r="OXD8" s="158"/>
      <c r="OXE8" s="158"/>
      <c r="OXF8" s="158"/>
      <c r="OXG8" s="158"/>
      <c r="OXH8" s="158"/>
      <c r="OXI8" s="158"/>
      <c r="OXJ8" s="158"/>
      <c r="OXK8" s="158"/>
      <c r="OXL8" s="158"/>
      <c r="OXM8" s="158"/>
      <c r="OXN8" s="158"/>
      <c r="OXO8" s="158"/>
      <c r="OXP8" s="158"/>
      <c r="OXQ8" s="158"/>
      <c r="OXR8" s="158"/>
      <c r="OXS8" s="158"/>
      <c r="OXT8" s="158"/>
      <c r="OXU8" s="158"/>
      <c r="OXV8" s="158"/>
      <c r="OXW8" s="158"/>
      <c r="OXX8" s="158"/>
      <c r="OXY8" s="158"/>
      <c r="OXZ8" s="158"/>
      <c r="OYA8" s="158"/>
      <c r="OYB8" s="158"/>
      <c r="OYC8" s="158"/>
      <c r="OYD8" s="158"/>
      <c r="OYE8" s="158"/>
      <c r="OYF8" s="158"/>
      <c r="OYG8" s="158"/>
      <c r="OYH8" s="158"/>
      <c r="OYI8" s="158"/>
      <c r="OYJ8" s="158"/>
      <c r="OYK8" s="158"/>
      <c r="OYL8" s="158"/>
      <c r="OYM8" s="158"/>
      <c r="OYN8" s="158"/>
      <c r="OYO8" s="158"/>
      <c r="OYP8" s="158"/>
      <c r="OYQ8" s="158"/>
      <c r="OYR8" s="158"/>
      <c r="OYS8" s="158"/>
      <c r="OYT8" s="158"/>
      <c r="OYU8" s="158"/>
      <c r="OYV8" s="158"/>
      <c r="OYW8" s="158"/>
      <c r="OYX8" s="158"/>
      <c r="OYY8" s="158"/>
      <c r="OYZ8" s="158"/>
      <c r="OZA8" s="158"/>
      <c r="OZB8" s="158"/>
      <c r="OZC8" s="158"/>
      <c r="OZD8" s="158"/>
      <c r="OZE8" s="158"/>
      <c r="OZF8" s="158"/>
      <c r="OZG8" s="158"/>
      <c r="OZH8" s="158"/>
      <c r="OZI8" s="158"/>
      <c r="OZJ8" s="158"/>
      <c r="OZK8" s="158"/>
      <c r="OZL8" s="158"/>
      <c r="OZM8" s="158"/>
      <c r="OZN8" s="158"/>
      <c r="OZO8" s="158"/>
      <c r="OZP8" s="158"/>
      <c r="OZQ8" s="158"/>
      <c r="OZR8" s="158"/>
      <c r="OZS8" s="158"/>
      <c r="OZT8" s="158"/>
      <c r="OZU8" s="158"/>
      <c r="OZV8" s="158"/>
      <c r="OZW8" s="158"/>
      <c r="OZX8" s="158"/>
      <c r="OZY8" s="158"/>
      <c r="OZZ8" s="158"/>
      <c r="PAA8" s="158"/>
      <c r="PAB8" s="158"/>
      <c r="PAC8" s="158"/>
      <c r="PAD8" s="158"/>
      <c r="PAE8" s="158"/>
      <c r="PAF8" s="158"/>
      <c r="PAG8" s="158"/>
      <c r="PAH8" s="158"/>
      <c r="PAI8" s="158"/>
      <c r="PAJ8" s="158"/>
      <c r="PAK8" s="158"/>
      <c r="PAL8" s="158"/>
      <c r="PAM8" s="158"/>
      <c r="PAN8" s="158"/>
      <c r="PAO8" s="158"/>
      <c r="PAP8" s="158"/>
      <c r="PAQ8" s="158"/>
      <c r="PAR8" s="158"/>
      <c r="PAS8" s="158"/>
      <c r="PAT8" s="158"/>
      <c r="PAU8" s="158"/>
      <c r="PAV8" s="158"/>
      <c r="PAW8" s="158"/>
      <c r="PAX8" s="158"/>
      <c r="PAY8" s="158"/>
      <c r="PAZ8" s="158"/>
      <c r="PBA8" s="158"/>
      <c r="PBB8" s="158"/>
      <c r="PBC8" s="158"/>
      <c r="PBD8" s="158"/>
      <c r="PBE8" s="158"/>
      <c r="PBF8" s="158"/>
      <c r="PBG8" s="158"/>
      <c r="PBH8" s="158"/>
      <c r="PBI8" s="158"/>
      <c r="PBJ8" s="158"/>
      <c r="PBK8" s="158"/>
      <c r="PBL8" s="158"/>
      <c r="PBM8" s="158"/>
      <c r="PBN8" s="158"/>
      <c r="PBO8" s="158"/>
      <c r="PBP8" s="158"/>
      <c r="PBQ8" s="158"/>
      <c r="PBR8" s="158"/>
      <c r="PBS8" s="158"/>
      <c r="PBT8" s="158"/>
      <c r="PBU8" s="158"/>
      <c r="PBV8" s="158"/>
      <c r="PBW8" s="158"/>
      <c r="PBX8" s="158"/>
      <c r="PBY8" s="158"/>
      <c r="PBZ8" s="158"/>
      <c r="PCA8" s="158"/>
      <c r="PCB8" s="158"/>
      <c r="PCC8" s="158"/>
      <c r="PCD8" s="158"/>
      <c r="PCE8" s="158"/>
      <c r="PCF8" s="158"/>
      <c r="PCG8" s="158"/>
      <c r="PCH8" s="158"/>
      <c r="PCI8" s="158"/>
      <c r="PCJ8" s="158"/>
      <c r="PCK8" s="158"/>
      <c r="PCL8" s="158"/>
      <c r="PCM8" s="158"/>
      <c r="PCN8" s="158"/>
      <c r="PCO8" s="158"/>
      <c r="PCP8" s="158"/>
      <c r="PCQ8" s="158"/>
      <c r="PCR8" s="158"/>
      <c r="PCS8" s="158"/>
      <c r="PCT8" s="158"/>
      <c r="PCU8" s="158"/>
      <c r="PCV8" s="158"/>
      <c r="PCW8" s="158"/>
      <c r="PCX8" s="158"/>
      <c r="PCY8" s="158"/>
      <c r="PCZ8" s="158"/>
      <c r="PDA8" s="158"/>
      <c r="PDB8" s="158"/>
      <c r="PDC8" s="158"/>
      <c r="PDD8" s="158"/>
      <c r="PDE8" s="158"/>
      <c r="PDF8" s="158"/>
      <c r="PDG8" s="158"/>
      <c r="PDH8" s="158"/>
      <c r="PDI8" s="158"/>
      <c r="PDJ8" s="158"/>
      <c r="PDK8" s="158"/>
      <c r="PDL8" s="158"/>
      <c r="PDM8" s="158"/>
      <c r="PDN8" s="158"/>
      <c r="PDO8" s="158"/>
      <c r="PDP8" s="158"/>
      <c r="PDQ8" s="158"/>
      <c r="PDR8" s="158"/>
      <c r="PDS8" s="158"/>
      <c r="PDT8" s="158"/>
      <c r="PDU8" s="158"/>
      <c r="PDV8" s="158"/>
      <c r="PDW8" s="158"/>
      <c r="PDX8" s="158"/>
      <c r="PDY8" s="158"/>
      <c r="PDZ8" s="158"/>
      <c r="PEA8" s="158"/>
      <c r="PEB8" s="158"/>
      <c r="PEC8" s="158"/>
      <c r="PED8" s="158"/>
      <c r="PEE8" s="158"/>
      <c r="PEF8" s="158"/>
      <c r="PEG8" s="158"/>
      <c r="PEH8" s="158"/>
      <c r="PEI8" s="158"/>
      <c r="PEJ8" s="158"/>
      <c r="PEK8" s="158"/>
      <c r="PEL8" s="158"/>
      <c r="PEM8" s="158"/>
      <c r="PEN8" s="158"/>
      <c r="PEO8" s="158"/>
      <c r="PEP8" s="158"/>
      <c r="PEQ8" s="158"/>
      <c r="PER8" s="158"/>
      <c r="PES8" s="158"/>
      <c r="PET8" s="158"/>
      <c r="PEU8" s="158"/>
      <c r="PEV8" s="158"/>
      <c r="PEW8" s="158"/>
      <c r="PEX8" s="158"/>
      <c r="PEY8" s="158"/>
      <c r="PEZ8" s="158"/>
      <c r="PFA8" s="158"/>
      <c r="PFB8" s="158"/>
      <c r="PFC8" s="158"/>
      <c r="PFD8" s="158"/>
      <c r="PFE8" s="158"/>
      <c r="PFF8" s="158"/>
      <c r="PFG8" s="158"/>
      <c r="PFH8" s="158"/>
      <c r="PFI8" s="158"/>
      <c r="PFJ8" s="158"/>
      <c r="PFK8" s="158"/>
      <c r="PFL8" s="158"/>
      <c r="PFM8" s="158"/>
      <c r="PFN8" s="158"/>
      <c r="PFO8" s="158"/>
      <c r="PFP8" s="158"/>
      <c r="PFQ8" s="158"/>
      <c r="PFR8" s="158"/>
      <c r="PFS8" s="158"/>
      <c r="PFT8" s="158"/>
      <c r="PFU8" s="158"/>
      <c r="PFV8" s="158"/>
      <c r="PFW8" s="158"/>
      <c r="PFX8" s="158"/>
      <c r="PFY8" s="158"/>
      <c r="PFZ8" s="158"/>
      <c r="PGA8" s="158"/>
      <c r="PGB8" s="158"/>
      <c r="PGC8" s="158"/>
      <c r="PGD8" s="158"/>
      <c r="PGE8" s="158"/>
      <c r="PGF8" s="158"/>
      <c r="PGG8" s="158"/>
      <c r="PGH8" s="158"/>
      <c r="PGI8" s="158"/>
      <c r="PGJ8" s="158"/>
      <c r="PGK8" s="158"/>
      <c r="PGL8" s="158"/>
      <c r="PGM8" s="158"/>
      <c r="PGN8" s="158"/>
      <c r="PGO8" s="158"/>
      <c r="PGP8" s="158"/>
      <c r="PGQ8" s="158"/>
      <c r="PGR8" s="158"/>
      <c r="PGS8" s="158"/>
      <c r="PGT8" s="158"/>
      <c r="PGU8" s="158"/>
      <c r="PGV8" s="158"/>
      <c r="PGW8" s="158"/>
      <c r="PGX8" s="158"/>
      <c r="PGY8" s="158"/>
      <c r="PGZ8" s="158"/>
      <c r="PHA8" s="158"/>
      <c r="PHB8" s="158"/>
      <c r="PHC8" s="158"/>
      <c r="PHD8" s="158"/>
      <c r="PHE8" s="158"/>
      <c r="PHF8" s="158"/>
      <c r="PHG8" s="158"/>
      <c r="PHH8" s="158"/>
      <c r="PHI8" s="158"/>
      <c r="PHJ8" s="158"/>
      <c r="PHK8" s="158"/>
      <c r="PHL8" s="158"/>
      <c r="PHM8" s="158"/>
      <c r="PHN8" s="158"/>
      <c r="PHO8" s="158"/>
      <c r="PHP8" s="158"/>
      <c r="PHQ8" s="158"/>
      <c r="PHR8" s="158"/>
      <c r="PHS8" s="158"/>
      <c r="PHT8" s="158"/>
      <c r="PHU8" s="158"/>
      <c r="PHV8" s="158"/>
      <c r="PHW8" s="158"/>
      <c r="PHX8" s="158"/>
      <c r="PHY8" s="158"/>
      <c r="PHZ8" s="158"/>
      <c r="PIA8" s="158"/>
      <c r="PIB8" s="158"/>
      <c r="PIC8" s="158"/>
      <c r="PID8" s="158"/>
      <c r="PIE8" s="158"/>
      <c r="PIF8" s="158"/>
      <c r="PIG8" s="158"/>
      <c r="PIH8" s="158"/>
      <c r="PII8" s="158"/>
      <c r="PIJ8" s="158"/>
      <c r="PIK8" s="158"/>
      <c r="PIL8" s="158"/>
      <c r="PIM8" s="158"/>
      <c r="PIN8" s="158"/>
      <c r="PIO8" s="158"/>
      <c r="PIP8" s="158"/>
      <c r="PIQ8" s="158"/>
      <c r="PIR8" s="158"/>
      <c r="PIS8" s="158"/>
      <c r="PIT8" s="158"/>
      <c r="PIU8" s="158"/>
      <c r="PIV8" s="158"/>
      <c r="PIW8" s="158"/>
      <c r="PIX8" s="158"/>
      <c r="PIY8" s="158"/>
      <c r="PIZ8" s="158"/>
      <c r="PJA8" s="158"/>
      <c r="PJB8" s="158"/>
      <c r="PJC8" s="158"/>
      <c r="PJD8" s="158"/>
      <c r="PJE8" s="158"/>
      <c r="PJF8" s="158"/>
      <c r="PJG8" s="158"/>
      <c r="PJH8" s="158"/>
      <c r="PJI8" s="158"/>
      <c r="PJJ8" s="158"/>
      <c r="PJK8" s="158"/>
      <c r="PJL8" s="158"/>
      <c r="PJM8" s="158"/>
      <c r="PJN8" s="158"/>
      <c r="PJO8" s="158"/>
      <c r="PJP8" s="158"/>
      <c r="PJQ8" s="158"/>
      <c r="PJR8" s="158"/>
      <c r="PJS8" s="158"/>
      <c r="PJT8" s="158"/>
      <c r="PJU8" s="158"/>
      <c r="PJV8" s="158"/>
      <c r="PJW8" s="158"/>
      <c r="PJX8" s="158"/>
      <c r="PJY8" s="158"/>
      <c r="PJZ8" s="158"/>
      <c r="PKA8" s="158"/>
      <c r="PKB8" s="158"/>
      <c r="PKC8" s="158"/>
      <c r="PKD8" s="158"/>
      <c r="PKE8" s="158"/>
      <c r="PKF8" s="158"/>
      <c r="PKG8" s="158"/>
      <c r="PKH8" s="158"/>
      <c r="PKI8" s="158"/>
      <c r="PKJ8" s="158"/>
      <c r="PKK8" s="158"/>
      <c r="PKL8" s="158"/>
      <c r="PKM8" s="158"/>
      <c r="PKN8" s="158"/>
      <c r="PKO8" s="158"/>
      <c r="PKP8" s="158"/>
      <c r="PKQ8" s="158"/>
      <c r="PKR8" s="158"/>
      <c r="PKS8" s="158"/>
      <c r="PKT8" s="158"/>
      <c r="PKU8" s="158"/>
      <c r="PKV8" s="158"/>
      <c r="PKW8" s="158"/>
      <c r="PKX8" s="158"/>
      <c r="PKY8" s="158"/>
      <c r="PKZ8" s="158"/>
      <c r="PLA8" s="158"/>
      <c r="PLB8" s="158"/>
      <c r="PLC8" s="158"/>
      <c r="PLD8" s="158"/>
      <c r="PLE8" s="158"/>
      <c r="PLF8" s="158"/>
      <c r="PLG8" s="158"/>
      <c r="PLH8" s="158"/>
      <c r="PLI8" s="158"/>
      <c r="PLJ8" s="158"/>
      <c r="PLK8" s="158"/>
      <c r="PLL8" s="158"/>
      <c r="PLM8" s="158"/>
      <c r="PLN8" s="158"/>
      <c r="PLO8" s="158"/>
      <c r="PLP8" s="158"/>
      <c r="PLQ8" s="158"/>
      <c r="PLR8" s="158"/>
      <c r="PLS8" s="158"/>
      <c r="PLT8" s="158"/>
      <c r="PLU8" s="158"/>
      <c r="PLV8" s="158"/>
      <c r="PLW8" s="158"/>
      <c r="PLX8" s="158"/>
      <c r="PLY8" s="158"/>
      <c r="PLZ8" s="158"/>
      <c r="PMA8" s="158"/>
      <c r="PMB8" s="158"/>
      <c r="PMC8" s="158"/>
      <c r="PMD8" s="158"/>
      <c r="PME8" s="158"/>
      <c r="PMF8" s="158"/>
      <c r="PMG8" s="158"/>
      <c r="PMH8" s="158"/>
      <c r="PMI8" s="158"/>
      <c r="PMJ8" s="158"/>
      <c r="PMK8" s="158"/>
      <c r="PML8" s="158"/>
      <c r="PMM8" s="158"/>
      <c r="PMN8" s="158"/>
      <c r="PMO8" s="158"/>
      <c r="PMP8" s="158"/>
      <c r="PMQ8" s="158"/>
      <c r="PMR8" s="158"/>
      <c r="PMS8" s="158"/>
      <c r="PMT8" s="158"/>
      <c r="PMU8" s="158"/>
      <c r="PMV8" s="158"/>
      <c r="PMW8" s="158"/>
      <c r="PMX8" s="158"/>
      <c r="PMY8" s="158"/>
      <c r="PMZ8" s="158"/>
      <c r="PNA8" s="158"/>
      <c r="PNB8" s="158"/>
      <c r="PNC8" s="158"/>
      <c r="PND8" s="158"/>
      <c r="PNE8" s="158"/>
      <c r="PNF8" s="158"/>
      <c r="PNG8" s="158"/>
      <c r="PNH8" s="158"/>
      <c r="PNI8" s="158"/>
      <c r="PNJ8" s="158"/>
      <c r="PNK8" s="158"/>
      <c r="PNL8" s="158"/>
      <c r="PNM8" s="158"/>
      <c r="PNN8" s="158"/>
      <c r="PNO8" s="158"/>
      <c r="PNP8" s="158"/>
      <c r="PNQ8" s="158"/>
      <c r="PNR8" s="158"/>
      <c r="PNS8" s="158"/>
      <c r="PNT8" s="158"/>
      <c r="PNU8" s="158"/>
      <c r="PNV8" s="158"/>
      <c r="PNW8" s="158"/>
      <c r="PNX8" s="158"/>
      <c r="PNY8" s="158"/>
      <c r="PNZ8" s="158"/>
      <c r="POA8" s="158"/>
      <c r="POB8" s="158"/>
      <c r="POC8" s="158"/>
      <c r="POD8" s="158"/>
      <c r="POE8" s="158"/>
      <c r="POF8" s="158"/>
      <c r="POG8" s="158"/>
      <c r="POH8" s="158"/>
      <c r="POI8" s="158"/>
      <c r="POJ8" s="158"/>
      <c r="POK8" s="158"/>
      <c r="POL8" s="158"/>
      <c r="POM8" s="158"/>
      <c r="PON8" s="158"/>
      <c r="POO8" s="158"/>
      <c r="POP8" s="158"/>
      <c r="POQ8" s="158"/>
      <c r="POR8" s="158"/>
      <c r="POS8" s="158"/>
      <c r="POT8" s="158"/>
      <c r="POU8" s="158"/>
      <c r="POV8" s="158"/>
      <c r="POW8" s="158"/>
      <c r="POX8" s="158"/>
      <c r="POY8" s="158"/>
      <c r="POZ8" s="158"/>
      <c r="PPA8" s="158"/>
      <c r="PPB8" s="158"/>
      <c r="PPC8" s="158"/>
      <c r="PPD8" s="158"/>
      <c r="PPE8" s="158"/>
      <c r="PPF8" s="158"/>
      <c r="PPG8" s="158"/>
      <c r="PPH8" s="158"/>
      <c r="PPI8" s="158"/>
      <c r="PPJ8" s="158"/>
      <c r="PPK8" s="158"/>
      <c r="PPL8" s="158"/>
      <c r="PPM8" s="158"/>
      <c r="PPN8" s="158"/>
      <c r="PPO8" s="158"/>
      <c r="PPP8" s="158"/>
      <c r="PPQ8" s="158"/>
      <c r="PPR8" s="158"/>
      <c r="PPS8" s="158"/>
      <c r="PPT8" s="158"/>
      <c r="PPU8" s="158"/>
      <c r="PPV8" s="158"/>
      <c r="PPW8" s="158"/>
      <c r="PPX8" s="158"/>
      <c r="PPY8" s="158"/>
      <c r="PPZ8" s="158"/>
      <c r="PQA8" s="158"/>
      <c r="PQB8" s="158"/>
      <c r="PQC8" s="158"/>
      <c r="PQD8" s="158"/>
      <c r="PQE8" s="158"/>
      <c r="PQF8" s="158"/>
      <c r="PQG8" s="158"/>
      <c r="PQH8" s="158"/>
      <c r="PQI8" s="158"/>
      <c r="PQJ8" s="158"/>
      <c r="PQK8" s="158"/>
      <c r="PQL8" s="158"/>
      <c r="PQM8" s="158"/>
      <c r="PQN8" s="158"/>
      <c r="PQO8" s="158"/>
      <c r="PQP8" s="158"/>
      <c r="PQQ8" s="158"/>
      <c r="PQR8" s="158"/>
      <c r="PQS8" s="158"/>
      <c r="PQT8" s="158"/>
      <c r="PQU8" s="158"/>
      <c r="PQV8" s="158"/>
      <c r="PQW8" s="158"/>
      <c r="PQX8" s="158"/>
      <c r="PQY8" s="158"/>
      <c r="PQZ8" s="158"/>
      <c r="PRA8" s="158"/>
      <c r="PRB8" s="158"/>
      <c r="PRC8" s="158"/>
      <c r="PRD8" s="158"/>
      <c r="PRE8" s="158"/>
      <c r="PRF8" s="158"/>
      <c r="PRG8" s="158"/>
      <c r="PRH8" s="158"/>
      <c r="PRI8" s="158"/>
      <c r="PRJ8" s="158"/>
      <c r="PRK8" s="158"/>
      <c r="PRL8" s="158"/>
      <c r="PRM8" s="158"/>
      <c r="PRN8" s="158"/>
      <c r="PRO8" s="158"/>
      <c r="PRP8" s="158"/>
      <c r="PRQ8" s="158"/>
      <c r="PRR8" s="158"/>
      <c r="PRS8" s="158"/>
      <c r="PRT8" s="158"/>
      <c r="PRU8" s="158"/>
      <c r="PRV8" s="158"/>
      <c r="PRW8" s="158"/>
      <c r="PRX8" s="158"/>
      <c r="PRY8" s="158"/>
      <c r="PRZ8" s="158"/>
      <c r="PSA8" s="158"/>
      <c r="PSB8" s="158"/>
      <c r="PSC8" s="158"/>
      <c r="PSD8" s="158"/>
      <c r="PSE8" s="158"/>
      <c r="PSF8" s="158"/>
      <c r="PSG8" s="158"/>
      <c r="PSH8" s="158"/>
      <c r="PSI8" s="158"/>
      <c r="PSJ8" s="158"/>
      <c r="PSK8" s="158"/>
      <c r="PSL8" s="158"/>
      <c r="PSM8" s="158"/>
      <c r="PSN8" s="158"/>
      <c r="PSO8" s="158"/>
      <c r="PSP8" s="158"/>
      <c r="PSQ8" s="158"/>
      <c r="PSR8" s="158"/>
      <c r="PSS8" s="158"/>
      <c r="PST8" s="158"/>
      <c r="PSU8" s="158"/>
      <c r="PSV8" s="158"/>
      <c r="PSW8" s="158"/>
      <c r="PSX8" s="158"/>
      <c r="PSY8" s="158"/>
      <c r="PSZ8" s="158"/>
      <c r="PTA8" s="158"/>
      <c r="PTB8" s="158"/>
      <c r="PTC8" s="158"/>
      <c r="PTD8" s="158"/>
      <c r="PTE8" s="158"/>
      <c r="PTF8" s="158"/>
      <c r="PTG8" s="158"/>
      <c r="PTH8" s="158"/>
      <c r="PTI8" s="158"/>
      <c r="PTJ8" s="158"/>
      <c r="PTK8" s="158"/>
      <c r="PTL8" s="158"/>
      <c r="PTM8" s="158"/>
      <c r="PTN8" s="158"/>
      <c r="PTO8" s="158"/>
      <c r="PTP8" s="158"/>
      <c r="PTQ8" s="158"/>
      <c r="PTR8" s="158"/>
      <c r="PTS8" s="158"/>
      <c r="PTT8" s="158"/>
      <c r="PTU8" s="158"/>
      <c r="PTV8" s="158"/>
      <c r="PTW8" s="158"/>
      <c r="PTX8" s="158"/>
      <c r="PTY8" s="158"/>
      <c r="PTZ8" s="158"/>
      <c r="PUA8" s="158"/>
      <c r="PUB8" s="158"/>
      <c r="PUC8" s="158"/>
      <c r="PUD8" s="158"/>
      <c r="PUE8" s="158"/>
      <c r="PUF8" s="158"/>
      <c r="PUG8" s="158"/>
      <c r="PUH8" s="158"/>
      <c r="PUI8" s="158"/>
      <c r="PUJ8" s="158"/>
      <c r="PUK8" s="158"/>
      <c r="PUL8" s="158"/>
      <c r="PUM8" s="158"/>
      <c r="PUN8" s="158"/>
      <c r="PUO8" s="158"/>
      <c r="PUP8" s="158"/>
      <c r="PUQ8" s="158"/>
      <c r="PUR8" s="158"/>
      <c r="PUS8" s="158"/>
      <c r="PUT8" s="158"/>
      <c r="PUU8" s="158"/>
      <c r="PUV8" s="158"/>
      <c r="PUW8" s="158"/>
      <c r="PUX8" s="158"/>
      <c r="PUY8" s="158"/>
      <c r="PUZ8" s="158"/>
      <c r="PVA8" s="158"/>
      <c r="PVB8" s="158"/>
      <c r="PVC8" s="158"/>
      <c r="PVD8" s="158"/>
      <c r="PVE8" s="158"/>
      <c r="PVF8" s="158"/>
      <c r="PVG8" s="158"/>
      <c r="PVH8" s="158"/>
      <c r="PVI8" s="158"/>
      <c r="PVJ8" s="158"/>
      <c r="PVK8" s="158"/>
      <c r="PVL8" s="158"/>
      <c r="PVM8" s="158"/>
      <c r="PVN8" s="158"/>
      <c r="PVO8" s="158"/>
      <c r="PVP8" s="158"/>
      <c r="PVQ8" s="158"/>
      <c r="PVR8" s="158"/>
      <c r="PVS8" s="158"/>
      <c r="PVT8" s="158"/>
      <c r="PVU8" s="158"/>
      <c r="PVV8" s="158"/>
      <c r="PVW8" s="158"/>
      <c r="PVX8" s="158"/>
      <c r="PVY8" s="158"/>
      <c r="PVZ8" s="158"/>
      <c r="PWA8" s="158"/>
      <c r="PWB8" s="158"/>
      <c r="PWC8" s="158"/>
      <c r="PWD8" s="158"/>
      <c r="PWE8" s="158"/>
      <c r="PWF8" s="158"/>
      <c r="PWG8" s="158"/>
      <c r="PWH8" s="158"/>
      <c r="PWI8" s="158"/>
      <c r="PWJ8" s="158"/>
      <c r="PWK8" s="158"/>
      <c r="PWL8" s="158"/>
      <c r="PWM8" s="158"/>
      <c r="PWN8" s="158"/>
      <c r="PWO8" s="158"/>
      <c r="PWP8" s="158"/>
      <c r="PWQ8" s="158"/>
      <c r="PWR8" s="158"/>
      <c r="PWS8" s="158"/>
      <c r="PWT8" s="158"/>
      <c r="PWU8" s="158"/>
      <c r="PWV8" s="158"/>
      <c r="PWW8" s="158"/>
      <c r="PWX8" s="158"/>
      <c r="PWY8" s="158"/>
      <c r="PWZ8" s="158"/>
      <c r="PXA8" s="158"/>
      <c r="PXB8" s="158"/>
      <c r="PXC8" s="158"/>
      <c r="PXD8" s="158"/>
      <c r="PXE8" s="158"/>
      <c r="PXF8" s="158"/>
      <c r="PXG8" s="158"/>
      <c r="PXH8" s="158"/>
      <c r="PXI8" s="158"/>
      <c r="PXJ8" s="158"/>
      <c r="PXK8" s="158"/>
      <c r="PXL8" s="158"/>
      <c r="PXM8" s="158"/>
      <c r="PXN8" s="158"/>
      <c r="PXO8" s="158"/>
      <c r="PXP8" s="158"/>
      <c r="PXQ8" s="158"/>
      <c r="PXR8" s="158"/>
      <c r="PXS8" s="158"/>
      <c r="PXT8" s="158"/>
      <c r="PXU8" s="158"/>
      <c r="PXV8" s="158"/>
      <c r="PXW8" s="158"/>
      <c r="PXX8" s="158"/>
      <c r="PXY8" s="158"/>
      <c r="PXZ8" s="158"/>
      <c r="PYA8" s="158"/>
      <c r="PYB8" s="158"/>
      <c r="PYC8" s="158"/>
      <c r="PYD8" s="158"/>
      <c r="PYE8" s="158"/>
      <c r="PYF8" s="158"/>
      <c r="PYG8" s="158"/>
      <c r="PYH8" s="158"/>
      <c r="PYI8" s="158"/>
      <c r="PYJ8" s="158"/>
      <c r="PYK8" s="158"/>
      <c r="PYL8" s="158"/>
      <c r="PYM8" s="158"/>
      <c r="PYN8" s="158"/>
      <c r="PYO8" s="158"/>
      <c r="PYP8" s="158"/>
      <c r="PYQ8" s="158"/>
      <c r="PYR8" s="158"/>
      <c r="PYS8" s="158"/>
      <c r="PYT8" s="158"/>
      <c r="PYU8" s="158"/>
      <c r="PYV8" s="158"/>
      <c r="PYW8" s="158"/>
      <c r="PYX8" s="158"/>
      <c r="PYY8" s="158"/>
      <c r="PYZ8" s="158"/>
      <c r="PZA8" s="158"/>
      <c r="PZB8" s="158"/>
      <c r="PZC8" s="158"/>
      <c r="PZD8" s="158"/>
      <c r="PZE8" s="158"/>
      <c r="PZF8" s="158"/>
      <c r="PZG8" s="158"/>
      <c r="PZH8" s="158"/>
      <c r="PZI8" s="158"/>
      <c r="PZJ8" s="158"/>
      <c r="PZK8" s="158"/>
      <c r="PZL8" s="158"/>
      <c r="PZM8" s="158"/>
      <c r="PZN8" s="158"/>
      <c r="PZO8" s="158"/>
      <c r="PZP8" s="158"/>
      <c r="PZQ8" s="158"/>
      <c r="PZR8" s="158"/>
      <c r="PZS8" s="158"/>
      <c r="PZT8" s="158"/>
      <c r="PZU8" s="158"/>
      <c r="PZV8" s="158"/>
      <c r="PZW8" s="158"/>
      <c r="PZX8" s="158"/>
      <c r="PZY8" s="158"/>
      <c r="PZZ8" s="158"/>
      <c r="QAA8" s="158"/>
      <c r="QAB8" s="158"/>
      <c r="QAC8" s="158"/>
      <c r="QAD8" s="158"/>
      <c r="QAE8" s="158"/>
      <c r="QAF8" s="158"/>
      <c r="QAG8" s="158"/>
      <c r="QAH8" s="158"/>
      <c r="QAI8" s="158"/>
      <c r="QAJ8" s="158"/>
      <c r="QAK8" s="158"/>
      <c r="QAL8" s="158"/>
      <c r="QAM8" s="158"/>
      <c r="QAN8" s="158"/>
      <c r="QAO8" s="158"/>
      <c r="QAP8" s="158"/>
      <c r="QAQ8" s="158"/>
      <c r="QAR8" s="158"/>
      <c r="QAS8" s="158"/>
      <c r="QAT8" s="158"/>
      <c r="QAU8" s="158"/>
      <c r="QAV8" s="158"/>
      <c r="QAW8" s="158"/>
      <c r="QAX8" s="158"/>
      <c r="QAY8" s="158"/>
      <c r="QAZ8" s="158"/>
      <c r="QBA8" s="158"/>
      <c r="QBB8" s="158"/>
      <c r="QBC8" s="158"/>
      <c r="QBD8" s="158"/>
      <c r="QBE8" s="158"/>
      <c r="QBF8" s="158"/>
      <c r="QBG8" s="158"/>
      <c r="QBH8" s="158"/>
      <c r="QBI8" s="158"/>
      <c r="QBJ8" s="158"/>
      <c r="QBK8" s="158"/>
      <c r="QBL8" s="158"/>
      <c r="QBM8" s="158"/>
      <c r="QBN8" s="158"/>
      <c r="QBO8" s="158"/>
      <c r="QBP8" s="158"/>
      <c r="QBQ8" s="158"/>
      <c r="QBR8" s="158"/>
      <c r="QBS8" s="158"/>
      <c r="QBT8" s="158"/>
      <c r="QBU8" s="158"/>
      <c r="QBV8" s="158"/>
      <c r="QBW8" s="158"/>
      <c r="QBX8" s="158"/>
      <c r="QBY8" s="158"/>
      <c r="QBZ8" s="158"/>
      <c r="QCA8" s="158"/>
      <c r="QCB8" s="158"/>
      <c r="QCC8" s="158"/>
      <c r="QCD8" s="158"/>
      <c r="QCE8" s="158"/>
      <c r="QCF8" s="158"/>
      <c r="QCG8" s="158"/>
      <c r="QCH8" s="158"/>
      <c r="QCI8" s="158"/>
      <c r="QCJ8" s="158"/>
      <c r="QCK8" s="158"/>
      <c r="QCL8" s="158"/>
      <c r="QCM8" s="158"/>
      <c r="QCN8" s="158"/>
      <c r="QCO8" s="158"/>
      <c r="QCP8" s="158"/>
      <c r="QCQ8" s="158"/>
      <c r="QCR8" s="158"/>
      <c r="QCS8" s="158"/>
      <c r="QCT8" s="158"/>
      <c r="QCU8" s="158"/>
      <c r="QCV8" s="158"/>
      <c r="QCW8" s="158"/>
      <c r="QCX8" s="158"/>
      <c r="QCY8" s="158"/>
      <c r="QCZ8" s="158"/>
      <c r="QDA8" s="158"/>
      <c r="QDB8" s="158"/>
      <c r="QDC8" s="158"/>
      <c r="QDD8" s="158"/>
      <c r="QDE8" s="158"/>
      <c r="QDF8" s="158"/>
      <c r="QDG8" s="158"/>
      <c r="QDH8" s="158"/>
      <c r="QDI8" s="158"/>
      <c r="QDJ8" s="158"/>
      <c r="QDK8" s="158"/>
      <c r="QDL8" s="158"/>
      <c r="QDM8" s="158"/>
      <c r="QDN8" s="158"/>
      <c r="QDO8" s="158"/>
      <c r="QDP8" s="158"/>
      <c r="QDQ8" s="158"/>
      <c r="QDR8" s="158"/>
      <c r="QDS8" s="158"/>
      <c r="QDT8" s="158"/>
      <c r="QDU8" s="158"/>
      <c r="QDV8" s="158"/>
      <c r="QDW8" s="158"/>
      <c r="QDX8" s="158"/>
      <c r="QDY8" s="158"/>
      <c r="QDZ8" s="158"/>
      <c r="QEA8" s="158"/>
      <c r="QEB8" s="158"/>
      <c r="QEC8" s="158"/>
      <c r="QED8" s="158"/>
      <c r="QEE8" s="158"/>
      <c r="QEF8" s="158"/>
      <c r="QEG8" s="158"/>
      <c r="QEH8" s="158"/>
      <c r="QEI8" s="158"/>
      <c r="QEJ8" s="158"/>
      <c r="QEK8" s="158"/>
      <c r="QEL8" s="158"/>
      <c r="QEM8" s="158"/>
      <c r="QEN8" s="158"/>
      <c r="QEO8" s="158"/>
      <c r="QEP8" s="158"/>
      <c r="QEQ8" s="158"/>
      <c r="QER8" s="158"/>
      <c r="QES8" s="158"/>
      <c r="QET8" s="158"/>
      <c r="QEU8" s="158"/>
      <c r="QEV8" s="158"/>
      <c r="QEW8" s="158"/>
      <c r="QEX8" s="158"/>
      <c r="QEY8" s="158"/>
      <c r="QEZ8" s="158"/>
      <c r="QFA8" s="158"/>
      <c r="QFB8" s="158"/>
      <c r="QFC8" s="158"/>
      <c r="QFD8" s="158"/>
      <c r="QFE8" s="158"/>
      <c r="QFF8" s="158"/>
      <c r="QFG8" s="158"/>
      <c r="QFH8" s="158"/>
      <c r="QFI8" s="158"/>
      <c r="QFJ8" s="158"/>
      <c r="QFK8" s="158"/>
      <c r="QFL8" s="158"/>
      <c r="QFM8" s="158"/>
      <c r="QFN8" s="158"/>
      <c r="QFO8" s="158"/>
      <c r="QFP8" s="158"/>
      <c r="QFQ8" s="158"/>
      <c r="QFR8" s="158"/>
      <c r="QFS8" s="158"/>
      <c r="QFT8" s="158"/>
      <c r="QFU8" s="158"/>
      <c r="QFV8" s="158"/>
      <c r="QFW8" s="158"/>
      <c r="QFX8" s="158"/>
      <c r="QFY8" s="158"/>
      <c r="QFZ8" s="158"/>
      <c r="QGA8" s="158"/>
      <c r="QGB8" s="158"/>
      <c r="QGC8" s="158"/>
      <c r="QGD8" s="158"/>
      <c r="QGE8" s="158"/>
      <c r="QGF8" s="158"/>
      <c r="QGG8" s="158"/>
      <c r="QGH8" s="158"/>
      <c r="QGI8" s="158"/>
      <c r="QGJ8" s="158"/>
      <c r="QGK8" s="158"/>
      <c r="QGL8" s="158"/>
      <c r="QGM8" s="158"/>
      <c r="QGN8" s="158"/>
      <c r="QGO8" s="158"/>
      <c r="QGP8" s="158"/>
      <c r="QGQ8" s="158"/>
      <c r="QGR8" s="158"/>
      <c r="QGS8" s="158"/>
      <c r="QGT8" s="158"/>
      <c r="QGU8" s="158"/>
      <c r="QGV8" s="158"/>
      <c r="QGW8" s="158"/>
      <c r="QGX8" s="158"/>
      <c r="QGY8" s="158"/>
      <c r="QGZ8" s="158"/>
      <c r="QHA8" s="158"/>
      <c r="QHB8" s="158"/>
      <c r="QHC8" s="158"/>
      <c r="QHD8" s="158"/>
      <c r="QHE8" s="158"/>
      <c r="QHF8" s="158"/>
      <c r="QHG8" s="158"/>
      <c r="QHH8" s="158"/>
      <c r="QHI8" s="158"/>
      <c r="QHJ8" s="158"/>
      <c r="QHK8" s="158"/>
      <c r="QHL8" s="158"/>
      <c r="QHM8" s="158"/>
      <c r="QHN8" s="158"/>
      <c r="QHO8" s="158"/>
      <c r="QHP8" s="158"/>
      <c r="QHQ8" s="158"/>
      <c r="QHR8" s="158"/>
      <c r="QHS8" s="158"/>
      <c r="QHT8" s="158"/>
      <c r="QHU8" s="158"/>
      <c r="QHV8" s="158"/>
      <c r="QHW8" s="158"/>
      <c r="QHX8" s="158"/>
      <c r="QHY8" s="158"/>
      <c r="QHZ8" s="158"/>
      <c r="QIA8" s="158"/>
      <c r="QIB8" s="158"/>
      <c r="QIC8" s="158"/>
      <c r="QID8" s="158"/>
      <c r="QIE8" s="158"/>
      <c r="QIF8" s="158"/>
      <c r="QIG8" s="158"/>
      <c r="QIH8" s="158"/>
      <c r="QII8" s="158"/>
      <c r="QIJ8" s="158"/>
      <c r="QIK8" s="158"/>
      <c r="QIL8" s="158"/>
      <c r="QIM8" s="158"/>
      <c r="QIN8" s="158"/>
      <c r="QIO8" s="158"/>
      <c r="QIP8" s="158"/>
      <c r="QIQ8" s="158"/>
      <c r="QIR8" s="158"/>
      <c r="QIS8" s="158"/>
      <c r="QIT8" s="158"/>
      <c r="QIU8" s="158"/>
      <c r="QIV8" s="158"/>
      <c r="QIW8" s="158"/>
      <c r="QIX8" s="158"/>
      <c r="QIY8" s="158"/>
      <c r="QIZ8" s="158"/>
      <c r="QJA8" s="158"/>
      <c r="QJB8" s="158"/>
      <c r="QJC8" s="158"/>
      <c r="QJD8" s="158"/>
      <c r="QJE8" s="158"/>
      <c r="QJF8" s="158"/>
      <c r="QJG8" s="158"/>
      <c r="QJH8" s="158"/>
      <c r="QJI8" s="158"/>
      <c r="QJJ8" s="158"/>
      <c r="QJK8" s="158"/>
      <c r="QJL8" s="158"/>
      <c r="QJM8" s="158"/>
      <c r="QJN8" s="158"/>
      <c r="QJO8" s="158"/>
      <c r="QJP8" s="158"/>
      <c r="QJQ8" s="158"/>
      <c r="QJR8" s="158"/>
      <c r="QJS8" s="158"/>
      <c r="QJT8" s="158"/>
      <c r="QJU8" s="158"/>
      <c r="QJV8" s="158"/>
      <c r="QJW8" s="158"/>
      <c r="QJX8" s="158"/>
      <c r="QJY8" s="158"/>
      <c r="QJZ8" s="158"/>
      <c r="QKA8" s="158"/>
      <c r="QKB8" s="158"/>
      <c r="QKC8" s="158"/>
      <c r="QKD8" s="158"/>
      <c r="QKE8" s="158"/>
      <c r="QKF8" s="158"/>
      <c r="QKG8" s="158"/>
      <c r="QKH8" s="158"/>
      <c r="QKI8" s="158"/>
      <c r="QKJ8" s="158"/>
      <c r="QKK8" s="158"/>
      <c r="QKL8" s="158"/>
      <c r="QKM8" s="158"/>
      <c r="QKN8" s="158"/>
      <c r="QKO8" s="158"/>
      <c r="QKP8" s="158"/>
      <c r="QKQ8" s="158"/>
      <c r="QKR8" s="158"/>
      <c r="QKS8" s="158"/>
      <c r="QKT8" s="158"/>
      <c r="QKU8" s="158"/>
      <c r="QKV8" s="158"/>
      <c r="QKW8" s="158"/>
      <c r="QKX8" s="158"/>
      <c r="QKY8" s="158"/>
      <c r="QKZ8" s="158"/>
      <c r="QLA8" s="158"/>
      <c r="QLB8" s="158"/>
      <c r="QLC8" s="158"/>
      <c r="QLD8" s="158"/>
      <c r="QLE8" s="158"/>
      <c r="QLF8" s="158"/>
      <c r="QLG8" s="158"/>
      <c r="QLH8" s="158"/>
      <c r="QLI8" s="158"/>
      <c r="QLJ8" s="158"/>
      <c r="QLK8" s="158"/>
      <c r="QLL8" s="158"/>
      <c r="QLM8" s="158"/>
      <c r="QLN8" s="158"/>
      <c r="QLO8" s="158"/>
      <c r="QLP8" s="158"/>
      <c r="QLQ8" s="158"/>
      <c r="QLR8" s="158"/>
      <c r="QLS8" s="158"/>
      <c r="QLT8" s="158"/>
      <c r="QLU8" s="158"/>
      <c r="QLV8" s="158"/>
      <c r="QLW8" s="158"/>
      <c r="QLX8" s="158"/>
      <c r="QLY8" s="158"/>
      <c r="QLZ8" s="158"/>
      <c r="QMA8" s="158"/>
      <c r="QMB8" s="158"/>
      <c r="QMC8" s="158"/>
      <c r="QMD8" s="158"/>
      <c r="QME8" s="158"/>
      <c r="QMF8" s="158"/>
      <c r="QMG8" s="158"/>
      <c r="QMH8" s="158"/>
      <c r="QMI8" s="158"/>
      <c r="QMJ8" s="158"/>
      <c r="QMK8" s="158"/>
      <c r="QML8" s="158"/>
      <c r="QMM8" s="158"/>
      <c r="QMN8" s="158"/>
      <c r="QMO8" s="158"/>
      <c r="QMP8" s="158"/>
      <c r="QMQ8" s="158"/>
      <c r="QMR8" s="158"/>
      <c r="QMS8" s="158"/>
      <c r="QMT8" s="158"/>
      <c r="QMU8" s="158"/>
      <c r="QMV8" s="158"/>
      <c r="QMW8" s="158"/>
      <c r="QMX8" s="158"/>
      <c r="QMY8" s="158"/>
      <c r="QMZ8" s="158"/>
      <c r="QNA8" s="158"/>
      <c r="QNB8" s="158"/>
      <c r="QNC8" s="158"/>
      <c r="QND8" s="158"/>
      <c r="QNE8" s="158"/>
      <c r="QNF8" s="158"/>
      <c r="QNG8" s="158"/>
      <c r="QNH8" s="158"/>
      <c r="QNI8" s="158"/>
      <c r="QNJ8" s="158"/>
      <c r="QNK8" s="158"/>
      <c r="QNL8" s="158"/>
      <c r="QNM8" s="158"/>
      <c r="QNN8" s="158"/>
      <c r="QNO8" s="158"/>
      <c r="QNP8" s="158"/>
      <c r="QNQ8" s="158"/>
      <c r="QNR8" s="158"/>
      <c r="QNS8" s="158"/>
      <c r="QNT8" s="158"/>
      <c r="QNU8" s="158"/>
      <c r="QNV8" s="158"/>
      <c r="QNW8" s="158"/>
      <c r="QNX8" s="158"/>
      <c r="QNY8" s="158"/>
      <c r="QNZ8" s="158"/>
      <c r="QOA8" s="158"/>
      <c r="QOB8" s="158"/>
      <c r="QOC8" s="158"/>
      <c r="QOD8" s="158"/>
      <c r="QOE8" s="158"/>
      <c r="QOF8" s="158"/>
      <c r="QOG8" s="158"/>
      <c r="QOH8" s="158"/>
      <c r="QOI8" s="158"/>
      <c r="QOJ8" s="158"/>
      <c r="QOK8" s="158"/>
      <c r="QOL8" s="158"/>
      <c r="QOM8" s="158"/>
      <c r="QON8" s="158"/>
      <c r="QOO8" s="158"/>
      <c r="QOP8" s="158"/>
      <c r="QOQ8" s="158"/>
      <c r="QOR8" s="158"/>
      <c r="QOS8" s="158"/>
      <c r="QOT8" s="158"/>
      <c r="QOU8" s="158"/>
      <c r="QOV8" s="158"/>
      <c r="QOW8" s="158"/>
      <c r="QOX8" s="158"/>
      <c r="QOY8" s="158"/>
      <c r="QOZ8" s="158"/>
      <c r="QPA8" s="158"/>
      <c r="QPB8" s="158"/>
      <c r="QPC8" s="158"/>
      <c r="QPD8" s="158"/>
      <c r="QPE8" s="158"/>
      <c r="QPF8" s="158"/>
      <c r="QPG8" s="158"/>
      <c r="QPH8" s="158"/>
      <c r="QPI8" s="158"/>
      <c r="QPJ8" s="158"/>
      <c r="QPK8" s="158"/>
      <c r="QPL8" s="158"/>
      <c r="QPM8" s="158"/>
      <c r="QPN8" s="158"/>
      <c r="QPO8" s="158"/>
      <c r="QPP8" s="158"/>
      <c r="QPQ8" s="158"/>
      <c r="QPR8" s="158"/>
      <c r="QPS8" s="158"/>
      <c r="QPT8" s="158"/>
      <c r="QPU8" s="158"/>
      <c r="QPV8" s="158"/>
      <c r="QPW8" s="158"/>
      <c r="QPX8" s="158"/>
      <c r="QPY8" s="158"/>
      <c r="QPZ8" s="158"/>
      <c r="QQA8" s="158"/>
      <c r="QQB8" s="158"/>
      <c r="QQC8" s="158"/>
      <c r="QQD8" s="158"/>
      <c r="QQE8" s="158"/>
      <c r="QQF8" s="158"/>
      <c r="QQG8" s="158"/>
      <c r="QQH8" s="158"/>
      <c r="QQI8" s="158"/>
      <c r="QQJ8" s="158"/>
      <c r="QQK8" s="158"/>
      <c r="QQL8" s="158"/>
      <c r="QQM8" s="158"/>
      <c r="QQN8" s="158"/>
      <c r="QQO8" s="158"/>
      <c r="QQP8" s="158"/>
      <c r="QQQ8" s="158"/>
      <c r="QQR8" s="158"/>
      <c r="QQS8" s="158"/>
      <c r="QQT8" s="158"/>
      <c r="QQU8" s="158"/>
      <c r="QQV8" s="158"/>
      <c r="QQW8" s="158"/>
      <c r="QQX8" s="158"/>
      <c r="QQY8" s="158"/>
      <c r="QQZ8" s="158"/>
      <c r="QRA8" s="158"/>
      <c r="QRB8" s="158"/>
      <c r="QRC8" s="158"/>
      <c r="QRD8" s="158"/>
      <c r="QRE8" s="158"/>
      <c r="QRF8" s="158"/>
      <c r="QRG8" s="158"/>
      <c r="QRH8" s="158"/>
      <c r="QRI8" s="158"/>
      <c r="QRJ8" s="158"/>
      <c r="QRK8" s="158"/>
      <c r="QRL8" s="158"/>
      <c r="QRM8" s="158"/>
      <c r="QRN8" s="158"/>
      <c r="QRO8" s="158"/>
      <c r="QRP8" s="158"/>
      <c r="QRQ8" s="158"/>
      <c r="QRR8" s="158"/>
      <c r="QRS8" s="158"/>
      <c r="QRT8" s="158"/>
      <c r="QRU8" s="158"/>
      <c r="QRV8" s="158"/>
      <c r="QRW8" s="158"/>
      <c r="QRX8" s="158"/>
      <c r="QRY8" s="158"/>
      <c r="QRZ8" s="158"/>
      <c r="QSA8" s="158"/>
      <c r="QSB8" s="158"/>
      <c r="QSC8" s="158"/>
      <c r="QSD8" s="158"/>
      <c r="QSE8" s="158"/>
      <c r="QSF8" s="158"/>
      <c r="QSG8" s="158"/>
      <c r="QSH8" s="158"/>
      <c r="QSI8" s="158"/>
      <c r="QSJ8" s="158"/>
      <c r="QSK8" s="158"/>
      <c r="QSL8" s="158"/>
      <c r="QSM8" s="158"/>
      <c r="QSN8" s="158"/>
      <c r="QSO8" s="158"/>
      <c r="QSP8" s="158"/>
      <c r="QSQ8" s="158"/>
      <c r="QSR8" s="158"/>
      <c r="QSS8" s="158"/>
      <c r="QST8" s="158"/>
      <c r="QSU8" s="158"/>
      <c r="QSV8" s="158"/>
      <c r="QSW8" s="158"/>
      <c r="QSX8" s="158"/>
      <c r="QSY8" s="158"/>
      <c r="QSZ8" s="158"/>
      <c r="QTA8" s="158"/>
      <c r="QTB8" s="158"/>
      <c r="QTC8" s="158"/>
      <c r="QTD8" s="158"/>
      <c r="QTE8" s="158"/>
      <c r="QTF8" s="158"/>
      <c r="QTG8" s="158"/>
      <c r="QTH8" s="158"/>
      <c r="QTI8" s="158"/>
      <c r="QTJ8" s="158"/>
      <c r="QTK8" s="158"/>
      <c r="QTL8" s="158"/>
      <c r="QTM8" s="158"/>
      <c r="QTN8" s="158"/>
      <c r="QTO8" s="158"/>
      <c r="QTP8" s="158"/>
      <c r="QTQ8" s="158"/>
      <c r="QTR8" s="158"/>
      <c r="QTS8" s="158"/>
      <c r="QTT8" s="158"/>
      <c r="QTU8" s="158"/>
      <c r="QTV8" s="158"/>
      <c r="QTW8" s="158"/>
      <c r="QTX8" s="158"/>
      <c r="QTY8" s="158"/>
      <c r="QTZ8" s="158"/>
      <c r="QUA8" s="158"/>
      <c r="QUB8" s="158"/>
      <c r="QUC8" s="158"/>
      <c r="QUD8" s="158"/>
      <c r="QUE8" s="158"/>
      <c r="QUF8" s="158"/>
      <c r="QUG8" s="158"/>
      <c r="QUH8" s="158"/>
      <c r="QUI8" s="158"/>
      <c r="QUJ8" s="158"/>
      <c r="QUK8" s="158"/>
      <c r="QUL8" s="158"/>
      <c r="QUM8" s="158"/>
      <c r="QUN8" s="158"/>
      <c r="QUO8" s="158"/>
      <c r="QUP8" s="158"/>
      <c r="QUQ8" s="158"/>
      <c r="QUR8" s="158"/>
      <c r="QUS8" s="158"/>
      <c r="QUT8" s="158"/>
      <c r="QUU8" s="158"/>
      <c r="QUV8" s="158"/>
      <c r="QUW8" s="158"/>
      <c r="QUX8" s="158"/>
      <c r="QUY8" s="158"/>
      <c r="QUZ8" s="158"/>
      <c r="QVA8" s="158"/>
      <c r="QVB8" s="158"/>
      <c r="QVC8" s="158"/>
      <c r="QVD8" s="158"/>
      <c r="QVE8" s="158"/>
      <c r="QVF8" s="158"/>
      <c r="QVG8" s="158"/>
      <c r="QVH8" s="158"/>
      <c r="QVI8" s="158"/>
      <c r="QVJ8" s="158"/>
      <c r="QVK8" s="158"/>
      <c r="QVL8" s="158"/>
      <c r="QVM8" s="158"/>
      <c r="QVN8" s="158"/>
      <c r="QVO8" s="158"/>
      <c r="QVP8" s="158"/>
      <c r="QVQ8" s="158"/>
      <c r="QVR8" s="158"/>
      <c r="QVS8" s="158"/>
      <c r="QVT8" s="158"/>
      <c r="QVU8" s="158"/>
      <c r="QVV8" s="158"/>
      <c r="QVW8" s="158"/>
      <c r="QVX8" s="158"/>
      <c r="QVY8" s="158"/>
      <c r="QVZ8" s="158"/>
      <c r="QWA8" s="158"/>
      <c r="QWB8" s="158"/>
      <c r="QWC8" s="158"/>
      <c r="QWD8" s="158"/>
      <c r="QWE8" s="158"/>
      <c r="QWF8" s="158"/>
      <c r="QWG8" s="158"/>
      <c r="QWH8" s="158"/>
      <c r="QWI8" s="158"/>
      <c r="QWJ8" s="158"/>
      <c r="QWK8" s="158"/>
      <c r="QWL8" s="158"/>
      <c r="QWM8" s="158"/>
      <c r="QWN8" s="158"/>
      <c r="QWO8" s="158"/>
      <c r="QWP8" s="158"/>
      <c r="QWQ8" s="158"/>
      <c r="QWR8" s="158"/>
      <c r="QWS8" s="158"/>
      <c r="QWT8" s="158"/>
      <c r="QWU8" s="158"/>
      <c r="QWV8" s="158"/>
      <c r="QWW8" s="158"/>
      <c r="QWX8" s="158"/>
      <c r="QWY8" s="158"/>
      <c r="QWZ8" s="158"/>
      <c r="QXA8" s="158"/>
      <c r="QXB8" s="158"/>
      <c r="QXC8" s="158"/>
      <c r="QXD8" s="158"/>
      <c r="QXE8" s="158"/>
      <c r="QXF8" s="158"/>
      <c r="QXG8" s="158"/>
      <c r="QXH8" s="158"/>
      <c r="QXI8" s="158"/>
      <c r="QXJ8" s="158"/>
      <c r="QXK8" s="158"/>
      <c r="QXL8" s="158"/>
      <c r="QXM8" s="158"/>
      <c r="QXN8" s="158"/>
      <c r="QXO8" s="158"/>
      <c r="QXP8" s="158"/>
      <c r="QXQ8" s="158"/>
      <c r="QXR8" s="158"/>
      <c r="QXS8" s="158"/>
      <c r="QXT8" s="158"/>
      <c r="QXU8" s="158"/>
      <c r="QXV8" s="158"/>
      <c r="QXW8" s="158"/>
      <c r="QXX8" s="158"/>
      <c r="QXY8" s="158"/>
      <c r="QXZ8" s="158"/>
      <c r="QYA8" s="158"/>
      <c r="QYB8" s="158"/>
      <c r="QYC8" s="158"/>
      <c r="QYD8" s="158"/>
      <c r="QYE8" s="158"/>
      <c r="QYF8" s="158"/>
      <c r="QYG8" s="158"/>
      <c r="QYH8" s="158"/>
      <c r="QYI8" s="158"/>
      <c r="QYJ8" s="158"/>
      <c r="QYK8" s="158"/>
      <c r="QYL8" s="158"/>
      <c r="QYM8" s="158"/>
      <c r="QYN8" s="158"/>
      <c r="QYO8" s="158"/>
      <c r="QYP8" s="158"/>
      <c r="QYQ8" s="158"/>
      <c r="QYR8" s="158"/>
      <c r="QYS8" s="158"/>
      <c r="QYT8" s="158"/>
      <c r="QYU8" s="158"/>
      <c r="QYV8" s="158"/>
      <c r="QYW8" s="158"/>
      <c r="QYX8" s="158"/>
      <c r="QYY8" s="158"/>
      <c r="QYZ8" s="158"/>
      <c r="QZA8" s="158"/>
      <c r="QZB8" s="158"/>
      <c r="QZC8" s="158"/>
      <c r="QZD8" s="158"/>
      <c r="QZE8" s="158"/>
      <c r="QZF8" s="158"/>
      <c r="QZG8" s="158"/>
      <c r="QZH8" s="158"/>
      <c r="QZI8" s="158"/>
      <c r="QZJ8" s="158"/>
      <c r="QZK8" s="158"/>
      <c r="QZL8" s="158"/>
      <c r="QZM8" s="158"/>
      <c r="QZN8" s="158"/>
      <c r="QZO8" s="158"/>
      <c r="QZP8" s="158"/>
      <c r="QZQ8" s="158"/>
      <c r="QZR8" s="158"/>
      <c r="QZS8" s="158"/>
      <c r="QZT8" s="158"/>
      <c r="QZU8" s="158"/>
      <c r="QZV8" s="158"/>
      <c r="QZW8" s="158"/>
      <c r="QZX8" s="158"/>
      <c r="QZY8" s="158"/>
      <c r="QZZ8" s="158"/>
      <c r="RAA8" s="158"/>
      <c r="RAB8" s="158"/>
      <c r="RAC8" s="158"/>
      <c r="RAD8" s="158"/>
      <c r="RAE8" s="158"/>
      <c r="RAF8" s="158"/>
      <c r="RAG8" s="158"/>
      <c r="RAH8" s="158"/>
      <c r="RAI8" s="158"/>
      <c r="RAJ8" s="158"/>
      <c r="RAK8" s="158"/>
      <c r="RAL8" s="158"/>
      <c r="RAM8" s="158"/>
      <c r="RAN8" s="158"/>
      <c r="RAO8" s="158"/>
      <c r="RAP8" s="158"/>
      <c r="RAQ8" s="158"/>
      <c r="RAR8" s="158"/>
      <c r="RAS8" s="158"/>
      <c r="RAT8" s="158"/>
      <c r="RAU8" s="158"/>
      <c r="RAV8" s="158"/>
      <c r="RAW8" s="158"/>
      <c r="RAX8" s="158"/>
      <c r="RAY8" s="158"/>
      <c r="RAZ8" s="158"/>
      <c r="RBA8" s="158"/>
      <c r="RBB8" s="158"/>
      <c r="RBC8" s="158"/>
      <c r="RBD8" s="158"/>
      <c r="RBE8" s="158"/>
      <c r="RBF8" s="158"/>
      <c r="RBG8" s="158"/>
      <c r="RBH8" s="158"/>
      <c r="RBI8" s="158"/>
      <c r="RBJ8" s="158"/>
      <c r="RBK8" s="158"/>
      <c r="RBL8" s="158"/>
      <c r="RBM8" s="158"/>
      <c r="RBN8" s="158"/>
      <c r="RBO8" s="158"/>
      <c r="RBP8" s="158"/>
      <c r="RBQ8" s="158"/>
      <c r="RBR8" s="158"/>
      <c r="RBS8" s="158"/>
      <c r="RBT8" s="158"/>
      <c r="RBU8" s="158"/>
      <c r="RBV8" s="158"/>
      <c r="RBW8" s="158"/>
      <c r="RBX8" s="158"/>
      <c r="RBY8" s="158"/>
      <c r="RBZ8" s="158"/>
      <c r="RCA8" s="158"/>
      <c r="RCB8" s="158"/>
      <c r="RCC8" s="158"/>
      <c r="RCD8" s="158"/>
      <c r="RCE8" s="158"/>
      <c r="RCF8" s="158"/>
      <c r="RCG8" s="158"/>
      <c r="RCH8" s="158"/>
      <c r="RCI8" s="158"/>
      <c r="RCJ8" s="158"/>
      <c r="RCK8" s="158"/>
      <c r="RCL8" s="158"/>
      <c r="RCM8" s="158"/>
      <c r="RCN8" s="158"/>
      <c r="RCO8" s="158"/>
      <c r="RCP8" s="158"/>
      <c r="RCQ8" s="158"/>
      <c r="RCR8" s="158"/>
      <c r="RCS8" s="158"/>
      <c r="RCT8" s="158"/>
      <c r="RCU8" s="158"/>
      <c r="RCV8" s="158"/>
      <c r="RCW8" s="158"/>
      <c r="RCX8" s="158"/>
      <c r="RCY8" s="158"/>
      <c r="RCZ8" s="158"/>
      <c r="RDA8" s="158"/>
      <c r="RDB8" s="158"/>
      <c r="RDC8" s="158"/>
      <c r="RDD8" s="158"/>
      <c r="RDE8" s="158"/>
      <c r="RDF8" s="158"/>
      <c r="RDG8" s="158"/>
      <c r="RDH8" s="158"/>
      <c r="RDI8" s="158"/>
      <c r="RDJ8" s="158"/>
      <c r="RDK8" s="158"/>
      <c r="RDL8" s="158"/>
      <c r="RDM8" s="158"/>
      <c r="RDN8" s="158"/>
      <c r="RDO8" s="158"/>
      <c r="RDP8" s="158"/>
      <c r="RDQ8" s="158"/>
      <c r="RDR8" s="158"/>
      <c r="RDS8" s="158"/>
      <c r="RDT8" s="158"/>
      <c r="RDU8" s="158"/>
      <c r="RDV8" s="158"/>
      <c r="RDW8" s="158"/>
      <c r="RDX8" s="158"/>
      <c r="RDY8" s="158"/>
      <c r="RDZ8" s="158"/>
      <c r="REA8" s="158"/>
      <c r="REB8" s="158"/>
      <c r="REC8" s="158"/>
      <c r="RED8" s="158"/>
      <c r="REE8" s="158"/>
      <c r="REF8" s="158"/>
      <c r="REG8" s="158"/>
      <c r="REH8" s="158"/>
      <c r="REI8" s="158"/>
      <c r="REJ8" s="158"/>
      <c r="REK8" s="158"/>
      <c r="REL8" s="158"/>
      <c r="REM8" s="158"/>
      <c r="REN8" s="158"/>
      <c r="REO8" s="158"/>
      <c r="REP8" s="158"/>
      <c r="REQ8" s="158"/>
      <c r="RER8" s="158"/>
      <c r="RES8" s="158"/>
      <c r="RET8" s="158"/>
      <c r="REU8" s="158"/>
      <c r="REV8" s="158"/>
      <c r="REW8" s="158"/>
      <c r="REX8" s="158"/>
      <c r="REY8" s="158"/>
      <c r="REZ8" s="158"/>
      <c r="RFA8" s="158"/>
      <c r="RFB8" s="158"/>
      <c r="RFC8" s="158"/>
      <c r="RFD8" s="158"/>
      <c r="RFE8" s="158"/>
      <c r="RFF8" s="158"/>
      <c r="RFG8" s="158"/>
      <c r="RFH8" s="158"/>
      <c r="RFI8" s="158"/>
      <c r="RFJ8" s="158"/>
      <c r="RFK8" s="158"/>
      <c r="RFL8" s="158"/>
      <c r="RFM8" s="158"/>
      <c r="RFN8" s="158"/>
      <c r="RFO8" s="158"/>
      <c r="RFP8" s="158"/>
      <c r="RFQ8" s="158"/>
      <c r="RFR8" s="158"/>
      <c r="RFS8" s="158"/>
      <c r="RFT8" s="158"/>
      <c r="RFU8" s="158"/>
      <c r="RFV8" s="158"/>
      <c r="RFW8" s="158"/>
      <c r="RFX8" s="158"/>
      <c r="RFY8" s="158"/>
      <c r="RFZ8" s="158"/>
      <c r="RGA8" s="158"/>
      <c r="RGB8" s="158"/>
      <c r="RGC8" s="158"/>
      <c r="RGD8" s="158"/>
      <c r="RGE8" s="158"/>
      <c r="RGF8" s="158"/>
      <c r="RGG8" s="158"/>
      <c r="RGH8" s="158"/>
      <c r="RGI8" s="158"/>
      <c r="RGJ8" s="158"/>
      <c r="RGK8" s="158"/>
      <c r="RGL8" s="158"/>
      <c r="RGM8" s="158"/>
      <c r="RGN8" s="158"/>
      <c r="RGO8" s="158"/>
      <c r="RGP8" s="158"/>
      <c r="RGQ8" s="158"/>
      <c r="RGR8" s="158"/>
      <c r="RGS8" s="158"/>
      <c r="RGT8" s="158"/>
      <c r="RGU8" s="158"/>
      <c r="RGV8" s="158"/>
      <c r="RGW8" s="158"/>
      <c r="RGX8" s="158"/>
      <c r="RGY8" s="158"/>
      <c r="RGZ8" s="158"/>
      <c r="RHA8" s="158"/>
      <c r="RHB8" s="158"/>
      <c r="RHC8" s="158"/>
      <c r="RHD8" s="158"/>
      <c r="RHE8" s="158"/>
      <c r="RHF8" s="158"/>
      <c r="RHG8" s="158"/>
      <c r="RHH8" s="158"/>
      <c r="RHI8" s="158"/>
      <c r="RHJ8" s="158"/>
      <c r="RHK8" s="158"/>
      <c r="RHL8" s="158"/>
      <c r="RHM8" s="158"/>
      <c r="RHN8" s="158"/>
      <c r="RHO8" s="158"/>
      <c r="RHP8" s="158"/>
      <c r="RHQ8" s="158"/>
      <c r="RHR8" s="158"/>
      <c r="RHS8" s="158"/>
      <c r="RHT8" s="158"/>
      <c r="RHU8" s="158"/>
      <c r="RHV8" s="158"/>
      <c r="RHW8" s="158"/>
      <c r="RHX8" s="158"/>
      <c r="RHY8" s="158"/>
      <c r="RHZ8" s="158"/>
      <c r="RIA8" s="158"/>
      <c r="RIB8" s="158"/>
      <c r="RIC8" s="158"/>
      <c r="RID8" s="158"/>
      <c r="RIE8" s="158"/>
      <c r="RIF8" s="158"/>
      <c r="RIG8" s="158"/>
      <c r="RIH8" s="158"/>
      <c r="RII8" s="158"/>
      <c r="RIJ8" s="158"/>
      <c r="RIK8" s="158"/>
      <c r="RIL8" s="158"/>
      <c r="RIM8" s="158"/>
      <c r="RIN8" s="158"/>
      <c r="RIO8" s="158"/>
      <c r="RIP8" s="158"/>
      <c r="RIQ8" s="158"/>
      <c r="RIR8" s="158"/>
      <c r="RIS8" s="158"/>
      <c r="RIT8" s="158"/>
      <c r="RIU8" s="158"/>
      <c r="RIV8" s="158"/>
      <c r="RIW8" s="158"/>
      <c r="RIX8" s="158"/>
      <c r="RIY8" s="158"/>
      <c r="RIZ8" s="158"/>
      <c r="RJA8" s="158"/>
      <c r="RJB8" s="158"/>
      <c r="RJC8" s="158"/>
      <c r="RJD8" s="158"/>
      <c r="RJE8" s="158"/>
      <c r="RJF8" s="158"/>
      <c r="RJG8" s="158"/>
      <c r="RJH8" s="158"/>
      <c r="RJI8" s="158"/>
      <c r="RJJ8" s="158"/>
      <c r="RJK8" s="158"/>
      <c r="RJL8" s="158"/>
      <c r="RJM8" s="158"/>
      <c r="RJN8" s="158"/>
      <c r="RJO8" s="158"/>
      <c r="RJP8" s="158"/>
      <c r="RJQ8" s="158"/>
      <c r="RJR8" s="158"/>
      <c r="RJS8" s="158"/>
      <c r="RJT8" s="158"/>
      <c r="RJU8" s="158"/>
      <c r="RJV8" s="158"/>
      <c r="RJW8" s="158"/>
      <c r="RJX8" s="158"/>
      <c r="RJY8" s="158"/>
      <c r="RJZ8" s="158"/>
      <c r="RKA8" s="158"/>
      <c r="RKB8" s="158"/>
      <c r="RKC8" s="158"/>
      <c r="RKD8" s="158"/>
      <c r="RKE8" s="158"/>
      <c r="RKF8" s="158"/>
      <c r="RKG8" s="158"/>
      <c r="RKH8" s="158"/>
      <c r="RKI8" s="158"/>
      <c r="RKJ8" s="158"/>
      <c r="RKK8" s="158"/>
      <c r="RKL8" s="158"/>
      <c r="RKM8" s="158"/>
      <c r="RKN8" s="158"/>
      <c r="RKO8" s="158"/>
      <c r="RKP8" s="158"/>
      <c r="RKQ8" s="158"/>
      <c r="RKR8" s="158"/>
      <c r="RKS8" s="158"/>
      <c r="RKT8" s="158"/>
      <c r="RKU8" s="158"/>
      <c r="RKV8" s="158"/>
      <c r="RKW8" s="158"/>
      <c r="RKX8" s="158"/>
      <c r="RKY8" s="158"/>
      <c r="RKZ8" s="158"/>
      <c r="RLA8" s="158"/>
      <c r="RLB8" s="158"/>
      <c r="RLC8" s="158"/>
      <c r="RLD8" s="158"/>
      <c r="RLE8" s="158"/>
      <c r="RLF8" s="158"/>
      <c r="RLG8" s="158"/>
      <c r="RLH8" s="158"/>
      <c r="RLI8" s="158"/>
      <c r="RLJ8" s="158"/>
      <c r="RLK8" s="158"/>
      <c r="RLL8" s="158"/>
      <c r="RLM8" s="158"/>
      <c r="RLN8" s="158"/>
      <c r="RLO8" s="158"/>
      <c r="RLP8" s="158"/>
      <c r="RLQ8" s="158"/>
      <c r="RLR8" s="158"/>
      <c r="RLS8" s="158"/>
      <c r="RLT8" s="158"/>
      <c r="RLU8" s="158"/>
      <c r="RLV8" s="158"/>
      <c r="RLW8" s="158"/>
      <c r="RLX8" s="158"/>
      <c r="RLY8" s="158"/>
      <c r="RLZ8" s="158"/>
      <c r="RMA8" s="158"/>
      <c r="RMB8" s="158"/>
      <c r="RMC8" s="158"/>
      <c r="RMD8" s="158"/>
      <c r="RME8" s="158"/>
      <c r="RMF8" s="158"/>
      <c r="RMG8" s="158"/>
      <c r="RMH8" s="158"/>
      <c r="RMI8" s="158"/>
      <c r="RMJ8" s="158"/>
      <c r="RMK8" s="158"/>
      <c r="RML8" s="158"/>
      <c r="RMM8" s="158"/>
      <c r="RMN8" s="158"/>
      <c r="RMO8" s="158"/>
      <c r="RMP8" s="158"/>
      <c r="RMQ8" s="158"/>
      <c r="RMR8" s="158"/>
      <c r="RMS8" s="158"/>
      <c r="RMT8" s="158"/>
      <c r="RMU8" s="158"/>
      <c r="RMV8" s="158"/>
      <c r="RMW8" s="158"/>
      <c r="RMX8" s="158"/>
      <c r="RMY8" s="158"/>
      <c r="RMZ8" s="158"/>
      <c r="RNA8" s="158"/>
      <c r="RNB8" s="158"/>
      <c r="RNC8" s="158"/>
      <c r="RND8" s="158"/>
      <c r="RNE8" s="158"/>
      <c r="RNF8" s="158"/>
      <c r="RNG8" s="158"/>
      <c r="RNH8" s="158"/>
      <c r="RNI8" s="158"/>
      <c r="RNJ8" s="158"/>
      <c r="RNK8" s="158"/>
      <c r="RNL8" s="158"/>
      <c r="RNM8" s="158"/>
      <c r="RNN8" s="158"/>
      <c r="RNO8" s="158"/>
      <c r="RNP8" s="158"/>
      <c r="RNQ8" s="158"/>
      <c r="RNR8" s="158"/>
      <c r="RNS8" s="158"/>
      <c r="RNT8" s="158"/>
      <c r="RNU8" s="158"/>
      <c r="RNV8" s="158"/>
      <c r="RNW8" s="158"/>
      <c r="RNX8" s="158"/>
      <c r="RNY8" s="158"/>
      <c r="RNZ8" s="158"/>
      <c r="ROA8" s="158"/>
      <c r="ROB8" s="158"/>
      <c r="ROC8" s="158"/>
      <c r="ROD8" s="158"/>
      <c r="ROE8" s="158"/>
      <c r="ROF8" s="158"/>
      <c r="ROG8" s="158"/>
      <c r="ROH8" s="158"/>
      <c r="ROI8" s="158"/>
      <c r="ROJ8" s="158"/>
      <c r="ROK8" s="158"/>
      <c r="ROL8" s="158"/>
      <c r="ROM8" s="158"/>
      <c r="RON8" s="158"/>
      <c r="ROO8" s="158"/>
      <c r="ROP8" s="158"/>
      <c r="ROQ8" s="158"/>
      <c r="ROR8" s="158"/>
      <c r="ROS8" s="158"/>
      <c r="ROT8" s="158"/>
      <c r="ROU8" s="158"/>
      <c r="ROV8" s="158"/>
      <c r="ROW8" s="158"/>
      <c r="ROX8" s="158"/>
      <c r="ROY8" s="158"/>
      <c r="ROZ8" s="158"/>
      <c r="RPA8" s="158"/>
      <c r="RPB8" s="158"/>
      <c r="RPC8" s="158"/>
      <c r="RPD8" s="158"/>
      <c r="RPE8" s="158"/>
      <c r="RPF8" s="158"/>
      <c r="RPG8" s="158"/>
      <c r="RPH8" s="158"/>
      <c r="RPI8" s="158"/>
      <c r="RPJ8" s="158"/>
      <c r="RPK8" s="158"/>
      <c r="RPL8" s="158"/>
      <c r="RPM8" s="158"/>
      <c r="RPN8" s="158"/>
      <c r="RPO8" s="158"/>
      <c r="RPP8" s="158"/>
      <c r="RPQ8" s="158"/>
      <c r="RPR8" s="158"/>
      <c r="RPS8" s="158"/>
      <c r="RPT8" s="158"/>
      <c r="RPU8" s="158"/>
      <c r="RPV8" s="158"/>
      <c r="RPW8" s="158"/>
      <c r="RPX8" s="158"/>
      <c r="RPY8" s="158"/>
      <c r="RPZ8" s="158"/>
      <c r="RQA8" s="158"/>
      <c r="RQB8" s="158"/>
      <c r="RQC8" s="158"/>
      <c r="RQD8" s="158"/>
      <c r="RQE8" s="158"/>
      <c r="RQF8" s="158"/>
      <c r="RQG8" s="158"/>
      <c r="RQH8" s="158"/>
      <c r="RQI8" s="158"/>
      <c r="RQJ8" s="158"/>
      <c r="RQK8" s="158"/>
      <c r="RQL8" s="158"/>
      <c r="RQM8" s="158"/>
      <c r="RQN8" s="158"/>
      <c r="RQO8" s="158"/>
      <c r="RQP8" s="158"/>
      <c r="RQQ8" s="158"/>
      <c r="RQR8" s="158"/>
      <c r="RQS8" s="158"/>
      <c r="RQT8" s="158"/>
      <c r="RQU8" s="158"/>
      <c r="RQV8" s="158"/>
      <c r="RQW8" s="158"/>
      <c r="RQX8" s="158"/>
      <c r="RQY8" s="158"/>
      <c r="RQZ8" s="158"/>
      <c r="RRA8" s="158"/>
      <c r="RRB8" s="158"/>
      <c r="RRC8" s="158"/>
      <c r="RRD8" s="158"/>
      <c r="RRE8" s="158"/>
      <c r="RRF8" s="158"/>
      <c r="RRG8" s="158"/>
      <c r="RRH8" s="158"/>
      <c r="RRI8" s="158"/>
      <c r="RRJ8" s="158"/>
      <c r="RRK8" s="158"/>
      <c r="RRL8" s="158"/>
      <c r="RRM8" s="158"/>
      <c r="RRN8" s="158"/>
      <c r="RRO8" s="158"/>
      <c r="RRP8" s="158"/>
      <c r="RRQ8" s="158"/>
      <c r="RRR8" s="158"/>
      <c r="RRS8" s="158"/>
      <c r="RRT8" s="158"/>
      <c r="RRU8" s="158"/>
      <c r="RRV8" s="158"/>
      <c r="RRW8" s="158"/>
      <c r="RRX8" s="158"/>
      <c r="RRY8" s="158"/>
      <c r="RRZ8" s="158"/>
      <c r="RSA8" s="158"/>
      <c r="RSB8" s="158"/>
      <c r="RSC8" s="158"/>
      <c r="RSD8" s="158"/>
      <c r="RSE8" s="158"/>
      <c r="RSF8" s="158"/>
      <c r="RSG8" s="158"/>
      <c r="RSH8" s="158"/>
      <c r="RSI8" s="158"/>
      <c r="RSJ8" s="158"/>
      <c r="RSK8" s="158"/>
      <c r="RSL8" s="158"/>
      <c r="RSM8" s="158"/>
      <c r="RSN8" s="158"/>
      <c r="RSO8" s="158"/>
      <c r="RSP8" s="158"/>
      <c r="RSQ8" s="158"/>
      <c r="RSR8" s="158"/>
      <c r="RSS8" s="158"/>
      <c r="RST8" s="158"/>
      <c r="RSU8" s="158"/>
      <c r="RSV8" s="158"/>
      <c r="RSW8" s="158"/>
      <c r="RSX8" s="158"/>
      <c r="RSY8" s="158"/>
      <c r="RSZ8" s="158"/>
      <c r="RTA8" s="158"/>
      <c r="RTB8" s="158"/>
      <c r="RTC8" s="158"/>
      <c r="RTD8" s="158"/>
      <c r="RTE8" s="158"/>
      <c r="RTF8" s="158"/>
      <c r="RTG8" s="158"/>
      <c r="RTH8" s="158"/>
      <c r="RTI8" s="158"/>
      <c r="RTJ8" s="158"/>
      <c r="RTK8" s="158"/>
      <c r="RTL8" s="158"/>
      <c r="RTM8" s="158"/>
      <c r="RTN8" s="158"/>
      <c r="RTO8" s="158"/>
      <c r="RTP8" s="158"/>
      <c r="RTQ8" s="158"/>
      <c r="RTR8" s="158"/>
      <c r="RTS8" s="158"/>
      <c r="RTT8" s="158"/>
      <c r="RTU8" s="158"/>
      <c r="RTV8" s="158"/>
      <c r="RTW8" s="158"/>
      <c r="RTX8" s="158"/>
      <c r="RTY8" s="158"/>
      <c r="RTZ8" s="158"/>
      <c r="RUA8" s="158"/>
      <c r="RUB8" s="158"/>
      <c r="RUC8" s="158"/>
      <c r="RUD8" s="158"/>
      <c r="RUE8" s="158"/>
      <c r="RUF8" s="158"/>
      <c r="RUG8" s="158"/>
      <c r="RUH8" s="158"/>
      <c r="RUI8" s="158"/>
      <c r="RUJ8" s="158"/>
      <c r="RUK8" s="158"/>
      <c r="RUL8" s="158"/>
      <c r="RUM8" s="158"/>
      <c r="RUN8" s="158"/>
      <c r="RUO8" s="158"/>
      <c r="RUP8" s="158"/>
      <c r="RUQ8" s="158"/>
      <c r="RUR8" s="158"/>
      <c r="RUS8" s="158"/>
      <c r="RUT8" s="158"/>
      <c r="RUU8" s="158"/>
      <c r="RUV8" s="158"/>
      <c r="RUW8" s="158"/>
      <c r="RUX8" s="158"/>
      <c r="RUY8" s="158"/>
      <c r="RUZ8" s="158"/>
      <c r="RVA8" s="158"/>
      <c r="RVB8" s="158"/>
      <c r="RVC8" s="158"/>
      <c r="RVD8" s="158"/>
      <c r="RVE8" s="158"/>
      <c r="RVF8" s="158"/>
      <c r="RVG8" s="158"/>
      <c r="RVH8" s="158"/>
      <c r="RVI8" s="158"/>
      <c r="RVJ8" s="158"/>
      <c r="RVK8" s="158"/>
      <c r="RVL8" s="158"/>
      <c r="RVM8" s="158"/>
      <c r="RVN8" s="158"/>
      <c r="RVO8" s="158"/>
      <c r="RVP8" s="158"/>
      <c r="RVQ8" s="158"/>
      <c r="RVR8" s="158"/>
      <c r="RVS8" s="158"/>
      <c r="RVT8" s="158"/>
      <c r="RVU8" s="158"/>
      <c r="RVV8" s="158"/>
      <c r="RVW8" s="158"/>
      <c r="RVX8" s="158"/>
      <c r="RVY8" s="158"/>
      <c r="RVZ8" s="158"/>
      <c r="RWA8" s="158"/>
      <c r="RWB8" s="158"/>
      <c r="RWC8" s="158"/>
      <c r="RWD8" s="158"/>
      <c r="RWE8" s="158"/>
      <c r="RWF8" s="158"/>
      <c r="RWG8" s="158"/>
      <c r="RWH8" s="158"/>
      <c r="RWI8" s="158"/>
      <c r="RWJ8" s="158"/>
      <c r="RWK8" s="158"/>
      <c r="RWL8" s="158"/>
      <c r="RWM8" s="158"/>
      <c r="RWN8" s="158"/>
      <c r="RWO8" s="158"/>
      <c r="RWP8" s="158"/>
      <c r="RWQ8" s="158"/>
      <c r="RWR8" s="158"/>
      <c r="RWS8" s="158"/>
      <c r="RWT8" s="158"/>
      <c r="RWU8" s="158"/>
      <c r="RWV8" s="158"/>
      <c r="RWW8" s="158"/>
      <c r="RWX8" s="158"/>
      <c r="RWY8" s="158"/>
      <c r="RWZ8" s="158"/>
      <c r="RXA8" s="158"/>
      <c r="RXB8" s="158"/>
      <c r="RXC8" s="158"/>
      <c r="RXD8" s="158"/>
      <c r="RXE8" s="158"/>
      <c r="RXF8" s="158"/>
      <c r="RXG8" s="158"/>
      <c r="RXH8" s="158"/>
      <c r="RXI8" s="158"/>
      <c r="RXJ8" s="158"/>
      <c r="RXK8" s="158"/>
      <c r="RXL8" s="158"/>
      <c r="RXM8" s="158"/>
      <c r="RXN8" s="158"/>
      <c r="RXO8" s="158"/>
      <c r="RXP8" s="158"/>
      <c r="RXQ8" s="158"/>
      <c r="RXR8" s="158"/>
      <c r="RXS8" s="158"/>
      <c r="RXT8" s="158"/>
      <c r="RXU8" s="158"/>
      <c r="RXV8" s="158"/>
      <c r="RXW8" s="158"/>
      <c r="RXX8" s="158"/>
      <c r="RXY8" s="158"/>
      <c r="RXZ8" s="158"/>
      <c r="RYA8" s="158"/>
      <c r="RYB8" s="158"/>
      <c r="RYC8" s="158"/>
      <c r="RYD8" s="158"/>
      <c r="RYE8" s="158"/>
      <c r="RYF8" s="158"/>
      <c r="RYG8" s="158"/>
      <c r="RYH8" s="158"/>
      <c r="RYI8" s="158"/>
      <c r="RYJ8" s="158"/>
      <c r="RYK8" s="158"/>
      <c r="RYL8" s="158"/>
      <c r="RYM8" s="158"/>
      <c r="RYN8" s="158"/>
      <c r="RYO8" s="158"/>
      <c r="RYP8" s="158"/>
      <c r="RYQ8" s="158"/>
      <c r="RYR8" s="158"/>
      <c r="RYS8" s="158"/>
      <c r="RYT8" s="158"/>
      <c r="RYU8" s="158"/>
      <c r="RYV8" s="158"/>
      <c r="RYW8" s="158"/>
      <c r="RYX8" s="158"/>
      <c r="RYY8" s="158"/>
      <c r="RYZ8" s="158"/>
      <c r="RZA8" s="158"/>
      <c r="RZB8" s="158"/>
      <c r="RZC8" s="158"/>
      <c r="RZD8" s="158"/>
      <c r="RZE8" s="158"/>
      <c r="RZF8" s="158"/>
      <c r="RZG8" s="158"/>
      <c r="RZH8" s="158"/>
      <c r="RZI8" s="158"/>
      <c r="RZJ8" s="158"/>
      <c r="RZK8" s="158"/>
      <c r="RZL8" s="158"/>
      <c r="RZM8" s="158"/>
      <c r="RZN8" s="158"/>
      <c r="RZO8" s="158"/>
      <c r="RZP8" s="158"/>
      <c r="RZQ8" s="158"/>
      <c r="RZR8" s="158"/>
      <c r="RZS8" s="158"/>
      <c r="RZT8" s="158"/>
      <c r="RZU8" s="158"/>
      <c r="RZV8" s="158"/>
      <c r="RZW8" s="158"/>
      <c r="RZX8" s="158"/>
      <c r="RZY8" s="158"/>
      <c r="RZZ8" s="158"/>
      <c r="SAA8" s="158"/>
      <c r="SAB8" s="158"/>
      <c r="SAC8" s="158"/>
      <c r="SAD8" s="158"/>
      <c r="SAE8" s="158"/>
      <c r="SAF8" s="158"/>
      <c r="SAG8" s="158"/>
      <c r="SAH8" s="158"/>
      <c r="SAI8" s="158"/>
      <c r="SAJ8" s="158"/>
      <c r="SAK8" s="158"/>
      <c r="SAL8" s="158"/>
      <c r="SAM8" s="158"/>
      <c r="SAN8" s="158"/>
      <c r="SAO8" s="158"/>
      <c r="SAP8" s="158"/>
      <c r="SAQ8" s="158"/>
      <c r="SAR8" s="158"/>
      <c r="SAS8" s="158"/>
      <c r="SAT8" s="158"/>
      <c r="SAU8" s="158"/>
      <c r="SAV8" s="158"/>
      <c r="SAW8" s="158"/>
      <c r="SAX8" s="158"/>
      <c r="SAY8" s="158"/>
      <c r="SAZ8" s="158"/>
      <c r="SBA8" s="158"/>
      <c r="SBB8" s="158"/>
      <c r="SBC8" s="158"/>
      <c r="SBD8" s="158"/>
      <c r="SBE8" s="158"/>
      <c r="SBF8" s="158"/>
      <c r="SBG8" s="158"/>
      <c r="SBH8" s="158"/>
      <c r="SBI8" s="158"/>
      <c r="SBJ8" s="158"/>
      <c r="SBK8" s="158"/>
      <c r="SBL8" s="158"/>
      <c r="SBM8" s="158"/>
      <c r="SBN8" s="158"/>
      <c r="SBO8" s="158"/>
      <c r="SBP8" s="158"/>
      <c r="SBQ8" s="158"/>
      <c r="SBR8" s="158"/>
      <c r="SBS8" s="158"/>
      <c r="SBT8" s="158"/>
      <c r="SBU8" s="158"/>
      <c r="SBV8" s="158"/>
      <c r="SBW8" s="158"/>
      <c r="SBX8" s="158"/>
      <c r="SBY8" s="158"/>
      <c r="SBZ8" s="158"/>
      <c r="SCA8" s="158"/>
      <c r="SCB8" s="158"/>
      <c r="SCC8" s="158"/>
      <c r="SCD8" s="158"/>
      <c r="SCE8" s="158"/>
      <c r="SCF8" s="158"/>
      <c r="SCG8" s="158"/>
      <c r="SCH8" s="158"/>
      <c r="SCI8" s="158"/>
      <c r="SCJ8" s="158"/>
      <c r="SCK8" s="158"/>
      <c r="SCL8" s="158"/>
      <c r="SCM8" s="158"/>
      <c r="SCN8" s="158"/>
      <c r="SCO8" s="158"/>
      <c r="SCP8" s="158"/>
      <c r="SCQ8" s="158"/>
      <c r="SCR8" s="158"/>
      <c r="SCS8" s="158"/>
      <c r="SCT8" s="158"/>
      <c r="SCU8" s="158"/>
      <c r="SCV8" s="158"/>
      <c r="SCW8" s="158"/>
      <c r="SCX8" s="158"/>
      <c r="SCY8" s="158"/>
      <c r="SCZ8" s="158"/>
      <c r="SDA8" s="158"/>
      <c r="SDB8" s="158"/>
      <c r="SDC8" s="158"/>
      <c r="SDD8" s="158"/>
      <c r="SDE8" s="158"/>
      <c r="SDF8" s="158"/>
      <c r="SDG8" s="158"/>
      <c r="SDH8" s="158"/>
      <c r="SDI8" s="158"/>
      <c r="SDJ8" s="158"/>
      <c r="SDK8" s="158"/>
      <c r="SDL8" s="158"/>
      <c r="SDM8" s="158"/>
      <c r="SDN8" s="158"/>
      <c r="SDO8" s="158"/>
      <c r="SDP8" s="158"/>
      <c r="SDQ8" s="158"/>
      <c r="SDR8" s="158"/>
      <c r="SDS8" s="158"/>
      <c r="SDT8" s="158"/>
      <c r="SDU8" s="158"/>
      <c r="SDV8" s="158"/>
      <c r="SDW8" s="158"/>
      <c r="SDX8" s="158"/>
      <c r="SDY8" s="158"/>
      <c r="SDZ8" s="158"/>
      <c r="SEA8" s="158"/>
      <c r="SEB8" s="158"/>
      <c r="SEC8" s="158"/>
      <c r="SED8" s="158"/>
      <c r="SEE8" s="158"/>
      <c r="SEF8" s="158"/>
      <c r="SEG8" s="158"/>
      <c r="SEH8" s="158"/>
      <c r="SEI8" s="158"/>
      <c r="SEJ8" s="158"/>
      <c r="SEK8" s="158"/>
      <c r="SEL8" s="158"/>
      <c r="SEM8" s="158"/>
      <c r="SEN8" s="158"/>
      <c r="SEO8" s="158"/>
      <c r="SEP8" s="158"/>
      <c r="SEQ8" s="158"/>
      <c r="SER8" s="158"/>
      <c r="SES8" s="158"/>
      <c r="SET8" s="158"/>
      <c r="SEU8" s="158"/>
      <c r="SEV8" s="158"/>
      <c r="SEW8" s="158"/>
      <c r="SEX8" s="158"/>
      <c r="SEY8" s="158"/>
      <c r="SEZ8" s="158"/>
      <c r="SFA8" s="158"/>
      <c r="SFB8" s="158"/>
      <c r="SFC8" s="158"/>
      <c r="SFD8" s="158"/>
      <c r="SFE8" s="158"/>
      <c r="SFF8" s="158"/>
      <c r="SFG8" s="158"/>
      <c r="SFH8" s="158"/>
      <c r="SFI8" s="158"/>
      <c r="SFJ8" s="158"/>
      <c r="SFK8" s="158"/>
      <c r="SFL8" s="158"/>
      <c r="SFM8" s="158"/>
      <c r="SFN8" s="158"/>
      <c r="SFO8" s="158"/>
      <c r="SFP8" s="158"/>
      <c r="SFQ8" s="158"/>
      <c r="SFR8" s="158"/>
      <c r="SFS8" s="158"/>
      <c r="SFT8" s="158"/>
      <c r="SFU8" s="158"/>
      <c r="SFV8" s="158"/>
      <c r="SFW8" s="158"/>
      <c r="SFX8" s="158"/>
      <c r="SFY8" s="158"/>
      <c r="SFZ8" s="158"/>
      <c r="SGA8" s="158"/>
      <c r="SGB8" s="158"/>
      <c r="SGC8" s="158"/>
      <c r="SGD8" s="158"/>
      <c r="SGE8" s="158"/>
      <c r="SGF8" s="158"/>
      <c r="SGG8" s="158"/>
      <c r="SGH8" s="158"/>
      <c r="SGI8" s="158"/>
      <c r="SGJ8" s="158"/>
      <c r="SGK8" s="158"/>
      <c r="SGL8" s="158"/>
      <c r="SGM8" s="158"/>
      <c r="SGN8" s="158"/>
      <c r="SGO8" s="158"/>
      <c r="SGP8" s="158"/>
      <c r="SGQ8" s="158"/>
      <c r="SGR8" s="158"/>
      <c r="SGS8" s="158"/>
      <c r="SGT8" s="158"/>
      <c r="SGU8" s="158"/>
      <c r="SGV8" s="158"/>
      <c r="SGW8" s="158"/>
      <c r="SGX8" s="158"/>
      <c r="SGY8" s="158"/>
      <c r="SGZ8" s="158"/>
      <c r="SHA8" s="158"/>
      <c r="SHB8" s="158"/>
      <c r="SHC8" s="158"/>
      <c r="SHD8" s="158"/>
      <c r="SHE8" s="158"/>
      <c r="SHF8" s="158"/>
      <c r="SHG8" s="158"/>
      <c r="SHH8" s="158"/>
      <c r="SHI8" s="158"/>
      <c r="SHJ8" s="158"/>
      <c r="SHK8" s="158"/>
      <c r="SHL8" s="158"/>
      <c r="SHM8" s="158"/>
      <c r="SHN8" s="158"/>
      <c r="SHO8" s="158"/>
      <c r="SHP8" s="158"/>
      <c r="SHQ8" s="158"/>
      <c r="SHR8" s="158"/>
      <c r="SHS8" s="158"/>
      <c r="SHT8" s="158"/>
      <c r="SHU8" s="158"/>
      <c r="SHV8" s="158"/>
      <c r="SHW8" s="158"/>
      <c r="SHX8" s="158"/>
      <c r="SHY8" s="158"/>
      <c r="SHZ8" s="158"/>
      <c r="SIA8" s="158"/>
      <c r="SIB8" s="158"/>
      <c r="SIC8" s="158"/>
      <c r="SID8" s="158"/>
      <c r="SIE8" s="158"/>
      <c r="SIF8" s="158"/>
      <c r="SIG8" s="158"/>
      <c r="SIH8" s="158"/>
      <c r="SII8" s="158"/>
      <c r="SIJ8" s="158"/>
      <c r="SIK8" s="158"/>
      <c r="SIL8" s="158"/>
      <c r="SIM8" s="158"/>
      <c r="SIN8" s="158"/>
      <c r="SIO8" s="158"/>
      <c r="SIP8" s="158"/>
      <c r="SIQ8" s="158"/>
      <c r="SIR8" s="158"/>
      <c r="SIS8" s="158"/>
      <c r="SIT8" s="158"/>
      <c r="SIU8" s="158"/>
      <c r="SIV8" s="158"/>
      <c r="SIW8" s="158"/>
      <c r="SIX8" s="158"/>
      <c r="SIY8" s="158"/>
      <c r="SIZ8" s="158"/>
      <c r="SJA8" s="158"/>
      <c r="SJB8" s="158"/>
      <c r="SJC8" s="158"/>
      <c r="SJD8" s="158"/>
      <c r="SJE8" s="158"/>
      <c r="SJF8" s="158"/>
      <c r="SJG8" s="158"/>
      <c r="SJH8" s="158"/>
      <c r="SJI8" s="158"/>
      <c r="SJJ8" s="158"/>
      <c r="SJK8" s="158"/>
      <c r="SJL8" s="158"/>
      <c r="SJM8" s="158"/>
      <c r="SJN8" s="158"/>
      <c r="SJO8" s="158"/>
      <c r="SJP8" s="158"/>
      <c r="SJQ8" s="158"/>
      <c r="SJR8" s="158"/>
      <c r="SJS8" s="158"/>
      <c r="SJT8" s="158"/>
      <c r="SJU8" s="158"/>
      <c r="SJV8" s="158"/>
      <c r="SJW8" s="158"/>
      <c r="SJX8" s="158"/>
      <c r="SJY8" s="158"/>
      <c r="SJZ8" s="158"/>
      <c r="SKA8" s="158"/>
      <c r="SKB8" s="158"/>
      <c r="SKC8" s="158"/>
      <c r="SKD8" s="158"/>
      <c r="SKE8" s="158"/>
      <c r="SKF8" s="158"/>
      <c r="SKG8" s="158"/>
      <c r="SKH8" s="158"/>
      <c r="SKI8" s="158"/>
      <c r="SKJ8" s="158"/>
      <c r="SKK8" s="158"/>
      <c r="SKL8" s="158"/>
      <c r="SKM8" s="158"/>
      <c r="SKN8" s="158"/>
      <c r="SKO8" s="158"/>
      <c r="SKP8" s="158"/>
      <c r="SKQ8" s="158"/>
      <c r="SKR8" s="158"/>
      <c r="SKS8" s="158"/>
      <c r="SKT8" s="158"/>
      <c r="SKU8" s="158"/>
      <c r="SKV8" s="158"/>
      <c r="SKW8" s="158"/>
      <c r="SKX8" s="158"/>
      <c r="SKY8" s="158"/>
      <c r="SKZ8" s="158"/>
      <c r="SLA8" s="158"/>
      <c r="SLB8" s="158"/>
      <c r="SLC8" s="158"/>
      <c r="SLD8" s="158"/>
      <c r="SLE8" s="158"/>
      <c r="SLF8" s="158"/>
      <c r="SLG8" s="158"/>
      <c r="SLH8" s="158"/>
      <c r="SLI8" s="158"/>
      <c r="SLJ8" s="158"/>
      <c r="SLK8" s="158"/>
      <c r="SLL8" s="158"/>
      <c r="SLM8" s="158"/>
      <c r="SLN8" s="158"/>
      <c r="SLO8" s="158"/>
      <c r="SLP8" s="158"/>
      <c r="SLQ8" s="158"/>
      <c r="SLR8" s="158"/>
      <c r="SLS8" s="158"/>
      <c r="SLT8" s="158"/>
      <c r="SLU8" s="158"/>
      <c r="SLV8" s="158"/>
      <c r="SLW8" s="158"/>
      <c r="SLX8" s="158"/>
      <c r="SLY8" s="158"/>
      <c r="SLZ8" s="158"/>
      <c r="SMA8" s="158"/>
      <c r="SMB8" s="158"/>
      <c r="SMC8" s="158"/>
      <c r="SMD8" s="158"/>
      <c r="SME8" s="158"/>
      <c r="SMF8" s="158"/>
      <c r="SMG8" s="158"/>
      <c r="SMH8" s="158"/>
      <c r="SMI8" s="158"/>
      <c r="SMJ8" s="158"/>
      <c r="SMK8" s="158"/>
      <c r="SML8" s="158"/>
      <c r="SMM8" s="158"/>
      <c r="SMN8" s="158"/>
      <c r="SMO8" s="158"/>
      <c r="SMP8" s="158"/>
      <c r="SMQ8" s="158"/>
      <c r="SMR8" s="158"/>
      <c r="SMS8" s="158"/>
      <c r="SMT8" s="158"/>
      <c r="SMU8" s="158"/>
      <c r="SMV8" s="158"/>
      <c r="SMW8" s="158"/>
      <c r="SMX8" s="158"/>
      <c r="SMY8" s="158"/>
      <c r="SMZ8" s="158"/>
      <c r="SNA8" s="158"/>
      <c r="SNB8" s="158"/>
      <c r="SNC8" s="158"/>
      <c r="SND8" s="158"/>
      <c r="SNE8" s="158"/>
      <c r="SNF8" s="158"/>
      <c r="SNG8" s="158"/>
      <c r="SNH8" s="158"/>
      <c r="SNI8" s="158"/>
      <c r="SNJ8" s="158"/>
      <c r="SNK8" s="158"/>
      <c r="SNL8" s="158"/>
      <c r="SNM8" s="158"/>
      <c r="SNN8" s="158"/>
      <c r="SNO8" s="158"/>
      <c r="SNP8" s="158"/>
      <c r="SNQ8" s="158"/>
      <c r="SNR8" s="158"/>
      <c r="SNS8" s="158"/>
      <c r="SNT8" s="158"/>
      <c r="SNU8" s="158"/>
      <c r="SNV8" s="158"/>
      <c r="SNW8" s="158"/>
      <c r="SNX8" s="158"/>
      <c r="SNY8" s="158"/>
      <c r="SNZ8" s="158"/>
      <c r="SOA8" s="158"/>
      <c r="SOB8" s="158"/>
      <c r="SOC8" s="158"/>
      <c r="SOD8" s="158"/>
      <c r="SOE8" s="158"/>
      <c r="SOF8" s="158"/>
      <c r="SOG8" s="158"/>
      <c r="SOH8" s="158"/>
      <c r="SOI8" s="158"/>
      <c r="SOJ8" s="158"/>
      <c r="SOK8" s="158"/>
      <c r="SOL8" s="158"/>
      <c r="SOM8" s="158"/>
      <c r="SON8" s="158"/>
      <c r="SOO8" s="158"/>
      <c r="SOP8" s="158"/>
      <c r="SOQ8" s="158"/>
      <c r="SOR8" s="158"/>
      <c r="SOS8" s="158"/>
      <c r="SOT8" s="158"/>
      <c r="SOU8" s="158"/>
      <c r="SOV8" s="158"/>
      <c r="SOW8" s="158"/>
      <c r="SOX8" s="158"/>
      <c r="SOY8" s="158"/>
      <c r="SOZ8" s="158"/>
      <c r="SPA8" s="158"/>
      <c r="SPB8" s="158"/>
      <c r="SPC8" s="158"/>
      <c r="SPD8" s="158"/>
      <c r="SPE8" s="158"/>
      <c r="SPF8" s="158"/>
      <c r="SPG8" s="158"/>
      <c r="SPH8" s="158"/>
      <c r="SPI8" s="158"/>
      <c r="SPJ8" s="158"/>
      <c r="SPK8" s="158"/>
      <c r="SPL8" s="158"/>
      <c r="SPM8" s="158"/>
      <c r="SPN8" s="158"/>
      <c r="SPO8" s="158"/>
      <c r="SPP8" s="158"/>
      <c r="SPQ8" s="158"/>
      <c r="SPR8" s="158"/>
      <c r="SPS8" s="158"/>
      <c r="SPT8" s="158"/>
      <c r="SPU8" s="158"/>
      <c r="SPV8" s="158"/>
      <c r="SPW8" s="158"/>
      <c r="SPX8" s="158"/>
      <c r="SPY8" s="158"/>
      <c r="SPZ8" s="158"/>
      <c r="SQA8" s="158"/>
      <c r="SQB8" s="158"/>
      <c r="SQC8" s="158"/>
      <c r="SQD8" s="158"/>
      <c r="SQE8" s="158"/>
      <c r="SQF8" s="158"/>
      <c r="SQG8" s="158"/>
      <c r="SQH8" s="158"/>
      <c r="SQI8" s="158"/>
      <c r="SQJ8" s="158"/>
      <c r="SQK8" s="158"/>
      <c r="SQL8" s="158"/>
      <c r="SQM8" s="158"/>
      <c r="SQN8" s="158"/>
      <c r="SQO8" s="158"/>
      <c r="SQP8" s="158"/>
      <c r="SQQ8" s="158"/>
      <c r="SQR8" s="158"/>
      <c r="SQS8" s="158"/>
      <c r="SQT8" s="158"/>
      <c r="SQU8" s="158"/>
      <c r="SQV8" s="158"/>
      <c r="SQW8" s="158"/>
      <c r="SQX8" s="158"/>
      <c r="SQY8" s="158"/>
      <c r="SQZ8" s="158"/>
      <c r="SRA8" s="158"/>
      <c r="SRB8" s="158"/>
      <c r="SRC8" s="158"/>
      <c r="SRD8" s="158"/>
      <c r="SRE8" s="158"/>
      <c r="SRF8" s="158"/>
      <c r="SRG8" s="158"/>
      <c r="SRH8" s="158"/>
      <c r="SRI8" s="158"/>
      <c r="SRJ8" s="158"/>
      <c r="SRK8" s="158"/>
      <c r="SRL8" s="158"/>
      <c r="SRM8" s="158"/>
      <c r="SRN8" s="158"/>
      <c r="SRO8" s="158"/>
      <c r="SRP8" s="158"/>
      <c r="SRQ8" s="158"/>
      <c r="SRR8" s="158"/>
      <c r="SRS8" s="158"/>
      <c r="SRT8" s="158"/>
      <c r="SRU8" s="158"/>
      <c r="SRV8" s="158"/>
      <c r="SRW8" s="158"/>
      <c r="SRX8" s="158"/>
      <c r="SRY8" s="158"/>
      <c r="SRZ8" s="158"/>
      <c r="SSA8" s="158"/>
      <c r="SSB8" s="158"/>
      <c r="SSC8" s="158"/>
      <c r="SSD8" s="158"/>
      <c r="SSE8" s="158"/>
      <c r="SSF8" s="158"/>
      <c r="SSG8" s="158"/>
      <c r="SSH8" s="158"/>
      <c r="SSI8" s="158"/>
      <c r="SSJ8" s="158"/>
      <c r="SSK8" s="158"/>
      <c r="SSL8" s="158"/>
      <c r="SSM8" s="158"/>
      <c r="SSN8" s="158"/>
      <c r="SSO8" s="158"/>
      <c r="SSP8" s="158"/>
      <c r="SSQ8" s="158"/>
      <c r="SSR8" s="158"/>
      <c r="SSS8" s="158"/>
      <c r="SST8" s="158"/>
      <c r="SSU8" s="158"/>
      <c r="SSV8" s="158"/>
      <c r="SSW8" s="158"/>
      <c r="SSX8" s="158"/>
      <c r="SSY8" s="158"/>
      <c r="SSZ8" s="158"/>
      <c r="STA8" s="158"/>
      <c r="STB8" s="158"/>
      <c r="STC8" s="158"/>
      <c r="STD8" s="158"/>
      <c r="STE8" s="158"/>
      <c r="STF8" s="158"/>
      <c r="STG8" s="158"/>
      <c r="STH8" s="158"/>
      <c r="STI8" s="158"/>
      <c r="STJ8" s="158"/>
      <c r="STK8" s="158"/>
      <c r="STL8" s="158"/>
      <c r="STM8" s="158"/>
      <c r="STN8" s="158"/>
      <c r="STO8" s="158"/>
      <c r="STP8" s="158"/>
      <c r="STQ8" s="158"/>
      <c r="STR8" s="158"/>
      <c r="STS8" s="158"/>
      <c r="STT8" s="158"/>
      <c r="STU8" s="158"/>
      <c r="STV8" s="158"/>
      <c r="STW8" s="158"/>
      <c r="STX8" s="158"/>
      <c r="STY8" s="158"/>
      <c r="STZ8" s="158"/>
      <c r="SUA8" s="158"/>
      <c r="SUB8" s="158"/>
      <c r="SUC8" s="158"/>
      <c r="SUD8" s="158"/>
      <c r="SUE8" s="158"/>
      <c r="SUF8" s="158"/>
      <c r="SUG8" s="158"/>
      <c r="SUH8" s="158"/>
      <c r="SUI8" s="158"/>
      <c r="SUJ8" s="158"/>
      <c r="SUK8" s="158"/>
      <c r="SUL8" s="158"/>
      <c r="SUM8" s="158"/>
      <c r="SUN8" s="158"/>
      <c r="SUO8" s="158"/>
      <c r="SUP8" s="158"/>
      <c r="SUQ8" s="158"/>
      <c r="SUR8" s="158"/>
      <c r="SUS8" s="158"/>
      <c r="SUT8" s="158"/>
      <c r="SUU8" s="158"/>
      <c r="SUV8" s="158"/>
      <c r="SUW8" s="158"/>
      <c r="SUX8" s="158"/>
      <c r="SUY8" s="158"/>
      <c r="SUZ8" s="158"/>
      <c r="SVA8" s="158"/>
      <c r="SVB8" s="158"/>
      <c r="SVC8" s="158"/>
      <c r="SVD8" s="158"/>
      <c r="SVE8" s="158"/>
      <c r="SVF8" s="158"/>
      <c r="SVG8" s="158"/>
      <c r="SVH8" s="158"/>
      <c r="SVI8" s="158"/>
      <c r="SVJ8" s="158"/>
      <c r="SVK8" s="158"/>
      <c r="SVL8" s="158"/>
      <c r="SVM8" s="158"/>
      <c r="SVN8" s="158"/>
      <c r="SVO8" s="158"/>
      <c r="SVP8" s="158"/>
      <c r="SVQ8" s="158"/>
      <c r="SVR8" s="158"/>
      <c r="SVS8" s="158"/>
      <c r="SVT8" s="158"/>
      <c r="SVU8" s="158"/>
      <c r="SVV8" s="158"/>
      <c r="SVW8" s="158"/>
      <c r="SVX8" s="158"/>
      <c r="SVY8" s="158"/>
      <c r="SVZ8" s="158"/>
      <c r="SWA8" s="158"/>
      <c r="SWB8" s="158"/>
      <c r="SWC8" s="158"/>
      <c r="SWD8" s="158"/>
      <c r="SWE8" s="158"/>
      <c r="SWF8" s="158"/>
      <c r="SWG8" s="158"/>
      <c r="SWH8" s="158"/>
      <c r="SWI8" s="158"/>
      <c r="SWJ8" s="158"/>
      <c r="SWK8" s="158"/>
      <c r="SWL8" s="158"/>
      <c r="SWM8" s="158"/>
      <c r="SWN8" s="158"/>
      <c r="SWO8" s="158"/>
      <c r="SWP8" s="158"/>
      <c r="SWQ8" s="158"/>
      <c r="SWR8" s="158"/>
      <c r="SWS8" s="158"/>
      <c r="SWT8" s="158"/>
      <c r="SWU8" s="158"/>
      <c r="SWV8" s="158"/>
      <c r="SWW8" s="158"/>
      <c r="SWX8" s="158"/>
      <c r="SWY8" s="158"/>
      <c r="SWZ8" s="158"/>
      <c r="SXA8" s="158"/>
      <c r="SXB8" s="158"/>
      <c r="SXC8" s="158"/>
      <c r="SXD8" s="158"/>
      <c r="SXE8" s="158"/>
      <c r="SXF8" s="158"/>
      <c r="SXG8" s="158"/>
      <c r="SXH8" s="158"/>
      <c r="SXI8" s="158"/>
      <c r="SXJ8" s="158"/>
      <c r="SXK8" s="158"/>
      <c r="SXL8" s="158"/>
      <c r="SXM8" s="158"/>
      <c r="SXN8" s="158"/>
      <c r="SXO8" s="158"/>
      <c r="SXP8" s="158"/>
      <c r="SXQ8" s="158"/>
      <c r="SXR8" s="158"/>
      <c r="SXS8" s="158"/>
      <c r="SXT8" s="158"/>
      <c r="SXU8" s="158"/>
      <c r="SXV8" s="158"/>
      <c r="SXW8" s="158"/>
      <c r="SXX8" s="158"/>
      <c r="SXY8" s="158"/>
      <c r="SXZ8" s="158"/>
      <c r="SYA8" s="158"/>
      <c r="SYB8" s="158"/>
      <c r="SYC8" s="158"/>
      <c r="SYD8" s="158"/>
      <c r="SYE8" s="158"/>
      <c r="SYF8" s="158"/>
      <c r="SYG8" s="158"/>
      <c r="SYH8" s="158"/>
      <c r="SYI8" s="158"/>
      <c r="SYJ8" s="158"/>
      <c r="SYK8" s="158"/>
      <c r="SYL8" s="158"/>
      <c r="SYM8" s="158"/>
      <c r="SYN8" s="158"/>
      <c r="SYO8" s="158"/>
      <c r="SYP8" s="158"/>
      <c r="SYQ8" s="158"/>
      <c r="SYR8" s="158"/>
      <c r="SYS8" s="158"/>
      <c r="SYT8" s="158"/>
      <c r="SYU8" s="158"/>
      <c r="SYV8" s="158"/>
      <c r="SYW8" s="158"/>
      <c r="SYX8" s="158"/>
      <c r="SYY8" s="158"/>
      <c r="SYZ8" s="158"/>
      <c r="SZA8" s="158"/>
      <c r="SZB8" s="158"/>
      <c r="SZC8" s="158"/>
      <c r="SZD8" s="158"/>
      <c r="SZE8" s="158"/>
      <c r="SZF8" s="158"/>
      <c r="SZG8" s="158"/>
      <c r="SZH8" s="158"/>
      <c r="SZI8" s="158"/>
      <c r="SZJ8" s="158"/>
      <c r="SZK8" s="158"/>
      <c r="SZL8" s="158"/>
      <c r="SZM8" s="158"/>
      <c r="SZN8" s="158"/>
      <c r="SZO8" s="158"/>
      <c r="SZP8" s="158"/>
      <c r="SZQ8" s="158"/>
      <c r="SZR8" s="158"/>
      <c r="SZS8" s="158"/>
      <c r="SZT8" s="158"/>
      <c r="SZU8" s="158"/>
      <c r="SZV8" s="158"/>
      <c r="SZW8" s="158"/>
      <c r="SZX8" s="158"/>
      <c r="SZY8" s="158"/>
      <c r="SZZ8" s="158"/>
      <c r="TAA8" s="158"/>
      <c r="TAB8" s="158"/>
      <c r="TAC8" s="158"/>
      <c r="TAD8" s="158"/>
      <c r="TAE8" s="158"/>
      <c r="TAF8" s="158"/>
      <c r="TAG8" s="158"/>
      <c r="TAH8" s="158"/>
      <c r="TAI8" s="158"/>
      <c r="TAJ8" s="158"/>
      <c r="TAK8" s="158"/>
      <c r="TAL8" s="158"/>
      <c r="TAM8" s="158"/>
      <c r="TAN8" s="158"/>
      <c r="TAO8" s="158"/>
      <c r="TAP8" s="158"/>
      <c r="TAQ8" s="158"/>
      <c r="TAR8" s="158"/>
      <c r="TAS8" s="158"/>
      <c r="TAT8" s="158"/>
      <c r="TAU8" s="158"/>
      <c r="TAV8" s="158"/>
      <c r="TAW8" s="158"/>
      <c r="TAX8" s="158"/>
      <c r="TAY8" s="158"/>
      <c r="TAZ8" s="158"/>
      <c r="TBA8" s="158"/>
      <c r="TBB8" s="158"/>
      <c r="TBC8" s="158"/>
      <c r="TBD8" s="158"/>
      <c r="TBE8" s="158"/>
      <c r="TBF8" s="158"/>
      <c r="TBG8" s="158"/>
      <c r="TBH8" s="158"/>
      <c r="TBI8" s="158"/>
      <c r="TBJ8" s="158"/>
      <c r="TBK8" s="158"/>
      <c r="TBL8" s="158"/>
      <c r="TBM8" s="158"/>
      <c r="TBN8" s="158"/>
      <c r="TBO8" s="158"/>
      <c r="TBP8" s="158"/>
      <c r="TBQ8" s="158"/>
      <c r="TBR8" s="158"/>
      <c r="TBS8" s="158"/>
      <c r="TBT8" s="158"/>
      <c r="TBU8" s="158"/>
      <c r="TBV8" s="158"/>
      <c r="TBW8" s="158"/>
      <c r="TBX8" s="158"/>
      <c r="TBY8" s="158"/>
      <c r="TBZ8" s="158"/>
      <c r="TCA8" s="158"/>
      <c r="TCB8" s="158"/>
      <c r="TCC8" s="158"/>
      <c r="TCD8" s="158"/>
      <c r="TCE8" s="158"/>
      <c r="TCF8" s="158"/>
      <c r="TCG8" s="158"/>
      <c r="TCH8" s="158"/>
      <c r="TCI8" s="158"/>
      <c r="TCJ8" s="158"/>
      <c r="TCK8" s="158"/>
      <c r="TCL8" s="158"/>
      <c r="TCM8" s="158"/>
      <c r="TCN8" s="158"/>
      <c r="TCO8" s="158"/>
      <c r="TCP8" s="158"/>
      <c r="TCQ8" s="158"/>
      <c r="TCR8" s="158"/>
      <c r="TCS8" s="158"/>
      <c r="TCT8" s="158"/>
      <c r="TCU8" s="158"/>
      <c r="TCV8" s="158"/>
      <c r="TCW8" s="158"/>
      <c r="TCX8" s="158"/>
      <c r="TCY8" s="158"/>
      <c r="TCZ8" s="158"/>
      <c r="TDA8" s="158"/>
      <c r="TDB8" s="158"/>
      <c r="TDC8" s="158"/>
      <c r="TDD8" s="158"/>
      <c r="TDE8" s="158"/>
      <c r="TDF8" s="158"/>
      <c r="TDG8" s="158"/>
      <c r="TDH8" s="158"/>
      <c r="TDI8" s="158"/>
      <c r="TDJ8" s="158"/>
      <c r="TDK8" s="158"/>
      <c r="TDL8" s="158"/>
      <c r="TDM8" s="158"/>
      <c r="TDN8" s="158"/>
      <c r="TDO8" s="158"/>
      <c r="TDP8" s="158"/>
      <c r="TDQ8" s="158"/>
      <c r="TDR8" s="158"/>
      <c r="TDS8" s="158"/>
      <c r="TDT8" s="158"/>
      <c r="TDU8" s="158"/>
      <c r="TDV8" s="158"/>
      <c r="TDW8" s="158"/>
      <c r="TDX8" s="158"/>
      <c r="TDY8" s="158"/>
      <c r="TDZ8" s="158"/>
      <c r="TEA8" s="158"/>
      <c r="TEB8" s="158"/>
      <c r="TEC8" s="158"/>
      <c r="TED8" s="158"/>
      <c r="TEE8" s="158"/>
      <c r="TEF8" s="158"/>
      <c r="TEG8" s="158"/>
      <c r="TEH8" s="158"/>
      <c r="TEI8" s="158"/>
      <c r="TEJ8" s="158"/>
      <c r="TEK8" s="158"/>
      <c r="TEL8" s="158"/>
      <c r="TEM8" s="158"/>
      <c r="TEN8" s="158"/>
      <c r="TEO8" s="158"/>
      <c r="TEP8" s="158"/>
      <c r="TEQ8" s="158"/>
      <c r="TER8" s="158"/>
      <c r="TES8" s="158"/>
      <c r="TET8" s="158"/>
      <c r="TEU8" s="158"/>
      <c r="TEV8" s="158"/>
      <c r="TEW8" s="158"/>
      <c r="TEX8" s="158"/>
      <c r="TEY8" s="158"/>
      <c r="TEZ8" s="158"/>
      <c r="TFA8" s="158"/>
      <c r="TFB8" s="158"/>
      <c r="TFC8" s="158"/>
      <c r="TFD8" s="158"/>
      <c r="TFE8" s="158"/>
      <c r="TFF8" s="158"/>
      <c r="TFG8" s="158"/>
      <c r="TFH8" s="158"/>
      <c r="TFI8" s="158"/>
      <c r="TFJ8" s="158"/>
      <c r="TFK8" s="158"/>
      <c r="TFL8" s="158"/>
      <c r="TFM8" s="158"/>
      <c r="TFN8" s="158"/>
      <c r="TFO8" s="158"/>
      <c r="TFP8" s="158"/>
      <c r="TFQ8" s="158"/>
      <c r="TFR8" s="158"/>
      <c r="TFS8" s="158"/>
      <c r="TFT8" s="158"/>
      <c r="TFU8" s="158"/>
      <c r="TFV8" s="158"/>
      <c r="TFW8" s="158"/>
      <c r="TFX8" s="158"/>
      <c r="TFY8" s="158"/>
      <c r="TFZ8" s="158"/>
      <c r="TGA8" s="158"/>
      <c r="TGB8" s="158"/>
      <c r="TGC8" s="158"/>
      <c r="TGD8" s="158"/>
      <c r="TGE8" s="158"/>
      <c r="TGF8" s="158"/>
      <c r="TGG8" s="158"/>
      <c r="TGH8" s="158"/>
      <c r="TGI8" s="158"/>
      <c r="TGJ8" s="158"/>
      <c r="TGK8" s="158"/>
      <c r="TGL8" s="158"/>
      <c r="TGM8" s="158"/>
      <c r="TGN8" s="158"/>
      <c r="TGO8" s="158"/>
      <c r="TGP8" s="158"/>
      <c r="TGQ8" s="158"/>
      <c r="TGR8" s="158"/>
      <c r="TGS8" s="158"/>
      <c r="TGT8" s="158"/>
      <c r="TGU8" s="158"/>
      <c r="TGV8" s="158"/>
      <c r="TGW8" s="158"/>
      <c r="TGX8" s="158"/>
      <c r="TGY8" s="158"/>
      <c r="TGZ8" s="158"/>
      <c r="THA8" s="158"/>
      <c r="THB8" s="158"/>
      <c r="THC8" s="158"/>
      <c r="THD8" s="158"/>
      <c r="THE8" s="158"/>
      <c r="THF8" s="158"/>
      <c r="THG8" s="158"/>
      <c r="THH8" s="158"/>
      <c r="THI8" s="158"/>
      <c r="THJ8" s="158"/>
      <c r="THK8" s="158"/>
      <c r="THL8" s="158"/>
      <c r="THM8" s="158"/>
      <c r="THN8" s="158"/>
      <c r="THO8" s="158"/>
      <c r="THP8" s="158"/>
      <c r="THQ8" s="158"/>
      <c r="THR8" s="158"/>
      <c r="THS8" s="158"/>
      <c r="THT8" s="158"/>
      <c r="THU8" s="158"/>
      <c r="THV8" s="158"/>
      <c r="THW8" s="158"/>
      <c r="THX8" s="158"/>
      <c r="THY8" s="158"/>
      <c r="THZ8" s="158"/>
      <c r="TIA8" s="158"/>
      <c r="TIB8" s="158"/>
      <c r="TIC8" s="158"/>
      <c r="TID8" s="158"/>
      <c r="TIE8" s="158"/>
      <c r="TIF8" s="158"/>
      <c r="TIG8" s="158"/>
      <c r="TIH8" s="158"/>
      <c r="TII8" s="158"/>
      <c r="TIJ8" s="158"/>
      <c r="TIK8" s="158"/>
      <c r="TIL8" s="158"/>
      <c r="TIM8" s="158"/>
      <c r="TIN8" s="158"/>
      <c r="TIO8" s="158"/>
      <c r="TIP8" s="158"/>
      <c r="TIQ8" s="158"/>
      <c r="TIR8" s="158"/>
      <c r="TIS8" s="158"/>
      <c r="TIT8" s="158"/>
      <c r="TIU8" s="158"/>
      <c r="TIV8" s="158"/>
      <c r="TIW8" s="158"/>
      <c r="TIX8" s="158"/>
      <c r="TIY8" s="158"/>
      <c r="TIZ8" s="158"/>
      <c r="TJA8" s="158"/>
      <c r="TJB8" s="158"/>
      <c r="TJC8" s="158"/>
      <c r="TJD8" s="158"/>
      <c r="TJE8" s="158"/>
      <c r="TJF8" s="158"/>
      <c r="TJG8" s="158"/>
      <c r="TJH8" s="158"/>
      <c r="TJI8" s="158"/>
      <c r="TJJ8" s="158"/>
      <c r="TJK8" s="158"/>
      <c r="TJL8" s="158"/>
      <c r="TJM8" s="158"/>
      <c r="TJN8" s="158"/>
      <c r="TJO8" s="158"/>
      <c r="TJP8" s="158"/>
      <c r="TJQ8" s="158"/>
      <c r="TJR8" s="158"/>
      <c r="TJS8" s="158"/>
      <c r="TJT8" s="158"/>
      <c r="TJU8" s="158"/>
      <c r="TJV8" s="158"/>
      <c r="TJW8" s="158"/>
      <c r="TJX8" s="158"/>
      <c r="TJY8" s="158"/>
      <c r="TJZ8" s="158"/>
      <c r="TKA8" s="158"/>
      <c r="TKB8" s="158"/>
      <c r="TKC8" s="158"/>
      <c r="TKD8" s="158"/>
      <c r="TKE8" s="158"/>
      <c r="TKF8" s="158"/>
      <c r="TKG8" s="158"/>
      <c r="TKH8" s="158"/>
      <c r="TKI8" s="158"/>
      <c r="TKJ8" s="158"/>
      <c r="TKK8" s="158"/>
      <c r="TKL8" s="158"/>
      <c r="TKM8" s="158"/>
      <c r="TKN8" s="158"/>
      <c r="TKO8" s="158"/>
      <c r="TKP8" s="158"/>
      <c r="TKQ8" s="158"/>
      <c r="TKR8" s="158"/>
      <c r="TKS8" s="158"/>
      <c r="TKT8" s="158"/>
      <c r="TKU8" s="158"/>
      <c r="TKV8" s="158"/>
      <c r="TKW8" s="158"/>
      <c r="TKX8" s="158"/>
      <c r="TKY8" s="158"/>
      <c r="TKZ8" s="158"/>
      <c r="TLA8" s="158"/>
      <c r="TLB8" s="158"/>
      <c r="TLC8" s="158"/>
      <c r="TLD8" s="158"/>
      <c r="TLE8" s="158"/>
      <c r="TLF8" s="158"/>
      <c r="TLG8" s="158"/>
      <c r="TLH8" s="158"/>
      <c r="TLI8" s="158"/>
      <c r="TLJ8" s="158"/>
      <c r="TLK8" s="158"/>
      <c r="TLL8" s="158"/>
      <c r="TLM8" s="158"/>
      <c r="TLN8" s="158"/>
      <c r="TLO8" s="158"/>
      <c r="TLP8" s="158"/>
      <c r="TLQ8" s="158"/>
      <c r="TLR8" s="158"/>
      <c r="TLS8" s="158"/>
      <c r="TLT8" s="158"/>
      <c r="TLU8" s="158"/>
      <c r="TLV8" s="158"/>
      <c r="TLW8" s="158"/>
      <c r="TLX8" s="158"/>
      <c r="TLY8" s="158"/>
      <c r="TLZ8" s="158"/>
      <c r="TMA8" s="158"/>
      <c r="TMB8" s="158"/>
      <c r="TMC8" s="158"/>
      <c r="TMD8" s="158"/>
      <c r="TME8" s="158"/>
      <c r="TMF8" s="158"/>
      <c r="TMG8" s="158"/>
      <c r="TMH8" s="158"/>
      <c r="TMI8" s="158"/>
      <c r="TMJ8" s="158"/>
      <c r="TMK8" s="158"/>
      <c r="TML8" s="158"/>
      <c r="TMM8" s="158"/>
      <c r="TMN8" s="158"/>
      <c r="TMO8" s="158"/>
      <c r="TMP8" s="158"/>
      <c r="TMQ8" s="158"/>
      <c r="TMR8" s="158"/>
      <c r="TMS8" s="158"/>
      <c r="TMT8" s="158"/>
      <c r="TMU8" s="158"/>
      <c r="TMV8" s="158"/>
      <c r="TMW8" s="158"/>
      <c r="TMX8" s="158"/>
      <c r="TMY8" s="158"/>
      <c r="TMZ8" s="158"/>
      <c r="TNA8" s="158"/>
      <c r="TNB8" s="158"/>
      <c r="TNC8" s="158"/>
      <c r="TND8" s="158"/>
      <c r="TNE8" s="158"/>
      <c r="TNF8" s="158"/>
      <c r="TNG8" s="158"/>
      <c r="TNH8" s="158"/>
      <c r="TNI8" s="158"/>
      <c r="TNJ8" s="158"/>
      <c r="TNK8" s="158"/>
      <c r="TNL8" s="158"/>
      <c r="TNM8" s="158"/>
      <c r="TNN8" s="158"/>
      <c r="TNO8" s="158"/>
      <c r="TNP8" s="158"/>
      <c r="TNQ8" s="158"/>
      <c r="TNR8" s="158"/>
      <c r="TNS8" s="158"/>
      <c r="TNT8" s="158"/>
      <c r="TNU8" s="158"/>
      <c r="TNV8" s="158"/>
      <c r="TNW8" s="158"/>
      <c r="TNX8" s="158"/>
      <c r="TNY8" s="158"/>
      <c r="TNZ8" s="158"/>
      <c r="TOA8" s="158"/>
      <c r="TOB8" s="158"/>
      <c r="TOC8" s="158"/>
      <c r="TOD8" s="158"/>
      <c r="TOE8" s="158"/>
      <c r="TOF8" s="158"/>
      <c r="TOG8" s="158"/>
      <c r="TOH8" s="158"/>
      <c r="TOI8" s="158"/>
      <c r="TOJ8" s="158"/>
      <c r="TOK8" s="158"/>
      <c r="TOL8" s="158"/>
      <c r="TOM8" s="158"/>
      <c r="TON8" s="158"/>
      <c r="TOO8" s="158"/>
      <c r="TOP8" s="158"/>
      <c r="TOQ8" s="158"/>
      <c r="TOR8" s="158"/>
      <c r="TOS8" s="158"/>
      <c r="TOT8" s="158"/>
      <c r="TOU8" s="158"/>
      <c r="TOV8" s="158"/>
      <c r="TOW8" s="158"/>
      <c r="TOX8" s="158"/>
      <c r="TOY8" s="158"/>
      <c r="TOZ8" s="158"/>
      <c r="TPA8" s="158"/>
      <c r="TPB8" s="158"/>
      <c r="TPC8" s="158"/>
      <c r="TPD8" s="158"/>
      <c r="TPE8" s="158"/>
      <c r="TPF8" s="158"/>
      <c r="TPG8" s="158"/>
      <c r="TPH8" s="158"/>
      <c r="TPI8" s="158"/>
      <c r="TPJ8" s="158"/>
      <c r="TPK8" s="158"/>
      <c r="TPL8" s="158"/>
      <c r="TPM8" s="158"/>
      <c r="TPN8" s="158"/>
      <c r="TPO8" s="158"/>
      <c r="TPP8" s="158"/>
      <c r="TPQ8" s="158"/>
      <c r="TPR8" s="158"/>
      <c r="TPS8" s="158"/>
      <c r="TPT8" s="158"/>
      <c r="TPU8" s="158"/>
      <c r="TPV8" s="158"/>
      <c r="TPW8" s="158"/>
      <c r="TPX8" s="158"/>
      <c r="TPY8" s="158"/>
      <c r="TPZ8" s="158"/>
      <c r="TQA8" s="158"/>
      <c r="TQB8" s="158"/>
      <c r="TQC8" s="158"/>
      <c r="TQD8" s="158"/>
      <c r="TQE8" s="158"/>
      <c r="TQF8" s="158"/>
      <c r="TQG8" s="158"/>
      <c r="TQH8" s="158"/>
      <c r="TQI8" s="158"/>
      <c r="TQJ8" s="158"/>
      <c r="TQK8" s="158"/>
      <c r="TQL8" s="158"/>
      <c r="TQM8" s="158"/>
      <c r="TQN8" s="158"/>
      <c r="TQO8" s="158"/>
      <c r="TQP8" s="158"/>
      <c r="TQQ8" s="158"/>
      <c r="TQR8" s="158"/>
      <c r="TQS8" s="158"/>
      <c r="TQT8" s="158"/>
      <c r="TQU8" s="158"/>
      <c r="TQV8" s="158"/>
      <c r="TQW8" s="158"/>
      <c r="TQX8" s="158"/>
      <c r="TQY8" s="158"/>
      <c r="TQZ8" s="158"/>
      <c r="TRA8" s="158"/>
      <c r="TRB8" s="158"/>
      <c r="TRC8" s="158"/>
      <c r="TRD8" s="158"/>
      <c r="TRE8" s="158"/>
      <c r="TRF8" s="158"/>
      <c r="TRG8" s="158"/>
      <c r="TRH8" s="158"/>
      <c r="TRI8" s="158"/>
      <c r="TRJ8" s="158"/>
      <c r="TRK8" s="158"/>
      <c r="TRL8" s="158"/>
      <c r="TRM8" s="158"/>
      <c r="TRN8" s="158"/>
      <c r="TRO8" s="158"/>
      <c r="TRP8" s="158"/>
      <c r="TRQ8" s="158"/>
      <c r="TRR8" s="158"/>
      <c r="TRS8" s="158"/>
      <c r="TRT8" s="158"/>
      <c r="TRU8" s="158"/>
      <c r="TRV8" s="158"/>
      <c r="TRW8" s="158"/>
      <c r="TRX8" s="158"/>
      <c r="TRY8" s="158"/>
      <c r="TRZ8" s="158"/>
      <c r="TSA8" s="158"/>
      <c r="TSB8" s="158"/>
      <c r="TSC8" s="158"/>
      <c r="TSD8" s="158"/>
      <c r="TSE8" s="158"/>
      <c r="TSF8" s="158"/>
      <c r="TSG8" s="158"/>
      <c r="TSH8" s="158"/>
      <c r="TSI8" s="158"/>
      <c r="TSJ8" s="158"/>
      <c r="TSK8" s="158"/>
      <c r="TSL8" s="158"/>
      <c r="TSM8" s="158"/>
      <c r="TSN8" s="158"/>
      <c r="TSO8" s="158"/>
      <c r="TSP8" s="158"/>
      <c r="TSQ8" s="158"/>
      <c r="TSR8" s="158"/>
      <c r="TSS8" s="158"/>
      <c r="TST8" s="158"/>
      <c r="TSU8" s="158"/>
      <c r="TSV8" s="158"/>
      <c r="TSW8" s="158"/>
      <c r="TSX8" s="158"/>
      <c r="TSY8" s="158"/>
      <c r="TSZ8" s="158"/>
      <c r="TTA8" s="158"/>
      <c r="TTB8" s="158"/>
      <c r="TTC8" s="158"/>
      <c r="TTD8" s="158"/>
      <c r="TTE8" s="158"/>
      <c r="TTF8" s="158"/>
      <c r="TTG8" s="158"/>
      <c r="TTH8" s="158"/>
      <c r="TTI8" s="158"/>
      <c r="TTJ8" s="158"/>
      <c r="TTK8" s="158"/>
      <c r="TTL8" s="158"/>
      <c r="TTM8" s="158"/>
      <c r="TTN8" s="158"/>
      <c r="TTO8" s="158"/>
      <c r="TTP8" s="158"/>
      <c r="TTQ8" s="158"/>
      <c r="TTR8" s="158"/>
      <c r="TTS8" s="158"/>
      <c r="TTT8" s="158"/>
      <c r="TTU8" s="158"/>
      <c r="TTV8" s="158"/>
      <c r="TTW8" s="158"/>
      <c r="TTX8" s="158"/>
      <c r="TTY8" s="158"/>
      <c r="TTZ8" s="158"/>
      <c r="TUA8" s="158"/>
      <c r="TUB8" s="158"/>
      <c r="TUC8" s="158"/>
      <c r="TUD8" s="158"/>
      <c r="TUE8" s="158"/>
      <c r="TUF8" s="158"/>
      <c r="TUG8" s="158"/>
      <c r="TUH8" s="158"/>
      <c r="TUI8" s="158"/>
      <c r="TUJ8" s="158"/>
      <c r="TUK8" s="158"/>
      <c r="TUL8" s="158"/>
      <c r="TUM8" s="158"/>
      <c r="TUN8" s="158"/>
      <c r="TUO8" s="158"/>
      <c r="TUP8" s="158"/>
      <c r="TUQ8" s="158"/>
      <c r="TUR8" s="158"/>
      <c r="TUS8" s="158"/>
      <c r="TUT8" s="158"/>
      <c r="TUU8" s="158"/>
      <c r="TUV8" s="158"/>
      <c r="TUW8" s="158"/>
      <c r="TUX8" s="158"/>
      <c r="TUY8" s="158"/>
      <c r="TUZ8" s="158"/>
      <c r="TVA8" s="158"/>
      <c r="TVB8" s="158"/>
      <c r="TVC8" s="158"/>
      <c r="TVD8" s="158"/>
      <c r="TVE8" s="158"/>
      <c r="TVF8" s="158"/>
      <c r="TVG8" s="158"/>
      <c r="TVH8" s="158"/>
      <c r="TVI8" s="158"/>
      <c r="TVJ8" s="158"/>
      <c r="TVK8" s="158"/>
      <c r="TVL8" s="158"/>
      <c r="TVM8" s="158"/>
      <c r="TVN8" s="158"/>
      <c r="TVO8" s="158"/>
      <c r="TVP8" s="158"/>
      <c r="TVQ8" s="158"/>
      <c r="TVR8" s="158"/>
      <c r="TVS8" s="158"/>
      <c r="TVT8" s="158"/>
      <c r="TVU8" s="158"/>
      <c r="TVV8" s="158"/>
      <c r="TVW8" s="158"/>
      <c r="TVX8" s="158"/>
      <c r="TVY8" s="158"/>
      <c r="TVZ8" s="158"/>
      <c r="TWA8" s="158"/>
      <c r="TWB8" s="158"/>
      <c r="TWC8" s="158"/>
      <c r="TWD8" s="158"/>
      <c r="TWE8" s="158"/>
      <c r="TWF8" s="158"/>
      <c r="TWG8" s="158"/>
      <c r="TWH8" s="158"/>
      <c r="TWI8" s="158"/>
      <c r="TWJ8" s="158"/>
      <c r="TWK8" s="158"/>
      <c r="TWL8" s="158"/>
      <c r="TWM8" s="158"/>
      <c r="TWN8" s="158"/>
      <c r="TWO8" s="158"/>
      <c r="TWP8" s="158"/>
      <c r="TWQ8" s="158"/>
      <c r="TWR8" s="158"/>
      <c r="TWS8" s="158"/>
      <c r="TWT8" s="158"/>
      <c r="TWU8" s="158"/>
      <c r="TWV8" s="158"/>
      <c r="TWW8" s="158"/>
      <c r="TWX8" s="158"/>
      <c r="TWY8" s="158"/>
      <c r="TWZ8" s="158"/>
      <c r="TXA8" s="158"/>
      <c r="TXB8" s="158"/>
      <c r="TXC8" s="158"/>
      <c r="TXD8" s="158"/>
      <c r="TXE8" s="158"/>
      <c r="TXF8" s="158"/>
      <c r="TXG8" s="158"/>
      <c r="TXH8" s="158"/>
      <c r="TXI8" s="158"/>
      <c r="TXJ8" s="158"/>
      <c r="TXK8" s="158"/>
      <c r="TXL8" s="158"/>
      <c r="TXM8" s="158"/>
      <c r="TXN8" s="158"/>
      <c r="TXO8" s="158"/>
      <c r="TXP8" s="158"/>
      <c r="TXQ8" s="158"/>
      <c r="TXR8" s="158"/>
      <c r="TXS8" s="158"/>
      <c r="TXT8" s="158"/>
      <c r="TXU8" s="158"/>
      <c r="TXV8" s="158"/>
      <c r="TXW8" s="158"/>
      <c r="TXX8" s="158"/>
      <c r="TXY8" s="158"/>
      <c r="TXZ8" s="158"/>
      <c r="TYA8" s="158"/>
      <c r="TYB8" s="158"/>
      <c r="TYC8" s="158"/>
      <c r="TYD8" s="158"/>
      <c r="TYE8" s="158"/>
      <c r="TYF8" s="158"/>
      <c r="TYG8" s="158"/>
      <c r="TYH8" s="158"/>
      <c r="TYI8" s="158"/>
      <c r="TYJ8" s="158"/>
      <c r="TYK8" s="158"/>
      <c r="TYL8" s="158"/>
      <c r="TYM8" s="158"/>
      <c r="TYN8" s="158"/>
      <c r="TYO8" s="158"/>
      <c r="TYP8" s="158"/>
      <c r="TYQ8" s="158"/>
      <c r="TYR8" s="158"/>
      <c r="TYS8" s="158"/>
      <c r="TYT8" s="158"/>
      <c r="TYU8" s="158"/>
      <c r="TYV8" s="158"/>
      <c r="TYW8" s="158"/>
      <c r="TYX8" s="158"/>
      <c r="TYY8" s="158"/>
      <c r="TYZ8" s="158"/>
      <c r="TZA8" s="158"/>
      <c r="TZB8" s="158"/>
      <c r="TZC8" s="158"/>
      <c r="TZD8" s="158"/>
      <c r="TZE8" s="158"/>
      <c r="TZF8" s="158"/>
      <c r="TZG8" s="158"/>
      <c r="TZH8" s="158"/>
      <c r="TZI8" s="158"/>
      <c r="TZJ8" s="158"/>
      <c r="TZK8" s="158"/>
      <c r="TZL8" s="158"/>
      <c r="TZM8" s="158"/>
      <c r="TZN8" s="158"/>
      <c r="TZO8" s="158"/>
      <c r="TZP8" s="158"/>
      <c r="TZQ8" s="158"/>
      <c r="TZR8" s="158"/>
      <c r="TZS8" s="158"/>
      <c r="TZT8" s="158"/>
      <c r="TZU8" s="158"/>
      <c r="TZV8" s="158"/>
      <c r="TZW8" s="158"/>
      <c r="TZX8" s="158"/>
      <c r="TZY8" s="158"/>
      <c r="TZZ8" s="158"/>
      <c r="UAA8" s="158"/>
      <c r="UAB8" s="158"/>
      <c r="UAC8" s="158"/>
      <c r="UAD8" s="158"/>
      <c r="UAE8" s="158"/>
      <c r="UAF8" s="158"/>
      <c r="UAG8" s="158"/>
      <c r="UAH8" s="158"/>
      <c r="UAI8" s="158"/>
      <c r="UAJ8" s="158"/>
      <c r="UAK8" s="158"/>
      <c r="UAL8" s="158"/>
      <c r="UAM8" s="158"/>
      <c r="UAN8" s="158"/>
      <c r="UAO8" s="158"/>
      <c r="UAP8" s="158"/>
      <c r="UAQ8" s="158"/>
      <c r="UAR8" s="158"/>
      <c r="UAS8" s="158"/>
      <c r="UAT8" s="158"/>
      <c r="UAU8" s="158"/>
      <c r="UAV8" s="158"/>
      <c r="UAW8" s="158"/>
      <c r="UAX8" s="158"/>
      <c r="UAY8" s="158"/>
      <c r="UAZ8" s="158"/>
      <c r="UBA8" s="158"/>
      <c r="UBB8" s="158"/>
      <c r="UBC8" s="158"/>
      <c r="UBD8" s="158"/>
      <c r="UBE8" s="158"/>
      <c r="UBF8" s="158"/>
      <c r="UBG8" s="158"/>
      <c r="UBH8" s="158"/>
      <c r="UBI8" s="158"/>
      <c r="UBJ8" s="158"/>
      <c r="UBK8" s="158"/>
      <c r="UBL8" s="158"/>
      <c r="UBM8" s="158"/>
      <c r="UBN8" s="158"/>
      <c r="UBO8" s="158"/>
      <c r="UBP8" s="158"/>
      <c r="UBQ8" s="158"/>
      <c r="UBR8" s="158"/>
      <c r="UBS8" s="158"/>
      <c r="UBT8" s="158"/>
      <c r="UBU8" s="158"/>
      <c r="UBV8" s="158"/>
      <c r="UBW8" s="158"/>
      <c r="UBX8" s="158"/>
      <c r="UBY8" s="158"/>
      <c r="UBZ8" s="158"/>
      <c r="UCA8" s="158"/>
      <c r="UCB8" s="158"/>
      <c r="UCC8" s="158"/>
      <c r="UCD8" s="158"/>
      <c r="UCE8" s="158"/>
      <c r="UCF8" s="158"/>
      <c r="UCG8" s="158"/>
      <c r="UCH8" s="158"/>
      <c r="UCI8" s="158"/>
      <c r="UCJ8" s="158"/>
      <c r="UCK8" s="158"/>
      <c r="UCL8" s="158"/>
      <c r="UCM8" s="158"/>
      <c r="UCN8" s="158"/>
      <c r="UCO8" s="158"/>
      <c r="UCP8" s="158"/>
      <c r="UCQ8" s="158"/>
      <c r="UCR8" s="158"/>
      <c r="UCS8" s="158"/>
      <c r="UCT8" s="158"/>
      <c r="UCU8" s="158"/>
      <c r="UCV8" s="158"/>
      <c r="UCW8" s="158"/>
      <c r="UCX8" s="158"/>
      <c r="UCY8" s="158"/>
      <c r="UCZ8" s="158"/>
      <c r="UDA8" s="158"/>
      <c r="UDB8" s="158"/>
      <c r="UDC8" s="158"/>
      <c r="UDD8" s="158"/>
      <c r="UDE8" s="158"/>
      <c r="UDF8" s="158"/>
      <c r="UDG8" s="158"/>
      <c r="UDH8" s="158"/>
      <c r="UDI8" s="158"/>
      <c r="UDJ8" s="158"/>
      <c r="UDK8" s="158"/>
      <c r="UDL8" s="158"/>
      <c r="UDM8" s="158"/>
      <c r="UDN8" s="158"/>
      <c r="UDO8" s="158"/>
      <c r="UDP8" s="158"/>
      <c r="UDQ8" s="158"/>
      <c r="UDR8" s="158"/>
      <c r="UDS8" s="158"/>
      <c r="UDT8" s="158"/>
      <c r="UDU8" s="158"/>
      <c r="UDV8" s="158"/>
      <c r="UDW8" s="158"/>
      <c r="UDX8" s="158"/>
      <c r="UDY8" s="158"/>
      <c r="UDZ8" s="158"/>
      <c r="UEA8" s="158"/>
      <c r="UEB8" s="158"/>
      <c r="UEC8" s="158"/>
      <c r="UED8" s="158"/>
      <c r="UEE8" s="158"/>
      <c r="UEF8" s="158"/>
      <c r="UEG8" s="158"/>
      <c r="UEH8" s="158"/>
      <c r="UEI8" s="158"/>
      <c r="UEJ8" s="158"/>
      <c r="UEK8" s="158"/>
      <c r="UEL8" s="158"/>
      <c r="UEM8" s="158"/>
      <c r="UEN8" s="158"/>
      <c r="UEO8" s="158"/>
      <c r="UEP8" s="158"/>
      <c r="UEQ8" s="158"/>
      <c r="UER8" s="158"/>
      <c r="UES8" s="158"/>
      <c r="UET8" s="158"/>
      <c r="UEU8" s="158"/>
      <c r="UEV8" s="158"/>
      <c r="UEW8" s="158"/>
      <c r="UEX8" s="158"/>
      <c r="UEY8" s="158"/>
      <c r="UEZ8" s="158"/>
      <c r="UFA8" s="158"/>
      <c r="UFB8" s="158"/>
      <c r="UFC8" s="158"/>
      <c r="UFD8" s="158"/>
      <c r="UFE8" s="158"/>
      <c r="UFF8" s="158"/>
      <c r="UFG8" s="158"/>
      <c r="UFH8" s="158"/>
      <c r="UFI8" s="158"/>
      <c r="UFJ8" s="158"/>
      <c r="UFK8" s="158"/>
      <c r="UFL8" s="158"/>
      <c r="UFM8" s="158"/>
      <c r="UFN8" s="158"/>
      <c r="UFO8" s="158"/>
      <c r="UFP8" s="158"/>
      <c r="UFQ8" s="158"/>
      <c r="UFR8" s="158"/>
      <c r="UFS8" s="158"/>
      <c r="UFT8" s="158"/>
      <c r="UFU8" s="158"/>
      <c r="UFV8" s="158"/>
      <c r="UFW8" s="158"/>
      <c r="UFX8" s="158"/>
      <c r="UFY8" s="158"/>
      <c r="UFZ8" s="158"/>
      <c r="UGA8" s="158"/>
      <c r="UGB8" s="158"/>
      <c r="UGC8" s="158"/>
      <c r="UGD8" s="158"/>
      <c r="UGE8" s="158"/>
      <c r="UGF8" s="158"/>
      <c r="UGG8" s="158"/>
      <c r="UGH8" s="158"/>
      <c r="UGI8" s="158"/>
      <c r="UGJ8" s="158"/>
      <c r="UGK8" s="158"/>
      <c r="UGL8" s="158"/>
      <c r="UGM8" s="158"/>
      <c r="UGN8" s="158"/>
      <c r="UGO8" s="158"/>
      <c r="UGP8" s="158"/>
      <c r="UGQ8" s="158"/>
      <c r="UGR8" s="158"/>
      <c r="UGS8" s="158"/>
      <c r="UGT8" s="158"/>
      <c r="UGU8" s="158"/>
      <c r="UGV8" s="158"/>
      <c r="UGW8" s="158"/>
      <c r="UGX8" s="158"/>
      <c r="UGY8" s="158"/>
      <c r="UGZ8" s="158"/>
      <c r="UHA8" s="158"/>
      <c r="UHB8" s="158"/>
      <c r="UHC8" s="158"/>
      <c r="UHD8" s="158"/>
      <c r="UHE8" s="158"/>
      <c r="UHF8" s="158"/>
      <c r="UHG8" s="158"/>
      <c r="UHH8" s="158"/>
      <c r="UHI8" s="158"/>
      <c r="UHJ8" s="158"/>
      <c r="UHK8" s="158"/>
      <c r="UHL8" s="158"/>
      <c r="UHM8" s="158"/>
      <c r="UHN8" s="158"/>
      <c r="UHO8" s="158"/>
      <c r="UHP8" s="158"/>
      <c r="UHQ8" s="158"/>
      <c r="UHR8" s="158"/>
      <c r="UHS8" s="158"/>
      <c r="UHT8" s="158"/>
      <c r="UHU8" s="158"/>
      <c r="UHV8" s="158"/>
      <c r="UHW8" s="158"/>
      <c r="UHX8" s="158"/>
      <c r="UHY8" s="158"/>
      <c r="UHZ8" s="158"/>
      <c r="UIA8" s="158"/>
      <c r="UIB8" s="158"/>
      <c r="UIC8" s="158"/>
      <c r="UID8" s="158"/>
      <c r="UIE8" s="158"/>
      <c r="UIF8" s="158"/>
      <c r="UIG8" s="158"/>
      <c r="UIH8" s="158"/>
      <c r="UII8" s="158"/>
      <c r="UIJ8" s="158"/>
      <c r="UIK8" s="158"/>
      <c r="UIL8" s="158"/>
      <c r="UIM8" s="158"/>
      <c r="UIN8" s="158"/>
      <c r="UIO8" s="158"/>
      <c r="UIP8" s="158"/>
      <c r="UIQ8" s="158"/>
      <c r="UIR8" s="158"/>
      <c r="UIS8" s="158"/>
      <c r="UIT8" s="158"/>
      <c r="UIU8" s="158"/>
      <c r="UIV8" s="158"/>
      <c r="UIW8" s="158"/>
      <c r="UIX8" s="158"/>
      <c r="UIY8" s="158"/>
      <c r="UIZ8" s="158"/>
      <c r="UJA8" s="158"/>
      <c r="UJB8" s="158"/>
      <c r="UJC8" s="158"/>
      <c r="UJD8" s="158"/>
      <c r="UJE8" s="158"/>
      <c r="UJF8" s="158"/>
      <c r="UJG8" s="158"/>
      <c r="UJH8" s="158"/>
      <c r="UJI8" s="158"/>
      <c r="UJJ8" s="158"/>
      <c r="UJK8" s="158"/>
      <c r="UJL8" s="158"/>
      <c r="UJM8" s="158"/>
      <c r="UJN8" s="158"/>
      <c r="UJO8" s="158"/>
      <c r="UJP8" s="158"/>
      <c r="UJQ8" s="158"/>
      <c r="UJR8" s="158"/>
      <c r="UJS8" s="158"/>
      <c r="UJT8" s="158"/>
      <c r="UJU8" s="158"/>
      <c r="UJV8" s="158"/>
      <c r="UJW8" s="158"/>
      <c r="UJX8" s="158"/>
      <c r="UJY8" s="158"/>
      <c r="UJZ8" s="158"/>
      <c r="UKA8" s="158"/>
      <c r="UKB8" s="158"/>
      <c r="UKC8" s="158"/>
      <c r="UKD8" s="158"/>
      <c r="UKE8" s="158"/>
      <c r="UKF8" s="158"/>
      <c r="UKG8" s="158"/>
      <c r="UKH8" s="158"/>
      <c r="UKI8" s="158"/>
      <c r="UKJ8" s="158"/>
      <c r="UKK8" s="158"/>
      <c r="UKL8" s="158"/>
      <c r="UKM8" s="158"/>
      <c r="UKN8" s="158"/>
      <c r="UKO8" s="158"/>
      <c r="UKP8" s="158"/>
      <c r="UKQ8" s="158"/>
      <c r="UKR8" s="158"/>
      <c r="UKS8" s="158"/>
      <c r="UKT8" s="158"/>
      <c r="UKU8" s="158"/>
      <c r="UKV8" s="158"/>
      <c r="UKW8" s="158"/>
      <c r="UKX8" s="158"/>
      <c r="UKY8" s="158"/>
      <c r="UKZ8" s="158"/>
      <c r="ULA8" s="158"/>
      <c r="ULB8" s="158"/>
      <c r="ULC8" s="158"/>
      <c r="ULD8" s="158"/>
      <c r="ULE8" s="158"/>
      <c r="ULF8" s="158"/>
      <c r="ULG8" s="158"/>
      <c r="ULH8" s="158"/>
      <c r="ULI8" s="158"/>
      <c r="ULJ8" s="158"/>
      <c r="ULK8" s="158"/>
      <c r="ULL8" s="158"/>
      <c r="ULM8" s="158"/>
      <c r="ULN8" s="158"/>
      <c r="ULO8" s="158"/>
      <c r="ULP8" s="158"/>
      <c r="ULQ8" s="158"/>
      <c r="ULR8" s="158"/>
      <c r="ULS8" s="158"/>
      <c r="ULT8" s="158"/>
      <c r="ULU8" s="158"/>
      <c r="ULV8" s="158"/>
      <c r="ULW8" s="158"/>
      <c r="ULX8" s="158"/>
      <c r="ULY8" s="158"/>
      <c r="ULZ8" s="158"/>
      <c r="UMA8" s="158"/>
      <c r="UMB8" s="158"/>
      <c r="UMC8" s="158"/>
      <c r="UMD8" s="158"/>
      <c r="UME8" s="158"/>
      <c r="UMF8" s="158"/>
      <c r="UMG8" s="158"/>
      <c r="UMH8" s="158"/>
      <c r="UMI8" s="158"/>
      <c r="UMJ8" s="158"/>
      <c r="UMK8" s="158"/>
      <c r="UML8" s="158"/>
      <c r="UMM8" s="158"/>
      <c r="UMN8" s="158"/>
      <c r="UMO8" s="158"/>
      <c r="UMP8" s="158"/>
      <c r="UMQ8" s="158"/>
      <c r="UMR8" s="158"/>
      <c r="UMS8" s="158"/>
      <c r="UMT8" s="158"/>
      <c r="UMU8" s="158"/>
      <c r="UMV8" s="158"/>
      <c r="UMW8" s="158"/>
      <c r="UMX8" s="158"/>
      <c r="UMY8" s="158"/>
      <c r="UMZ8" s="158"/>
      <c r="UNA8" s="158"/>
      <c r="UNB8" s="158"/>
      <c r="UNC8" s="158"/>
      <c r="UND8" s="158"/>
      <c r="UNE8" s="158"/>
      <c r="UNF8" s="158"/>
      <c r="UNG8" s="158"/>
      <c r="UNH8" s="158"/>
      <c r="UNI8" s="158"/>
      <c r="UNJ8" s="158"/>
      <c r="UNK8" s="158"/>
      <c r="UNL8" s="158"/>
      <c r="UNM8" s="158"/>
      <c r="UNN8" s="158"/>
      <c r="UNO8" s="158"/>
      <c r="UNP8" s="158"/>
      <c r="UNQ8" s="158"/>
      <c r="UNR8" s="158"/>
      <c r="UNS8" s="158"/>
      <c r="UNT8" s="158"/>
      <c r="UNU8" s="158"/>
      <c r="UNV8" s="158"/>
      <c r="UNW8" s="158"/>
      <c r="UNX8" s="158"/>
      <c r="UNY8" s="158"/>
      <c r="UNZ8" s="158"/>
      <c r="UOA8" s="158"/>
      <c r="UOB8" s="158"/>
      <c r="UOC8" s="158"/>
      <c r="UOD8" s="158"/>
      <c r="UOE8" s="158"/>
      <c r="UOF8" s="158"/>
      <c r="UOG8" s="158"/>
      <c r="UOH8" s="158"/>
      <c r="UOI8" s="158"/>
      <c r="UOJ8" s="158"/>
      <c r="UOK8" s="158"/>
      <c r="UOL8" s="158"/>
      <c r="UOM8" s="158"/>
      <c r="UON8" s="158"/>
      <c r="UOO8" s="158"/>
      <c r="UOP8" s="158"/>
      <c r="UOQ8" s="158"/>
      <c r="UOR8" s="158"/>
      <c r="UOS8" s="158"/>
      <c r="UOT8" s="158"/>
      <c r="UOU8" s="158"/>
      <c r="UOV8" s="158"/>
      <c r="UOW8" s="158"/>
      <c r="UOX8" s="158"/>
      <c r="UOY8" s="158"/>
      <c r="UOZ8" s="158"/>
      <c r="UPA8" s="158"/>
      <c r="UPB8" s="158"/>
      <c r="UPC8" s="158"/>
      <c r="UPD8" s="158"/>
      <c r="UPE8" s="158"/>
      <c r="UPF8" s="158"/>
      <c r="UPG8" s="158"/>
      <c r="UPH8" s="158"/>
      <c r="UPI8" s="158"/>
      <c r="UPJ8" s="158"/>
      <c r="UPK8" s="158"/>
      <c r="UPL8" s="158"/>
      <c r="UPM8" s="158"/>
      <c r="UPN8" s="158"/>
      <c r="UPO8" s="158"/>
      <c r="UPP8" s="158"/>
      <c r="UPQ8" s="158"/>
      <c r="UPR8" s="158"/>
      <c r="UPS8" s="158"/>
      <c r="UPT8" s="158"/>
      <c r="UPU8" s="158"/>
      <c r="UPV8" s="158"/>
      <c r="UPW8" s="158"/>
      <c r="UPX8" s="158"/>
      <c r="UPY8" s="158"/>
      <c r="UPZ8" s="158"/>
      <c r="UQA8" s="158"/>
      <c r="UQB8" s="158"/>
      <c r="UQC8" s="158"/>
      <c r="UQD8" s="158"/>
      <c r="UQE8" s="158"/>
      <c r="UQF8" s="158"/>
      <c r="UQG8" s="158"/>
      <c r="UQH8" s="158"/>
      <c r="UQI8" s="158"/>
      <c r="UQJ8" s="158"/>
      <c r="UQK8" s="158"/>
      <c r="UQL8" s="158"/>
      <c r="UQM8" s="158"/>
      <c r="UQN8" s="158"/>
      <c r="UQO8" s="158"/>
      <c r="UQP8" s="158"/>
      <c r="UQQ8" s="158"/>
      <c r="UQR8" s="158"/>
      <c r="UQS8" s="158"/>
      <c r="UQT8" s="158"/>
      <c r="UQU8" s="158"/>
      <c r="UQV8" s="158"/>
      <c r="UQW8" s="158"/>
      <c r="UQX8" s="158"/>
      <c r="UQY8" s="158"/>
      <c r="UQZ8" s="158"/>
      <c r="URA8" s="158"/>
      <c r="URB8" s="158"/>
      <c r="URC8" s="158"/>
      <c r="URD8" s="158"/>
      <c r="URE8" s="158"/>
      <c r="URF8" s="158"/>
      <c r="URG8" s="158"/>
      <c r="URH8" s="158"/>
      <c r="URI8" s="158"/>
      <c r="URJ8" s="158"/>
      <c r="URK8" s="158"/>
      <c r="URL8" s="158"/>
      <c r="URM8" s="158"/>
      <c r="URN8" s="158"/>
      <c r="URO8" s="158"/>
      <c r="URP8" s="158"/>
      <c r="URQ8" s="158"/>
      <c r="URR8" s="158"/>
      <c r="URS8" s="158"/>
      <c r="URT8" s="158"/>
      <c r="URU8" s="158"/>
      <c r="URV8" s="158"/>
      <c r="URW8" s="158"/>
      <c r="URX8" s="158"/>
      <c r="URY8" s="158"/>
      <c r="URZ8" s="158"/>
      <c r="USA8" s="158"/>
      <c r="USB8" s="158"/>
      <c r="USC8" s="158"/>
      <c r="USD8" s="158"/>
      <c r="USE8" s="158"/>
      <c r="USF8" s="158"/>
      <c r="USG8" s="158"/>
      <c r="USH8" s="158"/>
      <c r="USI8" s="158"/>
      <c r="USJ8" s="158"/>
      <c r="USK8" s="158"/>
      <c r="USL8" s="158"/>
      <c r="USM8" s="158"/>
      <c r="USN8" s="158"/>
      <c r="USO8" s="158"/>
      <c r="USP8" s="158"/>
      <c r="USQ8" s="158"/>
      <c r="USR8" s="158"/>
      <c r="USS8" s="158"/>
      <c r="UST8" s="158"/>
      <c r="USU8" s="158"/>
      <c r="USV8" s="158"/>
      <c r="USW8" s="158"/>
      <c r="USX8" s="158"/>
      <c r="USY8" s="158"/>
      <c r="USZ8" s="158"/>
      <c r="UTA8" s="158"/>
      <c r="UTB8" s="158"/>
      <c r="UTC8" s="158"/>
      <c r="UTD8" s="158"/>
      <c r="UTE8" s="158"/>
      <c r="UTF8" s="158"/>
      <c r="UTG8" s="158"/>
      <c r="UTH8" s="158"/>
      <c r="UTI8" s="158"/>
      <c r="UTJ8" s="158"/>
      <c r="UTK8" s="158"/>
      <c r="UTL8" s="158"/>
      <c r="UTM8" s="158"/>
      <c r="UTN8" s="158"/>
      <c r="UTO8" s="158"/>
      <c r="UTP8" s="158"/>
      <c r="UTQ8" s="158"/>
      <c r="UTR8" s="158"/>
      <c r="UTS8" s="158"/>
      <c r="UTT8" s="158"/>
      <c r="UTU8" s="158"/>
      <c r="UTV8" s="158"/>
      <c r="UTW8" s="158"/>
      <c r="UTX8" s="158"/>
      <c r="UTY8" s="158"/>
      <c r="UTZ8" s="158"/>
      <c r="UUA8" s="158"/>
      <c r="UUB8" s="158"/>
      <c r="UUC8" s="158"/>
      <c r="UUD8" s="158"/>
      <c r="UUE8" s="158"/>
      <c r="UUF8" s="158"/>
      <c r="UUG8" s="158"/>
      <c r="UUH8" s="158"/>
      <c r="UUI8" s="158"/>
      <c r="UUJ8" s="158"/>
      <c r="UUK8" s="158"/>
      <c r="UUL8" s="158"/>
      <c r="UUM8" s="158"/>
      <c r="UUN8" s="158"/>
      <c r="UUO8" s="158"/>
      <c r="UUP8" s="158"/>
      <c r="UUQ8" s="158"/>
      <c r="UUR8" s="158"/>
      <c r="UUS8" s="158"/>
      <c r="UUT8" s="158"/>
      <c r="UUU8" s="158"/>
      <c r="UUV8" s="158"/>
      <c r="UUW8" s="158"/>
      <c r="UUX8" s="158"/>
      <c r="UUY8" s="158"/>
      <c r="UUZ8" s="158"/>
      <c r="UVA8" s="158"/>
      <c r="UVB8" s="158"/>
      <c r="UVC8" s="158"/>
      <c r="UVD8" s="158"/>
      <c r="UVE8" s="158"/>
      <c r="UVF8" s="158"/>
      <c r="UVG8" s="158"/>
      <c r="UVH8" s="158"/>
      <c r="UVI8" s="158"/>
      <c r="UVJ8" s="158"/>
      <c r="UVK8" s="158"/>
      <c r="UVL8" s="158"/>
      <c r="UVM8" s="158"/>
      <c r="UVN8" s="158"/>
      <c r="UVO8" s="158"/>
      <c r="UVP8" s="158"/>
      <c r="UVQ8" s="158"/>
      <c r="UVR8" s="158"/>
      <c r="UVS8" s="158"/>
      <c r="UVT8" s="158"/>
      <c r="UVU8" s="158"/>
      <c r="UVV8" s="158"/>
      <c r="UVW8" s="158"/>
      <c r="UVX8" s="158"/>
      <c r="UVY8" s="158"/>
      <c r="UVZ8" s="158"/>
      <c r="UWA8" s="158"/>
      <c r="UWB8" s="158"/>
      <c r="UWC8" s="158"/>
      <c r="UWD8" s="158"/>
      <c r="UWE8" s="158"/>
      <c r="UWF8" s="158"/>
      <c r="UWG8" s="158"/>
      <c r="UWH8" s="158"/>
      <c r="UWI8" s="158"/>
      <c r="UWJ8" s="158"/>
      <c r="UWK8" s="158"/>
      <c r="UWL8" s="158"/>
      <c r="UWM8" s="158"/>
      <c r="UWN8" s="158"/>
      <c r="UWO8" s="158"/>
      <c r="UWP8" s="158"/>
      <c r="UWQ8" s="158"/>
      <c r="UWR8" s="158"/>
      <c r="UWS8" s="158"/>
      <c r="UWT8" s="158"/>
      <c r="UWU8" s="158"/>
      <c r="UWV8" s="158"/>
      <c r="UWW8" s="158"/>
      <c r="UWX8" s="158"/>
      <c r="UWY8" s="158"/>
      <c r="UWZ8" s="158"/>
      <c r="UXA8" s="158"/>
      <c r="UXB8" s="158"/>
      <c r="UXC8" s="158"/>
      <c r="UXD8" s="158"/>
      <c r="UXE8" s="158"/>
      <c r="UXF8" s="158"/>
      <c r="UXG8" s="158"/>
      <c r="UXH8" s="158"/>
      <c r="UXI8" s="158"/>
      <c r="UXJ8" s="158"/>
      <c r="UXK8" s="158"/>
      <c r="UXL8" s="158"/>
      <c r="UXM8" s="158"/>
      <c r="UXN8" s="158"/>
      <c r="UXO8" s="158"/>
      <c r="UXP8" s="158"/>
      <c r="UXQ8" s="158"/>
      <c r="UXR8" s="158"/>
      <c r="UXS8" s="158"/>
      <c r="UXT8" s="158"/>
      <c r="UXU8" s="158"/>
      <c r="UXV8" s="158"/>
      <c r="UXW8" s="158"/>
      <c r="UXX8" s="158"/>
      <c r="UXY8" s="158"/>
      <c r="UXZ8" s="158"/>
      <c r="UYA8" s="158"/>
      <c r="UYB8" s="158"/>
      <c r="UYC8" s="158"/>
      <c r="UYD8" s="158"/>
      <c r="UYE8" s="158"/>
      <c r="UYF8" s="158"/>
      <c r="UYG8" s="158"/>
      <c r="UYH8" s="158"/>
      <c r="UYI8" s="158"/>
      <c r="UYJ8" s="158"/>
      <c r="UYK8" s="158"/>
      <c r="UYL8" s="158"/>
      <c r="UYM8" s="158"/>
      <c r="UYN8" s="158"/>
      <c r="UYO8" s="158"/>
      <c r="UYP8" s="158"/>
      <c r="UYQ8" s="158"/>
      <c r="UYR8" s="158"/>
      <c r="UYS8" s="158"/>
      <c r="UYT8" s="158"/>
      <c r="UYU8" s="158"/>
      <c r="UYV8" s="158"/>
      <c r="UYW8" s="158"/>
      <c r="UYX8" s="158"/>
      <c r="UYY8" s="158"/>
      <c r="UYZ8" s="158"/>
      <c r="UZA8" s="158"/>
      <c r="UZB8" s="158"/>
      <c r="UZC8" s="158"/>
      <c r="UZD8" s="158"/>
      <c r="UZE8" s="158"/>
      <c r="UZF8" s="158"/>
      <c r="UZG8" s="158"/>
      <c r="UZH8" s="158"/>
      <c r="UZI8" s="158"/>
      <c r="UZJ8" s="158"/>
      <c r="UZK8" s="158"/>
      <c r="UZL8" s="158"/>
      <c r="UZM8" s="158"/>
      <c r="UZN8" s="158"/>
      <c r="UZO8" s="158"/>
      <c r="UZP8" s="158"/>
      <c r="UZQ8" s="158"/>
      <c r="UZR8" s="158"/>
      <c r="UZS8" s="158"/>
      <c r="UZT8" s="158"/>
      <c r="UZU8" s="158"/>
      <c r="UZV8" s="158"/>
      <c r="UZW8" s="158"/>
      <c r="UZX8" s="158"/>
      <c r="UZY8" s="158"/>
      <c r="UZZ8" s="158"/>
      <c r="VAA8" s="158"/>
      <c r="VAB8" s="158"/>
      <c r="VAC8" s="158"/>
      <c r="VAD8" s="158"/>
      <c r="VAE8" s="158"/>
      <c r="VAF8" s="158"/>
      <c r="VAG8" s="158"/>
      <c r="VAH8" s="158"/>
      <c r="VAI8" s="158"/>
      <c r="VAJ8" s="158"/>
      <c r="VAK8" s="158"/>
      <c r="VAL8" s="158"/>
      <c r="VAM8" s="158"/>
      <c r="VAN8" s="158"/>
      <c r="VAO8" s="158"/>
      <c r="VAP8" s="158"/>
      <c r="VAQ8" s="158"/>
      <c r="VAR8" s="158"/>
      <c r="VAS8" s="158"/>
      <c r="VAT8" s="158"/>
      <c r="VAU8" s="158"/>
      <c r="VAV8" s="158"/>
      <c r="VAW8" s="158"/>
      <c r="VAX8" s="158"/>
      <c r="VAY8" s="158"/>
      <c r="VAZ8" s="158"/>
      <c r="VBA8" s="158"/>
      <c r="VBB8" s="158"/>
      <c r="VBC8" s="158"/>
      <c r="VBD8" s="158"/>
      <c r="VBE8" s="158"/>
      <c r="VBF8" s="158"/>
      <c r="VBG8" s="158"/>
      <c r="VBH8" s="158"/>
      <c r="VBI8" s="158"/>
      <c r="VBJ8" s="158"/>
      <c r="VBK8" s="158"/>
      <c r="VBL8" s="158"/>
      <c r="VBM8" s="158"/>
      <c r="VBN8" s="158"/>
      <c r="VBO8" s="158"/>
      <c r="VBP8" s="158"/>
      <c r="VBQ8" s="158"/>
      <c r="VBR8" s="158"/>
      <c r="VBS8" s="158"/>
      <c r="VBT8" s="158"/>
      <c r="VBU8" s="158"/>
      <c r="VBV8" s="158"/>
      <c r="VBW8" s="158"/>
      <c r="VBX8" s="158"/>
      <c r="VBY8" s="158"/>
      <c r="VBZ8" s="158"/>
      <c r="VCA8" s="158"/>
      <c r="VCB8" s="158"/>
      <c r="VCC8" s="158"/>
      <c r="VCD8" s="158"/>
      <c r="VCE8" s="158"/>
      <c r="VCF8" s="158"/>
      <c r="VCG8" s="158"/>
      <c r="VCH8" s="158"/>
      <c r="VCI8" s="158"/>
      <c r="VCJ8" s="158"/>
      <c r="VCK8" s="158"/>
      <c r="VCL8" s="158"/>
      <c r="VCM8" s="158"/>
      <c r="VCN8" s="158"/>
      <c r="VCO8" s="158"/>
      <c r="VCP8" s="158"/>
      <c r="VCQ8" s="158"/>
      <c r="VCR8" s="158"/>
      <c r="VCS8" s="158"/>
      <c r="VCT8" s="158"/>
      <c r="VCU8" s="158"/>
      <c r="VCV8" s="158"/>
      <c r="VCW8" s="158"/>
      <c r="VCX8" s="158"/>
      <c r="VCY8" s="158"/>
      <c r="VCZ8" s="158"/>
      <c r="VDA8" s="158"/>
      <c r="VDB8" s="158"/>
      <c r="VDC8" s="158"/>
      <c r="VDD8" s="158"/>
      <c r="VDE8" s="158"/>
      <c r="VDF8" s="158"/>
      <c r="VDG8" s="158"/>
      <c r="VDH8" s="158"/>
      <c r="VDI8" s="158"/>
      <c r="VDJ8" s="158"/>
      <c r="VDK8" s="158"/>
      <c r="VDL8" s="158"/>
      <c r="VDM8" s="158"/>
      <c r="VDN8" s="158"/>
      <c r="VDO8" s="158"/>
      <c r="VDP8" s="158"/>
      <c r="VDQ8" s="158"/>
      <c r="VDR8" s="158"/>
      <c r="VDS8" s="158"/>
      <c r="VDT8" s="158"/>
      <c r="VDU8" s="158"/>
      <c r="VDV8" s="158"/>
      <c r="VDW8" s="158"/>
      <c r="VDX8" s="158"/>
      <c r="VDY8" s="158"/>
      <c r="VDZ8" s="158"/>
      <c r="VEA8" s="158"/>
      <c r="VEB8" s="158"/>
      <c r="VEC8" s="158"/>
      <c r="VED8" s="158"/>
      <c r="VEE8" s="158"/>
      <c r="VEF8" s="158"/>
      <c r="VEG8" s="158"/>
      <c r="VEH8" s="158"/>
      <c r="VEI8" s="158"/>
      <c r="VEJ8" s="158"/>
      <c r="VEK8" s="158"/>
      <c r="VEL8" s="158"/>
      <c r="VEM8" s="158"/>
      <c r="VEN8" s="158"/>
      <c r="VEO8" s="158"/>
      <c r="VEP8" s="158"/>
      <c r="VEQ8" s="158"/>
      <c r="VER8" s="158"/>
      <c r="VES8" s="158"/>
      <c r="VET8" s="158"/>
      <c r="VEU8" s="158"/>
      <c r="VEV8" s="158"/>
      <c r="VEW8" s="158"/>
      <c r="VEX8" s="158"/>
      <c r="VEY8" s="158"/>
      <c r="VEZ8" s="158"/>
      <c r="VFA8" s="158"/>
      <c r="VFB8" s="158"/>
      <c r="VFC8" s="158"/>
      <c r="VFD8" s="158"/>
      <c r="VFE8" s="158"/>
      <c r="VFF8" s="158"/>
      <c r="VFG8" s="158"/>
      <c r="VFH8" s="158"/>
      <c r="VFI8" s="158"/>
      <c r="VFJ8" s="158"/>
      <c r="VFK8" s="158"/>
      <c r="VFL8" s="158"/>
      <c r="VFM8" s="158"/>
      <c r="VFN8" s="158"/>
      <c r="VFO8" s="158"/>
      <c r="VFP8" s="158"/>
      <c r="VFQ8" s="158"/>
      <c r="VFR8" s="158"/>
      <c r="VFS8" s="158"/>
      <c r="VFT8" s="158"/>
      <c r="VFU8" s="158"/>
      <c r="VFV8" s="158"/>
      <c r="VFW8" s="158"/>
      <c r="VFX8" s="158"/>
      <c r="VFY8" s="158"/>
      <c r="VFZ8" s="158"/>
      <c r="VGA8" s="158"/>
      <c r="VGB8" s="158"/>
      <c r="VGC8" s="158"/>
      <c r="VGD8" s="158"/>
      <c r="VGE8" s="158"/>
      <c r="VGF8" s="158"/>
      <c r="VGG8" s="158"/>
      <c r="VGH8" s="158"/>
      <c r="VGI8" s="158"/>
      <c r="VGJ8" s="158"/>
      <c r="VGK8" s="158"/>
      <c r="VGL8" s="158"/>
      <c r="VGM8" s="158"/>
      <c r="VGN8" s="158"/>
      <c r="VGO8" s="158"/>
      <c r="VGP8" s="158"/>
      <c r="VGQ8" s="158"/>
      <c r="VGR8" s="158"/>
      <c r="VGS8" s="158"/>
      <c r="VGT8" s="158"/>
      <c r="VGU8" s="158"/>
      <c r="VGV8" s="158"/>
      <c r="VGW8" s="158"/>
      <c r="VGX8" s="158"/>
      <c r="VGY8" s="158"/>
      <c r="VGZ8" s="158"/>
      <c r="VHA8" s="158"/>
      <c r="VHB8" s="158"/>
      <c r="VHC8" s="158"/>
      <c r="VHD8" s="158"/>
      <c r="VHE8" s="158"/>
      <c r="VHF8" s="158"/>
      <c r="VHG8" s="158"/>
      <c r="VHH8" s="158"/>
      <c r="VHI8" s="158"/>
      <c r="VHJ8" s="158"/>
      <c r="VHK8" s="158"/>
      <c r="VHL8" s="158"/>
      <c r="VHM8" s="158"/>
      <c r="VHN8" s="158"/>
      <c r="VHO8" s="158"/>
      <c r="VHP8" s="158"/>
      <c r="VHQ8" s="158"/>
      <c r="VHR8" s="158"/>
      <c r="VHS8" s="158"/>
      <c r="VHT8" s="158"/>
      <c r="VHU8" s="158"/>
      <c r="VHV8" s="158"/>
      <c r="VHW8" s="158"/>
      <c r="VHX8" s="158"/>
      <c r="VHY8" s="158"/>
      <c r="VHZ8" s="158"/>
      <c r="VIA8" s="158"/>
      <c r="VIB8" s="158"/>
      <c r="VIC8" s="158"/>
      <c r="VID8" s="158"/>
      <c r="VIE8" s="158"/>
      <c r="VIF8" s="158"/>
      <c r="VIG8" s="158"/>
      <c r="VIH8" s="158"/>
      <c r="VII8" s="158"/>
      <c r="VIJ8" s="158"/>
      <c r="VIK8" s="158"/>
      <c r="VIL8" s="158"/>
      <c r="VIM8" s="158"/>
      <c r="VIN8" s="158"/>
      <c r="VIO8" s="158"/>
      <c r="VIP8" s="158"/>
      <c r="VIQ8" s="158"/>
      <c r="VIR8" s="158"/>
      <c r="VIS8" s="158"/>
      <c r="VIT8" s="158"/>
      <c r="VIU8" s="158"/>
      <c r="VIV8" s="158"/>
      <c r="VIW8" s="158"/>
      <c r="VIX8" s="158"/>
      <c r="VIY8" s="158"/>
      <c r="VIZ8" s="158"/>
      <c r="VJA8" s="158"/>
      <c r="VJB8" s="158"/>
      <c r="VJC8" s="158"/>
      <c r="VJD8" s="158"/>
      <c r="VJE8" s="158"/>
      <c r="VJF8" s="158"/>
      <c r="VJG8" s="158"/>
      <c r="VJH8" s="158"/>
      <c r="VJI8" s="158"/>
      <c r="VJJ8" s="158"/>
      <c r="VJK8" s="158"/>
      <c r="VJL8" s="158"/>
      <c r="VJM8" s="158"/>
      <c r="VJN8" s="158"/>
      <c r="VJO8" s="158"/>
      <c r="VJP8" s="158"/>
      <c r="VJQ8" s="158"/>
      <c r="VJR8" s="158"/>
      <c r="VJS8" s="158"/>
      <c r="VJT8" s="158"/>
      <c r="VJU8" s="158"/>
      <c r="VJV8" s="158"/>
      <c r="VJW8" s="158"/>
      <c r="VJX8" s="158"/>
      <c r="VJY8" s="158"/>
      <c r="VJZ8" s="158"/>
      <c r="VKA8" s="158"/>
      <c r="VKB8" s="158"/>
      <c r="VKC8" s="158"/>
      <c r="VKD8" s="158"/>
      <c r="VKE8" s="158"/>
      <c r="VKF8" s="158"/>
      <c r="VKG8" s="158"/>
      <c r="VKH8" s="158"/>
      <c r="VKI8" s="158"/>
      <c r="VKJ8" s="158"/>
      <c r="VKK8" s="158"/>
      <c r="VKL8" s="158"/>
      <c r="VKM8" s="158"/>
      <c r="VKN8" s="158"/>
      <c r="VKO8" s="158"/>
      <c r="VKP8" s="158"/>
      <c r="VKQ8" s="158"/>
      <c r="VKR8" s="158"/>
      <c r="VKS8" s="158"/>
      <c r="VKT8" s="158"/>
      <c r="VKU8" s="158"/>
      <c r="VKV8" s="158"/>
      <c r="VKW8" s="158"/>
      <c r="VKX8" s="158"/>
      <c r="VKY8" s="158"/>
      <c r="VKZ8" s="158"/>
      <c r="VLA8" s="158"/>
      <c r="VLB8" s="158"/>
      <c r="VLC8" s="158"/>
      <c r="VLD8" s="158"/>
      <c r="VLE8" s="158"/>
      <c r="VLF8" s="158"/>
      <c r="VLG8" s="158"/>
      <c r="VLH8" s="158"/>
      <c r="VLI8" s="158"/>
      <c r="VLJ8" s="158"/>
      <c r="VLK8" s="158"/>
      <c r="VLL8" s="158"/>
      <c r="VLM8" s="158"/>
      <c r="VLN8" s="158"/>
      <c r="VLO8" s="158"/>
      <c r="VLP8" s="158"/>
      <c r="VLQ8" s="158"/>
      <c r="VLR8" s="158"/>
      <c r="VLS8" s="158"/>
      <c r="VLT8" s="158"/>
      <c r="VLU8" s="158"/>
      <c r="VLV8" s="158"/>
      <c r="VLW8" s="158"/>
      <c r="VLX8" s="158"/>
      <c r="VLY8" s="158"/>
      <c r="VLZ8" s="158"/>
      <c r="VMA8" s="158"/>
      <c r="VMB8" s="158"/>
      <c r="VMC8" s="158"/>
      <c r="VMD8" s="158"/>
      <c r="VME8" s="158"/>
      <c r="VMF8" s="158"/>
      <c r="VMG8" s="158"/>
      <c r="VMH8" s="158"/>
      <c r="VMI8" s="158"/>
      <c r="VMJ8" s="158"/>
      <c r="VMK8" s="158"/>
      <c r="VML8" s="158"/>
      <c r="VMM8" s="158"/>
      <c r="VMN8" s="158"/>
      <c r="VMO8" s="158"/>
      <c r="VMP8" s="158"/>
      <c r="VMQ8" s="158"/>
      <c r="VMR8" s="158"/>
      <c r="VMS8" s="158"/>
      <c r="VMT8" s="158"/>
      <c r="VMU8" s="158"/>
      <c r="VMV8" s="158"/>
      <c r="VMW8" s="158"/>
      <c r="VMX8" s="158"/>
      <c r="VMY8" s="158"/>
      <c r="VMZ8" s="158"/>
      <c r="VNA8" s="158"/>
      <c r="VNB8" s="158"/>
      <c r="VNC8" s="158"/>
      <c r="VND8" s="158"/>
      <c r="VNE8" s="158"/>
      <c r="VNF8" s="158"/>
      <c r="VNG8" s="158"/>
      <c r="VNH8" s="158"/>
      <c r="VNI8" s="158"/>
      <c r="VNJ8" s="158"/>
      <c r="VNK8" s="158"/>
      <c r="VNL8" s="158"/>
      <c r="VNM8" s="158"/>
      <c r="VNN8" s="158"/>
      <c r="VNO8" s="158"/>
      <c r="VNP8" s="158"/>
      <c r="VNQ8" s="158"/>
      <c r="VNR8" s="158"/>
      <c r="VNS8" s="158"/>
      <c r="VNT8" s="158"/>
      <c r="VNU8" s="158"/>
      <c r="VNV8" s="158"/>
      <c r="VNW8" s="158"/>
      <c r="VNX8" s="158"/>
      <c r="VNY8" s="158"/>
      <c r="VNZ8" s="158"/>
      <c r="VOA8" s="158"/>
      <c r="VOB8" s="158"/>
      <c r="VOC8" s="158"/>
      <c r="VOD8" s="158"/>
      <c r="VOE8" s="158"/>
      <c r="VOF8" s="158"/>
      <c r="VOG8" s="158"/>
      <c r="VOH8" s="158"/>
      <c r="VOI8" s="158"/>
      <c r="VOJ8" s="158"/>
      <c r="VOK8" s="158"/>
      <c r="VOL8" s="158"/>
      <c r="VOM8" s="158"/>
      <c r="VON8" s="158"/>
      <c r="VOO8" s="158"/>
      <c r="VOP8" s="158"/>
      <c r="VOQ8" s="158"/>
      <c r="VOR8" s="158"/>
      <c r="VOS8" s="158"/>
      <c r="VOT8" s="158"/>
      <c r="VOU8" s="158"/>
      <c r="VOV8" s="158"/>
      <c r="VOW8" s="158"/>
      <c r="VOX8" s="158"/>
      <c r="VOY8" s="158"/>
      <c r="VOZ8" s="158"/>
      <c r="VPA8" s="158"/>
      <c r="VPB8" s="158"/>
      <c r="VPC8" s="158"/>
      <c r="VPD8" s="158"/>
      <c r="VPE8" s="158"/>
      <c r="VPF8" s="158"/>
      <c r="VPG8" s="158"/>
      <c r="VPH8" s="158"/>
      <c r="VPI8" s="158"/>
      <c r="VPJ8" s="158"/>
      <c r="VPK8" s="158"/>
      <c r="VPL8" s="158"/>
      <c r="VPM8" s="158"/>
      <c r="VPN8" s="158"/>
      <c r="VPO8" s="158"/>
      <c r="VPP8" s="158"/>
      <c r="VPQ8" s="158"/>
      <c r="VPR8" s="158"/>
      <c r="VPS8" s="158"/>
      <c r="VPT8" s="158"/>
      <c r="VPU8" s="158"/>
      <c r="VPV8" s="158"/>
      <c r="VPW8" s="158"/>
      <c r="VPX8" s="158"/>
      <c r="VPY8" s="158"/>
      <c r="VPZ8" s="158"/>
      <c r="VQA8" s="158"/>
      <c r="VQB8" s="158"/>
      <c r="VQC8" s="158"/>
      <c r="VQD8" s="158"/>
      <c r="VQE8" s="158"/>
      <c r="VQF8" s="158"/>
      <c r="VQG8" s="158"/>
      <c r="VQH8" s="158"/>
      <c r="VQI8" s="158"/>
      <c r="VQJ8" s="158"/>
      <c r="VQK8" s="158"/>
      <c r="VQL8" s="158"/>
      <c r="VQM8" s="158"/>
      <c r="VQN8" s="158"/>
      <c r="VQO8" s="158"/>
      <c r="VQP8" s="158"/>
      <c r="VQQ8" s="158"/>
      <c r="VQR8" s="158"/>
      <c r="VQS8" s="158"/>
      <c r="VQT8" s="158"/>
      <c r="VQU8" s="158"/>
      <c r="VQV8" s="158"/>
      <c r="VQW8" s="158"/>
      <c r="VQX8" s="158"/>
      <c r="VQY8" s="158"/>
      <c r="VQZ8" s="158"/>
      <c r="VRA8" s="158"/>
      <c r="VRB8" s="158"/>
      <c r="VRC8" s="158"/>
      <c r="VRD8" s="158"/>
      <c r="VRE8" s="158"/>
      <c r="VRF8" s="158"/>
      <c r="VRG8" s="158"/>
      <c r="VRH8" s="158"/>
      <c r="VRI8" s="158"/>
      <c r="VRJ8" s="158"/>
      <c r="VRK8" s="158"/>
      <c r="VRL8" s="158"/>
      <c r="VRM8" s="158"/>
      <c r="VRN8" s="158"/>
      <c r="VRO8" s="158"/>
      <c r="VRP8" s="158"/>
      <c r="VRQ8" s="158"/>
      <c r="VRR8" s="158"/>
      <c r="VRS8" s="158"/>
      <c r="VRT8" s="158"/>
      <c r="VRU8" s="158"/>
      <c r="VRV8" s="158"/>
      <c r="VRW8" s="158"/>
      <c r="VRX8" s="158"/>
      <c r="VRY8" s="158"/>
      <c r="VRZ8" s="158"/>
      <c r="VSA8" s="158"/>
      <c r="VSB8" s="158"/>
      <c r="VSC8" s="158"/>
      <c r="VSD8" s="158"/>
      <c r="VSE8" s="158"/>
      <c r="VSF8" s="158"/>
      <c r="VSG8" s="158"/>
      <c r="VSH8" s="158"/>
      <c r="VSI8" s="158"/>
      <c r="VSJ8" s="158"/>
      <c r="VSK8" s="158"/>
      <c r="VSL8" s="158"/>
      <c r="VSM8" s="158"/>
      <c r="VSN8" s="158"/>
      <c r="VSO8" s="158"/>
      <c r="VSP8" s="158"/>
      <c r="VSQ8" s="158"/>
      <c r="VSR8" s="158"/>
      <c r="VSS8" s="158"/>
      <c r="VST8" s="158"/>
      <c r="VSU8" s="158"/>
      <c r="VSV8" s="158"/>
      <c r="VSW8" s="158"/>
      <c r="VSX8" s="158"/>
      <c r="VSY8" s="158"/>
      <c r="VSZ8" s="158"/>
      <c r="VTA8" s="158"/>
      <c r="VTB8" s="158"/>
      <c r="VTC8" s="158"/>
      <c r="VTD8" s="158"/>
      <c r="VTE8" s="158"/>
      <c r="VTF8" s="158"/>
      <c r="VTG8" s="158"/>
      <c r="VTH8" s="158"/>
      <c r="VTI8" s="158"/>
      <c r="VTJ8" s="158"/>
      <c r="VTK8" s="158"/>
      <c r="VTL8" s="158"/>
      <c r="VTM8" s="158"/>
      <c r="VTN8" s="158"/>
      <c r="VTO8" s="158"/>
      <c r="VTP8" s="158"/>
      <c r="VTQ8" s="158"/>
      <c r="VTR8" s="158"/>
      <c r="VTS8" s="158"/>
      <c r="VTT8" s="158"/>
      <c r="VTU8" s="158"/>
      <c r="VTV8" s="158"/>
      <c r="VTW8" s="158"/>
      <c r="VTX8" s="158"/>
      <c r="VTY8" s="158"/>
      <c r="VTZ8" s="158"/>
      <c r="VUA8" s="158"/>
      <c r="VUB8" s="158"/>
      <c r="VUC8" s="158"/>
      <c r="VUD8" s="158"/>
      <c r="VUE8" s="158"/>
      <c r="VUF8" s="158"/>
      <c r="VUG8" s="158"/>
      <c r="VUH8" s="158"/>
      <c r="VUI8" s="158"/>
      <c r="VUJ8" s="158"/>
      <c r="VUK8" s="158"/>
      <c r="VUL8" s="158"/>
      <c r="VUM8" s="158"/>
      <c r="VUN8" s="158"/>
      <c r="VUO8" s="158"/>
      <c r="VUP8" s="158"/>
      <c r="VUQ8" s="158"/>
      <c r="VUR8" s="158"/>
      <c r="VUS8" s="158"/>
      <c r="VUT8" s="158"/>
      <c r="VUU8" s="158"/>
      <c r="VUV8" s="158"/>
      <c r="VUW8" s="158"/>
      <c r="VUX8" s="158"/>
      <c r="VUY8" s="158"/>
      <c r="VUZ8" s="158"/>
      <c r="VVA8" s="158"/>
      <c r="VVB8" s="158"/>
      <c r="VVC8" s="158"/>
      <c r="VVD8" s="158"/>
      <c r="VVE8" s="158"/>
      <c r="VVF8" s="158"/>
      <c r="VVG8" s="158"/>
      <c r="VVH8" s="158"/>
      <c r="VVI8" s="158"/>
      <c r="VVJ8" s="158"/>
      <c r="VVK8" s="158"/>
      <c r="VVL8" s="158"/>
      <c r="VVM8" s="158"/>
      <c r="VVN8" s="158"/>
      <c r="VVO8" s="158"/>
      <c r="VVP8" s="158"/>
      <c r="VVQ8" s="158"/>
      <c r="VVR8" s="158"/>
      <c r="VVS8" s="158"/>
      <c r="VVT8" s="158"/>
      <c r="VVU8" s="158"/>
      <c r="VVV8" s="158"/>
      <c r="VVW8" s="158"/>
      <c r="VVX8" s="158"/>
      <c r="VVY8" s="158"/>
      <c r="VVZ8" s="158"/>
      <c r="VWA8" s="158"/>
      <c r="VWB8" s="158"/>
      <c r="VWC8" s="158"/>
      <c r="VWD8" s="158"/>
      <c r="VWE8" s="158"/>
      <c r="VWF8" s="158"/>
      <c r="VWG8" s="158"/>
      <c r="VWH8" s="158"/>
      <c r="VWI8" s="158"/>
      <c r="VWJ8" s="158"/>
      <c r="VWK8" s="158"/>
      <c r="VWL8" s="158"/>
      <c r="VWM8" s="158"/>
      <c r="VWN8" s="158"/>
      <c r="VWO8" s="158"/>
      <c r="VWP8" s="158"/>
      <c r="VWQ8" s="158"/>
      <c r="VWR8" s="158"/>
      <c r="VWS8" s="158"/>
      <c r="VWT8" s="158"/>
      <c r="VWU8" s="158"/>
      <c r="VWV8" s="158"/>
      <c r="VWW8" s="158"/>
      <c r="VWX8" s="158"/>
      <c r="VWY8" s="158"/>
      <c r="VWZ8" s="158"/>
      <c r="VXA8" s="158"/>
      <c r="VXB8" s="158"/>
      <c r="VXC8" s="158"/>
      <c r="VXD8" s="158"/>
      <c r="VXE8" s="158"/>
      <c r="VXF8" s="158"/>
      <c r="VXG8" s="158"/>
      <c r="VXH8" s="158"/>
      <c r="VXI8" s="158"/>
      <c r="VXJ8" s="158"/>
      <c r="VXK8" s="158"/>
      <c r="VXL8" s="158"/>
      <c r="VXM8" s="158"/>
      <c r="VXN8" s="158"/>
      <c r="VXO8" s="158"/>
      <c r="VXP8" s="158"/>
      <c r="VXQ8" s="158"/>
      <c r="VXR8" s="158"/>
      <c r="VXS8" s="158"/>
      <c r="VXT8" s="158"/>
      <c r="VXU8" s="158"/>
      <c r="VXV8" s="158"/>
      <c r="VXW8" s="158"/>
      <c r="VXX8" s="158"/>
      <c r="VXY8" s="158"/>
      <c r="VXZ8" s="158"/>
      <c r="VYA8" s="158"/>
      <c r="VYB8" s="158"/>
      <c r="VYC8" s="158"/>
      <c r="VYD8" s="158"/>
      <c r="VYE8" s="158"/>
      <c r="VYF8" s="158"/>
      <c r="VYG8" s="158"/>
      <c r="VYH8" s="158"/>
      <c r="VYI8" s="158"/>
      <c r="VYJ8" s="158"/>
      <c r="VYK8" s="158"/>
      <c r="VYL8" s="158"/>
      <c r="VYM8" s="158"/>
      <c r="VYN8" s="158"/>
      <c r="VYO8" s="158"/>
      <c r="VYP8" s="158"/>
      <c r="VYQ8" s="158"/>
      <c r="VYR8" s="158"/>
      <c r="VYS8" s="158"/>
      <c r="VYT8" s="158"/>
      <c r="VYU8" s="158"/>
      <c r="VYV8" s="158"/>
      <c r="VYW8" s="158"/>
      <c r="VYX8" s="158"/>
      <c r="VYY8" s="158"/>
      <c r="VYZ8" s="158"/>
      <c r="VZA8" s="158"/>
      <c r="VZB8" s="158"/>
      <c r="VZC8" s="158"/>
      <c r="VZD8" s="158"/>
      <c r="VZE8" s="158"/>
      <c r="VZF8" s="158"/>
      <c r="VZG8" s="158"/>
      <c r="VZH8" s="158"/>
      <c r="VZI8" s="158"/>
      <c r="VZJ8" s="158"/>
      <c r="VZK8" s="158"/>
      <c r="VZL8" s="158"/>
      <c r="VZM8" s="158"/>
      <c r="VZN8" s="158"/>
      <c r="VZO8" s="158"/>
      <c r="VZP8" s="158"/>
      <c r="VZQ8" s="158"/>
      <c r="VZR8" s="158"/>
      <c r="VZS8" s="158"/>
      <c r="VZT8" s="158"/>
      <c r="VZU8" s="158"/>
      <c r="VZV8" s="158"/>
      <c r="VZW8" s="158"/>
      <c r="VZX8" s="158"/>
      <c r="VZY8" s="158"/>
      <c r="VZZ8" s="158"/>
      <c r="WAA8" s="158"/>
      <c r="WAB8" s="158"/>
      <c r="WAC8" s="158"/>
      <c r="WAD8" s="158"/>
      <c r="WAE8" s="158"/>
      <c r="WAF8" s="158"/>
      <c r="WAG8" s="158"/>
      <c r="WAH8" s="158"/>
      <c r="WAI8" s="158"/>
      <c r="WAJ8" s="158"/>
      <c r="WAK8" s="158"/>
      <c r="WAL8" s="158"/>
      <c r="WAM8" s="158"/>
      <c r="WAN8" s="158"/>
      <c r="WAO8" s="158"/>
      <c r="WAP8" s="158"/>
      <c r="WAQ8" s="158"/>
      <c r="WAR8" s="158"/>
      <c r="WAS8" s="158"/>
      <c r="WAT8" s="158"/>
      <c r="WAU8" s="158"/>
      <c r="WAV8" s="158"/>
      <c r="WAW8" s="158"/>
      <c r="WAX8" s="158"/>
      <c r="WAY8" s="158"/>
      <c r="WAZ8" s="158"/>
      <c r="WBA8" s="158"/>
      <c r="WBB8" s="158"/>
      <c r="WBC8" s="158"/>
      <c r="WBD8" s="158"/>
      <c r="WBE8" s="158"/>
      <c r="WBF8" s="158"/>
      <c r="WBG8" s="158"/>
      <c r="WBH8" s="158"/>
      <c r="WBI8" s="158"/>
      <c r="WBJ8" s="158"/>
      <c r="WBK8" s="158"/>
      <c r="WBL8" s="158"/>
      <c r="WBM8" s="158"/>
      <c r="WBN8" s="158"/>
      <c r="WBO8" s="158"/>
      <c r="WBP8" s="158"/>
      <c r="WBQ8" s="158"/>
      <c r="WBR8" s="158"/>
      <c r="WBS8" s="158"/>
      <c r="WBT8" s="158"/>
      <c r="WBU8" s="158"/>
      <c r="WBV8" s="158"/>
      <c r="WBW8" s="158"/>
      <c r="WBX8" s="158"/>
      <c r="WBY8" s="158"/>
      <c r="WBZ8" s="158"/>
      <c r="WCA8" s="158"/>
      <c r="WCB8" s="158"/>
      <c r="WCC8" s="158"/>
      <c r="WCD8" s="158"/>
      <c r="WCE8" s="158"/>
      <c r="WCF8" s="158"/>
      <c r="WCG8" s="158"/>
      <c r="WCH8" s="158"/>
      <c r="WCI8" s="158"/>
      <c r="WCJ8" s="158"/>
      <c r="WCK8" s="158"/>
      <c r="WCL8" s="158"/>
      <c r="WCM8" s="158"/>
      <c r="WCN8" s="158"/>
      <c r="WCO8" s="158"/>
      <c r="WCP8" s="158"/>
      <c r="WCQ8" s="158"/>
      <c r="WCR8" s="158"/>
      <c r="WCS8" s="158"/>
      <c r="WCT8" s="158"/>
      <c r="WCU8" s="158"/>
      <c r="WCV8" s="158"/>
      <c r="WCW8" s="158"/>
      <c r="WCX8" s="158"/>
      <c r="WCY8" s="158"/>
      <c r="WCZ8" s="158"/>
      <c r="WDA8" s="158"/>
      <c r="WDB8" s="158"/>
      <c r="WDC8" s="158"/>
      <c r="WDD8" s="158"/>
      <c r="WDE8" s="158"/>
      <c r="WDF8" s="158"/>
      <c r="WDG8" s="158"/>
      <c r="WDH8" s="158"/>
      <c r="WDI8" s="158"/>
      <c r="WDJ8" s="158"/>
      <c r="WDK8" s="158"/>
      <c r="WDL8" s="158"/>
      <c r="WDM8" s="158"/>
      <c r="WDN8" s="158"/>
      <c r="WDO8" s="158"/>
      <c r="WDP8" s="158"/>
      <c r="WDQ8" s="158"/>
      <c r="WDR8" s="158"/>
      <c r="WDS8" s="158"/>
      <c r="WDT8" s="158"/>
      <c r="WDU8" s="158"/>
      <c r="WDV8" s="158"/>
      <c r="WDW8" s="158"/>
      <c r="WDX8" s="158"/>
      <c r="WDY8" s="158"/>
      <c r="WDZ8" s="158"/>
      <c r="WEA8" s="158"/>
      <c r="WEB8" s="158"/>
      <c r="WEC8" s="158"/>
      <c r="WED8" s="158"/>
      <c r="WEE8" s="158"/>
      <c r="WEF8" s="158"/>
      <c r="WEG8" s="158"/>
      <c r="WEH8" s="158"/>
      <c r="WEI8" s="158"/>
      <c r="WEJ8" s="158"/>
      <c r="WEK8" s="158"/>
      <c r="WEL8" s="158"/>
      <c r="WEM8" s="158"/>
      <c r="WEN8" s="158"/>
      <c r="WEO8" s="158"/>
      <c r="WEP8" s="158"/>
      <c r="WEQ8" s="158"/>
      <c r="WER8" s="158"/>
      <c r="WES8" s="158"/>
      <c r="WET8" s="158"/>
      <c r="WEU8" s="158"/>
      <c r="WEV8" s="158"/>
      <c r="WEW8" s="158"/>
      <c r="WEX8" s="158"/>
      <c r="WEY8" s="158"/>
      <c r="WEZ8" s="158"/>
      <c r="WFA8" s="158"/>
      <c r="WFB8" s="158"/>
      <c r="WFC8" s="158"/>
      <c r="WFD8" s="158"/>
      <c r="WFE8" s="158"/>
      <c r="WFF8" s="158"/>
      <c r="WFG8" s="158"/>
      <c r="WFH8" s="158"/>
      <c r="WFI8" s="158"/>
      <c r="WFJ8" s="158"/>
      <c r="WFK8" s="158"/>
      <c r="WFL8" s="158"/>
      <c r="WFM8" s="158"/>
      <c r="WFN8" s="158"/>
      <c r="WFO8" s="158"/>
      <c r="WFP8" s="158"/>
      <c r="WFQ8" s="158"/>
      <c r="WFR8" s="158"/>
      <c r="WFS8" s="158"/>
      <c r="WFT8" s="158"/>
      <c r="WFU8" s="158"/>
      <c r="WFV8" s="158"/>
      <c r="WFW8" s="158"/>
      <c r="WFX8" s="158"/>
      <c r="WFY8" s="158"/>
      <c r="WFZ8" s="158"/>
      <c r="WGA8" s="158"/>
      <c r="WGB8" s="158"/>
      <c r="WGC8" s="158"/>
      <c r="WGD8" s="158"/>
      <c r="WGE8" s="158"/>
      <c r="WGF8" s="158"/>
      <c r="WGG8" s="158"/>
      <c r="WGH8" s="158"/>
      <c r="WGI8" s="158"/>
      <c r="WGJ8" s="158"/>
      <c r="WGK8" s="158"/>
      <c r="WGL8" s="158"/>
      <c r="WGM8" s="158"/>
      <c r="WGN8" s="158"/>
      <c r="WGO8" s="158"/>
      <c r="WGP8" s="158"/>
      <c r="WGQ8" s="158"/>
      <c r="WGR8" s="158"/>
      <c r="WGS8" s="158"/>
      <c r="WGT8" s="158"/>
      <c r="WGU8" s="158"/>
      <c r="WGV8" s="158"/>
      <c r="WGW8" s="158"/>
      <c r="WGX8" s="158"/>
      <c r="WGY8" s="158"/>
      <c r="WGZ8" s="158"/>
      <c r="WHA8" s="158"/>
      <c r="WHB8" s="158"/>
      <c r="WHC8" s="158"/>
      <c r="WHD8" s="158"/>
      <c r="WHE8" s="158"/>
      <c r="WHF8" s="158"/>
      <c r="WHG8" s="158"/>
      <c r="WHH8" s="158"/>
      <c r="WHI8" s="158"/>
      <c r="WHJ8" s="158"/>
      <c r="WHK8" s="158"/>
      <c r="WHL8" s="158"/>
      <c r="WHM8" s="158"/>
      <c r="WHN8" s="158"/>
      <c r="WHO8" s="158"/>
      <c r="WHP8" s="158"/>
      <c r="WHQ8" s="158"/>
      <c r="WHR8" s="158"/>
      <c r="WHS8" s="158"/>
      <c r="WHT8" s="158"/>
      <c r="WHU8" s="158"/>
      <c r="WHV8" s="158"/>
      <c r="WHW8" s="158"/>
      <c r="WHX8" s="158"/>
      <c r="WHY8" s="158"/>
      <c r="WHZ8" s="158"/>
      <c r="WIA8" s="158"/>
      <c r="WIB8" s="158"/>
      <c r="WIC8" s="158"/>
      <c r="WID8" s="158"/>
      <c r="WIE8" s="158"/>
      <c r="WIF8" s="158"/>
      <c r="WIG8" s="158"/>
      <c r="WIH8" s="158"/>
      <c r="WII8" s="158"/>
      <c r="WIJ8" s="158"/>
      <c r="WIK8" s="158"/>
      <c r="WIL8" s="158"/>
      <c r="WIM8" s="158"/>
      <c r="WIN8" s="158"/>
      <c r="WIO8" s="158"/>
      <c r="WIP8" s="158"/>
      <c r="WIQ8" s="158"/>
      <c r="WIR8" s="158"/>
      <c r="WIS8" s="158"/>
      <c r="WIT8" s="158"/>
      <c r="WIU8" s="158"/>
      <c r="WIV8" s="158"/>
      <c r="WIW8" s="158"/>
      <c r="WIX8" s="158"/>
      <c r="WIY8" s="158"/>
      <c r="WIZ8" s="158"/>
      <c r="WJA8" s="158"/>
      <c r="WJB8" s="158"/>
      <c r="WJC8" s="158"/>
      <c r="WJD8" s="158"/>
      <c r="WJE8" s="158"/>
      <c r="WJF8" s="158"/>
      <c r="WJG8" s="158"/>
      <c r="WJH8" s="158"/>
      <c r="WJI8" s="158"/>
      <c r="WJJ8" s="158"/>
      <c r="WJK8" s="158"/>
      <c r="WJL8" s="158"/>
      <c r="WJM8" s="158"/>
      <c r="WJN8" s="158"/>
      <c r="WJO8" s="158"/>
      <c r="WJP8" s="158"/>
      <c r="WJQ8" s="158"/>
      <c r="WJR8" s="158"/>
      <c r="WJS8" s="158"/>
      <c r="WJT8" s="158"/>
      <c r="WJU8" s="158"/>
      <c r="WJV8" s="158"/>
      <c r="WJW8" s="158"/>
      <c r="WJX8" s="158"/>
      <c r="WJY8" s="158"/>
      <c r="WJZ8" s="158"/>
      <c r="WKA8" s="158"/>
      <c r="WKB8" s="158"/>
      <c r="WKC8" s="158"/>
      <c r="WKD8" s="158"/>
      <c r="WKE8" s="158"/>
      <c r="WKF8" s="158"/>
      <c r="WKG8" s="158"/>
      <c r="WKH8" s="158"/>
      <c r="WKI8" s="158"/>
      <c r="WKJ8" s="158"/>
      <c r="WKK8" s="158"/>
      <c r="WKL8" s="158"/>
      <c r="WKM8" s="158"/>
      <c r="WKN8" s="158"/>
      <c r="WKO8" s="158"/>
      <c r="WKP8" s="158"/>
      <c r="WKQ8" s="158"/>
      <c r="WKR8" s="158"/>
      <c r="WKS8" s="158"/>
      <c r="WKT8" s="158"/>
      <c r="WKU8" s="158"/>
      <c r="WKV8" s="158"/>
      <c r="WKW8" s="158"/>
      <c r="WKX8" s="158"/>
      <c r="WKY8" s="158"/>
      <c r="WKZ8" s="158"/>
      <c r="WLA8" s="158"/>
      <c r="WLB8" s="158"/>
      <c r="WLC8" s="158"/>
      <c r="WLD8" s="158"/>
      <c r="WLE8" s="158"/>
      <c r="WLF8" s="158"/>
      <c r="WLG8" s="158"/>
      <c r="WLH8" s="158"/>
      <c r="WLI8" s="158"/>
      <c r="WLJ8" s="158"/>
      <c r="WLK8" s="158"/>
      <c r="WLL8" s="158"/>
      <c r="WLM8" s="158"/>
      <c r="WLN8" s="158"/>
      <c r="WLO8" s="158"/>
      <c r="WLP8" s="158"/>
      <c r="WLQ8" s="158"/>
      <c r="WLR8" s="158"/>
      <c r="WLS8" s="158"/>
      <c r="WLT8" s="158"/>
      <c r="WLU8" s="158"/>
      <c r="WLV8" s="158"/>
      <c r="WLW8" s="158"/>
      <c r="WLX8" s="158"/>
      <c r="WLY8" s="158"/>
      <c r="WLZ8" s="158"/>
      <c r="WMA8" s="158"/>
      <c r="WMB8" s="158"/>
      <c r="WMC8" s="158"/>
      <c r="WMD8" s="158"/>
      <c r="WME8" s="158"/>
      <c r="WMF8" s="158"/>
      <c r="WMG8" s="158"/>
      <c r="WMH8" s="158"/>
      <c r="WMI8" s="158"/>
      <c r="WMJ8" s="158"/>
      <c r="WMK8" s="158"/>
      <c r="WML8" s="158"/>
      <c r="WMM8" s="158"/>
      <c r="WMN8" s="158"/>
      <c r="WMO8" s="158"/>
      <c r="WMP8" s="158"/>
      <c r="WMQ8" s="158"/>
      <c r="WMR8" s="158"/>
      <c r="WMS8" s="158"/>
      <c r="WMT8" s="158"/>
      <c r="WMU8" s="158"/>
      <c r="WMV8" s="158"/>
      <c r="WMW8" s="158"/>
      <c r="WMX8" s="158"/>
      <c r="WMY8" s="158"/>
      <c r="WMZ8" s="158"/>
      <c r="WNA8" s="158"/>
      <c r="WNB8" s="158"/>
      <c r="WNC8" s="158"/>
      <c r="WND8" s="158"/>
      <c r="WNE8" s="158"/>
      <c r="WNF8" s="158"/>
      <c r="WNG8" s="158"/>
      <c r="WNH8" s="158"/>
      <c r="WNI8" s="158"/>
      <c r="WNJ8" s="158"/>
      <c r="WNK8" s="158"/>
      <c r="WNL8" s="158"/>
      <c r="WNM8" s="158"/>
      <c r="WNN8" s="158"/>
      <c r="WNO8" s="158"/>
      <c r="WNP8" s="158"/>
      <c r="WNQ8" s="158"/>
      <c r="WNR8" s="158"/>
      <c r="WNS8" s="158"/>
      <c r="WNT8" s="158"/>
      <c r="WNU8" s="158"/>
      <c r="WNV8" s="158"/>
      <c r="WNW8" s="158"/>
      <c r="WNX8" s="158"/>
      <c r="WNY8" s="158"/>
      <c r="WNZ8" s="158"/>
      <c r="WOA8" s="158"/>
      <c r="WOB8" s="158"/>
      <c r="WOC8" s="158"/>
      <c r="WOD8" s="158"/>
      <c r="WOE8" s="158"/>
      <c r="WOF8" s="158"/>
      <c r="WOG8" s="158"/>
      <c r="WOH8" s="158"/>
      <c r="WOI8" s="158"/>
      <c r="WOJ8" s="158"/>
      <c r="WOK8" s="158"/>
      <c r="WOL8" s="158"/>
      <c r="WOM8" s="158"/>
      <c r="WON8" s="158"/>
      <c r="WOO8" s="158"/>
      <c r="WOP8" s="158"/>
      <c r="WOQ8" s="158"/>
      <c r="WOR8" s="158"/>
      <c r="WOS8" s="158"/>
      <c r="WOT8" s="158"/>
      <c r="WOU8" s="158"/>
      <c r="WOV8" s="158"/>
      <c r="WOW8" s="158"/>
      <c r="WOX8" s="158"/>
      <c r="WOY8" s="158"/>
      <c r="WOZ8" s="158"/>
      <c r="WPA8" s="158"/>
      <c r="WPB8" s="158"/>
      <c r="WPC8" s="158"/>
      <c r="WPD8" s="158"/>
      <c r="WPE8" s="158"/>
      <c r="WPF8" s="158"/>
      <c r="WPG8" s="158"/>
      <c r="WPH8" s="158"/>
      <c r="WPI8" s="158"/>
      <c r="WPJ8" s="158"/>
      <c r="WPK8" s="158"/>
      <c r="WPL8" s="158"/>
      <c r="WPM8" s="158"/>
      <c r="WPN8" s="158"/>
      <c r="WPO8" s="158"/>
      <c r="WPP8" s="158"/>
      <c r="WPQ8" s="158"/>
      <c r="WPR8" s="158"/>
      <c r="WPS8" s="158"/>
      <c r="WPT8" s="158"/>
      <c r="WPU8" s="158"/>
      <c r="WPV8" s="158"/>
      <c r="WPW8" s="158"/>
      <c r="WPX8" s="158"/>
      <c r="WPY8" s="158"/>
      <c r="WPZ8" s="158"/>
      <c r="WQA8" s="158"/>
      <c r="WQB8" s="158"/>
      <c r="WQC8" s="158"/>
      <c r="WQD8" s="158"/>
      <c r="WQE8" s="158"/>
      <c r="WQF8" s="158"/>
      <c r="WQG8" s="158"/>
      <c r="WQH8" s="158"/>
      <c r="WQI8" s="158"/>
      <c r="WQJ8" s="158"/>
      <c r="WQK8" s="158"/>
      <c r="WQL8" s="158"/>
      <c r="WQM8" s="158"/>
      <c r="WQN8" s="158"/>
      <c r="WQO8" s="158"/>
      <c r="WQP8" s="158"/>
      <c r="WQQ8" s="158"/>
      <c r="WQR8" s="158"/>
      <c r="WQS8" s="158"/>
      <c r="WQT8" s="158"/>
      <c r="WQU8" s="158"/>
      <c r="WQV8" s="158"/>
      <c r="WQW8" s="158"/>
      <c r="WQX8" s="158"/>
      <c r="WQY8" s="158"/>
      <c r="WQZ8" s="158"/>
      <c r="WRA8" s="158"/>
      <c r="WRB8" s="158"/>
      <c r="WRC8" s="158"/>
      <c r="WRD8" s="158"/>
      <c r="WRE8" s="158"/>
      <c r="WRF8" s="158"/>
      <c r="WRG8" s="158"/>
      <c r="WRH8" s="158"/>
      <c r="WRI8" s="158"/>
      <c r="WRJ8" s="158"/>
      <c r="WRK8" s="158"/>
      <c r="WRL8" s="158"/>
      <c r="WRM8" s="158"/>
      <c r="WRN8" s="158"/>
      <c r="WRO8" s="158"/>
      <c r="WRP8" s="158"/>
      <c r="WRQ8" s="158"/>
      <c r="WRR8" s="158"/>
      <c r="WRS8" s="158"/>
      <c r="WRT8" s="158"/>
      <c r="WRU8" s="158"/>
      <c r="WRV8" s="158"/>
      <c r="WRW8" s="158"/>
      <c r="WRX8" s="158"/>
      <c r="WRY8" s="158"/>
      <c r="WRZ8" s="158"/>
      <c r="WSA8" s="158"/>
      <c r="WSB8" s="158"/>
      <c r="WSC8" s="158"/>
      <c r="WSD8" s="158"/>
      <c r="WSE8" s="158"/>
      <c r="WSF8" s="158"/>
      <c r="WSG8" s="158"/>
      <c r="WSH8" s="158"/>
      <c r="WSI8" s="158"/>
      <c r="WSJ8" s="158"/>
      <c r="WSK8" s="158"/>
      <c r="WSL8" s="158"/>
      <c r="WSM8" s="158"/>
      <c r="WSN8" s="158"/>
      <c r="WSO8" s="158"/>
      <c r="WSP8" s="158"/>
      <c r="WSQ8" s="158"/>
      <c r="WSR8" s="158"/>
      <c r="WSS8" s="158"/>
      <c r="WST8" s="158"/>
      <c r="WSU8" s="158"/>
      <c r="WSV8" s="158"/>
      <c r="WSW8" s="158"/>
      <c r="WSX8" s="158"/>
      <c r="WSY8" s="158"/>
      <c r="WSZ8" s="158"/>
      <c r="WTA8" s="158"/>
      <c r="WTB8" s="158"/>
      <c r="WTC8" s="158"/>
      <c r="WTD8" s="158"/>
      <c r="WTE8" s="158"/>
      <c r="WTF8" s="158"/>
      <c r="WTG8" s="158"/>
      <c r="WTH8" s="158"/>
      <c r="WTI8" s="158"/>
      <c r="WTJ8" s="158"/>
      <c r="WTK8" s="158"/>
      <c r="WTL8" s="158"/>
      <c r="WTM8" s="158"/>
      <c r="WTN8" s="158"/>
      <c r="WTO8" s="158"/>
      <c r="WTP8" s="158"/>
      <c r="WTQ8" s="158"/>
      <c r="WTR8" s="158"/>
      <c r="WTS8" s="158"/>
      <c r="WTT8" s="158"/>
      <c r="WTU8" s="158"/>
      <c r="WTV8" s="158"/>
      <c r="WTW8" s="158"/>
      <c r="WTX8" s="158"/>
      <c r="WTY8" s="158"/>
      <c r="WTZ8" s="158"/>
      <c r="WUA8" s="158"/>
      <c r="WUB8" s="158"/>
      <c r="WUC8" s="158"/>
      <c r="WUD8" s="158"/>
      <c r="WUE8" s="158"/>
      <c r="WUF8" s="158"/>
      <c r="WUG8" s="158"/>
      <c r="WUH8" s="158"/>
      <c r="WUI8" s="158"/>
      <c r="WUJ8" s="158"/>
      <c r="WUK8" s="158"/>
      <c r="WUL8" s="158"/>
      <c r="WUM8" s="158"/>
      <c r="WUN8" s="158"/>
      <c r="WUO8" s="158"/>
      <c r="WUP8" s="158"/>
      <c r="WUQ8" s="158"/>
      <c r="WUR8" s="158"/>
      <c r="WUS8" s="158"/>
      <c r="WUT8" s="158"/>
      <c r="WUU8" s="158"/>
      <c r="WUV8" s="158"/>
      <c r="WUW8" s="158"/>
      <c r="WUX8" s="158"/>
      <c r="WUY8" s="158"/>
      <c r="WUZ8" s="158"/>
      <c r="WVA8" s="158"/>
      <c r="WVB8" s="158"/>
      <c r="WVC8" s="158"/>
      <c r="WVD8" s="158"/>
      <c r="WVE8" s="158"/>
      <c r="WVF8" s="158"/>
      <c r="WVG8" s="158"/>
      <c r="WVH8" s="158"/>
      <c r="WVI8" s="158"/>
      <c r="WVJ8" s="158"/>
      <c r="WVK8" s="158"/>
      <c r="WVL8" s="158"/>
      <c r="WVM8" s="158"/>
      <c r="WVN8" s="158"/>
      <c r="WVO8" s="158"/>
      <c r="WVP8" s="158"/>
      <c r="WVQ8" s="158"/>
      <c r="WVR8" s="158"/>
      <c r="WVS8" s="158"/>
      <c r="WVT8" s="158"/>
      <c r="WVU8" s="158"/>
      <c r="WVV8" s="158"/>
      <c r="WVW8" s="158"/>
      <c r="WVX8" s="158"/>
      <c r="WVY8" s="158"/>
      <c r="WVZ8" s="158"/>
      <c r="WWA8" s="158"/>
      <c r="WWB8" s="158"/>
      <c r="WWC8" s="158"/>
      <c r="WWD8" s="158"/>
      <c r="WWE8" s="158"/>
      <c r="WWF8" s="158"/>
      <c r="WWG8" s="158"/>
      <c r="WWH8" s="158"/>
      <c r="WWI8" s="158"/>
      <c r="WWJ8" s="158"/>
      <c r="WWK8" s="158"/>
      <c r="WWL8" s="158"/>
      <c r="WWM8" s="158"/>
      <c r="WWN8" s="158"/>
      <c r="WWO8" s="158"/>
      <c r="WWP8" s="158"/>
      <c r="WWQ8" s="158"/>
      <c r="WWR8" s="158"/>
      <c r="WWS8" s="158"/>
      <c r="WWT8" s="158"/>
      <c r="WWU8" s="158"/>
      <c r="WWV8" s="158"/>
      <c r="WWW8" s="158"/>
      <c r="WWX8" s="158"/>
      <c r="WWY8" s="158"/>
      <c r="WWZ8" s="158"/>
      <c r="WXA8" s="158"/>
      <c r="WXB8" s="158"/>
      <c r="WXC8" s="158"/>
      <c r="WXD8" s="158"/>
      <c r="WXE8" s="158"/>
      <c r="WXF8" s="158"/>
      <c r="WXG8" s="158"/>
      <c r="WXH8" s="158"/>
      <c r="WXI8" s="158"/>
      <c r="WXJ8" s="158"/>
      <c r="WXK8" s="158"/>
      <c r="WXL8" s="158"/>
      <c r="WXM8" s="158"/>
      <c r="WXN8" s="158"/>
      <c r="WXO8" s="158"/>
      <c r="WXP8" s="158"/>
      <c r="WXQ8" s="158"/>
      <c r="WXR8" s="158"/>
      <c r="WXS8" s="158"/>
      <c r="WXT8" s="158"/>
      <c r="WXU8" s="158"/>
      <c r="WXV8" s="158"/>
      <c r="WXW8" s="158"/>
      <c r="WXX8" s="158"/>
      <c r="WXY8" s="158"/>
      <c r="WXZ8" s="158"/>
      <c r="WYA8" s="158"/>
      <c r="WYB8" s="158"/>
      <c r="WYC8" s="158"/>
      <c r="WYD8" s="158"/>
      <c r="WYE8" s="158"/>
      <c r="WYF8" s="158"/>
      <c r="WYG8" s="158"/>
      <c r="WYH8" s="158"/>
      <c r="WYI8" s="158"/>
      <c r="WYJ8" s="158"/>
      <c r="WYK8" s="158"/>
      <c r="WYL8" s="158"/>
      <c r="WYM8" s="158"/>
      <c r="WYN8" s="158"/>
      <c r="WYO8" s="158"/>
      <c r="WYP8" s="158"/>
      <c r="WYQ8" s="158"/>
      <c r="WYR8" s="158"/>
      <c r="WYS8" s="158"/>
      <c r="WYT8" s="158"/>
      <c r="WYU8" s="158"/>
      <c r="WYV8" s="158"/>
      <c r="WYW8" s="158"/>
      <c r="WYX8" s="158"/>
      <c r="WYY8" s="158"/>
      <c r="WYZ8" s="158"/>
      <c r="WZA8" s="158"/>
      <c r="WZB8" s="158"/>
      <c r="WZC8" s="158"/>
      <c r="WZD8" s="158"/>
      <c r="WZE8" s="158"/>
      <c r="WZF8" s="158"/>
      <c r="WZG8" s="158"/>
      <c r="WZH8" s="158"/>
      <c r="WZI8" s="158"/>
      <c r="WZJ8" s="158"/>
      <c r="WZK8" s="158"/>
      <c r="WZL8" s="158"/>
      <c r="WZM8" s="158"/>
      <c r="WZN8" s="158"/>
      <c r="WZO8" s="158"/>
      <c r="WZP8" s="158"/>
      <c r="WZQ8" s="158"/>
      <c r="WZR8" s="158"/>
      <c r="WZS8" s="158"/>
      <c r="WZT8" s="158"/>
      <c r="WZU8" s="158"/>
      <c r="WZV8" s="158"/>
      <c r="WZW8" s="158"/>
      <c r="WZX8" s="158"/>
      <c r="WZY8" s="158"/>
      <c r="WZZ8" s="158"/>
      <c r="XAA8" s="158"/>
      <c r="XAB8" s="158"/>
      <c r="XAC8" s="158"/>
      <c r="XAD8" s="158"/>
      <c r="XAE8" s="158"/>
      <c r="XAF8" s="158"/>
      <c r="XAG8" s="158"/>
      <c r="XAH8" s="158"/>
      <c r="XAI8" s="158"/>
      <c r="XAJ8" s="158"/>
      <c r="XAK8" s="158"/>
      <c r="XAL8" s="158"/>
      <c r="XAM8" s="158"/>
      <c r="XAN8" s="158"/>
      <c r="XAO8" s="158"/>
      <c r="XAP8" s="158"/>
      <c r="XAQ8" s="158"/>
      <c r="XAR8" s="158"/>
      <c r="XAS8" s="158"/>
      <c r="XAT8" s="158"/>
      <c r="XAU8" s="158"/>
      <c r="XAV8" s="158"/>
      <c r="XAW8" s="158"/>
      <c r="XAX8" s="158"/>
      <c r="XAY8" s="158"/>
      <c r="XAZ8" s="158"/>
      <c r="XBA8" s="158"/>
      <c r="XBB8" s="158"/>
      <c r="XBC8" s="158"/>
      <c r="XBD8" s="158"/>
      <c r="XBE8" s="158"/>
      <c r="XBF8" s="158"/>
      <c r="XBG8" s="158"/>
      <c r="XBH8" s="158"/>
      <c r="XBI8" s="158"/>
      <c r="XBJ8" s="158"/>
      <c r="XBK8" s="158"/>
      <c r="XBL8" s="158"/>
      <c r="XBM8" s="158"/>
      <c r="XBN8" s="158"/>
      <c r="XBO8" s="158"/>
      <c r="XBP8" s="158"/>
      <c r="XBQ8" s="158"/>
      <c r="XBR8" s="158"/>
      <c r="XBS8" s="158"/>
      <c r="XBT8" s="158"/>
      <c r="XBU8" s="158"/>
      <c r="XBV8" s="158"/>
      <c r="XBW8" s="158"/>
      <c r="XBX8" s="158"/>
      <c r="XBY8" s="158"/>
      <c r="XBZ8" s="158"/>
      <c r="XCA8" s="158"/>
      <c r="XCB8" s="158"/>
      <c r="XCC8" s="158"/>
      <c r="XCD8" s="158"/>
      <c r="XCE8" s="158"/>
      <c r="XCF8" s="158"/>
      <c r="XCG8" s="158"/>
      <c r="XCH8" s="158"/>
      <c r="XCI8" s="158"/>
      <c r="XCJ8" s="158"/>
      <c r="XCK8" s="158"/>
      <c r="XCL8" s="158"/>
      <c r="XCM8" s="158"/>
      <c r="XCN8" s="158"/>
      <c r="XCO8" s="158"/>
      <c r="XCP8" s="158"/>
      <c r="XCQ8" s="158"/>
      <c r="XCR8" s="158"/>
      <c r="XCS8" s="158"/>
      <c r="XCT8" s="158"/>
      <c r="XCU8" s="158"/>
      <c r="XCV8" s="158"/>
      <c r="XCW8" s="158"/>
      <c r="XCX8" s="158"/>
      <c r="XCY8" s="158"/>
      <c r="XCZ8" s="158"/>
      <c r="XDA8" s="158"/>
      <c r="XDB8" s="158"/>
      <c r="XDC8" s="158"/>
      <c r="XDD8" s="158"/>
      <c r="XDE8" s="158"/>
      <c r="XDF8" s="158"/>
      <c r="XDG8" s="158"/>
      <c r="XDH8" s="158"/>
      <c r="XDI8" s="158"/>
      <c r="XDJ8" s="158"/>
      <c r="XDK8" s="158"/>
      <c r="XDL8" s="158"/>
      <c r="XDM8" s="158"/>
      <c r="XDN8" s="158"/>
      <c r="XDO8" s="158"/>
      <c r="XDP8" s="158"/>
      <c r="XDQ8" s="158"/>
      <c r="XDR8" s="158"/>
      <c r="XDS8" s="158"/>
      <c r="XDT8" s="158"/>
      <c r="XDU8" s="158"/>
      <c r="XDV8" s="158"/>
      <c r="XDW8" s="158"/>
      <c r="XDX8" s="158"/>
      <c r="XDY8" s="158"/>
      <c r="XDZ8" s="158"/>
      <c r="XEA8" s="158"/>
      <c r="XEB8" s="158"/>
      <c r="XEC8" s="158"/>
      <c r="XED8" s="158"/>
      <c r="XEE8" s="158"/>
      <c r="XEF8" s="158"/>
      <c r="XEG8" s="158"/>
      <c r="XEH8" s="158"/>
      <c r="XEI8" s="158"/>
      <c r="XEJ8" s="158"/>
      <c r="XEK8" s="158"/>
      <c r="XEL8" s="158"/>
      <c r="XEM8" s="158"/>
      <c r="XEN8" s="158"/>
      <c r="XEO8" s="158"/>
      <c r="XEP8" s="158"/>
      <c r="XEQ8" s="158"/>
      <c r="XER8" s="158"/>
      <c r="XES8" s="158"/>
      <c r="XET8" s="158"/>
      <c r="XEU8" s="158"/>
      <c r="XEV8" s="158"/>
      <c r="XEW8" s="158"/>
      <c r="XEX8" s="158"/>
      <c r="XEY8" s="158"/>
      <c r="XEZ8" s="158"/>
      <c r="XFA8" s="158"/>
      <c r="XFB8" s="158"/>
      <c r="XFC8" s="158"/>
    </row>
    <row r="9" spans="1:16384" s="159" customFormat="1" ht="20.149999999999999" customHeight="1">
      <c r="A9" s="161" t="s">
        <v>2125</v>
      </c>
      <c r="B9" s="33"/>
      <c r="C9" s="34"/>
      <c r="D9" s="35"/>
      <c r="E9" s="33"/>
      <c r="F9" s="33"/>
      <c r="G9" s="33"/>
      <c r="H9" s="33"/>
      <c r="I9" s="33"/>
      <c r="J9" s="36"/>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158"/>
      <c r="DG9" s="158"/>
      <c r="DH9" s="158"/>
      <c r="DI9" s="158"/>
      <c r="DJ9" s="158"/>
      <c r="DK9" s="158"/>
      <c r="DL9" s="158"/>
      <c r="DM9" s="158"/>
      <c r="DN9" s="158"/>
      <c r="DO9" s="158"/>
      <c r="DP9" s="158"/>
      <c r="DQ9" s="158"/>
      <c r="DR9" s="158"/>
      <c r="DS9" s="158"/>
      <c r="DT9" s="158"/>
      <c r="DU9" s="158"/>
      <c r="DV9" s="158"/>
      <c r="DW9" s="158"/>
      <c r="DX9" s="158"/>
      <c r="DY9" s="158"/>
      <c r="DZ9" s="158"/>
      <c r="EA9" s="158"/>
      <c r="EB9" s="158"/>
      <c r="EC9" s="158"/>
      <c r="ED9" s="158"/>
      <c r="EE9" s="158"/>
      <c r="EF9" s="158"/>
      <c r="EG9" s="158"/>
      <c r="EH9" s="158"/>
      <c r="EI9" s="158"/>
      <c r="EJ9" s="158"/>
      <c r="EK9" s="158"/>
      <c r="EL9" s="158"/>
      <c r="EM9" s="158"/>
      <c r="EN9" s="158"/>
      <c r="EO9" s="158"/>
      <c r="EP9" s="158"/>
      <c r="EQ9" s="158"/>
      <c r="ER9" s="158"/>
      <c r="ES9" s="158"/>
      <c r="ET9" s="158"/>
      <c r="EU9" s="158"/>
      <c r="EV9" s="158"/>
      <c r="EW9" s="158"/>
      <c r="EX9" s="158"/>
      <c r="EY9" s="158"/>
      <c r="EZ9" s="158"/>
      <c r="FA9" s="158"/>
      <c r="FB9" s="158"/>
      <c r="FC9" s="158"/>
      <c r="FD9" s="158"/>
      <c r="FE9" s="158"/>
      <c r="FF9" s="158"/>
      <c r="FG9" s="158"/>
      <c r="FH9" s="158"/>
      <c r="FI9" s="158"/>
      <c r="FJ9" s="158"/>
      <c r="FK9" s="158"/>
      <c r="FL9" s="158"/>
      <c r="FM9" s="158"/>
      <c r="FN9" s="158"/>
      <c r="FO9" s="158"/>
      <c r="FP9" s="158"/>
      <c r="FQ9" s="158"/>
      <c r="FR9" s="158"/>
      <c r="FS9" s="158"/>
      <c r="FT9" s="158"/>
      <c r="FU9" s="158"/>
      <c r="FV9" s="158"/>
      <c r="FW9" s="158"/>
      <c r="FX9" s="158"/>
      <c r="FY9" s="158"/>
      <c r="FZ9" s="158"/>
      <c r="GA9" s="158"/>
      <c r="GB9" s="158"/>
      <c r="GC9" s="158"/>
      <c r="GD9" s="158"/>
      <c r="GE9" s="158"/>
      <c r="GF9" s="158"/>
      <c r="GG9" s="158"/>
      <c r="GH9" s="158"/>
      <c r="GI9" s="158"/>
      <c r="GJ9" s="158"/>
      <c r="GK9" s="158"/>
      <c r="GL9" s="158"/>
      <c r="GM9" s="158"/>
      <c r="GN9" s="158"/>
      <c r="GO9" s="158"/>
      <c r="GP9" s="158"/>
      <c r="GQ9" s="158"/>
      <c r="GR9" s="158"/>
      <c r="GS9" s="158"/>
      <c r="GT9" s="158"/>
      <c r="GU9" s="158"/>
      <c r="GV9" s="158"/>
      <c r="GW9" s="158"/>
      <c r="GX9" s="158"/>
      <c r="GY9" s="158"/>
      <c r="GZ9" s="158"/>
      <c r="HA9" s="158"/>
      <c r="HB9" s="158"/>
      <c r="HC9" s="158"/>
      <c r="HD9" s="158"/>
      <c r="HE9" s="158"/>
      <c r="HF9" s="158"/>
      <c r="HG9" s="158"/>
      <c r="HH9" s="158"/>
      <c r="HI9" s="158"/>
      <c r="HJ9" s="158"/>
      <c r="HK9" s="158"/>
      <c r="HL9" s="158"/>
      <c r="HM9" s="158"/>
      <c r="HN9" s="158"/>
      <c r="HO9" s="158"/>
      <c r="HP9" s="158"/>
      <c r="HQ9" s="158"/>
      <c r="HR9" s="158"/>
      <c r="HS9" s="158"/>
      <c r="HT9" s="158"/>
      <c r="HU9" s="158"/>
      <c r="HV9" s="158"/>
      <c r="HW9" s="158"/>
      <c r="HX9" s="158"/>
      <c r="HY9" s="158"/>
      <c r="HZ9" s="158"/>
      <c r="IA9" s="158"/>
      <c r="IB9" s="158"/>
      <c r="IC9" s="158"/>
      <c r="ID9" s="158"/>
      <c r="IE9" s="158"/>
      <c r="IF9" s="158"/>
      <c r="IG9" s="158"/>
      <c r="IH9" s="158"/>
      <c r="II9" s="158"/>
      <c r="IJ9" s="158"/>
      <c r="IK9" s="158"/>
      <c r="IL9" s="158"/>
      <c r="IM9" s="158"/>
      <c r="IN9" s="158"/>
      <c r="IO9" s="158"/>
      <c r="IP9" s="158"/>
      <c r="IQ9" s="158"/>
      <c r="IR9" s="158"/>
      <c r="IS9" s="158"/>
      <c r="IT9" s="158"/>
      <c r="IU9" s="158"/>
      <c r="IV9" s="158"/>
      <c r="IW9" s="158"/>
      <c r="IX9" s="158"/>
      <c r="IY9" s="158"/>
      <c r="IZ9" s="158"/>
      <c r="JA9" s="158"/>
      <c r="JB9" s="158"/>
      <c r="JC9" s="158"/>
      <c r="JD9" s="158"/>
      <c r="JE9" s="158"/>
      <c r="JF9" s="158"/>
      <c r="JG9" s="158"/>
      <c r="JH9" s="158"/>
      <c r="JI9" s="158"/>
      <c r="JJ9" s="158"/>
      <c r="JK9" s="158"/>
      <c r="JL9" s="158"/>
      <c r="JM9" s="158"/>
      <c r="JN9" s="158"/>
      <c r="JO9" s="158"/>
      <c r="JP9" s="158"/>
      <c r="JQ9" s="158"/>
      <c r="JR9" s="158"/>
      <c r="JS9" s="158"/>
      <c r="JT9" s="158"/>
      <c r="JU9" s="158"/>
      <c r="JV9" s="158"/>
      <c r="JW9" s="158"/>
      <c r="JX9" s="158"/>
      <c r="JY9" s="158"/>
      <c r="JZ9" s="158"/>
      <c r="KA9" s="158"/>
      <c r="KB9" s="158"/>
      <c r="KC9" s="158"/>
      <c r="KD9" s="158"/>
      <c r="KE9" s="158"/>
      <c r="KF9" s="158"/>
      <c r="KG9" s="158"/>
      <c r="KH9" s="158"/>
      <c r="KI9" s="158"/>
      <c r="KJ9" s="158"/>
      <c r="KK9" s="158"/>
      <c r="KL9" s="158"/>
      <c r="KM9" s="158"/>
      <c r="KN9" s="158"/>
      <c r="KO9" s="158"/>
      <c r="KP9" s="158"/>
      <c r="KQ9" s="158"/>
      <c r="KR9" s="158"/>
      <c r="KS9" s="158"/>
      <c r="KT9" s="158"/>
      <c r="KU9" s="158"/>
      <c r="KV9" s="158"/>
      <c r="KW9" s="158"/>
      <c r="KX9" s="158"/>
      <c r="KY9" s="158"/>
      <c r="KZ9" s="158"/>
      <c r="LA9" s="158"/>
      <c r="LB9" s="158"/>
      <c r="LC9" s="158"/>
      <c r="LD9" s="158"/>
      <c r="LE9" s="158"/>
      <c r="LF9" s="158"/>
      <c r="LG9" s="158"/>
      <c r="LH9" s="158"/>
      <c r="LI9" s="158"/>
      <c r="LJ9" s="158"/>
      <c r="LK9" s="158"/>
      <c r="LL9" s="158"/>
      <c r="LM9" s="158"/>
      <c r="LN9" s="158"/>
      <c r="LO9" s="158"/>
      <c r="LP9" s="158"/>
      <c r="LQ9" s="158"/>
      <c r="LR9" s="158"/>
      <c r="LS9" s="158"/>
      <c r="LT9" s="158"/>
      <c r="LU9" s="158"/>
      <c r="LV9" s="158"/>
      <c r="LW9" s="158"/>
      <c r="LX9" s="158"/>
      <c r="LY9" s="158"/>
      <c r="LZ9" s="158"/>
      <c r="MA9" s="158"/>
      <c r="MB9" s="158"/>
      <c r="MC9" s="158"/>
      <c r="MD9" s="158"/>
      <c r="ME9" s="158"/>
      <c r="MF9" s="158"/>
      <c r="MG9" s="158"/>
      <c r="MH9" s="158"/>
      <c r="MI9" s="158"/>
      <c r="MJ9" s="158"/>
      <c r="MK9" s="158"/>
      <c r="ML9" s="158"/>
      <c r="MM9" s="158"/>
      <c r="MN9" s="158"/>
      <c r="MO9" s="158"/>
      <c r="MP9" s="158"/>
      <c r="MQ9" s="158"/>
      <c r="MR9" s="158"/>
      <c r="MS9" s="158"/>
      <c r="MT9" s="158"/>
      <c r="MU9" s="158"/>
      <c r="MV9" s="158"/>
      <c r="MW9" s="158"/>
      <c r="MX9" s="158"/>
      <c r="MY9" s="158"/>
      <c r="MZ9" s="158"/>
      <c r="NA9" s="158"/>
      <c r="NB9" s="158"/>
      <c r="NC9" s="158"/>
      <c r="ND9" s="158"/>
      <c r="NE9" s="158"/>
      <c r="NF9" s="158"/>
      <c r="NG9" s="158"/>
      <c r="NH9" s="158"/>
      <c r="NI9" s="158"/>
      <c r="NJ9" s="158"/>
      <c r="NK9" s="158"/>
      <c r="NL9" s="158"/>
      <c r="NM9" s="158"/>
      <c r="NN9" s="158"/>
      <c r="NO9" s="158"/>
      <c r="NP9" s="158"/>
      <c r="NQ9" s="158"/>
      <c r="NR9" s="158"/>
      <c r="NS9" s="158"/>
      <c r="NT9" s="158"/>
      <c r="NU9" s="158"/>
      <c r="NV9" s="158"/>
      <c r="NW9" s="158"/>
      <c r="NX9" s="158"/>
      <c r="NY9" s="158"/>
      <c r="NZ9" s="158"/>
      <c r="OA9" s="158"/>
      <c r="OB9" s="158"/>
      <c r="OC9" s="158"/>
      <c r="OD9" s="158"/>
      <c r="OE9" s="158"/>
      <c r="OF9" s="158"/>
      <c r="OG9" s="158"/>
      <c r="OH9" s="158"/>
      <c r="OI9" s="158"/>
      <c r="OJ9" s="158"/>
      <c r="OK9" s="158"/>
      <c r="OL9" s="158"/>
      <c r="OM9" s="158"/>
      <c r="ON9" s="158"/>
      <c r="OO9" s="158"/>
      <c r="OP9" s="158"/>
      <c r="OQ9" s="158"/>
      <c r="OR9" s="158"/>
      <c r="OS9" s="158"/>
      <c r="OT9" s="158"/>
      <c r="OU9" s="158"/>
      <c r="OV9" s="158"/>
      <c r="OW9" s="158"/>
      <c r="OX9" s="158"/>
      <c r="OY9" s="158"/>
      <c r="OZ9" s="158"/>
      <c r="PA9" s="158"/>
      <c r="PB9" s="158"/>
      <c r="PC9" s="158"/>
      <c r="PD9" s="158"/>
      <c r="PE9" s="158"/>
      <c r="PF9" s="158"/>
      <c r="PG9" s="158"/>
      <c r="PH9" s="158"/>
      <c r="PI9" s="158"/>
      <c r="PJ9" s="158"/>
      <c r="PK9" s="158"/>
      <c r="PL9" s="158"/>
      <c r="PM9" s="158"/>
      <c r="PN9" s="158"/>
      <c r="PO9" s="158"/>
      <c r="PP9" s="158"/>
      <c r="PQ9" s="158"/>
      <c r="PR9" s="158"/>
      <c r="PS9" s="158"/>
      <c r="PT9" s="158"/>
      <c r="PU9" s="158"/>
      <c r="PV9" s="158"/>
      <c r="PW9" s="158"/>
      <c r="PX9" s="158"/>
      <c r="PY9" s="158"/>
      <c r="PZ9" s="158"/>
      <c r="QA9" s="158"/>
      <c r="QB9" s="158"/>
      <c r="QC9" s="158"/>
      <c r="QD9" s="158"/>
      <c r="QE9" s="158"/>
      <c r="QF9" s="158"/>
      <c r="QG9" s="158"/>
      <c r="QH9" s="158"/>
      <c r="QI9" s="158"/>
      <c r="QJ9" s="158"/>
      <c r="QK9" s="158"/>
      <c r="QL9" s="158"/>
      <c r="QM9" s="158"/>
      <c r="QN9" s="158"/>
      <c r="QO9" s="158"/>
      <c r="QP9" s="158"/>
      <c r="QQ9" s="158"/>
      <c r="QR9" s="158"/>
      <c r="QS9" s="158"/>
      <c r="QT9" s="158"/>
      <c r="QU9" s="158"/>
      <c r="QV9" s="158"/>
      <c r="QW9" s="158"/>
      <c r="QX9" s="158"/>
      <c r="QY9" s="158"/>
      <c r="QZ9" s="158"/>
      <c r="RA9" s="158"/>
      <c r="RB9" s="158"/>
      <c r="RC9" s="158"/>
      <c r="RD9" s="158"/>
      <c r="RE9" s="158"/>
      <c r="RF9" s="158"/>
      <c r="RG9" s="158"/>
      <c r="RH9" s="158"/>
      <c r="RI9" s="158"/>
      <c r="RJ9" s="158"/>
      <c r="RK9" s="158"/>
      <c r="RL9" s="158"/>
      <c r="RM9" s="158"/>
      <c r="RN9" s="158"/>
      <c r="RO9" s="158"/>
      <c r="RP9" s="158"/>
      <c r="RQ9" s="158"/>
      <c r="RR9" s="158"/>
      <c r="RS9" s="158"/>
      <c r="RT9" s="158"/>
      <c r="RU9" s="158"/>
      <c r="RV9" s="158"/>
      <c r="RW9" s="158"/>
      <c r="RX9" s="158"/>
      <c r="RY9" s="158"/>
      <c r="RZ9" s="158"/>
      <c r="SA9" s="158"/>
      <c r="SB9" s="158"/>
      <c r="SC9" s="158"/>
      <c r="SD9" s="158"/>
      <c r="SE9" s="158"/>
      <c r="SF9" s="158"/>
      <c r="SG9" s="158"/>
      <c r="SH9" s="158"/>
      <c r="SI9" s="158"/>
      <c r="SJ9" s="158"/>
      <c r="SK9" s="158"/>
      <c r="SL9" s="158"/>
      <c r="SM9" s="158"/>
      <c r="SN9" s="158"/>
      <c r="SO9" s="158"/>
      <c r="SP9" s="158"/>
      <c r="SQ9" s="158"/>
      <c r="SR9" s="158"/>
      <c r="SS9" s="158"/>
      <c r="ST9" s="158"/>
      <c r="SU9" s="158"/>
      <c r="SV9" s="158"/>
      <c r="SW9" s="158"/>
      <c r="SX9" s="158"/>
      <c r="SY9" s="158"/>
      <c r="SZ9" s="158"/>
      <c r="TA9" s="158"/>
      <c r="TB9" s="158"/>
      <c r="TC9" s="158"/>
      <c r="TD9" s="158"/>
      <c r="TE9" s="158"/>
      <c r="TF9" s="158"/>
      <c r="TG9" s="158"/>
      <c r="TH9" s="158"/>
      <c r="TI9" s="158"/>
      <c r="TJ9" s="158"/>
      <c r="TK9" s="158"/>
      <c r="TL9" s="158"/>
      <c r="TM9" s="158"/>
      <c r="TN9" s="158"/>
      <c r="TO9" s="158"/>
      <c r="TP9" s="158"/>
      <c r="TQ9" s="158"/>
      <c r="TR9" s="158"/>
      <c r="TS9" s="158"/>
      <c r="TT9" s="158"/>
      <c r="TU9" s="158"/>
      <c r="TV9" s="158"/>
      <c r="TW9" s="158"/>
      <c r="TX9" s="158"/>
      <c r="TY9" s="158"/>
      <c r="TZ9" s="158"/>
      <c r="UA9" s="158"/>
      <c r="UB9" s="158"/>
      <c r="UC9" s="158"/>
      <c r="UD9" s="158"/>
      <c r="UE9" s="158"/>
      <c r="UF9" s="158"/>
      <c r="UG9" s="158"/>
      <c r="UH9" s="158"/>
      <c r="UI9" s="158"/>
      <c r="UJ9" s="158"/>
      <c r="UK9" s="158"/>
      <c r="UL9" s="158"/>
      <c r="UM9" s="158"/>
      <c r="UN9" s="158"/>
      <c r="UO9" s="158"/>
      <c r="UP9" s="158"/>
      <c r="UQ9" s="158"/>
      <c r="UR9" s="158"/>
      <c r="US9" s="158"/>
      <c r="UT9" s="158"/>
      <c r="UU9" s="158"/>
      <c r="UV9" s="158"/>
      <c r="UW9" s="158"/>
      <c r="UX9" s="158"/>
      <c r="UY9" s="158"/>
      <c r="UZ9" s="158"/>
      <c r="VA9" s="158"/>
      <c r="VB9" s="158"/>
      <c r="VC9" s="158"/>
      <c r="VD9" s="158"/>
      <c r="VE9" s="158"/>
      <c r="VF9" s="158"/>
      <c r="VG9" s="158"/>
      <c r="VH9" s="158"/>
      <c r="VI9" s="158"/>
      <c r="VJ9" s="158"/>
      <c r="VK9" s="158"/>
      <c r="VL9" s="158"/>
      <c r="VM9" s="158"/>
      <c r="VN9" s="158"/>
      <c r="VO9" s="158"/>
      <c r="VP9" s="158"/>
      <c r="VQ9" s="158"/>
      <c r="VR9" s="158"/>
      <c r="VS9" s="158"/>
      <c r="VT9" s="158"/>
      <c r="VU9" s="158"/>
      <c r="VV9" s="158"/>
      <c r="VW9" s="158"/>
      <c r="VX9" s="158"/>
      <c r="VY9" s="158"/>
      <c r="VZ9" s="158"/>
      <c r="WA9" s="158"/>
      <c r="WB9" s="158"/>
      <c r="WC9" s="158"/>
      <c r="WD9" s="158"/>
      <c r="WE9" s="158"/>
      <c r="WF9" s="158"/>
      <c r="WG9" s="158"/>
      <c r="WH9" s="158"/>
      <c r="WI9" s="158"/>
      <c r="WJ9" s="158"/>
      <c r="WK9" s="158"/>
      <c r="WL9" s="158"/>
      <c r="WM9" s="158"/>
      <c r="WN9" s="158"/>
      <c r="WO9" s="158"/>
      <c r="WP9" s="158"/>
      <c r="WQ9" s="158"/>
      <c r="WR9" s="158"/>
      <c r="WS9" s="158"/>
      <c r="WT9" s="158"/>
      <c r="WU9" s="158"/>
      <c r="WV9" s="158"/>
      <c r="WW9" s="158"/>
      <c r="WX9" s="158"/>
      <c r="WY9" s="158"/>
      <c r="WZ9" s="158"/>
      <c r="XA9" s="158"/>
      <c r="XB9" s="158"/>
      <c r="XC9" s="158"/>
      <c r="XD9" s="158"/>
      <c r="XE9" s="158"/>
      <c r="XF9" s="158"/>
      <c r="XG9" s="158"/>
      <c r="XH9" s="158"/>
      <c r="XI9" s="158"/>
      <c r="XJ9" s="158"/>
      <c r="XK9" s="158"/>
      <c r="XL9" s="158"/>
      <c r="XM9" s="158"/>
      <c r="XN9" s="158"/>
      <c r="XO9" s="158"/>
      <c r="XP9" s="158"/>
      <c r="XQ9" s="158"/>
      <c r="XR9" s="158"/>
      <c r="XS9" s="158"/>
      <c r="XT9" s="158"/>
      <c r="XU9" s="158"/>
      <c r="XV9" s="158"/>
      <c r="XW9" s="158"/>
      <c r="XX9" s="158"/>
      <c r="XY9" s="158"/>
      <c r="XZ9" s="158"/>
      <c r="YA9" s="158"/>
      <c r="YB9" s="158"/>
      <c r="YC9" s="158"/>
      <c r="YD9" s="158"/>
      <c r="YE9" s="158"/>
      <c r="YF9" s="158"/>
      <c r="YG9" s="158"/>
      <c r="YH9" s="158"/>
      <c r="YI9" s="158"/>
      <c r="YJ9" s="158"/>
      <c r="YK9" s="158"/>
      <c r="YL9" s="158"/>
      <c r="YM9" s="158"/>
      <c r="YN9" s="158"/>
      <c r="YO9" s="158"/>
      <c r="YP9" s="158"/>
      <c r="YQ9" s="158"/>
      <c r="YR9" s="158"/>
      <c r="YS9" s="158"/>
      <c r="YT9" s="158"/>
      <c r="YU9" s="158"/>
      <c r="YV9" s="158"/>
      <c r="YW9" s="158"/>
      <c r="YX9" s="158"/>
      <c r="YY9" s="158"/>
      <c r="YZ9" s="158"/>
      <c r="ZA9" s="158"/>
      <c r="ZB9" s="158"/>
      <c r="ZC9" s="158"/>
      <c r="ZD9" s="158"/>
      <c r="ZE9" s="158"/>
      <c r="ZF9" s="158"/>
      <c r="ZG9" s="158"/>
      <c r="ZH9" s="158"/>
      <c r="ZI9" s="158"/>
      <c r="ZJ9" s="158"/>
      <c r="ZK9" s="158"/>
      <c r="ZL9" s="158"/>
      <c r="ZM9" s="158"/>
      <c r="ZN9" s="158"/>
      <c r="ZO9" s="158"/>
      <c r="ZP9" s="158"/>
      <c r="ZQ9" s="158"/>
      <c r="ZR9" s="158"/>
      <c r="ZS9" s="158"/>
      <c r="ZT9" s="158"/>
      <c r="ZU9" s="158"/>
      <c r="ZV9" s="158"/>
      <c r="ZW9" s="158"/>
      <c r="ZX9" s="158"/>
      <c r="ZY9" s="158"/>
      <c r="ZZ9" s="158"/>
      <c r="AAA9" s="158"/>
      <c r="AAB9" s="158"/>
      <c r="AAC9" s="158"/>
      <c r="AAD9" s="158"/>
      <c r="AAE9" s="158"/>
      <c r="AAF9" s="158"/>
      <c r="AAG9" s="158"/>
      <c r="AAH9" s="158"/>
      <c r="AAI9" s="158"/>
      <c r="AAJ9" s="158"/>
      <c r="AAK9" s="158"/>
      <c r="AAL9" s="158"/>
      <c r="AAM9" s="158"/>
      <c r="AAN9" s="158"/>
      <c r="AAO9" s="158"/>
      <c r="AAP9" s="158"/>
      <c r="AAQ9" s="158"/>
      <c r="AAR9" s="158"/>
      <c r="AAS9" s="158"/>
      <c r="AAT9" s="158"/>
      <c r="AAU9" s="158"/>
      <c r="AAV9" s="158"/>
      <c r="AAW9" s="158"/>
      <c r="AAX9" s="158"/>
      <c r="AAY9" s="158"/>
      <c r="AAZ9" s="158"/>
      <c r="ABA9" s="158"/>
      <c r="ABB9" s="158"/>
      <c r="ABC9" s="158"/>
      <c r="ABD9" s="158"/>
      <c r="ABE9" s="158"/>
      <c r="ABF9" s="158"/>
      <c r="ABG9" s="158"/>
      <c r="ABH9" s="158"/>
      <c r="ABI9" s="158"/>
      <c r="ABJ9" s="158"/>
      <c r="ABK9" s="158"/>
      <c r="ABL9" s="158"/>
      <c r="ABM9" s="158"/>
      <c r="ABN9" s="158"/>
      <c r="ABO9" s="158"/>
      <c r="ABP9" s="158"/>
      <c r="ABQ9" s="158"/>
      <c r="ABR9" s="158"/>
      <c r="ABS9" s="158"/>
      <c r="ABT9" s="158"/>
      <c r="ABU9" s="158"/>
      <c r="ABV9" s="158"/>
      <c r="ABW9" s="158"/>
      <c r="ABX9" s="158"/>
      <c r="ABY9" s="158"/>
      <c r="ABZ9" s="158"/>
      <c r="ACA9" s="158"/>
      <c r="ACB9" s="158"/>
      <c r="ACC9" s="158"/>
      <c r="ACD9" s="158"/>
      <c r="ACE9" s="158"/>
      <c r="ACF9" s="158"/>
      <c r="ACG9" s="158"/>
      <c r="ACH9" s="158"/>
      <c r="ACI9" s="158"/>
      <c r="ACJ9" s="158"/>
      <c r="ACK9" s="158"/>
      <c r="ACL9" s="158"/>
      <c r="ACM9" s="158"/>
      <c r="ACN9" s="158"/>
      <c r="ACO9" s="158"/>
      <c r="ACP9" s="158"/>
      <c r="ACQ9" s="158"/>
      <c r="ACR9" s="158"/>
      <c r="ACS9" s="158"/>
      <c r="ACT9" s="158"/>
      <c r="ACU9" s="158"/>
      <c r="ACV9" s="158"/>
      <c r="ACW9" s="158"/>
      <c r="ACX9" s="158"/>
      <c r="ACY9" s="158"/>
      <c r="ACZ9" s="158"/>
      <c r="ADA9" s="158"/>
      <c r="ADB9" s="158"/>
      <c r="ADC9" s="158"/>
      <c r="ADD9" s="158"/>
      <c r="ADE9" s="158"/>
      <c r="ADF9" s="158"/>
      <c r="ADG9" s="158"/>
      <c r="ADH9" s="158"/>
      <c r="ADI9" s="158"/>
      <c r="ADJ9" s="158"/>
      <c r="ADK9" s="158"/>
      <c r="ADL9" s="158"/>
      <c r="ADM9" s="158"/>
      <c r="ADN9" s="158"/>
      <c r="ADO9" s="158"/>
      <c r="ADP9" s="158"/>
      <c r="ADQ9" s="158"/>
      <c r="ADR9" s="158"/>
      <c r="ADS9" s="158"/>
      <c r="ADT9" s="158"/>
      <c r="ADU9" s="158"/>
      <c r="ADV9" s="158"/>
      <c r="ADW9" s="158"/>
      <c r="ADX9" s="158"/>
      <c r="ADY9" s="158"/>
      <c r="ADZ9" s="158"/>
      <c r="AEA9" s="158"/>
      <c r="AEB9" s="158"/>
      <c r="AEC9" s="158"/>
      <c r="AED9" s="158"/>
      <c r="AEE9" s="158"/>
      <c r="AEF9" s="158"/>
      <c r="AEG9" s="158"/>
      <c r="AEH9" s="158"/>
      <c r="AEI9" s="158"/>
      <c r="AEJ9" s="158"/>
      <c r="AEK9" s="158"/>
      <c r="AEL9" s="158"/>
      <c r="AEM9" s="158"/>
      <c r="AEN9" s="158"/>
      <c r="AEO9" s="158"/>
      <c r="AEP9" s="158"/>
      <c r="AEQ9" s="158"/>
      <c r="AER9" s="158"/>
      <c r="AES9" s="158"/>
      <c r="AET9" s="158"/>
      <c r="AEU9" s="158"/>
      <c r="AEV9" s="158"/>
      <c r="AEW9" s="158"/>
      <c r="AEX9" s="158"/>
      <c r="AEY9" s="158"/>
      <c r="AEZ9" s="158"/>
      <c r="AFA9" s="158"/>
      <c r="AFB9" s="158"/>
      <c r="AFC9" s="158"/>
      <c r="AFD9" s="158"/>
      <c r="AFE9" s="158"/>
      <c r="AFF9" s="158"/>
      <c r="AFG9" s="158"/>
      <c r="AFH9" s="158"/>
      <c r="AFI9" s="158"/>
      <c r="AFJ9" s="158"/>
      <c r="AFK9" s="158"/>
      <c r="AFL9" s="158"/>
      <c r="AFM9" s="158"/>
      <c r="AFN9" s="158"/>
      <c r="AFO9" s="158"/>
      <c r="AFP9" s="158"/>
      <c r="AFQ9" s="158"/>
      <c r="AFR9" s="158"/>
      <c r="AFS9" s="158"/>
      <c r="AFT9" s="158"/>
      <c r="AFU9" s="158"/>
      <c r="AFV9" s="158"/>
      <c r="AFW9" s="158"/>
      <c r="AFX9" s="158"/>
      <c r="AFY9" s="158"/>
      <c r="AFZ9" s="158"/>
      <c r="AGA9" s="158"/>
      <c r="AGB9" s="158"/>
      <c r="AGC9" s="158"/>
      <c r="AGD9" s="158"/>
      <c r="AGE9" s="158"/>
      <c r="AGF9" s="158"/>
      <c r="AGG9" s="158"/>
      <c r="AGH9" s="158"/>
      <c r="AGI9" s="158"/>
      <c r="AGJ9" s="158"/>
      <c r="AGK9" s="158"/>
      <c r="AGL9" s="158"/>
      <c r="AGM9" s="158"/>
      <c r="AGN9" s="158"/>
      <c r="AGO9" s="158"/>
      <c r="AGP9" s="158"/>
      <c r="AGQ9" s="158"/>
      <c r="AGR9" s="158"/>
      <c r="AGS9" s="158"/>
      <c r="AGT9" s="158"/>
      <c r="AGU9" s="158"/>
      <c r="AGV9" s="158"/>
      <c r="AGW9" s="158"/>
      <c r="AGX9" s="158"/>
      <c r="AGY9" s="158"/>
      <c r="AGZ9" s="158"/>
      <c r="AHA9" s="158"/>
      <c r="AHB9" s="158"/>
      <c r="AHC9" s="158"/>
      <c r="AHD9" s="158"/>
      <c r="AHE9" s="158"/>
      <c r="AHF9" s="158"/>
      <c r="AHG9" s="158"/>
      <c r="AHH9" s="158"/>
      <c r="AHI9" s="158"/>
      <c r="AHJ9" s="158"/>
      <c r="AHK9" s="158"/>
      <c r="AHL9" s="158"/>
      <c r="AHM9" s="158"/>
      <c r="AHN9" s="158"/>
      <c r="AHO9" s="158"/>
      <c r="AHP9" s="158"/>
      <c r="AHQ9" s="158"/>
      <c r="AHR9" s="158"/>
      <c r="AHS9" s="158"/>
      <c r="AHT9" s="158"/>
      <c r="AHU9" s="158"/>
      <c r="AHV9" s="158"/>
      <c r="AHW9" s="158"/>
      <c r="AHX9" s="158"/>
      <c r="AHY9" s="158"/>
      <c r="AHZ9" s="158"/>
      <c r="AIA9" s="158"/>
      <c r="AIB9" s="158"/>
      <c r="AIC9" s="158"/>
      <c r="AID9" s="158"/>
      <c r="AIE9" s="158"/>
      <c r="AIF9" s="158"/>
      <c r="AIG9" s="158"/>
      <c r="AIH9" s="158"/>
      <c r="AII9" s="158"/>
      <c r="AIJ9" s="158"/>
      <c r="AIK9" s="158"/>
      <c r="AIL9" s="158"/>
      <c r="AIM9" s="158"/>
      <c r="AIN9" s="158"/>
      <c r="AIO9" s="158"/>
      <c r="AIP9" s="158"/>
      <c r="AIQ9" s="158"/>
      <c r="AIR9" s="158"/>
      <c r="AIS9" s="158"/>
      <c r="AIT9" s="158"/>
      <c r="AIU9" s="158"/>
      <c r="AIV9" s="158"/>
      <c r="AIW9" s="158"/>
      <c r="AIX9" s="158"/>
      <c r="AIY9" s="158"/>
      <c r="AIZ9" s="158"/>
      <c r="AJA9" s="158"/>
      <c r="AJB9" s="158"/>
      <c r="AJC9" s="158"/>
      <c r="AJD9" s="158"/>
      <c r="AJE9" s="158"/>
      <c r="AJF9" s="158"/>
      <c r="AJG9" s="158"/>
      <c r="AJH9" s="158"/>
      <c r="AJI9" s="158"/>
      <c r="AJJ9" s="158"/>
      <c r="AJK9" s="158"/>
      <c r="AJL9" s="158"/>
      <c r="AJM9" s="158"/>
      <c r="AJN9" s="158"/>
      <c r="AJO9" s="158"/>
      <c r="AJP9" s="158"/>
      <c r="AJQ9" s="158"/>
      <c r="AJR9" s="158"/>
      <c r="AJS9" s="158"/>
      <c r="AJT9" s="158"/>
      <c r="AJU9" s="158"/>
      <c r="AJV9" s="158"/>
      <c r="AJW9" s="158"/>
      <c r="AJX9" s="158"/>
      <c r="AJY9" s="158"/>
      <c r="AJZ9" s="158"/>
      <c r="AKA9" s="158"/>
      <c r="AKB9" s="158"/>
      <c r="AKC9" s="158"/>
      <c r="AKD9" s="158"/>
      <c r="AKE9" s="158"/>
      <c r="AKF9" s="158"/>
      <c r="AKG9" s="158"/>
      <c r="AKH9" s="158"/>
      <c r="AKI9" s="158"/>
      <c r="AKJ9" s="158"/>
      <c r="AKK9" s="158"/>
      <c r="AKL9" s="158"/>
      <c r="AKM9" s="158"/>
      <c r="AKN9" s="158"/>
      <c r="AKO9" s="158"/>
      <c r="AKP9" s="158"/>
      <c r="AKQ9" s="158"/>
      <c r="AKR9" s="158"/>
      <c r="AKS9" s="158"/>
      <c r="AKT9" s="158"/>
      <c r="AKU9" s="158"/>
      <c r="AKV9" s="158"/>
      <c r="AKW9" s="158"/>
      <c r="AKX9" s="158"/>
      <c r="AKY9" s="158"/>
      <c r="AKZ9" s="158"/>
      <c r="ALA9" s="158"/>
      <c r="ALB9" s="158"/>
      <c r="ALC9" s="158"/>
      <c r="ALD9" s="158"/>
      <c r="ALE9" s="158"/>
      <c r="ALF9" s="158"/>
      <c r="ALG9" s="158"/>
      <c r="ALH9" s="158"/>
      <c r="ALI9" s="158"/>
      <c r="ALJ9" s="158"/>
      <c r="ALK9" s="158"/>
      <c r="ALL9" s="158"/>
      <c r="ALM9" s="158"/>
      <c r="ALN9" s="158"/>
      <c r="ALO9" s="158"/>
      <c r="ALP9" s="158"/>
      <c r="ALQ9" s="158"/>
      <c r="ALR9" s="158"/>
      <c r="ALS9" s="158"/>
      <c r="ALT9" s="158"/>
      <c r="ALU9" s="158"/>
      <c r="ALV9" s="158"/>
      <c r="ALW9" s="158"/>
      <c r="ALX9" s="158"/>
      <c r="ALY9" s="158"/>
      <c r="ALZ9" s="158"/>
      <c r="AMA9" s="158"/>
      <c r="AMB9" s="158"/>
      <c r="AMC9" s="158"/>
      <c r="AMD9" s="158"/>
      <c r="AME9" s="158"/>
      <c r="AMF9" s="158"/>
      <c r="AMG9" s="158"/>
      <c r="AMH9" s="158"/>
      <c r="AMI9" s="158"/>
      <c r="AMJ9" s="158"/>
      <c r="AMK9" s="158"/>
      <c r="AML9" s="158"/>
      <c r="AMM9" s="158"/>
      <c r="AMN9" s="158"/>
      <c r="AMO9" s="158"/>
      <c r="AMP9" s="158"/>
      <c r="AMQ9" s="158"/>
      <c r="AMR9" s="158"/>
      <c r="AMS9" s="158"/>
      <c r="AMT9" s="158"/>
      <c r="AMU9" s="158"/>
      <c r="AMV9" s="158"/>
      <c r="AMW9" s="158"/>
      <c r="AMX9" s="158"/>
      <c r="AMY9" s="158"/>
      <c r="AMZ9" s="158"/>
      <c r="ANA9" s="158"/>
      <c r="ANB9" s="158"/>
      <c r="ANC9" s="158"/>
      <c r="AND9" s="158"/>
      <c r="ANE9" s="158"/>
      <c r="ANF9" s="158"/>
      <c r="ANG9" s="158"/>
      <c r="ANH9" s="158"/>
      <c r="ANI9" s="158"/>
      <c r="ANJ9" s="158"/>
      <c r="ANK9" s="158"/>
      <c r="ANL9" s="158"/>
      <c r="ANM9" s="158"/>
      <c r="ANN9" s="158"/>
      <c r="ANO9" s="158"/>
      <c r="ANP9" s="158"/>
      <c r="ANQ9" s="158"/>
      <c r="ANR9" s="158"/>
      <c r="ANS9" s="158"/>
      <c r="ANT9" s="158"/>
      <c r="ANU9" s="158"/>
      <c r="ANV9" s="158"/>
      <c r="ANW9" s="158"/>
      <c r="ANX9" s="158"/>
      <c r="ANY9" s="158"/>
      <c r="ANZ9" s="158"/>
      <c r="AOA9" s="158"/>
      <c r="AOB9" s="158"/>
      <c r="AOC9" s="158"/>
      <c r="AOD9" s="158"/>
      <c r="AOE9" s="158"/>
      <c r="AOF9" s="158"/>
      <c r="AOG9" s="158"/>
      <c r="AOH9" s="158"/>
      <c r="AOI9" s="158"/>
      <c r="AOJ9" s="158"/>
      <c r="AOK9" s="158"/>
      <c r="AOL9" s="158"/>
      <c r="AOM9" s="158"/>
      <c r="AON9" s="158"/>
      <c r="AOO9" s="158"/>
      <c r="AOP9" s="158"/>
      <c r="AOQ9" s="158"/>
      <c r="AOR9" s="158"/>
      <c r="AOS9" s="158"/>
      <c r="AOT9" s="158"/>
      <c r="AOU9" s="158"/>
      <c r="AOV9" s="158"/>
      <c r="AOW9" s="158"/>
      <c r="AOX9" s="158"/>
      <c r="AOY9" s="158"/>
      <c r="AOZ9" s="158"/>
      <c r="APA9" s="158"/>
      <c r="APB9" s="158"/>
      <c r="APC9" s="158"/>
      <c r="APD9" s="158"/>
      <c r="APE9" s="158"/>
      <c r="APF9" s="158"/>
      <c r="APG9" s="158"/>
      <c r="APH9" s="158"/>
      <c r="API9" s="158"/>
      <c r="APJ9" s="158"/>
      <c r="APK9" s="158"/>
      <c r="APL9" s="158"/>
      <c r="APM9" s="158"/>
      <c r="APN9" s="158"/>
      <c r="APO9" s="158"/>
      <c r="APP9" s="158"/>
      <c r="APQ9" s="158"/>
      <c r="APR9" s="158"/>
      <c r="APS9" s="158"/>
      <c r="APT9" s="158"/>
      <c r="APU9" s="158"/>
      <c r="APV9" s="158"/>
      <c r="APW9" s="158"/>
      <c r="APX9" s="158"/>
      <c r="APY9" s="158"/>
      <c r="APZ9" s="158"/>
      <c r="AQA9" s="158"/>
      <c r="AQB9" s="158"/>
      <c r="AQC9" s="158"/>
      <c r="AQD9" s="158"/>
      <c r="AQE9" s="158"/>
      <c r="AQF9" s="158"/>
      <c r="AQG9" s="158"/>
      <c r="AQH9" s="158"/>
      <c r="AQI9" s="158"/>
      <c r="AQJ9" s="158"/>
      <c r="AQK9" s="158"/>
      <c r="AQL9" s="158"/>
      <c r="AQM9" s="158"/>
      <c r="AQN9" s="158"/>
      <c r="AQO9" s="158"/>
      <c r="AQP9" s="158"/>
      <c r="AQQ9" s="158"/>
      <c r="AQR9" s="158"/>
      <c r="AQS9" s="158"/>
      <c r="AQT9" s="158"/>
      <c r="AQU9" s="158"/>
      <c r="AQV9" s="158"/>
      <c r="AQW9" s="158"/>
      <c r="AQX9" s="158"/>
      <c r="AQY9" s="158"/>
      <c r="AQZ9" s="158"/>
      <c r="ARA9" s="158"/>
      <c r="ARB9" s="158"/>
      <c r="ARC9" s="158"/>
      <c r="ARD9" s="158"/>
      <c r="ARE9" s="158"/>
      <c r="ARF9" s="158"/>
      <c r="ARG9" s="158"/>
      <c r="ARH9" s="158"/>
      <c r="ARI9" s="158"/>
      <c r="ARJ9" s="158"/>
      <c r="ARK9" s="158"/>
      <c r="ARL9" s="158"/>
      <c r="ARM9" s="158"/>
      <c r="ARN9" s="158"/>
      <c r="ARO9" s="158"/>
      <c r="ARP9" s="158"/>
      <c r="ARQ9" s="158"/>
      <c r="ARR9" s="158"/>
      <c r="ARS9" s="158"/>
      <c r="ART9" s="158"/>
      <c r="ARU9" s="158"/>
      <c r="ARV9" s="158"/>
      <c r="ARW9" s="158"/>
      <c r="ARX9" s="158"/>
      <c r="ARY9" s="158"/>
      <c r="ARZ9" s="158"/>
      <c r="ASA9" s="158"/>
      <c r="ASB9" s="158"/>
      <c r="ASC9" s="158"/>
      <c r="ASD9" s="158"/>
      <c r="ASE9" s="158"/>
      <c r="ASF9" s="158"/>
      <c r="ASG9" s="158"/>
      <c r="ASH9" s="158"/>
      <c r="ASI9" s="158"/>
      <c r="ASJ9" s="158"/>
      <c r="ASK9" s="158"/>
      <c r="ASL9" s="158"/>
      <c r="ASM9" s="158"/>
      <c r="ASN9" s="158"/>
      <c r="ASO9" s="158"/>
      <c r="ASP9" s="158"/>
      <c r="ASQ9" s="158"/>
      <c r="ASR9" s="158"/>
      <c r="ASS9" s="158"/>
      <c r="AST9" s="158"/>
      <c r="ASU9" s="158"/>
      <c r="ASV9" s="158"/>
      <c r="ASW9" s="158"/>
      <c r="ASX9" s="158"/>
      <c r="ASY9" s="158"/>
      <c r="ASZ9" s="158"/>
      <c r="ATA9" s="158"/>
      <c r="ATB9" s="158"/>
      <c r="ATC9" s="158"/>
      <c r="ATD9" s="158"/>
      <c r="ATE9" s="158"/>
      <c r="ATF9" s="158"/>
      <c r="ATG9" s="158"/>
      <c r="ATH9" s="158"/>
      <c r="ATI9" s="158"/>
      <c r="ATJ9" s="158"/>
      <c r="ATK9" s="158"/>
      <c r="ATL9" s="158"/>
      <c r="ATM9" s="158"/>
      <c r="ATN9" s="158"/>
      <c r="ATO9" s="158"/>
      <c r="ATP9" s="158"/>
      <c r="ATQ9" s="158"/>
      <c r="ATR9" s="158"/>
      <c r="ATS9" s="158"/>
      <c r="ATT9" s="158"/>
      <c r="ATU9" s="158"/>
      <c r="ATV9" s="158"/>
      <c r="ATW9" s="158"/>
      <c r="ATX9" s="158"/>
      <c r="ATY9" s="158"/>
      <c r="ATZ9" s="158"/>
      <c r="AUA9" s="158"/>
      <c r="AUB9" s="158"/>
      <c r="AUC9" s="158"/>
      <c r="AUD9" s="158"/>
      <c r="AUE9" s="158"/>
      <c r="AUF9" s="158"/>
      <c r="AUG9" s="158"/>
      <c r="AUH9" s="158"/>
      <c r="AUI9" s="158"/>
      <c r="AUJ9" s="158"/>
      <c r="AUK9" s="158"/>
      <c r="AUL9" s="158"/>
      <c r="AUM9" s="158"/>
      <c r="AUN9" s="158"/>
      <c r="AUO9" s="158"/>
      <c r="AUP9" s="158"/>
      <c r="AUQ9" s="158"/>
      <c r="AUR9" s="158"/>
      <c r="AUS9" s="158"/>
      <c r="AUT9" s="158"/>
      <c r="AUU9" s="158"/>
      <c r="AUV9" s="158"/>
      <c r="AUW9" s="158"/>
      <c r="AUX9" s="158"/>
      <c r="AUY9" s="158"/>
      <c r="AUZ9" s="158"/>
      <c r="AVA9" s="158"/>
      <c r="AVB9" s="158"/>
      <c r="AVC9" s="158"/>
      <c r="AVD9" s="158"/>
      <c r="AVE9" s="158"/>
      <c r="AVF9" s="158"/>
      <c r="AVG9" s="158"/>
      <c r="AVH9" s="158"/>
      <c r="AVI9" s="158"/>
      <c r="AVJ9" s="158"/>
      <c r="AVK9" s="158"/>
      <c r="AVL9" s="158"/>
      <c r="AVM9" s="158"/>
      <c r="AVN9" s="158"/>
      <c r="AVO9" s="158"/>
      <c r="AVP9" s="158"/>
      <c r="AVQ9" s="158"/>
      <c r="AVR9" s="158"/>
      <c r="AVS9" s="158"/>
      <c r="AVT9" s="158"/>
      <c r="AVU9" s="158"/>
      <c r="AVV9" s="158"/>
      <c r="AVW9" s="158"/>
      <c r="AVX9" s="158"/>
      <c r="AVY9" s="158"/>
      <c r="AVZ9" s="158"/>
      <c r="AWA9" s="158"/>
      <c r="AWB9" s="158"/>
      <c r="AWC9" s="158"/>
      <c r="AWD9" s="158"/>
      <c r="AWE9" s="158"/>
      <c r="AWF9" s="158"/>
      <c r="AWG9" s="158"/>
      <c r="AWH9" s="158"/>
      <c r="AWI9" s="158"/>
      <c r="AWJ9" s="158"/>
      <c r="AWK9" s="158"/>
      <c r="AWL9" s="158"/>
      <c r="AWM9" s="158"/>
      <c r="AWN9" s="158"/>
      <c r="AWO9" s="158"/>
      <c r="AWP9" s="158"/>
      <c r="AWQ9" s="158"/>
      <c r="AWR9" s="158"/>
      <c r="AWS9" s="158"/>
      <c r="AWT9" s="158"/>
      <c r="AWU9" s="158"/>
      <c r="AWV9" s="158"/>
      <c r="AWW9" s="158"/>
      <c r="AWX9" s="158"/>
      <c r="AWY9" s="158"/>
      <c r="AWZ9" s="158"/>
      <c r="AXA9" s="158"/>
      <c r="AXB9" s="158"/>
      <c r="AXC9" s="158"/>
      <c r="AXD9" s="158"/>
      <c r="AXE9" s="158"/>
      <c r="AXF9" s="158"/>
      <c r="AXG9" s="158"/>
      <c r="AXH9" s="158"/>
      <c r="AXI9" s="158"/>
      <c r="AXJ9" s="158"/>
      <c r="AXK9" s="158"/>
      <c r="AXL9" s="158"/>
      <c r="AXM9" s="158"/>
      <c r="AXN9" s="158"/>
      <c r="AXO9" s="158"/>
      <c r="AXP9" s="158"/>
      <c r="AXQ9" s="158"/>
      <c r="AXR9" s="158"/>
      <c r="AXS9" s="158"/>
      <c r="AXT9" s="158"/>
      <c r="AXU9" s="158"/>
      <c r="AXV9" s="158"/>
      <c r="AXW9" s="158"/>
      <c r="AXX9" s="158"/>
      <c r="AXY9" s="158"/>
      <c r="AXZ9" s="158"/>
      <c r="AYA9" s="158"/>
      <c r="AYB9" s="158"/>
      <c r="AYC9" s="158"/>
      <c r="AYD9" s="158"/>
      <c r="AYE9" s="158"/>
      <c r="AYF9" s="158"/>
      <c r="AYG9" s="158"/>
      <c r="AYH9" s="158"/>
      <c r="AYI9" s="158"/>
      <c r="AYJ9" s="158"/>
      <c r="AYK9" s="158"/>
      <c r="AYL9" s="158"/>
      <c r="AYM9" s="158"/>
      <c r="AYN9" s="158"/>
      <c r="AYO9" s="158"/>
      <c r="AYP9" s="158"/>
      <c r="AYQ9" s="158"/>
      <c r="AYR9" s="158"/>
      <c r="AYS9" s="158"/>
      <c r="AYT9" s="158"/>
      <c r="AYU9" s="158"/>
      <c r="AYV9" s="158"/>
      <c r="AYW9" s="158"/>
      <c r="AYX9" s="158"/>
      <c r="AYY9" s="158"/>
      <c r="AYZ9" s="158"/>
      <c r="AZA9" s="158"/>
      <c r="AZB9" s="158"/>
      <c r="AZC9" s="158"/>
      <c r="AZD9" s="158"/>
      <c r="AZE9" s="158"/>
      <c r="AZF9" s="158"/>
      <c r="AZG9" s="158"/>
      <c r="AZH9" s="158"/>
      <c r="AZI9" s="158"/>
      <c r="AZJ9" s="158"/>
      <c r="AZK9" s="158"/>
      <c r="AZL9" s="158"/>
      <c r="AZM9" s="158"/>
      <c r="AZN9" s="158"/>
      <c r="AZO9" s="158"/>
      <c r="AZP9" s="158"/>
      <c r="AZQ9" s="158"/>
      <c r="AZR9" s="158"/>
      <c r="AZS9" s="158"/>
      <c r="AZT9" s="158"/>
      <c r="AZU9" s="158"/>
      <c r="AZV9" s="158"/>
      <c r="AZW9" s="158"/>
      <c r="AZX9" s="158"/>
      <c r="AZY9" s="158"/>
      <c r="AZZ9" s="158"/>
      <c r="BAA9" s="158"/>
      <c r="BAB9" s="158"/>
      <c r="BAC9" s="158"/>
      <c r="BAD9" s="158"/>
      <c r="BAE9" s="158"/>
      <c r="BAF9" s="158"/>
      <c r="BAG9" s="158"/>
      <c r="BAH9" s="158"/>
      <c r="BAI9" s="158"/>
      <c r="BAJ9" s="158"/>
      <c r="BAK9" s="158"/>
      <c r="BAL9" s="158"/>
      <c r="BAM9" s="158"/>
      <c r="BAN9" s="158"/>
      <c r="BAO9" s="158"/>
      <c r="BAP9" s="158"/>
      <c r="BAQ9" s="158"/>
      <c r="BAR9" s="158"/>
      <c r="BAS9" s="158"/>
      <c r="BAT9" s="158"/>
      <c r="BAU9" s="158"/>
      <c r="BAV9" s="158"/>
      <c r="BAW9" s="158"/>
      <c r="BAX9" s="158"/>
      <c r="BAY9" s="158"/>
      <c r="BAZ9" s="158"/>
      <c r="BBA9" s="158"/>
      <c r="BBB9" s="158"/>
      <c r="BBC9" s="158"/>
      <c r="BBD9" s="158"/>
      <c r="BBE9" s="158"/>
      <c r="BBF9" s="158"/>
      <c r="BBG9" s="158"/>
      <c r="BBH9" s="158"/>
      <c r="BBI9" s="158"/>
      <c r="BBJ9" s="158"/>
      <c r="BBK9" s="158"/>
      <c r="BBL9" s="158"/>
      <c r="BBM9" s="158"/>
      <c r="BBN9" s="158"/>
      <c r="BBO9" s="158"/>
      <c r="BBP9" s="158"/>
      <c r="BBQ9" s="158"/>
      <c r="BBR9" s="158"/>
      <c r="BBS9" s="158"/>
      <c r="BBT9" s="158"/>
      <c r="BBU9" s="158"/>
      <c r="BBV9" s="158"/>
      <c r="BBW9" s="158"/>
      <c r="BBX9" s="158"/>
      <c r="BBY9" s="158"/>
      <c r="BBZ9" s="158"/>
      <c r="BCA9" s="158"/>
      <c r="BCB9" s="158"/>
      <c r="BCC9" s="158"/>
      <c r="BCD9" s="158"/>
      <c r="BCE9" s="158"/>
      <c r="BCF9" s="158"/>
      <c r="BCG9" s="158"/>
      <c r="BCH9" s="158"/>
      <c r="BCI9" s="158"/>
      <c r="BCJ9" s="158"/>
      <c r="BCK9" s="158"/>
      <c r="BCL9" s="158"/>
      <c r="BCM9" s="158"/>
      <c r="BCN9" s="158"/>
      <c r="BCO9" s="158"/>
      <c r="BCP9" s="158"/>
      <c r="BCQ9" s="158"/>
      <c r="BCR9" s="158"/>
      <c r="BCS9" s="158"/>
      <c r="BCT9" s="158"/>
      <c r="BCU9" s="158"/>
      <c r="BCV9" s="158"/>
      <c r="BCW9" s="158"/>
      <c r="BCX9" s="158"/>
      <c r="BCY9" s="158"/>
      <c r="BCZ9" s="158"/>
      <c r="BDA9" s="158"/>
      <c r="BDB9" s="158"/>
      <c r="BDC9" s="158"/>
      <c r="BDD9" s="158"/>
      <c r="BDE9" s="158"/>
      <c r="BDF9" s="158"/>
      <c r="BDG9" s="158"/>
      <c r="BDH9" s="158"/>
      <c r="BDI9" s="158"/>
      <c r="BDJ9" s="158"/>
      <c r="BDK9" s="158"/>
      <c r="BDL9" s="158"/>
      <c r="BDM9" s="158"/>
      <c r="BDN9" s="158"/>
      <c r="BDO9" s="158"/>
      <c r="BDP9" s="158"/>
      <c r="BDQ9" s="158"/>
      <c r="BDR9" s="158"/>
      <c r="BDS9" s="158"/>
      <c r="BDT9" s="158"/>
      <c r="BDU9" s="158"/>
      <c r="BDV9" s="158"/>
      <c r="BDW9" s="158"/>
      <c r="BDX9" s="158"/>
      <c r="BDY9" s="158"/>
      <c r="BDZ9" s="158"/>
      <c r="BEA9" s="158"/>
      <c r="BEB9" s="158"/>
      <c r="BEC9" s="158"/>
      <c r="BED9" s="158"/>
      <c r="BEE9" s="158"/>
      <c r="BEF9" s="158"/>
      <c r="BEG9" s="158"/>
      <c r="BEH9" s="158"/>
      <c r="BEI9" s="158"/>
      <c r="BEJ9" s="158"/>
      <c r="BEK9" s="158"/>
      <c r="BEL9" s="158"/>
      <c r="BEM9" s="158"/>
      <c r="BEN9" s="158"/>
      <c r="BEO9" s="158"/>
      <c r="BEP9" s="158"/>
      <c r="BEQ9" s="158"/>
      <c r="BER9" s="158"/>
      <c r="BES9" s="158"/>
      <c r="BET9" s="158"/>
      <c r="BEU9" s="158"/>
      <c r="BEV9" s="158"/>
      <c r="BEW9" s="158"/>
      <c r="BEX9" s="158"/>
      <c r="BEY9" s="158"/>
      <c r="BEZ9" s="158"/>
      <c r="BFA9" s="158"/>
      <c r="BFB9" s="158"/>
      <c r="BFC9" s="158"/>
      <c r="BFD9" s="158"/>
      <c r="BFE9" s="158"/>
      <c r="BFF9" s="158"/>
      <c r="BFG9" s="158"/>
      <c r="BFH9" s="158"/>
      <c r="BFI9" s="158"/>
      <c r="BFJ9" s="158"/>
      <c r="BFK9" s="158"/>
      <c r="BFL9" s="158"/>
      <c r="BFM9" s="158"/>
      <c r="BFN9" s="158"/>
      <c r="BFO9" s="158"/>
      <c r="BFP9" s="158"/>
      <c r="BFQ9" s="158"/>
      <c r="BFR9" s="158"/>
      <c r="BFS9" s="158"/>
      <c r="BFT9" s="158"/>
      <c r="BFU9" s="158"/>
      <c r="BFV9" s="158"/>
      <c r="BFW9" s="158"/>
      <c r="BFX9" s="158"/>
      <c r="BFY9" s="158"/>
      <c r="BFZ9" s="158"/>
      <c r="BGA9" s="158"/>
      <c r="BGB9" s="158"/>
      <c r="BGC9" s="158"/>
      <c r="BGD9" s="158"/>
      <c r="BGE9" s="158"/>
      <c r="BGF9" s="158"/>
      <c r="BGG9" s="158"/>
      <c r="BGH9" s="158"/>
      <c r="BGI9" s="158"/>
      <c r="BGJ9" s="158"/>
      <c r="BGK9" s="158"/>
      <c r="BGL9" s="158"/>
      <c r="BGM9" s="158"/>
      <c r="BGN9" s="158"/>
      <c r="BGO9" s="158"/>
      <c r="BGP9" s="158"/>
      <c r="BGQ9" s="158"/>
      <c r="BGR9" s="158"/>
      <c r="BGS9" s="158"/>
      <c r="BGT9" s="158"/>
      <c r="BGU9" s="158"/>
      <c r="BGV9" s="158"/>
      <c r="BGW9" s="158"/>
      <c r="BGX9" s="158"/>
      <c r="BGY9" s="158"/>
      <c r="BGZ9" s="158"/>
      <c r="BHA9" s="158"/>
      <c r="BHB9" s="158"/>
      <c r="BHC9" s="158"/>
      <c r="BHD9" s="158"/>
      <c r="BHE9" s="158"/>
      <c r="BHF9" s="158"/>
      <c r="BHG9" s="158"/>
      <c r="BHH9" s="158"/>
      <c r="BHI9" s="158"/>
      <c r="BHJ9" s="158"/>
      <c r="BHK9" s="158"/>
      <c r="BHL9" s="158"/>
      <c r="BHM9" s="158"/>
      <c r="BHN9" s="158"/>
      <c r="BHO9" s="158"/>
      <c r="BHP9" s="158"/>
      <c r="BHQ9" s="158"/>
      <c r="BHR9" s="158"/>
      <c r="BHS9" s="158"/>
      <c r="BHT9" s="158"/>
      <c r="BHU9" s="158"/>
      <c r="BHV9" s="158"/>
      <c r="BHW9" s="158"/>
      <c r="BHX9" s="158"/>
      <c r="BHY9" s="158"/>
      <c r="BHZ9" s="158"/>
      <c r="BIA9" s="158"/>
      <c r="BIB9" s="158"/>
      <c r="BIC9" s="158"/>
      <c r="BID9" s="158"/>
      <c r="BIE9" s="158"/>
      <c r="BIF9" s="158"/>
      <c r="BIG9" s="158"/>
      <c r="BIH9" s="158"/>
      <c r="BII9" s="158"/>
      <c r="BIJ9" s="158"/>
      <c r="BIK9" s="158"/>
      <c r="BIL9" s="158"/>
      <c r="BIM9" s="158"/>
      <c r="BIN9" s="158"/>
      <c r="BIO9" s="158"/>
      <c r="BIP9" s="158"/>
      <c r="BIQ9" s="158"/>
      <c r="BIR9" s="158"/>
      <c r="BIS9" s="158"/>
      <c r="BIT9" s="158"/>
      <c r="BIU9" s="158"/>
      <c r="BIV9" s="158"/>
      <c r="BIW9" s="158"/>
      <c r="BIX9" s="158"/>
      <c r="BIY9" s="158"/>
      <c r="BIZ9" s="158"/>
      <c r="BJA9" s="158"/>
      <c r="BJB9" s="158"/>
      <c r="BJC9" s="158"/>
      <c r="BJD9" s="158"/>
      <c r="BJE9" s="158"/>
      <c r="BJF9" s="158"/>
      <c r="BJG9" s="158"/>
      <c r="BJH9" s="158"/>
      <c r="BJI9" s="158"/>
      <c r="BJJ9" s="158"/>
      <c r="BJK9" s="158"/>
      <c r="BJL9" s="158"/>
      <c r="BJM9" s="158"/>
      <c r="BJN9" s="158"/>
      <c r="BJO9" s="158"/>
      <c r="BJP9" s="158"/>
      <c r="BJQ9" s="158"/>
      <c r="BJR9" s="158"/>
      <c r="BJS9" s="158"/>
      <c r="BJT9" s="158"/>
      <c r="BJU9" s="158"/>
      <c r="BJV9" s="158"/>
      <c r="BJW9" s="158"/>
      <c r="BJX9" s="158"/>
      <c r="BJY9" s="158"/>
      <c r="BJZ9" s="158"/>
      <c r="BKA9" s="158"/>
      <c r="BKB9" s="158"/>
      <c r="BKC9" s="158"/>
      <c r="BKD9" s="158"/>
      <c r="BKE9" s="158"/>
      <c r="BKF9" s="158"/>
      <c r="BKG9" s="158"/>
      <c r="BKH9" s="158"/>
      <c r="BKI9" s="158"/>
      <c r="BKJ9" s="158"/>
      <c r="BKK9" s="158"/>
      <c r="BKL9" s="158"/>
      <c r="BKM9" s="158"/>
      <c r="BKN9" s="158"/>
      <c r="BKO9" s="158"/>
      <c r="BKP9" s="158"/>
      <c r="BKQ9" s="158"/>
      <c r="BKR9" s="158"/>
      <c r="BKS9" s="158"/>
      <c r="BKT9" s="158"/>
      <c r="BKU9" s="158"/>
      <c r="BKV9" s="158"/>
      <c r="BKW9" s="158"/>
      <c r="BKX9" s="158"/>
      <c r="BKY9" s="158"/>
      <c r="BKZ9" s="158"/>
      <c r="BLA9" s="158"/>
      <c r="BLB9" s="158"/>
      <c r="BLC9" s="158"/>
      <c r="BLD9" s="158"/>
      <c r="BLE9" s="158"/>
      <c r="BLF9" s="158"/>
      <c r="BLG9" s="158"/>
      <c r="BLH9" s="158"/>
      <c r="BLI9" s="158"/>
      <c r="BLJ9" s="158"/>
      <c r="BLK9" s="158"/>
      <c r="BLL9" s="158"/>
      <c r="BLM9" s="158"/>
      <c r="BLN9" s="158"/>
      <c r="BLO9" s="158"/>
      <c r="BLP9" s="158"/>
      <c r="BLQ9" s="158"/>
      <c r="BLR9" s="158"/>
      <c r="BLS9" s="158"/>
      <c r="BLT9" s="158"/>
      <c r="BLU9" s="158"/>
      <c r="BLV9" s="158"/>
      <c r="BLW9" s="158"/>
      <c r="BLX9" s="158"/>
      <c r="BLY9" s="158"/>
      <c r="BLZ9" s="158"/>
      <c r="BMA9" s="158"/>
      <c r="BMB9" s="158"/>
      <c r="BMC9" s="158"/>
      <c r="BMD9" s="158"/>
      <c r="BME9" s="158"/>
      <c r="BMF9" s="158"/>
      <c r="BMG9" s="158"/>
      <c r="BMH9" s="158"/>
      <c r="BMI9" s="158"/>
      <c r="BMJ9" s="158"/>
      <c r="BMK9" s="158"/>
      <c r="BML9" s="158"/>
      <c r="BMM9" s="158"/>
      <c r="BMN9" s="158"/>
      <c r="BMO9" s="158"/>
      <c r="BMP9" s="158"/>
      <c r="BMQ9" s="158"/>
      <c r="BMR9" s="158"/>
      <c r="BMS9" s="158"/>
      <c r="BMT9" s="158"/>
      <c r="BMU9" s="158"/>
      <c r="BMV9" s="158"/>
      <c r="BMW9" s="158"/>
      <c r="BMX9" s="158"/>
      <c r="BMY9" s="158"/>
      <c r="BMZ9" s="158"/>
      <c r="BNA9" s="158"/>
      <c r="BNB9" s="158"/>
      <c r="BNC9" s="158"/>
      <c r="BND9" s="158"/>
      <c r="BNE9" s="158"/>
      <c r="BNF9" s="158"/>
      <c r="BNG9" s="158"/>
      <c r="BNH9" s="158"/>
      <c r="BNI9" s="158"/>
      <c r="BNJ9" s="158"/>
      <c r="BNK9" s="158"/>
      <c r="BNL9" s="158"/>
      <c r="BNM9" s="158"/>
      <c r="BNN9" s="158"/>
      <c r="BNO9" s="158"/>
      <c r="BNP9" s="158"/>
      <c r="BNQ9" s="158"/>
      <c r="BNR9" s="158"/>
      <c r="BNS9" s="158"/>
      <c r="BNT9" s="158"/>
      <c r="BNU9" s="158"/>
      <c r="BNV9" s="158"/>
      <c r="BNW9" s="158"/>
      <c r="BNX9" s="158"/>
      <c r="BNY9" s="158"/>
      <c r="BNZ9" s="158"/>
      <c r="BOA9" s="158"/>
      <c r="BOB9" s="158"/>
      <c r="BOC9" s="158"/>
      <c r="BOD9" s="158"/>
      <c r="BOE9" s="158"/>
      <c r="BOF9" s="158"/>
      <c r="BOG9" s="158"/>
      <c r="BOH9" s="158"/>
      <c r="BOI9" s="158"/>
      <c r="BOJ9" s="158"/>
      <c r="BOK9" s="158"/>
      <c r="BOL9" s="158"/>
      <c r="BOM9" s="158"/>
      <c r="BON9" s="158"/>
      <c r="BOO9" s="158"/>
      <c r="BOP9" s="158"/>
      <c r="BOQ9" s="158"/>
      <c r="BOR9" s="158"/>
      <c r="BOS9" s="158"/>
      <c r="BOT9" s="158"/>
      <c r="BOU9" s="158"/>
      <c r="BOV9" s="158"/>
      <c r="BOW9" s="158"/>
      <c r="BOX9" s="158"/>
      <c r="BOY9" s="158"/>
      <c r="BOZ9" s="158"/>
      <c r="BPA9" s="158"/>
      <c r="BPB9" s="158"/>
      <c r="BPC9" s="158"/>
      <c r="BPD9" s="158"/>
      <c r="BPE9" s="158"/>
      <c r="BPF9" s="158"/>
      <c r="BPG9" s="158"/>
      <c r="BPH9" s="158"/>
      <c r="BPI9" s="158"/>
      <c r="BPJ9" s="158"/>
      <c r="BPK9" s="158"/>
      <c r="BPL9" s="158"/>
      <c r="BPM9" s="158"/>
      <c r="BPN9" s="158"/>
      <c r="BPO9" s="158"/>
      <c r="BPP9" s="158"/>
      <c r="BPQ9" s="158"/>
      <c r="BPR9" s="158"/>
      <c r="BPS9" s="158"/>
      <c r="BPT9" s="158"/>
      <c r="BPU9" s="158"/>
      <c r="BPV9" s="158"/>
      <c r="BPW9" s="158"/>
      <c r="BPX9" s="158"/>
      <c r="BPY9" s="158"/>
      <c r="BPZ9" s="158"/>
      <c r="BQA9" s="158"/>
      <c r="BQB9" s="158"/>
      <c r="BQC9" s="158"/>
      <c r="BQD9" s="158"/>
      <c r="BQE9" s="158"/>
      <c r="BQF9" s="158"/>
      <c r="BQG9" s="158"/>
      <c r="BQH9" s="158"/>
      <c r="BQI9" s="158"/>
      <c r="BQJ9" s="158"/>
      <c r="BQK9" s="158"/>
      <c r="BQL9" s="158"/>
      <c r="BQM9" s="158"/>
      <c r="BQN9" s="158"/>
      <c r="BQO9" s="158"/>
      <c r="BQP9" s="158"/>
      <c r="BQQ9" s="158"/>
      <c r="BQR9" s="158"/>
      <c r="BQS9" s="158"/>
      <c r="BQT9" s="158"/>
      <c r="BQU9" s="158"/>
      <c r="BQV9" s="158"/>
      <c r="BQW9" s="158"/>
      <c r="BQX9" s="158"/>
      <c r="BQY9" s="158"/>
      <c r="BQZ9" s="158"/>
      <c r="BRA9" s="158"/>
      <c r="BRB9" s="158"/>
      <c r="BRC9" s="158"/>
      <c r="BRD9" s="158"/>
      <c r="BRE9" s="158"/>
      <c r="BRF9" s="158"/>
      <c r="BRG9" s="158"/>
      <c r="BRH9" s="158"/>
      <c r="BRI9" s="158"/>
      <c r="BRJ9" s="158"/>
      <c r="BRK9" s="158"/>
      <c r="BRL9" s="158"/>
      <c r="BRM9" s="158"/>
      <c r="BRN9" s="158"/>
      <c r="BRO9" s="158"/>
      <c r="BRP9" s="158"/>
      <c r="BRQ9" s="158"/>
      <c r="BRR9" s="158"/>
      <c r="BRS9" s="158"/>
      <c r="BRT9" s="158"/>
      <c r="BRU9" s="158"/>
      <c r="BRV9" s="158"/>
      <c r="BRW9" s="158"/>
      <c r="BRX9" s="158"/>
      <c r="BRY9" s="158"/>
      <c r="BRZ9" s="158"/>
      <c r="BSA9" s="158"/>
      <c r="BSB9" s="158"/>
      <c r="BSC9" s="158"/>
      <c r="BSD9" s="158"/>
      <c r="BSE9" s="158"/>
      <c r="BSF9" s="158"/>
      <c r="BSG9" s="158"/>
      <c r="BSH9" s="158"/>
      <c r="BSI9" s="158"/>
      <c r="BSJ9" s="158"/>
      <c r="BSK9" s="158"/>
      <c r="BSL9" s="158"/>
      <c r="BSM9" s="158"/>
      <c r="BSN9" s="158"/>
      <c r="BSO9" s="158"/>
      <c r="BSP9" s="158"/>
      <c r="BSQ9" s="158"/>
      <c r="BSR9" s="158"/>
      <c r="BSS9" s="158"/>
      <c r="BST9" s="158"/>
      <c r="BSU9" s="158"/>
      <c r="BSV9" s="158"/>
      <c r="BSW9" s="158"/>
      <c r="BSX9" s="158"/>
      <c r="BSY9" s="158"/>
      <c r="BSZ9" s="158"/>
      <c r="BTA9" s="158"/>
      <c r="BTB9" s="158"/>
      <c r="BTC9" s="158"/>
      <c r="BTD9" s="158"/>
      <c r="BTE9" s="158"/>
      <c r="BTF9" s="158"/>
      <c r="BTG9" s="158"/>
      <c r="BTH9" s="158"/>
      <c r="BTI9" s="158"/>
      <c r="BTJ9" s="158"/>
      <c r="BTK9" s="158"/>
      <c r="BTL9" s="158"/>
      <c r="BTM9" s="158"/>
      <c r="BTN9" s="158"/>
      <c r="BTO9" s="158"/>
      <c r="BTP9" s="158"/>
      <c r="BTQ9" s="158"/>
      <c r="BTR9" s="158"/>
      <c r="BTS9" s="158"/>
      <c r="BTT9" s="158"/>
      <c r="BTU9" s="158"/>
      <c r="BTV9" s="158"/>
      <c r="BTW9" s="158"/>
      <c r="BTX9" s="158"/>
      <c r="BTY9" s="158"/>
      <c r="BTZ9" s="158"/>
      <c r="BUA9" s="158"/>
      <c r="BUB9" s="158"/>
      <c r="BUC9" s="158"/>
      <c r="BUD9" s="158"/>
      <c r="BUE9" s="158"/>
      <c r="BUF9" s="158"/>
      <c r="BUG9" s="158"/>
      <c r="BUH9" s="158"/>
      <c r="BUI9" s="158"/>
      <c r="BUJ9" s="158"/>
      <c r="BUK9" s="158"/>
      <c r="BUL9" s="158"/>
      <c r="BUM9" s="158"/>
      <c r="BUN9" s="158"/>
      <c r="BUO9" s="158"/>
      <c r="BUP9" s="158"/>
      <c r="BUQ9" s="158"/>
      <c r="BUR9" s="158"/>
      <c r="BUS9" s="158"/>
      <c r="BUT9" s="158"/>
      <c r="BUU9" s="158"/>
      <c r="BUV9" s="158"/>
      <c r="BUW9" s="158"/>
      <c r="BUX9" s="158"/>
      <c r="BUY9" s="158"/>
      <c r="BUZ9" s="158"/>
      <c r="BVA9" s="158"/>
      <c r="BVB9" s="158"/>
      <c r="BVC9" s="158"/>
      <c r="BVD9" s="158"/>
      <c r="BVE9" s="158"/>
      <c r="BVF9" s="158"/>
      <c r="BVG9" s="158"/>
      <c r="BVH9" s="158"/>
      <c r="BVI9" s="158"/>
      <c r="BVJ9" s="158"/>
      <c r="BVK9" s="158"/>
      <c r="BVL9" s="158"/>
      <c r="BVM9" s="158"/>
      <c r="BVN9" s="158"/>
      <c r="BVO9" s="158"/>
      <c r="BVP9" s="158"/>
      <c r="BVQ9" s="158"/>
      <c r="BVR9" s="158"/>
      <c r="BVS9" s="158"/>
      <c r="BVT9" s="158"/>
      <c r="BVU9" s="158"/>
      <c r="BVV9" s="158"/>
      <c r="BVW9" s="158"/>
      <c r="BVX9" s="158"/>
      <c r="BVY9" s="158"/>
      <c r="BVZ9" s="158"/>
      <c r="BWA9" s="158"/>
      <c r="BWB9" s="158"/>
      <c r="BWC9" s="158"/>
      <c r="BWD9" s="158"/>
      <c r="BWE9" s="158"/>
      <c r="BWF9" s="158"/>
      <c r="BWG9" s="158"/>
      <c r="BWH9" s="158"/>
      <c r="BWI9" s="158"/>
      <c r="BWJ9" s="158"/>
      <c r="BWK9" s="158"/>
      <c r="BWL9" s="158"/>
      <c r="BWM9" s="158"/>
      <c r="BWN9" s="158"/>
      <c r="BWO9" s="158"/>
      <c r="BWP9" s="158"/>
      <c r="BWQ9" s="158"/>
      <c r="BWR9" s="158"/>
      <c r="BWS9" s="158"/>
      <c r="BWT9" s="158"/>
      <c r="BWU9" s="158"/>
      <c r="BWV9" s="158"/>
      <c r="BWW9" s="158"/>
      <c r="BWX9" s="158"/>
      <c r="BWY9" s="158"/>
      <c r="BWZ9" s="158"/>
      <c r="BXA9" s="158"/>
      <c r="BXB9" s="158"/>
      <c r="BXC9" s="158"/>
      <c r="BXD9" s="158"/>
      <c r="BXE9" s="158"/>
      <c r="BXF9" s="158"/>
      <c r="BXG9" s="158"/>
      <c r="BXH9" s="158"/>
      <c r="BXI9" s="158"/>
      <c r="BXJ9" s="158"/>
      <c r="BXK9" s="158"/>
      <c r="BXL9" s="158"/>
      <c r="BXM9" s="158"/>
      <c r="BXN9" s="158"/>
      <c r="BXO9" s="158"/>
      <c r="BXP9" s="158"/>
      <c r="BXQ9" s="158"/>
      <c r="BXR9" s="158"/>
      <c r="BXS9" s="158"/>
      <c r="BXT9" s="158"/>
      <c r="BXU9" s="158"/>
      <c r="BXV9" s="158"/>
      <c r="BXW9" s="158"/>
      <c r="BXX9" s="158"/>
      <c r="BXY9" s="158"/>
      <c r="BXZ9" s="158"/>
      <c r="BYA9" s="158"/>
      <c r="BYB9" s="158"/>
      <c r="BYC9" s="158"/>
      <c r="BYD9" s="158"/>
      <c r="BYE9" s="158"/>
      <c r="BYF9" s="158"/>
      <c r="BYG9" s="158"/>
      <c r="BYH9" s="158"/>
      <c r="BYI9" s="158"/>
      <c r="BYJ9" s="158"/>
      <c r="BYK9" s="158"/>
      <c r="BYL9" s="158"/>
      <c r="BYM9" s="158"/>
      <c r="BYN9" s="158"/>
      <c r="BYO9" s="158"/>
      <c r="BYP9" s="158"/>
      <c r="BYQ9" s="158"/>
      <c r="BYR9" s="158"/>
      <c r="BYS9" s="158"/>
      <c r="BYT9" s="158"/>
      <c r="BYU9" s="158"/>
      <c r="BYV9" s="158"/>
      <c r="BYW9" s="158"/>
      <c r="BYX9" s="158"/>
      <c r="BYY9" s="158"/>
      <c r="BYZ9" s="158"/>
      <c r="BZA9" s="158"/>
      <c r="BZB9" s="158"/>
      <c r="BZC9" s="158"/>
      <c r="BZD9" s="158"/>
      <c r="BZE9" s="158"/>
      <c r="BZF9" s="158"/>
      <c r="BZG9" s="158"/>
      <c r="BZH9" s="158"/>
      <c r="BZI9" s="158"/>
      <c r="BZJ9" s="158"/>
      <c r="BZK9" s="158"/>
      <c r="BZL9" s="158"/>
      <c r="BZM9" s="158"/>
      <c r="BZN9" s="158"/>
      <c r="BZO9" s="158"/>
      <c r="BZP9" s="158"/>
      <c r="BZQ9" s="158"/>
      <c r="BZR9" s="158"/>
      <c r="BZS9" s="158"/>
      <c r="BZT9" s="158"/>
      <c r="BZU9" s="158"/>
      <c r="BZV9" s="158"/>
      <c r="BZW9" s="158"/>
      <c r="BZX9" s="158"/>
      <c r="BZY9" s="158"/>
      <c r="BZZ9" s="158"/>
      <c r="CAA9" s="158"/>
      <c r="CAB9" s="158"/>
      <c r="CAC9" s="158"/>
      <c r="CAD9" s="158"/>
      <c r="CAE9" s="158"/>
      <c r="CAF9" s="158"/>
      <c r="CAG9" s="158"/>
      <c r="CAH9" s="158"/>
      <c r="CAI9" s="158"/>
      <c r="CAJ9" s="158"/>
      <c r="CAK9" s="158"/>
      <c r="CAL9" s="158"/>
      <c r="CAM9" s="158"/>
      <c r="CAN9" s="158"/>
      <c r="CAO9" s="158"/>
      <c r="CAP9" s="158"/>
      <c r="CAQ9" s="158"/>
      <c r="CAR9" s="158"/>
      <c r="CAS9" s="158"/>
      <c r="CAT9" s="158"/>
      <c r="CAU9" s="158"/>
      <c r="CAV9" s="158"/>
      <c r="CAW9" s="158"/>
      <c r="CAX9" s="158"/>
      <c r="CAY9" s="158"/>
      <c r="CAZ9" s="158"/>
      <c r="CBA9" s="158"/>
      <c r="CBB9" s="158"/>
      <c r="CBC9" s="158"/>
      <c r="CBD9" s="158"/>
      <c r="CBE9" s="158"/>
      <c r="CBF9" s="158"/>
      <c r="CBG9" s="158"/>
      <c r="CBH9" s="158"/>
      <c r="CBI9" s="158"/>
      <c r="CBJ9" s="158"/>
      <c r="CBK9" s="158"/>
      <c r="CBL9" s="158"/>
      <c r="CBM9" s="158"/>
      <c r="CBN9" s="158"/>
      <c r="CBO9" s="158"/>
      <c r="CBP9" s="158"/>
      <c r="CBQ9" s="158"/>
      <c r="CBR9" s="158"/>
      <c r="CBS9" s="158"/>
      <c r="CBT9" s="158"/>
      <c r="CBU9" s="158"/>
      <c r="CBV9" s="158"/>
      <c r="CBW9" s="158"/>
      <c r="CBX9" s="158"/>
      <c r="CBY9" s="158"/>
      <c r="CBZ9" s="158"/>
      <c r="CCA9" s="158"/>
      <c r="CCB9" s="158"/>
      <c r="CCC9" s="158"/>
      <c r="CCD9" s="158"/>
      <c r="CCE9" s="158"/>
      <c r="CCF9" s="158"/>
      <c r="CCG9" s="158"/>
      <c r="CCH9" s="158"/>
      <c r="CCI9" s="158"/>
      <c r="CCJ9" s="158"/>
      <c r="CCK9" s="158"/>
      <c r="CCL9" s="158"/>
      <c r="CCM9" s="158"/>
      <c r="CCN9" s="158"/>
      <c r="CCO9" s="158"/>
      <c r="CCP9" s="158"/>
      <c r="CCQ9" s="158"/>
      <c r="CCR9" s="158"/>
      <c r="CCS9" s="158"/>
      <c r="CCT9" s="158"/>
      <c r="CCU9" s="158"/>
      <c r="CCV9" s="158"/>
      <c r="CCW9" s="158"/>
      <c r="CCX9" s="158"/>
      <c r="CCY9" s="158"/>
      <c r="CCZ9" s="158"/>
      <c r="CDA9" s="158"/>
      <c r="CDB9" s="158"/>
      <c r="CDC9" s="158"/>
      <c r="CDD9" s="158"/>
      <c r="CDE9" s="158"/>
      <c r="CDF9" s="158"/>
      <c r="CDG9" s="158"/>
      <c r="CDH9" s="158"/>
      <c r="CDI9" s="158"/>
      <c r="CDJ9" s="158"/>
      <c r="CDK9" s="158"/>
      <c r="CDL9" s="158"/>
      <c r="CDM9" s="158"/>
      <c r="CDN9" s="158"/>
      <c r="CDO9" s="158"/>
      <c r="CDP9" s="158"/>
      <c r="CDQ9" s="158"/>
      <c r="CDR9" s="158"/>
      <c r="CDS9" s="158"/>
      <c r="CDT9" s="158"/>
      <c r="CDU9" s="158"/>
      <c r="CDV9" s="158"/>
      <c r="CDW9" s="158"/>
      <c r="CDX9" s="158"/>
      <c r="CDY9" s="158"/>
      <c r="CDZ9" s="158"/>
      <c r="CEA9" s="158"/>
      <c r="CEB9" s="158"/>
      <c r="CEC9" s="158"/>
      <c r="CED9" s="158"/>
      <c r="CEE9" s="158"/>
      <c r="CEF9" s="158"/>
      <c r="CEG9" s="158"/>
      <c r="CEH9" s="158"/>
      <c r="CEI9" s="158"/>
      <c r="CEJ9" s="158"/>
      <c r="CEK9" s="158"/>
      <c r="CEL9" s="158"/>
      <c r="CEM9" s="158"/>
      <c r="CEN9" s="158"/>
      <c r="CEO9" s="158"/>
      <c r="CEP9" s="158"/>
      <c r="CEQ9" s="158"/>
      <c r="CER9" s="158"/>
      <c r="CES9" s="158"/>
      <c r="CET9" s="158"/>
      <c r="CEU9" s="158"/>
      <c r="CEV9" s="158"/>
      <c r="CEW9" s="158"/>
      <c r="CEX9" s="158"/>
      <c r="CEY9" s="158"/>
      <c r="CEZ9" s="158"/>
      <c r="CFA9" s="158"/>
      <c r="CFB9" s="158"/>
      <c r="CFC9" s="158"/>
      <c r="CFD9" s="158"/>
      <c r="CFE9" s="158"/>
      <c r="CFF9" s="158"/>
      <c r="CFG9" s="158"/>
      <c r="CFH9" s="158"/>
      <c r="CFI9" s="158"/>
      <c r="CFJ9" s="158"/>
      <c r="CFK9" s="158"/>
      <c r="CFL9" s="158"/>
      <c r="CFM9" s="158"/>
      <c r="CFN9" s="158"/>
      <c r="CFO9" s="158"/>
      <c r="CFP9" s="158"/>
      <c r="CFQ9" s="158"/>
      <c r="CFR9" s="158"/>
      <c r="CFS9" s="158"/>
      <c r="CFT9" s="158"/>
      <c r="CFU9" s="158"/>
      <c r="CFV9" s="158"/>
      <c r="CFW9" s="158"/>
      <c r="CFX9" s="158"/>
      <c r="CFY9" s="158"/>
      <c r="CFZ9" s="158"/>
      <c r="CGA9" s="158"/>
      <c r="CGB9" s="158"/>
      <c r="CGC9" s="158"/>
      <c r="CGD9" s="158"/>
      <c r="CGE9" s="158"/>
      <c r="CGF9" s="158"/>
      <c r="CGG9" s="158"/>
      <c r="CGH9" s="158"/>
      <c r="CGI9" s="158"/>
      <c r="CGJ9" s="158"/>
      <c r="CGK9" s="158"/>
      <c r="CGL9" s="158"/>
      <c r="CGM9" s="158"/>
      <c r="CGN9" s="158"/>
      <c r="CGO9" s="158"/>
      <c r="CGP9" s="158"/>
      <c r="CGQ9" s="158"/>
      <c r="CGR9" s="158"/>
      <c r="CGS9" s="158"/>
      <c r="CGT9" s="158"/>
      <c r="CGU9" s="158"/>
      <c r="CGV9" s="158"/>
      <c r="CGW9" s="158"/>
      <c r="CGX9" s="158"/>
      <c r="CGY9" s="158"/>
      <c r="CGZ9" s="158"/>
      <c r="CHA9" s="158"/>
      <c r="CHB9" s="158"/>
      <c r="CHC9" s="158"/>
      <c r="CHD9" s="158"/>
      <c r="CHE9" s="158"/>
      <c r="CHF9" s="158"/>
      <c r="CHG9" s="158"/>
      <c r="CHH9" s="158"/>
      <c r="CHI9" s="158"/>
      <c r="CHJ9" s="158"/>
      <c r="CHK9" s="158"/>
      <c r="CHL9" s="158"/>
      <c r="CHM9" s="158"/>
      <c r="CHN9" s="158"/>
      <c r="CHO9" s="158"/>
      <c r="CHP9" s="158"/>
      <c r="CHQ9" s="158"/>
      <c r="CHR9" s="158"/>
      <c r="CHS9" s="158"/>
      <c r="CHT9" s="158"/>
      <c r="CHU9" s="158"/>
      <c r="CHV9" s="158"/>
      <c r="CHW9" s="158"/>
      <c r="CHX9" s="158"/>
      <c r="CHY9" s="158"/>
      <c r="CHZ9" s="158"/>
      <c r="CIA9" s="158"/>
      <c r="CIB9" s="158"/>
      <c r="CIC9" s="158"/>
      <c r="CID9" s="158"/>
      <c r="CIE9" s="158"/>
      <c r="CIF9" s="158"/>
      <c r="CIG9" s="158"/>
      <c r="CIH9" s="158"/>
      <c r="CII9" s="158"/>
      <c r="CIJ9" s="158"/>
      <c r="CIK9" s="158"/>
      <c r="CIL9" s="158"/>
      <c r="CIM9" s="158"/>
      <c r="CIN9" s="158"/>
      <c r="CIO9" s="158"/>
      <c r="CIP9" s="158"/>
      <c r="CIQ9" s="158"/>
      <c r="CIR9" s="158"/>
      <c r="CIS9" s="158"/>
      <c r="CIT9" s="158"/>
      <c r="CIU9" s="158"/>
      <c r="CIV9" s="158"/>
      <c r="CIW9" s="158"/>
      <c r="CIX9" s="158"/>
      <c r="CIY9" s="158"/>
      <c r="CIZ9" s="158"/>
      <c r="CJA9" s="158"/>
      <c r="CJB9" s="158"/>
      <c r="CJC9" s="158"/>
      <c r="CJD9" s="158"/>
      <c r="CJE9" s="158"/>
      <c r="CJF9" s="158"/>
      <c r="CJG9" s="158"/>
      <c r="CJH9" s="158"/>
      <c r="CJI9" s="158"/>
      <c r="CJJ9" s="158"/>
      <c r="CJK9" s="158"/>
      <c r="CJL9" s="158"/>
      <c r="CJM9" s="158"/>
      <c r="CJN9" s="158"/>
      <c r="CJO9" s="158"/>
      <c r="CJP9" s="158"/>
      <c r="CJQ9" s="158"/>
      <c r="CJR9" s="158"/>
      <c r="CJS9" s="158"/>
      <c r="CJT9" s="158"/>
      <c r="CJU9" s="158"/>
      <c r="CJV9" s="158"/>
      <c r="CJW9" s="158"/>
      <c r="CJX9" s="158"/>
      <c r="CJY9" s="158"/>
      <c r="CJZ9" s="158"/>
      <c r="CKA9" s="158"/>
      <c r="CKB9" s="158"/>
      <c r="CKC9" s="158"/>
      <c r="CKD9" s="158"/>
      <c r="CKE9" s="158"/>
      <c r="CKF9" s="158"/>
      <c r="CKG9" s="158"/>
      <c r="CKH9" s="158"/>
      <c r="CKI9" s="158"/>
      <c r="CKJ9" s="158"/>
      <c r="CKK9" s="158"/>
      <c r="CKL9" s="158"/>
      <c r="CKM9" s="158"/>
      <c r="CKN9" s="158"/>
      <c r="CKO9" s="158"/>
      <c r="CKP9" s="158"/>
      <c r="CKQ9" s="158"/>
      <c r="CKR9" s="158"/>
      <c r="CKS9" s="158"/>
      <c r="CKT9" s="158"/>
      <c r="CKU9" s="158"/>
      <c r="CKV9" s="158"/>
      <c r="CKW9" s="158"/>
      <c r="CKX9" s="158"/>
      <c r="CKY9" s="158"/>
      <c r="CKZ9" s="158"/>
      <c r="CLA9" s="158"/>
      <c r="CLB9" s="158"/>
      <c r="CLC9" s="158"/>
      <c r="CLD9" s="158"/>
      <c r="CLE9" s="158"/>
      <c r="CLF9" s="158"/>
      <c r="CLG9" s="158"/>
      <c r="CLH9" s="158"/>
      <c r="CLI9" s="158"/>
      <c r="CLJ9" s="158"/>
      <c r="CLK9" s="158"/>
      <c r="CLL9" s="158"/>
      <c r="CLM9" s="158"/>
      <c r="CLN9" s="158"/>
      <c r="CLO9" s="158"/>
      <c r="CLP9" s="158"/>
      <c r="CLQ9" s="158"/>
      <c r="CLR9" s="158"/>
      <c r="CLS9" s="158"/>
      <c r="CLT9" s="158"/>
      <c r="CLU9" s="158"/>
      <c r="CLV9" s="158"/>
      <c r="CLW9" s="158"/>
      <c r="CLX9" s="158"/>
      <c r="CLY9" s="158"/>
      <c r="CLZ9" s="158"/>
      <c r="CMA9" s="158"/>
      <c r="CMB9" s="158"/>
      <c r="CMC9" s="158"/>
      <c r="CMD9" s="158"/>
      <c r="CME9" s="158"/>
      <c r="CMF9" s="158"/>
      <c r="CMG9" s="158"/>
      <c r="CMH9" s="158"/>
      <c r="CMI9" s="158"/>
      <c r="CMJ9" s="158"/>
      <c r="CMK9" s="158"/>
      <c r="CML9" s="158"/>
      <c r="CMM9" s="158"/>
      <c r="CMN9" s="158"/>
      <c r="CMO9" s="158"/>
      <c r="CMP9" s="158"/>
      <c r="CMQ9" s="158"/>
      <c r="CMR9" s="158"/>
      <c r="CMS9" s="158"/>
      <c r="CMT9" s="158"/>
      <c r="CMU9" s="158"/>
      <c r="CMV9" s="158"/>
      <c r="CMW9" s="158"/>
      <c r="CMX9" s="158"/>
      <c r="CMY9" s="158"/>
      <c r="CMZ9" s="158"/>
      <c r="CNA9" s="158"/>
      <c r="CNB9" s="158"/>
      <c r="CNC9" s="158"/>
      <c r="CND9" s="158"/>
      <c r="CNE9" s="158"/>
      <c r="CNF9" s="158"/>
      <c r="CNG9" s="158"/>
      <c r="CNH9" s="158"/>
      <c r="CNI9" s="158"/>
      <c r="CNJ9" s="158"/>
      <c r="CNK9" s="158"/>
      <c r="CNL9" s="158"/>
      <c r="CNM9" s="158"/>
      <c r="CNN9" s="158"/>
      <c r="CNO9" s="158"/>
      <c r="CNP9" s="158"/>
      <c r="CNQ9" s="158"/>
      <c r="CNR9" s="158"/>
      <c r="CNS9" s="158"/>
      <c r="CNT9" s="158"/>
      <c r="CNU9" s="158"/>
      <c r="CNV9" s="158"/>
      <c r="CNW9" s="158"/>
      <c r="CNX9" s="158"/>
      <c r="CNY9" s="158"/>
      <c r="CNZ9" s="158"/>
      <c r="COA9" s="158"/>
      <c r="COB9" s="158"/>
      <c r="COC9" s="158"/>
      <c r="COD9" s="158"/>
      <c r="COE9" s="158"/>
      <c r="COF9" s="158"/>
      <c r="COG9" s="158"/>
      <c r="COH9" s="158"/>
      <c r="COI9" s="158"/>
      <c r="COJ9" s="158"/>
      <c r="COK9" s="158"/>
      <c r="COL9" s="158"/>
      <c r="COM9" s="158"/>
      <c r="CON9" s="158"/>
      <c r="COO9" s="158"/>
      <c r="COP9" s="158"/>
      <c r="COQ9" s="158"/>
      <c r="COR9" s="158"/>
      <c r="COS9" s="158"/>
      <c r="COT9" s="158"/>
      <c r="COU9" s="158"/>
      <c r="COV9" s="158"/>
      <c r="COW9" s="158"/>
      <c r="COX9" s="158"/>
      <c r="COY9" s="158"/>
      <c r="COZ9" s="158"/>
      <c r="CPA9" s="158"/>
      <c r="CPB9" s="158"/>
      <c r="CPC9" s="158"/>
      <c r="CPD9" s="158"/>
      <c r="CPE9" s="158"/>
      <c r="CPF9" s="158"/>
      <c r="CPG9" s="158"/>
      <c r="CPH9" s="158"/>
      <c r="CPI9" s="158"/>
      <c r="CPJ9" s="158"/>
      <c r="CPK9" s="158"/>
      <c r="CPL9" s="158"/>
      <c r="CPM9" s="158"/>
      <c r="CPN9" s="158"/>
      <c r="CPO9" s="158"/>
      <c r="CPP9" s="158"/>
      <c r="CPQ9" s="158"/>
      <c r="CPR9" s="158"/>
      <c r="CPS9" s="158"/>
      <c r="CPT9" s="158"/>
      <c r="CPU9" s="158"/>
      <c r="CPV9" s="158"/>
      <c r="CPW9" s="158"/>
      <c r="CPX9" s="158"/>
      <c r="CPY9" s="158"/>
      <c r="CPZ9" s="158"/>
      <c r="CQA9" s="158"/>
      <c r="CQB9" s="158"/>
      <c r="CQC9" s="158"/>
      <c r="CQD9" s="158"/>
      <c r="CQE9" s="158"/>
      <c r="CQF9" s="158"/>
      <c r="CQG9" s="158"/>
      <c r="CQH9" s="158"/>
      <c r="CQI9" s="158"/>
      <c r="CQJ9" s="158"/>
      <c r="CQK9" s="158"/>
      <c r="CQL9" s="158"/>
      <c r="CQM9" s="158"/>
      <c r="CQN9" s="158"/>
      <c r="CQO9" s="158"/>
      <c r="CQP9" s="158"/>
      <c r="CQQ9" s="158"/>
      <c r="CQR9" s="158"/>
      <c r="CQS9" s="158"/>
      <c r="CQT9" s="158"/>
      <c r="CQU9" s="158"/>
      <c r="CQV9" s="158"/>
      <c r="CQW9" s="158"/>
      <c r="CQX9" s="158"/>
      <c r="CQY9" s="158"/>
      <c r="CQZ9" s="158"/>
      <c r="CRA9" s="158"/>
      <c r="CRB9" s="158"/>
      <c r="CRC9" s="158"/>
      <c r="CRD9" s="158"/>
      <c r="CRE9" s="158"/>
      <c r="CRF9" s="158"/>
      <c r="CRG9" s="158"/>
      <c r="CRH9" s="158"/>
      <c r="CRI9" s="158"/>
      <c r="CRJ9" s="158"/>
      <c r="CRK9" s="158"/>
      <c r="CRL9" s="158"/>
      <c r="CRM9" s="158"/>
      <c r="CRN9" s="158"/>
      <c r="CRO9" s="158"/>
      <c r="CRP9" s="158"/>
      <c r="CRQ9" s="158"/>
      <c r="CRR9" s="158"/>
      <c r="CRS9" s="158"/>
      <c r="CRT9" s="158"/>
      <c r="CRU9" s="158"/>
      <c r="CRV9" s="158"/>
      <c r="CRW9" s="158"/>
      <c r="CRX9" s="158"/>
      <c r="CRY9" s="158"/>
      <c r="CRZ9" s="158"/>
      <c r="CSA9" s="158"/>
      <c r="CSB9" s="158"/>
      <c r="CSC9" s="158"/>
      <c r="CSD9" s="158"/>
      <c r="CSE9" s="158"/>
      <c r="CSF9" s="158"/>
      <c r="CSG9" s="158"/>
      <c r="CSH9" s="158"/>
      <c r="CSI9" s="158"/>
      <c r="CSJ9" s="158"/>
      <c r="CSK9" s="158"/>
      <c r="CSL9" s="158"/>
      <c r="CSM9" s="158"/>
      <c r="CSN9" s="158"/>
      <c r="CSO9" s="158"/>
      <c r="CSP9" s="158"/>
      <c r="CSQ9" s="158"/>
      <c r="CSR9" s="158"/>
      <c r="CSS9" s="158"/>
      <c r="CST9" s="158"/>
      <c r="CSU9" s="158"/>
      <c r="CSV9" s="158"/>
      <c r="CSW9" s="158"/>
      <c r="CSX9" s="158"/>
      <c r="CSY9" s="158"/>
      <c r="CSZ9" s="158"/>
      <c r="CTA9" s="158"/>
      <c r="CTB9" s="158"/>
      <c r="CTC9" s="158"/>
      <c r="CTD9" s="158"/>
      <c r="CTE9" s="158"/>
      <c r="CTF9" s="158"/>
      <c r="CTG9" s="158"/>
      <c r="CTH9" s="158"/>
      <c r="CTI9" s="158"/>
      <c r="CTJ9" s="158"/>
      <c r="CTK9" s="158"/>
      <c r="CTL9" s="158"/>
      <c r="CTM9" s="158"/>
      <c r="CTN9" s="158"/>
      <c r="CTO9" s="158"/>
      <c r="CTP9" s="158"/>
      <c r="CTQ9" s="158"/>
      <c r="CTR9" s="158"/>
      <c r="CTS9" s="158"/>
      <c r="CTT9" s="158"/>
      <c r="CTU9" s="158"/>
      <c r="CTV9" s="158"/>
      <c r="CTW9" s="158"/>
      <c r="CTX9" s="158"/>
      <c r="CTY9" s="158"/>
      <c r="CTZ9" s="158"/>
      <c r="CUA9" s="158"/>
      <c r="CUB9" s="158"/>
      <c r="CUC9" s="158"/>
      <c r="CUD9" s="158"/>
      <c r="CUE9" s="158"/>
      <c r="CUF9" s="158"/>
      <c r="CUG9" s="158"/>
      <c r="CUH9" s="158"/>
      <c r="CUI9" s="158"/>
      <c r="CUJ9" s="158"/>
      <c r="CUK9" s="158"/>
      <c r="CUL9" s="158"/>
      <c r="CUM9" s="158"/>
      <c r="CUN9" s="158"/>
      <c r="CUO9" s="158"/>
      <c r="CUP9" s="158"/>
      <c r="CUQ9" s="158"/>
      <c r="CUR9" s="158"/>
      <c r="CUS9" s="158"/>
      <c r="CUT9" s="158"/>
      <c r="CUU9" s="158"/>
      <c r="CUV9" s="158"/>
      <c r="CUW9" s="158"/>
      <c r="CUX9" s="158"/>
      <c r="CUY9" s="158"/>
      <c r="CUZ9" s="158"/>
      <c r="CVA9" s="158"/>
      <c r="CVB9" s="158"/>
      <c r="CVC9" s="158"/>
      <c r="CVD9" s="158"/>
      <c r="CVE9" s="158"/>
      <c r="CVF9" s="158"/>
      <c r="CVG9" s="158"/>
      <c r="CVH9" s="158"/>
      <c r="CVI9" s="158"/>
      <c r="CVJ9" s="158"/>
      <c r="CVK9" s="158"/>
      <c r="CVL9" s="158"/>
      <c r="CVM9" s="158"/>
      <c r="CVN9" s="158"/>
      <c r="CVO9" s="158"/>
      <c r="CVP9" s="158"/>
      <c r="CVQ9" s="158"/>
      <c r="CVR9" s="158"/>
      <c r="CVS9" s="158"/>
      <c r="CVT9" s="158"/>
      <c r="CVU9" s="158"/>
      <c r="CVV9" s="158"/>
      <c r="CVW9" s="158"/>
      <c r="CVX9" s="158"/>
      <c r="CVY9" s="158"/>
      <c r="CVZ9" s="158"/>
      <c r="CWA9" s="158"/>
      <c r="CWB9" s="158"/>
      <c r="CWC9" s="158"/>
      <c r="CWD9" s="158"/>
      <c r="CWE9" s="158"/>
      <c r="CWF9" s="158"/>
      <c r="CWG9" s="158"/>
      <c r="CWH9" s="158"/>
      <c r="CWI9" s="158"/>
      <c r="CWJ9" s="158"/>
      <c r="CWK9" s="158"/>
      <c r="CWL9" s="158"/>
      <c r="CWM9" s="158"/>
      <c r="CWN9" s="158"/>
      <c r="CWO9" s="158"/>
      <c r="CWP9" s="158"/>
      <c r="CWQ9" s="158"/>
      <c r="CWR9" s="158"/>
      <c r="CWS9" s="158"/>
      <c r="CWT9" s="158"/>
      <c r="CWU9" s="158"/>
      <c r="CWV9" s="158"/>
      <c r="CWW9" s="158"/>
      <c r="CWX9" s="158"/>
      <c r="CWY9" s="158"/>
      <c r="CWZ9" s="158"/>
      <c r="CXA9" s="158"/>
      <c r="CXB9" s="158"/>
      <c r="CXC9" s="158"/>
      <c r="CXD9" s="158"/>
      <c r="CXE9" s="158"/>
      <c r="CXF9" s="158"/>
      <c r="CXG9" s="158"/>
      <c r="CXH9" s="158"/>
      <c r="CXI9" s="158"/>
      <c r="CXJ9" s="158"/>
      <c r="CXK9" s="158"/>
      <c r="CXL9" s="158"/>
      <c r="CXM9" s="158"/>
      <c r="CXN9" s="158"/>
      <c r="CXO9" s="158"/>
      <c r="CXP9" s="158"/>
      <c r="CXQ9" s="158"/>
      <c r="CXR9" s="158"/>
      <c r="CXS9" s="158"/>
      <c r="CXT9" s="158"/>
      <c r="CXU9" s="158"/>
      <c r="CXV9" s="158"/>
      <c r="CXW9" s="158"/>
      <c r="CXX9" s="158"/>
      <c r="CXY9" s="158"/>
      <c r="CXZ9" s="158"/>
      <c r="CYA9" s="158"/>
      <c r="CYB9" s="158"/>
      <c r="CYC9" s="158"/>
      <c r="CYD9" s="158"/>
      <c r="CYE9" s="158"/>
      <c r="CYF9" s="158"/>
      <c r="CYG9" s="158"/>
      <c r="CYH9" s="158"/>
      <c r="CYI9" s="158"/>
      <c r="CYJ9" s="158"/>
      <c r="CYK9" s="158"/>
      <c r="CYL9" s="158"/>
      <c r="CYM9" s="158"/>
      <c r="CYN9" s="158"/>
      <c r="CYO9" s="158"/>
      <c r="CYP9" s="158"/>
      <c r="CYQ9" s="158"/>
      <c r="CYR9" s="158"/>
      <c r="CYS9" s="158"/>
      <c r="CYT9" s="158"/>
      <c r="CYU9" s="158"/>
      <c r="CYV9" s="158"/>
      <c r="CYW9" s="158"/>
      <c r="CYX9" s="158"/>
      <c r="CYY9" s="158"/>
      <c r="CYZ9" s="158"/>
      <c r="CZA9" s="158"/>
      <c r="CZB9" s="158"/>
      <c r="CZC9" s="158"/>
      <c r="CZD9" s="158"/>
      <c r="CZE9" s="158"/>
      <c r="CZF9" s="158"/>
      <c r="CZG9" s="158"/>
      <c r="CZH9" s="158"/>
      <c r="CZI9" s="158"/>
      <c r="CZJ9" s="158"/>
      <c r="CZK9" s="158"/>
      <c r="CZL9" s="158"/>
      <c r="CZM9" s="158"/>
      <c r="CZN9" s="158"/>
      <c r="CZO9" s="158"/>
      <c r="CZP9" s="158"/>
      <c r="CZQ9" s="158"/>
      <c r="CZR9" s="158"/>
      <c r="CZS9" s="158"/>
      <c r="CZT9" s="158"/>
      <c r="CZU9" s="158"/>
      <c r="CZV9" s="158"/>
      <c r="CZW9" s="158"/>
      <c r="CZX9" s="158"/>
      <c r="CZY9" s="158"/>
      <c r="CZZ9" s="158"/>
      <c r="DAA9" s="158"/>
      <c r="DAB9" s="158"/>
      <c r="DAC9" s="158"/>
      <c r="DAD9" s="158"/>
      <c r="DAE9" s="158"/>
      <c r="DAF9" s="158"/>
      <c r="DAG9" s="158"/>
      <c r="DAH9" s="158"/>
      <c r="DAI9" s="158"/>
      <c r="DAJ9" s="158"/>
      <c r="DAK9" s="158"/>
      <c r="DAL9" s="158"/>
      <c r="DAM9" s="158"/>
      <c r="DAN9" s="158"/>
      <c r="DAO9" s="158"/>
      <c r="DAP9" s="158"/>
      <c r="DAQ9" s="158"/>
      <c r="DAR9" s="158"/>
      <c r="DAS9" s="158"/>
      <c r="DAT9" s="158"/>
      <c r="DAU9" s="158"/>
      <c r="DAV9" s="158"/>
      <c r="DAW9" s="158"/>
      <c r="DAX9" s="158"/>
      <c r="DAY9" s="158"/>
      <c r="DAZ9" s="158"/>
      <c r="DBA9" s="158"/>
      <c r="DBB9" s="158"/>
      <c r="DBC9" s="158"/>
      <c r="DBD9" s="158"/>
      <c r="DBE9" s="158"/>
      <c r="DBF9" s="158"/>
      <c r="DBG9" s="158"/>
      <c r="DBH9" s="158"/>
      <c r="DBI9" s="158"/>
      <c r="DBJ9" s="158"/>
      <c r="DBK9" s="158"/>
      <c r="DBL9" s="158"/>
      <c r="DBM9" s="158"/>
      <c r="DBN9" s="158"/>
      <c r="DBO9" s="158"/>
      <c r="DBP9" s="158"/>
      <c r="DBQ9" s="158"/>
      <c r="DBR9" s="158"/>
      <c r="DBS9" s="158"/>
      <c r="DBT9" s="158"/>
      <c r="DBU9" s="158"/>
      <c r="DBV9" s="158"/>
      <c r="DBW9" s="158"/>
      <c r="DBX9" s="158"/>
      <c r="DBY9" s="158"/>
      <c r="DBZ9" s="158"/>
      <c r="DCA9" s="158"/>
      <c r="DCB9" s="158"/>
      <c r="DCC9" s="158"/>
      <c r="DCD9" s="158"/>
      <c r="DCE9" s="158"/>
      <c r="DCF9" s="158"/>
      <c r="DCG9" s="158"/>
      <c r="DCH9" s="158"/>
      <c r="DCI9" s="158"/>
      <c r="DCJ9" s="158"/>
      <c r="DCK9" s="158"/>
      <c r="DCL9" s="158"/>
      <c r="DCM9" s="158"/>
      <c r="DCN9" s="158"/>
      <c r="DCO9" s="158"/>
      <c r="DCP9" s="158"/>
      <c r="DCQ9" s="158"/>
      <c r="DCR9" s="158"/>
      <c r="DCS9" s="158"/>
      <c r="DCT9" s="158"/>
      <c r="DCU9" s="158"/>
      <c r="DCV9" s="158"/>
      <c r="DCW9" s="158"/>
      <c r="DCX9" s="158"/>
      <c r="DCY9" s="158"/>
      <c r="DCZ9" s="158"/>
      <c r="DDA9" s="158"/>
      <c r="DDB9" s="158"/>
      <c r="DDC9" s="158"/>
      <c r="DDD9" s="158"/>
      <c r="DDE9" s="158"/>
      <c r="DDF9" s="158"/>
      <c r="DDG9" s="158"/>
      <c r="DDH9" s="158"/>
      <c r="DDI9" s="158"/>
      <c r="DDJ9" s="158"/>
      <c r="DDK9" s="158"/>
      <c r="DDL9" s="158"/>
      <c r="DDM9" s="158"/>
      <c r="DDN9" s="158"/>
      <c r="DDO9" s="158"/>
      <c r="DDP9" s="158"/>
      <c r="DDQ9" s="158"/>
      <c r="DDR9" s="158"/>
      <c r="DDS9" s="158"/>
      <c r="DDT9" s="158"/>
      <c r="DDU9" s="158"/>
      <c r="DDV9" s="158"/>
      <c r="DDW9" s="158"/>
      <c r="DDX9" s="158"/>
      <c r="DDY9" s="158"/>
      <c r="DDZ9" s="158"/>
      <c r="DEA9" s="158"/>
      <c r="DEB9" s="158"/>
      <c r="DEC9" s="158"/>
      <c r="DED9" s="158"/>
      <c r="DEE9" s="158"/>
      <c r="DEF9" s="158"/>
      <c r="DEG9" s="158"/>
      <c r="DEH9" s="158"/>
      <c r="DEI9" s="158"/>
      <c r="DEJ9" s="158"/>
      <c r="DEK9" s="158"/>
      <c r="DEL9" s="158"/>
      <c r="DEM9" s="158"/>
      <c r="DEN9" s="158"/>
      <c r="DEO9" s="158"/>
      <c r="DEP9" s="158"/>
      <c r="DEQ9" s="158"/>
      <c r="DER9" s="158"/>
      <c r="DES9" s="158"/>
      <c r="DET9" s="158"/>
      <c r="DEU9" s="158"/>
      <c r="DEV9" s="158"/>
      <c r="DEW9" s="158"/>
      <c r="DEX9" s="158"/>
      <c r="DEY9" s="158"/>
      <c r="DEZ9" s="158"/>
      <c r="DFA9" s="158"/>
      <c r="DFB9" s="158"/>
      <c r="DFC9" s="158"/>
      <c r="DFD9" s="158"/>
      <c r="DFE9" s="158"/>
      <c r="DFF9" s="158"/>
      <c r="DFG9" s="158"/>
      <c r="DFH9" s="158"/>
      <c r="DFI9" s="158"/>
      <c r="DFJ9" s="158"/>
      <c r="DFK9" s="158"/>
      <c r="DFL9" s="158"/>
      <c r="DFM9" s="158"/>
      <c r="DFN9" s="158"/>
      <c r="DFO9" s="158"/>
      <c r="DFP9" s="158"/>
      <c r="DFQ9" s="158"/>
      <c r="DFR9" s="158"/>
      <c r="DFS9" s="158"/>
      <c r="DFT9" s="158"/>
      <c r="DFU9" s="158"/>
      <c r="DFV9" s="158"/>
      <c r="DFW9" s="158"/>
      <c r="DFX9" s="158"/>
      <c r="DFY9" s="158"/>
      <c r="DFZ9" s="158"/>
      <c r="DGA9" s="158"/>
      <c r="DGB9" s="158"/>
      <c r="DGC9" s="158"/>
      <c r="DGD9" s="158"/>
      <c r="DGE9" s="158"/>
      <c r="DGF9" s="158"/>
      <c r="DGG9" s="158"/>
      <c r="DGH9" s="158"/>
      <c r="DGI9" s="158"/>
      <c r="DGJ9" s="158"/>
      <c r="DGK9" s="158"/>
      <c r="DGL9" s="158"/>
      <c r="DGM9" s="158"/>
      <c r="DGN9" s="158"/>
      <c r="DGO9" s="158"/>
      <c r="DGP9" s="158"/>
      <c r="DGQ9" s="158"/>
      <c r="DGR9" s="158"/>
      <c r="DGS9" s="158"/>
      <c r="DGT9" s="158"/>
      <c r="DGU9" s="158"/>
      <c r="DGV9" s="158"/>
      <c r="DGW9" s="158"/>
      <c r="DGX9" s="158"/>
      <c r="DGY9" s="158"/>
      <c r="DGZ9" s="158"/>
      <c r="DHA9" s="158"/>
      <c r="DHB9" s="158"/>
      <c r="DHC9" s="158"/>
      <c r="DHD9" s="158"/>
      <c r="DHE9" s="158"/>
      <c r="DHF9" s="158"/>
      <c r="DHG9" s="158"/>
      <c r="DHH9" s="158"/>
      <c r="DHI9" s="158"/>
      <c r="DHJ9" s="158"/>
      <c r="DHK9" s="158"/>
      <c r="DHL9" s="158"/>
      <c r="DHM9" s="158"/>
      <c r="DHN9" s="158"/>
      <c r="DHO9" s="158"/>
      <c r="DHP9" s="158"/>
      <c r="DHQ9" s="158"/>
      <c r="DHR9" s="158"/>
      <c r="DHS9" s="158"/>
      <c r="DHT9" s="158"/>
      <c r="DHU9" s="158"/>
      <c r="DHV9" s="158"/>
      <c r="DHW9" s="158"/>
      <c r="DHX9" s="158"/>
      <c r="DHY9" s="158"/>
      <c r="DHZ9" s="158"/>
      <c r="DIA9" s="158"/>
      <c r="DIB9" s="158"/>
      <c r="DIC9" s="158"/>
      <c r="DID9" s="158"/>
      <c r="DIE9" s="158"/>
      <c r="DIF9" s="158"/>
      <c r="DIG9" s="158"/>
      <c r="DIH9" s="158"/>
      <c r="DII9" s="158"/>
      <c r="DIJ9" s="158"/>
      <c r="DIK9" s="158"/>
      <c r="DIL9" s="158"/>
      <c r="DIM9" s="158"/>
      <c r="DIN9" s="158"/>
      <c r="DIO9" s="158"/>
      <c r="DIP9" s="158"/>
      <c r="DIQ9" s="158"/>
      <c r="DIR9" s="158"/>
      <c r="DIS9" s="158"/>
      <c r="DIT9" s="158"/>
      <c r="DIU9" s="158"/>
      <c r="DIV9" s="158"/>
      <c r="DIW9" s="158"/>
      <c r="DIX9" s="158"/>
      <c r="DIY9" s="158"/>
      <c r="DIZ9" s="158"/>
      <c r="DJA9" s="158"/>
      <c r="DJB9" s="158"/>
      <c r="DJC9" s="158"/>
      <c r="DJD9" s="158"/>
      <c r="DJE9" s="158"/>
      <c r="DJF9" s="158"/>
      <c r="DJG9" s="158"/>
      <c r="DJH9" s="158"/>
      <c r="DJI9" s="158"/>
      <c r="DJJ9" s="158"/>
      <c r="DJK9" s="158"/>
      <c r="DJL9" s="158"/>
      <c r="DJM9" s="158"/>
      <c r="DJN9" s="158"/>
      <c r="DJO9" s="158"/>
      <c r="DJP9" s="158"/>
      <c r="DJQ9" s="158"/>
      <c r="DJR9" s="158"/>
      <c r="DJS9" s="158"/>
      <c r="DJT9" s="158"/>
      <c r="DJU9" s="158"/>
      <c r="DJV9" s="158"/>
      <c r="DJW9" s="158"/>
      <c r="DJX9" s="158"/>
      <c r="DJY9" s="158"/>
      <c r="DJZ9" s="158"/>
      <c r="DKA9" s="158"/>
      <c r="DKB9" s="158"/>
      <c r="DKC9" s="158"/>
      <c r="DKD9" s="158"/>
      <c r="DKE9" s="158"/>
      <c r="DKF9" s="158"/>
      <c r="DKG9" s="158"/>
      <c r="DKH9" s="158"/>
      <c r="DKI9" s="158"/>
      <c r="DKJ9" s="158"/>
      <c r="DKK9" s="158"/>
      <c r="DKL9" s="158"/>
      <c r="DKM9" s="158"/>
      <c r="DKN9" s="158"/>
      <c r="DKO9" s="158"/>
      <c r="DKP9" s="158"/>
      <c r="DKQ9" s="158"/>
      <c r="DKR9" s="158"/>
      <c r="DKS9" s="158"/>
      <c r="DKT9" s="158"/>
      <c r="DKU9" s="158"/>
      <c r="DKV9" s="158"/>
      <c r="DKW9" s="158"/>
      <c r="DKX9" s="158"/>
      <c r="DKY9" s="158"/>
      <c r="DKZ9" s="158"/>
      <c r="DLA9" s="158"/>
      <c r="DLB9" s="158"/>
      <c r="DLC9" s="158"/>
      <c r="DLD9" s="158"/>
      <c r="DLE9" s="158"/>
      <c r="DLF9" s="158"/>
      <c r="DLG9" s="158"/>
      <c r="DLH9" s="158"/>
      <c r="DLI9" s="158"/>
      <c r="DLJ9" s="158"/>
      <c r="DLK9" s="158"/>
      <c r="DLL9" s="158"/>
      <c r="DLM9" s="158"/>
      <c r="DLN9" s="158"/>
      <c r="DLO9" s="158"/>
      <c r="DLP9" s="158"/>
      <c r="DLQ9" s="158"/>
      <c r="DLR9" s="158"/>
      <c r="DLS9" s="158"/>
      <c r="DLT9" s="158"/>
      <c r="DLU9" s="158"/>
      <c r="DLV9" s="158"/>
      <c r="DLW9" s="158"/>
      <c r="DLX9" s="158"/>
      <c r="DLY9" s="158"/>
      <c r="DLZ9" s="158"/>
      <c r="DMA9" s="158"/>
      <c r="DMB9" s="158"/>
      <c r="DMC9" s="158"/>
      <c r="DMD9" s="158"/>
      <c r="DME9" s="158"/>
      <c r="DMF9" s="158"/>
      <c r="DMG9" s="158"/>
      <c r="DMH9" s="158"/>
      <c r="DMI9" s="158"/>
      <c r="DMJ9" s="158"/>
      <c r="DMK9" s="158"/>
      <c r="DML9" s="158"/>
      <c r="DMM9" s="158"/>
      <c r="DMN9" s="158"/>
      <c r="DMO9" s="158"/>
      <c r="DMP9" s="158"/>
      <c r="DMQ9" s="158"/>
      <c r="DMR9" s="158"/>
      <c r="DMS9" s="158"/>
      <c r="DMT9" s="158"/>
      <c r="DMU9" s="158"/>
      <c r="DMV9" s="158"/>
      <c r="DMW9" s="158"/>
      <c r="DMX9" s="158"/>
      <c r="DMY9" s="158"/>
      <c r="DMZ9" s="158"/>
      <c r="DNA9" s="158"/>
      <c r="DNB9" s="158"/>
      <c r="DNC9" s="158"/>
      <c r="DND9" s="158"/>
      <c r="DNE9" s="158"/>
      <c r="DNF9" s="158"/>
      <c r="DNG9" s="158"/>
      <c r="DNH9" s="158"/>
      <c r="DNI9" s="158"/>
      <c r="DNJ9" s="158"/>
      <c r="DNK9" s="158"/>
      <c r="DNL9" s="158"/>
      <c r="DNM9" s="158"/>
      <c r="DNN9" s="158"/>
      <c r="DNO9" s="158"/>
      <c r="DNP9" s="158"/>
      <c r="DNQ9" s="158"/>
      <c r="DNR9" s="158"/>
      <c r="DNS9" s="158"/>
      <c r="DNT9" s="158"/>
      <c r="DNU9" s="158"/>
      <c r="DNV9" s="158"/>
      <c r="DNW9" s="158"/>
      <c r="DNX9" s="158"/>
      <c r="DNY9" s="158"/>
      <c r="DNZ9" s="158"/>
      <c r="DOA9" s="158"/>
      <c r="DOB9" s="158"/>
      <c r="DOC9" s="158"/>
      <c r="DOD9" s="158"/>
      <c r="DOE9" s="158"/>
      <c r="DOF9" s="158"/>
      <c r="DOG9" s="158"/>
      <c r="DOH9" s="158"/>
      <c r="DOI9" s="158"/>
      <c r="DOJ9" s="158"/>
      <c r="DOK9" s="158"/>
      <c r="DOL9" s="158"/>
      <c r="DOM9" s="158"/>
      <c r="DON9" s="158"/>
      <c r="DOO9" s="158"/>
      <c r="DOP9" s="158"/>
      <c r="DOQ9" s="158"/>
      <c r="DOR9" s="158"/>
      <c r="DOS9" s="158"/>
      <c r="DOT9" s="158"/>
      <c r="DOU9" s="158"/>
      <c r="DOV9" s="158"/>
      <c r="DOW9" s="158"/>
      <c r="DOX9" s="158"/>
      <c r="DOY9" s="158"/>
      <c r="DOZ9" s="158"/>
      <c r="DPA9" s="158"/>
      <c r="DPB9" s="158"/>
      <c r="DPC9" s="158"/>
      <c r="DPD9" s="158"/>
      <c r="DPE9" s="158"/>
      <c r="DPF9" s="158"/>
      <c r="DPG9" s="158"/>
      <c r="DPH9" s="158"/>
      <c r="DPI9" s="158"/>
      <c r="DPJ9" s="158"/>
      <c r="DPK9" s="158"/>
      <c r="DPL9" s="158"/>
      <c r="DPM9" s="158"/>
      <c r="DPN9" s="158"/>
      <c r="DPO9" s="158"/>
      <c r="DPP9" s="158"/>
      <c r="DPQ9" s="158"/>
      <c r="DPR9" s="158"/>
      <c r="DPS9" s="158"/>
      <c r="DPT9" s="158"/>
      <c r="DPU9" s="158"/>
      <c r="DPV9" s="158"/>
      <c r="DPW9" s="158"/>
      <c r="DPX9" s="158"/>
      <c r="DPY9" s="158"/>
      <c r="DPZ9" s="158"/>
      <c r="DQA9" s="158"/>
      <c r="DQB9" s="158"/>
      <c r="DQC9" s="158"/>
      <c r="DQD9" s="158"/>
      <c r="DQE9" s="158"/>
      <c r="DQF9" s="158"/>
      <c r="DQG9" s="158"/>
      <c r="DQH9" s="158"/>
      <c r="DQI9" s="158"/>
      <c r="DQJ9" s="158"/>
      <c r="DQK9" s="158"/>
      <c r="DQL9" s="158"/>
      <c r="DQM9" s="158"/>
      <c r="DQN9" s="158"/>
      <c r="DQO9" s="158"/>
      <c r="DQP9" s="158"/>
      <c r="DQQ9" s="158"/>
      <c r="DQR9" s="158"/>
      <c r="DQS9" s="158"/>
      <c r="DQT9" s="158"/>
      <c r="DQU9" s="158"/>
      <c r="DQV9" s="158"/>
      <c r="DQW9" s="158"/>
      <c r="DQX9" s="158"/>
      <c r="DQY9" s="158"/>
      <c r="DQZ9" s="158"/>
      <c r="DRA9" s="158"/>
      <c r="DRB9" s="158"/>
      <c r="DRC9" s="158"/>
      <c r="DRD9" s="158"/>
      <c r="DRE9" s="158"/>
      <c r="DRF9" s="158"/>
      <c r="DRG9" s="158"/>
      <c r="DRH9" s="158"/>
      <c r="DRI9" s="158"/>
      <c r="DRJ9" s="158"/>
      <c r="DRK9" s="158"/>
      <c r="DRL9" s="158"/>
      <c r="DRM9" s="158"/>
      <c r="DRN9" s="158"/>
      <c r="DRO9" s="158"/>
      <c r="DRP9" s="158"/>
      <c r="DRQ9" s="158"/>
      <c r="DRR9" s="158"/>
      <c r="DRS9" s="158"/>
      <c r="DRT9" s="158"/>
      <c r="DRU9" s="158"/>
      <c r="DRV9" s="158"/>
      <c r="DRW9" s="158"/>
      <c r="DRX9" s="158"/>
      <c r="DRY9" s="158"/>
      <c r="DRZ9" s="158"/>
      <c r="DSA9" s="158"/>
      <c r="DSB9" s="158"/>
      <c r="DSC9" s="158"/>
      <c r="DSD9" s="158"/>
      <c r="DSE9" s="158"/>
      <c r="DSF9" s="158"/>
      <c r="DSG9" s="158"/>
      <c r="DSH9" s="158"/>
      <c r="DSI9" s="158"/>
      <c r="DSJ9" s="158"/>
      <c r="DSK9" s="158"/>
      <c r="DSL9" s="158"/>
      <c r="DSM9" s="158"/>
      <c r="DSN9" s="158"/>
      <c r="DSO9" s="158"/>
      <c r="DSP9" s="158"/>
      <c r="DSQ9" s="158"/>
      <c r="DSR9" s="158"/>
      <c r="DSS9" s="158"/>
      <c r="DST9" s="158"/>
      <c r="DSU9" s="158"/>
      <c r="DSV9" s="158"/>
      <c r="DSW9" s="158"/>
      <c r="DSX9" s="158"/>
      <c r="DSY9" s="158"/>
      <c r="DSZ9" s="158"/>
      <c r="DTA9" s="158"/>
      <c r="DTB9" s="158"/>
      <c r="DTC9" s="158"/>
      <c r="DTD9" s="158"/>
      <c r="DTE9" s="158"/>
      <c r="DTF9" s="158"/>
      <c r="DTG9" s="158"/>
      <c r="DTH9" s="158"/>
      <c r="DTI9" s="158"/>
      <c r="DTJ9" s="158"/>
      <c r="DTK9" s="158"/>
      <c r="DTL9" s="158"/>
      <c r="DTM9" s="158"/>
      <c r="DTN9" s="158"/>
      <c r="DTO9" s="158"/>
      <c r="DTP9" s="158"/>
      <c r="DTQ9" s="158"/>
      <c r="DTR9" s="158"/>
      <c r="DTS9" s="158"/>
      <c r="DTT9" s="158"/>
      <c r="DTU9" s="158"/>
      <c r="DTV9" s="158"/>
      <c r="DTW9" s="158"/>
      <c r="DTX9" s="158"/>
      <c r="DTY9" s="158"/>
      <c r="DTZ9" s="158"/>
      <c r="DUA9" s="158"/>
      <c r="DUB9" s="158"/>
      <c r="DUC9" s="158"/>
      <c r="DUD9" s="158"/>
      <c r="DUE9" s="158"/>
      <c r="DUF9" s="158"/>
      <c r="DUG9" s="158"/>
      <c r="DUH9" s="158"/>
      <c r="DUI9" s="158"/>
      <c r="DUJ9" s="158"/>
      <c r="DUK9" s="158"/>
      <c r="DUL9" s="158"/>
      <c r="DUM9" s="158"/>
      <c r="DUN9" s="158"/>
      <c r="DUO9" s="158"/>
      <c r="DUP9" s="158"/>
      <c r="DUQ9" s="158"/>
      <c r="DUR9" s="158"/>
      <c r="DUS9" s="158"/>
      <c r="DUT9" s="158"/>
      <c r="DUU9" s="158"/>
      <c r="DUV9" s="158"/>
      <c r="DUW9" s="158"/>
      <c r="DUX9" s="158"/>
      <c r="DUY9" s="158"/>
      <c r="DUZ9" s="158"/>
      <c r="DVA9" s="158"/>
      <c r="DVB9" s="158"/>
      <c r="DVC9" s="158"/>
      <c r="DVD9" s="158"/>
      <c r="DVE9" s="158"/>
      <c r="DVF9" s="158"/>
      <c r="DVG9" s="158"/>
      <c r="DVH9" s="158"/>
      <c r="DVI9" s="158"/>
      <c r="DVJ9" s="158"/>
      <c r="DVK9" s="158"/>
      <c r="DVL9" s="158"/>
      <c r="DVM9" s="158"/>
      <c r="DVN9" s="158"/>
      <c r="DVO9" s="158"/>
      <c r="DVP9" s="158"/>
      <c r="DVQ9" s="158"/>
      <c r="DVR9" s="158"/>
      <c r="DVS9" s="158"/>
      <c r="DVT9" s="158"/>
      <c r="DVU9" s="158"/>
      <c r="DVV9" s="158"/>
      <c r="DVW9" s="158"/>
      <c r="DVX9" s="158"/>
      <c r="DVY9" s="158"/>
      <c r="DVZ9" s="158"/>
      <c r="DWA9" s="158"/>
      <c r="DWB9" s="158"/>
      <c r="DWC9" s="158"/>
      <c r="DWD9" s="158"/>
      <c r="DWE9" s="158"/>
      <c r="DWF9" s="158"/>
      <c r="DWG9" s="158"/>
      <c r="DWH9" s="158"/>
      <c r="DWI9" s="158"/>
      <c r="DWJ9" s="158"/>
      <c r="DWK9" s="158"/>
      <c r="DWL9" s="158"/>
      <c r="DWM9" s="158"/>
      <c r="DWN9" s="158"/>
      <c r="DWO9" s="158"/>
      <c r="DWP9" s="158"/>
      <c r="DWQ9" s="158"/>
      <c r="DWR9" s="158"/>
      <c r="DWS9" s="158"/>
      <c r="DWT9" s="158"/>
      <c r="DWU9" s="158"/>
      <c r="DWV9" s="158"/>
      <c r="DWW9" s="158"/>
      <c r="DWX9" s="158"/>
      <c r="DWY9" s="158"/>
      <c r="DWZ9" s="158"/>
      <c r="DXA9" s="158"/>
      <c r="DXB9" s="158"/>
      <c r="DXC9" s="158"/>
      <c r="DXD9" s="158"/>
      <c r="DXE9" s="158"/>
      <c r="DXF9" s="158"/>
      <c r="DXG9" s="158"/>
      <c r="DXH9" s="158"/>
      <c r="DXI9" s="158"/>
      <c r="DXJ9" s="158"/>
      <c r="DXK9" s="158"/>
      <c r="DXL9" s="158"/>
      <c r="DXM9" s="158"/>
      <c r="DXN9" s="158"/>
      <c r="DXO9" s="158"/>
      <c r="DXP9" s="158"/>
      <c r="DXQ9" s="158"/>
      <c r="DXR9" s="158"/>
      <c r="DXS9" s="158"/>
      <c r="DXT9" s="158"/>
      <c r="DXU9" s="158"/>
      <c r="DXV9" s="158"/>
      <c r="DXW9" s="158"/>
      <c r="DXX9" s="158"/>
      <c r="DXY9" s="158"/>
      <c r="DXZ9" s="158"/>
      <c r="DYA9" s="158"/>
      <c r="DYB9" s="158"/>
      <c r="DYC9" s="158"/>
      <c r="DYD9" s="158"/>
      <c r="DYE9" s="158"/>
      <c r="DYF9" s="158"/>
      <c r="DYG9" s="158"/>
      <c r="DYH9" s="158"/>
      <c r="DYI9" s="158"/>
      <c r="DYJ9" s="158"/>
      <c r="DYK9" s="158"/>
      <c r="DYL9" s="158"/>
      <c r="DYM9" s="158"/>
      <c r="DYN9" s="158"/>
      <c r="DYO9" s="158"/>
      <c r="DYP9" s="158"/>
      <c r="DYQ9" s="158"/>
      <c r="DYR9" s="158"/>
      <c r="DYS9" s="158"/>
      <c r="DYT9" s="158"/>
      <c r="DYU9" s="158"/>
      <c r="DYV9" s="158"/>
      <c r="DYW9" s="158"/>
      <c r="DYX9" s="158"/>
      <c r="DYY9" s="158"/>
      <c r="DYZ9" s="158"/>
      <c r="DZA9" s="158"/>
      <c r="DZB9" s="158"/>
      <c r="DZC9" s="158"/>
      <c r="DZD9" s="158"/>
      <c r="DZE9" s="158"/>
      <c r="DZF9" s="158"/>
      <c r="DZG9" s="158"/>
      <c r="DZH9" s="158"/>
      <c r="DZI9" s="158"/>
      <c r="DZJ9" s="158"/>
      <c r="DZK9" s="158"/>
      <c r="DZL9" s="158"/>
      <c r="DZM9" s="158"/>
      <c r="DZN9" s="158"/>
      <c r="DZO9" s="158"/>
      <c r="DZP9" s="158"/>
      <c r="DZQ9" s="158"/>
      <c r="DZR9" s="158"/>
      <c r="DZS9" s="158"/>
      <c r="DZT9" s="158"/>
      <c r="DZU9" s="158"/>
      <c r="DZV9" s="158"/>
      <c r="DZW9" s="158"/>
      <c r="DZX9" s="158"/>
      <c r="DZY9" s="158"/>
      <c r="DZZ9" s="158"/>
      <c r="EAA9" s="158"/>
      <c r="EAB9" s="158"/>
      <c r="EAC9" s="158"/>
      <c r="EAD9" s="158"/>
      <c r="EAE9" s="158"/>
      <c r="EAF9" s="158"/>
      <c r="EAG9" s="158"/>
      <c r="EAH9" s="158"/>
      <c r="EAI9" s="158"/>
      <c r="EAJ9" s="158"/>
      <c r="EAK9" s="158"/>
      <c r="EAL9" s="158"/>
      <c r="EAM9" s="158"/>
      <c r="EAN9" s="158"/>
      <c r="EAO9" s="158"/>
      <c r="EAP9" s="158"/>
      <c r="EAQ9" s="158"/>
      <c r="EAR9" s="158"/>
      <c r="EAS9" s="158"/>
      <c r="EAT9" s="158"/>
      <c r="EAU9" s="158"/>
      <c r="EAV9" s="158"/>
      <c r="EAW9" s="158"/>
      <c r="EAX9" s="158"/>
      <c r="EAY9" s="158"/>
      <c r="EAZ9" s="158"/>
      <c r="EBA9" s="158"/>
      <c r="EBB9" s="158"/>
      <c r="EBC9" s="158"/>
      <c r="EBD9" s="158"/>
      <c r="EBE9" s="158"/>
      <c r="EBF9" s="158"/>
      <c r="EBG9" s="158"/>
      <c r="EBH9" s="158"/>
      <c r="EBI9" s="158"/>
      <c r="EBJ9" s="158"/>
      <c r="EBK9" s="158"/>
      <c r="EBL9" s="158"/>
      <c r="EBM9" s="158"/>
      <c r="EBN9" s="158"/>
      <c r="EBO9" s="158"/>
      <c r="EBP9" s="158"/>
      <c r="EBQ9" s="158"/>
      <c r="EBR9" s="158"/>
      <c r="EBS9" s="158"/>
      <c r="EBT9" s="158"/>
      <c r="EBU9" s="158"/>
      <c r="EBV9" s="158"/>
      <c r="EBW9" s="158"/>
      <c r="EBX9" s="158"/>
      <c r="EBY9" s="158"/>
      <c r="EBZ9" s="158"/>
      <c r="ECA9" s="158"/>
      <c r="ECB9" s="158"/>
      <c r="ECC9" s="158"/>
      <c r="ECD9" s="158"/>
      <c r="ECE9" s="158"/>
      <c r="ECF9" s="158"/>
      <c r="ECG9" s="158"/>
      <c r="ECH9" s="158"/>
      <c r="ECI9" s="158"/>
      <c r="ECJ9" s="158"/>
      <c r="ECK9" s="158"/>
      <c r="ECL9" s="158"/>
      <c r="ECM9" s="158"/>
      <c r="ECN9" s="158"/>
      <c r="ECO9" s="158"/>
      <c r="ECP9" s="158"/>
      <c r="ECQ9" s="158"/>
      <c r="ECR9" s="158"/>
      <c r="ECS9" s="158"/>
      <c r="ECT9" s="158"/>
      <c r="ECU9" s="158"/>
      <c r="ECV9" s="158"/>
      <c r="ECW9" s="158"/>
      <c r="ECX9" s="158"/>
      <c r="ECY9" s="158"/>
      <c r="ECZ9" s="158"/>
      <c r="EDA9" s="158"/>
      <c r="EDB9" s="158"/>
      <c r="EDC9" s="158"/>
      <c r="EDD9" s="158"/>
      <c r="EDE9" s="158"/>
      <c r="EDF9" s="158"/>
      <c r="EDG9" s="158"/>
      <c r="EDH9" s="158"/>
      <c r="EDI9" s="158"/>
      <c r="EDJ9" s="158"/>
      <c r="EDK9" s="158"/>
      <c r="EDL9" s="158"/>
      <c r="EDM9" s="158"/>
      <c r="EDN9" s="158"/>
      <c r="EDO9" s="158"/>
      <c r="EDP9" s="158"/>
      <c r="EDQ9" s="158"/>
      <c r="EDR9" s="158"/>
      <c r="EDS9" s="158"/>
      <c r="EDT9" s="158"/>
      <c r="EDU9" s="158"/>
      <c r="EDV9" s="158"/>
      <c r="EDW9" s="158"/>
      <c r="EDX9" s="158"/>
      <c r="EDY9" s="158"/>
      <c r="EDZ9" s="158"/>
      <c r="EEA9" s="158"/>
      <c r="EEB9" s="158"/>
      <c r="EEC9" s="158"/>
      <c r="EED9" s="158"/>
      <c r="EEE9" s="158"/>
      <c r="EEF9" s="158"/>
      <c r="EEG9" s="158"/>
      <c r="EEH9" s="158"/>
      <c r="EEI9" s="158"/>
      <c r="EEJ9" s="158"/>
      <c r="EEK9" s="158"/>
      <c r="EEL9" s="158"/>
      <c r="EEM9" s="158"/>
      <c r="EEN9" s="158"/>
      <c r="EEO9" s="158"/>
      <c r="EEP9" s="158"/>
      <c r="EEQ9" s="158"/>
      <c r="EER9" s="158"/>
      <c r="EES9" s="158"/>
      <c r="EET9" s="158"/>
      <c r="EEU9" s="158"/>
      <c r="EEV9" s="158"/>
      <c r="EEW9" s="158"/>
      <c r="EEX9" s="158"/>
      <c r="EEY9" s="158"/>
      <c r="EEZ9" s="158"/>
      <c r="EFA9" s="158"/>
      <c r="EFB9" s="158"/>
      <c r="EFC9" s="158"/>
      <c r="EFD9" s="158"/>
      <c r="EFE9" s="158"/>
      <c r="EFF9" s="158"/>
      <c r="EFG9" s="158"/>
      <c r="EFH9" s="158"/>
      <c r="EFI9" s="158"/>
      <c r="EFJ9" s="158"/>
      <c r="EFK9" s="158"/>
      <c r="EFL9" s="158"/>
      <c r="EFM9" s="158"/>
      <c r="EFN9" s="158"/>
      <c r="EFO9" s="158"/>
      <c r="EFP9" s="158"/>
      <c r="EFQ9" s="158"/>
      <c r="EFR9" s="158"/>
      <c r="EFS9" s="158"/>
      <c r="EFT9" s="158"/>
      <c r="EFU9" s="158"/>
      <c r="EFV9" s="158"/>
      <c r="EFW9" s="158"/>
      <c r="EFX9" s="158"/>
      <c r="EFY9" s="158"/>
      <c r="EFZ9" s="158"/>
      <c r="EGA9" s="158"/>
      <c r="EGB9" s="158"/>
      <c r="EGC9" s="158"/>
      <c r="EGD9" s="158"/>
      <c r="EGE9" s="158"/>
      <c r="EGF9" s="158"/>
      <c r="EGG9" s="158"/>
      <c r="EGH9" s="158"/>
      <c r="EGI9" s="158"/>
      <c r="EGJ9" s="158"/>
      <c r="EGK9" s="158"/>
      <c r="EGL9" s="158"/>
      <c r="EGM9" s="158"/>
      <c r="EGN9" s="158"/>
      <c r="EGO9" s="158"/>
      <c r="EGP9" s="158"/>
      <c r="EGQ9" s="158"/>
      <c r="EGR9" s="158"/>
      <c r="EGS9" s="158"/>
      <c r="EGT9" s="158"/>
      <c r="EGU9" s="158"/>
      <c r="EGV9" s="158"/>
      <c r="EGW9" s="158"/>
      <c r="EGX9" s="158"/>
      <c r="EGY9" s="158"/>
      <c r="EGZ9" s="158"/>
      <c r="EHA9" s="158"/>
      <c r="EHB9" s="158"/>
      <c r="EHC9" s="158"/>
      <c r="EHD9" s="158"/>
      <c r="EHE9" s="158"/>
      <c r="EHF9" s="158"/>
      <c r="EHG9" s="158"/>
      <c r="EHH9" s="158"/>
      <c r="EHI9" s="158"/>
      <c r="EHJ9" s="158"/>
      <c r="EHK9" s="158"/>
      <c r="EHL9" s="158"/>
      <c r="EHM9" s="158"/>
      <c r="EHN9" s="158"/>
      <c r="EHO9" s="158"/>
      <c r="EHP9" s="158"/>
      <c r="EHQ9" s="158"/>
      <c r="EHR9" s="158"/>
      <c r="EHS9" s="158"/>
      <c r="EHT9" s="158"/>
      <c r="EHU9" s="158"/>
      <c r="EHV9" s="158"/>
      <c r="EHW9" s="158"/>
      <c r="EHX9" s="158"/>
      <c r="EHY9" s="158"/>
      <c r="EHZ9" s="158"/>
      <c r="EIA9" s="158"/>
      <c r="EIB9" s="158"/>
      <c r="EIC9" s="158"/>
      <c r="EID9" s="158"/>
      <c r="EIE9" s="158"/>
      <c r="EIF9" s="158"/>
      <c r="EIG9" s="158"/>
      <c r="EIH9" s="158"/>
      <c r="EII9" s="158"/>
      <c r="EIJ9" s="158"/>
      <c r="EIK9" s="158"/>
      <c r="EIL9" s="158"/>
      <c r="EIM9" s="158"/>
      <c r="EIN9" s="158"/>
      <c r="EIO9" s="158"/>
      <c r="EIP9" s="158"/>
      <c r="EIQ9" s="158"/>
      <c r="EIR9" s="158"/>
      <c r="EIS9" s="158"/>
      <c r="EIT9" s="158"/>
      <c r="EIU9" s="158"/>
      <c r="EIV9" s="158"/>
      <c r="EIW9" s="158"/>
      <c r="EIX9" s="158"/>
      <c r="EIY9" s="158"/>
      <c r="EIZ9" s="158"/>
      <c r="EJA9" s="158"/>
      <c r="EJB9" s="158"/>
      <c r="EJC9" s="158"/>
      <c r="EJD9" s="158"/>
      <c r="EJE9" s="158"/>
      <c r="EJF9" s="158"/>
      <c r="EJG9" s="158"/>
      <c r="EJH9" s="158"/>
      <c r="EJI9" s="158"/>
      <c r="EJJ9" s="158"/>
      <c r="EJK9" s="158"/>
      <c r="EJL9" s="158"/>
      <c r="EJM9" s="158"/>
      <c r="EJN9" s="158"/>
      <c r="EJO9" s="158"/>
      <c r="EJP9" s="158"/>
      <c r="EJQ9" s="158"/>
      <c r="EJR9" s="158"/>
      <c r="EJS9" s="158"/>
      <c r="EJT9" s="158"/>
      <c r="EJU9" s="158"/>
      <c r="EJV9" s="158"/>
      <c r="EJW9" s="158"/>
      <c r="EJX9" s="158"/>
      <c r="EJY9" s="158"/>
      <c r="EJZ9" s="158"/>
      <c r="EKA9" s="158"/>
      <c r="EKB9" s="158"/>
      <c r="EKC9" s="158"/>
      <c r="EKD9" s="158"/>
      <c r="EKE9" s="158"/>
      <c r="EKF9" s="158"/>
      <c r="EKG9" s="158"/>
      <c r="EKH9" s="158"/>
      <c r="EKI9" s="158"/>
      <c r="EKJ9" s="158"/>
      <c r="EKK9" s="158"/>
      <c r="EKL9" s="158"/>
      <c r="EKM9" s="158"/>
      <c r="EKN9" s="158"/>
      <c r="EKO9" s="158"/>
      <c r="EKP9" s="158"/>
      <c r="EKQ9" s="158"/>
      <c r="EKR9" s="158"/>
      <c r="EKS9" s="158"/>
      <c r="EKT9" s="158"/>
      <c r="EKU9" s="158"/>
      <c r="EKV9" s="158"/>
      <c r="EKW9" s="158"/>
      <c r="EKX9" s="158"/>
      <c r="EKY9" s="158"/>
      <c r="EKZ9" s="158"/>
      <c r="ELA9" s="158"/>
      <c r="ELB9" s="158"/>
      <c r="ELC9" s="158"/>
      <c r="ELD9" s="158"/>
      <c r="ELE9" s="158"/>
      <c r="ELF9" s="158"/>
      <c r="ELG9" s="158"/>
      <c r="ELH9" s="158"/>
      <c r="ELI9" s="158"/>
      <c r="ELJ9" s="158"/>
      <c r="ELK9" s="158"/>
      <c r="ELL9" s="158"/>
      <c r="ELM9" s="158"/>
      <c r="ELN9" s="158"/>
      <c r="ELO9" s="158"/>
      <c r="ELP9" s="158"/>
      <c r="ELQ9" s="158"/>
      <c r="ELR9" s="158"/>
      <c r="ELS9" s="158"/>
      <c r="ELT9" s="158"/>
      <c r="ELU9" s="158"/>
      <c r="ELV9" s="158"/>
      <c r="ELW9" s="158"/>
      <c r="ELX9" s="158"/>
      <c r="ELY9" s="158"/>
      <c r="ELZ9" s="158"/>
      <c r="EMA9" s="158"/>
      <c r="EMB9" s="158"/>
      <c r="EMC9" s="158"/>
      <c r="EMD9" s="158"/>
      <c r="EME9" s="158"/>
      <c r="EMF9" s="158"/>
      <c r="EMG9" s="158"/>
      <c r="EMH9" s="158"/>
      <c r="EMI9" s="158"/>
      <c r="EMJ9" s="158"/>
      <c r="EMK9" s="158"/>
      <c r="EML9" s="158"/>
      <c r="EMM9" s="158"/>
      <c r="EMN9" s="158"/>
      <c r="EMO9" s="158"/>
      <c r="EMP9" s="158"/>
      <c r="EMQ9" s="158"/>
      <c r="EMR9" s="158"/>
      <c r="EMS9" s="158"/>
      <c r="EMT9" s="158"/>
      <c r="EMU9" s="158"/>
      <c r="EMV9" s="158"/>
      <c r="EMW9" s="158"/>
      <c r="EMX9" s="158"/>
      <c r="EMY9" s="158"/>
      <c r="EMZ9" s="158"/>
      <c r="ENA9" s="158"/>
      <c r="ENB9" s="158"/>
      <c r="ENC9" s="158"/>
      <c r="END9" s="158"/>
      <c r="ENE9" s="158"/>
      <c r="ENF9" s="158"/>
      <c r="ENG9" s="158"/>
      <c r="ENH9" s="158"/>
      <c r="ENI9" s="158"/>
      <c r="ENJ9" s="158"/>
      <c r="ENK9" s="158"/>
      <c r="ENL9" s="158"/>
      <c r="ENM9" s="158"/>
      <c r="ENN9" s="158"/>
      <c r="ENO9" s="158"/>
      <c r="ENP9" s="158"/>
      <c r="ENQ9" s="158"/>
      <c r="ENR9" s="158"/>
      <c r="ENS9" s="158"/>
      <c r="ENT9" s="158"/>
      <c r="ENU9" s="158"/>
      <c r="ENV9" s="158"/>
      <c r="ENW9" s="158"/>
      <c r="ENX9" s="158"/>
      <c r="ENY9" s="158"/>
      <c r="ENZ9" s="158"/>
      <c r="EOA9" s="158"/>
      <c r="EOB9" s="158"/>
      <c r="EOC9" s="158"/>
      <c r="EOD9" s="158"/>
      <c r="EOE9" s="158"/>
      <c r="EOF9" s="158"/>
      <c r="EOG9" s="158"/>
      <c r="EOH9" s="158"/>
      <c r="EOI9" s="158"/>
      <c r="EOJ9" s="158"/>
      <c r="EOK9" s="158"/>
      <c r="EOL9" s="158"/>
      <c r="EOM9" s="158"/>
      <c r="EON9" s="158"/>
      <c r="EOO9" s="158"/>
      <c r="EOP9" s="158"/>
      <c r="EOQ9" s="158"/>
      <c r="EOR9" s="158"/>
      <c r="EOS9" s="158"/>
      <c r="EOT9" s="158"/>
      <c r="EOU9" s="158"/>
      <c r="EOV9" s="158"/>
      <c r="EOW9" s="158"/>
      <c r="EOX9" s="158"/>
      <c r="EOY9" s="158"/>
      <c r="EOZ9" s="158"/>
      <c r="EPA9" s="158"/>
      <c r="EPB9" s="158"/>
      <c r="EPC9" s="158"/>
      <c r="EPD9" s="158"/>
      <c r="EPE9" s="158"/>
      <c r="EPF9" s="158"/>
      <c r="EPG9" s="158"/>
      <c r="EPH9" s="158"/>
      <c r="EPI9" s="158"/>
      <c r="EPJ9" s="158"/>
      <c r="EPK9" s="158"/>
      <c r="EPL9" s="158"/>
      <c r="EPM9" s="158"/>
      <c r="EPN9" s="158"/>
      <c r="EPO9" s="158"/>
      <c r="EPP9" s="158"/>
      <c r="EPQ9" s="158"/>
      <c r="EPR9" s="158"/>
      <c r="EPS9" s="158"/>
      <c r="EPT9" s="158"/>
      <c r="EPU9" s="158"/>
      <c r="EPV9" s="158"/>
      <c r="EPW9" s="158"/>
      <c r="EPX9" s="158"/>
      <c r="EPY9" s="158"/>
      <c r="EPZ9" s="158"/>
      <c r="EQA9" s="158"/>
      <c r="EQB9" s="158"/>
      <c r="EQC9" s="158"/>
      <c r="EQD9" s="158"/>
      <c r="EQE9" s="158"/>
      <c r="EQF9" s="158"/>
      <c r="EQG9" s="158"/>
      <c r="EQH9" s="158"/>
      <c r="EQI9" s="158"/>
      <c r="EQJ9" s="158"/>
      <c r="EQK9" s="158"/>
      <c r="EQL9" s="158"/>
      <c r="EQM9" s="158"/>
      <c r="EQN9" s="158"/>
      <c r="EQO9" s="158"/>
      <c r="EQP9" s="158"/>
      <c r="EQQ9" s="158"/>
      <c r="EQR9" s="158"/>
      <c r="EQS9" s="158"/>
      <c r="EQT9" s="158"/>
      <c r="EQU9" s="158"/>
      <c r="EQV9" s="158"/>
      <c r="EQW9" s="158"/>
      <c r="EQX9" s="158"/>
      <c r="EQY9" s="158"/>
      <c r="EQZ9" s="158"/>
      <c r="ERA9" s="158"/>
      <c r="ERB9" s="158"/>
      <c r="ERC9" s="158"/>
      <c r="ERD9" s="158"/>
      <c r="ERE9" s="158"/>
      <c r="ERF9" s="158"/>
      <c r="ERG9" s="158"/>
      <c r="ERH9" s="158"/>
      <c r="ERI9" s="158"/>
      <c r="ERJ9" s="158"/>
      <c r="ERK9" s="158"/>
      <c r="ERL9" s="158"/>
      <c r="ERM9" s="158"/>
      <c r="ERN9" s="158"/>
      <c r="ERO9" s="158"/>
      <c r="ERP9" s="158"/>
      <c r="ERQ9" s="158"/>
      <c r="ERR9" s="158"/>
      <c r="ERS9" s="158"/>
      <c r="ERT9" s="158"/>
      <c r="ERU9" s="158"/>
      <c r="ERV9" s="158"/>
      <c r="ERW9" s="158"/>
      <c r="ERX9" s="158"/>
      <c r="ERY9" s="158"/>
      <c r="ERZ9" s="158"/>
      <c r="ESA9" s="158"/>
      <c r="ESB9" s="158"/>
      <c r="ESC9" s="158"/>
      <c r="ESD9" s="158"/>
      <c r="ESE9" s="158"/>
      <c r="ESF9" s="158"/>
      <c r="ESG9" s="158"/>
      <c r="ESH9" s="158"/>
      <c r="ESI9" s="158"/>
      <c r="ESJ9" s="158"/>
      <c r="ESK9" s="158"/>
      <c r="ESL9" s="158"/>
      <c r="ESM9" s="158"/>
      <c r="ESN9" s="158"/>
      <c r="ESO9" s="158"/>
      <c r="ESP9" s="158"/>
      <c r="ESQ9" s="158"/>
      <c r="ESR9" s="158"/>
      <c r="ESS9" s="158"/>
      <c r="EST9" s="158"/>
      <c r="ESU9" s="158"/>
      <c r="ESV9" s="158"/>
      <c r="ESW9" s="158"/>
      <c r="ESX9" s="158"/>
      <c r="ESY9" s="158"/>
      <c r="ESZ9" s="158"/>
      <c r="ETA9" s="158"/>
      <c r="ETB9" s="158"/>
      <c r="ETC9" s="158"/>
      <c r="ETD9" s="158"/>
      <c r="ETE9" s="158"/>
      <c r="ETF9" s="158"/>
      <c r="ETG9" s="158"/>
      <c r="ETH9" s="158"/>
      <c r="ETI9" s="158"/>
      <c r="ETJ9" s="158"/>
      <c r="ETK9" s="158"/>
      <c r="ETL9" s="158"/>
      <c r="ETM9" s="158"/>
      <c r="ETN9" s="158"/>
      <c r="ETO9" s="158"/>
      <c r="ETP9" s="158"/>
      <c r="ETQ9" s="158"/>
      <c r="ETR9" s="158"/>
      <c r="ETS9" s="158"/>
      <c r="ETT9" s="158"/>
      <c r="ETU9" s="158"/>
      <c r="ETV9" s="158"/>
      <c r="ETW9" s="158"/>
      <c r="ETX9" s="158"/>
      <c r="ETY9" s="158"/>
      <c r="ETZ9" s="158"/>
      <c r="EUA9" s="158"/>
      <c r="EUB9" s="158"/>
      <c r="EUC9" s="158"/>
      <c r="EUD9" s="158"/>
      <c r="EUE9" s="158"/>
      <c r="EUF9" s="158"/>
      <c r="EUG9" s="158"/>
      <c r="EUH9" s="158"/>
      <c r="EUI9" s="158"/>
      <c r="EUJ9" s="158"/>
      <c r="EUK9" s="158"/>
      <c r="EUL9" s="158"/>
      <c r="EUM9" s="158"/>
      <c r="EUN9" s="158"/>
      <c r="EUO9" s="158"/>
      <c r="EUP9" s="158"/>
      <c r="EUQ9" s="158"/>
      <c r="EUR9" s="158"/>
      <c r="EUS9" s="158"/>
      <c r="EUT9" s="158"/>
      <c r="EUU9" s="158"/>
      <c r="EUV9" s="158"/>
      <c r="EUW9" s="158"/>
      <c r="EUX9" s="158"/>
      <c r="EUY9" s="158"/>
      <c r="EUZ9" s="158"/>
      <c r="EVA9" s="158"/>
      <c r="EVB9" s="158"/>
      <c r="EVC9" s="158"/>
      <c r="EVD9" s="158"/>
      <c r="EVE9" s="158"/>
      <c r="EVF9" s="158"/>
      <c r="EVG9" s="158"/>
      <c r="EVH9" s="158"/>
      <c r="EVI9" s="158"/>
      <c r="EVJ9" s="158"/>
      <c r="EVK9" s="158"/>
      <c r="EVL9" s="158"/>
      <c r="EVM9" s="158"/>
      <c r="EVN9" s="158"/>
      <c r="EVO9" s="158"/>
      <c r="EVP9" s="158"/>
      <c r="EVQ9" s="158"/>
      <c r="EVR9" s="158"/>
      <c r="EVS9" s="158"/>
      <c r="EVT9" s="158"/>
      <c r="EVU9" s="158"/>
      <c r="EVV9" s="158"/>
      <c r="EVW9" s="158"/>
      <c r="EVX9" s="158"/>
      <c r="EVY9" s="158"/>
      <c r="EVZ9" s="158"/>
      <c r="EWA9" s="158"/>
      <c r="EWB9" s="158"/>
      <c r="EWC9" s="158"/>
      <c r="EWD9" s="158"/>
      <c r="EWE9" s="158"/>
      <c r="EWF9" s="158"/>
      <c r="EWG9" s="158"/>
      <c r="EWH9" s="158"/>
      <c r="EWI9" s="158"/>
      <c r="EWJ9" s="158"/>
      <c r="EWK9" s="158"/>
      <c r="EWL9" s="158"/>
      <c r="EWM9" s="158"/>
      <c r="EWN9" s="158"/>
      <c r="EWO9" s="158"/>
      <c r="EWP9" s="158"/>
      <c r="EWQ9" s="158"/>
      <c r="EWR9" s="158"/>
      <c r="EWS9" s="158"/>
      <c r="EWT9" s="158"/>
      <c r="EWU9" s="158"/>
      <c r="EWV9" s="158"/>
      <c r="EWW9" s="158"/>
      <c r="EWX9" s="158"/>
      <c r="EWY9" s="158"/>
      <c r="EWZ9" s="158"/>
      <c r="EXA9" s="158"/>
      <c r="EXB9" s="158"/>
      <c r="EXC9" s="158"/>
      <c r="EXD9" s="158"/>
      <c r="EXE9" s="158"/>
      <c r="EXF9" s="158"/>
      <c r="EXG9" s="158"/>
      <c r="EXH9" s="158"/>
      <c r="EXI9" s="158"/>
      <c r="EXJ9" s="158"/>
      <c r="EXK9" s="158"/>
      <c r="EXL9" s="158"/>
      <c r="EXM9" s="158"/>
      <c r="EXN9" s="158"/>
      <c r="EXO9" s="158"/>
      <c r="EXP9" s="158"/>
      <c r="EXQ9" s="158"/>
      <c r="EXR9" s="158"/>
      <c r="EXS9" s="158"/>
      <c r="EXT9" s="158"/>
      <c r="EXU9" s="158"/>
      <c r="EXV9" s="158"/>
      <c r="EXW9" s="158"/>
      <c r="EXX9" s="158"/>
      <c r="EXY9" s="158"/>
      <c r="EXZ9" s="158"/>
      <c r="EYA9" s="158"/>
      <c r="EYB9" s="158"/>
      <c r="EYC9" s="158"/>
      <c r="EYD9" s="158"/>
      <c r="EYE9" s="158"/>
      <c r="EYF9" s="158"/>
      <c r="EYG9" s="158"/>
      <c r="EYH9" s="158"/>
      <c r="EYI9" s="158"/>
      <c r="EYJ9" s="158"/>
      <c r="EYK9" s="158"/>
      <c r="EYL9" s="158"/>
      <c r="EYM9" s="158"/>
      <c r="EYN9" s="158"/>
      <c r="EYO9" s="158"/>
      <c r="EYP9" s="158"/>
      <c r="EYQ9" s="158"/>
      <c r="EYR9" s="158"/>
      <c r="EYS9" s="158"/>
      <c r="EYT9" s="158"/>
      <c r="EYU9" s="158"/>
      <c r="EYV9" s="158"/>
      <c r="EYW9" s="158"/>
      <c r="EYX9" s="158"/>
      <c r="EYY9" s="158"/>
      <c r="EYZ9" s="158"/>
      <c r="EZA9" s="158"/>
      <c r="EZB9" s="158"/>
      <c r="EZC9" s="158"/>
      <c r="EZD9" s="158"/>
      <c r="EZE9" s="158"/>
      <c r="EZF9" s="158"/>
      <c r="EZG9" s="158"/>
      <c r="EZH9" s="158"/>
      <c r="EZI9" s="158"/>
      <c r="EZJ9" s="158"/>
      <c r="EZK9" s="158"/>
      <c r="EZL9" s="158"/>
      <c r="EZM9" s="158"/>
      <c r="EZN9" s="158"/>
      <c r="EZO9" s="158"/>
      <c r="EZP9" s="158"/>
      <c r="EZQ9" s="158"/>
      <c r="EZR9" s="158"/>
      <c r="EZS9" s="158"/>
      <c r="EZT9" s="158"/>
      <c r="EZU9" s="158"/>
      <c r="EZV9" s="158"/>
      <c r="EZW9" s="158"/>
      <c r="EZX9" s="158"/>
      <c r="EZY9" s="158"/>
      <c r="EZZ9" s="158"/>
      <c r="FAA9" s="158"/>
      <c r="FAB9" s="158"/>
      <c r="FAC9" s="158"/>
      <c r="FAD9" s="158"/>
      <c r="FAE9" s="158"/>
      <c r="FAF9" s="158"/>
      <c r="FAG9" s="158"/>
      <c r="FAH9" s="158"/>
      <c r="FAI9" s="158"/>
      <c r="FAJ9" s="158"/>
      <c r="FAK9" s="158"/>
      <c r="FAL9" s="158"/>
      <c r="FAM9" s="158"/>
      <c r="FAN9" s="158"/>
      <c r="FAO9" s="158"/>
      <c r="FAP9" s="158"/>
      <c r="FAQ9" s="158"/>
      <c r="FAR9" s="158"/>
      <c r="FAS9" s="158"/>
      <c r="FAT9" s="158"/>
      <c r="FAU9" s="158"/>
      <c r="FAV9" s="158"/>
      <c r="FAW9" s="158"/>
      <c r="FAX9" s="158"/>
      <c r="FAY9" s="158"/>
      <c r="FAZ9" s="158"/>
      <c r="FBA9" s="158"/>
      <c r="FBB9" s="158"/>
      <c r="FBC9" s="158"/>
      <c r="FBD9" s="158"/>
      <c r="FBE9" s="158"/>
      <c r="FBF9" s="158"/>
      <c r="FBG9" s="158"/>
      <c r="FBH9" s="158"/>
      <c r="FBI9" s="158"/>
      <c r="FBJ9" s="158"/>
      <c r="FBK9" s="158"/>
      <c r="FBL9" s="158"/>
      <c r="FBM9" s="158"/>
      <c r="FBN9" s="158"/>
      <c r="FBO9" s="158"/>
      <c r="FBP9" s="158"/>
      <c r="FBQ9" s="158"/>
      <c r="FBR9" s="158"/>
      <c r="FBS9" s="158"/>
      <c r="FBT9" s="158"/>
      <c r="FBU9" s="158"/>
      <c r="FBV9" s="158"/>
      <c r="FBW9" s="158"/>
      <c r="FBX9" s="158"/>
      <c r="FBY9" s="158"/>
      <c r="FBZ9" s="158"/>
      <c r="FCA9" s="158"/>
      <c r="FCB9" s="158"/>
      <c r="FCC9" s="158"/>
      <c r="FCD9" s="158"/>
      <c r="FCE9" s="158"/>
      <c r="FCF9" s="158"/>
      <c r="FCG9" s="158"/>
      <c r="FCH9" s="158"/>
      <c r="FCI9" s="158"/>
      <c r="FCJ9" s="158"/>
      <c r="FCK9" s="158"/>
      <c r="FCL9" s="158"/>
      <c r="FCM9" s="158"/>
      <c r="FCN9" s="158"/>
      <c r="FCO9" s="158"/>
      <c r="FCP9" s="158"/>
      <c r="FCQ9" s="158"/>
      <c r="FCR9" s="158"/>
      <c r="FCS9" s="158"/>
      <c r="FCT9" s="158"/>
      <c r="FCU9" s="158"/>
      <c r="FCV9" s="158"/>
      <c r="FCW9" s="158"/>
      <c r="FCX9" s="158"/>
      <c r="FCY9" s="158"/>
      <c r="FCZ9" s="158"/>
      <c r="FDA9" s="158"/>
      <c r="FDB9" s="158"/>
      <c r="FDC9" s="158"/>
      <c r="FDD9" s="158"/>
      <c r="FDE9" s="158"/>
      <c r="FDF9" s="158"/>
      <c r="FDG9" s="158"/>
      <c r="FDH9" s="158"/>
      <c r="FDI9" s="158"/>
      <c r="FDJ9" s="158"/>
      <c r="FDK9" s="158"/>
      <c r="FDL9" s="158"/>
      <c r="FDM9" s="158"/>
      <c r="FDN9" s="158"/>
      <c r="FDO9" s="158"/>
      <c r="FDP9" s="158"/>
      <c r="FDQ9" s="158"/>
      <c r="FDR9" s="158"/>
      <c r="FDS9" s="158"/>
      <c r="FDT9" s="158"/>
      <c r="FDU9" s="158"/>
      <c r="FDV9" s="158"/>
      <c r="FDW9" s="158"/>
      <c r="FDX9" s="158"/>
      <c r="FDY9" s="158"/>
      <c r="FDZ9" s="158"/>
      <c r="FEA9" s="158"/>
      <c r="FEB9" s="158"/>
      <c r="FEC9" s="158"/>
      <c r="FED9" s="158"/>
      <c r="FEE9" s="158"/>
      <c r="FEF9" s="158"/>
      <c r="FEG9" s="158"/>
      <c r="FEH9" s="158"/>
      <c r="FEI9" s="158"/>
      <c r="FEJ9" s="158"/>
      <c r="FEK9" s="158"/>
      <c r="FEL9" s="158"/>
      <c r="FEM9" s="158"/>
      <c r="FEN9" s="158"/>
      <c r="FEO9" s="158"/>
      <c r="FEP9" s="158"/>
      <c r="FEQ9" s="158"/>
      <c r="FER9" s="158"/>
      <c r="FES9" s="158"/>
      <c r="FET9" s="158"/>
      <c r="FEU9" s="158"/>
      <c r="FEV9" s="158"/>
      <c r="FEW9" s="158"/>
      <c r="FEX9" s="158"/>
      <c r="FEY9" s="158"/>
      <c r="FEZ9" s="158"/>
      <c r="FFA9" s="158"/>
      <c r="FFB9" s="158"/>
      <c r="FFC9" s="158"/>
      <c r="FFD9" s="158"/>
      <c r="FFE9" s="158"/>
      <c r="FFF9" s="158"/>
      <c r="FFG9" s="158"/>
      <c r="FFH9" s="158"/>
      <c r="FFI9" s="158"/>
      <c r="FFJ9" s="158"/>
      <c r="FFK9" s="158"/>
      <c r="FFL9" s="158"/>
      <c r="FFM9" s="158"/>
      <c r="FFN9" s="158"/>
      <c r="FFO9" s="158"/>
      <c r="FFP9" s="158"/>
      <c r="FFQ9" s="158"/>
      <c r="FFR9" s="158"/>
      <c r="FFS9" s="158"/>
      <c r="FFT9" s="158"/>
      <c r="FFU9" s="158"/>
      <c r="FFV9" s="158"/>
      <c r="FFW9" s="158"/>
      <c r="FFX9" s="158"/>
      <c r="FFY9" s="158"/>
      <c r="FFZ9" s="158"/>
      <c r="FGA9" s="158"/>
      <c r="FGB9" s="158"/>
      <c r="FGC9" s="158"/>
      <c r="FGD9" s="158"/>
      <c r="FGE9" s="158"/>
      <c r="FGF9" s="158"/>
      <c r="FGG9" s="158"/>
      <c r="FGH9" s="158"/>
      <c r="FGI9" s="158"/>
      <c r="FGJ9" s="158"/>
      <c r="FGK9" s="158"/>
      <c r="FGL9" s="158"/>
      <c r="FGM9" s="158"/>
      <c r="FGN9" s="158"/>
      <c r="FGO9" s="158"/>
      <c r="FGP9" s="158"/>
      <c r="FGQ9" s="158"/>
      <c r="FGR9" s="158"/>
      <c r="FGS9" s="158"/>
      <c r="FGT9" s="158"/>
      <c r="FGU9" s="158"/>
      <c r="FGV9" s="158"/>
      <c r="FGW9" s="158"/>
      <c r="FGX9" s="158"/>
      <c r="FGY9" s="158"/>
      <c r="FGZ9" s="158"/>
      <c r="FHA9" s="158"/>
      <c r="FHB9" s="158"/>
      <c r="FHC9" s="158"/>
      <c r="FHD9" s="158"/>
      <c r="FHE9" s="158"/>
      <c r="FHF9" s="158"/>
      <c r="FHG9" s="158"/>
      <c r="FHH9" s="158"/>
      <c r="FHI9" s="158"/>
      <c r="FHJ9" s="158"/>
      <c r="FHK9" s="158"/>
      <c r="FHL9" s="158"/>
      <c r="FHM9" s="158"/>
      <c r="FHN9" s="158"/>
      <c r="FHO9" s="158"/>
      <c r="FHP9" s="158"/>
      <c r="FHQ9" s="158"/>
      <c r="FHR9" s="158"/>
      <c r="FHS9" s="158"/>
      <c r="FHT9" s="158"/>
      <c r="FHU9" s="158"/>
      <c r="FHV9" s="158"/>
      <c r="FHW9" s="158"/>
      <c r="FHX9" s="158"/>
      <c r="FHY9" s="158"/>
      <c r="FHZ9" s="158"/>
      <c r="FIA9" s="158"/>
      <c r="FIB9" s="158"/>
      <c r="FIC9" s="158"/>
      <c r="FID9" s="158"/>
      <c r="FIE9" s="158"/>
      <c r="FIF9" s="158"/>
      <c r="FIG9" s="158"/>
      <c r="FIH9" s="158"/>
      <c r="FII9" s="158"/>
      <c r="FIJ9" s="158"/>
      <c r="FIK9" s="158"/>
      <c r="FIL9" s="158"/>
      <c r="FIM9" s="158"/>
      <c r="FIN9" s="158"/>
      <c r="FIO9" s="158"/>
      <c r="FIP9" s="158"/>
      <c r="FIQ9" s="158"/>
      <c r="FIR9" s="158"/>
      <c r="FIS9" s="158"/>
      <c r="FIT9" s="158"/>
      <c r="FIU9" s="158"/>
      <c r="FIV9" s="158"/>
      <c r="FIW9" s="158"/>
      <c r="FIX9" s="158"/>
      <c r="FIY9" s="158"/>
      <c r="FIZ9" s="158"/>
      <c r="FJA9" s="158"/>
      <c r="FJB9" s="158"/>
      <c r="FJC9" s="158"/>
      <c r="FJD9" s="158"/>
      <c r="FJE9" s="158"/>
      <c r="FJF9" s="158"/>
      <c r="FJG9" s="158"/>
      <c r="FJH9" s="158"/>
      <c r="FJI9" s="158"/>
      <c r="FJJ9" s="158"/>
      <c r="FJK9" s="158"/>
      <c r="FJL9" s="158"/>
      <c r="FJM9" s="158"/>
      <c r="FJN9" s="158"/>
      <c r="FJO9" s="158"/>
      <c r="FJP9" s="158"/>
      <c r="FJQ9" s="158"/>
      <c r="FJR9" s="158"/>
      <c r="FJS9" s="158"/>
      <c r="FJT9" s="158"/>
      <c r="FJU9" s="158"/>
      <c r="FJV9" s="158"/>
      <c r="FJW9" s="158"/>
      <c r="FJX9" s="158"/>
      <c r="FJY9" s="158"/>
      <c r="FJZ9" s="158"/>
      <c r="FKA9" s="158"/>
      <c r="FKB9" s="158"/>
      <c r="FKC9" s="158"/>
      <c r="FKD9" s="158"/>
      <c r="FKE9" s="158"/>
      <c r="FKF9" s="158"/>
      <c r="FKG9" s="158"/>
      <c r="FKH9" s="158"/>
      <c r="FKI9" s="158"/>
      <c r="FKJ9" s="158"/>
      <c r="FKK9" s="158"/>
      <c r="FKL9" s="158"/>
      <c r="FKM9" s="158"/>
      <c r="FKN9" s="158"/>
      <c r="FKO9" s="158"/>
      <c r="FKP9" s="158"/>
      <c r="FKQ9" s="158"/>
      <c r="FKR9" s="158"/>
      <c r="FKS9" s="158"/>
      <c r="FKT9" s="158"/>
      <c r="FKU9" s="158"/>
      <c r="FKV9" s="158"/>
      <c r="FKW9" s="158"/>
      <c r="FKX9" s="158"/>
      <c r="FKY9" s="158"/>
      <c r="FKZ9" s="158"/>
      <c r="FLA9" s="158"/>
      <c r="FLB9" s="158"/>
      <c r="FLC9" s="158"/>
      <c r="FLD9" s="158"/>
      <c r="FLE9" s="158"/>
      <c r="FLF9" s="158"/>
      <c r="FLG9" s="158"/>
      <c r="FLH9" s="158"/>
      <c r="FLI9" s="158"/>
      <c r="FLJ9" s="158"/>
      <c r="FLK9" s="158"/>
      <c r="FLL9" s="158"/>
      <c r="FLM9" s="158"/>
      <c r="FLN9" s="158"/>
      <c r="FLO9" s="158"/>
      <c r="FLP9" s="158"/>
      <c r="FLQ9" s="158"/>
      <c r="FLR9" s="158"/>
      <c r="FLS9" s="158"/>
      <c r="FLT9" s="158"/>
      <c r="FLU9" s="158"/>
      <c r="FLV9" s="158"/>
      <c r="FLW9" s="158"/>
      <c r="FLX9" s="158"/>
      <c r="FLY9" s="158"/>
      <c r="FLZ9" s="158"/>
      <c r="FMA9" s="158"/>
      <c r="FMB9" s="158"/>
      <c r="FMC9" s="158"/>
      <c r="FMD9" s="158"/>
      <c r="FME9" s="158"/>
      <c r="FMF9" s="158"/>
      <c r="FMG9" s="158"/>
      <c r="FMH9" s="158"/>
      <c r="FMI9" s="158"/>
      <c r="FMJ9" s="158"/>
      <c r="FMK9" s="158"/>
      <c r="FML9" s="158"/>
      <c r="FMM9" s="158"/>
      <c r="FMN9" s="158"/>
      <c r="FMO9" s="158"/>
      <c r="FMP9" s="158"/>
      <c r="FMQ9" s="158"/>
      <c r="FMR9" s="158"/>
      <c r="FMS9" s="158"/>
      <c r="FMT9" s="158"/>
      <c r="FMU9" s="158"/>
      <c r="FMV9" s="158"/>
      <c r="FMW9" s="158"/>
      <c r="FMX9" s="158"/>
      <c r="FMY9" s="158"/>
      <c r="FMZ9" s="158"/>
      <c r="FNA9" s="158"/>
      <c r="FNB9" s="158"/>
      <c r="FNC9" s="158"/>
      <c r="FND9" s="158"/>
      <c r="FNE9" s="158"/>
      <c r="FNF9" s="158"/>
      <c r="FNG9" s="158"/>
      <c r="FNH9" s="158"/>
      <c r="FNI9" s="158"/>
      <c r="FNJ9" s="158"/>
      <c r="FNK9" s="158"/>
      <c r="FNL9" s="158"/>
      <c r="FNM9" s="158"/>
      <c r="FNN9" s="158"/>
      <c r="FNO9" s="158"/>
      <c r="FNP9" s="158"/>
      <c r="FNQ9" s="158"/>
      <c r="FNR9" s="158"/>
      <c r="FNS9" s="158"/>
      <c r="FNT9" s="158"/>
      <c r="FNU9" s="158"/>
      <c r="FNV9" s="158"/>
      <c r="FNW9" s="158"/>
      <c r="FNX9" s="158"/>
      <c r="FNY9" s="158"/>
      <c r="FNZ9" s="158"/>
      <c r="FOA9" s="158"/>
      <c r="FOB9" s="158"/>
      <c r="FOC9" s="158"/>
      <c r="FOD9" s="158"/>
      <c r="FOE9" s="158"/>
      <c r="FOF9" s="158"/>
      <c r="FOG9" s="158"/>
      <c r="FOH9" s="158"/>
      <c r="FOI9" s="158"/>
      <c r="FOJ9" s="158"/>
      <c r="FOK9" s="158"/>
      <c r="FOL9" s="158"/>
      <c r="FOM9" s="158"/>
      <c r="FON9" s="158"/>
      <c r="FOO9" s="158"/>
      <c r="FOP9" s="158"/>
      <c r="FOQ9" s="158"/>
      <c r="FOR9" s="158"/>
      <c r="FOS9" s="158"/>
      <c r="FOT9" s="158"/>
      <c r="FOU9" s="158"/>
      <c r="FOV9" s="158"/>
      <c r="FOW9" s="158"/>
      <c r="FOX9" s="158"/>
      <c r="FOY9" s="158"/>
      <c r="FOZ9" s="158"/>
      <c r="FPA9" s="158"/>
      <c r="FPB9" s="158"/>
      <c r="FPC9" s="158"/>
      <c r="FPD9" s="158"/>
      <c r="FPE9" s="158"/>
      <c r="FPF9" s="158"/>
      <c r="FPG9" s="158"/>
      <c r="FPH9" s="158"/>
      <c r="FPI9" s="158"/>
      <c r="FPJ9" s="158"/>
      <c r="FPK9" s="158"/>
      <c r="FPL9" s="158"/>
      <c r="FPM9" s="158"/>
      <c r="FPN9" s="158"/>
      <c r="FPO9" s="158"/>
      <c r="FPP9" s="158"/>
      <c r="FPQ9" s="158"/>
      <c r="FPR9" s="158"/>
      <c r="FPS9" s="158"/>
      <c r="FPT9" s="158"/>
      <c r="FPU9" s="158"/>
      <c r="FPV9" s="158"/>
      <c r="FPW9" s="158"/>
      <c r="FPX9" s="158"/>
      <c r="FPY9" s="158"/>
      <c r="FPZ9" s="158"/>
      <c r="FQA9" s="158"/>
      <c r="FQB9" s="158"/>
      <c r="FQC9" s="158"/>
      <c r="FQD9" s="158"/>
      <c r="FQE9" s="158"/>
      <c r="FQF9" s="158"/>
      <c r="FQG9" s="158"/>
      <c r="FQH9" s="158"/>
      <c r="FQI9" s="158"/>
      <c r="FQJ9" s="158"/>
      <c r="FQK9" s="158"/>
      <c r="FQL9" s="158"/>
      <c r="FQM9" s="158"/>
      <c r="FQN9" s="158"/>
      <c r="FQO9" s="158"/>
      <c r="FQP9" s="158"/>
      <c r="FQQ9" s="158"/>
      <c r="FQR9" s="158"/>
      <c r="FQS9" s="158"/>
      <c r="FQT9" s="158"/>
      <c r="FQU9" s="158"/>
      <c r="FQV9" s="158"/>
      <c r="FQW9" s="158"/>
      <c r="FQX9" s="158"/>
      <c r="FQY9" s="158"/>
      <c r="FQZ9" s="158"/>
      <c r="FRA9" s="158"/>
      <c r="FRB9" s="158"/>
      <c r="FRC9" s="158"/>
      <c r="FRD9" s="158"/>
      <c r="FRE9" s="158"/>
      <c r="FRF9" s="158"/>
      <c r="FRG9" s="158"/>
      <c r="FRH9" s="158"/>
      <c r="FRI9" s="158"/>
      <c r="FRJ9" s="158"/>
      <c r="FRK9" s="158"/>
      <c r="FRL9" s="158"/>
      <c r="FRM9" s="158"/>
      <c r="FRN9" s="158"/>
      <c r="FRO9" s="158"/>
      <c r="FRP9" s="158"/>
      <c r="FRQ9" s="158"/>
      <c r="FRR9" s="158"/>
      <c r="FRS9" s="158"/>
      <c r="FRT9" s="158"/>
      <c r="FRU9" s="158"/>
      <c r="FRV9" s="158"/>
      <c r="FRW9" s="158"/>
      <c r="FRX9" s="158"/>
      <c r="FRY9" s="158"/>
      <c r="FRZ9" s="158"/>
      <c r="FSA9" s="158"/>
      <c r="FSB9" s="158"/>
      <c r="FSC9" s="158"/>
      <c r="FSD9" s="158"/>
      <c r="FSE9" s="158"/>
      <c r="FSF9" s="158"/>
      <c r="FSG9" s="158"/>
      <c r="FSH9" s="158"/>
      <c r="FSI9" s="158"/>
      <c r="FSJ9" s="158"/>
      <c r="FSK9" s="158"/>
      <c r="FSL9" s="158"/>
      <c r="FSM9" s="158"/>
      <c r="FSN9" s="158"/>
      <c r="FSO9" s="158"/>
      <c r="FSP9" s="158"/>
      <c r="FSQ9" s="158"/>
      <c r="FSR9" s="158"/>
      <c r="FSS9" s="158"/>
      <c r="FST9" s="158"/>
      <c r="FSU9" s="158"/>
      <c r="FSV9" s="158"/>
      <c r="FSW9" s="158"/>
      <c r="FSX9" s="158"/>
      <c r="FSY9" s="158"/>
      <c r="FSZ9" s="158"/>
      <c r="FTA9" s="158"/>
      <c r="FTB9" s="158"/>
      <c r="FTC9" s="158"/>
      <c r="FTD9" s="158"/>
      <c r="FTE9" s="158"/>
      <c r="FTF9" s="158"/>
      <c r="FTG9" s="158"/>
      <c r="FTH9" s="158"/>
      <c r="FTI9" s="158"/>
      <c r="FTJ9" s="158"/>
      <c r="FTK9" s="158"/>
      <c r="FTL9" s="158"/>
      <c r="FTM9" s="158"/>
      <c r="FTN9" s="158"/>
      <c r="FTO9" s="158"/>
      <c r="FTP9" s="158"/>
      <c r="FTQ9" s="158"/>
      <c r="FTR9" s="158"/>
      <c r="FTS9" s="158"/>
      <c r="FTT9" s="158"/>
      <c r="FTU9" s="158"/>
      <c r="FTV9" s="158"/>
      <c r="FTW9" s="158"/>
      <c r="FTX9" s="158"/>
      <c r="FTY9" s="158"/>
      <c r="FTZ9" s="158"/>
      <c r="FUA9" s="158"/>
      <c r="FUB9" s="158"/>
      <c r="FUC9" s="158"/>
      <c r="FUD9" s="158"/>
      <c r="FUE9" s="158"/>
      <c r="FUF9" s="158"/>
      <c r="FUG9" s="158"/>
      <c r="FUH9" s="158"/>
      <c r="FUI9" s="158"/>
      <c r="FUJ9" s="158"/>
      <c r="FUK9" s="158"/>
      <c r="FUL9" s="158"/>
      <c r="FUM9" s="158"/>
      <c r="FUN9" s="158"/>
      <c r="FUO9" s="158"/>
      <c r="FUP9" s="158"/>
      <c r="FUQ9" s="158"/>
      <c r="FUR9" s="158"/>
      <c r="FUS9" s="158"/>
      <c r="FUT9" s="158"/>
      <c r="FUU9" s="158"/>
      <c r="FUV9" s="158"/>
      <c r="FUW9" s="158"/>
      <c r="FUX9" s="158"/>
      <c r="FUY9" s="158"/>
      <c r="FUZ9" s="158"/>
      <c r="FVA9" s="158"/>
      <c r="FVB9" s="158"/>
      <c r="FVC9" s="158"/>
      <c r="FVD9" s="158"/>
      <c r="FVE9" s="158"/>
      <c r="FVF9" s="158"/>
      <c r="FVG9" s="158"/>
      <c r="FVH9" s="158"/>
      <c r="FVI9" s="158"/>
      <c r="FVJ9" s="158"/>
      <c r="FVK9" s="158"/>
      <c r="FVL9" s="158"/>
      <c r="FVM9" s="158"/>
      <c r="FVN9" s="158"/>
      <c r="FVO9" s="158"/>
      <c r="FVP9" s="158"/>
      <c r="FVQ9" s="158"/>
      <c r="FVR9" s="158"/>
      <c r="FVS9" s="158"/>
      <c r="FVT9" s="158"/>
      <c r="FVU9" s="158"/>
      <c r="FVV9" s="158"/>
      <c r="FVW9" s="158"/>
      <c r="FVX9" s="158"/>
      <c r="FVY9" s="158"/>
      <c r="FVZ9" s="158"/>
      <c r="FWA9" s="158"/>
      <c r="FWB9" s="158"/>
      <c r="FWC9" s="158"/>
      <c r="FWD9" s="158"/>
      <c r="FWE9" s="158"/>
      <c r="FWF9" s="158"/>
      <c r="FWG9" s="158"/>
      <c r="FWH9" s="158"/>
      <c r="FWI9" s="158"/>
      <c r="FWJ9" s="158"/>
      <c r="FWK9" s="158"/>
      <c r="FWL9" s="158"/>
      <c r="FWM9" s="158"/>
      <c r="FWN9" s="158"/>
      <c r="FWO9" s="158"/>
      <c r="FWP9" s="158"/>
      <c r="FWQ9" s="158"/>
      <c r="FWR9" s="158"/>
      <c r="FWS9" s="158"/>
      <c r="FWT9" s="158"/>
      <c r="FWU9" s="158"/>
      <c r="FWV9" s="158"/>
      <c r="FWW9" s="158"/>
      <c r="FWX9" s="158"/>
      <c r="FWY9" s="158"/>
      <c r="FWZ9" s="158"/>
      <c r="FXA9" s="158"/>
      <c r="FXB9" s="158"/>
      <c r="FXC9" s="158"/>
      <c r="FXD9" s="158"/>
      <c r="FXE9" s="158"/>
      <c r="FXF9" s="158"/>
      <c r="FXG9" s="158"/>
      <c r="FXH9" s="158"/>
      <c r="FXI9" s="158"/>
      <c r="FXJ9" s="158"/>
      <c r="FXK9" s="158"/>
      <c r="FXL9" s="158"/>
      <c r="FXM9" s="158"/>
      <c r="FXN9" s="158"/>
      <c r="FXO9" s="158"/>
      <c r="FXP9" s="158"/>
      <c r="FXQ9" s="158"/>
      <c r="FXR9" s="158"/>
      <c r="FXS9" s="158"/>
      <c r="FXT9" s="158"/>
      <c r="FXU9" s="158"/>
      <c r="FXV9" s="158"/>
      <c r="FXW9" s="158"/>
      <c r="FXX9" s="158"/>
      <c r="FXY9" s="158"/>
      <c r="FXZ9" s="158"/>
      <c r="FYA9" s="158"/>
      <c r="FYB9" s="158"/>
      <c r="FYC9" s="158"/>
      <c r="FYD9" s="158"/>
      <c r="FYE9" s="158"/>
      <c r="FYF9" s="158"/>
      <c r="FYG9" s="158"/>
      <c r="FYH9" s="158"/>
      <c r="FYI9" s="158"/>
      <c r="FYJ9" s="158"/>
      <c r="FYK9" s="158"/>
      <c r="FYL9" s="158"/>
      <c r="FYM9" s="158"/>
      <c r="FYN9" s="158"/>
      <c r="FYO9" s="158"/>
      <c r="FYP9" s="158"/>
      <c r="FYQ9" s="158"/>
      <c r="FYR9" s="158"/>
      <c r="FYS9" s="158"/>
      <c r="FYT9" s="158"/>
      <c r="FYU9" s="158"/>
      <c r="FYV9" s="158"/>
      <c r="FYW9" s="158"/>
      <c r="FYX9" s="158"/>
      <c r="FYY9" s="158"/>
      <c r="FYZ9" s="158"/>
      <c r="FZA9" s="158"/>
      <c r="FZB9" s="158"/>
      <c r="FZC9" s="158"/>
      <c r="FZD9" s="158"/>
      <c r="FZE9" s="158"/>
      <c r="FZF9" s="158"/>
      <c r="FZG9" s="158"/>
      <c r="FZH9" s="158"/>
      <c r="FZI9" s="158"/>
      <c r="FZJ9" s="158"/>
      <c r="FZK9" s="158"/>
      <c r="FZL9" s="158"/>
      <c r="FZM9" s="158"/>
      <c r="FZN9" s="158"/>
      <c r="FZO9" s="158"/>
      <c r="FZP9" s="158"/>
      <c r="FZQ9" s="158"/>
      <c r="FZR9" s="158"/>
      <c r="FZS9" s="158"/>
      <c r="FZT9" s="158"/>
      <c r="FZU9" s="158"/>
      <c r="FZV9" s="158"/>
      <c r="FZW9" s="158"/>
      <c r="FZX9" s="158"/>
      <c r="FZY9" s="158"/>
      <c r="FZZ9" s="158"/>
      <c r="GAA9" s="158"/>
      <c r="GAB9" s="158"/>
      <c r="GAC9" s="158"/>
      <c r="GAD9" s="158"/>
      <c r="GAE9" s="158"/>
      <c r="GAF9" s="158"/>
      <c r="GAG9" s="158"/>
      <c r="GAH9" s="158"/>
      <c r="GAI9" s="158"/>
      <c r="GAJ9" s="158"/>
      <c r="GAK9" s="158"/>
      <c r="GAL9" s="158"/>
      <c r="GAM9" s="158"/>
      <c r="GAN9" s="158"/>
      <c r="GAO9" s="158"/>
      <c r="GAP9" s="158"/>
      <c r="GAQ9" s="158"/>
      <c r="GAR9" s="158"/>
      <c r="GAS9" s="158"/>
      <c r="GAT9" s="158"/>
      <c r="GAU9" s="158"/>
      <c r="GAV9" s="158"/>
      <c r="GAW9" s="158"/>
      <c r="GAX9" s="158"/>
      <c r="GAY9" s="158"/>
      <c r="GAZ9" s="158"/>
      <c r="GBA9" s="158"/>
      <c r="GBB9" s="158"/>
      <c r="GBC9" s="158"/>
      <c r="GBD9" s="158"/>
      <c r="GBE9" s="158"/>
      <c r="GBF9" s="158"/>
      <c r="GBG9" s="158"/>
      <c r="GBH9" s="158"/>
      <c r="GBI9" s="158"/>
      <c r="GBJ9" s="158"/>
      <c r="GBK9" s="158"/>
      <c r="GBL9" s="158"/>
      <c r="GBM9" s="158"/>
      <c r="GBN9" s="158"/>
      <c r="GBO9" s="158"/>
      <c r="GBP9" s="158"/>
      <c r="GBQ9" s="158"/>
      <c r="GBR9" s="158"/>
      <c r="GBS9" s="158"/>
      <c r="GBT9" s="158"/>
      <c r="GBU9" s="158"/>
      <c r="GBV9" s="158"/>
      <c r="GBW9" s="158"/>
      <c r="GBX9" s="158"/>
      <c r="GBY9" s="158"/>
      <c r="GBZ9" s="158"/>
      <c r="GCA9" s="158"/>
      <c r="GCB9" s="158"/>
      <c r="GCC9" s="158"/>
      <c r="GCD9" s="158"/>
      <c r="GCE9" s="158"/>
      <c r="GCF9" s="158"/>
      <c r="GCG9" s="158"/>
      <c r="GCH9" s="158"/>
      <c r="GCI9" s="158"/>
      <c r="GCJ9" s="158"/>
      <c r="GCK9" s="158"/>
      <c r="GCL9" s="158"/>
      <c r="GCM9" s="158"/>
      <c r="GCN9" s="158"/>
      <c r="GCO9" s="158"/>
      <c r="GCP9" s="158"/>
      <c r="GCQ9" s="158"/>
      <c r="GCR9" s="158"/>
      <c r="GCS9" s="158"/>
      <c r="GCT9" s="158"/>
      <c r="GCU9" s="158"/>
      <c r="GCV9" s="158"/>
      <c r="GCW9" s="158"/>
      <c r="GCX9" s="158"/>
      <c r="GCY9" s="158"/>
      <c r="GCZ9" s="158"/>
      <c r="GDA9" s="158"/>
      <c r="GDB9" s="158"/>
      <c r="GDC9" s="158"/>
      <c r="GDD9" s="158"/>
      <c r="GDE9" s="158"/>
      <c r="GDF9" s="158"/>
      <c r="GDG9" s="158"/>
      <c r="GDH9" s="158"/>
      <c r="GDI9" s="158"/>
      <c r="GDJ9" s="158"/>
      <c r="GDK9" s="158"/>
      <c r="GDL9" s="158"/>
      <c r="GDM9" s="158"/>
      <c r="GDN9" s="158"/>
      <c r="GDO9" s="158"/>
      <c r="GDP9" s="158"/>
      <c r="GDQ9" s="158"/>
      <c r="GDR9" s="158"/>
      <c r="GDS9" s="158"/>
      <c r="GDT9" s="158"/>
      <c r="GDU9" s="158"/>
      <c r="GDV9" s="158"/>
      <c r="GDW9" s="158"/>
      <c r="GDX9" s="158"/>
      <c r="GDY9" s="158"/>
      <c r="GDZ9" s="158"/>
      <c r="GEA9" s="158"/>
      <c r="GEB9" s="158"/>
      <c r="GEC9" s="158"/>
      <c r="GED9" s="158"/>
      <c r="GEE9" s="158"/>
      <c r="GEF9" s="158"/>
      <c r="GEG9" s="158"/>
      <c r="GEH9" s="158"/>
      <c r="GEI9" s="158"/>
      <c r="GEJ9" s="158"/>
      <c r="GEK9" s="158"/>
      <c r="GEL9" s="158"/>
      <c r="GEM9" s="158"/>
      <c r="GEN9" s="158"/>
      <c r="GEO9" s="158"/>
      <c r="GEP9" s="158"/>
      <c r="GEQ9" s="158"/>
      <c r="GER9" s="158"/>
      <c r="GES9" s="158"/>
      <c r="GET9" s="158"/>
      <c r="GEU9" s="158"/>
      <c r="GEV9" s="158"/>
      <c r="GEW9" s="158"/>
      <c r="GEX9" s="158"/>
      <c r="GEY9" s="158"/>
      <c r="GEZ9" s="158"/>
      <c r="GFA9" s="158"/>
      <c r="GFB9" s="158"/>
      <c r="GFC9" s="158"/>
      <c r="GFD9" s="158"/>
      <c r="GFE9" s="158"/>
      <c r="GFF9" s="158"/>
      <c r="GFG9" s="158"/>
      <c r="GFH9" s="158"/>
      <c r="GFI9" s="158"/>
      <c r="GFJ9" s="158"/>
      <c r="GFK9" s="158"/>
      <c r="GFL9" s="158"/>
      <c r="GFM9" s="158"/>
      <c r="GFN9" s="158"/>
      <c r="GFO9" s="158"/>
      <c r="GFP9" s="158"/>
      <c r="GFQ9" s="158"/>
      <c r="GFR9" s="158"/>
      <c r="GFS9" s="158"/>
      <c r="GFT9" s="158"/>
      <c r="GFU9" s="158"/>
      <c r="GFV9" s="158"/>
      <c r="GFW9" s="158"/>
      <c r="GFX9" s="158"/>
      <c r="GFY9" s="158"/>
      <c r="GFZ9" s="158"/>
      <c r="GGA9" s="158"/>
      <c r="GGB9" s="158"/>
      <c r="GGC9" s="158"/>
      <c r="GGD9" s="158"/>
      <c r="GGE9" s="158"/>
      <c r="GGF9" s="158"/>
      <c r="GGG9" s="158"/>
      <c r="GGH9" s="158"/>
      <c r="GGI9" s="158"/>
      <c r="GGJ9" s="158"/>
      <c r="GGK9" s="158"/>
      <c r="GGL9" s="158"/>
      <c r="GGM9" s="158"/>
      <c r="GGN9" s="158"/>
      <c r="GGO9" s="158"/>
      <c r="GGP9" s="158"/>
      <c r="GGQ9" s="158"/>
      <c r="GGR9" s="158"/>
      <c r="GGS9" s="158"/>
      <c r="GGT9" s="158"/>
      <c r="GGU9" s="158"/>
      <c r="GGV9" s="158"/>
      <c r="GGW9" s="158"/>
      <c r="GGX9" s="158"/>
      <c r="GGY9" s="158"/>
      <c r="GGZ9" s="158"/>
      <c r="GHA9" s="158"/>
      <c r="GHB9" s="158"/>
      <c r="GHC9" s="158"/>
      <c r="GHD9" s="158"/>
      <c r="GHE9" s="158"/>
      <c r="GHF9" s="158"/>
      <c r="GHG9" s="158"/>
      <c r="GHH9" s="158"/>
      <c r="GHI9" s="158"/>
      <c r="GHJ9" s="158"/>
      <c r="GHK9" s="158"/>
      <c r="GHL9" s="158"/>
      <c r="GHM9" s="158"/>
      <c r="GHN9" s="158"/>
      <c r="GHO9" s="158"/>
      <c r="GHP9" s="158"/>
      <c r="GHQ9" s="158"/>
      <c r="GHR9" s="158"/>
      <c r="GHS9" s="158"/>
      <c r="GHT9" s="158"/>
      <c r="GHU9" s="158"/>
      <c r="GHV9" s="158"/>
      <c r="GHW9" s="158"/>
      <c r="GHX9" s="158"/>
      <c r="GHY9" s="158"/>
      <c r="GHZ9" s="158"/>
      <c r="GIA9" s="158"/>
      <c r="GIB9" s="158"/>
      <c r="GIC9" s="158"/>
      <c r="GID9" s="158"/>
      <c r="GIE9" s="158"/>
      <c r="GIF9" s="158"/>
      <c r="GIG9" s="158"/>
      <c r="GIH9" s="158"/>
      <c r="GII9" s="158"/>
      <c r="GIJ9" s="158"/>
      <c r="GIK9" s="158"/>
      <c r="GIL9" s="158"/>
      <c r="GIM9" s="158"/>
      <c r="GIN9" s="158"/>
      <c r="GIO9" s="158"/>
      <c r="GIP9" s="158"/>
      <c r="GIQ9" s="158"/>
      <c r="GIR9" s="158"/>
      <c r="GIS9" s="158"/>
      <c r="GIT9" s="158"/>
      <c r="GIU9" s="158"/>
      <c r="GIV9" s="158"/>
      <c r="GIW9" s="158"/>
      <c r="GIX9" s="158"/>
      <c r="GIY9" s="158"/>
      <c r="GIZ9" s="158"/>
      <c r="GJA9" s="158"/>
      <c r="GJB9" s="158"/>
      <c r="GJC9" s="158"/>
      <c r="GJD9" s="158"/>
      <c r="GJE9" s="158"/>
      <c r="GJF9" s="158"/>
      <c r="GJG9" s="158"/>
      <c r="GJH9" s="158"/>
      <c r="GJI9" s="158"/>
      <c r="GJJ9" s="158"/>
      <c r="GJK9" s="158"/>
      <c r="GJL9" s="158"/>
      <c r="GJM9" s="158"/>
      <c r="GJN9" s="158"/>
      <c r="GJO9" s="158"/>
      <c r="GJP9" s="158"/>
      <c r="GJQ9" s="158"/>
      <c r="GJR9" s="158"/>
      <c r="GJS9" s="158"/>
      <c r="GJT9" s="158"/>
      <c r="GJU9" s="158"/>
      <c r="GJV9" s="158"/>
      <c r="GJW9" s="158"/>
      <c r="GJX9" s="158"/>
      <c r="GJY9" s="158"/>
      <c r="GJZ9" s="158"/>
      <c r="GKA9" s="158"/>
      <c r="GKB9" s="158"/>
      <c r="GKC9" s="158"/>
      <c r="GKD9" s="158"/>
      <c r="GKE9" s="158"/>
      <c r="GKF9" s="158"/>
      <c r="GKG9" s="158"/>
      <c r="GKH9" s="158"/>
      <c r="GKI9" s="158"/>
      <c r="GKJ9" s="158"/>
      <c r="GKK9" s="158"/>
      <c r="GKL9" s="158"/>
      <c r="GKM9" s="158"/>
      <c r="GKN9" s="158"/>
      <c r="GKO9" s="158"/>
      <c r="GKP9" s="158"/>
      <c r="GKQ9" s="158"/>
      <c r="GKR9" s="158"/>
      <c r="GKS9" s="158"/>
      <c r="GKT9" s="158"/>
      <c r="GKU9" s="158"/>
      <c r="GKV9" s="158"/>
      <c r="GKW9" s="158"/>
      <c r="GKX9" s="158"/>
      <c r="GKY9" s="158"/>
      <c r="GKZ9" s="158"/>
      <c r="GLA9" s="158"/>
      <c r="GLB9" s="158"/>
      <c r="GLC9" s="158"/>
      <c r="GLD9" s="158"/>
      <c r="GLE9" s="158"/>
      <c r="GLF9" s="158"/>
      <c r="GLG9" s="158"/>
      <c r="GLH9" s="158"/>
      <c r="GLI9" s="158"/>
      <c r="GLJ9" s="158"/>
      <c r="GLK9" s="158"/>
      <c r="GLL9" s="158"/>
      <c r="GLM9" s="158"/>
      <c r="GLN9" s="158"/>
      <c r="GLO9" s="158"/>
      <c r="GLP9" s="158"/>
      <c r="GLQ9" s="158"/>
      <c r="GLR9" s="158"/>
      <c r="GLS9" s="158"/>
      <c r="GLT9" s="158"/>
      <c r="GLU9" s="158"/>
      <c r="GLV9" s="158"/>
      <c r="GLW9" s="158"/>
      <c r="GLX9" s="158"/>
      <c r="GLY9" s="158"/>
      <c r="GLZ9" s="158"/>
      <c r="GMA9" s="158"/>
      <c r="GMB9" s="158"/>
      <c r="GMC9" s="158"/>
      <c r="GMD9" s="158"/>
      <c r="GME9" s="158"/>
      <c r="GMF9" s="158"/>
      <c r="GMG9" s="158"/>
      <c r="GMH9" s="158"/>
      <c r="GMI9" s="158"/>
      <c r="GMJ9" s="158"/>
      <c r="GMK9" s="158"/>
      <c r="GML9" s="158"/>
      <c r="GMM9" s="158"/>
      <c r="GMN9" s="158"/>
      <c r="GMO9" s="158"/>
      <c r="GMP9" s="158"/>
      <c r="GMQ9" s="158"/>
      <c r="GMR9" s="158"/>
      <c r="GMS9" s="158"/>
      <c r="GMT9" s="158"/>
      <c r="GMU9" s="158"/>
      <c r="GMV9" s="158"/>
      <c r="GMW9" s="158"/>
      <c r="GMX9" s="158"/>
      <c r="GMY9" s="158"/>
      <c r="GMZ9" s="158"/>
      <c r="GNA9" s="158"/>
      <c r="GNB9" s="158"/>
      <c r="GNC9" s="158"/>
      <c r="GND9" s="158"/>
      <c r="GNE9" s="158"/>
      <c r="GNF9" s="158"/>
      <c r="GNG9" s="158"/>
      <c r="GNH9" s="158"/>
      <c r="GNI9" s="158"/>
      <c r="GNJ9" s="158"/>
      <c r="GNK9" s="158"/>
      <c r="GNL9" s="158"/>
      <c r="GNM9" s="158"/>
      <c r="GNN9" s="158"/>
      <c r="GNO9" s="158"/>
      <c r="GNP9" s="158"/>
      <c r="GNQ9" s="158"/>
      <c r="GNR9" s="158"/>
      <c r="GNS9" s="158"/>
      <c r="GNT9" s="158"/>
      <c r="GNU9" s="158"/>
      <c r="GNV9" s="158"/>
      <c r="GNW9" s="158"/>
      <c r="GNX9" s="158"/>
      <c r="GNY9" s="158"/>
      <c r="GNZ9" s="158"/>
      <c r="GOA9" s="158"/>
      <c r="GOB9" s="158"/>
      <c r="GOC9" s="158"/>
      <c r="GOD9" s="158"/>
      <c r="GOE9" s="158"/>
      <c r="GOF9" s="158"/>
      <c r="GOG9" s="158"/>
      <c r="GOH9" s="158"/>
      <c r="GOI9" s="158"/>
      <c r="GOJ9" s="158"/>
      <c r="GOK9" s="158"/>
      <c r="GOL9" s="158"/>
      <c r="GOM9" s="158"/>
      <c r="GON9" s="158"/>
      <c r="GOO9" s="158"/>
      <c r="GOP9" s="158"/>
      <c r="GOQ9" s="158"/>
      <c r="GOR9" s="158"/>
      <c r="GOS9" s="158"/>
      <c r="GOT9" s="158"/>
      <c r="GOU9" s="158"/>
      <c r="GOV9" s="158"/>
      <c r="GOW9" s="158"/>
      <c r="GOX9" s="158"/>
      <c r="GOY9" s="158"/>
      <c r="GOZ9" s="158"/>
      <c r="GPA9" s="158"/>
      <c r="GPB9" s="158"/>
      <c r="GPC9" s="158"/>
      <c r="GPD9" s="158"/>
      <c r="GPE9" s="158"/>
      <c r="GPF9" s="158"/>
      <c r="GPG9" s="158"/>
      <c r="GPH9" s="158"/>
      <c r="GPI9" s="158"/>
      <c r="GPJ9" s="158"/>
      <c r="GPK9" s="158"/>
      <c r="GPL9" s="158"/>
      <c r="GPM9" s="158"/>
      <c r="GPN9" s="158"/>
      <c r="GPO9" s="158"/>
      <c r="GPP9" s="158"/>
      <c r="GPQ9" s="158"/>
      <c r="GPR9" s="158"/>
      <c r="GPS9" s="158"/>
      <c r="GPT9" s="158"/>
      <c r="GPU9" s="158"/>
      <c r="GPV9" s="158"/>
      <c r="GPW9" s="158"/>
      <c r="GPX9" s="158"/>
      <c r="GPY9" s="158"/>
      <c r="GPZ9" s="158"/>
      <c r="GQA9" s="158"/>
      <c r="GQB9" s="158"/>
      <c r="GQC9" s="158"/>
      <c r="GQD9" s="158"/>
      <c r="GQE9" s="158"/>
      <c r="GQF9" s="158"/>
      <c r="GQG9" s="158"/>
      <c r="GQH9" s="158"/>
      <c r="GQI9" s="158"/>
      <c r="GQJ9" s="158"/>
      <c r="GQK9" s="158"/>
      <c r="GQL9" s="158"/>
      <c r="GQM9" s="158"/>
      <c r="GQN9" s="158"/>
      <c r="GQO9" s="158"/>
      <c r="GQP9" s="158"/>
      <c r="GQQ9" s="158"/>
      <c r="GQR9" s="158"/>
      <c r="GQS9" s="158"/>
      <c r="GQT9" s="158"/>
      <c r="GQU9" s="158"/>
      <c r="GQV9" s="158"/>
      <c r="GQW9" s="158"/>
      <c r="GQX9" s="158"/>
      <c r="GQY9" s="158"/>
      <c r="GQZ9" s="158"/>
      <c r="GRA9" s="158"/>
      <c r="GRB9" s="158"/>
      <c r="GRC9" s="158"/>
      <c r="GRD9" s="158"/>
      <c r="GRE9" s="158"/>
      <c r="GRF9" s="158"/>
      <c r="GRG9" s="158"/>
      <c r="GRH9" s="158"/>
      <c r="GRI9" s="158"/>
      <c r="GRJ9" s="158"/>
      <c r="GRK9" s="158"/>
      <c r="GRL9" s="158"/>
      <c r="GRM9" s="158"/>
      <c r="GRN9" s="158"/>
      <c r="GRO9" s="158"/>
      <c r="GRP9" s="158"/>
      <c r="GRQ9" s="158"/>
      <c r="GRR9" s="158"/>
      <c r="GRS9" s="158"/>
      <c r="GRT9" s="158"/>
      <c r="GRU9" s="158"/>
      <c r="GRV9" s="158"/>
      <c r="GRW9" s="158"/>
      <c r="GRX9" s="158"/>
      <c r="GRY9" s="158"/>
      <c r="GRZ9" s="158"/>
      <c r="GSA9" s="158"/>
      <c r="GSB9" s="158"/>
      <c r="GSC9" s="158"/>
      <c r="GSD9" s="158"/>
      <c r="GSE9" s="158"/>
      <c r="GSF9" s="158"/>
      <c r="GSG9" s="158"/>
      <c r="GSH9" s="158"/>
      <c r="GSI9" s="158"/>
      <c r="GSJ9" s="158"/>
      <c r="GSK9" s="158"/>
      <c r="GSL9" s="158"/>
      <c r="GSM9" s="158"/>
      <c r="GSN9" s="158"/>
      <c r="GSO9" s="158"/>
      <c r="GSP9" s="158"/>
      <c r="GSQ9" s="158"/>
      <c r="GSR9" s="158"/>
      <c r="GSS9" s="158"/>
      <c r="GST9" s="158"/>
      <c r="GSU9" s="158"/>
      <c r="GSV9" s="158"/>
      <c r="GSW9" s="158"/>
      <c r="GSX9" s="158"/>
      <c r="GSY9" s="158"/>
      <c r="GSZ9" s="158"/>
      <c r="GTA9" s="158"/>
      <c r="GTB9" s="158"/>
      <c r="GTC9" s="158"/>
      <c r="GTD9" s="158"/>
      <c r="GTE9" s="158"/>
      <c r="GTF9" s="158"/>
      <c r="GTG9" s="158"/>
      <c r="GTH9" s="158"/>
      <c r="GTI9" s="158"/>
      <c r="GTJ9" s="158"/>
      <c r="GTK9" s="158"/>
      <c r="GTL9" s="158"/>
      <c r="GTM9" s="158"/>
      <c r="GTN9" s="158"/>
      <c r="GTO9" s="158"/>
      <c r="GTP9" s="158"/>
      <c r="GTQ9" s="158"/>
      <c r="GTR9" s="158"/>
      <c r="GTS9" s="158"/>
      <c r="GTT9" s="158"/>
      <c r="GTU9" s="158"/>
      <c r="GTV9" s="158"/>
      <c r="GTW9" s="158"/>
      <c r="GTX9" s="158"/>
      <c r="GTY9" s="158"/>
      <c r="GTZ9" s="158"/>
      <c r="GUA9" s="158"/>
      <c r="GUB9" s="158"/>
      <c r="GUC9" s="158"/>
      <c r="GUD9" s="158"/>
      <c r="GUE9" s="158"/>
      <c r="GUF9" s="158"/>
      <c r="GUG9" s="158"/>
      <c r="GUH9" s="158"/>
      <c r="GUI9" s="158"/>
      <c r="GUJ9" s="158"/>
      <c r="GUK9" s="158"/>
      <c r="GUL9" s="158"/>
      <c r="GUM9" s="158"/>
      <c r="GUN9" s="158"/>
      <c r="GUO9" s="158"/>
      <c r="GUP9" s="158"/>
      <c r="GUQ9" s="158"/>
      <c r="GUR9" s="158"/>
      <c r="GUS9" s="158"/>
      <c r="GUT9" s="158"/>
      <c r="GUU9" s="158"/>
      <c r="GUV9" s="158"/>
      <c r="GUW9" s="158"/>
      <c r="GUX9" s="158"/>
      <c r="GUY9" s="158"/>
      <c r="GUZ9" s="158"/>
      <c r="GVA9" s="158"/>
      <c r="GVB9" s="158"/>
      <c r="GVC9" s="158"/>
      <c r="GVD9" s="158"/>
      <c r="GVE9" s="158"/>
      <c r="GVF9" s="158"/>
      <c r="GVG9" s="158"/>
      <c r="GVH9" s="158"/>
      <c r="GVI9" s="158"/>
      <c r="GVJ9" s="158"/>
      <c r="GVK9" s="158"/>
      <c r="GVL9" s="158"/>
      <c r="GVM9" s="158"/>
      <c r="GVN9" s="158"/>
      <c r="GVO9" s="158"/>
      <c r="GVP9" s="158"/>
      <c r="GVQ9" s="158"/>
      <c r="GVR9" s="158"/>
      <c r="GVS9" s="158"/>
      <c r="GVT9" s="158"/>
      <c r="GVU9" s="158"/>
      <c r="GVV9" s="158"/>
      <c r="GVW9" s="158"/>
      <c r="GVX9" s="158"/>
      <c r="GVY9" s="158"/>
      <c r="GVZ9" s="158"/>
      <c r="GWA9" s="158"/>
      <c r="GWB9" s="158"/>
      <c r="GWC9" s="158"/>
      <c r="GWD9" s="158"/>
      <c r="GWE9" s="158"/>
      <c r="GWF9" s="158"/>
      <c r="GWG9" s="158"/>
      <c r="GWH9" s="158"/>
      <c r="GWI9" s="158"/>
      <c r="GWJ9" s="158"/>
      <c r="GWK9" s="158"/>
      <c r="GWL9" s="158"/>
      <c r="GWM9" s="158"/>
      <c r="GWN9" s="158"/>
      <c r="GWO9" s="158"/>
      <c r="GWP9" s="158"/>
      <c r="GWQ9" s="158"/>
      <c r="GWR9" s="158"/>
      <c r="GWS9" s="158"/>
      <c r="GWT9" s="158"/>
      <c r="GWU9" s="158"/>
      <c r="GWV9" s="158"/>
      <c r="GWW9" s="158"/>
      <c r="GWX9" s="158"/>
      <c r="GWY9" s="158"/>
      <c r="GWZ9" s="158"/>
      <c r="GXA9" s="158"/>
      <c r="GXB9" s="158"/>
      <c r="GXC9" s="158"/>
      <c r="GXD9" s="158"/>
      <c r="GXE9" s="158"/>
      <c r="GXF9" s="158"/>
      <c r="GXG9" s="158"/>
      <c r="GXH9" s="158"/>
      <c r="GXI9" s="158"/>
      <c r="GXJ9" s="158"/>
      <c r="GXK9" s="158"/>
      <c r="GXL9" s="158"/>
      <c r="GXM9" s="158"/>
      <c r="GXN9" s="158"/>
      <c r="GXO9" s="158"/>
      <c r="GXP9" s="158"/>
      <c r="GXQ9" s="158"/>
      <c r="GXR9" s="158"/>
      <c r="GXS9" s="158"/>
      <c r="GXT9" s="158"/>
      <c r="GXU9" s="158"/>
      <c r="GXV9" s="158"/>
      <c r="GXW9" s="158"/>
      <c r="GXX9" s="158"/>
      <c r="GXY9" s="158"/>
      <c r="GXZ9" s="158"/>
      <c r="GYA9" s="158"/>
      <c r="GYB9" s="158"/>
      <c r="GYC9" s="158"/>
      <c r="GYD9" s="158"/>
      <c r="GYE9" s="158"/>
      <c r="GYF9" s="158"/>
      <c r="GYG9" s="158"/>
      <c r="GYH9" s="158"/>
      <c r="GYI9" s="158"/>
      <c r="GYJ9" s="158"/>
      <c r="GYK9" s="158"/>
      <c r="GYL9" s="158"/>
      <c r="GYM9" s="158"/>
      <c r="GYN9" s="158"/>
      <c r="GYO9" s="158"/>
      <c r="GYP9" s="158"/>
      <c r="GYQ9" s="158"/>
      <c r="GYR9" s="158"/>
      <c r="GYS9" s="158"/>
      <c r="GYT9" s="158"/>
      <c r="GYU9" s="158"/>
      <c r="GYV9" s="158"/>
      <c r="GYW9" s="158"/>
      <c r="GYX9" s="158"/>
      <c r="GYY9" s="158"/>
      <c r="GYZ9" s="158"/>
      <c r="GZA9" s="158"/>
      <c r="GZB9" s="158"/>
      <c r="GZC9" s="158"/>
      <c r="GZD9" s="158"/>
      <c r="GZE9" s="158"/>
      <c r="GZF9" s="158"/>
      <c r="GZG9" s="158"/>
      <c r="GZH9" s="158"/>
      <c r="GZI9" s="158"/>
      <c r="GZJ9" s="158"/>
      <c r="GZK9" s="158"/>
      <c r="GZL9" s="158"/>
      <c r="GZM9" s="158"/>
      <c r="GZN9" s="158"/>
      <c r="GZO9" s="158"/>
      <c r="GZP9" s="158"/>
      <c r="GZQ9" s="158"/>
      <c r="GZR9" s="158"/>
      <c r="GZS9" s="158"/>
      <c r="GZT9" s="158"/>
      <c r="GZU9" s="158"/>
      <c r="GZV9" s="158"/>
      <c r="GZW9" s="158"/>
      <c r="GZX9" s="158"/>
      <c r="GZY9" s="158"/>
      <c r="GZZ9" s="158"/>
      <c r="HAA9" s="158"/>
      <c r="HAB9" s="158"/>
      <c r="HAC9" s="158"/>
      <c r="HAD9" s="158"/>
      <c r="HAE9" s="158"/>
      <c r="HAF9" s="158"/>
      <c r="HAG9" s="158"/>
      <c r="HAH9" s="158"/>
      <c r="HAI9" s="158"/>
      <c r="HAJ9" s="158"/>
      <c r="HAK9" s="158"/>
      <c r="HAL9" s="158"/>
      <c r="HAM9" s="158"/>
      <c r="HAN9" s="158"/>
      <c r="HAO9" s="158"/>
      <c r="HAP9" s="158"/>
      <c r="HAQ9" s="158"/>
      <c r="HAR9" s="158"/>
      <c r="HAS9" s="158"/>
      <c r="HAT9" s="158"/>
      <c r="HAU9" s="158"/>
      <c r="HAV9" s="158"/>
      <c r="HAW9" s="158"/>
      <c r="HAX9" s="158"/>
      <c r="HAY9" s="158"/>
      <c r="HAZ9" s="158"/>
      <c r="HBA9" s="158"/>
      <c r="HBB9" s="158"/>
      <c r="HBC9" s="158"/>
      <c r="HBD9" s="158"/>
      <c r="HBE9" s="158"/>
      <c r="HBF9" s="158"/>
      <c r="HBG9" s="158"/>
      <c r="HBH9" s="158"/>
      <c r="HBI9" s="158"/>
      <c r="HBJ9" s="158"/>
      <c r="HBK9" s="158"/>
      <c r="HBL9" s="158"/>
      <c r="HBM9" s="158"/>
      <c r="HBN9" s="158"/>
      <c r="HBO9" s="158"/>
      <c r="HBP9" s="158"/>
      <c r="HBQ9" s="158"/>
      <c r="HBR9" s="158"/>
      <c r="HBS9" s="158"/>
      <c r="HBT9" s="158"/>
      <c r="HBU9" s="158"/>
      <c r="HBV9" s="158"/>
      <c r="HBW9" s="158"/>
      <c r="HBX9" s="158"/>
      <c r="HBY9" s="158"/>
      <c r="HBZ9" s="158"/>
      <c r="HCA9" s="158"/>
      <c r="HCB9" s="158"/>
      <c r="HCC9" s="158"/>
      <c r="HCD9" s="158"/>
      <c r="HCE9" s="158"/>
      <c r="HCF9" s="158"/>
      <c r="HCG9" s="158"/>
      <c r="HCH9" s="158"/>
      <c r="HCI9" s="158"/>
      <c r="HCJ9" s="158"/>
      <c r="HCK9" s="158"/>
      <c r="HCL9" s="158"/>
      <c r="HCM9" s="158"/>
      <c r="HCN9" s="158"/>
      <c r="HCO9" s="158"/>
      <c r="HCP9" s="158"/>
      <c r="HCQ9" s="158"/>
      <c r="HCR9" s="158"/>
      <c r="HCS9" s="158"/>
      <c r="HCT9" s="158"/>
      <c r="HCU9" s="158"/>
      <c r="HCV9" s="158"/>
      <c r="HCW9" s="158"/>
      <c r="HCX9" s="158"/>
      <c r="HCY9" s="158"/>
      <c r="HCZ9" s="158"/>
      <c r="HDA9" s="158"/>
      <c r="HDB9" s="158"/>
      <c r="HDC9" s="158"/>
      <c r="HDD9" s="158"/>
      <c r="HDE9" s="158"/>
      <c r="HDF9" s="158"/>
      <c r="HDG9" s="158"/>
      <c r="HDH9" s="158"/>
      <c r="HDI9" s="158"/>
      <c r="HDJ9" s="158"/>
      <c r="HDK9" s="158"/>
      <c r="HDL9" s="158"/>
      <c r="HDM9" s="158"/>
      <c r="HDN9" s="158"/>
      <c r="HDO9" s="158"/>
      <c r="HDP9" s="158"/>
      <c r="HDQ9" s="158"/>
      <c r="HDR9" s="158"/>
      <c r="HDS9" s="158"/>
      <c r="HDT9" s="158"/>
      <c r="HDU9" s="158"/>
      <c r="HDV9" s="158"/>
      <c r="HDW9" s="158"/>
      <c r="HDX9" s="158"/>
      <c r="HDY9" s="158"/>
      <c r="HDZ9" s="158"/>
      <c r="HEA9" s="158"/>
      <c r="HEB9" s="158"/>
      <c r="HEC9" s="158"/>
      <c r="HED9" s="158"/>
      <c r="HEE9" s="158"/>
      <c r="HEF9" s="158"/>
      <c r="HEG9" s="158"/>
      <c r="HEH9" s="158"/>
      <c r="HEI9" s="158"/>
      <c r="HEJ9" s="158"/>
      <c r="HEK9" s="158"/>
      <c r="HEL9" s="158"/>
      <c r="HEM9" s="158"/>
      <c r="HEN9" s="158"/>
      <c r="HEO9" s="158"/>
      <c r="HEP9" s="158"/>
      <c r="HEQ9" s="158"/>
      <c r="HER9" s="158"/>
      <c r="HES9" s="158"/>
      <c r="HET9" s="158"/>
      <c r="HEU9" s="158"/>
      <c r="HEV9" s="158"/>
      <c r="HEW9" s="158"/>
      <c r="HEX9" s="158"/>
      <c r="HEY9" s="158"/>
      <c r="HEZ9" s="158"/>
      <c r="HFA9" s="158"/>
      <c r="HFB9" s="158"/>
      <c r="HFC9" s="158"/>
      <c r="HFD9" s="158"/>
      <c r="HFE9" s="158"/>
      <c r="HFF9" s="158"/>
      <c r="HFG9" s="158"/>
      <c r="HFH9" s="158"/>
      <c r="HFI9" s="158"/>
      <c r="HFJ9" s="158"/>
      <c r="HFK9" s="158"/>
      <c r="HFL9" s="158"/>
      <c r="HFM9" s="158"/>
      <c r="HFN9" s="158"/>
      <c r="HFO9" s="158"/>
      <c r="HFP9" s="158"/>
      <c r="HFQ9" s="158"/>
      <c r="HFR9" s="158"/>
      <c r="HFS9" s="158"/>
      <c r="HFT9" s="158"/>
      <c r="HFU9" s="158"/>
      <c r="HFV9" s="158"/>
      <c r="HFW9" s="158"/>
      <c r="HFX9" s="158"/>
      <c r="HFY9" s="158"/>
      <c r="HFZ9" s="158"/>
      <c r="HGA9" s="158"/>
      <c r="HGB9" s="158"/>
      <c r="HGC9" s="158"/>
      <c r="HGD9" s="158"/>
      <c r="HGE9" s="158"/>
      <c r="HGF9" s="158"/>
      <c r="HGG9" s="158"/>
      <c r="HGH9" s="158"/>
      <c r="HGI9" s="158"/>
      <c r="HGJ9" s="158"/>
      <c r="HGK9" s="158"/>
      <c r="HGL9" s="158"/>
      <c r="HGM9" s="158"/>
      <c r="HGN9" s="158"/>
      <c r="HGO9" s="158"/>
      <c r="HGP9" s="158"/>
      <c r="HGQ9" s="158"/>
      <c r="HGR9" s="158"/>
      <c r="HGS9" s="158"/>
      <c r="HGT9" s="158"/>
      <c r="HGU9" s="158"/>
      <c r="HGV9" s="158"/>
      <c r="HGW9" s="158"/>
      <c r="HGX9" s="158"/>
      <c r="HGY9" s="158"/>
      <c r="HGZ9" s="158"/>
      <c r="HHA9" s="158"/>
      <c r="HHB9" s="158"/>
      <c r="HHC9" s="158"/>
      <c r="HHD9" s="158"/>
      <c r="HHE9" s="158"/>
      <c r="HHF9" s="158"/>
      <c r="HHG9" s="158"/>
      <c r="HHH9" s="158"/>
      <c r="HHI9" s="158"/>
      <c r="HHJ9" s="158"/>
      <c r="HHK9" s="158"/>
      <c r="HHL9" s="158"/>
      <c r="HHM9" s="158"/>
      <c r="HHN9" s="158"/>
      <c r="HHO9" s="158"/>
      <c r="HHP9" s="158"/>
      <c r="HHQ9" s="158"/>
      <c r="HHR9" s="158"/>
      <c r="HHS9" s="158"/>
      <c r="HHT9" s="158"/>
      <c r="HHU9" s="158"/>
      <c r="HHV9" s="158"/>
      <c r="HHW9" s="158"/>
      <c r="HHX9" s="158"/>
      <c r="HHY9" s="158"/>
      <c r="HHZ9" s="158"/>
      <c r="HIA9" s="158"/>
      <c r="HIB9" s="158"/>
      <c r="HIC9" s="158"/>
      <c r="HID9" s="158"/>
      <c r="HIE9" s="158"/>
      <c r="HIF9" s="158"/>
      <c r="HIG9" s="158"/>
      <c r="HIH9" s="158"/>
      <c r="HII9" s="158"/>
      <c r="HIJ9" s="158"/>
      <c r="HIK9" s="158"/>
      <c r="HIL9" s="158"/>
      <c r="HIM9" s="158"/>
      <c r="HIN9" s="158"/>
      <c r="HIO9" s="158"/>
      <c r="HIP9" s="158"/>
      <c r="HIQ9" s="158"/>
      <c r="HIR9" s="158"/>
      <c r="HIS9" s="158"/>
      <c r="HIT9" s="158"/>
      <c r="HIU9" s="158"/>
      <c r="HIV9" s="158"/>
      <c r="HIW9" s="158"/>
      <c r="HIX9" s="158"/>
      <c r="HIY9" s="158"/>
      <c r="HIZ9" s="158"/>
      <c r="HJA9" s="158"/>
      <c r="HJB9" s="158"/>
      <c r="HJC9" s="158"/>
      <c r="HJD9" s="158"/>
      <c r="HJE9" s="158"/>
      <c r="HJF9" s="158"/>
      <c r="HJG9" s="158"/>
      <c r="HJH9" s="158"/>
      <c r="HJI9" s="158"/>
      <c r="HJJ9" s="158"/>
      <c r="HJK9" s="158"/>
      <c r="HJL9" s="158"/>
      <c r="HJM9" s="158"/>
      <c r="HJN9" s="158"/>
      <c r="HJO9" s="158"/>
      <c r="HJP9" s="158"/>
      <c r="HJQ9" s="158"/>
      <c r="HJR9" s="158"/>
      <c r="HJS9" s="158"/>
      <c r="HJT9" s="158"/>
      <c r="HJU9" s="158"/>
      <c r="HJV9" s="158"/>
      <c r="HJW9" s="158"/>
      <c r="HJX9" s="158"/>
      <c r="HJY9" s="158"/>
      <c r="HJZ9" s="158"/>
      <c r="HKA9" s="158"/>
      <c r="HKB9" s="158"/>
      <c r="HKC9" s="158"/>
      <c r="HKD9" s="158"/>
      <c r="HKE9" s="158"/>
      <c r="HKF9" s="158"/>
      <c r="HKG9" s="158"/>
      <c r="HKH9" s="158"/>
      <c r="HKI9" s="158"/>
      <c r="HKJ9" s="158"/>
      <c r="HKK9" s="158"/>
      <c r="HKL9" s="158"/>
      <c r="HKM9" s="158"/>
      <c r="HKN9" s="158"/>
      <c r="HKO9" s="158"/>
      <c r="HKP9" s="158"/>
      <c r="HKQ9" s="158"/>
      <c r="HKR9" s="158"/>
      <c r="HKS9" s="158"/>
      <c r="HKT9" s="158"/>
      <c r="HKU9" s="158"/>
      <c r="HKV9" s="158"/>
      <c r="HKW9" s="158"/>
      <c r="HKX9" s="158"/>
      <c r="HKY9" s="158"/>
      <c r="HKZ9" s="158"/>
      <c r="HLA9" s="158"/>
      <c r="HLB9" s="158"/>
      <c r="HLC9" s="158"/>
      <c r="HLD9" s="158"/>
      <c r="HLE9" s="158"/>
      <c r="HLF9" s="158"/>
      <c r="HLG9" s="158"/>
      <c r="HLH9" s="158"/>
      <c r="HLI9" s="158"/>
      <c r="HLJ9" s="158"/>
      <c r="HLK9" s="158"/>
      <c r="HLL9" s="158"/>
      <c r="HLM9" s="158"/>
      <c r="HLN9" s="158"/>
      <c r="HLO9" s="158"/>
      <c r="HLP9" s="158"/>
      <c r="HLQ9" s="158"/>
      <c r="HLR9" s="158"/>
      <c r="HLS9" s="158"/>
      <c r="HLT9" s="158"/>
      <c r="HLU9" s="158"/>
      <c r="HLV9" s="158"/>
      <c r="HLW9" s="158"/>
      <c r="HLX9" s="158"/>
      <c r="HLY9" s="158"/>
      <c r="HLZ9" s="158"/>
      <c r="HMA9" s="158"/>
      <c r="HMB9" s="158"/>
      <c r="HMC9" s="158"/>
      <c r="HMD9" s="158"/>
      <c r="HME9" s="158"/>
      <c r="HMF9" s="158"/>
      <c r="HMG9" s="158"/>
      <c r="HMH9" s="158"/>
      <c r="HMI9" s="158"/>
      <c r="HMJ9" s="158"/>
      <c r="HMK9" s="158"/>
      <c r="HML9" s="158"/>
      <c r="HMM9" s="158"/>
      <c r="HMN9" s="158"/>
      <c r="HMO9" s="158"/>
      <c r="HMP9" s="158"/>
      <c r="HMQ9" s="158"/>
      <c r="HMR9" s="158"/>
      <c r="HMS9" s="158"/>
      <c r="HMT9" s="158"/>
      <c r="HMU9" s="158"/>
      <c r="HMV9" s="158"/>
      <c r="HMW9" s="158"/>
      <c r="HMX9" s="158"/>
      <c r="HMY9" s="158"/>
      <c r="HMZ9" s="158"/>
      <c r="HNA9" s="158"/>
      <c r="HNB9" s="158"/>
      <c r="HNC9" s="158"/>
      <c r="HND9" s="158"/>
      <c r="HNE9" s="158"/>
      <c r="HNF9" s="158"/>
      <c r="HNG9" s="158"/>
      <c r="HNH9" s="158"/>
      <c r="HNI9" s="158"/>
      <c r="HNJ9" s="158"/>
      <c r="HNK9" s="158"/>
      <c r="HNL9" s="158"/>
      <c r="HNM9" s="158"/>
      <c r="HNN9" s="158"/>
      <c r="HNO9" s="158"/>
      <c r="HNP9" s="158"/>
      <c r="HNQ9" s="158"/>
      <c r="HNR9" s="158"/>
      <c r="HNS9" s="158"/>
      <c r="HNT9" s="158"/>
      <c r="HNU9" s="158"/>
      <c r="HNV9" s="158"/>
      <c r="HNW9" s="158"/>
      <c r="HNX9" s="158"/>
      <c r="HNY9" s="158"/>
      <c r="HNZ9" s="158"/>
      <c r="HOA9" s="158"/>
      <c r="HOB9" s="158"/>
      <c r="HOC9" s="158"/>
      <c r="HOD9" s="158"/>
      <c r="HOE9" s="158"/>
      <c r="HOF9" s="158"/>
      <c r="HOG9" s="158"/>
      <c r="HOH9" s="158"/>
      <c r="HOI9" s="158"/>
      <c r="HOJ9" s="158"/>
      <c r="HOK9" s="158"/>
      <c r="HOL9" s="158"/>
      <c r="HOM9" s="158"/>
      <c r="HON9" s="158"/>
      <c r="HOO9" s="158"/>
      <c r="HOP9" s="158"/>
      <c r="HOQ9" s="158"/>
      <c r="HOR9" s="158"/>
      <c r="HOS9" s="158"/>
      <c r="HOT9" s="158"/>
      <c r="HOU9" s="158"/>
      <c r="HOV9" s="158"/>
      <c r="HOW9" s="158"/>
      <c r="HOX9" s="158"/>
      <c r="HOY9" s="158"/>
      <c r="HOZ9" s="158"/>
      <c r="HPA9" s="158"/>
      <c r="HPB9" s="158"/>
      <c r="HPC9" s="158"/>
      <c r="HPD9" s="158"/>
      <c r="HPE9" s="158"/>
      <c r="HPF9" s="158"/>
      <c r="HPG9" s="158"/>
      <c r="HPH9" s="158"/>
      <c r="HPI9" s="158"/>
      <c r="HPJ9" s="158"/>
      <c r="HPK9" s="158"/>
      <c r="HPL9" s="158"/>
      <c r="HPM9" s="158"/>
      <c r="HPN9" s="158"/>
      <c r="HPO9" s="158"/>
      <c r="HPP9" s="158"/>
      <c r="HPQ9" s="158"/>
      <c r="HPR9" s="158"/>
      <c r="HPS9" s="158"/>
      <c r="HPT9" s="158"/>
      <c r="HPU9" s="158"/>
      <c r="HPV9" s="158"/>
      <c r="HPW9" s="158"/>
      <c r="HPX9" s="158"/>
      <c r="HPY9" s="158"/>
      <c r="HPZ9" s="158"/>
      <c r="HQA9" s="158"/>
      <c r="HQB9" s="158"/>
      <c r="HQC9" s="158"/>
      <c r="HQD9" s="158"/>
      <c r="HQE9" s="158"/>
      <c r="HQF9" s="158"/>
      <c r="HQG9" s="158"/>
      <c r="HQH9" s="158"/>
      <c r="HQI9" s="158"/>
      <c r="HQJ9" s="158"/>
      <c r="HQK9" s="158"/>
      <c r="HQL9" s="158"/>
      <c r="HQM9" s="158"/>
      <c r="HQN9" s="158"/>
      <c r="HQO9" s="158"/>
      <c r="HQP9" s="158"/>
      <c r="HQQ9" s="158"/>
      <c r="HQR9" s="158"/>
      <c r="HQS9" s="158"/>
      <c r="HQT9" s="158"/>
      <c r="HQU9" s="158"/>
      <c r="HQV9" s="158"/>
      <c r="HQW9" s="158"/>
      <c r="HQX9" s="158"/>
      <c r="HQY9" s="158"/>
      <c r="HQZ9" s="158"/>
      <c r="HRA9" s="158"/>
      <c r="HRB9" s="158"/>
      <c r="HRC9" s="158"/>
      <c r="HRD9" s="158"/>
      <c r="HRE9" s="158"/>
      <c r="HRF9" s="158"/>
      <c r="HRG9" s="158"/>
      <c r="HRH9" s="158"/>
      <c r="HRI9" s="158"/>
      <c r="HRJ9" s="158"/>
      <c r="HRK9" s="158"/>
      <c r="HRL9" s="158"/>
      <c r="HRM9" s="158"/>
      <c r="HRN9" s="158"/>
      <c r="HRO9" s="158"/>
      <c r="HRP9" s="158"/>
      <c r="HRQ9" s="158"/>
      <c r="HRR9" s="158"/>
      <c r="HRS9" s="158"/>
      <c r="HRT9" s="158"/>
      <c r="HRU9" s="158"/>
      <c r="HRV9" s="158"/>
      <c r="HRW9" s="158"/>
      <c r="HRX9" s="158"/>
      <c r="HRY9" s="158"/>
      <c r="HRZ9" s="158"/>
      <c r="HSA9" s="158"/>
      <c r="HSB9" s="158"/>
      <c r="HSC9" s="158"/>
      <c r="HSD9" s="158"/>
      <c r="HSE9" s="158"/>
      <c r="HSF9" s="158"/>
      <c r="HSG9" s="158"/>
      <c r="HSH9" s="158"/>
      <c r="HSI9" s="158"/>
      <c r="HSJ9" s="158"/>
      <c r="HSK9" s="158"/>
      <c r="HSL9" s="158"/>
      <c r="HSM9" s="158"/>
      <c r="HSN9" s="158"/>
      <c r="HSO9" s="158"/>
      <c r="HSP9" s="158"/>
      <c r="HSQ9" s="158"/>
      <c r="HSR9" s="158"/>
      <c r="HSS9" s="158"/>
      <c r="HST9" s="158"/>
      <c r="HSU9" s="158"/>
      <c r="HSV9" s="158"/>
      <c r="HSW9" s="158"/>
      <c r="HSX9" s="158"/>
      <c r="HSY9" s="158"/>
      <c r="HSZ9" s="158"/>
      <c r="HTA9" s="158"/>
      <c r="HTB9" s="158"/>
      <c r="HTC9" s="158"/>
      <c r="HTD9" s="158"/>
      <c r="HTE9" s="158"/>
      <c r="HTF9" s="158"/>
      <c r="HTG9" s="158"/>
      <c r="HTH9" s="158"/>
      <c r="HTI9" s="158"/>
      <c r="HTJ9" s="158"/>
      <c r="HTK9" s="158"/>
      <c r="HTL9" s="158"/>
      <c r="HTM9" s="158"/>
      <c r="HTN9" s="158"/>
      <c r="HTO9" s="158"/>
      <c r="HTP9" s="158"/>
      <c r="HTQ9" s="158"/>
      <c r="HTR9" s="158"/>
      <c r="HTS9" s="158"/>
      <c r="HTT9" s="158"/>
      <c r="HTU9" s="158"/>
      <c r="HTV9" s="158"/>
      <c r="HTW9" s="158"/>
      <c r="HTX9" s="158"/>
      <c r="HTY9" s="158"/>
      <c r="HTZ9" s="158"/>
      <c r="HUA9" s="158"/>
      <c r="HUB9" s="158"/>
      <c r="HUC9" s="158"/>
      <c r="HUD9" s="158"/>
      <c r="HUE9" s="158"/>
      <c r="HUF9" s="158"/>
      <c r="HUG9" s="158"/>
      <c r="HUH9" s="158"/>
      <c r="HUI9" s="158"/>
      <c r="HUJ9" s="158"/>
      <c r="HUK9" s="158"/>
      <c r="HUL9" s="158"/>
      <c r="HUM9" s="158"/>
      <c r="HUN9" s="158"/>
      <c r="HUO9" s="158"/>
      <c r="HUP9" s="158"/>
      <c r="HUQ9" s="158"/>
      <c r="HUR9" s="158"/>
      <c r="HUS9" s="158"/>
      <c r="HUT9" s="158"/>
      <c r="HUU9" s="158"/>
      <c r="HUV9" s="158"/>
      <c r="HUW9" s="158"/>
      <c r="HUX9" s="158"/>
      <c r="HUY9" s="158"/>
      <c r="HUZ9" s="158"/>
      <c r="HVA9" s="158"/>
      <c r="HVB9" s="158"/>
      <c r="HVC9" s="158"/>
      <c r="HVD9" s="158"/>
      <c r="HVE9" s="158"/>
      <c r="HVF9" s="158"/>
      <c r="HVG9" s="158"/>
      <c r="HVH9" s="158"/>
      <c r="HVI9" s="158"/>
      <c r="HVJ9" s="158"/>
      <c r="HVK9" s="158"/>
      <c r="HVL9" s="158"/>
      <c r="HVM9" s="158"/>
      <c r="HVN9" s="158"/>
      <c r="HVO9" s="158"/>
      <c r="HVP9" s="158"/>
      <c r="HVQ9" s="158"/>
      <c r="HVR9" s="158"/>
      <c r="HVS9" s="158"/>
      <c r="HVT9" s="158"/>
      <c r="HVU9" s="158"/>
      <c r="HVV9" s="158"/>
      <c r="HVW9" s="158"/>
      <c r="HVX9" s="158"/>
      <c r="HVY9" s="158"/>
      <c r="HVZ9" s="158"/>
      <c r="HWA9" s="158"/>
      <c r="HWB9" s="158"/>
      <c r="HWC9" s="158"/>
      <c r="HWD9" s="158"/>
      <c r="HWE9" s="158"/>
      <c r="HWF9" s="158"/>
      <c r="HWG9" s="158"/>
      <c r="HWH9" s="158"/>
      <c r="HWI9" s="158"/>
      <c r="HWJ9" s="158"/>
      <c r="HWK9" s="158"/>
      <c r="HWL9" s="158"/>
      <c r="HWM9" s="158"/>
      <c r="HWN9" s="158"/>
      <c r="HWO9" s="158"/>
      <c r="HWP9" s="158"/>
      <c r="HWQ9" s="158"/>
      <c r="HWR9" s="158"/>
      <c r="HWS9" s="158"/>
      <c r="HWT9" s="158"/>
      <c r="HWU9" s="158"/>
      <c r="HWV9" s="158"/>
      <c r="HWW9" s="158"/>
      <c r="HWX9" s="158"/>
      <c r="HWY9" s="158"/>
      <c r="HWZ9" s="158"/>
      <c r="HXA9" s="158"/>
      <c r="HXB9" s="158"/>
      <c r="HXC9" s="158"/>
      <c r="HXD9" s="158"/>
      <c r="HXE9" s="158"/>
      <c r="HXF9" s="158"/>
      <c r="HXG9" s="158"/>
      <c r="HXH9" s="158"/>
      <c r="HXI9" s="158"/>
      <c r="HXJ9" s="158"/>
      <c r="HXK9" s="158"/>
      <c r="HXL9" s="158"/>
      <c r="HXM9" s="158"/>
      <c r="HXN9" s="158"/>
      <c r="HXO9" s="158"/>
      <c r="HXP9" s="158"/>
      <c r="HXQ9" s="158"/>
      <c r="HXR9" s="158"/>
      <c r="HXS9" s="158"/>
      <c r="HXT9" s="158"/>
      <c r="HXU9" s="158"/>
      <c r="HXV9" s="158"/>
      <c r="HXW9" s="158"/>
      <c r="HXX9" s="158"/>
      <c r="HXY9" s="158"/>
      <c r="HXZ9" s="158"/>
      <c r="HYA9" s="158"/>
      <c r="HYB9" s="158"/>
      <c r="HYC9" s="158"/>
      <c r="HYD9" s="158"/>
      <c r="HYE9" s="158"/>
      <c r="HYF9" s="158"/>
      <c r="HYG9" s="158"/>
      <c r="HYH9" s="158"/>
      <c r="HYI9" s="158"/>
      <c r="HYJ9" s="158"/>
      <c r="HYK9" s="158"/>
      <c r="HYL9" s="158"/>
      <c r="HYM9" s="158"/>
      <c r="HYN9" s="158"/>
      <c r="HYO9" s="158"/>
      <c r="HYP9" s="158"/>
      <c r="HYQ9" s="158"/>
      <c r="HYR9" s="158"/>
      <c r="HYS9" s="158"/>
      <c r="HYT9" s="158"/>
      <c r="HYU9" s="158"/>
      <c r="HYV9" s="158"/>
      <c r="HYW9" s="158"/>
      <c r="HYX9" s="158"/>
      <c r="HYY9" s="158"/>
      <c r="HYZ9" s="158"/>
      <c r="HZA9" s="158"/>
      <c r="HZB9" s="158"/>
      <c r="HZC9" s="158"/>
      <c r="HZD9" s="158"/>
      <c r="HZE9" s="158"/>
      <c r="HZF9" s="158"/>
      <c r="HZG9" s="158"/>
      <c r="HZH9" s="158"/>
      <c r="HZI9" s="158"/>
      <c r="HZJ9" s="158"/>
      <c r="HZK9" s="158"/>
      <c r="HZL9" s="158"/>
      <c r="HZM9" s="158"/>
      <c r="HZN9" s="158"/>
      <c r="HZO9" s="158"/>
      <c r="HZP9" s="158"/>
      <c r="HZQ9" s="158"/>
      <c r="HZR9" s="158"/>
      <c r="HZS9" s="158"/>
      <c r="HZT9" s="158"/>
      <c r="HZU9" s="158"/>
      <c r="HZV9" s="158"/>
      <c r="HZW9" s="158"/>
      <c r="HZX9" s="158"/>
      <c r="HZY9" s="158"/>
      <c r="HZZ9" s="158"/>
      <c r="IAA9" s="158"/>
      <c r="IAB9" s="158"/>
      <c r="IAC9" s="158"/>
      <c r="IAD9" s="158"/>
      <c r="IAE9" s="158"/>
      <c r="IAF9" s="158"/>
      <c r="IAG9" s="158"/>
      <c r="IAH9" s="158"/>
      <c r="IAI9" s="158"/>
      <c r="IAJ9" s="158"/>
      <c r="IAK9" s="158"/>
      <c r="IAL9" s="158"/>
      <c r="IAM9" s="158"/>
      <c r="IAN9" s="158"/>
      <c r="IAO9" s="158"/>
      <c r="IAP9" s="158"/>
      <c r="IAQ9" s="158"/>
      <c r="IAR9" s="158"/>
      <c r="IAS9" s="158"/>
      <c r="IAT9" s="158"/>
      <c r="IAU9" s="158"/>
      <c r="IAV9" s="158"/>
      <c r="IAW9" s="158"/>
      <c r="IAX9" s="158"/>
      <c r="IAY9" s="158"/>
      <c r="IAZ9" s="158"/>
      <c r="IBA9" s="158"/>
      <c r="IBB9" s="158"/>
      <c r="IBC9" s="158"/>
      <c r="IBD9" s="158"/>
      <c r="IBE9" s="158"/>
      <c r="IBF9" s="158"/>
      <c r="IBG9" s="158"/>
      <c r="IBH9" s="158"/>
      <c r="IBI9" s="158"/>
      <c r="IBJ9" s="158"/>
      <c r="IBK9" s="158"/>
      <c r="IBL9" s="158"/>
      <c r="IBM9" s="158"/>
      <c r="IBN9" s="158"/>
      <c r="IBO9" s="158"/>
      <c r="IBP9" s="158"/>
      <c r="IBQ9" s="158"/>
      <c r="IBR9" s="158"/>
      <c r="IBS9" s="158"/>
      <c r="IBT9" s="158"/>
      <c r="IBU9" s="158"/>
      <c r="IBV9" s="158"/>
      <c r="IBW9" s="158"/>
      <c r="IBX9" s="158"/>
      <c r="IBY9" s="158"/>
      <c r="IBZ9" s="158"/>
      <c r="ICA9" s="158"/>
      <c r="ICB9" s="158"/>
      <c r="ICC9" s="158"/>
      <c r="ICD9" s="158"/>
      <c r="ICE9" s="158"/>
      <c r="ICF9" s="158"/>
      <c r="ICG9" s="158"/>
      <c r="ICH9" s="158"/>
      <c r="ICI9" s="158"/>
      <c r="ICJ9" s="158"/>
      <c r="ICK9" s="158"/>
      <c r="ICL9" s="158"/>
      <c r="ICM9" s="158"/>
      <c r="ICN9" s="158"/>
      <c r="ICO9" s="158"/>
      <c r="ICP9" s="158"/>
      <c r="ICQ9" s="158"/>
      <c r="ICR9" s="158"/>
      <c r="ICS9" s="158"/>
      <c r="ICT9" s="158"/>
      <c r="ICU9" s="158"/>
      <c r="ICV9" s="158"/>
      <c r="ICW9" s="158"/>
      <c r="ICX9" s="158"/>
      <c r="ICY9" s="158"/>
      <c r="ICZ9" s="158"/>
      <c r="IDA9" s="158"/>
      <c r="IDB9" s="158"/>
      <c r="IDC9" s="158"/>
      <c r="IDD9" s="158"/>
      <c r="IDE9" s="158"/>
      <c r="IDF9" s="158"/>
      <c r="IDG9" s="158"/>
      <c r="IDH9" s="158"/>
      <c r="IDI9" s="158"/>
      <c r="IDJ9" s="158"/>
      <c r="IDK9" s="158"/>
      <c r="IDL9" s="158"/>
      <c r="IDM9" s="158"/>
      <c r="IDN9" s="158"/>
      <c r="IDO9" s="158"/>
      <c r="IDP9" s="158"/>
      <c r="IDQ9" s="158"/>
      <c r="IDR9" s="158"/>
      <c r="IDS9" s="158"/>
      <c r="IDT9" s="158"/>
      <c r="IDU9" s="158"/>
      <c r="IDV9" s="158"/>
      <c r="IDW9" s="158"/>
      <c r="IDX9" s="158"/>
      <c r="IDY9" s="158"/>
      <c r="IDZ9" s="158"/>
      <c r="IEA9" s="158"/>
      <c r="IEB9" s="158"/>
      <c r="IEC9" s="158"/>
      <c r="IED9" s="158"/>
      <c r="IEE9" s="158"/>
      <c r="IEF9" s="158"/>
      <c r="IEG9" s="158"/>
      <c r="IEH9" s="158"/>
      <c r="IEI9" s="158"/>
      <c r="IEJ9" s="158"/>
      <c r="IEK9" s="158"/>
      <c r="IEL9" s="158"/>
      <c r="IEM9" s="158"/>
      <c r="IEN9" s="158"/>
      <c r="IEO9" s="158"/>
      <c r="IEP9" s="158"/>
      <c r="IEQ9" s="158"/>
      <c r="IER9" s="158"/>
      <c r="IES9" s="158"/>
      <c r="IET9" s="158"/>
      <c r="IEU9" s="158"/>
      <c r="IEV9" s="158"/>
      <c r="IEW9" s="158"/>
      <c r="IEX9" s="158"/>
      <c r="IEY9" s="158"/>
      <c r="IEZ9" s="158"/>
      <c r="IFA9" s="158"/>
      <c r="IFB9" s="158"/>
      <c r="IFC9" s="158"/>
      <c r="IFD9" s="158"/>
      <c r="IFE9" s="158"/>
      <c r="IFF9" s="158"/>
      <c r="IFG9" s="158"/>
      <c r="IFH9" s="158"/>
      <c r="IFI9" s="158"/>
      <c r="IFJ9" s="158"/>
      <c r="IFK9" s="158"/>
      <c r="IFL9" s="158"/>
      <c r="IFM9" s="158"/>
      <c r="IFN9" s="158"/>
      <c r="IFO9" s="158"/>
      <c r="IFP9" s="158"/>
      <c r="IFQ9" s="158"/>
      <c r="IFR9" s="158"/>
      <c r="IFS9" s="158"/>
      <c r="IFT9" s="158"/>
      <c r="IFU9" s="158"/>
      <c r="IFV9" s="158"/>
      <c r="IFW9" s="158"/>
      <c r="IFX9" s="158"/>
      <c r="IFY9" s="158"/>
      <c r="IFZ9" s="158"/>
      <c r="IGA9" s="158"/>
      <c r="IGB9" s="158"/>
      <c r="IGC9" s="158"/>
      <c r="IGD9" s="158"/>
      <c r="IGE9" s="158"/>
      <c r="IGF9" s="158"/>
      <c r="IGG9" s="158"/>
      <c r="IGH9" s="158"/>
      <c r="IGI9" s="158"/>
      <c r="IGJ9" s="158"/>
      <c r="IGK9" s="158"/>
      <c r="IGL9" s="158"/>
      <c r="IGM9" s="158"/>
      <c r="IGN9" s="158"/>
      <c r="IGO9" s="158"/>
      <c r="IGP9" s="158"/>
      <c r="IGQ9" s="158"/>
      <c r="IGR9" s="158"/>
      <c r="IGS9" s="158"/>
      <c r="IGT9" s="158"/>
      <c r="IGU9" s="158"/>
      <c r="IGV9" s="158"/>
      <c r="IGW9" s="158"/>
      <c r="IGX9" s="158"/>
      <c r="IGY9" s="158"/>
      <c r="IGZ9" s="158"/>
      <c r="IHA9" s="158"/>
      <c r="IHB9" s="158"/>
      <c r="IHC9" s="158"/>
      <c r="IHD9" s="158"/>
      <c r="IHE9" s="158"/>
      <c r="IHF9" s="158"/>
      <c r="IHG9" s="158"/>
      <c r="IHH9" s="158"/>
      <c r="IHI9" s="158"/>
      <c r="IHJ9" s="158"/>
      <c r="IHK9" s="158"/>
      <c r="IHL9" s="158"/>
      <c r="IHM9" s="158"/>
      <c r="IHN9" s="158"/>
      <c r="IHO9" s="158"/>
      <c r="IHP9" s="158"/>
      <c r="IHQ9" s="158"/>
      <c r="IHR9" s="158"/>
      <c r="IHS9" s="158"/>
      <c r="IHT9" s="158"/>
      <c r="IHU9" s="158"/>
      <c r="IHV9" s="158"/>
      <c r="IHW9" s="158"/>
      <c r="IHX9" s="158"/>
      <c r="IHY9" s="158"/>
      <c r="IHZ9" s="158"/>
      <c r="IIA9" s="158"/>
      <c r="IIB9" s="158"/>
      <c r="IIC9" s="158"/>
      <c r="IID9" s="158"/>
      <c r="IIE9" s="158"/>
      <c r="IIF9" s="158"/>
      <c r="IIG9" s="158"/>
      <c r="IIH9" s="158"/>
      <c r="III9" s="158"/>
      <c r="IIJ9" s="158"/>
      <c r="IIK9" s="158"/>
      <c r="IIL9" s="158"/>
      <c r="IIM9" s="158"/>
      <c r="IIN9" s="158"/>
      <c r="IIO9" s="158"/>
      <c r="IIP9" s="158"/>
      <c r="IIQ9" s="158"/>
      <c r="IIR9" s="158"/>
      <c r="IIS9" s="158"/>
      <c r="IIT9" s="158"/>
      <c r="IIU9" s="158"/>
      <c r="IIV9" s="158"/>
      <c r="IIW9" s="158"/>
      <c r="IIX9" s="158"/>
      <c r="IIY9" s="158"/>
      <c r="IIZ9" s="158"/>
      <c r="IJA9" s="158"/>
      <c r="IJB9" s="158"/>
      <c r="IJC9" s="158"/>
      <c r="IJD9" s="158"/>
      <c r="IJE9" s="158"/>
      <c r="IJF9" s="158"/>
      <c r="IJG9" s="158"/>
      <c r="IJH9" s="158"/>
      <c r="IJI9" s="158"/>
      <c r="IJJ9" s="158"/>
      <c r="IJK9" s="158"/>
      <c r="IJL9" s="158"/>
      <c r="IJM9" s="158"/>
      <c r="IJN9" s="158"/>
      <c r="IJO9" s="158"/>
      <c r="IJP9" s="158"/>
      <c r="IJQ9" s="158"/>
      <c r="IJR9" s="158"/>
      <c r="IJS9" s="158"/>
      <c r="IJT9" s="158"/>
      <c r="IJU9" s="158"/>
      <c r="IJV9" s="158"/>
      <c r="IJW9" s="158"/>
      <c r="IJX9" s="158"/>
      <c r="IJY9" s="158"/>
      <c r="IJZ9" s="158"/>
      <c r="IKA9" s="158"/>
      <c r="IKB9" s="158"/>
      <c r="IKC9" s="158"/>
      <c r="IKD9" s="158"/>
      <c r="IKE9" s="158"/>
      <c r="IKF9" s="158"/>
      <c r="IKG9" s="158"/>
      <c r="IKH9" s="158"/>
      <c r="IKI9" s="158"/>
      <c r="IKJ9" s="158"/>
      <c r="IKK9" s="158"/>
      <c r="IKL9" s="158"/>
      <c r="IKM9" s="158"/>
      <c r="IKN9" s="158"/>
      <c r="IKO9" s="158"/>
      <c r="IKP9" s="158"/>
      <c r="IKQ9" s="158"/>
      <c r="IKR9" s="158"/>
      <c r="IKS9" s="158"/>
      <c r="IKT9" s="158"/>
      <c r="IKU9" s="158"/>
      <c r="IKV9" s="158"/>
      <c r="IKW9" s="158"/>
      <c r="IKX9" s="158"/>
      <c r="IKY9" s="158"/>
      <c r="IKZ9" s="158"/>
      <c r="ILA9" s="158"/>
      <c r="ILB9" s="158"/>
      <c r="ILC9" s="158"/>
      <c r="ILD9" s="158"/>
      <c r="ILE9" s="158"/>
      <c r="ILF9" s="158"/>
      <c r="ILG9" s="158"/>
      <c r="ILH9" s="158"/>
      <c r="ILI9" s="158"/>
      <c r="ILJ9" s="158"/>
      <c r="ILK9" s="158"/>
      <c r="ILL9" s="158"/>
      <c r="ILM9" s="158"/>
      <c r="ILN9" s="158"/>
      <c r="ILO9" s="158"/>
      <c r="ILP9" s="158"/>
      <c r="ILQ9" s="158"/>
      <c r="ILR9" s="158"/>
      <c r="ILS9" s="158"/>
      <c r="ILT9" s="158"/>
      <c r="ILU9" s="158"/>
      <c r="ILV9" s="158"/>
      <c r="ILW9" s="158"/>
      <c r="ILX9" s="158"/>
      <c r="ILY9" s="158"/>
      <c r="ILZ9" s="158"/>
      <c r="IMA9" s="158"/>
      <c r="IMB9" s="158"/>
      <c r="IMC9" s="158"/>
      <c r="IMD9" s="158"/>
      <c r="IME9" s="158"/>
      <c r="IMF9" s="158"/>
      <c r="IMG9" s="158"/>
      <c r="IMH9" s="158"/>
      <c r="IMI9" s="158"/>
      <c r="IMJ9" s="158"/>
      <c r="IMK9" s="158"/>
      <c r="IML9" s="158"/>
      <c r="IMM9" s="158"/>
      <c r="IMN9" s="158"/>
      <c r="IMO9" s="158"/>
      <c r="IMP9" s="158"/>
      <c r="IMQ9" s="158"/>
      <c r="IMR9" s="158"/>
      <c r="IMS9" s="158"/>
      <c r="IMT9" s="158"/>
      <c r="IMU9" s="158"/>
      <c r="IMV9" s="158"/>
      <c r="IMW9" s="158"/>
      <c r="IMX9" s="158"/>
      <c r="IMY9" s="158"/>
      <c r="IMZ9" s="158"/>
      <c r="INA9" s="158"/>
      <c r="INB9" s="158"/>
      <c r="INC9" s="158"/>
      <c r="IND9" s="158"/>
      <c r="INE9" s="158"/>
      <c r="INF9" s="158"/>
      <c r="ING9" s="158"/>
      <c r="INH9" s="158"/>
      <c r="INI9" s="158"/>
      <c r="INJ9" s="158"/>
      <c r="INK9" s="158"/>
      <c r="INL9" s="158"/>
      <c r="INM9" s="158"/>
      <c r="INN9" s="158"/>
      <c r="INO9" s="158"/>
      <c r="INP9" s="158"/>
      <c r="INQ9" s="158"/>
      <c r="INR9" s="158"/>
      <c r="INS9" s="158"/>
      <c r="INT9" s="158"/>
      <c r="INU9" s="158"/>
      <c r="INV9" s="158"/>
      <c r="INW9" s="158"/>
      <c r="INX9" s="158"/>
      <c r="INY9" s="158"/>
      <c r="INZ9" s="158"/>
      <c r="IOA9" s="158"/>
      <c r="IOB9" s="158"/>
      <c r="IOC9" s="158"/>
      <c r="IOD9" s="158"/>
      <c r="IOE9" s="158"/>
      <c r="IOF9" s="158"/>
      <c r="IOG9" s="158"/>
      <c r="IOH9" s="158"/>
      <c r="IOI9" s="158"/>
      <c r="IOJ9" s="158"/>
      <c r="IOK9" s="158"/>
      <c r="IOL9" s="158"/>
      <c r="IOM9" s="158"/>
      <c r="ION9" s="158"/>
      <c r="IOO9" s="158"/>
      <c r="IOP9" s="158"/>
      <c r="IOQ9" s="158"/>
      <c r="IOR9" s="158"/>
      <c r="IOS9" s="158"/>
      <c r="IOT9" s="158"/>
      <c r="IOU9" s="158"/>
      <c r="IOV9" s="158"/>
      <c r="IOW9" s="158"/>
      <c r="IOX9" s="158"/>
      <c r="IOY9" s="158"/>
      <c r="IOZ9" s="158"/>
      <c r="IPA9" s="158"/>
      <c r="IPB9" s="158"/>
      <c r="IPC9" s="158"/>
      <c r="IPD9" s="158"/>
      <c r="IPE9" s="158"/>
      <c r="IPF9" s="158"/>
      <c r="IPG9" s="158"/>
      <c r="IPH9" s="158"/>
      <c r="IPI9" s="158"/>
      <c r="IPJ9" s="158"/>
      <c r="IPK9" s="158"/>
      <c r="IPL9" s="158"/>
      <c r="IPM9" s="158"/>
      <c r="IPN9" s="158"/>
      <c r="IPO9" s="158"/>
      <c r="IPP9" s="158"/>
      <c r="IPQ9" s="158"/>
      <c r="IPR9" s="158"/>
      <c r="IPS9" s="158"/>
      <c r="IPT9" s="158"/>
      <c r="IPU9" s="158"/>
      <c r="IPV9" s="158"/>
      <c r="IPW9" s="158"/>
      <c r="IPX9" s="158"/>
      <c r="IPY9" s="158"/>
      <c r="IPZ9" s="158"/>
      <c r="IQA9" s="158"/>
      <c r="IQB9" s="158"/>
      <c r="IQC9" s="158"/>
      <c r="IQD9" s="158"/>
      <c r="IQE9" s="158"/>
      <c r="IQF9" s="158"/>
      <c r="IQG9" s="158"/>
      <c r="IQH9" s="158"/>
      <c r="IQI9" s="158"/>
      <c r="IQJ9" s="158"/>
      <c r="IQK9" s="158"/>
      <c r="IQL9" s="158"/>
      <c r="IQM9" s="158"/>
      <c r="IQN9" s="158"/>
      <c r="IQO9" s="158"/>
      <c r="IQP9" s="158"/>
      <c r="IQQ9" s="158"/>
      <c r="IQR9" s="158"/>
      <c r="IQS9" s="158"/>
      <c r="IQT9" s="158"/>
      <c r="IQU9" s="158"/>
      <c r="IQV9" s="158"/>
      <c r="IQW9" s="158"/>
      <c r="IQX9" s="158"/>
      <c r="IQY9" s="158"/>
      <c r="IQZ9" s="158"/>
      <c r="IRA9" s="158"/>
      <c r="IRB9" s="158"/>
      <c r="IRC9" s="158"/>
      <c r="IRD9" s="158"/>
      <c r="IRE9" s="158"/>
      <c r="IRF9" s="158"/>
      <c r="IRG9" s="158"/>
      <c r="IRH9" s="158"/>
      <c r="IRI9" s="158"/>
      <c r="IRJ9" s="158"/>
      <c r="IRK9" s="158"/>
      <c r="IRL9" s="158"/>
      <c r="IRM9" s="158"/>
      <c r="IRN9" s="158"/>
      <c r="IRO9" s="158"/>
      <c r="IRP9" s="158"/>
      <c r="IRQ9" s="158"/>
      <c r="IRR9" s="158"/>
      <c r="IRS9" s="158"/>
      <c r="IRT9" s="158"/>
      <c r="IRU9" s="158"/>
      <c r="IRV9" s="158"/>
      <c r="IRW9" s="158"/>
      <c r="IRX9" s="158"/>
      <c r="IRY9" s="158"/>
      <c r="IRZ9" s="158"/>
      <c r="ISA9" s="158"/>
      <c r="ISB9" s="158"/>
      <c r="ISC9" s="158"/>
      <c r="ISD9" s="158"/>
      <c r="ISE9" s="158"/>
      <c r="ISF9" s="158"/>
      <c r="ISG9" s="158"/>
      <c r="ISH9" s="158"/>
      <c r="ISI9" s="158"/>
      <c r="ISJ9" s="158"/>
      <c r="ISK9" s="158"/>
      <c r="ISL9" s="158"/>
      <c r="ISM9" s="158"/>
      <c r="ISN9" s="158"/>
      <c r="ISO9" s="158"/>
      <c r="ISP9" s="158"/>
      <c r="ISQ9" s="158"/>
      <c r="ISR9" s="158"/>
      <c r="ISS9" s="158"/>
      <c r="IST9" s="158"/>
      <c r="ISU9" s="158"/>
      <c r="ISV9" s="158"/>
      <c r="ISW9" s="158"/>
      <c r="ISX9" s="158"/>
      <c r="ISY9" s="158"/>
      <c r="ISZ9" s="158"/>
      <c r="ITA9" s="158"/>
      <c r="ITB9" s="158"/>
      <c r="ITC9" s="158"/>
      <c r="ITD9" s="158"/>
      <c r="ITE9" s="158"/>
      <c r="ITF9" s="158"/>
      <c r="ITG9" s="158"/>
      <c r="ITH9" s="158"/>
      <c r="ITI9" s="158"/>
      <c r="ITJ9" s="158"/>
      <c r="ITK9" s="158"/>
      <c r="ITL9" s="158"/>
      <c r="ITM9" s="158"/>
      <c r="ITN9" s="158"/>
      <c r="ITO9" s="158"/>
      <c r="ITP9" s="158"/>
      <c r="ITQ9" s="158"/>
      <c r="ITR9" s="158"/>
      <c r="ITS9" s="158"/>
      <c r="ITT9" s="158"/>
      <c r="ITU9" s="158"/>
      <c r="ITV9" s="158"/>
      <c r="ITW9" s="158"/>
      <c r="ITX9" s="158"/>
      <c r="ITY9" s="158"/>
      <c r="ITZ9" s="158"/>
      <c r="IUA9" s="158"/>
      <c r="IUB9" s="158"/>
      <c r="IUC9" s="158"/>
      <c r="IUD9" s="158"/>
      <c r="IUE9" s="158"/>
      <c r="IUF9" s="158"/>
      <c r="IUG9" s="158"/>
      <c r="IUH9" s="158"/>
      <c r="IUI9" s="158"/>
      <c r="IUJ9" s="158"/>
      <c r="IUK9" s="158"/>
      <c r="IUL9" s="158"/>
      <c r="IUM9" s="158"/>
      <c r="IUN9" s="158"/>
      <c r="IUO9" s="158"/>
      <c r="IUP9" s="158"/>
      <c r="IUQ9" s="158"/>
      <c r="IUR9" s="158"/>
      <c r="IUS9" s="158"/>
      <c r="IUT9" s="158"/>
      <c r="IUU9" s="158"/>
      <c r="IUV9" s="158"/>
      <c r="IUW9" s="158"/>
      <c r="IUX9" s="158"/>
      <c r="IUY9" s="158"/>
      <c r="IUZ9" s="158"/>
      <c r="IVA9" s="158"/>
      <c r="IVB9" s="158"/>
      <c r="IVC9" s="158"/>
      <c r="IVD9" s="158"/>
      <c r="IVE9" s="158"/>
      <c r="IVF9" s="158"/>
      <c r="IVG9" s="158"/>
      <c r="IVH9" s="158"/>
      <c r="IVI9" s="158"/>
      <c r="IVJ9" s="158"/>
      <c r="IVK9" s="158"/>
      <c r="IVL9" s="158"/>
      <c r="IVM9" s="158"/>
      <c r="IVN9" s="158"/>
      <c r="IVO9" s="158"/>
      <c r="IVP9" s="158"/>
      <c r="IVQ9" s="158"/>
      <c r="IVR9" s="158"/>
      <c r="IVS9" s="158"/>
      <c r="IVT9" s="158"/>
      <c r="IVU9" s="158"/>
      <c r="IVV9" s="158"/>
      <c r="IVW9" s="158"/>
      <c r="IVX9" s="158"/>
      <c r="IVY9" s="158"/>
      <c r="IVZ9" s="158"/>
      <c r="IWA9" s="158"/>
      <c r="IWB9" s="158"/>
      <c r="IWC9" s="158"/>
      <c r="IWD9" s="158"/>
      <c r="IWE9" s="158"/>
      <c r="IWF9" s="158"/>
      <c r="IWG9" s="158"/>
      <c r="IWH9" s="158"/>
      <c r="IWI9" s="158"/>
      <c r="IWJ9" s="158"/>
      <c r="IWK9" s="158"/>
      <c r="IWL9" s="158"/>
      <c r="IWM9" s="158"/>
      <c r="IWN9" s="158"/>
      <c r="IWO9" s="158"/>
      <c r="IWP9" s="158"/>
      <c r="IWQ9" s="158"/>
      <c r="IWR9" s="158"/>
      <c r="IWS9" s="158"/>
      <c r="IWT9" s="158"/>
      <c r="IWU9" s="158"/>
      <c r="IWV9" s="158"/>
      <c r="IWW9" s="158"/>
      <c r="IWX9" s="158"/>
      <c r="IWY9" s="158"/>
      <c r="IWZ9" s="158"/>
      <c r="IXA9" s="158"/>
      <c r="IXB9" s="158"/>
      <c r="IXC9" s="158"/>
      <c r="IXD9" s="158"/>
      <c r="IXE9" s="158"/>
      <c r="IXF9" s="158"/>
      <c r="IXG9" s="158"/>
      <c r="IXH9" s="158"/>
      <c r="IXI9" s="158"/>
      <c r="IXJ9" s="158"/>
      <c r="IXK9" s="158"/>
      <c r="IXL9" s="158"/>
      <c r="IXM9" s="158"/>
      <c r="IXN9" s="158"/>
      <c r="IXO9" s="158"/>
      <c r="IXP9" s="158"/>
      <c r="IXQ9" s="158"/>
      <c r="IXR9" s="158"/>
      <c r="IXS9" s="158"/>
      <c r="IXT9" s="158"/>
      <c r="IXU9" s="158"/>
      <c r="IXV9" s="158"/>
      <c r="IXW9" s="158"/>
      <c r="IXX9" s="158"/>
      <c r="IXY9" s="158"/>
      <c r="IXZ9" s="158"/>
      <c r="IYA9" s="158"/>
      <c r="IYB9" s="158"/>
      <c r="IYC9" s="158"/>
      <c r="IYD9" s="158"/>
      <c r="IYE9" s="158"/>
      <c r="IYF9" s="158"/>
      <c r="IYG9" s="158"/>
      <c r="IYH9" s="158"/>
      <c r="IYI9" s="158"/>
      <c r="IYJ9" s="158"/>
      <c r="IYK9" s="158"/>
      <c r="IYL9" s="158"/>
      <c r="IYM9" s="158"/>
      <c r="IYN9" s="158"/>
      <c r="IYO9" s="158"/>
      <c r="IYP9" s="158"/>
      <c r="IYQ9" s="158"/>
      <c r="IYR9" s="158"/>
      <c r="IYS9" s="158"/>
      <c r="IYT9" s="158"/>
      <c r="IYU9" s="158"/>
      <c r="IYV9" s="158"/>
      <c r="IYW9" s="158"/>
      <c r="IYX9" s="158"/>
      <c r="IYY9" s="158"/>
      <c r="IYZ9" s="158"/>
      <c r="IZA9" s="158"/>
      <c r="IZB9" s="158"/>
      <c r="IZC9" s="158"/>
      <c r="IZD9" s="158"/>
      <c r="IZE9" s="158"/>
      <c r="IZF9" s="158"/>
      <c r="IZG9" s="158"/>
      <c r="IZH9" s="158"/>
      <c r="IZI9" s="158"/>
      <c r="IZJ9" s="158"/>
      <c r="IZK9" s="158"/>
      <c r="IZL9" s="158"/>
      <c r="IZM9" s="158"/>
      <c r="IZN9" s="158"/>
      <c r="IZO9" s="158"/>
      <c r="IZP9" s="158"/>
      <c r="IZQ9" s="158"/>
      <c r="IZR9" s="158"/>
      <c r="IZS9" s="158"/>
      <c r="IZT9" s="158"/>
      <c r="IZU9" s="158"/>
      <c r="IZV9" s="158"/>
      <c r="IZW9" s="158"/>
      <c r="IZX9" s="158"/>
      <c r="IZY9" s="158"/>
      <c r="IZZ9" s="158"/>
      <c r="JAA9" s="158"/>
      <c r="JAB9" s="158"/>
      <c r="JAC9" s="158"/>
      <c r="JAD9" s="158"/>
      <c r="JAE9" s="158"/>
      <c r="JAF9" s="158"/>
      <c r="JAG9" s="158"/>
      <c r="JAH9" s="158"/>
      <c r="JAI9" s="158"/>
      <c r="JAJ9" s="158"/>
      <c r="JAK9" s="158"/>
      <c r="JAL9" s="158"/>
      <c r="JAM9" s="158"/>
      <c r="JAN9" s="158"/>
      <c r="JAO9" s="158"/>
      <c r="JAP9" s="158"/>
      <c r="JAQ9" s="158"/>
      <c r="JAR9" s="158"/>
      <c r="JAS9" s="158"/>
      <c r="JAT9" s="158"/>
      <c r="JAU9" s="158"/>
      <c r="JAV9" s="158"/>
      <c r="JAW9" s="158"/>
      <c r="JAX9" s="158"/>
      <c r="JAY9" s="158"/>
      <c r="JAZ9" s="158"/>
      <c r="JBA9" s="158"/>
      <c r="JBB9" s="158"/>
      <c r="JBC9" s="158"/>
      <c r="JBD9" s="158"/>
      <c r="JBE9" s="158"/>
      <c r="JBF9" s="158"/>
      <c r="JBG9" s="158"/>
      <c r="JBH9" s="158"/>
      <c r="JBI9" s="158"/>
      <c r="JBJ9" s="158"/>
      <c r="JBK9" s="158"/>
      <c r="JBL9" s="158"/>
      <c r="JBM9" s="158"/>
      <c r="JBN9" s="158"/>
      <c r="JBO9" s="158"/>
      <c r="JBP9" s="158"/>
      <c r="JBQ9" s="158"/>
      <c r="JBR9" s="158"/>
      <c r="JBS9" s="158"/>
      <c r="JBT9" s="158"/>
      <c r="JBU9" s="158"/>
      <c r="JBV9" s="158"/>
      <c r="JBW9" s="158"/>
      <c r="JBX9" s="158"/>
      <c r="JBY9" s="158"/>
      <c r="JBZ9" s="158"/>
      <c r="JCA9" s="158"/>
      <c r="JCB9" s="158"/>
      <c r="JCC9" s="158"/>
      <c r="JCD9" s="158"/>
      <c r="JCE9" s="158"/>
      <c r="JCF9" s="158"/>
      <c r="JCG9" s="158"/>
      <c r="JCH9" s="158"/>
      <c r="JCI9" s="158"/>
      <c r="JCJ9" s="158"/>
      <c r="JCK9" s="158"/>
      <c r="JCL9" s="158"/>
      <c r="JCM9" s="158"/>
      <c r="JCN9" s="158"/>
      <c r="JCO9" s="158"/>
      <c r="JCP9" s="158"/>
      <c r="JCQ9" s="158"/>
      <c r="JCR9" s="158"/>
      <c r="JCS9" s="158"/>
      <c r="JCT9" s="158"/>
      <c r="JCU9" s="158"/>
      <c r="JCV9" s="158"/>
      <c r="JCW9" s="158"/>
      <c r="JCX9" s="158"/>
      <c r="JCY9" s="158"/>
      <c r="JCZ9" s="158"/>
      <c r="JDA9" s="158"/>
      <c r="JDB9" s="158"/>
      <c r="JDC9" s="158"/>
      <c r="JDD9" s="158"/>
      <c r="JDE9" s="158"/>
      <c r="JDF9" s="158"/>
      <c r="JDG9" s="158"/>
      <c r="JDH9" s="158"/>
      <c r="JDI9" s="158"/>
      <c r="JDJ9" s="158"/>
      <c r="JDK9" s="158"/>
      <c r="JDL9" s="158"/>
      <c r="JDM9" s="158"/>
      <c r="JDN9" s="158"/>
      <c r="JDO9" s="158"/>
      <c r="JDP9" s="158"/>
      <c r="JDQ9" s="158"/>
      <c r="JDR9" s="158"/>
      <c r="JDS9" s="158"/>
      <c r="JDT9" s="158"/>
      <c r="JDU9" s="158"/>
      <c r="JDV9" s="158"/>
      <c r="JDW9" s="158"/>
      <c r="JDX9" s="158"/>
      <c r="JDY9" s="158"/>
      <c r="JDZ9" s="158"/>
      <c r="JEA9" s="158"/>
      <c r="JEB9" s="158"/>
      <c r="JEC9" s="158"/>
      <c r="JED9" s="158"/>
      <c r="JEE9" s="158"/>
      <c r="JEF9" s="158"/>
      <c r="JEG9" s="158"/>
      <c r="JEH9" s="158"/>
      <c r="JEI9" s="158"/>
      <c r="JEJ9" s="158"/>
      <c r="JEK9" s="158"/>
      <c r="JEL9" s="158"/>
      <c r="JEM9" s="158"/>
      <c r="JEN9" s="158"/>
      <c r="JEO9" s="158"/>
      <c r="JEP9" s="158"/>
      <c r="JEQ9" s="158"/>
      <c r="JER9" s="158"/>
      <c r="JES9" s="158"/>
      <c r="JET9" s="158"/>
      <c r="JEU9" s="158"/>
      <c r="JEV9" s="158"/>
      <c r="JEW9" s="158"/>
      <c r="JEX9" s="158"/>
      <c r="JEY9" s="158"/>
      <c r="JEZ9" s="158"/>
      <c r="JFA9" s="158"/>
      <c r="JFB9" s="158"/>
      <c r="JFC9" s="158"/>
      <c r="JFD9" s="158"/>
      <c r="JFE9" s="158"/>
      <c r="JFF9" s="158"/>
      <c r="JFG9" s="158"/>
      <c r="JFH9" s="158"/>
      <c r="JFI9" s="158"/>
      <c r="JFJ9" s="158"/>
      <c r="JFK9" s="158"/>
      <c r="JFL9" s="158"/>
      <c r="JFM9" s="158"/>
      <c r="JFN9" s="158"/>
      <c r="JFO9" s="158"/>
      <c r="JFP9" s="158"/>
      <c r="JFQ9" s="158"/>
      <c r="JFR9" s="158"/>
      <c r="JFS9" s="158"/>
      <c r="JFT9" s="158"/>
      <c r="JFU9" s="158"/>
      <c r="JFV9" s="158"/>
      <c r="JFW9" s="158"/>
      <c r="JFX9" s="158"/>
      <c r="JFY9" s="158"/>
      <c r="JFZ9" s="158"/>
      <c r="JGA9" s="158"/>
      <c r="JGB9" s="158"/>
      <c r="JGC9" s="158"/>
      <c r="JGD9" s="158"/>
      <c r="JGE9" s="158"/>
      <c r="JGF9" s="158"/>
      <c r="JGG9" s="158"/>
      <c r="JGH9" s="158"/>
      <c r="JGI9" s="158"/>
      <c r="JGJ9" s="158"/>
      <c r="JGK9" s="158"/>
      <c r="JGL9" s="158"/>
      <c r="JGM9" s="158"/>
      <c r="JGN9" s="158"/>
      <c r="JGO9" s="158"/>
      <c r="JGP9" s="158"/>
      <c r="JGQ9" s="158"/>
      <c r="JGR9" s="158"/>
      <c r="JGS9" s="158"/>
      <c r="JGT9" s="158"/>
      <c r="JGU9" s="158"/>
      <c r="JGV9" s="158"/>
      <c r="JGW9" s="158"/>
      <c r="JGX9" s="158"/>
      <c r="JGY9" s="158"/>
      <c r="JGZ9" s="158"/>
      <c r="JHA9" s="158"/>
      <c r="JHB9" s="158"/>
      <c r="JHC9" s="158"/>
      <c r="JHD9" s="158"/>
      <c r="JHE9" s="158"/>
      <c r="JHF9" s="158"/>
      <c r="JHG9" s="158"/>
      <c r="JHH9" s="158"/>
      <c r="JHI9" s="158"/>
      <c r="JHJ9" s="158"/>
      <c r="JHK9" s="158"/>
      <c r="JHL9" s="158"/>
      <c r="JHM9" s="158"/>
      <c r="JHN9" s="158"/>
      <c r="JHO9" s="158"/>
      <c r="JHP9" s="158"/>
      <c r="JHQ9" s="158"/>
      <c r="JHR9" s="158"/>
      <c r="JHS9" s="158"/>
      <c r="JHT9" s="158"/>
      <c r="JHU9" s="158"/>
      <c r="JHV9" s="158"/>
      <c r="JHW9" s="158"/>
      <c r="JHX9" s="158"/>
      <c r="JHY9" s="158"/>
      <c r="JHZ9" s="158"/>
      <c r="JIA9" s="158"/>
      <c r="JIB9" s="158"/>
      <c r="JIC9" s="158"/>
      <c r="JID9" s="158"/>
      <c r="JIE9" s="158"/>
      <c r="JIF9" s="158"/>
      <c r="JIG9" s="158"/>
      <c r="JIH9" s="158"/>
      <c r="JII9" s="158"/>
      <c r="JIJ9" s="158"/>
      <c r="JIK9" s="158"/>
      <c r="JIL9" s="158"/>
      <c r="JIM9" s="158"/>
      <c r="JIN9" s="158"/>
      <c r="JIO9" s="158"/>
      <c r="JIP9" s="158"/>
      <c r="JIQ9" s="158"/>
      <c r="JIR9" s="158"/>
      <c r="JIS9" s="158"/>
      <c r="JIT9" s="158"/>
      <c r="JIU9" s="158"/>
      <c r="JIV9" s="158"/>
      <c r="JIW9" s="158"/>
      <c r="JIX9" s="158"/>
      <c r="JIY9" s="158"/>
      <c r="JIZ9" s="158"/>
      <c r="JJA9" s="158"/>
      <c r="JJB9" s="158"/>
      <c r="JJC9" s="158"/>
      <c r="JJD9" s="158"/>
      <c r="JJE9" s="158"/>
      <c r="JJF9" s="158"/>
      <c r="JJG9" s="158"/>
      <c r="JJH9" s="158"/>
      <c r="JJI9" s="158"/>
      <c r="JJJ9" s="158"/>
      <c r="JJK9" s="158"/>
      <c r="JJL9" s="158"/>
      <c r="JJM9" s="158"/>
      <c r="JJN9" s="158"/>
      <c r="JJO9" s="158"/>
      <c r="JJP9" s="158"/>
      <c r="JJQ9" s="158"/>
      <c r="JJR9" s="158"/>
      <c r="JJS9" s="158"/>
      <c r="JJT9" s="158"/>
      <c r="JJU9" s="158"/>
      <c r="JJV9" s="158"/>
      <c r="JJW9" s="158"/>
      <c r="JJX9" s="158"/>
      <c r="JJY9" s="158"/>
      <c r="JJZ9" s="158"/>
      <c r="JKA9" s="158"/>
      <c r="JKB9" s="158"/>
      <c r="JKC9" s="158"/>
      <c r="JKD9" s="158"/>
      <c r="JKE9" s="158"/>
      <c r="JKF9" s="158"/>
      <c r="JKG9" s="158"/>
      <c r="JKH9" s="158"/>
      <c r="JKI9" s="158"/>
      <c r="JKJ9" s="158"/>
      <c r="JKK9" s="158"/>
      <c r="JKL9" s="158"/>
      <c r="JKM9" s="158"/>
      <c r="JKN9" s="158"/>
      <c r="JKO9" s="158"/>
      <c r="JKP9" s="158"/>
      <c r="JKQ9" s="158"/>
      <c r="JKR9" s="158"/>
      <c r="JKS9" s="158"/>
      <c r="JKT9" s="158"/>
      <c r="JKU9" s="158"/>
      <c r="JKV9" s="158"/>
      <c r="JKW9" s="158"/>
      <c r="JKX9" s="158"/>
      <c r="JKY9" s="158"/>
      <c r="JKZ9" s="158"/>
      <c r="JLA9" s="158"/>
      <c r="JLB9" s="158"/>
      <c r="JLC9" s="158"/>
      <c r="JLD9" s="158"/>
      <c r="JLE9" s="158"/>
      <c r="JLF9" s="158"/>
      <c r="JLG9" s="158"/>
      <c r="JLH9" s="158"/>
      <c r="JLI9" s="158"/>
      <c r="JLJ9" s="158"/>
      <c r="JLK9" s="158"/>
      <c r="JLL9" s="158"/>
      <c r="JLM9" s="158"/>
      <c r="JLN9" s="158"/>
      <c r="JLO9" s="158"/>
      <c r="JLP9" s="158"/>
      <c r="JLQ9" s="158"/>
      <c r="JLR9" s="158"/>
      <c r="JLS9" s="158"/>
      <c r="JLT9" s="158"/>
      <c r="JLU9" s="158"/>
      <c r="JLV9" s="158"/>
      <c r="JLW9" s="158"/>
      <c r="JLX9" s="158"/>
      <c r="JLY9" s="158"/>
      <c r="JLZ9" s="158"/>
      <c r="JMA9" s="158"/>
      <c r="JMB9" s="158"/>
      <c r="JMC9" s="158"/>
      <c r="JMD9" s="158"/>
      <c r="JME9" s="158"/>
      <c r="JMF9" s="158"/>
      <c r="JMG9" s="158"/>
      <c r="JMH9" s="158"/>
      <c r="JMI9" s="158"/>
      <c r="JMJ9" s="158"/>
      <c r="JMK9" s="158"/>
      <c r="JML9" s="158"/>
      <c r="JMM9" s="158"/>
      <c r="JMN9" s="158"/>
      <c r="JMO9" s="158"/>
      <c r="JMP9" s="158"/>
      <c r="JMQ9" s="158"/>
      <c r="JMR9" s="158"/>
      <c r="JMS9" s="158"/>
      <c r="JMT9" s="158"/>
      <c r="JMU9" s="158"/>
      <c r="JMV9" s="158"/>
      <c r="JMW9" s="158"/>
      <c r="JMX9" s="158"/>
      <c r="JMY9" s="158"/>
      <c r="JMZ9" s="158"/>
      <c r="JNA9" s="158"/>
      <c r="JNB9" s="158"/>
      <c r="JNC9" s="158"/>
      <c r="JND9" s="158"/>
      <c r="JNE9" s="158"/>
      <c r="JNF9" s="158"/>
      <c r="JNG9" s="158"/>
      <c r="JNH9" s="158"/>
      <c r="JNI9" s="158"/>
      <c r="JNJ9" s="158"/>
      <c r="JNK9" s="158"/>
      <c r="JNL9" s="158"/>
      <c r="JNM9" s="158"/>
      <c r="JNN9" s="158"/>
      <c r="JNO9" s="158"/>
      <c r="JNP9" s="158"/>
      <c r="JNQ9" s="158"/>
      <c r="JNR9" s="158"/>
      <c r="JNS9" s="158"/>
      <c r="JNT9" s="158"/>
      <c r="JNU9" s="158"/>
      <c r="JNV9" s="158"/>
      <c r="JNW9" s="158"/>
      <c r="JNX9" s="158"/>
      <c r="JNY9" s="158"/>
      <c r="JNZ9" s="158"/>
      <c r="JOA9" s="158"/>
      <c r="JOB9" s="158"/>
      <c r="JOC9" s="158"/>
      <c r="JOD9" s="158"/>
      <c r="JOE9" s="158"/>
      <c r="JOF9" s="158"/>
      <c r="JOG9" s="158"/>
      <c r="JOH9" s="158"/>
      <c r="JOI9" s="158"/>
      <c r="JOJ9" s="158"/>
      <c r="JOK9" s="158"/>
      <c r="JOL9" s="158"/>
      <c r="JOM9" s="158"/>
      <c r="JON9" s="158"/>
      <c r="JOO9" s="158"/>
      <c r="JOP9" s="158"/>
      <c r="JOQ9" s="158"/>
      <c r="JOR9" s="158"/>
      <c r="JOS9" s="158"/>
      <c r="JOT9" s="158"/>
      <c r="JOU9" s="158"/>
      <c r="JOV9" s="158"/>
      <c r="JOW9" s="158"/>
      <c r="JOX9" s="158"/>
      <c r="JOY9" s="158"/>
      <c r="JOZ9" s="158"/>
      <c r="JPA9" s="158"/>
      <c r="JPB9" s="158"/>
      <c r="JPC9" s="158"/>
      <c r="JPD9" s="158"/>
      <c r="JPE9" s="158"/>
      <c r="JPF9" s="158"/>
      <c r="JPG9" s="158"/>
      <c r="JPH9" s="158"/>
      <c r="JPI9" s="158"/>
      <c r="JPJ9" s="158"/>
      <c r="JPK9" s="158"/>
      <c r="JPL9" s="158"/>
      <c r="JPM9" s="158"/>
      <c r="JPN9" s="158"/>
      <c r="JPO9" s="158"/>
      <c r="JPP9" s="158"/>
      <c r="JPQ9" s="158"/>
      <c r="JPR9" s="158"/>
      <c r="JPS9" s="158"/>
      <c r="JPT9" s="158"/>
      <c r="JPU9" s="158"/>
      <c r="JPV9" s="158"/>
      <c r="JPW9" s="158"/>
      <c r="JPX9" s="158"/>
      <c r="JPY9" s="158"/>
      <c r="JPZ9" s="158"/>
      <c r="JQA9" s="158"/>
      <c r="JQB9" s="158"/>
      <c r="JQC9" s="158"/>
      <c r="JQD9" s="158"/>
      <c r="JQE9" s="158"/>
      <c r="JQF9" s="158"/>
      <c r="JQG9" s="158"/>
      <c r="JQH9" s="158"/>
      <c r="JQI9" s="158"/>
      <c r="JQJ9" s="158"/>
      <c r="JQK9" s="158"/>
      <c r="JQL9" s="158"/>
      <c r="JQM9" s="158"/>
      <c r="JQN9" s="158"/>
      <c r="JQO9" s="158"/>
      <c r="JQP9" s="158"/>
      <c r="JQQ9" s="158"/>
      <c r="JQR9" s="158"/>
      <c r="JQS9" s="158"/>
      <c r="JQT9" s="158"/>
      <c r="JQU9" s="158"/>
      <c r="JQV9" s="158"/>
      <c r="JQW9" s="158"/>
      <c r="JQX9" s="158"/>
      <c r="JQY9" s="158"/>
      <c r="JQZ9" s="158"/>
      <c r="JRA9" s="158"/>
      <c r="JRB9" s="158"/>
      <c r="JRC9" s="158"/>
      <c r="JRD9" s="158"/>
      <c r="JRE9" s="158"/>
      <c r="JRF9" s="158"/>
      <c r="JRG9" s="158"/>
      <c r="JRH9" s="158"/>
      <c r="JRI9" s="158"/>
      <c r="JRJ9" s="158"/>
      <c r="JRK9" s="158"/>
      <c r="JRL9" s="158"/>
      <c r="JRM9" s="158"/>
      <c r="JRN9" s="158"/>
      <c r="JRO9" s="158"/>
      <c r="JRP9" s="158"/>
      <c r="JRQ9" s="158"/>
      <c r="JRR9" s="158"/>
      <c r="JRS9" s="158"/>
      <c r="JRT9" s="158"/>
      <c r="JRU9" s="158"/>
      <c r="JRV9" s="158"/>
      <c r="JRW9" s="158"/>
      <c r="JRX9" s="158"/>
      <c r="JRY9" s="158"/>
      <c r="JRZ9" s="158"/>
      <c r="JSA9" s="158"/>
      <c r="JSB9" s="158"/>
      <c r="JSC9" s="158"/>
      <c r="JSD9" s="158"/>
      <c r="JSE9" s="158"/>
      <c r="JSF9" s="158"/>
      <c r="JSG9" s="158"/>
      <c r="JSH9" s="158"/>
      <c r="JSI9" s="158"/>
      <c r="JSJ9" s="158"/>
      <c r="JSK9" s="158"/>
      <c r="JSL9" s="158"/>
      <c r="JSM9" s="158"/>
      <c r="JSN9" s="158"/>
      <c r="JSO9" s="158"/>
      <c r="JSP9" s="158"/>
      <c r="JSQ9" s="158"/>
      <c r="JSR9" s="158"/>
      <c r="JSS9" s="158"/>
      <c r="JST9" s="158"/>
      <c r="JSU9" s="158"/>
      <c r="JSV9" s="158"/>
      <c r="JSW9" s="158"/>
      <c r="JSX9" s="158"/>
      <c r="JSY9" s="158"/>
      <c r="JSZ9" s="158"/>
      <c r="JTA9" s="158"/>
      <c r="JTB9" s="158"/>
      <c r="JTC9" s="158"/>
      <c r="JTD9" s="158"/>
      <c r="JTE9" s="158"/>
      <c r="JTF9" s="158"/>
      <c r="JTG9" s="158"/>
      <c r="JTH9" s="158"/>
      <c r="JTI9" s="158"/>
      <c r="JTJ9" s="158"/>
      <c r="JTK9" s="158"/>
      <c r="JTL9" s="158"/>
      <c r="JTM9" s="158"/>
      <c r="JTN9" s="158"/>
      <c r="JTO9" s="158"/>
      <c r="JTP9" s="158"/>
      <c r="JTQ9" s="158"/>
      <c r="JTR9" s="158"/>
      <c r="JTS9" s="158"/>
      <c r="JTT9" s="158"/>
      <c r="JTU9" s="158"/>
      <c r="JTV9" s="158"/>
      <c r="JTW9" s="158"/>
      <c r="JTX9" s="158"/>
      <c r="JTY9" s="158"/>
      <c r="JTZ9" s="158"/>
      <c r="JUA9" s="158"/>
      <c r="JUB9" s="158"/>
      <c r="JUC9" s="158"/>
      <c r="JUD9" s="158"/>
      <c r="JUE9" s="158"/>
      <c r="JUF9" s="158"/>
      <c r="JUG9" s="158"/>
      <c r="JUH9" s="158"/>
      <c r="JUI9" s="158"/>
      <c r="JUJ9" s="158"/>
      <c r="JUK9" s="158"/>
      <c r="JUL9" s="158"/>
      <c r="JUM9" s="158"/>
      <c r="JUN9" s="158"/>
      <c r="JUO9" s="158"/>
      <c r="JUP9" s="158"/>
      <c r="JUQ9" s="158"/>
      <c r="JUR9" s="158"/>
      <c r="JUS9" s="158"/>
      <c r="JUT9" s="158"/>
      <c r="JUU9" s="158"/>
      <c r="JUV9" s="158"/>
      <c r="JUW9" s="158"/>
      <c r="JUX9" s="158"/>
      <c r="JUY9" s="158"/>
      <c r="JUZ9" s="158"/>
      <c r="JVA9" s="158"/>
      <c r="JVB9" s="158"/>
      <c r="JVC9" s="158"/>
      <c r="JVD9" s="158"/>
      <c r="JVE9" s="158"/>
      <c r="JVF9" s="158"/>
      <c r="JVG9" s="158"/>
      <c r="JVH9" s="158"/>
      <c r="JVI9" s="158"/>
      <c r="JVJ9" s="158"/>
      <c r="JVK9" s="158"/>
      <c r="JVL9" s="158"/>
      <c r="JVM9" s="158"/>
      <c r="JVN9" s="158"/>
      <c r="JVO9" s="158"/>
      <c r="JVP9" s="158"/>
      <c r="JVQ9" s="158"/>
      <c r="JVR9" s="158"/>
      <c r="JVS9" s="158"/>
      <c r="JVT9" s="158"/>
      <c r="JVU9" s="158"/>
      <c r="JVV9" s="158"/>
      <c r="JVW9" s="158"/>
      <c r="JVX9" s="158"/>
      <c r="JVY9" s="158"/>
      <c r="JVZ9" s="158"/>
      <c r="JWA9" s="158"/>
      <c r="JWB9" s="158"/>
      <c r="JWC9" s="158"/>
      <c r="JWD9" s="158"/>
      <c r="JWE9" s="158"/>
      <c r="JWF9" s="158"/>
      <c r="JWG9" s="158"/>
      <c r="JWH9" s="158"/>
      <c r="JWI9" s="158"/>
      <c r="JWJ9" s="158"/>
      <c r="JWK9" s="158"/>
      <c r="JWL9" s="158"/>
      <c r="JWM9" s="158"/>
      <c r="JWN9" s="158"/>
      <c r="JWO9" s="158"/>
      <c r="JWP9" s="158"/>
      <c r="JWQ9" s="158"/>
      <c r="JWR9" s="158"/>
      <c r="JWS9" s="158"/>
      <c r="JWT9" s="158"/>
      <c r="JWU9" s="158"/>
      <c r="JWV9" s="158"/>
      <c r="JWW9" s="158"/>
      <c r="JWX9" s="158"/>
      <c r="JWY9" s="158"/>
      <c r="JWZ9" s="158"/>
      <c r="JXA9" s="158"/>
      <c r="JXB9" s="158"/>
      <c r="JXC9" s="158"/>
      <c r="JXD9" s="158"/>
      <c r="JXE9" s="158"/>
      <c r="JXF9" s="158"/>
      <c r="JXG9" s="158"/>
      <c r="JXH9" s="158"/>
      <c r="JXI9" s="158"/>
      <c r="JXJ9" s="158"/>
      <c r="JXK9" s="158"/>
      <c r="JXL9" s="158"/>
      <c r="JXM9" s="158"/>
      <c r="JXN9" s="158"/>
      <c r="JXO9" s="158"/>
      <c r="JXP9" s="158"/>
      <c r="JXQ9" s="158"/>
      <c r="JXR9" s="158"/>
      <c r="JXS9" s="158"/>
      <c r="JXT9" s="158"/>
      <c r="JXU9" s="158"/>
      <c r="JXV9" s="158"/>
      <c r="JXW9" s="158"/>
      <c r="JXX9" s="158"/>
      <c r="JXY9" s="158"/>
      <c r="JXZ9" s="158"/>
      <c r="JYA9" s="158"/>
      <c r="JYB9" s="158"/>
      <c r="JYC9" s="158"/>
      <c r="JYD9" s="158"/>
      <c r="JYE9" s="158"/>
      <c r="JYF9" s="158"/>
      <c r="JYG9" s="158"/>
      <c r="JYH9" s="158"/>
      <c r="JYI9" s="158"/>
      <c r="JYJ9" s="158"/>
      <c r="JYK9" s="158"/>
      <c r="JYL9" s="158"/>
      <c r="JYM9" s="158"/>
      <c r="JYN9" s="158"/>
      <c r="JYO9" s="158"/>
      <c r="JYP9" s="158"/>
      <c r="JYQ9" s="158"/>
      <c r="JYR9" s="158"/>
      <c r="JYS9" s="158"/>
      <c r="JYT9" s="158"/>
      <c r="JYU9" s="158"/>
      <c r="JYV9" s="158"/>
      <c r="JYW9" s="158"/>
      <c r="JYX9" s="158"/>
      <c r="JYY9" s="158"/>
      <c r="JYZ9" s="158"/>
      <c r="JZA9" s="158"/>
      <c r="JZB9" s="158"/>
      <c r="JZC9" s="158"/>
      <c r="JZD9" s="158"/>
      <c r="JZE9" s="158"/>
      <c r="JZF9" s="158"/>
      <c r="JZG9" s="158"/>
      <c r="JZH9" s="158"/>
      <c r="JZI9" s="158"/>
      <c r="JZJ9" s="158"/>
      <c r="JZK9" s="158"/>
      <c r="JZL9" s="158"/>
      <c r="JZM9" s="158"/>
      <c r="JZN9" s="158"/>
      <c r="JZO9" s="158"/>
      <c r="JZP9" s="158"/>
      <c r="JZQ9" s="158"/>
      <c r="JZR9" s="158"/>
      <c r="JZS9" s="158"/>
      <c r="JZT9" s="158"/>
      <c r="JZU9" s="158"/>
      <c r="JZV9" s="158"/>
      <c r="JZW9" s="158"/>
      <c r="JZX9" s="158"/>
      <c r="JZY9" s="158"/>
      <c r="JZZ9" s="158"/>
      <c r="KAA9" s="158"/>
      <c r="KAB9" s="158"/>
      <c r="KAC9" s="158"/>
      <c r="KAD9" s="158"/>
      <c r="KAE9" s="158"/>
      <c r="KAF9" s="158"/>
      <c r="KAG9" s="158"/>
      <c r="KAH9" s="158"/>
      <c r="KAI9" s="158"/>
      <c r="KAJ9" s="158"/>
      <c r="KAK9" s="158"/>
      <c r="KAL9" s="158"/>
      <c r="KAM9" s="158"/>
      <c r="KAN9" s="158"/>
      <c r="KAO9" s="158"/>
      <c r="KAP9" s="158"/>
      <c r="KAQ9" s="158"/>
      <c r="KAR9" s="158"/>
      <c r="KAS9" s="158"/>
      <c r="KAT9" s="158"/>
      <c r="KAU9" s="158"/>
      <c r="KAV9" s="158"/>
      <c r="KAW9" s="158"/>
      <c r="KAX9" s="158"/>
      <c r="KAY9" s="158"/>
      <c r="KAZ9" s="158"/>
      <c r="KBA9" s="158"/>
      <c r="KBB9" s="158"/>
      <c r="KBC9" s="158"/>
      <c r="KBD9" s="158"/>
      <c r="KBE9" s="158"/>
      <c r="KBF9" s="158"/>
      <c r="KBG9" s="158"/>
      <c r="KBH9" s="158"/>
      <c r="KBI9" s="158"/>
      <c r="KBJ9" s="158"/>
      <c r="KBK9" s="158"/>
      <c r="KBL9" s="158"/>
      <c r="KBM9" s="158"/>
      <c r="KBN9" s="158"/>
      <c r="KBO9" s="158"/>
      <c r="KBP9" s="158"/>
      <c r="KBQ9" s="158"/>
      <c r="KBR9" s="158"/>
      <c r="KBS9" s="158"/>
      <c r="KBT9" s="158"/>
      <c r="KBU9" s="158"/>
      <c r="KBV9" s="158"/>
      <c r="KBW9" s="158"/>
      <c r="KBX9" s="158"/>
      <c r="KBY9" s="158"/>
      <c r="KBZ9" s="158"/>
      <c r="KCA9" s="158"/>
      <c r="KCB9" s="158"/>
      <c r="KCC9" s="158"/>
      <c r="KCD9" s="158"/>
      <c r="KCE9" s="158"/>
      <c r="KCF9" s="158"/>
      <c r="KCG9" s="158"/>
      <c r="KCH9" s="158"/>
      <c r="KCI9" s="158"/>
      <c r="KCJ9" s="158"/>
      <c r="KCK9" s="158"/>
      <c r="KCL9" s="158"/>
      <c r="KCM9" s="158"/>
      <c r="KCN9" s="158"/>
      <c r="KCO9" s="158"/>
      <c r="KCP9" s="158"/>
      <c r="KCQ9" s="158"/>
      <c r="KCR9" s="158"/>
      <c r="KCS9" s="158"/>
      <c r="KCT9" s="158"/>
      <c r="KCU9" s="158"/>
      <c r="KCV9" s="158"/>
      <c r="KCW9" s="158"/>
      <c r="KCX9" s="158"/>
      <c r="KCY9" s="158"/>
      <c r="KCZ9" s="158"/>
      <c r="KDA9" s="158"/>
      <c r="KDB9" s="158"/>
      <c r="KDC9" s="158"/>
      <c r="KDD9" s="158"/>
      <c r="KDE9" s="158"/>
      <c r="KDF9" s="158"/>
      <c r="KDG9" s="158"/>
      <c r="KDH9" s="158"/>
      <c r="KDI9" s="158"/>
      <c r="KDJ9" s="158"/>
      <c r="KDK9" s="158"/>
      <c r="KDL9" s="158"/>
      <c r="KDM9" s="158"/>
      <c r="KDN9" s="158"/>
      <c r="KDO9" s="158"/>
      <c r="KDP9" s="158"/>
      <c r="KDQ9" s="158"/>
      <c r="KDR9" s="158"/>
      <c r="KDS9" s="158"/>
      <c r="KDT9" s="158"/>
      <c r="KDU9" s="158"/>
      <c r="KDV9" s="158"/>
      <c r="KDW9" s="158"/>
      <c r="KDX9" s="158"/>
      <c r="KDY9" s="158"/>
      <c r="KDZ9" s="158"/>
      <c r="KEA9" s="158"/>
      <c r="KEB9" s="158"/>
      <c r="KEC9" s="158"/>
      <c r="KED9" s="158"/>
      <c r="KEE9" s="158"/>
      <c r="KEF9" s="158"/>
      <c r="KEG9" s="158"/>
      <c r="KEH9" s="158"/>
      <c r="KEI9" s="158"/>
      <c r="KEJ9" s="158"/>
      <c r="KEK9" s="158"/>
      <c r="KEL9" s="158"/>
      <c r="KEM9" s="158"/>
      <c r="KEN9" s="158"/>
      <c r="KEO9" s="158"/>
      <c r="KEP9" s="158"/>
      <c r="KEQ9" s="158"/>
      <c r="KER9" s="158"/>
      <c r="KES9" s="158"/>
      <c r="KET9" s="158"/>
      <c r="KEU9" s="158"/>
      <c r="KEV9" s="158"/>
      <c r="KEW9" s="158"/>
      <c r="KEX9" s="158"/>
      <c r="KEY9" s="158"/>
      <c r="KEZ9" s="158"/>
      <c r="KFA9" s="158"/>
      <c r="KFB9" s="158"/>
      <c r="KFC9" s="158"/>
      <c r="KFD9" s="158"/>
      <c r="KFE9" s="158"/>
      <c r="KFF9" s="158"/>
      <c r="KFG9" s="158"/>
      <c r="KFH9" s="158"/>
      <c r="KFI9" s="158"/>
      <c r="KFJ9" s="158"/>
      <c r="KFK9" s="158"/>
      <c r="KFL9" s="158"/>
      <c r="KFM9" s="158"/>
      <c r="KFN9" s="158"/>
      <c r="KFO9" s="158"/>
      <c r="KFP9" s="158"/>
      <c r="KFQ9" s="158"/>
      <c r="KFR9" s="158"/>
      <c r="KFS9" s="158"/>
      <c r="KFT9" s="158"/>
      <c r="KFU9" s="158"/>
      <c r="KFV9" s="158"/>
      <c r="KFW9" s="158"/>
      <c r="KFX9" s="158"/>
      <c r="KFY9" s="158"/>
      <c r="KFZ9" s="158"/>
      <c r="KGA9" s="158"/>
      <c r="KGB9" s="158"/>
      <c r="KGC9" s="158"/>
      <c r="KGD9" s="158"/>
      <c r="KGE9" s="158"/>
      <c r="KGF9" s="158"/>
      <c r="KGG9" s="158"/>
      <c r="KGH9" s="158"/>
      <c r="KGI9" s="158"/>
      <c r="KGJ9" s="158"/>
      <c r="KGK9" s="158"/>
      <c r="KGL9" s="158"/>
      <c r="KGM9" s="158"/>
      <c r="KGN9" s="158"/>
      <c r="KGO9" s="158"/>
      <c r="KGP9" s="158"/>
      <c r="KGQ9" s="158"/>
      <c r="KGR9" s="158"/>
      <c r="KGS9" s="158"/>
      <c r="KGT9" s="158"/>
      <c r="KGU9" s="158"/>
      <c r="KGV9" s="158"/>
      <c r="KGW9" s="158"/>
      <c r="KGX9" s="158"/>
      <c r="KGY9" s="158"/>
      <c r="KGZ9" s="158"/>
      <c r="KHA9" s="158"/>
      <c r="KHB9" s="158"/>
      <c r="KHC9" s="158"/>
      <c r="KHD9" s="158"/>
      <c r="KHE9" s="158"/>
      <c r="KHF9" s="158"/>
      <c r="KHG9" s="158"/>
      <c r="KHH9" s="158"/>
      <c r="KHI9" s="158"/>
      <c r="KHJ9" s="158"/>
      <c r="KHK9" s="158"/>
      <c r="KHL9" s="158"/>
      <c r="KHM9" s="158"/>
      <c r="KHN9" s="158"/>
      <c r="KHO9" s="158"/>
      <c r="KHP9" s="158"/>
      <c r="KHQ9" s="158"/>
      <c r="KHR9" s="158"/>
      <c r="KHS9" s="158"/>
      <c r="KHT9" s="158"/>
      <c r="KHU9" s="158"/>
      <c r="KHV9" s="158"/>
      <c r="KHW9" s="158"/>
      <c r="KHX9" s="158"/>
      <c r="KHY9" s="158"/>
      <c r="KHZ9" s="158"/>
      <c r="KIA9" s="158"/>
      <c r="KIB9" s="158"/>
      <c r="KIC9" s="158"/>
      <c r="KID9" s="158"/>
      <c r="KIE9" s="158"/>
      <c r="KIF9" s="158"/>
      <c r="KIG9" s="158"/>
      <c r="KIH9" s="158"/>
      <c r="KII9" s="158"/>
      <c r="KIJ9" s="158"/>
      <c r="KIK9" s="158"/>
      <c r="KIL9" s="158"/>
      <c r="KIM9" s="158"/>
      <c r="KIN9" s="158"/>
      <c r="KIO9" s="158"/>
      <c r="KIP9" s="158"/>
      <c r="KIQ9" s="158"/>
      <c r="KIR9" s="158"/>
      <c r="KIS9" s="158"/>
      <c r="KIT9" s="158"/>
      <c r="KIU9" s="158"/>
      <c r="KIV9" s="158"/>
      <c r="KIW9" s="158"/>
      <c r="KIX9" s="158"/>
      <c r="KIY9" s="158"/>
      <c r="KIZ9" s="158"/>
      <c r="KJA9" s="158"/>
      <c r="KJB9" s="158"/>
      <c r="KJC9" s="158"/>
      <c r="KJD9" s="158"/>
      <c r="KJE9" s="158"/>
      <c r="KJF9" s="158"/>
      <c r="KJG9" s="158"/>
      <c r="KJH9" s="158"/>
      <c r="KJI9" s="158"/>
      <c r="KJJ9" s="158"/>
      <c r="KJK9" s="158"/>
      <c r="KJL9" s="158"/>
      <c r="KJM9" s="158"/>
      <c r="KJN9" s="158"/>
      <c r="KJO9" s="158"/>
      <c r="KJP9" s="158"/>
      <c r="KJQ9" s="158"/>
      <c r="KJR9" s="158"/>
      <c r="KJS9" s="158"/>
      <c r="KJT9" s="158"/>
      <c r="KJU9" s="158"/>
      <c r="KJV9" s="158"/>
      <c r="KJW9" s="158"/>
      <c r="KJX9" s="158"/>
      <c r="KJY9" s="158"/>
      <c r="KJZ9" s="158"/>
      <c r="KKA9" s="158"/>
      <c r="KKB9" s="158"/>
      <c r="KKC9" s="158"/>
      <c r="KKD9" s="158"/>
      <c r="KKE9" s="158"/>
      <c r="KKF9" s="158"/>
      <c r="KKG9" s="158"/>
      <c r="KKH9" s="158"/>
      <c r="KKI9" s="158"/>
      <c r="KKJ9" s="158"/>
      <c r="KKK9" s="158"/>
      <c r="KKL9" s="158"/>
      <c r="KKM9" s="158"/>
      <c r="KKN9" s="158"/>
      <c r="KKO9" s="158"/>
      <c r="KKP9" s="158"/>
      <c r="KKQ9" s="158"/>
      <c r="KKR9" s="158"/>
      <c r="KKS9" s="158"/>
      <c r="KKT9" s="158"/>
      <c r="KKU9" s="158"/>
      <c r="KKV9" s="158"/>
      <c r="KKW9" s="158"/>
      <c r="KKX9" s="158"/>
      <c r="KKY9" s="158"/>
      <c r="KKZ9" s="158"/>
      <c r="KLA9" s="158"/>
      <c r="KLB9" s="158"/>
      <c r="KLC9" s="158"/>
      <c r="KLD9" s="158"/>
      <c r="KLE9" s="158"/>
      <c r="KLF9" s="158"/>
      <c r="KLG9" s="158"/>
      <c r="KLH9" s="158"/>
      <c r="KLI9" s="158"/>
      <c r="KLJ9" s="158"/>
      <c r="KLK9" s="158"/>
      <c r="KLL9" s="158"/>
      <c r="KLM9" s="158"/>
      <c r="KLN9" s="158"/>
      <c r="KLO9" s="158"/>
      <c r="KLP9" s="158"/>
      <c r="KLQ9" s="158"/>
      <c r="KLR9" s="158"/>
      <c r="KLS9" s="158"/>
      <c r="KLT9" s="158"/>
      <c r="KLU9" s="158"/>
      <c r="KLV9" s="158"/>
      <c r="KLW9" s="158"/>
      <c r="KLX9" s="158"/>
      <c r="KLY9" s="158"/>
      <c r="KLZ9" s="158"/>
      <c r="KMA9" s="158"/>
      <c r="KMB9" s="158"/>
      <c r="KMC9" s="158"/>
      <c r="KMD9" s="158"/>
      <c r="KME9" s="158"/>
      <c r="KMF9" s="158"/>
      <c r="KMG9" s="158"/>
      <c r="KMH9" s="158"/>
      <c r="KMI9" s="158"/>
      <c r="KMJ9" s="158"/>
      <c r="KMK9" s="158"/>
      <c r="KML9" s="158"/>
      <c r="KMM9" s="158"/>
      <c r="KMN9" s="158"/>
      <c r="KMO9" s="158"/>
      <c r="KMP9" s="158"/>
      <c r="KMQ9" s="158"/>
      <c r="KMR9" s="158"/>
      <c r="KMS9" s="158"/>
      <c r="KMT9" s="158"/>
      <c r="KMU9" s="158"/>
      <c r="KMV9" s="158"/>
      <c r="KMW9" s="158"/>
      <c r="KMX9" s="158"/>
      <c r="KMY9" s="158"/>
      <c r="KMZ9" s="158"/>
      <c r="KNA9" s="158"/>
      <c r="KNB9" s="158"/>
      <c r="KNC9" s="158"/>
      <c r="KND9" s="158"/>
      <c r="KNE9" s="158"/>
      <c r="KNF9" s="158"/>
      <c r="KNG9" s="158"/>
      <c r="KNH9" s="158"/>
      <c r="KNI9" s="158"/>
      <c r="KNJ9" s="158"/>
      <c r="KNK9" s="158"/>
      <c r="KNL9" s="158"/>
      <c r="KNM9" s="158"/>
      <c r="KNN9" s="158"/>
      <c r="KNO9" s="158"/>
      <c r="KNP9" s="158"/>
      <c r="KNQ9" s="158"/>
      <c r="KNR9" s="158"/>
      <c r="KNS9" s="158"/>
      <c r="KNT9" s="158"/>
      <c r="KNU9" s="158"/>
      <c r="KNV9" s="158"/>
      <c r="KNW9" s="158"/>
      <c r="KNX9" s="158"/>
      <c r="KNY9" s="158"/>
      <c r="KNZ9" s="158"/>
      <c r="KOA9" s="158"/>
      <c r="KOB9" s="158"/>
      <c r="KOC9" s="158"/>
      <c r="KOD9" s="158"/>
      <c r="KOE9" s="158"/>
      <c r="KOF9" s="158"/>
      <c r="KOG9" s="158"/>
      <c r="KOH9" s="158"/>
      <c r="KOI9" s="158"/>
      <c r="KOJ9" s="158"/>
      <c r="KOK9" s="158"/>
      <c r="KOL9" s="158"/>
      <c r="KOM9" s="158"/>
      <c r="KON9" s="158"/>
      <c r="KOO9" s="158"/>
      <c r="KOP9" s="158"/>
      <c r="KOQ9" s="158"/>
      <c r="KOR9" s="158"/>
      <c r="KOS9" s="158"/>
      <c r="KOT9" s="158"/>
      <c r="KOU9" s="158"/>
      <c r="KOV9" s="158"/>
      <c r="KOW9" s="158"/>
      <c r="KOX9" s="158"/>
      <c r="KOY9" s="158"/>
      <c r="KOZ9" s="158"/>
      <c r="KPA9" s="158"/>
      <c r="KPB9" s="158"/>
      <c r="KPC9" s="158"/>
      <c r="KPD9" s="158"/>
      <c r="KPE9" s="158"/>
      <c r="KPF9" s="158"/>
      <c r="KPG9" s="158"/>
      <c r="KPH9" s="158"/>
      <c r="KPI9" s="158"/>
      <c r="KPJ9" s="158"/>
      <c r="KPK9" s="158"/>
      <c r="KPL9" s="158"/>
      <c r="KPM9" s="158"/>
      <c r="KPN9" s="158"/>
      <c r="KPO9" s="158"/>
      <c r="KPP9" s="158"/>
      <c r="KPQ9" s="158"/>
      <c r="KPR9" s="158"/>
      <c r="KPS9" s="158"/>
      <c r="KPT9" s="158"/>
      <c r="KPU9" s="158"/>
      <c r="KPV9" s="158"/>
      <c r="KPW9" s="158"/>
      <c r="KPX9" s="158"/>
      <c r="KPY9" s="158"/>
      <c r="KPZ9" s="158"/>
      <c r="KQA9" s="158"/>
      <c r="KQB9" s="158"/>
      <c r="KQC9" s="158"/>
      <c r="KQD9" s="158"/>
      <c r="KQE9" s="158"/>
      <c r="KQF9" s="158"/>
      <c r="KQG9" s="158"/>
      <c r="KQH9" s="158"/>
      <c r="KQI9" s="158"/>
      <c r="KQJ9" s="158"/>
      <c r="KQK9" s="158"/>
      <c r="KQL9" s="158"/>
      <c r="KQM9" s="158"/>
      <c r="KQN9" s="158"/>
      <c r="KQO9" s="158"/>
      <c r="KQP9" s="158"/>
      <c r="KQQ9" s="158"/>
      <c r="KQR9" s="158"/>
      <c r="KQS9" s="158"/>
      <c r="KQT9" s="158"/>
      <c r="KQU9" s="158"/>
      <c r="KQV9" s="158"/>
      <c r="KQW9" s="158"/>
      <c r="KQX9" s="158"/>
      <c r="KQY9" s="158"/>
      <c r="KQZ9" s="158"/>
      <c r="KRA9" s="158"/>
      <c r="KRB9" s="158"/>
      <c r="KRC9" s="158"/>
      <c r="KRD9" s="158"/>
      <c r="KRE9" s="158"/>
      <c r="KRF9" s="158"/>
      <c r="KRG9" s="158"/>
      <c r="KRH9" s="158"/>
      <c r="KRI9" s="158"/>
      <c r="KRJ9" s="158"/>
      <c r="KRK9" s="158"/>
      <c r="KRL9" s="158"/>
      <c r="KRM9" s="158"/>
      <c r="KRN9" s="158"/>
      <c r="KRO9" s="158"/>
      <c r="KRP9" s="158"/>
      <c r="KRQ9" s="158"/>
      <c r="KRR9" s="158"/>
      <c r="KRS9" s="158"/>
      <c r="KRT9" s="158"/>
      <c r="KRU9" s="158"/>
      <c r="KRV9" s="158"/>
      <c r="KRW9" s="158"/>
      <c r="KRX9" s="158"/>
      <c r="KRY9" s="158"/>
      <c r="KRZ9" s="158"/>
      <c r="KSA9" s="158"/>
      <c r="KSB9" s="158"/>
      <c r="KSC9" s="158"/>
      <c r="KSD9" s="158"/>
      <c r="KSE9" s="158"/>
      <c r="KSF9" s="158"/>
      <c r="KSG9" s="158"/>
      <c r="KSH9" s="158"/>
      <c r="KSI9" s="158"/>
      <c r="KSJ9" s="158"/>
      <c r="KSK9" s="158"/>
      <c r="KSL9" s="158"/>
      <c r="KSM9" s="158"/>
      <c r="KSN9" s="158"/>
      <c r="KSO9" s="158"/>
      <c r="KSP9" s="158"/>
      <c r="KSQ9" s="158"/>
      <c r="KSR9" s="158"/>
      <c r="KSS9" s="158"/>
      <c r="KST9" s="158"/>
      <c r="KSU9" s="158"/>
      <c r="KSV9" s="158"/>
      <c r="KSW9" s="158"/>
      <c r="KSX9" s="158"/>
      <c r="KSY9" s="158"/>
      <c r="KSZ9" s="158"/>
      <c r="KTA9" s="158"/>
      <c r="KTB9" s="158"/>
      <c r="KTC9" s="158"/>
      <c r="KTD9" s="158"/>
      <c r="KTE9" s="158"/>
      <c r="KTF9" s="158"/>
      <c r="KTG9" s="158"/>
      <c r="KTH9" s="158"/>
      <c r="KTI9" s="158"/>
      <c r="KTJ9" s="158"/>
      <c r="KTK9" s="158"/>
      <c r="KTL9" s="158"/>
      <c r="KTM9" s="158"/>
      <c r="KTN9" s="158"/>
      <c r="KTO9" s="158"/>
      <c r="KTP9" s="158"/>
      <c r="KTQ9" s="158"/>
      <c r="KTR9" s="158"/>
      <c r="KTS9" s="158"/>
      <c r="KTT9" s="158"/>
      <c r="KTU9" s="158"/>
      <c r="KTV9" s="158"/>
      <c r="KTW9" s="158"/>
      <c r="KTX9" s="158"/>
      <c r="KTY9" s="158"/>
      <c r="KTZ9" s="158"/>
      <c r="KUA9" s="158"/>
      <c r="KUB9" s="158"/>
      <c r="KUC9" s="158"/>
      <c r="KUD9" s="158"/>
      <c r="KUE9" s="158"/>
      <c r="KUF9" s="158"/>
      <c r="KUG9" s="158"/>
      <c r="KUH9" s="158"/>
      <c r="KUI9" s="158"/>
      <c r="KUJ9" s="158"/>
      <c r="KUK9" s="158"/>
      <c r="KUL9" s="158"/>
      <c r="KUM9" s="158"/>
      <c r="KUN9" s="158"/>
      <c r="KUO9" s="158"/>
      <c r="KUP9" s="158"/>
      <c r="KUQ9" s="158"/>
      <c r="KUR9" s="158"/>
      <c r="KUS9" s="158"/>
      <c r="KUT9" s="158"/>
      <c r="KUU9" s="158"/>
      <c r="KUV9" s="158"/>
      <c r="KUW9" s="158"/>
      <c r="KUX9" s="158"/>
      <c r="KUY9" s="158"/>
      <c r="KUZ9" s="158"/>
      <c r="KVA9" s="158"/>
      <c r="KVB9" s="158"/>
      <c r="KVC9" s="158"/>
      <c r="KVD9" s="158"/>
      <c r="KVE9" s="158"/>
      <c r="KVF9" s="158"/>
      <c r="KVG9" s="158"/>
      <c r="KVH9" s="158"/>
      <c r="KVI9" s="158"/>
      <c r="KVJ9" s="158"/>
      <c r="KVK9" s="158"/>
      <c r="KVL9" s="158"/>
      <c r="KVM9" s="158"/>
      <c r="KVN9" s="158"/>
      <c r="KVO9" s="158"/>
      <c r="KVP9" s="158"/>
      <c r="KVQ9" s="158"/>
      <c r="KVR9" s="158"/>
      <c r="KVS9" s="158"/>
      <c r="KVT9" s="158"/>
      <c r="KVU9" s="158"/>
      <c r="KVV9" s="158"/>
      <c r="KVW9" s="158"/>
      <c r="KVX9" s="158"/>
      <c r="KVY9" s="158"/>
      <c r="KVZ9" s="158"/>
      <c r="KWA9" s="158"/>
      <c r="KWB9" s="158"/>
      <c r="KWC9" s="158"/>
      <c r="KWD9" s="158"/>
      <c r="KWE9" s="158"/>
      <c r="KWF9" s="158"/>
      <c r="KWG9" s="158"/>
      <c r="KWH9" s="158"/>
      <c r="KWI9" s="158"/>
      <c r="KWJ9" s="158"/>
      <c r="KWK9" s="158"/>
      <c r="KWL9" s="158"/>
      <c r="KWM9" s="158"/>
      <c r="KWN9" s="158"/>
      <c r="KWO9" s="158"/>
      <c r="KWP9" s="158"/>
      <c r="KWQ9" s="158"/>
      <c r="KWR9" s="158"/>
      <c r="KWS9" s="158"/>
      <c r="KWT9" s="158"/>
      <c r="KWU9" s="158"/>
      <c r="KWV9" s="158"/>
      <c r="KWW9" s="158"/>
      <c r="KWX9" s="158"/>
      <c r="KWY9" s="158"/>
      <c r="KWZ9" s="158"/>
      <c r="KXA9" s="158"/>
      <c r="KXB9" s="158"/>
      <c r="KXC9" s="158"/>
      <c r="KXD9" s="158"/>
      <c r="KXE9" s="158"/>
      <c r="KXF9" s="158"/>
      <c r="KXG9" s="158"/>
      <c r="KXH9" s="158"/>
      <c r="KXI9" s="158"/>
      <c r="KXJ9" s="158"/>
      <c r="KXK9" s="158"/>
      <c r="KXL9" s="158"/>
      <c r="KXM9" s="158"/>
      <c r="KXN9" s="158"/>
      <c r="KXO9" s="158"/>
      <c r="KXP9" s="158"/>
      <c r="KXQ9" s="158"/>
      <c r="KXR9" s="158"/>
      <c r="KXS9" s="158"/>
      <c r="KXT9" s="158"/>
      <c r="KXU9" s="158"/>
      <c r="KXV9" s="158"/>
      <c r="KXW9" s="158"/>
      <c r="KXX9" s="158"/>
      <c r="KXY9" s="158"/>
      <c r="KXZ9" s="158"/>
      <c r="KYA9" s="158"/>
      <c r="KYB9" s="158"/>
      <c r="KYC9" s="158"/>
      <c r="KYD9" s="158"/>
      <c r="KYE9" s="158"/>
      <c r="KYF9" s="158"/>
      <c r="KYG9" s="158"/>
      <c r="KYH9" s="158"/>
      <c r="KYI9" s="158"/>
      <c r="KYJ9" s="158"/>
      <c r="KYK9" s="158"/>
      <c r="KYL9" s="158"/>
      <c r="KYM9" s="158"/>
      <c r="KYN9" s="158"/>
      <c r="KYO9" s="158"/>
      <c r="KYP9" s="158"/>
      <c r="KYQ9" s="158"/>
      <c r="KYR9" s="158"/>
      <c r="KYS9" s="158"/>
      <c r="KYT9" s="158"/>
      <c r="KYU9" s="158"/>
      <c r="KYV9" s="158"/>
      <c r="KYW9" s="158"/>
      <c r="KYX9" s="158"/>
      <c r="KYY9" s="158"/>
      <c r="KYZ9" s="158"/>
      <c r="KZA9" s="158"/>
      <c r="KZB9" s="158"/>
      <c r="KZC9" s="158"/>
      <c r="KZD9" s="158"/>
      <c r="KZE9" s="158"/>
      <c r="KZF9" s="158"/>
      <c r="KZG9" s="158"/>
      <c r="KZH9" s="158"/>
      <c r="KZI9" s="158"/>
      <c r="KZJ9" s="158"/>
      <c r="KZK9" s="158"/>
      <c r="KZL9" s="158"/>
      <c r="KZM9" s="158"/>
      <c r="KZN9" s="158"/>
      <c r="KZO9" s="158"/>
      <c r="KZP9" s="158"/>
      <c r="KZQ9" s="158"/>
      <c r="KZR9" s="158"/>
      <c r="KZS9" s="158"/>
      <c r="KZT9" s="158"/>
      <c r="KZU9" s="158"/>
      <c r="KZV9" s="158"/>
      <c r="KZW9" s="158"/>
      <c r="KZX9" s="158"/>
      <c r="KZY9" s="158"/>
      <c r="KZZ9" s="158"/>
      <c r="LAA9" s="158"/>
      <c r="LAB9" s="158"/>
      <c r="LAC9" s="158"/>
      <c r="LAD9" s="158"/>
      <c r="LAE9" s="158"/>
      <c r="LAF9" s="158"/>
      <c r="LAG9" s="158"/>
      <c r="LAH9" s="158"/>
      <c r="LAI9" s="158"/>
      <c r="LAJ9" s="158"/>
      <c r="LAK9" s="158"/>
      <c r="LAL9" s="158"/>
      <c r="LAM9" s="158"/>
      <c r="LAN9" s="158"/>
      <c r="LAO9" s="158"/>
      <c r="LAP9" s="158"/>
      <c r="LAQ9" s="158"/>
      <c r="LAR9" s="158"/>
      <c r="LAS9" s="158"/>
      <c r="LAT9" s="158"/>
      <c r="LAU9" s="158"/>
      <c r="LAV9" s="158"/>
      <c r="LAW9" s="158"/>
      <c r="LAX9" s="158"/>
      <c r="LAY9" s="158"/>
      <c r="LAZ9" s="158"/>
      <c r="LBA9" s="158"/>
      <c r="LBB9" s="158"/>
      <c r="LBC9" s="158"/>
      <c r="LBD9" s="158"/>
      <c r="LBE9" s="158"/>
      <c r="LBF9" s="158"/>
      <c r="LBG9" s="158"/>
      <c r="LBH9" s="158"/>
      <c r="LBI9" s="158"/>
      <c r="LBJ9" s="158"/>
      <c r="LBK9" s="158"/>
      <c r="LBL9" s="158"/>
      <c r="LBM9" s="158"/>
      <c r="LBN9" s="158"/>
      <c r="LBO9" s="158"/>
      <c r="LBP9" s="158"/>
      <c r="LBQ9" s="158"/>
      <c r="LBR9" s="158"/>
      <c r="LBS9" s="158"/>
      <c r="LBT9" s="158"/>
      <c r="LBU9" s="158"/>
      <c r="LBV9" s="158"/>
      <c r="LBW9" s="158"/>
      <c r="LBX9" s="158"/>
      <c r="LBY9" s="158"/>
      <c r="LBZ9" s="158"/>
      <c r="LCA9" s="158"/>
      <c r="LCB9" s="158"/>
      <c r="LCC9" s="158"/>
      <c r="LCD9" s="158"/>
      <c r="LCE9" s="158"/>
      <c r="LCF9" s="158"/>
      <c r="LCG9" s="158"/>
      <c r="LCH9" s="158"/>
      <c r="LCI9" s="158"/>
      <c r="LCJ9" s="158"/>
      <c r="LCK9" s="158"/>
      <c r="LCL9" s="158"/>
      <c r="LCM9" s="158"/>
      <c r="LCN9" s="158"/>
      <c r="LCO9" s="158"/>
      <c r="LCP9" s="158"/>
      <c r="LCQ9" s="158"/>
      <c r="LCR9" s="158"/>
      <c r="LCS9" s="158"/>
      <c r="LCT9" s="158"/>
      <c r="LCU9" s="158"/>
      <c r="LCV9" s="158"/>
      <c r="LCW9" s="158"/>
      <c r="LCX9" s="158"/>
      <c r="LCY9" s="158"/>
      <c r="LCZ9" s="158"/>
      <c r="LDA9" s="158"/>
      <c r="LDB9" s="158"/>
      <c r="LDC9" s="158"/>
      <c r="LDD9" s="158"/>
      <c r="LDE9" s="158"/>
      <c r="LDF9" s="158"/>
      <c r="LDG9" s="158"/>
      <c r="LDH9" s="158"/>
      <c r="LDI9" s="158"/>
      <c r="LDJ9" s="158"/>
      <c r="LDK9" s="158"/>
      <c r="LDL9" s="158"/>
      <c r="LDM9" s="158"/>
      <c r="LDN9" s="158"/>
      <c r="LDO9" s="158"/>
      <c r="LDP9" s="158"/>
      <c r="LDQ9" s="158"/>
      <c r="LDR9" s="158"/>
      <c r="LDS9" s="158"/>
      <c r="LDT9" s="158"/>
      <c r="LDU9" s="158"/>
      <c r="LDV9" s="158"/>
      <c r="LDW9" s="158"/>
      <c r="LDX9" s="158"/>
      <c r="LDY9" s="158"/>
      <c r="LDZ9" s="158"/>
      <c r="LEA9" s="158"/>
      <c r="LEB9" s="158"/>
      <c r="LEC9" s="158"/>
      <c r="LED9" s="158"/>
      <c r="LEE9" s="158"/>
      <c r="LEF9" s="158"/>
      <c r="LEG9" s="158"/>
      <c r="LEH9" s="158"/>
      <c r="LEI9" s="158"/>
      <c r="LEJ9" s="158"/>
      <c r="LEK9" s="158"/>
      <c r="LEL9" s="158"/>
      <c r="LEM9" s="158"/>
      <c r="LEN9" s="158"/>
      <c r="LEO9" s="158"/>
      <c r="LEP9" s="158"/>
      <c r="LEQ9" s="158"/>
      <c r="LER9" s="158"/>
      <c r="LES9" s="158"/>
      <c r="LET9" s="158"/>
      <c r="LEU9" s="158"/>
      <c r="LEV9" s="158"/>
      <c r="LEW9" s="158"/>
      <c r="LEX9" s="158"/>
      <c r="LEY9" s="158"/>
      <c r="LEZ9" s="158"/>
      <c r="LFA9" s="158"/>
      <c r="LFB9" s="158"/>
      <c r="LFC9" s="158"/>
      <c r="LFD9" s="158"/>
      <c r="LFE9" s="158"/>
      <c r="LFF9" s="158"/>
      <c r="LFG9" s="158"/>
      <c r="LFH9" s="158"/>
      <c r="LFI9" s="158"/>
      <c r="LFJ9" s="158"/>
      <c r="LFK9" s="158"/>
      <c r="LFL9" s="158"/>
      <c r="LFM9" s="158"/>
      <c r="LFN9" s="158"/>
      <c r="LFO9" s="158"/>
      <c r="LFP9" s="158"/>
      <c r="LFQ9" s="158"/>
      <c r="LFR9" s="158"/>
      <c r="LFS9" s="158"/>
      <c r="LFT9" s="158"/>
      <c r="LFU9" s="158"/>
      <c r="LFV9" s="158"/>
      <c r="LFW9" s="158"/>
      <c r="LFX9" s="158"/>
      <c r="LFY9" s="158"/>
      <c r="LFZ9" s="158"/>
      <c r="LGA9" s="158"/>
      <c r="LGB9" s="158"/>
      <c r="LGC9" s="158"/>
      <c r="LGD9" s="158"/>
      <c r="LGE9" s="158"/>
      <c r="LGF9" s="158"/>
      <c r="LGG9" s="158"/>
      <c r="LGH9" s="158"/>
      <c r="LGI9" s="158"/>
      <c r="LGJ9" s="158"/>
      <c r="LGK9" s="158"/>
      <c r="LGL9" s="158"/>
      <c r="LGM9" s="158"/>
      <c r="LGN9" s="158"/>
      <c r="LGO9" s="158"/>
      <c r="LGP9" s="158"/>
      <c r="LGQ9" s="158"/>
      <c r="LGR9" s="158"/>
      <c r="LGS9" s="158"/>
      <c r="LGT9" s="158"/>
      <c r="LGU9" s="158"/>
      <c r="LGV9" s="158"/>
      <c r="LGW9" s="158"/>
      <c r="LGX9" s="158"/>
      <c r="LGY9" s="158"/>
      <c r="LGZ9" s="158"/>
      <c r="LHA9" s="158"/>
      <c r="LHB9" s="158"/>
      <c r="LHC9" s="158"/>
      <c r="LHD9" s="158"/>
      <c r="LHE9" s="158"/>
      <c r="LHF9" s="158"/>
      <c r="LHG9" s="158"/>
      <c r="LHH9" s="158"/>
      <c r="LHI9" s="158"/>
      <c r="LHJ9" s="158"/>
      <c r="LHK9" s="158"/>
      <c r="LHL9" s="158"/>
      <c r="LHM9" s="158"/>
      <c r="LHN9" s="158"/>
      <c r="LHO9" s="158"/>
      <c r="LHP9" s="158"/>
      <c r="LHQ9" s="158"/>
      <c r="LHR9" s="158"/>
      <c r="LHS9" s="158"/>
      <c r="LHT9" s="158"/>
      <c r="LHU9" s="158"/>
      <c r="LHV9" s="158"/>
      <c r="LHW9" s="158"/>
      <c r="LHX9" s="158"/>
      <c r="LHY9" s="158"/>
      <c r="LHZ9" s="158"/>
      <c r="LIA9" s="158"/>
      <c r="LIB9" s="158"/>
      <c r="LIC9" s="158"/>
      <c r="LID9" s="158"/>
      <c r="LIE9" s="158"/>
      <c r="LIF9" s="158"/>
      <c r="LIG9" s="158"/>
      <c r="LIH9" s="158"/>
      <c r="LII9" s="158"/>
      <c r="LIJ9" s="158"/>
      <c r="LIK9" s="158"/>
      <c r="LIL9" s="158"/>
      <c r="LIM9" s="158"/>
      <c r="LIN9" s="158"/>
      <c r="LIO9" s="158"/>
      <c r="LIP9" s="158"/>
      <c r="LIQ9" s="158"/>
      <c r="LIR9" s="158"/>
      <c r="LIS9" s="158"/>
      <c r="LIT9" s="158"/>
      <c r="LIU9" s="158"/>
      <c r="LIV9" s="158"/>
      <c r="LIW9" s="158"/>
      <c r="LIX9" s="158"/>
      <c r="LIY9" s="158"/>
      <c r="LIZ9" s="158"/>
      <c r="LJA9" s="158"/>
      <c r="LJB9" s="158"/>
      <c r="LJC9" s="158"/>
      <c r="LJD9" s="158"/>
      <c r="LJE9" s="158"/>
      <c r="LJF9" s="158"/>
      <c r="LJG9" s="158"/>
      <c r="LJH9" s="158"/>
      <c r="LJI9" s="158"/>
      <c r="LJJ9" s="158"/>
      <c r="LJK9" s="158"/>
      <c r="LJL9" s="158"/>
      <c r="LJM9" s="158"/>
      <c r="LJN9" s="158"/>
      <c r="LJO9" s="158"/>
      <c r="LJP9" s="158"/>
      <c r="LJQ9" s="158"/>
      <c r="LJR9" s="158"/>
      <c r="LJS9" s="158"/>
      <c r="LJT9" s="158"/>
      <c r="LJU9" s="158"/>
      <c r="LJV9" s="158"/>
      <c r="LJW9" s="158"/>
      <c r="LJX9" s="158"/>
      <c r="LJY9" s="158"/>
      <c r="LJZ9" s="158"/>
      <c r="LKA9" s="158"/>
      <c r="LKB9" s="158"/>
      <c r="LKC9" s="158"/>
      <c r="LKD9" s="158"/>
      <c r="LKE9" s="158"/>
      <c r="LKF9" s="158"/>
      <c r="LKG9" s="158"/>
      <c r="LKH9" s="158"/>
      <c r="LKI9" s="158"/>
      <c r="LKJ9" s="158"/>
      <c r="LKK9" s="158"/>
      <c r="LKL9" s="158"/>
      <c r="LKM9" s="158"/>
      <c r="LKN9" s="158"/>
      <c r="LKO9" s="158"/>
      <c r="LKP9" s="158"/>
      <c r="LKQ9" s="158"/>
      <c r="LKR9" s="158"/>
      <c r="LKS9" s="158"/>
      <c r="LKT9" s="158"/>
      <c r="LKU9" s="158"/>
      <c r="LKV9" s="158"/>
      <c r="LKW9" s="158"/>
      <c r="LKX9" s="158"/>
      <c r="LKY9" s="158"/>
      <c r="LKZ9" s="158"/>
      <c r="LLA9" s="158"/>
      <c r="LLB9" s="158"/>
      <c r="LLC9" s="158"/>
      <c r="LLD9" s="158"/>
      <c r="LLE9" s="158"/>
      <c r="LLF9" s="158"/>
      <c r="LLG9" s="158"/>
      <c r="LLH9" s="158"/>
      <c r="LLI9" s="158"/>
      <c r="LLJ9" s="158"/>
      <c r="LLK9" s="158"/>
      <c r="LLL9" s="158"/>
      <c r="LLM9" s="158"/>
      <c r="LLN9" s="158"/>
      <c r="LLO9" s="158"/>
      <c r="LLP9" s="158"/>
      <c r="LLQ9" s="158"/>
      <c r="LLR9" s="158"/>
      <c r="LLS9" s="158"/>
      <c r="LLT9" s="158"/>
      <c r="LLU9" s="158"/>
      <c r="LLV9" s="158"/>
      <c r="LLW9" s="158"/>
      <c r="LLX9" s="158"/>
      <c r="LLY9" s="158"/>
      <c r="LLZ9" s="158"/>
      <c r="LMA9" s="158"/>
      <c r="LMB9" s="158"/>
      <c r="LMC9" s="158"/>
      <c r="LMD9" s="158"/>
      <c r="LME9" s="158"/>
      <c r="LMF9" s="158"/>
      <c r="LMG9" s="158"/>
      <c r="LMH9" s="158"/>
      <c r="LMI9" s="158"/>
      <c r="LMJ9" s="158"/>
      <c r="LMK9" s="158"/>
      <c r="LML9" s="158"/>
      <c r="LMM9" s="158"/>
      <c r="LMN9" s="158"/>
      <c r="LMO9" s="158"/>
      <c r="LMP9" s="158"/>
      <c r="LMQ9" s="158"/>
      <c r="LMR9" s="158"/>
      <c r="LMS9" s="158"/>
      <c r="LMT9" s="158"/>
      <c r="LMU9" s="158"/>
      <c r="LMV9" s="158"/>
      <c r="LMW9" s="158"/>
      <c r="LMX9" s="158"/>
      <c r="LMY9" s="158"/>
      <c r="LMZ9" s="158"/>
      <c r="LNA9" s="158"/>
      <c r="LNB9" s="158"/>
      <c r="LNC9" s="158"/>
      <c r="LND9" s="158"/>
      <c r="LNE9" s="158"/>
      <c r="LNF9" s="158"/>
      <c r="LNG9" s="158"/>
      <c r="LNH9" s="158"/>
      <c r="LNI9" s="158"/>
      <c r="LNJ9" s="158"/>
      <c r="LNK9" s="158"/>
      <c r="LNL9" s="158"/>
      <c r="LNM9" s="158"/>
      <c r="LNN9" s="158"/>
      <c r="LNO9" s="158"/>
      <c r="LNP9" s="158"/>
      <c r="LNQ9" s="158"/>
      <c r="LNR9" s="158"/>
      <c r="LNS9" s="158"/>
      <c r="LNT9" s="158"/>
      <c r="LNU9" s="158"/>
      <c r="LNV9" s="158"/>
      <c r="LNW9" s="158"/>
      <c r="LNX9" s="158"/>
      <c r="LNY9" s="158"/>
      <c r="LNZ9" s="158"/>
      <c r="LOA9" s="158"/>
      <c r="LOB9" s="158"/>
      <c r="LOC9" s="158"/>
      <c r="LOD9" s="158"/>
      <c r="LOE9" s="158"/>
      <c r="LOF9" s="158"/>
      <c r="LOG9" s="158"/>
      <c r="LOH9" s="158"/>
      <c r="LOI9" s="158"/>
      <c r="LOJ9" s="158"/>
      <c r="LOK9" s="158"/>
      <c r="LOL9" s="158"/>
      <c r="LOM9" s="158"/>
      <c r="LON9" s="158"/>
      <c r="LOO9" s="158"/>
      <c r="LOP9" s="158"/>
      <c r="LOQ9" s="158"/>
      <c r="LOR9" s="158"/>
      <c r="LOS9" s="158"/>
      <c r="LOT9" s="158"/>
      <c r="LOU9" s="158"/>
      <c r="LOV9" s="158"/>
      <c r="LOW9" s="158"/>
      <c r="LOX9" s="158"/>
      <c r="LOY9" s="158"/>
      <c r="LOZ9" s="158"/>
      <c r="LPA9" s="158"/>
      <c r="LPB9" s="158"/>
      <c r="LPC9" s="158"/>
      <c r="LPD9" s="158"/>
      <c r="LPE9" s="158"/>
      <c r="LPF9" s="158"/>
      <c r="LPG9" s="158"/>
      <c r="LPH9" s="158"/>
      <c r="LPI9" s="158"/>
      <c r="LPJ9" s="158"/>
      <c r="LPK9" s="158"/>
      <c r="LPL9" s="158"/>
      <c r="LPM9" s="158"/>
      <c r="LPN9" s="158"/>
      <c r="LPO9" s="158"/>
      <c r="LPP9" s="158"/>
      <c r="LPQ9" s="158"/>
      <c r="LPR9" s="158"/>
      <c r="LPS9" s="158"/>
      <c r="LPT9" s="158"/>
      <c r="LPU9" s="158"/>
      <c r="LPV9" s="158"/>
      <c r="LPW9" s="158"/>
      <c r="LPX9" s="158"/>
      <c r="LPY9" s="158"/>
      <c r="LPZ9" s="158"/>
      <c r="LQA9" s="158"/>
      <c r="LQB9" s="158"/>
      <c r="LQC9" s="158"/>
      <c r="LQD9" s="158"/>
      <c r="LQE9" s="158"/>
      <c r="LQF9" s="158"/>
      <c r="LQG9" s="158"/>
      <c r="LQH9" s="158"/>
      <c r="LQI9" s="158"/>
      <c r="LQJ9" s="158"/>
      <c r="LQK9" s="158"/>
      <c r="LQL9" s="158"/>
      <c r="LQM9" s="158"/>
      <c r="LQN9" s="158"/>
      <c r="LQO9" s="158"/>
      <c r="LQP9" s="158"/>
      <c r="LQQ9" s="158"/>
      <c r="LQR9" s="158"/>
      <c r="LQS9" s="158"/>
      <c r="LQT9" s="158"/>
      <c r="LQU9" s="158"/>
      <c r="LQV9" s="158"/>
      <c r="LQW9" s="158"/>
      <c r="LQX9" s="158"/>
      <c r="LQY9" s="158"/>
      <c r="LQZ9" s="158"/>
      <c r="LRA9" s="158"/>
      <c r="LRB9" s="158"/>
      <c r="LRC9" s="158"/>
      <c r="LRD9" s="158"/>
      <c r="LRE9" s="158"/>
      <c r="LRF9" s="158"/>
      <c r="LRG9" s="158"/>
      <c r="LRH9" s="158"/>
      <c r="LRI9" s="158"/>
      <c r="LRJ9" s="158"/>
      <c r="LRK9" s="158"/>
      <c r="LRL9" s="158"/>
      <c r="LRM9" s="158"/>
      <c r="LRN9" s="158"/>
      <c r="LRO9" s="158"/>
      <c r="LRP9" s="158"/>
      <c r="LRQ9" s="158"/>
      <c r="LRR9" s="158"/>
      <c r="LRS9" s="158"/>
      <c r="LRT9" s="158"/>
      <c r="LRU9" s="158"/>
      <c r="LRV9" s="158"/>
      <c r="LRW9" s="158"/>
      <c r="LRX9" s="158"/>
      <c r="LRY9" s="158"/>
      <c r="LRZ9" s="158"/>
      <c r="LSA9" s="158"/>
      <c r="LSB9" s="158"/>
      <c r="LSC9" s="158"/>
      <c r="LSD9" s="158"/>
      <c r="LSE9" s="158"/>
      <c r="LSF9" s="158"/>
      <c r="LSG9" s="158"/>
      <c r="LSH9" s="158"/>
      <c r="LSI9" s="158"/>
      <c r="LSJ9" s="158"/>
      <c r="LSK9" s="158"/>
      <c r="LSL9" s="158"/>
      <c r="LSM9" s="158"/>
      <c r="LSN9" s="158"/>
      <c r="LSO9" s="158"/>
      <c r="LSP9" s="158"/>
      <c r="LSQ9" s="158"/>
      <c r="LSR9" s="158"/>
      <c r="LSS9" s="158"/>
      <c r="LST9" s="158"/>
      <c r="LSU9" s="158"/>
      <c r="LSV9" s="158"/>
      <c r="LSW9" s="158"/>
      <c r="LSX9" s="158"/>
      <c r="LSY9" s="158"/>
      <c r="LSZ9" s="158"/>
      <c r="LTA9" s="158"/>
      <c r="LTB9" s="158"/>
      <c r="LTC9" s="158"/>
      <c r="LTD9" s="158"/>
      <c r="LTE9" s="158"/>
      <c r="LTF9" s="158"/>
      <c r="LTG9" s="158"/>
      <c r="LTH9" s="158"/>
      <c r="LTI9" s="158"/>
      <c r="LTJ9" s="158"/>
      <c r="LTK9" s="158"/>
      <c r="LTL9" s="158"/>
      <c r="LTM9" s="158"/>
      <c r="LTN9" s="158"/>
      <c r="LTO9" s="158"/>
      <c r="LTP9" s="158"/>
      <c r="LTQ9" s="158"/>
      <c r="LTR9" s="158"/>
      <c r="LTS9" s="158"/>
      <c r="LTT9" s="158"/>
      <c r="LTU9" s="158"/>
      <c r="LTV9" s="158"/>
      <c r="LTW9" s="158"/>
      <c r="LTX9" s="158"/>
      <c r="LTY9" s="158"/>
      <c r="LTZ9" s="158"/>
      <c r="LUA9" s="158"/>
      <c r="LUB9" s="158"/>
      <c r="LUC9" s="158"/>
      <c r="LUD9" s="158"/>
      <c r="LUE9" s="158"/>
      <c r="LUF9" s="158"/>
      <c r="LUG9" s="158"/>
      <c r="LUH9" s="158"/>
      <c r="LUI9" s="158"/>
      <c r="LUJ9" s="158"/>
      <c r="LUK9" s="158"/>
      <c r="LUL9" s="158"/>
      <c r="LUM9" s="158"/>
      <c r="LUN9" s="158"/>
      <c r="LUO9" s="158"/>
      <c r="LUP9" s="158"/>
      <c r="LUQ9" s="158"/>
      <c r="LUR9" s="158"/>
      <c r="LUS9" s="158"/>
      <c r="LUT9" s="158"/>
      <c r="LUU9" s="158"/>
      <c r="LUV9" s="158"/>
      <c r="LUW9" s="158"/>
      <c r="LUX9" s="158"/>
      <c r="LUY9" s="158"/>
      <c r="LUZ9" s="158"/>
      <c r="LVA9" s="158"/>
      <c r="LVB9" s="158"/>
      <c r="LVC9" s="158"/>
      <c r="LVD9" s="158"/>
      <c r="LVE9" s="158"/>
      <c r="LVF9" s="158"/>
      <c r="LVG9" s="158"/>
      <c r="LVH9" s="158"/>
      <c r="LVI9" s="158"/>
      <c r="LVJ9" s="158"/>
      <c r="LVK9" s="158"/>
      <c r="LVL9" s="158"/>
      <c r="LVM9" s="158"/>
      <c r="LVN9" s="158"/>
      <c r="LVO9" s="158"/>
      <c r="LVP9" s="158"/>
      <c r="LVQ9" s="158"/>
      <c r="LVR9" s="158"/>
      <c r="LVS9" s="158"/>
      <c r="LVT9" s="158"/>
      <c r="LVU9" s="158"/>
      <c r="LVV9" s="158"/>
      <c r="LVW9" s="158"/>
      <c r="LVX9" s="158"/>
      <c r="LVY9" s="158"/>
      <c r="LVZ9" s="158"/>
      <c r="LWA9" s="158"/>
      <c r="LWB9" s="158"/>
      <c r="LWC9" s="158"/>
      <c r="LWD9" s="158"/>
      <c r="LWE9" s="158"/>
      <c r="LWF9" s="158"/>
      <c r="LWG9" s="158"/>
      <c r="LWH9" s="158"/>
      <c r="LWI9" s="158"/>
      <c r="LWJ9" s="158"/>
      <c r="LWK9" s="158"/>
      <c r="LWL9" s="158"/>
      <c r="LWM9" s="158"/>
      <c r="LWN9" s="158"/>
      <c r="LWO9" s="158"/>
      <c r="LWP9" s="158"/>
      <c r="LWQ9" s="158"/>
      <c r="LWR9" s="158"/>
      <c r="LWS9" s="158"/>
      <c r="LWT9" s="158"/>
      <c r="LWU9" s="158"/>
      <c r="LWV9" s="158"/>
      <c r="LWW9" s="158"/>
      <c r="LWX9" s="158"/>
      <c r="LWY9" s="158"/>
      <c r="LWZ9" s="158"/>
      <c r="LXA9" s="158"/>
      <c r="LXB9" s="158"/>
      <c r="LXC9" s="158"/>
      <c r="LXD9" s="158"/>
      <c r="LXE9" s="158"/>
      <c r="LXF9" s="158"/>
      <c r="LXG9" s="158"/>
      <c r="LXH9" s="158"/>
      <c r="LXI9" s="158"/>
      <c r="LXJ9" s="158"/>
      <c r="LXK9" s="158"/>
      <c r="LXL9" s="158"/>
      <c r="LXM9" s="158"/>
      <c r="LXN9" s="158"/>
      <c r="LXO9" s="158"/>
      <c r="LXP9" s="158"/>
      <c r="LXQ9" s="158"/>
      <c r="LXR9" s="158"/>
      <c r="LXS9" s="158"/>
      <c r="LXT9" s="158"/>
      <c r="LXU9" s="158"/>
      <c r="LXV9" s="158"/>
      <c r="LXW9" s="158"/>
      <c r="LXX9" s="158"/>
      <c r="LXY9" s="158"/>
      <c r="LXZ9" s="158"/>
      <c r="LYA9" s="158"/>
      <c r="LYB9" s="158"/>
      <c r="LYC9" s="158"/>
      <c r="LYD9" s="158"/>
      <c r="LYE9" s="158"/>
      <c r="LYF9" s="158"/>
      <c r="LYG9" s="158"/>
      <c r="LYH9" s="158"/>
      <c r="LYI9" s="158"/>
      <c r="LYJ9" s="158"/>
      <c r="LYK9" s="158"/>
      <c r="LYL9" s="158"/>
      <c r="LYM9" s="158"/>
      <c r="LYN9" s="158"/>
      <c r="LYO9" s="158"/>
      <c r="LYP9" s="158"/>
      <c r="LYQ9" s="158"/>
      <c r="LYR9" s="158"/>
      <c r="LYS9" s="158"/>
      <c r="LYT9" s="158"/>
      <c r="LYU9" s="158"/>
      <c r="LYV9" s="158"/>
      <c r="LYW9" s="158"/>
      <c r="LYX9" s="158"/>
      <c r="LYY9" s="158"/>
      <c r="LYZ9" s="158"/>
      <c r="LZA9" s="158"/>
      <c r="LZB9" s="158"/>
      <c r="LZC9" s="158"/>
      <c r="LZD9" s="158"/>
      <c r="LZE9" s="158"/>
      <c r="LZF9" s="158"/>
      <c r="LZG9" s="158"/>
      <c r="LZH9" s="158"/>
      <c r="LZI9" s="158"/>
      <c r="LZJ9" s="158"/>
      <c r="LZK9" s="158"/>
      <c r="LZL9" s="158"/>
      <c r="LZM9" s="158"/>
      <c r="LZN9" s="158"/>
      <c r="LZO9" s="158"/>
      <c r="LZP9" s="158"/>
      <c r="LZQ9" s="158"/>
      <c r="LZR9" s="158"/>
      <c r="LZS9" s="158"/>
      <c r="LZT9" s="158"/>
      <c r="LZU9" s="158"/>
      <c r="LZV9" s="158"/>
      <c r="LZW9" s="158"/>
      <c r="LZX9" s="158"/>
      <c r="LZY9" s="158"/>
      <c r="LZZ9" s="158"/>
      <c r="MAA9" s="158"/>
      <c r="MAB9" s="158"/>
      <c r="MAC9" s="158"/>
      <c r="MAD9" s="158"/>
      <c r="MAE9" s="158"/>
      <c r="MAF9" s="158"/>
      <c r="MAG9" s="158"/>
      <c r="MAH9" s="158"/>
      <c r="MAI9" s="158"/>
      <c r="MAJ9" s="158"/>
      <c r="MAK9" s="158"/>
      <c r="MAL9" s="158"/>
      <c r="MAM9" s="158"/>
      <c r="MAN9" s="158"/>
      <c r="MAO9" s="158"/>
      <c r="MAP9" s="158"/>
      <c r="MAQ9" s="158"/>
      <c r="MAR9" s="158"/>
      <c r="MAS9" s="158"/>
      <c r="MAT9" s="158"/>
      <c r="MAU9" s="158"/>
      <c r="MAV9" s="158"/>
      <c r="MAW9" s="158"/>
      <c r="MAX9" s="158"/>
      <c r="MAY9" s="158"/>
      <c r="MAZ9" s="158"/>
      <c r="MBA9" s="158"/>
      <c r="MBB9" s="158"/>
      <c r="MBC9" s="158"/>
      <c r="MBD9" s="158"/>
      <c r="MBE9" s="158"/>
      <c r="MBF9" s="158"/>
      <c r="MBG9" s="158"/>
      <c r="MBH9" s="158"/>
      <c r="MBI9" s="158"/>
      <c r="MBJ9" s="158"/>
      <c r="MBK9" s="158"/>
      <c r="MBL9" s="158"/>
      <c r="MBM9" s="158"/>
      <c r="MBN9" s="158"/>
      <c r="MBO9" s="158"/>
      <c r="MBP9" s="158"/>
      <c r="MBQ9" s="158"/>
      <c r="MBR9" s="158"/>
      <c r="MBS9" s="158"/>
      <c r="MBT9" s="158"/>
      <c r="MBU9" s="158"/>
      <c r="MBV9" s="158"/>
      <c r="MBW9" s="158"/>
      <c r="MBX9" s="158"/>
      <c r="MBY9" s="158"/>
      <c r="MBZ9" s="158"/>
      <c r="MCA9" s="158"/>
      <c r="MCB9" s="158"/>
      <c r="MCC9" s="158"/>
      <c r="MCD9" s="158"/>
      <c r="MCE9" s="158"/>
      <c r="MCF9" s="158"/>
      <c r="MCG9" s="158"/>
      <c r="MCH9" s="158"/>
      <c r="MCI9" s="158"/>
      <c r="MCJ9" s="158"/>
      <c r="MCK9" s="158"/>
      <c r="MCL9" s="158"/>
      <c r="MCM9" s="158"/>
      <c r="MCN9" s="158"/>
      <c r="MCO9" s="158"/>
      <c r="MCP9" s="158"/>
      <c r="MCQ9" s="158"/>
      <c r="MCR9" s="158"/>
      <c r="MCS9" s="158"/>
      <c r="MCT9" s="158"/>
      <c r="MCU9" s="158"/>
      <c r="MCV9" s="158"/>
      <c r="MCW9" s="158"/>
      <c r="MCX9" s="158"/>
      <c r="MCY9" s="158"/>
      <c r="MCZ9" s="158"/>
      <c r="MDA9" s="158"/>
      <c r="MDB9" s="158"/>
      <c r="MDC9" s="158"/>
      <c r="MDD9" s="158"/>
      <c r="MDE9" s="158"/>
      <c r="MDF9" s="158"/>
      <c r="MDG9" s="158"/>
      <c r="MDH9" s="158"/>
      <c r="MDI9" s="158"/>
      <c r="MDJ9" s="158"/>
      <c r="MDK9" s="158"/>
      <c r="MDL9" s="158"/>
      <c r="MDM9" s="158"/>
      <c r="MDN9" s="158"/>
      <c r="MDO9" s="158"/>
      <c r="MDP9" s="158"/>
      <c r="MDQ9" s="158"/>
      <c r="MDR9" s="158"/>
      <c r="MDS9" s="158"/>
      <c r="MDT9" s="158"/>
      <c r="MDU9" s="158"/>
      <c r="MDV9" s="158"/>
      <c r="MDW9" s="158"/>
      <c r="MDX9" s="158"/>
      <c r="MDY9" s="158"/>
      <c r="MDZ9" s="158"/>
      <c r="MEA9" s="158"/>
      <c r="MEB9" s="158"/>
      <c r="MEC9" s="158"/>
      <c r="MED9" s="158"/>
      <c r="MEE9" s="158"/>
      <c r="MEF9" s="158"/>
      <c r="MEG9" s="158"/>
      <c r="MEH9" s="158"/>
      <c r="MEI9" s="158"/>
      <c r="MEJ9" s="158"/>
      <c r="MEK9" s="158"/>
      <c r="MEL9" s="158"/>
      <c r="MEM9" s="158"/>
      <c r="MEN9" s="158"/>
      <c r="MEO9" s="158"/>
      <c r="MEP9" s="158"/>
      <c r="MEQ9" s="158"/>
      <c r="MER9" s="158"/>
      <c r="MES9" s="158"/>
      <c r="MET9" s="158"/>
      <c r="MEU9" s="158"/>
      <c r="MEV9" s="158"/>
      <c r="MEW9" s="158"/>
      <c r="MEX9" s="158"/>
      <c r="MEY9" s="158"/>
      <c r="MEZ9" s="158"/>
      <c r="MFA9" s="158"/>
      <c r="MFB9" s="158"/>
      <c r="MFC9" s="158"/>
      <c r="MFD9" s="158"/>
      <c r="MFE9" s="158"/>
      <c r="MFF9" s="158"/>
      <c r="MFG9" s="158"/>
      <c r="MFH9" s="158"/>
      <c r="MFI9" s="158"/>
      <c r="MFJ9" s="158"/>
      <c r="MFK9" s="158"/>
      <c r="MFL9" s="158"/>
      <c r="MFM9" s="158"/>
      <c r="MFN9" s="158"/>
      <c r="MFO9" s="158"/>
      <c r="MFP9" s="158"/>
      <c r="MFQ9" s="158"/>
      <c r="MFR9" s="158"/>
      <c r="MFS9" s="158"/>
      <c r="MFT9" s="158"/>
      <c r="MFU9" s="158"/>
      <c r="MFV9" s="158"/>
      <c r="MFW9" s="158"/>
      <c r="MFX9" s="158"/>
      <c r="MFY9" s="158"/>
      <c r="MFZ9" s="158"/>
      <c r="MGA9" s="158"/>
      <c r="MGB9" s="158"/>
      <c r="MGC9" s="158"/>
      <c r="MGD9" s="158"/>
      <c r="MGE9" s="158"/>
      <c r="MGF9" s="158"/>
      <c r="MGG9" s="158"/>
      <c r="MGH9" s="158"/>
      <c r="MGI9" s="158"/>
      <c r="MGJ9" s="158"/>
      <c r="MGK9" s="158"/>
      <c r="MGL9" s="158"/>
      <c r="MGM9" s="158"/>
      <c r="MGN9" s="158"/>
      <c r="MGO9" s="158"/>
      <c r="MGP9" s="158"/>
      <c r="MGQ9" s="158"/>
      <c r="MGR9" s="158"/>
      <c r="MGS9" s="158"/>
      <c r="MGT9" s="158"/>
      <c r="MGU9" s="158"/>
      <c r="MGV9" s="158"/>
      <c r="MGW9" s="158"/>
      <c r="MGX9" s="158"/>
      <c r="MGY9" s="158"/>
      <c r="MGZ9" s="158"/>
      <c r="MHA9" s="158"/>
      <c r="MHB9" s="158"/>
      <c r="MHC9" s="158"/>
      <c r="MHD9" s="158"/>
      <c r="MHE9" s="158"/>
      <c r="MHF9" s="158"/>
      <c r="MHG9" s="158"/>
      <c r="MHH9" s="158"/>
      <c r="MHI9" s="158"/>
      <c r="MHJ9" s="158"/>
      <c r="MHK9" s="158"/>
      <c r="MHL9" s="158"/>
      <c r="MHM9" s="158"/>
      <c r="MHN9" s="158"/>
      <c r="MHO9" s="158"/>
      <c r="MHP9" s="158"/>
      <c r="MHQ9" s="158"/>
      <c r="MHR9" s="158"/>
      <c r="MHS9" s="158"/>
      <c r="MHT9" s="158"/>
      <c r="MHU9" s="158"/>
      <c r="MHV9" s="158"/>
      <c r="MHW9" s="158"/>
      <c r="MHX9" s="158"/>
      <c r="MHY9" s="158"/>
      <c r="MHZ9" s="158"/>
      <c r="MIA9" s="158"/>
      <c r="MIB9" s="158"/>
      <c r="MIC9" s="158"/>
      <c r="MID9" s="158"/>
      <c r="MIE9" s="158"/>
      <c r="MIF9" s="158"/>
      <c r="MIG9" s="158"/>
      <c r="MIH9" s="158"/>
      <c r="MII9" s="158"/>
      <c r="MIJ9" s="158"/>
      <c r="MIK9" s="158"/>
      <c r="MIL9" s="158"/>
      <c r="MIM9" s="158"/>
      <c r="MIN9" s="158"/>
      <c r="MIO9" s="158"/>
      <c r="MIP9" s="158"/>
      <c r="MIQ9" s="158"/>
      <c r="MIR9" s="158"/>
      <c r="MIS9" s="158"/>
      <c r="MIT9" s="158"/>
      <c r="MIU9" s="158"/>
      <c r="MIV9" s="158"/>
      <c r="MIW9" s="158"/>
      <c r="MIX9" s="158"/>
      <c r="MIY9" s="158"/>
      <c r="MIZ9" s="158"/>
      <c r="MJA9" s="158"/>
      <c r="MJB9" s="158"/>
      <c r="MJC9" s="158"/>
      <c r="MJD9" s="158"/>
      <c r="MJE9" s="158"/>
      <c r="MJF9" s="158"/>
      <c r="MJG9" s="158"/>
      <c r="MJH9" s="158"/>
      <c r="MJI9" s="158"/>
      <c r="MJJ9" s="158"/>
      <c r="MJK9" s="158"/>
      <c r="MJL9" s="158"/>
      <c r="MJM9" s="158"/>
      <c r="MJN9" s="158"/>
      <c r="MJO9" s="158"/>
      <c r="MJP9" s="158"/>
      <c r="MJQ9" s="158"/>
      <c r="MJR9" s="158"/>
      <c r="MJS9" s="158"/>
      <c r="MJT9" s="158"/>
      <c r="MJU9" s="158"/>
      <c r="MJV9" s="158"/>
      <c r="MJW9" s="158"/>
      <c r="MJX9" s="158"/>
      <c r="MJY9" s="158"/>
      <c r="MJZ9" s="158"/>
      <c r="MKA9" s="158"/>
      <c r="MKB9" s="158"/>
      <c r="MKC9" s="158"/>
      <c r="MKD9" s="158"/>
      <c r="MKE9" s="158"/>
      <c r="MKF9" s="158"/>
      <c r="MKG9" s="158"/>
      <c r="MKH9" s="158"/>
      <c r="MKI9" s="158"/>
      <c r="MKJ9" s="158"/>
      <c r="MKK9" s="158"/>
      <c r="MKL9" s="158"/>
      <c r="MKM9" s="158"/>
      <c r="MKN9" s="158"/>
      <c r="MKO9" s="158"/>
      <c r="MKP9" s="158"/>
      <c r="MKQ9" s="158"/>
      <c r="MKR9" s="158"/>
      <c r="MKS9" s="158"/>
      <c r="MKT9" s="158"/>
      <c r="MKU9" s="158"/>
      <c r="MKV9" s="158"/>
      <c r="MKW9" s="158"/>
      <c r="MKX9" s="158"/>
      <c r="MKY9" s="158"/>
      <c r="MKZ9" s="158"/>
      <c r="MLA9" s="158"/>
      <c r="MLB9" s="158"/>
      <c r="MLC9" s="158"/>
      <c r="MLD9" s="158"/>
      <c r="MLE9" s="158"/>
      <c r="MLF9" s="158"/>
      <c r="MLG9" s="158"/>
      <c r="MLH9" s="158"/>
      <c r="MLI9" s="158"/>
      <c r="MLJ9" s="158"/>
      <c r="MLK9" s="158"/>
      <c r="MLL9" s="158"/>
      <c r="MLM9" s="158"/>
      <c r="MLN9" s="158"/>
      <c r="MLO9" s="158"/>
      <c r="MLP9" s="158"/>
      <c r="MLQ9" s="158"/>
      <c r="MLR9" s="158"/>
      <c r="MLS9" s="158"/>
      <c r="MLT9" s="158"/>
      <c r="MLU9" s="158"/>
      <c r="MLV9" s="158"/>
      <c r="MLW9" s="158"/>
      <c r="MLX9" s="158"/>
      <c r="MLY9" s="158"/>
      <c r="MLZ9" s="158"/>
      <c r="MMA9" s="158"/>
      <c r="MMB9" s="158"/>
      <c r="MMC9" s="158"/>
      <c r="MMD9" s="158"/>
      <c r="MME9" s="158"/>
      <c r="MMF9" s="158"/>
      <c r="MMG9" s="158"/>
      <c r="MMH9" s="158"/>
      <c r="MMI9" s="158"/>
      <c r="MMJ9" s="158"/>
      <c r="MMK9" s="158"/>
      <c r="MML9" s="158"/>
      <c r="MMM9" s="158"/>
      <c r="MMN9" s="158"/>
      <c r="MMO9" s="158"/>
      <c r="MMP9" s="158"/>
      <c r="MMQ9" s="158"/>
      <c r="MMR9" s="158"/>
      <c r="MMS9" s="158"/>
      <c r="MMT9" s="158"/>
      <c r="MMU9" s="158"/>
      <c r="MMV9" s="158"/>
      <c r="MMW9" s="158"/>
      <c r="MMX9" s="158"/>
      <c r="MMY9" s="158"/>
      <c r="MMZ9" s="158"/>
      <c r="MNA9" s="158"/>
      <c r="MNB9" s="158"/>
      <c r="MNC9" s="158"/>
      <c r="MND9" s="158"/>
      <c r="MNE9" s="158"/>
      <c r="MNF9" s="158"/>
      <c r="MNG9" s="158"/>
      <c r="MNH9" s="158"/>
      <c r="MNI9" s="158"/>
      <c r="MNJ9" s="158"/>
      <c r="MNK9" s="158"/>
      <c r="MNL9" s="158"/>
      <c r="MNM9" s="158"/>
      <c r="MNN9" s="158"/>
      <c r="MNO9" s="158"/>
      <c r="MNP9" s="158"/>
      <c r="MNQ9" s="158"/>
      <c r="MNR9" s="158"/>
      <c r="MNS9" s="158"/>
      <c r="MNT9" s="158"/>
      <c r="MNU9" s="158"/>
      <c r="MNV9" s="158"/>
      <c r="MNW9" s="158"/>
      <c r="MNX9" s="158"/>
      <c r="MNY9" s="158"/>
      <c r="MNZ9" s="158"/>
      <c r="MOA9" s="158"/>
      <c r="MOB9" s="158"/>
      <c r="MOC9" s="158"/>
      <c r="MOD9" s="158"/>
      <c r="MOE9" s="158"/>
      <c r="MOF9" s="158"/>
      <c r="MOG9" s="158"/>
      <c r="MOH9" s="158"/>
      <c r="MOI9" s="158"/>
      <c r="MOJ9" s="158"/>
      <c r="MOK9" s="158"/>
      <c r="MOL9" s="158"/>
      <c r="MOM9" s="158"/>
      <c r="MON9" s="158"/>
      <c r="MOO9" s="158"/>
      <c r="MOP9" s="158"/>
      <c r="MOQ9" s="158"/>
      <c r="MOR9" s="158"/>
      <c r="MOS9" s="158"/>
      <c r="MOT9" s="158"/>
      <c r="MOU9" s="158"/>
      <c r="MOV9" s="158"/>
      <c r="MOW9" s="158"/>
      <c r="MOX9" s="158"/>
      <c r="MOY9" s="158"/>
      <c r="MOZ9" s="158"/>
      <c r="MPA9" s="158"/>
      <c r="MPB9" s="158"/>
      <c r="MPC9" s="158"/>
      <c r="MPD9" s="158"/>
      <c r="MPE9" s="158"/>
      <c r="MPF9" s="158"/>
      <c r="MPG9" s="158"/>
      <c r="MPH9" s="158"/>
      <c r="MPI9" s="158"/>
      <c r="MPJ9" s="158"/>
      <c r="MPK9" s="158"/>
      <c r="MPL9" s="158"/>
      <c r="MPM9" s="158"/>
      <c r="MPN9" s="158"/>
      <c r="MPO9" s="158"/>
      <c r="MPP9" s="158"/>
      <c r="MPQ9" s="158"/>
      <c r="MPR9" s="158"/>
      <c r="MPS9" s="158"/>
      <c r="MPT9" s="158"/>
      <c r="MPU9" s="158"/>
      <c r="MPV9" s="158"/>
      <c r="MPW9" s="158"/>
      <c r="MPX9" s="158"/>
      <c r="MPY9" s="158"/>
      <c r="MPZ9" s="158"/>
      <c r="MQA9" s="158"/>
      <c r="MQB9" s="158"/>
      <c r="MQC9" s="158"/>
      <c r="MQD9" s="158"/>
      <c r="MQE9" s="158"/>
      <c r="MQF9" s="158"/>
      <c r="MQG9" s="158"/>
      <c r="MQH9" s="158"/>
      <c r="MQI9" s="158"/>
      <c r="MQJ9" s="158"/>
      <c r="MQK9" s="158"/>
      <c r="MQL9" s="158"/>
      <c r="MQM9" s="158"/>
      <c r="MQN9" s="158"/>
      <c r="MQO9" s="158"/>
      <c r="MQP9" s="158"/>
      <c r="MQQ9" s="158"/>
      <c r="MQR9" s="158"/>
      <c r="MQS9" s="158"/>
      <c r="MQT9" s="158"/>
      <c r="MQU9" s="158"/>
      <c r="MQV9" s="158"/>
      <c r="MQW9" s="158"/>
      <c r="MQX9" s="158"/>
      <c r="MQY9" s="158"/>
      <c r="MQZ9" s="158"/>
      <c r="MRA9" s="158"/>
      <c r="MRB9" s="158"/>
      <c r="MRC9" s="158"/>
      <c r="MRD9" s="158"/>
      <c r="MRE9" s="158"/>
      <c r="MRF9" s="158"/>
      <c r="MRG9" s="158"/>
      <c r="MRH9" s="158"/>
      <c r="MRI9" s="158"/>
      <c r="MRJ9" s="158"/>
      <c r="MRK9" s="158"/>
      <c r="MRL9" s="158"/>
      <c r="MRM9" s="158"/>
      <c r="MRN9" s="158"/>
      <c r="MRO9" s="158"/>
      <c r="MRP9" s="158"/>
      <c r="MRQ9" s="158"/>
      <c r="MRR9" s="158"/>
      <c r="MRS9" s="158"/>
      <c r="MRT9" s="158"/>
      <c r="MRU9" s="158"/>
      <c r="MRV9" s="158"/>
      <c r="MRW9" s="158"/>
      <c r="MRX9" s="158"/>
      <c r="MRY9" s="158"/>
      <c r="MRZ9" s="158"/>
      <c r="MSA9" s="158"/>
      <c r="MSB9" s="158"/>
      <c r="MSC9" s="158"/>
      <c r="MSD9" s="158"/>
      <c r="MSE9" s="158"/>
      <c r="MSF9" s="158"/>
      <c r="MSG9" s="158"/>
      <c r="MSH9" s="158"/>
      <c r="MSI9" s="158"/>
      <c r="MSJ9" s="158"/>
      <c r="MSK9" s="158"/>
      <c r="MSL9" s="158"/>
      <c r="MSM9" s="158"/>
      <c r="MSN9" s="158"/>
      <c r="MSO9" s="158"/>
      <c r="MSP9" s="158"/>
      <c r="MSQ9" s="158"/>
      <c r="MSR9" s="158"/>
      <c r="MSS9" s="158"/>
      <c r="MST9" s="158"/>
      <c r="MSU9" s="158"/>
      <c r="MSV9" s="158"/>
      <c r="MSW9" s="158"/>
      <c r="MSX9" s="158"/>
      <c r="MSY9" s="158"/>
      <c r="MSZ9" s="158"/>
      <c r="MTA9" s="158"/>
      <c r="MTB9" s="158"/>
      <c r="MTC9" s="158"/>
      <c r="MTD9" s="158"/>
      <c r="MTE9" s="158"/>
      <c r="MTF9" s="158"/>
      <c r="MTG9" s="158"/>
      <c r="MTH9" s="158"/>
      <c r="MTI9" s="158"/>
      <c r="MTJ9" s="158"/>
      <c r="MTK9" s="158"/>
      <c r="MTL9" s="158"/>
      <c r="MTM9" s="158"/>
      <c r="MTN9" s="158"/>
      <c r="MTO9" s="158"/>
      <c r="MTP9" s="158"/>
      <c r="MTQ9" s="158"/>
      <c r="MTR9" s="158"/>
      <c r="MTS9" s="158"/>
      <c r="MTT9" s="158"/>
      <c r="MTU9" s="158"/>
      <c r="MTV9" s="158"/>
      <c r="MTW9" s="158"/>
      <c r="MTX9" s="158"/>
      <c r="MTY9" s="158"/>
      <c r="MTZ9" s="158"/>
      <c r="MUA9" s="158"/>
      <c r="MUB9" s="158"/>
      <c r="MUC9" s="158"/>
      <c r="MUD9" s="158"/>
      <c r="MUE9" s="158"/>
      <c r="MUF9" s="158"/>
      <c r="MUG9" s="158"/>
      <c r="MUH9" s="158"/>
      <c r="MUI9" s="158"/>
      <c r="MUJ9" s="158"/>
      <c r="MUK9" s="158"/>
      <c r="MUL9" s="158"/>
      <c r="MUM9" s="158"/>
      <c r="MUN9" s="158"/>
      <c r="MUO9" s="158"/>
      <c r="MUP9" s="158"/>
      <c r="MUQ9" s="158"/>
      <c r="MUR9" s="158"/>
      <c r="MUS9" s="158"/>
      <c r="MUT9" s="158"/>
      <c r="MUU9" s="158"/>
      <c r="MUV9" s="158"/>
      <c r="MUW9" s="158"/>
      <c r="MUX9" s="158"/>
      <c r="MUY9" s="158"/>
      <c r="MUZ9" s="158"/>
      <c r="MVA9" s="158"/>
      <c r="MVB9" s="158"/>
      <c r="MVC9" s="158"/>
      <c r="MVD9" s="158"/>
      <c r="MVE9" s="158"/>
      <c r="MVF9" s="158"/>
      <c r="MVG9" s="158"/>
      <c r="MVH9" s="158"/>
      <c r="MVI9" s="158"/>
      <c r="MVJ9" s="158"/>
      <c r="MVK9" s="158"/>
      <c r="MVL9" s="158"/>
      <c r="MVM9" s="158"/>
      <c r="MVN9" s="158"/>
      <c r="MVO9" s="158"/>
      <c r="MVP9" s="158"/>
      <c r="MVQ9" s="158"/>
      <c r="MVR9" s="158"/>
      <c r="MVS9" s="158"/>
      <c r="MVT9" s="158"/>
      <c r="MVU9" s="158"/>
      <c r="MVV9" s="158"/>
      <c r="MVW9" s="158"/>
      <c r="MVX9" s="158"/>
      <c r="MVY9" s="158"/>
      <c r="MVZ9" s="158"/>
      <c r="MWA9" s="158"/>
      <c r="MWB9" s="158"/>
      <c r="MWC9" s="158"/>
      <c r="MWD9" s="158"/>
      <c r="MWE9" s="158"/>
      <c r="MWF9" s="158"/>
      <c r="MWG9" s="158"/>
      <c r="MWH9" s="158"/>
      <c r="MWI9" s="158"/>
      <c r="MWJ9" s="158"/>
      <c r="MWK9" s="158"/>
      <c r="MWL9" s="158"/>
      <c r="MWM9" s="158"/>
      <c r="MWN9" s="158"/>
      <c r="MWO9" s="158"/>
      <c r="MWP9" s="158"/>
      <c r="MWQ9" s="158"/>
      <c r="MWR9" s="158"/>
      <c r="MWS9" s="158"/>
      <c r="MWT9" s="158"/>
      <c r="MWU9" s="158"/>
      <c r="MWV9" s="158"/>
      <c r="MWW9" s="158"/>
      <c r="MWX9" s="158"/>
      <c r="MWY9" s="158"/>
      <c r="MWZ9" s="158"/>
      <c r="MXA9" s="158"/>
      <c r="MXB9" s="158"/>
      <c r="MXC9" s="158"/>
      <c r="MXD9" s="158"/>
      <c r="MXE9" s="158"/>
      <c r="MXF9" s="158"/>
      <c r="MXG9" s="158"/>
      <c r="MXH9" s="158"/>
      <c r="MXI9" s="158"/>
      <c r="MXJ9" s="158"/>
      <c r="MXK9" s="158"/>
      <c r="MXL9" s="158"/>
      <c r="MXM9" s="158"/>
      <c r="MXN9" s="158"/>
      <c r="MXO9" s="158"/>
      <c r="MXP9" s="158"/>
      <c r="MXQ9" s="158"/>
      <c r="MXR9" s="158"/>
      <c r="MXS9" s="158"/>
      <c r="MXT9" s="158"/>
      <c r="MXU9" s="158"/>
      <c r="MXV9" s="158"/>
      <c r="MXW9" s="158"/>
      <c r="MXX9" s="158"/>
      <c r="MXY9" s="158"/>
      <c r="MXZ9" s="158"/>
      <c r="MYA9" s="158"/>
      <c r="MYB9" s="158"/>
      <c r="MYC9" s="158"/>
      <c r="MYD9" s="158"/>
      <c r="MYE9" s="158"/>
      <c r="MYF9" s="158"/>
      <c r="MYG9" s="158"/>
      <c r="MYH9" s="158"/>
      <c r="MYI9" s="158"/>
      <c r="MYJ9" s="158"/>
      <c r="MYK9" s="158"/>
      <c r="MYL9" s="158"/>
      <c r="MYM9" s="158"/>
      <c r="MYN9" s="158"/>
      <c r="MYO9" s="158"/>
      <c r="MYP9" s="158"/>
      <c r="MYQ9" s="158"/>
      <c r="MYR9" s="158"/>
      <c r="MYS9" s="158"/>
      <c r="MYT9" s="158"/>
      <c r="MYU9" s="158"/>
      <c r="MYV9" s="158"/>
      <c r="MYW9" s="158"/>
      <c r="MYX9" s="158"/>
      <c r="MYY9" s="158"/>
      <c r="MYZ9" s="158"/>
      <c r="MZA9" s="158"/>
      <c r="MZB9" s="158"/>
      <c r="MZC9" s="158"/>
      <c r="MZD9" s="158"/>
      <c r="MZE9" s="158"/>
      <c r="MZF9" s="158"/>
      <c r="MZG9" s="158"/>
      <c r="MZH9" s="158"/>
      <c r="MZI9" s="158"/>
      <c r="MZJ9" s="158"/>
      <c r="MZK9" s="158"/>
      <c r="MZL9" s="158"/>
      <c r="MZM9" s="158"/>
      <c r="MZN9" s="158"/>
      <c r="MZO9" s="158"/>
      <c r="MZP9" s="158"/>
      <c r="MZQ9" s="158"/>
      <c r="MZR9" s="158"/>
      <c r="MZS9" s="158"/>
      <c r="MZT9" s="158"/>
      <c r="MZU9" s="158"/>
      <c r="MZV9" s="158"/>
      <c r="MZW9" s="158"/>
      <c r="MZX9" s="158"/>
      <c r="MZY9" s="158"/>
      <c r="MZZ9" s="158"/>
      <c r="NAA9" s="158"/>
      <c r="NAB9" s="158"/>
      <c r="NAC9" s="158"/>
      <c r="NAD9" s="158"/>
      <c r="NAE9" s="158"/>
      <c r="NAF9" s="158"/>
      <c r="NAG9" s="158"/>
      <c r="NAH9" s="158"/>
      <c r="NAI9" s="158"/>
      <c r="NAJ9" s="158"/>
      <c r="NAK9" s="158"/>
      <c r="NAL9" s="158"/>
      <c r="NAM9" s="158"/>
      <c r="NAN9" s="158"/>
      <c r="NAO9" s="158"/>
      <c r="NAP9" s="158"/>
      <c r="NAQ9" s="158"/>
      <c r="NAR9" s="158"/>
      <c r="NAS9" s="158"/>
      <c r="NAT9" s="158"/>
      <c r="NAU9" s="158"/>
      <c r="NAV9" s="158"/>
      <c r="NAW9" s="158"/>
      <c r="NAX9" s="158"/>
      <c r="NAY9" s="158"/>
      <c r="NAZ9" s="158"/>
      <c r="NBA9" s="158"/>
      <c r="NBB9" s="158"/>
      <c r="NBC9" s="158"/>
      <c r="NBD9" s="158"/>
      <c r="NBE9" s="158"/>
      <c r="NBF9" s="158"/>
      <c r="NBG9" s="158"/>
      <c r="NBH9" s="158"/>
      <c r="NBI9" s="158"/>
      <c r="NBJ9" s="158"/>
      <c r="NBK9" s="158"/>
      <c r="NBL9" s="158"/>
      <c r="NBM9" s="158"/>
      <c r="NBN9" s="158"/>
      <c r="NBO9" s="158"/>
      <c r="NBP9" s="158"/>
      <c r="NBQ9" s="158"/>
      <c r="NBR9" s="158"/>
      <c r="NBS9" s="158"/>
      <c r="NBT9" s="158"/>
      <c r="NBU9" s="158"/>
      <c r="NBV9" s="158"/>
      <c r="NBW9" s="158"/>
      <c r="NBX9" s="158"/>
      <c r="NBY9" s="158"/>
      <c r="NBZ9" s="158"/>
      <c r="NCA9" s="158"/>
      <c r="NCB9" s="158"/>
      <c r="NCC9" s="158"/>
      <c r="NCD9" s="158"/>
      <c r="NCE9" s="158"/>
      <c r="NCF9" s="158"/>
      <c r="NCG9" s="158"/>
      <c r="NCH9" s="158"/>
      <c r="NCI9" s="158"/>
      <c r="NCJ9" s="158"/>
      <c r="NCK9" s="158"/>
      <c r="NCL9" s="158"/>
      <c r="NCM9" s="158"/>
      <c r="NCN9" s="158"/>
      <c r="NCO9" s="158"/>
      <c r="NCP9" s="158"/>
      <c r="NCQ9" s="158"/>
      <c r="NCR9" s="158"/>
      <c r="NCS9" s="158"/>
      <c r="NCT9" s="158"/>
      <c r="NCU9" s="158"/>
      <c r="NCV9" s="158"/>
      <c r="NCW9" s="158"/>
      <c r="NCX9" s="158"/>
      <c r="NCY9" s="158"/>
      <c r="NCZ9" s="158"/>
      <c r="NDA9" s="158"/>
      <c r="NDB9" s="158"/>
      <c r="NDC9" s="158"/>
      <c r="NDD9" s="158"/>
      <c r="NDE9" s="158"/>
      <c r="NDF9" s="158"/>
      <c r="NDG9" s="158"/>
      <c r="NDH9" s="158"/>
      <c r="NDI9" s="158"/>
      <c r="NDJ9" s="158"/>
      <c r="NDK9" s="158"/>
      <c r="NDL9" s="158"/>
      <c r="NDM9" s="158"/>
      <c r="NDN9" s="158"/>
      <c r="NDO9" s="158"/>
      <c r="NDP9" s="158"/>
      <c r="NDQ9" s="158"/>
      <c r="NDR9" s="158"/>
      <c r="NDS9" s="158"/>
      <c r="NDT9" s="158"/>
      <c r="NDU9" s="158"/>
      <c r="NDV9" s="158"/>
      <c r="NDW9" s="158"/>
      <c r="NDX9" s="158"/>
      <c r="NDY9" s="158"/>
      <c r="NDZ9" s="158"/>
      <c r="NEA9" s="158"/>
      <c r="NEB9" s="158"/>
      <c r="NEC9" s="158"/>
      <c r="NED9" s="158"/>
      <c r="NEE9" s="158"/>
      <c r="NEF9" s="158"/>
      <c r="NEG9" s="158"/>
      <c r="NEH9" s="158"/>
      <c r="NEI9" s="158"/>
      <c r="NEJ9" s="158"/>
      <c r="NEK9" s="158"/>
      <c r="NEL9" s="158"/>
      <c r="NEM9" s="158"/>
      <c r="NEN9" s="158"/>
      <c r="NEO9" s="158"/>
      <c r="NEP9" s="158"/>
      <c r="NEQ9" s="158"/>
      <c r="NER9" s="158"/>
      <c r="NES9" s="158"/>
      <c r="NET9" s="158"/>
      <c r="NEU9" s="158"/>
      <c r="NEV9" s="158"/>
      <c r="NEW9" s="158"/>
      <c r="NEX9" s="158"/>
      <c r="NEY9" s="158"/>
      <c r="NEZ9" s="158"/>
      <c r="NFA9" s="158"/>
      <c r="NFB9" s="158"/>
      <c r="NFC9" s="158"/>
      <c r="NFD9" s="158"/>
      <c r="NFE9" s="158"/>
      <c r="NFF9" s="158"/>
      <c r="NFG9" s="158"/>
      <c r="NFH9" s="158"/>
      <c r="NFI9" s="158"/>
      <c r="NFJ9" s="158"/>
      <c r="NFK9" s="158"/>
      <c r="NFL9" s="158"/>
      <c r="NFM9" s="158"/>
      <c r="NFN9" s="158"/>
      <c r="NFO9" s="158"/>
      <c r="NFP9" s="158"/>
      <c r="NFQ9" s="158"/>
      <c r="NFR9" s="158"/>
      <c r="NFS9" s="158"/>
      <c r="NFT9" s="158"/>
      <c r="NFU9" s="158"/>
      <c r="NFV9" s="158"/>
      <c r="NFW9" s="158"/>
      <c r="NFX9" s="158"/>
      <c r="NFY9" s="158"/>
      <c r="NFZ9" s="158"/>
      <c r="NGA9" s="158"/>
      <c r="NGB9" s="158"/>
      <c r="NGC9" s="158"/>
      <c r="NGD9" s="158"/>
      <c r="NGE9" s="158"/>
      <c r="NGF9" s="158"/>
      <c r="NGG9" s="158"/>
      <c r="NGH9" s="158"/>
      <c r="NGI9" s="158"/>
      <c r="NGJ9" s="158"/>
      <c r="NGK9" s="158"/>
      <c r="NGL9" s="158"/>
      <c r="NGM9" s="158"/>
      <c r="NGN9" s="158"/>
      <c r="NGO9" s="158"/>
      <c r="NGP9" s="158"/>
      <c r="NGQ9" s="158"/>
      <c r="NGR9" s="158"/>
      <c r="NGS9" s="158"/>
      <c r="NGT9" s="158"/>
      <c r="NGU9" s="158"/>
      <c r="NGV9" s="158"/>
      <c r="NGW9" s="158"/>
      <c r="NGX9" s="158"/>
      <c r="NGY9" s="158"/>
      <c r="NGZ9" s="158"/>
      <c r="NHA9" s="158"/>
      <c r="NHB9" s="158"/>
      <c r="NHC9" s="158"/>
      <c r="NHD9" s="158"/>
      <c r="NHE9" s="158"/>
      <c r="NHF9" s="158"/>
      <c r="NHG9" s="158"/>
      <c r="NHH9" s="158"/>
      <c r="NHI9" s="158"/>
      <c r="NHJ9" s="158"/>
      <c r="NHK9" s="158"/>
      <c r="NHL9" s="158"/>
      <c r="NHM9" s="158"/>
      <c r="NHN9" s="158"/>
      <c r="NHO9" s="158"/>
      <c r="NHP9" s="158"/>
      <c r="NHQ9" s="158"/>
      <c r="NHR9" s="158"/>
      <c r="NHS9" s="158"/>
      <c r="NHT9" s="158"/>
      <c r="NHU9" s="158"/>
      <c r="NHV9" s="158"/>
      <c r="NHW9" s="158"/>
      <c r="NHX9" s="158"/>
      <c r="NHY9" s="158"/>
      <c r="NHZ9" s="158"/>
      <c r="NIA9" s="158"/>
      <c r="NIB9" s="158"/>
      <c r="NIC9" s="158"/>
      <c r="NID9" s="158"/>
      <c r="NIE9" s="158"/>
      <c r="NIF9" s="158"/>
      <c r="NIG9" s="158"/>
      <c r="NIH9" s="158"/>
      <c r="NII9" s="158"/>
      <c r="NIJ9" s="158"/>
      <c r="NIK9" s="158"/>
      <c r="NIL9" s="158"/>
      <c r="NIM9" s="158"/>
      <c r="NIN9" s="158"/>
      <c r="NIO9" s="158"/>
      <c r="NIP9" s="158"/>
      <c r="NIQ9" s="158"/>
      <c r="NIR9" s="158"/>
      <c r="NIS9" s="158"/>
      <c r="NIT9" s="158"/>
      <c r="NIU9" s="158"/>
      <c r="NIV9" s="158"/>
      <c r="NIW9" s="158"/>
      <c r="NIX9" s="158"/>
      <c r="NIY9" s="158"/>
      <c r="NIZ9" s="158"/>
      <c r="NJA9" s="158"/>
      <c r="NJB9" s="158"/>
      <c r="NJC9" s="158"/>
      <c r="NJD9" s="158"/>
      <c r="NJE9" s="158"/>
      <c r="NJF9" s="158"/>
      <c r="NJG9" s="158"/>
      <c r="NJH9" s="158"/>
      <c r="NJI9" s="158"/>
      <c r="NJJ9" s="158"/>
      <c r="NJK9" s="158"/>
      <c r="NJL9" s="158"/>
      <c r="NJM9" s="158"/>
      <c r="NJN9" s="158"/>
      <c r="NJO9" s="158"/>
      <c r="NJP9" s="158"/>
      <c r="NJQ9" s="158"/>
      <c r="NJR9" s="158"/>
      <c r="NJS9" s="158"/>
      <c r="NJT9" s="158"/>
      <c r="NJU9" s="158"/>
      <c r="NJV9" s="158"/>
      <c r="NJW9" s="158"/>
      <c r="NJX9" s="158"/>
      <c r="NJY9" s="158"/>
      <c r="NJZ9" s="158"/>
      <c r="NKA9" s="158"/>
      <c r="NKB9" s="158"/>
      <c r="NKC9" s="158"/>
      <c r="NKD9" s="158"/>
      <c r="NKE9" s="158"/>
      <c r="NKF9" s="158"/>
      <c r="NKG9" s="158"/>
      <c r="NKH9" s="158"/>
      <c r="NKI9" s="158"/>
      <c r="NKJ9" s="158"/>
      <c r="NKK9" s="158"/>
      <c r="NKL9" s="158"/>
      <c r="NKM9" s="158"/>
      <c r="NKN9" s="158"/>
      <c r="NKO9" s="158"/>
      <c r="NKP9" s="158"/>
      <c r="NKQ9" s="158"/>
      <c r="NKR9" s="158"/>
      <c r="NKS9" s="158"/>
      <c r="NKT9" s="158"/>
      <c r="NKU9" s="158"/>
      <c r="NKV9" s="158"/>
      <c r="NKW9" s="158"/>
      <c r="NKX9" s="158"/>
      <c r="NKY9" s="158"/>
      <c r="NKZ9" s="158"/>
      <c r="NLA9" s="158"/>
      <c r="NLB9" s="158"/>
      <c r="NLC9" s="158"/>
      <c r="NLD9" s="158"/>
      <c r="NLE9" s="158"/>
      <c r="NLF9" s="158"/>
      <c r="NLG9" s="158"/>
      <c r="NLH9" s="158"/>
      <c r="NLI9" s="158"/>
      <c r="NLJ9" s="158"/>
      <c r="NLK9" s="158"/>
      <c r="NLL9" s="158"/>
      <c r="NLM9" s="158"/>
      <c r="NLN9" s="158"/>
      <c r="NLO9" s="158"/>
      <c r="NLP9" s="158"/>
      <c r="NLQ9" s="158"/>
      <c r="NLR9" s="158"/>
      <c r="NLS9" s="158"/>
      <c r="NLT9" s="158"/>
      <c r="NLU9" s="158"/>
      <c r="NLV9" s="158"/>
      <c r="NLW9" s="158"/>
      <c r="NLX9" s="158"/>
      <c r="NLY9" s="158"/>
      <c r="NLZ9" s="158"/>
      <c r="NMA9" s="158"/>
      <c r="NMB9" s="158"/>
      <c r="NMC9" s="158"/>
      <c r="NMD9" s="158"/>
      <c r="NME9" s="158"/>
      <c r="NMF9" s="158"/>
      <c r="NMG9" s="158"/>
      <c r="NMH9" s="158"/>
      <c r="NMI9" s="158"/>
      <c r="NMJ9" s="158"/>
      <c r="NMK9" s="158"/>
      <c r="NML9" s="158"/>
      <c r="NMM9" s="158"/>
      <c r="NMN9" s="158"/>
      <c r="NMO9" s="158"/>
      <c r="NMP9" s="158"/>
      <c r="NMQ9" s="158"/>
      <c r="NMR9" s="158"/>
      <c r="NMS9" s="158"/>
      <c r="NMT9" s="158"/>
      <c r="NMU9" s="158"/>
      <c r="NMV9" s="158"/>
      <c r="NMW9" s="158"/>
      <c r="NMX9" s="158"/>
      <c r="NMY9" s="158"/>
      <c r="NMZ9" s="158"/>
      <c r="NNA9" s="158"/>
      <c r="NNB9" s="158"/>
      <c r="NNC9" s="158"/>
      <c r="NND9" s="158"/>
      <c r="NNE9" s="158"/>
      <c r="NNF9" s="158"/>
      <c r="NNG9" s="158"/>
      <c r="NNH9" s="158"/>
      <c r="NNI9" s="158"/>
      <c r="NNJ9" s="158"/>
      <c r="NNK9" s="158"/>
      <c r="NNL9" s="158"/>
      <c r="NNM9" s="158"/>
      <c r="NNN9" s="158"/>
      <c r="NNO9" s="158"/>
      <c r="NNP9" s="158"/>
      <c r="NNQ9" s="158"/>
      <c r="NNR9" s="158"/>
      <c r="NNS9" s="158"/>
      <c r="NNT9" s="158"/>
      <c r="NNU9" s="158"/>
      <c r="NNV9" s="158"/>
      <c r="NNW9" s="158"/>
      <c r="NNX9" s="158"/>
      <c r="NNY9" s="158"/>
      <c r="NNZ9" s="158"/>
      <c r="NOA9" s="158"/>
      <c r="NOB9" s="158"/>
      <c r="NOC9" s="158"/>
      <c r="NOD9" s="158"/>
      <c r="NOE9" s="158"/>
      <c r="NOF9" s="158"/>
      <c r="NOG9" s="158"/>
      <c r="NOH9" s="158"/>
      <c r="NOI9" s="158"/>
      <c r="NOJ9" s="158"/>
      <c r="NOK9" s="158"/>
      <c r="NOL9" s="158"/>
      <c r="NOM9" s="158"/>
      <c r="NON9" s="158"/>
      <c r="NOO9" s="158"/>
      <c r="NOP9" s="158"/>
      <c r="NOQ9" s="158"/>
      <c r="NOR9" s="158"/>
      <c r="NOS9" s="158"/>
      <c r="NOT9" s="158"/>
      <c r="NOU9" s="158"/>
      <c r="NOV9" s="158"/>
      <c r="NOW9" s="158"/>
      <c r="NOX9" s="158"/>
      <c r="NOY9" s="158"/>
      <c r="NOZ9" s="158"/>
      <c r="NPA9" s="158"/>
      <c r="NPB9" s="158"/>
      <c r="NPC9" s="158"/>
      <c r="NPD9" s="158"/>
      <c r="NPE9" s="158"/>
      <c r="NPF9" s="158"/>
      <c r="NPG9" s="158"/>
      <c r="NPH9" s="158"/>
      <c r="NPI9" s="158"/>
      <c r="NPJ9" s="158"/>
      <c r="NPK9" s="158"/>
      <c r="NPL9" s="158"/>
      <c r="NPM9" s="158"/>
      <c r="NPN9" s="158"/>
      <c r="NPO9" s="158"/>
      <c r="NPP9" s="158"/>
      <c r="NPQ9" s="158"/>
      <c r="NPR9" s="158"/>
      <c r="NPS9" s="158"/>
      <c r="NPT9" s="158"/>
      <c r="NPU9" s="158"/>
      <c r="NPV9" s="158"/>
      <c r="NPW9" s="158"/>
      <c r="NPX9" s="158"/>
      <c r="NPY9" s="158"/>
      <c r="NPZ9" s="158"/>
      <c r="NQA9" s="158"/>
      <c r="NQB9" s="158"/>
      <c r="NQC9" s="158"/>
      <c r="NQD9" s="158"/>
      <c r="NQE9" s="158"/>
      <c r="NQF9" s="158"/>
      <c r="NQG9" s="158"/>
      <c r="NQH9" s="158"/>
      <c r="NQI9" s="158"/>
      <c r="NQJ9" s="158"/>
      <c r="NQK9" s="158"/>
      <c r="NQL9" s="158"/>
      <c r="NQM9" s="158"/>
      <c r="NQN9" s="158"/>
      <c r="NQO9" s="158"/>
      <c r="NQP9" s="158"/>
      <c r="NQQ9" s="158"/>
      <c r="NQR9" s="158"/>
      <c r="NQS9" s="158"/>
      <c r="NQT9" s="158"/>
      <c r="NQU9" s="158"/>
      <c r="NQV9" s="158"/>
      <c r="NQW9" s="158"/>
      <c r="NQX9" s="158"/>
      <c r="NQY9" s="158"/>
      <c r="NQZ9" s="158"/>
      <c r="NRA9" s="158"/>
      <c r="NRB9" s="158"/>
      <c r="NRC9" s="158"/>
      <c r="NRD9" s="158"/>
      <c r="NRE9" s="158"/>
      <c r="NRF9" s="158"/>
      <c r="NRG9" s="158"/>
      <c r="NRH9" s="158"/>
      <c r="NRI9" s="158"/>
      <c r="NRJ9" s="158"/>
      <c r="NRK9" s="158"/>
      <c r="NRL9" s="158"/>
      <c r="NRM9" s="158"/>
      <c r="NRN9" s="158"/>
      <c r="NRO9" s="158"/>
      <c r="NRP9" s="158"/>
      <c r="NRQ9" s="158"/>
      <c r="NRR9" s="158"/>
      <c r="NRS9" s="158"/>
      <c r="NRT9" s="158"/>
      <c r="NRU9" s="158"/>
      <c r="NRV9" s="158"/>
      <c r="NRW9" s="158"/>
      <c r="NRX9" s="158"/>
      <c r="NRY9" s="158"/>
      <c r="NRZ9" s="158"/>
      <c r="NSA9" s="158"/>
      <c r="NSB9" s="158"/>
      <c r="NSC9" s="158"/>
      <c r="NSD9" s="158"/>
      <c r="NSE9" s="158"/>
      <c r="NSF9" s="158"/>
      <c r="NSG9" s="158"/>
      <c r="NSH9" s="158"/>
      <c r="NSI9" s="158"/>
      <c r="NSJ9" s="158"/>
      <c r="NSK9" s="158"/>
      <c r="NSL9" s="158"/>
      <c r="NSM9" s="158"/>
      <c r="NSN9" s="158"/>
      <c r="NSO9" s="158"/>
      <c r="NSP9" s="158"/>
      <c r="NSQ9" s="158"/>
      <c r="NSR9" s="158"/>
      <c r="NSS9" s="158"/>
      <c r="NST9" s="158"/>
      <c r="NSU9" s="158"/>
      <c r="NSV9" s="158"/>
      <c r="NSW9" s="158"/>
      <c r="NSX9" s="158"/>
      <c r="NSY9" s="158"/>
      <c r="NSZ9" s="158"/>
      <c r="NTA9" s="158"/>
      <c r="NTB9" s="158"/>
      <c r="NTC9" s="158"/>
      <c r="NTD9" s="158"/>
      <c r="NTE9" s="158"/>
      <c r="NTF9" s="158"/>
      <c r="NTG9" s="158"/>
      <c r="NTH9" s="158"/>
      <c r="NTI9" s="158"/>
      <c r="NTJ9" s="158"/>
      <c r="NTK9" s="158"/>
      <c r="NTL9" s="158"/>
      <c r="NTM9" s="158"/>
      <c r="NTN9" s="158"/>
      <c r="NTO9" s="158"/>
      <c r="NTP9" s="158"/>
      <c r="NTQ9" s="158"/>
      <c r="NTR9" s="158"/>
      <c r="NTS9" s="158"/>
      <c r="NTT9" s="158"/>
      <c r="NTU9" s="158"/>
      <c r="NTV9" s="158"/>
      <c r="NTW9" s="158"/>
      <c r="NTX9" s="158"/>
      <c r="NTY9" s="158"/>
      <c r="NTZ9" s="158"/>
      <c r="NUA9" s="158"/>
      <c r="NUB9" s="158"/>
      <c r="NUC9" s="158"/>
      <c r="NUD9" s="158"/>
      <c r="NUE9" s="158"/>
      <c r="NUF9" s="158"/>
      <c r="NUG9" s="158"/>
      <c r="NUH9" s="158"/>
      <c r="NUI9" s="158"/>
      <c r="NUJ9" s="158"/>
      <c r="NUK9" s="158"/>
      <c r="NUL9" s="158"/>
      <c r="NUM9" s="158"/>
      <c r="NUN9" s="158"/>
      <c r="NUO9" s="158"/>
      <c r="NUP9" s="158"/>
      <c r="NUQ9" s="158"/>
      <c r="NUR9" s="158"/>
      <c r="NUS9" s="158"/>
      <c r="NUT9" s="158"/>
      <c r="NUU9" s="158"/>
      <c r="NUV9" s="158"/>
      <c r="NUW9" s="158"/>
      <c r="NUX9" s="158"/>
      <c r="NUY9" s="158"/>
      <c r="NUZ9" s="158"/>
      <c r="NVA9" s="158"/>
      <c r="NVB9" s="158"/>
      <c r="NVC9" s="158"/>
      <c r="NVD9" s="158"/>
      <c r="NVE9" s="158"/>
      <c r="NVF9" s="158"/>
      <c r="NVG9" s="158"/>
      <c r="NVH9" s="158"/>
      <c r="NVI9" s="158"/>
      <c r="NVJ9" s="158"/>
      <c r="NVK9" s="158"/>
      <c r="NVL9" s="158"/>
      <c r="NVM9" s="158"/>
      <c r="NVN9" s="158"/>
      <c r="NVO9" s="158"/>
      <c r="NVP9" s="158"/>
      <c r="NVQ9" s="158"/>
      <c r="NVR9" s="158"/>
      <c r="NVS9" s="158"/>
      <c r="NVT9" s="158"/>
      <c r="NVU9" s="158"/>
      <c r="NVV9" s="158"/>
      <c r="NVW9" s="158"/>
      <c r="NVX9" s="158"/>
      <c r="NVY9" s="158"/>
      <c r="NVZ9" s="158"/>
      <c r="NWA9" s="158"/>
      <c r="NWB9" s="158"/>
      <c r="NWC9" s="158"/>
      <c r="NWD9" s="158"/>
      <c r="NWE9" s="158"/>
      <c r="NWF9" s="158"/>
      <c r="NWG9" s="158"/>
      <c r="NWH9" s="158"/>
      <c r="NWI9" s="158"/>
      <c r="NWJ9" s="158"/>
      <c r="NWK9" s="158"/>
      <c r="NWL9" s="158"/>
      <c r="NWM9" s="158"/>
      <c r="NWN9" s="158"/>
      <c r="NWO9" s="158"/>
      <c r="NWP9" s="158"/>
      <c r="NWQ9" s="158"/>
      <c r="NWR9" s="158"/>
      <c r="NWS9" s="158"/>
      <c r="NWT9" s="158"/>
      <c r="NWU9" s="158"/>
      <c r="NWV9" s="158"/>
      <c r="NWW9" s="158"/>
      <c r="NWX9" s="158"/>
      <c r="NWY9" s="158"/>
      <c r="NWZ9" s="158"/>
      <c r="NXA9" s="158"/>
      <c r="NXB9" s="158"/>
      <c r="NXC9" s="158"/>
      <c r="NXD9" s="158"/>
      <c r="NXE9" s="158"/>
      <c r="NXF9" s="158"/>
      <c r="NXG9" s="158"/>
      <c r="NXH9" s="158"/>
      <c r="NXI9" s="158"/>
      <c r="NXJ9" s="158"/>
      <c r="NXK9" s="158"/>
      <c r="NXL9" s="158"/>
      <c r="NXM9" s="158"/>
      <c r="NXN9" s="158"/>
      <c r="NXO9" s="158"/>
      <c r="NXP9" s="158"/>
      <c r="NXQ9" s="158"/>
      <c r="NXR9" s="158"/>
      <c r="NXS9" s="158"/>
      <c r="NXT9" s="158"/>
      <c r="NXU9" s="158"/>
      <c r="NXV9" s="158"/>
      <c r="NXW9" s="158"/>
      <c r="NXX9" s="158"/>
      <c r="NXY9" s="158"/>
      <c r="NXZ9" s="158"/>
      <c r="NYA9" s="158"/>
      <c r="NYB9" s="158"/>
      <c r="NYC9" s="158"/>
      <c r="NYD9" s="158"/>
      <c r="NYE9" s="158"/>
      <c r="NYF9" s="158"/>
      <c r="NYG9" s="158"/>
      <c r="NYH9" s="158"/>
      <c r="NYI9" s="158"/>
      <c r="NYJ9" s="158"/>
      <c r="NYK9" s="158"/>
      <c r="NYL9" s="158"/>
      <c r="NYM9" s="158"/>
      <c r="NYN9" s="158"/>
      <c r="NYO9" s="158"/>
      <c r="NYP9" s="158"/>
      <c r="NYQ9" s="158"/>
      <c r="NYR9" s="158"/>
      <c r="NYS9" s="158"/>
      <c r="NYT9" s="158"/>
      <c r="NYU9" s="158"/>
      <c r="NYV9" s="158"/>
      <c r="NYW9" s="158"/>
      <c r="NYX9" s="158"/>
      <c r="NYY9" s="158"/>
      <c r="NYZ9" s="158"/>
      <c r="NZA9" s="158"/>
      <c r="NZB9" s="158"/>
      <c r="NZC9" s="158"/>
      <c r="NZD9" s="158"/>
      <c r="NZE9" s="158"/>
      <c r="NZF9" s="158"/>
      <c r="NZG9" s="158"/>
      <c r="NZH9" s="158"/>
      <c r="NZI9" s="158"/>
      <c r="NZJ9" s="158"/>
      <c r="NZK9" s="158"/>
      <c r="NZL9" s="158"/>
      <c r="NZM9" s="158"/>
      <c r="NZN9" s="158"/>
      <c r="NZO9" s="158"/>
      <c r="NZP9" s="158"/>
      <c r="NZQ9" s="158"/>
      <c r="NZR9" s="158"/>
      <c r="NZS9" s="158"/>
      <c r="NZT9" s="158"/>
      <c r="NZU9" s="158"/>
      <c r="NZV9" s="158"/>
      <c r="NZW9" s="158"/>
      <c r="NZX9" s="158"/>
      <c r="NZY9" s="158"/>
      <c r="NZZ9" s="158"/>
      <c r="OAA9" s="158"/>
      <c r="OAB9" s="158"/>
      <c r="OAC9" s="158"/>
      <c r="OAD9" s="158"/>
      <c r="OAE9" s="158"/>
      <c r="OAF9" s="158"/>
      <c r="OAG9" s="158"/>
      <c r="OAH9" s="158"/>
      <c r="OAI9" s="158"/>
      <c r="OAJ9" s="158"/>
      <c r="OAK9" s="158"/>
      <c r="OAL9" s="158"/>
      <c r="OAM9" s="158"/>
      <c r="OAN9" s="158"/>
      <c r="OAO9" s="158"/>
      <c r="OAP9" s="158"/>
      <c r="OAQ9" s="158"/>
      <c r="OAR9" s="158"/>
      <c r="OAS9" s="158"/>
      <c r="OAT9" s="158"/>
      <c r="OAU9" s="158"/>
      <c r="OAV9" s="158"/>
      <c r="OAW9" s="158"/>
      <c r="OAX9" s="158"/>
      <c r="OAY9" s="158"/>
      <c r="OAZ9" s="158"/>
      <c r="OBA9" s="158"/>
      <c r="OBB9" s="158"/>
      <c r="OBC9" s="158"/>
      <c r="OBD9" s="158"/>
      <c r="OBE9" s="158"/>
      <c r="OBF9" s="158"/>
      <c r="OBG9" s="158"/>
      <c r="OBH9" s="158"/>
      <c r="OBI9" s="158"/>
      <c r="OBJ9" s="158"/>
      <c r="OBK9" s="158"/>
      <c r="OBL9" s="158"/>
      <c r="OBM9" s="158"/>
      <c r="OBN9" s="158"/>
      <c r="OBO9" s="158"/>
      <c r="OBP9" s="158"/>
      <c r="OBQ9" s="158"/>
      <c r="OBR9" s="158"/>
      <c r="OBS9" s="158"/>
      <c r="OBT9" s="158"/>
      <c r="OBU9" s="158"/>
      <c r="OBV9" s="158"/>
      <c r="OBW9" s="158"/>
      <c r="OBX9" s="158"/>
      <c r="OBY9" s="158"/>
      <c r="OBZ9" s="158"/>
      <c r="OCA9" s="158"/>
      <c r="OCB9" s="158"/>
      <c r="OCC9" s="158"/>
      <c r="OCD9" s="158"/>
      <c r="OCE9" s="158"/>
      <c r="OCF9" s="158"/>
      <c r="OCG9" s="158"/>
      <c r="OCH9" s="158"/>
      <c r="OCI9" s="158"/>
      <c r="OCJ9" s="158"/>
      <c r="OCK9" s="158"/>
      <c r="OCL9" s="158"/>
      <c r="OCM9" s="158"/>
      <c r="OCN9" s="158"/>
      <c r="OCO9" s="158"/>
      <c r="OCP9" s="158"/>
      <c r="OCQ9" s="158"/>
      <c r="OCR9" s="158"/>
      <c r="OCS9" s="158"/>
      <c r="OCT9" s="158"/>
      <c r="OCU9" s="158"/>
      <c r="OCV9" s="158"/>
      <c r="OCW9" s="158"/>
      <c r="OCX9" s="158"/>
      <c r="OCY9" s="158"/>
      <c r="OCZ9" s="158"/>
      <c r="ODA9" s="158"/>
      <c r="ODB9" s="158"/>
      <c r="ODC9" s="158"/>
      <c r="ODD9" s="158"/>
      <c r="ODE9" s="158"/>
      <c r="ODF9" s="158"/>
      <c r="ODG9" s="158"/>
      <c r="ODH9" s="158"/>
      <c r="ODI9" s="158"/>
      <c r="ODJ9" s="158"/>
      <c r="ODK9" s="158"/>
      <c r="ODL9" s="158"/>
      <c r="ODM9" s="158"/>
      <c r="ODN9" s="158"/>
      <c r="ODO9" s="158"/>
      <c r="ODP9" s="158"/>
      <c r="ODQ9" s="158"/>
      <c r="ODR9" s="158"/>
      <c r="ODS9" s="158"/>
      <c r="ODT9" s="158"/>
      <c r="ODU9" s="158"/>
      <c r="ODV9" s="158"/>
      <c r="ODW9" s="158"/>
      <c r="ODX9" s="158"/>
      <c r="ODY9" s="158"/>
      <c r="ODZ9" s="158"/>
      <c r="OEA9" s="158"/>
      <c r="OEB9" s="158"/>
      <c r="OEC9" s="158"/>
      <c r="OED9" s="158"/>
      <c r="OEE9" s="158"/>
      <c r="OEF9" s="158"/>
      <c r="OEG9" s="158"/>
      <c r="OEH9" s="158"/>
      <c r="OEI9" s="158"/>
      <c r="OEJ9" s="158"/>
      <c r="OEK9" s="158"/>
      <c r="OEL9" s="158"/>
      <c r="OEM9" s="158"/>
      <c r="OEN9" s="158"/>
      <c r="OEO9" s="158"/>
      <c r="OEP9" s="158"/>
      <c r="OEQ9" s="158"/>
      <c r="OER9" s="158"/>
      <c r="OES9" s="158"/>
      <c r="OET9" s="158"/>
      <c r="OEU9" s="158"/>
      <c r="OEV9" s="158"/>
      <c r="OEW9" s="158"/>
      <c r="OEX9" s="158"/>
      <c r="OEY9" s="158"/>
      <c r="OEZ9" s="158"/>
      <c r="OFA9" s="158"/>
      <c r="OFB9" s="158"/>
      <c r="OFC9" s="158"/>
      <c r="OFD9" s="158"/>
      <c r="OFE9" s="158"/>
      <c r="OFF9" s="158"/>
      <c r="OFG9" s="158"/>
      <c r="OFH9" s="158"/>
      <c r="OFI9" s="158"/>
      <c r="OFJ9" s="158"/>
      <c r="OFK9" s="158"/>
      <c r="OFL9" s="158"/>
      <c r="OFM9" s="158"/>
      <c r="OFN9" s="158"/>
      <c r="OFO9" s="158"/>
      <c r="OFP9" s="158"/>
      <c r="OFQ9" s="158"/>
      <c r="OFR9" s="158"/>
      <c r="OFS9" s="158"/>
      <c r="OFT9" s="158"/>
      <c r="OFU9" s="158"/>
      <c r="OFV9" s="158"/>
      <c r="OFW9" s="158"/>
      <c r="OFX9" s="158"/>
      <c r="OFY9" s="158"/>
      <c r="OFZ9" s="158"/>
      <c r="OGA9" s="158"/>
      <c r="OGB9" s="158"/>
      <c r="OGC9" s="158"/>
      <c r="OGD9" s="158"/>
      <c r="OGE9" s="158"/>
      <c r="OGF9" s="158"/>
      <c r="OGG9" s="158"/>
      <c r="OGH9" s="158"/>
      <c r="OGI9" s="158"/>
      <c r="OGJ9" s="158"/>
      <c r="OGK9" s="158"/>
      <c r="OGL9" s="158"/>
      <c r="OGM9" s="158"/>
      <c r="OGN9" s="158"/>
      <c r="OGO9" s="158"/>
      <c r="OGP9" s="158"/>
      <c r="OGQ9" s="158"/>
      <c r="OGR9" s="158"/>
      <c r="OGS9" s="158"/>
      <c r="OGT9" s="158"/>
      <c r="OGU9" s="158"/>
      <c r="OGV9" s="158"/>
      <c r="OGW9" s="158"/>
      <c r="OGX9" s="158"/>
      <c r="OGY9" s="158"/>
      <c r="OGZ9" s="158"/>
      <c r="OHA9" s="158"/>
      <c r="OHB9" s="158"/>
      <c r="OHC9" s="158"/>
      <c r="OHD9" s="158"/>
      <c r="OHE9" s="158"/>
      <c r="OHF9" s="158"/>
      <c r="OHG9" s="158"/>
      <c r="OHH9" s="158"/>
      <c r="OHI9" s="158"/>
      <c r="OHJ9" s="158"/>
      <c r="OHK9" s="158"/>
      <c r="OHL9" s="158"/>
      <c r="OHM9" s="158"/>
      <c r="OHN9" s="158"/>
      <c r="OHO9" s="158"/>
      <c r="OHP9" s="158"/>
      <c r="OHQ9" s="158"/>
      <c r="OHR9" s="158"/>
      <c r="OHS9" s="158"/>
      <c r="OHT9" s="158"/>
      <c r="OHU9" s="158"/>
      <c r="OHV9" s="158"/>
      <c r="OHW9" s="158"/>
      <c r="OHX9" s="158"/>
      <c r="OHY9" s="158"/>
      <c r="OHZ9" s="158"/>
      <c r="OIA9" s="158"/>
      <c r="OIB9" s="158"/>
      <c r="OIC9" s="158"/>
      <c r="OID9" s="158"/>
      <c r="OIE9" s="158"/>
      <c r="OIF9" s="158"/>
      <c r="OIG9" s="158"/>
      <c r="OIH9" s="158"/>
      <c r="OII9" s="158"/>
      <c r="OIJ9" s="158"/>
      <c r="OIK9" s="158"/>
      <c r="OIL9" s="158"/>
      <c r="OIM9" s="158"/>
      <c r="OIN9" s="158"/>
      <c r="OIO9" s="158"/>
      <c r="OIP9" s="158"/>
      <c r="OIQ9" s="158"/>
      <c r="OIR9" s="158"/>
      <c r="OIS9" s="158"/>
      <c r="OIT9" s="158"/>
      <c r="OIU9" s="158"/>
      <c r="OIV9" s="158"/>
      <c r="OIW9" s="158"/>
      <c r="OIX9" s="158"/>
      <c r="OIY9" s="158"/>
      <c r="OIZ9" s="158"/>
      <c r="OJA9" s="158"/>
      <c r="OJB9" s="158"/>
      <c r="OJC9" s="158"/>
      <c r="OJD9" s="158"/>
      <c r="OJE9" s="158"/>
      <c r="OJF9" s="158"/>
      <c r="OJG9" s="158"/>
      <c r="OJH9" s="158"/>
      <c r="OJI9" s="158"/>
      <c r="OJJ9" s="158"/>
      <c r="OJK9" s="158"/>
      <c r="OJL9" s="158"/>
      <c r="OJM9" s="158"/>
      <c r="OJN9" s="158"/>
      <c r="OJO9" s="158"/>
      <c r="OJP9" s="158"/>
      <c r="OJQ9" s="158"/>
      <c r="OJR9" s="158"/>
      <c r="OJS9" s="158"/>
      <c r="OJT9" s="158"/>
      <c r="OJU9" s="158"/>
      <c r="OJV9" s="158"/>
      <c r="OJW9" s="158"/>
      <c r="OJX9" s="158"/>
      <c r="OJY9" s="158"/>
      <c r="OJZ9" s="158"/>
      <c r="OKA9" s="158"/>
      <c r="OKB9" s="158"/>
      <c r="OKC9" s="158"/>
      <c r="OKD9" s="158"/>
      <c r="OKE9" s="158"/>
      <c r="OKF9" s="158"/>
      <c r="OKG9" s="158"/>
      <c r="OKH9" s="158"/>
      <c r="OKI9" s="158"/>
      <c r="OKJ9" s="158"/>
      <c r="OKK9" s="158"/>
      <c r="OKL9" s="158"/>
      <c r="OKM9" s="158"/>
      <c r="OKN9" s="158"/>
      <c r="OKO9" s="158"/>
      <c r="OKP9" s="158"/>
      <c r="OKQ9" s="158"/>
      <c r="OKR9" s="158"/>
      <c r="OKS9" s="158"/>
      <c r="OKT9" s="158"/>
      <c r="OKU9" s="158"/>
      <c r="OKV9" s="158"/>
      <c r="OKW9" s="158"/>
      <c r="OKX9" s="158"/>
      <c r="OKY9" s="158"/>
      <c r="OKZ9" s="158"/>
      <c r="OLA9" s="158"/>
      <c r="OLB9" s="158"/>
      <c r="OLC9" s="158"/>
      <c r="OLD9" s="158"/>
      <c r="OLE9" s="158"/>
      <c r="OLF9" s="158"/>
      <c r="OLG9" s="158"/>
      <c r="OLH9" s="158"/>
      <c r="OLI9" s="158"/>
      <c r="OLJ9" s="158"/>
      <c r="OLK9" s="158"/>
      <c r="OLL9" s="158"/>
      <c r="OLM9" s="158"/>
      <c r="OLN9" s="158"/>
      <c r="OLO9" s="158"/>
      <c r="OLP9" s="158"/>
      <c r="OLQ9" s="158"/>
      <c r="OLR9" s="158"/>
      <c r="OLS9" s="158"/>
      <c r="OLT9" s="158"/>
      <c r="OLU9" s="158"/>
      <c r="OLV9" s="158"/>
      <c r="OLW9" s="158"/>
      <c r="OLX9" s="158"/>
      <c r="OLY9" s="158"/>
      <c r="OLZ9" s="158"/>
      <c r="OMA9" s="158"/>
      <c r="OMB9" s="158"/>
      <c r="OMC9" s="158"/>
      <c r="OMD9" s="158"/>
      <c r="OME9" s="158"/>
      <c r="OMF9" s="158"/>
      <c r="OMG9" s="158"/>
      <c r="OMH9" s="158"/>
      <c r="OMI9" s="158"/>
      <c r="OMJ9" s="158"/>
      <c r="OMK9" s="158"/>
      <c r="OML9" s="158"/>
      <c r="OMM9" s="158"/>
      <c r="OMN9" s="158"/>
      <c r="OMO9" s="158"/>
      <c r="OMP9" s="158"/>
      <c r="OMQ9" s="158"/>
      <c r="OMR9" s="158"/>
      <c r="OMS9" s="158"/>
      <c r="OMT9" s="158"/>
      <c r="OMU9" s="158"/>
      <c r="OMV9" s="158"/>
      <c r="OMW9" s="158"/>
      <c r="OMX9" s="158"/>
      <c r="OMY9" s="158"/>
      <c r="OMZ9" s="158"/>
      <c r="ONA9" s="158"/>
      <c r="ONB9" s="158"/>
      <c r="ONC9" s="158"/>
      <c r="OND9" s="158"/>
      <c r="ONE9" s="158"/>
      <c r="ONF9" s="158"/>
      <c r="ONG9" s="158"/>
      <c r="ONH9" s="158"/>
      <c r="ONI9" s="158"/>
      <c r="ONJ9" s="158"/>
      <c r="ONK9" s="158"/>
      <c r="ONL9" s="158"/>
      <c r="ONM9" s="158"/>
      <c r="ONN9" s="158"/>
      <c r="ONO9" s="158"/>
      <c r="ONP9" s="158"/>
      <c r="ONQ9" s="158"/>
      <c r="ONR9" s="158"/>
      <c r="ONS9" s="158"/>
      <c r="ONT9" s="158"/>
      <c r="ONU9" s="158"/>
      <c r="ONV9" s="158"/>
      <c r="ONW9" s="158"/>
      <c r="ONX9" s="158"/>
      <c r="ONY9" s="158"/>
      <c r="ONZ9" s="158"/>
      <c r="OOA9" s="158"/>
      <c r="OOB9" s="158"/>
      <c r="OOC9" s="158"/>
      <c r="OOD9" s="158"/>
      <c r="OOE9" s="158"/>
      <c r="OOF9" s="158"/>
      <c r="OOG9" s="158"/>
      <c r="OOH9" s="158"/>
      <c r="OOI9" s="158"/>
      <c r="OOJ9" s="158"/>
      <c r="OOK9" s="158"/>
      <c r="OOL9" s="158"/>
      <c r="OOM9" s="158"/>
      <c r="OON9" s="158"/>
      <c r="OOO9" s="158"/>
      <c r="OOP9" s="158"/>
      <c r="OOQ9" s="158"/>
      <c r="OOR9" s="158"/>
      <c r="OOS9" s="158"/>
      <c r="OOT9" s="158"/>
      <c r="OOU9" s="158"/>
      <c r="OOV9" s="158"/>
      <c r="OOW9" s="158"/>
      <c r="OOX9" s="158"/>
      <c r="OOY9" s="158"/>
      <c r="OOZ9" s="158"/>
      <c r="OPA9" s="158"/>
      <c r="OPB9" s="158"/>
      <c r="OPC9" s="158"/>
      <c r="OPD9" s="158"/>
      <c r="OPE9" s="158"/>
      <c r="OPF9" s="158"/>
      <c r="OPG9" s="158"/>
      <c r="OPH9" s="158"/>
      <c r="OPI9" s="158"/>
      <c r="OPJ9" s="158"/>
      <c r="OPK9" s="158"/>
      <c r="OPL9" s="158"/>
      <c r="OPM9" s="158"/>
      <c r="OPN9" s="158"/>
      <c r="OPO9" s="158"/>
      <c r="OPP9" s="158"/>
      <c r="OPQ9" s="158"/>
      <c r="OPR9" s="158"/>
      <c r="OPS9" s="158"/>
      <c r="OPT9" s="158"/>
      <c r="OPU9" s="158"/>
      <c r="OPV9" s="158"/>
      <c r="OPW9" s="158"/>
      <c r="OPX9" s="158"/>
      <c r="OPY9" s="158"/>
      <c r="OPZ9" s="158"/>
      <c r="OQA9" s="158"/>
      <c r="OQB9" s="158"/>
      <c r="OQC9" s="158"/>
      <c r="OQD9" s="158"/>
      <c r="OQE9" s="158"/>
      <c r="OQF9" s="158"/>
      <c r="OQG9" s="158"/>
      <c r="OQH9" s="158"/>
      <c r="OQI9" s="158"/>
      <c r="OQJ9" s="158"/>
      <c r="OQK9" s="158"/>
      <c r="OQL9" s="158"/>
      <c r="OQM9" s="158"/>
      <c r="OQN9" s="158"/>
      <c r="OQO9" s="158"/>
      <c r="OQP9" s="158"/>
      <c r="OQQ9" s="158"/>
      <c r="OQR9" s="158"/>
      <c r="OQS9" s="158"/>
      <c r="OQT9" s="158"/>
      <c r="OQU9" s="158"/>
      <c r="OQV9" s="158"/>
      <c r="OQW9" s="158"/>
      <c r="OQX9" s="158"/>
      <c r="OQY9" s="158"/>
      <c r="OQZ9" s="158"/>
      <c r="ORA9" s="158"/>
      <c r="ORB9" s="158"/>
      <c r="ORC9" s="158"/>
      <c r="ORD9" s="158"/>
      <c r="ORE9" s="158"/>
      <c r="ORF9" s="158"/>
      <c r="ORG9" s="158"/>
      <c r="ORH9" s="158"/>
      <c r="ORI9" s="158"/>
      <c r="ORJ9" s="158"/>
      <c r="ORK9" s="158"/>
      <c r="ORL9" s="158"/>
      <c r="ORM9" s="158"/>
      <c r="ORN9" s="158"/>
      <c r="ORO9" s="158"/>
      <c r="ORP9" s="158"/>
      <c r="ORQ9" s="158"/>
      <c r="ORR9" s="158"/>
      <c r="ORS9" s="158"/>
      <c r="ORT9" s="158"/>
      <c r="ORU9" s="158"/>
      <c r="ORV9" s="158"/>
      <c r="ORW9" s="158"/>
      <c r="ORX9" s="158"/>
      <c r="ORY9" s="158"/>
      <c r="ORZ9" s="158"/>
      <c r="OSA9" s="158"/>
      <c r="OSB9" s="158"/>
      <c r="OSC9" s="158"/>
      <c r="OSD9" s="158"/>
      <c r="OSE9" s="158"/>
      <c r="OSF9" s="158"/>
      <c r="OSG9" s="158"/>
      <c r="OSH9" s="158"/>
      <c r="OSI9" s="158"/>
      <c r="OSJ9" s="158"/>
      <c r="OSK9" s="158"/>
      <c r="OSL9" s="158"/>
      <c r="OSM9" s="158"/>
      <c r="OSN9" s="158"/>
      <c r="OSO9" s="158"/>
      <c r="OSP9" s="158"/>
      <c r="OSQ9" s="158"/>
      <c r="OSR9" s="158"/>
      <c r="OSS9" s="158"/>
      <c r="OST9" s="158"/>
      <c r="OSU9" s="158"/>
      <c r="OSV9" s="158"/>
      <c r="OSW9" s="158"/>
      <c r="OSX9" s="158"/>
      <c r="OSY9" s="158"/>
      <c r="OSZ9" s="158"/>
      <c r="OTA9" s="158"/>
      <c r="OTB9" s="158"/>
      <c r="OTC9" s="158"/>
      <c r="OTD9" s="158"/>
      <c r="OTE9" s="158"/>
      <c r="OTF9" s="158"/>
      <c r="OTG9" s="158"/>
      <c r="OTH9" s="158"/>
      <c r="OTI9" s="158"/>
      <c r="OTJ9" s="158"/>
      <c r="OTK9" s="158"/>
      <c r="OTL9" s="158"/>
      <c r="OTM9" s="158"/>
      <c r="OTN9" s="158"/>
      <c r="OTO9" s="158"/>
      <c r="OTP9" s="158"/>
      <c r="OTQ9" s="158"/>
      <c r="OTR9" s="158"/>
      <c r="OTS9" s="158"/>
      <c r="OTT9" s="158"/>
      <c r="OTU9" s="158"/>
      <c r="OTV9" s="158"/>
      <c r="OTW9" s="158"/>
      <c r="OTX9" s="158"/>
      <c r="OTY9" s="158"/>
      <c r="OTZ9" s="158"/>
      <c r="OUA9" s="158"/>
      <c r="OUB9" s="158"/>
      <c r="OUC9" s="158"/>
      <c r="OUD9" s="158"/>
      <c r="OUE9" s="158"/>
      <c r="OUF9" s="158"/>
      <c r="OUG9" s="158"/>
      <c r="OUH9" s="158"/>
      <c r="OUI9" s="158"/>
      <c r="OUJ9" s="158"/>
      <c r="OUK9" s="158"/>
      <c r="OUL9" s="158"/>
      <c r="OUM9" s="158"/>
      <c r="OUN9" s="158"/>
      <c r="OUO9" s="158"/>
      <c r="OUP9" s="158"/>
      <c r="OUQ9" s="158"/>
      <c r="OUR9" s="158"/>
      <c r="OUS9" s="158"/>
      <c r="OUT9" s="158"/>
      <c r="OUU9" s="158"/>
      <c r="OUV9" s="158"/>
      <c r="OUW9" s="158"/>
      <c r="OUX9" s="158"/>
      <c r="OUY9" s="158"/>
      <c r="OUZ9" s="158"/>
      <c r="OVA9" s="158"/>
      <c r="OVB9" s="158"/>
      <c r="OVC9" s="158"/>
      <c r="OVD9" s="158"/>
      <c r="OVE9" s="158"/>
      <c r="OVF9" s="158"/>
      <c r="OVG9" s="158"/>
      <c r="OVH9" s="158"/>
      <c r="OVI9" s="158"/>
      <c r="OVJ9" s="158"/>
      <c r="OVK9" s="158"/>
      <c r="OVL9" s="158"/>
      <c r="OVM9" s="158"/>
      <c r="OVN9" s="158"/>
      <c r="OVO9" s="158"/>
      <c r="OVP9" s="158"/>
      <c r="OVQ9" s="158"/>
      <c r="OVR9" s="158"/>
      <c r="OVS9" s="158"/>
      <c r="OVT9" s="158"/>
      <c r="OVU9" s="158"/>
      <c r="OVV9" s="158"/>
      <c r="OVW9" s="158"/>
      <c r="OVX9" s="158"/>
      <c r="OVY9" s="158"/>
      <c r="OVZ9" s="158"/>
      <c r="OWA9" s="158"/>
      <c r="OWB9" s="158"/>
      <c r="OWC9" s="158"/>
      <c r="OWD9" s="158"/>
      <c r="OWE9" s="158"/>
      <c r="OWF9" s="158"/>
      <c r="OWG9" s="158"/>
      <c r="OWH9" s="158"/>
      <c r="OWI9" s="158"/>
      <c r="OWJ9" s="158"/>
      <c r="OWK9" s="158"/>
      <c r="OWL9" s="158"/>
      <c r="OWM9" s="158"/>
      <c r="OWN9" s="158"/>
      <c r="OWO9" s="158"/>
      <c r="OWP9" s="158"/>
      <c r="OWQ9" s="158"/>
      <c r="OWR9" s="158"/>
      <c r="OWS9" s="158"/>
      <c r="OWT9" s="158"/>
      <c r="OWU9" s="158"/>
      <c r="OWV9" s="158"/>
      <c r="OWW9" s="158"/>
      <c r="OWX9" s="158"/>
      <c r="OWY9" s="158"/>
      <c r="OWZ9" s="158"/>
      <c r="OXA9" s="158"/>
      <c r="OXB9" s="158"/>
      <c r="OXC9" s="158"/>
      <c r="OXD9" s="158"/>
      <c r="OXE9" s="158"/>
      <c r="OXF9" s="158"/>
      <c r="OXG9" s="158"/>
      <c r="OXH9" s="158"/>
      <c r="OXI9" s="158"/>
      <c r="OXJ9" s="158"/>
      <c r="OXK9" s="158"/>
      <c r="OXL9" s="158"/>
      <c r="OXM9" s="158"/>
      <c r="OXN9" s="158"/>
      <c r="OXO9" s="158"/>
      <c r="OXP9" s="158"/>
      <c r="OXQ9" s="158"/>
      <c r="OXR9" s="158"/>
      <c r="OXS9" s="158"/>
      <c r="OXT9" s="158"/>
      <c r="OXU9" s="158"/>
      <c r="OXV9" s="158"/>
      <c r="OXW9" s="158"/>
      <c r="OXX9" s="158"/>
      <c r="OXY9" s="158"/>
      <c r="OXZ9" s="158"/>
      <c r="OYA9" s="158"/>
      <c r="OYB9" s="158"/>
      <c r="OYC9" s="158"/>
      <c r="OYD9" s="158"/>
      <c r="OYE9" s="158"/>
      <c r="OYF9" s="158"/>
      <c r="OYG9" s="158"/>
      <c r="OYH9" s="158"/>
      <c r="OYI9" s="158"/>
      <c r="OYJ9" s="158"/>
      <c r="OYK9" s="158"/>
      <c r="OYL9" s="158"/>
      <c r="OYM9" s="158"/>
      <c r="OYN9" s="158"/>
      <c r="OYO9" s="158"/>
      <c r="OYP9" s="158"/>
      <c r="OYQ9" s="158"/>
      <c r="OYR9" s="158"/>
      <c r="OYS9" s="158"/>
      <c r="OYT9" s="158"/>
      <c r="OYU9" s="158"/>
      <c r="OYV9" s="158"/>
      <c r="OYW9" s="158"/>
      <c r="OYX9" s="158"/>
      <c r="OYY9" s="158"/>
      <c r="OYZ9" s="158"/>
      <c r="OZA9" s="158"/>
      <c r="OZB9" s="158"/>
      <c r="OZC9" s="158"/>
      <c r="OZD9" s="158"/>
      <c r="OZE9" s="158"/>
      <c r="OZF9" s="158"/>
      <c r="OZG9" s="158"/>
      <c r="OZH9" s="158"/>
      <c r="OZI9" s="158"/>
      <c r="OZJ9" s="158"/>
      <c r="OZK9" s="158"/>
      <c r="OZL9" s="158"/>
      <c r="OZM9" s="158"/>
      <c r="OZN9" s="158"/>
      <c r="OZO9" s="158"/>
      <c r="OZP9" s="158"/>
      <c r="OZQ9" s="158"/>
      <c r="OZR9" s="158"/>
      <c r="OZS9" s="158"/>
      <c r="OZT9" s="158"/>
      <c r="OZU9" s="158"/>
      <c r="OZV9" s="158"/>
      <c r="OZW9" s="158"/>
      <c r="OZX9" s="158"/>
      <c r="OZY9" s="158"/>
      <c r="OZZ9" s="158"/>
      <c r="PAA9" s="158"/>
      <c r="PAB9" s="158"/>
      <c r="PAC9" s="158"/>
      <c r="PAD9" s="158"/>
      <c r="PAE9" s="158"/>
      <c r="PAF9" s="158"/>
      <c r="PAG9" s="158"/>
      <c r="PAH9" s="158"/>
      <c r="PAI9" s="158"/>
      <c r="PAJ9" s="158"/>
      <c r="PAK9" s="158"/>
      <c r="PAL9" s="158"/>
      <c r="PAM9" s="158"/>
      <c r="PAN9" s="158"/>
      <c r="PAO9" s="158"/>
      <c r="PAP9" s="158"/>
      <c r="PAQ9" s="158"/>
      <c r="PAR9" s="158"/>
      <c r="PAS9" s="158"/>
      <c r="PAT9" s="158"/>
      <c r="PAU9" s="158"/>
      <c r="PAV9" s="158"/>
      <c r="PAW9" s="158"/>
      <c r="PAX9" s="158"/>
      <c r="PAY9" s="158"/>
      <c r="PAZ9" s="158"/>
      <c r="PBA9" s="158"/>
      <c r="PBB9" s="158"/>
      <c r="PBC9" s="158"/>
      <c r="PBD9" s="158"/>
      <c r="PBE9" s="158"/>
      <c r="PBF9" s="158"/>
      <c r="PBG9" s="158"/>
      <c r="PBH9" s="158"/>
      <c r="PBI9" s="158"/>
      <c r="PBJ9" s="158"/>
      <c r="PBK9" s="158"/>
      <c r="PBL9" s="158"/>
      <c r="PBM9" s="158"/>
      <c r="PBN9" s="158"/>
      <c r="PBO9" s="158"/>
      <c r="PBP9" s="158"/>
      <c r="PBQ9" s="158"/>
      <c r="PBR9" s="158"/>
      <c r="PBS9" s="158"/>
      <c r="PBT9" s="158"/>
      <c r="PBU9" s="158"/>
      <c r="PBV9" s="158"/>
      <c r="PBW9" s="158"/>
      <c r="PBX9" s="158"/>
      <c r="PBY9" s="158"/>
      <c r="PBZ9" s="158"/>
      <c r="PCA9" s="158"/>
      <c r="PCB9" s="158"/>
      <c r="PCC9" s="158"/>
      <c r="PCD9" s="158"/>
      <c r="PCE9" s="158"/>
      <c r="PCF9" s="158"/>
      <c r="PCG9" s="158"/>
      <c r="PCH9" s="158"/>
      <c r="PCI9" s="158"/>
      <c r="PCJ9" s="158"/>
      <c r="PCK9" s="158"/>
      <c r="PCL9" s="158"/>
      <c r="PCM9" s="158"/>
      <c r="PCN9" s="158"/>
      <c r="PCO9" s="158"/>
      <c r="PCP9" s="158"/>
      <c r="PCQ9" s="158"/>
      <c r="PCR9" s="158"/>
      <c r="PCS9" s="158"/>
      <c r="PCT9" s="158"/>
      <c r="PCU9" s="158"/>
      <c r="PCV9" s="158"/>
      <c r="PCW9" s="158"/>
      <c r="PCX9" s="158"/>
      <c r="PCY9" s="158"/>
      <c r="PCZ9" s="158"/>
      <c r="PDA9" s="158"/>
      <c r="PDB9" s="158"/>
      <c r="PDC9" s="158"/>
      <c r="PDD9" s="158"/>
      <c r="PDE9" s="158"/>
      <c r="PDF9" s="158"/>
      <c r="PDG9" s="158"/>
      <c r="PDH9" s="158"/>
      <c r="PDI9" s="158"/>
      <c r="PDJ9" s="158"/>
      <c r="PDK9" s="158"/>
      <c r="PDL9" s="158"/>
      <c r="PDM9" s="158"/>
      <c r="PDN9" s="158"/>
      <c r="PDO9" s="158"/>
      <c r="PDP9" s="158"/>
      <c r="PDQ9" s="158"/>
      <c r="PDR9" s="158"/>
      <c r="PDS9" s="158"/>
      <c r="PDT9" s="158"/>
      <c r="PDU9" s="158"/>
      <c r="PDV9" s="158"/>
      <c r="PDW9" s="158"/>
      <c r="PDX9" s="158"/>
      <c r="PDY9" s="158"/>
      <c r="PDZ9" s="158"/>
      <c r="PEA9" s="158"/>
      <c r="PEB9" s="158"/>
      <c r="PEC9" s="158"/>
      <c r="PED9" s="158"/>
      <c r="PEE9" s="158"/>
      <c r="PEF9" s="158"/>
      <c r="PEG9" s="158"/>
      <c r="PEH9" s="158"/>
      <c r="PEI9" s="158"/>
      <c r="PEJ9" s="158"/>
      <c r="PEK9" s="158"/>
      <c r="PEL9" s="158"/>
      <c r="PEM9" s="158"/>
      <c r="PEN9" s="158"/>
      <c r="PEO9" s="158"/>
      <c r="PEP9" s="158"/>
      <c r="PEQ9" s="158"/>
      <c r="PER9" s="158"/>
      <c r="PES9" s="158"/>
      <c r="PET9" s="158"/>
      <c r="PEU9" s="158"/>
      <c r="PEV9" s="158"/>
      <c r="PEW9" s="158"/>
      <c r="PEX9" s="158"/>
      <c r="PEY9" s="158"/>
      <c r="PEZ9" s="158"/>
      <c r="PFA9" s="158"/>
      <c r="PFB9" s="158"/>
      <c r="PFC9" s="158"/>
      <c r="PFD9" s="158"/>
      <c r="PFE9" s="158"/>
      <c r="PFF9" s="158"/>
      <c r="PFG9" s="158"/>
      <c r="PFH9" s="158"/>
      <c r="PFI9" s="158"/>
      <c r="PFJ9" s="158"/>
      <c r="PFK9" s="158"/>
      <c r="PFL9" s="158"/>
      <c r="PFM9" s="158"/>
      <c r="PFN9" s="158"/>
      <c r="PFO9" s="158"/>
      <c r="PFP9" s="158"/>
      <c r="PFQ9" s="158"/>
      <c r="PFR9" s="158"/>
      <c r="PFS9" s="158"/>
      <c r="PFT9" s="158"/>
      <c r="PFU9" s="158"/>
      <c r="PFV9" s="158"/>
      <c r="PFW9" s="158"/>
      <c r="PFX9" s="158"/>
      <c r="PFY9" s="158"/>
      <c r="PFZ9" s="158"/>
      <c r="PGA9" s="158"/>
      <c r="PGB9" s="158"/>
      <c r="PGC9" s="158"/>
      <c r="PGD9" s="158"/>
      <c r="PGE9" s="158"/>
      <c r="PGF9" s="158"/>
      <c r="PGG9" s="158"/>
      <c r="PGH9" s="158"/>
      <c r="PGI9" s="158"/>
      <c r="PGJ9" s="158"/>
      <c r="PGK9" s="158"/>
      <c r="PGL9" s="158"/>
      <c r="PGM9" s="158"/>
      <c r="PGN9" s="158"/>
      <c r="PGO9" s="158"/>
      <c r="PGP9" s="158"/>
      <c r="PGQ9" s="158"/>
      <c r="PGR9" s="158"/>
      <c r="PGS9" s="158"/>
      <c r="PGT9" s="158"/>
      <c r="PGU9" s="158"/>
      <c r="PGV9" s="158"/>
      <c r="PGW9" s="158"/>
      <c r="PGX9" s="158"/>
      <c r="PGY9" s="158"/>
      <c r="PGZ9" s="158"/>
      <c r="PHA9" s="158"/>
      <c r="PHB9" s="158"/>
      <c r="PHC9" s="158"/>
      <c r="PHD9" s="158"/>
      <c r="PHE9" s="158"/>
      <c r="PHF9" s="158"/>
      <c r="PHG9" s="158"/>
      <c r="PHH9" s="158"/>
      <c r="PHI9" s="158"/>
      <c r="PHJ9" s="158"/>
      <c r="PHK9" s="158"/>
      <c r="PHL9" s="158"/>
      <c r="PHM9" s="158"/>
      <c r="PHN9" s="158"/>
      <c r="PHO9" s="158"/>
      <c r="PHP9" s="158"/>
      <c r="PHQ9" s="158"/>
      <c r="PHR9" s="158"/>
      <c r="PHS9" s="158"/>
      <c r="PHT9" s="158"/>
      <c r="PHU9" s="158"/>
      <c r="PHV9" s="158"/>
      <c r="PHW9" s="158"/>
      <c r="PHX9" s="158"/>
      <c r="PHY9" s="158"/>
      <c r="PHZ9" s="158"/>
      <c r="PIA9" s="158"/>
      <c r="PIB9" s="158"/>
      <c r="PIC9" s="158"/>
      <c r="PID9" s="158"/>
      <c r="PIE9" s="158"/>
      <c r="PIF9" s="158"/>
      <c r="PIG9" s="158"/>
      <c r="PIH9" s="158"/>
      <c r="PII9" s="158"/>
      <c r="PIJ9" s="158"/>
      <c r="PIK9" s="158"/>
      <c r="PIL9" s="158"/>
      <c r="PIM9" s="158"/>
      <c r="PIN9" s="158"/>
      <c r="PIO9" s="158"/>
      <c r="PIP9" s="158"/>
      <c r="PIQ9" s="158"/>
      <c r="PIR9" s="158"/>
      <c r="PIS9" s="158"/>
      <c r="PIT9" s="158"/>
      <c r="PIU9" s="158"/>
      <c r="PIV9" s="158"/>
      <c r="PIW9" s="158"/>
      <c r="PIX9" s="158"/>
      <c r="PIY9" s="158"/>
      <c r="PIZ9" s="158"/>
      <c r="PJA9" s="158"/>
      <c r="PJB9" s="158"/>
      <c r="PJC9" s="158"/>
      <c r="PJD9" s="158"/>
      <c r="PJE9" s="158"/>
      <c r="PJF9" s="158"/>
      <c r="PJG9" s="158"/>
      <c r="PJH9" s="158"/>
      <c r="PJI9" s="158"/>
      <c r="PJJ9" s="158"/>
      <c r="PJK9" s="158"/>
      <c r="PJL9" s="158"/>
      <c r="PJM9" s="158"/>
      <c r="PJN9" s="158"/>
      <c r="PJO9" s="158"/>
      <c r="PJP9" s="158"/>
      <c r="PJQ9" s="158"/>
      <c r="PJR9" s="158"/>
      <c r="PJS9" s="158"/>
      <c r="PJT9" s="158"/>
      <c r="PJU9" s="158"/>
      <c r="PJV9" s="158"/>
      <c r="PJW9" s="158"/>
      <c r="PJX9" s="158"/>
      <c r="PJY9" s="158"/>
      <c r="PJZ9" s="158"/>
      <c r="PKA9" s="158"/>
      <c r="PKB9" s="158"/>
      <c r="PKC9" s="158"/>
      <c r="PKD9" s="158"/>
      <c r="PKE9" s="158"/>
      <c r="PKF9" s="158"/>
      <c r="PKG9" s="158"/>
      <c r="PKH9" s="158"/>
      <c r="PKI9" s="158"/>
      <c r="PKJ9" s="158"/>
      <c r="PKK9" s="158"/>
      <c r="PKL9" s="158"/>
      <c r="PKM9" s="158"/>
      <c r="PKN9" s="158"/>
      <c r="PKO9" s="158"/>
      <c r="PKP9" s="158"/>
      <c r="PKQ9" s="158"/>
      <c r="PKR9" s="158"/>
      <c r="PKS9" s="158"/>
      <c r="PKT9" s="158"/>
      <c r="PKU9" s="158"/>
      <c r="PKV9" s="158"/>
      <c r="PKW9" s="158"/>
      <c r="PKX9" s="158"/>
      <c r="PKY9" s="158"/>
      <c r="PKZ9" s="158"/>
      <c r="PLA9" s="158"/>
      <c r="PLB9" s="158"/>
      <c r="PLC9" s="158"/>
      <c r="PLD9" s="158"/>
      <c r="PLE9" s="158"/>
      <c r="PLF9" s="158"/>
      <c r="PLG9" s="158"/>
      <c r="PLH9" s="158"/>
      <c r="PLI9" s="158"/>
      <c r="PLJ9" s="158"/>
      <c r="PLK9" s="158"/>
      <c r="PLL9" s="158"/>
      <c r="PLM9" s="158"/>
      <c r="PLN9" s="158"/>
      <c r="PLO9" s="158"/>
      <c r="PLP9" s="158"/>
      <c r="PLQ9" s="158"/>
      <c r="PLR9" s="158"/>
      <c r="PLS9" s="158"/>
      <c r="PLT9" s="158"/>
      <c r="PLU9" s="158"/>
      <c r="PLV9" s="158"/>
      <c r="PLW9" s="158"/>
      <c r="PLX9" s="158"/>
      <c r="PLY9" s="158"/>
      <c r="PLZ9" s="158"/>
      <c r="PMA9" s="158"/>
      <c r="PMB9" s="158"/>
      <c r="PMC9" s="158"/>
      <c r="PMD9" s="158"/>
      <c r="PME9" s="158"/>
      <c r="PMF9" s="158"/>
      <c r="PMG9" s="158"/>
      <c r="PMH9" s="158"/>
      <c r="PMI9" s="158"/>
      <c r="PMJ9" s="158"/>
      <c r="PMK9" s="158"/>
      <c r="PML9" s="158"/>
      <c r="PMM9" s="158"/>
      <c r="PMN9" s="158"/>
      <c r="PMO9" s="158"/>
      <c r="PMP9" s="158"/>
      <c r="PMQ9" s="158"/>
      <c r="PMR9" s="158"/>
      <c r="PMS9" s="158"/>
      <c r="PMT9" s="158"/>
      <c r="PMU9" s="158"/>
      <c r="PMV9" s="158"/>
      <c r="PMW9" s="158"/>
      <c r="PMX9" s="158"/>
      <c r="PMY9" s="158"/>
      <c r="PMZ9" s="158"/>
      <c r="PNA9" s="158"/>
      <c r="PNB9" s="158"/>
      <c r="PNC9" s="158"/>
      <c r="PND9" s="158"/>
      <c r="PNE9" s="158"/>
      <c r="PNF9" s="158"/>
      <c r="PNG9" s="158"/>
      <c r="PNH9" s="158"/>
      <c r="PNI9" s="158"/>
      <c r="PNJ9" s="158"/>
      <c r="PNK9" s="158"/>
      <c r="PNL9" s="158"/>
      <c r="PNM9" s="158"/>
      <c r="PNN9" s="158"/>
      <c r="PNO9" s="158"/>
      <c r="PNP9" s="158"/>
      <c r="PNQ9" s="158"/>
      <c r="PNR9" s="158"/>
      <c r="PNS9" s="158"/>
      <c r="PNT9" s="158"/>
      <c r="PNU9" s="158"/>
      <c r="PNV9" s="158"/>
      <c r="PNW9" s="158"/>
      <c r="PNX9" s="158"/>
      <c r="PNY9" s="158"/>
      <c r="PNZ9" s="158"/>
      <c r="POA9" s="158"/>
      <c r="POB9" s="158"/>
      <c r="POC9" s="158"/>
      <c r="POD9" s="158"/>
      <c r="POE9" s="158"/>
      <c r="POF9" s="158"/>
      <c r="POG9" s="158"/>
      <c r="POH9" s="158"/>
      <c r="POI9" s="158"/>
      <c r="POJ9" s="158"/>
      <c r="POK9" s="158"/>
      <c r="POL9" s="158"/>
      <c r="POM9" s="158"/>
      <c r="PON9" s="158"/>
      <c r="POO9" s="158"/>
      <c r="POP9" s="158"/>
      <c r="POQ9" s="158"/>
      <c r="POR9" s="158"/>
      <c r="POS9" s="158"/>
      <c r="POT9" s="158"/>
      <c r="POU9" s="158"/>
      <c r="POV9" s="158"/>
      <c r="POW9" s="158"/>
      <c r="POX9" s="158"/>
      <c r="POY9" s="158"/>
      <c r="POZ9" s="158"/>
      <c r="PPA9" s="158"/>
      <c r="PPB9" s="158"/>
      <c r="PPC9" s="158"/>
      <c r="PPD9" s="158"/>
      <c r="PPE9" s="158"/>
      <c r="PPF9" s="158"/>
      <c r="PPG9" s="158"/>
      <c r="PPH9" s="158"/>
      <c r="PPI9" s="158"/>
      <c r="PPJ9" s="158"/>
      <c r="PPK9" s="158"/>
      <c r="PPL9" s="158"/>
      <c r="PPM9" s="158"/>
      <c r="PPN9" s="158"/>
      <c r="PPO9" s="158"/>
      <c r="PPP9" s="158"/>
      <c r="PPQ9" s="158"/>
      <c r="PPR9" s="158"/>
      <c r="PPS9" s="158"/>
      <c r="PPT9" s="158"/>
      <c r="PPU9" s="158"/>
      <c r="PPV9" s="158"/>
      <c r="PPW9" s="158"/>
      <c r="PPX9" s="158"/>
      <c r="PPY9" s="158"/>
      <c r="PPZ9" s="158"/>
      <c r="PQA9" s="158"/>
      <c r="PQB9" s="158"/>
      <c r="PQC9" s="158"/>
      <c r="PQD9" s="158"/>
      <c r="PQE9" s="158"/>
      <c r="PQF9" s="158"/>
      <c r="PQG9" s="158"/>
      <c r="PQH9" s="158"/>
      <c r="PQI9" s="158"/>
      <c r="PQJ9" s="158"/>
      <c r="PQK9" s="158"/>
      <c r="PQL9" s="158"/>
      <c r="PQM9" s="158"/>
      <c r="PQN9" s="158"/>
      <c r="PQO9" s="158"/>
      <c r="PQP9" s="158"/>
      <c r="PQQ9" s="158"/>
      <c r="PQR9" s="158"/>
      <c r="PQS9" s="158"/>
      <c r="PQT9" s="158"/>
      <c r="PQU9" s="158"/>
      <c r="PQV9" s="158"/>
      <c r="PQW9" s="158"/>
      <c r="PQX9" s="158"/>
      <c r="PQY9" s="158"/>
      <c r="PQZ9" s="158"/>
      <c r="PRA9" s="158"/>
      <c r="PRB9" s="158"/>
      <c r="PRC9" s="158"/>
      <c r="PRD9" s="158"/>
      <c r="PRE9" s="158"/>
      <c r="PRF9" s="158"/>
      <c r="PRG9" s="158"/>
      <c r="PRH9" s="158"/>
      <c r="PRI9" s="158"/>
      <c r="PRJ9" s="158"/>
      <c r="PRK9" s="158"/>
      <c r="PRL9" s="158"/>
      <c r="PRM9" s="158"/>
      <c r="PRN9" s="158"/>
      <c r="PRO9" s="158"/>
      <c r="PRP9" s="158"/>
      <c r="PRQ9" s="158"/>
      <c r="PRR9" s="158"/>
      <c r="PRS9" s="158"/>
      <c r="PRT9" s="158"/>
      <c r="PRU9" s="158"/>
      <c r="PRV9" s="158"/>
      <c r="PRW9" s="158"/>
      <c r="PRX9" s="158"/>
      <c r="PRY9" s="158"/>
      <c r="PRZ9" s="158"/>
      <c r="PSA9" s="158"/>
      <c r="PSB9" s="158"/>
      <c r="PSC9" s="158"/>
      <c r="PSD9" s="158"/>
      <c r="PSE9" s="158"/>
      <c r="PSF9" s="158"/>
      <c r="PSG9" s="158"/>
      <c r="PSH9" s="158"/>
      <c r="PSI9" s="158"/>
      <c r="PSJ9" s="158"/>
      <c r="PSK9" s="158"/>
      <c r="PSL9" s="158"/>
      <c r="PSM9" s="158"/>
      <c r="PSN9" s="158"/>
      <c r="PSO9" s="158"/>
      <c r="PSP9" s="158"/>
      <c r="PSQ9" s="158"/>
      <c r="PSR9" s="158"/>
      <c r="PSS9" s="158"/>
      <c r="PST9" s="158"/>
      <c r="PSU9" s="158"/>
      <c r="PSV9" s="158"/>
      <c r="PSW9" s="158"/>
      <c r="PSX9" s="158"/>
      <c r="PSY9" s="158"/>
      <c r="PSZ9" s="158"/>
      <c r="PTA9" s="158"/>
      <c r="PTB9" s="158"/>
      <c r="PTC9" s="158"/>
      <c r="PTD9" s="158"/>
      <c r="PTE9" s="158"/>
      <c r="PTF9" s="158"/>
      <c r="PTG9" s="158"/>
      <c r="PTH9" s="158"/>
      <c r="PTI9" s="158"/>
      <c r="PTJ9" s="158"/>
      <c r="PTK9" s="158"/>
      <c r="PTL9" s="158"/>
      <c r="PTM9" s="158"/>
      <c r="PTN9" s="158"/>
      <c r="PTO9" s="158"/>
      <c r="PTP9" s="158"/>
      <c r="PTQ9" s="158"/>
      <c r="PTR9" s="158"/>
      <c r="PTS9" s="158"/>
      <c r="PTT9" s="158"/>
      <c r="PTU9" s="158"/>
      <c r="PTV9" s="158"/>
      <c r="PTW9" s="158"/>
      <c r="PTX9" s="158"/>
      <c r="PTY9" s="158"/>
      <c r="PTZ9" s="158"/>
      <c r="PUA9" s="158"/>
      <c r="PUB9" s="158"/>
      <c r="PUC9" s="158"/>
      <c r="PUD9" s="158"/>
      <c r="PUE9" s="158"/>
      <c r="PUF9" s="158"/>
      <c r="PUG9" s="158"/>
      <c r="PUH9" s="158"/>
      <c r="PUI9" s="158"/>
      <c r="PUJ9" s="158"/>
      <c r="PUK9" s="158"/>
      <c r="PUL9" s="158"/>
      <c r="PUM9" s="158"/>
      <c r="PUN9" s="158"/>
      <c r="PUO9" s="158"/>
      <c r="PUP9" s="158"/>
      <c r="PUQ9" s="158"/>
      <c r="PUR9" s="158"/>
      <c r="PUS9" s="158"/>
      <c r="PUT9" s="158"/>
      <c r="PUU9" s="158"/>
      <c r="PUV9" s="158"/>
      <c r="PUW9" s="158"/>
      <c r="PUX9" s="158"/>
      <c r="PUY9" s="158"/>
      <c r="PUZ9" s="158"/>
      <c r="PVA9" s="158"/>
      <c r="PVB9" s="158"/>
      <c r="PVC9" s="158"/>
      <c r="PVD9" s="158"/>
      <c r="PVE9" s="158"/>
      <c r="PVF9" s="158"/>
      <c r="PVG9" s="158"/>
      <c r="PVH9" s="158"/>
      <c r="PVI9" s="158"/>
      <c r="PVJ9" s="158"/>
      <c r="PVK9" s="158"/>
      <c r="PVL9" s="158"/>
      <c r="PVM9" s="158"/>
      <c r="PVN9" s="158"/>
      <c r="PVO9" s="158"/>
      <c r="PVP9" s="158"/>
      <c r="PVQ9" s="158"/>
      <c r="PVR9" s="158"/>
      <c r="PVS9" s="158"/>
      <c r="PVT9" s="158"/>
      <c r="PVU9" s="158"/>
      <c r="PVV9" s="158"/>
      <c r="PVW9" s="158"/>
      <c r="PVX9" s="158"/>
      <c r="PVY9" s="158"/>
      <c r="PVZ9" s="158"/>
      <c r="PWA9" s="158"/>
      <c r="PWB9" s="158"/>
      <c r="PWC9" s="158"/>
      <c r="PWD9" s="158"/>
      <c r="PWE9" s="158"/>
      <c r="PWF9" s="158"/>
      <c r="PWG9" s="158"/>
      <c r="PWH9" s="158"/>
      <c r="PWI9" s="158"/>
      <c r="PWJ9" s="158"/>
      <c r="PWK9" s="158"/>
      <c r="PWL9" s="158"/>
      <c r="PWM9" s="158"/>
      <c r="PWN9" s="158"/>
      <c r="PWO9" s="158"/>
      <c r="PWP9" s="158"/>
      <c r="PWQ9" s="158"/>
      <c r="PWR9" s="158"/>
      <c r="PWS9" s="158"/>
      <c r="PWT9" s="158"/>
      <c r="PWU9" s="158"/>
      <c r="PWV9" s="158"/>
      <c r="PWW9" s="158"/>
      <c r="PWX9" s="158"/>
      <c r="PWY9" s="158"/>
      <c r="PWZ9" s="158"/>
      <c r="PXA9" s="158"/>
      <c r="PXB9" s="158"/>
      <c r="PXC9" s="158"/>
      <c r="PXD9" s="158"/>
      <c r="PXE9" s="158"/>
      <c r="PXF9" s="158"/>
      <c r="PXG9" s="158"/>
      <c r="PXH9" s="158"/>
      <c r="PXI9" s="158"/>
      <c r="PXJ9" s="158"/>
      <c r="PXK9" s="158"/>
      <c r="PXL9" s="158"/>
      <c r="PXM9" s="158"/>
      <c r="PXN9" s="158"/>
      <c r="PXO9" s="158"/>
      <c r="PXP9" s="158"/>
      <c r="PXQ9" s="158"/>
      <c r="PXR9" s="158"/>
      <c r="PXS9" s="158"/>
      <c r="PXT9" s="158"/>
      <c r="PXU9" s="158"/>
      <c r="PXV9" s="158"/>
      <c r="PXW9" s="158"/>
      <c r="PXX9" s="158"/>
      <c r="PXY9" s="158"/>
      <c r="PXZ9" s="158"/>
      <c r="PYA9" s="158"/>
      <c r="PYB9" s="158"/>
      <c r="PYC9" s="158"/>
      <c r="PYD9" s="158"/>
      <c r="PYE9" s="158"/>
      <c r="PYF9" s="158"/>
      <c r="PYG9" s="158"/>
      <c r="PYH9" s="158"/>
      <c r="PYI9" s="158"/>
      <c r="PYJ9" s="158"/>
      <c r="PYK9" s="158"/>
      <c r="PYL9" s="158"/>
      <c r="PYM9" s="158"/>
      <c r="PYN9" s="158"/>
      <c r="PYO9" s="158"/>
      <c r="PYP9" s="158"/>
      <c r="PYQ9" s="158"/>
      <c r="PYR9" s="158"/>
      <c r="PYS9" s="158"/>
      <c r="PYT9" s="158"/>
      <c r="PYU9" s="158"/>
      <c r="PYV9" s="158"/>
      <c r="PYW9" s="158"/>
      <c r="PYX9" s="158"/>
      <c r="PYY9" s="158"/>
      <c r="PYZ9" s="158"/>
      <c r="PZA9" s="158"/>
      <c r="PZB9" s="158"/>
      <c r="PZC9" s="158"/>
      <c r="PZD9" s="158"/>
      <c r="PZE9" s="158"/>
      <c r="PZF9" s="158"/>
      <c r="PZG9" s="158"/>
      <c r="PZH9" s="158"/>
      <c r="PZI9" s="158"/>
      <c r="PZJ9" s="158"/>
      <c r="PZK9" s="158"/>
      <c r="PZL9" s="158"/>
      <c r="PZM9" s="158"/>
      <c r="PZN9" s="158"/>
      <c r="PZO9" s="158"/>
      <c r="PZP9" s="158"/>
      <c r="PZQ9" s="158"/>
      <c r="PZR9" s="158"/>
      <c r="PZS9" s="158"/>
      <c r="PZT9" s="158"/>
      <c r="PZU9" s="158"/>
      <c r="PZV9" s="158"/>
      <c r="PZW9" s="158"/>
      <c r="PZX9" s="158"/>
      <c r="PZY9" s="158"/>
      <c r="PZZ9" s="158"/>
      <c r="QAA9" s="158"/>
      <c r="QAB9" s="158"/>
      <c r="QAC9" s="158"/>
      <c r="QAD9" s="158"/>
      <c r="QAE9" s="158"/>
      <c r="QAF9" s="158"/>
      <c r="QAG9" s="158"/>
      <c r="QAH9" s="158"/>
      <c r="QAI9" s="158"/>
      <c r="QAJ9" s="158"/>
      <c r="QAK9" s="158"/>
      <c r="QAL9" s="158"/>
      <c r="QAM9" s="158"/>
      <c r="QAN9" s="158"/>
      <c r="QAO9" s="158"/>
      <c r="QAP9" s="158"/>
      <c r="QAQ9" s="158"/>
      <c r="QAR9" s="158"/>
      <c r="QAS9" s="158"/>
      <c r="QAT9" s="158"/>
      <c r="QAU9" s="158"/>
      <c r="QAV9" s="158"/>
      <c r="QAW9" s="158"/>
      <c r="QAX9" s="158"/>
      <c r="QAY9" s="158"/>
      <c r="QAZ9" s="158"/>
      <c r="QBA9" s="158"/>
      <c r="QBB9" s="158"/>
      <c r="QBC9" s="158"/>
      <c r="QBD9" s="158"/>
      <c r="QBE9" s="158"/>
      <c r="QBF9" s="158"/>
      <c r="QBG9" s="158"/>
      <c r="QBH9" s="158"/>
      <c r="QBI9" s="158"/>
      <c r="QBJ9" s="158"/>
      <c r="QBK9" s="158"/>
      <c r="QBL9" s="158"/>
      <c r="QBM9" s="158"/>
      <c r="QBN9" s="158"/>
      <c r="QBO9" s="158"/>
      <c r="QBP9" s="158"/>
      <c r="QBQ9" s="158"/>
      <c r="QBR9" s="158"/>
      <c r="QBS9" s="158"/>
      <c r="QBT9" s="158"/>
      <c r="QBU9" s="158"/>
      <c r="QBV9" s="158"/>
      <c r="QBW9" s="158"/>
      <c r="QBX9" s="158"/>
      <c r="QBY9" s="158"/>
      <c r="QBZ9" s="158"/>
      <c r="QCA9" s="158"/>
      <c r="QCB9" s="158"/>
      <c r="QCC9" s="158"/>
      <c r="QCD9" s="158"/>
      <c r="QCE9" s="158"/>
      <c r="QCF9" s="158"/>
      <c r="QCG9" s="158"/>
      <c r="QCH9" s="158"/>
      <c r="QCI9" s="158"/>
      <c r="QCJ9" s="158"/>
      <c r="QCK9" s="158"/>
      <c r="QCL9" s="158"/>
      <c r="QCM9" s="158"/>
      <c r="QCN9" s="158"/>
      <c r="QCO9" s="158"/>
      <c r="QCP9" s="158"/>
      <c r="QCQ9" s="158"/>
      <c r="QCR9" s="158"/>
      <c r="QCS9" s="158"/>
      <c r="QCT9" s="158"/>
      <c r="QCU9" s="158"/>
      <c r="QCV9" s="158"/>
      <c r="QCW9" s="158"/>
      <c r="QCX9" s="158"/>
      <c r="QCY9" s="158"/>
      <c r="QCZ9" s="158"/>
      <c r="QDA9" s="158"/>
      <c r="QDB9" s="158"/>
      <c r="QDC9" s="158"/>
      <c r="QDD9" s="158"/>
      <c r="QDE9" s="158"/>
      <c r="QDF9" s="158"/>
      <c r="QDG9" s="158"/>
      <c r="QDH9" s="158"/>
      <c r="QDI9" s="158"/>
      <c r="QDJ9" s="158"/>
      <c r="QDK9" s="158"/>
      <c r="QDL9" s="158"/>
      <c r="QDM9" s="158"/>
      <c r="QDN9" s="158"/>
      <c r="QDO9" s="158"/>
      <c r="QDP9" s="158"/>
      <c r="QDQ9" s="158"/>
      <c r="QDR9" s="158"/>
      <c r="QDS9" s="158"/>
      <c r="QDT9" s="158"/>
      <c r="QDU9" s="158"/>
      <c r="QDV9" s="158"/>
      <c r="QDW9" s="158"/>
      <c r="QDX9" s="158"/>
      <c r="QDY9" s="158"/>
      <c r="QDZ9" s="158"/>
      <c r="QEA9" s="158"/>
      <c r="QEB9" s="158"/>
      <c r="QEC9" s="158"/>
      <c r="QED9" s="158"/>
      <c r="QEE9" s="158"/>
      <c r="QEF9" s="158"/>
      <c r="QEG9" s="158"/>
      <c r="QEH9" s="158"/>
      <c r="QEI9" s="158"/>
      <c r="QEJ9" s="158"/>
      <c r="QEK9" s="158"/>
      <c r="QEL9" s="158"/>
      <c r="QEM9" s="158"/>
      <c r="QEN9" s="158"/>
      <c r="QEO9" s="158"/>
      <c r="QEP9" s="158"/>
      <c r="QEQ9" s="158"/>
      <c r="QER9" s="158"/>
      <c r="QES9" s="158"/>
      <c r="QET9" s="158"/>
      <c r="QEU9" s="158"/>
      <c r="QEV9" s="158"/>
      <c r="QEW9" s="158"/>
      <c r="QEX9" s="158"/>
      <c r="QEY9" s="158"/>
      <c r="QEZ9" s="158"/>
      <c r="QFA9" s="158"/>
      <c r="QFB9" s="158"/>
      <c r="QFC9" s="158"/>
      <c r="QFD9" s="158"/>
      <c r="QFE9" s="158"/>
      <c r="QFF9" s="158"/>
      <c r="QFG9" s="158"/>
      <c r="QFH9" s="158"/>
      <c r="QFI9" s="158"/>
      <c r="QFJ9" s="158"/>
      <c r="QFK9" s="158"/>
      <c r="QFL9" s="158"/>
      <c r="QFM9" s="158"/>
      <c r="QFN9" s="158"/>
      <c r="QFO9" s="158"/>
      <c r="QFP9" s="158"/>
      <c r="QFQ9" s="158"/>
      <c r="QFR9" s="158"/>
      <c r="QFS9" s="158"/>
      <c r="QFT9" s="158"/>
      <c r="QFU9" s="158"/>
      <c r="QFV9" s="158"/>
      <c r="QFW9" s="158"/>
      <c r="QFX9" s="158"/>
      <c r="QFY9" s="158"/>
      <c r="QFZ9" s="158"/>
      <c r="QGA9" s="158"/>
      <c r="QGB9" s="158"/>
      <c r="QGC9" s="158"/>
      <c r="QGD9" s="158"/>
      <c r="QGE9" s="158"/>
      <c r="QGF9" s="158"/>
      <c r="QGG9" s="158"/>
      <c r="QGH9" s="158"/>
      <c r="QGI9" s="158"/>
      <c r="QGJ9" s="158"/>
      <c r="QGK9" s="158"/>
      <c r="QGL9" s="158"/>
      <c r="QGM9" s="158"/>
      <c r="QGN9" s="158"/>
      <c r="QGO9" s="158"/>
      <c r="QGP9" s="158"/>
      <c r="QGQ9" s="158"/>
      <c r="QGR9" s="158"/>
      <c r="QGS9" s="158"/>
      <c r="QGT9" s="158"/>
      <c r="QGU9" s="158"/>
      <c r="QGV9" s="158"/>
      <c r="QGW9" s="158"/>
      <c r="QGX9" s="158"/>
      <c r="QGY9" s="158"/>
      <c r="QGZ9" s="158"/>
      <c r="QHA9" s="158"/>
      <c r="QHB9" s="158"/>
      <c r="QHC9" s="158"/>
      <c r="QHD9" s="158"/>
      <c r="QHE9" s="158"/>
      <c r="QHF9" s="158"/>
      <c r="QHG9" s="158"/>
      <c r="QHH9" s="158"/>
      <c r="QHI9" s="158"/>
      <c r="QHJ9" s="158"/>
      <c r="QHK9" s="158"/>
      <c r="QHL9" s="158"/>
      <c r="QHM9" s="158"/>
      <c r="QHN9" s="158"/>
      <c r="QHO9" s="158"/>
      <c r="QHP9" s="158"/>
      <c r="QHQ9" s="158"/>
      <c r="QHR9" s="158"/>
      <c r="QHS9" s="158"/>
      <c r="QHT9" s="158"/>
      <c r="QHU9" s="158"/>
      <c r="QHV9" s="158"/>
      <c r="QHW9" s="158"/>
      <c r="QHX9" s="158"/>
      <c r="QHY9" s="158"/>
      <c r="QHZ9" s="158"/>
      <c r="QIA9" s="158"/>
      <c r="QIB9" s="158"/>
      <c r="QIC9" s="158"/>
      <c r="QID9" s="158"/>
      <c r="QIE9" s="158"/>
      <c r="QIF9" s="158"/>
      <c r="QIG9" s="158"/>
      <c r="QIH9" s="158"/>
      <c r="QII9" s="158"/>
      <c r="QIJ9" s="158"/>
      <c r="QIK9" s="158"/>
      <c r="QIL9" s="158"/>
      <c r="QIM9" s="158"/>
      <c r="QIN9" s="158"/>
      <c r="QIO9" s="158"/>
      <c r="QIP9" s="158"/>
      <c r="QIQ9" s="158"/>
      <c r="QIR9" s="158"/>
      <c r="QIS9" s="158"/>
      <c r="QIT9" s="158"/>
      <c r="QIU9" s="158"/>
      <c r="QIV9" s="158"/>
      <c r="QIW9" s="158"/>
      <c r="QIX9" s="158"/>
      <c r="QIY9" s="158"/>
      <c r="QIZ9" s="158"/>
      <c r="QJA9" s="158"/>
      <c r="QJB9" s="158"/>
      <c r="QJC9" s="158"/>
      <c r="QJD9" s="158"/>
      <c r="QJE9" s="158"/>
      <c r="QJF9" s="158"/>
      <c r="QJG9" s="158"/>
      <c r="QJH9" s="158"/>
      <c r="QJI9" s="158"/>
      <c r="QJJ9" s="158"/>
      <c r="QJK9" s="158"/>
      <c r="QJL9" s="158"/>
      <c r="QJM9" s="158"/>
      <c r="QJN9" s="158"/>
      <c r="QJO9" s="158"/>
      <c r="QJP9" s="158"/>
      <c r="QJQ9" s="158"/>
      <c r="QJR9" s="158"/>
      <c r="QJS9" s="158"/>
      <c r="QJT9" s="158"/>
      <c r="QJU9" s="158"/>
      <c r="QJV9" s="158"/>
      <c r="QJW9" s="158"/>
      <c r="QJX9" s="158"/>
      <c r="QJY9" s="158"/>
      <c r="QJZ9" s="158"/>
      <c r="QKA9" s="158"/>
      <c r="QKB9" s="158"/>
      <c r="QKC9" s="158"/>
      <c r="QKD9" s="158"/>
      <c r="QKE9" s="158"/>
      <c r="QKF9" s="158"/>
      <c r="QKG9" s="158"/>
      <c r="QKH9" s="158"/>
      <c r="QKI9" s="158"/>
      <c r="QKJ9" s="158"/>
      <c r="QKK9" s="158"/>
      <c r="QKL9" s="158"/>
      <c r="QKM9" s="158"/>
      <c r="QKN9" s="158"/>
      <c r="QKO9" s="158"/>
      <c r="QKP9" s="158"/>
      <c r="QKQ9" s="158"/>
      <c r="QKR9" s="158"/>
      <c r="QKS9" s="158"/>
      <c r="QKT9" s="158"/>
      <c r="QKU9" s="158"/>
      <c r="QKV9" s="158"/>
      <c r="QKW9" s="158"/>
      <c r="QKX9" s="158"/>
      <c r="QKY9" s="158"/>
      <c r="QKZ9" s="158"/>
      <c r="QLA9" s="158"/>
      <c r="QLB9" s="158"/>
      <c r="QLC9" s="158"/>
      <c r="QLD9" s="158"/>
      <c r="QLE9" s="158"/>
      <c r="QLF9" s="158"/>
      <c r="QLG9" s="158"/>
      <c r="QLH9" s="158"/>
      <c r="QLI9" s="158"/>
      <c r="QLJ9" s="158"/>
      <c r="QLK9" s="158"/>
      <c r="QLL9" s="158"/>
      <c r="QLM9" s="158"/>
      <c r="QLN9" s="158"/>
      <c r="QLO9" s="158"/>
      <c r="QLP9" s="158"/>
      <c r="QLQ9" s="158"/>
      <c r="QLR9" s="158"/>
      <c r="QLS9" s="158"/>
      <c r="QLT9" s="158"/>
      <c r="QLU9" s="158"/>
      <c r="QLV9" s="158"/>
      <c r="QLW9" s="158"/>
      <c r="QLX9" s="158"/>
      <c r="QLY9" s="158"/>
      <c r="QLZ9" s="158"/>
      <c r="QMA9" s="158"/>
      <c r="QMB9" s="158"/>
      <c r="QMC9" s="158"/>
      <c r="QMD9" s="158"/>
      <c r="QME9" s="158"/>
      <c r="QMF9" s="158"/>
      <c r="QMG9" s="158"/>
      <c r="QMH9" s="158"/>
      <c r="QMI9" s="158"/>
      <c r="QMJ9" s="158"/>
      <c r="QMK9" s="158"/>
      <c r="QML9" s="158"/>
      <c r="QMM9" s="158"/>
      <c r="QMN9" s="158"/>
      <c r="QMO9" s="158"/>
      <c r="QMP9" s="158"/>
      <c r="QMQ9" s="158"/>
      <c r="QMR9" s="158"/>
      <c r="QMS9" s="158"/>
      <c r="QMT9" s="158"/>
      <c r="QMU9" s="158"/>
      <c r="QMV9" s="158"/>
      <c r="QMW9" s="158"/>
      <c r="QMX9" s="158"/>
      <c r="QMY9" s="158"/>
      <c r="QMZ9" s="158"/>
      <c r="QNA9" s="158"/>
      <c r="QNB9" s="158"/>
      <c r="QNC9" s="158"/>
      <c r="QND9" s="158"/>
      <c r="QNE9" s="158"/>
      <c r="QNF9" s="158"/>
      <c r="QNG9" s="158"/>
      <c r="QNH9" s="158"/>
      <c r="QNI9" s="158"/>
      <c r="QNJ9" s="158"/>
      <c r="QNK9" s="158"/>
      <c r="QNL9" s="158"/>
      <c r="QNM9" s="158"/>
      <c r="QNN9" s="158"/>
      <c r="QNO9" s="158"/>
      <c r="QNP9" s="158"/>
      <c r="QNQ9" s="158"/>
      <c r="QNR9" s="158"/>
      <c r="QNS9" s="158"/>
      <c r="QNT9" s="158"/>
      <c r="QNU9" s="158"/>
      <c r="QNV9" s="158"/>
      <c r="QNW9" s="158"/>
      <c r="QNX9" s="158"/>
      <c r="QNY9" s="158"/>
      <c r="QNZ9" s="158"/>
      <c r="QOA9" s="158"/>
      <c r="QOB9" s="158"/>
      <c r="QOC9" s="158"/>
      <c r="QOD9" s="158"/>
      <c r="QOE9" s="158"/>
      <c r="QOF9" s="158"/>
      <c r="QOG9" s="158"/>
      <c r="QOH9" s="158"/>
      <c r="QOI9" s="158"/>
      <c r="QOJ9" s="158"/>
      <c r="QOK9" s="158"/>
      <c r="QOL9" s="158"/>
      <c r="QOM9" s="158"/>
      <c r="QON9" s="158"/>
      <c r="QOO9" s="158"/>
      <c r="QOP9" s="158"/>
      <c r="QOQ9" s="158"/>
      <c r="QOR9" s="158"/>
      <c r="QOS9" s="158"/>
      <c r="QOT9" s="158"/>
      <c r="QOU9" s="158"/>
      <c r="QOV9" s="158"/>
      <c r="QOW9" s="158"/>
      <c r="QOX9" s="158"/>
      <c r="QOY9" s="158"/>
      <c r="QOZ9" s="158"/>
      <c r="QPA9" s="158"/>
      <c r="QPB9" s="158"/>
      <c r="QPC9" s="158"/>
      <c r="QPD9" s="158"/>
      <c r="QPE9" s="158"/>
      <c r="QPF9" s="158"/>
      <c r="QPG9" s="158"/>
      <c r="QPH9" s="158"/>
      <c r="QPI9" s="158"/>
      <c r="QPJ9" s="158"/>
      <c r="QPK9" s="158"/>
      <c r="QPL9" s="158"/>
      <c r="QPM9" s="158"/>
      <c r="QPN9" s="158"/>
      <c r="QPO9" s="158"/>
      <c r="QPP9" s="158"/>
      <c r="QPQ9" s="158"/>
      <c r="QPR9" s="158"/>
      <c r="QPS9" s="158"/>
      <c r="QPT9" s="158"/>
      <c r="QPU9" s="158"/>
      <c r="QPV9" s="158"/>
      <c r="QPW9" s="158"/>
      <c r="QPX9" s="158"/>
      <c r="QPY9" s="158"/>
      <c r="QPZ9" s="158"/>
      <c r="QQA9" s="158"/>
      <c r="QQB9" s="158"/>
      <c r="QQC9" s="158"/>
      <c r="QQD9" s="158"/>
      <c r="QQE9" s="158"/>
      <c r="QQF9" s="158"/>
      <c r="QQG9" s="158"/>
      <c r="QQH9" s="158"/>
      <c r="QQI9" s="158"/>
      <c r="QQJ9" s="158"/>
      <c r="QQK9" s="158"/>
      <c r="QQL9" s="158"/>
      <c r="QQM9" s="158"/>
      <c r="QQN9" s="158"/>
      <c r="QQO9" s="158"/>
      <c r="QQP9" s="158"/>
      <c r="QQQ9" s="158"/>
      <c r="QQR9" s="158"/>
      <c r="QQS9" s="158"/>
      <c r="QQT9" s="158"/>
      <c r="QQU9" s="158"/>
      <c r="QQV9" s="158"/>
      <c r="QQW9" s="158"/>
      <c r="QQX9" s="158"/>
      <c r="QQY9" s="158"/>
      <c r="QQZ9" s="158"/>
      <c r="QRA9" s="158"/>
      <c r="QRB9" s="158"/>
      <c r="QRC9" s="158"/>
      <c r="QRD9" s="158"/>
      <c r="QRE9" s="158"/>
      <c r="QRF9" s="158"/>
      <c r="QRG9" s="158"/>
      <c r="QRH9" s="158"/>
      <c r="QRI9" s="158"/>
      <c r="QRJ9" s="158"/>
      <c r="QRK9" s="158"/>
      <c r="QRL9" s="158"/>
      <c r="QRM9" s="158"/>
      <c r="QRN9" s="158"/>
      <c r="QRO9" s="158"/>
      <c r="QRP9" s="158"/>
      <c r="QRQ9" s="158"/>
      <c r="QRR9" s="158"/>
      <c r="QRS9" s="158"/>
      <c r="QRT9" s="158"/>
      <c r="QRU9" s="158"/>
      <c r="QRV9" s="158"/>
      <c r="QRW9" s="158"/>
      <c r="QRX9" s="158"/>
      <c r="QRY9" s="158"/>
      <c r="QRZ9" s="158"/>
      <c r="QSA9" s="158"/>
      <c r="QSB9" s="158"/>
      <c r="QSC9" s="158"/>
      <c r="QSD9" s="158"/>
      <c r="QSE9" s="158"/>
      <c r="QSF9" s="158"/>
      <c r="QSG9" s="158"/>
      <c r="QSH9" s="158"/>
      <c r="QSI9" s="158"/>
      <c r="QSJ9" s="158"/>
      <c r="QSK9" s="158"/>
      <c r="QSL9" s="158"/>
      <c r="QSM9" s="158"/>
      <c r="QSN9" s="158"/>
      <c r="QSO9" s="158"/>
      <c r="QSP9" s="158"/>
      <c r="QSQ9" s="158"/>
      <c r="QSR9" s="158"/>
      <c r="QSS9" s="158"/>
      <c r="QST9" s="158"/>
      <c r="QSU9" s="158"/>
      <c r="QSV9" s="158"/>
      <c r="QSW9" s="158"/>
      <c r="QSX9" s="158"/>
      <c r="QSY9" s="158"/>
      <c r="QSZ9" s="158"/>
      <c r="QTA9" s="158"/>
      <c r="QTB9" s="158"/>
      <c r="QTC9" s="158"/>
      <c r="QTD9" s="158"/>
      <c r="QTE9" s="158"/>
      <c r="QTF9" s="158"/>
      <c r="QTG9" s="158"/>
      <c r="QTH9" s="158"/>
      <c r="QTI9" s="158"/>
      <c r="QTJ9" s="158"/>
      <c r="QTK9" s="158"/>
      <c r="QTL9" s="158"/>
      <c r="QTM9" s="158"/>
      <c r="QTN9" s="158"/>
      <c r="QTO9" s="158"/>
      <c r="QTP9" s="158"/>
      <c r="QTQ9" s="158"/>
      <c r="QTR9" s="158"/>
      <c r="QTS9" s="158"/>
      <c r="QTT9" s="158"/>
      <c r="QTU9" s="158"/>
      <c r="QTV9" s="158"/>
      <c r="QTW9" s="158"/>
      <c r="QTX9" s="158"/>
      <c r="QTY9" s="158"/>
      <c r="QTZ9" s="158"/>
      <c r="QUA9" s="158"/>
      <c r="QUB9" s="158"/>
      <c r="QUC9" s="158"/>
      <c r="QUD9" s="158"/>
      <c r="QUE9" s="158"/>
      <c r="QUF9" s="158"/>
      <c r="QUG9" s="158"/>
      <c r="QUH9" s="158"/>
      <c r="QUI9" s="158"/>
      <c r="QUJ9" s="158"/>
      <c r="QUK9" s="158"/>
      <c r="QUL9" s="158"/>
      <c r="QUM9" s="158"/>
      <c r="QUN9" s="158"/>
      <c r="QUO9" s="158"/>
      <c r="QUP9" s="158"/>
      <c r="QUQ9" s="158"/>
      <c r="QUR9" s="158"/>
      <c r="QUS9" s="158"/>
      <c r="QUT9" s="158"/>
      <c r="QUU9" s="158"/>
      <c r="QUV9" s="158"/>
      <c r="QUW9" s="158"/>
      <c r="QUX9" s="158"/>
      <c r="QUY9" s="158"/>
      <c r="QUZ9" s="158"/>
      <c r="QVA9" s="158"/>
      <c r="QVB9" s="158"/>
      <c r="QVC9" s="158"/>
      <c r="QVD9" s="158"/>
      <c r="QVE9" s="158"/>
      <c r="QVF9" s="158"/>
      <c r="QVG9" s="158"/>
      <c r="QVH9" s="158"/>
      <c r="QVI9" s="158"/>
      <c r="QVJ9" s="158"/>
      <c r="QVK9" s="158"/>
      <c r="QVL9" s="158"/>
      <c r="QVM9" s="158"/>
      <c r="QVN9" s="158"/>
      <c r="QVO9" s="158"/>
      <c r="QVP9" s="158"/>
      <c r="QVQ9" s="158"/>
      <c r="QVR9" s="158"/>
      <c r="QVS9" s="158"/>
      <c r="QVT9" s="158"/>
      <c r="QVU9" s="158"/>
      <c r="QVV9" s="158"/>
      <c r="QVW9" s="158"/>
      <c r="QVX9" s="158"/>
      <c r="QVY9" s="158"/>
      <c r="QVZ9" s="158"/>
      <c r="QWA9" s="158"/>
      <c r="QWB9" s="158"/>
      <c r="QWC9" s="158"/>
      <c r="QWD9" s="158"/>
      <c r="QWE9" s="158"/>
      <c r="QWF9" s="158"/>
      <c r="QWG9" s="158"/>
      <c r="QWH9" s="158"/>
      <c r="QWI9" s="158"/>
      <c r="QWJ9" s="158"/>
      <c r="QWK9" s="158"/>
      <c r="QWL9" s="158"/>
      <c r="QWM9" s="158"/>
      <c r="QWN9" s="158"/>
      <c r="QWO9" s="158"/>
      <c r="QWP9" s="158"/>
      <c r="QWQ9" s="158"/>
      <c r="QWR9" s="158"/>
      <c r="QWS9" s="158"/>
      <c r="QWT9" s="158"/>
      <c r="QWU9" s="158"/>
      <c r="QWV9" s="158"/>
      <c r="QWW9" s="158"/>
      <c r="QWX9" s="158"/>
      <c r="QWY9" s="158"/>
      <c r="QWZ9" s="158"/>
      <c r="QXA9" s="158"/>
      <c r="QXB9" s="158"/>
      <c r="QXC9" s="158"/>
      <c r="QXD9" s="158"/>
      <c r="QXE9" s="158"/>
      <c r="QXF9" s="158"/>
      <c r="QXG9" s="158"/>
      <c r="QXH9" s="158"/>
      <c r="QXI9" s="158"/>
      <c r="QXJ9" s="158"/>
      <c r="QXK9" s="158"/>
      <c r="QXL9" s="158"/>
      <c r="QXM9" s="158"/>
      <c r="QXN9" s="158"/>
      <c r="QXO9" s="158"/>
      <c r="QXP9" s="158"/>
      <c r="QXQ9" s="158"/>
      <c r="QXR9" s="158"/>
      <c r="QXS9" s="158"/>
      <c r="QXT9" s="158"/>
      <c r="QXU9" s="158"/>
      <c r="QXV9" s="158"/>
      <c r="QXW9" s="158"/>
      <c r="QXX9" s="158"/>
      <c r="QXY9" s="158"/>
      <c r="QXZ9" s="158"/>
      <c r="QYA9" s="158"/>
      <c r="QYB9" s="158"/>
      <c r="QYC9" s="158"/>
      <c r="QYD9" s="158"/>
      <c r="QYE9" s="158"/>
      <c r="QYF9" s="158"/>
      <c r="QYG9" s="158"/>
      <c r="QYH9" s="158"/>
      <c r="QYI9" s="158"/>
      <c r="QYJ9" s="158"/>
      <c r="QYK9" s="158"/>
      <c r="QYL9" s="158"/>
      <c r="QYM9" s="158"/>
      <c r="QYN9" s="158"/>
      <c r="QYO9" s="158"/>
      <c r="QYP9" s="158"/>
      <c r="QYQ9" s="158"/>
      <c r="QYR9" s="158"/>
      <c r="QYS9" s="158"/>
      <c r="QYT9" s="158"/>
      <c r="QYU9" s="158"/>
      <c r="QYV9" s="158"/>
      <c r="QYW9" s="158"/>
      <c r="QYX9" s="158"/>
      <c r="QYY9" s="158"/>
      <c r="QYZ9" s="158"/>
      <c r="QZA9" s="158"/>
      <c r="QZB9" s="158"/>
      <c r="QZC9" s="158"/>
      <c r="QZD9" s="158"/>
      <c r="QZE9" s="158"/>
      <c r="QZF9" s="158"/>
      <c r="QZG9" s="158"/>
      <c r="QZH9" s="158"/>
      <c r="QZI9" s="158"/>
      <c r="QZJ9" s="158"/>
      <c r="QZK9" s="158"/>
      <c r="QZL9" s="158"/>
      <c r="QZM9" s="158"/>
      <c r="QZN9" s="158"/>
      <c r="QZO9" s="158"/>
      <c r="QZP9" s="158"/>
      <c r="QZQ9" s="158"/>
      <c r="QZR9" s="158"/>
      <c r="QZS9" s="158"/>
      <c r="QZT9" s="158"/>
      <c r="QZU9" s="158"/>
      <c r="QZV9" s="158"/>
      <c r="QZW9" s="158"/>
      <c r="QZX9" s="158"/>
      <c r="QZY9" s="158"/>
      <c r="QZZ9" s="158"/>
      <c r="RAA9" s="158"/>
      <c r="RAB9" s="158"/>
      <c r="RAC9" s="158"/>
      <c r="RAD9" s="158"/>
      <c r="RAE9" s="158"/>
      <c r="RAF9" s="158"/>
      <c r="RAG9" s="158"/>
      <c r="RAH9" s="158"/>
      <c r="RAI9" s="158"/>
      <c r="RAJ9" s="158"/>
      <c r="RAK9" s="158"/>
      <c r="RAL9" s="158"/>
      <c r="RAM9" s="158"/>
      <c r="RAN9" s="158"/>
      <c r="RAO9" s="158"/>
      <c r="RAP9" s="158"/>
      <c r="RAQ9" s="158"/>
      <c r="RAR9" s="158"/>
      <c r="RAS9" s="158"/>
      <c r="RAT9" s="158"/>
      <c r="RAU9" s="158"/>
      <c r="RAV9" s="158"/>
      <c r="RAW9" s="158"/>
      <c r="RAX9" s="158"/>
      <c r="RAY9" s="158"/>
      <c r="RAZ9" s="158"/>
      <c r="RBA9" s="158"/>
      <c r="RBB9" s="158"/>
      <c r="RBC9" s="158"/>
      <c r="RBD9" s="158"/>
      <c r="RBE9" s="158"/>
      <c r="RBF9" s="158"/>
      <c r="RBG9" s="158"/>
      <c r="RBH9" s="158"/>
      <c r="RBI9" s="158"/>
      <c r="RBJ9" s="158"/>
      <c r="RBK9" s="158"/>
      <c r="RBL9" s="158"/>
      <c r="RBM9" s="158"/>
      <c r="RBN9" s="158"/>
      <c r="RBO9" s="158"/>
      <c r="RBP9" s="158"/>
      <c r="RBQ9" s="158"/>
      <c r="RBR9" s="158"/>
      <c r="RBS9" s="158"/>
      <c r="RBT9" s="158"/>
      <c r="RBU9" s="158"/>
      <c r="RBV9" s="158"/>
      <c r="RBW9" s="158"/>
      <c r="RBX9" s="158"/>
      <c r="RBY9" s="158"/>
      <c r="RBZ9" s="158"/>
      <c r="RCA9" s="158"/>
      <c r="RCB9" s="158"/>
      <c r="RCC9" s="158"/>
      <c r="RCD9" s="158"/>
      <c r="RCE9" s="158"/>
      <c r="RCF9" s="158"/>
      <c r="RCG9" s="158"/>
      <c r="RCH9" s="158"/>
      <c r="RCI9" s="158"/>
      <c r="RCJ9" s="158"/>
      <c r="RCK9" s="158"/>
      <c r="RCL9" s="158"/>
      <c r="RCM9" s="158"/>
      <c r="RCN9" s="158"/>
      <c r="RCO9" s="158"/>
      <c r="RCP9" s="158"/>
      <c r="RCQ9" s="158"/>
      <c r="RCR9" s="158"/>
      <c r="RCS9" s="158"/>
      <c r="RCT9" s="158"/>
      <c r="RCU9" s="158"/>
      <c r="RCV9" s="158"/>
      <c r="RCW9" s="158"/>
      <c r="RCX9" s="158"/>
      <c r="RCY9" s="158"/>
      <c r="RCZ9" s="158"/>
      <c r="RDA9" s="158"/>
      <c r="RDB9" s="158"/>
      <c r="RDC9" s="158"/>
      <c r="RDD9" s="158"/>
      <c r="RDE9" s="158"/>
      <c r="RDF9" s="158"/>
      <c r="RDG9" s="158"/>
      <c r="RDH9" s="158"/>
      <c r="RDI9" s="158"/>
      <c r="RDJ9" s="158"/>
      <c r="RDK9" s="158"/>
      <c r="RDL9" s="158"/>
      <c r="RDM9" s="158"/>
      <c r="RDN9" s="158"/>
      <c r="RDO9" s="158"/>
      <c r="RDP9" s="158"/>
      <c r="RDQ9" s="158"/>
      <c r="RDR9" s="158"/>
      <c r="RDS9" s="158"/>
      <c r="RDT9" s="158"/>
      <c r="RDU9" s="158"/>
      <c r="RDV9" s="158"/>
      <c r="RDW9" s="158"/>
      <c r="RDX9" s="158"/>
      <c r="RDY9" s="158"/>
      <c r="RDZ9" s="158"/>
      <c r="REA9" s="158"/>
      <c r="REB9" s="158"/>
      <c r="REC9" s="158"/>
      <c r="RED9" s="158"/>
      <c r="REE9" s="158"/>
      <c r="REF9" s="158"/>
      <c r="REG9" s="158"/>
      <c r="REH9" s="158"/>
      <c r="REI9" s="158"/>
      <c r="REJ9" s="158"/>
      <c r="REK9" s="158"/>
      <c r="REL9" s="158"/>
      <c r="REM9" s="158"/>
      <c r="REN9" s="158"/>
      <c r="REO9" s="158"/>
      <c r="REP9" s="158"/>
      <c r="REQ9" s="158"/>
      <c r="RER9" s="158"/>
      <c r="RES9" s="158"/>
      <c r="RET9" s="158"/>
      <c r="REU9" s="158"/>
      <c r="REV9" s="158"/>
      <c r="REW9" s="158"/>
      <c r="REX9" s="158"/>
      <c r="REY9" s="158"/>
      <c r="REZ9" s="158"/>
      <c r="RFA9" s="158"/>
      <c r="RFB9" s="158"/>
      <c r="RFC9" s="158"/>
      <c r="RFD9" s="158"/>
      <c r="RFE9" s="158"/>
      <c r="RFF9" s="158"/>
      <c r="RFG9" s="158"/>
      <c r="RFH9" s="158"/>
      <c r="RFI9" s="158"/>
      <c r="RFJ9" s="158"/>
      <c r="RFK9" s="158"/>
      <c r="RFL9" s="158"/>
      <c r="RFM9" s="158"/>
      <c r="RFN9" s="158"/>
      <c r="RFO9" s="158"/>
      <c r="RFP9" s="158"/>
      <c r="RFQ9" s="158"/>
      <c r="RFR9" s="158"/>
      <c r="RFS9" s="158"/>
      <c r="RFT9" s="158"/>
      <c r="RFU9" s="158"/>
      <c r="RFV9" s="158"/>
      <c r="RFW9" s="158"/>
      <c r="RFX9" s="158"/>
      <c r="RFY9" s="158"/>
      <c r="RFZ9" s="158"/>
      <c r="RGA9" s="158"/>
      <c r="RGB9" s="158"/>
      <c r="RGC9" s="158"/>
      <c r="RGD9" s="158"/>
      <c r="RGE9" s="158"/>
      <c r="RGF9" s="158"/>
      <c r="RGG9" s="158"/>
      <c r="RGH9" s="158"/>
      <c r="RGI9" s="158"/>
      <c r="RGJ9" s="158"/>
      <c r="RGK9" s="158"/>
      <c r="RGL9" s="158"/>
      <c r="RGM9" s="158"/>
      <c r="RGN9" s="158"/>
      <c r="RGO9" s="158"/>
      <c r="RGP9" s="158"/>
      <c r="RGQ9" s="158"/>
      <c r="RGR9" s="158"/>
      <c r="RGS9" s="158"/>
      <c r="RGT9" s="158"/>
      <c r="RGU9" s="158"/>
      <c r="RGV9" s="158"/>
      <c r="RGW9" s="158"/>
      <c r="RGX9" s="158"/>
      <c r="RGY9" s="158"/>
      <c r="RGZ9" s="158"/>
      <c r="RHA9" s="158"/>
      <c r="RHB9" s="158"/>
      <c r="RHC9" s="158"/>
      <c r="RHD9" s="158"/>
      <c r="RHE9" s="158"/>
      <c r="RHF9" s="158"/>
      <c r="RHG9" s="158"/>
      <c r="RHH9" s="158"/>
      <c r="RHI9" s="158"/>
      <c r="RHJ9" s="158"/>
      <c r="RHK9" s="158"/>
      <c r="RHL9" s="158"/>
      <c r="RHM9" s="158"/>
      <c r="RHN9" s="158"/>
      <c r="RHO9" s="158"/>
      <c r="RHP9" s="158"/>
      <c r="RHQ9" s="158"/>
      <c r="RHR9" s="158"/>
      <c r="RHS9" s="158"/>
      <c r="RHT9" s="158"/>
      <c r="RHU9" s="158"/>
      <c r="RHV9" s="158"/>
      <c r="RHW9" s="158"/>
      <c r="RHX9" s="158"/>
      <c r="RHY9" s="158"/>
      <c r="RHZ9" s="158"/>
      <c r="RIA9" s="158"/>
      <c r="RIB9" s="158"/>
      <c r="RIC9" s="158"/>
      <c r="RID9" s="158"/>
      <c r="RIE9" s="158"/>
      <c r="RIF9" s="158"/>
      <c r="RIG9" s="158"/>
      <c r="RIH9" s="158"/>
      <c r="RII9" s="158"/>
      <c r="RIJ9" s="158"/>
      <c r="RIK9" s="158"/>
      <c r="RIL9" s="158"/>
      <c r="RIM9" s="158"/>
      <c r="RIN9" s="158"/>
      <c r="RIO9" s="158"/>
      <c r="RIP9" s="158"/>
      <c r="RIQ9" s="158"/>
      <c r="RIR9" s="158"/>
      <c r="RIS9" s="158"/>
      <c r="RIT9" s="158"/>
      <c r="RIU9" s="158"/>
      <c r="RIV9" s="158"/>
      <c r="RIW9" s="158"/>
      <c r="RIX9" s="158"/>
      <c r="RIY9" s="158"/>
      <c r="RIZ9" s="158"/>
      <c r="RJA9" s="158"/>
      <c r="RJB9" s="158"/>
      <c r="RJC9" s="158"/>
      <c r="RJD9" s="158"/>
      <c r="RJE9" s="158"/>
      <c r="RJF9" s="158"/>
      <c r="RJG9" s="158"/>
      <c r="RJH9" s="158"/>
      <c r="RJI9" s="158"/>
      <c r="RJJ9" s="158"/>
      <c r="RJK9" s="158"/>
      <c r="RJL9" s="158"/>
      <c r="RJM9" s="158"/>
      <c r="RJN9" s="158"/>
      <c r="RJO9" s="158"/>
      <c r="RJP9" s="158"/>
      <c r="RJQ9" s="158"/>
      <c r="RJR9" s="158"/>
      <c r="RJS9" s="158"/>
      <c r="RJT9" s="158"/>
      <c r="RJU9" s="158"/>
      <c r="RJV9" s="158"/>
      <c r="RJW9" s="158"/>
      <c r="RJX9" s="158"/>
      <c r="RJY9" s="158"/>
      <c r="RJZ9" s="158"/>
      <c r="RKA9" s="158"/>
      <c r="RKB9" s="158"/>
      <c r="RKC9" s="158"/>
      <c r="RKD9" s="158"/>
      <c r="RKE9" s="158"/>
      <c r="RKF9" s="158"/>
      <c r="RKG9" s="158"/>
      <c r="RKH9" s="158"/>
      <c r="RKI9" s="158"/>
      <c r="RKJ9" s="158"/>
      <c r="RKK9" s="158"/>
      <c r="RKL9" s="158"/>
      <c r="RKM9" s="158"/>
      <c r="RKN9" s="158"/>
      <c r="RKO9" s="158"/>
      <c r="RKP9" s="158"/>
      <c r="RKQ9" s="158"/>
      <c r="RKR9" s="158"/>
      <c r="RKS9" s="158"/>
      <c r="RKT9" s="158"/>
      <c r="RKU9" s="158"/>
      <c r="RKV9" s="158"/>
      <c r="RKW9" s="158"/>
      <c r="RKX9" s="158"/>
      <c r="RKY9" s="158"/>
      <c r="RKZ9" s="158"/>
      <c r="RLA9" s="158"/>
      <c r="RLB9" s="158"/>
      <c r="RLC9" s="158"/>
      <c r="RLD9" s="158"/>
      <c r="RLE9" s="158"/>
      <c r="RLF9" s="158"/>
      <c r="RLG9" s="158"/>
      <c r="RLH9" s="158"/>
      <c r="RLI9" s="158"/>
      <c r="RLJ9" s="158"/>
      <c r="RLK9" s="158"/>
      <c r="RLL9" s="158"/>
      <c r="RLM9" s="158"/>
      <c r="RLN9" s="158"/>
      <c r="RLO9" s="158"/>
      <c r="RLP9" s="158"/>
      <c r="RLQ9" s="158"/>
      <c r="RLR9" s="158"/>
      <c r="RLS9" s="158"/>
      <c r="RLT9" s="158"/>
      <c r="RLU9" s="158"/>
      <c r="RLV9" s="158"/>
      <c r="RLW9" s="158"/>
      <c r="RLX9" s="158"/>
      <c r="RLY9" s="158"/>
      <c r="RLZ9" s="158"/>
      <c r="RMA9" s="158"/>
      <c r="RMB9" s="158"/>
      <c r="RMC9" s="158"/>
      <c r="RMD9" s="158"/>
      <c r="RME9" s="158"/>
      <c r="RMF9" s="158"/>
      <c r="RMG9" s="158"/>
      <c r="RMH9" s="158"/>
      <c r="RMI9" s="158"/>
      <c r="RMJ9" s="158"/>
      <c r="RMK9" s="158"/>
      <c r="RML9" s="158"/>
      <c r="RMM9" s="158"/>
      <c r="RMN9" s="158"/>
      <c r="RMO9" s="158"/>
      <c r="RMP9" s="158"/>
      <c r="RMQ9" s="158"/>
      <c r="RMR9" s="158"/>
      <c r="RMS9" s="158"/>
      <c r="RMT9" s="158"/>
      <c r="RMU9" s="158"/>
      <c r="RMV9" s="158"/>
      <c r="RMW9" s="158"/>
      <c r="RMX9" s="158"/>
      <c r="RMY9" s="158"/>
      <c r="RMZ9" s="158"/>
      <c r="RNA9" s="158"/>
      <c r="RNB9" s="158"/>
      <c r="RNC9" s="158"/>
      <c r="RND9" s="158"/>
      <c r="RNE9" s="158"/>
      <c r="RNF9" s="158"/>
      <c r="RNG9" s="158"/>
      <c r="RNH9" s="158"/>
      <c r="RNI9" s="158"/>
      <c r="RNJ9" s="158"/>
      <c r="RNK9" s="158"/>
      <c r="RNL9" s="158"/>
      <c r="RNM9" s="158"/>
      <c r="RNN9" s="158"/>
      <c r="RNO9" s="158"/>
      <c r="RNP9" s="158"/>
      <c r="RNQ9" s="158"/>
      <c r="RNR9" s="158"/>
      <c r="RNS9" s="158"/>
      <c r="RNT9" s="158"/>
      <c r="RNU9" s="158"/>
      <c r="RNV9" s="158"/>
      <c r="RNW9" s="158"/>
      <c r="RNX9" s="158"/>
      <c r="RNY9" s="158"/>
      <c r="RNZ9" s="158"/>
      <c r="ROA9" s="158"/>
      <c r="ROB9" s="158"/>
      <c r="ROC9" s="158"/>
      <c r="ROD9" s="158"/>
      <c r="ROE9" s="158"/>
      <c r="ROF9" s="158"/>
      <c r="ROG9" s="158"/>
      <c r="ROH9" s="158"/>
      <c r="ROI9" s="158"/>
      <c r="ROJ9" s="158"/>
      <c r="ROK9" s="158"/>
      <c r="ROL9" s="158"/>
      <c r="ROM9" s="158"/>
      <c r="RON9" s="158"/>
      <c r="ROO9" s="158"/>
      <c r="ROP9" s="158"/>
      <c r="ROQ9" s="158"/>
      <c r="ROR9" s="158"/>
      <c r="ROS9" s="158"/>
      <c r="ROT9" s="158"/>
      <c r="ROU9" s="158"/>
      <c r="ROV9" s="158"/>
      <c r="ROW9" s="158"/>
      <c r="ROX9" s="158"/>
      <c r="ROY9" s="158"/>
      <c r="ROZ9" s="158"/>
      <c r="RPA9" s="158"/>
      <c r="RPB9" s="158"/>
      <c r="RPC9" s="158"/>
      <c r="RPD9" s="158"/>
      <c r="RPE9" s="158"/>
      <c r="RPF9" s="158"/>
      <c r="RPG9" s="158"/>
      <c r="RPH9" s="158"/>
      <c r="RPI9" s="158"/>
      <c r="RPJ9" s="158"/>
      <c r="RPK9" s="158"/>
      <c r="RPL9" s="158"/>
      <c r="RPM9" s="158"/>
      <c r="RPN9" s="158"/>
      <c r="RPO9" s="158"/>
      <c r="RPP9" s="158"/>
      <c r="RPQ9" s="158"/>
      <c r="RPR9" s="158"/>
      <c r="RPS9" s="158"/>
      <c r="RPT9" s="158"/>
      <c r="RPU9" s="158"/>
      <c r="RPV9" s="158"/>
      <c r="RPW9" s="158"/>
      <c r="RPX9" s="158"/>
      <c r="RPY9" s="158"/>
      <c r="RPZ9" s="158"/>
      <c r="RQA9" s="158"/>
      <c r="RQB9" s="158"/>
      <c r="RQC9" s="158"/>
      <c r="RQD9" s="158"/>
      <c r="RQE9" s="158"/>
      <c r="RQF9" s="158"/>
      <c r="RQG9" s="158"/>
      <c r="RQH9" s="158"/>
      <c r="RQI9" s="158"/>
      <c r="RQJ9" s="158"/>
      <c r="RQK9" s="158"/>
      <c r="RQL9" s="158"/>
      <c r="RQM9" s="158"/>
      <c r="RQN9" s="158"/>
      <c r="RQO9" s="158"/>
      <c r="RQP9" s="158"/>
      <c r="RQQ9" s="158"/>
      <c r="RQR9" s="158"/>
      <c r="RQS9" s="158"/>
      <c r="RQT9" s="158"/>
      <c r="RQU9" s="158"/>
      <c r="RQV9" s="158"/>
      <c r="RQW9" s="158"/>
      <c r="RQX9" s="158"/>
      <c r="RQY9" s="158"/>
      <c r="RQZ9" s="158"/>
      <c r="RRA9" s="158"/>
      <c r="RRB9" s="158"/>
      <c r="RRC9" s="158"/>
      <c r="RRD9" s="158"/>
      <c r="RRE9" s="158"/>
      <c r="RRF9" s="158"/>
      <c r="RRG9" s="158"/>
      <c r="RRH9" s="158"/>
      <c r="RRI9" s="158"/>
      <c r="RRJ9" s="158"/>
      <c r="RRK9" s="158"/>
      <c r="RRL9" s="158"/>
      <c r="RRM9" s="158"/>
      <c r="RRN9" s="158"/>
      <c r="RRO9" s="158"/>
      <c r="RRP9" s="158"/>
      <c r="RRQ9" s="158"/>
      <c r="RRR9" s="158"/>
      <c r="RRS9" s="158"/>
      <c r="RRT9" s="158"/>
      <c r="RRU9" s="158"/>
      <c r="RRV9" s="158"/>
      <c r="RRW9" s="158"/>
      <c r="RRX9" s="158"/>
      <c r="RRY9" s="158"/>
      <c r="RRZ9" s="158"/>
      <c r="RSA9" s="158"/>
      <c r="RSB9" s="158"/>
      <c r="RSC9" s="158"/>
      <c r="RSD9" s="158"/>
      <c r="RSE9" s="158"/>
      <c r="RSF9" s="158"/>
      <c r="RSG9" s="158"/>
      <c r="RSH9" s="158"/>
      <c r="RSI9" s="158"/>
      <c r="RSJ9" s="158"/>
      <c r="RSK9" s="158"/>
      <c r="RSL9" s="158"/>
      <c r="RSM9" s="158"/>
      <c r="RSN9" s="158"/>
      <c r="RSO9" s="158"/>
      <c r="RSP9" s="158"/>
      <c r="RSQ9" s="158"/>
      <c r="RSR9" s="158"/>
      <c r="RSS9" s="158"/>
      <c r="RST9" s="158"/>
      <c r="RSU9" s="158"/>
      <c r="RSV9" s="158"/>
      <c r="RSW9" s="158"/>
      <c r="RSX9" s="158"/>
      <c r="RSY9" s="158"/>
      <c r="RSZ9" s="158"/>
      <c r="RTA9" s="158"/>
      <c r="RTB9" s="158"/>
      <c r="RTC9" s="158"/>
      <c r="RTD9" s="158"/>
      <c r="RTE9" s="158"/>
      <c r="RTF9" s="158"/>
      <c r="RTG9" s="158"/>
      <c r="RTH9" s="158"/>
      <c r="RTI9" s="158"/>
      <c r="RTJ9" s="158"/>
      <c r="RTK9" s="158"/>
      <c r="RTL9" s="158"/>
      <c r="RTM9" s="158"/>
      <c r="RTN9" s="158"/>
      <c r="RTO9" s="158"/>
      <c r="RTP9" s="158"/>
      <c r="RTQ9" s="158"/>
      <c r="RTR9" s="158"/>
      <c r="RTS9" s="158"/>
      <c r="RTT9" s="158"/>
      <c r="RTU9" s="158"/>
      <c r="RTV9" s="158"/>
      <c r="RTW9" s="158"/>
      <c r="RTX9" s="158"/>
      <c r="RTY9" s="158"/>
      <c r="RTZ9" s="158"/>
      <c r="RUA9" s="158"/>
      <c r="RUB9" s="158"/>
      <c r="RUC9" s="158"/>
      <c r="RUD9" s="158"/>
      <c r="RUE9" s="158"/>
      <c r="RUF9" s="158"/>
      <c r="RUG9" s="158"/>
      <c r="RUH9" s="158"/>
      <c r="RUI9" s="158"/>
      <c r="RUJ9" s="158"/>
      <c r="RUK9" s="158"/>
      <c r="RUL9" s="158"/>
      <c r="RUM9" s="158"/>
      <c r="RUN9" s="158"/>
      <c r="RUO9" s="158"/>
      <c r="RUP9" s="158"/>
      <c r="RUQ9" s="158"/>
      <c r="RUR9" s="158"/>
      <c r="RUS9" s="158"/>
      <c r="RUT9" s="158"/>
      <c r="RUU9" s="158"/>
      <c r="RUV9" s="158"/>
      <c r="RUW9" s="158"/>
      <c r="RUX9" s="158"/>
      <c r="RUY9" s="158"/>
      <c r="RUZ9" s="158"/>
      <c r="RVA9" s="158"/>
      <c r="RVB9" s="158"/>
      <c r="RVC9" s="158"/>
      <c r="RVD9" s="158"/>
      <c r="RVE9" s="158"/>
      <c r="RVF9" s="158"/>
      <c r="RVG9" s="158"/>
      <c r="RVH9" s="158"/>
      <c r="RVI9" s="158"/>
      <c r="RVJ9" s="158"/>
      <c r="RVK9" s="158"/>
      <c r="RVL9" s="158"/>
      <c r="RVM9" s="158"/>
      <c r="RVN9" s="158"/>
      <c r="RVO9" s="158"/>
      <c r="RVP9" s="158"/>
      <c r="RVQ9" s="158"/>
      <c r="RVR9" s="158"/>
      <c r="RVS9" s="158"/>
      <c r="RVT9" s="158"/>
      <c r="RVU9" s="158"/>
      <c r="RVV9" s="158"/>
      <c r="RVW9" s="158"/>
      <c r="RVX9" s="158"/>
      <c r="RVY9" s="158"/>
      <c r="RVZ9" s="158"/>
      <c r="RWA9" s="158"/>
      <c r="RWB9" s="158"/>
      <c r="RWC9" s="158"/>
      <c r="RWD9" s="158"/>
      <c r="RWE9" s="158"/>
      <c r="RWF9" s="158"/>
      <c r="RWG9" s="158"/>
      <c r="RWH9" s="158"/>
      <c r="RWI9" s="158"/>
      <c r="RWJ9" s="158"/>
      <c r="RWK9" s="158"/>
      <c r="RWL9" s="158"/>
      <c r="RWM9" s="158"/>
      <c r="RWN9" s="158"/>
      <c r="RWO9" s="158"/>
      <c r="RWP9" s="158"/>
      <c r="RWQ9" s="158"/>
      <c r="RWR9" s="158"/>
      <c r="RWS9" s="158"/>
      <c r="RWT9" s="158"/>
      <c r="RWU9" s="158"/>
      <c r="RWV9" s="158"/>
      <c r="RWW9" s="158"/>
      <c r="RWX9" s="158"/>
      <c r="RWY9" s="158"/>
      <c r="RWZ9" s="158"/>
      <c r="RXA9" s="158"/>
      <c r="RXB9" s="158"/>
      <c r="RXC9" s="158"/>
      <c r="RXD9" s="158"/>
      <c r="RXE9" s="158"/>
      <c r="RXF9" s="158"/>
      <c r="RXG9" s="158"/>
      <c r="RXH9" s="158"/>
      <c r="RXI9" s="158"/>
      <c r="RXJ9" s="158"/>
      <c r="RXK9" s="158"/>
      <c r="RXL9" s="158"/>
      <c r="RXM9" s="158"/>
      <c r="RXN9" s="158"/>
      <c r="RXO9" s="158"/>
      <c r="RXP9" s="158"/>
      <c r="RXQ9" s="158"/>
      <c r="RXR9" s="158"/>
      <c r="RXS9" s="158"/>
      <c r="RXT9" s="158"/>
      <c r="RXU9" s="158"/>
      <c r="RXV9" s="158"/>
      <c r="RXW9" s="158"/>
      <c r="RXX9" s="158"/>
      <c r="RXY9" s="158"/>
      <c r="RXZ9" s="158"/>
      <c r="RYA9" s="158"/>
      <c r="RYB9" s="158"/>
      <c r="RYC9" s="158"/>
      <c r="RYD9" s="158"/>
      <c r="RYE9" s="158"/>
      <c r="RYF9" s="158"/>
      <c r="RYG9" s="158"/>
      <c r="RYH9" s="158"/>
      <c r="RYI9" s="158"/>
      <c r="RYJ9" s="158"/>
      <c r="RYK9" s="158"/>
      <c r="RYL9" s="158"/>
      <c r="RYM9" s="158"/>
      <c r="RYN9" s="158"/>
      <c r="RYO9" s="158"/>
      <c r="RYP9" s="158"/>
      <c r="RYQ9" s="158"/>
      <c r="RYR9" s="158"/>
      <c r="RYS9" s="158"/>
      <c r="RYT9" s="158"/>
      <c r="RYU9" s="158"/>
      <c r="RYV9" s="158"/>
      <c r="RYW9" s="158"/>
      <c r="RYX9" s="158"/>
      <c r="RYY9" s="158"/>
      <c r="RYZ9" s="158"/>
      <c r="RZA9" s="158"/>
      <c r="RZB9" s="158"/>
      <c r="RZC9" s="158"/>
      <c r="RZD9" s="158"/>
      <c r="RZE9" s="158"/>
      <c r="RZF9" s="158"/>
      <c r="RZG9" s="158"/>
      <c r="RZH9" s="158"/>
      <c r="RZI9" s="158"/>
      <c r="RZJ9" s="158"/>
      <c r="RZK9" s="158"/>
      <c r="RZL9" s="158"/>
      <c r="RZM9" s="158"/>
      <c r="RZN9" s="158"/>
      <c r="RZO9" s="158"/>
      <c r="RZP9" s="158"/>
      <c r="RZQ9" s="158"/>
      <c r="RZR9" s="158"/>
      <c r="RZS9" s="158"/>
      <c r="RZT9" s="158"/>
      <c r="RZU9" s="158"/>
      <c r="RZV9" s="158"/>
      <c r="RZW9" s="158"/>
      <c r="RZX9" s="158"/>
      <c r="RZY9" s="158"/>
      <c r="RZZ9" s="158"/>
      <c r="SAA9" s="158"/>
      <c r="SAB9" s="158"/>
      <c r="SAC9" s="158"/>
      <c r="SAD9" s="158"/>
      <c r="SAE9" s="158"/>
      <c r="SAF9" s="158"/>
      <c r="SAG9" s="158"/>
      <c r="SAH9" s="158"/>
      <c r="SAI9" s="158"/>
      <c r="SAJ9" s="158"/>
      <c r="SAK9" s="158"/>
      <c r="SAL9" s="158"/>
      <c r="SAM9" s="158"/>
      <c r="SAN9" s="158"/>
      <c r="SAO9" s="158"/>
      <c r="SAP9" s="158"/>
      <c r="SAQ9" s="158"/>
      <c r="SAR9" s="158"/>
      <c r="SAS9" s="158"/>
      <c r="SAT9" s="158"/>
      <c r="SAU9" s="158"/>
      <c r="SAV9" s="158"/>
      <c r="SAW9" s="158"/>
      <c r="SAX9" s="158"/>
      <c r="SAY9" s="158"/>
      <c r="SAZ9" s="158"/>
      <c r="SBA9" s="158"/>
      <c r="SBB9" s="158"/>
      <c r="SBC9" s="158"/>
      <c r="SBD9" s="158"/>
      <c r="SBE9" s="158"/>
      <c r="SBF9" s="158"/>
      <c r="SBG9" s="158"/>
      <c r="SBH9" s="158"/>
      <c r="SBI9" s="158"/>
      <c r="SBJ9" s="158"/>
      <c r="SBK9" s="158"/>
      <c r="SBL9" s="158"/>
      <c r="SBM9" s="158"/>
      <c r="SBN9" s="158"/>
      <c r="SBO9" s="158"/>
      <c r="SBP9" s="158"/>
      <c r="SBQ9" s="158"/>
      <c r="SBR9" s="158"/>
      <c r="SBS9" s="158"/>
      <c r="SBT9" s="158"/>
      <c r="SBU9" s="158"/>
      <c r="SBV9" s="158"/>
      <c r="SBW9" s="158"/>
      <c r="SBX9" s="158"/>
      <c r="SBY9" s="158"/>
      <c r="SBZ9" s="158"/>
      <c r="SCA9" s="158"/>
      <c r="SCB9" s="158"/>
      <c r="SCC9" s="158"/>
      <c r="SCD9" s="158"/>
      <c r="SCE9" s="158"/>
      <c r="SCF9" s="158"/>
      <c r="SCG9" s="158"/>
      <c r="SCH9" s="158"/>
      <c r="SCI9" s="158"/>
      <c r="SCJ9" s="158"/>
      <c r="SCK9" s="158"/>
      <c r="SCL9" s="158"/>
      <c r="SCM9" s="158"/>
      <c r="SCN9" s="158"/>
      <c r="SCO9" s="158"/>
      <c r="SCP9" s="158"/>
      <c r="SCQ9" s="158"/>
      <c r="SCR9" s="158"/>
      <c r="SCS9" s="158"/>
      <c r="SCT9" s="158"/>
      <c r="SCU9" s="158"/>
      <c r="SCV9" s="158"/>
      <c r="SCW9" s="158"/>
      <c r="SCX9" s="158"/>
      <c r="SCY9" s="158"/>
      <c r="SCZ9" s="158"/>
      <c r="SDA9" s="158"/>
      <c r="SDB9" s="158"/>
      <c r="SDC9" s="158"/>
      <c r="SDD9" s="158"/>
      <c r="SDE9" s="158"/>
      <c r="SDF9" s="158"/>
      <c r="SDG9" s="158"/>
      <c r="SDH9" s="158"/>
      <c r="SDI9" s="158"/>
      <c r="SDJ9" s="158"/>
      <c r="SDK9" s="158"/>
      <c r="SDL9" s="158"/>
      <c r="SDM9" s="158"/>
      <c r="SDN9" s="158"/>
      <c r="SDO9" s="158"/>
      <c r="SDP9" s="158"/>
      <c r="SDQ9" s="158"/>
      <c r="SDR9" s="158"/>
      <c r="SDS9" s="158"/>
      <c r="SDT9" s="158"/>
      <c r="SDU9" s="158"/>
      <c r="SDV9" s="158"/>
      <c r="SDW9" s="158"/>
      <c r="SDX9" s="158"/>
      <c r="SDY9" s="158"/>
      <c r="SDZ9" s="158"/>
      <c r="SEA9" s="158"/>
      <c r="SEB9" s="158"/>
      <c r="SEC9" s="158"/>
      <c r="SED9" s="158"/>
      <c r="SEE9" s="158"/>
      <c r="SEF9" s="158"/>
      <c r="SEG9" s="158"/>
      <c r="SEH9" s="158"/>
      <c r="SEI9" s="158"/>
      <c r="SEJ9" s="158"/>
      <c r="SEK9" s="158"/>
      <c r="SEL9" s="158"/>
      <c r="SEM9" s="158"/>
      <c r="SEN9" s="158"/>
      <c r="SEO9" s="158"/>
      <c r="SEP9" s="158"/>
      <c r="SEQ9" s="158"/>
      <c r="SER9" s="158"/>
      <c r="SES9" s="158"/>
      <c r="SET9" s="158"/>
      <c r="SEU9" s="158"/>
      <c r="SEV9" s="158"/>
      <c r="SEW9" s="158"/>
      <c r="SEX9" s="158"/>
      <c r="SEY9" s="158"/>
      <c r="SEZ9" s="158"/>
      <c r="SFA9" s="158"/>
      <c r="SFB9" s="158"/>
      <c r="SFC9" s="158"/>
      <c r="SFD9" s="158"/>
      <c r="SFE9" s="158"/>
      <c r="SFF9" s="158"/>
      <c r="SFG9" s="158"/>
      <c r="SFH9" s="158"/>
      <c r="SFI9" s="158"/>
      <c r="SFJ9" s="158"/>
      <c r="SFK9" s="158"/>
      <c r="SFL9" s="158"/>
      <c r="SFM9" s="158"/>
      <c r="SFN9" s="158"/>
      <c r="SFO9" s="158"/>
      <c r="SFP9" s="158"/>
      <c r="SFQ9" s="158"/>
      <c r="SFR9" s="158"/>
      <c r="SFS9" s="158"/>
      <c r="SFT9" s="158"/>
      <c r="SFU9" s="158"/>
      <c r="SFV9" s="158"/>
      <c r="SFW9" s="158"/>
      <c r="SFX9" s="158"/>
      <c r="SFY9" s="158"/>
      <c r="SFZ9" s="158"/>
      <c r="SGA9" s="158"/>
      <c r="SGB9" s="158"/>
      <c r="SGC9" s="158"/>
      <c r="SGD9" s="158"/>
      <c r="SGE9" s="158"/>
      <c r="SGF9" s="158"/>
      <c r="SGG9" s="158"/>
      <c r="SGH9" s="158"/>
      <c r="SGI9" s="158"/>
      <c r="SGJ9" s="158"/>
      <c r="SGK9" s="158"/>
      <c r="SGL9" s="158"/>
      <c r="SGM9" s="158"/>
      <c r="SGN9" s="158"/>
      <c r="SGO9" s="158"/>
      <c r="SGP9" s="158"/>
      <c r="SGQ9" s="158"/>
      <c r="SGR9" s="158"/>
      <c r="SGS9" s="158"/>
      <c r="SGT9" s="158"/>
      <c r="SGU9" s="158"/>
      <c r="SGV9" s="158"/>
      <c r="SGW9" s="158"/>
      <c r="SGX9" s="158"/>
      <c r="SGY9" s="158"/>
      <c r="SGZ9" s="158"/>
      <c r="SHA9" s="158"/>
      <c r="SHB9" s="158"/>
      <c r="SHC9" s="158"/>
      <c r="SHD9" s="158"/>
      <c r="SHE9" s="158"/>
      <c r="SHF9" s="158"/>
      <c r="SHG9" s="158"/>
      <c r="SHH9" s="158"/>
      <c r="SHI9" s="158"/>
      <c r="SHJ9" s="158"/>
      <c r="SHK9" s="158"/>
      <c r="SHL9" s="158"/>
      <c r="SHM9" s="158"/>
      <c r="SHN9" s="158"/>
      <c r="SHO9" s="158"/>
      <c r="SHP9" s="158"/>
      <c r="SHQ9" s="158"/>
      <c r="SHR9" s="158"/>
      <c r="SHS9" s="158"/>
      <c r="SHT9" s="158"/>
      <c r="SHU9" s="158"/>
      <c r="SHV9" s="158"/>
      <c r="SHW9" s="158"/>
      <c r="SHX9" s="158"/>
      <c r="SHY9" s="158"/>
      <c r="SHZ9" s="158"/>
      <c r="SIA9" s="158"/>
      <c r="SIB9" s="158"/>
      <c r="SIC9" s="158"/>
      <c r="SID9" s="158"/>
      <c r="SIE9" s="158"/>
      <c r="SIF9" s="158"/>
      <c r="SIG9" s="158"/>
      <c r="SIH9" s="158"/>
      <c r="SII9" s="158"/>
      <c r="SIJ9" s="158"/>
      <c r="SIK9" s="158"/>
      <c r="SIL9" s="158"/>
      <c r="SIM9" s="158"/>
      <c r="SIN9" s="158"/>
      <c r="SIO9" s="158"/>
      <c r="SIP9" s="158"/>
      <c r="SIQ9" s="158"/>
      <c r="SIR9" s="158"/>
      <c r="SIS9" s="158"/>
      <c r="SIT9" s="158"/>
      <c r="SIU9" s="158"/>
      <c r="SIV9" s="158"/>
      <c r="SIW9" s="158"/>
      <c r="SIX9" s="158"/>
      <c r="SIY9" s="158"/>
      <c r="SIZ9" s="158"/>
      <c r="SJA9" s="158"/>
      <c r="SJB9" s="158"/>
      <c r="SJC9" s="158"/>
      <c r="SJD9" s="158"/>
      <c r="SJE9" s="158"/>
      <c r="SJF9" s="158"/>
      <c r="SJG9" s="158"/>
      <c r="SJH9" s="158"/>
      <c r="SJI9" s="158"/>
      <c r="SJJ9" s="158"/>
      <c r="SJK9" s="158"/>
      <c r="SJL9" s="158"/>
      <c r="SJM9" s="158"/>
      <c r="SJN9" s="158"/>
      <c r="SJO9" s="158"/>
      <c r="SJP9" s="158"/>
      <c r="SJQ9" s="158"/>
      <c r="SJR9" s="158"/>
      <c r="SJS9" s="158"/>
      <c r="SJT9" s="158"/>
      <c r="SJU9" s="158"/>
      <c r="SJV9" s="158"/>
      <c r="SJW9" s="158"/>
      <c r="SJX9" s="158"/>
      <c r="SJY9" s="158"/>
      <c r="SJZ9" s="158"/>
      <c r="SKA9" s="158"/>
      <c r="SKB9" s="158"/>
      <c r="SKC9" s="158"/>
      <c r="SKD9" s="158"/>
      <c r="SKE9" s="158"/>
      <c r="SKF9" s="158"/>
      <c r="SKG9" s="158"/>
      <c r="SKH9" s="158"/>
      <c r="SKI9" s="158"/>
      <c r="SKJ9" s="158"/>
      <c r="SKK9" s="158"/>
      <c r="SKL9" s="158"/>
      <c r="SKM9" s="158"/>
      <c r="SKN9" s="158"/>
      <c r="SKO9" s="158"/>
      <c r="SKP9" s="158"/>
      <c r="SKQ9" s="158"/>
      <c r="SKR9" s="158"/>
      <c r="SKS9" s="158"/>
      <c r="SKT9" s="158"/>
      <c r="SKU9" s="158"/>
      <c r="SKV9" s="158"/>
      <c r="SKW9" s="158"/>
      <c r="SKX9" s="158"/>
      <c r="SKY9" s="158"/>
      <c r="SKZ9" s="158"/>
      <c r="SLA9" s="158"/>
      <c r="SLB9" s="158"/>
      <c r="SLC9" s="158"/>
      <c r="SLD9" s="158"/>
      <c r="SLE9" s="158"/>
      <c r="SLF9" s="158"/>
      <c r="SLG9" s="158"/>
      <c r="SLH9" s="158"/>
      <c r="SLI9" s="158"/>
      <c r="SLJ9" s="158"/>
      <c r="SLK9" s="158"/>
      <c r="SLL9" s="158"/>
      <c r="SLM9" s="158"/>
      <c r="SLN9" s="158"/>
      <c r="SLO9" s="158"/>
      <c r="SLP9" s="158"/>
      <c r="SLQ9" s="158"/>
      <c r="SLR9" s="158"/>
      <c r="SLS9" s="158"/>
      <c r="SLT9" s="158"/>
      <c r="SLU9" s="158"/>
      <c r="SLV9" s="158"/>
      <c r="SLW9" s="158"/>
      <c r="SLX9" s="158"/>
      <c r="SLY9" s="158"/>
      <c r="SLZ9" s="158"/>
      <c r="SMA9" s="158"/>
      <c r="SMB9" s="158"/>
      <c r="SMC9" s="158"/>
      <c r="SMD9" s="158"/>
      <c r="SME9" s="158"/>
      <c r="SMF9" s="158"/>
      <c r="SMG9" s="158"/>
      <c r="SMH9" s="158"/>
      <c r="SMI9" s="158"/>
      <c r="SMJ9" s="158"/>
      <c r="SMK9" s="158"/>
      <c r="SML9" s="158"/>
      <c r="SMM9" s="158"/>
      <c r="SMN9" s="158"/>
      <c r="SMO9" s="158"/>
      <c r="SMP9" s="158"/>
      <c r="SMQ9" s="158"/>
      <c r="SMR9" s="158"/>
      <c r="SMS9" s="158"/>
      <c r="SMT9" s="158"/>
      <c r="SMU9" s="158"/>
      <c r="SMV9" s="158"/>
      <c r="SMW9" s="158"/>
      <c r="SMX9" s="158"/>
      <c r="SMY9" s="158"/>
      <c r="SMZ9" s="158"/>
      <c r="SNA9" s="158"/>
      <c r="SNB9" s="158"/>
      <c r="SNC9" s="158"/>
      <c r="SND9" s="158"/>
      <c r="SNE9" s="158"/>
      <c r="SNF9" s="158"/>
      <c r="SNG9" s="158"/>
      <c r="SNH9" s="158"/>
      <c r="SNI9" s="158"/>
      <c r="SNJ9" s="158"/>
      <c r="SNK9" s="158"/>
      <c r="SNL9" s="158"/>
      <c r="SNM9" s="158"/>
      <c r="SNN9" s="158"/>
      <c r="SNO9" s="158"/>
      <c r="SNP9" s="158"/>
      <c r="SNQ9" s="158"/>
      <c r="SNR9" s="158"/>
      <c r="SNS9" s="158"/>
      <c r="SNT9" s="158"/>
      <c r="SNU9" s="158"/>
      <c r="SNV9" s="158"/>
      <c r="SNW9" s="158"/>
      <c r="SNX9" s="158"/>
      <c r="SNY9" s="158"/>
      <c r="SNZ9" s="158"/>
      <c r="SOA9" s="158"/>
      <c r="SOB9" s="158"/>
      <c r="SOC9" s="158"/>
      <c r="SOD9" s="158"/>
      <c r="SOE9" s="158"/>
      <c r="SOF9" s="158"/>
      <c r="SOG9" s="158"/>
      <c r="SOH9" s="158"/>
      <c r="SOI9" s="158"/>
      <c r="SOJ9" s="158"/>
      <c r="SOK9" s="158"/>
      <c r="SOL9" s="158"/>
      <c r="SOM9" s="158"/>
      <c r="SON9" s="158"/>
      <c r="SOO9" s="158"/>
      <c r="SOP9" s="158"/>
      <c r="SOQ9" s="158"/>
      <c r="SOR9" s="158"/>
      <c r="SOS9" s="158"/>
      <c r="SOT9" s="158"/>
      <c r="SOU9" s="158"/>
      <c r="SOV9" s="158"/>
      <c r="SOW9" s="158"/>
      <c r="SOX9" s="158"/>
      <c r="SOY9" s="158"/>
      <c r="SOZ9" s="158"/>
      <c r="SPA9" s="158"/>
      <c r="SPB9" s="158"/>
      <c r="SPC9" s="158"/>
      <c r="SPD9" s="158"/>
      <c r="SPE9" s="158"/>
      <c r="SPF9" s="158"/>
      <c r="SPG9" s="158"/>
      <c r="SPH9" s="158"/>
      <c r="SPI9" s="158"/>
      <c r="SPJ9" s="158"/>
      <c r="SPK9" s="158"/>
      <c r="SPL9" s="158"/>
      <c r="SPM9" s="158"/>
      <c r="SPN9" s="158"/>
      <c r="SPO9" s="158"/>
      <c r="SPP9" s="158"/>
      <c r="SPQ9" s="158"/>
      <c r="SPR9" s="158"/>
      <c r="SPS9" s="158"/>
      <c r="SPT9" s="158"/>
      <c r="SPU9" s="158"/>
      <c r="SPV9" s="158"/>
      <c r="SPW9" s="158"/>
      <c r="SPX9" s="158"/>
      <c r="SPY9" s="158"/>
      <c r="SPZ9" s="158"/>
      <c r="SQA9" s="158"/>
      <c r="SQB9" s="158"/>
      <c r="SQC9" s="158"/>
      <c r="SQD9" s="158"/>
      <c r="SQE9" s="158"/>
      <c r="SQF9" s="158"/>
      <c r="SQG9" s="158"/>
      <c r="SQH9" s="158"/>
      <c r="SQI9" s="158"/>
      <c r="SQJ9" s="158"/>
      <c r="SQK9" s="158"/>
      <c r="SQL9" s="158"/>
      <c r="SQM9" s="158"/>
      <c r="SQN9" s="158"/>
      <c r="SQO9" s="158"/>
      <c r="SQP9" s="158"/>
      <c r="SQQ9" s="158"/>
      <c r="SQR9" s="158"/>
      <c r="SQS9" s="158"/>
      <c r="SQT9" s="158"/>
      <c r="SQU9" s="158"/>
      <c r="SQV9" s="158"/>
      <c r="SQW9" s="158"/>
      <c r="SQX9" s="158"/>
      <c r="SQY9" s="158"/>
      <c r="SQZ9" s="158"/>
      <c r="SRA9" s="158"/>
      <c r="SRB9" s="158"/>
      <c r="SRC9" s="158"/>
      <c r="SRD9" s="158"/>
      <c r="SRE9" s="158"/>
      <c r="SRF9" s="158"/>
      <c r="SRG9" s="158"/>
      <c r="SRH9" s="158"/>
      <c r="SRI9" s="158"/>
      <c r="SRJ9" s="158"/>
      <c r="SRK9" s="158"/>
      <c r="SRL9" s="158"/>
      <c r="SRM9" s="158"/>
      <c r="SRN9" s="158"/>
      <c r="SRO9" s="158"/>
      <c r="SRP9" s="158"/>
      <c r="SRQ9" s="158"/>
      <c r="SRR9" s="158"/>
      <c r="SRS9" s="158"/>
      <c r="SRT9" s="158"/>
      <c r="SRU9" s="158"/>
      <c r="SRV9" s="158"/>
      <c r="SRW9" s="158"/>
      <c r="SRX9" s="158"/>
      <c r="SRY9" s="158"/>
      <c r="SRZ9" s="158"/>
      <c r="SSA9" s="158"/>
      <c r="SSB9" s="158"/>
      <c r="SSC9" s="158"/>
      <c r="SSD9" s="158"/>
      <c r="SSE9" s="158"/>
      <c r="SSF9" s="158"/>
      <c r="SSG9" s="158"/>
      <c r="SSH9" s="158"/>
      <c r="SSI9" s="158"/>
      <c r="SSJ9" s="158"/>
      <c r="SSK9" s="158"/>
      <c r="SSL9" s="158"/>
      <c r="SSM9" s="158"/>
      <c r="SSN9" s="158"/>
      <c r="SSO9" s="158"/>
      <c r="SSP9" s="158"/>
      <c r="SSQ9" s="158"/>
      <c r="SSR9" s="158"/>
      <c r="SSS9" s="158"/>
      <c r="SST9" s="158"/>
      <c r="SSU9" s="158"/>
      <c r="SSV9" s="158"/>
      <c r="SSW9" s="158"/>
      <c r="SSX9" s="158"/>
      <c r="SSY9" s="158"/>
      <c r="SSZ9" s="158"/>
      <c r="STA9" s="158"/>
      <c r="STB9" s="158"/>
      <c r="STC9" s="158"/>
      <c r="STD9" s="158"/>
      <c r="STE9" s="158"/>
      <c r="STF9" s="158"/>
      <c r="STG9" s="158"/>
      <c r="STH9" s="158"/>
      <c r="STI9" s="158"/>
      <c r="STJ9" s="158"/>
      <c r="STK9" s="158"/>
      <c r="STL9" s="158"/>
      <c r="STM9" s="158"/>
      <c r="STN9" s="158"/>
      <c r="STO9" s="158"/>
      <c r="STP9" s="158"/>
      <c r="STQ9" s="158"/>
      <c r="STR9" s="158"/>
      <c r="STS9" s="158"/>
      <c r="STT9" s="158"/>
      <c r="STU9" s="158"/>
      <c r="STV9" s="158"/>
      <c r="STW9" s="158"/>
      <c r="STX9" s="158"/>
      <c r="STY9" s="158"/>
      <c r="STZ9" s="158"/>
      <c r="SUA9" s="158"/>
      <c r="SUB9" s="158"/>
      <c r="SUC9" s="158"/>
      <c r="SUD9" s="158"/>
      <c r="SUE9" s="158"/>
      <c r="SUF9" s="158"/>
      <c r="SUG9" s="158"/>
      <c r="SUH9" s="158"/>
      <c r="SUI9" s="158"/>
      <c r="SUJ9" s="158"/>
      <c r="SUK9" s="158"/>
      <c r="SUL9" s="158"/>
      <c r="SUM9" s="158"/>
      <c r="SUN9" s="158"/>
      <c r="SUO9" s="158"/>
      <c r="SUP9" s="158"/>
      <c r="SUQ9" s="158"/>
      <c r="SUR9" s="158"/>
      <c r="SUS9" s="158"/>
      <c r="SUT9" s="158"/>
      <c r="SUU9" s="158"/>
      <c r="SUV9" s="158"/>
      <c r="SUW9" s="158"/>
      <c r="SUX9" s="158"/>
      <c r="SUY9" s="158"/>
      <c r="SUZ9" s="158"/>
      <c r="SVA9" s="158"/>
      <c r="SVB9" s="158"/>
      <c r="SVC9" s="158"/>
      <c r="SVD9" s="158"/>
      <c r="SVE9" s="158"/>
      <c r="SVF9" s="158"/>
      <c r="SVG9" s="158"/>
      <c r="SVH9" s="158"/>
      <c r="SVI9" s="158"/>
      <c r="SVJ9" s="158"/>
      <c r="SVK9" s="158"/>
      <c r="SVL9" s="158"/>
      <c r="SVM9" s="158"/>
      <c r="SVN9" s="158"/>
      <c r="SVO9" s="158"/>
      <c r="SVP9" s="158"/>
      <c r="SVQ9" s="158"/>
      <c r="SVR9" s="158"/>
      <c r="SVS9" s="158"/>
      <c r="SVT9" s="158"/>
      <c r="SVU9" s="158"/>
      <c r="SVV9" s="158"/>
      <c r="SVW9" s="158"/>
      <c r="SVX9" s="158"/>
      <c r="SVY9" s="158"/>
      <c r="SVZ9" s="158"/>
      <c r="SWA9" s="158"/>
      <c r="SWB9" s="158"/>
      <c r="SWC9" s="158"/>
      <c r="SWD9" s="158"/>
      <c r="SWE9" s="158"/>
      <c r="SWF9" s="158"/>
      <c r="SWG9" s="158"/>
      <c r="SWH9" s="158"/>
      <c r="SWI9" s="158"/>
      <c r="SWJ9" s="158"/>
      <c r="SWK9" s="158"/>
      <c r="SWL9" s="158"/>
      <c r="SWM9" s="158"/>
      <c r="SWN9" s="158"/>
      <c r="SWO9" s="158"/>
      <c r="SWP9" s="158"/>
      <c r="SWQ9" s="158"/>
      <c r="SWR9" s="158"/>
      <c r="SWS9" s="158"/>
      <c r="SWT9" s="158"/>
      <c r="SWU9" s="158"/>
      <c r="SWV9" s="158"/>
      <c r="SWW9" s="158"/>
      <c r="SWX9" s="158"/>
      <c r="SWY9" s="158"/>
      <c r="SWZ9" s="158"/>
      <c r="SXA9" s="158"/>
      <c r="SXB9" s="158"/>
      <c r="SXC9" s="158"/>
      <c r="SXD9" s="158"/>
      <c r="SXE9" s="158"/>
      <c r="SXF9" s="158"/>
      <c r="SXG9" s="158"/>
      <c r="SXH9" s="158"/>
      <c r="SXI9" s="158"/>
      <c r="SXJ9" s="158"/>
      <c r="SXK9" s="158"/>
      <c r="SXL9" s="158"/>
      <c r="SXM9" s="158"/>
      <c r="SXN9" s="158"/>
      <c r="SXO9" s="158"/>
      <c r="SXP9" s="158"/>
      <c r="SXQ9" s="158"/>
      <c r="SXR9" s="158"/>
      <c r="SXS9" s="158"/>
      <c r="SXT9" s="158"/>
      <c r="SXU9" s="158"/>
      <c r="SXV9" s="158"/>
      <c r="SXW9" s="158"/>
      <c r="SXX9" s="158"/>
      <c r="SXY9" s="158"/>
      <c r="SXZ9" s="158"/>
      <c r="SYA9" s="158"/>
      <c r="SYB9" s="158"/>
      <c r="SYC9" s="158"/>
      <c r="SYD9" s="158"/>
      <c r="SYE9" s="158"/>
      <c r="SYF9" s="158"/>
      <c r="SYG9" s="158"/>
      <c r="SYH9" s="158"/>
      <c r="SYI9" s="158"/>
      <c r="SYJ9" s="158"/>
      <c r="SYK9" s="158"/>
      <c r="SYL9" s="158"/>
      <c r="SYM9" s="158"/>
      <c r="SYN9" s="158"/>
      <c r="SYO9" s="158"/>
      <c r="SYP9" s="158"/>
      <c r="SYQ9" s="158"/>
      <c r="SYR9" s="158"/>
      <c r="SYS9" s="158"/>
      <c r="SYT9" s="158"/>
      <c r="SYU9" s="158"/>
      <c r="SYV9" s="158"/>
      <c r="SYW9" s="158"/>
      <c r="SYX9" s="158"/>
      <c r="SYY9" s="158"/>
      <c r="SYZ9" s="158"/>
      <c r="SZA9" s="158"/>
      <c r="SZB9" s="158"/>
      <c r="SZC9" s="158"/>
      <c r="SZD9" s="158"/>
      <c r="SZE9" s="158"/>
      <c r="SZF9" s="158"/>
      <c r="SZG9" s="158"/>
      <c r="SZH9" s="158"/>
      <c r="SZI9" s="158"/>
      <c r="SZJ9" s="158"/>
      <c r="SZK9" s="158"/>
      <c r="SZL9" s="158"/>
      <c r="SZM9" s="158"/>
      <c r="SZN9" s="158"/>
      <c r="SZO9" s="158"/>
      <c r="SZP9" s="158"/>
      <c r="SZQ9" s="158"/>
      <c r="SZR9" s="158"/>
      <c r="SZS9" s="158"/>
      <c r="SZT9" s="158"/>
      <c r="SZU9" s="158"/>
      <c r="SZV9" s="158"/>
      <c r="SZW9" s="158"/>
      <c r="SZX9" s="158"/>
      <c r="SZY9" s="158"/>
      <c r="SZZ9" s="158"/>
      <c r="TAA9" s="158"/>
      <c r="TAB9" s="158"/>
      <c r="TAC9" s="158"/>
      <c r="TAD9" s="158"/>
      <c r="TAE9" s="158"/>
      <c r="TAF9" s="158"/>
      <c r="TAG9" s="158"/>
      <c r="TAH9" s="158"/>
      <c r="TAI9" s="158"/>
      <c r="TAJ9" s="158"/>
      <c r="TAK9" s="158"/>
      <c r="TAL9" s="158"/>
      <c r="TAM9" s="158"/>
      <c r="TAN9" s="158"/>
      <c r="TAO9" s="158"/>
      <c r="TAP9" s="158"/>
      <c r="TAQ9" s="158"/>
      <c r="TAR9" s="158"/>
      <c r="TAS9" s="158"/>
      <c r="TAT9" s="158"/>
      <c r="TAU9" s="158"/>
      <c r="TAV9" s="158"/>
      <c r="TAW9" s="158"/>
      <c r="TAX9" s="158"/>
      <c r="TAY9" s="158"/>
      <c r="TAZ9" s="158"/>
      <c r="TBA9" s="158"/>
      <c r="TBB9" s="158"/>
      <c r="TBC9" s="158"/>
      <c r="TBD9" s="158"/>
      <c r="TBE9" s="158"/>
      <c r="TBF9" s="158"/>
      <c r="TBG9" s="158"/>
      <c r="TBH9" s="158"/>
      <c r="TBI9" s="158"/>
      <c r="TBJ9" s="158"/>
      <c r="TBK9" s="158"/>
      <c r="TBL9" s="158"/>
      <c r="TBM9" s="158"/>
      <c r="TBN9" s="158"/>
      <c r="TBO9" s="158"/>
      <c r="TBP9" s="158"/>
      <c r="TBQ9" s="158"/>
      <c r="TBR9" s="158"/>
      <c r="TBS9" s="158"/>
      <c r="TBT9" s="158"/>
      <c r="TBU9" s="158"/>
      <c r="TBV9" s="158"/>
      <c r="TBW9" s="158"/>
      <c r="TBX9" s="158"/>
      <c r="TBY9" s="158"/>
      <c r="TBZ9" s="158"/>
      <c r="TCA9" s="158"/>
      <c r="TCB9" s="158"/>
      <c r="TCC9" s="158"/>
      <c r="TCD9" s="158"/>
      <c r="TCE9" s="158"/>
      <c r="TCF9" s="158"/>
      <c r="TCG9" s="158"/>
      <c r="TCH9" s="158"/>
      <c r="TCI9" s="158"/>
      <c r="TCJ9" s="158"/>
      <c r="TCK9" s="158"/>
      <c r="TCL9" s="158"/>
      <c r="TCM9" s="158"/>
      <c r="TCN9" s="158"/>
      <c r="TCO9" s="158"/>
      <c r="TCP9" s="158"/>
      <c r="TCQ9" s="158"/>
      <c r="TCR9" s="158"/>
      <c r="TCS9" s="158"/>
      <c r="TCT9" s="158"/>
      <c r="TCU9" s="158"/>
      <c r="TCV9" s="158"/>
      <c r="TCW9" s="158"/>
      <c r="TCX9" s="158"/>
      <c r="TCY9" s="158"/>
      <c r="TCZ9" s="158"/>
      <c r="TDA9" s="158"/>
      <c r="TDB9" s="158"/>
      <c r="TDC9" s="158"/>
      <c r="TDD9" s="158"/>
      <c r="TDE9" s="158"/>
      <c r="TDF9" s="158"/>
      <c r="TDG9" s="158"/>
      <c r="TDH9" s="158"/>
      <c r="TDI9" s="158"/>
      <c r="TDJ9" s="158"/>
      <c r="TDK9" s="158"/>
      <c r="TDL9" s="158"/>
      <c r="TDM9" s="158"/>
      <c r="TDN9" s="158"/>
      <c r="TDO9" s="158"/>
      <c r="TDP9" s="158"/>
      <c r="TDQ9" s="158"/>
      <c r="TDR9" s="158"/>
      <c r="TDS9" s="158"/>
      <c r="TDT9" s="158"/>
      <c r="TDU9" s="158"/>
      <c r="TDV9" s="158"/>
      <c r="TDW9" s="158"/>
      <c r="TDX9" s="158"/>
      <c r="TDY9" s="158"/>
      <c r="TDZ9" s="158"/>
      <c r="TEA9" s="158"/>
      <c r="TEB9" s="158"/>
      <c r="TEC9" s="158"/>
      <c r="TED9" s="158"/>
      <c r="TEE9" s="158"/>
      <c r="TEF9" s="158"/>
      <c r="TEG9" s="158"/>
      <c r="TEH9" s="158"/>
      <c r="TEI9" s="158"/>
      <c r="TEJ9" s="158"/>
      <c r="TEK9" s="158"/>
      <c r="TEL9" s="158"/>
      <c r="TEM9" s="158"/>
      <c r="TEN9" s="158"/>
      <c r="TEO9" s="158"/>
      <c r="TEP9" s="158"/>
      <c r="TEQ9" s="158"/>
      <c r="TER9" s="158"/>
      <c r="TES9" s="158"/>
      <c r="TET9" s="158"/>
      <c r="TEU9" s="158"/>
      <c r="TEV9" s="158"/>
      <c r="TEW9" s="158"/>
      <c r="TEX9" s="158"/>
      <c r="TEY9" s="158"/>
      <c r="TEZ9" s="158"/>
      <c r="TFA9" s="158"/>
      <c r="TFB9" s="158"/>
      <c r="TFC9" s="158"/>
      <c r="TFD9" s="158"/>
      <c r="TFE9" s="158"/>
      <c r="TFF9" s="158"/>
      <c r="TFG9" s="158"/>
      <c r="TFH9" s="158"/>
      <c r="TFI9" s="158"/>
      <c r="TFJ9" s="158"/>
      <c r="TFK9" s="158"/>
      <c r="TFL9" s="158"/>
      <c r="TFM9" s="158"/>
      <c r="TFN9" s="158"/>
      <c r="TFO9" s="158"/>
      <c r="TFP9" s="158"/>
      <c r="TFQ9" s="158"/>
      <c r="TFR9" s="158"/>
      <c r="TFS9" s="158"/>
      <c r="TFT9" s="158"/>
      <c r="TFU9" s="158"/>
      <c r="TFV9" s="158"/>
      <c r="TFW9" s="158"/>
      <c r="TFX9" s="158"/>
      <c r="TFY9" s="158"/>
      <c r="TFZ9" s="158"/>
      <c r="TGA9" s="158"/>
      <c r="TGB9" s="158"/>
      <c r="TGC9" s="158"/>
      <c r="TGD9" s="158"/>
      <c r="TGE9" s="158"/>
      <c r="TGF9" s="158"/>
      <c r="TGG9" s="158"/>
      <c r="TGH9" s="158"/>
      <c r="TGI9" s="158"/>
      <c r="TGJ9" s="158"/>
      <c r="TGK9" s="158"/>
      <c r="TGL9" s="158"/>
      <c r="TGM9" s="158"/>
      <c r="TGN9" s="158"/>
      <c r="TGO9" s="158"/>
      <c r="TGP9" s="158"/>
      <c r="TGQ9" s="158"/>
      <c r="TGR9" s="158"/>
      <c r="TGS9" s="158"/>
      <c r="TGT9" s="158"/>
      <c r="TGU9" s="158"/>
      <c r="TGV9" s="158"/>
      <c r="TGW9" s="158"/>
      <c r="TGX9" s="158"/>
      <c r="TGY9" s="158"/>
      <c r="TGZ9" s="158"/>
      <c r="THA9" s="158"/>
      <c r="THB9" s="158"/>
      <c r="THC9" s="158"/>
      <c r="THD9" s="158"/>
      <c r="THE9" s="158"/>
      <c r="THF9" s="158"/>
      <c r="THG9" s="158"/>
      <c r="THH9" s="158"/>
      <c r="THI9" s="158"/>
      <c r="THJ9" s="158"/>
      <c r="THK9" s="158"/>
      <c r="THL9" s="158"/>
      <c r="THM9" s="158"/>
      <c r="THN9" s="158"/>
      <c r="THO9" s="158"/>
      <c r="THP9" s="158"/>
      <c r="THQ9" s="158"/>
      <c r="THR9" s="158"/>
      <c r="THS9" s="158"/>
      <c r="THT9" s="158"/>
      <c r="THU9" s="158"/>
      <c r="THV9" s="158"/>
      <c r="THW9" s="158"/>
      <c r="THX9" s="158"/>
      <c r="THY9" s="158"/>
      <c r="THZ9" s="158"/>
      <c r="TIA9" s="158"/>
      <c r="TIB9" s="158"/>
      <c r="TIC9" s="158"/>
      <c r="TID9" s="158"/>
      <c r="TIE9" s="158"/>
      <c r="TIF9" s="158"/>
      <c r="TIG9" s="158"/>
      <c r="TIH9" s="158"/>
      <c r="TII9" s="158"/>
      <c r="TIJ9" s="158"/>
      <c r="TIK9" s="158"/>
      <c r="TIL9" s="158"/>
      <c r="TIM9" s="158"/>
      <c r="TIN9" s="158"/>
      <c r="TIO9" s="158"/>
      <c r="TIP9" s="158"/>
      <c r="TIQ9" s="158"/>
      <c r="TIR9" s="158"/>
      <c r="TIS9" s="158"/>
      <c r="TIT9" s="158"/>
      <c r="TIU9" s="158"/>
      <c r="TIV9" s="158"/>
      <c r="TIW9" s="158"/>
      <c r="TIX9" s="158"/>
      <c r="TIY9" s="158"/>
      <c r="TIZ9" s="158"/>
      <c r="TJA9" s="158"/>
      <c r="TJB9" s="158"/>
      <c r="TJC9" s="158"/>
      <c r="TJD9" s="158"/>
      <c r="TJE9" s="158"/>
      <c r="TJF9" s="158"/>
      <c r="TJG9" s="158"/>
      <c r="TJH9" s="158"/>
      <c r="TJI9" s="158"/>
      <c r="TJJ9" s="158"/>
      <c r="TJK9" s="158"/>
      <c r="TJL9" s="158"/>
      <c r="TJM9" s="158"/>
      <c r="TJN9" s="158"/>
      <c r="TJO9" s="158"/>
      <c r="TJP9" s="158"/>
      <c r="TJQ9" s="158"/>
      <c r="TJR9" s="158"/>
      <c r="TJS9" s="158"/>
      <c r="TJT9" s="158"/>
      <c r="TJU9" s="158"/>
      <c r="TJV9" s="158"/>
      <c r="TJW9" s="158"/>
      <c r="TJX9" s="158"/>
      <c r="TJY9" s="158"/>
      <c r="TJZ9" s="158"/>
      <c r="TKA9" s="158"/>
      <c r="TKB9" s="158"/>
      <c r="TKC9" s="158"/>
      <c r="TKD9" s="158"/>
      <c r="TKE9" s="158"/>
      <c r="TKF9" s="158"/>
      <c r="TKG9" s="158"/>
      <c r="TKH9" s="158"/>
      <c r="TKI9" s="158"/>
      <c r="TKJ9" s="158"/>
      <c r="TKK9" s="158"/>
      <c r="TKL9" s="158"/>
      <c r="TKM9" s="158"/>
      <c r="TKN9" s="158"/>
      <c r="TKO9" s="158"/>
      <c r="TKP9" s="158"/>
      <c r="TKQ9" s="158"/>
      <c r="TKR9" s="158"/>
      <c r="TKS9" s="158"/>
      <c r="TKT9" s="158"/>
      <c r="TKU9" s="158"/>
      <c r="TKV9" s="158"/>
      <c r="TKW9" s="158"/>
      <c r="TKX9" s="158"/>
      <c r="TKY9" s="158"/>
      <c r="TKZ9" s="158"/>
      <c r="TLA9" s="158"/>
      <c r="TLB9" s="158"/>
      <c r="TLC9" s="158"/>
      <c r="TLD9" s="158"/>
      <c r="TLE9" s="158"/>
      <c r="TLF9" s="158"/>
      <c r="TLG9" s="158"/>
      <c r="TLH9" s="158"/>
      <c r="TLI9" s="158"/>
      <c r="TLJ9" s="158"/>
      <c r="TLK9" s="158"/>
      <c r="TLL9" s="158"/>
      <c r="TLM9" s="158"/>
      <c r="TLN9" s="158"/>
      <c r="TLO9" s="158"/>
      <c r="TLP9" s="158"/>
      <c r="TLQ9" s="158"/>
      <c r="TLR9" s="158"/>
      <c r="TLS9" s="158"/>
      <c r="TLT9" s="158"/>
      <c r="TLU9" s="158"/>
      <c r="TLV9" s="158"/>
      <c r="TLW9" s="158"/>
      <c r="TLX9" s="158"/>
      <c r="TLY9" s="158"/>
      <c r="TLZ9" s="158"/>
      <c r="TMA9" s="158"/>
      <c r="TMB9" s="158"/>
      <c r="TMC9" s="158"/>
      <c r="TMD9" s="158"/>
      <c r="TME9" s="158"/>
      <c r="TMF9" s="158"/>
      <c r="TMG9" s="158"/>
      <c r="TMH9" s="158"/>
      <c r="TMI9" s="158"/>
      <c r="TMJ9" s="158"/>
      <c r="TMK9" s="158"/>
      <c r="TML9" s="158"/>
      <c r="TMM9" s="158"/>
      <c r="TMN9" s="158"/>
      <c r="TMO9" s="158"/>
      <c r="TMP9" s="158"/>
      <c r="TMQ9" s="158"/>
      <c r="TMR9" s="158"/>
      <c r="TMS9" s="158"/>
      <c r="TMT9" s="158"/>
      <c r="TMU9" s="158"/>
      <c r="TMV9" s="158"/>
      <c r="TMW9" s="158"/>
      <c r="TMX9" s="158"/>
      <c r="TMY9" s="158"/>
      <c r="TMZ9" s="158"/>
      <c r="TNA9" s="158"/>
      <c r="TNB9" s="158"/>
      <c r="TNC9" s="158"/>
      <c r="TND9" s="158"/>
      <c r="TNE9" s="158"/>
      <c r="TNF9" s="158"/>
      <c r="TNG9" s="158"/>
      <c r="TNH9" s="158"/>
      <c r="TNI9" s="158"/>
      <c r="TNJ9" s="158"/>
      <c r="TNK9" s="158"/>
      <c r="TNL9" s="158"/>
      <c r="TNM9" s="158"/>
      <c r="TNN9" s="158"/>
      <c r="TNO9" s="158"/>
      <c r="TNP9" s="158"/>
      <c r="TNQ9" s="158"/>
      <c r="TNR9" s="158"/>
      <c r="TNS9" s="158"/>
      <c r="TNT9" s="158"/>
      <c r="TNU9" s="158"/>
      <c r="TNV9" s="158"/>
      <c r="TNW9" s="158"/>
      <c r="TNX9" s="158"/>
      <c r="TNY9" s="158"/>
      <c r="TNZ9" s="158"/>
      <c r="TOA9" s="158"/>
      <c r="TOB9" s="158"/>
      <c r="TOC9" s="158"/>
      <c r="TOD9" s="158"/>
      <c r="TOE9" s="158"/>
      <c r="TOF9" s="158"/>
      <c r="TOG9" s="158"/>
      <c r="TOH9" s="158"/>
      <c r="TOI9" s="158"/>
      <c r="TOJ9" s="158"/>
      <c r="TOK9" s="158"/>
      <c r="TOL9" s="158"/>
      <c r="TOM9" s="158"/>
      <c r="TON9" s="158"/>
      <c r="TOO9" s="158"/>
      <c r="TOP9" s="158"/>
      <c r="TOQ9" s="158"/>
      <c r="TOR9" s="158"/>
      <c r="TOS9" s="158"/>
      <c r="TOT9" s="158"/>
      <c r="TOU9" s="158"/>
      <c r="TOV9" s="158"/>
      <c r="TOW9" s="158"/>
      <c r="TOX9" s="158"/>
      <c r="TOY9" s="158"/>
      <c r="TOZ9" s="158"/>
      <c r="TPA9" s="158"/>
      <c r="TPB9" s="158"/>
      <c r="TPC9" s="158"/>
      <c r="TPD9" s="158"/>
      <c r="TPE9" s="158"/>
      <c r="TPF9" s="158"/>
      <c r="TPG9" s="158"/>
      <c r="TPH9" s="158"/>
      <c r="TPI9" s="158"/>
      <c r="TPJ9" s="158"/>
      <c r="TPK9" s="158"/>
      <c r="TPL9" s="158"/>
      <c r="TPM9" s="158"/>
      <c r="TPN9" s="158"/>
      <c r="TPO9" s="158"/>
      <c r="TPP9" s="158"/>
      <c r="TPQ9" s="158"/>
      <c r="TPR9" s="158"/>
      <c r="TPS9" s="158"/>
      <c r="TPT9" s="158"/>
      <c r="TPU9" s="158"/>
      <c r="TPV9" s="158"/>
      <c r="TPW9" s="158"/>
      <c r="TPX9" s="158"/>
      <c r="TPY9" s="158"/>
      <c r="TPZ9" s="158"/>
      <c r="TQA9" s="158"/>
      <c r="TQB9" s="158"/>
      <c r="TQC9" s="158"/>
      <c r="TQD9" s="158"/>
      <c r="TQE9" s="158"/>
      <c r="TQF9" s="158"/>
      <c r="TQG9" s="158"/>
      <c r="TQH9" s="158"/>
      <c r="TQI9" s="158"/>
      <c r="TQJ9" s="158"/>
      <c r="TQK9" s="158"/>
      <c r="TQL9" s="158"/>
      <c r="TQM9" s="158"/>
      <c r="TQN9" s="158"/>
      <c r="TQO9" s="158"/>
      <c r="TQP9" s="158"/>
      <c r="TQQ9" s="158"/>
      <c r="TQR9" s="158"/>
      <c r="TQS9" s="158"/>
      <c r="TQT9" s="158"/>
      <c r="TQU9" s="158"/>
      <c r="TQV9" s="158"/>
      <c r="TQW9" s="158"/>
      <c r="TQX9" s="158"/>
      <c r="TQY9" s="158"/>
      <c r="TQZ9" s="158"/>
      <c r="TRA9" s="158"/>
      <c r="TRB9" s="158"/>
      <c r="TRC9" s="158"/>
      <c r="TRD9" s="158"/>
      <c r="TRE9" s="158"/>
      <c r="TRF9" s="158"/>
      <c r="TRG9" s="158"/>
      <c r="TRH9" s="158"/>
      <c r="TRI9" s="158"/>
      <c r="TRJ9" s="158"/>
      <c r="TRK9" s="158"/>
      <c r="TRL9" s="158"/>
      <c r="TRM9" s="158"/>
      <c r="TRN9" s="158"/>
      <c r="TRO9" s="158"/>
      <c r="TRP9" s="158"/>
      <c r="TRQ9" s="158"/>
      <c r="TRR9" s="158"/>
      <c r="TRS9" s="158"/>
      <c r="TRT9" s="158"/>
      <c r="TRU9" s="158"/>
      <c r="TRV9" s="158"/>
      <c r="TRW9" s="158"/>
      <c r="TRX9" s="158"/>
      <c r="TRY9" s="158"/>
      <c r="TRZ9" s="158"/>
      <c r="TSA9" s="158"/>
      <c r="TSB9" s="158"/>
      <c r="TSC9" s="158"/>
      <c r="TSD9" s="158"/>
      <c r="TSE9" s="158"/>
      <c r="TSF9" s="158"/>
      <c r="TSG9" s="158"/>
      <c r="TSH9" s="158"/>
      <c r="TSI9" s="158"/>
      <c r="TSJ9" s="158"/>
      <c r="TSK9" s="158"/>
      <c r="TSL9" s="158"/>
      <c r="TSM9" s="158"/>
      <c r="TSN9" s="158"/>
      <c r="TSO9" s="158"/>
      <c r="TSP9" s="158"/>
      <c r="TSQ9" s="158"/>
      <c r="TSR9" s="158"/>
      <c r="TSS9" s="158"/>
      <c r="TST9" s="158"/>
      <c r="TSU9" s="158"/>
      <c r="TSV9" s="158"/>
      <c r="TSW9" s="158"/>
      <c r="TSX9" s="158"/>
      <c r="TSY9" s="158"/>
      <c r="TSZ9" s="158"/>
      <c r="TTA9" s="158"/>
      <c r="TTB9" s="158"/>
      <c r="TTC9" s="158"/>
      <c r="TTD9" s="158"/>
      <c r="TTE9" s="158"/>
      <c r="TTF9" s="158"/>
      <c r="TTG9" s="158"/>
      <c r="TTH9" s="158"/>
      <c r="TTI9" s="158"/>
      <c r="TTJ9" s="158"/>
      <c r="TTK9" s="158"/>
      <c r="TTL9" s="158"/>
      <c r="TTM9" s="158"/>
      <c r="TTN9" s="158"/>
      <c r="TTO9" s="158"/>
      <c r="TTP9" s="158"/>
      <c r="TTQ9" s="158"/>
      <c r="TTR9" s="158"/>
      <c r="TTS9" s="158"/>
      <c r="TTT9" s="158"/>
      <c r="TTU9" s="158"/>
      <c r="TTV9" s="158"/>
      <c r="TTW9" s="158"/>
      <c r="TTX9" s="158"/>
      <c r="TTY9" s="158"/>
      <c r="TTZ9" s="158"/>
      <c r="TUA9" s="158"/>
      <c r="TUB9" s="158"/>
      <c r="TUC9" s="158"/>
      <c r="TUD9" s="158"/>
      <c r="TUE9" s="158"/>
      <c r="TUF9" s="158"/>
      <c r="TUG9" s="158"/>
      <c r="TUH9" s="158"/>
      <c r="TUI9" s="158"/>
      <c r="TUJ9" s="158"/>
      <c r="TUK9" s="158"/>
      <c r="TUL9" s="158"/>
      <c r="TUM9" s="158"/>
      <c r="TUN9" s="158"/>
      <c r="TUO9" s="158"/>
      <c r="TUP9" s="158"/>
      <c r="TUQ9" s="158"/>
      <c r="TUR9" s="158"/>
      <c r="TUS9" s="158"/>
      <c r="TUT9" s="158"/>
      <c r="TUU9" s="158"/>
      <c r="TUV9" s="158"/>
      <c r="TUW9" s="158"/>
      <c r="TUX9" s="158"/>
      <c r="TUY9" s="158"/>
      <c r="TUZ9" s="158"/>
      <c r="TVA9" s="158"/>
      <c r="TVB9" s="158"/>
      <c r="TVC9" s="158"/>
      <c r="TVD9" s="158"/>
      <c r="TVE9" s="158"/>
      <c r="TVF9" s="158"/>
      <c r="TVG9" s="158"/>
      <c r="TVH9" s="158"/>
      <c r="TVI9" s="158"/>
      <c r="TVJ9" s="158"/>
      <c r="TVK9" s="158"/>
      <c r="TVL9" s="158"/>
      <c r="TVM9" s="158"/>
      <c r="TVN9" s="158"/>
      <c r="TVO9" s="158"/>
      <c r="TVP9" s="158"/>
      <c r="TVQ9" s="158"/>
      <c r="TVR9" s="158"/>
      <c r="TVS9" s="158"/>
      <c r="TVT9" s="158"/>
      <c r="TVU9" s="158"/>
      <c r="TVV9" s="158"/>
      <c r="TVW9" s="158"/>
      <c r="TVX9" s="158"/>
      <c r="TVY9" s="158"/>
      <c r="TVZ9" s="158"/>
      <c r="TWA9" s="158"/>
      <c r="TWB9" s="158"/>
      <c r="TWC9" s="158"/>
      <c r="TWD9" s="158"/>
      <c r="TWE9" s="158"/>
      <c r="TWF9" s="158"/>
      <c r="TWG9" s="158"/>
      <c r="TWH9" s="158"/>
      <c r="TWI9" s="158"/>
      <c r="TWJ9" s="158"/>
      <c r="TWK9" s="158"/>
      <c r="TWL9" s="158"/>
      <c r="TWM9" s="158"/>
      <c r="TWN9" s="158"/>
      <c r="TWO9" s="158"/>
      <c r="TWP9" s="158"/>
      <c r="TWQ9" s="158"/>
      <c r="TWR9" s="158"/>
      <c r="TWS9" s="158"/>
      <c r="TWT9" s="158"/>
      <c r="TWU9" s="158"/>
      <c r="TWV9" s="158"/>
      <c r="TWW9" s="158"/>
      <c r="TWX9" s="158"/>
      <c r="TWY9" s="158"/>
      <c r="TWZ9" s="158"/>
      <c r="TXA9" s="158"/>
      <c r="TXB9" s="158"/>
      <c r="TXC9" s="158"/>
      <c r="TXD9" s="158"/>
      <c r="TXE9" s="158"/>
      <c r="TXF9" s="158"/>
      <c r="TXG9" s="158"/>
      <c r="TXH9" s="158"/>
      <c r="TXI9" s="158"/>
      <c r="TXJ9" s="158"/>
      <c r="TXK9" s="158"/>
      <c r="TXL9" s="158"/>
      <c r="TXM9" s="158"/>
      <c r="TXN9" s="158"/>
      <c r="TXO9" s="158"/>
      <c r="TXP9" s="158"/>
      <c r="TXQ9" s="158"/>
      <c r="TXR9" s="158"/>
      <c r="TXS9" s="158"/>
      <c r="TXT9" s="158"/>
      <c r="TXU9" s="158"/>
      <c r="TXV9" s="158"/>
      <c r="TXW9" s="158"/>
      <c r="TXX9" s="158"/>
      <c r="TXY9" s="158"/>
      <c r="TXZ9" s="158"/>
      <c r="TYA9" s="158"/>
      <c r="TYB9" s="158"/>
      <c r="TYC9" s="158"/>
      <c r="TYD9" s="158"/>
      <c r="TYE9" s="158"/>
      <c r="TYF9" s="158"/>
      <c r="TYG9" s="158"/>
      <c r="TYH9" s="158"/>
      <c r="TYI9" s="158"/>
      <c r="TYJ9" s="158"/>
      <c r="TYK9" s="158"/>
      <c r="TYL9" s="158"/>
      <c r="TYM9" s="158"/>
      <c r="TYN9" s="158"/>
      <c r="TYO9" s="158"/>
      <c r="TYP9" s="158"/>
      <c r="TYQ9" s="158"/>
      <c r="TYR9" s="158"/>
      <c r="TYS9" s="158"/>
      <c r="TYT9" s="158"/>
      <c r="TYU9" s="158"/>
      <c r="TYV9" s="158"/>
      <c r="TYW9" s="158"/>
      <c r="TYX9" s="158"/>
      <c r="TYY9" s="158"/>
      <c r="TYZ9" s="158"/>
      <c r="TZA9" s="158"/>
      <c r="TZB9" s="158"/>
      <c r="TZC9" s="158"/>
      <c r="TZD9" s="158"/>
      <c r="TZE9" s="158"/>
      <c r="TZF9" s="158"/>
      <c r="TZG9" s="158"/>
      <c r="TZH9" s="158"/>
      <c r="TZI9" s="158"/>
      <c r="TZJ9" s="158"/>
      <c r="TZK9" s="158"/>
      <c r="TZL9" s="158"/>
      <c r="TZM9" s="158"/>
      <c r="TZN9" s="158"/>
      <c r="TZO9" s="158"/>
      <c r="TZP9" s="158"/>
      <c r="TZQ9" s="158"/>
      <c r="TZR9" s="158"/>
      <c r="TZS9" s="158"/>
      <c r="TZT9" s="158"/>
      <c r="TZU9" s="158"/>
      <c r="TZV9" s="158"/>
      <c r="TZW9" s="158"/>
      <c r="TZX9" s="158"/>
      <c r="TZY9" s="158"/>
      <c r="TZZ9" s="158"/>
      <c r="UAA9" s="158"/>
      <c r="UAB9" s="158"/>
      <c r="UAC9" s="158"/>
      <c r="UAD9" s="158"/>
      <c r="UAE9" s="158"/>
      <c r="UAF9" s="158"/>
      <c r="UAG9" s="158"/>
      <c r="UAH9" s="158"/>
      <c r="UAI9" s="158"/>
      <c r="UAJ9" s="158"/>
      <c r="UAK9" s="158"/>
      <c r="UAL9" s="158"/>
      <c r="UAM9" s="158"/>
      <c r="UAN9" s="158"/>
      <c r="UAO9" s="158"/>
      <c r="UAP9" s="158"/>
      <c r="UAQ9" s="158"/>
      <c r="UAR9" s="158"/>
      <c r="UAS9" s="158"/>
      <c r="UAT9" s="158"/>
      <c r="UAU9" s="158"/>
      <c r="UAV9" s="158"/>
      <c r="UAW9" s="158"/>
      <c r="UAX9" s="158"/>
      <c r="UAY9" s="158"/>
      <c r="UAZ9" s="158"/>
      <c r="UBA9" s="158"/>
      <c r="UBB9" s="158"/>
      <c r="UBC9" s="158"/>
      <c r="UBD9" s="158"/>
      <c r="UBE9" s="158"/>
      <c r="UBF9" s="158"/>
      <c r="UBG9" s="158"/>
      <c r="UBH9" s="158"/>
      <c r="UBI9" s="158"/>
      <c r="UBJ9" s="158"/>
      <c r="UBK9" s="158"/>
      <c r="UBL9" s="158"/>
      <c r="UBM9" s="158"/>
      <c r="UBN9" s="158"/>
      <c r="UBO9" s="158"/>
      <c r="UBP9" s="158"/>
      <c r="UBQ9" s="158"/>
      <c r="UBR9" s="158"/>
      <c r="UBS9" s="158"/>
      <c r="UBT9" s="158"/>
      <c r="UBU9" s="158"/>
      <c r="UBV9" s="158"/>
      <c r="UBW9" s="158"/>
      <c r="UBX9" s="158"/>
      <c r="UBY9" s="158"/>
      <c r="UBZ9" s="158"/>
      <c r="UCA9" s="158"/>
      <c r="UCB9" s="158"/>
      <c r="UCC9" s="158"/>
      <c r="UCD9" s="158"/>
      <c r="UCE9" s="158"/>
      <c r="UCF9" s="158"/>
      <c r="UCG9" s="158"/>
      <c r="UCH9" s="158"/>
      <c r="UCI9" s="158"/>
      <c r="UCJ9" s="158"/>
      <c r="UCK9" s="158"/>
      <c r="UCL9" s="158"/>
      <c r="UCM9" s="158"/>
      <c r="UCN9" s="158"/>
      <c r="UCO9" s="158"/>
      <c r="UCP9" s="158"/>
      <c r="UCQ9" s="158"/>
      <c r="UCR9" s="158"/>
      <c r="UCS9" s="158"/>
      <c r="UCT9" s="158"/>
      <c r="UCU9" s="158"/>
      <c r="UCV9" s="158"/>
      <c r="UCW9" s="158"/>
      <c r="UCX9" s="158"/>
      <c r="UCY9" s="158"/>
      <c r="UCZ9" s="158"/>
      <c r="UDA9" s="158"/>
      <c r="UDB9" s="158"/>
      <c r="UDC9" s="158"/>
      <c r="UDD9" s="158"/>
      <c r="UDE9" s="158"/>
      <c r="UDF9" s="158"/>
      <c r="UDG9" s="158"/>
      <c r="UDH9" s="158"/>
      <c r="UDI9" s="158"/>
      <c r="UDJ9" s="158"/>
      <c r="UDK9" s="158"/>
      <c r="UDL9" s="158"/>
      <c r="UDM9" s="158"/>
      <c r="UDN9" s="158"/>
      <c r="UDO9" s="158"/>
      <c r="UDP9" s="158"/>
      <c r="UDQ9" s="158"/>
      <c r="UDR9" s="158"/>
      <c r="UDS9" s="158"/>
      <c r="UDT9" s="158"/>
      <c r="UDU9" s="158"/>
      <c r="UDV9" s="158"/>
      <c r="UDW9" s="158"/>
      <c r="UDX9" s="158"/>
      <c r="UDY9" s="158"/>
      <c r="UDZ9" s="158"/>
      <c r="UEA9" s="158"/>
      <c r="UEB9" s="158"/>
      <c r="UEC9" s="158"/>
      <c r="UED9" s="158"/>
      <c r="UEE9" s="158"/>
      <c r="UEF9" s="158"/>
      <c r="UEG9" s="158"/>
      <c r="UEH9" s="158"/>
      <c r="UEI9" s="158"/>
      <c r="UEJ9" s="158"/>
      <c r="UEK9" s="158"/>
      <c r="UEL9" s="158"/>
      <c r="UEM9" s="158"/>
      <c r="UEN9" s="158"/>
      <c r="UEO9" s="158"/>
      <c r="UEP9" s="158"/>
      <c r="UEQ9" s="158"/>
      <c r="UER9" s="158"/>
      <c r="UES9" s="158"/>
      <c r="UET9" s="158"/>
      <c r="UEU9" s="158"/>
      <c r="UEV9" s="158"/>
      <c r="UEW9" s="158"/>
      <c r="UEX9" s="158"/>
      <c r="UEY9" s="158"/>
      <c r="UEZ9" s="158"/>
      <c r="UFA9" s="158"/>
      <c r="UFB9" s="158"/>
      <c r="UFC9" s="158"/>
      <c r="UFD9" s="158"/>
      <c r="UFE9" s="158"/>
      <c r="UFF9" s="158"/>
      <c r="UFG9" s="158"/>
      <c r="UFH9" s="158"/>
      <c r="UFI9" s="158"/>
      <c r="UFJ9" s="158"/>
      <c r="UFK9" s="158"/>
      <c r="UFL9" s="158"/>
      <c r="UFM9" s="158"/>
      <c r="UFN9" s="158"/>
      <c r="UFO9" s="158"/>
      <c r="UFP9" s="158"/>
      <c r="UFQ9" s="158"/>
      <c r="UFR9" s="158"/>
      <c r="UFS9" s="158"/>
      <c r="UFT9" s="158"/>
      <c r="UFU9" s="158"/>
      <c r="UFV9" s="158"/>
      <c r="UFW9" s="158"/>
      <c r="UFX9" s="158"/>
      <c r="UFY9" s="158"/>
      <c r="UFZ9" s="158"/>
      <c r="UGA9" s="158"/>
      <c r="UGB9" s="158"/>
      <c r="UGC9" s="158"/>
      <c r="UGD9" s="158"/>
      <c r="UGE9" s="158"/>
      <c r="UGF9" s="158"/>
      <c r="UGG9" s="158"/>
      <c r="UGH9" s="158"/>
      <c r="UGI9" s="158"/>
      <c r="UGJ9" s="158"/>
      <c r="UGK9" s="158"/>
      <c r="UGL9" s="158"/>
      <c r="UGM9" s="158"/>
      <c r="UGN9" s="158"/>
      <c r="UGO9" s="158"/>
      <c r="UGP9" s="158"/>
      <c r="UGQ9" s="158"/>
      <c r="UGR9" s="158"/>
      <c r="UGS9" s="158"/>
      <c r="UGT9" s="158"/>
      <c r="UGU9" s="158"/>
      <c r="UGV9" s="158"/>
      <c r="UGW9" s="158"/>
      <c r="UGX9" s="158"/>
      <c r="UGY9" s="158"/>
      <c r="UGZ9" s="158"/>
      <c r="UHA9" s="158"/>
      <c r="UHB9" s="158"/>
      <c r="UHC9" s="158"/>
      <c r="UHD9" s="158"/>
      <c r="UHE9" s="158"/>
      <c r="UHF9" s="158"/>
      <c r="UHG9" s="158"/>
      <c r="UHH9" s="158"/>
      <c r="UHI9" s="158"/>
      <c r="UHJ9" s="158"/>
      <c r="UHK9" s="158"/>
      <c r="UHL9" s="158"/>
      <c r="UHM9" s="158"/>
      <c r="UHN9" s="158"/>
      <c r="UHO9" s="158"/>
      <c r="UHP9" s="158"/>
      <c r="UHQ9" s="158"/>
      <c r="UHR9" s="158"/>
      <c r="UHS9" s="158"/>
      <c r="UHT9" s="158"/>
      <c r="UHU9" s="158"/>
      <c r="UHV9" s="158"/>
      <c r="UHW9" s="158"/>
      <c r="UHX9" s="158"/>
      <c r="UHY9" s="158"/>
      <c r="UHZ9" s="158"/>
      <c r="UIA9" s="158"/>
      <c r="UIB9" s="158"/>
      <c r="UIC9" s="158"/>
      <c r="UID9" s="158"/>
      <c r="UIE9" s="158"/>
      <c r="UIF9" s="158"/>
      <c r="UIG9" s="158"/>
      <c r="UIH9" s="158"/>
      <c r="UII9" s="158"/>
      <c r="UIJ9" s="158"/>
      <c r="UIK9" s="158"/>
      <c r="UIL9" s="158"/>
      <c r="UIM9" s="158"/>
      <c r="UIN9" s="158"/>
      <c r="UIO9" s="158"/>
      <c r="UIP9" s="158"/>
      <c r="UIQ9" s="158"/>
      <c r="UIR9" s="158"/>
      <c r="UIS9" s="158"/>
      <c r="UIT9" s="158"/>
      <c r="UIU9" s="158"/>
      <c r="UIV9" s="158"/>
      <c r="UIW9" s="158"/>
      <c r="UIX9" s="158"/>
      <c r="UIY9" s="158"/>
      <c r="UIZ9" s="158"/>
      <c r="UJA9" s="158"/>
      <c r="UJB9" s="158"/>
      <c r="UJC9" s="158"/>
      <c r="UJD9" s="158"/>
      <c r="UJE9" s="158"/>
      <c r="UJF9" s="158"/>
      <c r="UJG9" s="158"/>
      <c r="UJH9" s="158"/>
      <c r="UJI9" s="158"/>
      <c r="UJJ9" s="158"/>
      <c r="UJK9" s="158"/>
      <c r="UJL9" s="158"/>
      <c r="UJM9" s="158"/>
      <c r="UJN9" s="158"/>
      <c r="UJO9" s="158"/>
      <c r="UJP9" s="158"/>
      <c r="UJQ9" s="158"/>
      <c r="UJR9" s="158"/>
      <c r="UJS9" s="158"/>
      <c r="UJT9" s="158"/>
      <c r="UJU9" s="158"/>
      <c r="UJV9" s="158"/>
      <c r="UJW9" s="158"/>
      <c r="UJX9" s="158"/>
      <c r="UJY9" s="158"/>
      <c r="UJZ9" s="158"/>
      <c r="UKA9" s="158"/>
      <c r="UKB9" s="158"/>
      <c r="UKC9" s="158"/>
      <c r="UKD9" s="158"/>
      <c r="UKE9" s="158"/>
      <c r="UKF9" s="158"/>
      <c r="UKG9" s="158"/>
      <c r="UKH9" s="158"/>
      <c r="UKI9" s="158"/>
      <c r="UKJ9" s="158"/>
      <c r="UKK9" s="158"/>
      <c r="UKL9" s="158"/>
      <c r="UKM9" s="158"/>
      <c r="UKN9" s="158"/>
      <c r="UKO9" s="158"/>
      <c r="UKP9" s="158"/>
      <c r="UKQ9" s="158"/>
      <c r="UKR9" s="158"/>
      <c r="UKS9" s="158"/>
      <c r="UKT9" s="158"/>
      <c r="UKU9" s="158"/>
      <c r="UKV9" s="158"/>
      <c r="UKW9" s="158"/>
      <c r="UKX9" s="158"/>
      <c r="UKY9" s="158"/>
      <c r="UKZ9" s="158"/>
      <c r="ULA9" s="158"/>
      <c r="ULB9" s="158"/>
      <c r="ULC9" s="158"/>
      <c r="ULD9" s="158"/>
      <c r="ULE9" s="158"/>
      <c r="ULF9" s="158"/>
      <c r="ULG9" s="158"/>
      <c r="ULH9" s="158"/>
      <c r="ULI9" s="158"/>
      <c r="ULJ9" s="158"/>
      <c r="ULK9" s="158"/>
      <c r="ULL9" s="158"/>
      <c r="ULM9" s="158"/>
      <c r="ULN9" s="158"/>
      <c r="ULO9" s="158"/>
      <c r="ULP9" s="158"/>
      <c r="ULQ9" s="158"/>
      <c r="ULR9" s="158"/>
      <c r="ULS9" s="158"/>
      <c r="ULT9" s="158"/>
      <c r="ULU9" s="158"/>
      <c r="ULV9" s="158"/>
      <c r="ULW9" s="158"/>
      <c r="ULX9" s="158"/>
      <c r="ULY9" s="158"/>
      <c r="ULZ9" s="158"/>
      <c r="UMA9" s="158"/>
      <c r="UMB9" s="158"/>
      <c r="UMC9" s="158"/>
      <c r="UMD9" s="158"/>
      <c r="UME9" s="158"/>
      <c r="UMF9" s="158"/>
      <c r="UMG9" s="158"/>
      <c r="UMH9" s="158"/>
      <c r="UMI9" s="158"/>
      <c r="UMJ9" s="158"/>
      <c r="UMK9" s="158"/>
      <c r="UML9" s="158"/>
      <c r="UMM9" s="158"/>
      <c r="UMN9" s="158"/>
      <c r="UMO9" s="158"/>
      <c r="UMP9" s="158"/>
      <c r="UMQ9" s="158"/>
      <c r="UMR9" s="158"/>
      <c r="UMS9" s="158"/>
      <c r="UMT9" s="158"/>
      <c r="UMU9" s="158"/>
      <c r="UMV9" s="158"/>
      <c r="UMW9" s="158"/>
      <c r="UMX9" s="158"/>
      <c r="UMY9" s="158"/>
      <c r="UMZ9" s="158"/>
      <c r="UNA9" s="158"/>
      <c r="UNB9" s="158"/>
      <c r="UNC9" s="158"/>
      <c r="UND9" s="158"/>
      <c r="UNE9" s="158"/>
      <c r="UNF9" s="158"/>
      <c r="UNG9" s="158"/>
      <c r="UNH9" s="158"/>
      <c r="UNI9" s="158"/>
      <c r="UNJ9" s="158"/>
      <c r="UNK9" s="158"/>
      <c r="UNL9" s="158"/>
      <c r="UNM9" s="158"/>
      <c r="UNN9" s="158"/>
      <c r="UNO9" s="158"/>
      <c r="UNP9" s="158"/>
      <c r="UNQ9" s="158"/>
      <c r="UNR9" s="158"/>
      <c r="UNS9" s="158"/>
      <c r="UNT9" s="158"/>
      <c r="UNU9" s="158"/>
      <c r="UNV9" s="158"/>
      <c r="UNW9" s="158"/>
      <c r="UNX9" s="158"/>
      <c r="UNY9" s="158"/>
      <c r="UNZ9" s="158"/>
      <c r="UOA9" s="158"/>
      <c r="UOB9" s="158"/>
      <c r="UOC9" s="158"/>
      <c r="UOD9" s="158"/>
      <c r="UOE9" s="158"/>
      <c r="UOF9" s="158"/>
      <c r="UOG9" s="158"/>
      <c r="UOH9" s="158"/>
      <c r="UOI9" s="158"/>
      <c r="UOJ9" s="158"/>
      <c r="UOK9" s="158"/>
      <c r="UOL9" s="158"/>
      <c r="UOM9" s="158"/>
      <c r="UON9" s="158"/>
      <c r="UOO9" s="158"/>
      <c r="UOP9" s="158"/>
      <c r="UOQ9" s="158"/>
      <c r="UOR9" s="158"/>
      <c r="UOS9" s="158"/>
      <c r="UOT9" s="158"/>
      <c r="UOU9" s="158"/>
      <c r="UOV9" s="158"/>
      <c r="UOW9" s="158"/>
      <c r="UOX9" s="158"/>
      <c r="UOY9" s="158"/>
      <c r="UOZ9" s="158"/>
      <c r="UPA9" s="158"/>
      <c r="UPB9" s="158"/>
      <c r="UPC9" s="158"/>
      <c r="UPD9" s="158"/>
      <c r="UPE9" s="158"/>
      <c r="UPF9" s="158"/>
      <c r="UPG9" s="158"/>
      <c r="UPH9" s="158"/>
      <c r="UPI9" s="158"/>
      <c r="UPJ9" s="158"/>
      <c r="UPK9" s="158"/>
      <c r="UPL9" s="158"/>
      <c r="UPM9" s="158"/>
      <c r="UPN9" s="158"/>
      <c r="UPO9" s="158"/>
      <c r="UPP9" s="158"/>
      <c r="UPQ9" s="158"/>
      <c r="UPR9" s="158"/>
      <c r="UPS9" s="158"/>
      <c r="UPT9" s="158"/>
      <c r="UPU9" s="158"/>
      <c r="UPV9" s="158"/>
      <c r="UPW9" s="158"/>
      <c r="UPX9" s="158"/>
      <c r="UPY9" s="158"/>
      <c r="UPZ9" s="158"/>
      <c r="UQA9" s="158"/>
      <c r="UQB9" s="158"/>
      <c r="UQC9" s="158"/>
      <c r="UQD9" s="158"/>
      <c r="UQE9" s="158"/>
      <c r="UQF9" s="158"/>
      <c r="UQG9" s="158"/>
      <c r="UQH9" s="158"/>
      <c r="UQI9" s="158"/>
      <c r="UQJ9" s="158"/>
      <c r="UQK9" s="158"/>
      <c r="UQL9" s="158"/>
      <c r="UQM9" s="158"/>
      <c r="UQN9" s="158"/>
      <c r="UQO9" s="158"/>
      <c r="UQP9" s="158"/>
      <c r="UQQ9" s="158"/>
      <c r="UQR9" s="158"/>
      <c r="UQS9" s="158"/>
      <c r="UQT9" s="158"/>
      <c r="UQU9" s="158"/>
      <c r="UQV9" s="158"/>
      <c r="UQW9" s="158"/>
      <c r="UQX9" s="158"/>
      <c r="UQY9" s="158"/>
      <c r="UQZ9" s="158"/>
      <c r="URA9" s="158"/>
      <c r="URB9" s="158"/>
      <c r="URC9" s="158"/>
      <c r="URD9" s="158"/>
      <c r="URE9" s="158"/>
      <c r="URF9" s="158"/>
      <c r="URG9" s="158"/>
      <c r="URH9" s="158"/>
      <c r="URI9" s="158"/>
      <c r="URJ9" s="158"/>
      <c r="URK9" s="158"/>
      <c r="URL9" s="158"/>
      <c r="URM9" s="158"/>
      <c r="URN9" s="158"/>
      <c r="URO9" s="158"/>
      <c r="URP9" s="158"/>
      <c r="URQ9" s="158"/>
      <c r="URR9" s="158"/>
      <c r="URS9" s="158"/>
      <c r="URT9" s="158"/>
      <c r="URU9" s="158"/>
      <c r="URV9" s="158"/>
      <c r="URW9" s="158"/>
      <c r="URX9" s="158"/>
      <c r="URY9" s="158"/>
      <c r="URZ9" s="158"/>
      <c r="USA9" s="158"/>
      <c r="USB9" s="158"/>
      <c r="USC9" s="158"/>
      <c r="USD9" s="158"/>
      <c r="USE9" s="158"/>
      <c r="USF9" s="158"/>
      <c r="USG9" s="158"/>
      <c r="USH9" s="158"/>
      <c r="USI9" s="158"/>
      <c r="USJ9" s="158"/>
      <c r="USK9" s="158"/>
      <c r="USL9" s="158"/>
      <c r="USM9" s="158"/>
      <c r="USN9" s="158"/>
      <c r="USO9" s="158"/>
      <c r="USP9" s="158"/>
      <c r="USQ9" s="158"/>
      <c r="USR9" s="158"/>
      <c r="USS9" s="158"/>
      <c r="UST9" s="158"/>
      <c r="USU9" s="158"/>
      <c r="USV9" s="158"/>
      <c r="USW9" s="158"/>
      <c r="USX9" s="158"/>
      <c r="USY9" s="158"/>
      <c r="USZ9" s="158"/>
      <c r="UTA9" s="158"/>
      <c r="UTB9" s="158"/>
      <c r="UTC9" s="158"/>
      <c r="UTD9" s="158"/>
      <c r="UTE9" s="158"/>
      <c r="UTF9" s="158"/>
      <c r="UTG9" s="158"/>
      <c r="UTH9" s="158"/>
      <c r="UTI9" s="158"/>
      <c r="UTJ9" s="158"/>
      <c r="UTK9" s="158"/>
      <c r="UTL9" s="158"/>
      <c r="UTM9" s="158"/>
      <c r="UTN9" s="158"/>
      <c r="UTO9" s="158"/>
      <c r="UTP9" s="158"/>
      <c r="UTQ9" s="158"/>
      <c r="UTR9" s="158"/>
      <c r="UTS9" s="158"/>
      <c r="UTT9" s="158"/>
      <c r="UTU9" s="158"/>
      <c r="UTV9" s="158"/>
      <c r="UTW9" s="158"/>
      <c r="UTX9" s="158"/>
      <c r="UTY9" s="158"/>
      <c r="UTZ9" s="158"/>
      <c r="UUA9" s="158"/>
      <c r="UUB9" s="158"/>
      <c r="UUC9" s="158"/>
      <c r="UUD9" s="158"/>
      <c r="UUE9" s="158"/>
      <c r="UUF9" s="158"/>
      <c r="UUG9" s="158"/>
      <c r="UUH9" s="158"/>
      <c r="UUI9" s="158"/>
      <c r="UUJ9" s="158"/>
      <c r="UUK9" s="158"/>
      <c r="UUL9" s="158"/>
      <c r="UUM9" s="158"/>
      <c r="UUN9" s="158"/>
      <c r="UUO9" s="158"/>
      <c r="UUP9" s="158"/>
      <c r="UUQ9" s="158"/>
      <c r="UUR9" s="158"/>
      <c r="UUS9" s="158"/>
      <c r="UUT9" s="158"/>
      <c r="UUU9" s="158"/>
      <c r="UUV9" s="158"/>
      <c r="UUW9" s="158"/>
      <c r="UUX9" s="158"/>
      <c r="UUY9" s="158"/>
      <c r="UUZ9" s="158"/>
      <c r="UVA9" s="158"/>
      <c r="UVB9" s="158"/>
      <c r="UVC9" s="158"/>
      <c r="UVD9" s="158"/>
      <c r="UVE9" s="158"/>
      <c r="UVF9" s="158"/>
      <c r="UVG9" s="158"/>
      <c r="UVH9" s="158"/>
      <c r="UVI9" s="158"/>
      <c r="UVJ9" s="158"/>
      <c r="UVK9" s="158"/>
      <c r="UVL9" s="158"/>
      <c r="UVM9" s="158"/>
      <c r="UVN9" s="158"/>
      <c r="UVO9" s="158"/>
      <c r="UVP9" s="158"/>
      <c r="UVQ9" s="158"/>
      <c r="UVR9" s="158"/>
      <c r="UVS9" s="158"/>
      <c r="UVT9" s="158"/>
      <c r="UVU9" s="158"/>
      <c r="UVV9" s="158"/>
      <c r="UVW9" s="158"/>
      <c r="UVX9" s="158"/>
      <c r="UVY9" s="158"/>
      <c r="UVZ9" s="158"/>
      <c r="UWA9" s="158"/>
      <c r="UWB9" s="158"/>
      <c r="UWC9" s="158"/>
      <c r="UWD9" s="158"/>
      <c r="UWE9" s="158"/>
      <c r="UWF9" s="158"/>
      <c r="UWG9" s="158"/>
      <c r="UWH9" s="158"/>
      <c r="UWI9" s="158"/>
      <c r="UWJ9" s="158"/>
      <c r="UWK9" s="158"/>
      <c r="UWL9" s="158"/>
      <c r="UWM9" s="158"/>
      <c r="UWN9" s="158"/>
      <c r="UWO9" s="158"/>
      <c r="UWP9" s="158"/>
      <c r="UWQ9" s="158"/>
      <c r="UWR9" s="158"/>
      <c r="UWS9" s="158"/>
      <c r="UWT9" s="158"/>
      <c r="UWU9" s="158"/>
      <c r="UWV9" s="158"/>
      <c r="UWW9" s="158"/>
      <c r="UWX9" s="158"/>
      <c r="UWY9" s="158"/>
      <c r="UWZ9" s="158"/>
      <c r="UXA9" s="158"/>
      <c r="UXB9" s="158"/>
      <c r="UXC9" s="158"/>
      <c r="UXD9" s="158"/>
      <c r="UXE9" s="158"/>
      <c r="UXF9" s="158"/>
      <c r="UXG9" s="158"/>
      <c r="UXH9" s="158"/>
      <c r="UXI9" s="158"/>
      <c r="UXJ9" s="158"/>
      <c r="UXK9" s="158"/>
      <c r="UXL9" s="158"/>
      <c r="UXM9" s="158"/>
      <c r="UXN9" s="158"/>
      <c r="UXO9" s="158"/>
      <c r="UXP9" s="158"/>
      <c r="UXQ9" s="158"/>
      <c r="UXR9" s="158"/>
      <c r="UXS9" s="158"/>
      <c r="UXT9" s="158"/>
      <c r="UXU9" s="158"/>
      <c r="UXV9" s="158"/>
      <c r="UXW9" s="158"/>
      <c r="UXX9" s="158"/>
      <c r="UXY9" s="158"/>
      <c r="UXZ9" s="158"/>
      <c r="UYA9" s="158"/>
      <c r="UYB9" s="158"/>
      <c r="UYC9" s="158"/>
      <c r="UYD9" s="158"/>
      <c r="UYE9" s="158"/>
      <c r="UYF9" s="158"/>
      <c r="UYG9" s="158"/>
      <c r="UYH9" s="158"/>
      <c r="UYI9" s="158"/>
      <c r="UYJ9" s="158"/>
      <c r="UYK9" s="158"/>
      <c r="UYL9" s="158"/>
      <c r="UYM9" s="158"/>
      <c r="UYN9" s="158"/>
      <c r="UYO9" s="158"/>
      <c r="UYP9" s="158"/>
      <c r="UYQ9" s="158"/>
      <c r="UYR9" s="158"/>
      <c r="UYS9" s="158"/>
      <c r="UYT9" s="158"/>
      <c r="UYU9" s="158"/>
      <c r="UYV9" s="158"/>
      <c r="UYW9" s="158"/>
      <c r="UYX9" s="158"/>
      <c r="UYY9" s="158"/>
      <c r="UYZ9" s="158"/>
      <c r="UZA9" s="158"/>
      <c r="UZB9" s="158"/>
      <c r="UZC9" s="158"/>
      <c r="UZD9" s="158"/>
      <c r="UZE9" s="158"/>
      <c r="UZF9" s="158"/>
      <c r="UZG9" s="158"/>
      <c r="UZH9" s="158"/>
      <c r="UZI9" s="158"/>
      <c r="UZJ9" s="158"/>
      <c r="UZK9" s="158"/>
      <c r="UZL9" s="158"/>
      <c r="UZM9" s="158"/>
      <c r="UZN9" s="158"/>
      <c r="UZO9" s="158"/>
      <c r="UZP9" s="158"/>
      <c r="UZQ9" s="158"/>
      <c r="UZR9" s="158"/>
      <c r="UZS9" s="158"/>
      <c r="UZT9" s="158"/>
      <c r="UZU9" s="158"/>
      <c r="UZV9" s="158"/>
      <c r="UZW9" s="158"/>
      <c r="UZX9" s="158"/>
      <c r="UZY9" s="158"/>
      <c r="UZZ9" s="158"/>
      <c r="VAA9" s="158"/>
      <c r="VAB9" s="158"/>
      <c r="VAC9" s="158"/>
      <c r="VAD9" s="158"/>
      <c r="VAE9" s="158"/>
      <c r="VAF9" s="158"/>
      <c r="VAG9" s="158"/>
      <c r="VAH9" s="158"/>
      <c r="VAI9" s="158"/>
      <c r="VAJ9" s="158"/>
      <c r="VAK9" s="158"/>
      <c r="VAL9" s="158"/>
      <c r="VAM9" s="158"/>
      <c r="VAN9" s="158"/>
      <c r="VAO9" s="158"/>
      <c r="VAP9" s="158"/>
      <c r="VAQ9" s="158"/>
      <c r="VAR9" s="158"/>
      <c r="VAS9" s="158"/>
      <c r="VAT9" s="158"/>
      <c r="VAU9" s="158"/>
      <c r="VAV9" s="158"/>
      <c r="VAW9" s="158"/>
      <c r="VAX9" s="158"/>
      <c r="VAY9" s="158"/>
      <c r="VAZ9" s="158"/>
      <c r="VBA9" s="158"/>
      <c r="VBB9" s="158"/>
      <c r="VBC9" s="158"/>
      <c r="VBD9" s="158"/>
      <c r="VBE9" s="158"/>
      <c r="VBF9" s="158"/>
      <c r="VBG9" s="158"/>
      <c r="VBH9" s="158"/>
      <c r="VBI9" s="158"/>
      <c r="VBJ9" s="158"/>
      <c r="VBK9" s="158"/>
      <c r="VBL9" s="158"/>
      <c r="VBM9" s="158"/>
      <c r="VBN9" s="158"/>
      <c r="VBO9" s="158"/>
      <c r="VBP9" s="158"/>
      <c r="VBQ9" s="158"/>
      <c r="VBR9" s="158"/>
      <c r="VBS9" s="158"/>
      <c r="VBT9" s="158"/>
      <c r="VBU9" s="158"/>
      <c r="VBV9" s="158"/>
      <c r="VBW9" s="158"/>
      <c r="VBX9" s="158"/>
      <c r="VBY9" s="158"/>
      <c r="VBZ9" s="158"/>
      <c r="VCA9" s="158"/>
      <c r="VCB9" s="158"/>
      <c r="VCC9" s="158"/>
      <c r="VCD9" s="158"/>
      <c r="VCE9" s="158"/>
      <c r="VCF9" s="158"/>
      <c r="VCG9" s="158"/>
      <c r="VCH9" s="158"/>
      <c r="VCI9" s="158"/>
      <c r="VCJ9" s="158"/>
      <c r="VCK9" s="158"/>
      <c r="VCL9" s="158"/>
      <c r="VCM9" s="158"/>
      <c r="VCN9" s="158"/>
      <c r="VCO9" s="158"/>
      <c r="VCP9" s="158"/>
      <c r="VCQ9" s="158"/>
      <c r="VCR9" s="158"/>
      <c r="VCS9" s="158"/>
      <c r="VCT9" s="158"/>
      <c r="VCU9" s="158"/>
      <c r="VCV9" s="158"/>
      <c r="VCW9" s="158"/>
      <c r="VCX9" s="158"/>
      <c r="VCY9" s="158"/>
      <c r="VCZ9" s="158"/>
      <c r="VDA9" s="158"/>
      <c r="VDB9" s="158"/>
      <c r="VDC9" s="158"/>
      <c r="VDD9" s="158"/>
      <c r="VDE9" s="158"/>
      <c r="VDF9" s="158"/>
      <c r="VDG9" s="158"/>
      <c r="VDH9" s="158"/>
      <c r="VDI9" s="158"/>
      <c r="VDJ9" s="158"/>
      <c r="VDK9" s="158"/>
      <c r="VDL9" s="158"/>
      <c r="VDM9" s="158"/>
      <c r="VDN9" s="158"/>
      <c r="VDO9" s="158"/>
      <c r="VDP9" s="158"/>
      <c r="VDQ9" s="158"/>
      <c r="VDR9" s="158"/>
      <c r="VDS9" s="158"/>
      <c r="VDT9" s="158"/>
      <c r="VDU9" s="158"/>
      <c r="VDV9" s="158"/>
      <c r="VDW9" s="158"/>
      <c r="VDX9" s="158"/>
      <c r="VDY9" s="158"/>
      <c r="VDZ9" s="158"/>
      <c r="VEA9" s="158"/>
      <c r="VEB9" s="158"/>
      <c r="VEC9" s="158"/>
      <c r="VED9" s="158"/>
      <c r="VEE9" s="158"/>
      <c r="VEF9" s="158"/>
      <c r="VEG9" s="158"/>
      <c r="VEH9" s="158"/>
      <c r="VEI9" s="158"/>
      <c r="VEJ9" s="158"/>
      <c r="VEK9" s="158"/>
      <c r="VEL9" s="158"/>
      <c r="VEM9" s="158"/>
      <c r="VEN9" s="158"/>
      <c r="VEO9" s="158"/>
      <c r="VEP9" s="158"/>
      <c r="VEQ9" s="158"/>
      <c r="VER9" s="158"/>
      <c r="VES9" s="158"/>
      <c r="VET9" s="158"/>
      <c r="VEU9" s="158"/>
      <c r="VEV9" s="158"/>
      <c r="VEW9" s="158"/>
      <c r="VEX9" s="158"/>
      <c r="VEY9" s="158"/>
      <c r="VEZ9" s="158"/>
      <c r="VFA9" s="158"/>
      <c r="VFB9" s="158"/>
      <c r="VFC9" s="158"/>
      <c r="VFD9" s="158"/>
      <c r="VFE9" s="158"/>
      <c r="VFF9" s="158"/>
      <c r="VFG9" s="158"/>
      <c r="VFH9" s="158"/>
      <c r="VFI9" s="158"/>
      <c r="VFJ9" s="158"/>
      <c r="VFK9" s="158"/>
      <c r="VFL9" s="158"/>
      <c r="VFM9" s="158"/>
      <c r="VFN9" s="158"/>
      <c r="VFO9" s="158"/>
      <c r="VFP9" s="158"/>
      <c r="VFQ9" s="158"/>
      <c r="VFR9" s="158"/>
      <c r="VFS9" s="158"/>
      <c r="VFT9" s="158"/>
      <c r="VFU9" s="158"/>
      <c r="VFV9" s="158"/>
      <c r="VFW9" s="158"/>
      <c r="VFX9" s="158"/>
      <c r="VFY9" s="158"/>
      <c r="VFZ9" s="158"/>
      <c r="VGA9" s="158"/>
      <c r="VGB9" s="158"/>
      <c r="VGC9" s="158"/>
      <c r="VGD9" s="158"/>
      <c r="VGE9" s="158"/>
      <c r="VGF9" s="158"/>
      <c r="VGG9" s="158"/>
      <c r="VGH9" s="158"/>
      <c r="VGI9" s="158"/>
      <c r="VGJ9" s="158"/>
      <c r="VGK9" s="158"/>
      <c r="VGL9" s="158"/>
      <c r="VGM9" s="158"/>
      <c r="VGN9" s="158"/>
      <c r="VGO9" s="158"/>
      <c r="VGP9" s="158"/>
      <c r="VGQ9" s="158"/>
      <c r="VGR9" s="158"/>
      <c r="VGS9" s="158"/>
      <c r="VGT9" s="158"/>
      <c r="VGU9" s="158"/>
      <c r="VGV9" s="158"/>
      <c r="VGW9" s="158"/>
      <c r="VGX9" s="158"/>
      <c r="VGY9" s="158"/>
      <c r="VGZ9" s="158"/>
      <c r="VHA9" s="158"/>
      <c r="VHB9" s="158"/>
      <c r="VHC9" s="158"/>
      <c r="VHD9" s="158"/>
      <c r="VHE9" s="158"/>
      <c r="VHF9" s="158"/>
      <c r="VHG9" s="158"/>
      <c r="VHH9" s="158"/>
      <c r="VHI9" s="158"/>
      <c r="VHJ9" s="158"/>
      <c r="VHK9" s="158"/>
      <c r="VHL9" s="158"/>
      <c r="VHM9" s="158"/>
      <c r="VHN9" s="158"/>
      <c r="VHO9" s="158"/>
      <c r="VHP9" s="158"/>
      <c r="VHQ9" s="158"/>
      <c r="VHR9" s="158"/>
      <c r="VHS9" s="158"/>
      <c r="VHT9" s="158"/>
      <c r="VHU9" s="158"/>
      <c r="VHV9" s="158"/>
      <c r="VHW9" s="158"/>
      <c r="VHX9" s="158"/>
      <c r="VHY9" s="158"/>
      <c r="VHZ9" s="158"/>
      <c r="VIA9" s="158"/>
      <c r="VIB9" s="158"/>
      <c r="VIC9" s="158"/>
      <c r="VID9" s="158"/>
      <c r="VIE9" s="158"/>
      <c r="VIF9" s="158"/>
      <c r="VIG9" s="158"/>
      <c r="VIH9" s="158"/>
      <c r="VII9" s="158"/>
      <c r="VIJ9" s="158"/>
      <c r="VIK9" s="158"/>
      <c r="VIL9" s="158"/>
      <c r="VIM9" s="158"/>
      <c r="VIN9" s="158"/>
      <c r="VIO9" s="158"/>
      <c r="VIP9" s="158"/>
      <c r="VIQ9" s="158"/>
      <c r="VIR9" s="158"/>
      <c r="VIS9" s="158"/>
      <c r="VIT9" s="158"/>
      <c r="VIU9" s="158"/>
      <c r="VIV9" s="158"/>
      <c r="VIW9" s="158"/>
      <c r="VIX9" s="158"/>
      <c r="VIY9" s="158"/>
      <c r="VIZ9" s="158"/>
      <c r="VJA9" s="158"/>
      <c r="VJB9" s="158"/>
      <c r="VJC9" s="158"/>
      <c r="VJD9" s="158"/>
      <c r="VJE9" s="158"/>
      <c r="VJF9" s="158"/>
      <c r="VJG9" s="158"/>
      <c r="VJH9" s="158"/>
      <c r="VJI9" s="158"/>
      <c r="VJJ9" s="158"/>
      <c r="VJK9" s="158"/>
      <c r="VJL9" s="158"/>
      <c r="VJM9" s="158"/>
      <c r="VJN9" s="158"/>
      <c r="VJO9" s="158"/>
      <c r="VJP9" s="158"/>
      <c r="VJQ9" s="158"/>
      <c r="VJR9" s="158"/>
      <c r="VJS9" s="158"/>
      <c r="VJT9" s="158"/>
      <c r="VJU9" s="158"/>
      <c r="VJV9" s="158"/>
      <c r="VJW9" s="158"/>
      <c r="VJX9" s="158"/>
      <c r="VJY9" s="158"/>
      <c r="VJZ9" s="158"/>
      <c r="VKA9" s="158"/>
      <c r="VKB9" s="158"/>
      <c r="VKC9" s="158"/>
      <c r="VKD9" s="158"/>
      <c r="VKE9" s="158"/>
      <c r="VKF9" s="158"/>
      <c r="VKG9" s="158"/>
      <c r="VKH9" s="158"/>
      <c r="VKI9" s="158"/>
      <c r="VKJ9" s="158"/>
      <c r="VKK9" s="158"/>
      <c r="VKL9" s="158"/>
      <c r="VKM9" s="158"/>
      <c r="VKN9" s="158"/>
      <c r="VKO9" s="158"/>
      <c r="VKP9" s="158"/>
      <c r="VKQ9" s="158"/>
      <c r="VKR9" s="158"/>
      <c r="VKS9" s="158"/>
      <c r="VKT9" s="158"/>
      <c r="VKU9" s="158"/>
      <c r="VKV9" s="158"/>
      <c r="VKW9" s="158"/>
      <c r="VKX9" s="158"/>
      <c r="VKY9" s="158"/>
      <c r="VKZ9" s="158"/>
      <c r="VLA9" s="158"/>
      <c r="VLB9" s="158"/>
      <c r="VLC9" s="158"/>
      <c r="VLD9" s="158"/>
      <c r="VLE9" s="158"/>
      <c r="VLF9" s="158"/>
      <c r="VLG9" s="158"/>
      <c r="VLH9" s="158"/>
      <c r="VLI9" s="158"/>
      <c r="VLJ9" s="158"/>
      <c r="VLK9" s="158"/>
      <c r="VLL9" s="158"/>
      <c r="VLM9" s="158"/>
      <c r="VLN9" s="158"/>
      <c r="VLO9" s="158"/>
      <c r="VLP9" s="158"/>
      <c r="VLQ9" s="158"/>
      <c r="VLR9" s="158"/>
      <c r="VLS9" s="158"/>
      <c r="VLT9" s="158"/>
      <c r="VLU9" s="158"/>
      <c r="VLV9" s="158"/>
      <c r="VLW9" s="158"/>
      <c r="VLX9" s="158"/>
      <c r="VLY9" s="158"/>
      <c r="VLZ9" s="158"/>
      <c r="VMA9" s="158"/>
      <c r="VMB9" s="158"/>
      <c r="VMC9" s="158"/>
      <c r="VMD9" s="158"/>
      <c r="VME9" s="158"/>
      <c r="VMF9" s="158"/>
      <c r="VMG9" s="158"/>
      <c r="VMH9" s="158"/>
      <c r="VMI9" s="158"/>
      <c r="VMJ9" s="158"/>
      <c r="VMK9" s="158"/>
      <c r="VML9" s="158"/>
      <c r="VMM9" s="158"/>
      <c r="VMN9" s="158"/>
      <c r="VMO9" s="158"/>
      <c r="VMP9" s="158"/>
      <c r="VMQ9" s="158"/>
      <c r="VMR9" s="158"/>
      <c r="VMS9" s="158"/>
      <c r="VMT9" s="158"/>
      <c r="VMU9" s="158"/>
      <c r="VMV9" s="158"/>
      <c r="VMW9" s="158"/>
      <c r="VMX9" s="158"/>
      <c r="VMY9" s="158"/>
      <c r="VMZ9" s="158"/>
      <c r="VNA9" s="158"/>
      <c r="VNB9" s="158"/>
      <c r="VNC9" s="158"/>
      <c r="VND9" s="158"/>
      <c r="VNE9" s="158"/>
      <c r="VNF9" s="158"/>
      <c r="VNG9" s="158"/>
      <c r="VNH9" s="158"/>
      <c r="VNI9" s="158"/>
      <c r="VNJ9" s="158"/>
      <c r="VNK9" s="158"/>
      <c r="VNL9" s="158"/>
      <c r="VNM9" s="158"/>
      <c r="VNN9" s="158"/>
      <c r="VNO9" s="158"/>
      <c r="VNP9" s="158"/>
      <c r="VNQ9" s="158"/>
      <c r="VNR9" s="158"/>
      <c r="VNS9" s="158"/>
      <c r="VNT9" s="158"/>
      <c r="VNU9" s="158"/>
      <c r="VNV9" s="158"/>
      <c r="VNW9" s="158"/>
      <c r="VNX9" s="158"/>
      <c r="VNY9" s="158"/>
      <c r="VNZ9" s="158"/>
      <c r="VOA9" s="158"/>
      <c r="VOB9" s="158"/>
      <c r="VOC9" s="158"/>
      <c r="VOD9" s="158"/>
      <c r="VOE9" s="158"/>
      <c r="VOF9" s="158"/>
      <c r="VOG9" s="158"/>
      <c r="VOH9" s="158"/>
      <c r="VOI9" s="158"/>
      <c r="VOJ9" s="158"/>
      <c r="VOK9" s="158"/>
      <c r="VOL9" s="158"/>
      <c r="VOM9" s="158"/>
      <c r="VON9" s="158"/>
      <c r="VOO9" s="158"/>
      <c r="VOP9" s="158"/>
      <c r="VOQ9" s="158"/>
      <c r="VOR9" s="158"/>
      <c r="VOS9" s="158"/>
      <c r="VOT9" s="158"/>
      <c r="VOU9" s="158"/>
      <c r="VOV9" s="158"/>
      <c r="VOW9" s="158"/>
      <c r="VOX9" s="158"/>
      <c r="VOY9" s="158"/>
      <c r="VOZ9" s="158"/>
      <c r="VPA9" s="158"/>
      <c r="VPB9" s="158"/>
      <c r="VPC9" s="158"/>
      <c r="VPD9" s="158"/>
      <c r="VPE9" s="158"/>
      <c r="VPF9" s="158"/>
      <c r="VPG9" s="158"/>
      <c r="VPH9" s="158"/>
      <c r="VPI9" s="158"/>
      <c r="VPJ9" s="158"/>
      <c r="VPK9" s="158"/>
      <c r="VPL9" s="158"/>
      <c r="VPM9" s="158"/>
      <c r="VPN9" s="158"/>
      <c r="VPO9" s="158"/>
      <c r="VPP9" s="158"/>
      <c r="VPQ9" s="158"/>
      <c r="VPR9" s="158"/>
      <c r="VPS9" s="158"/>
      <c r="VPT9" s="158"/>
      <c r="VPU9" s="158"/>
      <c r="VPV9" s="158"/>
      <c r="VPW9" s="158"/>
      <c r="VPX9" s="158"/>
      <c r="VPY9" s="158"/>
      <c r="VPZ9" s="158"/>
      <c r="VQA9" s="158"/>
      <c r="VQB9" s="158"/>
      <c r="VQC9" s="158"/>
      <c r="VQD9" s="158"/>
      <c r="VQE9" s="158"/>
      <c r="VQF9" s="158"/>
      <c r="VQG9" s="158"/>
      <c r="VQH9" s="158"/>
      <c r="VQI9" s="158"/>
      <c r="VQJ9" s="158"/>
      <c r="VQK9" s="158"/>
      <c r="VQL9" s="158"/>
      <c r="VQM9" s="158"/>
      <c r="VQN9" s="158"/>
      <c r="VQO9" s="158"/>
      <c r="VQP9" s="158"/>
      <c r="VQQ9" s="158"/>
      <c r="VQR9" s="158"/>
      <c r="VQS9" s="158"/>
      <c r="VQT9" s="158"/>
      <c r="VQU9" s="158"/>
      <c r="VQV9" s="158"/>
      <c r="VQW9" s="158"/>
      <c r="VQX9" s="158"/>
      <c r="VQY9" s="158"/>
      <c r="VQZ9" s="158"/>
      <c r="VRA9" s="158"/>
      <c r="VRB9" s="158"/>
      <c r="VRC9" s="158"/>
      <c r="VRD9" s="158"/>
      <c r="VRE9" s="158"/>
      <c r="VRF9" s="158"/>
      <c r="VRG9" s="158"/>
      <c r="VRH9" s="158"/>
      <c r="VRI9" s="158"/>
      <c r="VRJ9" s="158"/>
      <c r="VRK9" s="158"/>
      <c r="VRL9" s="158"/>
      <c r="VRM9" s="158"/>
      <c r="VRN9" s="158"/>
      <c r="VRO9" s="158"/>
      <c r="VRP9" s="158"/>
      <c r="VRQ9" s="158"/>
      <c r="VRR9" s="158"/>
      <c r="VRS9" s="158"/>
      <c r="VRT9" s="158"/>
      <c r="VRU9" s="158"/>
      <c r="VRV9" s="158"/>
      <c r="VRW9" s="158"/>
      <c r="VRX9" s="158"/>
      <c r="VRY9" s="158"/>
      <c r="VRZ9" s="158"/>
      <c r="VSA9" s="158"/>
      <c r="VSB9" s="158"/>
      <c r="VSC9" s="158"/>
      <c r="VSD9" s="158"/>
      <c r="VSE9" s="158"/>
      <c r="VSF9" s="158"/>
      <c r="VSG9" s="158"/>
      <c r="VSH9" s="158"/>
      <c r="VSI9" s="158"/>
      <c r="VSJ9" s="158"/>
      <c r="VSK9" s="158"/>
      <c r="VSL9" s="158"/>
      <c r="VSM9" s="158"/>
      <c r="VSN9" s="158"/>
      <c r="VSO9" s="158"/>
      <c r="VSP9" s="158"/>
      <c r="VSQ9" s="158"/>
      <c r="VSR9" s="158"/>
      <c r="VSS9" s="158"/>
      <c r="VST9" s="158"/>
      <c r="VSU9" s="158"/>
      <c r="VSV9" s="158"/>
      <c r="VSW9" s="158"/>
      <c r="VSX9" s="158"/>
      <c r="VSY9" s="158"/>
      <c r="VSZ9" s="158"/>
      <c r="VTA9" s="158"/>
      <c r="VTB9" s="158"/>
      <c r="VTC9" s="158"/>
      <c r="VTD9" s="158"/>
      <c r="VTE9" s="158"/>
      <c r="VTF9" s="158"/>
      <c r="VTG9" s="158"/>
      <c r="VTH9" s="158"/>
      <c r="VTI9" s="158"/>
      <c r="VTJ9" s="158"/>
      <c r="VTK9" s="158"/>
      <c r="VTL9" s="158"/>
      <c r="VTM9" s="158"/>
      <c r="VTN9" s="158"/>
      <c r="VTO9" s="158"/>
      <c r="VTP9" s="158"/>
      <c r="VTQ9" s="158"/>
      <c r="VTR9" s="158"/>
      <c r="VTS9" s="158"/>
      <c r="VTT9" s="158"/>
      <c r="VTU9" s="158"/>
      <c r="VTV9" s="158"/>
      <c r="VTW9" s="158"/>
      <c r="VTX9" s="158"/>
      <c r="VTY9" s="158"/>
      <c r="VTZ9" s="158"/>
      <c r="VUA9" s="158"/>
      <c r="VUB9" s="158"/>
      <c r="VUC9" s="158"/>
      <c r="VUD9" s="158"/>
      <c r="VUE9" s="158"/>
      <c r="VUF9" s="158"/>
      <c r="VUG9" s="158"/>
      <c r="VUH9" s="158"/>
      <c r="VUI9" s="158"/>
      <c r="VUJ9" s="158"/>
      <c r="VUK9" s="158"/>
      <c r="VUL9" s="158"/>
      <c r="VUM9" s="158"/>
      <c r="VUN9" s="158"/>
      <c r="VUO9" s="158"/>
      <c r="VUP9" s="158"/>
      <c r="VUQ9" s="158"/>
      <c r="VUR9" s="158"/>
      <c r="VUS9" s="158"/>
      <c r="VUT9" s="158"/>
      <c r="VUU9" s="158"/>
      <c r="VUV9" s="158"/>
      <c r="VUW9" s="158"/>
      <c r="VUX9" s="158"/>
      <c r="VUY9" s="158"/>
      <c r="VUZ9" s="158"/>
      <c r="VVA9" s="158"/>
      <c r="VVB9" s="158"/>
      <c r="VVC9" s="158"/>
      <c r="VVD9" s="158"/>
      <c r="VVE9" s="158"/>
      <c r="VVF9" s="158"/>
      <c r="VVG9" s="158"/>
      <c r="VVH9" s="158"/>
      <c r="VVI9" s="158"/>
      <c r="VVJ9" s="158"/>
      <c r="VVK9" s="158"/>
      <c r="VVL9" s="158"/>
      <c r="VVM9" s="158"/>
      <c r="VVN9" s="158"/>
      <c r="VVO9" s="158"/>
      <c r="VVP9" s="158"/>
      <c r="VVQ9" s="158"/>
      <c r="VVR9" s="158"/>
      <c r="VVS9" s="158"/>
      <c r="VVT9" s="158"/>
      <c r="VVU9" s="158"/>
      <c r="VVV9" s="158"/>
      <c r="VVW9" s="158"/>
      <c r="VVX9" s="158"/>
      <c r="VVY9" s="158"/>
      <c r="VVZ9" s="158"/>
      <c r="VWA9" s="158"/>
      <c r="VWB9" s="158"/>
      <c r="VWC9" s="158"/>
      <c r="VWD9" s="158"/>
      <c r="VWE9" s="158"/>
      <c r="VWF9" s="158"/>
      <c r="VWG9" s="158"/>
      <c r="VWH9" s="158"/>
      <c r="VWI9" s="158"/>
      <c r="VWJ9" s="158"/>
      <c r="VWK9" s="158"/>
      <c r="VWL9" s="158"/>
      <c r="VWM9" s="158"/>
      <c r="VWN9" s="158"/>
      <c r="VWO9" s="158"/>
      <c r="VWP9" s="158"/>
      <c r="VWQ9" s="158"/>
      <c r="VWR9" s="158"/>
      <c r="VWS9" s="158"/>
      <c r="VWT9" s="158"/>
      <c r="VWU9" s="158"/>
      <c r="VWV9" s="158"/>
      <c r="VWW9" s="158"/>
      <c r="VWX9" s="158"/>
      <c r="VWY9" s="158"/>
      <c r="VWZ9" s="158"/>
      <c r="VXA9" s="158"/>
      <c r="VXB9" s="158"/>
      <c r="VXC9" s="158"/>
      <c r="VXD9" s="158"/>
      <c r="VXE9" s="158"/>
      <c r="VXF9" s="158"/>
      <c r="VXG9" s="158"/>
      <c r="VXH9" s="158"/>
      <c r="VXI9" s="158"/>
      <c r="VXJ9" s="158"/>
      <c r="VXK9" s="158"/>
      <c r="VXL9" s="158"/>
      <c r="VXM9" s="158"/>
      <c r="VXN9" s="158"/>
      <c r="VXO9" s="158"/>
      <c r="VXP9" s="158"/>
      <c r="VXQ9" s="158"/>
      <c r="VXR9" s="158"/>
      <c r="VXS9" s="158"/>
      <c r="VXT9" s="158"/>
      <c r="VXU9" s="158"/>
      <c r="VXV9" s="158"/>
      <c r="VXW9" s="158"/>
      <c r="VXX9" s="158"/>
      <c r="VXY9" s="158"/>
      <c r="VXZ9" s="158"/>
      <c r="VYA9" s="158"/>
      <c r="VYB9" s="158"/>
      <c r="VYC9" s="158"/>
      <c r="VYD9" s="158"/>
      <c r="VYE9" s="158"/>
      <c r="VYF9" s="158"/>
      <c r="VYG9" s="158"/>
      <c r="VYH9" s="158"/>
      <c r="VYI9" s="158"/>
      <c r="VYJ9" s="158"/>
      <c r="VYK9" s="158"/>
      <c r="VYL9" s="158"/>
      <c r="VYM9" s="158"/>
      <c r="VYN9" s="158"/>
      <c r="VYO9" s="158"/>
      <c r="VYP9" s="158"/>
      <c r="VYQ9" s="158"/>
      <c r="VYR9" s="158"/>
      <c r="VYS9" s="158"/>
      <c r="VYT9" s="158"/>
      <c r="VYU9" s="158"/>
      <c r="VYV9" s="158"/>
      <c r="VYW9" s="158"/>
      <c r="VYX9" s="158"/>
      <c r="VYY9" s="158"/>
      <c r="VYZ9" s="158"/>
      <c r="VZA9" s="158"/>
      <c r="VZB9" s="158"/>
      <c r="VZC9" s="158"/>
      <c r="VZD9" s="158"/>
      <c r="VZE9" s="158"/>
      <c r="VZF9" s="158"/>
      <c r="VZG9" s="158"/>
      <c r="VZH9" s="158"/>
      <c r="VZI9" s="158"/>
      <c r="VZJ9" s="158"/>
      <c r="VZK9" s="158"/>
      <c r="VZL9" s="158"/>
      <c r="VZM9" s="158"/>
      <c r="VZN9" s="158"/>
      <c r="VZO9" s="158"/>
      <c r="VZP9" s="158"/>
      <c r="VZQ9" s="158"/>
      <c r="VZR9" s="158"/>
      <c r="VZS9" s="158"/>
      <c r="VZT9" s="158"/>
      <c r="VZU9" s="158"/>
      <c r="VZV9" s="158"/>
      <c r="VZW9" s="158"/>
      <c r="VZX9" s="158"/>
      <c r="VZY9" s="158"/>
      <c r="VZZ9" s="158"/>
      <c r="WAA9" s="158"/>
      <c r="WAB9" s="158"/>
      <c r="WAC9" s="158"/>
      <c r="WAD9" s="158"/>
      <c r="WAE9" s="158"/>
      <c r="WAF9" s="158"/>
      <c r="WAG9" s="158"/>
      <c r="WAH9" s="158"/>
      <c r="WAI9" s="158"/>
      <c r="WAJ9" s="158"/>
      <c r="WAK9" s="158"/>
      <c r="WAL9" s="158"/>
      <c r="WAM9" s="158"/>
      <c r="WAN9" s="158"/>
      <c r="WAO9" s="158"/>
      <c r="WAP9" s="158"/>
      <c r="WAQ9" s="158"/>
      <c r="WAR9" s="158"/>
      <c r="WAS9" s="158"/>
      <c r="WAT9" s="158"/>
      <c r="WAU9" s="158"/>
      <c r="WAV9" s="158"/>
      <c r="WAW9" s="158"/>
      <c r="WAX9" s="158"/>
      <c r="WAY9" s="158"/>
      <c r="WAZ9" s="158"/>
      <c r="WBA9" s="158"/>
      <c r="WBB9" s="158"/>
      <c r="WBC9" s="158"/>
      <c r="WBD9" s="158"/>
      <c r="WBE9" s="158"/>
      <c r="WBF9" s="158"/>
      <c r="WBG9" s="158"/>
      <c r="WBH9" s="158"/>
      <c r="WBI9" s="158"/>
      <c r="WBJ9" s="158"/>
      <c r="WBK9" s="158"/>
      <c r="WBL9" s="158"/>
      <c r="WBM9" s="158"/>
      <c r="WBN9" s="158"/>
      <c r="WBO9" s="158"/>
      <c r="WBP9" s="158"/>
      <c r="WBQ9" s="158"/>
      <c r="WBR9" s="158"/>
      <c r="WBS9" s="158"/>
      <c r="WBT9" s="158"/>
      <c r="WBU9" s="158"/>
      <c r="WBV9" s="158"/>
      <c r="WBW9" s="158"/>
      <c r="WBX9" s="158"/>
      <c r="WBY9" s="158"/>
      <c r="WBZ9" s="158"/>
      <c r="WCA9" s="158"/>
      <c r="WCB9" s="158"/>
      <c r="WCC9" s="158"/>
      <c r="WCD9" s="158"/>
      <c r="WCE9" s="158"/>
      <c r="WCF9" s="158"/>
      <c r="WCG9" s="158"/>
      <c r="WCH9" s="158"/>
      <c r="WCI9" s="158"/>
      <c r="WCJ9" s="158"/>
      <c r="WCK9" s="158"/>
      <c r="WCL9" s="158"/>
      <c r="WCM9" s="158"/>
      <c r="WCN9" s="158"/>
      <c r="WCO9" s="158"/>
      <c r="WCP9" s="158"/>
      <c r="WCQ9" s="158"/>
      <c r="WCR9" s="158"/>
      <c r="WCS9" s="158"/>
      <c r="WCT9" s="158"/>
      <c r="WCU9" s="158"/>
      <c r="WCV9" s="158"/>
      <c r="WCW9" s="158"/>
      <c r="WCX9" s="158"/>
      <c r="WCY9" s="158"/>
      <c r="WCZ9" s="158"/>
      <c r="WDA9" s="158"/>
      <c r="WDB9" s="158"/>
      <c r="WDC9" s="158"/>
      <c r="WDD9" s="158"/>
      <c r="WDE9" s="158"/>
      <c r="WDF9" s="158"/>
      <c r="WDG9" s="158"/>
      <c r="WDH9" s="158"/>
      <c r="WDI9" s="158"/>
      <c r="WDJ9" s="158"/>
      <c r="WDK9" s="158"/>
      <c r="WDL9" s="158"/>
      <c r="WDM9" s="158"/>
      <c r="WDN9" s="158"/>
      <c r="WDO9" s="158"/>
      <c r="WDP9" s="158"/>
      <c r="WDQ9" s="158"/>
      <c r="WDR9" s="158"/>
      <c r="WDS9" s="158"/>
      <c r="WDT9" s="158"/>
      <c r="WDU9" s="158"/>
      <c r="WDV9" s="158"/>
      <c r="WDW9" s="158"/>
      <c r="WDX9" s="158"/>
      <c r="WDY9" s="158"/>
      <c r="WDZ9" s="158"/>
      <c r="WEA9" s="158"/>
      <c r="WEB9" s="158"/>
      <c r="WEC9" s="158"/>
      <c r="WED9" s="158"/>
      <c r="WEE9" s="158"/>
      <c r="WEF9" s="158"/>
      <c r="WEG9" s="158"/>
      <c r="WEH9" s="158"/>
      <c r="WEI9" s="158"/>
      <c r="WEJ9" s="158"/>
      <c r="WEK9" s="158"/>
      <c r="WEL9" s="158"/>
      <c r="WEM9" s="158"/>
      <c r="WEN9" s="158"/>
      <c r="WEO9" s="158"/>
      <c r="WEP9" s="158"/>
      <c r="WEQ9" s="158"/>
      <c r="WER9" s="158"/>
      <c r="WES9" s="158"/>
      <c r="WET9" s="158"/>
      <c r="WEU9" s="158"/>
      <c r="WEV9" s="158"/>
      <c r="WEW9" s="158"/>
      <c r="WEX9" s="158"/>
      <c r="WEY9" s="158"/>
      <c r="WEZ9" s="158"/>
      <c r="WFA9" s="158"/>
      <c r="WFB9" s="158"/>
      <c r="WFC9" s="158"/>
      <c r="WFD9" s="158"/>
      <c r="WFE9" s="158"/>
      <c r="WFF9" s="158"/>
      <c r="WFG9" s="158"/>
      <c r="WFH9" s="158"/>
      <c r="WFI9" s="158"/>
      <c r="WFJ9" s="158"/>
      <c r="WFK9" s="158"/>
      <c r="WFL9" s="158"/>
      <c r="WFM9" s="158"/>
      <c r="WFN9" s="158"/>
      <c r="WFO9" s="158"/>
      <c r="WFP9" s="158"/>
      <c r="WFQ9" s="158"/>
      <c r="WFR9" s="158"/>
      <c r="WFS9" s="158"/>
      <c r="WFT9" s="158"/>
      <c r="WFU9" s="158"/>
      <c r="WFV9" s="158"/>
      <c r="WFW9" s="158"/>
      <c r="WFX9" s="158"/>
      <c r="WFY9" s="158"/>
      <c r="WFZ9" s="158"/>
      <c r="WGA9" s="158"/>
      <c r="WGB9" s="158"/>
      <c r="WGC9" s="158"/>
      <c r="WGD9" s="158"/>
      <c r="WGE9" s="158"/>
      <c r="WGF9" s="158"/>
      <c r="WGG9" s="158"/>
      <c r="WGH9" s="158"/>
      <c r="WGI9" s="158"/>
      <c r="WGJ9" s="158"/>
      <c r="WGK9" s="158"/>
      <c r="WGL9" s="158"/>
      <c r="WGM9" s="158"/>
      <c r="WGN9" s="158"/>
      <c r="WGO9" s="158"/>
      <c r="WGP9" s="158"/>
      <c r="WGQ9" s="158"/>
      <c r="WGR9" s="158"/>
      <c r="WGS9" s="158"/>
      <c r="WGT9" s="158"/>
      <c r="WGU9" s="158"/>
      <c r="WGV9" s="158"/>
      <c r="WGW9" s="158"/>
      <c r="WGX9" s="158"/>
      <c r="WGY9" s="158"/>
      <c r="WGZ9" s="158"/>
      <c r="WHA9" s="158"/>
      <c r="WHB9" s="158"/>
      <c r="WHC9" s="158"/>
      <c r="WHD9" s="158"/>
      <c r="WHE9" s="158"/>
      <c r="WHF9" s="158"/>
      <c r="WHG9" s="158"/>
      <c r="WHH9" s="158"/>
      <c r="WHI9" s="158"/>
      <c r="WHJ9" s="158"/>
      <c r="WHK9" s="158"/>
      <c r="WHL9" s="158"/>
      <c r="WHM9" s="158"/>
      <c r="WHN9" s="158"/>
      <c r="WHO9" s="158"/>
      <c r="WHP9" s="158"/>
      <c r="WHQ9" s="158"/>
      <c r="WHR9" s="158"/>
      <c r="WHS9" s="158"/>
      <c r="WHT9" s="158"/>
      <c r="WHU9" s="158"/>
      <c r="WHV9" s="158"/>
      <c r="WHW9" s="158"/>
      <c r="WHX9" s="158"/>
      <c r="WHY9" s="158"/>
      <c r="WHZ9" s="158"/>
      <c r="WIA9" s="158"/>
      <c r="WIB9" s="158"/>
      <c r="WIC9" s="158"/>
      <c r="WID9" s="158"/>
      <c r="WIE9" s="158"/>
      <c r="WIF9" s="158"/>
      <c r="WIG9" s="158"/>
      <c r="WIH9" s="158"/>
      <c r="WII9" s="158"/>
      <c r="WIJ9" s="158"/>
      <c r="WIK9" s="158"/>
      <c r="WIL9" s="158"/>
      <c r="WIM9" s="158"/>
      <c r="WIN9" s="158"/>
      <c r="WIO9" s="158"/>
      <c r="WIP9" s="158"/>
      <c r="WIQ9" s="158"/>
      <c r="WIR9" s="158"/>
      <c r="WIS9" s="158"/>
      <c r="WIT9" s="158"/>
      <c r="WIU9" s="158"/>
      <c r="WIV9" s="158"/>
      <c r="WIW9" s="158"/>
      <c r="WIX9" s="158"/>
      <c r="WIY9" s="158"/>
      <c r="WIZ9" s="158"/>
      <c r="WJA9" s="158"/>
      <c r="WJB9" s="158"/>
      <c r="WJC9" s="158"/>
      <c r="WJD9" s="158"/>
      <c r="WJE9" s="158"/>
      <c r="WJF9" s="158"/>
      <c r="WJG9" s="158"/>
      <c r="WJH9" s="158"/>
      <c r="WJI9" s="158"/>
      <c r="WJJ9" s="158"/>
      <c r="WJK9" s="158"/>
      <c r="WJL9" s="158"/>
      <c r="WJM9" s="158"/>
      <c r="WJN9" s="158"/>
      <c r="WJO9" s="158"/>
      <c r="WJP9" s="158"/>
      <c r="WJQ9" s="158"/>
      <c r="WJR9" s="158"/>
      <c r="WJS9" s="158"/>
      <c r="WJT9" s="158"/>
      <c r="WJU9" s="158"/>
      <c r="WJV9" s="158"/>
      <c r="WJW9" s="158"/>
      <c r="WJX9" s="158"/>
      <c r="WJY9" s="158"/>
      <c r="WJZ9" s="158"/>
      <c r="WKA9" s="158"/>
      <c r="WKB9" s="158"/>
      <c r="WKC9" s="158"/>
      <c r="WKD9" s="158"/>
      <c r="WKE9" s="158"/>
      <c r="WKF9" s="158"/>
      <c r="WKG9" s="158"/>
      <c r="WKH9" s="158"/>
      <c r="WKI9" s="158"/>
      <c r="WKJ9" s="158"/>
      <c r="WKK9" s="158"/>
      <c r="WKL9" s="158"/>
      <c r="WKM9" s="158"/>
      <c r="WKN9" s="158"/>
      <c r="WKO9" s="158"/>
      <c r="WKP9" s="158"/>
      <c r="WKQ9" s="158"/>
      <c r="WKR9" s="158"/>
      <c r="WKS9" s="158"/>
      <c r="WKT9" s="158"/>
      <c r="WKU9" s="158"/>
      <c r="WKV9" s="158"/>
      <c r="WKW9" s="158"/>
      <c r="WKX9" s="158"/>
      <c r="WKY9" s="158"/>
      <c r="WKZ9" s="158"/>
      <c r="WLA9" s="158"/>
      <c r="WLB9" s="158"/>
      <c r="WLC9" s="158"/>
      <c r="WLD9" s="158"/>
      <c r="WLE9" s="158"/>
      <c r="WLF9" s="158"/>
      <c r="WLG9" s="158"/>
      <c r="WLH9" s="158"/>
      <c r="WLI9" s="158"/>
      <c r="WLJ9" s="158"/>
      <c r="WLK9" s="158"/>
      <c r="WLL9" s="158"/>
      <c r="WLM9" s="158"/>
      <c r="WLN9" s="158"/>
      <c r="WLO9" s="158"/>
      <c r="WLP9" s="158"/>
      <c r="WLQ9" s="158"/>
      <c r="WLR9" s="158"/>
      <c r="WLS9" s="158"/>
      <c r="WLT9" s="158"/>
      <c r="WLU9" s="158"/>
      <c r="WLV9" s="158"/>
      <c r="WLW9" s="158"/>
      <c r="WLX9" s="158"/>
      <c r="WLY9" s="158"/>
      <c r="WLZ9" s="158"/>
      <c r="WMA9" s="158"/>
      <c r="WMB9" s="158"/>
      <c r="WMC9" s="158"/>
      <c r="WMD9" s="158"/>
      <c r="WME9" s="158"/>
      <c r="WMF9" s="158"/>
      <c r="WMG9" s="158"/>
      <c r="WMH9" s="158"/>
      <c r="WMI9" s="158"/>
      <c r="WMJ9" s="158"/>
      <c r="WMK9" s="158"/>
      <c r="WML9" s="158"/>
      <c r="WMM9" s="158"/>
      <c r="WMN9" s="158"/>
      <c r="WMO9" s="158"/>
      <c r="WMP9" s="158"/>
      <c r="WMQ9" s="158"/>
      <c r="WMR9" s="158"/>
      <c r="WMS9" s="158"/>
      <c r="WMT9" s="158"/>
      <c r="WMU9" s="158"/>
      <c r="WMV9" s="158"/>
      <c r="WMW9" s="158"/>
      <c r="WMX9" s="158"/>
      <c r="WMY9" s="158"/>
      <c r="WMZ9" s="158"/>
      <c r="WNA9" s="158"/>
      <c r="WNB9" s="158"/>
      <c r="WNC9" s="158"/>
      <c r="WND9" s="158"/>
      <c r="WNE9" s="158"/>
      <c r="WNF9" s="158"/>
      <c r="WNG9" s="158"/>
      <c r="WNH9" s="158"/>
      <c r="WNI9" s="158"/>
      <c r="WNJ9" s="158"/>
      <c r="WNK9" s="158"/>
      <c r="WNL9" s="158"/>
      <c r="WNM9" s="158"/>
      <c r="WNN9" s="158"/>
      <c r="WNO9" s="158"/>
      <c r="WNP9" s="158"/>
      <c r="WNQ9" s="158"/>
      <c r="WNR9" s="158"/>
      <c r="WNS9" s="158"/>
      <c r="WNT9" s="158"/>
      <c r="WNU9" s="158"/>
      <c r="WNV9" s="158"/>
      <c r="WNW9" s="158"/>
      <c r="WNX9" s="158"/>
      <c r="WNY9" s="158"/>
      <c r="WNZ9" s="158"/>
      <c r="WOA9" s="158"/>
      <c r="WOB9" s="158"/>
      <c r="WOC9" s="158"/>
      <c r="WOD9" s="158"/>
      <c r="WOE9" s="158"/>
      <c r="WOF9" s="158"/>
      <c r="WOG9" s="158"/>
      <c r="WOH9" s="158"/>
      <c r="WOI9" s="158"/>
      <c r="WOJ9" s="158"/>
      <c r="WOK9" s="158"/>
      <c r="WOL9" s="158"/>
      <c r="WOM9" s="158"/>
      <c r="WON9" s="158"/>
      <c r="WOO9" s="158"/>
      <c r="WOP9" s="158"/>
      <c r="WOQ9" s="158"/>
      <c r="WOR9" s="158"/>
      <c r="WOS9" s="158"/>
      <c r="WOT9" s="158"/>
      <c r="WOU9" s="158"/>
      <c r="WOV9" s="158"/>
      <c r="WOW9" s="158"/>
      <c r="WOX9" s="158"/>
      <c r="WOY9" s="158"/>
      <c r="WOZ9" s="158"/>
      <c r="WPA9" s="158"/>
      <c r="WPB9" s="158"/>
      <c r="WPC9" s="158"/>
      <c r="WPD9" s="158"/>
      <c r="WPE9" s="158"/>
      <c r="WPF9" s="158"/>
      <c r="WPG9" s="158"/>
      <c r="WPH9" s="158"/>
      <c r="WPI9" s="158"/>
      <c r="WPJ9" s="158"/>
      <c r="WPK9" s="158"/>
      <c r="WPL9" s="158"/>
      <c r="WPM9" s="158"/>
      <c r="WPN9" s="158"/>
      <c r="WPO9" s="158"/>
      <c r="WPP9" s="158"/>
      <c r="WPQ9" s="158"/>
      <c r="WPR9" s="158"/>
      <c r="WPS9" s="158"/>
      <c r="WPT9" s="158"/>
      <c r="WPU9" s="158"/>
      <c r="WPV9" s="158"/>
      <c r="WPW9" s="158"/>
      <c r="WPX9" s="158"/>
      <c r="WPY9" s="158"/>
      <c r="WPZ9" s="158"/>
      <c r="WQA9" s="158"/>
      <c r="WQB9" s="158"/>
      <c r="WQC9" s="158"/>
      <c r="WQD9" s="158"/>
      <c r="WQE9" s="158"/>
      <c r="WQF9" s="158"/>
      <c r="WQG9" s="158"/>
      <c r="WQH9" s="158"/>
      <c r="WQI9" s="158"/>
      <c r="WQJ9" s="158"/>
      <c r="WQK9" s="158"/>
      <c r="WQL9" s="158"/>
      <c r="WQM9" s="158"/>
      <c r="WQN9" s="158"/>
      <c r="WQO9" s="158"/>
      <c r="WQP9" s="158"/>
      <c r="WQQ9" s="158"/>
      <c r="WQR9" s="158"/>
      <c r="WQS9" s="158"/>
      <c r="WQT9" s="158"/>
      <c r="WQU9" s="158"/>
      <c r="WQV9" s="158"/>
      <c r="WQW9" s="158"/>
      <c r="WQX9" s="158"/>
      <c r="WQY9" s="158"/>
      <c r="WQZ9" s="158"/>
      <c r="WRA9" s="158"/>
      <c r="WRB9" s="158"/>
      <c r="WRC9" s="158"/>
      <c r="WRD9" s="158"/>
      <c r="WRE9" s="158"/>
      <c r="WRF9" s="158"/>
      <c r="WRG9" s="158"/>
      <c r="WRH9" s="158"/>
      <c r="WRI9" s="158"/>
      <c r="WRJ9" s="158"/>
      <c r="WRK9" s="158"/>
      <c r="WRL9" s="158"/>
      <c r="WRM9" s="158"/>
      <c r="WRN9" s="158"/>
      <c r="WRO9" s="158"/>
      <c r="WRP9" s="158"/>
      <c r="WRQ9" s="158"/>
      <c r="WRR9" s="158"/>
      <c r="WRS9" s="158"/>
      <c r="WRT9" s="158"/>
      <c r="WRU9" s="158"/>
      <c r="WRV9" s="158"/>
      <c r="WRW9" s="158"/>
      <c r="WRX9" s="158"/>
      <c r="WRY9" s="158"/>
      <c r="WRZ9" s="158"/>
      <c r="WSA9" s="158"/>
      <c r="WSB9" s="158"/>
      <c r="WSC9" s="158"/>
      <c r="WSD9" s="158"/>
      <c r="WSE9" s="158"/>
      <c r="WSF9" s="158"/>
      <c r="WSG9" s="158"/>
      <c r="WSH9" s="158"/>
      <c r="WSI9" s="158"/>
      <c r="WSJ9" s="158"/>
      <c r="WSK9" s="158"/>
      <c r="WSL9" s="158"/>
      <c r="WSM9" s="158"/>
      <c r="WSN9" s="158"/>
      <c r="WSO9" s="158"/>
      <c r="WSP9" s="158"/>
      <c r="WSQ9" s="158"/>
      <c r="WSR9" s="158"/>
      <c r="WSS9" s="158"/>
      <c r="WST9" s="158"/>
      <c r="WSU9" s="158"/>
      <c r="WSV9" s="158"/>
      <c r="WSW9" s="158"/>
      <c r="WSX9" s="158"/>
      <c r="WSY9" s="158"/>
      <c r="WSZ9" s="158"/>
      <c r="WTA9" s="158"/>
      <c r="WTB9" s="158"/>
      <c r="WTC9" s="158"/>
      <c r="WTD9" s="158"/>
      <c r="WTE9" s="158"/>
      <c r="WTF9" s="158"/>
      <c r="WTG9" s="158"/>
      <c r="WTH9" s="158"/>
      <c r="WTI9" s="158"/>
      <c r="WTJ9" s="158"/>
      <c r="WTK9" s="158"/>
      <c r="WTL9" s="158"/>
      <c r="WTM9" s="158"/>
      <c r="WTN9" s="158"/>
      <c r="WTO9" s="158"/>
      <c r="WTP9" s="158"/>
      <c r="WTQ9" s="158"/>
      <c r="WTR9" s="158"/>
      <c r="WTS9" s="158"/>
      <c r="WTT9" s="158"/>
      <c r="WTU9" s="158"/>
      <c r="WTV9" s="158"/>
      <c r="WTW9" s="158"/>
      <c r="WTX9" s="158"/>
      <c r="WTY9" s="158"/>
      <c r="WTZ9" s="158"/>
      <c r="WUA9" s="158"/>
      <c r="WUB9" s="158"/>
      <c r="WUC9" s="158"/>
      <c r="WUD9" s="158"/>
      <c r="WUE9" s="158"/>
      <c r="WUF9" s="158"/>
      <c r="WUG9" s="158"/>
      <c r="WUH9" s="158"/>
      <c r="WUI9" s="158"/>
      <c r="WUJ9" s="158"/>
      <c r="WUK9" s="158"/>
      <c r="WUL9" s="158"/>
      <c r="WUM9" s="158"/>
      <c r="WUN9" s="158"/>
      <c r="WUO9" s="158"/>
      <c r="WUP9" s="158"/>
      <c r="WUQ9" s="158"/>
      <c r="WUR9" s="158"/>
      <c r="WUS9" s="158"/>
      <c r="WUT9" s="158"/>
      <c r="WUU9" s="158"/>
      <c r="WUV9" s="158"/>
      <c r="WUW9" s="158"/>
      <c r="WUX9" s="158"/>
      <c r="WUY9" s="158"/>
      <c r="WUZ9" s="158"/>
      <c r="WVA9" s="158"/>
      <c r="WVB9" s="158"/>
      <c r="WVC9" s="158"/>
      <c r="WVD9" s="158"/>
      <c r="WVE9" s="158"/>
      <c r="WVF9" s="158"/>
      <c r="WVG9" s="158"/>
      <c r="WVH9" s="158"/>
      <c r="WVI9" s="158"/>
      <c r="WVJ9" s="158"/>
      <c r="WVK9" s="158"/>
      <c r="WVL9" s="158"/>
      <c r="WVM9" s="158"/>
      <c r="WVN9" s="158"/>
      <c r="WVO9" s="158"/>
      <c r="WVP9" s="158"/>
      <c r="WVQ9" s="158"/>
      <c r="WVR9" s="158"/>
      <c r="WVS9" s="158"/>
      <c r="WVT9" s="158"/>
      <c r="WVU9" s="158"/>
      <c r="WVV9" s="158"/>
      <c r="WVW9" s="158"/>
      <c r="WVX9" s="158"/>
      <c r="WVY9" s="158"/>
      <c r="WVZ9" s="158"/>
      <c r="WWA9" s="158"/>
      <c r="WWB9" s="158"/>
      <c r="WWC9" s="158"/>
      <c r="WWD9" s="158"/>
      <c r="WWE9" s="158"/>
      <c r="WWF9" s="158"/>
      <c r="WWG9" s="158"/>
      <c r="WWH9" s="158"/>
      <c r="WWI9" s="158"/>
      <c r="WWJ9" s="158"/>
      <c r="WWK9" s="158"/>
      <c r="WWL9" s="158"/>
      <c r="WWM9" s="158"/>
      <c r="WWN9" s="158"/>
      <c r="WWO9" s="158"/>
      <c r="WWP9" s="158"/>
      <c r="WWQ9" s="158"/>
      <c r="WWR9" s="158"/>
      <c r="WWS9" s="158"/>
      <c r="WWT9" s="158"/>
      <c r="WWU9" s="158"/>
      <c r="WWV9" s="158"/>
      <c r="WWW9" s="158"/>
      <c r="WWX9" s="158"/>
      <c r="WWY9" s="158"/>
      <c r="WWZ9" s="158"/>
      <c r="WXA9" s="158"/>
      <c r="WXB9" s="158"/>
      <c r="WXC9" s="158"/>
      <c r="WXD9" s="158"/>
      <c r="WXE9" s="158"/>
      <c r="WXF9" s="158"/>
      <c r="WXG9" s="158"/>
      <c r="WXH9" s="158"/>
      <c r="WXI9" s="158"/>
      <c r="WXJ9" s="158"/>
      <c r="WXK9" s="158"/>
      <c r="WXL9" s="158"/>
      <c r="WXM9" s="158"/>
      <c r="WXN9" s="158"/>
      <c r="WXO9" s="158"/>
      <c r="WXP9" s="158"/>
      <c r="WXQ9" s="158"/>
      <c r="WXR9" s="158"/>
      <c r="WXS9" s="158"/>
      <c r="WXT9" s="158"/>
      <c r="WXU9" s="158"/>
      <c r="WXV9" s="158"/>
      <c r="WXW9" s="158"/>
      <c r="WXX9" s="158"/>
      <c r="WXY9" s="158"/>
      <c r="WXZ9" s="158"/>
      <c r="WYA9" s="158"/>
      <c r="WYB9" s="158"/>
      <c r="WYC9" s="158"/>
      <c r="WYD9" s="158"/>
      <c r="WYE9" s="158"/>
      <c r="WYF9" s="158"/>
      <c r="WYG9" s="158"/>
      <c r="WYH9" s="158"/>
      <c r="WYI9" s="158"/>
      <c r="WYJ9" s="158"/>
      <c r="WYK9" s="158"/>
      <c r="WYL9" s="158"/>
      <c r="WYM9" s="158"/>
      <c r="WYN9" s="158"/>
      <c r="WYO9" s="158"/>
      <c r="WYP9" s="158"/>
      <c r="WYQ9" s="158"/>
      <c r="WYR9" s="158"/>
      <c r="WYS9" s="158"/>
      <c r="WYT9" s="158"/>
      <c r="WYU9" s="158"/>
      <c r="WYV9" s="158"/>
      <c r="WYW9" s="158"/>
      <c r="WYX9" s="158"/>
      <c r="WYY9" s="158"/>
      <c r="WYZ9" s="158"/>
      <c r="WZA9" s="158"/>
      <c r="WZB9" s="158"/>
      <c r="WZC9" s="158"/>
      <c r="WZD9" s="158"/>
      <c r="WZE9" s="158"/>
      <c r="WZF9" s="158"/>
      <c r="WZG9" s="158"/>
      <c r="WZH9" s="158"/>
      <c r="WZI9" s="158"/>
      <c r="WZJ9" s="158"/>
      <c r="WZK9" s="158"/>
      <c r="WZL9" s="158"/>
      <c r="WZM9" s="158"/>
      <c r="WZN9" s="158"/>
      <c r="WZO9" s="158"/>
      <c r="WZP9" s="158"/>
      <c r="WZQ9" s="158"/>
      <c r="WZR9" s="158"/>
      <c r="WZS9" s="158"/>
      <c r="WZT9" s="158"/>
      <c r="WZU9" s="158"/>
      <c r="WZV9" s="158"/>
      <c r="WZW9" s="158"/>
      <c r="WZX9" s="158"/>
      <c r="WZY9" s="158"/>
      <c r="WZZ9" s="158"/>
      <c r="XAA9" s="158"/>
      <c r="XAB9" s="158"/>
      <c r="XAC9" s="158"/>
      <c r="XAD9" s="158"/>
      <c r="XAE9" s="158"/>
      <c r="XAF9" s="158"/>
      <c r="XAG9" s="158"/>
      <c r="XAH9" s="158"/>
      <c r="XAI9" s="158"/>
      <c r="XAJ9" s="158"/>
      <c r="XAK9" s="158"/>
      <c r="XAL9" s="158"/>
      <c r="XAM9" s="158"/>
      <c r="XAN9" s="158"/>
      <c r="XAO9" s="158"/>
      <c r="XAP9" s="158"/>
      <c r="XAQ9" s="158"/>
      <c r="XAR9" s="158"/>
      <c r="XAS9" s="158"/>
      <c r="XAT9" s="158"/>
      <c r="XAU9" s="158"/>
      <c r="XAV9" s="158"/>
      <c r="XAW9" s="158"/>
      <c r="XAX9" s="158"/>
      <c r="XAY9" s="158"/>
      <c r="XAZ9" s="158"/>
      <c r="XBA9" s="158"/>
      <c r="XBB9" s="158"/>
      <c r="XBC9" s="158"/>
      <c r="XBD9" s="158"/>
      <c r="XBE9" s="158"/>
      <c r="XBF9" s="158"/>
      <c r="XBG9" s="158"/>
      <c r="XBH9" s="158"/>
      <c r="XBI9" s="158"/>
      <c r="XBJ9" s="158"/>
      <c r="XBK9" s="158"/>
      <c r="XBL9" s="158"/>
      <c r="XBM9" s="158"/>
      <c r="XBN9" s="158"/>
      <c r="XBO9" s="158"/>
      <c r="XBP9" s="158"/>
      <c r="XBQ9" s="158"/>
      <c r="XBR9" s="158"/>
      <c r="XBS9" s="158"/>
      <c r="XBT9" s="158"/>
      <c r="XBU9" s="158"/>
      <c r="XBV9" s="158"/>
      <c r="XBW9" s="158"/>
      <c r="XBX9" s="158"/>
      <c r="XBY9" s="158"/>
      <c r="XBZ9" s="158"/>
      <c r="XCA9" s="158"/>
      <c r="XCB9" s="158"/>
      <c r="XCC9" s="158"/>
      <c r="XCD9" s="158"/>
      <c r="XCE9" s="158"/>
      <c r="XCF9" s="158"/>
      <c r="XCG9" s="158"/>
      <c r="XCH9" s="158"/>
      <c r="XCI9" s="158"/>
      <c r="XCJ9" s="158"/>
      <c r="XCK9" s="158"/>
      <c r="XCL9" s="158"/>
      <c r="XCM9" s="158"/>
      <c r="XCN9" s="158"/>
      <c r="XCO9" s="158"/>
      <c r="XCP9" s="158"/>
      <c r="XCQ9" s="158"/>
      <c r="XCR9" s="158"/>
      <c r="XCS9" s="158"/>
      <c r="XCT9" s="158"/>
      <c r="XCU9" s="158"/>
      <c r="XCV9" s="158"/>
      <c r="XCW9" s="158"/>
      <c r="XCX9" s="158"/>
      <c r="XCY9" s="158"/>
      <c r="XCZ9" s="158"/>
      <c r="XDA9" s="158"/>
      <c r="XDB9" s="158"/>
      <c r="XDC9" s="158"/>
      <c r="XDD9" s="158"/>
      <c r="XDE9" s="158"/>
      <c r="XDF9" s="158"/>
      <c r="XDG9" s="158"/>
      <c r="XDH9" s="158"/>
      <c r="XDI9" s="158"/>
      <c r="XDJ9" s="158"/>
      <c r="XDK9" s="158"/>
      <c r="XDL9" s="158"/>
      <c r="XDM9" s="158"/>
      <c r="XDN9" s="158"/>
      <c r="XDO9" s="158"/>
      <c r="XDP9" s="158"/>
      <c r="XDQ9" s="158"/>
      <c r="XDR9" s="158"/>
      <c r="XDS9" s="158"/>
      <c r="XDT9" s="158"/>
      <c r="XDU9" s="158"/>
      <c r="XDV9" s="158"/>
      <c r="XDW9" s="158"/>
      <c r="XDX9" s="158"/>
      <c r="XDY9" s="158"/>
      <c r="XDZ9" s="158"/>
      <c r="XEA9" s="158"/>
      <c r="XEB9" s="158"/>
      <c r="XEC9" s="158"/>
      <c r="XED9" s="158"/>
      <c r="XEE9" s="158"/>
      <c r="XEF9" s="158"/>
      <c r="XEG9" s="158"/>
      <c r="XEH9" s="158"/>
      <c r="XEI9" s="158"/>
      <c r="XEJ9" s="158"/>
      <c r="XEK9" s="158"/>
      <c r="XEL9" s="158"/>
      <c r="XEM9" s="158"/>
      <c r="XEN9" s="158"/>
      <c r="XEO9" s="158"/>
      <c r="XEP9" s="158"/>
      <c r="XEQ9" s="158"/>
      <c r="XER9" s="158"/>
      <c r="XES9" s="158"/>
      <c r="XET9" s="158"/>
      <c r="XEU9" s="158"/>
      <c r="XEV9" s="158"/>
      <c r="XEW9" s="158"/>
      <c r="XEX9" s="158"/>
      <c r="XEY9" s="158"/>
      <c r="XEZ9" s="158"/>
      <c r="XFA9" s="158"/>
      <c r="XFB9" s="158"/>
      <c r="XFC9" s="158"/>
    </row>
    <row r="10" spans="1:16384" s="159" customFormat="1" ht="20.149999999999999" customHeight="1">
      <c r="A10" s="161" t="s">
        <v>2303</v>
      </c>
      <c r="B10" s="33"/>
      <c r="C10" s="34"/>
      <c r="D10" s="35"/>
      <c r="E10" s="33"/>
      <c r="F10" s="33"/>
      <c r="G10" s="33"/>
      <c r="H10" s="33"/>
      <c r="I10" s="33"/>
      <c r="J10" s="36"/>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c r="CK10" s="158"/>
      <c r="CL10" s="158"/>
      <c r="CM10" s="158"/>
      <c r="CN10" s="158"/>
      <c r="CO10" s="158"/>
      <c r="CP10" s="158"/>
      <c r="CQ10" s="158"/>
      <c r="CR10" s="158"/>
      <c r="CS10" s="158"/>
      <c r="CT10" s="158"/>
      <c r="CU10" s="158"/>
      <c r="CV10" s="158"/>
      <c r="CW10" s="158"/>
      <c r="CX10" s="158"/>
      <c r="CY10" s="158"/>
      <c r="CZ10" s="158"/>
      <c r="DA10" s="158"/>
      <c r="DB10" s="158"/>
      <c r="DC10" s="158"/>
      <c r="DD10" s="158"/>
      <c r="DE10" s="158"/>
      <c r="DF10" s="158"/>
      <c r="DG10" s="158"/>
      <c r="DH10" s="158"/>
      <c r="DI10" s="158"/>
      <c r="DJ10" s="158"/>
      <c r="DK10" s="158"/>
      <c r="DL10" s="158"/>
      <c r="DM10" s="158"/>
      <c r="DN10" s="158"/>
      <c r="DO10" s="158"/>
      <c r="DP10" s="158"/>
      <c r="DQ10" s="158"/>
      <c r="DR10" s="158"/>
      <c r="DS10" s="158"/>
      <c r="DT10" s="158"/>
      <c r="DU10" s="158"/>
      <c r="DV10" s="158"/>
      <c r="DW10" s="158"/>
      <c r="DX10" s="158"/>
      <c r="DY10" s="158"/>
      <c r="DZ10" s="158"/>
      <c r="EA10" s="158"/>
      <c r="EB10" s="158"/>
      <c r="EC10" s="158"/>
      <c r="ED10" s="158"/>
      <c r="EE10" s="158"/>
      <c r="EF10" s="158"/>
      <c r="EG10" s="158"/>
      <c r="EH10" s="158"/>
      <c r="EI10" s="158"/>
      <c r="EJ10" s="158"/>
      <c r="EK10" s="158"/>
      <c r="EL10" s="158"/>
      <c r="EM10" s="158"/>
      <c r="EN10" s="158"/>
      <c r="EO10" s="158"/>
      <c r="EP10" s="158"/>
      <c r="EQ10" s="158"/>
      <c r="ER10" s="158"/>
      <c r="ES10" s="158"/>
      <c r="ET10" s="158"/>
      <c r="EU10" s="158"/>
      <c r="EV10" s="158"/>
      <c r="EW10" s="158"/>
      <c r="EX10" s="158"/>
      <c r="EY10" s="158"/>
      <c r="EZ10" s="158"/>
      <c r="FA10" s="158"/>
      <c r="FB10" s="158"/>
      <c r="FC10" s="158"/>
      <c r="FD10" s="158"/>
      <c r="FE10" s="158"/>
      <c r="FF10" s="158"/>
      <c r="FG10" s="158"/>
      <c r="FH10" s="158"/>
      <c r="FI10" s="158"/>
      <c r="FJ10" s="158"/>
      <c r="FK10" s="158"/>
      <c r="FL10" s="158"/>
      <c r="FM10" s="158"/>
      <c r="FN10" s="158"/>
      <c r="FO10" s="158"/>
      <c r="FP10" s="158"/>
      <c r="FQ10" s="158"/>
      <c r="FR10" s="158"/>
      <c r="FS10" s="158"/>
      <c r="FT10" s="158"/>
      <c r="FU10" s="158"/>
      <c r="FV10" s="158"/>
      <c r="FW10" s="158"/>
      <c r="FX10" s="158"/>
      <c r="FY10" s="158"/>
      <c r="FZ10" s="158"/>
      <c r="GA10" s="158"/>
      <c r="GB10" s="158"/>
      <c r="GC10" s="158"/>
      <c r="GD10" s="158"/>
      <c r="GE10" s="158"/>
      <c r="GF10" s="158"/>
      <c r="GG10" s="158"/>
      <c r="GH10" s="158"/>
      <c r="GI10" s="158"/>
      <c r="GJ10" s="158"/>
      <c r="GK10" s="158"/>
      <c r="GL10" s="158"/>
      <c r="GM10" s="158"/>
      <c r="GN10" s="158"/>
      <c r="GO10" s="158"/>
      <c r="GP10" s="158"/>
      <c r="GQ10" s="158"/>
      <c r="GR10" s="158"/>
      <c r="GS10" s="158"/>
      <c r="GT10" s="158"/>
      <c r="GU10" s="158"/>
      <c r="GV10" s="158"/>
      <c r="GW10" s="158"/>
      <c r="GX10" s="158"/>
      <c r="GY10" s="158"/>
      <c r="GZ10" s="158"/>
      <c r="HA10" s="158"/>
      <c r="HB10" s="158"/>
      <c r="HC10" s="158"/>
      <c r="HD10" s="158"/>
      <c r="HE10" s="158"/>
      <c r="HF10" s="158"/>
      <c r="HG10" s="158"/>
      <c r="HH10" s="158"/>
      <c r="HI10" s="158"/>
      <c r="HJ10" s="158"/>
      <c r="HK10" s="158"/>
      <c r="HL10" s="158"/>
      <c r="HM10" s="158"/>
      <c r="HN10" s="158"/>
      <c r="HO10" s="158"/>
      <c r="HP10" s="158"/>
      <c r="HQ10" s="158"/>
      <c r="HR10" s="158"/>
      <c r="HS10" s="158"/>
      <c r="HT10" s="158"/>
      <c r="HU10" s="158"/>
      <c r="HV10" s="158"/>
      <c r="HW10" s="158"/>
      <c r="HX10" s="158"/>
      <c r="HY10" s="158"/>
      <c r="HZ10" s="158"/>
      <c r="IA10" s="158"/>
      <c r="IB10" s="158"/>
      <c r="IC10" s="158"/>
      <c r="ID10" s="158"/>
      <c r="IE10" s="158"/>
      <c r="IF10" s="158"/>
      <c r="IG10" s="158"/>
      <c r="IH10" s="158"/>
      <c r="II10" s="158"/>
      <c r="IJ10" s="158"/>
      <c r="IK10" s="158"/>
      <c r="IL10" s="158"/>
      <c r="IM10" s="158"/>
      <c r="IN10" s="158"/>
      <c r="IO10" s="158"/>
      <c r="IP10" s="158"/>
      <c r="IQ10" s="158"/>
      <c r="IR10" s="158"/>
      <c r="IS10" s="158"/>
      <c r="IT10" s="158"/>
      <c r="IU10" s="158"/>
      <c r="IV10" s="158"/>
      <c r="IW10" s="158"/>
      <c r="IX10" s="158"/>
      <c r="IY10" s="158"/>
      <c r="IZ10" s="158"/>
      <c r="JA10" s="158"/>
      <c r="JB10" s="158"/>
      <c r="JC10" s="158"/>
      <c r="JD10" s="158"/>
      <c r="JE10" s="158"/>
      <c r="JF10" s="158"/>
      <c r="JG10" s="158"/>
      <c r="JH10" s="158"/>
      <c r="JI10" s="158"/>
      <c r="JJ10" s="158"/>
      <c r="JK10" s="158"/>
      <c r="JL10" s="158"/>
      <c r="JM10" s="158"/>
      <c r="JN10" s="158"/>
      <c r="JO10" s="158"/>
      <c r="JP10" s="158"/>
      <c r="JQ10" s="158"/>
      <c r="JR10" s="158"/>
      <c r="JS10" s="158"/>
      <c r="JT10" s="158"/>
      <c r="JU10" s="158"/>
      <c r="JV10" s="158"/>
      <c r="JW10" s="158"/>
      <c r="JX10" s="158"/>
      <c r="JY10" s="158"/>
      <c r="JZ10" s="158"/>
      <c r="KA10" s="158"/>
      <c r="KB10" s="158"/>
      <c r="KC10" s="158"/>
      <c r="KD10" s="158"/>
      <c r="KE10" s="158"/>
      <c r="KF10" s="158"/>
      <c r="KG10" s="158"/>
      <c r="KH10" s="158"/>
      <c r="KI10" s="158"/>
      <c r="KJ10" s="158"/>
      <c r="KK10" s="158"/>
      <c r="KL10" s="158"/>
      <c r="KM10" s="158"/>
      <c r="KN10" s="158"/>
      <c r="KO10" s="158"/>
      <c r="KP10" s="158"/>
      <c r="KQ10" s="158"/>
      <c r="KR10" s="158"/>
      <c r="KS10" s="158"/>
      <c r="KT10" s="158"/>
      <c r="KU10" s="158"/>
      <c r="KV10" s="158"/>
      <c r="KW10" s="158"/>
      <c r="KX10" s="158"/>
      <c r="KY10" s="158"/>
      <c r="KZ10" s="158"/>
      <c r="LA10" s="158"/>
      <c r="LB10" s="158"/>
      <c r="LC10" s="158"/>
      <c r="LD10" s="158"/>
      <c r="LE10" s="158"/>
      <c r="LF10" s="158"/>
      <c r="LG10" s="158"/>
      <c r="LH10" s="158"/>
      <c r="LI10" s="158"/>
      <c r="LJ10" s="158"/>
      <c r="LK10" s="158"/>
      <c r="LL10" s="158"/>
      <c r="LM10" s="158"/>
      <c r="LN10" s="158"/>
      <c r="LO10" s="158"/>
      <c r="LP10" s="158"/>
      <c r="LQ10" s="158"/>
      <c r="LR10" s="158"/>
      <c r="LS10" s="158"/>
      <c r="LT10" s="158"/>
      <c r="LU10" s="158"/>
      <c r="LV10" s="158"/>
      <c r="LW10" s="158"/>
      <c r="LX10" s="158"/>
      <c r="LY10" s="158"/>
      <c r="LZ10" s="158"/>
      <c r="MA10" s="158"/>
      <c r="MB10" s="158"/>
      <c r="MC10" s="158"/>
      <c r="MD10" s="158"/>
      <c r="ME10" s="158"/>
      <c r="MF10" s="158"/>
      <c r="MG10" s="158"/>
      <c r="MH10" s="158"/>
      <c r="MI10" s="158"/>
      <c r="MJ10" s="158"/>
      <c r="MK10" s="158"/>
      <c r="ML10" s="158"/>
      <c r="MM10" s="158"/>
      <c r="MN10" s="158"/>
      <c r="MO10" s="158"/>
      <c r="MP10" s="158"/>
      <c r="MQ10" s="158"/>
      <c r="MR10" s="158"/>
      <c r="MS10" s="158"/>
      <c r="MT10" s="158"/>
      <c r="MU10" s="158"/>
      <c r="MV10" s="158"/>
      <c r="MW10" s="158"/>
      <c r="MX10" s="158"/>
      <c r="MY10" s="158"/>
      <c r="MZ10" s="158"/>
      <c r="NA10" s="158"/>
      <c r="NB10" s="158"/>
      <c r="NC10" s="158"/>
      <c r="ND10" s="158"/>
      <c r="NE10" s="158"/>
      <c r="NF10" s="158"/>
      <c r="NG10" s="158"/>
      <c r="NH10" s="158"/>
      <c r="NI10" s="158"/>
      <c r="NJ10" s="158"/>
      <c r="NK10" s="158"/>
      <c r="NL10" s="158"/>
      <c r="NM10" s="158"/>
      <c r="NN10" s="158"/>
      <c r="NO10" s="158"/>
      <c r="NP10" s="158"/>
      <c r="NQ10" s="158"/>
      <c r="NR10" s="158"/>
      <c r="NS10" s="158"/>
      <c r="NT10" s="158"/>
      <c r="NU10" s="158"/>
      <c r="NV10" s="158"/>
      <c r="NW10" s="158"/>
      <c r="NX10" s="158"/>
      <c r="NY10" s="158"/>
      <c r="NZ10" s="158"/>
      <c r="OA10" s="158"/>
      <c r="OB10" s="158"/>
      <c r="OC10" s="158"/>
      <c r="OD10" s="158"/>
      <c r="OE10" s="158"/>
      <c r="OF10" s="158"/>
      <c r="OG10" s="158"/>
      <c r="OH10" s="158"/>
      <c r="OI10" s="158"/>
      <c r="OJ10" s="158"/>
      <c r="OK10" s="158"/>
      <c r="OL10" s="158"/>
      <c r="OM10" s="158"/>
      <c r="ON10" s="158"/>
      <c r="OO10" s="158"/>
      <c r="OP10" s="158"/>
      <c r="OQ10" s="158"/>
      <c r="OR10" s="158"/>
      <c r="OS10" s="158"/>
      <c r="OT10" s="158"/>
      <c r="OU10" s="158"/>
      <c r="OV10" s="158"/>
      <c r="OW10" s="158"/>
      <c r="OX10" s="158"/>
      <c r="OY10" s="158"/>
      <c r="OZ10" s="158"/>
      <c r="PA10" s="158"/>
      <c r="PB10" s="158"/>
      <c r="PC10" s="158"/>
      <c r="PD10" s="158"/>
      <c r="PE10" s="158"/>
      <c r="PF10" s="158"/>
      <c r="PG10" s="158"/>
      <c r="PH10" s="158"/>
      <c r="PI10" s="158"/>
      <c r="PJ10" s="158"/>
      <c r="PK10" s="158"/>
      <c r="PL10" s="158"/>
      <c r="PM10" s="158"/>
      <c r="PN10" s="158"/>
      <c r="PO10" s="158"/>
      <c r="PP10" s="158"/>
      <c r="PQ10" s="158"/>
      <c r="PR10" s="158"/>
      <c r="PS10" s="158"/>
      <c r="PT10" s="158"/>
      <c r="PU10" s="158"/>
      <c r="PV10" s="158"/>
      <c r="PW10" s="158"/>
      <c r="PX10" s="158"/>
      <c r="PY10" s="158"/>
      <c r="PZ10" s="158"/>
      <c r="QA10" s="158"/>
      <c r="QB10" s="158"/>
      <c r="QC10" s="158"/>
      <c r="QD10" s="158"/>
      <c r="QE10" s="158"/>
      <c r="QF10" s="158"/>
      <c r="QG10" s="158"/>
      <c r="QH10" s="158"/>
      <c r="QI10" s="158"/>
      <c r="QJ10" s="158"/>
      <c r="QK10" s="158"/>
      <c r="QL10" s="158"/>
      <c r="QM10" s="158"/>
      <c r="QN10" s="158"/>
      <c r="QO10" s="158"/>
      <c r="QP10" s="158"/>
      <c r="QQ10" s="158"/>
      <c r="QR10" s="158"/>
      <c r="QS10" s="158"/>
      <c r="QT10" s="158"/>
      <c r="QU10" s="158"/>
      <c r="QV10" s="158"/>
      <c r="QW10" s="158"/>
      <c r="QX10" s="158"/>
      <c r="QY10" s="158"/>
      <c r="QZ10" s="158"/>
      <c r="RA10" s="158"/>
      <c r="RB10" s="158"/>
      <c r="RC10" s="158"/>
      <c r="RD10" s="158"/>
      <c r="RE10" s="158"/>
      <c r="RF10" s="158"/>
      <c r="RG10" s="158"/>
      <c r="RH10" s="158"/>
      <c r="RI10" s="158"/>
      <c r="RJ10" s="158"/>
      <c r="RK10" s="158"/>
      <c r="RL10" s="158"/>
      <c r="RM10" s="158"/>
      <c r="RN10" s="158"/>
      <c r="RO10" s="158"/>
      <c r="RP10" s="158"/>
      <c r="RQ10" s="158"/>
      <c r="RR10" s="158"/>
      <c r="RS10" s="158"/>
      <c r="RT10" s="158"/>
      <c r="RU10" s="158"/>
      <c r="RV10" s="158"/>
      <c r="RW10" s="158"/>
      <c r="RX10" s="158"/>
      <c r="RY10" s="158"/>
      <c r="RZ10" s="158"/>
      <c r="SA10" s="158"/>
      <c r="SB10" s="158"/>
      <c r="SC10" s="158"/>
      <c r="SD10" s="158"/>
      <c r="SE10" s="158"/>
      <c r="SF10" s="158"/>
      <c r="SG10" s="158"/>
      <c r="SH10" s="158"/>
      <c r="SI10" s="158"/>
      <c r="SJ10" s="158"/>
      <c r="SK10" s="158"/>
      <c r="SL10" s="158"/>
      <c r="SM10" s="158"/>
      <c r="SN10" s="158"/>
      <c r="SO10" s="158"/>
      <c r="SP10" s="158"/>
      <c r="SQ10" s="158"/>
      <c r="SR10" s="158"/>
      <c r="SS10" s="158"/>
      <c r="ST10" s="158"/>
      <c r="SU10" s="158"/>
      <c r="SV10" s="158"/>
      <c r="SW10" s="158"/>
      <c r="SX10" s="158"/>
      <c r="SY10" s="158"/>
      <c r="SZ10" s="158"/>
      <c r="TA10" s="158"/>
      <c r="TB10" s="158"/>
      <c r="TC10" s="158"/>
      <c r="TD10" s="158"/>
      <c r="TE10" s="158"/>
      <c r="TF10" s="158"/>
      <c r="TG10" s="158"/>
      <c r="TH10" s="158"/>
      <c r="TI10" s="158"/>
      <c r="TJ10" s="158"/>
      <c r="TK10" s="158"/>
      <c r="TL10" s="158"/>
      <c r="TM10" s="158"/>
      <c r="TN10" s="158"/>
      <c r="TO10" s="158"/>
      <c r="TP10" s="158"/>
      <c r="TQ10" s="158"/>
      <c r="TR10" s="158"/>
      <c r="TS10" s="158"/>
      <c r="TT10" s="158"/>
      <c r="TU10" s="158"/>
      <c r="TV10" s="158"/>
      <c r="TW10" s="158"/>
      <c r="TX10" s="158"/>
      <c r="TY10" s="158"/>
      <c r="TZ10" s="158"/>
      <c r="UA10" s="158"/>
      <c r="UB10" s="158"/>
      <c r="UC10" s="158"/>
      <c r="UD10" s="158"/>
      <c r="UE10" s="158"/>
      <c r="UF10" s="158"/>
      <c r="UG10" s="158"/>
      <c r="UH10" s="158"/>
      <c r="UI10" s="158"/>
      <c r="UJ10" s="158"/>
      <c r="UK10" s="158"/>
      <c r="UL10" s="158"/>
      <c r="UM10" s="158"/>
      <c r="UN10" s="158"/>
      <c r="UO10" s="158"/>
      <c r="UP10" s="158"/>
      <c r="UQ10" s="158"/>
      <c r="UR10" s="158"/>
      <c r="US10" s="158"/>
      <c r="UT10" s="158"/>
      <c r="UU10" s="158"/>
      <c r="UV10" s="158"/>
      <c r="UW10" s="158"/>
      <c r="UX10" s="158"/>
      <c r="UY10" s="158"/>
      <c r="UZ10" s="158"/>
      <c r="VA10" s="158"/>
      <c r="VB10" s="158"/>
      <c r="VC10" s="158"/>
      <c r="VD10" s="158"/>
      <c r="VE10" s="158"/>
      <c r="VF10" s="158"/>
      <c r="VG10" s="158"/>
      <c r="VH10" s="158"/>
      <c r="VI10" s="158"/>
      <c r="VJ10" s="158"/>
      <c r="VK10" s="158"/>
      <c r="VL10" s="158"/>
      <c r="VM10" s="158"/>
      <c r="VN10" s="158"/>
      <c r="VO10" s="158"/>
      <c r="VP10" s="158"/>
      <c r="VQ10" s="158"/>
      <c r="VR10" s="158"/>
      <c r="VS10" s="158"/>
      <c r="VT10" s="158"/>
      <c r="VU10" s="158"/>
      <c r="VV10" s="158"/>
      <c r="VW10" s="158"/>
      <c r="VX10" s="158"/>
      <c r="VY10" s="158"/>
      <c r="VZ10" s="158"/>
      <c r="WA10" s="158"/>
      <c r="WB10" s="158"/>
      <c r="WC10" s="158"/>
      <c r="WD10" s="158"/>
      <c r="WE10" s="158"/>
      <c r="WF10" s="158"/>
      <c r="WG10" s="158"/>
      <c r="WH10" s="158"/>
      <c r="WI10" s="158"/>
      <c r="WJ10" s="158"/>
      <c r="WK10" s="158"/>
      <c r="WL10" s="158"/>
      <c r="WM10" s="158"/>
      <c r="WN10" s="158"/>
      <c r="WO10" s="158"/>
      <c r="WP10" s="158"/>
      <c r="WQ10" s="158"/>
      <c r="WR10" s="158"/>
      <c r="WS10" s="158"/>
      <c r="WT10" s="158"/>
      <c r="WU10" s="158"/>
      <c r="WV10" s="158"/>
      <c r="WW10" s="158"/>
      <c r="WX10" s="158"/>
      <c r="WY10" s="158"/>
      <c r="WZ10" s="158"/>
      <c r="XA10" s="158"/>
      <c r="XB10" s="158"/>
      <c r="XC10" s="158"/>
      <c r="XD10" s="158"/>
      <c r="XE10" s="158"/>
      <c r="XF10" s="158"/>
      <c r="XG10" s="158"/>
      <c r="XH10" s="158"/>
      <c r="XI10" s="158"/>
      <c r="XJ10" s="158"/>
      <c r="XK10" s="158"/>
      <c r="XL10" s="158"/>
      <c r="XM10" s="158"/>
      <c r="XN10" s="158"/>
      <c r="XO10" s="158"/>
      <c r="XP10" s="158"/>
      <c r="XQ10" s="158"/>
      <c r="XR10" s="158"/>
      <c r="XS10" s="158"/>
      <c r="XT10" s="158"/>
      <c r="XU10" s="158"/>
      <c r="XV10" s="158"/>
      <c r="XW10" s="158"/>
      <c r="XX10" s="158"/>
      <c r="XY10" s="158"/>
      <c r="XZ10" s="158"/>
      <c r="YA10" s="158"/>
      <c r="YB10" s="158"/>
      <c r="YC10" s="158"/>
      <c r="YD10" s="158"/>
      <c r="YE10" s="158"/>
      <c r="YF10" s="158"/>
      <c r="YG10" s="158"/>
      <c r="YH10" s="158"/>
      <c r="YI10" s="158"/>
      <c r="YJ10" s="158"/>
      <c r="YK10" s="158"/>
      <c r="YL10" s="158"/>
      <c r="YM10" s="158"/>
      <c r="YN10" s="158"/>
      <c r="YO10" s="158"/>
      <c r="YP10" s="158"/>
      <c r="YQ10" s="158"/>
      <c r="YR10" s="158"/>
      <c r="YS10" s="158"/>
      <c r="YT10" s="158"/>
      <c r="YU10" s="158"/>
      <c r="YV10" s="158"/>
      <c r="YW10" s="158"/>
      <c r="YX10" s="158"/>
      <c r="YY10" s="158"/>
      <c r="YZ10" s="158"/>
      <c r="ZA10" s="158"/>
      <c r="ZB10" s="158"/>
      <c r="ZC10" s="158"/>
      <c r="ZD10" s="158"/>
      <c r="ZE10" s="158"/>
      <c r="ZF10" s="158"/>
      <c r="ZG10" s="158"/>
      <c r="ZH10" s="158"/>
      <c r="ZI10" s="158"/>
      <c r="ZJ10" s="158"/>
      <c r="ZK10" s="158"/>
      <c r="ZL10" s="158"/>
      <c r="ZM10" s="158"/>
      <c r="ZN10" s="158"/>
      <c r="ZO10" s="158"/>
      <c r="ZP10" s="158"/>
      <c r="ZQ10" s="158"/>
      <c r="ZR10" s="158"/>
      <c r="ZS10" s="158"/>
      <c r="ZT10" s="158"/>
      <c r="ZU10" s="158"/>
      <c r="ZV10" s="158"/>
      <c r="ZW10" s="158"/>
      <c r="ZX10" s="158"/>
      <c r="ZY10" s="158"/>
      <c r="ZZ10" s="158"/>
      <c r="AAA10" s="158"/>
      <c r="AAB10" s="158"/>
      <c r="AAC10" s="158"/>
      <c r="AAD10" s="158"/>
      <c r="AAE10" s="158"/>
      <c r="AAF10" s="158"/>
      <c r="AAG10" s="158"/>
      <c r="AAH10" s="158"/>
      <c r="AAI10" s="158"/>
      <c r="AAJ10" s="158"/>
      <c r="AAK10" s="158"/>
      <c r="AAL10" s="158"/>
      <c r="AAM10" s="158"/>
      <c r="AAN10" s="158"/>
      <c r="AAO10" s="158"/>
      <c r="AAP10" s="158"/>
      <c r="AAQ10" s="158"/>
      <c r="AAR10" s="158"/>
      <c r="AAS10" s="158"/>
      <c r="AAT10" s="158"/>
      <c r="AAU10" s="158"/>
      <c r="AAV10" s="158"/>
      <c r="AAW10" s="158"/>
      <c r="AAX10" s="158"/>
      <c r="AAY10" s="158"/>
      <c r="AAZ10" s="158"/>
      <c r="ABA10" s="158"/>
      <c r="ABB10" s="158"/>
      <c r="ABC10" s="158"/>
      <c r="ABD10" s="158"/>
      <c r="ABE10" s="158"/>
      <c r="ABF10" s="158"/>
      <c r="ABG10" s="158"/>
      <c r="ABH10" s="158"/>
      <c r="ABI10" s="158"/>
      <c r="ABJ10" s="158"/>
      <c r="ABK10" s="158"/>
      <c r="ABL10" s="158"/>
      <c r="ABM10" s="158"/>
      <c r="ABN10" s="158"/>
      <c r="ABO10" s="158"/>
      <c r="ABP10" s="158"/>
      <c r="ABQ10" s="158"/>
      <c r="ABR10" s="158"/>
      <c r="ABS10" s="158"/>
      <c r="ABT10" s="158"/>
      <c r="ABU10" s="158"/>
      <c r="ABV10" s="158"/>
      <c r="ABW10" s="158"/>
      <c r="ABX10" s="158"/>
      <c r="ABY10" s="158"/>
      <c r="ABZ10" s="158"/>
      <c r="ACA10" s="158"/>
      <c r="ACB10" s="158"/>
      <c r="ACC10" s="158"/>
      <c r="ACD10" s="158"/>
      <c r="ACE10" s="158"/>
      <c r="ACF10" s="158"/>
      <c r="ACG10" s="158"/>
      <c r="ACH10" s="158"/>
      <c r="ACI10" s="158"/>
      <c r="ACJ10" s="158"/>
      <c r="ACK10" s="158"/>
      <c r="ACL10" s="158"/>
      <c r="ACM10" s="158"/>
      <c r="ACN10" s="158"/>
      <c r="ACO10" s="158"/>
      <c r="ACP10" s="158"/>
      <c r="ACQ10" s="158"/>
      <c r="ACR10" s="158"/>
      <c r="ACS10" s="158"/>
      <c r="ACT10" s="158"/>
      <c r="ACU10" s="158"/>
      <c r="ACV10" s="158"/>
      <c r="ACW10" s="158"/>
      <c r="ACX10" s="158"/>
      <c r="ACY10" s="158"/>
      <c r="ACZ10" s="158"/>
      <c r="ADA10" s="158"/>
      <c r="ADB10" s="158"/>
      <c r="ADC10" s="158"/>
      <c r="ADD10" s="158"/>
      <c r="ADE10" s="158"/>
      <c r="ADF10" s="158"/>
      <c r="ADG10" s="158"/>
      <c r="ADH10" s="158"/>
      <c r="ADI10" s="158"/>
      <c r="ADJ10" s="158"/>
      <c r="ADK10" s="158"/>
      <c r="ADL10" s="158"/>
      <c r="ADM10" s="158"/>
      <c r="ADN10" s="158"/>
      <c r="ADO10" s="158"/>
      <c r="ADP10" s="158"/>
      <c r="ADQ10" s="158"/>
      <c r="ADR10" s="158"/>
      <c r="ADS10" s="158"/>
      <c r="ADT10" s="158"/>
      <c r="ADU10" s="158"/>
      <c r="ADV10" s="158"/>
      <c r="ADW10" s="158"/>
      <c r="ADX10" s="158"/>
      <c r="ADY10" s="158"/>
      <c r="ADZ10" s="158"/>
      <c r="AEA10" s="158"/>
      <c r="AEB10" s="158"/>
      <c r="AEC10" s="158"/>
      <c r="AED10" s="158"/>
      <c r="AEE10" s="158"/>
      <c r="AEF10" s="158"/>
      <c r="AEG10" s="158"/>
      <c r="AEH10" s="158"/>
      <c r="AEI10" s="158"/>
      <c r="AEJ10" s="158"/>
      <c r="AEK10" s="158"/>
      <c r="AEL10" s="158"/>
      <c r="AEM10" s="158"/>
      <c r="AEN10" s="158"/>
      <c r="AEO10" s="158"/>
      <c r="AEP10" s="158"/>
      <c r="AEQ10" s="158"/>
      <c r="AER10" s="158"/>
      <c r="AES10" s="158"/>
      <c r="AET10" s="158"/>
      <c r="AEU10" s="158"/>
      <c r="AEV10" s="158"/>
      <c r="AEW10" s="158"/>
      <c r="AEX10" s="158"/>
      <c r="AEY10" s="158"/>
      <c r="AEZ10" s="158"/>
      <c r="AFA10" s="158"/>
      <c r="AFB10" s="158"/>
      <c r="AFC10" s="158"/>
      <c r="AFD10" s="158"/>
      <c r="AFE10" s="158"/>
      <c r="AFF10" s="158"/>
      <c r="AFG10" s="158"/>
      <c r="AFH10" s="158"/>
      <c r="AFI10" s="158"/>
      <c r="AFJ10" s="158"/>
      <c r="AFK10" s="158"/>
      <c r="AFL10" s="158"/>
      <c r="AFM10" s="158"/>
      <c r="AFN10" s="158"/>
      <c r="AFO10" s="158"/>
      <c r="AFP10" s="158"/>
      <c r="AFQ10" s="158"/>
      <c r="AFR10" s="158"/>
      <c r="AFS10" s="158"/>
      <c r="AFT10" s="158"/>
      <c r="AFU10" s="158"/>
      <c r="AFV10" s="158"/>
      <c r="AFW10" s="158"/>
      <c r="AFX10" s="158"/>
      <c r="AFY10" s="158"/>
      <c r="AFZ10" s="158"/>
      <c r="AGA10" s="158"/>
      <c r="AGB10" s="158"/>
      <c r="AGC10" s="158"/>
      <c r="AGD10" s="158"/>
      <c r="AGE10" s="158"/>
      <c r="AGF10" s="158"/>
      <c r="AGG10" s="158"/>
      <c r="AGH10" s="158"/>
      <c r="AGI10" s="158"/>
      <c r="AGJ10" s="158"/>
      <c r="AGK10" s="158"/>
      <c r="AGL10" s="158"/>
      <c r="AGM10" s="158"/>
      <c r="AGN10" s="158"/>
      <c r="AGO10" s="158"/>
      <c r="AGP10" s="158"/>
      <c r="AGQ10" s="158"/>
      <c r="AGR10" s="158"/>
      <c r="AGS10" s="158"/>
      <c r="AGT10" s="158"/>
      <c r="AGU10" s="158"/>
      <c r="AGV10" s="158"/>
      <c r="AGW10" s="158"/>
      <c r="AGX10" s="158"/>
      <c r="AGY10" s="158"/>
      <c r="AGZ10" s="158"/>
      <c r="AHA10" s="158"/>
      <c r="AHB10" s="158"/>
      <c r="AHC10" s="158"/>
      <c r="AHD10" s="158"/>
      <c r="AHE10" s="158"/>
      <c r="AHF10" s="158"/>
      <c r="AHG10" s="158"/>
      <c r="AHH10" s="158"/>
      <c r="AHI10" s="158"/>
      <c r="AHJ10" s="158"/>
      <c r="AHK10" s="158"/>
      <c r="AHL10" s="158"/>
      <c r="AHM10" s="158"/>
      <c r="AHN10" s="158"/>
      <c r="AHO10" s="158"/>
      <c r="AHP10" s="158"/>
      <c r="AHQ10" s="158"/>
      <c r="AHR10" s="158"/>
      <c r="AHS10" s="158"/>
      <c r="AHT10" s="158"/>
      <c r="AHU10" s="158"/>
      <c r="AHV10" s="158"/>
      <c r="AHW10" s="158"/>
      <c r="AHX10" s="158"/>
      <c r="AHY10" s="158"/>
      <c r="AHZ10" s="158"/>
      <c r="AIA10" s="158"/>
      <c r="AIB10" s="158"/>
      <c r="AIC10" s="158"/>
      <c r="AID10" s="158"/>
      <c r="AIE10" s="158"/>
      <c r="AIF10" s="158"/>
      <c r="AIG10" s="158"/>
      <c r="AIH10" s="158"/>
      <c r="AII10" s="158"/>
      <c r="AIJ10" s="158"/>
      <c r="AIK10" s="158"/>
      <c r="AIL10" s="158"/>
      <c r="AIM10" s="158"/>
      <c r="AIN10" s="158"/>
      <c r="AIO10" s="158"/>
      <c r="AIP10" s="158"/>
      <c r="AIQ10" s="158"/>
      <c r="AIR10" s="158"/>
      <c r="AIS10" s="158"/>
      <c r="AIT10" s="158"/>
      <c r="AIU10" s="158"/>
      <c r="AIV10" s="158"/>
      <c r="AIW10" s="158"/>
      <c r="AIX10" s="158"/>
      <c r="AIY10" s="158"/>
      <c r="AIZ10" s="158"/>
      <c r="AJA10" s="158"/>
      <c r="AJB10" s="158"/>
      <c r="AJC10" s="158"/>
      <c r="AJD10" s="158"/>
      <c r="AJE10" s="158"/>
      <c r="AJF10" s="158"/>
      <c r="AJG10" s="158"/>
      <c r="AJH10" s="158"/>
      <c r="AJI10" s="158"/>
      <c r="AJJ10" s="158"/>
      <c r="AJK10" s="158"/>
      <c r="AJL10" s="158"/>
      <c r="AJM10" s="158"/>
      <c r="AJN10" s="158"/>
      <c r="AJO10" s="158"/>
      <c r="AJP10" s="158"/>
      <c r="AJQ10" s="158"/>
      <c r="AJR10" s="158"/>
      <c r="AJS10" s="158"/>
      <c r="AJT10" s="158"/>
      <c r="AJU10" s="158"/>
      <c r="AJV10" s="158"/>
      <c r="AJW10" s="158"/>
      <c r="AJX10" s="158"/>
      <c r="AJY10" s="158"/>
      <c r="AJZ10" s="158"/>
      <c r="AKA10" s="158"/>
      <c r="AKB10" s="158"/>
      <c r="AKC10" s="158"/>
      <c r="AKD10" s="158"/>
      <c r="AKE10" s="158"/>
      <c r="AKF10" s="158"/>
      <c r="AKG10" s="158"/>
      <c r="AKH10" s="158"/>
      <c r="AKI10" s="158"/>
      <c r="AKJ10" s="158"/>
      <c r="AKK10" s="158"/>
      <c r="AKL10" s="158"/>
      <c r="AKM10" s="158"/>
      <c r="AKN10" s="158"/>
      <c r="AKO10" s="158"/>
      <c r="AKP10" s="158"/>
      <c r="AKQ10" s="158"/>
      <c r="AKR10" s="158"/>
      <c r="AKS10" s="158"/>
      <c r="AKT10" s="158"/>
      <c r="AKU10" s="158"/>
      <c r="AKV10" s="158"/>
      <c r="AKW10" s="158"/>
      <c r="AKX10" s="158"/>
      <c r="AKY10" s="158"/>
      <c r="AKZ10" s="158"/>
      <c r="ALA10" s="158"/>
      <c r="ALB10" s="158"/>
      <c r="ALC10" s="158"/>
      <c r="ALD10" s="158"/>
      <c r="ALE10" s="158"/>
      <c r="ALF10" s="158"/>
      <c r="ALG10" s="158"/>
      <c r="ALH10" s="158"/>
      <c r="ALI10" s="158"/>
      <c r="ALJ10" s="158"/>
      <c r="ALK10" s="158"/>
      <c r="ALL10" s="158"/>
      <c r="ALM10" s="158"/>
      <c r="ALN10" s="158"/>
      <c r="ALO10" s="158"/>
      <c r="ALP10" s="158"/>
      <c r="ALQ10" s="158"/>
      <c r="ALR10" s="158"/>
      <c r="ALS10" s="158"/>
      <c r="ALT10" s="158"/>
      <c r="ALU10" s="158"/>
      <c r="ALV10" s="158"/>
      <c r="ALW10" s="158"/>
      <c r="ALX10" s="158"/>
      <c r="ALY10" s="158"/>
      <c r="ALZ10" s="158"/>
      <c r="AMA10" s="158"/>
      <c r="AMB10" s="158"/>
      <c r="AMC10" s="158"/>
      <c r="AMD10" s="158"/>
      <c r="AME10" s="158"/>
      <c r="AMF10" s="158"/>
      <c r="AMG10" s="158"/>
      <c r="AMH10" s="158"/>
      <c r="AMI10" s="158"/>
      <c r="AMJ10" s="158"/>
      <c r="AMK10" s="158"/>
      <c r="AML10" s="158"/>
      <c r="AMM10" s="158"/>
      <c r="AMN10" s="158"/>
      <c r="AMO10" s="158"/>
      <c r="AMP10" s="158"/>
      <c r="AMQ10" s="158"/>
      <c r="AMR10" s="158"/>
      <c r="AMS10" s="158"/>
      <c r="AMT10" s="158"/>
      <c r="AMU10" s="158"/>
      <c r="AMV10" s="158"/>
      <c r="AMW10" s="158"/>
      <c r="AMX10" s="158"/>
      <c r="AMY10" s="158"/>
      <c r="AMZ10" s="158"/>
      <c r="ANA10" s="158"/>
      <c r="ANB10" s="158"/>
      <c r="ANC10" s="158"/>
      <c r="AND10" s="158"/>
      <c r="ANE10" s="158"/>
      <c r="ANF10" s="158"/>
      <c r="ANG10" s="158"/>
      <c r="ANH10" s="158"/>
      <c r="ANI10" s="158"/>
      <c r="ANJ10" s="158"/>
      <c r="ANK10" s="158"/>
      <c r="ANL10" s="158"/>
      <c r="ANM10" s="158"/>
      <c r="ANN10" s="158"/>
      <c r="ANO10" s="158"/>
      <c r="ANP10" s="158"/>
      <c r="ANQ10" s="158"/>
      <c r="ANR10" s="158"/>
      <c r="ANS10" s="158"/>
      <c r="ANT10" s="158"/>
      <c r="ANU10" s="158"/>
      <c r="ANV10" s="158"/>
      <c r="ANW10" s="158"/>
      <c r="ANX10" s="158"/>
      <c r="ANY10" s="158"/>
      <c r="ANZ10" s="158"/>
      <c r="AOA10" s="158"/>
      <c r="AOB10" s="158"/>
      <c r="AOC10" s="158"/>
      <c r="AOD10" s="158"/>
      <c r="AOE10" s="158"/>
      <c r="AOF10" s="158"/>
      <c r="AOG10" s="158"/>
      <c r="AOH10" s="158"/>
      <c r="AOI10" s="158"/>
      <c r="AOJ10" s="158"/>
      <c r="AOK10" s="158"/>
      <c r="AOL10" s="158"/>
      <c r="AOM10" s="158"/>
      <c r="AON10" s="158"/>
      <c r="AOO10" s="158"/>
      <c r="AOP10" s="158"/>
      <c r="AOQ10" s="158"/>
      <c r="AOR10" s="158"/>
      <c r="AOS10" s="158"/>
      <c r="AOT10" s="158"/>
      <c r="AOU10" s="158"/>
      <c r="AOV10" s="158"/>
      <c r="AOW10" s="158"/>
      <c r="AOX10" s="158"/>
      <c r="AOY10" s="158"/>
      <c r="AOZ10" s="158"/>
      <c r="APA10" s="158"/>
      <c r="APB10" s="158"/>
      <c r="APC10" s="158"/>
      <c r="APD10" s="158"/>
      <c r="APE10" s="158"/>
      <c r="APF10" s="158"/>
      <c r="APG10" s="158"/>
      <c r="APH10" s="158"/>
      <c r="API10" s="158"/>
      <c r="APJ10" s="158"/>
      <c r="APK10" s="158"/>
      <c r="APL10" s="158"/>
      <c r="APM10" s="158"/>
      <c r="APN10" s="158"/>
      <c r="APO10" s="158"/>
      <c r="APP10" s="158"/>
      <c r="APQ10" s="158"/>
      <c r="APR10" s="158"/>
      <c r="APS10" s="158"/>
      <c r="APT10" s="158"/>
      <c r="APU10" s="158"/>
      <c r="APV10" s="158"/>
      <c r="APW10" s="158"/>
      <c r="APX10" s="158"/>
      <c r="APY10" s="158"/>
      <c r="APZ10" s="158"/>
      <c r="AQA10" s="158"/>
      <c r="AQB10" s="158"/>
      <c r="AQC10" s="158"/>
      <c r="AQD10" s="158"/>
      <c r="AQE10" s="158"/>
      <c r="AQF10" s="158"/>
      <c r="AQG10" s="158"/>
      <c r="AQH10" s="158"/>
      <c r="AQI10" s="158"/>
      <c r="AQJ10" s="158"/>
      <c r="AQK10" s="158"/>
      <c r="AQL10" s="158"/>
      <c r="AQM10" s="158"/>
      <c r="AQN10" s="158"/>
      <c r="AQO10" s="158"/>
      <c r="AQP10" s="158"/>
      <c r="AQQ10" s="158"/>
      <c r="AQR10" s="158"/>
      <c r="AQS10" s="158"/>
      <c r="AQT10" s="158"/>
      <c r="AQU10" s="158"/>
      <c r="AQV10" s="158"/>
      <c r="AQW10" s="158"/>
      <c r="AQX10" s="158"/>
      <c r="AQY10" s="158"/>
      <c r="AQZ10" s="158"/>
      <c r="ARA10" s="158"/>
      <c r="ARB10" s="158"/>
      <c r="ARC10" s="158"/>
      <c r="ARD10" s="158"/>
      <c r="ARE10" s="158"/>
      <c r="ARF10" s="158"/>
      <c r="ARG10" s="158"/>
      <c r="ARH10" s="158"/>
      <c r="ARI10" s="158"/>
      <c r="ARJ10" s="158"/>
      <c r="ARK10" s="158"/>
      <c r="ARL10" s="158"/>
      <c r="ARM10" s="158"/>
      <c r="ARN10" s="158"/>
      <c r="ARO10" s="158"/>
      <c r="ARP10" s="158"/>
      <c r="ARQ10" s="158"/>
      <c r="ARR10" s="158"/>
      <c r="ARS10" s="158"/>
      <c r="ART10" s="158"/>
      <c r="ARU10" s="158"/>
      <c r="ARV10" s="158"/>
      <c r="ARW10" s="158"/>
      <c r="ARX10" s="158"/>
      <c r="ARY10" s="158"/>
      <c r="ARZ10" s="158"/>
      <c r="ASA10" s="158"/>
      <c r="ASB10" s="158"/>
      <c r="ASC10" s="158"/>
      <c r="ASD10" s="158"/>
      <c r="ASE10" s="158"/>
      <c r="ASF10" s="158"/>
      <c r="ASG10" s="158"/>
      <c r="ASH10" s="158"/>
      <c r="ASI10" s="158"/>
      <c r="ASJ10" s="158"/>
      <c r="ASK10" s="158"/>
      <c r="ASL10" s="158"/>
      <c r="ASM10" s="158"/>
      <c r="ASN10" s="158"/>
      <c r="ASO10" s="158"/>
      <c r="ASP10" s="158"/>
      <c r="ASQ10" s="158"/>
      <c r="ASR10" s="158"/>
      <c r="ASS10" s="158"/>
      <c r="AST10" s="158"/>
      <c r="ASU10" s="158"/>
      <c r="ASV10" s="158"/>
      <c r="ASW10" s="158"/>
      <c r="ASX10" s="158"/>
      <c r="ASY10" s="158"/>
      <c r="ASZ10" s="158"/>
      <c r="ATA10" s="158"/>
      <c r="ATB10" s="158"/>
      <c r="ATC10" s="158"/>
      <c r="ATD10" s="158"/>
      <c r="ATE10" s="158"/>
      <c r="ATF10" s="158"/>
      <c r="ATG10" s="158"/>
      <c r="ATH10" s="158"/>
      <c r="ATI10" s="158"/>
      <c r="ATJ10" s="158"/>
      <c r="ATK10" s="158"/>
      <c r="ATL10" s="158"/>
      <c r="ATM10" s="158"/>
      <c r="ATN10" s="158"/>
      <c r="ATO10" s="158"/>
      <c r="ATP10" s="158"/>
      <c r="ATQ10" s="158"/>
      <c r="ATR10" s="158"/>
      <c r="ATS10" s="158"/>
      <c r="ATT10" s="158"/>
      <c r="ATU10" s="158"/>
      <c r="ATV10" s="158"/>
      <c r="ATW10" s="158"/>
      <c r="ATX10" s="158"/>
      <c r="ATY10" s="158"/>
      <c r="ATZ10" s="158"/>
      <c r="AUA10" s="158"/>
      <c r="AUB10" s="158"/>
      <c r="AUC10" s="158"/>
      <c r="AUD10" s="158"/>
      <c r="AUE10" s="158"/>
      <c r="AUF10" s="158"/>
      <c r="AUG10" s="158"/>
      <c r="AUH10" s="158"/>
      <c r="AUI10" s="158"/>
      <c r="AUJ10" s="158"/>
      <c r="AUK10" s="158"/>
      <c r="AUL10" s="158"/>
      <c r="AUM10" s="158"/>
      <c r="AUN10" s="158"/>
      <c r="AUO10" s="158"/>
      <c r="AUP10" s="158"/>
      <c r="AUQ10" s="158"/>
      <c r="AUR10" s="158"/>
      <c r="AUS10" s="158"/>
      <c r="AUT10" s="158"/>
      <c r="AUU10" s="158"/>
      <c r="AUV10" s="158"/>
      <c r="AUW10" s="158"/>
      <c r="AUX10" s="158"/>
      <c r="AUY10" s="158"/>
      <c r="AUZ10" s="158"/>
      <c r="AVA10" s="158"/>
      <c r="AVB10" s="158"/>
      <c r="AVC10" s="158"/>
      <c r="AVD10" s="158"/>
      <c r="AVE10" s="158"/>
      <c r="AVF10" s="158"/>
      <c r="AVG10" s="158"/>
      <c r="AVH10" s="158"/>
      <c r="AVI10" s="158"/>
      <c r="AVJ10" s="158"/>
      <c r="AVK10" s="158"/>
      <c r="AVL10" s="158"/>
      <c r="AVM10" s="158"/>
      <c r="AVN10" s="158"/>
      <c r="AVO10" s="158"/>
      <c r="AVP10" s="158"/>
      <c r="AVQ10" s="158"/>
      <c r="AVR10" s="158"/>
      <c r="AVS10" s="158"/>
      <c r="AVT10" s="158"/>
      <c r="AVU10" s="158"/>
      <c r="AVV10" s="158"/>
      <c r="AVW10" s="158"/>
      <c r="AVX10" s="158"/>
      <c r="AVY10" s="158"/>
      <c r="AVZ10" s="158"/>
      <c r="AWA10" s="158"/>
      <c r="AWB10" s="158"/>
      <c r="AWC10" s="158"/>
      <c r="AWD10" s="158"/>
      <c r="AWE10" s="158"/>
      <c r="AWF10" s="158"/>
      <c r="AWG10" s="158"/>
      <c r="AWH10" s="158"/>
      <c r="AWI10" s="158"/>
      <c r="AWJ10" s="158"/>
      <c r="AWK10" s="158"/>
      <c r="AWL10" s="158"/>
      <c r="AWM10" s="158"/>
      <c r="AWN10" s="158"/>
      <c r="AWO10" s="158"/>
      <c r="AWP10" s="158"/>
      <c r="AWQ10" s="158"/>
      <c r="AWR10" s="158"/>
      <c r="AWS10" s="158"/>
      <c r="AWT10" s="158"/>
      <c r="AWU10" s="158"/>
      <c r="AWV10" s="158"/>
      <c r="AWW10" s="158"/>
      <c r="AWX10" s="158"/>
      <c r="AWY10" s="158"/>
      <c r="AWZ10" s="158"/>
      <c r="AXA10" s="158"/>
      <c r="AXB10" s="158"/>
      <c r="AXC10" s="158"/>
      <c r="AXD10" s="158"/>
      <c r="AXE10" s="158"/>
      <c r="AXF10" s="158"/>
      <c r="AXG10" s="158"/>
      <c r="AXH10" s="158"/>
      <c r="AXI10" s="158"/>
      <c r="AXJ10" s="158"/>
      <c r="AXK10" s="158"/>
      <c r="AXL10" s="158"/>
      <c r="AXM10" s="158"/>
      <c r="AXN10" s="158"/>
      <c r="AXO10" s="158"/>
      <c r="AXP10" s="158"/>
      <c r="AXQ10" s="158"/>
      <c r="AXR10" s="158"/>
      <c r="AXS10" s="158"/>
      <c r="AXT10" s="158"/>
      <c r="AXU10" s="158"/>
      <c r="AXV10" s="158"/>
      <c r="AXW10" s="158"/>
      <c r="AXX10" s="158"/>
      <c r="AXY10" s="158"/>
      <c r="AXZ10" s="158"/>
      <c r="AYA10" s="158"/>
      <c r="AYB10" s="158"/>
      <c r="AYC10" s="158"/>
      <c r="AYD10" s="158"/>
      <c r="AYE10" s="158"/>
      <c r="AYF10" s="158"/>
      <c r="AYG10" s="158"/>
      <c r="AYH10" s="158"/>
      <c r="AYI10" s="158"/>
      <c r="AYJ10" s="158"/>
      <c r="AYK10" s="158"/>
      <c r="AYL10" s="158"/>
      <c r="AYM10" s="158"/>
      <c r="AYN10" s="158"/>
      <c r="AYO10" s="158"/>
      <c r="AYP10" s="158"/>
      <c r="AYQ10" s="158"/>
      <c r="AYR10" s="158"/>
      <c r="AYS10" s="158"/>
      <c r="AYT10" s="158"/>
      <c r="AYU10" s="158"/>
      <c r="AYV10" s="158"/>
      <c r="AYW10" s="158"/>
      <c r="AYX10" s="158"/>
      <c r="AYY10" s="158"/>
      <c r="AYZ10" s="158"/>
      <c r="AZA10" s="158"/>
      <c r="AZB10" s="158"/>
      <c r="AZC10" s="158"/>
      <c r="AZD10" s="158"/>
      <c r="AZE10" s="158"/>
      <c r="AZF10" s="158"/>
      <c r="AZG10" s="158"/>
      <c r="AZH10" s="158"/>
      <c r="AZI10" s="158"/>
      <c r="AZJ10" s="158"/>
      <c r="AZK10" s="158"/>
      <c r="AZL10" s="158"/>
      <c r="AZM10" s="158"/>
      <c r="AZN10" s="158"/>
      <c r="AZO10" s="158"/>
      <c r="AZP10" s="158"/>
      <c r="AZQ10" s="158"/>
      <c r="AZR10" s="158"/>
      <c r="AZS10" s="158"/>
      <c r="AZT10" s="158"/>
      <c r="AZU10" s="158"/>
      <c r="AZV10" s="158"/>
      <c r="AZW10" s="158"/>
      <c r="AZX10" s="158"/>
      <c r="AZY10" s="158"/>
      <c r="AZZ10" s="158"/>
      <c r="BAA10" s="158"/>
      <c r="BAB10" s="158"/>
      <c r="BAC10" s="158"/>
      <c r="BAD10" s="158"/>
      <c r="BAE10" s="158"/>
      <c r="BAF10" s="158"/>
      <c r="BAG10" s="158"/>
      <c r="BAH10" s="158"/>
      <c r="BAI10" s="158"/>
      <c r="BAJ10" s="158"/>
      <c r="BAK10" s="158"/>
      <c r="BAL10" s="158"/>
      <c r="BAM10" s="158"/>
      <c r="BAN10" s="158"/>
      <c r="BAO10" s="158"/>
      <c r="BAP10" s="158"/>
      <c r="BAQ10" s="158"/>
      <c r="BAR10" s="158"/>
      <c r="BAS10" s="158"/>
      <c r="BAT10" s="158"/>
      <c r="BAU10" s="158"/>
      <c r="BAV10" s="158"/>
      <c r="BAW10" s="158"/>
      <c r="BAX10" s="158"/>
      <c r="BAY10" s="158"/>
      <c r="BAZ10" s="158"/>
      <c r="BBA10" s="158"/>
      <c r="BBB10" s="158"/>
      <c r="BBC10" s="158"/>
      <c r="BBD10" s="158"/>
      <c r="BBE10" s="158"/>
      <c r="BBF10" s="158"/>
      <c r="BBG10" s="158"/>
      <c r="BBH10" s="158"/>
      <c r="BBI10" s="158"/>
      <c r="BBJ10" s="158"/>
      <c r="BBK10" s="158"/>
      <c r="BBL10" s="158"/>
      <c r="BBM10" s="158"/>
      <c r="BBN10" s="158"/>
      <c r="BBO10" s="158"/>
      <c r="BBP10" s="158"/>
      <c r="BBQ10" s="158"/>
      <c r="BBR10" s="158"/>
      <c r="BBS10" s="158"/>
      <c r="BBT10" s="158"/>
      <c r="BBU10" s="158"/>
      <c r="BBV10" s="158"/>
      <c r="BBW10" s="158"/>
      <c r="BBX10" s="158"/>
      <c r="BBY10" s="158"/>
      <c r="BBZ10" s="158"/>
      <c r="BCA10" s="158"/>
      <c r="BCB10" s="158"/>
      <c r="BCC10" s="158"/>
      <c r="BCD10" s="158"/>
      <c r="BCE10" s="158"/>
      <c r="BCF10" s="158"/>
      <c r="BCG10" s="158"/>
      <c r="BCH10" s="158"/>
      <c r="BCI10" s="158"/>
      <c r="BCJ10" s="158"/>
      <c r="BCK10" s="158"/>
      <c r="BCL10" s="158"/>
      <c r="BCM10" s="158"/>
      <c r="BCN10" s="158"/>
      <c r="BCO10" s="158"/>
      <c r="BCP10" s="158"/>
      <c r="BCQ10" s="158"/>
      <c r="BCR10" s="158"/>
      <c r="BCS10" s="158"/>
      <c r="BCT10" s="158"/>
      <c r="BCU10" s="158"/>
      <c r="BCV10" s="158"/>
      <c r="BCW10" s="158"/>
      <c r="BCX10" s="158"/>
      <c r="BCY10" s="158"/>
      <c r="BCZ10" s="158"/>
      <c r="BDA10" s="158"/>
      <c r="BDB10" s="158"/>
      <c r="BDC10" s="158"/>
      <c r="BDD10" s="158"/>
      <c r="BDE10" s="158"/>
      <c r="BDF10" s="158"/>
      <c r="BDG10" s="158"/>
      <c r="BDH10" s="158"/>
      <c r="BDI10" s="158"/>
      <c r="BDJ10" s="158"/>
      <c r="BDK10" s="158"/>
      <c r="BDL10" s="158"/>
      <c r="BDM10" s="158"/>
      <c r="BDN10" s="158"/>
      <c r="BDO10" s="158"/>
      <c r="BDP10" s="158"/>
      <c r="BDQ10" s="158"/>
      <c r="BDR10" s="158"/>
      <c r="BDS10" s="158"/>
      <c r="BDT10" s="158"/>
      <c r="BDU10" s="158"/>
      <c r="BDV10" s="158"/>
      <c r="BDW10" s="158"/>
      <c r="BDX10" s="158"/>
      <c r="BDY10" s="158"/>
      <c r="BDZ10" s="158"/>
      <c r="BEA10" s="158"/>
      <c r="BEB10" s="158"/>
      <c r="BEC10" s="158"/>
      <c r="BED10" s="158"/>
      <c r="BEE10" s="158"/>
      <c r="BEF10" s="158"/>
      <c r="BEG10" s="158"/>
      <c r="BEH10" s="158"/>
      <c r="BEI10" s="158"/>
      <c r="BEJ10" s="158"/>
      <c r="BEK10" s="158"/>
      <c r="BEL10" s="158"/>
      <c r="BEM10" s="158"/>
      <c r="BEN10" s="158"/>
      <c r="BEO10" s="158"/>
      <c r="BEP10" s="158"/>
      <c r="BEQ10" s="158"/>
      <c r="BER10" s="158"/>
      <c r="BES10" s="158"/>
      <c r="BET10" s="158"/>
      <c r="BEU10" s="158"/>
      <c r="BEV10" s="158"/>
      <c r="BEW10" s="158"/>
      <c r="BEX10" s="158"/>
      <c r="BEY10" s="158"/>
      <c r="BEZ10" s="158"/>
      <c r="BFA10" s="158"/>
      <c r="BFB10" s="158"/>
      <c r="BFC10" s="158"/>
      <c r="BFD10" s="158"/>
      <c r="BFE10" s="158"/>
      <c r="BFF10" s="158"/>
      <c r="BFG10" s="158"/>
      <c r="BFH10" s="158"/>
      <c r="BFI10" s="158"/>
      <c r="BFJ10" s="158"/>
      <c r="BFK10" s="158"/>
      <c r="BFL10" s="158"/>
      <c r="BFM10" s="158"/>
      <c r="BFN10" s="158"/>
      <c r="BFO10" s="158"/>
      <c r="BFP10" s="158"/>
      <c r="BFQ10" s="158"/>
      <c r="BFR10" s="158"/>
      <c r="BFS10" s="158"/>
      <c r="BFT10" s="158"/>
      <c r="BFU10" s="158"/>
      <c r="BFV10" s="158"/>
      <c r="BFW10" s="158"/>
      <c r="BFX10" s="158"/>
      <c r="BFY10" s="158"/>
      <c r="BFZ10" s="158"/>
      <c r="BGA10" s="158"/>
      <c r="BGB10" s="158"/>
      <c r="BGC10" s="158"/>
      <c r="BGD10" s="158"/>
      <c r="BGE10" s="158"/>
      <c r="BGF10" s="158"/>
      <c r="BGG10" s="158"/>
      <c r="BGH10" s="158"/>
      <c r="BGI10" s="158"/>
      <c r="BGJ10" s="158"/>
      <c r="BGK10" s="158"/>
      <c r="BGL10" s="158"/>
      <c r="BGM10" s="158"/>
      <c r="BGN10" s="158"/>
      <c r="BGO10" s="158"/>
      <c r="BGP10" s="158"/>
      <c r="BGQ10" s="158"/>
      <c r="BGR10" s="158"/>
      <c r="BGS10" s="158"/>
      <c r="BGT10" s="158"/>
      <c r="BGU10" s="158"/>
      <c r="BGV10" s="158"/>
      <c r="BGW10" s="158"/>
      <c r="BGX10" s="158"/>
      <c r="BGY10" s="158"/>
      <c r="BGZ10" s="158"/>
      <c r="BHA10" s="158"/>
      <c r="BHB10" s="158"/>
      <c r="BHC10" s="158"/>
      <c r="BHD10" s="158"/>
      <c r="BHE10" s="158"/>
      <c r="BHF10" s="158"/>
      <c r="BHG10" s="158"/>
      <c r="BHH10" s="158"/>
      <c r="BHI10" s="158"/>
      <c r="BHJ10" s="158"/>
      <c r="BHK10" s="158"/>
      <c r="BHL10" s="158"/>
      <c r="BHM10" s="158"/>
      <c r="BHN10" s="158"/>
      <c r="BHO10" s="158"/>
      <c r="BHP10" s="158"/>
      <c r="BHQ10" s="158"/>
      <c r="BHR10" s="158"/>
      <c r="BHS10" s="158"/>
      <c r="BHT10" s="158"/>
      <c r="BHU10" s="158"/>
      <c r="BHV10" s="158"/>
      <c r="BHW10" s="158"/>
      <c r="BHX10" s="158"/>
      <c r="BHY10" s="158"/>
      <c r="BHZ10" s="158"/>
      <c r="BIA10" s="158"/>
      <c r="BIB10" s="158"/>
      <c r="BIC10" s="158"/>
      <c r="BID10" s="158"/>
      <c r="BIE10" s="158"/>
      <c r="BIF10" s="158"/>
      <c r="BIG10" s="158"/>
      <c r="BIH10" s="158"/>
      <c r="BII10" s="158"/>
      <c r="BIJ10" s="158"/>
      <c r="BIK10" s="158"/>
      <c r="BIL10" s="158"/>
      <c r="BIM10" s="158"/>
      <c r="BIN10" s="158"/>
      <c r="BIO10" s="158"/>
      <c r="BIP10" s="158"/>
      <c r="BIQ10" s="158"/>
      <c r="BIR10" s="158"/>
      <c r="BIS10" s="158"/>
      <c r="BIT10" s="158"/>
      <c r="BIU10" s="158"/>
      <c r="BIV10" s="158"/>
      <c r="BIW10" s="158"/>
      <c r="BIX10" s="158"/>
      <c r="BIY10" s="158"/>
      <c r="BIZ10" s="158"/>
      <c r="BJA10" s="158"/>
      <c r="BJB10" s="158"/>
      <c r="BJC10" s="158"/>
      <c r="BJD10" s="158"/>
      <c r="BJE10" s="158"/>
      <c r="BJF10" s="158"/>
      <c r="BJG10" s="158"/>
      <c r="BJH10" s="158"/>
      <c r="BJI10" s="158"/>
      <c r="BJJ10" s="158"/>
      <c r="BJK10" s="158"/>
      <c r="BJL10" s="158"/>
      <c r="BJM10" s="158"/>
      <c r="BJN10" s="158"/>
      <c r="BJO10" s="158"/>
      <c r="BJP10" s="158"/>
      <c r="BJQ10" s="158"/>
      <c r="BJR10" s="158"/>
      <c r="BJS10" s="158"/>
      <c r="BJT10" s="158"/>
      <c r="BJU10" s="158"/>
      <c r="BJV10" s="158"/>
      <c r="BJW10" s="158"/>
      <c r="BJX10" s="158"/>
      <c r="BJY10" s="158"/>
      <c r="BJZ10" s="158"/>
      <c r="BKA10" s="158"/>
      <c r="BKB10" s="158"/>
      <c r="BKC10" s="158"/>
      <c r="BKD10" s="158"/>
      <c r="BKE10" s="158"/>
      <c r="BKF10" s="158"/>
      <c r="BKG10" s="158"/>
      <c r="BKH10" s="158"/>
      <c r="BKI10" s="158"/>
      <c r="BKJ10" s="158"/>
      <c r="BKK10" s="158"/>
      <c r="BKL10" s="158"/>
      <c r="BKM10" s="158"/>
      <c r="BKN10" s="158"/>
      <c r="BKO10" s="158"/>
      <c r="BKP10" s="158"/>
      <c r="BKQ10" s="158"/>
      <c r="BKR10" s="158"/>
      <c r="BKS10" s="158"/>
      <c r="BKT10" s="158"/>
      <c r="BKU10" s="158"/>
      <c r="BKV10" s="158"/>
      <c r="BKW10" s="158"/>
      <c r="BKX10" s="158"/>
      <c r="BKY10" s="158"/>
      <c r="BKZ10" s="158"/>
      <c r="BLA10" s="158"/>
      <c r="BLB10" s="158"/>
      <c r="BLC10" s="158"/>
      <c r="BLD10" s="158"/>
      <c r="BLE10" s="158"/>
      <c r="BLF10" s="158"/>
      <c r="BLG10" s="158"/>
      <c r="BLH10" s="158"/>
      <c r="BLI10" s="158"/>
      <c r="BLJ10" s="158"/>
      <c r="BLK10" s="158"/>
      <c r="BLL10" s="158"/>
      <c r="BLM10" s="158"/>
      <c r="BLN10" s="158"/>
      <c r="BLO10" s="158"/>
      <c r="BLP10" s="158"/>
      <c r="BLQ10" s="158"/>
      <c r="BLR10" s="158"/>
      <c r="BLS10" s="158"/>
      <c r="BLT10" s="158"/>
      <c r="BLU10" s="158"/>
      <c r="BLV10" s="158"/>
      <c r="BLW10" s="158"/>
      <c r="BLX10" s="158"/>
      <c r="BLY10" s="158"/>
      <c r="BLZ10" s="158"/>
      <c r="BMA10" s="158"/>
      <c r="BMB10" s="158"/>
      <c r="BMC10" s="158"/>
      <c r="BMD10" s="158"/>
      <c r="BME10" s="158"/>
      <c r="BMF10" s="158"/>
      <c r="BMG10" s="158"/>
      <c r="BMH10" s="158"/>
      <c r="BMI10" s="158"/>
      <c r="BMJ10" s="158"/>
      <c r="BMK10" s="158"/>
      <c r="BML10" s="158"/>
      <c r="BMM10" s="158"/>
      <c r="BMN10" s="158"/>
      <c r="BMO10" s="158"/>
      <c r="BMP10" s="158"/>
      <c r="BMQ10" s="158"/>
      <c r="BMR10" s="158"/>
      <c r="BMS10" s="158"/>
      <c r="BMT10" s="158"/>
      <c r="BMU10" s="158"/>
      <c r="BMV10" s="158"/>
      <c r="BMW10" s="158"/>
      <c r="BMX10" s="158"/>
      <c r="BMY10" s="158"/>
      <c r="BMZ10" s="158"/>
      <c r="BNA10" s="158"/>
      <c r="BNB10" s="158"/>
      <c r="BNC10" s="158"/>
      <c r="BND10" s="158"/>
      <c r="BNE10" s="158"/>
      <c r="BNF10" s="158"/>
      <c r="BNG10" s="158"/>
      <c r="BNH10" s="158"/>
      <c r="BNI10" s="158"/>
      <c r="BNJ10" s="158"/>
      <c r="BNK10" s="158"/>
      <c r="BNL10" s="158"/>
      <c r="BNM10" s="158"/>
      <c r="BNN10" s="158"/>
      <c r="BNO10" s="158"/>
      <c r="BNP10" s="158"/>
      <c r="BNQ10" s="158"/>
      <c r="BNR10" s="158"/>
      <c r="BNS10" s="158"/>
      <c r="BNT10" s="158"/>
      <c r="BNU10" s="158"/>
      <c r="BNV10" s="158"/>
      <c r="BNW10" s="158"/>
      <c r="BNX10" s="158"/>
      <c r="BNY10" s="158"/>
      <c r="BNZ10" s="158"/>
      <c r="BOA10" s="158"/>
      <c r="BOB10" s="158"/>
      <c r="BOC10" s="158"/>
      <c r="BOD10" s="158"/>
      <c r="BOE10" s="158"/>
      <c r="BOF10" s="158"/>
      <c r="BOG10" s="158"/>
      <c r="BOH10" s="158"/>
      <c r="BOI10" s="158"/>
      <c r="BOJ10" s="158"/>
      <c r="BOK10" s="158"/>
      <c r="BOL10" s="158"/>
      <c r="BOM10" s="158"/>
      <c r="BON10" s="158"/>
      <c r="BOO10" s="158"/>
      <c r="BOP10" s="158"/>
      <c r="BOQ10" s="158"/>
      <c r="BOR10" s="158"/>
      <c r="BOS10" s="158"/>
      <c r="BOT10" s="158"/>
      <c r="BOU10" s="158"/>
      <c r="BOV10" s="158"/>
      <c r="BOW10" s="158"/>
      <c r="BOX10" s="158"/>
      <c r="BOY10" s="158"/>
      <c r="BOZ10" s="158"/>
      <c r="BPA10" s="158"/>
      <c r="BPB10" s="158"/>
      <c r="BPC10" s="158"/>
      <c r="BPD10" s="158"/>
      <c r="BPE10" s="158"/>
      <c r="BPF10" s="158"/>
      <c r="BPG10" s="158"/>
      <c r="BPH10" s="158"/>
      <c r="BPI10" s="158"/>
      <c r="BPJ10" s="158"/>
      <c r="BPK10" s="158"/>
      <c r="BPL10" s="158"/>
      <c r="BPM10" s="158"/>
      <c r="BPN10" s="158"/>
      <c r="BPO10" s="158"/>
      <c r="BPP10" s="158"/>
      <c r="BPQ10" s="158"/>
      <c r="BPR10" s="158"/>
      <c r="BPS10" s="158"/>
      <c r="BPT10" s="158"/>
      <c r="BPU10" s="158"/>
      <c r="BPV10" s="158"/>
      <c r="BPW10" s="158"/>
      <c r="BPX10" s="158"/>
      <c r="BPY10" s="158"/>
      <c r="BPZ10" s="158"/>
      <c r="BQA10" s="158"/>
      <c r="BQB10" s="158"/>
      <c r="BQC10" s="158"/>
      <c r="BQD10" s="158"/>
      <c r="BQE10" s="158"/>
      <c r="BQF10" s="158"/>
      <c r="BQG10" s="158"/>
      <c r="BQH10" s="158"/>
      <c r="BQI10" s="158"/>
      <c r="BQJ10" s="158"/>
      <c r="BQK10" s="158"/>
      <c r="BQL10" s="158"/>
      <c r="BQM10" s="158"/>
      <c r="BQN10" s="158"/>
      <c r="BQO10" s="158"/>
      <c r="BQP10" s="158"/>
      <c r="BQQ10" s="158"/>
      <c r="BQR10" s="158"/>
      <c r="BQS10" s="158"/>
      <c r="BQT10" s="158"/>
      <c r="BQU10" s="158"/>
      <c r="BQV10" s="158"/>
      <c r="BQW10" s="158"/>
      <c r="BQX10" s="158"/>
      <c r="BQY10" s="158"/>
      <c r="BQZ10" s="158"/>
      <c r="BRA10" s="158"/>
      <c r="BRB10" s="158"/>
      <c r="BRC10" s="158"/>
      <c r="BRD10" s="158"/>
      <c r="BRE10" s="158"/>
      <c r="BRF10" s="158"/>
      <c r="BRG10" s="158"/>
      <c r="BRH10" s="158"/>
      <c r="BRI10" s="158"/>
      <c r="BRJ10" s="158"/>
      <c r="BRK10" s="158"/>
      <c r="BRL10" s="158"/>
      <c r="BRM10" s="158"/>
      <c r="BRN10" s="158"/>
      <c r="BRO10" s="158"/>
      <c r="BRP10" s="158"/>
      <c r="BRQ10" s="158"/>
      <c r="BRR10" s="158"/>
      <c r="BRS10" s="158"/>
      <c r="BRT10" s="158"/>
      <c r="BRU10" s="158"/>
      <c r="BRV10" s="158"/>
      <c r="BRW10" s="158"/>
      <c r="BRX10" s="158"/>
      <c r="BRY10" s="158"/>
      <c r="BRZ10" s="158"/>
      <c r="BSA10" s="158"/>
      <c r="BSB10" s="158"/>
      <c r="BSC10" s="158"/>
      <c r="BSD10" s="158"/>
      <c r="BSE10" s="158"/>
      <c r="BSF10" s="158"/>
      <c r="BSG10" s="158"/>
      <c r="BSH10" s="158"/>
      <c r="BSI10" s="158"/>
      <c r="BSJ10" s="158"/>
      <c r="BSK10" s="158"/>
      <c r="BSL10" s="158"/>
      <c r="BSM10" s="158"/>
      <c r="BSN10" s="158"/>
      <c r="BSO10" s="158"/>
      <c r="BSP10" s="158"/>
      <c r="BSQ10" s="158"/>
      <c r="BSR10" s="158"/>
      <c r="BSS10" s="158"/>
      <c r="BST10" s="158"/>
      <c r="BSU10" s="158"/>
      <c r="BSV10" s="158"/>
      <c r="BSW10" s="158"/>
      <c r="BSX10" s="158"/>
      <c r="BSY10" s="158"/>
      <c r="BSZ10" s="158"/>
      <c r="BTA10" s="158"/>
      <c r="BTB10" s="158"/>
      <c r="BTC10" s="158"/>
      <c r="BTD10" s="158"/>
      <c r="BTE10" s="158"/>
      <c r="BTF10" s="158"/>
      <c r="BTG10" s="158"/>
      <c r="BTH10" s="158"/>
      <c r="BTI10" s="158"/>
      <c r="BTJ10" s="158"/>
      <c r="BTK10" s="158"/>
      <c r="BTL10" s="158"/>
      <c r="BTM10" s="158"/>
      <c r="BTN10" s="158"/>
      <c r="BTO10" s="158"/>
      <c r="BTP10" s="158"/>
      <c r="BTQ10" s="158"/>
      <c r="BTR10" s="158"/>
      <c r="BTS10" s="158"/>
      <c r="BTT10" s="158"/>
      <c r="BTU10" s="158"/>
      <c r="BTV10" s="158"/>
      <c r="BTW10" s="158"/>
      <c r="BTX10" s="158"/>
      <c r="BTY10" s="158"/>
      <c r="BTZ10" s="158"/>
      <c r="BUA10" s="158"/>
      <c r="BUB10" s="158"/>
      <c r="BUC10" s="158"/>
      <c r="BUD10" s="158"/>
      <c r="BUE10" s="158"/>
      <c r="BUF10" s="158"/>
      <c r="BUG10" s="158"/>
      <c r="BUH10" s="158"/>
      <c r="BUI10" s="158"/>
      <c r="BUJ10" s="158"/>
      <c r="BUK10" s="158"/>
      <c r="BUL10" s="158"/>
      <c r="BUM10" s="158"/>
      <c r="BUN10" s="158"/>
      <c r="BUO10" s="158"/>
      <c r="BUP10" s="158"/>
      <c r="BUQ10" s="158"/>
      <c r="BUR10" s="158"/>
      <c r="BUS10" s="158"/>
      <c r="BUT10" s="158"/>
      <c r="BUU10" s="158"/>
      <c r="BUV10" s="158"/>
      <c r="BUW10" s="158"/>
      <c r="BUX10" s="158"/>
      <c r="BUY10" s="158"/>
      <c r="BUZ10" s="158"/>
      <c r="BVA10" s="158"/>
      <c r="BVB10" s="158"/>
      <c r="BVC10" s="158"/>
      <c r="BVD10" s="158"/>
      <c r="BVE10" s="158"/>
      <c r="BVF10" s="158"/>
      <c r="BVG10" s="158"/>
      <c r="BVH10" s="158"/>
      <c r="BVI10" s="158"/>
      <c r="BVJ10" s="158"/>
      <c r="BVK10" s="158"/>
      <c r="BVL10" s="158"/>
      <c r="BVM10" s="158"/>
      <c r="BVN10" s="158"/>
      <c r="BVO10" s="158"/>
      <c r="BVP10" s="158"/>
      <c r="BVQ10" s="158"/>
      <c r="BVR10" s="158"/>
      <c r="BVS10" s="158"/>
      <c r="BVT10" s="158"/>
      <c r="BVU10" s="158"/>
      <c r="BVV10" s="158"/>
      <c r="BVW10" s="158"/>
      <c r="BVX10" s="158"/>
      <c r="BVY10" s="158"/>
      <c r="BVZ10" s="158"/>
      <c r="BWA10" s="158"/>
      <c r="BWB10" s="158"/>
      <c r="BWC10" s="158"/>
      <c r="BWD10" s="158"/>
      <c r="BWE10" s="158"/>
      <c r="BWF10" s="158"/>
      <c r="BWG10" s="158"/>
      <c r="BWH10" s="158"/>
      <c r="BWI10" s="158"/>
      <c r="BWJ10" s="158"/>
      <c r="BWK10" s="158"/>
      <c r="BWL10" s="158"/>
      <c r="BWM10" s="158"/>
      <c r="BWN10" s="158"/>
      <c r="BWO10" s="158"/>
      <c r="BWP10" s="158"/>
      <c r="BWQ10" s="158"/>
      <c r="BWR10" s="158"/>
      <c r="BWS10" s="158"/>
      <c r="BWT10" s="158"/>
      <c r="BWU10" s="158"/>
      <c r="BWV10" s="158"/>
      <c r="BWW10" s="158"/>
      <c r="BWX10" s="158"/>
      <c r="BWY10" s="158"/>
      <c r="BWZ10" s="158"/>
      <c r="BXA10" s="158"/>
      <c r="BXB10" s="158"/>
      <c r="BXC10" s="158"/>
      <c r="BXD10" s="158"/>
      <c r="BXE10" s="158"/>
      <c r="BXF10" s="158"/>
      <c r="BXG10" s="158"/>
      <c r="BXH10" s="158"/>
      <c r="BXI10" s="158"/>
      <c r="BXJ10" s="158"/>
      <c r="BXK10" s="158"/>
      <c r="BXL10" s="158"/>
      <c r="BXM10" s="158"/>
      <c r="BXN10" s="158"/>
      <c r="BXO10" s="158"/>
      <c r="BXP10" s="158"/>
      <c r="BXQ10" s="158"/>
      <c r="BXR10" s="158"/>
      <c r="BXS10" s="158"/>
      <c r="BXT10" s="158"/>
      <c r="BXU10" s="158"/>
      <c r="BXV10" s="158"/>
      <c r="BXW10" s="158"/>
      <c r="BXX10" s="158"/>
      <c r="BXY10" s="158"/>
      <c r="BXZ10" s="158"/>
      <c r="BYA10" s="158"/>
      <c r="BYB10" s="158"/>
      <c r="BYC10" s="158"/>
      <c r="BYD10" s="158"/>
      <c r="BYE10" s="158"/>
      <c r="BYF10" s="158"/>
      <c r="BYG10" s="158"/>
      <c r="BYH10" s="158"/>
      <c r="BYI10" s="158"/>
      <c r="BYJ10" s="158"/>
      <c r="BYK10" s="158"/>
      <c r="BYL10" s="158"/>
      <c r="BYM10" s="158"/>
      <c r="BYN10" s="158"/>
      <c r="BYO10" s="158"/>
      <c r="BYP10" s="158"/>
      <c r="BYQ10" s="158"/>
      <c r="BYR10" s="158"/>
      <c r="BYS10" s="158"/>
      <c r="BYT10" s="158"/>
      <c r="BYU10" s="158"/>
      <c r="BYV10" s="158"/>
      <c r="BYW10" s="158"/>
      <c r="BYX10" s="158"/>
      <c r="BYY10" s="158"/>
      <c r="BYZ10" s="158"/>
      <c r="BZA10" s="158"/>
      <c r="BZB10" s="158"/>
      <c r="BZC10" s="158"/>
      <c r="BZD10" s="158"/>
      <c r="BZE10" s="158"/>
      <c r="BZF10" s="158"/>
      <c r="BZG10" s="158"/>
      <c r="BZH10" s="158"/>
      <c r="BZI10" s="158"/>
      <c r="BZJ10" s="158"/>
      <c r="BZK10" s="158"/>
      <c r="BZL10" s="158"/>
      <c r="BZM10" s="158"/>
      <c r="BZN10" s="158"/>
      <c r="BZO10" s="158"/>
      <c r="BZP10" s="158"/>
      <c r="BZQ10" s="158"/>
      <c r="BZR10" s="158"/>
      <c r="BZS10" s="158"/>
      <c r="BZT10" s="158"/>
      <c r="BZU10" s="158"/>
      <c r="BZV10" s="158"/>
      <c r="BZW10" s="158"/>
      <c r="BZX10" s="158"/>
      <c r="BZY10" s="158"/>
      <c r="BZZ10" s="158"/>
      <c r="CAA10" s="158"/>
      <c r="CAB10" s="158"/>
      <c r="CAC10" s="158"/>
      <c r="CAD10" s="158"/>
      <c r="CAE10" s="158"/>
      <c r="CAF10" s="158"/>
      <c r="CAG10" s="158"/>
      <c r="CAH10" s="158"/>
      <c r="CAI10" s="158"/>
      <c r="CAJ10" s="158"/>
      <c r="CAK10" s="158"/>
      <c r="CAL10" s="158"/>
      <c r="CAM10" s="158"/>
      <c r="CAN10" s="158"/>
      <c r="CAO10" s="158"/>
      <c r="CAP10" s="158"/>
      <c r="CAQ10" s="158"/>
      <c r="CAR10" s="158"/>
      <c r="CAS10" s="158"/>
      <c r="CAT10" s="158"/>
      <c r="CAU10" s="158"/>
      <c r="CAV10" s="158"/>
      <c r="CAW10" s="158"/>
      <c r="CAX10" s="158"/>
      <c r="CAY10" s="158"/>
      <c r="CAZ10" s="158"/>
      <c r="CBA10" s="158"/>
      <c r="CBB10" s="158"/>
      <c r="CBC10" s="158"/>
      <c r="CBD10" s="158"/>
      <c r="CBE10" s="158"/>
      <c r="CBF10" s="158"/>
      <c r="CBG10" s="158"/>
      <c r="CBH10" s="158"/>
      <c r="CBI10" s="158"/>
      <c r="CBJ10" s="158"/>
      <c r="CBK10" s="158"/>
      <c r="CBL10" s="158"/>
      <c r="CBM10" s="158"/>
      <c r="CBN10" s="158"/>
      <c r="CBO10" s="158"/>
      <c r="CBP10" s="158"/>
      <c r="CBQ10" s="158"/>
      <c r="CBR10" s="158"/>
      <c r="CBS10" s="158"/>
      <c r="CBT10" s="158"/>
      <c r="CBU10" s="158"/>
      <c r="CBV10" s="158"/>
      <c r="CBW10" s="158"/>
      <c r="CBX10" s="158"/>
      <c r="CBY10" s="158"/>
      <c r="CBZ10" s="158"/>
      <c r="CCA10" s="158"/>
      <c r="CCB10" s="158"/>
      <c r="CCC10" s="158"/>
      <c r="CCD10" s="158"/>
      <c r="CCE10" s="158"/>
      <c r="CCF10" s="158"/>
      <c r="CCG10" s="158"/>
      <c r="CCH10" s="158"/>
      <c r="CCI10" s="158"/>
      <c r="CCJ10" s="158"/>
      <c r="CCK10" s="158"/>
      <c r="CCL10" s="158"/>
      <c r="CCM10" s="158"/>
      <c r="CCN10" s="158"/>
      <c r="CCO10" s="158"/>
      <c r="CCP10" s="158"/>
      <c r="CCQ10" s="158"/>
      <c r="CCR10" s="158"/>
      <c r="CCS10" s="158"/>
      <c r="CCT10" s="158"/>
      <c r="CCU10" s="158"/>
      <c r="CCV10" s="158"/>
      <c r="CCW10" s="158"/>
      <c r="CCX10" s="158"/>
      <c r="CCY10" s="158"/>
      <c r="CCZ10" s="158"/>
      <c r="CDA10" s="158"/>
      <c r="CDB10" s="158"/>
      <c r="CDC10" s="158"/>
      <c r="CDD10" s="158"/>
      <c r="CDE10" s="158"/>
      <c r="CDF10" s="158"/>
      <c r="CDG10" s="158"/>
      <c r="CDH10" s="158"/>
      <c r="CDI10" s="158"/>
      <c r="CDJ10" s="158"/>
      <c r="CDK10" s="158"/>
      <c r="CDL10" s="158"/>
      <c r="CDM10" s="158"/>
      <c r="CDN10" s="158"/>
      <c r="CDO10" s="158"/>
      <c r="CDP10" s="158"/>
      <c r="CDQ10" s="158"/>
      <c r="CDR10" s="158"/>
      <c r="CDS10" s="158"/>
      <c r="CDT10" s="158"/>
      <c r="CDU10" s="158"/>
      <c r="CDV10" s="158"/>
      <c r="CDW10" s="158"/>
      <c r="CDX10" s="158"/>
      <c r="CDY10" s="158"/>
      <c r="CDZ10" s="158"/>
      <c r="CEA10" s="158"/>
      <c r="CEB10" s="158"/>
      <c r="CEC10" s="158"/>
      <c r="CED10" s="158"/>
      <c r="CEE10" s="158"/>
      <c r="CEF10" s="158"/>
      <c r="CEG10" s="158"/>
      <c r="CEH10" s="158"/>
      <c r="CEI10" s="158"/>
      <c r="CEJ10" s="158"/>
      <c r="CEK10" s="158"/>
      <c r="CEL10" s="158"/>
      <c r="CEM10" s="158"/>
      <c r="CEN10" s="158"/>
      <c r="CEO10" s="158"/>
      <c r="CEP10" s="158"/>
      <c r="CEQ10" s="158"/>
      <c r="CER10" s="158"/>
      <c r="CES10" s="158"/>
      <c r="CET10" s="158"/>
      <c r="CEU10" s="158"/>
      <c r="CEV10" s="158"/>
      <c r="CEW10" s="158"/>
      <c r="CEX10" s="158"/>
      <c r="CEY10" s="158"/>
      <c r="CEZ10" s="158"/>
      <c r="CFA10" s="158"/>
      <c r="CFB10" s="158"/>
      <c r="CFC10" s="158"/>
      <c r="CFD10" s="158"/>
      <c r="CFE10" s="158"/>
      <c r="CFF10" s="158"/>
      <c r="CFG10" s="158"/>
      <c r="CFH10" s="158"/>
      <c r="CFI10" s="158"/>
      <c r="CFJ10" s="158"/>
      <c r="CFK10" s="158"/>
      <c r="CFL10" s="158"/>
      <c r="CFM10" s="158"/>
      <c r="CFN10" s="158"/>
      <c r="CFO10" s="158"/>
      <c r="CFP10" s="158"/>
      <c r="CFQ10" s="158"/>
      <c r="CFR10" s="158"/>
      <c r="CFS10" s="158"/>
      <c r="CFT10" s="158"/>
      <c r="CFU10" s="158"/>
      <c r="CFV10" s="158"/>
      <c r="CFW10" s="158"/>
      <c r="CFX10" s="158"/>
      <c r="CFY10" s="158"/>
      <c r="CFZ10" s="158"/>
      <c r="CGA10" s="158"/>
      <c r="CGB10" s="158"/>
      <c r="CGC10" s="158"/>
      <c r="CGD10" s="158"/>
      <c r="CGE10" s="158"/>
      <c r="CGF10" s="158"/>
      <c r="CGG10" s="158"/>
      <c r="CGH10" s="158"/>
      <c r="CGI10" s="158"/>
      <c r="CGJ10" s="158"/>
      <c r="CGK10" s="158"/>
      <c r="CGL10" s="158"/>
      <c r="CGM10" s="158"/>
      <c r="CGN10" s="158"/>
      <c r="CGO10" s="158"/>
      <c r="CGP10" s="158"/>
      <c r="CGQ10" s="158"/>
      <c r="CGR10" s="158"/>
      <c r="CGS10" s="158"/>
      <c r="CGT10" s="158"/>
      <c r="CGU10" s="158"/>
      <c r="CGV10" s="158"/>
      <c r="CGW10" s="158"/>
      <c r="CGX10" s="158"/>
      <c r="CGY10" s="158"/>
      <c r="CGZ10" s="158"/>
      <c r="CHA10" s="158"/>
      <c r="CHB10" s="158"/>
      <c r="CHC10" s="158"/>
      <c r="CHD10" s="158"/>
      <c r="CHE10" s="158"/>
      <c r="CHF10" s="158"/>
      <c r="CHG10" s="158"/>
      <c r="CHH10" s="158"/>
      <c r="CHI10" s="158"/>
      <c r="CHJ10" s="158"/>
      <c r="CHK10" s="158"/>
      <c r="CHL10" s="158"/>
      <c r="CHM10" s="158"/>
      <c r="CHN10" s="158"/>
      <c r="CHO10" s="158"/>
      <c r="CHP10" s="158"/>
      <c r="CHQ10" s="158"/>
      <c r="CHR10" s="158"/>
      <c r="CHS10" s="158"/>
      <c r="CHT10" s="158"/>
      <c r="CHU10" s="158"/>
      <c r="CHV10" s="158"/>
      <c r="CHW10" s="158"/>
      <c r="CHX10" s="158"/>
      <c r="CHY10" s="158"/>
      <c r="CHZ10" s="158"/>
      <c r="CIA10" s="158"/>
      <c r="CIB10" s="158"/>
      <c r="CIC10" s="158"/>
      <c r="CID10" s="158"/>
      <c r="CIE10" s="158"/>
      <c r="CIF10" s="158"/>
      <c r="CIG10" s="158"/>
      <c r="CIH10" s="158"/>
      <c r="CII10" s="158"/>
      <c r="CIJ10" s="158"/>
      <c r="CIK10" s="158"/>
      <c r="CIL10" s="158"/>
      <c r="CIM10" s="158"/>
      <c r="CIN10" s="158"/>
      <c r="CIO10" s="158"/>
      <c r="CIP10" s="158"/>
      <c r="CIQ10" s="158"/>
      <c r="CIR10" s="158"/>
      <c r="CIS10" s="158"/>
      <c r="CIT10" s="158"/>
      <c r="CIU10" s="158"/>
      <c r="CIV10" s="158"/>
      <c r="CIW10" s="158"/>
      <c r="CIX10" s="158"/>
      <c r="CIY10" s="158"/>
      <c r="CIZ10" s="158"/>
      <c r="CJA10" s="158"/>
      <c r="CJB10" s="158"/>
      <c r="CJC10" s="158"/>
      <c r="CJD10" s="158"/>
      <c r="CJE10" s="158"/>
      <c r="CJF10" s="158"/>
      <c r="CJG10" s="158"/>
      <c r="CJH10" s="158"/>
      <c r="CJI10" s="158"/>
      <c r="CJJ10" s="158"/>
      <c r="CJK10" s="158"/>
      <c r="CJL10" s="158"/>
      <c r="CJM10" s="158"/>
      <c r="CJN10" s="158"/>
      <c r="CJO10" s="158"/>
      <c r="CJP10" s="158"/>
      <c r="CJQ10" s="158"/>
      <c r="CJR10" s="158"/>
      <c r="CJS10" s="158"/>
      <c r="CJT10" s="158"/>
      <c r="CJU10" s="158"/>
      <c r="CJV10" s="158"/>
      <c r="CJW10" s="158"/>
      <c r="CJX10" s="158"/>
      <c r="CJY10" s="158"/>
      <c r="CJZ10" s="158"/>
      <c r="CKA10" s="158"/>
      <c r="CKB10" s="158"/>
      <c r="CKC10" s="158"/>
      <c r="CKD10" s="158"/>
      <c r="CKE10" s="158"/>
      <c r="CKF10" s="158"/>
      <c r="CKG10" s="158"/>
      <c r="CKH10" s="158"/>
      <c r="CKI10" s="158"/>
      <c r="CKJ10" s="158"/>
      <c r="CKK10" s="158"/>
      <c r="CKL10" s="158"/>
      <c r="CKM10" s="158"/>
      <c r="CKN10" s="158"/>
      <c r="CKO10" s="158"/>
      <c r="CKP10" s="158"/>
      <c r="CKQ10" s="158"/>
      <c r="CKR10" s="158"/>
      <c r="CKS10" s="158"/>
      <c r="CKT10" s="158"/>
      <c r="CKU10" s="158"/>
      <c r="CKV10" s="158"/>
      <c r="CKW10" s="158"/>
      <c r="CKX10" s="158"/>
      <c r="CKY10" s="158"/>
      <c r="CKZ10" s="158"/>
      <c r="CLA10" s="158"/>
      <c r="CLB10" s="158"/>
      <c r="CLC10" s="158"/>
      <c r="CLD10" s="158"/>
      <c r="CLE10" s="158"/>
      <c r="CLF10" s="158"/>
      <c r="CLG10" s="158"/>
      <c r="CLH10" s="158"/>
      <c r="CLI10" s="158"/>
      <c r="CLJ10" s="158"/>
      <c r="CLK10" s="158"/>
      <c r="CLL10" s="158"/>
      <c r="CLM10" s="158"/>
      <c r="CLN10" s="158"/>
      <c r="CLO10" s="158"/>
      <c r="CLP10" s="158"/>
      <c r="CLQ10" s="158"/>
      <c r="CLR10" s="158"/>
      <c r="CLS10" s="158"/>
      <c r="CLT10" s="158"/>
      <c r="CLU10" s="158"/>
      <c r="CLV10" s="158"/>
      <c r="CLW10" s="158"/>
      <c r="CLX10" s="158"/>
      <c r="CLY10" s="158"/>
      <c r="CLZ10" s="158"/>
      <c r="CMA10" s="158"/>
      <c r="CMB10" s="158"/>
      <c r="CMC10" s="158"/>
      <c r="CMD10" s="158"/>
      <c r="CME10" s="158"/>
      <c r="CMF10" s="158"/>
      <c r="CMG10" s="158"/>
      <c r="CMH10" s="158"/>
      <c r="CMI10" s="158"/>
      <c r="CMJ10" s="158"/>
      <c r="CMK10" s="158"/>
      <c r="CML10" s="158"/>
      <c r="CMM10" s="158"/>
      <c r="CMN10" s="158"/>
      <c r="CMO10" s="158"/>
      <c r="CMP10" s="158"/>
      <c r="CMQ10" s="158"/>
      <c r="CMR10" s="158"/>
      <c r="CMS10" s="158"/>
      <c r="CMT10" s="158"/>
      <c r="CMU10" s="158"/>
      <c r="CMV10" s="158"/>
      <c r="CMW10" s="158"/>
      <c r="CMX10" s="158"/>
      <c r="CMY10" s="158"/>
      <c r="CMZ10" s="158"/>
      <c r="CNA10" s="158"/>
      <c r="CNB10" s="158"/>
      <c r="CNC10" s="158"/>
      <c r="CND10" s="158"/>
      <c r="CNE10" s="158"/>
      <c r="CNF10" s="158"/>
      <c r="CNG10" s="158"/>
      <c r="CNH10" s="158"/>
      <c r="CNI10" s="158"/>
      <c r="CNJ10" s="158"/>
      <c r="CNK10" s="158"/>
      <c r="CNL10" s="158"/>
      <c r="CNM10" s="158"/>
      <c r="CNN10" s="158"/>
      <c r="CNO10" s="158"/>
      <c r="CNP10" s="158"/>
      <c r="CNQ10" s="158"/>
      <c r="CNR10" s="158"/>
      <c r="CNS10" s="158"/>
      <c r="CNT10" s="158"/>
      <c r="CNU10" s="158"/>
      <c r="CNV10" s="158"/>
      <c r="CNW10" s="158"/>
      <c r="CNX10" s="158"/>
      <c r="CNY10" s="158"/>
      <c r="CNZ10" s="158"/>
      <c r="COA10" s="158"/>
      <c r="COB10" s="158"/>
      <c r="COC10" s="158"/>
      <c r="COD10" s="158"/>
      <c r="COE10" s="158"/>
      <c r="COF10" s="158"/>
      <c r="COG10" s="158"/>
      <c r="COH10" s="158"/>
      <c r="COI10" s="158"/>
      <c r="COJ10" s="158"/>
      <c r="COK10" s="158"/>
      <c r="COL10" s="158"/>
      <c r="COM10" s="158"/>
      <c r="CON10" s="158"/>
      <c r="COO10" s="158"/>
      <c r="COP10" s="158"/>
      <c r="COQ10" s="158"/>
      <c r="COR10" s="158"/>
      <c r="COS10" s="158"/>
      <c r="COT10" s="158"/>
      <c r="COU10" s="158"/>
      <c r="COV10" s="158"/>
      <c r="COW10" s="158"/>
      <c r="COX10" s="158"/>
      <c r="COY10" s="158"/>
      <c r="COZ10" s="158"/>
      <c r="CPA10" s="158"/>
      <c r="CPB10" s="158"/>
      <c r="CPC10" s="158"/>
      <c r="CPD10" s="158"/>
      <c r="CPE10" s="158"/>
      <c r="CPF10" s="158"/>
      <c r="CPG10" s="158"/>
      <c r="CPH10" s="158"/>
      <c r="CPI10" s="158"/>
      <c r="CPJ10" s="158"/>
      <c r="CPK10" s="158"/>
      <c r="CPL10" s="158"/>
      <c r="CPM10" s="158"/>
      <c r="CPN10" s="158"/>
      <c r="CPO10" s="158"/>
      <c r="CPP10" s="158"/>
      <c r="CPQ10" s="158"/>
      <c r="CPR10" s="158"/>
      <c r="CPS10" s="158"/>
      <c r="CPT10" s="158"/>
      <c r="CPU10" s="158"/>
      <c r="CPV10" s="158"/>
      <c r="CPW10" s="158"/>
      <c r="CPX10" s="158"/>
      <c r="CPY10" s="158"/>
      <c r="CPZ10" s="158"/>
      <c r="CQA10" s="158"/>
      <c r="CQB10" s="158"/>
      <c r="CQC10" s="158"/>
      <c r="CQD10" s="158"/>
      <c r="CQE10" s="158"/>
      <c r="CQF10" s="158"/>
      <c r="CQG10" s="158"/>
      <c r="CQH10" s="158"/>
      <c r="CQI10" s="158"/>
      <c r="CQJ10" s="158"/>
      <c r="CQK10" s="158"/>
      <c r="CQL10" s="158"/>
      <c r="CQM10" s="158"/>
      <c r="CQN10" s="158"/>
      <c r="CQO10" s="158"/>
      <c r="CQP10" s="158"/>
      <c r="CQQ10" s="158"/>
      <c r="CQR10" s="158"/>
      <c r="CQS10" s="158"/>
      <c r="CQT10" s="158"/>
      <c r="CQU10" s="158"/>
      <c r="CQV10" s="158"/>
      <c r="CQW10" s="158"/>
      <c r="CQX10" s="158"/>
      <c r="CQY10" s="158"/>
      <c r="CQZ10" s="158"/>
      <c r="CRA10" s="158"/>
      <c r="CRB10" s="158"/>
      <c r="CRC10" s="158"/>
      <c r="CRD10" s="158"/>
      <c r="CRE10" s="158"/>
      <c r="CRF10" s="158"/>
      <c r="CRG10" s="158"/>
      <c r="CRH10" s="158"/>
      <c r="CRI10" s="158"/>
      <c r="CRJ10" s="158"/>
      <c r="CRK10" s="158"/>
      <c r="CRL10" s="158"/>
      <c r="CRM10" s="158"/>
      <c r="CRN10" s="158"/>
      <c r="CRO10" s="158"/>
      <c r="CRP10" s="158"/>
      <c r="CRQ10" s="158"/>
      <c r="CRR10" s="158"/>
      <c r="CRS10" s="158"/>
      <c r="CRT10" s="158"/>
      <c r="CRU10" s="158"/>
      <c r="CRV10" s="158"/>
      <c r="CRW10" s="158"/>
      <c r="CRX10" s="158"/>
      <c r="CRY10" s="158"/>
      <c r="CRZ10" s="158"/>
      <c r="CSA10" s="158"/>
      <c r="CSB10" s="158"/>
      <c r="CSC10" s="158"/>
      <c r="CSD10" s="158"/>
      <c r="CSE10" s="158"/>
      <c r="CSF10" s="158"/>
      <c r="CSG10" s="158"/>
      <c r="CSH10" s="158"/>
      <c r="CSI10" s="158"/>
      <c r="CSJ10" s="158"/>
      <c r="CSK10" s="158"/>
      <c r="CSL10" s="158"/>
      <c r="CSM10" s="158"/>
      <c r="CSN10" s="158"/>
      <c r="CSO10" s="158"/>
      <c r="CSP10" s="158"/>
      <c r="CSQ10" s="158"/>
      <c r="CSR10" s="158"/>
      <c r="CSS10" s="158"/>
      <c r="CST10" s="158"/>
      <c r="CSU10" s="158"/>
      <c r="CSV10" s="158"/>
      <c r="CSW10" s="158"/>
      <c r="CSX10" s="158"/>
      <c r="CSY10" s="158"/>
      <c r="CSZ10" s="158"/>
      <c r="CTA10" s="158"/>
      <c r="CTB10" s="158"/>
      <c r="CTC10" s="158"/>
      <c r="CTD10" s="158"/>
      <c r="CTE10" s="158"/>
      <c r="CTF10" s="158"/>
      <c r="CTG10" s="158"/>
      <c r="CTH10" s="158"/>
      <c r="CTI10" s="158"/>
      <c r="CTJ10" s="158"/>
      <c r="CTK10" s="158"/>
      <c r="CTL10" s="158"/>
      <c r="CTM10" s="158"/>
      <c r="CTN10" s="158"/>
      <c r="CTO10" s="158"/>
      <c r="CTP10" s="158"/>
      <c r="CTQ10" s="158"/>
      <c r="CTR10" s="158"/>
      <c r="CTS10" s="158"/>
      <c r="CTT10" s="158"/>
      <c r="CTU10" s="158"/>
      <c r="CTV10" s="158"/>
      <c r="CTW10" s="158"/>
      <c r="CTX10" s="158"/>
      <c r="CTY10" s="158"/>
      <c r="CTZ10" s="158"/>
      <c r="CUA10" s="158"/>
      <c r="CUB10" s="158"/>
      <c r="CUC10" s="158"/>
      <c r="CUD10" s="158"/>
      <c r="CUE10" s="158"/>
      <c r="CUF10" s="158"/>
      <c r="CUG10" s="158"/>
      <c r="CUH10" s="158"/>
      <c r="CUI10" s="158"/>
      <c r="CUJ10" s="158"/>
      <c r="CUK10" s="158"/>
      <c r="CUL10" s="158"/>
      <c r="CUM10" s="158"/>
      <c r="CUN10" s="158"/>
      <c r="CUO10" s="158"/>
      <c r="CUP10" s="158"/>
      <c r="CUQ10" s="158"/>
      <c r="CUR10" s="158"/>
      <c r="CUS10" s="158"/>
      <c r="CUT10" s="158"/>
      <c r="CUU10" s="158"/>
      <c r="CUV10" s="158"/>
      <c r="CUW10" s="158"/>
      <c r="CUX10" s="158"/>
      <c r="CUY10" s="158"/>
      <c r="CUZ10" s="158"/>
      <c r="CVA10" s="158"/>
      <c r="CVB10" s="158"/>
      <c r="CVC10" s="158"/>
      <c r="CVD10" s="158"/>
      <c r="CVE10" s="158"/>
      <c r="CVF10" s="158"/>
      <c r="CVG10" s="158"/>
      <c r="CVH10" s="158"/>
      <c r="CVI10" s="158"/>
      <c r="CVJ10" s="158"/>
      <c r="CVK10" s="158"/>
      <c r="CVL10" s="158"/>
      <c r="CVM10" s="158"/>
      <c r="CVN10" s="158"/>
      <c r="CVO10" s="158"/>
      <c r="CVP10" s="158"/>
      <c r="CVQ10" s="158"/>
      <c r="CVR10" s="158"/>
      <c r="CVS10" s="158"/>
      <c r="CVT10" s="158"/>
      <c r="CVU10" s="158"/>
      <c r="CVV10" s="158"/>
      <c r="CVW10" s="158"/>
      <c r="CVX10" s="158"/>
      <c r="CVY10" s="158"/>
      <c r="CVZ10" s="158"/>
      <c r="CWA10" s="158"/>
      <c r="CWB10" s="158"/>
      <c r="CWC10" s="158"/>
      <c r="CWD10" s="158"/>
      <c r="CWE10" s="158"/>
      <c r="CWF10" s="158"/>
      <c r="CWG10" s="158"/>
      <c r="CWH10" s="158"/>
      <c r="CWI10" s="158"/>
      <c r="CWJ10" s="158"/>
      <c r="CWK10" s="158"/>
      <c r="CWL10" s="158"/>
      <c r="CWM10" s="158"/>
      <c r="CWN10" s="158"/>
      <c r="CWO10" s="158"/>
      <c r="CWP10" s="158"/>
      <c r="CWQ10" s="158"/>
      <c r="CWR10" s="158"/>
      <c r="CWS10" s="158"/>
      <c r="CWT10" s="158"/>
      <c r="CWU10" s="158"/>
      <c r="CWV10" s="158"/>
      <c r="CWW10" s="158"/>
      <c r="CWX10" s="158"/>
      <c r="CWY10" s="158"/>
      <c r="CWZ10" s="158"/>
      <c r="CXA10" s="158"/>
      <c r="CXB10" s="158"/>
      <c r="CXC10" s="158"/>
      <c r="CXD10" s="158"/>
      <c r="CXE10" s="158"/>
      <c r="CXF10" s="158"/>
      <c r="CXG10" s="158"/>
      <c r="CXH10" s="158"/>
      <c r="CXI10" s="158"/>
      <c r="CXJ10" s="158"/>
      <c r="CXK10" s="158"/>
      <c r="CXL10" s="158"/>
      <c r="CXM10" s="158"/>
      <c r="CXN10" s="158"/>
      <c r="CXO10" s="158"/>
      <c r="CXP10" s="158"/>
      <c r="CXQ10" s="158"/>
      <c r="CXR10" s="158"/>
      <c r="CXS10" s="158"/>
      <c r="CXT10" s="158"/>
      <c r="CXU10" s="158"/>
      <c r="CXV10" s="158"/>
      <c r="CXW10" s="158"/>
      <c r="CXX10" s="158"/>
      <c r="CXY10" s="158"/>
      <c r="CXZ10" s="158"/>
      <c r="CYA10" s="158"/>
      <c r="CYB10" s="158"/>
      <c r="CYC10" s="158"/>
      <c r="CYD10" s="158"/>
      <c r="CYE10" s="158"/>
      <c r="CYF10" s="158"/>
      <c r="CYG10" s="158"/>
      <c r="CYH10" s="158"/>
      <c r="CYI10" s="158"/>
      <c r="CYJ10" s="158"/>
      <c r="CYK10" s="158"/>
      <c r="CYL10" s="158"/>
      <c r="CYM10" s="158"/>
      <c r="CYN10" s="158"/>
      <c r="CYO10" s="158"/>
      <c r="CYP10" s="158"/>
      <c r="CYQ10" s="158"/>
      <c r="CYR10" s="158"/>
      <c r="CYS10" s="158"/>
      <c r="CYT10" s="158"/>
      <c r="CYU10" s="158"/>
      <c r="CYV10" s="158"/>
      <c r="CYW10" s="158"/>
      <c r="CYX10" s="158"/>
      <c r="CYY10" s="158"/>
      <c r="CYZ10" s="158"/>
      <c r="CZA10" s="158"/>
      <c r="CZB10" s="158"/>
      <c r="CZC10" s="158"/>
      <c r="CZD10" s="158"/>
      <c r="CZE10" s="158"/>
      <c r="CZF10" s="158"/>
      <c r="CZG10" s="158"/>
      <c r="CZH10" s="158"/>
      <c r="CZI10" s="158"/>
      <c r="CZJ10" s="158"/>
      <c r="CZK10" s="158"/>
      <c r="CZL10" s="158"/>
      <c r="CZM10" s="158"/>
      <c r="CZN10" s="158"/>
      <c r="CZO10" s="158"/>
      <c r="CZP10" s="158"/>
      <c r="CZQ10" s="158"/>
      <c r="CZR10" s="158"/>
      <c r="CZS10" s="158"/>
      <c r="CZT10" s="158"/>
      <c r="CZU10" s="158"/>
      <c r="CZV10" s="158"/>
      <c r="CZW10" s="158"/>
      <c r="CZX10" s="158"/>
      <c r="CZY10" s="158"/>
      <c r="CZZ10" s="158"/>
      <c r="DAA10" s="158"/>
      <c r="DAB10" s="158"/>
      <c r="DAC10" s="158"/>
      <c r="DAD10" s="158"/>
      <c r="DAE10" s="158"/>
      <c r="DAF10" s="158"/>
      <c r="DAG10" s="158"/>
      <c r="DAH10" s="158"/>
      <c r="DAI10" s="158"/>
      <c r="DAJ10" s="158"/>
      <c r="DAK10" s="158"/>
      <c r="DAL10" s="158"/>
      <c r="DAM10" s="158"/>
      <c r="DAN10" s="158"/>
      <c r="DAO10" s="158"/>
      <c r="DAP10" s="158"/>
      <c r="DAQ10" s="158"/>
      <c r="DAR10" s="158"/>
      <c r="DAS10" s="158"/>
      <c r="DAT10" s="158"/>
      <c r="DAU10" s="158"/>
      <c r="DAV10" s="158"/>
      <c r="DAW10" s="158"/>
      <c r="DAX10" s="158"/>
      <c r="DAY10" s="158"/>
      <c r="DAZ10" s="158"/>
      <c r="DBA10" s="158"/>
      <c r="DBB10" s="158"/>
      <c r="DBC10" s="158"/>
      <c r="DBD10" s="158"/>
      <c r="DBE10" s="158"/>
      <c r="DBF10" s="158"/>
      <c r="DBG10" s="158"/>
      <c r="DBH10" s="158"/>
      <c r="DBI10" s="158"/>
      <c r="DBJ10" s="158"/>
      <c r="DBK10" s="158"/>
      <c r="DBL10" s="158"/>
      <c r="DBM10" s="158"/>
      <c r="DBN10" s="158"/>
      <c r="DBO10" s="158"/>
      <c r="DBP10" s="158"/>
      <c r="DBQ10" s="158"/>
      <c r="DBR10" s="158"/>
      <c r="DBS10" s="158"/>
      <c r="DBT10" s="158"/>
      <c r="DBU10" s="158"/>
      <c r="DBV10" s="158"/>
      <c r="DBW10" s="158"/>
      <c r="DBX10" s="158"/>
      <c r="DBY10" s="158"/>
      <c r="DBZ10" s="158"/>
      <c r="DCA10" s="158"/>
      <c r="DCB10" s="158"/>
      <c r="DCC10" s="158"/>
      <c r="DCD10" s="158"/>
      <c r="DCE10" s="158"/>
      <c r="DCF10" s="158"/>
      <c r="DCG10" s="158"/>
      <c r="DCH10" s="158"/>
      <c r="DCI10" s="158"/>
      <c r="DCJ10" s="158"/>
      <c r="DCK10" s="158"/>
      <c r="DCL10" s="158"/>
      <c r="DCM10" s="158"/>
      <c r="DCN10" s="158"/>
      <c r="DCO10" s="158"/>
      <c r="DCP10" s="158"/>
      <c r="DCQ10" s="158"/>
      <c r="DCR10" s="158"/>
      <c r="DCS10" s="158"/>
      <c r="DCT10" s="158"/>
      <c r="DCU10" s="158"/>
      <c r="DCV10" s="158"/>
      <c r="DCW10" s="158"/>
      <c r="DCX10" s="158"/>
      <c r="DCY10" s="158"/>
      <c r="DCZ10" s="158"/>
      <c r="DDA10" s="158"/>
      <c r="DDB10" s="158"/>
      <c r="DDC10" s="158"/>
      <c r="DDD10" s="158"/>
      <c r="DDE10" s="158"/>
      <c r="DDF10" s="158"/>
      <c r="DDG10" s="158"/>
      <c r="DDH10" s="158"/>
      <c r="DDI10" s="158"/>
      <c r="DDJ10" s="158"/>
      <c r="DDK10" s="158"/>
      <c r="DDL10" s="158"/>
      <c r="DDM10" s="158"/>
      <c r="DDN10" s="158"/>
      <c r="DDO10" s="158"/>
      <c r="DDP10" s="158"/>
      <c r="DDQ10" s="158"/>
      <c r="DDR10" s="158"/>
      <c r="DDS10" s="158"/>
      <c r="DDT10" s="158"/>
      <c r="DDU10" s="158"/>
      <c r="DDV10" s="158"/>
      <c r="DDW10" s="158"/>
      <c r="DDX10" s="158"/>
      <c r="DDY10" s="158"/>
      <c r="DDZ10" s="158"/>
      <c r="DEA10" s="158"/>
      <c r="DEB10" s="158"/>
      <c r="DEC10" s="158"/>
      <c r="DED10" s="158"/>
      <c r="DEE10" s="158"/>
      <c r="DEF10" s="158"/>
      <c r="DEG10" s="158"/>
      <c r="DEH10" s="158"/>
      <c r="DEI10" s="158"/>
      <c r="DEJ10" s="158"/>
      <c r="DEK10" s="158"/>
      <c r="DEL10" s="158"/>
      <c r="DEM10" s="158"/>
      <c r="DEN10" s="158"/>
      <c r="DEO10" s="158"/>
      <c r="DEP10" s="158"/>
      <c r="DEQ10" s="158"/>
      <c r="DER10" s="158"/>
      <c r="DES10" s="158"/>
      <c r="DET10" s="158"/>
      <c r="DEU10" s="158"/>
      <c r="DEV10" s="158"/>
      <c r="DEW10" s="158"/>
      <c r="DEX10" s="158"/>
      <c r="DEY10" s="158"/>
      <c r="DEZ10" s="158"/>
      <c r="DFA10" s="158"/>
      <c r="DFB10" s="158"/>
      <c r="DFC10" s="158"/>
      <c r="DFD10" s="158"/>
      <c r="DFE10" s="158"/>
      <c r="DFF10" s="158"/>
      <c r="DFG10" s="158"/>
      <c r="DFH10" s="158"/>
      <c r="DFI10" s="158"/>
      <c r="DFJ10" s="158"/>
      <c r="DFK10" s="158"/>
      <c r="DFL10" s="158"/>
      <c r="DFM10" s="158"/>
      <c r="DFN10" s="158"/>
      <c r="DFO10" s="158"/>
      <c r="DFP10" s="158"/>
      <c r="DFQ10" s="158"/>
      <c r="DFR10" s="158"/>
      <c r="DFS10" s="158"/>
      <c r="DFT10" s="158"/>
      <c r="DFU10" s="158"/>
      <c r="DFV10" s="158"/>
      <c r="DFW10" s="158"/>
      <c r="DFX10" s="158"/>
      <c r="DFY10" s="158"/>
      <c r="DFZ10" s="158"/>
      <c r="DGA10" s="158"/>
      <c r="DGB10" s="158"/>
      <c r="DGC10" s="158"/>
      <c r="DGD10" s="158"/>
      <c r="DGE10" s="158"/>
      <c r="DGF10" s="158"/>
      <c r="DGG10" s="158"/>
      <c r="DGH10" s="158"/>
      <c r="DGI10" s="158"/>
      <c r="DGJ10" s="158"/>
      <c r="DGK10" s="158"/>
      <c r="DGL10" s="158"/>
      <c r="DGM10" s="158"/>
      <c r="DGN10" s="158"/>
      <c r="DGO10" s="158"/>
      <c r="DGP10" s="158"/>
      <c r="DGQ10" s="158"/>
      <c r="DGR10" s="158"/>
      <c r="DGS10" s="158"/>
      <c r="DGT10" s="158"/>
      <c r="DGU10" s="158"/>
      <c r="DGV10" s="158"/>
      <c r="DGW10" s="158"/>
      <c r="DGX10" s="158"/>
      <c r="DGY10" s="158"/>
      <c r="DGZ10" s="158"/>
      <c r="DHA10" s="158"/>
      <c r="DHB10" s="158"/>
      <c r="DHC10" s="158"/>
      <c r="DHD10" s="158"/>
      <c r="DHE10" s="158"/>
      <c r="DHF10" s="158"/>
      <c r="DHG10" s="158"/>
      <c r="DHH10" s="158"/>
      <c r="DHI10" s="158"/>
      <c r="DHJ10" s="158"/>
      <c r="DHK10" s="158"/>
      <c r="DHL10" s="158"/>
      <c r="DHM10" s="158"/>
      <c r="DHN10" s="158"/>
      <c r="DHO10" s="158"/>
      <c r="DHP10" s="158"/>
      <c r="DHQ10" s="158"/>
      <c r="DHR10" s="158"/>
      <c r="DHS10" s="158"/>
      <c r="DHT10" s="158"/>
      <c r="DHU10" s="158"/>
      <c r="DHV10" s="158"/>
      <c r="DHW10" s="158"/>
      <c r="DHX10" s="158"/>
      <c r="DHY10" s="158"/>
      <c r="DHZ10" s="158"/>
      <c r="DIA10" s="158"/>
      <c r="DIB10" s="158"/>
      <c r="DIC10" s="158"/>
      <c r="DID10" s="158"/>
      <c r="DIE10" s="158"/>
      <c r="DIF10" s="158"/>
      <c r="DIG10" s="158"/>
      <c r="DIH10" s="158"/>
      <c r="DII10" s="158"/>
      <c r="DIJ10" s="158"/>
      <c r="DIK10" s="158"/>
      <c r="DIL10" s="158"/>
      <c r="DIM10" s="158"/>
      <c r="DIN10" s="158"/>
      <c r="DIO10" s="158"/>
      <c r="DIP10" s="158"/>
      <c r="DIQ10" s="158"/>
      <c r="DIR10" s="158"/>
      <c r="DIS10" s="158"/>
      <c r="DIT10" s="158"/>
      <c r="DIU10" s="158"/>
      <c r="DIV10" s="158"/>
      <c r="DIW10" s="158"/>
      <c r="DIX10" s="158"/>
      <c r="DIY10" s="158"/>
      <c r="DIZ10" s="158"/>
      <c r="DJA10" s="158"/>
      <c r="DJB10" s="158"/>
      <c r="DJC10" s="158"/>
      <c r="DJD10" s="158"/>
      <c r="DJE10" s="158"/>
      <c r="DJF10" s="158"/>
      <c r="DJG10" s="158"/>
      <c r="DJH10" s="158"/>
      <c r="DJI10" s="158"/>
      <c r="DJJ10" s="158"/>
      <c r="DJK10" s="158"/>
      <c r="DJL10" s="158"/>
      <c r="DJM10" s="158"/>
      <c r="DJN10" s="158"/>
      <c r="DJO10" s="158"/>
      <c r="DJP10" s="158"/>
      <c r="DJQ10" s="158"/>
      <c r="DJR10" s="158"/>
      <c r="DJS10" s="158"/>
      <c r="DJT10" s="158"/>
      <c r="DJU10" s="158"/>
      <c r="DJV10" s="158"/>
      <c r="DJW10" s="158"/>
      <c r="DJX10" s="158"/>
      <c r="DJY10" s="158"/>
      <c r="DJZ10" s="158"/>
      <c r="DKA10" s="158"/>
      <c r="DKB10" s="158"/>
      <c r="DKC10" s="158"/>
      <c r="DKD10" s="158"/>
      <c r="DKE10" s="158"/>
      <c r="DKF10" s="158"/>
      <c r="DKG10" s="158"/>
      <c r="DKH10" s="158"/>
      <c r="DKI10" s="158"/>
      <c r="DKJ10" s="158"/>
      <c r="DKK10" s="158"/>
      <c r="DKL10" s="158"/>
      <c r="DKM10" s="158"/>
      <c r="DKN10" s="158"/>
      <c r="DKO10" s="158"/>
      <c r="DKP10" s="158"/>
      <c r="DKQ10" s="158"/>
      <c r="DKR10" s="158"/>
      <c r="DKS10" s="158"/>
      <c r="DKT10" s="158"/>
      <c r="DKU10" s="158"/>
      <c r="DKV10" s="158"/>
      <c r="DKW10" s="158"/>
      <c r="DKX10" s="158"/>
      <c r="DKY10" s="158"/>
      <c r="DKZ10" s="158"/>
      <c r="DLA10" s="158"/>
      <c r="DLB10" s="158"/>
      <c r="DLC10" s="158"/>
      <c r="DLD10" s="158"/>
      <c r="DLE10" s="158"/>
      <c r="DLF10" s="158"/>
      <c r="DLG10" s="158"/>
      <c r="DLH10" s="158"/>
      <c r="DLI10" s="158"/>
      <c r="DLJ10" s="158"/>
      <c r="DLK10" s="158"/>
      <c r="DLL10" s="158"/>
      <c r="DLM10" s="158"/>
      <c r="DLN10" s="158"/>
      <c r="DLO10" s="158"/>
      <c r="DLP10" s="158"/>
      <c r="DLQ10" s="158"/>
      <c r="DLR10" s="158"/>
      <c r="DLS10" s="158"/>
      <c r="DLT10" s="158"/>
      <c r="DLU10" s="158"/>
      <c r="DLV10" s="158"/>
      <c r="DLW10" s="158"/>
      <c r="DLX10" s="158"/>
      <c r="DLY10" s="158"/>
      <c r="DLZ10" s="158"/>
      <c r="DMA10" s="158"/>
      <c r="DMB10" s="158"/>
      <c r="DMC10" s="158"/>
      <c r="DMD10" s="158"/>
      <c r="DME10" s="158"/>
      <c r="DMF10" s="158"/>
      <c r="DMG10" s="158"/>
      <c r="DMH10" s="158"/>
      <c r="DMI10" s="158"/>
      <c r="DMJ10" s="158"/>
      <c r="DMK10" s="158"/>
      <c r="DML10" s="158"/>
      <c r="DMM10" s="158"/>
      <c r="DMN10" s="158"/>
      <c r="DMO10" s="158"/>
      <c r="DMP10" s="158"/>
      <c r="DMQ10" s="158"/>
      <c r="DMR10" s="158"/>
      <c r="DMS10" s="158"/>
      <c r="DMT10" s="158"/>
      <c r="DMU10" s="158"/>
      <c r="DMV10" s="158"/>
      <c r="DMW10" s="158"/>
      <c r="DMX10" s="158"/>
      <c r="DMY10" s="158"/>
      <c r="DMZ10" s="158"/>
      <c r="DNA10" s="158"/>
      <c r="DNB10" s="158"/>
      <c r="DNC10" s="158"/>
      <c r="DND10" s="158"/>
      <c r="DNE10" s="158"/>
      <c r="DNF10" s="158"/>
      <c r="DNG10" s="158"/>
      <c r="DNH10" s="158"/>
      <c r="DNI10" s="158"/>
      <c r="DNJ10" s="158"/>
      <c r="DNK10" s="158"/>
      <c r="DNL10" s="158"/>
      <c r="DNM10" s="158"/>
      <c r="DNN10" s="158"/>
      <c r="DNO10" s="158"/>
      <c r="DNP10" s="158"/>
      <c r="DNQ10" s="158"/>
      <c r="DNR10" s="158"/>
      <c r="DNS10" s="158"/>
      <c r="DNT10" s="158"/>
      <c r="DNU10" s="158"/>
      <c r="DNV10" s="158"/>
      <c r="DNW10" s="158"/>
      <c r="DNX10" s="158"/>
      <c r="DNY10" s="158"/>
      <c r="DNZ10" s="158"/>
      <c r="DOA10" s="158"/>
      <c r="DOB10" s="158"/>
      <c r="DOC10" s="158"/>
      <c r="DOD10" s="158"/>
      <c r="DOE10" s="158"/>
      <c r="DOF10" s="158"/>
      <c r="DOG10" s="158"/>
      <c r="DOH10" s="158"/>
      <c r="DOI10" s="158"/>
      <c r="DOJ10" s="158"/>
      <c r="DOK10" s="158"/>
      <c r="DOL10" s="158"/>
      <c r="DOM10" s="158"/>
      <c r="DON10" s="158"/>
      <c r="DOO10" s="158"/>
      <c r="DOP10" s="158"/>
      <c r="DOQ10" s="158"/>
      <c r="DOR10" s="158"/>
      <c r="DOS10" s="158"/>
      <c r="DOT10" s="158"/>
      <c r="DOU10" s="158"/>
      <c r="DOV10" s="158"/>
      <c r="DOW10" s="158"/>
      <c r="DOX10" s="158"/>
      <c r="DOY10" s="158"/>
      <c r="DOZ10" s="158"/>
      <c r="DPA10" s="158"/>
      <c r="DPB10" s="158"/>
      <c r="DPC10" s="158"/>
      <c r="DPD10" s="158"/>
      <c r="DPE10" s="158"/>
      <c r="DPF10" s="158"/>
      <c r="DPG10" s="158"/>
      <c r="DPH10" s="158"/>
      <c r="DPI10" s="158"/>
      <c r="DPJ10" s="158"/>
      <c r="DPK10" s="158"/>
      <c r="DPL10" s="158"/>
      <c r="DPM10" s="158"/>
      <c r="DPN10" s="158"/>
      <c r="DPO10" s="158"/>
      <c r="DPP10" s="158"/>
      <c r="DPQ10" s="158"/>
      <c r="DPR10" s="158"/>
      <c r="DPS10" s="158"/>
      <c r="DPT10" s="158"/>
      <c r="DPU10" s="158"/>
      <c r="DPV10" s="158"/>
      <c r="DPW10" s="158"/>
      <c r="DPX10" s="158"/>
      <c r="DPY10" s="158"/>
      <c r="DPZ10" s="158"/>
      <c r="DQA10" s="158"/>
      <c r="DQB10" s="158"/>
      <c r="DQC10" s="158"/>
      <c r="DQD10" s="158"/>
      <c r="DQE10" s="158"/>
      <c r="DQF10" s="158"/>
      <c r="DQG10" s="158"/>
      <c r="DQH10" s="158"/>
      <c r="DQI10" s="158"/>
      <c r="DQJ10" s="158"/>
      <c r="DQK10" s="158"/>
      <c r="DQL10" s="158"/>
      <c r="DQM10" s="158"/>
      <c r="DQN10" s="158"/>
      <c r="DQO10" s="158"/>
      <c r="DQP10" s="158"/>
      <c r="DQQ10" s="158"/>
      <c r="DQR10" s="158"/>
      <c r="DQS10" s="158"/>
      <c r="DQT10" s="158"/>
      <c r="DQU10" s="158"/>
      <c r="DQV10" s="158"/>
      <c r="DQW10" s="158"/>
      <c r="DQX10" s="158"/>
      <c r="DQY10" s="158"/>
      <c r="DQZ10" s="158"/>
      <c r="DRA10" s="158"/>
      <c r="DRB10" s="158"/>
      <c r="DRC10" s="158"/>
      <c r="DRD10" s="158"/>
      <c r="DRE10" s="158"/>
      <c r="DRF10" s="158"/>
      <c r="DRG10" s="158"/>
      <c r="DRH10" s="158"/>
      <c r="DRI10" s="158"/>
      <c r="DRJ10" s="158"/>
      <c r="DRK10" s="158"/>
      <c r="DRL10" s="158"/>
      <c r="DRM10" s="158"/>
      <c r="DRN10" s="158"/>
      <c r="DRO10" s="158"/>
      <c r="DRP10" s="158"/>
      <c r="DRQ10" s="158"/>
      <c r="DRR10" s="158"/>
      <c r="DRS10" s="158"/>
      <c r="DRT10" s="158"/>
      <c r="DRU10" s="158"/>
      <c r="DRV10" s="158"/>
      <c r="DRW10" s="158"/>
      <c r="DRX10" s="158"/>
      <c r="DRY10" s="158"/>
      <c r="DRZ10" s="158"/>
      <c r="DSA10" s="158"/>
      <c r="DSB10" s="158"/>
      <c r="DSC10" s="158"/>
      <c r="DSD10" s="158"/>
      <c r="DSE10" s="158"/>
      <c r="DSF10" s="158"/>
      <c r="DSG10" s="158"/>
      <c r="DSH10" s="158"/>
      <c r="DSI10" s="158"/>
      <c r="DSJ10" s="158"/>
      <c r="DSK10" s="158"/>
      <c r="DSL10" s="158"/>
      <c r="DSM10" s="158"/>
      <c r="DSN10" s="158"/>
      <c r="DSO10" s="158"/>
      <c r="DSP10" s="158"/>
      <c r="DSQ10" s="158"/>
      <c r="DSR10" s="158"/>
      <c r="DSS10" s="158"/>
      <c r="DST10" s="158"/>
      <c r="DSU10" s="158"/>
      <c r="DSV10" s="158"/>
      <c r="DSW10" s="158"/>
      <c r="DSX10" s="158"/>
      <c r="DSY10" s="158"/>
      <c r="DSZ10" s="158"/>
      <c r="DTA10" s="158"/>
      <c r="DTB10" s="158"/>
      <c r="DTC10" s="158"/>
      <c r="DTD10" s="158"/>
      <c r="DTE10" s="158"/>
      <c r="DTF10" s="158"/>
      <c r="DTG10" s="158"/>
      <c r="DTH10" s="158"/>
      <c r="DTI10" s="158"/>
      <c r="DTJ10" s="158"/>
      <c r="DTK10" s="158"/>
      <c r="DTL10" s="158"/>
      <c r="DTM10" s="158"/>
      <c r="DTN10" s="158"/>
      <c r="DTO10" s="158"/>
      <c r="DTP10" s="158"/>
      <c r="DTQ10" s="158"/>
      <c r="DTR10" s="158"/>
      <c r="DTS10" s="158"/>
      <c r="DTT10" s="158"/>
      <c r="DTU10" s="158"/>
      <c r="DTV10" s="158"/>
      <c r="DTW10" s="158"/>
      <c r="DTX10" s="158"/>
      <c r="DTY10" s="158"/>
      <c r="DTZ10" s="158"/>
      <c r="DUA10" s="158"/>
      <c r="DUB10" s="158"/>
      <c r="DUC10" s="158"/>
      <c r="DUD10" s="158"/>
      <c r="DUE10" s="158"/>
      <c r="DUF10" s="158"/>
      <c r="DUG10" s="158"/>
      <c r="DUH10" s="158"/>
      <c r="DUI10" s="158"/>
      <c r="DUJ10" s="158"/>
      <c r="DUK10" s="158"/>
      <c r="DUL10" s="158"/>
      <c r="DUM10" s="158"/>
      <c r="DUN10" s="158"/>
      <c r="DUO10" s="158"/>
      <c r="DUP10" s="158"/>
      <c r="DUQ10" s="158"/>
      <c r="DUR10" s="158"/>
      <c r="DUS10" s="158"/>
      <c r="DUT10" s="158"/>
      <c r="DUU10" s="158"/>
      <c r="DUV10" s="158"/>
      <c r="DUW10" s="158"/>
      <c r="DUX10" s="158"/>
      <c r="DUY10" s="158"/>
      <c r="DUZ10" s="158"/>
      <c r="DVA10" s="158"/>
      <c r="DVB10" s="158"/>
      <c r="DVC10" s="158"/>
      <c r="DVD10" s="158"/>
      <c r="DVE10" s="158"/>
      <c r="DVF10" s="158"/>
      <c r="DVG10" s="158"/>
      <c r="DVH10" s="158"/>
      <c r="DVI10" s="158"/>
      <c r="DVJ10" s="158"/>
      <c r="DVK10" s="158"/>
      <c r="DVL10" s="158"/>
      <c r="DVM10" s="158"/>
      <c r="DVN10" s="158"/>
      <c r="DVO10" s="158"/>
      <c r="DVP10" s="158"/>
      <c r="DVQ10" s="158"/>
      <c r="DVR10" s="158"/>
      <c r="DVS10" s="158"/>
      <c r="DVT10" s="158"/>
      <c r="DVU10" s="158"/>
      <c r="DVV10" s="158"/>
      <c r="DVW10" s="158"/>
      <c r="DVX10" s="158"/>
      <c r="DVY10" s="158"/>
      <c r="DVZ10" s="158"/>
      <c r="DWA10" s="158"/>
      <c r="DWB10" s="158"/>
      <c r="DWC10" s="158"/>
      <c r="DWD10" s="158"/>
      <c r="DWE10" s="158"/>
      <c r="DWF10" s="158"/>
      <c r="DWG10" s="158"/>
      <c r="DWH10" s="158"/>
      <c r="DWI10" s="158"/>
      <c r="DWJ10" s="158"/>
      <c r="DWK10" s="158"/>
      <c r="DWL10" s="158"/>
      <c r="DWM10" s="158"/>
      <c r="DWN10" s="158"/>
      <c r="DWO10" s="158"/>
      <c r="DWP10" s="158"/>
      <c r="DWQ10" s="158"/>
      <c r="DWR10" s="158"/>
      <c r="DWS10" s="158"/>
      <c r="DWT10" s="158"/>
      <c r="DWU10" s="158"/>
      <c r="DWV10" s="158"/>
      <c r="DWW10" s="158"/>
      <c r="DWX10" s="158"/>
      <c r="DWY10" s="158"/>
      <c r="DWZ10" s="158"/>
      <c r="DXA10" s="158"/>
      <c r="DXB10" s="158"/>
      <c r="DXC10" s="158"/>
      <c r="DXD10" s="158"/>
      <c r="DXE10" s="158"/>
      <c r="DXF10" s="158"/>
      <c r="DXG10" s="158"/>
      <c r="DXH10" s="158"/>
      <c r="DXI10" s="158"/>
      <c r="DXJ10" s="158"/>
      <c r="DXK10" s="158"/>
      <c r="DXL10" s="158"/>
      <c r="DXM10" s="158"/>
      <c r="DXN10" s="158"/>
      <c r="DXO10" s="158"/>
      <c r="DXP10" s="158"/>
      <c r="DXQ10" s="158"/>
      <c r="DXR10" s="158"/>
      <c r="DXS10" s="158"/>
      <c r="DXT10" s="158"/>
      <c r="DXU10" s="158"/>
      <c r="DXV10" s="158"/>
      <c r="DXW10" s="158"/>
      <c r="DXX10" s="158"/>
      <c r="DXY10" s="158"/>
      <c r="DXZ10" s="158"/>
      <c r="DYA10" s="158"/>
      <c r="DYB10" s="158"/>
      <c r="DYC10" s="158"/>
      <c r="DYD10" s="158"/>
      <c r="DYE10" s="158"/>
      <c r="DYF10" s="158"/>
      <c r="DYG10" s="158"/>
      <c r="DYH10" s="158"/>
      <c r="DYI10" s="158"/>
      <c r="DYJ10" s="158"/>
      <c r="DYK10" s="158"/>
      <c r="DYL10" s="158"/>
      <c r="DYM10" s="158"/>
      <c r="DYN10" s="158"/>
      <c r="DYO10" s="158"/>
      <c r="DYP10" s="158"/>
      <c r="DYQ10" s="158"/>
      <c r="DYR10" s="158"/>
      <c r="DYS10" s="158"/>
      <c r="DYT10" s="158"/>
      <c r="DYU10" s="158"/>
      <c r="DYV10" s="158"/>
      <c r="DYW10" s="158"/>
      <c r="DYX10" s="158"/>
      <c r="DYY10" s="158"/>
      <c r="DYZ10" s="158"/>
      <c r="DZA10" s="158"/>
      <c r="DZB10" s="158"/>
      <c r="DZC10" s="158"/>
      <c r="DZD10" s="158"/>
      <c r="DZE10" s="158"/>
      <c r="DZF10" s="158"/>
      <c r="DZG10" s="158"/>
      <c r="DZH10" s="158"/>
      <c r="DZI10" s="158"/>
      <c r="DZJ10" s="158"/>
      <c r="DZK10" s="158"/>
      <c r="DZL10" s="158"/>
      <c r="DZM10" s="158"/>
      <c r="DZN10" s="158"/>
      <c r="DZO10" s="158"/>
      <c r="DZP10" s="158"/>
      <c r="DZQ10" s="158"/>
      <c r="DZR10" s="158"/>
      <c r="DZS10" s="158"/>
      <c r="DZT10" s="158"/>
      <c r="DZU10" s="158"/>
      <c r="DZV10" s="158"/>
      <c r="DZW10" s="158"/>
      <c r="DZX10" s="158"/>
      <c r="DZY10" s="158"/>
      <c r="DZZ10" s="158"/>
      <c r="EAA10" s="158"/>
      <c r="EAB10" s="158"/>
      <c r="EAC10" s="158"/>
      <c r="EAD10" s="158"/>
      <c r="EAE10" s="158"/>
      <c r="EAF10" s="158"/>
      <c r="EAG10" s="158"/>
      <c r="EAH10" s="158"/>
      <c r="EAI10" s="158"/>
      <c r="EAJ10" s="158"/>
      <c r="EAK10" s="158"/>
      <c r="EAL10" s="158"/>
      <c r="EAM10" s="158"/>
      <c r="EAN10" s="158"/>
      <c r="EAO10" s="158"/>
      <c r="EAP10" s="158"/>
      <c r="EAQ10" s="158"/>
      <c r="EAR10" s="158"/>
      <c r="EAS10" s="158"/>
      <c r="EAT10" s="158"/>
      <c r="EAU10" s="158"/>
      <c r="EAV10" s="158"/>
      <c r="EAW10" s="158"/>
      <c r="EAX10" s="158"/>
      <c r="EAY10" s="158"/>
      <c r="EAZ10" s="158"/>
      <c r="EBA10" s="158"/>
      <c r="EBB10" s="158"/>
      <c r="EBC10" s="158"/>
      <c r="EBD10" s="158"/>
      <c r="EBE10" s="158"/>
      <c r="EBF10" s="158"/>
      <c r="EBG10" s="158"/>
      <c r="EBH10" s="158"/>
      <c r="EBI10" s="158"/>
      <c r="EBJ10" s="158"/>
      <c r="EBK10" s="158"/>
      <c r="EBL10" s="158"/>
      <c r="EBM10" s="158"/>
      <c r="EBN10" s="158"/>
      <c r="EBO10" s="158"/>
      <c r="EBP10" s="158"/>
      <c r="EBQ10" s="158"/>
      <c r="EBR10" s="158"/>
      <c r="EBS10" s="158"/>
      <c r="EBT10" s="158"/>
      <c r="EBU10" s="158"/>
      <c r="EBV10" s="158"/>
      <c r="EBW10" s="158"/>
      <c r="EBX10" s="158"/>
      <c r="EBY10" s="158"/>
      <c r="EBZ10" s="158"/>
      <c r="ECA10" s="158"/>
      <c r="ECB10" s="158"/>
      <c r="ECC10" s="158"/>
      <c r="ECD10" s="158"/>
      <c r="ECE10" s="158"/>
      <c r="ECF10" s="158"/>
      <c r="ECG10" s="158"/>
      <c r="ECH10" s="158"/>
      <c r="ECI10" s="158"/>
      <c r="ECJ10" s="158"/>
      <c r="ECK10" s="158"/>
      <c r="ECL10" s="158"/>
      <c r="ECM10" s="158"/>
      <c r="ECN10" s="158"/>
      <c r="ECO10" s="158"/>
      <c r="ECP10" s="158"/>
      <c r="ECQ10" s="158"/>
      <c r="ECR10" s="158"/>
      <c r="ECS10" s="158"/>
      <c r="ECT10" s="158"/>
      <c r="ECU10" s="158"/>
      <c r="ECV10" s="158"/>
      <c r="ECW10" s="158"/>
      <c r="ECX10" s="158"/>
      <c r="ECY10" s="158"/>
      <c r="ECZ10" s="158"/>
      <c r="EDA10" s="158"/>
      <c r="EDB10" s="158"/>
      <c r="EDC10" s="158"/>
      <c r="EDD10" s="158"/>
      <c r="EDE10" s="158"/>
      <c r="EDF10" s="158"/>
      <c r="EDG10" s="158"/>
      <c r="EDH10" s="158"/>
      <c r="EDI10" s="158"/>
      <c r="EDJ10" s="158"/>
      <c r="EDK10" s="158"/>
      <c r="EDL10" s="158"/>
      <c r="EDM10" s="158"/>
      <c r="EDN10" s="158"/>
      <c r="EDO10" s="158"/>
      <c r="EDP10" s="158"/>
      <c r="EDQ10" s="158"/>
      <c r="EDR10" s="158"/>
      <c r="EDS10" s="158"/>
      <c r="EDT10" s="158"/>
      <c r="EDU10" s="158"/>
      <c r="EDV10" s="158"/>
      <c r="EDW10" s="158"/>
      <c r="EDX10" s="158"/>
      <c r="EDY10" s="158"/>
      <c r="EDZ10" s="158"/>
      <c r="EEA10" s="158"/>
      <c r="EEB10" s="158"/>
      <c r="EEC10" s="158"/>
      <c r="EED10" s="158"/>
      <c r="EEE10" s="158"/>
      <c r="EEF10" s="158"/>
      <c r="EEG10" s="158"/>
      <c r="EEH10" s="158"/>
      <c r="EEI10" s="158"/>
      <c r="EEJ10" s="158"/>
      <c r="EEK10" s="158"/>
      <c r="EEL10" s="158"/>
      <c r="EEM10" s="158"/>
      <c r="EEN10" s="158"/>
      <c r="EEO10" s="158"/>
      <c r="EEP10" s="158"/>
      <c r="EEQ10" s="158"/>
      <c r="EER10" s="158"/>
      <c r="EES10" s="158"/>
      <c r="EET10" s="158"/>
      <c r="EEU10" s="158"/>
      <c r="EEV10" s="158"/>
      <c r="EEW10" s="158"/>
      <c r="EEX10" s="158"/>
      <c r="EEY10" s="158"/>
      <c r="EEZ10" s="158"/>
      <c r="EFA10" s="158"/>
      <c r="EFB10" s="158"/>
      <c r="EFC10" s="158"/>
      <c r="EFD10" s="158"/>
      <c r="EFE10" s="158"/>
      <c r="EFF10" s="158"/>
      <c r="EFG10" s="158"/>
      <c r="EFH10" s="158"/>
      <c r="EFI10" s="158"/>
      <c r="EFJ10" s="158"/>
      <c r="EFK10" s="158"/>
      <c r="EFL10" s="158"/>
      <c r="EFM10" s="158"/>
      <c r="EFN10" s="158"/>
      <c r="EFO10" s="158"/>
      <c r="EFP10" s="158"/>
      <c r="EFQ10" s="158"/>
      <c r="EFR10" s="158"/>
      <c r="EFS10" s="158"/>
      <c r="EFT10" s="158"/>
      <c r="EFU10" s="158"/>
      <c r="EFV10" s="158"/>
      <c r="EFW10" s="158"/>
      <c r="EFX10" s="158"/>
      <c r="EFY10" s="158"/>
      <c r="EFZ10" s="158"/>
      <c r="EGA10" s="158"/>
      <c r="EGB10" s="158"/>
      <c r="EGC10" s="158"/>
      <c r="EGD10" s="158"/>
      <c r="EGE10" s="158"/>
      <c r="EGF10" s="158"/>
      <c r="EGG10" s="158"/>
      <c r="EGH10" s="158"/>
      <c r="EGI10" s="158"/>
      <c r="EGJ10" s="158"/>
      <c r="EGK10" s="158"/>
      <c r="EGL10" s="158"/>
      <c r="EGM10" s="158"/>
      <c r="EGN10" s="158"/>
      <c r="EGO10" s="158"/>
      <c r="EGP10" s="158"/>
      <c r="EGQ10" s="158"/>
      <c r="EGR10" s="158"/>
      <c r="EGS10" s="158"/>
      <c r="EGT10" s="158"/>
      <c r="EGU10" s="158"/>
      <c r="EGV10" s="158"/>
      <c r="EGW10" s="158"/>
      <c r="EGX10" s="158"/>
      <c r="EGY10" s="158"/>
      <c r="EGZ10" s="158"/>
      <c r="EHA10" s="158"/>
      <c r="EHB10" s="158"/>
      <c r="EHC10" s="158"/>
      <c r="EHD10" s="158"/>
      <c r="EHE10" s="158"/>
      <c r="EHF10" s="158"/>
      <c r="EHG10" s="158"/>
      <c r="EHH10" s="158"/>
      <c r="EHI10" s="158"/>
      <c r="EHJ10" s="158"/>
      <c r="EHK10" s="158"/>
      <c r="EHL10" s="158"/>
      <c r="EHM10" s="158"/>
      <c r="EHN10" s="158"/>
      <c r="EHO10" s="158"/>
      <c r="EHP10" s="158"/>
      <c r="EHQ10" s="158"/>
      <c r="EHR10" s="158"/>
      <c r="EHS10" s="158"/>
      <c r="EHT10" s="158"/>
      <c r="EHU10" s="158"/>
      <c r="EHV10" s="158"/>
      <c r="EHW10" s="158"/>
      <c r="EHX10" s="158"/>
      <c r="EHY10" s="158"/>
      <c r="EHZ10" s="158"/>
      <c r="EIA10" s="158"/>
      <c r="EIB10" s="158"/>
      <c r="EIC10" s="158"/>
      <c r="EID10" s="158"/>
      <c r="EIE10" s="158"/>
      <c r="EIF10" s="158"/>
      <c r="EIG10" s="158"/>
      <c r="EIH10" s="158"/>
      <c r="EII10" s="158"/>
      <c r="EIJ10" s="158"/>
      <c r="EIK10" s="158"/>
      <c r="EIL10" s="158"/>
      <c r="EIM10" s="158"/>
      <c r="EIN10" s="158"/>
      <c r="EIO10" s="158"/>
      <c r="EIP10" s="158"/>
      <c r="EIQ10" s="158"/>
      <c r="EIR10" s="158"/>
      <c r="EIS10" s="158"/>
      <c r="EIT10" s="158"/>
      <c r="EIU10" s="158"/>
      <c r="EIV10" s="158"/>
      <c r="EIW10" s="158"/>
      <c r="EIX10" s="158"/>
      <c r="EIY10" s="158"/>
      <c r="EIZ10" s="158"/>
      <c r="EJA10" s="158"/>
      <c r="EJB10" s="158"/>
      <c r="EJC10" s="158"/>
      <c r="EJD10" s="158"/>
      <c r="EJE10" s="158"/>
      <c r="EJF10" s="158"/>
      <c r="EJG10" s="158"/>
      <c r="EJH10" s="158"/>
      <c r="EJI10" s="158"/>
      <c r="EJJ10" s="158"/>
      <c r="EJK10" s="158"/>
      <c r="EJL10" s="158"/>
      <c r="EJM10" s="158"/>
      <c r="EJN10" s="158"/>
      <c r="EJO10" s="158"/>
      <c r="EJP10" s="158"/>
      <c r="EJQ10" s="158"/>
      <c r="EJR10" s="158"/>
      <c r="EJS10" s="158"/>
      <c r="EJT10" s="158"/>
      <c r="EJU10" s="158"/>
      <c r="EJV10" s="158"/>
      <c r="EJW10" s="158"/>
      <c r="EJX10" s="158"/>
      <c r="EJY10" s="158"/>
      <c r="EJZ10" s="158"/>
      <c r="EKA10" s="158"/>
      <c r="EKB10" s="158"/>
      <c r="EKC10" s="158"/>
      <c r="EKD10" s="158"/>
      <c r="EKE10" s="158"/>
      <c r="EKF10" s="158"/>
      <c r="EKG10" s="158"/>
      <c r="EKH10" s="158"/>
      <c r="EKI10" s="158"/>
      <c r="EKJ10" s="158"/>
      <c r="EKK10" s="158"/>
      <c r="EKL10" s="158"/>
      <c r="EKM10" s="158"/>
      <c r="EKN10" s="158"/>
      <c r="EKO10" s="158"/>
      <c r="EKP10" s="158"/>
      <c r="EKQ10" s="158"/>
      <c r="EKR10" s="158"/>
      <c r="EKS10" s="158"/>
      <c r="EKT10" s="158"/>
      <c r="EKU10" s="158"/>
      <c r="EKV10" s="158"/>
      <c r="EKW10" s="158"/>
      <c r="EKX10" s="158"/>
      <c r="EKY10" s="158"/>
      <c r="EKZ10" s="158"/>
      <c r="ELA10" s="158"/>
      <c r="ELB10" s="158"/>
      <c r="ELC10" s="158"/>
      <c r="ELD10" s="158"/>
      <c r="ELE10" s="158"/>
      <c r="ELF10" s="158"/>
      <c r="ELG10" s="158"/>
      <c r="ELH10" s="158"/>
      <c r="ELI10" s="158"/>
      <c r="ELJ10" s="158"/>
      <c r="ELK10" s="158"/>
      <c r="ELL10" s="158"/>
      <c r="ELM10" s="158"/>
      <c r="ELN10" s="158"/>
      <c r="ELO10" s="158"/>
      <c r="ELP10" s="158"/>
      <c r="ELQ10" s="158"/>
      <c r="ELR10" s="158"/>
      <c r="ELS10" s="158"/>
      <c r="ELT10" s="158"/>
      <c r="ELU10" s="158"/>
      <c r="ELV10" s="158"/>
      <c r="ELW10" s="158"/>
      <c r="ELX10" s="158"/>
      <c r="ELY10" s="158"/>
      <c r="ELZ10" s="158"/>
      <c r="EMA10" s="158"/>
      <c r="EMB10" s="158"/>
      <c r="EMC10" s="158"/>
      <c r="EMD10" s="158"/>
      <c r="EME10" s="158"/>
      <c r="EMF10" s="158"/>
      <c r="EMG10" s="158"/>
      <c r="EMH10" s="158"/>
      <c r="EMI10" s="158"/>
      <c r="EMJ10" s="158"/>
      <c r="EMK10" s="158"/>
      <c r="EML10" s="158"/>
      <c r="EMM10" s="158"/>
      <c r="EMN10" s="158"/>
      <c r="EMO10" s="158"/>
      <c r="EMP10" s="158"/>
      <c r="EMQ10" s="158"/>
      <c r="EMR10" s="158"/>
      <c r="EMS10" s="158"/>
      <c r="EMT10" s="158"/>
      <c r="EMU10" s="158"/>
      <c r="EMV10" s="158"/>
      <c r="EMW10" s="158"/>
      <c r="EMX10" s="158"/>
      <c r="EMY10" s="158"/>
      <c r="EMZ10" s="158"/>
      <c r="ENA10" s="158"/>
      <c r="ENB10" s="158"/>
      <c r="ENC10" s="158"/>
      <c r="END10" s="158"/>
      <c r="ENE10" s="158"/>
      <c r="ENF10" s="158"/>
      <c r="ENG10" s="158"/>
      <c r="ENH10" s="158"/>
      <c r="ENI10" s="158"/>
      <c r="ENJ10" s="158"/>
      <c r="ENK10" s="158"/>
      <c r="ENL10" s="158"/>
      <c r="ENM10" s="158"/>
      <c r="ENN10" s="158"/>
      <c r="ENO10" s="158"/>
      <c r="ENP10" s="158"/>
      <c r="ENQ10" s="158"/>
      <c r="ENR10" s="158"/>
      <c r="ENS10" s="158"/>
      <c r="ENT10" s="158"/>
      <c r="ENU10" s="158"/>
      <c r="ENV10" s="158"/>
      <c r="ENW10" s="158"/>
      <c r="ENX10" s="158"/>
      <c r="ENY10" s="158"/>
      <c r="ENZ10" s="158"/>
      <c r="EOA10" s="158"/>
      <c r="EOB10" s="158"/>
      <c r="EOC10" s="158"/>
      <c r="EOD10" s="158"/>
      <c r="EOE10" s="158"/>
      <c r="EOF10" s="158"/>
      <c r="EOG10" s="158"/>
      <c r="EOH10" s="158"/>
      <c r="EOI10" s="158"/>
      <c r="EOJ10" s="158"/>
      <c r="EOK10" s="158"/>
      <c r="EOL10" s="158"/>
      <c r="EOM10" s="158"/>
      <c r="EON10" s="158"/>
      <c r="EOO10" s="158"/>
      <c r="EOP10" s="158"/>
      <c r="EOQ10" s="158"/>
      <c r="EOR10" s="158"/>
      <c r="EOS10" s="158"/>
      <c r="EOT10" s="158"/>
      <c r="EOU10" s="158"/>
      <c r="EOV10" s="158"/>
      <c r="EOW10" s="158"/>
      <c r="EOX10" s="158"/>
      <c r="EOY10" s="158"/>
      <c r="EOZ10" s="158"/>
      <c r="EPA10" s="158"/>
      <c r="EPB10" s="158"/>
      <c r="EPC10" s="158"/>
      <c r="EPD10" s="158"/>
      <c r="EPE10" s="158"/>
      <c r="EPF10" s="158"/>
      <c r="EPG10" s="158"/>
      <c r="EPH10" s="158"/>
      <c r="EPI10" s="158"/>
      <c r="EPJ10" s="158"/>
      <c r="EPK10" s="158"/>
      <c r="EPL10" s="158"/>
      <c r="EPM10" s="158"/>
      <c r="EPN10" s="158"/>
      <c r="EPO10" s="158"/>
      <c r="EPP10" s="158"/>
      <c r="EPQ10" s="158"/>
      <c r="EPR10" s="158"/>
      <c r="EPS10" s="158"/>
      <c r="EPT10" s="158"/>
      <c r="EPU10" s="158"/>
      <c r="EPV10" s="158"/>
      <c r="EPW10" s="158"/>
      <c r="EPX10" s="158"/>
      <c r="EPY10" s="158"/>
      <c r="EPZ10" s="158"/>
      <c r="EQA10" s="158"/>
      <c r="EQB10" s="158"/>
      <c r="EQC10" s="158"/>
      <c r="EQD10" s="158"/>
      <c r="EQE10" s="158"/>
      <c r="EQF10" s="158"/>
      <c r="EQG10" s="158"/>
      <c r="EQH10" s="158"/>
      <c r="EQI10" s="158"/>
      <c r="EQJ10" s="158"/>
      <c r="EQK10" s="158"/>
      <c r="EQL10" s="158"/>
      <c r="EQM10" s="158"/>
      <c r="EQN10" s="158"/>
      <c r="EQO10" s="158"/>
      <c r="EQP10" s="158"/>
      <c r="EQQ10" s="158"/>
      <c r="EQR10" s="158"/>
      <c r="EQS10" s="158"/>
      <c r="EQT10" s="158"/>
      <c r="EQU10" s="158"/>
      <c r="EQV10" s="158"/>
      <c r="EQW10" s="158"/>
      <c r="EQX10" s="158"/>
      <c r="EQY10" s="158"/>
      <c r="EQZ10" s="158"/>
      <c r="ERA10" s="158"/>
      <c r="ERB10" s="158"/>
      <c r="ERC10" s="158"/>
      <c r="ERD10" s="158"/>
      <c r="ERE10" s="158"/>
      <c r="ERF10" s="158"/>
      <c r="ERG10" s="158"/>
      <c r="ERH10" s="158"/>
      <c r="ERI10" s="158"/>
      <c r="ERJ10" s="158"/>
      <c r="ERK10" s="158"/>
      <c r="ERL10" s="158"/>
      <c r="ERM10" s="158"/>
      <c r="ERN10" s="158"/>
      <c r="ERO10" s="158"/>
      <c r="ERP10" s="158"/>
      <c r="ERQ10" s="158"/>
      <c r="ERR10" s="158"/>
      <c r="ERS10" s="158"/>
      <c r="ERT10" s="158"/>
      <c r="ERU10" s="158"/>
      <c r="ERV10" s="158"/>
      <c r="ERW10" s="158"/>
      <c r="ERX10" s="158"/>
      <c r="ERY10" s="158"/>
      <c r="ERZ10" s="158"/>
      <c r="ESA10" s="158"/>
      <c r="ESB10" s="158"/>
      <c r="ESC10" s="158"/>
      <c r="ESD10" s="158"/>
      <c r="ESE10" s="158"/>
      <c r="ESF10" s="158"/>
      <c r="ESG10" s="158"/>
      <c r="ESH10" s="158"/>
      <c r="ESI10" s="158"/>
      <c r="ESJ10" s="158"/>
      <c r="ESK10" s="158"/>
      <c r="ESL10" s="158"/>
      <c r="ESM10" s="158"/>
      <c r="ESN10" s="158"/>
      <c r="ESO10" s="158"/>
      <c r="ESP10" s="158"/>
      <c r="ESQ10" s="158"/>
      <c r="ESR10" s="158"/>
      <c r="ESS10" s="158"/>
      <c r="EST10" s="158"/>
      <c r="ESU10" s="158"/>
      <c r="ESV10" s="158"/>
      <c r="ESW10" s="158"/>
      <c r="ESX10" s="158"/>
      <c r="ESY10" s="158"/>
      <c r="ESZ10" s="158"/>
      <c r="ETA10" s="158"/>
      <c r="ETB10" s="158"/>
      <c r="ETC10" s="158"/>
      <c r="ETD10" s="158"/>
      <c r="ETE10" s="158"/>
      <c r="ETF10" s="158"/>
      <c r="ETG10" s="158"/>
      <c r="ETH10" s="158"/>
      <c r="ETI10" s="158"/>
      <c r="ETJ10" s="158"/>
      <c r="ETK10" s="158"/>
      <c r="ETL10" s="158"/>
      <c r="ETM10" s="158"/>
      <c r="ETN10" s="158"/>
      <c r="ETO10" s="158"/>
      <c r="ETP10" s="158"/>
      <c r="ETQ10" s="158"/>
      <c r="ETR10" s="158"/>
      <c r="ETS10" s="158"/>
      <c r="ETT10" s="158"/>
      <c r="ETU10" s="158"/>
      <c r="ETV10" s="158"/>
      <c r="ETW10" s="158"/>
      <c r="ETX10" s="158"/>
      <c r="ETY10" s="158"/>
      <c r="ETZ10" s="158"/>
      <c r="EUA10" s="158"/>
      <c r="EUB10" s="158"/>
      <c r="EUC10" s="158"/>
      <c r="EUD10" s="158"/>
      <c r="EUE10" s="158"/>
      <c r="EUF10" s="158"/>
      <c r="EUG10" s="158"/>
      <c r="EUH10" s="158"/>
      <c r="EUI10" s="158"/>
      <c r="EUJ10" s="158"/>
      <c r="EUK10" s="158"/>
      <c r="EUL10" s="158"/>
      <c r="EUM10" s="158"/>
      <c r="EUN10" s="158"/>
      <c r="EUO10" s="158"/>
      <c r="EUP10" s="158"/>
      <c r="EUQ10" s="158"/>
      <c r="EUR10" s="158"/>
      <c r="EUS10" s="158"/>
      <c r="EUT10" s="158"/>
      <c r="EUU10" s="158"/>
      <c r="EUV10" s="158"/>
      <c r="EUW10" s="158"/>
      <c r="EUX10" s="158"/>
      <c r="EUY10" s="158"/>
      <c r="EUZ10" s="158"/>
      <c r="EVA10" s="158"/>
      <c r="EVB10" s="158"/>
      <c r="EVC10" s="158"/>
      <c r="EVD10" s="158"/>
      <c r="EVE10" s="158"/>
      <c r="EVF10" s="158"/>
      <c r="EVG10" s="158"/>
      <c r="EVH10" s="158"/>
      <c r="EVI10" s="158"/>
      <c r="EVJ10" s="158"/>
      <c r="EVK10" s="158"/>
      <c r="EVL10" s="158"/>
      <c r="EVM10" s="158"/>
      <c r="EVN10" s="158"/>
      <c r="EVO10" s="158"/>
      <c r="EVP10" s="158"/>
      <c r="EVQ10" s="158"/>
      <c r="EVR10" s="158"/>
      <c r="EVS10" s="158"/>
      <c r="EVT10" s="158"/>
      <c r="EVU10" s="158"/>
      <c r="EVV10" s="158"/>
      <c r="EVW10" s="158"/>
      <c r="EVX10" s="158"/>
      <c r="EVY10" s="158"/>
      <c r="EVZ10" s="158"/>
      <c r="EWA10" s="158"/>
      <c r="EWB10" s="158"/>
      <c r="EWC10" s="158"/>
      <c r="EWD10" s="158"/>
      <c r="EWE10" s="158"/>
      <c r="EWF10" s="158"/>
      <c r="EWG10" s="158"/>
      <c r="EWH10" s="158"/>
      <c r="EWI10" s="158"/>
      <c r="EWJ10" s="158"/>
      <c r="EWK10" s="158"/>
      <c r="EWL10" s="158"/>
      <c r="EWM10" s="158"/>
      <c r="EWN10" s="158"/>
      <c r="EWO10" s="158"/>
      <c r="EWP10" s="158"/>
      <c r="EWQ10" s="158"/>
      <c r="EWR10" s="158"/>
      <c r="EWS10" s="158"/>
      <c r="EWT10" s="158"/>
      <c r="EWU10" s="158"/>
      <c r="EWV10" s="158"/>
      <c r="EWW10" s="158"/>
      <c r="EWX10" s="158"/>
      <c r="EWY10" s="158"/>
      <c r="EWZ10" s="158"/>
      <c r="EXA10" s="158"/>
      <c r="EXB10" s="158"/>
      <c r="EXC10" s="158"/>
      <c r="EXD10" s="158"/>
      <c r="EXE10" s="158"/>
      <c r="EXF10" s="158"/>
      <c r="EXG10" s="158"/>
      <c r="EXH10" s="158"/>
      <c r="EXI10" s="158"/>
      <c r="EXJ10" s="158"/>
      <c r="EXK10" s="158"/>
      <c r="EXL10" s="158"/>
      <c r="EXM10" s="158"/>
      <c r="EXN10" s="158"/>
      <c r="EXO10" s="158"/>
      <c r="EXP10" s="158"/>
      <c r="EXQ10" s="158"/>
      <c r="EXR10" s="158"/>
      <c r="EXS10" s="158"/>
      <c r="EXT10" s="158"/>
      <c r="EXU10" s="158"/>
      <c r="EXV10" s="158"/>
      <c r="EXW10" s="158"/>
      <c r="EXX10" s="158"/>
      <c r="EXY10" s="158"/>
      <c r="EXZ10" s="158"/>
      <c r="EYA10" s="158"/>
      <c r="EYB10" s="158"/>
      <c r="EYC10" s="158"/>
      <c r="EYD10" s="158"/>
      <c r="EYE10" s="158"/>
      <c r="EYF10" s="158"/>
      <c r="EYG10" s="158"/>
      <c r="EYH10" s="158"/>
      <c r="EYI10" s="158"/>
      <c r="EYJ10" s="158"/>
      <c r="EYK10" s="158"/>
      <c r="EYL10" s="158"/>
      <c r="EYM10" s="158"/>
      <c r="EYN10" s="158"/>
      <c r="EYO10" s="158"/>
      <c r="EYP10" s="158"/>
      <c r="EYQ10" s="158"/>
      <c r="EYR10" s="158"/>
      <c r="EYS10" s="158"/>
      <c r="EYT10" s="158"/>
      <c r="EYU10" s="158"/>
      <c r="EYV10" s="158"/>
      <c r="EYW10" s="158"/>
      <c r="EYX10" s="158"/>
      <c r="EYY10" s="158"/>
      <c r="EYZ10" s="158"/>
      <c r="EZA10" s="158"/>
      <c r="EZB10" s="158"/>
      <c r="EZC10" s="158"/>
      <c r="EZD10" s="158"/>
      <c r="EZE10" s="158"/>
      <c r="EZF10" s="158"/>
      <c r="EZG10" s="158"/>
      <c r="EZH10" s="158"/>
      <c r="EZI10" s="158"/>
      <c r="EZJ10" s="158"/>
      <c r="EZK10" s="158"/>
      <c r="EZL10" s="158"/>
      <c r="EZM10" s="158"/>
      <c r="EZN10" s="158"/>
      <c r="EZO10" s="158"/>
      <c r="EZP10" s="158"/>
      <c r="EZQ10" s="158"/>
      <c r="EZR10" s="158"/>
      <c r="EZS10" s="158"/>
      <c r="EZT10" s="158"/>
      <c r="EZU10" s="158"/>
      <c r="EZV10" s="158"/>
      <c r="EZW10" s="158"/>
      <c r="EZX10" s="158"/>
      <c r="EZY10" s="158"/>
      <c r="EZZ10" s="158"/>
      <c r="FAA10" s="158"/>
      <c r="FAB10" s="158"/>
      <c r="FAC10" s="158"/>
      <c r="FAD10" s="158"/>
      <c r="FAE10" s="158"/>
      <c r="FAF10" s="158"/>
      <c r="FAG10" s="158"/>
      <c r="FAH10" s="158"/>
      <c r="FAI10" s="158"/>
      <c r="FAJ10" s="158"/>
      <c r="FAK10" s="158"/>
      <c r="FAL10" s="158"/>
      <c r="FAM10" s="158"/>
      <c r="FAN10" s="158"/>
      <c r="FAO10" s="158"/>
      <c r="FAP10" s="158"/>
      <c r="FAQ10" s="158"/>
      <c r="FAR10" s="158"/>
      <c r="FAS10" s="158"/>
      <c r="FAT10" s="158"/>
      <c r="FAU10" s="158"/>
      <c r="FAV10" s="158"/>
      <c r="FAW10" s="158"/>
      <c r="FAX10" s="158"/>
      <c r="FAY10" s="158"/>
      <c r="FAZ10" s="158"/>
      <c r="FBA10" s="158"/>
      <c r="FBB10" s="158"/>
      <c r="FBC10" s="158"/>
      <c r="FBD10" s="158"/>
      <c r="FBE10" s="158"/>
      <c r="FBF10" s="158"/>
      <c r="FBG10" s="158"/>
      <c r="FBH10" s="158"/>
      <c r="FBI10" s="158"/>
      <c r="FBJ10" s="158"/>
      <c r="FBK10" s="158"/>
      <c r="FBL10" s="158"/>
      <c r="FBM10" s="158"/>
      <c r="FBN10" s="158"/>
      <c r="FBO10" s="158"/>
      <c r="FBP10" s="158"/>
      <c r="FBQ10" s="158"/>
      <c r="FBR10" s="158"/>
      <c r="FBS10" s="158"/>
      <c r="FBT10" s="158"/>
      <c r="FBU10" s="158"/>
      <c r="FBV10" s="158"/>
      <c r="FBW10" s="158"/>
      <c r="FBX10" s="158"/>
      <c r="FBY10" s="158"/>
      <c r="FBZ10" s="158"/>
      <c r="FCA10" s="158"/>
      <c r="FCB10" s="158"/>
      <c r="FCC10" s="158"/>
      <c r="FCD10" s="158"/>
      <c r="FCE10" s="158"/>
      <c r="FCF10" s="158"/>
      <c r="FCG10" s="158"/>
      <c r="FCH10" s="158"/>
      <c r="FCI10" s="158"/>
      <c r="FCJ10" s="158"/>
      <c r="FCK10" s="158"/>
      <c r="FCL10" s="158"/>
      <c r="FCM10" s="158"/>
      <c r="FCN10" s="158"/>
      <c r="FCO10" s="158"/>
      <c r="FCP10" s="158"/>
      <c r="FCQ10" s="158"/>
      <c r="FCR10" s="158"/>
      <c r="FCS10" s="158"/>
      <c r="FCT10" s="158"/>
      <c r="FCU10" s="158"/>
      <c r="FCV10" s="158"/>
      <c r="FCW10" s="158"/>
      <c r="FCX10" s="158"/>
      <c r="FCY10" s="158"/>
      <c r="FCZ10" s="158"/>
      <c r="FDA10" s="158"/>
      <c r="FDB10" s="158"/>
      <c r="FDC10" s="158"/>
      <c r="FDD10" s="158"/>
      <c r="FDE10" s="158"/>
      <c r="FDF10" s="158"/>
      <c r="FDG10" s="158"/>
      <c r="FDH10" s="158"/>
      <c r="FDI10" s="158"/>
      <c r="FDJ10" s="158"/>
      <c r="FDK10" s="158"/>
      <c r="FDL10" s="158"/>
      <c r="FDM10" s="158"/>
      <c r="FDN10" s="158"/>
      <c r="FDO10" s="158"/>
      <c r="FDP10" s="158"/>
      <c r="FDQ10" s="158"/>
      <c r="FDR10" s="158"/>
      <c r="FDS10" s="158"/>
      <c r="FDT10" s="158"/>
      <c r="FDU10" s="158"/>
      <c r="FDV10" s="158"/>
      <c r="FDW10" s="158"/>
      <c r="FDX10" s="158"/>
      <c r="FDY10" s="158"/>
      <c r="FDZ10" s="158"/>
      <c r="FEA10" s="158"/>
      <c r="FEB10" s="158"/>
      <c r="FEC10" s="158"/>
      <c r="FED10" s="158"/>
      <c r="FEE10" s="158"/>
      <c r="FEF10" s="158"/>
      <c r="FEG10" s="158"/>
      <c r="FEH10" s="158"/>
      <c r="FEI10" s="158"/>
      <c r="FEJ10" s="158"/>
      <c r="FEK10" s="158"/>
      <c r="FEL10" s="158"/>
      <c r="FEM10" s="158"/>
      <c r="FEN10" s="158"/>
      <c r="FEO10" s="158"/>
      <c r="FEP10" s="158"/>
      <c r="FEQ10" s="158"/>
      <c r="FER10" s="158"/>
      <c r="FES10" s="158"/>
      <c r="FET10" s="158"/>
      <c r="FEU10" s="158"/>
      <c r="FEV10" s="158"/>
      <c r="FEW10" s="158"/>
      <c r="FEX10" s="158"/>
      <c r="FEY10" s="158"/>
      <c r="FEZ10" s="158"/>
      <c r="FFA10" s="158"/>
      <c r="FFB10" s="158"/>
      <c r="FFC10" s="158"/>
      <c r="FFD10" s="158"/>
      <c r="FFE10" s="158"/>
      <c r="FFF10" s="158"/>
      <c r="FFG10" s="158"/>
      <c r="FFH10" s="158"/>
      <c r="FFI10" s="158"/>
      <c r="FFJ10" s="158"/>
      <c r="FFK10" s="158"/>
      <c r="FFL10" s="158"/>
      <c r="FFM10" s="158"/>
      <c r="FFN10" s="158"/>
      <c r="FFO10" s="158"/>
      <c r="FFP10" s="158"/>
      <c r="FFQ10" s="158"/>
      <c r="FFR10" s="158"/>
      <c r="FFS10" s="158"/>
      <c r="FFT10" s="158"/>
      <c r="FFU10" s="158"/>
      <c r="FFV10" s="158"/>
      <c r="FFW10" s="158"/>
      <c r="FFX10" s="158"/>
      <c r="FFY10" s="158"/>
      <c r="FFZ10" s="158"/>
      <c r="FGA10" s="158"/>
      <c r="FGB10" s="158"/>
      <c r="FGC10" s="158"/>
      <c r="FGD10" s="158"/>
      <c r="FGE10" s="158"/>
      <c r="FGF10" s="158"/>
      <c r="FGG10" s="158"/>
      <c r="FGH10" s="158"/>
      <c r="FGI10" s="158"/>
      <c r="FGJ10" s="158"/>
      <c r="FGK10" s="158"/>
      <c r="FGL10" s="158"/>
      <c r="FGM10" s="158"/>
      <c r="FGN10" s="158"/>
      <c r="FGO10" s="158"/>
      <c r="FGP10" s="158"/>
      <c r="FGQ10" s="158"/>
      <c r="FGR10" s="158"/>
      <c r="FGS10" s="158"/>
      <c r="FGT10" s="158"/>
      <c r="FGU10" s="158"/>
      <c r="FGV10" s="158"/>
      <c r="FGW10" s="158"/>
      <c r="FGX10" s="158"/>
      <c r="FGY10" s="158"/>
      <c r="FGZ10" s="158"/>
      <c r="FHA10" s="158"/>
      <c r="FHB10" s="158"/>
      <c r="FHC10" s="158"/>
      <c r="FHD10" s="158"/>
      <c r="FHE10" s="158"/>
      <c r="FHF10" s="158"/>
      <c r="FHG10" s="158"/>
      <c r="FHH10" s="158"/>
      <c r="FHI10" s="158"/>
      <c r="FHJ10" s="158"/>
      <c r="FHK10" s="158"/>
      <c r="FHL10" s="158"/>
      <c r="FHM10" s="158"/>
      <c r="FHN10" s="158"/>
      <c r="FHO10" s="158"/>
      <c r="FHP10" s="158"/>
      <c r="FHQ10" s="158"/>
      <c r="FHR10" s="158"/>
      <c r="FHS10" s="158"/>
      <c r="FHT10" s="158"/>
      <c r="FHU10" s="158"/>
      <c r="FHV10" s="158"/>
      <c r="FHW10" s="158"/>
      <c r="FHX10" s="158"/>
      <c r="FHY10" s="158"/>
      <c r="FHZ10" s="158"/>
      <c r="FIA10" s="158"/>
      <c r="FIB10" s="158"/>
      <c r="FIC10" s="158"/>
      <c r="FID10" s="158"/>
      <c r="FIE10" s="158"/>
      <c r="FIF10" s="158"/>
      <c r="FIG10" s="158"/>
      <c r="FIH10" s="158"/>
      <c r="FII10" s="158"/>
      <c r="FIJ10" s="158"/>
      <c r="FIK10" s="158"/>
      <c r="FIL10" s="158"/>
      <c r="FIM10" s="158"/>
      <c r="FIN10" s="158"/>
      <c r="FIO10" s="158"/>
      <c r="FIP10" s="158"/>
      <c r="FIQ10" s="158"/>
      <c r="FIR10" s="158"/>
      <c r="FIS10" s="158"/>
      <c r="FIT10" s="158"/>
      <c r="FIU10" s="158"/>
      <c r="FIV10" s="158"/>
      <c r="FIW10" s="158"/>
      <c r="FIX10" s="158"/>
      <c r="FIY10" s="158"/>
      <c r="FIZ10" s="158"/>
      <c r="FJA10" s="158"/>
      <c r="FJB10" s="158"/>
      <c r="FJC10" s="158"/>
      <c r="FJD10" s="158"/>
      <c r="FJE10" s="158"/>
      <c r="FJF10" s="158"/>
      <c r="FJG10" s="158"/>
      <c r="FJH10" s="158"/>
      <c r="FJI10" s="158"/>
      <c r="FJJ10" s="158"/>
      <c r="FJK10" s="158"/>
      <c r="FJL10" s="158"/>
      <c r="FJM10" s="158"/>
      <c r="FJN10" s="158"/>
      <c r="FJO10" s="158"/>
      <c r="FJP10" s="158"/>
      <c r="FJQ10" s="158"/>
      <c r="FJR10" s="158"/>
      <c r="FJS10" s="158"/>
      <c r="FJT10" s="158"/>
      <c r="FJU10" s="158"/>
      <c r="FJV10" s="158"/>
      <c r="FJW10" s="158"/>
      <c r="FJX10" s="158"/>
      <c r="FJY10" s="158"/>
      <c r="FJZ10" s="158"/>
      <c r="FKA10" s="158"/>
      <c r="FKB10" s="158"/>
      <c r="FKC10" s="158"/>
      <c r="FKD10" s="158"/>
      <c r="FKE10" s="158"/>
      <c r="FKF10" s="158"/>
      <c r="FKG10" s="158"/>
      <c r="FKH10" s="158"/>
      <c r="FKI10" s="158"/>
      <c r="FKJ10" s="158"/>
      <c r="FKK10" s="158"/>
      <c r="FKL10" s="158"/>
      <c r="FKM10" s="158"/>
      <c r="FKN10" s="158"/>
      <c r="FKO10" s="158"/>
      <c r="FKP10" s="158"/>
      <c r="FKQ10" s="158"/>
      <c r="FKR10" s="158"/>
      <c r="FKS10" s="158"/>
      <c r="FKT10" s="158"/>
      <c r="FKU10" s="158"/>
      <c r="FKV10" s="158"/>
      <c r="FKW10" s="158"/>
      <c r="FKX10" s="158"/>
      <c r="FKY10" s="158"/>
      <c r="FKZ10" s="158"/>
      <c r="FLA10" s="158"/>
      <c r="FLB10" s="158"/>
      <c r="FLC10" s="158"/>
      <c r="FLD10" s="158"/>
      <c r="FLE10" s="158"/>
      <c r="FLF10" s="158"/>
      <c r="FLG10" s="158"/>
      <c r="FLH10" s="158"/>
      <c r="FLI10" s="158"/>
      <c r="FLJ10" s="158"/>
      <c r="FLK10" s="158"/>
      <c r="FLL10" s="158"/>
      <c r="FLM10" s="158"/>
      <c r="FLN10" s="158"/>
      <c r="FLO10" s="158"/>
      <c r="FLP10" s="158"/>
      <c r="FLQ10" s="158"/>
      <c r="FLR10" s="158"/>
      <c r="FLS10" s="158"/>
      <c r="FLT10" s="158"/>
      <c r="FLU10" s="158"/>
      <c r="FLV10" s="158"/>
      <c r="FLW10" s="158"/>
      <c r="FLX10" s="158"/>
      <c r="FLY10" s="158"/>
      <c r="FLZ10" s="158"/>
      <c r="FMA10" s="158"/>
      <c r="FMB10" s="158"/>
      <c r="FMC10" s="158"/>
      <c r="FMD10" s="158"/>
      <c r="FME10" s="158"/>
      <c r="FMF10" s="158"/>
      <c r="FMG10" s="158"/>
      <c r="FMH10" s="158"/>
      <c r="FMI10" s="158"/>
      <c r="FMJ10" s="158"/>
      <c r="FMK10" s="158"/>
      <c r="FML10" s="158"/>
      <c r="FMM10" s="158"/>
      <c r="FMN10" s="158"/>
      <c r="FMO10" s="158"/>
      <c r="FMP10" s="158"/>
      <c r="FMQ10" s="158"/>
      <c r="FMR10" s="158"/>
      <c r="FMS10" s="158"/>
      <c r="FMT10" s="158"/>
      <c r="FMU10" s="158"/>
      <c r="FMV10" s="158"/>
      <c r="FMW10" s="158"/>
      <c r="FMX10" s="158"/>
      <c r="FMY10" s="158"/>
      <c r="FMZ10" s="158"/>
      <c r="FNA10" s="158"/>
      <c r="FNB10" s="158"/>
      <c r="FNC10" s="158"/>
      <c r="FND10" s="158"/>
      <c r="FNE10" s="158"/>
      <c r="FNF10" s="158"/>
      <c r="FNG10" s="158"/>
      <c r="FNH10" s="158"/>
      <c r="FNI10" s="158"/>
      <c r="FNJ10" s="158"/>
      <c r="FNK10" s="158"/>
      <c r="FNL10" s="158"/>
      <c r="FNM10" s="158"/>
      <c r="FNN10" s="158"/>
      <c r="FNO10" s="158"/>
      <c r="FNP10" s="158"/>
      <c r="FNQ10" s="158"/>
      <c r="FNR10" s="158"/>
      <c r="FNS10" s="158"/>
      <c r="FNT10" s="158"/>
      <c r="FNU10" s="158"/>
      <c r="FNV10" s="158"/>
      <c r="FNW10" s="158"/>
      <c r="FNX10" s="158"/>
      <c r="FNY10" s="158"/>
      <c r="FNZ10" s="158"/>
      <c r="FOA10" s="158"/>
      <c r="FOB10" s="158"/>
      <c r="FOC10" s="158"/>
      <c r="FOD10" s="158"/>
      <c r="FOE10" s="158"/>
      <c r="FOF10" s="158"/>
      <c r="FOG10" s="158"/>
      <c r="FOH10" s="158"/>
      <c r="FOI10" s="158"/>
      <c r="FOJ10" s="158"/>
      <c r="FOK10" s="158"/>
      <c r="FOL10" s="158"/>
      <c r="FOM10" s="158"/>
      <c r="FON10" s="158"/>
      <c r="FOO10" s="158"/>
      <c r="FOP10" s="158"/>
      <c r="FOQ10" s="158"/>
      <c r="FOR10" s="158"/>
      <c r="FOS10" s="158"/>
      <c r="FOT10" s="158"/>
      <c r="FOU10" s="158"/>
      <c r="FOV10" s="158"/>
      <c r="FOW10" s="158"/>
      <c r="FOX10" s="158"/>
      <c r="FOY10" s="158"/>
      <c r="FOZ10" s="158"/>
      <c r="FPA10" s="158"/>
      <c r="FPB10" s="158"/>
      <c r="FPC10" s="158"/>
      <c r="FPD10" s="158"/>
      <c r="FPE10" s="158"/>
      <c r="FPF10" s="158"/>
      <c r="FPG10" s="158"/>
      <c r="FPH10" s="158"/>
      <c r="FPI10" s="158"/>
      <c r="FPJ10" s="158"/>
      <c r="FPK10" s="158"/>
      <c r="FPL10" s="158"/>
      <c r="FPM10" s="158"/>
      <c r="FPN10" s="158"/>
      <c r="FPO10" s="158"/>
      <c r="FPP10" s="158"/>
      <c r="FPQ10" s="158"/>
      <c r="FPR10" s="158"/>
      <c r="FPS10" s="158"/>
      <c r="FPT10" s="158"/>
      <c r="FPU10" s="158"/>
      <c r="FPV10" s="158"/>
      <c r="FPW10" s="158"/>
      <c r="FPX10" s="158"/>
      <c r="FPY10" s="158"/>
      <c r="FPZ10" s="158"/>
      <c r="FQA10" s="158"/>
      <c r="FQB10" s="158"/>
      <c r="FQC10" s="158"/>
      <c r="FQD10" s="158"/>
      <c r="FQE10" s="158"/>
      <c r="FQF10" s="158"/>
      <c r="FQG10" s="158"/>
      <c r="FQH10" s="158"/>
      <c r="FQI10" s="158"/>
      <c r="FQJ10" s="158"/>
      <c r="FQK10" s="158"/>
      <c r="FQL10" s="158"/>
      <c r="FQM10" s="158"/>
      <c r="FQN10" s="158"/>
      <c r="FQO10" s="158"/>
      <c r="FQP10" s="158"/>
      <c r="FQQ10" s="158"/>
      <c r="FQR10" s="158"/>
      <c r="FQS10" s="158"/>
      <c r="FQT10" s="158"/>
      <c r="FQU10" s="158"/>
      <c r="FQV10" s="158"/>
      <c r="FQW10" s="158"/>
      <c r="FQX10" s="158"/>
      <c r="FQY10" s="158"/>
      <c r="FQZ10" s="158"/>
      <c r="FRA10" s="158"/>
      <c r="FRB10" s="158"/>
      <c r="FRC10" s="158"/>
      <c r="FRD10" s="158"/>
      <c r="FRE10" s="158"/>
      <c r="FRF10" s="158"/>
      <c r="FRG10" s="158"/>
      <c r="FRH10" s="158"/>
      <c r="FRI10" s="158"/>
      <c r="FRJ10" s="158"/>
      <c r="FRK10" s="158"/>
      <c r="FRL10" s="158"/>
      <c r="FRM10" s="158"/>
      <c r="FRN10" s="158"/>
      <c r="FRO10" s="158"/>
      <c r="FRP10" s="158"/>
      <c r="FRQ10" s="158"/>
      <c r="FRR10" s="158"/>
      <c r="FRS10" s="158"/>
      <c r="FRT10" s="158"/>
      <c r="FRU10" s="158"/>
      <c r="FRV10" s="158"/>
      <c r="FRW10" s="158"/>
      <c r="FRX10" s="158"/>
      <c r="FRY10" s="158"/>
      <c r="FRZ10" s="158"/>
      <c r="FSA10" s="158"/>
      <c r="FSB10" s="158"/>
      <c r="FSC10" s="158"/>
      <c r="FSD10" s="158"/>
      <c r="FSE10" s="158"/>
      <c r="FSF10" s="158"/>
      <c r="FSG10" s="158"/>
      <c r="FSH10" s="158"/>
      <c r="FSI10" s="158"/>
      <c r="FSJ10" s="158"/>
      <c r="FSK10" s="158"/>
      <c r="FSL10" s="158"/>
      <c r="FSM10" s="158"/>
      <c r="FSN10" s="158"/>
      <c r="FSO10" s="158"/>
      <c r="FSP10" s="158"/>
      <c r="FSQ10" s="158"/>
      <c r="FSR10" s="158"/>
      <c r="FSS10" s="158"/>
      <c r="FST10" s="158"/>
      <c r="FSU10" s="158"/>
      <c r="FSV10" s="158"/>
      <c r="FSW10" s="158"/>
      <c r="FSX10" s="158"/>
      <c r="FSY10" s="158"/>
      <c r="FSZ10" s="158"/>
      <c r="FTA10" s="158"/>
      <c r="FTB10" s="158"/>
      <c r="FTC10" s="158"/>
      <c r="FTD10" s="158"/>
      <c r="FTE10" s="158"/>
      <c r="FTF10" s="158"/>
      <c r="FTG10" s="158"/>
      <c r="FTH10" s="158"/>
      <c r="FTI10" s="158"/>
      <c r="FTJ10" s="158"/>
      <c r="FTK10" s="158"/>
      <c r="FTL10" s="158"/>
      <c r="FTM10" s="158"/>
      <c r="FTN10" s="158"/>
      <c r="FTO10" s="158"/>
      <c r="FTP10" s="158"/>
      <c r="FTQ10" s="158"/>
      <c r="FTR10" s="158"/>
      <c r="FTS10" s="158"/>
      <c r="FTT10" s="158"/>
      <c r="FTU10" s="158"/>
      <c r="FTV10" s="158"/>
      <c r="FTW10" s="158"/>
      <c r="FTX10" s="158"/>
      <c r="FTY10" s="158"/>
      <c r="FTZ10" s="158"/>
      <c r="FUA10" s="158"/>
      <c r="FUB10" s="158"/>
      <c r="FUC10" s="158"/>
      <c r="FUD10" s="158"/>
      <c r="FUE10" s="158"/>
      <c r="FUF10" s="158"/>
      <c r="FUG10" s="158"/>
      <c r="FUH10" s="158"/>
      <c r="FUI10" s="158"/>
      <c r="FUJ10" s="158"/>
      <c r="FUK10" s="158"/>
      <c r="FUL10" s="158"/>
      <c r="FUM10" s="158"/>
      <c r="FUN10" s="158"/>
      <c r="FUO10" s="158"/>
      <c r="FUP10" s="158"/>
      <c r="FUQ10" s="158"/>
      <c r="FUR10" s="158"/>
      <c r="FUS10" s="158"/>
      <c r="FUT10" s="158"/>
      <c r="FUU10" s="158"/>
      <c r="FUV10" s="158"/>
      <c r="FUW10" s="158"/>
      <c r="FUX10" s="158"/>
      <c r="FUY10" s="158"/>
      <c r="FUZ10" s="158"/>
      <c r="FVA10" s="158"/>
      <c r="FVB10" s="158"/>
      <c r="FVC10" s="158"/>
      <c r="FVD10" s="158"/>
      <c r="FVE10" s="158"/>
      <c r="FVF10" s="158"/>
      <c r="FVG10" s="158"/>
      <c r="FVH10" s="158"/>
      <c r="FVI10" s="158"/>
      <c r="FVJ10" s="158"/>
      <c r="FVK10" s="158"/>
      <c r="FVL10" s="158"/>
      <c r="FVM10" s="158"/>
      <c r="FVN10" s="158"/>
      <c r="FVO10" s="158"/>
      <c r="FVP10" s="158"/>
      <c r="FVQ10" s="158"/>
      <c r="FVR10" s="158"/>
      <c r="FVS10" s="158"/>
      <c r="FVT10" s="158"/>
      <c r="FVU10" s="158"/>
      <c r="FVV10" s="158"/>
      <c r="FVW10" s="158"/>
      <c r="FVX10" s="158"/>
      <c r="FVY10" s="158"/>
      <c r="FVZ10" s="158"/>
      <c r="FWA10" s="158"/>
      <c r="FWB10" s="158"/>
      <c r="FWC10" s="158"/>
      <c r="FWD10" s="158"/>
      <c r="FWE10" s="158"/>
      <c r="FWF10" s="158"/>
      <c r="FWG10" s="158"/>
      <c r="FWH10" s="158"/>
      <c r="FWI10" s="158"/>
      <c r="FWJ10" s="158"/>
      <c r="FWK10" s="158"/>
      <c r="FWL10" s="158"/>
      <c r="FWM10" s="158"/>
      <c r="FWN10" s="158"/>
      <c r="FWO10" s="158"/>
      <c r="FWP10" s="158"/>
      <c r="FWQ10" s="158"/>
      <c r="FWR10" s="158"/>
      <c r="FWS10" s="158"/>
      <c r="FWT10" s="158"/>
      <c r="FWU10" s="158"/>
      <c r="FWV10" s="158"/>
      <c r="FWW10" s="158"/>
      <c r="FWX10" s="158"/>
      <c r="FWY10" s="158"/>
      <c r="FWZ10" s="158"/>
      <c r="FXA10" s="158"/>
      <c r="FXB10" s="158"/>
      <c r="FXC10" s="158"/>
      <c r="FXD10" s="158"/>
      <c r="FXE10" s="158"/>
      <c r="FXF10" s="158"/>
      <c r="FXG10" s="158"/>
      <c r="FXH10" s="158"/>
      <c r="FXI10" s="158"/>
      <c r="FXJ10" s="158"/>
      <c r="FXK10" s="158"/>
      <c r="FXL10" s="158"/>
      <c r="FXM10" s="158"/>
      <c r="FXN10" s="158"/>
      <c r="FXO10" s="158"/>
      <c r="FXP10" s="158"/>
      <c r="FXQ10" s="158"/>
      <c r="FXR10" s="158"/>
      <c r="FXS10" s="158"/>
      <c r="FXT10" s="158"/>
      <c r="FXU10" s="158"/>
      <c r="FXV10" s="158"/>
      <c r="FXW10" s="158"/>
      <c r="FXX10" s="158"/>
      <c r="FXY10" s="158"/>
      <c r="FXZ10" s="158"/>
      <c r="FYA10" s="158"/>
      <c r="FYB10" s="158"/>
      <c r="FYC10" s="158"/>
      <c r="FYD10" s="158"/>
      <c r="FYE10" s="158"/>
      <c r="FYF10" s="158"/>
      <c r="FYG10" s="158"/>
      <c r="FYH10" s="158"/>
      <c r="FYI10" s="158"/>
      <c r="FYJ10" s="158"/>
      <c r="FYK10" s="158"/>
      <c r="FYL10" s="158"/>
      <c r="FYM10" s="158"/>
      <c r="FYN10" s="158"/>
      <c r="FYO10" s="158"/>
      <c r="FYP10" s="158"/>
      <c r="FYQ10" s="158"/>
      <c r="FYR10" s="158"/>
      <c r="FYS10" s="158"/>
      <c r="FYT10" s="158"/>
      <c r="FYU10" s="158"/>
      <c r="FYV10" s="158"/>
      <c r="FYW10" s="158"/>
      <c r="FYX10" s="158"/>
      <c r="FYY10" s="158"/>
      <c r="FYZ10" s="158"/>
      <c r="FZA10" s="158"/>
      <c r="FZB10" s="158"/>
      <c r="FZC10" s="158"/>
      <c r="FZD10" s="158"/>
      <c r="FZE10" s="158"/>
      <c r="FZF10" s="158"/>
      <c r="FZG10" s="158"/>
      <c r="FZH10" s="158"/>
      <c r="FZI10" s="158"/>
      <c r="FZJ10" s="158"/>
      <c r="FZK10" s="158"/>
      <c r="FZL10" s="158"/>
      <c r="FZM10" s="158"/>
      <c r="FZN10" s="158"/>
      <c r="FZO10" s="158"/>
      <c r="FZP10" s="158"/>
      <c r="FZQ10" s="158"/>
      <c r="FZR10" s="158"/>
      <c r="FZS10" s="158"/>
      <c r="FZT10" s="158"/>
      <c r="FZU10" s="158"/>
      <c r="FZV10" s="158"/>
      <c r="FZW10" s="158"/>
      <c r="FZX10" s="158"/>
      <c r="FZY10" s="158"/>
      <c r="FZZ10" s="158"/>
      <c r="GAA10" s="158"/>
      <c r="GAB10" s="158"/>
      <c r="GAC10" s="158"/>
      <c r="GAD10" s="158"/>
      <c r="GAE10" s="158"/>
      <c r="GAF10" s="158"/>
      <c r="GAG10" s="158"/>
      <c r="GAH10" s="158"/>
      <c r="GAI10" s="158"/>
      <c r="GAJ10" s="158"/>
      <c r="GAK10" s="158"/>
      <c r="GAL10" s="158"/>
      <c r="GAM10" s="158"/>
      <c r="GAN10" s="158"/>
      <c r="GAO10" s="158"/>
      <c r="GAP10" s="158"/>
      <c r="GAQ10" s="158"/>
      <c r="GAR10" s="158"/>
      <c r="GAS10" s="158"/>
      <c r="GAT10" s="158"/>
      <c r="GAU10" s="158"/>
      <c r="GAV10" s="158"/>
      <c r="GAW10" s="158"/>
      <c r="GAX10" s="158"/>
      <c r="GAY10" s="158"/>
      <c r="GAZ10" s="158"/>
      <c r="GBA10" s="158"/>
      <c r="GBB10" s="158"/>
      <c r="GBC10" s="158"/>
      <c r="GBD10" s="158"/>
      <c r="GBE10" s="158"/>
      <c r="GBF10" s="158"/>
      <c r="GBG10" s="158"/>
      <c r="GBH10" s="158"/>
      <c r="GBI10" s="158"/>
      <c r="GBJ10" s="158"/>
      <c r="GBK10" s="158"/>
      <c r="GBL10" s="158"/>
      <c r="GBM10" s="158"/>
      <c r="GBN10" s="158"/>
      <c r="GBO10" s="158"/>
      <c r="GBP10" s="158"/>
      <c r="GBQ10" s="158"/>
      <c r="GBR10" s="158"/>
      <c r="GBS10" s="158"/>
      <c r="GBT10" s="158"/>
      <c r="GBU10" s="158"/>
      <c r="GBV10" s="158"/>
      <c r="GBW10" s="158"/>
      <c r="GBX10" s="158"/>
      <c r="GBY10" s="158"/>
      <c r="GBZ10" s="158"/>
      <c r="GCA10" s="158"/>
      <c r="GCB10" s="158"/>
      <c r="GCC10" s="158"/>
      <c r="GCD10" s="158"/>
      <c r="GCE10" s="158"/>
      <c r="GCF10" s="158"/>
      <c r="GCG10" s="158"/>
      <c r="GCH10" s="158"/>
      <c r="GCI10" s="158"/>
      <c r="GCJ10" s="158"/>
      <c r="GCK10" s="158"/>
      <c r="GCL10" s="158"/>
      <c r="GCM10" s="158"/>
      <c r="GCN10" s="158"/>
      <c r="GCO10" s="158"/>
      <c r="GCP10" s="158"/>
      <c r="GCQ10" s="158"/>
      <c r="GCR10" s="158"/>
      <c r="GCS10" s="158"/>
      <c r="GCT10" s="158"/>
      <c r="GCU10" s="158"/>
      <c r="GCV10" s="158"/>
      <c r="GCW10" s="158"/>
      <c r="GCX10" s="158"/>
      <c r="GCY10" s="158"/>
      <c r="GCZ10" s="158"/>
      <c r="GDA10" s="158"/>
      <c r="GDB10" s="158"/>
      <c r="GDC10" s="158"/>
      <c r="GDD10" s="158"/>
      <c r="GDE10" s="158"/>
      <c r="GDF10" s="158"/>
      <c r="GDG10" s="158"/>
      <c r="GDH10" s="158"/>
      <c r="GDI10" s="158"/>
      <c r="GDJ10" s="158"/>
      <c r="GDK10" s="158"/>
      <c r="GDL10" s="158"/>
      <c r="GDM10" s="158"/>
      <c r="GDN10" s="158"/>
      <c r="GDO10" s="158"/>
      <c r="GDP10" s="158"/>
      <c r="GDQ10" s="158"/>
      <c r="GDR10" s="158"/>
      <c r="GDS10" s="158"/>
      <c r="GDT10" s="158"/>
      <c r="GDU10" s="158"/>
      <c r="GDV10" s="158"/>
      <c r="GDW10" s="158"/>
      <c r="GDX10" s="158"/>
      <c r="GDY10" s="158"/>
      <c r="GDZ10" s="158"/>
      <c r="GEA10" s="158"/>
      <c r="GEB10" s="158"/>
      <c r="GEC10" s="158"/>
      <c r="GED10" s="158"/>
      <c r="GEE10" s="158"/>
      <c r="GEF10" s="158"/>
      <c r="GEG10" s="158"/>
      <c r="GEH10" s="158"/>
      <c r="GEI10" s="158"/>
      <c r="GEJ10" s="158"/>
      <c r="GEK10" s="158"/>
      <c r="GEL10" s="158"/>
      <c r="GEM10" s="158"/>
      <c r="GEN10" s="158"/>
      <c r="GEO10" s="158"/>
      <c r="GEP10" s="158"/>
      <c r="GEQ10" s="158"/>
      <c r="GER10" s="158"/>
      <c r="GES10" s="158"/>
      <c r="GET10" s="158"/>
      <c r="GEU10" s="158"/>
      <c r="GEV10" s="158"/>
      <c r="GEW10" s="158"/>
      <c r="GEX10" s="158"/>
      <c r="GEY10" s="158"/>
      <c r="GEZ10" s="158"/>
      <c r="GFA10" s="158"/>
      <c r="GFB10" s="158"/>
      <c r="GFC10" s="158"/>
      <c r="GFD10" s="158"/>
      <c r="GFE10" s="158"/>
      <c r="GFF10" s="158"/>
      <c r="GFG10" s="158"/>
      <c r="GFH10" s="158"/>
      <c r="GFI10" s="158"/>
      <c r="GFJ10" s="158"/>
      <c r="GFK10" s="158"/>
      <c r="GFL10" s="158"/>
      <c r="GFM10" s="158"/>
      <c r="GFN10" s="158"/>
      <c r="GFO10" s="158"/>
      <c r="GFP10" s="158"/>
      <c r="GFQ10" s="158"/>
      <c r="GFR10" s="158"/>
      <c r="GFS10" s="158"/>
      <c r="GFT10" s="158"/>
      <c r="GFU10" s="158"/>
      <c r="GFV10" s="158"/>
      <c r="GFW10" s="158"/>
      <c r="GFX10" s="158"/>
      <c r="GFY10" s="158"/>
      <c r="GFZ10" s="158"/>
      <c r="GGA10" s="158"/>
      <c r="GGB10" s="158"/>
      <c r="GGC10" s="158"/>
      <c r="GGD10" s="158"/>
      <c r="GGE10" s="158"/>
      <c r="GGF10" s="158"/>
      <c r="GGG10" s="158"/>
      <c r="GGH10" s="158"/>
      <c r="GGI10" s="158"/>
      <c r="GGJ10" s="158"/>
      <c r="GGK10" s="158"/>
      <c r="GGL10" s="158"/>
      <c r="GGM10" s="158"/>
      <c r="GGN10" s="158"/>
      <c r="GGO10" s="158"/>
      <c r="GGP10" s="158"/>
      <c r="GGQ10" s="158"/>
      <c r="GGR10" s="158"/>
      <c r="GGS10" s="158"/>
      <c r="GGT10" s="158"/>
      <c r="GGU10" s="158"/>
      <c r="GGV10" s="158"/>
      <c r="GGW10" s="158"/>
      <c r="GGX10" s="158"/>
      <c r="GGY10" s="158"/>
      <c r="GGZ10" s="158"/>
      <c r="GHA10" s="158"/>
      <c r="GHB10" s="158"/>
      <c r="GHC10" s="158"/>
      <c r="GHD10" s="158"/>
      <c r="GHE10" s="158"/>
      <c r="GHF10" s="158"/>
      <c r="GHG10" s="158"/>
      <c r="GHH10" s="158"/>
      <c r="GHI10" s="158"/>
      <c r="GHJ10" s="158"/>
      <c r="GHK10" s="158"/>
      <c r="GHL10" s="158"/>
      <c r="GHM10" s="158"/>
      <c r="GHN10" s="158"/>
      <c r="GHO10" s="158"/>
      <c r="GHP10" s="158"/>
      <c r="GHQ10" s="158"/>
      <c r="GHR10" s="158"/>
      <c r="GHS10" s="158"/>
      <c r="GHT10" s="158"/>
      <c r="GHU10" s="158"/>
      <c r="GHV10" s="158"/>
      <c r="GHW10" s="158"/>
      <c r="GHX10" s="158"/>
      <c r="GHY10" s="158"/>
      <c r="GHZ10" s="158"/>
      <c r="GIA10" s="158"/>
      <c r="GIB10" s="158"/>
      <c r="GIC10" s="158"/>
      <c r="GID10" s="158"/>
      <c r="GIE10" s="158"/>
      <c r="GIF10" s="158"/>
      <c r="GIG10" s="158"/>
      <c r="GIH10" s="158"/>
      <c r="GII10" s="158"/>
      <c r="GIJ10" s="158"/>
      <c r="GIK10" s="158"/>
      <c r="GIL10" s="158"/>
      <c r="GIM10" s="158"/>
      <c r="GIN10" s="158"/>
      <c r="GIO10" s="158"/>
      <c r="GIP10" s="158"/>
      <c r="GIQ10" s="158"/>
      <c r="GIR10" s="158"/>
      <c r="GIS10" s="158"/>
      <c r="GIT10" s="158"/>
      <c r="GIU10" s="158"/>
      <c r="GIV10" s="158"/>
      <c r="GIW10" s="158"/>
      <c r="GIX10" s="158"/>
      <c r="GIY10" s="158"/>
      <c r="GIZ10" s="158"/>
      <c r="GJA10" s="158"/>
      <c r="GJB10" s="158"/>
      <c r="GJC10" s="158"/>
      <c r="GJD10" s="158"/>
      <c r="GJE10" s="158"/>
      <c r="GJF10" s="158"/>
      <c r="GJG10" s="158"/>
      <c r="GJH10" s="158"/>
      <c r="GJI10" s="158"/>
      <c r="GJJ10" s="158"/>
      <c r="GJK10" s="158"/>
      <c r="GJL10" s="158"/>
      <c r="GJM10" s="158"/>
      <c r="GJN10" s="158"/>
      <c r="GJO10" s="158"/>
      <c r="GJP10" s="158"/>
      <c r="GJQ10" s="158"/>
      <c r="GJR10" s="158"/>
      <c r="GJS10" s="158"/>
      <c r="GJT10" s="158"/>
      <c r="GJU10" s="158"/>
      <c r="GJV10" s="158"/>
      <c r="GJW10" s="158"/>
      <c r="GJX10" s="158"/>
      <c r="GJY10" s="158"/>
      <c r="GJZ10" s="158"/>
      <c r="GKA10" s="158"/>
      <c r="GKB10" s="158"/>
      <c r="GKC10" s="158"/>
      <c r="GKD10" s="158"/>
      <c r="GKE10" s="158"/>
      <c r="GKF10" s="158"/>
      <c r="GKG10" s="158"/>
      <c r="GKH10" s="158"/>
      <c r="GKI10" s="158"/>
      <c r="GKJ10" s="158"/>
      <c r="GKK10" s="158"/>
      <c r="GKL10" s="158"/>
      <c r="GKM10" s="158"/>
      <c r="GKN10" s="158"/>
      <c r="GKO10" s="158"/>
      <c r="GKP10" s="158"/>
      <c r="GKQ10" s="158"/>
      <c r="GKR10" s="158"/>
      <c r="GKS10" s="158"/>
      <c r="GKT10" s="158"/>
      <c r="GKU10" s="158"/>
      <c r="GKV10" s="158"/>
      <c r="GKW10" s="158"/>
      <c r="GKX10" s="158"/>
      <c r="GKY10" s="158"/>
      <c r="GKZ10" s="158"/>
      <c r="GLA10" s="158"/>
      <c r="GLB10" s="158"/>
      <c r="GLC10" s="158"/>
      <c r="GLD10" s="158"/>
      <c r="GLE10" s="158"/>
      <c r="GLF10" s="158"/>
      <c r="GLG10" s="158"/>
      <c r="GLH10" s="158"/>
      <c r="GLI10" s="158"/>
      <c r="GLJ10" s="158"/>
      <c r="GLK10" s="158"/>
      <c r="GLL10" s="158"/>
      <c r="GLM10" s="158"/>
      <c r="GLN10" s="158"/>
      <c r="GLO10" s="158"/>
      <c r="GLP10" s="158"/>
      <c r="GLQ10" s="158"/>
      <c r="GLR10" s="158"/>
      <c r="GLS10" s="158"/>
      <c r="GLT10" s="158"/>
      <c r="GLU10" s="158"/>
      <c r="GLV10" s="158"/>
      <c r="GLW10" s="158"/>
      <c r="GLX10" s="158"/>
      <c r="GLY10" s="158"/>
      <c r="GLZ10" s="158"/>
      <c r="GMA10" s="158"/>
      <c r="GMB10" s="158"/>
      <c r="GMC10" s="158"/>
      <c r="GMD10" s="158"/>
      <c r="GME10" s="158"/>
      <c r="GMF10" s="158"/>
      <c r="GMG10" s="158"/>
      <c r="GMH10" s="158"/>
      <c r="GMI10" s="158"/>
      <c r="GMJ10" s="158"/>
      <c r="GMK10" s="158"/>
      <c r="GML10" s="158"/>
      <c r="GMM10" s="158"/>
      <c r="GMN10" s="158"/>
      <c r="GMO10" s="158"/>
      <c r="GMP10" s="158"/>
      <c r="GMQ10" s="158"/>
      <c r="GMR10" s="158"/>
      <c r="GMS10" s="158"/>
      <c r="GMT10" s="158"/>
      <c r="GMU10" s="158"/>
      <c r="GMV10" s="158"/>
      <c r="GMW10" s="158"/>
      <c r="GMX10" s="158"/>
      <c r="GMY10" s="158"/>
      <c r="GMZ10" s="158"/>
      <c r="GNA10" s="158"/>
      <c r="GNB10" s="158"/>
      <c r="GNC10" s="158"/>
      <c r="GND10" s="158"/>
      <c r="GNE10" s="158"/>
      <c r="GNF10" s="158"/>
      <c r="GNG10" s="158"/>
      <c r="GNH10" s="158"/>
      <c r="GNI10" s="158"/>
      <c r="GNJ10" s="158"/>
      <c r="GNK10" s="158"/>
      <c r="GNL10" s="158"/>
      <c r="GNM10" s="158"/>
      <c r="GNN10" s="158"/>
      <c r="GNO10" s="158"/>
      <c r="GNP10" s="158"/>
      <c r="GNQ10" s="158"/>
      <c r="GNR10" s="158"/>
      <c r="GNS10" s="158"/>
      <c r="GNT10" s="158"/>
      <c r="GNU10" s="158"/>
      <c r="GNV10" s="158"/>
      <c r="GNW10" s="158"/>
      <c r="GNX10" s="158"/>
      <c r="GNY10" s="158"/>
      <c r="GNZ10" s="158"/>
      <c r="GOA10" s="158"/>
      <c r="GOB10" s="158"/>
      <c r="GOC10" s="158"/>
      <c r="GOD10" s="158"/>
      <c r="GOE10" s="158"/>
      <c r="GOF10" s="158"/>
      <c r="GOG10" s="158"/>
      <c r="GOH10" s="158"/>
      <c r="GOI10" s="158"/>
      <c r="GOJ10" s="158"/>
      <c r="GOK10" s="158"/>
      <c r="GOL10" s="158"/>
      <c r="GOM10" s="158"/>
      <c r="GON10" s="158"/>
      <c r="GOO10" s="158"/>
      <c r="GOP10" s="158"/>
      <c r="GOQ10" s="158"/>
      <c r="GOR10" s="158"/>
      <c r="GOS10" s="158"/>
      <c r="GOT10" s="158"/>
      <c r="GOU10" s="158"/>
      <c r="GOV10" s="158"/>
      <c r="GOW10" s="158"/>
      <c r="GOX10" s="158"/>
      <c r="GOY10" s="158"/>
      <c r="GOZ10" s="158"/>
      <c r="GPA10" s="158"/>
      <c r="GPB10" s="158"/>
      <c r="GPC10" s="158"/>
      <c r="GPD10" s="158"/>
      <c r="GPE10" s="158"/>
      <c r="GPF10" s="158"/>
      <c r="GPG10" s="158"/>
      <c r="GPH10" s="158"/>
      <c r="GPI10" s="158"/>
      <c r="GPJ10" s="158"/>
      <c r="GPK10" s="158"/>
      <c r="GPL10" s="158"/>
      <c r="GPM10" s="158"/>
      <c r="GPN10" s="158"/>
      <c r="GPO10" s="158"/>
      <c r="GPP10" s="158"/>
      <c r="GPQ10" s="158"/>
      <c r="GPR10" s="158"/>
      <c r="GPS10" s="158"/>
      <c r="GPT10" s="158"/>
      <c r="GPU10" s="158"/>
      <c r="GPV10" s="158"/>
      <c r="GPW10" s="158"/>
      <c r="GPX10" s="158"/>
      <c r="GPY10" s="158"/>
      <c r="GPZ10" s="158"/>
      <c r="GQA10" s="158"/>
      <c r="GQB10" s="158"/>
      <c r="GQC10" s="158"/>
      <c r="GQD10" s="158"/>
      <c r="GQE10" s="158"/>
      <c r="GQF10" s="158"/>
      <c r="GQG10" s="158"/>
      <c r="GQH10" s="158"/>
      <c r="GQI10" s="158"/>
      <c r="GQJ10" s="158"/>
      <c r="GQK10" s="158"/>
      <c r="GQL10" s="158"/>
      <c r="GQM10" s="158"/>
      <c r="GQN10" s="158"/>
      <c r="GQO10" s="158"/>
      <c r="GQP10" s="158"/>
      <c r="GQQ10" s="158"/>
      <c r="GQR10" s="158"/>
      <c r="GQS10" s="158"/>
      <c r="GQT10" s="158"/>
      <c r="GQU10" s="158"/>
      <c r="GQV10" s="158"/>
      <c r="GQW10" s="158"/>
      <c r="GQX10" s="158"/>
      <c r="GQY10" s="158"/>
      <c r="GQZ10" s="158"/>
      <c r="GRA10" s="158"/>
      <c r="GRB10" s="158"/>
      <c r="GRC10" s="158"/>
      <c r="GRD10" s="158"/>
      <c r="GRE10" s="158"/>
      <c r="GRF10" s="158"/>
      <c r="GRG10" s="158"/>
      <c r="GRH10" s="158"/>
      <c r="GRI10" s="158"/>
      <c r="GRJ10" s="158"/>
      <c r="GRK10" s="158"/>
      <c r="GRL10" s="158"/>
      <c r="GRM10" s="158"/>
      <c r="GRN10" s="158"/>
      <c r="GRO10" s="158"/>
      <c r="GRP10" s="158"/>
      <c r="GRQ10" s="158"/>
      <c r="GRR10" s="158"/>
      <c r="GRS10" s="158"/>
      <c r="GRT10" s="158"/>
      <c r="GRU10" s="158"/>
      <c r="GRV10" s="158"/>
      <c r="GRW10" s="158"/>
      <c r="GRX10" s="158"/>
      <c r="GRY10" s="158"/>
      <c r="GRZ10" s="158"/>
      <c r="GSA10" s="158"/>
      <c r="GSB10" s="158"/>
      <c r="GSC10" s="158"/>
      <c r="GSD10" s="158"/>
      <c r="GSE10" s="158"/>
      <c r="GSF10" s="158"/>
      <c r="GSG10" s="158"/>
      <c r="GSH10" s="158"/>
      <c r="GSI10" s="158"/>
      <c r="GSJ10" s="158"/>
      <c r="GSK10" s="158"/>
      <c r="GSL10" s="158"/>
      <c r="GSM10" s="158"/>
      <c r="GSN10" s="158"/>
      <c r="GSO10" s="158"/>
      <c r="GSP10" s="158"/>
      <c r="GSQ10" s="158"/>
      <c r="GSR10" s="158"/>
      <c r="GSS10" s="158"/>
      <c r="GST10" s="158"/>
      <c r="GSU10" s="158"/>
      <c r="GSV10" s="158"/>
      <c r="GSW10" s="158"/>
      <c r="GSX10" s="158"/>
      <c r="GSY10" s="158"/>
      <c r="GSZ10" s="158"/>
      <c r="GTA10" s="158"/>
      <c r="GTB10" s="158"/>
      <c r="GTC10" s="158"/>
      <c r="GTD10" s="158"/>
      <c r="GTE10" s="158"/>
      <c r="GTF10" s="158"/>
      <c r="GTG10" s="158"/>
      <c r="GTH10" s="158"/>
      <c r="GTI10" s="158"/>
      <c r="GTJ10" s="158"/>
      <c r="GTK10" s="158"/>
      <c r="GTL10" s="158"/>
      <c r="GTM10" s="158"/>
      <c r="GTN10" s="158"/>
      <c r="GTO10" s="158"/>
      <c r="GTP10" s="158"/>
      <c r="GTQ10" s="158"/>
      <c r="GTR10" s="158"/>
      <c r="GTS10" s="158"/>
      <c r="GTT10" s="158"/>
      <c r="GTU10" s="158"/>
      <c r="GTV10" s="158"/>
      <c r="GTW10" s="158"/>
      <c r="GTX10" s="158"/>
      <c r="GTY10" s="158"/>
      <c r="GTZ10" s="158"/>
      <c r="GUA10" s="158"/>
      <c r="GUB10" s="158"/>
      <c r="GUC10" s="158"/>
      <c r="GUD10" s="158"/>
      <c r="GUE10" s="158"/>
      <c r="GUF10" s="158"/>
      <c r="GUG10" s="158"/>
      <c r="GUH10" s="158"/>
      <c r="GUI10" s="158"/>
      <c r="GUJ10" s="158"/>
      <c r="GUK10" s="158"/>
      <c r="GUL10" s="158"/>
      <c r="GUM10" s="158"/>
      <c r="GUN10" s="158"/>
      <c r="GUO10" s="158"/>
      <c r="GUP10" s="158"/>
      <c r="GUQ10" s="158"/>
      <c r="GUR10" s="158"/>
      <c r="GUS10" s="158"/>
      <c r="GUT10" s="158"/>
      <c r="GUU10" s="158"/>
      <c r="GUV10" s="158"/>
      <c r="GUW10" s="158"/>
      <c r="GUX10" s="158"/>
      <c r="GUY10" s="158"/>
      <c r="GUZ10" s="158"/>
      <c r="GVA10" s="158"/>
      <c r="GVB10" s="158"/>
      <c r="GVC10" s="158"/>
      <c r="GVD10" s="158"/>
      <c r="GVE10" s="158"/>
      <c r="GVF10" s="158"/>
      <c r="GVG10" s="158"/>
      <c r="GVH10" s="158"/>
      <c r="GVI10" s="158"/>
      <c r="GVJ10" s="158"/>
      <c r="GVK10" s="158"/>
      <c r="GVL10" s="158"/>
      <c r="GVM10" s="158"/>
      <c r="GVN10" s="158"/>
      <c r="GVO10" s="158"/>
      <c r="GVP10" s="158"/>
      <c r="GVQ10" s="158"/>
      <c r="GVR10" s="158"/>
      <c r="GVS10" s="158"/>
      <c r="GVT10" s="158"/>
      <c r="GVU10" s="158"/>
      <c r="GVV10" s="158"/>
      <c r="GVW10" s="158"/>
      <c r="GVX10" s="158"/>
      <c r="GVY10" s="158"/>
      <c r="GVZ10" s="158"/>
      <c r="GWA10" s="158"/>
      <c r="GWB10" s="158"/>
      <c r="GWC10" s="158"/>
      <c r="GWD10" s="158"/>
      <c r="GWE10" s="158"/>
      <c r="GWF10" s="158"/>
      <c r="GWG10" s="158"/>
      <c r="GWH10" s="158"/>
      <c r="GWI10" s="158"/>
      <c r="GWJ10" s="158"/>
      <c r="GWK10" s="158"/>
      <c r="GWL10" s="158"/>
      <c r="GWM10" s="158"/>
      <c r="GWN10" s="158"/>
      <c r="GWO10" s="158"/>
      <c r="GWP10" s="158"/>
      <c r="GWQ10" s="158"/>
      <c r="GWR10" s="158"/>
      <c r="GWS10" s="158"/>
      <c r="GWT10" s="158"/>
      <c r="GWU10" s="158"/>
      <c r="GWV10" s="158"/>
      <c r="GWW10" s="158"/>
      <c r="GWX10" s="158"/>
      <c r="GWY10" s="158"/>
      <c r="GWZ10" s="158"/>
      <c r="GXA10" s="158"/>
      <c r="GXB10" s="158"/>
      <c r="GXC10" s="158"/>
      <c r="GXD10" s="158"/>
      <c r="GXE10" s="158"/>
      <c r="GXF10" s="158"/>
      <c r="GXG10" s="158"/>
      <c r="GXH10" s="158"/>
      <c r="GXI10" s="158"/>
      <c r="GXJ10" s="158"/>
      <c r="GXK10" s="158"/>
      <c r="GXL10" s="158"/>
      <c r="GXM10" s="158"/>
      <c r="GXN10" s="158"/>
      <c r="GXO10" s="158"/>
      <c r="GXP10" s="158"/>
      <c r="GXQ10" s="158"/>
      <c r="GXR10" s="158"/>
      <c r="GXS10" s="158"/>
      <c r="GXT10" s="158"/>
      <c r="GXU10" s="158"/>
      <c r="GXV10" s="158"/>
      <c r="GXW10" s="158"/>
      <c r="GXX10" s="158"/>
      <c r="GXY10" s="158"/>
      <c r="GXZ10" s="158"/>
      <c r="GYA10" s="158"/>
      <c r="GYB10" s="158"/>
      <c r="GYC10" s="158"/>
      <c r="GYD10" s="158"/>
      <c r="GYE10" s="158"/>
      <c r="GYF10" s="158"/>
      <c r="GYG10" s="158"/>
      <c r="GYH10" s="158"/>
      <c r="GYI10" s="158"/>
      <c r="GYJ10" s="158"/>
      <c r="GYK10" s="158"/>
      <c r="GYL10" s="158"/>
      <c r="GYM10" s="158"/>
      <c r="GYN10" s="158"/>
      <c r="GYO10" s="158"/>
      <c r="GYP10" s="158"/>
      <c r="GYQ10" s="158"/>
      <c r="GYR10" s="158"/>
      <c r="GYS10" s="158"/>
      <c r="GYT10" s="158"/>
      <c r="GYU10" s="158"/>
      <c r="GYV10" s="158"/>
      <c r="GYW10" s="158"/>
      <c r="GYX10" s="158"/>
      <c r="GYY10" s="158"/>
      <c r="GYZ10" s="158"/>
      <c r="GZA10" s="158"/>
      <c r="GZB10" s="158"/>
      <c r="GZC10" s="158"/>
      <c r="GZD10" s="158"/>
      <c r="GZE10" s="158"/>
      <c r="GZF10" s="158"/>
      <c r="GZG10" s="158"/>
      <c r="GZH10" s="158"/>
      <c r="GZI10" s="158"/>
      <c r="GZJ10" s="158"/>
      <c r="GZK10" s="158"/>
      <c r="GZL10" s="158"/>
      <c r="GZM10" s="158"/>
      <c r="GZN10" s="158"/>
      <c r="GZO10" s="158"/>
      <c r="GZP10" s="158"/>
      <c r="GZQ10" s="158"/>
      <c r="GZR10" s="158"/>
      <c r="GZS10" s="158"/>
      <c r="GZT10" s="158"/>
      <c r="GZU10" s="158"/>
      <c r="GZV10" s="158"/>
      <c r="GZW10" s="158"/>
      <c r="GZX10" s="158"/>
      <c r="GZY10" s="158"/>
      <c r="GZZ10" s="158"/>
      <c r="HAA10" s="158"/>
      <c r="HAB10" s="158"/>
      <c r="HAC10" s="158"/>
      <c r="HAD10" s="158"/>
      <c r="HAE10" s="158"/>
      <c r="HAF10" s="158"/>
      <c r="HAG10" s="158"/>
      <c r="HAH10" s="158"/>
      <c r="HAI10" s="158"/>
      <c r="HAJ10" s="158"/>
      <c r="HAK10" s="158"/>
      <c r="HAL10" s="158"/>
      <c r="HAM10" s="158"/>
      <c r="HAN10" s="158"/>
      <c r="HAO10" s="158"/>
      <c r="HAP10" s="158"/>
      <c r="HAQ10" s="158"/>
      <c r="HAR10" s="158"/>
      <c r="HAS10" s="158"/>
      <c r="HAT10" s="158"/>
      <c r="HAU10" s="158"/>
      <c r="HAV10" s="158"/>
      <c r="HAW10" s="158"/>
      <c r="HAX10" s="158"/>
      <c r="HAY10" s="158"/>
      <c r="HAZ10" s="158"/>
      <c r="HBA10" s="158"/>
      <c r="HBB10" s="158"/>
      <c r="HBC10" s="158"/>
      <c r="HBD10" s="158"/>
      <c r="HBE10" s="158"/>
      <c r="HBF10" s="158"/>
      <c r="HBG10" s="158"/>
      <c r="HBH10" s="158"/>
      <c r="HBI10" s="158"/>
      <c r="HBJ10" s="158"/>
      <c r="HBK10" s="158"/>
      <c r="HBL10" s="158"/>
      <c r="HBM10" s="158"/>
      <c r="HBN10" s="158"/>
      <c r="HBO10" s="158"/>
      <c r="HBP10" s="158"/>
      <c r="HBQ10" s="158"/>
      <c r="HBR10" s="158"/>
      <c r="HBS10" s="158"/>
      <c r="HBT10" s="158"/>
      <c r="HBU10" s="158"/>
      <c r="HBV10" s="158"/>
      <c r="HBW10" s="158"/>
      <c r="HBX10" s="158"/>
      <c r="HBY10" s="158"/>
      <c r="HBZ10" s="158"/>
      <c r="HCA10" s="158"/>
      <c r="HCB10" s="158"/>
      <c r="HCC10" s="158"/>
      <c r="HCD10" s="158"/>
      <c r="HCE10" s="158"/>
      <c r="HCF10" s="158"/>
      <c r="HCG10" s="158"/>
      <c r="HCH10" s="158"/>
      <c r="HCI10" s="158"/>
      <c r="HCJ10" s="158"/>
      <c r="HCK10" s="158"/>
      <c r="HCL10" s="158"/>
      <c r="HCM10" s="158"/>
      <c r="HCN10" s="158"/>
      <c r="HCO10" s="158"/>
      <c r="HCP10" s="158"/>
      <c r="HCQ10" s="158"/>
      <c r="HCR10" s="158"/>
      <c r="HCS10" s="158"/>
      <c r="HCT10" s="158"/>
      <c r="HCU10" s="158"/>
      <c r="HCV10" s="158"/>
      <c r="HCW10" s="158"/>
      <c r="HCX10" s="158"/>
      <c r="HCY10" s="158"/>
      <c r="HCZ10" s="158"/>
      <c r="HDA10" s="158"/>
      <c r="HDB10" s="158"/>
      <c r="HDC10" s="158"/>
      <c r="HDD10" s="158"/>
      <c r="HDE10" s="158"/>
      <c r="HDF10" s="158"/>
      <c r="HDG10" s="158"/>
      <c r="HDH10" s="158"/>
      <c r="HDI10" s="158"/>
      <c r="HDJ10" s="158"/>
      <c r="HDK10" s="158"/>
      <c r="HDL10" s="158"/>
      <c r="HDM10" s="158"/>
      <c r="HDN10" s="158"/>
      <c r="HDO10" s="158"/>
      <c r="HDP10" s="158"/>
      <c r="HDQ10" s="158"/>
      <c r="HDR10" s="158"/>
      <c r="HDS10" s="158"/>
      <c r="HDT10" s="158"/>
      <c r="HDU10" s="158"/>
      <c r="HDV10" s="158"/>
      <c r="HDW10" s="158"/>
      <c r="HDX10" s="158"/>
      <c r="HDY10" s="158"/>
      <c r="HDZ10" s="158"/>
      <c r="HEA10" s="158"/>
      <c r="HEB10" s="158"/>
      <c r="HEC10" s="158"/>
      <c r="HED10" s="158"/>
      <c r="HEE10" s="158"/>
      <c r="HEF10" s="158"/>
      <c r="HEG10" s="158"/>
      <c r="HEH10" s="158"/>
      <c r="HEI10" s="158"/>
      <c r="HEJ10" s="158"/>
      <c r="HEK10" s="158"/>
      <c r="HEL10" s="158"/>
      <c r="HEM10" s="158"/>
      <c r="HEN10" s="158"/>
      <c r="HEO10" s="158"/>
      <c r="HEP10" s="158"/>
      <c r="HEQ10" s="158"/>
      <c r="HER10" s="158"/>
      <c r="HES10" s="158"/>
      <c r="HET10" s="158"/>
      <c r="HEU10" s="158"/>
      <c r="HEV10" s="158"/>
      <c r="HEW10" s="158"/>
      <c r="HEX10" s="158"/>
      <c r="HEY10" s="158"/>
      <c r="HEZ10" s="158"/>
      <c r="HFA10" s="158"/>
      <c r="HFB10" s="158"/>
      <c r="HFC10" s="158"/>
      <c r="HFD10" s="158"/>
      <c r="HFE10" s="158"/>
      <c r="HFF10" s="158"/>
      <c r="HFG10" s="158"/>
      <c r="HFH10" s="158"/>
      <c r="HFI10" s="158"/>
      <c r="HFJ10" s="158"/>
      <c r="HFK10" s="158"/>
      <c r="HFL10" s="158"/>
      <c r="HFM10" s="158"/>
      <c r="HFN10" s="158"/>
      <c r="HFO10" s="158"/>
      <c r="HFP10" s="158"/>
      <c r="HFQ10" s="158"/>
      <c r="HFR10" s="158"/>
      <c r="HFS10" s="158"/>
      <c r="HFT10" s="158"/>
      <c r="HFU10" s="158"/>
      <c r="HFV10" s="158"/>
      <c r="HFW10" s="158"/>
      <c r="HFX10" s="158"/>
      <c r="HFY10" s="158"/>
      <c r="HFZ10" s="158"/>
      <c r="HGA10" s="158"/>
      <c r="HGB10" s="158"/>
      <c r="HGC10" s="158"/>
      <c r="HGD10" s="158"/>
      <c r="HGE10" s="158"/>
      <c r="HGF10" s="158"/>
      <c r="HGG10" s="158"/>
      <c r="HGH10" s="158"/>
      <c r="HGI10" s="158"/>
      <c r="HGJ10" s="158"/>
      <c r="HGK10" s="158"/>
      <c r="HGL10" s="158"/>
      <c r="HGM10" s="158"/>
      <c r="HGN10" s="158"/>
      <c r="HGO10" s="158"/>
      <c r="HGP10" s="158"/>
      <c r="HGQ10" s="158"/>
      <c r="HGR10" s="158"/>
      <c r="HGS10" s="158"/>
      <c r="HGT10" s="158"/>
      <c r="HGU10" s="158"/>
      <c r="HGV10" s="158"/>
      <c r="HGW10" s="158"/>
      <c r="HGX10" s="158"/>
      <c r="HGY10" s="158"/>
      <c r="HGZ10" s="158"/>
      <c r="HHA10" s="158"/>
      <c r="HHB10" s="158"/>
      <c r="HHC10" s="158"/>
      <c r="HHD10" s="158"/>
      <c r="HHE10" s="158"/>
      <c r="HHF10" s="158"/>
      <c r="HHG10" s="158"/>
      <c r="HHH10" s="158"/>
      <c r="HHI10" s="158"/>
      <c r="HHJ10" s="158"/>
      <c r="HHK10" s="158"/>
      <c r="HHL10" s="158"/>
      <c r="HHM10" s="158"/>
      <c r="HHN10" s="158"/>
      <c r="HHO10" s="158"/>
      <c r="HHP10" s="158"/>
      <c r="HHQ10" s="158"/>
      <c r="HHR10" s="158"/>
      <c r="HHS10" s="158"/>
      <c r="HHT10" s="158"/>
      <c r="HHU10" s="158"/>
      <c r="HHV10" s="158"/>
      <c r="HHW10" s="158"/>
      <c r="HHX10" s="158"/>
      <c r="HHY10" s="158"/>
      <c r="HHZ10" s="158"/>
      <c r="HIA10" s="158"/>
      <c r="HIB10" s="158"/>
      <c r="HIC10" s="158"/>
      <c r="HID10" s="158"/>
      <c r="HIE10" s="158"/>
      <c r="HIF10" s="158"/>
      <c r="HIG10" s="158"/>
      <c r="HIH10" s="158"/>
      <c r="HII10" s="158"/>
      <c r="HIJ10" s="158"/>
      <c r="HIK10" s="158"/>
      <c r="HIL10" s="158"/>
      <c r="HIM10" s="158"/>
      <c r="HIN10" s="158"/>
      <c r="HIO10" s="158"/>
      <c r="HIP10" s="158"/>
      <c r="HIQ10" s="158"/>
      <c r="HIR10" s="158"/>
      <c r="HIS10" s="158"/>
      <c r="HIT10" s="158"/>
      <c r="HIU10" s="158"/>
      <c r="HIV10" s="158"/>
      <c r="HIW10" s="158"/>
      <c r="HIX10" s="158"/>
      <c r="HIY10" s="158"/>
      <c r="HIZ10" s="158"/>
      <c r="HJA10" s="158"/>
      <c r="HJB10" s="158"/>
      <c r="HJC10" s="158"/>
      <c r="HJD10" s="158"/>
      <c r="HJE10" s="158"/>
      <c r="HJF10" s="158"/>
      <c r="HJG10" s="158"/>
      <c r="HJH10" s="158"/>
      <c r="HJI10" s="158"/>
      <c r="HJJ10" s="158"/>
      <c r="HJK10" s="158"/>
      <c r="HJL10" s="158"/>
      <c r="HJM10" s="158"/>
      <c r="HJN10" s="158"/>
      <c r="HJO10" s="158"/>
      <c r="HJP10" s="158"/>
      <c r="HJQ10" s="158"/>
      <c r="HJR10" s="158"/>
      <c r="HJS10" s="158"/>
      <c r="HJT10" s="158"/>
      <c r="HJU10" s="158"/>
      <c r="HJV10" s="158"/>
      <c r="HJW10" s="158"/>
      <c r="HJX10" s="158"/>
      <c r="HJY10" s="158"/>
      <c r="HJZ10" s="158"/>
      <c r="HKA10" s="158"/>
      <c r="HKB10" s="158"/>
      <c r="HKC10" s="158"/>
      <c r="HKD10" s="158"/>
      <c r="HKE10" s="158"/>
      <c r="HKF10" s="158"/>
      <c r="HKG10" s="158"/>
      <c r="HKH10" s="158"/>
      <c r="HKI10" s="158"/>
      <c r="HKJ10" s="158"/>
      <c r="HKK10" s="158"/>
      <c r="HKL10" s="158"/>
      <c r="HKM10" s="158"/>
      <c r="HKN10" s="158"/>
      <c r="HKO10" s="158"/>
      <c r="HKP10" s="158"/>
      <c r="HKQ10" s="158"/>
      <c r="HKR10" s="158"/>
      <c r="HKS10" s="158"/>
      <c r="HKT10" s="158"/>
      <c r="HKU10" s="158"/>
      <c r="HKV10" s="158"/>
      <c r="HKW10" s="158"/>
      <c r="HKX10" s="158"/>
      <c r="HKY10" s="158"/>
      <c r="HKZ10" s="158"/>
      <c r="HLA10" s="158"/>
      <c r="HLB10" s="158"/>
      <c r="HLC10" s="158"/>
      <c r="HLD10" s="158"/>
      <c r="HLE10" s="158"/>
      <c r="HLF10" s="158"/>
      <c r="HLG10" s="158"/>
      <c r="HLH10" s="158"/>
      <c r="HLI10" s="158"/>
      <c r="HLJ10" s="158"/>
      <c r="HLK10" s="158"/>
      <c r="HLL10" s="158"/>
      <c r="HLM10" s="158"/>
      <c r="HLN10" s="158"/>
      <c r="HLO10" s="158"/>
      <c r="HLP10" s="158"/>
      <c r="HLQ10" s="158"/>
      <c r="HLR10" s="158"/>
      <c r="HLS10" s="158"/>
      <c r="HLT10" s="158"/>
      <c r="HLU10" s="158"/>
      <c r="HLV10" s="158"/>
      <c r="HLW10" s="158"/>
      <c r="HLX10" s="158"/>
      <c r="HLY10" s="158"/>
      <c r="HLZ10" s="158"/>
      <c r="HMA10" s="158"/>
      <c r="HMB10" s="158"/>
      <c r="HMC10" s="158"/>
      <c r="HMD10" s="158"/>
      <c r="HME10" s="158"/>
      <c r="HMF10" s="158"/>
      <c r="HMG10" s="158"/>
      <c r="HMH10" s="158"/>
      <c r="HMI10" s="158"/>
      <c r="HMJ10" s="158"/>
      <c r="HMK10" s="158"/>
      <c r="HML10" s="158"/>
      <c r="HMM10" s="158"/>
      <c r="HMN10" s="158"/>
      <c r="HMO10" s="158"/>
      <c r="HMP10" s="158"/>
      <c r="HMQ10" s="158"/>
      <c r="HMR10" s="158"/>
      <c r="HMS10" s="158"/>
      <c r="HMT10" s="158"/>
      <c r="HMU10" s="158"/>
      <c r="HMV10" s="158"/>
      <c r="HMW10" s="158"/>
      <c r="HMX10" s="158"/>
      <c r="HMY10" s="158"/>
      <c r="HMZ10" s="158"/>
      <c r="HNA10" s="158"/>
      <c r="HNB10" s="158"/>
      <c r="HNC10" s="158"/>
      <c r="HND10" s="158"/>
      <c r="HNE10" s="158"/>
      <c r="HNF10" s="158"/>
      <c r="HNG10" s="158"/>
      <c r="HNH10" s="158"/>
      <c r="HNI10" s="158"/>
      <c r="HNJ10" s="158"/>
      <c r="HNK10" s="158"/>
      <c r="HNL10" s="158"/>
      <c r="HNM10" s="158"/>
      <c r="HNN10" s="158"/>
      <c r="HNO10" s="158"/>
      <c r="HNP10" s="158"/>
      <c r="HNQ10" s="158"/>
      <c r="HNR10" s="158"/>
      <c r="HNS10" s="158"/>
      <c r="HNT10" s="158"/>
      <c r="HNU10" s="158"/>
      <c r="HNV10" s="158"/>
      <c r="HNW10" s="158"/>
      <c r="HNX10" s="158"/>
      <c r="HNY10" s="158"/>
      <c r="HNZ10" s="158"/>
      <c r="HOA10" s="158"/>
      <c r="HOB10" s="158"/>
      <c r="HOC10" s="158"/>
      <c r="HOD10" s="158"/>
      <c r="HOE10" s="158"/>
      <c r="HOF10" s="158"/>
      <c r="HOG10" s="158"/>
      <c r="HOH10" s="158"/>
      <c r="HOI10" s="158"/>
      <c r="HOJ10" s="158"/>
      <c r="HOK10" s="158"/>
      <c r="HOL10" s="158"/>
      <c r="HOM10" s="158"/>
      <c r="HON10" s="158"/>
      <c r="HOO10" s="158"/>
      <c r="HOP10" s="158"/>
      <c r="HOQ10" s="158"/>
      <c r="HOR10" s="158"/>
      <c r="HOS10" s="158"/>
      <c r="HOT10" s="158"/>
      <c r="HOU10" s="158"/>
      <c r="HOV10" s="158"/>
      <c r="HOW10" s="158"/>
      <c r="HOX10" s="158"/>
      <c r="HOY10" s="158"/>
      <c r="HOZ10" s="158"/>
      <c r="HPA10" s="158"/>
      <c r="HPB10" s="158"/>
      <c r="HPC10" s="158"/>
      <c r="HPD10" s="158"/>
      <c r="HPE10" s="158"/>
      <c r="HPF10" s="158"/>
      <c r="HPG10" s="158"/>
      <c r="HPH10" s="158"/>
      <c r="HPI10" s="158"/>
      <c r="HPJ10" s="158"/>
      <c r="HPK10" s="158"/>
      <c r="HPL10" s="158"/>
      <c r="HPM10" s="158"/>
      <c r="HPN10" s="158"/>
      <c r="HPO10" s="158"/>
      <c r="HPP10" s="158"/>
      <c r="HPQ10" s="158"/>
      <c r="HPR10" s="158"/>
      <c r="HPS10" s="158"/>
      <c r="HPT10" s="158"/>
      <c r="HPU10" s="158"/>
      <c r="HPV10" s="158"/>
      <c r="HPW10" s="158"/>
      <c r="HPX10" s="158"/>
      <c r="HPY10" s="158"/>
      <c r="HPZ10" s="158"/>
      <c r="HQA10" s="158"/>
      <c r="HQB10" s="158"/>
      <c r="HQC10" s="158"/>
      <c r="HQD10" s="158"/>
      <c r="HQE10" s="158"/>
      <c r="HQF10" s="158"/>
      <c r="HQG10" s="158"/>
      <c r="HQH10" s="158"/>
      <c r="HQI10" s="158"/>
      <c r="HQJ10" s="158"/>
      <c r="HQK10" s="158"/>
      <c r="HQL10" s="158"/>
      <c r="HQM10" s="158"/>
      <c r="HQN10" s="158"/>
      <c r="HQO10" s="158"/>
      <c r="HQP10" s="158"/>
      <c r="HQQ10" s="158"/>
      <c r="HQR10" s="158"/>
      <c r="HQS10" s="158"/>
      <c r="HQT10" s="158"/>
      <c r="HQU10" s="158"/>
      <c r="HQV10" s="158"/>
      <c r="HQW10" s="158"/>
      <c r="HQX10" s="158"/>
      <c r="HQY10" s="158"/>
      <c r="HQZ10" s="158"/>
      <c r="HRA10" s="158"/>
      <c r="HRB10" s="158"/>
      <c r="HRC10" s="158"/>
      <c r="HRD10" s="158"/>
      <c r="HRE10" s="158"/>
      <c r="HRF10" s="158"/>
      <c r="HRG10" s="158"/>
      <c r="HRH10" s="158"/>
      <c r="HRI10" s="158"/>
      <c r="HRJ10" s="158"/>
      <c r="HRK10" s="158"/>
      <c r="HRL10" s="158"/>
      <c r="HRM10" s="158"/>
      <c r="HRN10" s="158"/>
      <c r="HRO10" s="158"/>
      <c r="HRP10" s="158"/>
      <c r="HRQ10" s="158"/>
      <c r="HRR10" s="158"/>
      <c r="HRS10" s="158"/>
      <c r="HRT10" s="158"/>
      <c r="HRU10" s="158"/>
      <c r="HRV10" s="158"/>
      <c r="HRW10" s="158"/>
      <c r="HRX10" s="158"/>
      <c r="HRY10" s="158"/>
      <c r="HRZ10" s="158"/>
      <c r="HSA10" s="158"/>
      <c r="HSB10" s="158"/>
      <c r="HSC10" s="158"/>
      <c r="HSD10" s="158"/>
      <c r="HSE10" s="158"/>
      <c r="HSF10" s="158"/>
      <c r="HSG10" s="158"/>
      <c r="HSH10" s="158"/>
      <c r="HSI10" s="158"/>
      <c r="HSJ10" s="158"/>
      <c r="HSK10" s="158"/>
      <c r="HSL10" s="158"/>
      <c r="HSM10" s="158"/>
      <c r="HSN10" s="158"/>
      <c r="HSO10" s="158"/>
      <c r="HSP10" s="158"/>
      <c r="HSQ10" s="158"/>
      <c r="HSR10" s="158"/>
      <c r="HSS10" s="158"/>
      <c r="HST10" s="158"/>
      <c r="HSU10" s="158"/>
      <c r="HSV10" s="158"/>
      <c r="HSW10" s="158"/>
      <c r="HSX10" s="158"/>
      <c r="HSY10" s="158"/>
      <c r="HSZ10" s="158"/>
      <c r="HTA10" s="158"/>
      <c r="HTB10" s="158"/>
      <c r="HTC10" s="158"/>
      <c r="HTD10" s="158"/>
      <c r="HTE10" s="158"/>
      <c r="HTF10" s="158"/>
      <c r="HTG10" s="158"/>
      <c r="HTH10" s="158"/>
      <c r="HTI10" s="158"/>
      <c r="HTJ10" s="158"/>
      <c r="HTK10" s="158"/>
      <c r="HTL10" s="158"/>
      <c r="HTM10" s="158"/>
      <c r="HTN10" s="158"/>
      <c r="HTO10" s="158"/>
      <c r="HTP10" s="158"/>
      <c r="HTQ10" s="158"/>
      <c r="HTR10" s="158"/>
      <c r="HTS10" s="158"/>
      <c r="HTT10" s="158"/>
      <c r="HTU10" s="158"/>
      <c r="HTV10" s="158"/>
      <c r="HTW10" s="158"/>
      <c r="HTX10" s="158"/>
      <c r="HTY10" s="158"/>
      <c r="HTZ10" s="158"/>
      <c r="HUA10" s="158"/>
      <c r="HUB10" s="158"/>
      <c r="HUC10" s="158"/>
      <c r="HUD10" s="158"/>
      <c r="HUE10" s="158"/>
      <c r="HUF10" s="158"/>
      <c r="HUG10" s="158"/>
      <c r="HUH10" s="158"/>
      <c r="HUI10" s="158"/>
      <c r="HUJ10" s="158"/>
      <c r="HUK10" s="158"/>
      <c r="HUL10" s="158"/>
      <c r="HUM10" s="158"/>
      <c r="HUN10" s="158"/>
      <c r="HUO10" s="158"/>
      <c r="HUP10" s="158"/>
      <c r="HUQ10" s="158"/>
      <c r="HUR10" s="158"/>
      <c r="HUS10" s="158"/>
      <c r="HUT10" s="158"/>
      <c r="HUU10" s="158"/>
      <c r="HUV10" s="158"/>
      <c r="HUW10" s="158"/>
      <c r="HUX10" s="158"/>
      <c r="HUY10" s="158"/>
      <c r="HUZ10" s="158"/>
      <c r="HVA10" s="158"/>
      <c r="HVB10" s="158"/>
      <c r="HVC10" s="158"/>
      <c r="HVD10" s="158"/>
      <c r="HVE10" s="158"/>
      <c r="HVF10" s="158"/>
      <c r="HVG10" s="158"/>
      <c r="HVH10" s="158"/>
      <c r="HVI10" s="158"/>
      <c r="HVJ10" s="158"/>
      <c r="HVK10" s="158"/>
      <c r="HVL10" s="158"/>
      <c r="HVM10" s="158"/>
      <c r="HVN10" s="158"/>
      <c r="HVO10" s="158"/>
      <c r="HVP10" s="158"/>
      <c r="HVQ10" s="158"/>
      <c r="HVR10" s="158"/>
      <c r="HVS10" s="158"/>
      <c r="HVT10" s="158"/>
      <c r="HVU10" s="158"/>
      <c r="HVV10" s="158"/>
      <c r="HVW10" s="158"/>
      <c r="HVX10" s="158"/>
      <c r="HVY10" s="158"/>
      <c r="HVZ10" s="158"/>
      <c r="HWA10" s="158"/>
      <c r="HWB10" s="158"/>
      <c r="HWC10" s="158"/>
      <c r="HWD10" s="158"/>
      <c r="HWE10" s="158"/>
      <c r="HWF10" s="158"/>
      <c r="HWG10" s="158"/>
      <c r="HWH10" s="158"/>
      <c r="HWI10" s="158"/>
      <c r="HWJ10" s="158"/>
      <c r="HWK10" s="158"/>
      <c r="HWL10" s="158"/>
      <c r="HWM10" s="158"/>
      <c r="HWN10" s="158"/>
      <c r="HWO10" s="158"/>
      <c r="HWP10" s="158"/>
      <c r="HWQ10" s="158"/>
      <c r="HWR10" s="158"/>
      <c r="HWS10" s="158"/>
      <c r="HWT10" s="158"/>
      <c r="HWU10" s="158"/>
      <c r="HWV10" s="158"/>
      <c r="HWW10" s="158"/>
      <c r="HWX10" s="158"/>
      <c r="HWY10" s="158"/>
      <c r="HWZ10" s="158"/>
      <c r="HXA10" s="158"/>
      <c r="HXB10" s="158"/>
      <c r="HXC10" s="158"/>
      <c r="HXD10" s="158"/>
      <c r="HXE10" s="158"/>
      <c r="HXF10" s="158"/>
      <c r="HXG10" s="158"/>
      <c r="HXH10" s="158"/>
      <c r="HXI10" s="158"/>
      <c r="HXJ10" s="158"/>
      <c r="HXK10" s="158"/>
      <c r="HXL10" s="158"/>
      <c r="HXM10" s="158"/>
      <c r="HXN10" s="158"/>
      <c r="HXO10" s="158"/>
      <c r="HXP10" s="158"/>
      <c r="HXQ10" s="158"/>
      <c r="HXR10" s="158"/>
      <c r="HXS10" s="158"/>
      <c r="HXT10" s="158"/>
      <c r="HXU10" s="158"/>
      <c r="HXV10" s="158"/>
      <c r="HXW10" s="158"/>
      <c r="HXX10" s="158"/>
      <c r="HXY10" s="158"/>
      <c r="HXZ10" s="158"/>
      <c r="HYA10" s="158"/>
      <c r="HYB10" s="158"/>
      <c r="HYC10" s="158"/>
      <c r="HYD10" s="158"/>
      <c r="HYE10" s="158"/>
      <c r="HYF10" s="158"/>
      <c r="HYG10" s="158"/>
      <c r="HYH10" s="158"/>
      <c r="HYI10" s="158"/>
      <c r="HYJ10" s="158"/>
      <c r="HYK10" s="158"/>
      <c r="HYL10" s="158"/>
      <c r="HYM10" s="158"/>
      <c r="HYN10" s="158"/>
      <c r="HYO10" s="158"/>
      <c r="HYP10" s="158"/>
      <c r="HYQ10" s="158"/>
      <c r="HYR10" s="158"/>
      <c r="HYS10" s="158"/>
      <c r="HYT10" s="158"/>
      <c r="HYU10" s="158"/>
      <c r="HYV10" s="158"/>
      <c r="HYW10" s="158"/>
      <c r="HYX10" s="158"/>
      <c r="HYY10" s="158"/>
      <c r="HYZ10" s="158"/>
      <c r="HZA10" s="158"/>
      <c r="HZB10" s="158"/>
      <c r="HZC10" s="158"/>
      <c r="HZD10" s="158"/>
      <c r="HZE10" s="158"/>
      <c r="HZF10" s="158"/>
      <c r="HZG10" s="158"/>
      <c r="HZH10" s="158"/>
      <c r="HZI10" s="158"/>
      <c r="HZJ10" s="158"/>
      <c r="HZK10" s="158"/>
      <c r="HZL10" s="158"/>
      <c r="HZM10" s="158"/>
      <c r="HZN10" s="158"/>
      <c r="HZO10" s="158"/>
      <c r="HZP10" s="158"/>
      <c r="HZQ10" s="158"/>
      <c r="HZR10" s="158"/>
      <c r="HZS10" s="158"/>
      <c r="HZT10" s="158"/>
      <c r="HZU10" s="158"/>
      <c r="HZV10" s="158"/>
      <c r="HZW10" s="158"/>
      <c r="HZX10" s="158"/>
      <c r="HZY10" s="158"/>
      <c r="HZZ10" s="158"/>
      <c r="IAA10" s="158"/>
      <c r="IAB10" s="158"/>
      <c r="IAC10" s="158"/>
      <c r="IAD10" s="158"/>
      <c r="IAE10" s="158"/>
      <c r="IAF10" s="158"/>
      <c r="IAG10" s="158"/>
      <c r="IAH10" s="158"/>
      <c r="IAI10" s="158"/>
      <c r="IAJ10" s="158"/>
      <c r="IAK10" s="158"/>
      <c r="IAL10" s="158"/>
      <c r="IAM10" s="158"/>
      <c r="IAN10" s="158"/>
      <c r="IAO10" s="158"/>
      <c r="IAP10" s="158"/>
      <c r="IAQ10" s="158"/>
      <c r="IAR10" s="158"/>
      <c r="IAS10" s="158"/>
      <c r="IAT10" s="158"/>
      <c r="IAU10" s="158"/>
      <c r="IAV10" s="158"/>
      <c r="IAW10" s="158"/>
      <c r="IAX10" s="158"/>
      <c r="IAY10" s="158"/>
      <c r="IAZ10" s="158"/>
      <c r="IBA10" s="158"/>
      <c r="IBB10" s="158"/>
      <c r="IBC10" s="158"/>
      <c r="IBD10" s="158"/>
      <c r="IBE10" s="158"/>
      <c r="IBF10" s="158"/>
      <c r="IBG10" s="158"/>
      <c r="IBH10" s="158"/>
      <c r="IBI10" s="158"/>
      <c r="IBJ10" s="158"/>
      <c r="IBK10" s="158"/>
      <c r="IBL10" s="158"/>
      <c r="IBM10" s="158"/>
      <c r="IBN10" s="158"/>
      <c r="IBO10" s="158"/>
      <c r="IBP10" s="158"/>
      <c r="IBQ10" s="158"/>
      <c r="IBR10" s="158"/>
      <c r="IBS10" s="158"/>
      <c r="IBT10" s="158"/>
      <c r="IBU10" s="158"/>
      <c r="IBV10" s="158"/>
      <c r="IBW10" s="158"/>
      <c r="IBX10" s="158"/>
      <c r="IBY10" s="158"/>
      <c r="IBZ10" s="158"/>
      <c r="ICA10" s="158"/>
      <c r="ICB10" s="158"/>
      <c r="ICC10" s="158"/>
      <c r="ICD10" s="158"/>
      <c r="ICE10" s="158"/>
      <c r="ICF10" s="158"/>
      <c r="ICG10" s="158"/>
      <c r="ICH10" s="158"/>
      <c r="ICI10" s="158"/>
      <c r="ICJ10" s="158"/>
      <c r="ICK10" s="158"/>
      <c r="ICL10" s="158"/>
      <c r="ICM10" s="158"/>
      <c r="ICN10" s="158"/>
      <c r="ICO10" s="158"/>
      <c r="ICP10" s="158"/>
      <c r="ICQ10" s="158"/>
      <c r="ICR10" s="158"/>
      <c r="ICS10" s="158"/>
      <c r="ICT10" s="158"/>
      <c r="ICU10" s="158"/>
      <c r="ICV10" s="158"/>
      <c r="ICW10" s="158"/>
      <c r="ICX10" s="158"/>
      <c r="ICY10" s="158"/>
      <c r="ICZ10" s="158"/>
      <c r="IDA10" s="158"/>
      <c r="IDB10" s="158"/>
      <c r="IDC10" s="158"/>
      <c r="IDD10" s="158"/>
      <c r="IDE10" s="158"/>
      <c r="IDF10" s="158"/>
      <c r="IDG10" s="158"/>
      <c r="IDH10" s="158"/>
      <c r="IDI10" s="158"/>
      <c r="IDJ10" s="158"/>
      <c r="IDK10" s="158"/>
      <c r="IDL10" s="158"/>
      <c r="IDM10" s="158"/>
      <c r="IDN10" s="158"/>
      <c r="IDO10" s="158"/>
      <c r="IDP10" s="158"/>
      <c r="IDQ10" s="158"/>
      <c r="IDR10" s="158"/>
      <c r="IDS10" s="158"/>
      <c r="IDT10" s="158"/>
      <c r="IDU10" s="158"/>
      <c r="IDV10" s="158"/>
      <c r="IDW10" s="158"/>
      <c r="IDX10" s="158"/>
      <c r="IDY10" s="158"/>
      <c r="IDZ10" s="158"/>
      <c r="IEA10" s="158"/>
      <c r="IEB10" s="158"/>
      <c r="IEC10" s="158"/>
      <c r="IED10" s="158"/>
      <c r="IEE10" s="158"/>
      <c r="IEF10" s="158"/>
      <c r="IEG10" s="158"/>
      <c r="IEH10" s="158"/>
      <c r="IEI10" s="158"/>
      <c r="IEJ10" s="158"/>
      <c r="IEK10" s="158"/>
      <c r="IEL10" s="158"/>
      <c r="IEM10" s="158"/>
      <c r="IEN10" s="158"/>
      <c r="IEO10" s="158"/>
      <c r="IEP10" s="158"/>
      <c r="IEQ10" s="158"/>
      <c r="IER10" s="158"/>
      <c r="IES10" s="158"/>
      <c r="IET10" s="158"/>
      <c r="IEU10" s="158"/>
      <c r="IEV10" s="158"/>
      <c r="IEW10" s="158"/>
      <c r="IEX10" s="158"/>
      <c r="IEY10" s="158"/>
      <c r="IEZ10" s="158"/>
      <c r="IFA10" s="158"/>
      <c r="IFB10" s="158"/>
      <c r="IFC10" s="158"/>
      <c r="IFD10" s="158"/>
      <c r="IFE10" s="158"/>
      <c r="IFF10" s="158"/>
      <c r="IFG10" s="158"/>
      <c r="IFH10" s="158"/>
      <c r="IFI10" s="158"/>
      <c r="IFJ10" s="158"/>
      <c r="IFK10" s="158"/>
      <c r="IFL10" s="158"/>
      <c r="IFM10" s="158"/>
      <c r="IFN10" s="158"/>
      <c r="IFO10" s="158"/>
      <c r="IFP10" s="158"/>
      <c r="IFQ10" s="158"/>
      <c r="IFR10" s="158"/>
      <c r="IFS10" s="158"/>
      <c r="IFT10" s="158"/>
      <c r="IFU10" s="158"/>
      <c r="IFV10" s="158"/>
      <c r="IFW10" s="158"/>
      <c r="IFX10" s="158"/>
      <c r="IFY10" s="158"/>
      <c r="IFZ10" s="158"/>
      <c r="IGA10" s="158"/>
      <c r="IGB10" s="158"/>
      <c r="IGC10" s="158"/>
      <c r="IGD10" s="158"/>
      <c r="IGE10" s="158"/>
      <c r="IGF10" s="158"/>
      <c r="IGG10" s="158"/>
      <c r="IGH10" s="158"/>
      <c r="IGI10" s="158"/>
      <c r="IGJ10" s="158"/>
      <c r="IGK10" s="158"/>
      <c r="IGL10" s="158"/>
      <c r="IGM10" s="158"/>
      <c r="IGN10" s="158"/>
      <c r="IGO10" s="158"/>
      <c r="IGP10" s="158"/>
      <c r="IGQ10" s="158"/>
      <c r="IGR10" s="158"/>
      <c r="IGS10" s="158"/>
      <c r="IGT10" s="158"/>
      <c r="IGU10" s="158"/>
      <c r="IGV10" s="158"/>
      <c r="IGW10" s="158"/>
      <c r="IGX10" s="158"/>
      <c r="IGY10" s="158"/>
      <c r="IGZ10" s="158"/>
      <c r="IHA10" s="158"/>
      <c r="IHB10" s="158"/>
      <c r="IHC10" s="158"/>
      <c r="IHD10" s="158"/>
      <c r="IHE10" s="158"/>
      <c r="IHF10" s="158"/>
      <c r="IHG10" s="158"/>
      <c r="IHH10" s="158"/>
      <c r="IHI10" s="158"/>
      <c r="IHJ10" s="158"/>
      <c r="IHK10" s="158"/>
      <c r="IHL10" s="158"/>
      <c r="IHM10" s="158"/>
      <c r="IHN10" s="158"/>
      <c r="IHO10" s="158"/>
      <c r="IHP10" s="158"/>
      <c r="IHQ10" s="158"/>
      <c r="IHR10" s="158"/>
      <c r="IHS10" s="158"/>
      <c r="IHT10" s="158"/>
      <c r="IHU10" s="158"/>
      <c r="IHV10" s="158"/>
      <c r="IHW10" s="158"/>
      <c r="IHX10" s="158"/>
      <c r="IHY10" s="158"/>
      <c r="IHZ10" s="158"/>
      <c r="IIA10" s="158"/>
      <c r="IIB10" s="158"/>
      <c r="IIC10" s="158"/>
      <c r="IID10" s="158"/>
      <c r="IIE10" s="158"/>
      <c r="IIF10" s="158"/>
      <c r="IIG10" s="158"/>
      <c r="IIH10" s="158"/>
      <c r="III10" s="158"/>
      <c r="IIJ10" s="158"/>
      <c r="IIK10" s="158"/>
      <c r="IIL10" s="158"/>
      <c r="IIM10" s="158"/>
      <c r="IIN10" s="158"/>
      <c r="IIO10" s="158"/>
      <c r="IIP10" s="158"/>
      <c r="IIQ10" s="158"/>
      <c r="IIR10" s="158"/>
      <c r="IIS10" s="158"/>
      <c r="IIT10" s="158"/>
      <c r="IIU10" s="158"/>
      <c r="IIV10" s="158"/>
      <c r="IIW10" s="158"/>
      <c r="IIX10" s="158"/>
      <c r="IIY10" s="158"/>
      <c r="IIZ10" s="158"/>
      <c r="IJA10" s="158"/>
      <c r="IJB10" s="158"/>
      <c r="IJC10" s="158"/>
      <c r="IJD10" s="158"/>
      <c r="IJE10" s="158"/>
      <c r="IJF10" s="158"/>
      <c r="IJG10" s="158"/>
      <c r="IJH10" s="158"/>
      <c r="IJI10" s="158"/>
      <c r="IJJ10" s="158"/>
      <c r="IJK10" s="158"/>
      <c r="IJL10" s="158"/>
      <c r="IJM10" s="158"/>
      <c r="IJN10" s="158"/>
      <c r="IJO10" s="158"/>
      <c r="IJP10" s="158"/>
      <c r="IJQ10" s="158"/>
      <c r="IJR10" s="158"/>
      <c r="IJS10" s="158"/>
      <c r="IJT10" s="158"/>
      <c r="IJU10" s="158"/>
      <c r="IJV10" s="158"/>
      <c r="IJW10" s="158"/>
      <c r="IJX10" s="158"/>
      <c r="IJY10" s="158"/>
      <c r="IJZ10" s="158"/>
      <c r="IKA10" s="158"/>
      <c r="IKB10" s="158"/>
      <c r="IKC10" s="158"/>
      <c r="IKD10" s="158"/>
      <c r="IKE10" s="158"/>
      <c r="IKF10" s="158"/>
      <c r="IKG10" s="158"/>
      <c r="IKH10" s="158"/>
      <c r="IKI10" s="158"/>
      <c r="IKJ10" s="158"/>
      <c r="IKK10" s="158"/>
      <c r="IKL10" s="158"/>
      <c r="IKM10" s="158"/>
      <c r="IKN10" s="158"/>
      <c r="IKO10" s="158"/>
      <c r="IKP10" s="158"/>
      <c r="IKQ10" s="158"/>
      <c r="IKR10" s="158"/>
      <c r="IKS10" s="158"/>
      <c r="IKT10" s="158"/>
      <c r="IKU10" s="158"/>
      <c r="IKV10" s="158"/>
      <c r="IKW10" s="158"/>
      <c r="IKX10" s="158"/>
      <c r="IKY10" s="158"/>
      <c r="IKZ10" s="158"/>
      <c r="ILA10" s="158"/>
      <c r="ILB10" s="158"/>
      <c r="ILC10" s="158"/>
      <c r="ILD10" s="158"/>
      <c r="ILE10" s="158"/>
      <c r="ILF10" s="158"/>
      <c r="ILG10" s="158"/>
      <c r="ILH10" s="158"/>
      <c r="ILI10" s="158"/>
      <c r="ILJ10" s="158"/>
      <c r="ILK10" s="158"/>
      <c r="ILL10" s="158"/>
      <c r="ILM10" s="158"/>
      <c r="ILN10" s="158"/>
      <c r="ILO10" s="158"/>
      <c r="ILP10" s="158"/>
      <c r="ILQ10" s="158"/>
      <c r="ILR10" s="158"/>
      <c r="ILS10" s="158"/>
      <c r="ILT10" s="158"/>
      <c r="ILU10" s="158"/>
      <c r="ILV10" s="158"/>
      <c r="ILW10" s="158"/>
      <c r="ILX10" s="158"/>
      <c r="ILY10" s="158"/>
      <c r="ILZ10" s="158"/>
      <c r="IMA10" s="158"/>
      <c r="IMB10" s="158"/>
      <c r="IMC10" s="158"/>
      <c r="IMD10" s="158"/>
      <c r="IME10" s="158"/>
      <c r="IMF10" s="158"/>
      <c r="IMG10" s="158"/>
      <c r="IMH10" s="158"/>
      <c r="IMI10" s="158"/>
      <c r="IMJ10" s="158"/>
      <c r="IMK10" s="158"/>
      <c r="IML10" s="158"/>
      <c r="IMM10" s="158"/>
      <c r="IMN10" s="158"/>
      <c r="IMO10" s="158"/>
      <c r="IMP10" s="158"/>
      <c r="IMQ10" s="158"/>
      <c r="IMR10" s="158"/>
      <c r="IMS10" s="158"/>
      <c r="IMT10" s="158"/>
      <c r="IMU10" s="158"/>
      <c r="IMV10" s="158"/>
      <c r="IMW10" s="158"/>
      <c r="IMX10" s="158"/>
      <c r="IMY10" s="158"/>
      <c r="IMZ10" s="158"/>
      <c r="INA10" s="158"/>
      <c r="INB10" s="158"/>
      <c r="INC10" s="158"/>
      <c r="IND10" s="158"/>
      <c r="INE10" s="158"/>
      <c r="INF10" s="158"/>
      <c r="ING10" s="158"/>
      <c r="INH10" s="158"/>
      <c r="INI10" s="158"/>
      <c r="INJ10" s="158"/>
      <c r="INK10" s="158"/>
      <c r="INL10" s="158"/>
      <c r="INM10" s="158"/>
      <c r="INN10" s="158"/>
      <c r="INO10" s="158"/>
      <c r="INP10" s="158"/>
      <c r="INQ10" s="158"/>
      <c r="INR10" s="158"/>
      <c r="INS10" s="158"/>
      <c r="INT10" s="158"/>
      <c r="INU10" s="158"/>
      <c r="INV10" s="158"/>
      <c r="INW10" s="158"/>
      <c r="INX10" s="158"/>
      <c r="INY10" s="158"/>
      <c r="INZ10" s="158"/>
      <c r="IOA10" s="158"/>
      <c r="IOB10" s="158"/>
      <c r="IOC10" s="158"/>
      <c r="IOD10" s="158"/>
      <c r="IOE10" s="158"/>
      <c r="IOF10" s="158"/>
      <c r="IOG10" s="158"/>
      <c r="IOH10" s="158"/>
      <c r="IOI10" s="158"/>
      <c r="IOJ10" s="158"/>
      <c r="IOK10" s="158"/>
      <c r="IOL10" s="158"/>
      <c r="IOM10" s="158"/>
      <c r="ION10" s="158"/>
      <c r="IOO10" s="158"/>
      <c r="IOP10" s="158"/>
      <c r="IOQ10" s="158"/>
      <c r="IOR10" s="158"/>
      <c r="IOS10" s="158"/>
      <c r="IOT10" s="158"/>
      <c r="IOU10" s="158"/>
      <c r="IOV10" s="158"/>
      <c r="IOW10" s="158"/>
      <c r="IOX10" s="158"/>
      <c r="IOY10" s="158"/>
      <c r="IOZ10" s="158"/>
      <c r="IPA10" s="158"/>
      <c r="IPB10" s="158"/>
      <c r="IPC10" s="158"/>
      <c r="IPD10" s="158"/>
      <c r="IPE10" s="158"/>
      <c r="IPF10" s="158"/>
      <c r="IPG10" s="158"/>
      <c r="IPH10" s="158"/>
      <c r="IPI10" s="158"/>
      <c r="IPJ10" s="158"/>
      <c r="IPK10" s="158"/>
      <c r="IPL10" s="158"/>
      <c r="IPM10" s="158"/>
      <c r="IPN10" s="158"/>
      <c r="IPO10" s="158"/>
      <c r="IPP10" s="158"/>
      <c r="IPQ10" s="158"/>
      <c r="IPR10" s="158"/>
      <c r="IPS10" s="158"/>
      <c r="IPT10" s="158"/>
      <c r="IPU10" s="158"/>
      <c r="IPV10" s="158"/>
      <c r="IPW10" s="158"/>
      <c r="IPX10" s="158"/>
      <c r="IPY10" s="158"/>
      <c r="IPZ10" s="158"/>
      <c r="IQA10" s="158"/>
      <c r="IQB10" s="158"/>
      <c r="IQC10" s="158"/>
      <c r="IQD10" s="158"/>
      <c r="IQE10" s="158"/>
      <c r="IQF10" s="158"/>
      <c r="IQG10" s="158"/>
      <c r="IQH10" s="158"/>
      <c r="IQI10" s="158"/>
      <c r="IQJ10" s="158"/>
      <c r="IQK10" s="158"/>
      <c r="IQL10" s="158"/>
      <c r="IQM10" s="158"/>
      <c r="IQN10" s="158"/>
      <c r="IQO10" s="158"/>
      <c r="IQP10" s="158"/>
      <c r="IQQ10" s="158"/>
      <c r="IQR10" s="158"/>
      <c r="IQS10" s="158"/>
      <c r="IQT10" s="158"/>
      <c r="IQU10" s="158"/>
      <c r="IQV10" s="158"/>
      <c r="IQW10" s="158"/>
      <c r="IQX10" s="158"/>
      <c r="IQY10" s="158"/>
      <c r="IQZ10" s="158"/>
      <c r="IRA10" s="158"/>
      <c r="IRB10" s="158"/>
      <c r="IRC10" s="158"/>
      <c r="IRD10" s="158"/>
      <c r="IRE10" s="158"/>
      <c r="IRF10" s="158"/>
      <c r="IRG10" s="158"/>
      <c r="IRH10" s="158"/>
      <c r="IRI10" s="158"/>
      <c r="IRJ10" s="158"/>
      <c r="IRK10" s="158"/>
      <c r="IRL10" s="158"/>
      <c r="IRM10" s="158"/>
      <c r="IRN10" s="158"/>
      <c r="IRO10" s="158"/>
      <c r="IRP10" s="158"/>
      <c r="IRQ10" s="158"/>
      <c r="IRR10" s="158"/>
      <c r="IRS10" s="158"/>
      <c r="IRT10" s="158"/>
      <c r="IRU10" s="158"/>
      <c r="IRV10" s="158"/>
      <c r="IRW10" s="158"/>
      <c r="IRX10" s="158"/>
      <c r="IRY10" s="158"/>
      <c r="IRZ10" s="158"/>
      <c r="ISA10" s="158"/>
      <c r="ISB10" s="158"/>
      <c r="ISC10" s="158"/>
      <c r="ISD10" s="158"/>
      <c r="ISE10" s="158"/>
      <c r="ISF10" s="158"/>
      <c r="ISG10" s="158"/>
      <c r="ISH10" s="158"/>
      <c r="ISI10" s="158"/>
      <c r="ISJ10" s="158"/>
      <c r="ISK10" s="158"/>
      <c r="ISL10" s="158"/>
      <c r="ISM10" s="158"/>
      <c r="ISN10" s="158"/>
      <c r="ISO10" s="158"/>
      <c r="ISP10" s="158"/>
      <c r="ISQ10" s="158"/>
      <c r="ISR10" s="158"/>
      <c r="ISS10" s="158"/>
      <c r="IST10" s="158"/>
      <c r="ISU10" s="158"/>
      <c r="ISV10" s="158"/>
      <c r="ISW10" s="158"/>
      <c r="ISX10" s="158"/>
      <c r="ISY10" s="158"/>
      <c r="ISZ10" s="158"/>
      <c r="ITA10" s="158"/>
      <c r="ITB10" s="158"/>
      <c r="ITC10" s="158"/>
      <c r="ITD10" s="158"/>
      <c r="ITE10" s="158"/>
      <c r="ITF10" s="158"/>
      <c r="ITG10" s="158"/>
      <c r="ITH10" s="158"/>
      <c r="ITI10" s="158"/>
      <c r="ITJ10" s="158"/>
      <c r="ITK10" s="158"/>
      <c r="ITL10" s="158"/>
      <c r="ITM10" s="158"/>
      <c r="ITN10" s="158"/>
      <c r="ITO10" s="158"/>
      <c r="ITP10" s="158"/>
      <c r="ITQ10" s="158"/>
      <c r="ITR10" s="158"/>
      <c r="ITS10" s="158"/>
      <c r="ITT10" s="158"/>
      <c r="ITU10" s="158"/>
      <c r="ITV10" s="158"/>
      <c r="ITW10" s="158"/>
      <c r="ITX10" s="158"/>
      <c r="ITY10" s="158"/>
      <c r="ITZ10" s="158"/>
      <c r="IUA10" s="158"/>
      <c r="IUB10" s="158"/>
      <c r="IUC10" s="158"/>
      <c r="IUD10" s="158"/>
      <c r="IUE10" s="158"/>
      <c r="IUF10" s="158"/>
      <c r="IUG10" s="158"/>
      <c r="IUH10" s="158"/>
      <c r="IUI10" s="158"/>
      <c r="IUJ10" s="158"/>
      <c r="IUK10" s="158"/>
      <c r="IUL10" s="158"/>
      <c r="IUM10" s="158"/>
      <c r="IUN10" s="158"/>
      <c r="IUO10" s="158"/>
      <c r="IUP10" s="158"/>
      <c r="IUQ10" s="158"/>
      <c r="IUR10" s="158"/>
      <c r="IUS10" s="158"/>
      <c r="IUT10" s="158"/>
      <c r="IUU10" s="158"/>
      <c r="IUV10" s="158"/>
      <c r="IUW10" s="158"/>
      <c r="IUX10" s="158"/>
      <c r="IUY10" s="158"/>
      <c r="IUZ10" s="158"/>
      <c r="IVA10" s="158"/>
      <c r="IVB10" s="158"/>
      <c r="IVC10" s="158"/>
      <c r="IVD10" s="158"/>
      <c r="IVE10" s="158"/>
      <c r="IVF10" s="158"/>
      <c r="IVG10" s="158"/>
      <c r="IVH10" s="158"/>
      <c r="IVI10" s="158"/>
      <c r="IVJ10" s="158"/>
      <c r="IVK10" s="158"/>
      <c r="IVL10" s="158"/>
      <c r="IVM10" s="158"/>
      <c r="IVN10" s="158"/>
      <c r="IVO10" s="158"/>
      <c r="IVP10" s="158"/>
      <c r="IVQ10" s="158"/>
      <c r="IVR10" s="158"/>
      <c r="IVS10" s="158"/>
      <c r="IVT10" s="158"/>
      <c r="IVU10" s="158"/>
      <c r="IVV10" s="158"/>
      <c r="IVW10" s="158"/>
      <c r="IVX10" s="158"/>
      <c r="IVY10" s="158"/>
      <c r="IVZ10" s="158"/>
      <c r="IWA10" s="158"/>
      <c r="IWB10" s="158"/>
      <c r="IWC10" s="158"/>
      <c r="IWD10" s="158"/>
      <c r="IWE10" s="158"/>
      <c r="IWF10" s="158"/>
      <c r="IWG10" s="158"/>
      <c r="IWH10" s="158"/>
      <c r="IWI10" s="158"/>
      <c r="IWJ10" s="158"/>
      <c r="IWK10" s="158"/>
      <c r="IWL10" s="158"/>
      <c r="IWM10" s="158"/>
      <c r="IWN10" s="158"/>
      <c r="IWO10" s="158"/>
      <c r="IWP10" s="158"/>
      <c r="IWQ10" s="158"/>
      <c r="IWR10" s="158"/>
      <c r="IWS10" s="158"/>
      <c r="IWT10" s="158"/>
      <c r="IWU10" s="158"/>
      <c r="IWV10" s="158"/>
      <c r="IWW10" s="158"/>
      <c r="IWX10" s="158"/>
      <c r="IWY10" s="158"/>
      <c r="IWZ10" s="158"/>
      <c r="IXA10" s="158"/>
      <c r="IXB10" s="158"/>
      <c r="IXC10" s="158"/>
      <c r="IXD10" s="158"/>
      <c r="IXE10" s="158"/>
      <c r="IXF10" s="158"/>
      <c r="IXG10" s="158"/>
      <c r="IXH10" s="158"/>
      <c r="IXI10" s="158"/>
      <c r="IXJ10" s="158"/>
      <c r="IXK10" s="158"/>
      <c r="IXL10" s="158"/>
      <c r="IXM10" s="158"/>
      <c r="IXN10" s="158"/>
      <c r="IXO10" s="158"/>
      <c r="IXP10" s="158"/>
      <c r="IXQ10" s="158"/>
      <c r="IXR10" s="158"/>
      <c r="IXS10" s="158"/>
      <c r="IXT10" s="158"/>
      <c r="IXU10" s="158"/>
      <c r="IXV10" s="158"/>
      <c r="IXW10" s="158"/>
      <c r="IXX10" s="158"/>
      <c r="IXY10" s="158"/>
      <c r="IXZ10" s="158"/>
      <c r="IYA10" s="158"/>
      <c r="IYB10" s="158"/>
      <c r="IYC10" s="158"/>
      <c r="IYD10" s="158"/>
      <c r="IYE10" s="158"/>
      <c r="IYF10" s="158"/>
      <c r="IYG10" s="158"/>
      <c r="IYH10" s="158"/>
      <c r="IYI10" s="158"/>
      <c r="IYJ10" s="158"/>
      <c r="IYK10" s="158"/>
      <c r="IYL10" s="158"/>
      <c r="IYM10" s="158"/>
      <c r="IYN10" s="158"/>
      <c r="IYO10" s="158"/>
      <c r="IYP10" s="158"/>
      <c r="IYQ10" s="158"/>
      <c r="IYR10" s="158"/>
      <c r="IYS10" s="158"/>
      <c r="IYT10" s="158"/>
      <c r="IYU10" s="158"/>
      <c r="IYV10" s="158"/>
      <c r="IYW10" s="158"/>
      <c r="IYX10" s="158"/>
      <c r="IYY10" s="158"/>
      <c r="IYZ10" s="158"/>
      <c r="IZA10" s="158"/>
      <c r="IZB10" s="158"/>
      <c r="IZC10" s="158"/>
      <c r="IZD10" s="158"/>
      <c r="IZE10" s="158"/>
      <c r="IZF10" s="158"/>
      <c r="IZG10" s="158"/>
      <c r="IZH10" s="158"/>
      <c r="IZI10" s="158"/>
      <c r="IZJ10" s="158"/>
      <c r="IZK10" s="158"/>
      <c r="IZL10" s="158"/>
      <c r="IZM10" s="158"/>
      <c r="IZN10" s="158"/>
      <c r="IZO10" s="158"/>
      <c r="IZP10" s="158"/>
      <c r="IZQ10" s="158"/>
      <c r="IZR10" s="158"/>
      <c r="IZS10" s="158"/>
      <c r="IZT10" s="158"/>
      <c r="IZU10" s="158"/>
      <c r="IZV10" s="158"/>
      <c r="IZW10" s="158"/>
      <c r="IZX10" s="158"/>
      <c r="IZY10" s="158"/>
      <c r="IZZ10" s="158"/>
      <c r="JAA10" s="158"/>
      <c r="JAB10" s="158"/>
      <c r="JAC10" s="158"/>
      <c r="JAD10" s="158"/>
      <c r="JAE10" s="158"/>
      <c r="JAF10" s="158"/>
      <c r="JAG10" s="158"/>
      <c r="JAH10" s="158"/>
      <c r="JAI10" s="158"/>
      <c r="JAJ10" s="158"/>
      <c r="JAK10" s="158"/>
      <c r="JAL10" s="158"/>
      <c r="JAM10" s="158"/>
      <c r="JAN10" s="158"/>
      <c r="JAO10" s="158"/>
      <c r="JAP10" s="158"/>
      <c r="JAQ10" s="158"/>
      <c r="JAR10" s="158"/>
      <c r="JAS10" s="158"/>
      <c r="JAT10" s="158"/>
      <c r="JAU10" s="158"/>
      <c r="JAV10" s="158"/>
      <c r="JAW10" s="158"/>
      <c r="JAX10" s="158"/>
      <c r="JAY10" s="158"/>
      <c r="JAZ10" s="158"/>
      <c r="JBA10" s="158"/>
      <c r="JBB10" s="158"/>
      <c r="JBC10" s="158"/>
      <c r="JBD10" s="158"/>
      <c r="JBE10" s="158"/>
      <c r="JBF10" s="158"/>
      <c r="JBG10" s="158"/>
      <c r="JBH10" s="158"/>
      <c r="JBI10" s="158"/>
      <c r="JBJ10" s="158"/>
      <c r="JBK10" s="158"/>
      <c r="JBL10" s="158"/>
      <c r="JBM10" s="158"/>
      <c r="JBN10" s="158"/>
      <c r="JBO10" s="158"/>
      <c r="JBP10" s="158"/>
      <c r="JBQ10" s="158"/>
      <c r="JBR10" s="158"/>
      <c r="JBS10" s="158"/>
      <c r="JBT10" s="158"/>
      <c r="JBU10" s="158"/>
      <c r="JBV10" s="158"/>
      <c r="JBW10" s="158"/>
      <c r="JBX10" s="158"/>
      <c r="JBY10" s="158"/>
      <c r="JBZ10" s="158"/>
      <c r="JCA10" s="158"/>
      <c r="JCB10" s="158"/>
      <c r="JCC10" s="158"/>
      <c r="JCD10" s="158"/>
      <c r="JCE10" s="158"/>
      <c r="JCF10" s="158"/>
      <c r="JCG10" s="158"/>
      <c r="JCH10" s="158"/>
      <c r="JCI10" s="158"/>
      <c r="JCJ10" s="158"/>
      <c r="JCK10" s="158"/>
      <c r="JCL10" s="158"/>
      <c r="JCM10" s="158"/>
      <c r="JCN10" s="158"/>
      <c r="JCO10" s="158"/>
      <c r="JCP10" s="158"/>
      <c r="JCQ10" s="158"/>
      <c r="JCR10" s="158"/>
      <c r="JCS10" s="158"/>
      <c r="JCT10" s="158"/>
      <c r="JCU10" s="158"/>
      <c r="JCV10" s="158"/>
      <c r="JCW10" s="158"/>
      <c r="JCX10" s="158"/>
      <c r="JCY10" s="158"/>
      <c r="JCZ10" s="158"/>
      <c r="JDA10" s="158"/>
      <c r="JDB10" s="158"/>
      <c r="JDC10" s="158"/>
      <c r="JDD10" s="158"/>
      <c r="JDE10" s="158"/>
      <c r="JDF10" s="158"/>
      <c r="JDG10" s="158"/>
      <c r="JDH10" s="158"/>
      <c r="JDI10" s="158"/>
      <c r="JDJ10" s="158"/>
      <c r="JDK10" s="158"/>
      <c r="JDL10" s="158"/>
      <c r="JDM10" s="158"/>
      <c r="JDN10" s="158"/>
      <c r="JDO10" s="158"/>
      <c r="JDP10" s="158"/>
      <c r="JDQ10" s="158"/>
      <c r="JDR10" s="158"/>
      <c r="JDS10" s="158"/>
      <c r="JDT10" s="158"/>
      <c r="JDU10" s="158"/>
      <c r="JDV10" s="158"/>
      <c r="JDW10" s="158"/>
      <c r="JDX10" s="158"/>
      <c r="JDY10" s="158"/>
      <c r="JDZ10" s="158"/>
      <c r="JEA10" s="158"/>
      <c r="JEB10" s="158"/>
      <c r="JEC10" s="158"/>
      <c r="JED10" s="158"/>
      <c r="JEE10" s="158"/>
      <c r="JEF10" s="158"/>
      <c r="JEG10" s="158"/>
      <c r="JEH10" s="158"/>
      <c r="JEI10" s="158"/>
      <c r="JEJ10" s="158"/>
      <c r="JEK10" s="158"/>
      <c r="JEL10" s="158"/>
      <c r="JEM10" s="158"/>
      <c r="JEN10" s="158"/>
      <c r="JEO10" s="158"/>
      <c r="JEP10" s="158"/>
      <c r="JEQ10" s="158"/>
      <c r="JER10" s="158"/>
      <c r="JES10" s="158"/>
      <c r="JET10" s="158"/>
      <c r="JEU10" s="158"/>
      <c r="JEV10" s="158"/>
      <c r="JEW10" s="158"/>
      <c r="JEX10" s="158"/>
      <c r="JEY10" s="158"/>
      <c r="JEZ10" s="158"/>
      <c r="JFA10" s="158"/>
      <c r="JFB10" s="158"/>
      <c r="JFC10" s="158"/>
      <c r="JFD10" s="158"/>
      <c r="JFE10" s="158"/>
      <c r="JFF10" s="158"/>
      <c r="JFG10" s="158"/>
      <c r="JFH10" s="158"/>
      <c r="JFI10" s="158"/>
      <c r="JFJ10" s="158"/>
      <c r="JFK10" s="158"/>
      <c r="JFL10" s="158"/>
      <c r="JFM10" s="158"/>
      <c r="JFN10" s="158"/>
      <c r="JFO10" s="158"/>
      <c r="JFP10" s="158"/>
      <c r="JFQ10" s="158"/>
      <c r="JFR10" s="158"/>
      <c r="JFS10" s="158"/>
      <c r="JFT10" s="158"/>
      <c r="JFU10" s="158"/>
      <c r="JFV10" s="158"/>
      <c r="JFW10" s="158"/>
      <c r="JFX10" s="158"/>
      <c r="JFY10" s="158"/>
      <c r="JFZ10" s="158"/>
      <c r="JGA10" s="158"/>
      <c r="JGB10" s="158"/>
      <c r="JGC10" s="158"/>
      <c r="JGD10" s="158"/>
      <c r="JGE10" s="158"/>
      <c r="JGF10" s="158"/>
      <c r="JGG10" s="158"/>
      <c r="JGH10" s="158"/>
      <c r="JGI10" s="158"/>
      <c r="JGJ10" s="158"/>
      <c r="JGK10" s="158"/>
      <c r="JGL10" s="158"/>
      <c r="JGM10" s="158"/>
      <c r="JGN10" s="158"/>
      <c r="JGO10" s="158"/>
      <c r="JGP10" s="158"/>
      <c r="JGQ10" s="158"/>
      <c r="JGR10" s="158"/>
      <c r="JGS10" s="158"/>
      <c r="JGT10" s="158"/>
      <c r="JGU10" s="158"/>
      <c r="JGV10" s="158"/>
      <c r="JGW10" s="158"/>
      <c r="JGX10" s="158"/>
      <c r="JGY10" s="158"/>
      <c r="JGZ10" s="158"/>
      <c r="JHA10" s="158"/>
      <c r="JHB10" s="158"/>
      <c r="JHC10" s="158"/>
      <c r="JHD10" s="158"/>
      <c r="JHE10" s="158"/>
      <c r="JHF10" s="158"/>
      <c r="JHG10" s="158"/>
      <c r="JHH10" s="158"/>
      <c r="JHI10" s="158"/>
      <c r="JHJ10" s="158"/>
      <c r="JHK10" s="158"/>
      <c r="JHL10" s="158"/>
      <c r="JHM10" s="158"/>
      <c r="JHN10" s="158"/>
      <c r="JHO10" s="158"/>
      <c r="JHP10" s="158"/>
      <c r="JHQ10" s="158"/>
      <c r="JHR10" s="158"/>
      <c r="JHS10" s="158"/>
      <c r="JHT10" s="158"/>
      <c r="JHU10" s="158"/>
      <c r="JHV10" s="158"/>
      <c r="JHW10" s="158"/>
      <c r="JHX10" s="158"/>
      <c r="JHY10" s="158"/>
      <c r="JHZ10" s="158"/>
      <c r="JIA10" s="158"/>
      <c r="JIB10" s="158"/>
      <c r="JIC10" s="158"/>
      <c r="JID10" s="158"/>
      <c r="JIE10" s="158"/>
      <c r="JIF10" s="158"/>
      <c r="JIG10" s="158"/>
      <c r="JIH10" s="158"/>
      <c r="JII10" s="158"/>
      <c r="JIJ10" s="158"/>
      <c r="JIK10" s="158"/>
      <c r="JIL10" s="158"/>
      <c r="JIM10" s="158"/>
      <c r="JIN10" s="158"/>
      <c r="JIO10" s="158"/>
      <c r="JIP10" s="158"/>
      <c r="JIQ10" s="158"/>
      <c r="JIR10" s="158"/>
      <c r="JIS10" s="158"/>
      <c r="JIT10" s="158"/>
      <c r="JIU10" s="158"/>
      <c r="JIV10" s="158"/>
      <c r="JIW10" s="158"/>
      <c r="JIX10" s="158"/>
      <c r="JIY10" s="158"/>
      <c r="JIZ10" s="158"/>
      <c r="JJA10" s="158"/>
      <c r="JJB10" s="158"/>
      <c r="JJC10" s="158"/>
      <c r="JJD10" s="158"/>
      <c r="JJE10" s="158"/>
      <c r="JJF10" s="158"/>
      <c r="JJG10" s="158"/>
      <c r="JJH10" s="158"/>
      <c r="JJI10" s="158"/>
      <c r="JJJ10" s="158"/>
      <c r="JJK10" s="158"/>
      <c r="JJL10" s="158"/>
      <c r="JJM10" s="158"/>
      <c r="JJN10" s="158"/>
      <c r="JJO10" s="158"/>
      <c r="JJP10" s="158"/>
      <c r="JJQ10" s="158"/>
      <c r="JJR10" s="158"/>
      <c r="JJS10" s="158"/>
      <c r="JJT10" s="158"/>
      <c r="JJU10" s="158"/>
      <c r="JJV10" s="158"/>
      <c r="JJW10" s="158"/>
      <c r="JJX10" s="158"/>
      <c r="JJY10" s="158"/>
      <c r="JJZ10" s="158"/>
      <c r="JKA10" s="158"/>
      <c r="JKB10" s="158"/>
      <c r="JKC10" s="158"/>
      <c r="JKD10" s="158"/>
      <c r="JKE10" s="158"/>
      <c r="JKF10" s="158"/>
      <c r="JKG10" s="158"/>
      <c r="JKH10" s="158"/>
      <c r="JKI10" s="158"/>
      <c r="JKJ10" s="158"/>
      <c r="JKK10" s="158"/>
      <c r="JKL10" s="158"/>
      <c r="JKM10" s="158"/>
      <c r="JKN10" s="158"/>
      <c r="JKO10" s="158"/>
      <c r="JKP10" s="158"/>
      <c r="JKQ10" s="158"/>
      <c r="JKR10" s="158"/>
      <c r="JKS10" s="158"/>
      <c r="JKT10" s="158"/>
      <c r="JKU10" s="158"/>
      <c r="JKV10" s="158"/>
      <c r="JKW10" s="158"/>
      <c r="JKX10" s="158"/>
      <c r="JKY10" s="158"/>
      <c r="JKZ10" s="158"/>
      <c r="JLA10" s="158"/>
      <c r="JLB10" s="158"/>
      <c r="JLC10" s="158"/>
      <c r="JLD10" s="158"/>
      <c r="JLE10" s="158"/>
      <c r="JLF10" s="158"/>
      <c r="JLG10" s="158"/>
      <c r="JLH10" s="158"/>
      <c r="JLI10" s="158"/>
      <c r="JLJ10" s="158"/>
      <c r="JLK10" s="158"/>
      <c r="JLL10" s="158"/>
      <c r="JLM10" s="158"/>
      <c r="JLN10" s="158"/>
      <c r="JLO10" s="158"/>
      <c r="JLP10" s="158"/>
      <c r="JLQ10" s="158"/>
      <c r="JLR10" s="158"/>
      <c r="JLS10" s="158"/>
      <c r="JLT10" s="158"/>
      <c r="JLU10" s="158"/>
      <c r="JLV10" s="158"/>
      <c r="JLW10" s="158"/>
      <c r="JLX10" s="158"/>
      <c r="JLY10" s="158"/>
      <c r="JLZ10" s="158"/>
      <c r="JMA10" s="158"/>
      <c r="JMB10" s="158"/>
      <c r="JMC10" s="158"/>
      <c r="JMD10" s="158"/>
      <c r="JME10" s="158"/>
      <c r="JMF10" s="158"/>
      <c r="JMG10" s="158"/>
      <c r="JMH10" s="158"/>
      <c r="JMI10" s="158"/>
      <c r="JMJ10" s="158"/>
      <c r="JMK10" s="158"/>
      <c r="JML10" s="158"/>
      <c r="JMM10" s="158"/>
      <c r="JMN10" s="158"/>
      <c r="JMO10" s="158"/>
      <c r="JMP10" s="158"/>
      <c r="JMQ10" s="158"/>
      <c r="JMR10" s="158"/>
      <c r="JMS10" s="158"/>
      <c r="JMT10" s="158"/>
      <c r="JMU10" s="158"/>
      <c r="JMV10" s="158"/>
      <c r="JMW10" s="158"/>
      <c r="JMX10" s="158"/>
      <c r="JMY10" s="158"/>
      <c r="JMZ10" s="158"/>
      <c r="JNA10" s="158"/>
      <c r="JNB10" s="158"/>
      <c r="JNC10" s="158"/>
      <c r="JND10" s="158"/>
      <c r="JNE10" s="158"/>
      <c r="JNF10" s="158"/>
      <c r="JNG10" s="158"/>
      <c r="JNH10" s="158"/>
      <c r="JNI10" s="158"/>
      <c r="JNJ10" s="158"/>
      <c r="JNK10" s="158"/>
      <c r="JNL10" s="158"/>
      <c r="JNM10" s="158"/>
      <c r="JNN10" s="158"/>
      <c r="JNO10" s="158"/>
      <c r="JNP10" s="158"/>
      <c r="JNQ10" s="158"/>
      <c r="JNR10" s="158"/>
      <c r="JNS10" s="158"/>
      <c r="JNT10" s="158"/>
      <c r="JNU10" s="158"/>
      <c r="JNV10" s="158"/>
      <c r="JNW10" s="158"/>
      <c r="JNX10" s="158"/>
      <c r="JNY10" s="158"/>
      <c r="JNZ10" s="158"/>
      <c r="JOA10" s="158"/>
      <c r="JOB10" s="158"/>
      <c r="JOC10" s="158"/>
      <c r="JOD10" s="158"/>
      <c r="JOE10" s="158"/>
      <c r="JOF10" s="158"/>
      <c r="JOG10" s="158"/>
      <c r="JOH10" s="158"/>
      <c r="JOI10" s="158"/>
      <c r="JOJ10" s="158"/>
      <c r="JOK10" s="158"/>
      <c r="JOL10" s="158"/>
      <c r="JOM10" s="158"/>
      <c r="JON10" s="158"/>
      <c r="JOO10" s="158"/>
      <c r="JOP10" s="158"/>
      <c r="JOQ10" s="158"/>
      <c r="JOR10" s="158"/>
      <c r="JOS10" s="158"/>
      <c r="JOT10" s="158"/>
      <c r="JOU10" s="158"/>
      <c r="JOV10" s="158"/>
      <c r="JOW10" s="158"/>
      <c r="JOX10" s="158"/>
      <c r="JOY10" s="158"/>
      <c r="JOZ10" s="158"/>
      <c r="JPA10" s="158"/>
      <c r="JPB10" s="158"/>
      <c r="JPC10" s="158"/>
      <c r="JPD10" s="158"/>
      <c r="JPE10" s="158"/>
      <c r="JPF10" s="158"/>
      <c r="JPG10" s="158"/>
      <c r="JPH10" s="158"/>
      <c r="JPI10" s="158"/>
      <c r="JPJ10" s="158"/>
      <c r="JPK10" s="158"/>
      <c r="JPL10" s="158"/>
      <c r="JPM10" s="158"/>
      <c r="JPN10" s="158"/>
      <c r="JPO10" s="158"/>
      <c r="JPP10" s="158"/>
      <c r="JPQ10" s="158"/>
      <c r="JPR10" s="158"/>
      <c r="JPS10" s="158"/>
      <c r="JPT10" s="158"/>
      <c r="JPU10" s="158"/>
      <c r="JPV10" s="158"/>
      <c r="JPW10" s="158"/>
      <c r="JPX10" s="158"/>
      <c r="JPY10" s="158"/>
      <c r="JPZ10" s="158"/>
      <c r="JQA10" s="158"/>
      <c r="JQB10" s="158"/>
      <c r="JQC10" s="158"/>
      <c r="JQD10" s="158"/>
      <c r="JQE10" s="158"/>
      <c r="JQF10" s="158"/>
      <c r="JQG10" s="158"/>
      <c r="JQH10" s="158"/>
      <c r="JQI10" s="158"/>
      <c r="JQJ10" s="158"/>
      <c r="JQK10" s="158"/>
      <c r="JQL10" s="158"/>
      <c r="JQM10" s="158"/>
      <c r="JQN10" s="158"/>
      <c r="JQO10" s="158"/>
      <c r="JQP10" s="158"/>
      <c r="JQQ10" s="158"/>
      <c r="JQR10" s="158"/>
      <c r="JQS10" s="158"/>
      <c r="JQT10" s="158"/>
      <c r="JQU10" s="158"/>
      <c r="JQV10" s="158"/>
      <c r="JQW10" s="158"/>
      <c r="JQX10" s="158"/>
      <c r="JQY10" s="158"/>
      <c r="JQZ10" s="158"/>
      <c r="JRA10" s="158"/>
      <c r="JRB10" s="158"/>
      <c r="JRC10" s="158"/>
      <c r="JRD10" s="158"/>
      <c r="JRE10" s="158"/>
      <c r="JRF10" s="158"/>
      <c r="JRG10" s="158"/>
      <c r="JRH10" s="158"/>
      <c r="JRI10" s="158"/>
      <c r="JRJ10" s="158"/>
      <c r="JRK10" s="158"/>
      <c r="JRL10" s="158"/>
      <c r="JRM10" s="158"/>
      <c r="JRN10" s="158"/>
      <c r="JRO10" s="158"/>
      <c r="JRP10" s="158"/>
      <c r="JRQ10" s="158"/>
      <c r="JRR10" s="158"/>
      <c r="JRS10" s="158"/>
      <c r="JRT10" s="158"/>
      <c r="JRU10" s="158"/>
      <c r="JRV10" s="158"/>
      <c r="JRW10" s="158"/>
      <c r="JRX10" s="158"/>
      <c r="JRY10" s="158"/>
      <c r="JRZ10" s="158"/>
      <c r="JSA10" s="158"/>
      <c r="JSB10" s="158"/>
      <c r="JSC10" s="158"/>
      <c r="JSD10" s="158"/>
      <c r="JSE10" s="158"/>
      <c r="JSF10" s="158"/>
      <c r="JSG10" s="158"/>
      <c r="JSH10" s="158"/>
      <c r="JSI10" s="158"/>
      <c r="JSJ10" s="158"/>
      <c r="JSK10" s="158"/>
      <c r="JSL10" s="158"/>
      <c r="JSM10" s="158"/>
      <c r="JSN10" s="158"/>
      <c r="JSO10" s="158"/>
      <c r="JSP10" s="158"/>
      <c r="JSQ10" s="158"/>
      <c r="JSR10" s="158"/>
      <c r="JSS10" s="158"/>
      <c r="JST10" s="158"/>
      <c r="JSU10" s="158"/>
      <c r="JSV10" s="158"/>
      <c r="JSW10" s="158"/>
      <c r="JSX10" s="158"/>
      <c r="JSY10" s="158"/>
      <c r="JSZ10" s="158"/>
      <c r="JTA10" s="158"/>
      <c r="JTB10" s="158"/>
      <c r="JTC10" s="158"/>
      <c r="JTD10" s="158"/>
      <c r="JTE10" s="158"/>
      <c r="JTF10" s="158"/>
      <c r="JTG10" s="158"/>
      <c r="JTH10" s="158"/>
      <c r="JTI10" s="158"/>
      <c r="JTJ10" s="158"/>
      <c r="JTK10" s="158"/>
      <c r="JTL10" s="158"/>
      <c r="JTM10" s="158"/>
      <c r="JTN10" s="158"/>
      <c r="JTO10" s="158"/>
      <c r="JTP10" s="158"/>
      <c r="JTQ10" s="158"/>
      <c r="JTR10" s="158"/>
      <c r="JTS10" s="158"/>
      <c r="JTT10" s="158"/>
      <c r="JTU10" s="158"/>
      <c r="JTV10" s="158"/>
      <c r="JTW10" s="158"/>
      <c r="JTX10" s="158"/>
      <c r="JTY10" s="158"/>
      <c r="JTZ10" s="158"/>
      <c r="JUA10" s="158"/>
      <c r="JUB10" s="158"/>
      <c r="JUC10" s="158"/>
      <c r="JUD10" s="158"/>
      <c r="JUE10" s="158"/>
      <c r="JUF10" s="158"/>
      <c r="JUG10" s="158"/>
      <c r="JUH10" s="158"/>
      <c r="JUI10" s="158"/>
      <c r="JUJ10" s="158"/>
      <c r="JUK10" s="158"/>
      <c r="JUL10" s="158"/>
      <c r="JUM10" s="158"/>
      <c r="JUN10" s="158"/>
      <c r="JUO10" s="158"/>
      <c r="JUP10" s="158"/>
      <c r="JUQ10" s="158"/>
      <c r="JUR10" s="158"/>
      <c r="JUS10" s="158"/>
      <c r="JUT10" s="158"/>
      <c r="JUU10" s="158"/>
      <c r="JUV10" s="158"/>
      <c r="JUW10" s="158"/>
      <c r="JUX10" s="158"/>
      <c r="JUY10" s="158"/>
      <c r="JUZ10" s="158"/>
      <c r="JVA10" s="158"/>
      <c r="JVB10" s="158"/>
      <c r="JVC10" s="158"/>
      <c r="JVD10" s="158"/>
      <c r="JVE10" s="158"/>
      <c r="JVF10" s="158"/>
      <c r="JVG10" s="158"/>
      <c r="JVH10" s="158"/>
      <c r="JVI10" s="158"/>
      <c r="JVJ10" s="158"/>
      <c r="JVK10" s="158"/>
      <c r="JVL10" s="158"/>
      <c r="JVM10" s="158"/>
      <c r="JVN10" s="158"/>
      <c r="JVO10" s="158"/>
      <c r="JVP10" s="158"/>
      <c r="JVQ10" s="158"/>
      <c r="JVR10" s="158"/>
      <c r="JVS10" s="158"/>
      <c r="JVT10" s="158"/>
      <c r="JVU10" s="158"/>
      <c r="JVV10" s="158"/>
      <c r="JVW10" s="158"/>
      <c r="JVX10" s="158"/>
      <c r="JVY10" s="158"/>
      <c r="JVZ10" s="158"/>
      <c r="JWA10" s="158"/>
      <c r="JWB10" s="158"/>
      <c r="JWC10" s="158"/>
      <c r="JWD10" s="158"/>
      <c r="JWE10" s="158"/>
      <c r="JWF10" s="158"/>
      <c r="JWG10" s="158"/>
      <c r="JWH10" s="158"/>
      <c r="JWI10" s="158"/>
      <c r="JWJ10" s="158"/>
      <c r="JWK10" s="158"/>
      <c r="JWL10" s="158"/>
      <c r="JWM10" s="158"/>
      <c r="JWN10" s="158"/>
      <c r="JWO10" s="158"/>
      <c r="JWP10" s="158"/>
      <c r="JWQ10" s="158"/>
      <c r="JWR10" s="158"/>
      <c r="JWS10" s="158"/>
      <c r="JWT10" s="158"/>
      <c r="JWU10" s="158"/>
      <c r="JWV10" s="158"/>
      <c r="JWW10" s="158"/>
      <c r="JWX10" s="158"/>
      <c r="JWY10" s="158"/>
      <c r="JWZ10" s="158"/>
      <c r="JXA10" s="158"/>
      <c r="JXB10" s="158"/>
      <c r="JXC10" s="158"/>
      <c r="JXD10" s="158"/>
      <c r="JXE10" s="158"/>
      <c r="JXF10" s="158"/>
      <c r="JXG10" s="158"/>
      <c r="JXH10" s="158"/>
      <c r="JXI10" s="158"/>
      <c r="JXJ10" s="158"/>
      <c r="JXK10" s="158"/>
      <c r="JXL10" s="158"/>
      <c r="JXM10" s="158"/>
      <c r="JXN10" s="158"/>
      <c r="JXO10" s="158"/>
      <c r="JXP10" s="158"/>
      <c r="JXQ10" s="158"/>
      <c r="JXR10" s="158"/>
      <c r="JXS10" s="158"/>
      <c r="JXT10" s="158"/>
      <c r="JXU10" s="158"/>
      <c r="JXV10" s="158"/>
      <c r="JXW10" s="158"/>
      <c r="JXX10" s="158"/>
      <c r="JXY10" s="158"/>
      <c r="JXZ10" s="158"/>
      <c r="JYA10" s="158"/>
      <c r="JYB10" s="158"/>
      <c r="JYC10" s="158"/>
      <c r="JYD10" s="158"/>
      <c r="JYE10" s="158"/>
      <c r="JYF10" s="158"/>
      <c r="JYG10" s="158"/>
      <c r="JYH10" s="158"/>
      <c r="JYI10" s="158"/>
      <c r="JYJ10" s="158"/>
      <c r="JYK10" s="158"/>
      <c r="JYL10" s="158"/>
      <c r="JYM10" s="158"/>
      <c r="JYN10" s="158"/>
      <c r="JYO10" s="158"/>
      <c r="JYP10" s="158"/>
      <c r="JYQ10" s="158"/>
      <c r="JYR10" s="158"/>
      <c r="JYS10" s="158"/>
      <c r="JYT10" s="158"/>
      <c r="JYU10" s="158"/>
      <c r="JYV10" s="158"/>
      <c r="JYW10" s="158"/>
      <c r="JYX10" s="158"/>
      <c r="JYY10" s="158"/>
      <c r="JYZ10" s="158"/>
      <c r="JZA10" s="158"/>
      <c r="JZB10" s="158"/>
      <c r="JZC10" s="158"/>
      <c r="JZD10" s="158"/>
      <c r="JZE10" s="158"/>
      <c r="JZF10" s="158"/>
      <c r="JZG10" s="158"/>
      <c r="JZH10" s="158"/>
      <c r="JZI10" s="158"/>
      <c r="JZJ10" s="158"/>
      <c r="JZK10" s="158"/>
      <c r="JZL10" s="158"/>
      <c r="JZM10" s="158"/>
      <c r="JZN10" s="158"/>
      <c r="JZO10" s="158"/>
      <c r="JZP10" s="158"/>
      <c r="JZQ10" s="158"/>
      <c r="JZR10" s="158"/>
      <c r="JZS10" s="158"/>
      <c r="JZT10" s="158"/>
      <c r="JZU10" s="158"/>
      <c r="JZV10" s="158"/>
      <c r="JZW10" s="158"/>
      <c r="JZX10" s="158"/>
      <c r="JZY10" s="158"/>
      <c r="JZZ10" s="158"/>
      <c r="KAA10" s="158"/>
      <c r="KAB10" s="158"/>
      <c r="KAC10" s="158"/>
      <c r="KAD10" s="158"/>
      <c r="KAE10" s="158"/>
      <c r="KAF10" s="158"/>
      <c r="KAG10" s="158"/>
      <c r="KAH10" s="158"/>
      <c r="KAI10" s="158"/>
      <c r="KAJ10" s="158"/>
      <c r="KAK10" s="158"/>
      <c r="KAL10" s="158"/>
      <c r="KAM10" s="158"/>
      <c r="KAN10" s="158"/>
      <c r="KAO10" s="158"/>
      <c r="KAP10" s="158"/>
      <c r="KAQ10" s="158"/>
      <c r="KAR10" s="158"/>
      <c r="KAS10" s="158"/>
      <c r="KAT10" s="158"/>
      <c r="KAU10" s="158"/>
      <c r="KAV10" s="158"/>
      <c r="KAW10" s="158"/>
      <c r="KAX10" s="158"/>
      <c r="KAY10" s="158"/>
      <c r="KAZ10" s="158"/>
      <c r="KBA10" s="158"/>
      <c r="KBB10" s="158"/>
      <c r="KBC10" s="158"/>
      <c r="KBD10" s="158"/>
      <c r="KBE10" s="158"/>
      <c r="KBF10" s="158"/>
      <c r="KBG10" s="158"/>
      <c r="KBH10" s="158"/>
      <c r="KBI10" s="158"/>
      <c r="KBJ10" s="158"/>
      <c r="KBK10" s="158"/>
      <c r="KBL10" s="158"/>
      <c r="KBM10" s="158"/>
      <c r="KBN10" s="158"/>
      <c r="KBO10" s="158"/>
      <c r="KBP10" s="158"/>
      <c r="KBQ10" s="158"/>
      <c r="KBR10" s="158"/>
      <c r="KBS10" s="158"/>
      <c r="KBT10" s="158"/>
      <c r="KBU10" s="158"/>
      <c r="KBV10" s="158"/>
      <c r="KBW10" s="158"/>
      <c r="KBX10" s="158"/>
      <c r="KBY10" s="158"/>
      <c r="KBZ10" s="158"/>
      <c r="KCA10" s="158"/>
      <c r="KCB10" s="158"/>
      <c r="KCC10" s="158"/>
      <c r="KCD10" s="158"/>
      <c r="KCE10" s="158"/>
      <c r="KCF10" s="158"/>
      <c r="KCG10" s="158"/>
      <c r="KCH10" s="158"/>
      <c r="KCI10" s="158"/>
      <c r="KCJ10" s="158"/>
      <c r="KCK10" s="158"/>
      <c r="KCL10" s="158"/>
      <c r="KCM10" s="158"/>
      <c r="KCN10" s="158"/>
      <c r="KCO10" s="158"/>
      <c r="KCP10" s="158"/>
      <c r="KCQ10" s="158"/>
      <c r="KCR10" s="158"/>
      <c r="KCS10" s="158"/>
      <c r="KCT10" s="158"/>
      <c r="KCU10" s="158"/>
      <c r="KCV10" s="158"/>
      <c r="KCW10" s="158"/>
      <c r="KCX10" s="158"/>
      <c r="KCY10" s="158"/>
      <c r="KCZ10" s="158"/>
      <c r="KDA10" s="158"/>
      <c r="KDB10" s="158"/>
      <c r="KDC10" s="158"/>
      <c r="KDD10" s="158"/>
      <c r="KDE10" s="158"/>
      <c r="KDF10" s="158"/>
      <c r="KDG10" s="158"/>
      <c r="KDH10" s="158"/>
      <c r="KDI10" s="158"/>
      <c r="KDJ10" s="158"/>
      <c r="KDK10" s="158"/>
      <c r="KDL10" s="158"/>
      <c r="KDM10" s="158"/>
      <c r="KDN10" s="158"/>
      <c r="KDO10" s="158"/>
      <c r="KDP10" s="158"/>
      <c r="KDQ10" s="158"/>
      <c r="KDR10" s="158"/>
      <c r="KDS10" s="158"/>
      <c r="KDT10" s="158"/>
      <c r="KDU10" s="158"/>
      <c r="KDV10" s="158"/>
      <c r="KDW10" s="158"/>
      <c r="KDX10" s="158"/>
      <c r="KDY10" s="158"/>
      <c r="KDZ10" s="158"/>
      <c r="KEA10" s="158"/>
      <c r="KEB10" s="158"/>
      <c r="KEC10" s="158"/>
      <c r="KED10" s="158"/>
      <c r="KEE10" s="158"/>
      <c r="KEF10" s="158"/>
      <c r="KEG10" s="158"/>
      <c r="KEH10" s="158"/>
      <c r="KEI10" s="158"/>
      <c r="KEJ10" s="158"/>
      <c r="KEK10" s="158"/>
      <c r="KEL10" s="158"/>
      <c r="KEM10" s="158"/>
      <c r="KEN10" s="158"/>
      <c r="KEO10" s="158"/>
      <c r="KEP10" s="158"/>
      <c r="KEQ10" s="158"/>
      <c r="KER10" s="158"/>
      <c r="KES10" s="158"/>
      <c r="KET10" s="158"/>
      <c r="KEU10" s="158"/>
      <c r="KEV10" s="158"/>
      <c r="KEW10" s="158"/>
      <c r="KEX10" s="158"/>
      <c r="KEY10" s="158"/>
      <c r="KEZ10" s="158"/>
      <c r="KFA10" s="158"/>
      <c r="KFB10" s="158"/>
      <c r="KFC10" s="158"/>
      <c r="KFD10" s="158"/>
      <c r="KFE10" s="158"/>
      <c r="KFF10" s="158"/>
      <c r="KFG10" s="158"/>
      <c r="KFH10" s="158"/>
      <c r="KFI10" s="158"/>
      <c r="KFJ10" s="158"/>
      <c r="KFK10" s="158"/>
      <c r="KFL10" s="158"/>
      <c r="KFM10" s="158"/>
      <c r="KFN10" s="158"/>
      <c r="KFO10" s="158"/>
      <c r="KFP10" s="158"/>
      <c r="KFQ10" s="158"/>
      <c r="KFR10" s="158"/>
      <c r="KFS10" s="158"/>
      <c r="KFT10" s="158"/>
      <c r="KFU10" s="158"/>
      <c r="KFV10" s="158"/>
      <c r="KFW10" s="158"/>
      <c r="KFX10" s="158"/>
      <c r="KFY10" s="158"/>
      <c r="KFZ10" s="158"/>
      <c r="KGA10" s="158"/>
      <c r="KGB10" s="158"/>
      <c r="KGC10" s="158"/>
      <c r="KGD10" s="158"/>
      <c r="KGE10" s="158"/>
      <c r="KGF10" s="158"/>
      <c r="KGG10" s="158"/>
      <c r="KGH10" s="158"/>
      <c r="KGI10" s="158"/>
      <c r="KGJ10" s="158"/>
      <c r="KGK10" s="158"/>
      <c r="KGL10" s="158"/>
      <c r="KGM10" s="158"/>
      <c r="KGN10" s="158"/>
      <c r="KGO10" s="158"/>
      <c r="KGP10" s="158"/>
      <c r="KGQ10" s="158"/>
      <c r="KGR10" s="158"/>
      <c r="KGS10" s="158"/>
      <c r="KGT10" s="158"/>
      <c r="KGU10" s="158"/>
      <c r="KGV10" s="158"/>
      <c r="KGW10" s="158"/>
      <c r="KGX10" s="158"/>
      <c r="KGY10" s="158"/>
      <c r="KGZ10" s="158"/>
      <c r="KHA10" s="158"/>
      <c r="KHB10" s="158"/>
      <c r="KHC10" s="158"/>
      <c r="KHD10" s="158"/>
      <c r="KHE10" s="158"/>
      <c r="KHF10" s="158"/>
      <c r="KHG10" s="158"/>
      <c r="KHH10" s="158"/>
      <c r="KHI10" s="158"/>
      <c r="KHJ10" s="158"/>
      <c r="KHK10" s="158"/>
      <c r="KHL10" s="158"/>
      <c r="KHM10" s="158"/>
      <c r="KHN10" s="158"/>
      <c r="KHO10" s="158"/>
      <c r="KHP10" s="158"/>
      <c r="KHQ10" s="158"/>
      <c r="KHR10" s="158"/>
      <c r="KHS10" s="158"/>
      <c r="KHT10" s="158"/>
      <c r="KHU10" s="158"/>
      <c r="KHV10" s="158"/>
      <c r="KHW10" s="158"/>
      <c r="KHX10" s="158"/>
      <c r="KHY10" s="158"/>
      <c r="KHZ10" s="158"/>
      <c r="KIA10" s="158"/>
      <c r="KIB10" s="158"/>
      <c r="KIC10" s="158"/>
      <c r="KID10" s="158"/>
      <c r="KIE10" s="158"/>
      <c r="KIF10" s="158"/>
      <c r="KIG10" s="158"/>
      <c r="KIH10" s="158"/>
      <c r="KII10" s="158"/>
      <c r="KIJ10" s="158"/>
      <c r="KIK10" s="158"/>
      <c r="KIL10" s="158"/>
      <c r="KIM10" s="158"/>
      <c r="KIN10" s="158"/>
      <c r="KIO10" s="158"/>
      <c r="KIP10" s="158"/>
      <c r="KIQ10" s="158"/>
      <c r="KIR10" s="158"/>
      <c r="KIS10" s="158"/>
      <c r="KIT10" s="158"/>
      <c r="KIU10" s="158"/>
      <c r="KIV10" s="158"/>
      <c r="KIW10" s="158"/>
      <c r="KIX10" s="158"/>
      <c r="KIY10" s="158"/>
      <c r="KIZ10" s="158"/>
      <c r="KJA10" s="158"/>
      <c r="KJB10" s="158"/>
      <c r="KJC10" s="158"/>
      <c r="KJD10" s="158"/>
      <c r="KJE10" s="158"/>
      <c r="KJF10" s="158"/>
      <c r="KJG10" s="158"/>
      <c r="KJH10" s="158"/>
      <c r="KJI10" s="158"/>
      <c r="KJJ10" s="158"/>
      <c r="KJK10" s="158"/>
      <c r="KJL10" s="158"/>
      <c r="KJM10" s="158"/>
      <c r="KJN10" s="158"/>
      <c r="KJO10" s="158"/>
      <c r="KJP10" s="158"/>
      <c r="KJQ10" s="158"/>
      <c r="KJR10" s="158"/>
      <c r="KJS10" s="158"/>
      <c r="KJT10" s="158"/>
      <c r="KJU10" s="158"/>
      <c r="KJV10" s="158"/>
      <c r="KJW10" s="158"/>
      <c r="KJX10" s="158"/>
      <c r="KJY10" s="158"/>
      <c r="KJZ10" s="158"/>
      <c r="KKA10" s="158"/>
      <c r="KKB10" s="158"/>
      <c r="KKC10" s="158"/>
      <c r="KKD10" s="158"/>
      <c r="KKE10" s="158"/>
      <c r="KKF10" s="158"/>
      <c r="KKG10" s="158"/>
      <c r="KKH10" s="158"/>
      <c r="KKI10" s="158"/>
      <c r="KKJ10" s="158"/>
      <c r="KKK10" s="158"/>
      <c r="KKL10" s="158"/>
      <c r="KKM10" s="158"/>
      <c r="KKN10" s="158"/>
      <c r="KKO10" s="158"/>
      <c r="KKP10" s="158"/>
      <c r="KKQ10" s="158"/>
      <c r="KKR10" s="158"/>
      <c r="KKS10" s="158"/>
      <c r="KKT10" s="158"/>
      <c r="KKU10" s="158"/>
      <c r="KKV10" s="158"/>
      <c r="KKW10" s="158"/>
      <c r="KKX10" s="158"/>
      <c r="KKY10" s="158"/>
      <c r="KKZ10" s="158"/>
      <c r="KLA10" s="158"/>
      <c r="KLB10" s="158"/>
      <c r="KLC10" s="158"/>
      <c r="KLD10" s="158"/>
      <c r="KLE10" s="158"/>
      <c r="KLF10" s="158"/>
      <c r="KLG10" s="158"/>
      <c r="KLH10" s="158"/>
      <c r="KLI10" s="158"/>
      <c r="KLJ10" s="158"/>
      <c r="KLK10" s="158"/>
      <c r="KLL10" s="158"/>
      <c r="KLM10" s="158"/>
      <c r="KLN10" s="158"/>
      <c r="KLO10" s="158"/>
      <c r="KLP10" s="158"/>
      <c r="KLQ10" s="158"/>
      <c r="KLR10" s="158"/>
      <c r="KLS10" s="158"/>
      <c r="KLT10" s="158"/>
      <c r="KLU10" s="158"/>
      <c r="KLV10" s="158"/>
      <c r="KLW10" s="158"/>
      <c r="KLX10" s="158"/>
      <c r="KLY10" s="158"/>
      <c r="KLZ10" s="158"/>
      <c r="KMA10" s="158"/>
      <c r="KMB10" s="158"/>
      <c r="KMC10" s="158"/>
      <c r="KMD10" s="158"/>
      <c r="KME10" s="158"/>
      <c r="KMF10" s="158"/>
      <c r="KMG10" s="158"/>
      <c r="KMH10" s="158"/>
      <c r="KMI10" s="158"/>
      <c r="KMJ10" s="158"/>
      <c r="KMK10" s="158"/>
      <c r="KML10" s="158"/>
      <c r="KMM10" s="158"/>
      <c r="KMN10" s="158"/>
      <c r="KMO10" s="158"/>
      <c r="KMP10" s="158"/>
      <c r="KMQ10" s="158"/>
      <c r="KMR10" s="158"/>
      <c r="KMS10" s="158"/>
      <c r="KMT10" s="158"/>
      <c r="KMU10" s="158"/>
      <c r="KMV10" s="158"/>
      <c r="KMW10" s="158"/>
      <c r="KMX10" s="158"/>
      <c r="KMY10" s="158"/>
      <c r="KMZ10" s="158"/>
      <c r="KNA10" s="158"/>
      <c r="KNB10" s="158"/>
      <c r="KNC10" s="158"/>
      <c r="KND10" s="158"/>
      <c r="KNE10" s="158"/>
      <c r="KNF10" s="158"/>
      <c r="KNG10" s="158"/>
      <c r="KNH10" s="158"/>
      <c r="KNI10" s="158"/>
      <c r="KNJ10" s="158"/>
      <c r="KNK10" s="158"/>
      <c r="KNL10" s="158"/>
      <c r="KNM10" s="158"/>
      <c r="KNN10" s="158"/>
      <c r="KNO10" s="158"/>
      <c r="KNP10" s="158"/>
      <c r="KNQ10" s="158"/>
      <c r="KNR10" s="158"/>
      <c r="KNS10" s="158"/>
      <c r="KNT10" s="158"/>
      <c r="KNU10" s="158"/>
      <c r="KNV10" s="158"/>
      <c r="KNW10" s="158"/>
      <c r="KNX10" s="158"/>
      <c r="KNY10" s="158"/>
      <c r="KNZ10" s="158"/>
      <c r="KOA10" s="158"/>
      <c r="KOB10" s="158"/>
      <c r="KOC10" s="158"/>
      <c r="KOD10" s="158"/>
      <c r="KOE10" s="158"/>
      <c r="KOF10" s="158"/>
      <c r="KOG10" s="158"/>
      <c r="KOH10" s="158"/>
      <c r="KOI10" s="158"/>
      <c r="KOJ10" s="158"/>
      <c r="KOK10" s="158"/>
      <c r="KOL10" s="158"/>
      <c r="KOM10" s="158"/>
      <c r="KON10" s="158"/>
      <c r="KOO10" s="158"/>
      <c r="KOP10" s="158"/>
      <c r="KOQ10" s="158"/>
      <c r="KOR10" s="158"/>
      <c r="KOS10" s="158"/>
      <c r="KOT10" s="158"/>
      <c r="KOU10" s="158"/>
      <c r="KOV10" s="158"/>
      <c r="KOW10" s="158"/>
      <c r="KOX10" s="158"/>
      <c r="KOY10" s="158"/>
      <c r="KOZ10" s="158"/>
      <c r="KPA10" s="158"/>
      <c r="KPB10" s="158"/>
      <c r="KPC10" s="158"/>
      <c r="KPD10" s="158"/>
      <c r="KPE10" s="158"/>
      <c r="KPF10" s="158"/>
      <c r="KPG10" s="158"/>
      <c r="KPH10" s="158"/>
      <c r="KPI10" s="158"/>
      <c r="KPJ10" s="158"/>
      <c r="KPK10" s="158"/>
      <c r="KPL10" s="158"/>
      <c r="KPM10" s="158"/>
      <c r="KPN10" s="158"/>
      <c r="KPO10" s="158"/>
      <c r="KPP10" s="158"/>
      <c r="KPQ10" s="158"/>
      <c r="KPR10" s="158"/>
      <c r="KPS10" s="158"/>
      <c r="KPT10" s="158"/>
      <c r="KPU10" s="158"/>
      <c r="KPV10" s="158"/>
      <c r="KPW10" s="158"/>
      <c r="KPX10" s="158"/>
      <c r="KPY10" s="158"/>
      <c r="KPZ10" s="158"/>
      <c r="KQA10" s="158"/>
      <c r="KQB10" s="158"/>
      <c r="KQC10" s="158"/>
      <c r="KQD10" s="158"/>
      <c r="KQE10" s="158"/>
      <c r="KQF10" s="158"/>
      <c r="KQG10" s="158"/>
      <c r="KQH10" s="158"/>
      <c r="KQI10" s="158"/>
      <c r="KQJ10" s="158"/>
      <c r="KQK10" s="158"/>
      <c r="KQL10" s="158"/>
      <c r="KQM10" s="158"/>
      <c r="KQN10" s="158"/>
      <c r="KQO10" s="158"/>
      <c r="KQP10" s="158"/>
      <c r="KQQ10" s="158"/>
      <c r="KQR10" s="158"/>
      <c r="KQS10" s="158"/>
      <c r="KQT10" s="158"/>
      <c r="KQU10" s="158"/>
      <c r="KQV10" s="158"/>
      <c r="KQW10" s="158"/>
      <c r="KQX10" s="158"/>
      <c r="KQY10" s="158"/>
      <c r="KQZ10" s="158"/>
      <c r="KRA10" s="158"/>
      <c r="KRB10" s="158"/>
      <c r="KRC10" s="158"/>
      <c r="KRD10" s="158"/>
      <c r="KRE10" s="158"/>
      <c r="KRF10" s="158"/>
      <c r="KRG10" s="158"/>
      <c r="KRH10" s="158"/>
      <c r="KRI10" s="158"/>
      <c r="KRJ10" s="158"/>
      <c r="KRK10" s="158"/>
      <c r="KRL10" s="158"/>
      <c r="KRM10" s="158"/>
      <c r="KRN10" s="158"/>
      <c r="KRO10" s="158"/>
      <c r="KRP10" s="158"/>
      <c r="KRQ10" s="158"/>
      <c r="KRR10" s="158"/>
      <c r="KRS10" s="158"/>
      <c r="KRT10" s="158"/>
      <c r="KRU10" s="158"/>
      <c r="KRV10" s="158"/>
      <c r="KRW10" s="158"/>
      <c r="KRX10" s="158"/>
      <c r="KRY10" s="158"/>
      <c r="KRZ10" s="158"/>
      <c r="KSA10" s="158"/>
      <c r="KSB10" s="158"/>
      <c r="KSC10" s="158"/>
      <c r="KSD10" s="158"/>
      <c r="KSE10" s="158"/>
      <c r="KSF10" s="158"/>
      <c r="KSG10" s="158"/>
      <c r="KSH10" s="158"/>
      <c r="KSI10" s="158"/>
      <c r="KSJ10" s="158"/>
      <c r="KSK10" s="158"/>
      <c r="KSL10" s="158"/>
      <c r="KSM10" s="158"/>
      <c r="KSN10" s="158"/>
      <c r="KSO10" s="158"/>
      <c r="KSP10" s="158"/>
      <c r="KSQ10" s="158"/>
      <c r="KSR10" s="158"/>
      <c r="KSS10" s="158"/>
      <c r="KST10" s="158"/>
      <c r="KSU10" s="158"/>
      <c r="KSV10" s="158"/>
      <c r="KSW10" s="158"/>
      <c r="KSX10" s="158"/>
      <c r="KSY10" s="158"/>
      <c r="KSZ10" s="158"/>
      <c r="KTA10" s="158"/>
      <c r="KTB10" s="158"/>
      <c r="KTC10" s="158"/>
      <c r="KTD10" s="158"/>
      <c r="KTE10" s="158"/>
      <c r="KTF10" s="158"/>
      <c r="KTG10" s="158"/>
      <c r="KTH10" s="158"/>
      <c r="KTI10" s="158"/>
      <c r="KTJ10" s="158"/>
      <c r="KTK10" s="158"/>
      <c r="KTL10" s="158"/>
      <c r="KTM10" s="158"/>
      <c r="KTN10" s="158"/>
      <c r="KTO10" s="158"/>
      <c r="KTP10" s="158"/>
      <c r="KTQ10" s="158"/>
      <c r="KTR10" s="158"/>
      <c r="KTS10" s="158"/>
      <c r="KTT10" s="158"/>
      <c r="KTU10" s="158"/>
      <c r="KTV10" s="158"/>
      <c r="KTW10" s="158"/>
      <c r="KTX10" s="158"/>
      <c r="KTY10" s="158"/>
      <c r="KTZ10" s="158"/>
      <c r="KUA10" s="158"/>
      <c r="KUB10" s="158"/>
      <c r="KUC10" s="158"/>
      <c r="KUD10" s="158"/>
      <c r="KUE10" s="158"/>
      <c r="KUF10" s="158"/>
      <c r="KUG10" s="158"/>
      <c r="KUH10" s="158"/>
      <c r="KUI10" s="158"/>
      <c r="KUJ10" s="158"/>
      <c r="KUK10" s="158"/>
      <c r="KUL10" s="158"/>
      <c r="KUM10" s="158"/>
      <c r="KUN10" s="158"/>
      <c r="KUO10" s="158"/>
      <c r="KUP10" s="158"/>
      <c r="KUQ10" s="158"/>
      <c r="KUR10" s="158"/>
      <c r="KUS10" s="158"/>
      <c r="KUT10" s="158"/>
      <c r="KUU10" s="158"/>
      <c r="KUV10" s="158"/>
      <c r="KUW10" s="158"/>
      <c r="KUX10" s="158"/>
      <c r="KUY10" s="158"/>
      <c r="KUZ10" s="158"/>
      <c r="KVA10" s="158"/>
      <c r="KVB10" s="158"/>
      <c r="KVC10" s="158"/>
      <c r="KVD10" s="158"/>
      <c r="KVE10" s="158"/>
      <c r="KVF10" s="158"/>
      <c r="KVG10" s="158"/>
      <c r="KVH10" s="158"/>
      <c r="KVI10" s="158"/>
      <c r="KVJ10" s="158"/>
      <c r="KVK10" s="158"/>
      <c r="KVL10" s="158"/>
      <c r="KVM10" s="158"/>
      <c r="KVN10" s="158"/>
      <c r="KVO10" s="158"/>
      <c r="KVP10" s="158"/>
      <c r="KVQ10" s="158"/>
      <c r="KVR10" s="158"/>
      <c r="KVS10" s="158"/>
      <c r="KVT10" s="158"/>
      <c r="KVU10" s="158"/>
      <c r="KVV10" s="158"/>
      <c r="KVW10" s="158"/>
      <c r="KVX10" s="158"/>
      <c r="KVY10" s="158"/>
      <c r="KVZ10" s="158"/>
      <c r="KWA10" s="158"/>
      <c r="KWB10" s="158"/>
      <c r="KWC10" s="158"/>
      <c r="KWD10" s="158"/>
      <c r="KWE10" s="158"/>
      <c r="KWF10" s="158"/>
      <c r="KWG10" s="158"/>
      <c r="KWH10" s="158"/>
      <c r="KWI10" s="158"/>
      <c r="KWJ10" s="158"/>
      <c r="KWK10" s="158"/>
      <c r="KWL10" s="158"/>
      <c r="KWM10" s="158"/>
      <c r="KWN10" s="158"/>
      <c r="KWO10" s="158"/>
      <c r="KWP10" s="158"/>
      <c r="KWQ10" s="158"/>
      <c r="KWR10" s="158"/>
      <c r="KWS10" s="158"/>
      <c r="KWT10" s="158"/>
      <c r="KWU10" s="158"/>
      <c r="KWV10" s="158"/>
      <c r="KWW10" s="158"/>
      <c r="KWX10" s="158"/>
      <c r="KWY10" s="158"/>
      <c r="KWZ10" s="158"/>
      <c r="KXA10" s="158"/>
      <c r="KXB10" s="158"/>
      <c r="KXC10" s="158"/>
      <c r="KXD10" s="158"/>
      <c r="KXE10" s="158"/>
      <c r="KXF10" s="158"/>
      <c r="KXG10" s="158"/>
      <c r="KXH10" s="158"/>
      <c r="KXI10" s="158"/>
      <c r="KXJ10" s="158"/>
      <c r="KXK10" s="158"/>
      <c r="KXL10" s="158"/>
      <c r="KXM10" s="158"/>
      <c r="KXN10" s="158"/>
      <c r="KXO10" s="158"/>
      <c r="KXP10" s="158"/>
      <c r="KXQ10" s="158"/>
      <c r="KXR10" s="158"/>
      <c r="KXS10" s="158"/>
      <c r="KXT10" s="158"/>
      <c r="KXU10" s="158"/>
      <c r="KXV10" s="158"/>
      <c r="KXW10" s="158"/>
      <c r="KXX10" s="158"/>
      <c r="KXY10" s="158"/>
      <c r="KXZ10" s="158"/>
      <c r="KYA10" s="158"/>
      <c r="KYB10" s="158"/>
      <c r="KYC10" s="158"/>
      <c r="KYD10" s="158"/>
      <c r="KYE10" s="158"/>
      <c r="KYF10" s="158"/>
      <c r="KYG10" s="158"/>
      <c r="KYH10" s="158"/>
      <c r="KYI10" s="158"/>
      <c r="KYJ10" s="158"/>
      <c r="KYK10" s="158"/>
      <c r="KYL10" s="158"/>
      <c r="KYM10" s="158"/>
      <c r="KYN10" s="158"/>
      <c r="KYO10" s="158"/>
      <c r="KYP10" s="158"/>
      <c r="KYQ10" s="158"/>
      <c r="KYR10" s="158"/>
      <c r="KYS10" s="158"/>
      <c r="KYT10" s="158"/>
      <c r="KYU10" s="158"/>
      <c r="KYV10" s="158"/>
      <c r="KYW10" s="158"/>
      <c r="KYX10" s="158"/>
      <c r="KYY10" s="158"/>
      <c r="KYZ10" s="158"/>
      <c r="KZA10" s="158"/>
      <c r="KZB10" s="158"/>
      <c r="KZC10" s="158"/>
      <c r="KZD10" s="158"/>
      <c r="KZE10" s="158"/>
      <c r="KZF10" s="158"/>
      <c r="KZG10" s="158"/>
      <c r="KZH10" s="158"/>
      <c r="KZI10" s="158"/>
      <c r="KZJ10" s="158"/>
      <c r="KZK10" s="158"/>
      <c r="KZL10" s="158"/>
      <c r="KZM10" s="158"/>
      <c r="KZN10" s="158"/>
      <c r="KZO10" s="158"/>
      <c r="KZP10" s="158"/>
      <c r="KZQ10" s="158"/>
      <c r="KZR10" s="158"/>
      <c r="KZS10" s="158"/>
      <c r="KZT10" s="158"/>
      <c r="KZU10" s="158"/>
      <c r="KZV10" s="158"/>
      <c r="KZW10" s="158"/>
      <c r="KZX10" s="158"/>
      <c r="KZY10" s="158"/>
      <c r="KZZ10" s="158"/>
      <c r="LAA10" s="158"/>
      <c r="LAB10" s="158"/>
      <c r="LAC10" s="158"/>
      <c r="LAD10" s="158"/>
      <c r="LAE10" s="158"/>
      <c r="LAF10" s="158"/>
      <c r="LAG10" s="158"/>
      <c r="LAH10" s="158"/>
      <c r="LAI10" s="158"/>
      <c r="LAJ10" s="158"/>
      <c r="LAK10" s="158"/>
      <c r="LAL10" s="158"/>
      <c r="LAM10" s="158"/>
      <c r="LAN10" s="158"/>
      <c r="LAO10" s="158"/>
      <c r="LAP10" s="158"/>
      <c r="LAQ10" s="158"/>
      <c r="LAR10" s="158"/>
      <c r="LAS10" s="158"/>
      <c r="LAT10" s="158"/>
      <c r="LAU10" s="158"/>
      <c r="LAV10" s="158"/>
      <c r="LAW10" s="158"/>
      <c r="LAX10" s="158"/>
      <c r="LAY10" s="158"/>
      <c r="LAZ10" s="158"/>
      <c r="LBA10" s="158"/>
      <c r="LBB10" s="158"/>
      <c r="LBC10" s="158"/>
      <c r="LBD10" s="158"/>
      <c r="LBE10" s="158"/>
      <c r="LBF10" s="158"/>
      <c r="LBG10" s="158"/>
      <c r="LBH10" s="158"/>
      <c r="LBI10" s="158"/>
      <c r="LBJ10" s="158"/>
      <c r="LBK10" s="158"/>
      <c r="LBL10" s="158"/>
      <c r="LBM10" s="158"/>
      <c r="LBN10" s="158"/>
      <c r="LBO10" s="158"/>
      <c r="LBP10" s="158"/>
      <c r="LBQ10" s="158"/>
      <c r="LBR10" s="158"/>
      <c r="LBS10" s="158"/>
      <c r="LBT10" s="158"/>
      <c r="LBU10" s="158"/>
      <c r="LBV10" s="158"/>
      <c r="LBW10" s="158"/>
      <c r="LBX10" s="158"/>
      <c r="LBY10" s="158"/>
      <c r="LBZ10" s="158"/>
      <c r="LCA10" s="158"/>
      <c r="LCB10" s="158"/>
      <c r="LCC10" s="158"/>
      <c r="LCD10" s="158"/>
      <c r="LCE10" s="158"/>
      <c r="LCF10" s="158"/>
      <c r="LCG10" s="158"/>
      <c r="LCH10" s="158"/>
      <c r="LCI10" s="158"/>
      <c r="LCJ10" s="158"/>
      <c r="LCK10" s="158"/>
      <c r="LCL10" s="158"/>
      <c r="LCM10" s="158"/>
      <c r="LCN10" s="158"/>
      <c r="LCO10" s="158"/>
      <c r="LCP10" s="158"/>
      <c r="LCQ10" s="158"/>
      <c r="LCR10" s="158"/>
      <c r="LCS10" s="158"/>
      <c r="LCT10" s="158"/>
      <c r="LCU10" s="158"/>
      <c r="LCV10" s="158"/>
      <c r="LCW10" s="158"/>
      <c r="LCX10" s="158"/>
      <c r="LCY10" s="158"/>
      <c r="LCZ10" s="158"/>
      <c r="LDA10" s="158"/>
      <c r="LDB10" s="158"/>
      <c r="LDC10" s="158"/>
      <c r="LDD10" s="158"/>
      <c r="LDE10" s="158"/>
      <c r="LDF10" s="158"/>
      <c r="LDG10" s="158"/>
      <c r="LDH10" s="158"/>
      <c r="LDI10" s="158"/>
      <c r="LDJ10" s="158"/>
      <c r="LDK10" s="158"/>
      <c r="LDL10" s="158"/>
      <c r="LDM10" s="158"/>
      <c r="LDN10" s="158"/>
      <c r="LDO10" s="158"/>
      <c r="LDP10" s="158"/>
      <c r="LDQ10" s="158"/>
      <c r="LDR10" s="158"/>
      <c r="LDS10" s="158"/>
      <c r="LDT10" s="158"/>
      <c r="LDU10" s="158"/>
      <c r="LDV10" s="158"/>
      <c r="LDW10" s="158"/>
      <c r="LDX10" s="158"/>
      <c r="LDY10" s="158"/>
      <c r="LDZ10" s="158"/>
      <c r="LEA10" s="158"/>
      <c r="LEB10" s="158"/>
      <c r="LEC10" s="158"/>
      <c r="LED10" s="158"/>
      <c r="LEE10" s="158"/>
      <c r="LEF10" s="158"/>
      <c r="LEG10" s="158"/>
      <c r="LEH10" s="158"/>
      <c r="LEI10" s="158"/>
      <c r="LEJ10" s="158"/>
      <c r="LEK10" s="158"/>
      <c r="LEL10" s="158"/>
      <c r="LEM10" s="158"/>
      <c r="LEN10" s="158"/>
      <c r="LEO10" s="158"/>
      <c r="LEP10" s="158"/>
      <c r="LEQ10" s="158"/>
      <c r="LER10" s="158"/>
      <c r="LES10" s="158"/>
      <c r="LET10" s="158"/>
      <c r="LEU10" s="158"/>
      <c r="LEV10" s="158"/>
      <c r="LEW10" s="158"/>
      <c r="LEX10" s="158"/>
      <c r="LEY10" s="158"/>
      <c r="LEZ10" s="158"/>
      <c r="LFA10" s="158"/>
      <c r="LFB10" s="158"/>
      <c r="LFC10" s="158"/>
      <c r="LFD10" s="158"/>
      <c r="LFE10" s="158"/>
      <c r="LFF10" s="158"/>
      <c r="LFG10" s="158"/>
      <c r="LFH10" s="158"/>
      <c r="LFI10" s="158"/>
      <c r="LFJ10" s="158"/>
      <c r="LFK10" s="158"/>
      <c r="LFL10" s="158"/>
      <c r="LFM10" s="158"/>
      <c r="LFN10" s="158"/>
      <c r="LFO10" s="158"/>
      <c r="LFP10" s="158"/>
      <c r="LFQ10" s="158"/>
      <c r="LFR10" s="158"/>
      <c r="LFS10" s="158"/>
      <c r="LFT10" s="158"/>
      <c r="LFU10" s="158"/>
      <c r="LFV10" s="158"/>
      <c r="LFW10" s="158"/>
      <c r="LFX10" s="158"/>
      <c r="LFY10" s="158"/>
      <c r="LFZ10" s="158"/>
      <c r="LGA10" s="158"/>
      <c r="LGB10" s="158"/>
      <c r="LGC10" s="158"/>
      <c r="LGD10" s="158"/>
      <c r="LGE10" s="158"/>
      <c r="LGF10" s="158"/>
      <c r="LGG10" s="158"/>
      <c r="LGH10" s="158"/>
      <c r="LGI10" s="158"/>
      <c r="LGJ10" s="158"/>
      <c r="LGK10" s="158"/>
      <c r="LGL10" s="158"/>
      <c r="LGM10" s="158"/>
      <c r="LGN10" s="158"/>
      <c r="LGO10" s="158"/>
      <c r="LGP10" s="158"/>
      <c r="LGQ10" s="158"/>
      <c r="LGR10" s="158"/>
      <c r="LGS10" s="158"/>
      <c r="LGT10" s="158"/>
      <c r="LGU10" s="158"/>
      <c r="LGV10" s="158"/>
      <c r="LGW10" s="158"/>
      <c r="LGX10" s="158"/>
      <c r="LGY10" s="158"/>
      <c r="LGZ10" s="158"/>
      <c r="LHA10" s="158"/>
      <c r="LHB10" s="158"/>
      <c r="LHC10" s="158"/>
      <c r="LHD10" s="158"/>
      <c r="LHE10" s="158"/>
      <c r="LHF10" s="158"/>
      <c r="LHG10" s="158"/>
      <c r="LHH10" s="158"/>
      <c r="LHI10" s="158"/>
      <c r="LHJ10" s="158"/>
      <c r="LHK10" s="158"/>
      <c r="LHL10" s="158"/>
      <c r="LHM10" s="158"/>
      <c r="LHN10" s="158"/>
      <c r="LHO10" s="158"/>
      <c r="LHP10" s="158"/>
      <c r="LHQ10" s="158"/>
      <c r="LHR10" s="158"/>
      <c r="LHS10" s="158"/>
      <c r="LHT10" s="158"/>
      <c r="LHU10" s="158"/>
      <c r="LHV10" s="158"/>
      <c r="LHW10" s="158"/>
      <c r="LHX10" s="158"/>
      <c r="LHY10" s="158"/>
      <c r="LHZ10" s="158"/>
      <c r="LIA10" s="158"/>
      <c r="LIB10" s="158"/>
      <c r="LIC10" s="158"/>
      <c r="LID10" s="158"/>
      <c r="LIE10" s="158"/>
      <c r="LIF10" s="158"/>
      <c r="LIG10" s="158"/>
      <c r="LIH10" s="158"/>
      <c r="LII10" s="158"/>
      <c r="LIJ10" s="158"/>
      <c r="LIK10" s="158"/>
      <c r="LIL10" s="158"/>
      <c r="LIM10" s="158"/>
      <c r="LIN10" s="158"/>
      <c r="LIO10" s="158"/>
      <c r="LIP10" s="158"/>
      <c r="LIQ10" s="158"/>
      <c r="LIR10" s="158"/>
      <c r="LIS10" s="158"/>
      <c r="LIT10" s="158"/>
      <c r="LIU10" s="158"/>
      <c r="LIV10" s="158"/>
      <c r="LIW10" s="158"/>
      <c r="LIX10" s="158"/>
      <c r="LIY10" s="158"/>
      <c r="LIZ10" s="158"/>
      <c r="LJA10" s="158"/>
      <c r="LJB10" s="158"/>
      <c r="LJC10" s="158"/>
      <c r="LJD10" s="158"/>
      <c r="LJE10" s="158"/>
      <c r="LJF10" s="158"/>
      <c r="LJG10" s="158"/>
      <c r="LJH10" s="158"/>
      <c r="LJI10" s="158"/>
      <c r="LJJ10" s="158"/>
      <c r="LJK10" s="158"/>
      <c r="LJL10" s="158"/>
      <c r="LJM10" s="158"/>
      <c r="LJN10" s="158"/>
      <c r="LJO10" s="158"/>
      <c r="LJP10" s="158"/>
      <c r="LJQ10" s="158"/>
      <c r="LJR10" s="158"/>
      <c r="LJS10" s="158"/>
      <c r="LJT10" s="158"/>
      <c r="LJU10" s="158"/>
      <c r="LJV10" s="158"/>
      <c r="LJW10" s="158"/>
      <c r="LJX10" s="158"/>
      <c r="LJY10" s="158"/>
      <c r="LJZ10" s="158"/>
      <c r="LKA10" s="158"/>
      <c r="LKB10" s="158"/>
      <c r="LKC10" s="158"/>
      <c r="LKD10" s="158"/>
      <c r="LKE10" s="158"/>
      <c r="LKF10" s="158"/>
      <c r="LKG10" s="158"/>
      <c r="LKH10" s="158"/>
      <c r="LKI10" s="158"/>
      <c r="LKJ10" s="158"/>
      <c r="LKK10" s="158"/>
      <c r="LKL10" s="158"/>
      <c r="LKM10" s="158"/>
      <c r="LKN10" s="158"/>
      <c r="LKO10" s="158"/>
      <c r="LKP10" s="158"/>
      <c r="LKQ10" s="158"/>
      <c r="LKR10" s="158"/>
      <c r="LKS10" s="158"/>
      <c r="LKT10" s="158"/>
      <c r="LKU10" s="158"/>
      <c r="LKV10" s="158"/>
      <c r="LKW10" s="158"/>
      <c r="LKX10" s="158"/>
      <c r="LKY10" s="158"/>
      <c r="LKZ10" s="158"/>
      <c r="LLA10" s="158"/>
      <c r="LLB10" s="158"/>
      <c r="LLC10" s="158"/>
      <c r="LLD10" s="158"/>
      <c r="LLE10" s="158"/>
      <c r="LLF10" s="158"/>
      <c r="LLG10" s="158"/>
      <c r="LLH10" s="158"/>
      <c r="LLI10" s="158"/>
      <c r="LLJ10" s="158"/>
      <c r="LLK10" s="158"/>
      <c r="LLL10" s="158"/>
      <c r="LLM10" s="158"/>
      <c r="LLN10" s="158"/>
      <c r="LLO10" s="158"/>
      <c r="LLP10" s="158"/>
      <c r="LLQ10" s="158"/>
      <c r="LLR10" s="158"/>
      <c r="LLS10" s="158"/>
      <c r="LLT10" s="158"/>
      <c r="LLU10" s="158"/>
      <c r="LLV10" s="158"/>
      <c r="LLW10" s="158"/>
      <c r="LLX10" s="158"/>
      <c r="LLY10" s="158"/>
      <c r="LLZ10" s="158"/>
      <c r="LMA10" s="158"/>
      <c r="LMB10" s="158"/>
      <c r="LMC10" s="158"/>
      <c r="LMD10" s="158"/>
      <c r="LME10" s="158"/>
      <c r="LMF10" s="158"/>
      <c r="LMG10" s="158"/>
      <c r="LMH10" s="158"/>
      <c r="LMI10" s="158"/>
      <c r="LMJ10" s="158"/>
      <c r="LMK10" s="158"/>
      <c r="LML10" s="158"/>
      <c r="LMM10" s="158"/>
      <c r="LMN10" s="158"/>
      <c r="LMO10" s="158"/>
      <c r="LMP10" s="158"/>
      <c r="LMQ10" s="158"/>
      <c r="LMR10" s="158"/>
      <c r="LMS10" s="158"/>
      <c r="LMT10" s="158"/>
      <c r="LMU10" s="158"/>
      <c r="LMV10" s="158"/>
      <c r="LMW10" s="158"/>
      <c r="LMX10" s="158"/>
      <c r="LMY10" s="158"/>
      <c r="LMZ10" s="158"/>
      <c r="LNA10" s="158"/>
      <c r="LNB10" s="158"/>
      <c r="LNC10" s="158"/>
      <c r="LND10" s="158"/>
      <c r="LNE10" s="158"/>
      <c r="LNF10" s="158"/>
      <c r="LNG10" s="158"/>
      <c r="LNH10" s="158"/>
      <c r="LNI10" s="158"/>
      <c r="LNJ10" s="158"/>
      <c r="LNK10" s="158"/>
      <c r="LNL10" s="158"/>
      <c r="LNM10" s="158"/>
      <c r="LNN10" s="158"/>
      <c r="LNO10" s="158"/>
      <c r="LNP10" s="158"/>
      <c r="LNQ10" s="158"/>
      <c r="LNR10" s="158"/>
      <c r="LNS10" s="158"/>
      <c r="LNT10" s="158"/>
      <c r="LNU10" s="158"/>
      <c r="LNV10" s="158"/>
      <c r="LNW10" s="158"/>
      <c r="LNX10" s="158"/>
      <c r="LNY10" s="158"/>
      <c r="LNZ10" s="158"/>
      <c r="LOA10" s="158"/>
      <c r="LOB10" s="158"/>
      <c r="LOC10" s="158"/>
      <c r="LOD10" s="158"/>
      <c r="LOE10" s="158"/>
      <c r="LOF10" s="158"/>
      <c r="LOG10" s="158"/>
      <c r="LOH10" s="158"/>
      <c r="LOI10" s="158"/>
      <c r="LOJ10" s="158"/>
      <c r="LOK10" s="158"/>
      <c r="LOL10" s="158"/>
      <c r="LOM10" s="158"/>
      <c r="LON10" s="158"/>
      <c r="LOO10" s="158"/>
      <c r="LOP10" s="158"/>
      <c r="LOQ10" s="158"/>
      <c r="LOR10" s="158"/>
      <c r="LOS10" s="158"/>
      <c r="LOT10" s="158"/>
      <c r="LOU10" s="158"/>
      <c r="LOV10" s="158"/>
      <c r="LOW10" s="158"/>
      <c r="LOX10" s="158"/>
      <c r="LOY10" s="158"/>
      <c r="LOZ10" s="158"/>
      <c r="LPA10" s="158"/>
      <c r="LPB10" s="158"/>
      <c r="LPC10" s="158"/>
      <c r="LPD10" s="158"/>
      <c r="LPE10" s="158"/>
      <c r="LPF10" s="158"/>
      <c r="LPG10" s="158"/>
      <c r="LPH10" s="158"/>
      <c r="LPI10" s="158"/>
      <c r="LPJ10" s="158"/>
      <c r="LPK10" s="158"/>
      <c r="LPL10" s="158"/>
      <c r="LPM10" s="158"/>
      <c r="LPN10" s="158"/>
      <c r="LPO10" s="158"/>
      <c r="LPP10" s="158"/>
      <c r="LPQ10" s="158"/>
      <c r="LPR10" s="158"/>
      <c r="LPS10" s="158"/>
      <c r="LPT10" s="158"/>
      <c r="LPU10" s="158"/>
      <c r="LPV10" s="158"/>
      <c r="LPW10" s="158"/>
      <c r="LPX10" s="158"/>
      <c r="LPY10" s="158"/>
      <c r="LPZ10" s="158"/>
      <c r="LQA10" s="158"/>
      <c r="LQB10" s="158"/>
      <c r="LQC10" s="158"/>
      <c r="LQD10" s="158"/>
      <c r="LQE10" s="158"/>
      <c r="LQF10" s="158"/>
      <c r="LQG10" s="158"/>
      <c r="LQH10" s="158"/>
      <c r="LQI10" s="158"/>
      <c r="LQJ10" s="158"/>
      <c r="LQK10" s="158"/>
      <c r="LQL10" s="158"/>
      <c r="LQM10" s="158"/>
      <c r="LQN10" s="158"/>
      <c r="LQO10" s="158"/>
      <c r="LQP10" s="158"/>
      <c r="LQQ10" s="158"/>
      <c r="LQR10" s="158"/>
      <c r="LQS10" s="158"/>
      <c r="LQT10" s="158"/>
      <c r="LQU10" s="158"/>
      <c r="LQV10" s="158"/>
      <c r="LQW10" s="158"/>
      <c r="LQX10" s="158"/>
      <c r="LQY10" s="158"/>
      <c r="LQZ10" s="158"/>
      <c r="LRA10" s="158"/>
      <c r="LRB10" s="158"/>
      <c r="LRC10" s="158"/>
      <c r="LRD10" s="158"/>
      <c r="LRE10" s="158"/>
      <c r="LRF10" s="158"/>
      <c r="LRG10" s="158"/>
      <c r="LRH10" s="158"/>
      <c r="LRI10" s="158"/>
      <c r="LRJ10" s="158"/>
      <c r="LRK10" s="158"/>
      <c r="LRL10" s="158"/>
      <c r="LRM10" s="158"/>
      <c r="LRN10" s="158"/>
      <c r="LRO10" s="158"/>
      <c r="LRP10" s="158"/>
      <c r="LRQ10" s="158"/>
      <c r="LRR10" s="158"/>
      <c r="LRS10" s="158"/>
      <c r="LRT10" s="158"/>
      <c r="LRU10" s="158"/>
      <c r="LRV10" s="158"/>
      <c r="LRW10" s="158"/>
      <c r="LRX10" s="158"/>
      <c r="LRY10" s="158"/>
      <c r="LRZ10" s="158"/>
      <c r="LSA10" s="158"/>
      <c r="LSB10" s="158"/>
      <c r="LSC10" s="158"/>
      <c r="LSD10" s="158"/>
      <c r="LSE10" s="158"/>
      <c r="LSF10" s="158"/>
      <c r="LSG10" s="158"/>
      <c r="LSH10" s="158"/>
      <c r="LSI10" s="158"/>
      <c r="LSJ10" s="158"/>
      <c r="LSK10" s="158"/>
      <c r="LSL10" s="158"/>
      <c r="LSM10" s="158"/>
      <c r="LSN10" s="158"/>
      <c r="LSO10" s="158"/>
      <c r="LSP10" s="158"/>
      <c r="LSQ10" s="158"/>
      <c r="LSR10" s="158"/>
      <c r="LSS10" s="158"/>
      <c r="LST10" s="158"/>
      <c r="LSU10" s="158"/>
      <c r="LSV10" s="158"/>
      <c r="LSW10" s="158"/>
      <c r="LSX10" s="158"/>
      <c r="LSY10" s="158"/>
      <c r="LSZ10" s="158"/>
      <c r="LTA10" s="158"/>
      <c r="LTB10" s="158"/>
      <c r="LTC10" s="158"/>
      <c r="LTD10" s="158"/>
      <c r="LTE10" s="158"/>
      <c r="LTF10" s="158"/>
      <c r="LTG10" s="158"/>
      <c r="LTH10" s="158"/>
      <c r="LTI10" s="158"/>
      <c r="LTJ10" s="158"/>
      <c r="LTK10" s="158"/>
      <c r="LTL10" s="158"/>
      <c r="LTM10" s="158"/>
      <c r="LTN10" s="158"/>
      <c r="LTO10" s="158"/>
      <c r="LTP10" s="158"/>
      <c r="LTQ10" s="158"/>
      <c r="LTR10" s="158"/>
      <c r="LTS10" s="158"/>
      <c r="LTT10" s="158"/>
      <c r="LTU10" s="158"/>
      <c r="LTV10" s="158"/>
      <c r="LTW10" s="158"/>
      <c r="LTX10" s="158"/>
      <c r="LTY10" s="158"/>
      <c r="LTZ10" s="158"/>
      <c r="LUA10" s="158"/>
      <c r="LUB10" s="158"/>
      <c r="LUC10" s="158"/>
      <c r="LUD10" s="158"/>
      <c r="LUE10" s="158"/>
      <c r="LUF10" s="158"/>
      <c r="LUG10" s="158"/>
      <c r="LUH10" s="158"/>
      <c r="LUI10" s="158"/>
      <c r="LUJ10" s="158"/>
      <c r="LUK10" s="158"/>
      <c r="LUL10" s="158"/>
      <c r="LUM10" s="158"/>
      <c r="LUN10" s="158"/>
      <c r="LUO10" s="158"/>
      <c r="LUP10" s="158"/>
      <c r="LUQ10" s="158"/>
      <c r="LUR10" s="158"/>
      <c r="LUS10" s="158"/>
      <c r="LUT10" s="158"/>
      <c r="LUU10" s="158"/>
      <c r="LUV10" s="158"/>
      <c r="LUW10" s="158"/>
      <c r="LUX10" s="158"/>
      <c r="LUY10" s="158"/>
      <c r="LUZ10" s="158"/>
      <c r="LVA10" s="158"/>
      <c r="LVB10" s="158"/>
      <c r="LVC10" s="158"/>
      <c r="LVD10" s="158"/>
      <c r="LVE10" s="158"/>
      <c r="LVF10" s="158"/>
      <c r="LVG10" s="158"/>
      <c r="LVH10" s="158"/>
      <c r="LVI10" s="158"/>
      <c r="LVJ10" s="158"/>
      <c r="LVK10" s="158"/>
      <c r="LVL10" s="158"/>
      <c r="LVM10" s="158"/>
      <c r="LVN10" s="158"/>
      <c r="LVO10" s="158"/>
      <c r="LVP10" s="158"/>
      <c r="LVQ10" s="158"/>
      <c r="LVR10" s="158"/>
      <c r="LVS10" s="158"/>
      <c r="LVT10" s="158"/>
      <c r="LVU10" s="158"/>
      <c r="LVV10" s="158"/>
      <c r="LVW10" s="158"/>
      <c r="LVX10" s="158"/>
      <c r="LVY10" s="158"/>
      <c r="LVZ10" s="158"/>
      <c r="LWA10" s="158"/>
      <c r="LWB10" s="158"/>
      <c r="LWC10" s="158"/>
      <c r="LWD10" s="158"/>
      <c r="LWE10" s="158"/>
      <c r="LWF10" s="158"/>
      <c r="LWG10" s="158"/>
      <c r="LWH10" s="158"/>
      <c r="LWI10" s="158"/>
      <c r="LWJ10" s="158"/>
      <c r="LWK10" s="158"/>
      <c r="LWL10" s="158"/>
      <c r="LWM10" s="158"/>
      <c r="LWN10" s="158"/>
      <c r="LWO10" s="158"/>
      <c r="LWP10" s="158"/>
      <c r="LWQ10" s="158"/>
      <c r="LWR10" s="158"/>
      <c r="LWS10" s="158"/>
      <c r="LWT10" s="158"/>
      <c r="LWU10" s="158"/>
      <c r="LWV10" s="158"/>
      <c r="LWW10" s="158"/>
      <c r="LWX10" s="158"/>
      <c r="LWY10" s="158"/>
      <c r="LWZ10" s="158"/>
      <c r="LXA10" s="158"/>
      <c r="LXB10" s="158"/>
      <c r="LXC10" s="158"/>
      <c r="LXD10" s="158"/>
      <c r="LXE10" s="158"/>
      <c r="LXF10" s="158"/>
      <c r="LXG10" s="158"/>
      <c r="LXH10" s="158"/>
      <c r="LXI10" s="158"/>
      <c r="LXJ10" s="158"/>
      <c r="LXK10" s="158"/>
      <c r="LXL10" s="158"/>
      <c r="LXM10" s="158"/>
      <c r="LXN10" s="158"/>
      <c r="LXO10" s="158"/>
      <c r="LXP10" s="158"/>
      <c r="LXQ10" s="158"/>
      <c r="LXR10" s="158"/>
      <c r="LXS10" s="158"/>
      <c r="LXT10" s="158"/>
      <c r="LXU10" s="158"/>
      <c r="LXV10" s="158"/>
      <c r="LXW10" s="158"/>
      <c r="LXX10" s="158"/>
      <c r="LXY10" s="158"/>
      <c r="LXZ10" s="158"/>
      <c r="LYA10" s="158"/>
      <c r="LYB10" s="158"/>
      <c r="LYC10" s="158"/>
      <c r="LYD10" s="158"/>
      <c r="LYE10" s="158"/>
      <c r="LYF10" s="158"/>
      <c r="LYG10" s="158"/>
      <c r="LYH10" s="158"/>
      <c r="LYI10" s="158"/>
      <c r="LYJ10" s="158"/>
      <c r="LYK10" s="158"/>
      <c r="LYL10" s="158"/>
      <c r="LYM10" s="158"/>
      <c r="LYN10" s="158"/>
      <c r="LYO10" s="158"/>
      <c r="LYP10" s="158"/>
      <c r="LYQ10" s="158"/>
      <c r="LYR10" s="158"/>
      <c r="LYS10" s="158"/>
      <c r="LYT10" s="158"/>
      <c r="LYU10" s="158"/>
      <c r="LYV10" s="158"/>
      <c r="LYW10" s="158"/>
      <c r="LYX10" s="158"/>
      <c r="LYY10" s="158"/>
      <c r="LYZ10" s="158"/>
      <c r="LZA10" s="158"/>
      <c r="LZB10" s="158"/>
      <c r="LZC10" s="158"/>
      <c r="LZD10" s="158"/>
      <c r="LZE10" s="158"/>
      <c r="LZF10" s="158"/>
      <c r="LZG10" s="158"/>
      <c r="LZH10" s="158"/>
      <c r="LZI10" s="158"/>
      <c r="LZJ10" s="158"/>
      <c r="LZK10" s="158"/>
      <c r="LZL10" s="158"/>
      <c r="LZM10" s="158"/>
      <c r="LZN10" s="158"/>
      <c r="LZO10" s="158"/>
      <c r="LZP10" s="158"/>
      <c r="LZQ10" s="158"/>
      <c r="LZR10" s="158"/>
      <c r="LZS10" s="158"/>
      <c r="LZT10" s="158"/>
      <c r="LZU10" s="158"/>
      <c r="LZV10" s="158"/>
      <c r="LZW10" s="158"/>
      <c r="LZX10" s="158"/>
      <c r="LZY10" s="158"/>
      <c r="LZZ10" s="158"/>
      <c r="MAA10" s="158"/>
      <c r="MAB10" s="158"/>
      <c r="MAC10" s="158"/>
      <c r="MAD10" s="158"/>
      <c r="MAE10" s="158"/>
      <c r="MAF10" s="158"/>
      <c r="MAG10" s="158"/>
      <c r="MAH10" s="158"/>
      <c r="MAI10" s="158"/>
      <c r="MAJ10" s="158"/>
      <c r="MAK10" s="158"/>
      <c r="MAL10" s="158"/>
      <c r="MAM10" s="158"/>
      <c r="MAN10" s="158"/>
      <c r="MAO10" s="158"/>
      <c r="MAP10" s="158"/>
      <c r="MAQ10" s="158"/>
      <c r="MAR10" s="158"/>
      <c r="MAS10" s="158"/>
      <c r="MAT10" s="158"/>
      <c r="MAU10" s="158"/>
      <c r="MAV10" s="158"/>
      <c r="MAW10" s="158"/>
      <c r="MAX10" s="158"/>
      <c r="MAY10" s="158"/>
      <c r="MAZ10" s="158"/>
      <c r="MBA10" s="158"/>
      <c r="MBB10" s="158"/>
      <c r="MBC10" s="158"/>
      <c r="MBD10" s="158"/>
      <c r="MBE10" s="158"/>
      <c r="MBF10" s="158"/>
      <c r="MBG10" s="158"/>
      <c r="MBH10" s="158"/>
      <c r="MBI10" s="158"/>
      <c r="MBJ10" s="158"/>
      <c r="MBK10" s="158"/>
      <c r="MBL10" s="158"/>
      <c r="MBM10" s="158"/>
      <c r="MBN10" s="158"/>
      <c r="MBO10" s="158"/>
      <c r="MBP10" s="158"/>
      <c r="MBQ10" s="158"/>
      <c r="MBR10" s="158"/>
      <c r="MBS10" s="158"/>
      <c r="MBT10" s="158"/>
      <c r="MBU10" s="158"/>
      <c r="MBV10" s="158"/>
      <c r="MBW10" s="158"/>
      <c r="MBX10" s="158"/>
      <c r="MBY10" s="158"/>
      <c r="MBZ10" s="158"/>
      <c r="MCA10" s="158"/>
      <c r="MCB10" s="158"/>
      <c r="MCC10" s="158"/>
      <c r="MCD10" s="158"/>
      <c r="MCE10" s="158"/>
      <c r="MCF10" s="158"/>
      <c r="MCG10" s="158"/>
      <c r="MCH10" s="158"/>
      <c r="MCI10" s="158"/>
      <c r="MCJ10" s="158"/>
      <c r="MCK10" s="158"/>
      <c r="MCL10" s="158"/>
      <c r="MCM10" s="158"/>
      <c r="MCN10" s="158"/>
      <c r="MCO10" s="158"/>
      <c r="MCP10" s="158"/>
      <c r="MCQ10" s="158"/>
      <c r="MCR10" s="158"/>
      <c r="MCS10" s="158"/>
      <c r="MCT10" s="158"/>
      <c r="MCU10" s="158"/>
      <c r="MCV10" s="158"/>
      <c r="MCW10" s="158"/>
      <c r="MCX10" s="158"/>
      <c r="MCY10" s="158"/>
      <c r="MCZ10" s="158"/>
      <c r="MDA10" s="158"/>
      <c r="MDB10" s="158"/>
      <c r="MDC10" s="158"/>
      <c r="MDD10" s="158"/>
      <c r="MDE10" s="158"/>
      <c r="MDF10" s="158"/>
      <c r="MDG10" s="158"/>
      <c r="MDH10" s="158"/>
      <c r="MDI10" s="158"/>
      <c r="MDJ10" s="158"/>
      <c r="MDK10" s="158"/>
      <c r="MDL10" s="158"/>
      <c r="MDM10" s="158"/>
      <c r="MDN10" s="158"/>
      <c r="MDO10" s="158"/>
      <c r="MDP10" s="158"/>
      <c r="MDQ10" s="158"/>
      <c r="MDR10" s="158"/>
      <c r="MDS10" s="158"/>
      <c r="MDT10" s="158"/>
      <c r="MDU10" s="158"/>
      <c r="MDV10" s="158"/>
      <c r="MDW10" s="158"/>
      <c r="MDX10" s="158"/>
      <c r="MDY10" s="158"/>
      <c r="MDZ10" s="158"/>
      <c r="MEA10" s="158"/>
      <c r="MEB10" s="158"/>
      <c r="MEC10" s="158"/>
      <c r="MED10" s="158"/>
      <c r="MEE10" s="158"/>
      <c r="MEF10" s="158"/>
      <c r="MEG10" s="158"/>
      <c r="MEH10" s="158"/>
      <c r="MEI10" s="158"/>
      <c r="MEJ10" s="158"/>
      <c r="MEK10" s="158"/>
      <c r="MEL10" s="158"/>
      <c r="MEM10" s="158"/>
      <c r="MEN10" s="158"/>
      <c r="MEO10" s="158"/>
      <c r="MEP10" s="158"/>
      <c r="MEQ10" s="158"/>
      <c r="MER10" s="158"/>
      <c r="MES10" s="158"/>
      <c r="MET10" s="158"/>
      <c r="MEU10" s="158"/>
      <c r="MEV10" s="158"/>
      <c r="MEW10" s="158"/>
      <c r="MEX10" s="158"/>
      <c r="MEY10" s="158"/>
      <c r="MEZ10" s="158"/>
      <c r="MFA10" s="158"/>
      <c r="MFB10" s="158"/>
      <c r="MFC10" s="158"/>
      <c r="MFD10" s="158"/>
      <c r="MFE10" s="158"/>
      <c r="MFF10" s="158"/>
      <c r="MFG10" s="158"/>
      <c r="MFH10" s="158"/>
      <c r="MFI10" s="158"/>
      <c r="MFJ10" s="158"/>
      <c r="MFK10" s="158"/>
      <c r="MFL10" s="158"/>
      <c r="MFM10" s="158"/>
      <c r="MFN10" s="158"/>
      <c r="MFO10" s="158"/>
      <c r="MFP10" s="158"/>
      <c r="MFQ10" s="158"/>
      <c r="MFR10" s="158"/>
      <c r="MFS10" s="158"/>
      <c r="MFT10" s="158"/>
      <c r="MFU10" s="158"/>
      <c r="MFV10" s="158"/>
      <c r="MFW10" s="158"/>
      <c r="MFX10" s="158"/>
      <c r="MFY10" s="158"/>
      <c r="MFZ10" s="158"/>
      <c r="MGA10" s="158"/>
      <c r="MGB10" s="158"/>
      <c r="MGC10" s="158"/>
      <c r="MGD10" s="158"/>
      <c r="MGE10" s="158"/>
      <c r="MGF10" s="158"/>
      <c r="MGG10" s="158"/>
      <c r="MGH10" s="158"/>
      <c r="MGI10" s="158"/>
      <c r="MGJ10" s="158"/>
      <c r="MGK10" s="158"/>
      <c r="MGL10" s="158"/>
      <c r="MGM10" s="158"/>
      <c r="MGN10" s="158"/>
      <c r="MGO10" s="158"/>
      <c r="MGP10" s="158"/>
      <c r="MGQ10" s="158"/>
      <c r="MGR10" s="158"/>
      <c r="MGS10" s="158"/>
      <c r="MGT10" s="158"/>
      <c r="MGU10" s="158"/>
      <c r="MGV10" s="158"/>
      <c r="MGW10" s="158"/>
      <c r="MGX10" s="158"/>
      <c r="MGY10" s="158"/>
      <c r="MGZ10" s="158"/>
      <c r="MHA10" s="158"/>
      <c r="MHB10" s="158"/>
      <c r="MHC10" s="158"/>
      <c r="MHD10" s="158"/>
      <c r="MHE10" s="158"/>
      <c r="MHF10" s="158"/>
      <c r="MHG10" s="158"/>
      <c r="MHH10" s="158"/>
      <c r="MHI10" s="158"/>
      <c r="MHJ10" s="158"/>
      <c r="MHK10" s="158"/>
      <c r="MHL10" s="158"/>
      <c r="MHM10" s="158"/>
      <c r="MHN10" s="158"/>
      <c r="MHO10" s="158"/>
      <c r="MHP10" s="158"/>
      <c r="MHQ10" s="158"/>
      <c r="MHR10" s="158"/>
      <c r="MHS10" s="158"/>
      <c r="MHT10" s="158"/>
      <c r="MHU10" s="158"/>
      <c r="MHV10" s="158"/>
      <c r="MHW10" s="158"/>
      <c r="MHX10" s="158"/>
      <c r="MHY10" s="158"/>
      <c r="MHZ10" s="158"/>
      <c r="MIA10" s="158"/>
      <c r="MIB10" s="158"/>
      <c r="MIC10" s="158"/>
      <c r="MID10" s="158"/>
      <c r="MIE10" s="158"/>
      <c r="MIF10" s="158"/>
      <c r="MIG10" s="158"/>
      <c r="MIH10" s="158"/>
      <c r="MII10" s="158"/>
      <c r="MIJ10" s="158"/>
      <c r="MIK10" s="158"/>
      <c r="MIL10" s="158"/>
      <c r="MIM10" s="158"/>
      <c r="MIN10" s="158"/>
      <c r="MIO10" s="158"/>
      <c r="MIP10" s="158"/>
      <c r="MIQ10" s="158"/>
      <c r="MIR10" s="158"/>
      <c r="MIS10" s="158"/>
      <c r="MIT10" s="158"/>
      <c r="MIU10" s="158"/>
      <c r="MIV10" s="158"/>
      <c r="MIW10" s="158"/>
      <c r="MIX10" s="158"/>
      <c r="MIY10" s="158"/>
      <c r="MIZ10" s="158"/>
      <c r="MJA10" s="158"/>
      <c r="MJB10" s="158"/>
      <c r="MJC10" s="158"/>
      <c r="MJD10" s="158"/>
      <c r="MJE10" s="158"/>
      <c r="MJF10" s="158"/>
      <c r="MJG10" s="158"/>
      <c r="MJH10" s="158"/>
      <c r="MJI10" s="158"/>
      <c r="MJJ10" s="158"/>
      <c r="MJK10" s="158"/>
      <c r="MJL10" s="158"/>
      <c r="MJM10" s="158"/>
      <c r="MJN10" s="158"/>
      <c r="MJO10" s="158"/>
      <c r="MJP10" s="158"/>
      <c r="MJQ10" s="158"/>
      <c r="MJR10" s="158"/>
      <c r="MJS10" s="158"/>
      <c r="MJT10" s="158"/>
      <c r="MJU10" s="158"/>
      <c r="MJV10" s="158"/>
      <c r="MJW10" s="158"/>
      <c r="MJX10" s="158"/>
      <c r="MJY10" s="158"/>
      <c r="MJZ10" s="158"/>
      <c r="MKA10" s="158"/>
      <c r="MKB10" s="158"/>
      <c r="MKC10" s="158"/>
      <c r="MKD10" s="158"/>
      <c r="MKE10" s="158"/>
      <c r="MKF10" s="158"/>
      <c r="MKG10" s="158"/>
      <c r="MKH10" s="158"/>
      <c r="MKI10" s="158"/>
      <c r="MKJ10" s="158"/>
      <c r="MKK10" s="158"/>
      <c r="MKL10" s="158"/>
      <c r="MKM10" s="158"/>
      <c r="MKN10" s="158"/>
      <c r="MKO10" s="158"/>
      <c r="MKP10" s="158"/>
      <c r="MKQ10" s="158"/>
      <c r="MKR10" s="158"/>
      <c r="MKS10" s="158"/>
      <c r="MKT10" s="158"/>
      <c r="MKU10" s="158"/>
      <c r="MKV10" s="158"/>
      <c r="MKW10" s="158"/>
      <c r="MKX10" s="158"/>
      <c r="MKY10" s="158"/>
      <c r="MKZ10" s="158"/>
      <c r="MLA10" s="158"/>
      <c r="MLB10" s="158"/>
      <c r="MLC10" s="158"/>
      <c r="MLD10" s="158"/>
      <c r="MLE10" s="158"/>
      <c r="MLF10" s="158"/>
      <c r="MLG10" s="158"/>
      <c r="MLH10" s="158"/>
      <c r="MLI10" s="158"/>
      <c r="MLJ10" s="158"/>
      <c r="MLK10" s="158"/>
      <c r="MLL10" s="158"/>
      <c r="MLM10" s="158"/>
      <c r="MLN10" s="158"/>
      <c r="MLO10" s="158"/>
      <c r="MLP10" s="158"/>
      <c r="MLQ10" s="158"/>
      <c r="MLR10" s="158"/>
      <c r="MLS10" s="158"/>
      <c r="MLT10" s="158"/>
      <c r="MLU10" s="158"/>
      <c r="MLV10" s="158"/>
      <c r="MLW10" s="158"/>
      <c r="MLX10" s="158"/>
      <c r="MLY10" s="158"/>
      <c r="MLZ10" s="158"/>
      <c r="MMA10" s="158"/>
      <c r="MMB10" s="158"/>
      <c r="MMC10" s="158"/>
      <c r="MMD10" s="158"/>
      <c r="MME10" s="158"/>
      <c r="MMF10" s="158"/>
      <c r="MMG10" s="158"/>
      <c r="MMH10" s="158"/>
      <c r="MMI10" s="158"/>
      <c r="MMJ10" s="158"/>
      <c r="MMK10" s="158"/>
      <c r="MML10" s="158"/>
      <c r="MMM10" s="158"/>
      <c r="MMN10" s="158"/>
      <c r="MMO10" s="158"/>
      <c r="MMP10" s="158"/>
      <c r="MMQ10" s="158"/>
      <c r="MMR10" s="158"/>
      <c r="MMS10" s="158"/>
      <c r="MMT10" s="158"/>
      <c r="MMU10" s="158"/>
      <c r="MMV10" s="158"/>
      <c r="MMW10" s="158"/>
      <c r="MMX10" s="158"/>
      <c r="MMY10" s="158"/>
      <c r="MMZ10" s="158"/>
      <c r="MNA10" s="158"/>
      <c r="MNB10" s="158"/>
      <c r="MNC10" s="158"/>
      <c r="MND10" s="158"/>
      <c r="MNE10" s="158"/>
      <c r="MNF10" s="158"/>
      <c r="MNG10" s="158"/>
      <c r="MNH10" s="158"/>
      <c r="MNI10" s="158"/>
      <c r="MNJ10" s="158"/>
      <c r="MNK10" s="158"/>
      <c r="MNL10" s="158"/>
      <c r="MNM10" s="158"/>
      <c r="MNN10" s="158"/>
      <c r="MNO10" s="158"/>
      <c r="MNP10" s="158"/>
      <c r="MNQ10" s="158"/>
      <c r="MNR10" s="158"/>
      <c r="MNS10" s="158"/>
      <c r="MNT10" s="158"/>
      <c r="MNU10" s="158"/>
      <c r="MNV10" s="158"/>
      <c r="MNW10" s="158"/>
      <c r="MNX10" s="158"/>
      <c r="MNY10" s="158"/>
      <c r="MNZ10" s="158"/>
      <c r="MOA10" s="158"/>
      <c r="MOB10" s="158"/>
      <c r="MOC10" s="158"/>
      <c r="MOD10" s="158"/>
      <c r="MOE10" s="158"/>
      <c r="MOF10" s="158"/>
      <c r="MOG10" s="158"/>
      <c r="MOH10" s="158"/>
      <c r="MOI10" s="158"/>
      <c r="MOJ10" s="158"/>
      <c r="MOK10" s="158"/>
      <c r="MOL10" s="158"/>
      <c r="MOM10" s="158"/>
      <c r="MON10" s="158"/>
      <c r="MOO10" s="158"/>
      <c r="MOP10" s="158"/>
      <c r="MOQ10" s="158"/>
      <c r="MOR10" s="158"/>
      <c r="MOS10" s="158"/>
      <c r="MOT10" s="158"/>
      <c r="MOU10" s="158"/>
      <c r="MOV10" s="158"/>
      <c r="MOW10" s="158"/>
      <c r="MOX10" s="158"/>
      <c r="MOY10" s="158"/>
      <c r="MOZ10" s="158"/>
      <c r="MPA10" s="158"/>
      <c r="MPB10" s="158"/>
      <c r="MPC10" s="158"/>
      <c r="MPD10" s="158"/>
      <c r="MPE10" s="158"/>
      <c r="MPF10" s="158"/>
      <c r="MPG10" s="158"/>
      <c r="MPH10" s="158"/>
      <c r="MPI10" s="158"/>
      <c r="MPJ10" s="158"/>
      <c r="MPK10" s="158"/>
      <c r="MPL10" s="158"/>
      <c r="MPM10" s="158"/>
      <c r="MPN10" s="158"/>
      <c r="MPO10" s="158"/>
      <c r="MPP10" s="158"/>
      <c r="MPQ10" s="158"/>
      <c r="MPR10" s="158"/>
      <c r="MPS10" s="158"/>
      <c r="MPT10" s="158"/>
      <c r="MPU10" s="158"/>
      <c r="MPV10" s="158"/>
      <c r="MPW10" s="158"/>
      <c r="MPX10" s="158"/>
      <c r="MPY10" s="158"/>
      <c r="MPZ10" s="158"/>
      <c r="MQA10" s="158"/>
      <c r="MQB10" s="158"/>
      <c r="MQC10" s="158"/>
      <c r="MQD10" s="158"/>
      <c r="MQE10" s="158"/>
      <c r="MQF10" s="158"/>
      <c r="MQG10" s="158"/>
      <c r="MQH10" s="158"/>
      <c r="MQI10" s="158"/>
      <c r="MQJ10" s="158"/>
      <c r="MQK10" s="158"/>
      <c r="MQL10" s="158"/>
      <c r="MQM10" s="158"/>
      <c r="MQN10" s="158"/>
      <c r="MQO10" s="158"/>
      <c r="MQP10" s="158"/>
      <c r="MQQ10" s="158"/>
      <c r="MQR10" s="158"/>
      <c r="MQS10" s="158"/>
      <c r="MQT10" s="158"/>
      <c r="MQU10" s="158"/>
      <c r="MQV10" s="158"/>
      <c r="MQW10" s="158"/>
      <c r="MQX10" s="158"/>
      <c r="MQY10" s="158"/>
      <c r="MQZ10" s="158"/>
      <c r="MRA10" s="158"/>
      <c r="MRB10" s="158"/>
      <c r="MRC10" s="158"/>
      <c r="MRD10" s="158"/>
      <c r="MRE10" s="158"/>
      <c r="MRF10" s="158"/>
      <c r="MRG10" s="158"/>
      <c r="MRH10" s="158"/>
      <c r="MRI10" s="158"/>
      <c r="MRJ10" s="158"/>
      <c r="MRK10" s="158"/>
      <c r="MRL10" s="158"/>
      <c r="MRM10" s="158"/>
      <c r="MRN10" s="158"/>
      <c r="MRO10" s="158"/>
      <c r="MRP10" s="158"/>
      <c r="MRQ10" s="158"/>
      <c r="MRR10" s="158"/>
      <c r="MRS10" s="158"/>
      <c r="MRT10" s="158"/>
      <c r="MRU10" s="158"/>
      <c r="MRV10" s="158"/>
      <c r="MRW10" s="158"/>
      <c r="MRX10" s="158"/>
      <c r="MRY10" s="158"/>
      <c r="MRZ10" s="158"/>
      <c r="MSA10" s="158"/>
      <c r="MSB10" s="158"/>
      <c r="MSC10" s="158"/>
      <c r="MSD10" s="158"/>
      <c r="MSE10" s="158"/>
      <c r="MSF10" s="158"/>
      <c r="MSG10" s="158"/>
      <c r="MSH10" s="158"/>
      <c r="MSI10" s="158"/>
      <c r="MSJ10" s="158"/>
      <c r="MSK10" s="158"/>
      <c r="MSL10" s="158"/>
      <c r="MSM10" s="158"/>
      <c r="MSN10" s="158"/>
      <c r="MSO10" s="158"/>
      <c r="MSP10" s="158"/>
      <c r="MSQ10" s="158"/>
      <c r="MSR10" s="158"/>
      <c r="MSS10" s="158"/>
      <c r="MST10" s="158"/>
      <c r="MSU10" s="158"/>
      <c r="MSV10" s="158"/>
      <c r="MSW10" s="158"/>
      <c r="MSX10" s="158"/>
      <c r="MSY10" s="158"/>
      <c r="MSZ10" s="158"/>
      <c r="MTA10" s="158"/>
      <c r="MTB10" s="158"/>
      <c r="MTC10" s="158"/>
      <c r="MTD10" s="158"/>
      <c r="MTE10" s="158"/>
      <c r="MTF10" s="158"/>
      <c r="MTG10" s="158"/>
      <c r="MTH10" s="158"/>
      <c r="MTI10" s="158"/>
      <c r="MTJ10" s="158"/>
      <c r="MTK10" s="158"/>
      <c r="MTL10" s="158"/>
      <c r="MTM10" s="158"/>
      <c r="MTN10" s="158"/>
      <c r="MTO10" s="158"/>
      <c r="MTP10" s="158"/>
      <c r="MTQ10" s="158"/>
      <c r="MTR10" s="158"/>
      <c r="MTS10" s="158"/>
      <c r="MTT10" s="158"/>
      <c r="MTU10" s="158"/>
      <c r="MTV10" s="158"/>
      <c r="MTW10" s="158"/>
      <c r="MTX10" s="158"/>
      <c r="MTY10" s="158"/>
      <c r="MTZ10" s="158"/>
      <c r="MUA10" s="158"/>
      <c r="MUB10" s="158"/>
      <c r="MUC10" s="158"/>
      <c r="MUD10" s="158"/>
      <c r="MUE10" s="158"/>
      <c r="MUF10" s="158"/>
      <c r="MUG10" s="158"/>
      <c r="MUH10" s="158"/>
      <c r="MUI10" s="158"/>
      <c r="MUJ10" s="158"/>
      <c r="MUK10" s="158"/>
      <c r="MUL10" s="158"/>
      <c r="MUM10" s="158"/>
      <c r="MUN10" s="158"/>
      <c r="MUO10" s="158"/>
      <c r="MUP10" s="158"/>
      <c r="MUQ10" s="158"/>
      <c r="MUR10" s="158"/>
      <c r="MUS10" s="158"/>
      <c r="MUT10" s="158"/>
      <c r="MUU10" s="158"/>
      <c r="MUV10" s="158"/>
      <c r="MUW10" s="158"/>
      <c r="MUX10" s="158"/>
      <c r="MUY10" s="158"/>
      <c r="MUZ10" s="158"/>
      <c r="MVA10" s="158"/>
      <c r="MVB10" s="158"/>
      <c r="MVC10" s="158"/>
      <c r="MVD10" s="158"/>
      <c r="MVE10" s="158"/>
      <c r="MVF10" s="158"/>
      <c r="MVG10" s="158"/>
      <c r="MVH10" s="158"/>
      <c r="MVI10" s="158"/>
      <c r="MVJ10" s="158"/>
      <c r="MVK10" s="158"/>
      <c r="MVL10" s="158"/>
      <c r="MVM10" s="158"/>
      <c r="MVN10" s="158"/>
      <c r="MVO10" s="158"/>
      <c r="MVP10" s="158"/>
      <c r="MVQ10" s="158"/>
      <c r="MVR10" s="158"/>
      <c r="MVS10" s="158"/>
      <c r="MVT10" s="158"/>
      <c r="MVU10" s="158"/>
      <c r="MVV10" s="158"/>
      <c r="MVW10" s="158"/>
      <c r="MVX10" s="158"/>
      <c r="MVY10" s="158"/>
      <c r="MVZ10" s="158"/>
      <c r="MWA10" s="158"/>
      <c r="MWB10" s="158"/>
      <c r="MWC10" s="158"/>
      <c r="MWD10" s="158"/>
      <c r="MWE10" s="158"/>
      <c r="MWF10" s="158"/>
      <c r="MWG10" s="158"/>
      <c r="MWH10" s="158"/>
      <c r="MWI10" s="158"/>
      <c r="MWJ10" s="158"/>
      <c r="MWK10" s="158"/>
      <c r="MWL10" s="158"/>
      <c r="MWM10" s="158"/>
      <c r="MWN10" s="158"/>
      <c r="MWO10" s="158"/>
      <c r="MWP10" s="158"/>
      <c r="MWQ10" s="158"/>
      <c r="MWR10" s="158"/>
      <c r="MWS10" s="158"/>
      <c r="MWT10" s="158"/>
      <c r="MWU10" s="158"/>
      <c r="MWV10" s="158"/>
      <c r="MWW10" s="158"/>
      <c r="MWX10" s="158"/>
      <c r="MWY10" s="158"/>
      <c r="MWZ10" s="158"/>
      <c r="MXA10" s="158"/>
      <c r="MXB10" s="158"/>
      <c r="MXC10" s="158"/>
      <c r="MXD10" s="158"/>
      <c r="MXE10" s="158"/>
      <c r="MXF10" s="158"/>
      <c r="MXG10" s="158"/>
      <c r="MXH10" s="158"/>
      <c r="MXI10" s="158"/>
      <c r="MXJ10" s="158"/>
      <c r="MXK10" s="158"/>
      <c r="MXL10" s="158"/>
      <c r="MXM10" s="158"/>
      <c r="MXN10" s="158"/>
      <c r="MXO10" s="158"/>
      <c r="MXP10" s="158"/>
      <c r="MXQ10" s="158"/>
      <c r="MXR10" s="158"/>
      <c r="MXS10" s="158"/>
      <c r="MXT10" s="158"/>
      <c r="MXU10" s="158"/>
      <c r="MXV10" s="158"/>
      <c r="MXW10" s="158"/>
      <c r="MXX10" s="158"/>
      <c r="MXY10" s="158"/>
      <c r="MXZ10" s="158"/>
      <c r="MYA10" s="158"/>
      <c r="MYB10" s="158"/>
      <c r="MYC10" s="158"/>
      <c r="MYD10" s="158"/>
      <c r="MYE10" s="158"/>
      <c r="MYF10" s="158"/>
      <c r="MYG10" s="158"/>
      <c r="MYH10" s="158"/>
      <c r="MYI10" s="158"/>
      <c r="MYJ10" s="158"/>
      <c r="MYK10" s="158"/>
      <c r="MYL10" s="158"/>
      <c r="MYM10" s="158"/>
      <c r="MYN10" s="158"/>
      <c r="MYO10" s="158"/>
      <c r="MYP10" s="158"/>
      <c r="MYQ10" s="158"/>
      <c r="MYR10" s="158"/>
      <c r="MYS10" s="158"/>
      <c r="MYT10" s="158"/>
      <c r="MYU10" s="158"/>
      <c r="MYV10" s="158"/>
      <c r="MYW10" s="158"/>
      <c r="MYX10" s="158"/>
      <c r="MYY10" s="158"/>
      <c r="MYZ10" s="158"/>
      <c r="MZA10" s="158"/>
      <c r="MZB10" s="158"/>
      <c r="MZC10" s="158"/>
      <c r="MZD10" s="158"/>
      <c r="MZE10" s="158"/>
      <c r="MZF10" s="158"/>
      <c r="MZG10" s="158"/>
      <c r="MZH10" s="158"/>
      <c r="MZI10" s="158"/>
      <c r="MZJ10" s="158"/>
      <c r="MZK10" s="158"/>
      <c r="MZL10" s="158"/>
      <c r="MZM10" s="158"/>
      <c r="MZN10" s="158"/>
      <c r="MZO10" s="158"/>
      <c r="MZP10" s="158"/>
      <c r="MZQ10" s="158"/>
      <c r="MZR10" s="158"/>
      <c r="MZS10" s="158"/>
      <c r="MZT10" s="158"/>
      <c r="MZU10" s="158"/>
      <c r="MZV10" s="158"/>
      <c r="MZW10" s="158"/>
      <c r="MZX10" s="158"/>
      <c r="MZY10" s="158"/>
      <c r="MZZ10" s="158"/>
      <c r="NAA10" s="158"/>
      <c r="NAB10" s="158"/>
      <c r="NAC10" s="158"/>
      <c r="NAD10" s="158"/>
      <c r="NAE10" s="158"/>
      <c r="NAF10" s="158"/>
      <c r="NAG10" s="158"/>
      <c r="NAH10" s="158"/>
      <c r="NAI10" s="158"/>
      <c r="NAJ10" s="158"/>
      <c r="NAK10" s="158"/>
      <c r="NAL10" s="158"/>
      <c r="NAM10" s="158"/>
      <c r="NAN10" s="158"/>
      <c r="NAO10" s="158"/>
      <c r="NAP10" s="158"/>
      <c r="NAQ10" s="158"/>
      <c r="NAR10" s="158"/>
      <c r="NAS10" s="158"/>
      <c r="NAT10" s="158"/>
      <c r="NAU10" s="158"/>
      <c r="NAV10" s="158"/>
      <c r="NAW10" s="158"/>
      <c r="NAX10" s="158"/>
      <c r="NAY10" s="158"/>
      <c r="NAZ10" s="158"/>
      <c r="NBA10" s="158"/>
      <c r="NBB10" s="158"/>
      <c r="NBC10" s="158"/>
      <c r="NBD10" s="158"/>
      <c r="NBE10" s="158"/>
      <c r="NBF10" s="158"/>
      <c r="NBG10" s="158"/>
      <c r="NBH10" s="158"/>
      <c r="NBI10" s="158"/>
      <c r="NBJ10" s="158"/>
      <c r="NBK10" s="158"/>
      <c r="NBL10" s="158"/>
      <c r="NBM10" s="158"/>
      <c r="NBN10" s="158"/>
      <c r="NBO10" s="158"/>
      <c r="NBP10" s="158"/>
      <c r="NBQ10" s="158"/>
      <c r="NBR10" s="158"/>
      <c r="NBS10" s="158"/>
      <c r="NBT10" s="158"/>
      <c r="NBU10" s="158"/>
      <c r="NBV10" s="158"/>
      <c r="NBW10" s="158"/>
      <c r="NBX10" s="158"/>
      <c r="NBY10" s="158"/>
      <c r="NBZ10" s="158"/>
      <c r="NCA10" s="158"/>
      <c r="NCB10" s="158"/>
      <c r="NCC10" s="158"/>
      <c r="NCD10" s="158"/>
      <c r="NCE10" s="158"/>
      <c r="NCF10" s="158"/>
      <c r="NCG10" s="158"/>
      <c r="NCH10" s="158"/>
      <c r="NCI10" s="158"/>
      <c r="NCJ10" s="158"/>
      <c r="NCK10" s="158"/>
      <c r="NCL10" s="158"/>
      <c r="NCM10" s="158"/>
      <c r="NCN10" s="158"/>
      <c r="NCO10" s="158"/>
      <c r="NCP10" s="158"/>
      <c r="NCQ10" s="158"/>
      <c r="NCR10" s="158"/>
      <c r="NCS10" s="158"/>
      <c r="NCT10" s="158"/>
      <c r="NCU10" s="158"/>
      <c r="NCV10" s="158"/>
      <c r="NCW10" s="158"/>
      <c r="NCX10" s="158"/>
      <c r="NCY10" s="158"/>
      <c r="NCZ10" s="158"/>
      <c r="NDA10" s="158"/>
      <c r="NDB10" s="158"/>
      <c r="NDC10" s="158"/>
      <c r="NDD10" s="158"/>
      <c r="NDE10" s="158"/>
      <c r="NDF10" s="158"/>
      <c r="NDG10" s="158"/>
      <c r="NDH10" s="158"/>
      <c r="NDI10" s="158"/>
      <c r="NDJ10" s="158"/>
      <c r="NDK10" s="158"/>
      <c r="NDL10" s="158"/>
      <c r="NDM10" s="158"/>
      <c r="NDN10" s="158"/>
      <c r="NDO10" s="158"/>
      <c r="NDP10" s="158"/>
      <c r="NDQ10" s="158"/>
      <c r="NDR10" s="158"/>
      <c r="NDS10" s="158"/>
      <c r="NDT10" s="158"/>
      <c r="NDU10" s="158"/>
      <c r="NDV10" s="158"/>
      <c r="NDW10" s="158"/>
      <c r="NDX10" s="158"/>
      <c r="NDY10" s="158"/>
      <c r="NDZ10" s="158"/>
      <c r="NEA10" s="158"/>
      <c r="NEB10" s="158"/>
      <c r="NEC10" s="158"/>
      <c r="NED10" s="158"/>
      <c r="NEE10" s="158"/>
      <c r="NEF10" s="158"/>
      <c r="NEG10" s="158"/>
      <c r="NEH10" s="158"/>
      <c r="NEI10" s="158"/>
      <c r="NEJ10" s="158"/>
      <c r="NEK10" s="158"/>
      <c r="NEL10" s="158"/>
      <c r="NEM10" s="158"/>
      <c r="NEN10" s="158"/>
      <c r="NEO10" s="158"/>
      <c r="NEP10" s="158"/>
      <c r="NEQ10" s="158"/>
      <c r="NER10" s="158"/>
      <c r="NES10" s="158"/>
      <c r="NET10" s="158"/>
      <c r="NEU10" s="158"/>
      <c r="NEV10" s="158"/>
      <c r="NEW10" s="158"/>
      <c r="NEX10" s="158"/>
      <c r="NEY10" s="158"/>
      <c r="NEZ10" s="158"/>
      <c r="NFA10" s="158"/>
      <c r="NFB10" s="158"/>
      <c r="NFC10" s="158"/>
      <c r="NFD10" s="158"/>
      <c r="NFE10" s="158"/>
      <c r="NFF10" s="158"/>
      <c r="NFG10" s="158"/>
      <c r="NFH10" s="158"/>
      <c r="NFI10" s="158"/>
      <c r="NFJ10" s="158"/>
      <c r="NFK10" s="158"/>
      <c r="NFL10" s="158"/>
      <c r="NFM10" s="158"/>
      <c r="NFN10" s="158"/>
      <c r="NFO10" s="158"/>
      <c r="NFP10" s="158"/>
      <c r="NFQ10" s="158"/>
      <c r="NFR10" s="158"/>
      <c r="NFS10" s="158"/>
      <c r="NFT10" s="158"/>
      <c r="NFU10" s="158"/>
      <c r="NFV10" s="158"/>
      <c r="NFW10" s="158"/>
      <c r="NFX10" s="158"/>
      <c r="NFY10" s="158"/>
      <c r="NFZ10" s="158"/>
      <c r="NGA10" s="158"/>
      <c r="NGB10" s="158"/>
      <c r="NGC10" s="158"/>
      <c r="NGD10" s="158"/>
      <c r="NGE10" s="158"/>
      <c r="NGF10" s="158"/>
      <c r="NGG10" s="158"/>
      <c r="NGH10" s="158"/>
      <c r="NGI10" s="158"/>
      <c r="NGJ10" s="158"/>
      <c r="NGK10" s="158"/>
      <c r="NGL10" s="158"/>
      <c r="NGM10" s="158"/>
      <c r="NGN10" s="158"/>
      <c r="NGO10" s="158"/>
      <c r="NGP10" s="158"/>
      <c r="NGQ10" s="158"/>
      <c r="NGR10" s="158"/>
      <c r="NGS10" s="158"/>
      <c r="NGT10" s="158"/>
      <c r="NGU10" s="158"/>
      <c r="NGV10" s="158"/>
      <c r="NGW10" s="158"/>
      <c r="NGX10" s="158"/>
      <c r="NGY10" s="158"/>
      <c r="NGZ10" s="158"/>
      <c r="NHA10" s="158"/>
      <c r="NHB10" s="158"/>
      <c r="NHC10" s="158"/>
      <c r="NHD10" s="158"/>
      <c r="NHE10" s="158"/>
      <c r="NHF10" s="158"/>
      <c r="NHG10" s="158"/>
      <c r="NHH10" s="158"/>
      <c r="NHI10" s="158"/>
      <c r="NHJ10" s="158"/>
      <c r="NHK10" s="158"/>
      <c r="NHL10" s="158"/>
      <c r="NHM10" s="158"/>
      <c r="NHN10" s="158"/>
      <c r="NHO10" s="158"/>
      <c r="NHP10" s="158"/>
      <c r="NHQ10" s="158"/>
      <c r="NHR10" s="158"/>
      <c r="NHS10" s="158"/>
      <c r="NHT10" s="158"/>
      <c r="NHU10" s="158"/>
      <c r="NHV10" s="158"/>
      <c r="NHW10" s="158"/>
      <c r="NHX10" s="158"/>
      <c r="NHY10" s="158"/>
      <c r="NHZ10" s="158"/>
      <c r="NIA10" s="158"/>
      <c r="NIB10" s="158"/>
      <c r="NIC10" s="158"/>
      <c r="NID10" s="158"/>
      <c r="NIE10" s="158"/>
      <c r="NIF10" s="158"/>
      <c r="NIG10" s="158"/>
      <c r="NIH10" s="158"/>
      <c r="NII10" s="158"/>
      <c r="NIJ10" s="158"/>
      <c r="NIK10" s="158"/>
      <c r="NIL10" s="158"/>
      <c r="NIM10" s="158"/>
      <c r="NIN10" s="158"/>
      <c r="NIO10" s="158"/>
      <c r="NIP10" s="158"/>
      <c r="NIQ10" s="158"/>
      <c r="NIR10" s="158"/>
      <c r="NIS10" s="158"/>
      <c r="NIT10" s="158"/>
      <c r="NIU10" s="158"/>
      <c r="NIV10" s="158"/>
      <c r="NIW10" s="158"/>
      <c r="NIX10" s="158"/>
      <c r="NIY10" s="158"/>
      <c r="NIZ10" s="158"/>
      <c r="NJA10" s="158"/>
      <c r="NJB10" s="158"/>
      <c r="NJC10" s="158"/>
      <c r="NJD10" s="158"/>
      <c r="NJE10" s="158"/>
      <c r="NJF10" s="158"/>
      <c r="NJG10" s="158"/>
      <c r="NJH10" s="158"/>
      <c r="NJI10" s="158"/>
      <c r="NJJ10" s="158"/>
      <c r="NJK10" s="158"/>
      <c r="NJL10" s="158"/>
      <c r="NJM10" s="158"/>
      <c r="NJN10" s="158"/>
      <c r="NJO10" s="158"/>
      <c r="NJP10" s="158"/>
      <c r="NJQ10" s="158"/>
      <c r="NJR10" s="158"/>
      <c r="NJS10" s="158"/>
      <c r="NJT10" s="158"/>
      <c r="NJU10" s="158"/>
      <c r="NJV10" s="158"/>
      <c r="NJW10" s="158"/>
      <c r="NJX10" s="158"/>
      <c r="NJY10" s="158"/>
      <c r="NJZ10" s="158"/>
      <c r="NKA10" s="158"/>
      <c r="NKB10" s="158"/>
      <c r="NKC10" s="158"/>
      <c r="NKD10" s="158"/>
      <c r="NKE10" s="158"/>
      <c r="NKF10" s="158"/>
      <c r="NKG10" s="158"/>
      <c r="NKH10" s="158"/>
      <c r="NKI10" s="158"/>
      <c r="NKJ10" s="158"/>
      <c r="NKK10" s="158"/>
      <c r="NKL10" s="158"/>
      <c r="NKM10" s="158"/>
      <c r="NKN10" s="158"/>
      <c r="NKO10" s="158"/>
      <c r="NKP10" s="158"/>
      <c r="NKQ10" s="158"/>
      <c r="NKR10" s="158"/>
      <c r="NKS10" s="158"/>
      <c r="NKT10" s="158"/>
      <c r="NKU10" s="158"/>
      <c r="NKV10" s="158"/>
      <c r="NKW10" s="158"/>
      <c r="NKX10" s="158"/>
      <c r="NKY10" s="158"/>
      <c r="NKZ10" s="158"/>
      <c r="NLA10" s="158"/>
      <c r="NLB10" s="158"/>
      <c r="NLC10" s="158"/>
      <c r="NLD10" s="158"/>
      <c r="NLE10" s="158"/>
      <c r="NLF10" s="158"/>
      <c r="NLG10" s="158"/>
      <c r="NLH10" s="158"/>
      <c r="NLI10" s="158"/>
      <c r="NLJ10" s="158"/>
      <c r="NLK10" s="158"/>
      <c r="NLL10" s="158"/>
      <c r="NLM10" s="158"/>
      <c r="NLN10" s="158"/>
      <c r="NLO10" s="158"/>
      <c r="NLP10" s="158"/>
      <c r="NLQ10" s="158"/>
      <c r="NLR10" s="158"/>
      <c r="NLS10" s="158"/>
      <c r="NLT10" s="158"/>
      <c r="NLU10" s="158"/>
      <c r="NLV10" s="158"/>
      <c r="NLW10" s="158"/>
      <c r="NLX10" s="158"/>
      <c r="NLY10" s="158"/>
      <c r="NLZ10" s="158"/>
      <c r="NMA10" s="158"/>
      <c r="NMB10" s="158"/>
      <c r="NMC10" s="158"/>
      <c r="NMD10" s="158"/>
      <c r="NME10" s="158"/>
      <c r="NMF10" s="158"/>
      <c r="NMG10" s="158"/>
      <c r="NMH10" s="158"/>
      <c r="NMI10" s="158"/>
      <c r="NMJ10" s="158"/>
      <c r="NMK10" s="158"/>
      <c r="NML10" s="158"/>
      <c r="NMM10" s="158"/>
      <c r="NMN10" s="158"/>
      <c r="NMO10" s="158"/>
      <c r="NMP10" s="158"/>
      <c r="NMQ10" s="158"/>
      <c r="NMR10" s="158"/>
      <c r="NMS10" s="158"/>
      <c r="NMT10" s="158"/>
      <c r="NMU10" s="158"/>
      <c r="NMV10" s="158"/>
      <c r="NMW10" s="158"/>
      <c r="NMX10" s="158"/>
      <c r="NMY10" s="158"/>
      <c r="NMZ10" s="158"/>
      <c r="NNA10" s="158"/>
      <c r="NNB10" s="158"/>
      <c r="NNC10" s="158"/>
      <c r="NND10" s="158"/>
      <c r="NNE10" s="158"/>
      <c r="NNF10" s="158"/>
      <c r="NNG10" s="158"/>
      <c r="NNH10" s="158"/>
      <c r="NNI10" s="158"/>
      <c r="NNJ10" s="158"/>
      <c r="NNK10" s="158"/>
      <c r="NNL10" s="158"/>
      <c r="NNM10" s="158"/>
      <c r="NNN10" s="158"/>
      <c r="NNO10" s="158"/>
      <c r="NNP10" s="158"/>
      <c r="NNQ10" s="158"/>
      <c r="NNR10" s="158"/>
      <c r="NNS10" s="158"/>
      <c r="NNT10" s="158"/>
      <c r="NNU10" s="158"/>
      <c r="NNV10" s="158"/>
      <c r="NNW10" s="158"/>
      <c r="NNX10" s="158"/>
      <c r="NNY10" s="158"/>
      <c r="NNZ10" s="158"/>
      <c r="NOA10" s="158"/>
      <c r="NOB10" s="158"/>
      <c r="NOC10" s="158"/>
      <c r="NOD10" s="158"/>
      <c r="NOE10" s="158"/>
      <c r="NOF10" s="158"/>
      <c r="NOG10" s="158"/>
      <c r="NOH10" s="158"/>
      <c r="NOI10" s="158"/>
      <c r="NOJ10" s="158"/>
      <c r="NOK10" s="158"/>
      <c r="NOL10" s="158"/>
      <c r="NOM10" s="158"/>
      <c r="NON10" s="158"/>
      <c r="NOO10" s="158"/>
      <c r="NOP10" s="158"/>
      <c r="NOQ10" s="158"/>
      <c r="NOR10" s="158"/>
      <c r="NOS10" s="158"/>
      <c r="NOT10" s="158"/>
      <c r="NOU10" s="158"/>
      <c r="NOV10" s="158"/>
      <c r="NOW10" s="158"/>
      <c r="NOX10" s="158"/>
      <c r="NOY10" s="158"/>
      <c r="NOZ10" s="158"/>
      <c r="NPA10" s="158"/>
      <c r="NPB10" s="158"/>
      <c r="NPC10" s="158"/>
      <c r="NPD10" s="158"/>
      <c r="NPE10" s="158"/>
      <c r="NPF10" s="158"/>
      <c r="NPG10" s="158"/>
      <c r="NPH10" s="158"/>
      <c r="NPI10" s="158"/>
      <c r="NPJ10" s="158"/>
      <c r="NPK10" s="158"/>
      <c r="NPL10" s="158"/>
      <c r="NPM10" s="158"/>
      <c r="NPN10" s="158"/>
      <c r="NPO10" s="158"/>
      <c r="NPP10" s="158"/>
      <c r="NPQ10" s="158"/>
      <c r="NPR10" s="158"/>
      <c r="NPS10" s="158"/>
      <c r="NPT10" s="158"/>
      <c r="NPU10" s="158"/>
      <c r="NPV10" s="158"/>
      <c r="NPW10" s="158"/>
      <c r="NPX10" s="158"/>
      <c r="NPY10" s="158"/>
      <c r="NPZ10" s="158"/>
      <c r="NQA10" s="158"/>
      <c r="NQB10" s="158"/>
      <c r="NQC10" s="158"/>
      <c r="NQD10" s="158"/>
      <c r="NQE10" s="158"/>
      <c r="NQF10" s="158"/>
      <c r="NQG10" s="158"/>
      <c r="NQH10" s="158"/>
      <c r="NQI10" s="158"/>
      <c r="NQJ10" s="158"/>
      <c r="NQK10" s="158"/>
      <c r="NQL10" s="158"/>
      <c r="NQM10" s="158"/>
      <c r="NQN10" s="158"/>
      <c r="NQO10" s="158"/>
      <c r="NQP10" s="158"/>
      <c r="NQQ10" s="158"/>
      <c r="NQR10" s="158"/>
      <c r="NQS10" s="158"/>
      <c r="NQT10" s="158"/>
      <c r="NQU10" s="158"/>
      <c r="NQV10" s="158"/>
      <c r="NQW10" s="158"/>
      <c r="NQX10" s="158"/>
      <c r="NQY10" s="158"/>
      <c r="NQZ10" s="158"/>
      <c r="NRA10" s="158"/>
      <c r="NRB10" s="158"/>
      <c r="NRC10" s="158"/>
      <c r="NRD10" s="158"/>
      <c r="NRE10" s="158"/>
      <c r="NRF10" s="158"/>
      <c r="NRG10" s="158"/>
      <c r="NRH10" s="158"/>
      <c r="NRI10" s="158"/>
      <c r="NRJ10" s="158"/>
      <c r="NRK10" s="158"/>
      <c r="NRL10" s="158"/>
      <c r="NRM10" s="158"/>
      <c r="NRN10" s="158"/>
      <c r="NRO10" s="158"/>
      <c r="NRP10" s="158"/>
      <c r="NRQ10" s="158"/>
      <c r="NRR10" s="158"/>
      <c r="NRS10" s="158"/>
      <c r="NRT10" s="158"/>
      <c r="NRU10" s="158"/>
      <c r="NRV10" s="158"/>
      <c r="NRW10" s="158"/>
      <c r="NRX10" s="158"/>
      <c r="NRY10" s="158"/>
      <c r="NRZ10" s="158"/>
      <c r="NSA10" s="158"/>
      <c r="NSB10" s="158"/>
      <c r="NSC10" s="158"/>
      <c r="NSD10" s="158"/>
      <c r="NSE10" s="158"/>
      <c r="NSF10" s="158"/>
      <c r="NSG10" s="158"/>
      <c r="NSH10" s="158"/>
      <c r="NSI10" s="158"/>
      <c r="NSJ10" s="158"/>
      <c r="NSK10" s="158"/>
      <c r="NSL10" s="158"/>
      <c r="NSM10" s="158"/>
      <c r="NSN10" s="158"/>
      <c r="NSO10" s="158"/>
      <c r="NSP10" s="158"/>
      <c r="NSQ10" s="158"/>
      <c r="NSR10" s="158"/>
      <c r="NSS10" s="158"/>
      <c r="NST10" s="158"/>
      <c r="NSU10" s="158"/>
      <c r="NSV10" s="158"/>
      <c r="NSW10" s="158"/>
      <c r="NSX10" s="158"/>
      <c r="NSY10" s="158"/>
      <c r="NSZ10" s="158"/>
      <c r="NTA10" s="158"/>
      <c r="NTB10" s="158"/>
      <c r="NTC10" s="158"/>
      <c r="NTD10" s="158"/>
      <c r="NTE10" s="158"/>
      <c r="NTF10" s="158"/>
      <c r="NTG10" s="158"/>
      <c r="NTH10" s="158"/>
      <c r="NTI10" s="158"/>
      <c r="NTJ10" s="158"/>
      <c r="NTK10" s="158"/>
      <c r="NTL10" s="158"/>
      <c r="NTM10" s="158"/>
      <c r="NTN10" s="158"/>
      <c r="NTO10" s="158"/>
      <c r="NTP10" s="158"/>
      <c r="NTQ10" s="158"/>
      <c r="NTR10" s="158"/>
      <c r="NTS10" s="158"/>
      <c r="NTT10" s="158"/>
      <c r="NTU10" s="158"/>
      <c r="NTV10" s="158"/>
      <c r="NTW10" s="158"/>
      <c r="NTX10" s="158"/>
      <c r="NTY10" s="158"/>
      <c r="NTZ10" s="158"/>
      <c r="NUA10" s="158"/>
      <c r="NUB10" s="158"/>
      <c r="NUC10" s="158"/>
      <c r="NUD10" s="158"/>
      <c r="NUE10" s="158"/>
      <c r="NUF10" s="158"/>
      <c r="NUG10" s="158"/>
      <c r="NUH10" s="158"/>
      <c r="NUI10" s="158"/>
      <c r="NUJ10" s="158"/>
      <c r="NUK10" s="158"/>
      <c r="NUL10" s="158"/>
      <c r="NUM10" s="158"/>
      <c r="NUN10" s="158"/>
      <c r="NUO10" s="158"/>
      <c r="NUP10" s="158"/>
      <c r="NUQ10" s="158"/>
      <c r="NUR10" s="158"/>
      <c r="NUS10" s="158"/>
      <c r="NUT10" s="158"/>
      <c r="NUU10" s="158"/>
      <c r="NUV10" s="158"/>
      <c r="NUW10" s="158"/>
      <c r="NUX10" s="158"/>
      <c r="NUY10" s="158"/>
      <c r="NUZ10" s="158"/>
      <c r="NVA10" s="158"/>
      <c r="NVB10" s="158"/>
      <c r="NVC10" s="158"/>
      <c r="NVD10" s="158"/>
      <c r="NVE10" s="158"/>
      <c r="NVF10" s="158"/>
      <c r="NVG10" s="158"/>
      <c r="NVH10" s="158"/>
      <c r="NVI10" s="158"/>
      <c r="NVJ10" s="158"/>
      <c r="NVK10" s="158"/>
      <c r="NVL10" s="158"/>
      <c r="NVM10" s="158"/>
      <c r="NVN10" s="158"/>
      <c r="NVO10" s="158"/>
      <c r="NVP10" s="158"/>
      <c r="NVQ10" s="158"/>
      <c r="NVR10" s="158"/>
      <c r="NVS10" s="158"/>
      <c r="NVT10" s="158"/>
      <c r="NVU10" s="158"/>
      <c r="NVV10" s="158"/>
      <c r="NVW10" s="158"/>
      <c r="NVX10" s="158"/>
      <c r="NVY10" s="158"/>
      <c r="NVZ10" s="158"/>
      <c r="NWA10" s="158"/>
      <c r="NWB10" s="158"/>
      <c r="NWC10" s="158"/>
      <c r="NWD10" s="158"/>
      <c r="NWE10" s="158"/>
      <c r="NWF10" s="158"/>
      <c r="NWG10" s="158"/>
      <c r="NWH10" s="158"/>
      <c r="NWI10" s="158"/>
      <c r="NWJ10" s="158"/>
      <c r="NWK10" s="158"/>
      <c r="NWL10" s="158"/>
      <c r="NWM10" s="158"/>
      <c r="NWN10" s="158"/>
      <c r="NWO10" s="158"/>
      <c r="NWP10" s="158"/>
      <c r="NWQ10" s="158"/>
      <c r="NWR10" s="158"/>
      <c r="NWS10" s="158"/>
      <c r="NWT10" s="158"/>
      <c r="NWU10" s="158"/>
      <c r="NWV10" s="158"/>
      <c r="NWW10" s="158"/>
      <c r="NWX10" s="158"/>
      <c r="NWY10" s="158"/>
      <c r="NWZ10" s="158"/>
      <c r="NXA10" s="158"/>
      <c r="NXB10" s="158"/>
      <c r="NXC10" s="158"/>
      <c r="NXD10" s="158"/>
      <c r="NXE10" s="158"/>
      <c r="NXF10" s="158"/>
      <c r="NXG10" s="158"/>
      <c r="NXH10" s="158"/>
      <c r="NXI10" s="158"/>
      <c r="NXJ10" s="158"/>
      <c r="NXK10" s="158"/>
      <c r="NXL10" s="158"/>
      <c r="NXM10" s="158"/>
      <c r="NXN10" s="158"/>
      <c r="NXO10" s="158"/>
      <c r="NXP10" s="158"/>
      <c r="NXQ10" s="158"/>
      <c r="NXR10" s="158"/>
      <c r="NXS10" s="158"/>
      <c r="NXT10" s="158"/>
      <c r="NXU10" s="158"/>
      <c r="NXV10" s="158"/>
      <c r="NXW10" s="158"/>
      <c r="NXX10" s="158"/>
      <c r="NXY10" s="158"/>
      <c r="NXZ10" s="158"/>
      <c r="NYA10" s="158"/>
      <c r="NYB10" s="158"/>
      <c r="NYC10" s="158"/>
      <c r="NYD10" s="158"/>
      <c r="NYE10" s="158"/>
      <c r="NYF10" s="158"/>
      <c r="NYG10" s="158"/>
      <c r="NYH10" s="158"/>
      <c r="NYI10" s="158"/>
      <c r="NYJ10" s="158"/>
      <c r="NYK10" s="158"/>
      <c r="NYL10" s="158"/>
      <c r="NYM10" s="158"/>
      <c r="NYN10" s="158"/>
      <c r="NYO10" s="158"/>
      <c r="NYP10" s="158"/>
      <c r="NYQ10" s="158"/>
      <c r="NYR10" s="158"/>
      <c r="NYS10" s="158"/>
      <c r="NYT10" s="158"/>
      <c r="NYU10" s="158"/>
      <c r="NYV10" s="158"/>
      <c r="NYW10" s="158"/>
      <c r="NYX10" s="158"/>
      <c r="NYY10" s="158"/>
      <c r="NYZ10" s="158"/>
      <c r="NZA10" s="158"/>
      <c r="NZB10" s="158"/>
      <c r="NZC10" s="158"/>
      <c r="NZD10" s="158"/>
      <c r="NZE10" s="158"/>
      <c r="NZF10" s="158"/>
      <c r="NZG10" s="158"/>
      <c r="NZH10" s="158"/>
      <c r="NZI10" s="158"/>
      <c r="NZJ10" s="158"/>
      <c r="NZK10" s="158"/>
      <c r="NZL10" s="158"/>
      <c r="NZM10" s="158"/>
      <c r="NZN10" s="158"/>
      <c r="NZO10" s="158"/>
      <c r="NZP10" s="158"/>
      <c r="NZQ10" s="158"/>
      <c r="NZR10" s="158"/>
      <c r="NZS10" s="158"/>
      <c r="NZT10" s="158"/>
      <c r="NZU10" s="158"/>
      <c r="NZV10" s="158"/>
      <c r="NZW10" s="158"/>
      <c r="NZX10" s="158"/>
      <c r="NZY10" s="158"/>
      <c r="NZZ10" s="158"/>
      <c r="OAA10" s="158"/>
      <c r="OAB10" s="158"/>
      <c r="OAC10" s="158"/>
      <c r="OAD10" s="158"/>
      <c r="OAE10" s="158"/>
      <c r="OAF10" s="158"/>
      <c r="OAG10" s="158"/>
      <c r="OAH10" s="158"/>
      <c r="OAI10" s="158"/>
      <c r="OAJ10" s="158"/>
      <c r="OAK10" s="158"/>
      <c r="OAL10" s="158"/>
      <c r="OAM10" s="158"/>
      <c r="OAN10" s="158"/>
      <c r="OAO10" s="158"/>
      <c r="OAP10" s="158"/>
      <c r="OAQ10" s="158"/>
      <c r="OAR10" s="158"/>
      <c r="OAS10" s="158"/>
      <c r="OAT10" s="158"/>
      <c r="OAU10" s="158"/>
      <c r="OAV10" s="158"/>
      <c r="OAW10" s="158"/>
      <c r="OAX10" s="158"/>
      <c r="OAY10" s="158"/>
      <c r="OAZ10" s="158"/>
      <c r="OBA10" s="158"/>
      <c r="OBB10" s="158"/>
      <c r="OBC10" s="158"/>
      <c r="OBD10" s="158"/>
      <c r="OBE10" s="158"/>
      <c r="OBF10" s="158"/>
      <c r="OBG10" s="158"/>
      <c r="OBH10" s="158"/>
      <c r="OBI10" s="158"/>
      <c r="OBJ10" s="158"/>
      <c r="OBK10" s="158"/>
      <c r="OBL10" s="158"/>
      <c r="OBM10" s="158"/>
      <c r="OBN10" s="158"/>
      <c r="OBO10" s="158"/>
      <c r="OBP10" s="158"/>
      <c r="OBQ10" s="158"/>
      <c r="OBR10" s="158"/>
      <c r="OBS10" s="158"/>
      <c r="OBT10" s="158"/>
      <c r="OBU10" s="158"/>
      <c r="OBV10" s="158"/>
      <c r="OBW10" s="158"/>
      <c r="OBX10" s="158"/>
      <c r="OBY10" s="158"/>
      <c r="OBZ10" s="158"/>
      <c r="OCA10" s="158"/>
      <c r="OCB10" s="158"/>
      <c r="OCC10" s="158"/>
      <c r="OCD10" s="158"/>
      <c r="OCE10" s="158"/>
      <c r="OCF10" s="158"/>
      <c r="OCG10" s="158"/>
      <c r="OCH10" s="158"/>
      <c r="OCI10" s="158"/>
      <c r="OCJ10" s="158"/>
      <c r="OCK10" s="158"/>
      <c r="OCL10" s="158"/>
      <c r="OCM10" s="158"/>
      <c r="OCN10" s="158"/>
      <c r="OCO10" s="158"/>
      <c r="OCP10" s="158"/>
      <c r="OCQ10" s="158"/>
      <c r="OCR10" s="158"/>
      <c r="OCS10" s="158"/>
      <c r="OCT10" s="158"/>
      <c r="OCU10" s="158"/>
      <c r="OCV10" s="158"/>
      <c r="OCW10" s="158"/>
      <c r="OCX10" s="158"/>
      <c r="OCY10" s="158"/>
      <c r="OCZ10" s="158"/>
      <c r="ODA10" s="158"/>
      <c r="ODB10" s="158"/>
      <c r="ODC10" s="158"/>
      <c r="ODD10" s="158"/>
      <c r="ODE10" s="158"/>
      <c r="ODF10" s="158"/>
      <c r="ODG10" s="158"/>
      <c r="ODH10" s="158"/>
      <c r="ODI10" s="158"/>
      <c r="ODJ10" s="158"/>
      <c r="ODK10" s="158"/>
      <c r="ODL10" s="158"/>
      <c r="ODM10" s="158"/>
      <c r="ODN10" s="158"/>
      <c r="ODO10" s="158"/>
      <c r="ODP10" s="158"/>
      <c r="ODQ10" s="158"/>
      <c r="ODR10" s="158"/>
      <c r="ODS10" s="158"/>
      <c r="ODT10" s="158"/>
      <c r="ODU10" s="158"/>
      <c r="ODV10" s="158"/>
      <c r="ODW10" s="158"/>
      <c r="ODX10" s="158"/>
      <c r="ODY10" s="158"/>
      <c r="ODZ10" s="158"/>
      <c r="OEA10" s="158"/>
      <c r="OEB10" s="158"/>
      <c r="OEC10" s="158"/>
      <c r="OED10" s="158"/>
      <c r="OEE10" s="158"/>
      <c r="OEF10" s="158"/>
      <c r="OEG10" s="158"/>
      <c r="OEH10" s="158"/>
      <c r="OEI10" s="158"/>
      <c r="OEJ10" s="158"/>
      <c r="OEK10" s="158"/>
      <c r="OEL10" s="158"/>
      <c r="OEM10" s="158"/>
      <c r="OEN10" s="158"/>
      <c r="OEO10" s="158"/>
      <c r="OEP10" s="158"/>
      <c r="OEQ10" s="158"/>
      <c r="OER10" s="158"/>
      <c r="OES10" s="158"/>
      <c r="OET10" s="158"/>
      <c r="OEU10" s="158"/>
      <c r="OEV10" s="158"/>
      <c r="OEW10" s="158"/>
      <c r="OEX10" s="158"/>
      <c r="OEY10" s="158"/>
      <c r="OEZ10" s="158"/>
      <c r="OFA10" s="158"/>
      <c r="OFB10" s="158"/>
      <c r="OFC10" s="158"/>
      <c r="OFD10" s="158"/>
      <c r="OFE10" s="158"/>
      <c r="OFF10" s="158"/>
      <c r="OFG10" s="158"/>
      <c r="OFH10" s="158"/>
      <c r="OFI10" s="158"/>
      <c r="OFJ10" s="158"/>
      <c r="OFK10" s="158"/>
      <c r="OFL10" s="158"/>
      <c r="OFM10" s="158"/>
      <c r="OFN10" s="158"/>
      <c r="OFO10" s="158"/>
      <c r="OFP10" s="158"/>
      <c r="OFQ10" s="158"/>
      <c r="OFR10" s="158"/>
      <c r="OFS10" s="158"/>
      <c r="OFT10" s="158"/>
      <c r="OFU10" s="158"/>
      <c r="OFV10" s="158"/>
      <c r="OFW10" s="158"/>
      <c r="OFX10" s="158"/>
      <c r="OFY10" s="158"/>
      <c r="OFZ10" s="158"/>
      <c r="OGA10" s="158"/>
      <c r="OGB10" s="158"/>
      <c r="OGC10" s="158"/>
      <c r="OGD10" s="158"/>
      <c r="OGE10" s="158"/>
      <c r="OGF10" s="158"/>
      <c r="OGG10" s="158"/>
      <c r="OGH10" s="158"/>
      <c r="OGI10" s="158"/>
      <c r="OGJ10" s="158"/>
      <c r="OGK10" s="158"/>
      <c r="OGL10" s="158"/>
      <c r="OGM10" s="158"/>
      <c r="OGN10" s="158"/>
      <c r="OGO10" s="158"/>
      <c r="OGP10" s="158"/>
      <c r="OGQ10" s="158"/>
      <c r="OGR10" s="158"/>
      <c r="OGS10" s="158"/>
      <c r="OGT10" s="158"/>
      <c r="OGU10" s="158"/>
      <c r="OGV10" s="158"/>
      <c r="OGW10" s="158"/>
      <c r="OGX10" s="158"/>
      <c r="OGY10" s="158"/>
      <c r="OGZ10" s="158"/>
      <c r="OHA10" s="158"/>
      <c r="OHB10" s="158"/>
      <c r="OHC10" s="158"/>
      <c r="OHD10" s="158"/>
      <c r="OHE10" s="158"/>
      <c r="OHF10" s="158"/>
      <c r="OHG10" s="158"/>
      <c r="OHH10" s="158"/>
      <c r="OHI10" s="158"/>
      <c r="OHJ10" s="158"/>
      <c r="OHK10" s="158"/>
      <c r="OHL10" s="158"/>
      <c r="OHM10" s="158"/>
      <c r="OHN10" s="158"/>
      <c r="OHO10" s="158"/>
      <c r="OHP10" s="158"/>
      <c r="OHQ10" s="158"/>
      <c r="OHR10" s="158"/>
      <c r="OHS10" s="158"/>
      <c r="OHT10" s="158"/>
      <c r="OHU10" s="158"/>
      <c r="OHV10" s="158"/>
      <c r="OHW10" s="158"/>
      <c r="OHX10" s="158"/>
      <c r="OHY10" s="158"/>
      <c r="OHZ10" s="158"/>
      <c r="OIA10" s="158"/>
      <c r="OIB10" s="158"/>
      <c r="OIC10" s="158"/>
      <c r="OID10" s="158"/>
      <c r="OIE10" s="158"/>
      <c r="OIF10" s="158"/>
      <c r="OIG10" s="158"/>
      <c r="OIH10" s="158"/>
      <c r="OII10" s="158"/>
      <c r="OIJ10" s="158"/>
      <c r="OIK10" s="158"/>
      <c r="OIL10" s="158"/>
      <c r="OIM10" s="158"/>
      <c r="OIN10" s="158"/>
      <c r="OIO10" s="158"/>
      <c r="OIP10" s="158"/>
      <c r="OIQ10" s="158"/>
      <c r="OIR10" s="158"/>
      <c r="OIS10" s="158"/>
      <c r="OIT10" s="158"/>
      <c r="OIU10" s="158"/>
      <c r="OIV10" s="158"/>
      <c r="OIW10" s="158"/>
      <c r="OIX10" s="158"/>
      <c r="OIY10" s="158"/>
      <c r="OIZ10" s="158"/>
      <c r="OJA10" s="158"/>
      <c r="OJB10" s="158"/>
      <c r="OJC10" s="158"/>
      <c r="OJD10" s="158"/>
      <c r="OJE10" s="158"/>
      <c r="OJF10" s="158"/>
      <c r="OJG10" s="158"/>
      <c r="OJH10" s="158"/>
      <c r="OJI10" s="158"/>
      <c r="OJJ10" s="158"/>
      <c r="OJK10" s="158"/>
      <c r="OJL10" s="158"/>
      <c r="OJM10" s="158"/>
      <c r="OJN10" s="158"/>
      <c r="OJO10" s="158"/>
      <c r="OJP10" s="158"/>
      <c r="OJQ10" s="158"/>
      <c r="OJR10" s="158"/>
      <c r="OJS10" s="158"/>
      <c r="OJT10" s="158"/>
      <c r="OJU10" s="158"/>
      <c r="OJV10" s="158"/>
      <c r="OJW10" s="158"/>
      <c r="OJX10" s="158"/>
      <c r="OJY10" s="158"/>
      <c r="OJZ10" s="158"/>
      <c r="OKA10" s="158"/>
      <c r="OKB10" s="158"/>
      <c r="OKC10" s="158"/>
      <c r="OKD10" s="158"/>
      <c r="OKE10" s="158"/>
      <c r="OKF10" s="158"/>
      <c r="OKG10" s="158"/>
      <c r="OKH10" s="158"/>
      <c r="OKI10" s="158"/>
      <c r="OKJ10" s="158"/>
      <c r="OKK10" s="158"/>
      <c r="OKL10" s="158"/>
      <c r="OKM10" s="158"/>
      <c r="OKN10" s="158"/>
      <c r="OKO10" s="158"/>
      <c r="OKP10" s="158"/>
      <c r="OKQ10" s="158"/>
      <c r="OKR10" s="158"/>
      <c r="OKS10" s="158"/>
      <c r="OKT10" s="158"/>
      <c r="OKU10" s="158"/>
      <c r="OKV10" s="158"/>
      <c r="OKW10" s="158"/>
      <c r="OKX10" s="158"/>
      <c r="OKY10" s="158"/>
      <c r="OKZ10" s="158"/>
      <c r="OLA10" s="158"/>
      <c r="OLB10" s="158"/>
      <c r="OLC10" s="158"/>
      <c r="OLD10" s="158"/>
      <c r="OLE10" s="158"/>
      <c r="OLF10" s="158"/>
      <c r="OLG10" s="158"/>
      <c r="OLH10" s="158"/>
      <c r="OLI10" s="158"/>
      <c r="OLJ10" s="158"/>
      <c r="OLK10" s="158"/>
      <c r="OLL10" s="158"/>
      <c r="OLM10" s="158"/>
      <c r="OLN10" s="158"/>
      <c r="OLO10" s="158"/>
      <c r="OLP10" s="158"/>
      <c r="OLQ10" s="158"/>
      <c r="OLR10" s="158"/>
      <c r="OLS10" s="158"/>
      <c r="OLT10" s="158"/>
      <c r="OLU10" s="158"/>
      <c r="OLV10" s="158"/>
      <c r="OLW10" s="158"/>
      <c r="OLX10" s="158"/>
      <c r="OLY10" s="158"/>
      <c r="OLZ10" s="158"/>
      <c r="OMA10" s="158"/>
      <c r="OMB10" s="158"/>
      <c r="OMC10" s="158"/>
      <c r="OMD10" s="158"/>
      <c r="OME10" s="158"/>
      <c r="OMF10" s="158"/>
      <c r="OMG10" s="158"/>
      <c r="OMH10" s="158"/>
      <c r="OMI10" s="158"/>
      <c r="OMJ10" s="158"/>
      <c r="OMK10" s="158"/>
      <c r="OML10" s="158"/>
      <c r="OMM10" s="158"/>
      <c r="OMN10" s="158"/>
      <c r="OMO10" s="158"/>
      <c r="OMP10" s="158"/>
      <c r="OMQ10" s="158"/>
      <c r="OMR10" s="158"/>
      <c r="OMS10" s="158"/>
      <c r="OMT10" s="158"/>
      <c r="OMU10" s="158"/>
      <c r="OMV10" s="158"/>
      <c r="OMW10" s="158"/>
      <c r="OMX10" s="158"/>
      <c r="OMY10" s="158"/>
      <c r="OMZ10" s="158"/>
      <c r="ONA10" s="158"/>
      <c r="ONB10" s="158"/>
      <c r="ONC10" s="158"/>
      <c r="OND10" s="158"/>
      <c r="ONE10" s="158"/>
      <c r="ONF10" s="158"/>
      <c r="ONG10" s="158"/>
      <c r="ONH10" s="158"/>
      <c r="ONI10" s="158"/>
      <c r="ONJ10" s="158"/>
      <c r="ONK10" s="158"/>
      <c r="ONL10" s="158"/>
      <c r="ONM10" s="158"/>
      <c r="ONN10" s="158"/>
      <c r="ONO10" s="158"/>
      <c r="ONP10" s="158"/>
      <c r="ONQ10" s="158"/>
      <c r="ONR10" s="158"/>
      <c r="ONS10" s="158"/>
      <c r="ONT10" s="158"/>
      <c r="ONU10" s="158"/>
      <c r="ONV10" s="158"/>
      <c r="ONW10" s="158"/>
      <c r="ONX10" s="158"/>
      <c r="ONY10" s="158"/>
      <c r="ONZ10" s="158"/>
      <c r="OOA10" s="158"/>
      <c r="OOB10" s="158"/>
      <c r="OOC10" s="158"/>
      <c r="OOD10" s="158"/>
      <c r="OOE10" s="158"/>
      <c r="OOF10" s="158"/>
      <c r="OOG10" s="158"/>
      <c r="OOH10" s="158"/>
      <c r="OOI10" s="158"/>
      <c r="OOJ10" s="158"/>
      <c r="OOK10" s="158"/>
      <c r="OOL10" s="158"/>
      <c r="OOM10" s="158"/>
      <c r="OON10" s="158"/>
      <c r="OOO10" s="158"/>
      <c r="OOP10" s="158"/>
      <c r="OOQ10" s="158"/>
      <c r="OOR10" s="158"/>
      <c r="OOS10" s="158"/>
      <c r="OOT10" s="158"/>
      <c r="OOU10" s="158"/>
      <c r="OOV10" s="158"/>
      <c r="OOW10" s="158"/>
      <c r="OOX10" s="158"/>
      <c r="OOY10" s="158"/>
      <c r="OOZ10" s="158"/>
      <c r="OPA10" s="158"/>
      <c r="OPB10" s="158"/>
      <c r="OPC10" s="158"/>
      <c r="OPD10" s="158"/>
      <c r="OPE10" s="158"/>
      <c r="OPF10" s="158"/>
      <c r="OPG10" s="158"/>
      <c r="OPH10" s="158"/>
      <c r="OPI10" s="158"/>
      <c r="OPJ10" s="158"/>
      <c r="OPK10" s="158"/>
      <c r="OPL10" s="158"/>
      <c r="OPM10" s="158"/>
      <c r="OPN10" s="158"/>
      <c r="OPO10" s="158"/>
      <c r="OPP10" s="158"/>
      <c r="OPQ10" s="158"/>
      <c r="OPR10" s="158"/>
      <c r="OPS10" s="158"/>
      <c r="OPT10" s="158"/>
      <c r="OPU10" s="158"/>
      <c r="OPV10" s="158"/>
      <c r="OPW10" s="158"/>
      <c r="OPX10" s="158"/>
      <c r="OPY10" s="158"/>
      <c r="OPZ10" s="158"/>
      <c r="OQA10" s="158"/>
      <c r="OQB10" s="158"/>
      <c r="OQC10" s="158"/>
      <c r="OQD10" s="158"/>
      <c r="OQE10" s="158"/>
      <c r="OQF10" s="158"/>
      <c r="OQG10" s="158"/>
      <c r="OQH10" s="158"/>
      <c r="OQI10" s="158"/>
      <c r="OQJ10" s="158"/>
      <c r="OQK10" s="158"/>
      <c r="OQL10" s="158"/>
      <c r="OQM10" s="158"/>
      <c r="OQN10" s="158"/>
      <c r="OQO10" s="158"/>
      <c r="OQP10" s="158"/>
      <c r="OQQ10" s="158"/>
      <c r="OQR10" s="158"/>
      <c r="OQS10" s="158"/>
      <c r="OQT10" s="158"/>
      <c r="OQU10" s="158"/>
      <c r="OQV10" s="158"/>
      <c r="OQW10" s="158"/>
      <c r="OQX10" s="158"/>
      <c r="OQY10" s="158"/>
      <c r="OQZ10" s="158"/>
      <c r="ORA10" s="158"/>
      <c r="ORB10" s="158"/>
      <c r="ORC10" s="158"/>
      <c r="ORD10" s="158"/>
      <c r="ORE10" s="158"/>
      <c r="ORF10" s="158"/>
      <c r="ORG10" s="158"/>
      <c r="ORH10" s="158"/>
      <c r="ORI10" s="158"/>
      <c r="ORJ10" s="158"/>
      <c r="ORK10" s="158"/>
      <c r="ORL10" s="158"/>
      <c r="ORM10" s="158"/>
      <c r="ORN10" s="158"/>
      <c r="ORO10" s="158"/>
      <c r="ORP10" s="158"/>
      <c r="ORQ10" s="158"/>
      <c r="ORR10" s="158"/>
      <c r="ORS10" s="158"/>
      <c r="ORT10" s="158"/>
      <c r="ORU10" s="158"/>
      <c r="ORV10" s="158"/>
      <c r="ORW10" s="158"/>
      <c r="ORX10" s="158"/>
      <c r="ORY10" s="158"/>
      <c r="ORZ10" s="158"/>
      <c r="OSA10" s="158"/>
      <c r="OSB10" s="158"/>
      <c r="OSC10" s="158"/>
      <c r="OSD10" s="158"/>
      <c r="OSE10" s="158"/>
      <c r="OSF10" s="158"/>
      <c r="OSG10" s="158"/>
      <c r="OSH10" s="158"/>
      <c r="OSI10" s="158"/>
      <c r="OSJ10" s="158"/>
      <c r="OSK10" s="158"/>
      <c r="OSL10" s="158"/>
      <c r="OSM10" s="158"/>
      <c r="OSN10" s="158"/>
      <c r="OSO10" s="158"/>
      <c r="OSP10" s="158"/>
      <c r="OSQ10" s="158"/>
      <c r="OSR10" s="158"/>
      <c r="OSS10" s="158"/>
      <c r="OST10" s="158"/>
      <c r="OSU10" s="158"/>
      <c r="OSV10" s="158"/>
      <c r="OSW10" s="158"/>
      <c r="OSX10" s="158"/>
      <c r="OSY10" s="158"/>
      <c r="OSZ10" s="158"/>
      <c r="OTA10" s="158"/>
      <c r="OTB10" s="158"/>
      <c r="OTC10" s="158"/>
      <c r="OTD10" s="158"/>
      <c r="OTE10" s="158"/>
      <c r="OTF10" s="158"/>
      <c r="OTG10" s="158"/>
      <c r="OTH10" s="158"/>
      <c r="OTI10" s="158"/>
      <c r="OTJ10" s="158"/>
      <c r="OTK10" s="158"/>
      <c r="OTL10" s="158"/>
      <c r="OTM10" s="158"/>
      <c r="OTN10" s="158"/>
      <c r="OTO10" s="158"/>
      <c r="OTP10" s="158"/>
      <c r="OTQ10" s="158"/>
      <c r="OTR10" s="158"/>
      <c r="OTS10" s="158"/>
      <c r="OTT10" s="158"/>
      <c r="OTU10" s="158"/>
      <c r="OTV10" s="158"/>
      <c r="OTW10" s="158"/>
      <c r="OTX10" s="158"/>
      <c r="OTY10" s="158"/>
      <c r="OTZ10" s="158"/>
      <c r="OUA10" s="158"/>
      <c r="OUB10" s="158"/>
      <c r="OUC10" s="158"/>
      <c r="OUD10" s="158"/>
      <c r="OUE10" s="158"/>
      <c r="OUF10" s="158"/>
      <c r="OUG10" s="158"/>
      <c r="OUH10" s="158"/>
      <c r="OUI10" s="158"/>
      <c r="OUJ10" s="158"/>
      <c r="OUK10" s="158"/>
      <c r="OUL10" s="158"/>
      <c r="OUM10" s="158"/>
      <c r="OUN10" s="158"/>
      <c r="OUO10" s="158"/>
      <c r="OUP10" s="158"/>
      <c r="OUQ10" s="158"/>
      <c r="OUR10" s="158"/>
      <c r="OUS10" s="158"/>
      <c r="OUT10" s="158"/>
      <c r="OUU10" s="158"/>
      <c r="OUV10" s="158"/>
      <c r="OUW10" s="158"/>
      <c r="OUX10" s="158"/>
      <c r="OUY10" s="158"/>
      <c r="OUZ10" s="158"/>
      <c r="OVA10" s="158"/>
      <c r="OVB10" s="158"/>
      <c r="OVC10" s="158"/>
      <c r="OVD10" s="158"/>
      <c r="OVE10" s="158"/>
      <c r="OVF10" s="158"/>
      <c r="OVG10" s="158"/>
      <c r="OVH10" s="158"/>
      <c r="OVI10" s="158"/>
      <c r="OVJ10" s="158"/>
      <c r="OVK10" s="158"/>
      <c r="OVL10" s="158"/>
      <c r="OVM10" s="158"/>
      <c r="OVN10" s="158"/>
      <c r="OVO10" s="158"/>
      <c r="OVP10" s="158"/>
      <c r="OVQ10" s="158"/>
      <c r="OVR10" s="158"/>
      <c r="OVS10" s="158"/>
      <c r="OVT10" s="158"/>
      <c r="OVU10" s="158"/>
      <c r="OVV10" s="158"/>
      <c r="OVW10" s="158"/>
      <c r="OVX10" s="158"/>
      <c r="OVY10" s="158"/>
      <c r="OVZ10" s="158"/>
      <c r="OWA10" s="158"/>
      <c r="OWB10" s="158"/>
      <c r="OWC10" s="158"/>
      <c r="OWD10" s="158"/>
      <c r="OWE10" s="158"/>
      <c r="OWF10" s="158"/>
      <c r="OWG10" s="158"/>
      <c r="OWH10" s="158"/>
      <c r="OWI10" s="158"/>
      <c r="OWJ10" s="158"/>
      <c r="OWK10" s="158"/>
      <c r="OWL10" s="158"/>
      <c r="OWM10" s="158"/>
      <c r="OWN10" s="158"/>
      <c r="OWO10" s="158"/>
      <c r="OWP10" s="158"/>
      <c r="OWQ10" s="158"/>
      <c r="OWR10" s="158"/>
      <c r="OWS10" s="158"/>
      <c r="OWT10" s="158"/>
      <c r="OWU10" s="158"/>
      <c r="OWV10" s="158"/>
      <c r="OWW10" s="158"/>
      <c r="OWX10" s="158"/>
      <c r="OWY10" s="158"/>
      <c r="OWZ10" s="158"/>
      <c r="OXA10" s="158"/>
      <c r="OXB10" s="158"/>
      <c r="OXC10" s="158"/>
      <c r="OXD10" s="158"/>
      <c r="OXE10" s="158"/>
      <c r="OXF10" s="158"/>
      <c r="OXG10" s="158"/>
      <c r="OXH10" s="158"/>
      <c r="OXI10" s="158"/>
      <c r="OXJ10" s="158"/>
      <c r="OXK10" s="158"/>
      <c r="OXL10" s="158"/>
      <c r="OXM10" s="158"/>
      <c r="OXN10" s="158"/>
      <c r="OXO10" s="158"/>
      <c r="OXP10" s="158"/>
      <c r="OXQ10" s="158"/>
      <c r="OXR10" s="158"/>
      <c r="OXS10" s="158"/>
      <c r="OXT10" s="158"/>
      <c r="OXU10" s="158"/>
      <c r="OXV10" s="158"/>
      <c r="OXW10" s="158"/>
      <c r="OXX10" s="158"/>
      <c r="OXY10" s="158"/>
      <c r="OXZ10" s="158"/>
      <c r="OYA10" s="158"/>
      <c r="OYB10" s="158"/>
      <c r="OYC10" s="158"/>
      <c r="OYD10" s="158"/>
      <c r="OYE10" s="158"/>
      <c r="OYF10" s="158"/>
      <c r="OYG10" s="158"/>
      <c r="OYH10" s="158"/>
      <c r="OYI10" s="158"/>
      <c r="OYJ10" s="158"/>
      <c r="OYK10" s="158"/>
      <c r="OYL10" s="158"/>
      <c r="OYM10" s="158"/>
      <c r="OYN10" s="158"/>
      <c r="OYO10" s="158"/>
      <c r="OYP10" s="158"/>
      <c r="OYQ10" s="158"/>
      <c r="OYR10" s="158"/>
      <c r="OYS10" s="158"/>
      <c r="OYT10" s="158"/>
      <c r="OYU10" s="158"/>
      <c r="OYV10" s="158"/>
      <c r="OYW10" s="158"/>
      <c r="OYX10" s="158"/>
      <c r="OYY10" s="158"/>
      <c r="OYZ10" s="158"/>
      <c r="OZA10" s="158"/>
      <c r="OZB10" s="158"/>
      <c r="OZC10" s="158"/>
      <c r="OZD10" s="158"/>
      <c r="OZE10" s="158"/>
      <c r="OZF10" s="158"/>
      <c r="OZG10" s="158"/>
      <c r="OZH10" s="158"/>
      <c r="OZI10" s="158"/>
      <c r="OZJ10" s="158"/>
      <c r="OZK10" s="158"/>
      <c r="OZL10" s="158"/>
      <c r="OZM10" s="158"/>
      <c r="OZN10" s="158"/>
      <c r="OZO10" s="158"/>
      <c r="OZP10" s="158"/>
      <c r="OZQ10" s="158"/>
      <c r="OZR10" s="158"/>
      <c r="OZS10" s="158"/>
      <c r="OZT10" s="158"/>
      <c r="OZU10" s="158"/>
      <c r="OZV10" s="158"/>
      <c r="OZW10" s="158"/>
      <c r="OZX10" s="158"/>
      <c r="OZY10" s="158"/>
      <c r="OZZ10" s="158"/>
      <c r="PAA10" s="158"/>
      <c r="PAB10" s="158"/>
      <c r="PAC10" s="158"/>
      <c r="PAD10" s="158"/>
      <c r="PAE10" s="158"/>
      <c r="PAF10" s="158"/>
      <c r="PAG10" s="158"/>
      <c r="PAH10" s="158"/>
      <c r="PAI10" s="158"/>
      <c r="PAJ10" s="158"/>
      <c r="PAK10" s="158"/>
      <c r="PAL10" s="158"/>
      <c r="PAM10" s="158"/>
      <c r="PAN10" s="158"/>
      <c r="PAO10" s="158"/>
      <c r="PAP10" s="158"/>
      <c r="PAQ10" s="158"/>
      <c r="PAR10" s="158"/>
      <c r="PAS10" s="158"/>
      <c r="PAT10" s="158"/>
      <c r="PAU10" s="158"/>
      <c r="PAV10" s="158"/>
      <c r="PAW10" s="158"/>
      <c r="PAX10" s="158"/>
      <c r="PAY10" s="158"/>
      <c r="PAZ10" s="158"/>
      <c r="PBA10" s="158"/>
      <c r="PBB10" s="158"/>
      <c r="PBC10" s="158"/>
      <c r="PBD10" s="158"/>
      <c r="PBE10" s="158"/>
      <c r="PBF10" s="158"/>
      <c r="PBG10" s="158"/>
      <c r="PBH10" s="158"/>
      <c r="PBI10" s="158"/>
      <c r="PBJ10" s="158"/>
      <c r="PBK10" s="158"/>
      <c r="PBL10" s="158"/>
      <c r="PBM10" s="158"/>
      <c r="PBN10" s="158"/>
      <c r="PBO10" s="158"/>
      <c r="PBP10" s="158"/>
      <c r="PBQ10" s="158"/>
      <c r="PBR10" s="158"/>
      <c r="PBS10" s="158"/>
      <c r="PBT10" s="158"/>
      <c r="PBU10" s="158"/>
      <c r="PBV10" s="158"/>
      <c r="PBW10" s="158"/>
      <c r="PBX10" s="158"/>
      <c r="PBY10" s="158"/>
      <c r="PBZ10" s="158"/>
      <c r="PCA10" s="158"/>
      <c r="PCB10" s="158"/>
      <c r="PCC10" s="158"/>
      <c r="PCD10" s="158"/>
      <c r="PCE10" s="158"/>
      <c r="PCF10" s="158"/>
      <c r="PCG10" s="158"/>
      <c r="PCH10" s="158"/>
      <c r="PCI10" s="158"/>
      <c r="PCJ10" s="158"/>
      <c r="PCK10" s="158"/>
      <c r="PCL10" s="158"/>
      <c r="PCM10" s="158"/>
      <c r="PCN10" s="158"/>
      <c r="PCO10" s="158"/>
      <c r="PCP10" s="158"/>
      <c r="PCQ10" s="158"/>
      <c r="PCR10" s="158"/>
      <c r="PCS10" s="158"/>
      <c r="PCT10" s="158"/>
      <c r="PCU10" s="158"/>
      <c r="PCV10" s="158"/>
      <c r="PCW10" s="158"/>
      <c r="PCX10" s="158"/>
      <c r="PCY10" s="158"/>
      <c r="PCZ10" s="158"/>
      <c r="PDA10" s="158"/>
      <c r="PDB10" s="158"/>
      <c r="PDC10" s="158"/>
      <c r="PDD10" s="158"/>
      <c r="PDE10" s="158"/>
      <c r="PDF10" s="158"/>
      <c r="PDG10" s="158"/>
      <c r="PDH10" s="158"/>
      <c r="PDI10" s="158"/>
      <c r="PDJ10" s="158"/>
      <c r="PDK10" s="158"/>
      <c r="PDL10" s="158"/>
      <c r="PDM10" s="158"/>
      <c r="PDN10" s="158"/>
      <c r="PDO10" s="158"/>
      <c r="PDP10" s="158"/>
      <c r="PDQ10" s="158"/>
      <c r="PDR10" s="158"/>
      <c r="PDS10" s="158"/>
      <c r="PDT10" s="158"/>
      <c r="PDU10" s="158"/>
      <c r="PDV10" s="158"/>
      <c r="PDW10" s="158"/>
      <c r="PDX10" s="158"/>
      <c r="PDY10" s="158"/>
      <c r="PDZ10" s="158"/>
      <c r="PEA10" s="158"/>
      <c r="PEB10" s="158"/>
      <c r="PEC10" s="158"/>
      <c r="PED10" s="158"/>
      <c r="PEE10" s="158"/>
      <c r="PEF10" s="158"/>
      <c r="PEG10" s="158"/>
      <c r="PEH10" s="158"/>
      <c r="PEI10" s="158"/>
      <c r="PEJ10" s="158"/>
      <c r="PEK10" s="158"/>
      <c r="PEL10" s="158"/>
      <c r="PEM10" s="158"/>
      <c r="PEN10" s="158"/>
      <c r="PEO10" s="158"/>
      <c r="PEP10" s="158"/>
      <c r="PEQ10" s="158"/>
      <c r="PER10" s="158"/>
      <c r="PES10" s="158"/>
      <c r="PET10" s="158"/>
      <c r="PEU10" s="158"/>
      <c r="PEV10" s="158"/>
      <c r="PEW10" s="158"/>
      <c r="PEX10" s="158"/>
      <c r="PEY10" s="158"/>
      <c r="PEZ10" s="158"/>
      <c r="PFA10" s="158"/>
      <c r="PFB10" s="158"/>
      <c r="PFC10" s="158"/>
      <c r="PFD10" s="158"/>
      <c r="PFE10" s="158"/>
      <c r="PFF10" s="158"/>
      <c r="PFG10" s="158"/>
      <c r="PFH10" s="158"/>
      <c r="PFI10" s="158"/>
      <c r="PFJ10" s="158"/>
      <c r="PFK10" s="158"/>
      <c r="PFL10" s="158"/>
      <c r="PFM10" s="158"/>
      <c r="PFN10" s="158"/>
      <c r="PFO10" s="158"/>
      <c r="PFP10" s="158"/>
      <c r="PFQ10" s="158"/>
      <c r="PFR10" s="158"/>
      <c r="PFS10" s="158"/>
      <c r="PFT10" s="158"/>
      <c r="PFU10" s="158"/>
      <c r="PFV10" s="158"/>
      <c r="PFW10" s="158"/>
      <c r="PFX10" s="158"/>
      <c r="PFY10" s="158"/>
      <c r="PFZ10" s="158"/>
      <c r="PGA10" s="158"/>
      <c r="PGB10" s="158"/>
      <c r="PGC10" s="158"/>
      <c r="PGD10" s="158"/>
      <c r="PGE10" s="158"/>
      <c r="PGF10" s="158"/>
      <c r="PGG10" s="158"/>
      <c r="PGH10" s="158"/>
      <c r="PGI10" s="158"/>
      <c r="PGJ10" s="158"/>
      <c r="PGK10" s="158"/>
      <c r="PGL10" s="158"/>
      <c r="PGM10" s="158"/>
      <c r="PGN10" s="158"/>
      <c r="PGO10" s="158"/>
      <c r="PGP10" s="158"/>
      <c r="PGQ10" s="158"/>
      <c r="PGR10" s="158"/>
      <c r="PGS10" s="158"/>
      <c r="PGT10" s="158"/>
      <c r="PGU10" s="158"/>
      <c r="PGV10" s="158"/>
      <c r="PGW10" s="158"/>
      <c r="PGX10" s="158"/>
      <c r="PGY10" s="158"/>
      <c r="PGZ10" s="158"/>
      <c r="PHA10" s="158"/>
      <c r="PHB10" s="158"/>
      <c r="PHC10" s="158"/>
      <c r="PHD10" s="158"/>
      <c r="PHE10" s="158"/>
      <c r="PHF10" s="158"/>
      <c r="PHG10" s="158"/>
      <c r="PHH10" s="158"/>
      <c r="PHI10" s="158"/>
      <c r="PHJ10" s="158"/>
      <c r="PHK10" s="158"/>
      <c r="PHL10" s="158"/>
      <c r="PHM10" s="158"/>
      <c r="PHN10" s="158"/>
      <c r="PHO10" s="158"/>
      <c r="PHP10" s="158"/>
      <c r="PHQ10" s="158"/>
      <c r="PHR10" s="158"/>
      <c r="PHS10" s="158"/>
      <c r="PHT10" s="158"/>
      <c r="PHU10" s="158"/>
      <c r="PHV10" s="158"/>
      <c r="PHW10" s="158"/>
      <c r="PHX10" s="158"/>
      <c r="PHY10" s="158"/>
      <c r="PHZ10" s="158"/>
      <c r="PIA10" s="158"/>
      <c r="PIB10" s="158"/>
      <c r="PIC10" s="158"/>
      <c r="PID10" s="158"/>
      <c r="PIE10" s="158"/>
      <c r="PIF10" s="158"/>
      <c r="PIG10" s="158"/>
      <c r="PIH10" s="158"/>
      <c r="PII10" s="158"/>
      <c r="PIJ10" s="158"/>
      <c r="PIK10" s="158"/>
      <c r="PIL10" s="158"/>
      <c r="PIM10" s="158"/>
      <c r="PIN10" s="158"/>
      <c r="PIO10" s="158"/>
      <c r="PIP10" s="158"/>
      <c r="PIQ10" s="158"/>
      <c r="PIR10" s="158"/>
      <c r="PIS10" s="158"/>
      <c r="PIT10" s="158"/>
      <c r="PIU10" s="158"/>
      <c r="PIV10" s="158"/>
      <c r="PIW10" s="158"/>
      <c r="PIX10" s="158"/>
      <c r="PIY10" s="158"/>
      <c r="PIZ10" s="158"/>
      <c r="PJA10" s="158"/>
      <c r="PJB10" s="158"/>
      <c r="PJC10" s="158"/>
      <c r="PJD10" s="158"/>
      <c r="PJE10" s="158"/>
      <c r="PJF10" s="158"/>
      <c r="PJG10" s="158"/>
      <c r="PJH10" s="158"/>
      <c r="PJI10" s="158"/>
      <c r="PJJ10" s="158"/>
      <c r="PJK10" s="158"/>
      <c r="PJL10" s="158"/>
      <c r="PJM10" s="158"/>
      <c r="PJN10" s="158"/>
      <c r="PJO10" s="158"/>
      <c r="PJP10" s="158"/>
      <c r="PJQ10" s="158"/>
      <c r="PJR10" s="158"/>
      <c r="PJS10" s="158"/>
      <c r="PJT10" s="158"/>
      <c r="PJU10" s="158"/>
      <c r="PJV10" s="158"/>
      <c r="PJW10" s="158"/>
      <c r="PJX10" s="158"/>
      <c r="PJY10" s="158"/>
      <c r="PJZ10" s="158"/>
      <c r="PKA10" s="158"/>
      <c r="PKB10" s="158"/>
      <c r="PKC10" s="158"/>
      <c r="PKD10" s="158"/>
      <c r="PKE10" s="158"/>
      <c r="PKF10" s="158"/>
      <c r="PKG10" s="158"/>
      <c r="PKH10" s="158"/>
      <c r="PKI10" s="158"/>
      <c r="PKJ10" s="158"/>
      <c r="PKK10" s="158"/>
      <c r="PKL10" s="158"/>
      <c r="PKM10" s="158"/>
      <c r="PKN10" s="158"/>
      <c r="PKO10" s="158"/>
      <c r="PKP10" s="158"/>
      <c r="PKQ10" s="158"/>
      <c r="PKR10" s="158"/>
      <c r="PKS10" s="158"/>
      <c r="PKT10" s="158"/>
      <c r="PKU10" s="158"/>
      <c r="PKV10" s="158"/>
      <c r="PKW10" s="158"/>
      <c r="PKX10" s="158"/>
      <c r="PKY10" s="158"/>
      <c r="PKZ10" s="158"/>
      <c r="PLA10" s="158"/>
      <c r="PLB10" s="158"/>
      <c r="PLC10" s="158"/>
      <c r="PLD10" s="158"/>
      <c r="PLE10" s="158"/>
      <c r="PLF10" s="158"/>
      <c r="PLG10" s="158"/>
      <c r="PLH10" s="158"/>
      <c r="PLI10" s="158"/>
      <c r="PLJ10" s="158"/>
      <c r="PLK10" s="158"/>
      <c r="PLL10" s="158"/>
      <c r="PLM10" s="158"/>
      <c r="PLN10" s="158"/>
      <c r="PLO10" s="158"/>
      <c r="PLP10" s="158"/>
      <c r="PLQ10" s="158"/>
      <c r="PLR10" s="158"/>
      <c r="PLS10" s="158"/>
      <c r="PLT10" s="158"/>
      <c r="PLU10" s="158"/>
      <c r="PLV10" s="158"/>
      <c r="PLW10" s="158"/>
      <c r="PLX10" s="158"/>
      <c r="PLY10" s="158"/>
      <c r="PLZ10" s="158"/>
      <c r="PMA10" s="158"/>
      <c r="PMB10" s="158"/>
      <c r="PMC10" s="158"/>
      <c r="PMD10" s="158"/>
      <c r="PME10" s="158"/>
      <c r="PMF10" s="158"/>
      <c r="PMG10" s="158"/>
      <c r="PMH10" s="158"/>
      <c r="PMI10" s="158"/>
      <c r="PMJ10" s="158"/>
      <c r="PMK10" s="158"/>
      <c r="PML10" s="158"/>
      <c r="PMM10" s="158"/>
      <c r="PMN10" s="158"/>
      <c r="PMO10" s="158"/>
      <c r="PMP10" s="158"/>
      <c r="PMQ10" s="158"/>
      <c r="PMR10" s="158"/>
      <c r="PMS10" s="158"/>
      <c r="PMT10" s="158"/>
      <c r="PMU10" s="158"/>
      <c r="PMV10" s="158"/>
      <c r="PMW10" s="158"/>
      <c r="PMX10" s="158"/>
      <c r="PMY10" s="158"/>
      <c r="PMZ10" s="158"/>
      <c r="PNA10" s="158"/>
      <c r="PNB10" s="158"/>
      <c r="PNC10" s="158"/>
      <c r="PND10" s="158"/>
      <c r="PNE10" s="158"/>
      <c r="PNF10" s="158"/>
      <c r="PNG10" s="158"/>
      <c r="PNH10" s="158"/>
      <c r="PNI10" s="158"/>
      <c r="PNJ10" s="158"/>
      <c r="PNK10" s="158"/>
      <c r="PNL10" s="158"/>
      <c r="PNM10" s="158"/>
      <c r="PNN10" s="158"/>
      <c r="PNO10" s="158"/>
      <c r="PNP10" s="158"/>
      <c r="PNQ10" s="158"/>
      <c r="PNR10" s="158"/>
      <c r="PNS10" s="158"/>
      <c r="PNT10" s="158"/>
      <c r="PNU10" s="158"/>
      <c r="PNV10" s="158"/>
      <c r="PNW10" s="158"/>
      <c r="PNX10" s="158"/>
      <c r="PNY10" s="158"/>
      <c r="PNZ10" s="158"/>
      <c r="POA10" s="158"/>
      <c r="POB10" s="158"/>
      <c r="POC10" s="158"/>
      <c r="POD10" s="158"/>
      <c r="POE10" s="158"/>
      <c r="POF10" s="158"/>
      <c r="POG10" s="158"/>
      <c r="POH10" s="158"/>
      <c r="POI10" s="158"/>
      <c r="POJ10" s="158"/>
      <c r="POK10" s="158"/>
      <c r="POL10" s="158"/>
      <c r="POM10" s="158"/>
      <c r="PON10" s="158"/>
      <c r="POO10" s="158"/>
      <c r="POP10" s="158"/>
      <c r="POQ10" s="158"/>
      <c r="POR10" s="158"/>
      <c r="POS10" s="158"/>
      <c r="POT10" s="158"/>
      <c r="POU10" s="158"/>
      <c r="POV10" s="158"/>
      <c r="POW10" s="158"/>
      <c r="POX10" s="158"/>
      <c r="POY10" s="158"/>
      <c r="POZ10" s="158"/>
      <c r="PPA10" s="158"/>
      <c r="PPB10" s="158"/>
      <c r="PPC10" s="158"/>
      <c r="PPD10" s="158"/>
      <c r="PPE10" s="158"/>
      <c r="PPF10" s="158"/>
      <c r="PPG10" s="158"/>
      <c r="PPH10" s="158"/>
      <c r="PPI10" s="158"/>
      <c r="PPJ10" s="158"/>
      <c r="PPK10" s="158"/>
      <c r="PPL10" s="158"/>
      <c r="PPM10" s="158"/>
      <c r="PPN10" s="158"/>
      <c r="PPO10" s="158"/>
      <c r="PPP10" s="158"/>
      <c r="PPQ10" s="158"/>
      <c r="PPR10" s="158"/>
      <c r="PPS10" s="158"/>
      <c r="PPT10" s="158"/>
      <c r="PPU10" s="158"/>
      <c r="PPV10" s="158"/>
      <c r="PPW10" s="158"/>
      <c r="PPX10" s="158"/>
      <c r="PPY10" s="158"/>
      <c r="PPZ10" s="158"/>
      <c r="PQA10" s="158"/>
      <c r="PQB10" s="158"/>
      <c r="PQC10" s="158"/>
      <c r="PQD10" s="158"/>
      <c r="PQE10" s="158"/>
      <c r="PQF10" s="158"/>
      <c r="PQG10" s="158"/>
      <c r="PQH10" s="158"/>
      <c r="PQI10" s="158"/>
      <c r="PQJ10" s="158"/>
      <c r="PQK10" s="158"/>
      <c r="PQL10" s="158"/>
      <c r="PQM10" s="158"/>
      <c r="PQN10" s="158"/>
      <c r="PQO10" s="158"/>
      <c r="PQP10" s="158"/>
      <c r="PQQ10" s="158"/>
      <c r="PQR10" s="158"/>
      <c r="PQS10" s="158"/>
      <c r="PQT10" s="158"/>
      <c r="PQU10" s="158"/>
      <c r="PQV10" s="158"/>
      <c r="PQW10" s="158"/>
      <c r="PQX10" s="158"/>
      <c r="PQY10" s="158"/>
      <c r="PQZ10" s="158"/>
      <c r="PRA10" s="158"/>
      <c r="PRB10" s="158"/>
      <c r="PRC10" s="158"/>
      <c r="PRD10" s="158"/>
      <c r="PRE10" s="158"/>
      <c r="PRF10" s="158"/>
      <c r="PRG10" s="158"/>
      <c r="PRH10" s="158"/>
      <c r="PRI10" s="158"/>
      <c r="PRJ10" s="158"/>
      <c r="PRK10" s="158"/>
      <c r="PRL10" s="158"/>
      <c r="PRM10" s="158"/>
      <c r="PRN10" s="158"/>
      <c r="PRO10" s="158"/>
      <c r="PRP10" s="158"/>
      <c r="PRQ10" s="158"/>
      <c r="PRR10" s="158"/>
      <c r="PRS10" s="158"/>
      <c r="PRT10" s="158"/>
      <c r="PRU10" s="158"/>
      <c r="PRV10" s="158"/>
      <c r="PRW10" s="158"/>
      <c r="PRX10" s="158"/>
      <c r="PRY10" s="158"/>
      <c r="PRZ10" s="158"/>
      <c r="PSA10" s="158"/>
      <c r="PSB10" s="158"/>
      <c r="PSC10" s="158"/>
      <c r="PSD10" s="158"/>
      <c r="PSE10" s="158"/>
      <c r="PSF10" s="158"/>
      <c r="PSG10" s="158"/>
      <c r="PSH10" s="158"/>
      <c r="PSI10" s="158"/>
      <c r="PSJ10" s="158"/>
      <c r="PSK10" s="158"/>
      <c r="PSL10" s="158"/>
      <c r="PSM10" s="158"/>
      <c r="PSN10" s="158"/>
      <c r="PSO10" s="158"/>
      <c r="PSP10" s="158"/>
      <c r="PSQ10" s="158"/>
      <c r="PSR10" s="158"/>
      <c r="PSS10" s="158"/>
      <c r="PST10" s="158"/>
      <c r="PSU10" s="158"/>
      <c r="PSV10" s="158"/>
      <c r="PSW10" s="158"/>
      <c r="PSX10" s="158"/>
      <c r="PSY10" s="158"/>
      <c r="PSZ10" s="158"/>
      <c r="PTA10" s="158"/>
      <c r="PTB10" s="158"/>
      <c r="PTC10" s="158"/>
      <c r="PTD10" s="158"/>
      <c r="PTE10" s="158"/>
      <c r="PTF10" s="158"/>
      <c r="PTG10" s="158"/>
      <c r="PTH10" s="158"/>
      <c r="PTI10" s="158"/>
      <c r="PTJ10" s="158"/>
      <c r="PTK10" s="158"/>
      <c r="PTL10" s="158"/>
      <c r="PTM10" s="158"/>
      <c r="PTN10" s="158"/>
      <c r="PTO10" s="158"/>
      <c r="PTP10" s="158"/>
      <c r="PTQ10" s="158"/>
      <c r="PTR10" s="158"/>
      <c r="PTS10" s="158"/>
      <c r="PTT10" s="158"/>
      <c r="PTU10" s="158"/>
      <c r="PTV10" s="158"/>
      <c r="PTW10" s="158"/>
      <c r="PTX10" s="158"/>
      <c r="PTY10" s="158"/>
      <c r="PTZ10" s="158"/>
      <c r="PUA10" s="158"/>
      <c r="PUB10" s="158"/>
      <c r="PUC10" s="158"/>
      <c r="PUD10" s="158"/>
      <c r="PUE10" s="158"/>
      <c r="PUF10" s="158"/>
      <c r="PUG10" s="158"/>
      <c r="PUH10" s="158"/>
      <c r="PUI10" s="158"/>
      <c r="PUJ10" s="158"/>
      <c r="PUK10" s="158"/>
      <c r="PUL10" s="158"/>
      <c r="PUM10" s="158"/>
      <c r="PUN10" s="158"/>
      <c r="PUO10" s="158"/>
      <c r="PUP10" s="158"/>
      <c r="PUQ10" s="158"/>
      <c r="PUR10" s="158"/>
      <c r="PUS10" s="158"/>
      <c r="PUT10" s="158"/>
      <c r="PUU10" s="158"/>
      <c r="PUV10" s="158"/>
      <c r="PUW10" s="158"/>
      <c r="PUX10" s="158"/>
      <c r="PUY10" s="158"/>
      <c r="PUZ10" s="158"/>
      <c r="PVA10" s="158"/>
      <c r="PVB10" s="158"/>
      <c r="PVC10" s="158"/>
      <c r="PVD10" s="158"/>
      <c r="PVE10" s="158"/>
      <c r="PVF10" s="158"/>
      <c r="PVG10" s="158"/>
      <c r="PVH10" s="158"/>
      <c r="PVI10" s="158"/>
      <c r="PVJ10" s="158"/>
      <c r="PVK10" s="158"/>
      <c r="PVL10" s="158"/>
      <c r="PVM10" s="158"/>
      <c r="PVN10" s="158"/>
      <c r="PVO10" s="158"/>
      <c r="PVP10" s="158"/>
      <c r="PVQ10" s="158"/>
      <c r="PVR10" s="158"/>
      <c r="PVS10" s="158"/>
      <c r="PVT10" s="158"/>
      <c r="PVU10" s="158"/>
      <c r="PVV10" s="158"/>
      <c r="PVW10" s="158"/>
      <c r="PVX10" s="158"/>
      <c r="PVY10" s="158"/>
      <c r="PVZ10" s="158"/>
      <c r="PWA10" s="158"/>
      <c r="PWB10" s="158"/>
      <c r="PWC10" s="158"/>
      <c r="PWD10" s="158"/>
      <c r="PWE10" s="158"/>
      <c r="PWF10" s="158"/>
      <c r="PWG10" s="158"/>
      <c r="PWH10" s="158"/>
      <c r="PWI10" s="158"/>
      <c r="PWJ10" s="158"/>
      <c r="PWK10" s="158"/>
      <c r="PWL10" s="158"/>
      <c r="PWM10" s="158"/>
      <c r="PWN10" s="158"/>
      <c r="PWO10" s="158"/>
      <c r="PWP10" s="158"/>
      <c r="PWQ10" s="158"/>
      <c r="PWR10" s="158"/>
      <c r="PWS10" s="158"/>
      <c r="PWT10" s="158"/>
      <c r="PWU10" s="158"/>
      <c r="PWV10" s="158"/>
      <c r="PWW10" s="158"/>
      <c r="PWX10" s="158"/>
      <c r="PWY10" s="158"/>
      <c r="PWZ10" s="158"/>
      <c r="PXA10" s="158"/>
      <c r="PXB10" s="158"/>
      <c r="PXC10" s="158"/>
      <c r="PXD10" s="158"/>
      <c r="PXE10" s="158"/>
      <c r="PXF10" s="158"/>
      <c r="PXG10" s="158"/>
      <c r="PXH10" s="158"/>
      <c r="PXI10" s="158"/>
      <c r="PXJ10" s="158"/>
      <c r="PXK10" s="158"/>
      <c r="PXL10" s="158"/>
      <c r="PXM10" s="158"/>
      <c r="PXN10" s="158"/>
      <c r="PXO10" s="158"/>
      <c r="PXP10" s="158"/>
      <c r="PXQ10" s="158"/>
      <c r="PXR10" s="158"/>
      <c r="PXS10" s="158"/>
      <c r="PXT10" s="158"/>
      <c r="PXU10" s="158"/>
      <c r="PXV10" s="158"/>
      <c r="PXW10" s="158"/>
      <c r="PXX10" s="158"/>
      <c r="PXY10" s="158"/>
      <c r="PXZ10" s="158"/>
      <c r="PYA10" s="158"/>
      <c r="PYB10" s="158"/>
      <c r="PYC10" s="158"/>
      <c r="PYD10" s="158"/>
      <c r="PYE10" s="158"/>
      <c r="PYF10" s="158"/>
      <c r="PYG10" s="158"/>
      <c r="PYH10" s="158"/>
      <c r="PYI10" s="158"/>
      <c r="PYJ10" s="158"/>
      <c r="PYK10" s="158"/>
      <c r="PYL10" s="158"/>
      <c r="PYM10" s="158"/>
      <c r="PYN10" s="158"/>
      <c r="PYO10" s="158"/>
      <c r="PYP10" s="158"/>
      <c r="PYQ10" s="158"/>
      <c r="PYR10" s="158"/>
      <c r="PYS10" s="158"/>
      <c r="PYT10" s="158"/>
      <c r="PYU10" s="158"/>
      <c r="PYV10" s="158"/>
      <c r="PYW10" s="158"/>
      <c r="PYX10" s="158"/>
      <c r="PYY10" s="158"/>
      <c r="PYZ10" s="158"/>
      <c r="PZA10" s="158"/>
      <c r="PZB10" s="158"/>
      <c r="PZC10" s="158"/>
      <c r="PZD10" s="158"/>
      <c r="PZE10" s="158"/>
      <c r="PZF10" s="158"/>
      <c r="PZG10" s="158"/>
      <c r="PZH10" s="158"/>
      <c r="PZI10" s="158"/>
      <c r="PZJ10" s="158"/>
      <c r="PZK10" s="158"/>
      <c r="PZL10" s="158"/>
      <c r="PZM10" s="158"/>
      <c r="PZN10" s="158"/>
      <c r="PZO10" s="158"/>
      <c r="PZP10" s="158"/>
      <c r="PZQ10" s="158"/>
      <c r="PZR10" s="158"/>
      <c r="PZS10" s="158"/>
      <c r="PZT10" s="158"/>
      <c r="PZU10" s="158"/>
      <c r="PZV10" s="158"/>
      <c r="PZW10" s="158"/>
      <c r="PZX10" s="158"/>
      <c r="PZY10" s="158"/>
      <c r="PZZ10" s="158"/>
      <c r="QAA10" s="158"/>
      <c r="QAB10" s="158"/>
      <c r="QAC10" s="158"/>
      <c r="QAD10" s="158"/>
      <c r="QAE10" s="158"/>
      <c r="QAF10" s="158"/>
      <c r="QAG10" s="158"/>
      <c r="QAH10" s="158"/>
      <c r="QAI10" s="158"/>
      <c r="QAJ10" s="158"/>
      <c r="QAK10" s="158"/>
      <c r="QAL10" s="158"/>
      <c r="QAM10" s="158"/>
      <c r="QAN10" s="158"/>
      <c r="QAO10" s="158"/>
      <c r="QAP10" s="158"/>
      <c r="QAQ10" s="158"/>
      <c r="QAR10" s="158"/>
      <c r="QAS10" s="158"/>
      <c r="QAT10" s="158"/>
      <c r="QAU10" s="158"/>
      <c r="QAV10" s="158"/>
      <c r="QAW10" s="158"/>
      <c r="QAX10" s="158"/>
      <c r="QAY10" s="158"/>
      <c r="QAZ10" s="158"/>
      <c r="QBA10" s="158"/>
      <c r="QBB10" s="158"/>
      <c r="QBC10" s="158"/>
      <c r="QBD10" s="158"/>
      <c r="QBE10" s="158"/>
      <c r="QBF10" s="158"/>
      <c r="QBG10" s="158"/>
      <c r="QBH10" s="158"/>
      <c r="QBI10" s="158"/>
      <c r="QBJ10" s="158"/>
      <c r="QBK10" s="158"/>
      <c r="QBL10" s="158"/>
      <c r="QBM10" s="158"/>
      <c r="QBN10" s="158"/>
      <c r="QBO10" s="158"/>
      <c r="QBP10" s="158"/>
      <c r="QBQ10" s="158"/>
      <c r="QBR10" s="158"/>
      <c r="QBS10" s="158"/>
      <c r="QBT10" s="158"/>
      <c r="QBU10" s="158"/>
      <c r="QBV10" s="158"/>
      <c r="QBW10" s="158"/>
      <c r="QBX10" s="158"/>
      <c r="QBY10" s="158"/>
      <c r="QBZ10" s="158"/>
      <c r="QCA10" s="158"/>
      <c r="QCB10" s="158"/>
      <c r="QCC10" s="158"/>
      <c r="QCD10" s="158"/>
      <c r="QCE10" s="158"/>
      <c r="QCF10" s="158"/>
      <c r="QCG10" s="158"/>
      <c r="QCH10" s="158"/>
      <c r="QCI10" s="158"/>
      <c r="QCJ10" s="158"/>
      <c r="QCK10" s="158"/>
      <c r="QCL10" s="158"/>
      <c r="QCM10" s="158"/>
      <c r="QCN10" s="158"/>
      <c r="QCO10" s="158"/>
      <c r="QCP10" s="158"/>
      <c r="QCQ10" s="158"/>
      <c r="QCR10" s="158"/>
      <c r="QCS10" s="158"/>
      <c r="QCT10" s="158"/>
      <c r="QCU10" s="158"/>
      <c r="QCV10" s="158"/>
      <c r="QCW10" s="158"/>
      <c r="QCX10" s="158"/>
      <c r="QCY10" s="158"/>
      <c r="QCZ10" s="158"/>
      <c r="QDA10" s="158"/>
      <c r="QDB10" s="158"/>
      <c r="QDC10" s="158"/>
      <c r="QDD10" s="158"/>
      <c r="QDE10" s="158"/>
      <c r="QDF10" s="158"/>
      <c r="QDG10" s="158"/>
      <c r="QDH10" s="158"/>
      <c r="QDI10" s="158"/>
      <c r="QDJ10" s="158"/>
      <c r="QDK10" s="158"/>
      <c r="QDL10" s="158"/>
      <c r="QDM10" s="158"/>
      <c r="QDN10" s="158"/>
      <c r="QDO10" s="158"/>
      <c r="QDP10" s="158"/>
      <c r="QDQ10" s="158"/>
      <c r="QDR10" s="158"/>
      <c r="QDS10" s="158"/>
      <c r="QDT10" s="158"/>
      <c r="QDU10" s="158"/>
      <c r="QDV10" s="158"/>
      <c r="QDW10" s="158"/>
      <c r="QDX10" s="158"/>
      <c r="QDY10" s="158"/>
      <c r="QDZ10" s="158"/>
      <c r="QEA10" s="158"/>
      <c r="QEB10" s="158"/>
      <c r="QEC10" s="158"/>
      <c r="QED10" s="158"/>
      <c r="QEE10" s="158"/>
      <c r="QEF10" s="158"/>
      <c r="QEG10" s="158"/>
      <c r="QEH10" s="158"/>
      <c r="QEI10" s="158"/>
      <c r="QEJ10" s="158"/>
      <c r="QEK10" s="158"/>
      <c r="QEL10" s="158"/>
      <c r="QEM10" s="158"/>
      <c r="QEN10" s="158"/>
      <c r="QEO10" s="158"/>
      <c r="QEP10" s="158"/>
      <c r="QEQ10" s="158"/>
      <c r="QER10" s="158"/>
      <c r="QES10" s="158"/>
      <c r="QET10" s="158"/>
      <c r="QEU10" s="158"/>
      <c r="QEV10" s="158"/>
      <c r="QEW10" s="158"/>
      <c r="QEX10" s="158"/>
      <c r="QEY10" s="158"/>
      <c r="QEZ10" s="158"/>
      <c r="QFA10" s="158"/>
      <c r="QFB10" s="158"/>
      <c r="QFC10" s="158"/>
      <c r="QFD10" s="158"/>
      <c r="QFE10" s="158"/>
      <c r="QFF10" s="158"/>
      <c r="QFG10" s="158"/>
      <c r="QFH10" s="158"/>
      <c r="QFI10" s="158"/>
      <c r="QFJ10" s="158"/>
      <c r="QFK10" s="158"/>
      <c r="QFL10" s="158"/>
      <c r="QFM10" s="158"/>
      <c r="QFN10" s="158"/>
      <c r="QFO10" s="158"/>
      <c r="QFP10" s="158"/>
      <c r="QFQ10" s="158"/>
      <c r="QFR10" s="158"/>
      <c r="QFS10" s="158"/>
      <c r="QFT10" s="158"/>
      <c r="QFU10" s="158"/>
      <c r="QFV10" s="158"/>
      <c r="QFW10" s="158"/>
      <c r="QFX10" s="158"/>
      <c r="QFY10" s="158"/>
      <c r="QFZ10" s="158"/>
      <c r="QGA10" s="158"/>
      <c r="QGB10" s="158"/>
      <c r="QGC10" s="158"/>
      <c r="QGD10" s="158"/>
      <c r="QGE10" s="158"/>
      <c r="QGF10" s="158"/>
      <c r="QGG10" s="158"/>
      <c r="QGH10" s="158"/>
      <c r="QGI10" s="158"/>
      <c r="QGJ10" s="158"/>
      <c r="QGK10" s="158"/>
      <c r="QGL10" s="158"/>
      <c r="QGM10" s="158"/>
      <c r="QGN10" s="158"/>
      <c r="QGO10" s="158"/>
      <c r="QGP10" s="158"/>
      <c r="QGQ10" s="158"/>
      <c r="QGR10" s="158"/>
      <c r="QGS10" s="158"/>
      <c r="QGT10" s="158"/>
      <c r="QGU10" s="158"/>
      <c r="QGV10" s="158"/>
      <c r="QGW10" s="158"/>
      <c r="QGX10" s="158"/>
      <c r="QGY10" s="158"/>
      <c r="QGZ10" s="158"/>
      <c r="QHA10" s="158"/>
      <c r="QHB10" s="158"/>
      <c r="QHC10" s="158"/>
      <c r="QHD10" s="158"/>
      <c r="QHE10" s="158"/>
      <c r="QHF10" s="158"/>
      <c r="QHG10" s="158"/>
      <c r="QHH10" s="158"/>
      <c r="QHI10" s="158"/>
      <c r="QHJ10" s="158"/>
      <c r="QHK10" s="158"/>
      <c r="QHL10" s="158"/>
      <c r="QHM10" s="158"/>
      <c r="QHN10" s="158"/>
      <c r="QHO10" s="158"/>
      <c r="QHP10" s="158"/>
      <c r="QHQ10" s="158"/>
      <c r="QHR10" s="158"/>
      <c r="QHS10" s="158"/>
      <c r="QHT10" s="158"/>
      <c r="QHU10" s="158"/>
      <c r="QHV10" s="158"/>
      <c r="QHW10" s="158"/>
      <c r="QHX10" s="158"/>
      <c r="QHY10" s="158"/>
      <c r="QHZ10" s="158"/>
      <c r="QIA10" s="158"/>
      <c r="QIB10" s="158"/>
      <c r="QIC10" s="158"/>
      <c r="QID10" s="158"/>
      <c r="QIE10" s="158"/>
      <c r="QIF10" s="158"/>
      <c r="QIG10" s="158"/>
      <c r="QIH10" s="158"/>
      <c r="QII10" s="158"/>
      <c r="QIJ10" s="158"/>
      <c r="QIK10" s="158"/>
      <c r="QIL10" s="158"/>
      <c r="QIM10" s="158"/>
      <c r="QIN10" s="158"/>
      <c r="QIO10" s="158"/>
      <c r="QIP10" s="158"/>
      <c r="QIQ10" s="158"/>
      <c r="QIR10" s="158"/>
      <c r="QIS10" s="158"/>
      <c r="QIT10" s="158"/>
      <c r="QIU10" s="158"/>
      <c r="QIV10" s="158"/>
      <c r="QIW10" s="158"/>
      <c r="QIX10" s="158"/>
      <c r="QIY10" s="158"/>
      <c r="QIZ10" s="158"/>
      <c r="QJA10" s="158"/>
      <c r="QJB10" s="158"/>
      <c r="QJC10" s="158"/>
      <c r="QJD10" s="158"/>
      <c r="QJE10" s="158"/>
      <c r="QJF10" s="158"/>
      <c r="QJG10" s="158"/>
      <c r="QJH10" s="158"/>
      <c r="QJI10" s="158"/>
      <c r="QJJ10" s="158"/>
      <c r="QJK10" s="158"/>
      <c r="QJL10" s="158"/>
      <c r="QJM10" s="158"/>
      <c r="QJN10" s="158"/>
      <c r="QJO10" s="158"/>
      <c r="QJP10" s="158"/>
      <c r="QJQ10" s="158"/>
      <c r="QJR10" s="158"/>
      <c r="QJS10" s="158"/>
      <c r="QJT10" s="158"/>
      <c r="QJU10" s="158"/>
      <c r="QJV10" s="158"/>
      <c r="QJW10" s="158"/>
      <c r="QJX10" s="158"/>
      <c r="QJY10" s="158"/>
      <c r="QJZ10" s="158"/>
      <c r="QKA10" s="158"/>
      <c r="QKB10" s="158"/>
      <c r="QKC10" s="158"/>
      <c r="QKD10" s="158"/>
      <c r="QKE10" s="158"/>
      <c r="QKF10" s="158"/>
      <c r="QKG10" s="158"/>
      <c r="QKH10" s="158"/>
      <c r="QKI10" s="158"/>
      <c r="QKJ10" s="158"/>
      <c r="QKK10" s="158"/>
      <c r="QKL10" s="158"/>
      <c r="QKM10" s="158"/>
      <c r="QKN10" s="158"/>
      <c r="QKO10" s="158"/>
      <c r="QKP10" s="158"/>
      <c r="QKQ10" s="158"/>
      <c r="QKR10" s="158"/>
      <c r="QKS10" s="158"/>
      <c r="QKT10" s="158"/>
      <c r="QKU10" s="158"/>
      <c r="QKV10" s="158"/>
      <c r="QKW10" s="158"/>
      <c r="QKX10" s="158"/>
      <c r="QKY10" s="158"/>
      <c r="QKZ10" s="158"/>
      <c r="QLA10" s="158"/>
      <c r="QLB10" s="158"/>
      <c r="QLC10" s="158"/>
      <c r="QLD10" s="158"/>
      <c r="QLE10" s="158"/>
      <c r="QLF10" s="158"/>
      <c r="QLG10" s="158"/>
      <c r="QLH10" s="158"/>
      <c r="QLI10" s="158"/>
      <c r="QLJ10" s="158"/>
      <c r="QLK10" s="158"/>
      <c r="QLL10" s="158"/>
      <c r="QLM10" s="158"/>
      <c r="QLN10" s="158"/>
      <c r="QLO10" s="158"/>
      <c r="QLP10" s="158"/>
      <c r="QLQ10" s="158"/>
      <c r="QLR10" s="158"/>
      <c r="QLS10" s="158"/>
      <c r="QLT10" s="158"/>
      <c r="QLU10" s="158"/>
      <c r="QLV10" s="158"/>
      <c r="QLW10" s="158"/>
      <c r="QLX10" s="158"/>
      <c r="QLY10" s="158"/>
      <c r="QLZ10" s="158"/>
      <c r="QMA10" s="158"/>
      <c r="QMB10" s="158"/>
      <c r="QMC10" s="158"/>
      <c r="QMD10" s="158"/>
      <c r="QME10" s="158"/>
      <c r="QMF10" s="158"/>
      <c r="QMG10" s="158"/>
      <c r="QMH10" s="158"/>
      <c r="QMI10" s="158"/>
      <c r="QMJ10" s="158"/>
      <c r="QMK10" s="158"/>
      <c r="QML10" s="158"/>
      <c r="QMM10" s="158"/>
      <c r="QMN10" s="158"/>
      <c r="QMO10" s="158"/>
      <c r="QMP10" s="158"/>
      <c r="QMQ10" s="158"/>
      <c r="QMR10" s="158"/>
      <c r="QMS10" s="158"/>
      <c r="QMT10" s="158"/>
      <c r="QMU10" s="158"/>
      <c r="QMV10" s="158"/>
      <c r="QMW10" s="158"/>
      <c r="QMX10" s="158"/>
      <c r="QMY10" s="158"/>
      <c r="QMZ10" s="158"/>
      <c r="QNA10" s="158"/>
      <c r="QNB10" s="158"/>
      <c r="QNC10" s="158"/>
      <c r="QND10" s="158"/>
      <c r="QNE10" s="158"/>
      <c r="QNF10" s="158"/>
      <c r="QNG10" s="158"/>
      <c r="QNH10" s="158"/>
      <c r="QNI10" s="158"/>
      <c r="QNJ10" s="158"/>
      <c r="QNK10" s="158"/>
      <c r="QNL10" s="158"/>
      <c r="QNM10" s="158"/>
      <c r="QNN10" s="158"/>
      <c r="QNO10" s="158"/>
      <c r="QNP10" s="158"/>
      <c r="QNQ10" s="158"/>
      <c r="QNR10" s="158"/>
      <c r="QNS10" s="158"/>
      <c r="QNT10" s="158"/>
      <c r="QNU10" s="158"/>
      <c r="QNV10" s="158"/>
      <c r="QNW10" s="158"/>
      <c r="QNX10" s="158"/>
      <c r="QNY10" s="158"/>
      <c r="QNZ10" s="158"/>
      <c r="QOA10" s="158"/>
      <c r="QOB10" s="158"/>
      <c r="QOC10" s="158"/>
      <c r="QOD10" s="158"/>
      <c r="QOE10" s="158"/>
      <c r="QOF10" s="158"/>
      <c r="QOG10" s="158"/>
      <c r="QOH10" s="158"/>
      <c r="QOI10" s="158"/>
      <c r="QOJ10" s="158"/>
      <c r="QOK10" s="158"/>
      <c r="QOL10" s="158"/>
      <c r="QOM10" s="158"/>
      <c r="QON10" s="158"/>
      <c r="QOO10" s="158"/>
      <c r="QOP10" s="158"/>
      <c r="QOQ10" s="158"/>
      <c r="QOR10" s="158"/>
      <c r="QOS10" s="158"/>
      <c r="QOT10" s="158"/>
      <c r="QOU10" s="158"/>
      <c r="QOV10" s="158"/>
      <c r="QOW10" s="158"/>
      <c r="QOX10" s="158"/>
      <c r="QOY10" s="158"/>
      <c r="QOZ10" s="158"/>
      <c r="QPA10" s="158"/>
      <c r="QPB10" s="158"/>
      <c r="QPC10" s="158"/>
      <c r="QPD10" s="158"/>
      <c r="QPE10" s="158"/>
      <c r="QPF10" s="158"/>
      <c r="QPG10" s="158"/>
      <c r="QPH10" s="158"/>
      <c r="QPI10" s="158"/>
      <c r="QPJ10" s="158"/>
      <c r="QPK10" s="158"/>
      <c r="QPL10" s="158"/>
      <c r="QPM10" s="158"/>
      <c r="QPN10" s="158"/>
      <c r="QPO10" s="158"/>
      <c r="QPP10" s="158"/>
      <c r="QPQ10" s="158"/>
      <c r="QPR10" s="158"/>
      <c r="QPS10" s="158"/>
      <c r="QPT10" s="158"/>
      <c r="QPU10" s="158"/>
      <c r="QPV10" s="158"/>
      <c r="QPW10" s="158"/>
      <c r="QPX10" s="158"/>
      <c r="QPY10" s="158"/>
      <c r="QPZ10" s="158"/>
      <c r="QQA10" s="158"/>
      <c r="QQB10" s="158"/>
      <c r="QQC10" s="158"/>
      <c r="QQD10" s="158"/>
      <c r="QQE10" s="158"/>
      <c r="QQF10" s="158"/>
      <c r="QQG10" s="158"/>
      <c r="QQH10" s="158"/>
      <c r="QQI10" s="158"/>
      <c r="QQJ10" s="158"/>
      <c r="QQK10" s="158"/>
      <c r="QQL10" s="158"/>
      <c r="QQM10" s="158"/>
      <c r="QQN10" s="158"/>
      <c r="QQO10" s="158"/>
      <c r="QQP10" s="158"/>
      <c r="QQQ10" s="158"/>
      <c r="QQR10" s="158"/>
      <c r="QQS10" s="158"/>
      <c r="QQT10" s="158"/>
      <c r="QQU10" s="158"/>
      <c r="QQV10" s="158"/>
      <c r="QQW10" s="158"/>
      <c r="QQX10" s="158"/>
      <c r="QQY10" s="158"/>
      <c r="QQZ10" s="158"/>
      <c r="QRA10" s="158"/>
      <c r="QRB10" s="158"/>
      <c r="QRC10" s="158"/>
      <c r="QRD10" s="158"/>
      <c r="QRE10" s="158"/>
      <c r="QRF10" s="158"/>
      <c r="QRG10" s="158"/>
      <c r="QRH10" s="158"/>
      <c r="QRI10" s="158"/>
      <c r="QRJ10" s="158"/>
      <c r="QRK10" s="158"/>
      <c r="QRL10" s="158"/>
      <c r="QRM10" s="158"/>
      <c r="QRN10" s="158"/>
      <c r="QRO10" s="158"/>
      <c r="QRP10" s="158"/>
      <c r="QRQ10" s="158"/>
      <c r="QRR10" s="158"/>
      <c r="QRS10" s="158"/>
      <c r="QRT10" s="158"/>
      <c r="QRU10" s="158"/>
      <c r="QRV10" s="158"/>
      <c r="QRW10" s="158"/>
      <c r="QRX10" s="158"/>
      <c r="QRY10" s="158"/>
      <c r="QRZ10" s="158"/>
      <c r="QSA10" s="158"/>
      <c r="QSB10" s="158"/>
      <c r="QSC10" s="158"/>
      <c r="QSD10" s="158"/>
      <c r="QSE10" s="158"/>
      <c r="QSF10" s="158"/>
      <c r="QSG10" s="158"/>
      <c r="QSH10" s="158"/>
      <c r="QSI10" s="158"/>
      <c r="QSJ10" s="158"/>
      <c r="QSK10" s="158"/>
      <c r="QSL10" s="158"/>
      <c r="QSM10" s="158"/>
      <c r="QSN10" s="158"/>
      <c r="QSO10" s="158"/>
      <c r="QSP10" s="158"/>
      <c r="QSQ10" s="158"/>
      <c r="QSR10" s="158"/>
      <c r="QSS10" s="158"/>
      <c r="QST10" s="158"/>
      <c r="QSU10" s="158"/>
      <c r="QSV10" s="158"/>
      <c r="QSW10" s="158"/>
      <c r="QSX10" s="158"/>
      <c r="QSY10" s="158"/>
      <c r="QSZ10" s="158"/>
      <c r="QTA10" s="158"/>
      <c r="QTB10" s="158"/>
      <c r="QTC10" s="158"/>
      <c r="QTD10" s="158"/>
      <c r="QTE10" s="158"/>
      <c r="QTF10" s="158"/>
      <c r="QTG10" s="158"/>
      <c r="QTH10" s="158"/>
      <c r="QTI10" s="158"/>
      <c r="QTJ10" s="158"/>
      <c r="QTK10" s="158"/>
      <c r="QTL10" s="158"/>
      <c r="QTM10" s="158"/>
      <c r="QTN10" s="158"/>
      <c r="QTO10" s="158"/>
      <c r="QTP10" s="158"/>
      <c r="QTQ10" s="158"/>
      <c r="QTR10" s="158"/>
      <c r="QTS10" s="158"/>
      <c r="QTT10" s="158"/>
      <c r="QTU10" s="158"/>
      <c r="QTV10" s="158"/>
      <c r="QTW10" s="158"/>
      <c r="QTX10" s="158"/>
      <c r="QTY10" s="158"/>
      <c r="QTZ10" s="158"/>
      <c r="QUA10" s="158"/>
      <c r="QUB10" s="158"/>
      <c r="QUC10" s="158"/>
      <c r="QUD10" s="158"/>
      <c r="QUE10" s="158"/>
      <c r="QUF10" s="158"/>
      <c r="QUG10" s="158"/>
      <c r="QUH10" s="158"/>
      <c r="QUI10" s="158"/>
      <c r="QUJ10" s="158"/>
      <c r="QUK10" s="158"/>
      <c r="QUL10" s="158"/>
      <c r="QUM10" s="158"/>
      <c r="QUN10" s="158"/>
      <c r="QUO10" s="158"/>
      <c r="QUP10" s="158"/>
      <c r="QUQ10" s="158"/>
      <c r="QUR10" s="158"/>
      <c r="QUS10" s="158"/>
      <c r="QUT10" s="158"/>
      <c r="QUU10" s="158"/>
      <c r="QUV10" s="158"/>
      <c r="QUW10" s="158"/>
      <c r="QUX10" s="158"/>
      <c r="QUY10" s="158"/>
      <c r="QUZ10" s="158"/>
      <c r="QVA10" s="158"/>
      <c r="QVB10" s="158"/>
      <c r="QVC10" s="158"/>
      <c r="QVD10" s="158"/>
      <c r="QVE10" s="158"/>
      <c r="QVF10" s="158"/>
      <c r="QVG10" s="158"/>
      <c r="QVH10" s="158"/>
      <c r="QVI10" s="158"/>
      <c r="QVJ10" s="158"/>
      <c r="QVK10" s="158"/>
      <c r="QVL10" s="158"/>
      <c r="QVM10" s="158"/>
      <c r="QVN10" s="158"/>
      <c r="QVO10" s="158"/>
      <c r="QVP10" s="158"/>
      <c r="QVQ10" s="158"/>
      <c r="QVR10" s="158"/>
      <c r="QVS10" s="158"/>
      <c r="QVT10" s="158"/>
      <c r="QVU10" s="158"/>
      <c r="QVV10" s="158"/>
      <c r="QVW10" s="158"/>
      <c r="QVX10" s="158"/>
      <c r="QVY10" s="158"/>
      <c r="QVZ10" s="158"/>
      <c r="QWA10" s="158"/>
      <c r="QWB10" s="158"/>
      <c r="QWC10" s="158"/>
      <c r="QWD10" s="158"/>
      <c r="QWE10" s="158"/>
      <c r="QWF10" s="158"/>
      <c r="QWG10" s="158"/>
      <c r="QWH10" s="158"/>
      <c r="QWI10" s="158"/>
      <c r="QWJ10" s="158"/>
      <c r="QWK10" s="158"/>
      <c r="QWL10" s="158"/>
      <c r="QWM10" s="158"/>
      <c r="QWN10" s="158"/>
      <c r="QWO10" s="158"/>
      <c r="QWP10" s="158"/>
      <c r="QWQ10" s="158"/>
      <c r="QWR10" s="158"/>
      <c r="QWS10" s="158"/>
      <c r="QWT10" s="158"/>
      <c r="QWU10" s="158"/>
      <c r="QWV10" s="158"/>
      <c r="QWW10" s="158"/>
      <c r="QWX10" s="158"/>
      <c r="QWY10" s="158"/>
      <c r="QWZ10" s="158"/>
      <c r="QXA10" s="158"/>
      <c r="QXB10" s="158"/>
      <c r="QXC10" s="158"/>
      <c r="QXD10" s="158"/>
      <c r="QXE10" s="158"/>
      <c r="QXF10" s="158"/>
      <c r="QXG10" s="158"/>
      <c r="QXH10" s="158"/>
      <c r="QXI10" s="158"/>
      <c r="QXJ10" s="158"/>
      <c r="QXK10" s="158"/>
      <c r="QXL10" s="158"/>
      <c r="QXM10" s="158"/>
      <c r="QXN10" s="158"/>
      <c r="QXO10" s="158"/>
      <c r="QXP10" s="158"/>
      <c r="QXQ10" s="158"/>
      <c r="QXR10" s="158"/>
      <c r="QXS10" s="158"/>
      <c r="QXT10" s="158"/>
      <c r="QXU10" s="158"/>
      <c r="QXV10" s="158"/>
      <c r="QXW10" s="158"/>
      <c r="QXX10" s="158"/>
      <c r="QXY10" s="158"/>
      <c r="QXZ10" s="158"/>
      <c r="QYA10" s="158"/>
      <c r="QYB10" s="158"/>
      <c r="QYC10" s="158"/>
      <c r="QYD10" s="158"/>
      <c r="QYE10" s="158"/>
      <c r="QYF10" s="158"/>
      <c r="QYG10" s="158"/>
      <c r="QYH10" s="158"/>
      <c r="QYI10" s="158"/>
      <c r="QYJ10" s="158"/>
      <c r="QYK10" s="158"/>
      <c r="QYL10" s="158"/>
      <c r="QYM10" s="158"/>
      <c r="QYN10" s="158"/>
      <c r="QYO10" s="158"/>
      <c r="QYP10" s="158"/>
      <c r="QYQ10" s="158"/>
      <c r="QYR10" s="158"/>
      <c r="QYS10" s="158"/>
      <c r="QYT10" s="158"/>
      <c r="QYU10" s="158"/>
      <c r="QYV10" s="158"/>
      <c r="QYW10" s="158"/>
      <c r="QYX10" s="158"/>
      <c r="QYY10" s="158"/>
      <c r="QYZ10" s="158"/>
      <c r="QZA10" s="158"/>
      <c r="QZB10" s="158"/>
      <c r="QZC10" s="158"/>
      <c r="QZD10" s="158"/>
      <c r="QZE10" s="158"/>
      <c r="QZF10" s="158"/>
      <c r="QZG10" s="158"/>
      <c r="QZH10" s="158"/>
      <c r="QZI10" s="158"/>
      <c r="QZJ10" s="158"/>
      <c r="QZK10" s="158"/>
      <c r="QZL10" s="158"/>
      <c r="QZM10" s="158"/>
      <c r="QZN10" s="158"/>
      <c r="QZO10" s="158"/>
      <c r="QZP10" s="158"/>
      <c r="QZQ10" s="158"/>
      <c r="QZR10" s="158"/>
      <c r="QZS10" s="158"/>
      <c r="QZT10" s="158"/>
      <c r="QZU10" s="158"/>
      <c r="QZV10" s="158"/>
      <c r="QZW10" s="158"/>
      <c r="QZX10" s="158"/>
      <c r="QZY10" s="158"/>
      <c r="QZZ10" s="158"/>
      <c r="RAA10" s="158"/>
      <c r="RAB10" s="158"/>
      <c r="RAC10" s="158"/>
      <c r="RAD10" s="158"/>
      <c r="RAE10" s="158"/>
      <c r="RAF10" s="158"/>
      <c r="RAG10" s="158"/>
      <c r="RAH10" s="158"/>
      <c r="RAI10" s="158"/>
      <c r="RAJ10" s="158"/>
      <c r="RAK10" s="158"/>
      <c r="RAL10" s="158"/>
      <c r="RAM10" s="158"/>
      <c r="RAN10" s="158"/>
      <c r="RAO10" s="158"/>
      <c r="RAP10" s="158"/>
      <c r="RAQ10" s="158"/>
      <c r="RAR10" s="158"/>
      <c r="RAS10" s="158"/>
      <c r="RAT10" s="158"/>
      <c r="RAU10" s="158"/>
      <c r="RAV10" s="158"/>
      <c r="RAW10" s="158"/>
      <c r="RAX10" s="158"/>
      <c r="RAY10" s="158"/>
      <c r="RAZ10" s="158"/>
      <c r="RBA10" s="158"/>
      <c r="RBB10" s="158"/>
      <c r="RBC10" s="158"/>
      <c r="RBD10" s="158"/>
      <c r="RBE10" s="158"/>
      <c r="RBF10" s="158"/>
      <c r="RBG10" s="158"/>
      <c r="RBH10" s="158"/>
      <c r="RBI10" s="158"/>
      <c r="RBJ10" s="158"/>
      <c r="RBK10" s="158"/>
      <c r="RBL10" s="158"/>
      <c r="RBM10" s="158"/>
      <c r="RBN10" s="158"/>
      <c r="RBO10" s="158"/>
      <c r="RBP10" s="158"/>
      <c r="RBQ10" s="158"/>
      <c r="RBR10" s="158"/>
      <c r="RBS10" s="158"/>
      <c r="RBT10" s="158"/>
      <c r="RBU10" s="158"/>
      <c r="RBV10" s="158"/>
      <c r="RBW10" s="158"/>
      <c r="RBX10" s="158"/>
      <c r="RBY10" s="158"/>
      <c r="RBZ10" s="158"/>
      <c r="RCA10" s="158"/>
      <c r="RCB10" s="158"/>
      <c r="RCC10" s="158"/>
      <c r="RCD10" s="158"/>
      <c r="RCE10" s="158"/>
      <c r="RCF10" s="158"/>
      <c r="RCG10" s="158"/>
      <c r="RCH10" s="158"/>
      <c r="RCI10" s="158"/>
      <c r="RCJ10" s="158"/>
      <c r="RCK10" s="158"/>
      <c r="RCL10" s="158"/>
      <c r="RCM10" s="158"/>
      <c r="RCN10" s="158"/>
      <c r="RCO10" s="158"/>
      <c r="RCP10" s="158"/>
      <c r="RCQ10" s="158"/>
      <c r="RCR10" s="158"/>
      <c r="RCS10" s="158"/>
      <c r="RCT10" s="158"/>
      <c r="RCU10" s="158"/>
      <c r="RCV10" s="158"/>
      <c r="RCW10" s="158"/>
      <c r="RCX10" s="158"/>
      <c r="RCY10" s="158"/>
      <c r="RCZ10" s="158"/>
      <c r="RDA10" s="158"/>
      <c r="RDB10" s="158"/>
      <c r="RDC10" s="158"/>
      <c r="RDD10" s="158"/>
      <c r="RDE10" s="158"/>
      <c r="RDF10" s="158"/>
      <c r="RDG10" s="158"/>
      <c r="RDH10" s="158"/>
      <c r="RDI10" s="158"/>
      <c r="RDJ10" s="158"/>
      <c r="RDK10" s="158"/>
      <c r="RDL10" s="158"/>
      <c r="RDM10" s="158"/>
      <c r="RDN10" s="158"/>
      <c r="RDO10" s="158"/>
      <c r="RDP10" s="158"/>
      <c r="RDQ10" s="158"/>
      <c r="RDR10" s="158"/>
      <c r="RDS10" s="158"/>
      <c r="RDT10" s="158"/>
      <c r="RDU10" s="158"/>
      <c r="RDV10" s="158"/>
      <c r="RDW10" s="158"/>
      <c r="RDX10" s="158"/>
      <c r="RDY10" s="158"/>
      <c r="RDZ10" s="158"/>
      <c r="REA10" s="158"/>
      <c r="REB10" s="158"/>
      <c r="REC10" s="158"/>
      <c r="RED10" s="158"/>
      <c r="REE10" s="158"/>
      <c r="REF10" s="158"/>
      <c r="REG10" s="158"/>
      <c r="REH10" s="158"/>
      <c r="REI10" s="158"/>
      <c r="REJ10" s="158"/>
      <c r="REK10" s="158"/>
      <c r="REL10" s="158"/>
      <c r="REM10" s="158"/>
      <c r="REN10" s="158"/>
      <c r="REO10" s="158"/>
      <c r="REP10" s="158"/>
      <c r="REQ10" s="158"/>
      <c r="RER10" s="158"/>
      <c r="RES10" s="158"/>
      <c r="RET10" s="158"/>
      <c r="REU10" s="158"/>
      <c r="REV10" s="158"/>
      <c r="REW10" s="158"/>
      <c r="REX10" s="158"/>
      <c r="REY10" s="158"/>
      <c r="REZ10" s="158"/>
      <c r="RFA10" s="158"/>
      <c r="RFB10" s="158"/>
      <c r="RFC10" s="158"/>
      <c r="RFD10" s="158"/>
      <c r="RFE10" s="158"/>
      <c r="RFF10" s="158"/>
      <c r="RFG10" s="158"/>
      <c r="RFH10" s="158"/>
      <c r="RFI10" s="158"/>
      <c r="RFJ10" s="158"/>
      <c r="RFK10" s="158"/>
      <c r="RFL10" s="158"/>
      <c r="RFM10" s="158"/>
      <c r="RFN10" s="158"/>
      <c r="RFO10" s="158"/>
      <c r="RFP10" s="158"/>
      <c r="RFQ10" s="158"/>
      <c r="RFR10" s="158"/>
      <c r="RFS10" s="158"/>
      <c r="RFT10" s="158"/>
      <c r="RFU10" s="158"/>
      <c r="RFV10" s="158"/>
      <c r="RFW10" s="158"/>
      <c r="RFX10" s="158"/>
      <c r="RFY10" s="158"/>
      <c r="RFZ10" s="158"/>
      <c r="RGA10" s="158"/>
      <c r="RGB10" s="158"/>
      <c r="RGC10" s="158"/>
      <c r="RGD10" s="158"/>
      <c r="RGE10" s="158"/>
      <c r="RGF10" s="158"/>
      <c r="RGG10" s="158"/>
      <c r="RGH10" s="158"/>
      <c r="RGI10" s="158"/>
      <c r="RGJ10" s="158"/>
      <c r="RGK10" s="158"/>
      <c r="RGL10" s="158"/>
      <c r="RGM10" s="158"/>
      <c r="RGN10" s="158"/>
      <c r="RGO10" s="158"/>
      <c r="RGP10" s="158"/>
      <c r="RGQ10" s="158"/>
      <c r="RGR10" s="158"/>
      <c r="RGS10" s="158"/>
      <c r="RGT10" s="158"/>
      <c r="RGU10" s="158"/>
      <c r="RGV10" s="158"/>
      <c r="RGW10" s="158"/>
      <c r="RGX10" s="158"/>
      <c r="RGY10" s="158"/>
      <c r="RGZ10" s="158"/>
      <c r="RHA10" s="158"/>
      <c r="RHB10" s="158"/>
      <c r="RHC10" s="158"/>
      <c r="RHD10" s="158"/>
      <c r="RHE10" s="158"/>
      <c r="RHF10" s="158"/>
      <c r="RHG10" s="158"/>
      <c r="RHH10" s="158"/>
      <c r="RHI10" s="158"/>
      <c r="RHJ10" s="158"/>
      <c r="RHK10" s="158"/>
      <c r="RHL10" s="158"/>
      <c r="RHM10" s="158"/>
      <c r="RHN10" s="158"/>
      <c r="RHO10" s="158"/>
      <c r="RHP10" s="158"/>
      <c r="RHQ10" s="158"/>
      <c r="RHR10" s="158"/>
      <c r="RHS10" s="158"/>
      <c r="RHT10" s="158"/>
      <c r="RHU10" s="158"/>
      <c r="RHV10" s="158"/>
      <c r="RHW10" s="158"/>
      <c r="RHX10" s="158"/>
      <c r="RHY10" s="158"/>
      <c r="RHZ10" s="158"/>
      <c r="RIA10" s="158"/>
      <c r="RIB10" s="158"/>
      <c r="RIC10" s="158"/>
      <c r="RID10" s="158"/>
      <c r="RIE10" s="158"/>
      <c r="RIF10" s="158"/>
      <c r="RIG10" s="158"/>
      <c r="RIH10" s="158"/>
      <c r="RII10" s="158"/>
      <c r="RIJ10" s="158"/>
      <c r="RIK10" s="158"/>
      <c r="RIL10" s="158"/>
      <c r="RIM10" s="158"/>
      <c r="RIN10" s="158"/>
      <c r="RIO10" s="158"/>
      <c r="RIP10" s="158"/>
      <c r="RIQ10" s="158"/>
      <c r="RIR10" s="158"/>
      <c r="RIS10" s="158"/>
      <c r="RIT10" s="158"/>
      <c r="RIU10" s="158"/>
      <c r="RIV10" s="158"/>
      <c r="RIW10" s="158"/>
      <c r="RIX10" s="158"/>
      <c r="RIY10" s="158"/>
      <c r="RIZ10" s="158"/>
      <c r="RJA10" s="158"/>
      <c r="RJB10" s="158"/>
      <c r="RJC10" s="158"/>
      <c r="RJD10" s="158"/>
      <c r="RJE10" s="158"/>
      <c r="RJF10" s="158"/>
      <c r="RJG10" s="158"/>
      <c r="RJH10" s="158"/>
      <c r="RJI10" s="158"/>
      <c r="RJJ10" s="158"/>
      <c r="RJK10" s="158"/>
      <c r="RJL10" s="158"/>
      <c r="RJM10" s="158"/>
      <c r="RJN10" s="158"/>
      <c r="RJO10" s="158"/>
      <c r="RJP10" s="158"/>
      <c r="RJQ10" s="158"/>
      <c r="RJR10" s="158"/>
      <c r="RJS10" s="158"/>
      <c r="RJT10" s="158"/>
      <c r="RJU10" s="158"/>
      <c r="RJV10" s="158"/>
      <c r="RJW10" s="158"/>
      <c r="RJX10" s="158"/>
      <c r="RJY10" s="158"/>
      <c r="RJZ10" s="158"/>
      <c r="RKA10" s="158"/>
      <c r="RKB10" s="158"/>
      <c r="RKC10" s="158"/>
      <c r="RKD10" s="158"/>
      <c r="RKE10" s="158"/>
      <c r="RKF10" s="158"/>
      <c r="RKG10" s="158"/>
      <c r="RKH10" s="158"/>
      <c r="RKI10" s="158"/>
      <c r="RKJ10" s="158"/>
      <c r="RKK10" s="158"/>
      <c r="RKL10" s="158"/>
      <c r="RKM10" s="158"/>
      <c r="RKN10" s="158"/>
      <c r="RKO10" s="158"/>
      <c r="RKP10" s="158"/>
      <c r="RKQ10" s="158"/>
      <c r="RKR10" s="158"/>
      <c r="RKS10" s="158"/>
      <c r="RKT10" s="158"/>
      <c r="RKU10" s="158"/>
      <c r="RKV10" s="158"/>
      <c r="RKW10" s="158"/>
      <c r="RKX10" s="158"/>
      <c r="RKY10" s="158"/>
      <c r="RKZ10" s="158"/>
      <c r="RLA10" s="158"/>
      <c r="RLB10" s="158"/>
      <c r="RLC10" s="158"/>
      <c r="RLD10" s="158"/>
      <c r="RLE10" s="158"/>
      <c r="RLF10" s="158"/>
      <c r="RLG10" s="158"/>
      <c r="RLH10" s="158"/>
      <c r="RLI10" s="158"/>
      <c r="RLJ10" s="158"/>
      <c r="RLK10" s="158"/>
      <c r="RLL10" s="158"/>
      <c r="RLM10" s="158"/>
      <c r="RLN10" s="158"/>
      <c r="RLO10" s="158"/>
      <c r="RLP10" s="158"/>
      <c r="RLQ10" s="158"/>
      <c r="RLR10" s="158"/>
      <c r="RLS10" s="158"/>
      <c r="RLT10" s="158"/>
      <c r="RLU10" s="158"/>
      <c r="RLV10" s="158"/>
      <c r="RLW10" s="158"/>
      <c r="RLX10" s="158"/>
      <c r="RLY10" s="158"/>
      <c r="RLZ10" s="158"/>
      <c r="RMA10" s="158"/>
      <c r="RMB10" s="158"/>
      <c r="RMC10" s="158"/>
      <c r="RMD10" s="158"/>
      <c r="RME10" s="158"/>
      <c r="RMF10" s="158"/>
      <c r="RMG10" s="158"/>
      <c r="RMH10" s="158"/>
      <c r="RMI10" s="158"/>
      <c r="RMJ10" s="158"/>
      <c r="RMK10" s="158"/>
      <c r="RML10" s="158"/>
      <c r="RMM10" s="158"/>
      <c r="RMN10" s="158"/>
      <c r="RMO10" s="158"/>
      <c r="RMP10" s="158"/>
      <c r="RMQ10" s="158"/>
      <c r="RMR10" s="158"/>
      <c r="RMS10" s="158"/>
      <c r="RMT10" s="158"/>
      <c r="RMU10" s="158"/>
      <c r="RMV10" s="158"/>
      <c r="RMW10" s="158"/>
      <c r="RMX10" s="158"/>
      <c r="RMY10" s="158"/>
      <c r="RMZ10" s="158"/>
      <c r="RNA10" s="158"/>
      <c r="RNB10" s="158"/>
      <c r="RNC10" s="158"/>
      <c r="RND10" s="158"/>
      <c r="RNE10" s="158"/>
      <c r="RNF10" s="158"/>
      <c r="RNG10" s="158"/>
      <c r="RNH10" s="158"/>
      <c r="RNI10" s="158"/>
      <c r="RNJ10" s="158"/>
      <c r="RNK10" s="158"/>
      <c r="RNL10" s="158"/>
      <c r="RNM10" s="158"/>
      <c r="RNN10" s="158"/>
      <c r="RNO10" s="158"/>
      <c r="RNP10" s="158"/>
      <c r="RNQ10" s="158"/>
      <c r="RNR10" s="158"/>
      <c r="RNS10" s="158"/>
      <c r="RNT10" s="158"/>
      <c r="RNU10" s="158"/>
      <c r="RNV10" s="158"/>
      <c r="RNW10" s="158"/>
      <c r="RNX10" s="158"/>
      <c r="RNY10" s="158"/>
      <c r="RNZ10" s="158"/>
      <c r="ROA10" s="158"/>
      <c r="ROB10" s="158"/>
      <c r="ROC10" s="158"/>
      <c r="ROD10" s="158"/>
      <c r="ROE10" s="158"/>
      <c r="ROF10" s="158"/>
      <c r="ROG10" s="158"/>
      <c r="ROH10" s="158"/>
      <c r="ROI10" s="158"/>
      <c r="ROJ10" s="158"/>
      <c r="ROK10" s="158"/>
      <c r="ROL10" s="158"/>
      <c r="ROM10" s="158"/>
      <c r="RON10" s="158"/>
      <c r="ROO10" s="158"/>
      <c r="ROP10" s="158"/>
      <c r="ROQ10" s="158"/>
      <c r="ROR10" s="158"/>
      <c r="ROS10" s="158"/>
      <c r="ROT10" s="158"/>
      <c r="ROU10" s="158"/>
      <c r="ROV10" s="158"/>
      <c r="ROW10" s="158"/>
      <c r="ROX10" s="158"/>
      <c r="ROY10" s="158"/>
      <c r="ROZ10" s="158"/>
      <c r="RPA10" s="158"/>
      <c r="RPB10" s="158"/>
      <c r="RPC10" s="158"/>
      <c r="RPD10" s="158"/>
      <c r="RPE10" s="158"/>
      <c r="RPF10" s="158"/>
      <c r="RPG10" s="158"/>
      <c r="RPH10" s="158"/>
      <c r="RPI10" s="158"/>
      <c r="RPJ10" s="158"/>
      <c r="RPK10" s="158"/>
      <c r="RPL10" s="158"/>
      <c r="RPM10" s="158"/>
      <c r="RPN10" s="158"/>
      <c r="RPO10" s="158"/>
      <c r="RPP10" s="158"/>
      <c r="RPQ10" s="158"/>
      <c r="RPR10" s="158"/>
      <c r="RPS10" s="158"/>
      <c r="RPT10" s="158"/>
      <c r="RPU10" s="158"/>
      <c r="RPV10" s="158"/>
      <c r="RPW10" s="158"/>
      <c r="RPX10" s="158"/>
      <c r="RPY10" s="158"/>
      <c r="RPZ10" s="158"/>
      <c r="RQA10" s="158"/>
      <c r="RQB10" s="158"/>
      <c r="RQC10" s="158"/>
      <c r="RQD10" s="158"/>
      <c r="RQE10" s="158"/>
      <c r="RQF10" s="158"/>
      <c r="RQG10" s="158"/>
      <c r="RQH10" s="158"/>
      <c r="RQI10" s="158"/>
      <c r="RQJ10" s="158"/>
      <c r="RQK10" s="158"/>
      <c r="RQL10" s="158"/>
      <c r="RQM10" s="158"/>
      <c r="RQN10" s="158"/>
      <c r="RQO10" s="158"/>
      <c r="RQP10" s="158"/>
      <c r="RQQ10" s="158"/>
      <c r="RQR10" s="158"/>
      <c r="RQS10" s="158"/>
      <c r="RQT10" s="158"/>
      <c r="RQU10" s="158"/>
      <c r="RQV10" s="158"/>
      <c r="RQW10" s="158"/>
      <c r="RQX10" s="158"/>
      <c r="RQY10" s="158"/>
      <c r="RQZ10" s="158"/>
      <c r="RRA10" s="158"/>
      <c r="RRB10" s="158"/>
      <c r="RRC10" s="158"/>
      <c r="RRD10" s="158"/>
      <c r="RRE10" s="158"/>
      <c r="RRF10" s="158"/>
      <c r="RRG10" s="158"/>
      <c r="RRH10" s="158"/>
      <c r="RRI10" s="158"/>
      <c r="RRJ10" s="158"/>
      <c r="RRK10" s="158"/>
      <c r="RRL10" s="158"/>
      <c r="RRM10" s="158"/>
      <c r="RRN10" s="158"/>
      <c r="RRO10" s="158"/>
      <c r="RRP10" s="158"/>
      <c r="RRQ10" s="158"/>
      <c r="RRR10" s="158"/>
      <c r="RRS10" s="158"/>
      <c r="RRT10" s="158"/>
      <c r="RRU10" s="158"/>
      <c r="RRV10" s="158"/>
      <c r="RRW10" s="158"/>
      <c r="RRX10" s="158"/>
      <c r="RRY10" s="158"/>
      <c r="RRZ10" s="158"/>
      <c r="RSA10" s="158"/>
      <c r="RSB10" s="158"/>
      <c r="RSC10" s="158"/>
      <c r="RSD10" s="158"/>
      <c r="RSE10" s="158"/>
      <c r="RSF10" s="158"/>
      <c r="RSG10" s="158"/>
      <c r="RSH10" s="158"/>
      <c r="RSI10" s="158"/>
      <c r="RSJ10" s="158"/>
      <c r="RSK10" s="158"/>
      <c r="RSL10" s="158"/>
      <c r="RSM10" s="158"/>
      <c r="RSN10" s="158"/>
      <c r="RSO10" s="158"/>
      <c r="RSP10" s="158"/>
      <c r="RSQ10" s="158"/>
      <c r="RSR10" s="158"/>
      <c r="RSS10" s="158"/>
      <c r="RST10" s="158"/>
      <c r="RSU10" s="158"/>
      <c r="RSV10" s="158"/>
      <c r="RSW10" s="158"/>
      <c r="RSX10" s="158"/>
      <c r="RSY10" s="158"/>
      <c r="RSZ10" s="158"/>
      <c r="RTA10" s="158"/>
      <c r="RTB10" s="158"/>
      <c r="RTC10" s="158"/>
      <c r="RTD10" s="158"/>
      <c r="RTE10" s="158"/>
      <c r="RTF10" s="158"/>
      <c r="RTG10" s="158"/>
      <c r="RTH10" s="158"/>
      <c r="RTI10" s="158"/>
      <c r="RTJ10" s="158"/>
      <c r="RTK10" s="158"/>
      <c r="RTL10" s="158"/>
      <c r="RTM10" s="158"/>
      <c r="RTN10" s="158"/>
      <c r="RTO10" s="158"/>
      <c r="RTP10" s="158"/>
      <c r="RTQ10" s="158"/>
      <c r="RTR10" s="158"/>
      <c r="RTS10" s="158"/>
      <c r="RTT10" s="158"/>
      <c r="RTU10" s="158"/>
      <c r="RTV10" s="158"/>
      <c r="RTW10" s="158"/>
      <c r="RTX10" s="158"/>
      <c r="RTY10" s="158"/>
      <c r="RTZ10" s="158"/>
      <c r="RUA10" s="158"/>
      <c r="RUB10" s="158"/>
      <c r="RUC10" s="158"/>
      <c r="RUD10" s="158"/>
      <c r="RUE10" s="158"/>
      <c r="RUF10" s="158"/>
      <c r="RUG10" s="158"/>
      <c r="RUH10" s="158"/>
      <c r="RUI10" s="158"/>
      <c r="RUJ10" s="158"/>
      <c r="RUK10" s="158"/>
      <c r="RUL10" s="158"/>
      <c r="RUM10" s="158"/>
      <c r="RUN10" s="158"/>
      <c r="RUO10" s="158"/>
      <c r="RUP10" s="158"/>
      <c r="RUQ10" s="158"/>
      <c r="RUR10" s="158"/>
      <c r="RUS10" s="158"/>
      <c r="RUT10" s="158"/>
      <c r="RUU10" s="158"/>
      <c r="RUV10" s="158"/>
      <c r="RUW10" s="158"/>
      <c r="RUX10" s="158"/>
      <c r="RUY10" s="158"/>
      <c r="RUZ10" s="158"/>
      <c r="RVA10" s="158"/>
      <c r="RVB10" s="158"/>
      <c r="RVC10" s="158"/>
      <c r="RVD10" s="158"/>
      <c r="RVE10" s="158"/>
      <c r="RVF10" s="158"/>
      <c r="RVG10" s="158"/>
      <c r="RVH10" s="158"/>
      <c r="RVI10" s="158"/>
      <c r="RVJ10" s="158"/>
      <c r="RVK10" s="158"/>
      <c r="RVL10" s="158"/>
      <c r="RVM10" s="158"/>
      <c r="RVN10" s="158"/>
      <c r="RVO10" s="158"/>
      <c r="RVP10" s="158"/>
      <c r="RVQ10" s="158"/>
      <c r="RVR10" s="158"/>
      <c r="RVS10" s="158"/>
      <c r="RVT10" s="158"/>
      <c r="RVU10" s="158"/>
      <c r="RVV10" s="158"/>
      <c r="RVW10" s="158"/>
      <c r="RVX10" s="158"/>
      <c r="RVY10" s="158"/>
      <c r="RVZ10" s="158"/>
      <c r="RWA10" s="158"/>
      <c r="RWB10" s="158"/>
      <c r="RWC10" s="158"/>
      <c r="RWD10" s="158"/>
      <c r="RWE10" s="158"/>
      <c r="RWF10" s="158"/>
      <c r="RWG10" s="158"/>
      <c r="RWH10" s="158"/>
      <c r="RWI10" s="158"/>
      <c r="RWJ10" s="158"/>
      <c r="RWK10" s="158"/>
      <c r="RWL10" s="158"/>
      <c r="RWM10" s="158"/>
      <c r="RWN10" s="158"/>
      <c r="RWO10" s="158"/>
      <c r="RWP10" s="158"/>
      <c r="RWQ10" s="158"/>
      <c r="RWR10" s="158"/>
      <c r="RWS10" s="158"/>
      <c r="RWT10" s="158"/>
      <c r="RWU10" s="158"/>
      <c r="RWV10" s="158"/>
      <c r="RWW10" s="158"/>
      <c r="RWX10" s="158"/>
      <c r="RWY10" s="158"/>
      <c r="RWZ10" s="158"/>
      <c r="RXA10" s="158"/>
      <c r="RXB10" s="158"/>
      <c r="RXC10" s="158"/>
      <c r="RXD10" s="158"/>
      <c r="RXE10" s="158"/>
      <c r="RXF10" s="158"/>
      <c r="RXG10" s="158"/>
      <c r="RXH10" s="158"/>
      <c r="RXI10" s="158"/>
      <c r="RXJ10" s="158"/>
      <c r="RXK10" s="158"/>
      <c r="RXL10" s="158"/>
      <c r="RXM10" s="158"/>
      <c r="RXN10" s="158"/>
      <c r="RXO10" s="158"/>
      <c r="RXP10" s="158"/>
      <c r="RXQ10" s="158"/>
      <c r="RXR10" s="158"/>
      <c r="RXS10" s="158"/>
      <c r="RXT10" s="158"/>
      <c r="RXU10" s="158"/>
      <c r="RXV10" s="158"/>
      <c r="RXW10" s="158"/>
      <c r="RXX10" s="158"/>
      <c r="RXY10" s="158"/>
      <c r="RXZ10" s="158"/>
      <c r="RYA10" s="158"/>
      <c r="RYB10" s="158"/>
      <c r="RYC10" s="158"/>
      <c r="RYD10" s="158"/>
      <c r="RYE10" s="158"/>
      <c r="RYF10" s="158"/>
      <c r="RYG10" s="158"/>
      <c r="RYH10" s="158"/>
      <c r="RYI10" s="158"/>
      <c r="RYJ10" s="158"/>
      <c r="RYK10" s="158"/>
      <c r="RYL10" s="158"/>
      <c r="RYM10" s="158"/>
      <c r="RYN10" s="158"/>
      <c r="RYO10" s="158"/>
      <c r="RYP10" s="158"/>
      <c r="RYQ10" s="158"/>
      <c r="RYR10" s="158"/>
      <c r="RYS10" s="158"/>
      <c r="RYT10" s="158"/>
      <c r="RYU10" s="158"/>
      <c r="RYV10" s="158"/>
      <c r="RYW10" s="158"/>
      <c r="RYX10" s="158"/>
      <c r="RYY10" s="158"/>
      <c r="RYZ10" s="158"/>
      <c r="RZA10" s="158"/>
      <c r="RZB10" s="158"/>
      <c r="RZC10" s="158"/>
      <c r="RZD10" s="158"/>
      <c r="RZE10" s="158"/>
      <c r="RZF10" s="158"/>
      <c r="RZG10" s="158"/>
      <c r="RZH10" s="158"/>
      <c r="RZI10" s="158"/>
      <c r="RZJ10" s="158"/>
      <c r="RZK10" s="158"/>
      <c r="RZL10" s="158"/>
      <c r="RZM10" s="158"/>
      <c r="RZN10" s="158"/>
      <c r="RZO10" s="158"/>
      <c r="RZP10" s="158"/>
      <c r="RZQ10" s="158"/>
      <c r="RZR10" s="158"/>
      <c r="RZS10" s="158"/>
      <c r="RZT10" s="158"/>
      <c r="RZU10" s="158"/>
      <c r="RZV10" s="158"/>
      <c r="RZW10" s="158"/>
      <c r="RZX10" s="158"/>
      <c r="RZY10" s="158"/>
      <c r="RZZ10" s="158"/>
      <c r="SAA10" s="158"/>
      <c r="SAB10" s="158"/>
      <c r="SAC10" s="158"/>
      <c r="SAD10" s="158"/>
      <c r="SAE10" s="158"/>
      <c r="SAF10" s="158"/>
      <c r="SAG10" s="158"/>
      <c r="SAH10" s="158"/>
      <c r="SAI10" s="158"/>
      <c r="SAJ10" s="158"/>
      <c r="SAK10" s="158"/>
      <c r="SAL10" s="158"/>
      <c r="SAM10" s="158"/>
      <c r="SAN10" s="158"/>
      <c r="SAO10" s="158"/>
      <c r="SAP10" s="158"/>
      <c r="SAQ10" s="158"/>
      <c r="SAR10" s="158"/>
      <c r="SAS10" s="158"/>
      <c r="SAT10" s="158"/>
      <c r="SAU10" s="158"/>
      <c r="SAV10" s="158"/>
      <c r="SAW10" s="158"/>
      <c r="SAX10" s="158"/>
      <c r="SAY10" s="158"/>
      <c r="SAZ10" s="158"/>
      <c r="SBA10" s="158"/>
      <c r="SBB10" s="158"/>
      <c r="SBC10" s="158"/>
      <c r="SBD10" s="158"/>
      <c r="SBE10" s="158"/>
      <c r="SBF10" s="158"/>
      <c r="SBG10" s="158"/>
      <c r="SBH10" s="158"/>
      <c r="SBI10" s="158"/>
      <c r="SBJ10" s="158"/>
      <c r="SBK10" s="158"/>
      <c r="SBL10" s="158"/>
      <c r="SBM10" s="158"/>
      <c r="SBN10" s="158"/>
      <c r="SBO10" s="158"/>
      <c r="SBP10" s="158"/>
      <c r="SBQ10" s="158"/>
      <c r="SBR10" s="158"/>
      <c r="SBS10" s="158"/>
      <c r="SBT10" s="158"/>
      <c r="SBU10" s="158"/>
      <c r="SBV10" s="158"/>
      <c r="SBW10" s="158"/>
      <c r="SBX10" s="158"/>
      <c r="SBY10" s="158"/>
      <c r="SBZ10" s="158"/>
      <c r="SCA10" s="158"/>
      <c r="SCB10" s="158"/>
      <c r="SCC10" s="158"/>
      <c r="SCD10" s="158"/>
      <c r="SCE10" s="158"/>
      <c r="SCF10" s="158"/>
      <c r="SCG10" s="158"/>
      <c r="SCH10" s="158"/>
      <c r="SCI10" s="158"/>
      <c r="SCJ10" s="158"/>
      <c r="SCK10" s="158"/>
      <c r="SCL10" s="158"/>
      <c r="SCM10" s="158"/>
      <c r="SCN10" s="158"/>
      <c r="SCO10" s="158"/>
      <c r="SCP10" s="158"/>
      <c r="SCQ10" s="158"/>
      <c r="SCR10" s="158"/>
      <c r="SCS10" s="158"/>
      <c r="SCT10" s="158"/>
      <c r="SCU10" s="158"/>
      <c r="SCV10" s="158"/>
      <c r="SCW10" s="158"/>
      <c r="SCX10" s="158"/>
      <c r="SCY10" s="158"/>
      <c r="SCZ10" s="158"/>
      <c r="SDA10" s="158"/>
      <c r="SDB10" s="158"/>
      <c r="SDC10" s="158"/>
      <c r="SDD10" s="158"/>
      <c r="SDE10" s="158"/>
      <c r="SDF10" s="158"/>
      <c r="SDG10" s="158"/>
      <c r="SDH10" s="158"/>
      <c r="SDI10" s="158"/>
      <c r="SDJ10" s="158"/>
      <c r="SDK10" s="158"/>
      <c r="SDL10" s="158"/>
      <c r="SDM10" s="158"/>
      <c r="SDN10" s="158"/>
      <c r="SDO10" s="158"/>
      <c r="SDP10" s="158"/>
      <c r="SDQ10" s="158"/>
      <c r="SDR10" s="158"/>
      <c r="SDS10" s="158"/>
      <c r="SDT10" s="158"/>
      <c r="SDU10" s="158"/>
      <c r="SDV10" s="158"/>
      <c r="SDW10" s="158"/>
      <c r="SDX10" s="158"/>
      <c r="SDY10" s="158"/>
      <c r="SDZ10" s="158"/>
      <c r="SEA10" s="158"/>
      <c r="SEB10" s="158"/>
      <c r="SEC10" s="158"/>
      <c r="SED10" s="158"/>
      <c r="SEE10" s="158"/>
      <c r="SEF10" s="158"/>
      <c r="SEG10" s="158"/>
      <c r="SEH10" s="158"/>
      <c r="SEI10" s="158"/>
      <c r="SEJ10" s="158"/>
      <c r="SEK10" s="158"/>
      <c r="SEL10" s="158"/>
      <c r="SEM10" s="158"/>
      <c r="SEN10" s="158"/>
      <c r="SEO10" s="158"/>
      <c r="SEP10" s="158"/>
      <c r="SEQ10" s="158"/>
      <c r="SER10" s="158"/>
      <c r="SES10" s="158"/>
      <c r="SET10" s="158"/>
      <c r="SEU10" s="158"/>
      <c r="SEV10" s="158"/>
      <c r="SEW10" s="158"/>
      <c r="SEX10" s="158"/>
      <c r="SEY10" s="158"/>
      <c r="SEZ10" s="158"/>
      <c r="SFA10" s="158"/>
      <c r="SFB10" s="158"/>
      <c r="SFC10" s="158"/>
      <c r="SFD10" s="158"/>
      <c r="SFE10" s="158"/>
      <c r="SFF10" s="158"/>
      <c r="SFG10" s="158"/>
      <c r="SFH10" s="158"/>
      <c r="SFI10" s="158"/>
      <c r="SFJ10" s="158"/>
      <c r="SFK10" s="158"/>
      <c r="SFL10" s="158"/>
      <c r="SFM10" s="158"/>
      <c r="SFN10" s="158"/>
      <c r="SFO10" s="158"/>
      <c r="SFP10" s="158"/>
      <c r="SFQ10" s="158"/>
      <c r="SFR10" s="158"/>
      <c r="SFS10" s="158"/>
      <c r="SFT10" s="158"/>
      <c r="SFU10" s="158"/>
      <c r="SFV10" s="158"/>
      <c r="SFW10" s="158"/>
      <c r="SFX10" s="158"/>
      <c r="SFY10" s="158"/>
      <c r="SFZ10" s="158"/>
      <c r="SGA10" s="158"/>
      <c r="SGB10" s="158"/>
      <c r="SGC10" s="158"/>
      <c r="SGD10" s="158"/>
      <c r="SGE10" s="158"/>
      <c r="SGF10" s="158"/>
      <c r="SGG10" s="158"/>
      <c r="SGH10" s="158"/>
      <c r="SGI10" s="158"/>
      <c r="SGJ10" s="158"/>
      <c r="SGK10" s="158"/>
      <c r="SGL10" s="158"/>
      <c r="SGM10" s="158"/>
      <c r="SGN10" s="158"/>
      <c r="SGO10" s="158"/>
      <c r="SGP10" s="158"/>
      <c r="SGQ10" s="158"/>
      <c r="SGR10" s="158"/>
      <c r="SGS10" s="158"/>
      <c r="SGT10" s="158"/>
      <c r="SGU10" s="158"/>
      <c r="SGV10" s="158"/>
      <c r="SGW10" s="158"/>
      <c r="SGX10" s="158"/>
      <c r="SGY10" s="158"/>
      <c r="SGZ10" s="158"/>
      <c r="SHA10" s="158"/>
      <c r="SHB10" s="158"/>
      <c r="SHC10" s="158"/>
      <c r="SHD10" s="158"/>
      <c r="SHE10" s="158"/>
      <c r="SHF10" s="158"/>
      <c r="SHG10" s="158"/>
      <c r="SHH10" s="158"/>
      <c r="SHI10" s="158"/>
      <c r="SHJ10" s="158"/>
      <c r="SHK10" s="158"/>
      <c r="SHL10" s="158"/>
      <c r="SHM10" s="158"/>
      <c r="SHN10" s="158"/>
      <c r="SHO10" s="158"/>
      <c r="SHP10" s="158"/>
      <c r="SHQ10" s="158"/>
      <c r="SHR10" s="158"/>
      <c r="SHS10" s="158"/>
      <c r="SHT10" s="158"/>
      <c r="SHU10" s="158"/>
      <c r="SHV10" s="158"/>
      <c r="SHW10" s="158"/>
      <c r="SHX10" s="158"/>
      <c r="SHY10" s="158"/>
      <c r="SHZ10" s="158"/>
      <c r="SIA10" s="158"/>
      <c r="SIB10" s="158"/>
      <c r="SIC10" s="158"/>
      <c r="SID10" s="158"/>
      <c r="SIE10" s="158"/>
      <c r="SIF10" s="158"/>
      <c r="SIG10" s="158"/>
      <c r="SIH10" s="158"/>
      <c r="SII10" s="158"/>
      <c r="SIJ10" s="158"/>
      <c r="SIK10" s="158"/>
      <c r="SIL10" s="158"/>
      <c r="SIM10" s="158"/>
      <c r="SIN10" s="158"/>
      <c r="SIO10" s="158"/>
      <c r="SIP10" s="158"/>
      <c r="SIQ10" s="158"/>
      <c r="SIR10" s="158"/>
      <c r="SIS10" s="158"/>
      <c r="SIT10" s="158"/>
      <c r="SIU10" s="158"/>
      <c r="SIV10" s="158"/>
      <c r="SIW10" s="158"/>
      <c r="SIX10" s="158"/>
      <c r="SIY10" s="158"/>
      <c r="SIZ10" s="158"/>
      <c r="SJA10" s="158"/>
      <c r="SJB10" s="158"/>
      <c r="SJC10" s="158"/>
      <c r="SJD10" s="158"/>
      <c r="SJE10" s="158"/>
      <c r="SJF10" s="158"/>
      <c r="SJG10" s="158"/>
      <c r="SJH10" s="158"/>
      <c r="SJI10" s="158"/>
      <c r="SJJ10" s="158"/>
      <c r="SJK10" s="158"/>
      <c r="SJL10" s="158"/>
      <c r="SJM10" s="158"/>
      <c r="SJN10" s="158"/>
      <c r="SJO10" s="158"/>
      <c r="SJP10" s="158"/>
      <c r="SJQ10" s="158"/>
      <c r="SJR10" s="158"/>
      <c r="SJS10" s="158"/>
      <c r="SJT10" s="158"/>
      <c r="SJU10" s="158"/>
      <c r="SJV10" s="158"/>
      <c r="SJW10" s="158"/>
      <c r="SJX10" s="158"/>
      <c r="SJY10" s="158"/>
      <c r="SJZ10" s="158"/>
      <c r="SKA10" s="158"/>
      <c r="SKB10" s="158"/>
      <c r="SKC10" s="158"/>
      <c r="SKD10" s="158"/>
      <c r="SKE10" s="158"/>
      <c r="SKF10" s="158"/>
      <c r="SKG10" s="158"/>
      <c r="SKH10" s="158"/>
      <c r="SKI10" s="158"/>
      <c r="SKJ10" s="158"/>
      <c r="SKK10" s="158"/>
      <c r="SKL10" s="158"/>
      <c r="SKM10" s="158"/>
      <c r="SKN10" s="158"/>
      <c r="SKO10" s="158"/>
      <c r="SKP10" s="158"/>
      <c r="SKQ10" s="158"/>
      <c r="SKR10" s="158"/>
      <c r="SKS10" s="158"/>
      <c r="SKT10" s="158"/>
      <c r="SKU10" s="158"/>
      <c r="SKV10" s="158"/>
      <c r="SKW10" s="158"/>
      <c r="SKX10" s="158"/>
      <c r="SKY10" s="158"/>
      <c r="SKZ10" s="158"/>
      <c r="SLA10" s="158"/>
      <c r="SLB10" s="158"/>
      <c r="SLC10" s="158"/>
      <c r="SLD10" s="158"/>
      <c r="SLE10" s="158"/>
      <c r="SLF10" s="158"/>
      <c r="SLG10" s="158"/>
      <c r="SLH10" s="158"/>
      <c r="SLI10" s="158"/>
      <c r="SLJ10" s="158"/>
      <c r="SLK10" s="158"/>
      <c r="SLL10" s="158"/>
      <c r="SLM10" s="158"/>
      <c r="SLN10" s="158"/>
      <c r="SLO10" s="158"/>
      <c r="SLP10" s="158"/>
      <c r="SLQ10" s="158"/>
      <c r="SLR10" s="158"/>
      <c r="SLS10" s="158"/>
      <c r="SLT10" s="158"/>
      <c r="SLU10" s="158"/>
      <c r="SLV10" s="158"/>
      <c r="SLW10" s="158"/>
      <c r="SLX10" s="158"/>
      <c r="SLY10" s="158"/>
      <c r="SLZ10" s="158"/>
      <c r="SMA10" s="158"/>
      <c r="SMB10" s="158"/>
      <c r="SMC10" s="158"/>
      <c r="SMD10" s="158"/>
      <c r="SME10" s="158"/>
      <c r="SMF10" s="158"/>
      <c r="SMG10" s="158"/>
      <c r="SMH10" s="158"/>
      <c r="SMI10" s="158"/>
      <c r="SMJ10" s="158"/>
      <c r="SMK10" s="158"/>
      <c r="SML10" s="158"/>
      <c r="SMM10" s="158"/>
      <c r="SMN10" s="158"/>
      <c r="SMO10" s="158"/>
      <c r="SMP10" s="158"/>
      <c r="SMQ10" s="158"/>
      <c r="SMR10" s="158"/>
      <c r="SMS10" s="158"/>
      <c r="SMT10" s="158"/>
      <c r="SMU10" s="158"/>
      <c r="SMV10" s="158"/>
      <c r="SMW10" s="158"/>
      <c r="SMX10" s="158"/>
      <c r="SMY10" s="158"/>
      <c r="SMZ10" s="158"/>
      <c r="SNA10" s="158"/>
      <c r="SNB10" s="158"/>
      <c r="SNC10" s="158"/>
      <c r="SND10" s="158"/>
      <c r="SNE10" s="158"/>
      <c r="SNF10" s="158"/>
      <c r="SNG10" s="158"/>
      <c r="SNH10" s="158"/>
      <c r="SNI10" s="158"/>
      <c r="SNJ10" s="158"/>
      <c r="SNK10" s="158"/>
      <c r="SNL10" s="158"/>
      <c r="SNM10" s="158"/>
      <c r="SNN10" s="158"/>
      <c r="SNO10" s="158"/>
      <c r="SNP10" s="158"/>
      <c r="SNQ10" s="158"/>
      <c r="SNR10" s="158"/>
      <c r="SNS10" s="158"/>
      <c r="SNT10" s="158"/>
      <c r="SNU10" s="158"/>
      <c r="SNV10" s="158"/>
      <c r="SNW10" s="158"/>
      <c r="SNX10" s="158"/>
      <c r="SNY10" s="158"/>
      <c r="SNZ10" s="158"/>
      <c r="SOA10" s="158"/>
      <c r="SOB10" s="158"/>
      <c r="SOC10" s="158"/>
      <c r="SOD10" s="158"/>
      <c r="SOE10" s="158"/>
      <c r="SOF10" s="158"/>
      <c r="SOG10" s="158"/>
      <c r="SOH10" s="158"/>
      <c r="SOI10" s="158"/>
      <c r="SOJ10" s="158"/>
      <c r="SOK10" s="158"/>
      <c r="SOL10" s="158"/>
      <c r="SOM10" s="158"/>
      <c r="SON10" s="158"/>
      <c r="SOO10" s="158"/>
      <c r="SOP10" s="158"/>
      <c r="SOQ10" s="158"/>
      <c r="SOR10" s="158"/>
      <c r="SOS10" s="158"/>
      <c r="SOT10" s="158"/>
      <c r="SOU10" s="158"/>
      <c r="SOV10" s="158"/>
      <c r="SOW10" s="158"/>
      <c r="SOX10" s="158"/>
      <c r="SOY10" s="158"/>
      <c r="SOZ10" s="158"/>
      <c r="SPA10" s="158"/>
      <c r="SPB10" s="158"/>
      <c r="SPC10" s="158"/>
      <c r="SPD10" s="158"/>
      <c r="SPE10" s="158"/>
      <c r="SPF10" s="158"/>
      <c r="SPG10" s="158"/>
      <c r="SPH10" s="158"/>
      <c r="SPI10" s="158"/>
      <c r="SPJ10" s="158"/>
      <c r="SPK10" s="158"/>
      <c r="SPL10" s="158"/>
      <c r="SPM10" s="158"/>
      <c r="SPN10" s="158"/>
      <c r="SPO10" s="158"/>
      <c r="SPP10" s="158"/>
      <c r="SPQ10" s="158"/>
      <c r="SPR10" s="158"/>
      <c r="SPS10" s="158"/>
      <c r="SPT10" s="158"/>
      <c r="SPU10" s="158"/>
      <c r="SPV10" s="158"/>
      <c r="SPW10" s="158"/>
      <c r="SPX10" s="158"/>
      <c r="SPY10" s="158"/>
      <c r="SPZ10" s="158"/>
      <c r="SQA10" s="158"/>
      <c r="SQB10" s="158"/>
      <c r="SQC10" s="158"/>
      <c r="SQD10" s="158"/>
      <c r="SQE10" s="158"/>
      <c r="SQF10" s="158"/>
      <c r="SQG10" s="158"/>
      <c r="SQH10" s="158"/>
      <c r="SQI10" s="158"/>
      <c r="SQJ10" s="158"/>
      <c r="SQK10" s="158"/>
      <c r="SQL10" s="158"/>
      <c r="SQM10" s="158"/>
      <c r="SQN10" s="158"/>
      <c r="SQO10" s="158"/>
      <c r="SQP10" s="158"/>
      <c r="SQQ10" s="158"/>
      <c r="SQR10" s="158"/>
      <c r="SQS10" s="158"/>
      <c r="SQT10" s="158"/>
      <c r="SQU10" s="158"/>
      <c r="SQV10" s="158"/>
      <c r="SQW10" s="158"/>
      <c r="SQX10" s="158"/>
      <c r="SQY10" s="158"/>
      <c r="SQZ10" s="158"/>
      <c r="SRA10" s="158"/>
      <c r="SRB10" s="158"/>
      <c r="SRC10" s="158"/>
      <c r="SRD10" s="158"/>
      <c r="SRE10" s="158"/>
      <c r="SRF10" s="158"/>
      <c r="SRG10" s="158"/>
      <c r="SRH10" s="158"/>
      <c r="SRI10" s="158"/>
      <c r="SRJ10" s="158"/>
      <c r="SRK10" s="158"/>
      <c r="SRL10" s="158"/>
      <c r="SRM10" s="158"/>
      <c r="SRN10" s="158"/>
      <c r="SRO10" s="158"/>
      <c r="SRP10" s="158"/>
      <c r="SRQ10" s="158"/>
      <c r="SRR10" s="158"/>
      <c r="SRS10" s="158"/>
      <c r="SRT10" s="158"/>
      <c r="SRU10" s="158"/>
      <c r="SRV10" s="158"/>
      <c r="SRW10" s="158"/>
      <c r="SRX10" s="158"/>
      <c r="SRY10" s="158"/>
      <c r="SRZ10" s="158"/>
      <c r="SSA10" s="158"/>
      <c r="SSB10" s="158"/>
      <c r="SSC10" s="158"/>
      <c r="SSD10" s="158"/>
      <c r="SSE10" s="158"/>
      <c r="SSF10" s="158"/>
      <c r="SSG10" s="158"/>
      <c r="SSH10" s="158"/>
      <c r="SSI10" s="158"/>
      <c r="SSJ10" s="158"/>
      <c r="SSK10" s="158"/>
      <c r="SSL10" s="158"/>
      <c r="SSM10" s="158"/>
      <c r="SSN10" s="158"/>
      <c r="SSO10" s="158"/>
      <c r="SSP10" s="158"/>
      <c r="SSQ10" s="158"/>
      <c r="SSR10" s="158"/>
      <c r="SSS10" s="158"/>
      <c r="SST10" s="158"/>
      <c r="SSU10" s="158"/>
      <c r="SSV10" s="158"/>
      <c r="SSW10" s="158"/>
      <c r="SSX10" s="158"/>
      <c r="SSY10" s="158"/>
      <c r="SSZ10" s="158"/>
      <c r="STA10" s="158"/>
      <c r="STB10" s="158"/>
      <c r="STC10" s="158"/>
      <c r="STD10" s="158"/>
      <c r="STE10" s="158"/>
      <c r="STF10" s="158"/>
      <c r="STG10" s="158"/>
      <c r="STH10" s="158"/>
      <c r="STI10" s="158"/>
      <c r="STJ10" s="158"/>
      <c r="STK10" s="158"/>
      <c r="STL10" s="158"/>
      <c r="STM10" s="158"/>
      <c r="STN10" s="158"/>
      <c r="STO10" s="158"/>
      <c r="STP10" s="158"/>
      <c r="STQ10" s="158"/>
      <c r="STR10" s="158"/>
      <c r="STS10" s="158"/>
      <c r="STT10" s="158"/>
      <c r="STU10" s="158"/>
      <c r="STV10" s="158"/>
      <c r="STW10" s="158"/>
      <c r="STX10" s="158"/>
      <c r="STY10" s="158"/>
      <c r="STZ10" s="158"/>
      <c r="SUA10" s="158"/>
      <c r="SUB10" s="158"/>
      <c r="SUC10" s="158"/>
      <c r="SUD10" s="158"/>
      <c r="SUE10" s="158"/>
      <c r="SUF10" s="158"/>
      <c r="SUG10" s="158"/>
      <c r="SUH10" s="158"/>
      <c r="SUI10" s="158"/>
      <c r="SUJ10" s="158"/>
      <c r="SUK10" s="158"/>
      <c r="SUL10" s="158"/>
      <c r="SUM10" s="158"/>
      <c r="SUN10" s="158"/>
      <c r="SUO10" s="158"/>
      <c r="SUP10" s="158"/>
      <c r="SUQ10" s="158"/>
      <c r="SUR10" s="158"/>
      <c r="SUS10" s="158"/>
      <c r="SUT10" s="158"/>
      <c r="SUU10" s="158"/>
      <c r="SUV10" s="158"/>
      <c r="SUW10" s="158"/>
      <c r="SUX10" s="158"/>
      <c r="SUY10" s="158"/>
      <c r="SUZ10" s="158"/>
      <c r="SVA10" s="158"/>
      <c r="SVB10" s="158"/>
      <c r="SVC10" s="158"/>
      <c r="SVD10" s="158"/>
      <c r="SVE10" s="158"/>
      <c r="SVF10" s="158"/>
      <c r="SVG10" s="158"/>
      <c r="SVH10" s="158"/>
      <c r="SVI10" s="158"/>
      <c r="SVJ10" s="158"/>
      <c r="SVK10" s="158"/>
      <c r="SVL10" s="158"/>
      <c r="SVM10" s="158"/>
      <c r="SVN10" s="158"/>
      <c r="SVO10" s="158"/>
      <c r="SVP10" s="158"/>
      <c r="SVQ10" s="158"/>
      <c r="SVR10" s="158"/>
      <c r="SVS10" s="158"/>
      <c r="SVT10" s="158"/>
      <c r="SVU10" s="158"/>
      <c r="SVV10" s="158"/>
      <c r="SVW10" s="158"/>
      <c r="SVX10" s="158"/>
      <c r="SVY10" s="158"/>
      <c r="SVZ10" s="158"/>
      <c r="SWA10" s="158"/>
      <c r="SWB10" s="158"/>
      <c r="SWC10" s="158"/>
      <c r="SWD10" s="158"/>
      <c r="SWE10" s="158"/>
      <c r="SWF10" s="158"/>
      <c r="SWG10" s="158"/>
      <c r="SWH10" s="158"/>
      <c r="SWI10" s="158"/>
      <c r="SWJ10" s="158"/>
      <c r="SWK10" s="158"/>
      <c r="SWL10" s="158"/>
      <c r="SWM10" s="158"/>
      <c r="SWN10" s="158"/>
      <c r="SWO10" s="158"/>
      <c r="SWP10" s="158"/>
      <c r="SWQ10" s="158"/>
      <c r="SWR10" s="158"/>
      <c r="SWS10" s="158"/>
      <c r="SWT10" s="158"/>
      <c r="SWU10" s="158"/>
      <c r="SWV10" s="158"/>
      <c r="SWW10" s="158"/>
      <c r="SWX10" s="158"/>
      <c r="SWY10" s="158"/>
      <c r="SWZ10" s="158"/>
      <c r="SXA10" s="158"/>
      <c r="SXB10" s="158"/>
      <c r="SXC10" s="158"/>
      <c r="SXD10" s="158"/>
      <c r="SXE10" s="158"/>
      <c r="SXF10" s="158"/>
      <c r="SXG10" s="158"/>
      <c r="SXH10" s="158"/>
      <c r="SXI10" s="158"/>
      <c r="SXJ10" s="158"/>
      <c r="SXK10" s="158"/>
      <c r="SXL10" s="158"/>
      <c r="SXM10" s="158"/>
      <c r="SXN10" s="158"/>
      <c r="SXO10" s="158"/>
      <c r="SXP10" s="158"/>
      <c r="SXQ10" s="158"/>
      <c r="SXR10" s="158"/>
      <c r="SXS10" s="158"/>
      <c r="SXT10" s="158"/>
      <c r="SXU10" s="158"/>
      <c r="SXV10" s="158"/>
      <c r="SXW10" s="158"/>
      <c r="SXX10" s="158"/>
      <c r="SXY10" s="158"/>
      <c r="SXZ10" s="158"/>
      <c r="SYA10" s="158"/>
      <c r="SYB10" s="158"/>
      <c r="SYC10" s="158"/>
      <c r="SYD10" s="158"/>
      <c r="SYE10" s="158"/>
      <c r="SYF10" s="158"/>
      <c r="SYG10" s="158"/>
      <c r="SYH10" s="158"/>
      <c r="SYI10" s="158"/>
      <c r="SYJ10" s="158"/>
      <c r="SYK10" s="158"/>
      <c r="SYL10" s="158"/>
      <c r="SYM10" s="158"/>
      <c r="SYN10" s="158"/>
      <c r="SYO10" s="158"/>
      <c r="SYP10" s="158"/>
      <c r="SYQ10" s="158"/>
      <c r="SYR10" s="158"/>
      <c r="SYS10" s="158"/>
      <c r="SYT10" s="158"/>
      <c r="SYU10" s="158"/>
      <c r="SYV10" s="158"/>
      <c r="SYW10" s="158"/>
      <c r="SYX10" s="158"/>
      <c r="SYY10" s="158"/>
      <c r="SYZ10" s="158"/>
      <c r="SZA10" s="158"/>
      <c r="SZB10" s="158"/>
      <c r="SZC10" s="158"/>
      <c r="SZD10" s="158"/>
      <c r="SZE10" s="158"/>
      <c r="SZF10" s="158"/>
      <c r="SZG10" s="158"/>
      <c r="SZH10" s="158"/>
      <c r="SZI10" s="158"/>
      <c r="SZJ10" s="158"/>
      <c r="SZK10" s="158"/>
      <c r="SZL10" s="158"/>
      <c r="SZM10" s="158"/>
      <c r="SZN10" s="158"/>
      <c r="SZO10" s="158"/>
      <c r="SZP10" s="158"/>
      <c r="SZQ10" s="158"/>
      <c r="SZR10" s="158"/>
      <c r="SZS10" s="158"/>
      <c r="SZT10" s="158"/>
      <c r="SZU10" s="158"/>
      <c r="SZV10" s="158"/>
      <c r="SZW10" s="158"/>
      <c r="SZX10" s="158"/>
      <c r="SZY10" s="158"/>
      <c r="SZZ10" s="158"/>
      <c r="TAA10" s="158"/>
      <c r="TAB10" s="158"/>
      <c r="TAC10" s="158"/>
      <c r="TAD10" s="158"/>
      <c r="TAE10" s="158"/>
      <c r="TAF10" s="158"/>
      <c r="TAG10" s="158"/>
      <c r="TAH10" s="158"/>
      <c r="TAI10" s="158"/>
      <c r="TAJ10" s="158"/>
      <c r="TAK10" s="158"/>
      <c r="TAL10" s="158"/>
      <c r="TAM10" s="158"/>
      <c r="TAN10" s="158"/>
      <c r="TAO10" s="158"/>
      <c r="TAP10" s="158"/>
      <c r="TAQ10" s="158"/>
      <c r="TAR10" s="158"/>
      <c r="TAS10" s="158"/>
      <c r="TAT10" s="158"/>
      <c r="TAU10" s="158"/>
      <c r="TAV10" s="158"/>
      <c r="TAW10" s="158"/>
      <c r="TAX10" s="158"/>
      <c r="TAY10" s="158"/>
      <c r="TAZ10" s="158"/>
      <c r="TBA10" s="158"/>
      <c r="TBB10" s="158"/>
      <c r="TBC10" s="158"/>
      <c r="TBD10" s="158"/>
      <c r="TBE10" s="158"/>
      <c r="TBF10" s="158"/>
      <c r="TBG10" s="158"/>
      <c r="TBH10" s="158"/>
      <c r="TBI10" s="158"/>
      <c r="TBJ10" s="158"/>
      <c r="TBK10" s="158"/>
      <c r="TBL10" s="158"/>
      <c r="TBM10" s="158"/>
      <c r="TBN10" s="158"/>
      <c r="TBO10" s="158"/>
      <c r="TBP10" s="158"/>
      <c r="TBQ10" s="158"/>
      <c r="TBR10" s="158"/>
      <c r="TBS10" s="158"/>
      <c r="TBT10" s="158"/>
      <c r="TBU10" s="158"/>
      <c r="TBV10" s="158"/>
      <c r="TBW10" s="158"/>
      <c r="TBX10" s="158"/>
      <c r="TBY10" s="158"/>
      <c r="TBZ10" s="158"/>
      <c r="TCA10" s="158"/>
      <c r="TCB10" s="158"/>
      <c r="TCC10" s="158"/>
      <c r="TCD10" s="158"/>
      <c r="TCE10" s="158"/>
      <c r="TCF10" s="158"/>
      <c r="TCG10" s="158"/>
      <c r="TCH10" s="158"/>
      <c r="TCI10" s="158"/>
      <c r="TCJ10" s="158"/>
      <c r="TCK10" s="158"/>
      <c r="TCL10" s="158"/>
      <c r="TCM10" s="158"/>
      <c r="TCN10" s="158"/>
      <c r="TCO10" s="158"/>
      <c r="TCP10" s="158"/>
      <c r="TCQ10" s="158"/>
      <c r="TCR10" s="158"/>
      <c r="TCS10" s="158"/>
      <c r="TCT10" s="158"/>
      <c r="TCU10" s="158"/>
      <c r="TCV10" s="158"/>
      <c r="TCW10" s="158"/>
      <c r="TCX10" s="158"/>
      <c r="TCY10" s="158"/>
      <c r="TCZ10" s="158"/>
      <c r="TDA10" s="158"/>
      <c r="TDB10" s="158"/>
      <c r="TDC10" s="158"/>
      <c r="TDD10" s="158"/>
      <c r="TDE10" s="158"/>
      <c r="TDF10" s="158"/>
      <c r="TDG10" s="158"/>
      <c r="TDH10" s="158"/>
      <c r="TDI10" s="158"/>
      <c r="TDJ10" s="158"/>
      <c r="TDK10" s="158"/>
      <c r="TDL10" s="158"/>
      <c r="TDM10" s="158"/>
      <c r="TDN10" s="158"/>
      <c r="TDO10" s="158"/>
      <c r="TDP10" s="158"/>
      <c r="TDQ10" s="158"/>
      <c r="TDR10" s="158"/>
      <c r="TDS10" s="158"/>
      <c r="TDT10" s="158"/>
      <c r="TDU10" s="158"/>
      <c r="TDV10" s="158"/>
      <c r="TDW10" s="158"/>
      <c r="TDX10" s="158"/>
      <c r="TDY10" s="158"/>
      <c r="TDZ10" s="158"/>
      <c r="TEA10" s="158"/>
      <c r="TEB10" s="158"/>
      <c r="TEC10" s="158"/>
      <c r="TED10" s="158"/>
      <c r="TEE10" s="158"/>
      <c r="TEF10" s="158"/>
      <c r="TEG10" s="158"/>
      <c r="TEH10" s="158"/>
      <c r="TEI10" s="158"/>
      <c r="TEJ10" s="158"/>
      <c r="TEK10" s="158"/>
      <c r="TEL10" s="158"/>
      <c r="TEM10" s="158"/>
      <c r="TEN10" s="158"/>
      <c r="TEO10" s="158"/>
      <c r="TEP10" s="158"/>
      <c r="TEQ10" s="158"/>
      <c r="TER10" s="158"/>
      <c r="TES10" s="158"/>
      <c r="TET10" s="158"/>
      <c r="TEU10" s="158"/>
      <c r="TEV10" s="158"/>
      <c r="TEW10" s="158"/>
      <c r="TEX10" s="158"/>
      <c r="TEY10" s="158"/>
      <c r="TEZ10" s="158"/>
      <c r="TFA10" s="158"/>
      <c r="TFB10" s="158"/>
      <c r="TFC10" s="158"/>
      <c r="TFD10" s="158"/>
      <c r="TFE10" s="158"/>
      <c r="TFF10" s="158"/>
      <c r="TFG10" s="158"/>
      <c r="TFH10" s="158"/>
      <c r="TFI10" s="158"/>
      <c r="TFJ10" s="158"/>
      <c r="TFK10" s="158"/>
      <c r="TFL10" s="158"/>
      <c r="TFM10" s="158"/>
      <c r="TFN10" s="158"/>
      <c r="TFO10" s="158"/>
      <c r="TFP10" s="158"/>
      <c r="TFQ10" s="158"/>
      <c r="TFR10" s="158"/>
      <c r="TFS10" s="158"/>
      <c r="TFT10" s="158"/>
      <c r="TFU10" s="158"/>
      <c r="TFV10" s="158"/>
      <c r="TFW10" s="158"/>
      <c r="TFX10" s="158"/>
      <c r="TFY10" s="158"/>
      <c r="TFZ10" s="158"/>
      <c r="TGA10" s="158"/>
      <c r="TGB10" s="158"/>
      <c r="TGC10" s="158"/>
      <c r="TGD10" s="158"/>
      <c r="TGE10" s="158"/>
      <c r="TGF10" s="158"/>
      <c r="TGG10" s="158"/>
      <c r="TGH10" s="158"/>
      <c r="TGI10" s="158"/>
      <c r="TGJ10" s="158"/>
      <c r="TGK10" s="158"/>
      <c r="TGL10" s="158"/>
      <c r="TGM10" s="158"/>
      <c r="TGN10" s="158"/>
      <c r="TGO10" s="158"/>
      <c r="TGP10" s="158"/>
      <c r="TGQ10" s="158"/>
      <c r="TGR10" s="158"/>
      <c r="TGS10" s="158"/>
      <c r="TGT10" s="158"/>
      <c r="TGU10" s="158"/>
      <c r="TGV10" s="158"/>
      <c r="TGW10" s="158"/>
      <c r="TGX10" s="158"/>
      <c r="TGY10" s="158"/>
      <c r="TGZ10" s="158"/>
      <c r="THA10" s="158"/>
      <c r="THB10" s="158"/>
      <c r="THC10" s="158"/>
      <c r="THD10" s="158"/>
      <c r="THE10" s="158"/>
      <c r="THF10" s="158"/>
      <c r="THG10" s="158"/>
      <c r="THH10" s="158"/>
      <c r="THI10" s="158"/>
      <c r="THJ10" s="158"/>
      <c r="THK10" s="158"/>
      <c r="THL10" s="158"/>
      <c r="THM10" s="158"/>
      <c r="THN10" s="158"/>
      <c r="THO10" s="158"/>
      <c r="THP10" s="158"/>
      <c r="THQ10" s="158"/>
      <c r="THR10" s="158"/>
      <c r="THS10" s="158"/>
      <c r="THT10" s="158"/>
      <c r="THU10" s="158"/>
      <c r="THV10" s="158"/>
      <c r="THW10" s="158"/>
      <c r="THX10" s="158"/>
      <c r="THY10" s="158"/>
      <c r="THZ10" s="158"/>
      <c r="TIA10" s="158"/>
      <c r="TIB10" s="158"/>
      <c r="TIC10" s="158"/>
      <c r="TID10" s="158"/>
      <c r="TIE10" s="158"/>
      <c r="TIF10" s="158"/>
      <c r="TIG10" s="158"/>
      <c r="TIH10" s="158"/>
      <c r="TII10" s="158"/>
      <c r="TIJ10" s="158"/>
      <c r="TIK10" s="158"/>
      <c r="TIL10" s="158"/>
      <c r="TIM10" s="158"/>
      <c r="TIN10" s="158"/>
      <c r="TIO10" s="158"/>
      <c r="TIP10" s="158"/>
      <c r="TIQ10" s="158"/>
      <c r="TIR10" s="158"/>
      <c r="TIS10" s="158"/>
      <c r="TIT10" s="158"/>
      <c r="TIU10" s="158"/>
      <c r="TIV10" s="158"/>
      <c r="TIW10" s="158"/>
      <c r="TIX10" s="158"/>
      <c r="TIY10" s="158"/>
      <c r="TIZ10" s="158"/>
      <c r="TJA10" s="158"/>
      <c r="TJB10" s="158"/>
      <c r="TJC10" s="158"/>
      <c r="TJD10" s="158"/>
      <c r="TJE10" s="158"/>
      <c r="TJF10" s="158"/>
      <c r="TJG10" s="158"/>
      <c r="TJH10" s="158"/>
      <c r="TJI10" s="158"/>
      <c r="TJJ10" s="158"/>
      <c r="TJK10" s="158"/>
      <c r="TJL10" s="158"/>
      <c r="TJM10" s="158"/>
      <c r="TJN10" s="158"/>
      <c r="TJO10" s="158"/>
      <c r="TJP10" s="158"/>
      <c r="TJQ10" s="158"/>
      <c r="TJR10" s="158"/>
      <c r="TJS10" s="158"/>
      <c r="TJT10" s="158"/>
      <c r="TJU10" s="158"/>
      <c r="TJV10" s="158"/>
      <c r="TJW10" s="158"/>
      <c r="TJX10" s="158"/>
      <c r="TJY10" s="158"/>
      <c r="TJZ10" s="158"/>
      <c r="TKA10" s="158"/>
      <c r="TKB10" s="158"/>
      <c r="TKC10" s="158"/>
      <c r="TKD10" s="158"/>
      <c r="TKE10" s="158"/>
      <c r="TKF10" s="158"/>
      <c r="TKG10" s="158"/>
      <c r="TKH10" s="158"/>
      <c r="TKI10" s="158"/>
      <c r="TKJ10" s="158"/>
      <c r="TKK10" s="158"/>
      <c r="TKL10" s="158"/>
      <c r="TKM10" s="158"/>
      <c r="TKN10" s="158"/>
      <c r="TKO10" s="158"/>
      <c r="TKP10" s="158"/>
      <c r="TKQ10" s="158"/>
      <c r="TKR10" s="158"/>
      <c r="TKS10" s="158"/>
      <c r="TKT10" s="158"/>
      <c r="TKU10" s="158"/>
      <c r="TKV10" s="158"/>
      <c r="TKW10" s="158"/>
      <c r="TKX10" s="158"/>
      <c r="TKY10" s="158"/>
      <c r="TKZ10" s="158"/>
      <c r="TLA10" s="158"/>
      <c r="TLB10" s="158"/>
      <c r="TLC10" s="158"/>
      <c r="TLD10" s="158"/>
      <c r="TLE10" s="158"/>
      <c r="TLF10" s="158"/>
      <c r="TLG10" s="158"/>
      <c r="TLH10" s="158"/>
      <c r="TLI10" s="158"/>
      <c r="TLJ10" s="158"/>
      <c r="TLK10" s="158"/>
      <c r="TLL10" s="158"/>
      <c r="TLM10" s="158"/>
      <c r="TLN10" s="158"/>
      <c r="TLO10" s="158"/>
      <c r="TLP10" s="158"/>
      <c r="TLQ10" s="158"/>
      <c r="TLR10" s="158"/>
      <c r="TLS10" s="158"/>
      <c r="TLT10" s="158"/>
      <c r="TLU10" s="158"/>
      <c r="TLV10" s="158"/>
      <c r="TLW10" s="158"/>
      <c r="TLX10" s="158"/>
      <c r="TLY10" s="158"/>
      <c r="TLZ10" s="158"/>
      <c r="TMA10" s="158"/>
      <c r="TMB10" s="158"/>
      <c r="TMC10" s="158"/>
      <c r="TMD10" s="158"/>
      <c r="TME10" s="158"/>
      <c r="TMF10" s="158"/>
      <c r="TMG10" s="158"/>
      <c r="TMH10" s="158"/>
      <c r="TMI10" s="158"/>
      <c r="TMJ10" s="158"/>
      <c r="TMK10" s="158"/>
      <c r="TML10" s="158"/>
      <c r="TMM10" s="158"/>
      <c r="TMN10" s="158"/>
      <c r="TMO10" s="158"/>
      <c r="TMP10" s="158"/>
      <c r="TMQ10" s="158"/>
      <c r="TMR10" s="158"/>
      <c r="TMS10" s="158"/>
      <c r="TMT10" s="158"/>
      <c r="TMU10" s="158"/>
      <c r="TMV10" s="158"/>
      <c r="TMW10" s="158"/>
      <c r="TMX10" s="158"/>
      <c r="TMY10" s="158"/>
      <c r="TMZ10" s="158"/>
      <c r="TNA10" s="158"/>
      <c r="TNB10" s="158"/>
      <c r="TNC10" s="158"/>
      <c r="TND10" s="158"/>
      <c r="TNE10" s="158"/>
      <c r="TNF10" s="158"/>
      <c r="TNG10" s="158"/>
      <c r="TNH10" s="158"/>
      <c r="TNI10" s="158"/>
      <c r="TNJ10" s="158"/>
      <c r="TNK10" s="158"/>
      <c r="TNL10" s="158"/>
      <c r="TNM10" s="158"/>
      <c r="TNN10" s="158"/>
      <c r="TNO10" s="158"/>
      <c r="TNP10" s="158"/>
      <c r="TNQ10" s="158"/>
      <c r="TNR10" s="158"/>
      <c r="TNS10" s="158"/>
      <c r="TNT10" s="158"/>
      <c r="TNU10" s="158"/>
      <c r="TNV10" s="158"/>
      <c r="TNW10" s="158"/>
      <c r="TNX10" s="158"/>
      <c r="TNY10" s="158"/>
      <c r="TNZ10" s="158"/>
      <c r="TOA10" s="158"/>
      <c r="TOB10" s="158"/>
      <c r="TOC10" s="158"/>
      <c r="TOD10" s="158"/>
      <c r="TOE10" s="158"/>
      <c r="TOF10" s="158"/>
      <c r="TOG10" s="158"/>
      <c r="TOH10" s="158"/>
      <c r="TOI10" s="158"/>
      <c r="TOJ10" s="158"/>
      <c r="TOK10" s="158"/>
      <c r="TOL10" s="158"/>
      <c r="TOM10" s="158"/>
      <c r="TON10" s="158"/>
      <c r="TOO10" s="158"/>
      <c r="TOP10" s="158"/>
      <c r="TOQ10" s="158"/>
      <c r="TOR10" s="158"/>
      <c r="TOS10" s="158"/>
      <c r="TOT10" s="158"/>
      <c r="TOU10" s="158"/>
      <c r="TOV10" s="158"/>
      <c r="TOW10" s="158"/>
      <c r="TOX10" s="158"/>
      <c r="TOY10" s="158"/>
      <c r="TOZ10" s="158"/>
      <c r="TPA10" s="158"/>
      <c r="TPB10" s="158"/>
      <c r="TPC10" s="158"/>
      <c r="TPD10" s="158"/>
      <c r="TPE10" s="158"/>
      <c r="TPF10" s="158"/>
      <c r="TPG10" s="158"/>
      <c r="TPH10" s="158"/>
      <c r="TPI10" s="158"/>
      <c r="TPJ10" s="158"/>
      <c r="TPK10" s="158"/>
      <c r="TPL10" s="158"/>
      <c r="TPM10" s="158"/>
      <c r="TPN10" s="158"/>
      <c r="TPO10" s="158"/>
      <c r="TPP10" s="158"/>
      <c r="TPQ10" s="158"/>
      <c r="TPR10" s="158"/>
      <c r="TPS10" s="158"/>
      <c r="TPT10" s="158"/>
      <c r="TPU10" s="158"/>
      <c r="TPV10" s="158"/>
      <c r="TPW10" s="158"/>
      <c r="TPX10" s="158"/>
      <c r="TPY10" s="158"/>
      <c r="TPZ10" s="158"/>
      <c r="TQA10" s="158"/>
      <c r="TQB10" s="158"/>
      <c r="TQC10" s="158"/>
      <c r="TQD10" s="158"/>
      <c r="TQE10" s="158"/>
      <c r="TQF10" s="158"/>
      <c r="TQG10" s="158"/>
      <c r="TQH10" s="158"/>
      <c r="TQI10" s="158"/>
      <c r="TQJ10" s="158"/>
      <c r="TQK10" s="158"/>
      <c r="TQL10" s="158"/>
      <c r="TQM10" s="158"/>
      <c r="TQN10" s="158"/>
      <c r="TQO10" s="158"/>
      <c r="TQP10" s="158"/>
      <c r="TQQ10" s="158"/>
      <c r="TQR10" s="158"/>
      <c r="TQS10" s="158"/>
      <c r="TQT10" s="158"/>
      <c r="TQU10" s="158"/>
      <c r="TQV10" s="158"/>
      <c r="TQW10" s="158"/>
      <c r="TQX10" s="158"/>
      <c r="TQY10" s="158"/>
      <c r="TQZ10" s="158"/>
      <c r="TRA10" s="158"/>
      <c r="TRB10" s="158"/>
      <c r="TRC10" s="158"/>
      <c r="TRD10" s="158"/>
      <c r="TRE10" s="158"/>
      <c r="TRF10" s="158"/>
      <c r="TRG10" s="158"/>
      <c r="TRH10" s="158"/>
      <c r="TRI10" s="158"/>
      <c r="TRJ10" s="158"/>
      <c r="TRK10" s="158"/>
      <c r="TRL10" s="158"/>
      <c r="TRM10" s="158"/>
      <c r="TRN10" s="158"/>
      <c r="TRO10" s="158"/>
      <c r="TRP10" s="158"/>
      <c r="TRQ10" s="158"/>
      <c r="TRR10" s="158"/>
      <c r="TRS10" s="158"/>
      <c r="TRT10" s="158"/>
      <c r="TRU10" s="158"/>
      <c r="TRV10" s="158"/>
      <c r="TRW10" s="158"/>
      <c r="TRX10" s="158"/>
      <c r="TRY10" s="158"/>
      <c r="TRZ10" s="158"/>
      <c r="TSA10" s="158"/>
      <c r="TSB10" s="158"/>
      <c r="TSC10" s="158"/>
      <c r="TSD10" s="158"/>
      <c r="TSE10" s="158"/>
      <c r="TSF10" s="158"/>
      <c r="TSG10" s="158"/>
      <c r="TSH10" s="158"/>
      <c r="TSI10" s="158"/>
      <c r="TSJ10" s="158"/>
      <c r="TSK10" s="158"/>
      <c r="TSL10" s="158"/>
      <c r="TSM10" s="158"/>
      <c r="TSN10" s="158"/>
      <c r="TSO10" s="158"/>
      <c r="TSP10" s="158"/>
      <c r="TSQ10" s="158"/>
      <c r="TSR10" s="158"/>
      <c r="TSS10" s="158"/>
      <c r="TST10" s="158"/>
      <c r="TSU10" s="158"/>
      <c r="TSV10" s="158"/>
      <c r="TSW10" s="158"/>
      <c r="TSX10" s="158"/>
      <c r="TSY10" s="158"/>
      <c r="TSZ10" s="158"/>
      <c r="TTA10" s="158"/>
      <c r="TTB10" s="158"/>
      <c r="TTC10" s="158"/>
      <c r="TTD10" s="158"/>
      <c r="TTE10" s="158"/>
      <c r="TTF10" s="158"/>
      <c r="TTG10" s="158"/>
      <c r="TTH10" s="158"/>
      <c r="TTI10" s="158"/>
      <c r="TTJ10" s="158"/>
      <c r="TTK10" s="158"/>
      <c r="TTL10" s="158"/>
      <c r="TTM10" s="158"/>
      <c r="TTN10" s="158"/>
      <c r="TTO10" s="158"/>
      <c r="TTP10" s="158"/>
      <c r="TTQ10" s="158"/>
      <c r="TTR10" s="158"/>
      <c r="TTS10" s="158"/>
      <c r="TTT10" s="158"/>
      <c r="TTU10" s="158"/>
      <c r="TTV10" s="158"/>
      <c r="TTW10" s="158"/>
      <c r="TTX10" s="158"/>
      <c r="TTY10" s="158"/>
      <c r="TTZ10" s="158"/>
      <c r="TUA10" s="158"/>
      <c r="TUB10" s="158"/>
      <c r="TUC10" s="158"/>
      <c r="TUD10" s="158"/>
      <c r="TUE10" s="158"/>
      <c r="TUF10" s="158"/>
      <c r="TUG10" s="158"/>
      <c r="TUH10" s="158"/>
      <c r="TUI10" s="158"/>
      <c r="TUJ10" s="158"/>
      <c r="TUK10" s="158"/>
      <c r="TUL10" s="158"/>
      <c r="TUM10" s="158"/>
      <c r="TUN10" s="158"/>
      <c r="TUO10" s="158"/>
      <c r="TUP10" s="158"/>
      <c r="TUQ10" s="158"/>
      <c r="TUR10" s="158"/>
      <c r="TUS10" s="158"/>
      <c r="TUT10" s="158"/>
      <c r="TUU10" s="158"/>
      <c r="TUV10" s="158"/>
      <c r="TUW10" s="158"/>
      <c r="TUX10" s="158"/>
      <c r="TUY10" s="158"/>
      <c r="TUZ10" s="158"/>
      <c r="TVA10" s="158"/>
      <c r="TVB10" s="158"/>
      <c r="TVC10" s="158"/>
      <c r="TVD10" s="158"/>
      <c r="TVE10" s="158"/>
      <c r="TVF10" s="158"/>
      <c r="TVG10" s="158"/>
      <c r="TVH10" s="158"/>
      <c r="TVI10" s="158"/>
      <c r="TVJ10" s="158"/>
      <c r="TVK10" s="158"/>
      <c r="TVL10" s="158"/>
      <c r="TVM10" s="158"/>
      <c r="TVN10" s="158"/>
      <c r="TVO10" s="158"/>
      <c r="TVP10" s="158"/>
      <c r="TVQ10" s="158"/>
      <c r="TVR10" s="158"/>
      <c r="TVS10" s="158"/>
      <c r="TVT10" s="158"/>
      <c r="TVU10" s="158"/>
      <c r="TVV10" s="158"/>
      <c r="TVW10" s="158"/>
      <c r="TVX10" s="158"/>
      <c r="TVY10" s="158"/>
      <c r="TVZ10" s="158"/>
      <c r="TWA10" s="158"/>
      <c r="TWB10" s="158"/>
      <c r="TWC10" s="158"/>
      <c r="TWD10" s="158"/>
      <c r="TWE10" s="158"/>
      <c r="TWF10" s="158"/>
      <c r="TWG10" s="158"/>
      <c r="TWH10" s="158"/>
      <c r="TWI10" s="158"/>
      <c r="TWJ10" s="158"/>
      <c r="TWK10" s="158"/>
      <c r="TWL10" s="158"/>
      <c r="TWM10" s="158"/>
      <c r="TWN10" s="158"/>
      <c r="TWO10" s="158"/>
      <c r="TWP10" s="158"/>
      <c r="TWQ10" s="158"/>
      <c r="TWR10" s="158"/>
      <c r="TWS10" s="158"/>
      <c r="TWT10" s="158"/>
      <c r="TWU10" s="158"/>
      <c r="TWV10" s="158"/>
      <c r="TWW10" s="158"/>
      <c r="TWX10" s="158"/>
      <c r="TWY10" s="158"/>
      <c r="TWZ10" s="158"/>
      <c r="TXA10" s="158"/>
      <c r="TXB10" s="158"/>
      <c r="TXC10" s="158"/>
      <c r="TXD10" s="158"/>
      <c r="TXE10" s="158"/>
      <c r="TXF10" s="158"/>
      <c r="TXG10" s="158"/>
      <c r="TXH10" s="158"/>
      <c r="TXI10" s="158"/>
      <c r="TXJ10" s="158"/>
      <c r="TXK10" s="158"/>
      <c r="TXL10" s="158"/>
      <c r="TXM10" s="158"/>
      <c r="TXN10" s="158"/>
      <c r="TXO10" s="158"/>
      <c r="TXP10" s="158"/>
      <c r="TXQ10" s="158"/>
      <c r="TXR10" s="158"/>
      <c r="TXS10" s="158"/>
      <c r="TXT10" s="158"/>
      <c r="TXU10" s="158"/>
      <c r="TXV10" s="158"/>
      <c r="TXW10" s="158"/>
      <c r="TXX10" s="158"/>
      <c r="TXY10" s="158"/>
      <c r="TXZ10" s="158"/>
      <c r="TYA10" s="158"/>
      <c r="TYB10" s="158"/>
      <c r="TYC10" s="158"/>
      <c r="TYD10" s="158"/>
      <c r="TYE10" s="158"/>
      <c r="TYF10" s="158"/>
      <c r="TYG10" s="158"/>
      <c r="TYH10" s="158"/>
      <c r="TYI10" s="158"/>
      <c r="TYJ10" s="158"/>
      <c r="TYK10" s="158"/>
      <c r="TYL10" s="158"/>
      <c r="TYM10" s="158"/>
      <c r="TYN10" s="158"/>
      <c r="TYO10" s="158"/>
      <c r="TYP10" s="158"/>
      <c r="TYQ10" s="158"/>
      <c r="TYR10" s="158"/>
      <c r="TYS10" s="158"/>
      <c r="TYT10" s="158"/>
      <c r="TYU10" s="158"/>
      <c r="TYV10" s="158"/>
      <c r="TYW10" s="158"/>
      <c r="TYX10" s="158"/>
      <c r="TYY10" s="158"/>
      <c r="TYZ10" s="158"/>
      <c r="TZA10" s="158"/>
      <c r="TZB10" s="158"/>
      <c r="TZC10" s="158"/>
      <c r="TZD10" s="158"/>
      <c r="TZE10" s="158"/>
      <c r="TZF10" s="158"/>
      <c r="TZG10" s="158"/>
      <c r="TZH10" s="158"/>
      <c r="TZI10" s="158"/>
      <c r="TZJ10" s="158"/>
      <c r="TZK10" s="158"/>
      <c r="TZL10" s="158"/>
      <c r="TZM10" s="158"/>
      <c r="TZN10" s="158"/>
      <c r="TZO10" s="158"/>
      <c r="TZP10" s="158"/>
      <c r="TZQ10" s="158"/>
      <c r="TZR10" s="158"/>
      <c r="TZS10" s="158"/>
      <c r="TZT10" s="158"/>
      <c r="TZU10" s="158"/>
      <c r="TZV10" s="158"/>
      <c r="TZW10" s="158"/>
      <c r="TZX10" s="158"/>
      <c r="TZY10" s="158"/>
      <c r="TZZ10" s="158"/>
      <c r="UAA10" s="158"/>
      <c r="UAB10" s="158"/>
      <c r="UAC10" s="158"/>
      <c r="UAD10" s="158"/>
      <c r="UAE10" s="158"/>
      <c r="UAF10" s="158"/>
      <c r="UAG10" s="158"/>
      <c r="UAH10" s="158"/>
      <c r="UAI10" s="158"/>
      <c r="UAJ10" s="158"/>
      <c r="UAK10" s="158"/>
      <c r="UAL10" s="158"/>
      <c r="UAM10" s="158"/>
      <c r="UAN10" s="158"/>
      <c r="UAO10" s="158"/>
      <c r="UAP10" s="158"/>
      <c r="UAQ10" s="158"/>
      <c r="UAR10" s="158"/>
      <c r="UAS10" s="158"/>
      <c r="UAT10" s="158"/>
      <c r="UAU10" s="158"/>
      <c r="UAV10" s="158"/>
      <c r="UAW10" s="158"/>
      <c r="UAX10" s="158"/>
      <c r="UAY10" s="158"/>
      <c r="UAZ10" s="158"/>
      <c r="UBA10" s="158"/>
      <c r="UBB10" s="158"/>
      <c r="UBC10" s="158"/>
      <c r="UBD10" s="158"/>
      <c r="UBE10" s="158"/>
      <c r="UBF10" s="158"/>
      <c r="UBG10" s="158"/>
      <c r="UBH10" s="158"/>
      <c r="UBI10" s="158"/>
      <c r="UBJ10" s="158"/>
      <c r="UBK10" s="158"/>
      <c r="UBL10" s="158"/>
      <c r="UBM10" s="158"/>
      <c r="UBN10" s="158"/>
      <c r="UBO10" s="158"/>
      <c r="UBP10" s="158"/>
      <c r="UBQ10" s="158"/>
      <c r="UBR10" s="158"/>
      <c r="UBS10" s="158"/>
      <c r="UBT10" s="158"/>
      <c r="UBU10" s="158"/>
      <c r="UBV10" s="158"/>
      <c r="UBW10" s="158"/>
      <c r="UBX10" s="158"/>
      <c r="UBY10" s="158"/>
      <c r="UBZ10" s="158"/>
      <c r="UCA10" s="158"/>
      <c r="UCB10" s="158"/>
      <c r="UCC10" s="158"/>
      <c r="UCD10" s="158"/>
      <c r="UCE10" s="158"/>
      <c r="UCF10" s="158"/>
      <c r="UCG10" s="158"/>
      <c r="UCH10" s="158"/>
      <c r="UCI10" s="158"/>
      <c r="UCJ10" s="158"/>
      <c r="UCK10" s="158"/>
      <c r="UCL10" s="158"/>
      <c r="UCM10" s="158"/>
      <c r="UCN10" s="158"/>
      <c r="UCO10" s="158"/>
      <c r="UCP10" s="158"/>
      <c r="UCQ10" s="158"/>
      <c r="UCR10" s="158"/>
      <c r="UCS10" s="158"/>
      <c r="UCT10" s="158"/>
      <c r="UCU10" s="158"/>
      <c r="UCV10" s="158"/>
      <c r="UCW10" s="158"/>
      <c r="UCX10" s="158"/>
      <c r="UCY10" s="158"/>
      <c r="UCZ10" s="158"/>
      <c r="UDA10" s="158"/>
      <c r="UDB10" s="158"/>
      <c r="UDC10" s="158"/>
      <c r="UDD10" s="158"/>
      <c r="UDE10" s="158"/>
      <c r="UDF10" s="158"/>
      <c r="UDG10" s="158"/>
      <c r="UDH10" s="158"/>
      <c r="UDI10" s="158"/>
      <c r="UDJ10" s="158"/>
      <c r="UDK10" s="158"/>
      <c r="UDL10" s="158"/>
      <c r="UDM10" s="158"/>
      <c r="UDN10" s="158"/>
      <c r="UDO10" s="158"/>
      <c r="UDP10" s="158"/>
      <c r="UDQ10" s="158"/>
      <c r="UDR10" s="158"/>
      <c r="UDS10" s="158"/>
      <c r="UDT10" s="158"/>
      <c r="UDU10" s="158"/>
      <c r="UDV10" s="158"/>
      <c r="UDW10" s="158"/>
      <c r="UDX10" s="158"/>
      <c r="UDY10" s="158"/>
      <c r="UDZ10" s="158"/>
      <c r="UEA10" s="158"/>
      <c r="UEB10" s="158"/>
      <c r="UEC10" s="158"/>
      <c r="UED10" s="158"/>
      <c r="UEE10" s="158"/>
      <c r="UEF10" s="158"/>
      <c r="UEG10" s="158"/>
      <c r="UEH10" s="158"/>
      <c r="UEI10" s="158"/>
      <c r="UEJ10" s="158"/>
      <c r="UEK10" s="158"/>
      <c r="UEL10" s="158"/>
      <c r="UEM10" s="158"/>
      <c r="UEN10" s="158"/>
      <c r="UEO10" s="158"/>
      <c r="UEP10" s="158"/>
      <c r="UEQ10" s="158"/>
      <c r="UER10" s="158"/>
      <c r="UES10" s="158"/>
      <c r="UET10" s="158"/>
      <c r="UEU10" s="158"/>
      <c r="UEV10" s="158"/>
      <c r="UEW10" s="158"/>
      <c r="UEX10" s="158"/>
      <c r="UEY10" s="158"/>
      <c r="UEZ10" s="158"/>
      <c r="UFA10" s="158"/>
      <c r="UFB10" s="158"/>
      <c r="UFC10" s="158"/>
      <c r="UFD10" s="158"/>
      <c r="UFE10" s="158"/>
      <c r="UFF10" s="158"/>
      <c r="UFG10" s="158"/>
      <c r="UFH10" s="158"/>
      <c r="UFI10" s="158"/>
      <c r="UFJ10" s="158"/>
      <c r="UFK10" s="158"/>
      <c r="UFL10" s="158"/>
      <c r="UFM10" s="158"/>
      <c r="UFN10" s="158"/>
      <c r="UFO10" s="158"/>
      <c r="UFP10" s="158"/>
      <c r="UFQ10" s="158"/>
      <c r="UFR10" s="158"/>
      <c r="UFS10" s="158"/>
      <c r="UFT10" s="158"/>
      <c r="UFU10" s="158"/>
      <c r="UFV10" s="158"/>
      <c r="UFW10" s="158"/>
      <c r="UFX10" s="158"/>
      <c r="UFY10" s="158"/>
      <c r="UFZ10" s="158"/>
      <c r="UGA10" s="158"/>
      <c r="UGB10" s="158"/>
      <c r="UGC10" s="158"/>
      <c r="UGD10" s="158"/>
      <c r="UGE10" s="158"/>
      <c r="UGF10" s="158"/>
      <c r="UGG10" s="158"/>
      <c r="UGH10" s="158"/>
      <c r="UGI10" s="158"/>
      <c r="UGJ10" s="158"/>
      <c r="UGK10" s="158"/>
      <c r="UGL10" s="158"/>
      <c r="UGM10" s="158"/>
      <c r="UGN10" s="158"/>
      <c r="UGO10" s="158"/>
      <c r="UGP10" s="158"/>
      <c r="UGQ10" s="158"/>
      <c r="UGR10" s="158"/>
      <c r="UGS10" s="158"/>
      <c r="UGT10" s="158"/>
      <c r="UGU10" s="158"/>
      <c r="UGV10" s="158"/>
      <c r="UGW10" s="158"/>
      <c r="UGX10" s="158"/>
      <c r="UGY10" s="158"/>
      <c r="UGZ10" s="158"/>
      <c r="UHA10" s="158"/>
      <c r="UHB10" s="158"/>
      <c r="UHC10" s="158"/>
      <c r="UHD10" s="158"/>
      <c r="UHE10" s="158"/>
      <c r="UHF10" s="158"/>
      <c r="UHG10" s="158"/>
      <c r="UHH10" s="158"/>
      <c r="UHI10" s="158"/>
      <c r="UHJ10" s="158"/>
      <c r="UHK10" s="158"/>
      <c r="UHL10" s="158"/>
      <c r="UHM10" s="158"/>
      <c r="UHN10" s="158"/>
      <c r="UHO10" s="158"/>
      <c r="UHP10" s="158"/>
      <c r="UHQ10" s="158"/>
      <c r="UHR10" s="158"/>
      <c r="UHS10" s="158"/>
      <c r="UHT10" s="158"/>
      <c r="UHU10" s="158"/>
      <c r="UHV10" s="158"/>
      <c r="UHW10" s="158"/>
      <c r="UHX10" s="158"/>
      <c r="UHY10" s="158"/>
      <c r="UHZ10" s="158"/>
      <c r="UIA10" s="158"/>
      <c r="UIB10" s="158"/>
      <c r="UIC10" s="158"/>
      <c r="UID10" s="158"/>
      <c r="UIE10" s="158"/>
      <c r="UIF10" s="158"/>
      <c r="UIG10" s="158"/>
      <c r="UIH10" s="158"/>
      <c r="UII10" s="158"/>
      <c r="UIJ10" s="158"/>
      <c r="UIK10" s="158"/>
      <c r="UIL10" s="158"/>
      <c r="UIM10" s="158"/>
      <c r="UIN10" s="158"/>
      <c r="UIO10" s="158"/>
      <c r="UIP10" s="158"/>
      <c r="UIQ10" s="158"/>
      <c r="UIR10" s="158"/>
      <c r="UIS10" s="158"/>
      <c r="UIT10" s="158"/>
      <c r="UIU10" s="158"/>
      <c r="UIV10" s="158"/>
      <c r="UIW10" s="158"/>
      <c r="UIX10" s="158"/>
      <c r="UIY10" s="158"/>
      <c r="UIZ10" s="158"/>
      <c r="UJA10" s="158"/>
      <c r="UJB10" s="158"/>
      <c r="UJC10" s="158"/>
      <c r="UJD10" s="158"/>
      <c r="UJE10" s="158"/>
      <c r="UJF10" s="158"/>
      <c r="UJG10" s="158"/>
      <c r="UJH10" s="158"/>
      <c r="UJI10" s="158"/>
      <c r="UJJ10" s="158"/>
      <c r="UJK10" s="158"/>
      <c r="UJL10" s="158"/>
      <c r="UJM10" s="158"/>
      <c r="UJN10" s="158"/>
      <c r="UJO10" s="158"/>
      <c r="UJP10" s="158"/>
      <c r="UJQ10" s="158"/>
      <c r="UJR10" s="158"/>
      <c r="UJS10" s="158"/>
      <c r="UJT10" s="158"/>
      <c r="UJU10" s="158"/>
      <c r="UJV10" s="158"/>
      <c r="UJW10" s="158"/>
      <c r="UJX10" s="158"/>
      <c r="UJY10" s="158"/>
      <c r="UJZ10" s="158"/>
      <c r="UKA10" s="158"/>
      <c r="UKB10" s="158"/>
      <c r="UKC10" s="158"/>
      <c r="UKD10" s="158"/>
      <c r="UKE10" s="158"/>
      <c r="UKF10" s="158"/>
      <c r="UKG10" s="158"/>
      <c r="UKH10" s="158"/>
      <c r="UKI10" s="158"/>
      <c r="UKJ10" s="158"/>
      <c r="UKK10" s="158"/>
      <c r="UKL10" s="158"/>
      <c r="UKM10" s="158"/>
      <c r="UKN10" s="158"/>
      <c r="UKO10" s="158"/>
      <c r="UKP10" s="158"/>
      <c r="UKQ10" s="158"/>
      <c r="UKR10" s="158"/>
      <c r="UKS10" s="158"/>
      <c r="UKT10" s="158"/>
      <c r="UKU10" s="158"/>
      <c r="UKV10" s="158"/>
      <c r="UKW10" s="158"/>
      <c r="UKX10" s="158"/>
      <c r="UKY10" s="158"/>
      <c r="UKZ10" s="158"/>
      <c r="ULA10" s="158"/>
      <c r="ULB10" s="158"/>
      <c r="ULC10" s="158"/>
      <c r="ULD10" s="158"/>
      <c r="ULE10" s="158"/>
      <c r="ULF10" s="158"/>
      <c r="ULG10" s="158"/>
      <c r="ULH10" s="158"/>
      <c r="ULI10" s="158"/>
      <c r="ULJ10" s="158"/>
      <c r="ULK10" s="158"/>
      <c r="ULL10" s="158"/>
      <c r="ULM10" s="158"/>
      <c r="ULN10" s="158"/>
      <c r="ULO10" s="158"/>
      <c r="ULP10" s="158"/>
      <c r="ULQ10" s="158"/>
      <c r="ULR10" s="158"/>
      <c r="ULS10" s="158"/>
      <c r="ULT10" s="158"/>
      <c r="ULU10" s="158"/>
      <c r="ULV10" s="158"/>
      <c r="ULW10" s="158"/>
      <c r="ULX10" s="158"/>
      <c r="ULY10" s="158"/>
      <c r="ULZ10" s="158"/>
      <c r="UMA10" s="158"/>
      <c r="UMB10" s="158"/>
      <c r="UMC10" s="158"/>
      <c r="UMD10" s="158"/>
      <c r="UME10" s="158"/>
      <c r="UMF10" s="158"/>
      <c r="UMG10" s="158"/>
      <c r="UMH10" s="158"/>
      <c r="UMI10" s="158"/>
      <c r="UMJ10" s="158"/>
      <c r="UMK10" s="158"/>
      <c r="UML10" s="158"/>
      <c r="UMM10" s="158"/>
      <c r="UMN10" s="158"/>
      <c r="UMO10" s="158"/>
      <c r="UMP10" s="158"/>
      <c r="UMQ10" s="158"/>
      <c r="UMR10" s="158"/>
      <c r="UMS10" s="158"/>
      <c r="UMT10" s="158"/>
      <c r="UMU10" s="158"/>
      <c r="UMV10" s="158"/>
      <c r="UMW10" s="158"/>
      <c r="UMX10" s="158"/>
      <c r="UMY10" s="158"/>
      <c r="UMZ10" s="158"/>
      <c r="UNA10" s="158"/>
      <c r="UNB10" s="158"/>
      <c r="UNC10" s="158"/>
      <c r="UND10" s="158"/>
      <c r="UNE10" s="158"/>
      <c r="UNF10" s="158"/>
      <c r="UNG10" s="158"/>
      <c r="UNH10" s="158"/>
      <c r="UNI10" s="158"/>
      <c r="UNJ10" s="158"/>
      <c r="UNK10" s="158"/>
      <c r="UNL10" s="158"/>
      <c r="UNM10" s="158"/>
      <c r="UNN10" s="158"/>
      <c r="UNO10" s="158"/>
      <c r="UNP10" s="158"/>
      <c r="UNQ10" s="158"/>
      <c r="UNR10" s="158"/>
      <c r="UNS10" s="158"/>
      <c r="UNT10" s="158"/>
      <c r="UNU10" s="158"/>
      <c r="UNV10" s="158"/>
      <c r="UNW10" s="158"/>
      <c r="UNX10" s="158"/>
      <c r="UNY10" s="158"/>
      <c r="UNZ10" s="158"/>
      <c r="UOA10" s="158"/>
      <c r="UOB10" s="158"/>
      <c r="UOC10" s="158"/>
      <c r="UOD10" s="158"/>
      <c r="UOE10" s="158"/>
      <c r="UOF10" s="158"/>
      <c r="UOG10" s="158"/>
      <c r="UOH10" s="158"/>
      <c r="UOI10" s="158"/>
      <c r="UOJ10" s="158"/>
      <c r="UOK10" s="158"/>
      <c r="UOL10" s="158"/>
      <c r="UOM10" s="158"/>
      <c r="UON10" s="158"/>
      <c r="UOO10" s="158"/>
      <c r="UOP10" s="158"/>
      <c r="UOQ10" s="158"/>
      <c r="UOR10" s="158"/>
      <c r="UOS10" s="158"/>
      <c r="UOT10" s="158"/>
      <c r="UOU10" s="158"/>
      <c r="UOV10" s="158"/>
      <c r="UOW10" s="158"/>
      <c r="UOX10" s="158"/>
      <c r="UOY10" s="158"/>
      <c r="UOZ10" s="158"/>
      <c r="UPA10" s="158"/>
      <c r="UPB10" s="158"/>
      <c r="UPC10" s="158"/>
      <c r="UPD10" s="158"/>
      <c r="UPE10" s="158"/>
      <c r="UPF10" s="158"/>
      <c r="UPG10" s="158"/>
      <c r="UPH10" s="158"/>
      <c r="UPI10" s="158"/>
      <c r="UPJ10" s="158"/>
      <c r="UPK10" s="158"/>
      <c r="UPL10" s="158"/>
      <c r="UPM10" s="158"/>
      <c r="UPN10" s="158"/>
      <c r="UPO10" s="158"/>
      <c r="UPP10" s="158"/>
      <c r="UPQ10" s="158"/>
      <c r="UPR10" s="158"/>
      <c r="UPS10" s="158"/>
      <c r="UPT10" s="158"/>
      <c r="UPU10" s="158"/>
      <c r="UPV10" s="158"/>
      <c r="UPW10" s="158"/>
      <c r="UPX10" s="158"/>
      <c r="UPY10" s="158"/>
      <c r="UPZ10" s="158"/>
      <c r="UQA10" s="158"/>
      <c r="UQB10" s="158"/>
      <c r="UQC10" s="158"/>
      <c r="UQD10" s="158"/>
      <c r="UQE10" s="158"/>
      <c r="UQF10" s="158"/>
      <c r="UQG10" s="158"/>
      <c r="UQH10" s="158"/>
      <c r="UQI10" s="158"/>
      <c r="UQJ10" s="158"/>
      <c r="UQK10" s="158"/>
      <c r="UQL10" s="158"/>
      <c r="UQM10" s="158"/>
      <c r="UQN10" s="158"/>
      <c r="UQO10" s="158"/>
      <c r="UQP10" s="158"/>
      <c r="UQQ10" s="158"/>
      <c r="UQR10" s="158"/>
      <c r="UQS10" s="158"/>
      <c r="UQT10" s="158"/>
      <c r="UQU10" s="158"/>
      <c r="UQV10" s="158"/>
      <c r="UQW10" s="158"/>
      <c r="UQX10" s="158"/>
      <c r="UQY10" s="158"/>
      <c r="UQZ10" s="158"/>
      <c r="URA10" s="158"/>
      <c r="URB10" s="158"/>
      <c r="URC10" s="158"/>
      <c r="URD10" s="158"/>
      <c r="URE10" s="158"/>
      <c r="URF10" s="158"/>
      <c r="URG10" s="158"/>
      <c r="URH10" s="158"/>
      <c r="URI10" s="158"/>
      <c r="URJ10" s="158"/>
      <c r="URK10" s="158"/>
      <c r="URL10" s="158"/>
      <c r="URM10" s="158"/>
      <c r="URN10" s="158"/>
      <c r="URO10" s="158"/>
      <c r="URP10" s="158"/>
      <c r="URQ10" s="158"/>
      <c r="URR10" s="158"/>
      <c r="URS10" s="158"/>
      <c r="URT10" s="158"/>
      <c r="URU10" s="158"/>
      <c r="URV10" s="158"/>
      <c r="URW10" s="158"/>
      <c r="URX10" s="158"/>
      <c r="URY10" s="158"/>
      <c r="URZ10" s="158"/>
      <c r="USA10" s="158"/>
      <c r="USB10" s="158"/>
      <c r="USC10" s="158"/>
      <c r="USD10" s="158"/>
      <c r="USE10" s="158"/>
      <c r="USF10" s="158"/>
      <c r="USG10" s="158"/>
      <c r="USH10" s="158"/>
      <c r="USI10" s="158"/>
      <c r="USJ10" s="158"/>
      <c r="USK10" s="158"/>
      <c r="USL10" s="158"/>
      <c r="USM10" s="158"/>
      <c r="USN10" s="158"/>
      <c r="USO10" s="158"/>
      <c r="USP10" s="158"/>
      <c r="USQ10" s="158"/>
      <c r="USR10" s="158"/>
      <c r="USS10" s="158"/>
      <c r="UST10" s="158"/>
      <c r="USU10" s="158"/>
      <c r="USV10" s="158"/>
      <c r="USW10" s="158"/>
      <c r="USX10" s="158"/>
      <c r="USY10" s="158"/>
      <c r="USZ10" s="158"/>
      <c r="UTA10" s="158"/>
      <c r="UTB10" s="158"/>
      <c r="UTC10" s="158"/>
      <c r="UTD10" s="158"/>
      <c r="UTE10" s="158"/>
      <c r="UTF10" s="158"/>
      <c r="UTG10" s="158"/>
      <c r="UTH10" s="158"/>
      <c r="UTI10" s="158"/>
      <c r="UTJ10" s="158"/>
      <c r="UTK10" s="158"/>
      <c r="UTL10" s="158"/>
      <c r="UTM10" s="158"/>
      <c r="UTN10" s="158"/>
      <c r="UTO10" s="158"/>
      <c r="UTP10" s="158"/>
      <c r="UTQ10" s="158"/>
      <c r="UTR10" s="158"/>
      <c r="UTS10" s="158"/>
      <c r="UTT10" s="158"/>
      <c r="UTU10" s="158"/>
      <c r="UTV10" s="158"/>
      <c r="UTW10" s="158"/>
      <c r="UTX10" s="158"/>
      <c r="UTY10" s="158"/>
      <c r="UTZ10" s="158"/>
      <c r="UUA10" s="158"/>
      <c r="UUB10" s="158"/>
      <c r="UUC10" s="158"/>
      <c r="UUD10" s="158"/>
      <c r="UUE10" s="158"/>
      <c r="UUF10" s="158"/>
      <c r="UUG10" s="158"/>
      <c r="UUH10" s="158"/>
      <c r="UUI10" s="158"/>
      <c r="UUJ10" s="158"/>
      <c r="UUK10" s="158"/>
      <c r="UUL10" s="158"/>
      <c r="UUM10" s="158"/>
      <c r="UUN10" s="158"/>
      <c r="UUO10" s="158"/>
      <c r="UUP10" s="158"/>
      <c r="UUQ10" s="158"/>
      <c r="UUR10" s="158"/>
      <c r="UUS10" s="158"/>
      <c r="UUT10" s="158"/>
      <c r="UUU10" s="158"/>
      <c r="UUV10" s="158"/>
      <c r="UUW10" s="158"/>
      <c r="UUX10" s="158"/>
      <c r="UUY10" s="158"/>
      <c r="UUZ10" s="158"/>
      <c r="UVA10" s="158"/>
      <c r="UVB10" s="158"/>
      <c r="UVC10" s="158"/>
      <c r="UVD10" s="158"/>
      <c r="UVE10" s="158"/>
      <c r="UVF10" s="158"/>
      <c r="UVG10" s="158"/>
      <c r="UVH10" s="158"/>
      <c r="UVI10" s="158"/>
      <c r="UVJ10" s="158"/>
      <c r="UVK10" s="158"/>
      <c r="UVL10" s="158"/>
      <c r="UVM10" s="158"/>
      <c r="UVN10" s="158"/>
      <c r="UVO10" s="158"/>
      <c r="UVP10" s="158"/>
      <c r="UVQ10" s="158"/>
      <c r="UVR10" s="158"/>
      <c r="UVS10" s="158"/>
      <c r="UVT10" s="158"/>
      <c r="UVU10" s="158"/>
      <c r="UVV10" s="158"/>
      <c r="UVW10" s="158"/>
      <c r="UVX10" s="158"/>
      <c r="UVY10" s="158"/>
      <c r="UVZ10" s="158"/>
      <c r="UWA10" s="158"/>
      <c r="UWB10" s="158"/>
      <c r="UWC10" s="158"/>
      <c r="UWD10" s="158"/>
      <c r="UWE10" s="158"/>
      <c r="UWF10" s="158"/>
      <c r="UWG10" s="158"/>
      <c r="UWH10" s="158"/>
      <c r="UWI10" s="158"/>
      <c r="UWJ10" s="158"/>
      <c r="UWK10" s="158"/>
      <c r="UWL10" s="158"/>
      <c r="UWM10" s="158"/>
      <c r="UWN10" s="158"/>
      <c r="UWO10" s="158"/>
      <c r="UWP10" s="158"/>
      <c r="UWQ10" s="158"/>
      <c r="UWR10" s="158"/>
      <c r="UWS10" s="158"/>
      <c r="UWT10" s="158"/>
      <c r="UWU10" s="158"/>
      <c r="UWV10" s="158"/>
      <c r="UWW10" s="158"/>
      <c r="UWX10" s="158"/>
      <c r="UWY10" s="158"/>
      <c r="UWZ10" s="158"/>
      <c r="UXA10" s="158"/>
      <c r="UXB10" s="158"/>
      <c r="UXC10" s="158"/>
      <c r="UXD10" s="158"/>
      <c r="UXE10" s="158"/>
      <c r="UXF10" s="158"/>
      <c r="UXG10" s="158"/>
      <c r="UXH10" s="158"/>
      <c r="UXI10" s="158"/>
      <c r="UXJ10" s="158"/>
      <c r="UXK10" s="158"/>
      <c r="UXL10" s="158"/>
      <c r="UXM10" s="158"/>
      <c r="UXN10" s="158"/>
      <c r="UXO10" s="158"/>
      <c r="UXP10" s="158"/>
      <c r="UXQ10" s="158"/>
      <c r="UXR10" s="158"/>
      <c r="UXS10" s="158"/>
      <c r="UXT10" s="158"/>
      <c r="UXU10" s="158"/>
      <c r="UXV10" s="158"/>
      <c r="UXW10" s="158"/>
      <c r="UXX10" s="158"/>
      <c r="UXY10" s="158"/>
      <c r="UXZ10" s="158"/>
      <c r="UYA10" s="158"/>
      <c r="UYB10" s="158"/>
      <c r="UYC10" s="158"/>
      <c r="UYD10" s="158"/>
      <c r="UYE10" s="158"/>
      <c r="UYF10" s="158"/>
      <c r="UYG10" s="158"/>
      <c r="UYH10" s="158"/>
      <c r="UYI10" s="158"/>
      <c r="UYJ10" s="158"/>
      <c r="UYK10" s="158"/>
      <c r="UYL10" s="158"/>
      <c r="UYM10" s="158"/>
      <c r="UYN10" s="158"/>
      <c r="UYO10" s="158"/>
      <c r="UYP10" s="158"/>
      <c r="UYQ10" s="158"/>
      <c r="UYR10" s="158"/>
      <c r="UYS10" s="158"/>
      <c r="UYT10" s="158"/>
      <c r="UYU10" s="158"/>
      <c r="UYV10" s="158"/>
      <c r="UYW10" s="158"/>
      <c r="UYX10" s="158"/>
      <c r="UYY10" s="158"/>
      <c r="UYZ10" s="158"/>
      <c r="UZA10" s="158"/>
      <c r="UZB10" s="158"/>
      <c r="UZC10" s="158"/>
      <c r="UZD10" s="158"/>
      <c r="UZE10" s="158"/>
      <c r="UZF10" s="158"/>
      <c r="UZG10" s="158"/>
      <c r="UZH10" s="158"/>
      <c r="UZI10" s="158"/>
      <c r="UZJ10" s="158"/>
      <c r="UZK10" s="158"/>
      <c r="UZL10" s="158"/>
      <c r="UZM10" s="158"/>
      <c r="UZN10" s="158"/>
      <c r="UZO10" s="158"/>
      <c r="UZP10" s="158"/>
      <c r="UZQ10" s="158"/>
      <c r="UZR10" s="158"/>
      <c r="UZS10" s="158"/>
      <c r="UZT10" s="158"/>
      <c r="UZU10" s="158"/>
      <c r="UZV10" s="158"/>
      <c r="UZW10" s="158"/>
      <c r="UZX10" s="158"/>
      <c r="UZY10" s="158"/>
      <c r="UZZ10" s="158"/>
      <c r="VAA10" s="158"/>
      <c r="VAB10" s="158"/>
      <c r="VAC10" s="158"/>
      <c r="VAD10" s="158"/>
      <c r="VAE10" s="158"/>
      <c r="VAF10" s="158"/>
      <c r="VAG10" s="158"/>
      <c r="VAH10" s="158"/>
      <c r="VAI10" s="158"/>
      <c r="VAJ10" s="158"/>
      <c r="VAK10" s="158"/>
      <c r="VAL10" s="158"/>
      <c r="VAM10" s="158"/>
      <c r="VAN10" s="158"/>
      <c r="VAO10" s="158"/>
      <c r="VAP10" s="158"/>
      <c r="VAQ10" s="158"/>
      <c r="VAR10" s="158"/>
      <c r="VAS10" s="158"/>
      <c r="VAT10" s="158"/>
      <c r="VAU10" s="158"/>
      <c r="VAV10" s="158"/>
      <c r="VAW10" s="158"/>
      <c r="VAX10" s="158"/>
      <c r="VAY10" s="158"/>
      <c r="VAZ10" s="158"/>
      <c r="VBA10" s="158"/>
      <c r="VBB10" s="158"/>
      <c r="VBC10" s="158"/>
      <c r="VBD10" s="158"/>
      <c r="VBE10" s="158"/>
      <c r="VBF10" s="158"/>
      <c r="VBG10" s="158"/>
      <c r="VBH10" s="158"/>
      <c r="VBI10" s="158"/>
      <c r="VBJ10" s="158"/>
      <c r="VBK10" s="158"/>
      <c r="VBL10" s="158"/>
      <c r="VBM10" s="158"/>
      <c r="VBN10" s="158"/>
      <c r="VBO10" s="158"/>
      <c r="VBP10" s="158"/>
      <c r="VBQ10" s="158"/>
      <c r="VBR10" s="158"/>
      <c r="VBS10" s="158"/>
      <c r="VBT10" s="158"/>
      <c r="VBU10" s="158"/>
      <c r="VBV10" s="158"/>
      <c r="VBW10" s="158"/>
      <c r="VBX10" s="158"/>
      <c r="VBY10" s="158"/>
      <c r="VBZ10" s="158"/>
      <c r="VCA10" s="158"/>
      <c r="VCB10" s="158"/>
      <c r="VCC10" s="158"/>
      <c r="VCD10" s="158"/>
      <c r="VCE10" s="158"/>
      <c r="VCF10" s="158"/>
      <c r="VCG10" s="158"/>
      <c r="VCH10" s="158"/>
      <c r="VCI10" s="158"/>
      <c r="VCJ10" s="158"/>
      <c r="VCK10" s="158"/>
      <c r="VCL10" s="158"/>
      <c r="VCM10" s="158"/>
      <c r="VCN10" s="158"/>
      <c r="VCO10" s="158"/>
      <c r="VCP10" s="158"/>
      <c r="VCQ10" s="158"/>
      <c r="VCR10" s="158"/>
      <c r="VCS10" s="158"/>
      <c r="VCT10" s="158"/>
      <c r="VCU10" s="158"/>
      <c r="VCV10" s="158"/>
      <c r="VCW10" s="158"/>
      <c r="VCX10" s="158"/>
      <c r="VCY10" s="158"/>
      <c r="VCZ10" s="158"/>
      <c r="VDA10" s="158"/>
      <c r="VDB10" s="158"/>
      <c r="VDC10" s="158"/>
      <c r="VDD10" s="158"/>
      <c r="VDE10" s="158"/>
      <c r="VDF10" s="158"/>
      <c r="VDG10" s="158"/>
      <c r="VDH10" s="158"/>
      <c r="VDI10" s="158"/>
      <c r="VDJ10" s="158"/>
      <c r="VDK10" s="158"/>
      <c r="VDL10" s="158"/>
      <c r="VDM10" s="158"/>
      <c r="VDN10" s="158"/>
      <c r="VDO10" s="158"/>
      <c r="VDP10" s="158"/>
      <c r="VDQ10" s="158"/>
      <c r="VDR10" s="158"/>
      <c r="VDS10" s="158"/>
      <c r="VDT10" s="158"/>
      <c r="VDU10" s="158"/>
      <c r="VDV10" s="158"/>
      <c r="VDW10" s="158"/>
      <c r="VDX10" s="158"/>
      <c r="VDY10" s="158"/>
      <c r="VDZ10" s="158"/>
      <c r="VEA10" s="158"/>
      <c r="VEB10" s="158"/>
      <c r="VEC10" s="158"/>
      <c r="VED10" s="158"/>
      <c r="VEE10" s="158"/>
      <c r="VEF10" s="158"/>
      <c r="VEG10" s="158"/>
      <c r="VEH10" s="158"/>
      <c r="VEI10" s="158"/>
      <c r="VEJ10" s="158"/>
      <c r="VEK10" s="158"/>
      <c r="VEL10" s="158"/>
      <c r="VEM10" s="158"/>
      <c r="VEN10" s="158"/>
      <c r="VEO10" s="158"/>
      <c r="VEP10" s="158"/>
      <c r="VEQ10" s="158"/>
      <c r="VER10" s="158"/>
      <c r="VES10" s="158"/>
      <c r="VET10" s="158"/>
      <c r="VEU10" s="158"/>
      <c r="VEV10" s="158"/>
      <c r="VEW10" s="158"/>
      <c r="VEX10" s="158"/>
      <c r="VEY10" s="158"/>
      <c r="VEZ10" s="158"/>
      <c r="VFA10" s="158"/>
      <c r="VFB10" s="158"/>
      <c r="VFC10" s="158"/>
      <c r="VFD10" s="158"/>
      <c r="VFE10" s="158"/>
      <c r="VFF10" s="158"/>
      <c r="VFG10" s="158"/>
      <c r="VFH10" s="158"/>
      <c r="VFI10" s="158"/>
      <c r="VFJ10" s="158"/>
      <c r="VFK10" s="158"/>
      <c r="VFL10" s="158"/>
      <c r="VFM10" s="158"/>
      <c r="VFN10" s="158"/>
      <c r="VFO10" s="158"/>
      <c r="VFP10" s="158"/>
      <c r="VFQ10" s="158"/>
      <c r="VFR10" s="158"/>
      <c r="VFS10" s="158"/>
      <c r="VFT10" s="158"/>
      <c r="VFU10" s="158"/>
      <c r="VFV10" s="158"/>
      <c r="VFW10" s="158"/>
      <c r="VFX10" s="158"/>
      <c r="VFY10" s="158"/>
      <c r="VFZ10" s="158"/>
      <c r="VGA10" s="158"/>
      <c r="VGB10" s="158"/>
      <c r="VGC10" s="158"/>
      <c r="VGD10" s="158"/>
      <c r="VGE10" s="158"/>
      <c r="VGF10" s="158"/>
      <c r="VGG10" s="158"/>
      <c r="VGH10" s="158"/>
      <c r="VGI10" s="158"/>
      <c r="VGJ10" s="158"/>
      <c r="VGK10" s="158"/>
      <c r="VGL10" s="158"/>
      <c r="VGM10" s="158"/>
      <c r="VGN10" s="158"/>
      <c r="VGO10" s="158"/>
      <c r="VGP10" s="158"/>
      <c r="VGQ10" s="158"/>
      <c r="VGR10" s="158"/>
      <c r="VGS10" s="158"/>
      <c r="VGT10" s="158"/>
      <c r="VGU10" s="158"/>
      <c r="VGV10" s="158"/>
      <c r="VGW10" s="158"/>
      <c r="VGX10" s="158"/>
      <c r="VGY10" s="158"/>
      <c r="VGZ10" s="158"/>
      <c r="VHA10" s="158"/>
      <c r="VHB10" s="158"/>
      <c r="VHC10" s="158"/>
      <c r="VHD10" s="158"/>
      <c r="VHE10" s="158"/>
      <c r="VHF10" s="158"/>
      <c r="VHG10" s="158"/>
      <c r="VHH10" s="158"/>
      <c r="VHI10" s="158"/>
      <c r="VHJ10" s="158"/>
      <c r="VHK10" s="158"/>
      <c r="VHL10" s="158"/>
      <c r="VHM10" s="158"/>
      <c r="VHN10" s="158"/>
      <c r="VHO10" s="158"/>
      <c r="VHP10" s="158"/>
      <c r="VHQ10" s="158"/>
      <c r="VHR10" s="158"/>
      <c r="VHS10" s="158"/>
      <c r="VHT10" s="158"/>
      <c r="VHU10" s="158"/>
      <c r="VHV10" s="158"/>
      <c r="VHW10" s="158"/>
      <c r="VHX10" s="158"/>
      <c r="VHY10" s="158"/>
      <c r="VHZ10" s="158"/>
      <c r="VIA10" s="158"/>
      <c r="VIB10" s="158"/>
      <c r="VIC10" s="158"/>
      <c r="VID10" s="158"/>
      <c r="VIE10" s="158"/>
      <c r="VIF10" s="158"/>
      <c r="VIG10" s="158"/>
      <c r="VIH10" s="158"/>
      <c r="VII10" s="158"/>
      <c r="VIJ10" s="158"/>
      <c r="VIK10" s="158"/>
      <c r="VIL10" s="158"/>
      <c r="VIM10" s="158"/>
      <c r="VIN10" s="158"/>
      <c r="VIO10" s="158"/>
      <c r="VIP10" s="158"/>
      <c r="VIQ10" s="158"/>
      <c r="VIR10" s="158"/>
      <c r="VIS10" s="158"/>
      <c r="VIT10" s="158"/>
      <c r="VIU10" s="158"/>
      <c r="VIV10" s="158"/>
      <c r="VIW10" s="158"/>
      <c r="VIX10" s="158"/>
      <c r="VIY10" s="158"/>
      <c r="VIZ10" s="158"/>
      <c r="VJA10" s="158"/>
      <c r="VJB10" s="158"/>
      <c r="VJC10" s="158"/>
      <c r="VJD10" s="158"/>
      <c r="VJE10" s="158"/>
      <c r="VJF10" s="158"/>
      <c r="VJG10" s="158"/>
      <c r="VJH10" s="158"/>
      <c r="VJI10" s="158"/>
      <c r="VJJ10" s="158"/>
      <c r="VJK10" s="158"/>
      <c r="VJL10" s="158"/>
      <c r="VJM10" s="158"/>
      <c r="VJN10" s="158"/>
      <c r="VJO10" s="158"/>
      <c r="VJP10" s="158"/>
      <c r="VJQ10" s="158"/>
      <c r="VJR10" s="158"/>
      <c r="VJS10" s="158"/>
      <c r="VJT10" s="158"/>
      <c r="VJU10" s="158"/>
      <c r="VJV10" s="158"/>
      <c r="VJW10" s="158"/>
      <c r="VJX10" s="158"/>
      <c r="VJY10" s="158"/>
      <c r="VJZ10" s="158"/>
      <c r="VKA10" s="158"/>
      <c r="VKB10" s="158"/>
      <c r="VKC10" s="158"/>
      <c r="VKD10" s="158"/>
      <c r="VKE10" s="158"/>
      <c r="VKF10" s="158"/>
      <c r="VKG10" s="158"/>
      <c r="VKH10" s="158"/>
      <c r="VKI10" s="158"/>
      <c r="VKJ10" s="158"/>
      <c r="VKK10" s="158"/>
      <c r="VKL10" s="158"/>
      <c r="VKM10" s="158"/>
      <c r="VKN10" s="158"/>
      <c r="VKO10" s="158"/>
      <c r="VKP10" s="158"/>
      <c r="VKQ10" s="158"/>
      <c r="VKR10" s="158"/>
      <c r="VKS10" s="158"/>
      <c r="VKT10" s="158"/>
      <c r="VKU10" s="158"/>
      <c r="VKV10" s="158"/>
      <c r="VKW10" s="158"/>
      <c r="VKX10" s="158"/>
      <c r="VKY10" s="158"/>
      <c r="VKZ10" s="158"/>
      <c r="VLA10" s="158"/>
      <c r="VLB10" s="158"/>
      <c r="VLC10" s="158"/>
      <c r="VLD10" s="158"/>
      <c r="VLE10" s="158"/>
      <c r="VLF10" s="158"/>
      <c r="VLG10" s="158"/>
      <c r="VLH10" s="158"/>
      <c r="VLI10" s="158"/>
      <c r="VLJ10" s="158"/>
      <c r="VLK10" s="158"/>
      <c r="VLL10" s="158"/>
      <c r="VLM10" s="158"/>
      <c r="VLN10" s="158"/>
      <c r="VLO10" s="158"/>
      <c r="VLP10" s="158"/>
      <c r="VLQ10" s="158"/>
      <c r="VLR10" s="158"/>
      <c r="VLS10" s="158"/>
      <c r="VLT10" s="158"/>
      <c r="VLU10" s="158"/>
      <c r="VLV10" s="158"/>
      <c r="VLW10" s="158"/>
      <c r="VLX10" s="158"/>
      <c r="VLY10" s="158"/>
      <c r="VLZ10" s="158"/>
      <c r="VMA10" s="158"/>
      <c r="VMB10" s="158"/>
      <c r="VMC10" s="158"/>
      <c r="VMD10" s="158"/>
      <c r="VME10" s="158"/>
      <c r="VMF10" s="158"/>
      <c r="VMG10" s="158"/>
      <c r="VMH10" s="158"/>
      <c r="VMI10" s="158"/>
      <c r="VMJ10" s="158"/>
      <c r="VMK10" s="158"/>
      <c r="VML10" s="158"/>
      <c r="VMM10" s="158"/>
      <c r="VMN10" s="158"/>
      <c r="VMO10" s="158"/>
      <c r="VMP10" s="158"/>
      <c r="VMQ10" s="158"/>
      <c r="VMR10" s="158"/>
      <c r="VMS10" s="158"/>
      <c r="VMT10" s="158"/>
      <c r="VMU10" s="158"/>
      <c r="VMV10" s="158"/>
      <c r="VMW10" s="158"/>
      <c r="VMX10" s="158"/>
      <c r="VMY10" s="158"/>
      <c r="VMZ10" s="158"/>
      <c r="VNA10" s="158"/>
      <c r="VNB10" s="158"/>
      <c r="VNC10" s="158"/>
      <c r="VND10" s="158"/>
      <c r="VNE10" s="158"/>
      <c r="VNF10" s="158"/>
      <c r="VNG10" s="158"/>
      <c r="VNH10" s="158"/>
      <c r="VNI10" s="158"/>
      <c r="VNJ10" s="158"/>
      <c r="VNK10" s="158"/>
      <c r="VNL10" s="158"/>
      <c r="VNM10" s="158"/>
      <c r="VNN10" s="158"/>
      <c r="VNO10" s="158"/>
      <c r="VNP10" s="158"/>
      <c r="VNQ10" s="158"/>
      <c r="VNR10" s="158"/>
      <c r="VNS10" s="158"/>
      <c r="VNT10" s="158"/>
      <c r="VNU10" s="158"/>
      <c r="VNV10" s="158"/>
      <c r="VNW10" s="158"/>
      <c r="VNX10" s="158"/>
      <c r="VNY10" s="158"/>
      <c r="VNZ10" s="158"/>
      <c r="VOA10" s="158"/>
      <c r="VOB10" s="158"/>
      <c r="VOC10" s="158"/>
      <c r="VOD10" s="158"/>
      <c r="VOE10" s="158"/>
      <c r="VOF10" s="158"/>
      <c r="VOG10" s="158"/>
      <c r="VOH10" s="158"/>
      <c r="VOI10" s="158"/>
      <c r="VOJ10" s="158"/>
      <c r="VOK10" s="158"/>
      <c r="VOL10" s="158"/>
      <c r="VOM10" s="158"/>
      <c r="VON10" s="158"/>
      <c r="VOO10" s="158"/>
      <c r="VOP10" s="158"/>
      <c r="VOQ10" s="158"/>
      <c r="VOR10" s="158"/>
      <c r="VOS10" s="158"/>
      <c r="VOT10" s="158"/>
      <c r="VOU10" s="158"/>
      <c r="VOV10" s="158"/>
      <c r="VOW10" s="158"/>
      <c r="VOX10" s="158"/>
      <c r="VOY10" s="158"/>
      <c r="VOZ10" s="158"/>
      <c r="VPA10" s="158"/>
      <c r="VPB10" s="158"/>
      <c r="VPC10" s="158"/>
      <c r="VPD10" s="158"/>
      <c r="VPE10" s="158"/>
      <c r="VPF10" s="158"/>
      <c r="VPG10" s="158"/>
      <c r="VPH10" s="158"/>
      <c r="VPI10" s="158"/>
      <c r="VPJ10" s="158"/>
      <c r="VPK10" s="158"/>
      <c r="VPL10" s="158"/>
      <c r="VPM10" s="158"/>
      <c r="VPN10" s="158"/>
      <c r="VPO10" s="158"/>
      <c r="VPP10" s="158"/>
      <c r="VPQ10" s="158"/>
      <c r="VPR10" s="158"/>
      <c r="VPS10" s="158"/>
      <c r="VPT10" s="158"/>
      <c r="VPU10" s="158"/>
      <c r="VPV10" s="158"/>
      <c r="VPW10" s="158"/>
      <c r="VPX10" s="158"/>
      <c r="VPY10" s="158"/>
      <c r="VPZ10" s="158"/>
      <c r="VQA10" s="158"/>
      <c r="VQB10" s="158"/>
      <c r="VQC10" s="158"/>
      <c r="VQD10" s="158"/>
      <c r="VQE10" s="158"/>
      <c r="VQF10" s="158"/>
      <c r="VQG10" s="158"/>
      <c r="VQH10" s="158"/>
      <c r="VQI10" s="158"/>
      <c r="VQJ10" s="158"/>
      <c r="VQK10" s="158"/>
      <c r="VQL10" s="158"/>
      <c r="VQM10" s="158"/>
      <c r="VQN10" s="158"/>
      <c r="VQO10" s="158"/>
      <c r="VQP10" s="158"/>
      <c r="VQQ10" s="158"/>
      <c r="VQR10" s="158"/>
      <c r="VQS10" s="158"/>
      <c r="VQT10" s="158"/>
      <c r="VQU10" s="158"/>
      <c r="VQV10" s="158"/>
      <c r="VQW10" s="158"/>
      <c r="VQX10" s="158"/>
      <c r="VQY10" s="158"/>
      <c r="VQZ10" s="158"/>
      <c r="VRA10" s="158"/>
      <c r="VRB10" s="158"/>
      <c r="VRC10" s="158"/>
      <c r="VRD10" s="158"/>
      <c r="VRE10" s="158"/>
      <c r="VRF10" s="158"/>
      <c r="VRG10" s="158"/>
      <c r="VRH10" s="158"/>
      <c r="VRI10" s="158"/>
      <c r="VRJ10" s="158"/>
      <c r="VRK10" s="158"/>
      <c r="VRL10" s="158"/>
      <c r="VRM10" s="158"/>
      <c r="VRN10" s="158"/>
      <c r="VRO10" s="158"/>
      <c r="VRP10" s="158"/>
      <c r="VRQ10" s="158"/>
      <c r="VRR10" s="158"/>
      <c r="VRS10" s="158"/>
      <c r="VRT10" s="158"/>
      <c r="VRU10" s="158"/>
      <c r="VRV10" s="158"/>
      <c r="VRW10" s="158"/>
      <c r="VRX10" s="158"/>
      <c r="VRY10" s="158"/>
      <c r="VRZ10" s="158"/>
      <c r="VSA10" s="158"/>
      <c r="VSB10" s="158"/>
      <c r="VSC10" s="158"/>
      <c r="VSD10" s="158"/>
      <c r="VSE10" s="158"/>
      <c r="VSF10" s="158"/>
      <c r="VSG10" s="158"/>
      <c r="VSH10" s="158"/>
      <c r="VSI10" s="158"/>
      <c r="VSJ10" s="158"/>
      <c r="VSK10" s="158"/>
      <c r="VSL10" s="158"/>
      <c r="VSM10" s="158"/>
      <c r="VSN10" s="158"/>
      <c r="VSO10" s="158"/>
      <c r="VSP10" s="158"/>
      <c r="VSQ10" s="158"/>
      <c r="VSR10" s="158"/>
      <c r="VSS10" s="158"/>
      <c r="VST10" s="158"/>
      <c r="VSU10" s="158"/>
      <c r="VSV10" s="158"/>
      <c r="VSW10" s="158"/>
      <c r="VSX10" s="158"/>
      <c r="VSY10" s="158"/>
      <c r="VSZ10" s="158"/>
      <c r="VTA10" s="158"/>
      <c r="VTB10" s="158"/>
      <c r="VTC10" s="158"/>
      <c r="VTD10" s="158"/>
      <c r="VTE10" s="158"/>
      <c r="VTF10" s="158"/>
      <c r="VTG10" s="158"/>
      <c r="VTH10" s="158"/>
      <c r="VTI10" s="158"/>
      <c r="VTJ10" s="158"/>
      <c r="VTK10" s="158"/>
      <c r="VTL10" s="158"/>
      <c r="VTM10" s="158"/>
      <c r="VTN10" s="158"/>
      <c r="VTO10" s="158"/>
      <c r="VTP10" s="158"/>
      <c r="VTQ10" s="158"/>
      <c r="VTR10" s="158"/>
      <c r="VTS10" s="158"/>
      <c r="VTT10" s="158"/>
      <c r="VTU10" s="158"/>
      <c r="VTV10" s="158"/>
      <c r="VTW10" s="158"/>
      <c r="VTX10" s="158"/>
      <c r="VTY10" s="158"/>
      <c r="VTZ10" s="158"/>
      <c r="VUA10" s="158"/>
      <c r="VUB10" s="158"/>
      <c r="VUC10" s="158"/>
      <c r="VUD10" s="158"/>
      <c r="VUE10" s="158"/>
      <c r="VUF10" s="158"/>
      <c r="VUG10" s="158"/>
      <c r="VUH10" s="158"/>
      <c r="VUI10" s="158"/>
      <c r="VUJ10" s="158"/>
      <c r="VUK10" s="158"/>
      <c r="VUL10" s="158"/>
      <c r="VUM10" s="158"/>
      <c r="VUN10" s="158"/>
      <c r="VUO10" s="158"/>
      <c r="VUP10" s="158"/>
      <c r="VUQ10" s="158"/>
      <c r="VUR10" s="158"/>
      <c r="VUS10" s="158"/>
      <c r="VUT10" s="158"/>
      <c r="VUU10" s="158"/>
      <c r="VUV10" s="158"/>
      <c r="VUW10" s="158"/>
      <c r="VUX10" s="158"/>
      <c r="VUY10" s="158"/>
      <c r="VUZ10" s="158"/>
      <c r="VVA10" s="158"/>
      <c r="VVB10" s="158"/>
      <c r="VVC10" s="158"/>
      <c r="VVD10" s="158"/>
      <c r="VVE10" s="158"/>
      <c r="VVF10" s="158"/>
      <c r="VVG10" s="158"/>
      <c r="VVH10" s="158"/>
      <c r="VVI10" s="158"/>
      <c r="VVJ10" s="158"/>
      <c r="VVK10" s="158"/>
      <c r="VVL10" s="158"/>
      <c r="VVM10" s="158"/>
      <c r="VVN10" s="158"/>
      <c r="VVO10" s="158"/>
      <c r="VVP10" s="158"/>
      <c r="VVQ10" s="158"/>
      <c r="VVR10" s="158"/>
      <c r="VVS10" s="158"/>
      <c r="VVT10" s="158"/>
      <c r="VVU10" s="158"/>
      <c r="VVV10" s="158"/>
      <c r="VVW10" s="158"/>
      <c r="VVX10" s="158"/>
      <c r="VVY10" s="158"/>
      <c r="VVZ10" s="158"/>
      <c r="VWA10" s="158"/>
      <c r="VWB10" s="158"/>
      <c r="VWC10" s="158"/>
      <c r="VWD10" s="158"/>
      <c r="VWE10" s="158"/>
      <c r="VWF10" s="158"/>
      <c r="VWG10" s="158"/>
      <c r="VWH10" s="158"/>
      <c r="VWI10" s="158"/>
      <c r="VWJ10" s="158"/>
      <c r="VWK10" s="158"/>
      <c r="VWL10" s="158"/>
      <c r="VWM10" s="158"/>
      <c r="VWN10" s="158"/>
      <c r="VWO10" s="158"/>
      <c r="VWP10" s="158"/>
      <c r="VWQ10" s="158"/>
      <c r="VWR10" s="158"/>
      <c r="VWS10" s="158"/>
      <c r="VWT10" s="158"/>
      <c r="VWU10" s="158"/>
      <c r="VWV10" s="158"/>
      <c r="VWW10" s="158"/>
      <c r="VWX10" s="158"/>
      <c r="VWY10" s="158"/>
      <c r="VWZ10" s="158"/>
      <c r="VXA10" s="158"/>
      <c r="VXB10" s="158"/>
      <c r="VXC10" s="158"/>
      <c r="VXD10" s="158"/>
      <c r="VXE10" s="158"/>
      <c r="VXF10" s="158"/>
      <c r="VXG10" s="158"/>
      <c r="VXH10" s="158"/>
      <c r="VXI10" s="158"/>
      <c r="VXJ10" s="158"/>
      <c r="VXK10" s="158"/>
      <c r="VXL10" s="158"/>
      <c r="VXM10" s="158"/>
      <c r="VXN10" s="158"/>
      <c r="VXO10" s="158"/>
      <c r="VXP10" s="158"/>
      <c r="VXQ10" s="158"/>
      <c r="VXR10" s="158"/>
      <c r="VXS10" s="158"/>
      <c r="VXT10" s="158"/>
      <c r="VXU10" s="158"/>
      <c r="VXV10" s="158"/>
      <c r="VXW10" s="158"/>
      <c r="VXX10" s="158"/>
      <c r="VXY10" s="158"/>
      <c r="VXZ10" s="158"/>
      <c r="VYA10" s="158"/>
      <c r="VYB10" s="158"/>
      <c r="VYC10" s="158"/>
      <c r="VYD10" s="158"/>
      <c r="VYE10" s="158"/>
      <c r="VYF10" s="158"/>
      <c r="VYG10" s="158"/>
      <c r="VYH10" s="158"/>
      <c r="VYI10" s="158"/>
      <c r="VYJ10" s="158"/>
      <c r="VYK10" s="158"/>
      <c r="VYL10" s="158"/>
      <c r="VYM10" s="158"/>
      <c r="VYN10" s="158"/>
      <c r="VYO10" s="158"/>
      <c r="VYP10" s="158"/>
      <c r="VYQ10" s="158"/>
      <c r="VYR10" s="158"/>
      <c r="VYS10" s="158"/>
      <c r="VYT10" s="158"/>
      <c r="VYU10" s="158"/>
      <c r="VYV10" s="158"/>
      <c r="VYW10" s="158"/>
      <c r="VYX10" s="158"/>
      <c r="VYY10" s="158"/>
      <c r="VYZ10" s="158"/>
      <c r="VZA10" s="158"/>
      <c r="VZB10" s="158"/>
      <c r="VZC10" s="158"/>
      <c r="VZD10" s="158"/>
      <c r="VZE10" s="158"/>
      <c r="VZF10" s="158"/>
      <c r="VZG10" s="158"/>
      <c r="VZH10" s="158"/>
      <c r="VZI10" s="158"/>
      <c r="VZJ10" s="158"/>
      <c r="VZK10" s="158"/>
      <c r="VZL10" s="158"/>
      <c r="VZM10" s="158"/>
      <c r="VZN10" s="158"/>
      <c r="VZO10" s="158"/>
      <c r="VZP10" s="158"/>
      <c r="VZQ10" s="158"/>
      <c r="VZR10" s="158"/>
      <c r="VZS10" s="158"/>
      <c r="VZT10" s="158"/>
      <c r="VZU10" s="158"/>
      <c r="VZV10" s="158"/>
      <c r="VZW10" s="158"/>
      <c r="VZX10" s="158"/>
      <c r="VZY10" s="158"/>
      <c r="VZZ10" s="158"/>
      <c r="WAA10" s="158"/>
      <c r="WAB10" s="158"/>
      <c r="WAC10" s="158"/>
      <c r="WAD10" s="158"/>
      <c r="WAE10" s="158"/>
      <c r="WAF10" s="158"/>
      <c r="WAG10" s="158"/>
      <c r="WAH10" s="158"/>
      <c r="WAI10" s="158"/>
      <c r="WAJ10" s="158"/>
      <c r="WAK10" s="158"/>
      <c r="WAL10" s="158"/>
      <c r="WAM10" s="158"/>
      <c r="WAN10" s="158"/>
      <c r="WAO10" s="158"/>
      <c r="WAP10" s="158"/>
      <c r="WAQ10" s="158"/>
      <c r="WAR10" s="158"/>
      <c r="WAS10" s="158"/>
      <c r="WAT10" s="158"/>
      <c r="WAU10" s="158"/>
      <c r="WAV10" s="158"/>
      <c r="WAW10" s="158"/>
      <c r="WAX10" s="158"/>
      <c r="WAY10" s="158"/>
      <c r="WAZ10" s="158"/>
      <c r="WBA10" s="158"/>
      <c r="WBB10" s="158"/>
      <c r="WBC10" s="158"/>
      <c r="WBD10" s="158"/>
      <c r="WBE10" s="158"/>
      <c r="WBF10" s="158"/>
      <c r="WBG10" s="158"/>
      <c r="WBH10" s="158"/>
      <c r="WBI10" s="158"/>
      <c r="WBJ10" s="158"/>
      <c r="WBK10" s="158"/>
      <c r="WBL10" s="158"/>
      <c r="WBM10" s="158"/>
      <c r="WBN10" s="158"/>
      <c r="WBO10" s="158"/>
      <c r="WBP10" s="158"/>
      <c r="WBQ10" s="158"/>
      <c r="WBR10" s="158"/>
      <c r="WBS10" s="158"/>
      <c r="WBT10" s="158"/>
      <c r="WBU10" s="158"/>
      <c r="WBV10" s="158"/>
      <c r="WBW10" s="158"/>
      <c r="WBX10" s="158"/>
      <c r="WBY10" s="158"/>
      <c r="WBZ10" s="158"/>
      <c r="WCA10" s="158"/>
      <c r="WCB10" s="158"/>
      <c r="WCC10" s="158"/>
      <c r="WCD10" s="158"/>
      <c r="WCE10" s="158"/>
      <c r="WCF10" s="158"/>
      <c r="WCG10" s="158"/>
      <c r="WCH10" s="158"/>
      <c r="WCI10" s="158"/>
      <c r="WCJ10" s="158"/>
      <c r="WCK10" s="158"/>
      <c r="WCL10" s="158"/>
      <c r="WCM10" s="158"/>
      <c r="WCN10" s="158"/>
      <c r="WCO10" s="158"/>
      <c r="WCP10" s="158"/>
      <c r="WCQ10" s="158"/>
      <c r="WCR10" s="158"/>
      <c r="WCS10" s="158"/>
      <c r="WCT10" s="158"/>
      <c r="WCU10" s="158"/>
      <c r="WCV10" s="158"/>
      <c r="WCW10" s="158"/>
      <c r="WCX10" s="158"/>
      <c r="WCY10" s="158"/>
      <c r="WCZ10" s="158"/>
      <c r="WDA10" s="158"/>
      <c r="WDB10" s="158"/>
      <c r="WDC10" s="158"/>
      <c r="WDD10" s="158"/>
      <c r="WDE10" s="158"/>
      <c r="WDF10" s="158"/>
      <c r="WDG10" s="158"/>
      <c r="WDH10" s="158"/>
      <c r="WDI10" s="158"/>
      <c r="WDJ10" s="158"/>
      <c r="WDK10" s="158"/>
      <c r="WDL10" s="158"/>
      <c r="WDM10" s="158"/>
      <c r="WDN10" s="158"/>
      <c r="WDO10" s="158"/>
      <c r="WDP10" s="158"/>
      <c r="WDQ10" s="158"/>
      <c r="WDR10" s="158"/>
      <c r="WDS10" s="158"/>
      <c r="WDT10" s="158"/>
      <c r="WDU10" s="158"/>
      <c r="WDV10" s="158"/>
      <c r="WDW10" s="158"/>
      <c r="WDX10" s="158"/>
      <c r="WDY10" s="158"/>
      <c r="WDZ10" s="158"/>
      <c r="WEA10" s="158"/>
      <c r="WEB10" s="158"/>
      <c r="WEC10" s="158"/>
      <c r="WED10" s="158"/>
      <c r="WEE10" s="158"/>
      <c r="WEF10" s="158"/>
      <c r="WEG10" s="158"/>
      <c r="WEH10" s="158"/>
      <c r="WEI10" s="158"/>
      <c r="WEJ10" s="158"/>
      <c r="WEK10" s="158"/>
      <c r="WEL10" s="158"/>
      <c r="WEM10" s="158"/>
      <c r="WEN10" s="158"/>
      <c r="WEO10" s="158"/>
      <c r="WEP10" s="158"/>
      <c r="WEQ10" s="158"/>
      <c r="WER10" s="158"/>
      <c r="WES10" s="158"/>
      <c r="WET10" s="158"/>
      <c r="WEU10" s="158"/>
      <c r="WEV10" s="158"/>
      <c r="WEW10" s="158"/>
      <c r="WEX10" s="158"/>
      <c r="WEY10" s="158"/>
      <c r="WEZ10" s="158"/>
      <c r="WFA10" s="158"/>
      <c r="WFB10" s="158"/>
      <c r="WFC10" s="158"/>
      <c r="WFD10" s="158"/>
      <c r="WFE10" s="158"/>
      <c r="WFF10" s="158"/>
      <c r="WFG10" s="158"/>
      <c r="WFH10" s="158"/>
      <c r="WFI10" s="158"/>
      <c r="WFJ10" s="158"/>
      <c r="WFK10" s="158"/>
      <c r="WFL10" s="158"/>
      <c r="WFM10" s="158"/>
      <c r="WFN10" s="158"/>
      <c r="WFO10" s="158"/>
      <c r="WFP10" s="158"/>
      <c r="WFQ10" s="158"/>
      <c r="WFR10" s="158"/>
      <c r="WFS10" s="158"/>
      <c r="WFT10" s="158"/>
      <c r="WFU10" s="158"/>
      <c r="WFV10" s="158"/>
      <c r="WFW10" s="158"/>
      <c r="WFX10" s="158"/>
      <c r="WFY10" s="158"/>
      <c r="WFZ10" s="158"/>
      <c r="WGA10" s="158"/>
      <c r="WGB10" s="158"/>
      <c r="WGC10" s="158"/>
      <c r="WGD10" s="158"/>
      <c r="WGE10" s="158"/>
      <c r="WGF10" s="158"/>
      <c r="WGG10" s="158"/>
      <c r="WGH10" s="158"/>
      <c r="WGI10" s="158"/>
      <c r="WGJ10" s="158"/>
      <c r="WGK10" s="158"/>
      <c r="WGL10" s="158"/>
      <c r="WGM10" s="158"/>
      <c r="WGN10" s="158"/>
      <c r="WGO10" s="158"/>
      <c r="WGP10" s="158"/>
      <c r="WGQ10" s="158"/>
      <c r="WGR10" s="158"/>
      <c r="WGS10" s="158"/>
      <c r="WGT10" s="158"/>
      <c r="WGU10" s="158"/>
      <c r="WGV10" s="158"/>
      <c r="WGW10" s="158"/>
      <c r="WGX10" s="158"/>
      <c r="WGY10" s="158"/>
      <c r="WGZ10" s="158"/>
      <c r="WHA10" s="158"/>
      <c r="WHB10" s="158"/>
      <c r="WHC10" s="158"/>
      <c r="WHD10" s="158"/>
      <c r="WHE10" s="158"/>
      <c r="WHF10" s="158"/>
      <c r="WHG10" s="158"/>
      <c r="WHH10" s="158"/>
      <c r="WHI10" s="158"/>
      <c r="WHJ10" s="158"/>
      <c r="WHK10" s="158"/>
      <c r="WHL10" s="158"/>
      <c r="WHM10" s="158"/>
      <c r="WHN10" s="158"/>
      <c r="WHO10" s="158"/>
      <c r="WHP10" s="158"/>
      <c r="WHQ10" s="158"/>
      <c r="WHR10" s="158"/>
      <c r="WHS10" s="158"/>
      <c r="WHT10" s="158"/>
      <c r="WHU10" s="158"/>
      <c r="WHV10" s="158"/>
      <c r="WHW10" s="158"/>
      <c r="WHX10" s="158"/>
      <c r="WHY10" s="158"/>
      <c r="WHZ10" s="158"/>
      <c r="WIA10" s="158"/>
      <c r="WIB10" s="158"/>
      <c r="WIC10" s="158"/>
      <c r="WID10" s="158"/>
      <c r="WIE10" s="158"/>
      <c r="WIF10" s="158"/>
      <c r="WIG10" s="158"/>
      <c r="WIH10" s="158"/>
      <c r="WII10" s="158"/>
      <c r="WIJ10" s="158"/>
      <c r="WIK10" s="158"/>
      <c r="WIL10" s="158"/>
      <c r="WIM10" s="158"/>
      <c r="WIN10" s="158"/>
      <c r="WIO10" s="158"/>
      <c r="WIP10" s="158"/>
      <c r="WIQ10" s="158"/>
      <c r="WIR10" s="158"/>
      <c r="WIS10" s="158"/>
      <c r="WIT10" s="158"/>
      <c r="WIU10" s="158"/>
      <c r="WIV10" s="158"/>
      <c r="WIW10" s="158"/>
      <c r="WIX10" s="158"/>
      <c r="WIY10" s="158"/>
      <c r="WIZ10" s="158"/>
      <c r="WJA10" s="158"/>
      <c r="WJB10" s="158"/>
      <c r="WJC10" s="158"/>
      <c r="WJD10" s="158"/>
      <c r="WJE10" s="158"/>
      <c r="WJF10" s="158"/>
      <c r="WJG10" s="158"/>
      <c r="WJH10" s="158"/>
      <c r="WJI10" s="158"/>
      <c r="WJJ10" s="158"/>
      <c r="WJK10" s="158"/>
      <c r="WJL10" s="158"/>
      <c r="WJM10" s="158"/>
      <c r="WJN10" s="158"/>
      <c r="WJO10" s="158"/>
      <c r="WJP10" s="158"/>
      <c r="WJQ10" s="158"/>
      <c r="WJR10" s="158"/>
      <c r="WJS10" s="158"/>
      <c r="WJT10" s="158"/>
      <c r="WJU10" s="158"/>
      <c r="WJV10" s="158"/>
      <c r="WJW10" s="158"/>
      <c r="WJX10" s="158"/>
      <c r="WJY10" s="158"/>
      <c r="WJZ10" s="158"/>
      <c r="WKA10" s="158"/>
      <c r="WKB10" s="158"/>
      <c r="WKC10" s="158"/>
      <c r="WKD10" s="158"/>
      <c r="WKE10" s="158"/>
      <c r="WKF10" s="158"/>
      <c r="WKG10" s="158"/>
      <c r="WKH10" s="158"/>
      <c r="WKI10" s="158"/>
      <c r="WKJ10" s="158"/>
      <c r="WKK10" s="158"/>
      <c r="WKL10" s="158"/>
      <c r="WKM10" s="158"/>
      <c r="WKN10" s="158"/>
      <c r="WKO10" s="158"/>
      <c r="WKP10" s="158"/>
      <c r="WKQ10" s="158"/>
      <c r="WKR10" s="158"/>
      <c r="WKS10" s="158"/>
      <c r="WKT10" s="158"/>
      <c r="WKU10" s="158"/>
      <c r="WKV10" s="158"/>
      <c r="WKW10" s="158"/>
      <c r="WKX10" s="158"/>
      <c r="WKY10" s="158"/>
      <c r="WKZ10" s="158"/>
      <c r="WLA10" s="158"/>
      <c r="WLB10" s="158"/>
      <c r="WLC10" s="158"/>
      <c r="WLD10" s="158"/>
      <c r="WLE10" s="158"/>
      <c r="WLF10" s="158"/>
      <c r="WLG10" s="158"/>
      <c r="WLH10" s="158"/>
      <c r="WLI10" s="158"/>
      <c r="WLJ10" s="158"/>
      <c r="WLK10" s="158"/>
      <c r="WLL10" s="158"/>
      <c r="WLM10" s="158"/>
      <c r="WLN10" s="158"/>
      <c r="WLO10" s="158"/>
      <c r="WLP10" s="158"/>
      <c r="WLQ10" s="158"/>
      <c r="WLR10" s="158"/>
      <c r="WLS10" s="158"/>
      <c r="WLT10" s="158"/>
      <c r="WLU10" s="158"/>
      <c r="WLV10" s="158"/>
      <c r="WLW10" s="158"/>
      <c r="WLX10" s="158"/>
      <c r="WLY10" s="158"/>
      <c r="WLZ10" s="158"/>
      <c r="WMA10" s="158"/>
      <c r="WMB10" s="158"/>
      <c r="WMC10" s="158"/>
      <c r="WMD10" s="158"/>
      <c r="WME10" s="158"/>
      <c r="WMF10" s="158"/>
      <c r="WMG10" s="158"/>
      <c r="WMH10" s="158"/>
      <c r="WMI10" s="158"/>
      <c r="WMJ10" s="158"/>
      <c r="WMK10" s="158"/>
      <c r="WML10" s="158"/>
      <c r="WMM10" s="158"/>
      <c r="WMN10" s="158"/>
      <c r="WMO10" s="158"/>
      <c r="WMP10" s="158"/>
      <c r="WMQ10" s="158"/>
      <c r="WMR10" s="158"/>
      <c r="WMS10" s="158"/>
      <c r="WMT10" s="158"/>
      <c r="WMU10" s="158"/>
      <c r="WMV10" s="158"/>
      <c r="WMW10" s="158"/>
      <c r="WMX10" s="158"/>
      <c r="WMY10" s="158"/>
      <c r="WMZ10" s="158"/>
      <c r="WNA10" s="158"/>
      <c r="WNB10" s="158"/>
      <c r="WNC10" s="158"/>
      <c r="WND10" s="158"/>
      <c r="WNE10" s="158"/>
      <c r="WNF10" s="158"/>
      <c r="WNG10" s="158"/>
      <c r="WNH10" s="158"/>
      <c r="WNI10" s="158"/>
      <c r="WNJ10" s="158"/>
      <c r="WNK10" s="158"/>
      <c r="WNL10" s="158"/>
      <c r="WNM10" s="158"/>
      <c r="WNN10" s="158"/>
      <c r="WNO10" s="158"/>
      <c r="WNP10" s="158"/>
      <c r="WNQ10" s="158"/>
      <c r="WNR10" s="158"/>
      <c r="WNS10" s="158"/>
      <c r="WNT10" s="158"/>
      <c r="WNU10" s="158"/>
      <c r="WNV10" s="158"/>
      <c r="WNW10" s="158"/>
      <c r="WNX10" s="158"/>
      <c r="WNY10" s="158"/>
      <c r="WNZ10" s="158"/>
      <c r="WOA10" s="158"/>
      <c r="WOB10" s="158"/>
      <c r="WOC10" s="158"/>
      <c r="WOD10" s="158"/>
      <c r="WOE10" s="158"/>
      <c r="WOF10" s="158"/>
      <c r="WOG10" s="158"/>
      <c r="WOH10" s="158"/>
      <c r="WOI10" s="158"/>
      <c r="WOJ10" s="158"/>
      <c r="WOK10" s="158"/>
      <c r="WOL10" s="158"/>
      <c r="WOM10" s="158"/>
      <c r="WON10" s="158"/>
      <c r="WOO10" s="158"/>
      <c r="WOP10" s="158"/>
      <c r="WOQ10" s="158"/>
      <c r="WOR10" s="158"/>
      <c r="WOS10" s="158"/>
      <c r="WOT10" s="158"/>
      <c r="WOU10" s="158"/>
      <c r="WOV10" s="158"/>
      <c r="WOW10" s="158"/>
      <c r="WOX10" s="158"/>
      <c r="WOY10" s="158"/>
      <c r="WOZ10" s="158"/>
      <c r="WPA10" s="158"/>
      <c r="WPB10" s="158"/>
      <c r="WPC10" s="158"/>
      <c r="WPD10" s="158"/>
      <c r="WPE10" s="158"/>
      <c r="WPF10" s="158"/>
      <c r="WPG10" s="158"/>
      <c r="WPH10" s="158"/>
      <c r="WPI10" s="158"/>
      <c r="WPJ10" s="158"/>
      <c r="WPK10" s="158"/>
      <c r="WPL10" s="158"/>
      <c r="WPM10" s="158"/>
      <c r="WPN10" s="158"/>
      <c r="WPO10" s="158"/>
      <c r="WPP10" s="158"/>
      <c r="WPQ10" s="158"/>
      <c r="WPR10" s="158"/>
      <c r="WPS10" s="158"/>
      <c r="WPT10" s="158"/>
      <c r="WPU10" s="158"/>
      <c r="WPV10" s="158"/>
      <c r="WPW10" s="158"/>
      <c r="WPX10" s="158"/>
      <c r="WPY10" s="158"/>
      <c r="WPZ10" s="158"/>
      <c r="WQA10" s="158"/>
      <c r="WQB10" s="158"/>
      <c r="WQC10" s="158"/>
      <c r="WQD10" s="158"/>
      <c r="WQE10" s="158"/>
      <c r="WQF10" s="158"/>
      <c r="WQG10" s="158"/>
      <c r="WQH10" s="158"/>
      <c r="WQI10" s="158"/>
      <c r="WQJ10" s="158"/>
      <c r="WQK10" s="158"/>
      <c r="WQL10" s="158"/>
      <c r="WQM10" s="158"/>
      <c r="WQN10" s="158"/>
      <c r="WQO10" s="158"/>
      <c r="WQP10" s="158"/>
      <c r="WQQ10" s="158"/>
      <c r="WQR10" s="158"/>
      <c r="WQS10" s="158"/>
      <c r="WQT10" s="158"/>
      <c r="WQU10" s="158"/>
      <c r="WQV10" s="158"/>
      <c r="WQW10" s="158"/>
      <c r="WQX10" s="158"/>
      <c r="WQY10" s="158"/>
      <c r="WQZ10" s="158"/>
      <c r="WRA10" s="158"/>
      <c r="WRB10" s="158"/>
      <c r="WRC10" s="158"/>
      <c r="WRD10" s="158"/>
      <c r="WRE10" s="158"/>
      <c r="WRF10" s="158"/>
      <c r="WRG10" s="158"/>
      <c r="WRH10" s="158"/>
      <c r="WRI10" s="158"/>
      <c r="WRJ10" s="158"/>
      <c r="WRK10" s="158"/>
      <c r="WRL10" s="158"/>
      <c r="WRM10" s="158"/>
      <c r="WRN10" s="158"/>
      <c r="WRO10" s="158"/>
      <c r="WRP10" s="158"/>
      <c r="WRQ10" s="158"/>
      <c r="WRR10" s="158"/>
      <c r="WRS10" s="158"/>
      <c r="WRT10" s="158"/>
      <c r="WRU10" s="158"/>
      <c r="WRV10" s="158"/>
      <c r="WRW10" s="158"/>
      <c r="WRX10" s="158"/>
      <c r="WRY10" s="158"/>
      <c r="WRZ10" s="158"/>
      <c r="WSA10" s="158"/>
      <c r="WSB10" s="158"/>
      <c r="WSC10" s="158"/>
      <c r="WSD10" s="158"/>
      <c r="WSE10" s="158"/>
      <c r="WSF10" s="158"/>
      <c r="WSG10" s="158"/>
      <c r="WSH10" s="158"/>
      <c r="WSI10" s="158"/>
      <c r="WSJ10" s="158"/>
      <c r="WSK10" s="158"/>
      <c r="WSL10" s="158"/>
      <c r="WSM10" s="158"/>
      <c r="WSN10" s="158"/>
      <c r="WSO10" s="158"/>
      <c r="WSP10" s="158"/>
      <c r="WSQ10" s="158"/>
      <c r="WSR10" s="158"/>
      <c r="WSS10" s="158"/>
      <c r="WST10" s="158"/>
      <c r="WSU10" s="158"/>
      <c r="WSV10" s="158"/>
      <c r="WSW10" s="158"/>
      <c r="WSX10" s="158"/>
      <c r="WSY10" s="158"/>
      <c r="WSZ10" s="158"/>
      <c r="WTA10" s="158"/>
      <c r="WTB10" s="158"/>
      <c r="WTC10" s="158"/>
      <c r="WTD10" s="158"/>
      <c r="WTE10" s="158"/>
      <c r="WTF10" s="158"/>
      <c r="WTG10" s="158"/>
      <c r="WTH10" s="158"/>
      <c r="WTI10" s="158"/>
      <c r="WTJ10" s="158"/>
      <c r="WTK10" s="158"/>
      <c r="WTL10" s="158"/>
      <c r="WTM10" s="158"/>
      <c r="WTN10" s="158"/>
      <c r="WTO10" s="158"/>
      <c r="WTP10" s="158"/>
      <c r="WTQ10" s="158"/>
      <c r="WTR10" s="158"/>
      <c r="WTS10" s="158"/>
      <c r="WTT10" s="158"/>
      <c r="WTU10" s="158"/>
      <c r="WTV10" s="158"/>
      <c r="WTW10" s="158"/>
      <c r="WTX10" s="158"/>
      <c r="WTY10" s="158"/>
      <c r="WTZ10" s="158"/>
      <c r="WUA10" s="158"/>
      <c r="WUB10" s="158"/>
      <c r="WUC10" s="158"/>
      <c r="WUD10" s="158"/>
      <c r="WUE10" s="158"/>
      <c r="WUF10" s="158"/>
      <c r="WUG10" s="158"/>
      <c r="WUH10" s="158"/>
      <c r="WUI10" s="158"/>
      <c r="WUJ10" s="158"/>
      <c r="WUK10" s="158"/>
      <c r="WUL10" s="158"/>
      <c r="WUM10" s="158"/>
      <c r="WUN10" s="158"/>
      <c r="WUO10" s="158"/>
      <c r="WUP10" s="158"/>
      <c r="WUQ10" s="158"/>
      <c r="WUR10" s="158"/>
      <c r="WUS10" s="158"/>
      <c r="WUT10" s="158"/>
      <c r="WUU10" s="158"/>
      <c r="WUV10" s="158"/>
      <c r="WUW10" s="158"/>
      <c r="WUX10" s="158"/>
      <c r="WUY10" s="158"/>
      <c r="WUZ10" s="158"/>
      <c r="WVA10" s="158"/>
      <c r="WVB10" s="158"/>
      <c r="WVC10" s="158"/>
      <c r="WVD10" s="158"/>
      <c r="WVE10" s="158"/>
      <c r="WVF10" s="158"/>
      <c r="WVG10" s="158"/>
      <c r="WVH10" s="158"/>
      <c r="WVI10" s="158"/>
      <c r="WVJ10" s="158"/>
      <c r="WVK10" s="158"/>
      <c r="WVL10" s="158"/>
      <c r="WVM10" s="158"/>
      <c r="WVN10" s="158"/>
      <c r="WVO10" s="158"/>
      <c r="WVP10" s="158"/>
      <c r="WVQ10" s="158"/>
      <c r="WVR10" s="158"/>
      <c r="WVS10" s="158"/>
      <c r="WVT10" s="158"/>
      <c r="WVU10" s="158"/>
      <c r="WVV10" s="158"/>
      <c r="WVW10" s="158"/>
      <c r="WVX10" s="158"/>
      <c r="WVY10" s="158"/>
      <c r="WVZ10" s="158"/>
      <c r="WWA10" s="158"/>
      <c r="WWB10" s="158"/>
      <c r="WWC10" s="158"/>
      <c r="WWD10" s="158"/>
      <c r="WWE10" s="158"/>
      <c r="WWF10" s="158"/>
      <c r="WWG10" s="158"/>
      <c r="WWH10" s="158"/>
      <c r="WWI10" s="158"/>
      <c r="WWJ10" s="158"/>
      <c r="WWK10" s="158"/>
      <c r="WWL10" s="158"/>
      <c r="WWM10" s="158"/>
      <c r="WWN10" s="158"/>
      <c r="WWO10" s="158"/>
      <c r="WWP10" s="158"/>
      <c r="WWQ10" s="158"/>
      <c r="WWR10" s="158"/>
      <c r="WWS10" s="158"/>
      <c r="WWT10" s="158"/>
      <c r="WWU10" s="158"/>
      <c r="WWV10" s="158"/>
      <c r="WWW10" s="158"/>
      <c r="WWX10" s="158"/>
      <c r="WWY10" s="158"/>
      <c r="WWZ10" s="158"/>
      <c r="WXA10" s="158"/>
      <c r="WXB10" s="158"/>
      <c r="WXC10" s="158"/>
      <c r="WXD10" s="158"/>
      <c r="WXE10" s="158"/>
      <c r="WXF10" s="158"/>
      <c r="WXG10" s="158"/>
      <c r="WXH10" s="158"/>
      <c r="WXI10" s="158"/>
      <c r="WXJ10" s="158"/>
      <c r="WXK10" s="158"/>
      <c r="WXL10" s="158"/>
      <c r="WXM10" s="158"/>
      <c r="WXN10" s="158"/>
      <c r="WXO10" s="158"/>
      <c r="WXP10" s="158"/>
      <c r="WXQ10" s="158"/>
      <c r="WXR10" s="158"/>
      <c r="WXS10" s="158"/>
      <c r="WXT10" s="158"/>
      <c r="WXU10" s="158"/>
      <c r="WXV10" s="158"/>
      <c r="WXW10" s="158"/>
      <c r="WXX10" s="158"/>
      <c r="WXY10" s="158"/>
      <c r="WXZ10" s="158"/>
      <c r="WYA10" s="158"/>
      <c r="WYB10" s="158"/>
      <c r="WYC10" s="158"/>
      <c r="WYD10" s="158"/>
      <c r="WYE10" s="158"/>
      <c r="WYF10" s="158"/>
      <c r="WYG10" s="158"/>
      <c r="WYH10" s="158"/>
      <c r="WYI10" s="158"/>
      <c r="WYJ10" s="158"/>
      <c r="WYK10" s="158"/>
      <c r="WYL10" s="158"/>
      <c r="WYM10" s="158"/>
      <c r="WYN10" s="158"/>
      <c r="WYO10" s="158"/>
      <c r="WYP10" s="158"/>
      <c r="WYQ10" s="158"/>
      <c r="WYR10" s="158"/>
      <c r="WYS10" s="158"/>
      <c r="WYT10" s="158"/>
      <c r="WYU10" s="158"/>
      <c r="WYV10" s="158"/>
      <c r="WYW10" s="158"/>
      <c r="WYX10" s="158"/>
      <c r="WYY10" s="158"/>
      <c r="WYZ10" s="158"/>
      <c r="WZA10" s="158"/>
      <c r="WZB10" s="158"/>
      <c r="WZC10" s="158"/>
      <c r="WZD10" s="158"/>
      <c r="WZE10" s="158"/>
      <c r="WZF10" s="158"/>
      <c r="WZG10" s="158"/>
      <c r="WZH10" s="158"/>
      <c r="WZI10" s="158"/>
      <c r="WZJ10" s="158"/>
      <c r="WZK10" s="158"/>
      <c r="WZL10" s="158"/>
      <c r="WZM10" s="158"/>
      <c r="WZN10" s="158"/>
      <c r="WZO10" s="158"/>
      <c r="WZP10" s="158"/>
      <c r="WZQ10" s="158"/>
      <c r="WZR10" s="158"/>
      <c r="WZS10" s="158"/>
      <c r="WZT10" s="158"/>
      <c r="WZU10" s="158"/>
      <c r="WZV10" s="158"/>
      <c r="WZW10" s="158"/>
      <c r="WZX10" s="158"/>
      <c r="WZY10" s="158"/>
      <c r="WZZ10" s="158"/>
      <c r="XAA10" s="158"/>
      <c r="XAB10" s="158"/>
      <c r="XAC10" s="158"/>
      <c r="XAD10" s="158"/>
      <c r="XAE10" s="158"/>
      <c r="XAF10" s="158"/>
      <c r="XAG10" s="158"/>
      <c r="XAH10" s="158"/>
      <c r="XAI10" s="158"/>
      <c r="XAJ10" s="158"/>
      <c r="XAK10" s="158"/>
      <c r="XAL10" s="158"/>
      <c r="XAM10" s="158"/>
      <c r="XAN10" s="158"/>
      <c r="XAO10" s="158"/>
      <c r="XAP10" s="158"/>
      <c r="XAQ10" s="158"/>
      <c r="XAR10" s="158"/>
      <c r="XAS10" s="158"/>
      <c r="XAT10" s="158"/>
      <c r="XAU10" s="158"/>
      <c r="XAV10" s="158"/>
      <c r="XAW10" s="158"/>
      <c r="XAX10" s="158"/>
      <c r="XAY10" s="158"/>
      <c r="XAZ10" s="158"/>
      <c r="XBA10" s="158"/>
      <c r="XBB10" s="158"/>
      <c r="XBC10" s="158"/>
      <c r="XBD10" s="158"/>
      <c r="XBE10" s="158"/>
      <c r="XBF10" s="158"/>
      <c r="XBG10" s="158"/>
      <c r="XBH10" s="158"/>
      <c r="XBI10" s="158"/>
      <c r="XBJ10" s="158"/>
      <c r="XBK10" s="158"/>
      <c r="XBL10" s="158"/>
      <c r="XBM10" s="158"/>
      <c r="XBN10" s="158"/>
      <c r="XBO10" s="158"/>
      <c r="XBP10" s="158"/>
      <c r="XBQ10" s="158"/>
      <c r="XBR10" s="158"/>
      <c r="XBS10" s="158"/>
      <c r="XBT10" s="158"/>
      <c r="XBU10" s="158"/>
      <c r="XBV10" s="158"/>
      <c r="XBW10" s="158"/>
      <c r="XBX10" s="158"/>
      <c r="XBY10" s="158"/>
      <c r="XBZ10" s="158"/>
      <c r="XCA10" s="158"/>
      <c r="XCB10" s="158"/>
      <c r="XCC10" s="158"/>
      <c r="XCD10" s="158"/>
      <c r="XCE10" s="158"/>
      <c r="XCF10" s="158"/>
      <c r="XCG10" s="158"/>
      <c r="XCH10" s="158"/>
      <c r="XCI10" s="158"/>
      <c r="XCJ10" s="158"/>
      <c r="XCK10" s="158"/>
      <c r="XCL10" s="158"/>
      <c r="XCM10" s="158"/>
      <c r="XCN10" s="158"/>
      <c r="XCO10" s="158"/>
      <c r="XCP10" s="158"/>
      <c r="XCQ10" s="158"/>
      <c r="XCR10" s="158"/>
      <c r="XCS10" s="158"/>
      <c r="XCT10" s="158"/>
      <c r="XCU10" s="158"/>
      <c r="XCV10" s="158"/>
      <c r="XCW10" s="158"/>
      <c r="XCX10" s="158"/>
      <c r="XCY10" s="158"/>
      <c r="XCZ10" s="158"/>
      <c r="XDA10" s="158"/>
      <c r="XDB10" s="158"/>
      <c r="XDC10" s="158"/>
      <c r="XDD10" s="158"/>
      <c r="XDE10" s="158"/>
      <c r="XDF10" s="158"/>
      <c r="XDG10" s="158"/>
      <c r="XDH10" s="158"/>
      <c r="XDI10" s="158"/>
      <c r="XDJ10" s="158"/>
      <c r="XDK10" s="158"/>
      <c r="XDL10" s="158"/>
      <c r="XDM10" s="158"/>
      <c r="XDN10" s="158"/>
      <c r="XDO10" s="158"/>
      <c r="XDP10" s="158"/>
      <c r="XDQ10" s="158"/>
      <c r="XDR10" s="158"/>
      <c r="XDS10" s="158"/>
      <c r="XDT10" s="158"/>
      <c r="XDU10" s="158"/>
      <c r="XDV10" s="158"/>
      <c r="XDW10" s="158"/>
      <c r="XDX10" s="158"/>
      <c r="XDY10" s="158"/>
      <c r="XDZ10" s="158"/>
      <c r="XEA10" s="158"/>
      <c r="XEB10" s="158"/>
      <c r="XEC10" s="158"/>
      <c r="XED10" s="158"/>
      <c r="XEE10" s="158"/>
      <c r="XEF10" s="158"/>
      <c r="XEG10" s="158"/>
      <c r="XEH10" s="158"/>
      <c r="XEI10" s="158"/>
      <c r="XEJ10" s="158"/>
      <c r="XEK10" s="158"/>
      <c r="XEL10" s="158"/>
      <c r="XEM10" s="158"/>
      <c r="XEN10" s="158"/>
      <c r="XEO10" s="158"/>
      <c r="XEP10" s="158"/>
      <c r="XEQ10" s="158"/>
      <c r="XER10" s="158"/>
      <c r="XES10" s="158"/>
      <c r="XET10" s="158"/>
      <c r="XEU10" s="158"/>
      <c r="XEV10" s="158"/>
      <c r="XEW10" s="158"/>
      <c r="XEX10" s="158"/>
      <c r="XEY10" s="158"/>
      <c r="XEZ10" s="158"/>
      <c r="XFA10" s="158"/>
      <c r="XFB10" s="158"/>
      <c r="XFC10" s="158"/>
    </row>
    <row r="11" spans="1:16384" s="159" customFormat="1" ht="20.149999999999999" customHeight="1">
      <c r="A11" s="161" t="s">
        <v>2198</v>
      </c>
      <c r="B11" s="33"/>
      <c r="C11" s="34"/>
      <c r="D11" s="35"/>
      <c r="E11" s="33"/>
      <c r="F11" s="33"/>
      <c r="G11" s="33"/>
      <c r="H11" s="33"/>
      <c r="I11" s="33"/>
      <c r="J11" s="36"/>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c r="BM11" s="158"/>
      <c r="BN11" s="158"/>
      <c r="BO11" s="158"/>
      <c r="BP11" s="158"/>
      <c r="BQ11" s="158"/>
      <c r="BR11" s="158"/>
      <c r="BS11" s="158"/>
      <c r="BT11" s="158"/>
      <c r="BU11" s="158"/>
      <c r="BV11" s="158"/>
      <c r="BW11" s="158"/>
      <c r="BX11" s="158"/>
      <c r="BY11" s="158"/>
      <c r="BZ11" s="158"/>
      <c r="CA11" s="158"/>
      <c r="CB11" s="158"/>
      <c r="CC11" s="158"/>
      <c r="CD11" s="158"/>
      <c r="CE11" s="158"/>
      <c r="CF11" s="158"/>
      <c r="CG11" s="158"/>
      <c r="CH11" s="158"/>
      <c r="CI11" s="158"/>
      <c r="CJ11" s="158"/>
      <c r="CK11" s="158"/>
      <c r="CL11" s="158"/>
      <c r="CM11" s="158"/>
      <c r="CN11" s="158"/>
      <c r="CO11" s="158"/>
      <c r="CP11" s="158"/>
      <c r="CQ11" s="158"/>
      <c r="CR11" s="158"/>
      <c r="CS11" s="158"/>
      <c r="CT11" s="158"/>
      <c r="CU11" s="158"/>
      <c r="CV11" s="158"/>
      <c r="CW11" s="158"/>
      <c r="CX11" s="158"/>
      <c r="CY11" s="158"/>
      <c r="CZ11" s="158"/>
      <c r="DA11" s="158"/>
      <c r="DB11" s="158"/>
      <c r="DC11" s="158"/>
      <c r="DD11" s="158"/>
      <c r="DE11" s="158"/>
      <c r="DF11" s="158"/>
      <c r="DG11" s="158"/>
      <c r="DH11" s="158"/>
      <c r="DI11" s="158"/>
      <c r="DJ11" s="158"/>
      <c r="DK11" s="158"/>
      <c r="DL11" s="158"/>
      <c r="DM11" s="158"/>
      <c r="DN11" s="158"/>
      <c r="DO11" s="158"/>
      <c r="DP11" s="158"/>
      <c r="DQ11" s="158"/>
      <c r="DR11" s="158"/>
      <c r="DS11" s="158"/>
      <c r="DT11" s="158"/>
      <c r="DU11" s="158"/>
      <c r="DV11" s="158"/>
      <c r="DW11" s="158"/>
      <c r="DX11" s="158"/>
      <c r="DY11" s="158"/>
      <c r="DZ11" s="158"/>
      <c r="EA11" s="158"/>
      <c r="EB11" s="158"/>
      <c r="EC11" s="158"/>
      <c r="ED11" s="158"/>
      <c r="EE11" s="158"/>
      <c r="EF11" s="158"/>
      <c r="EG11" s="158"/>
      <c r="EH11" s="158"/>
      <c r="EI11" s="158"/>
      <c r="EJ11" s="158"/>
      <c r="EK11" s="158"/>
      <c r="EL11" s="158"/>
      <c r="EM11" s="158"/>
      <c r="EN11" s="158"/>
      <c r="EO11" s="158"/>
      <c r="EP11" s="158"/>
      <c r="EQ11" s="158"/>
      <c r="ER11" s="158"/>
      <c r="ES11" s="158"/>
      <c r="ET11" s="158"/>
      <c r="EU11" s="158"/>
      <c r="EV11" s="158"/>
      <c r="EW11" s="158"/>
      <c r="EX11" s="158"/>
      <c r="EY11" s="158"/>
      <c r="EZ11" s="158"/>
      <c r="FA11" s="158"/>
      <c r="FB11" s="158"/>
      <c r="FC11" s="158"/>
      <c r="FD11" s="158"/>
      <c r="FE11" s="158"/>
      <c r="FF11" s="158"/>
      <c r="FG11" s="158"/>
      <c r="FH11" s="158"/>
      <c r="FI11" s="158"/>
      <c r="FJ11" s="158"/>
      <c r="FK11" s="158"/>
      <c r="FL11" s="158"/>
      <c r="FM11" s="158"/>
      <c r="FN11" s="158"/>
      <c r="FO11" s="158"/>
      <c r="FP11" s="158"/>
      <c r="FQ11" s="158"/>
      <c r="FR11" s="158"/>
      <c r="FS11" s="158"/>
      <c r="FT11" s="158"/>
      <c r="FU11" s="158"/>
      <c r="FV11" s="158"/>
      <c r="FW11" s="158"/>
      <c r="FX11" s="158"/>
      <c r="FY11" s="158"/>
      <c r="FZ11" s="158"/>
      <c r="GA11" s="158"/>
      <c r="GB11" s="158"/>
      <c r="GC11" s="158"/>
      <c r="GD11" s="158"/>
      <c r="GE11" s="158"/>
      <c r="GF11" s="158"/>
      <c r="GG11" s="158"/>
      <c r="GH11" s="158"/>
      <c r="GI11" s="158"/>
      <c r="GJ11" s="158"/>
      <c r="GK11" s="158"/>
      <c r="GL11" s="158"/>
      <c r="GM11" s="158"/>
      <c r="GN11" s="158"/>
      <c r="GO11" s="158"/>
      <c r="GP11" s="158"/>
      <c r="GQ11" s="158"/>
      <c r="GR11" s="158"/>
      <c r="GS11" s="158"/>
      <c r="GT11" s="158"/>
      <c r="GU11" s="158"/>
      <c r="GV11" s="158"/>
      <c r="GW11" s="158"/>
      <c r="GX11" s="158"/>
      <c r="GY11" s="158"/>
      <c r="GZ11" s="158"/>
      <c r="HA11" s="158"/>
      <c r="HB11" s="158"/>
      <c r="HC11" s="158"/>
      <c r="HD11" s="158"/>
      <c r="HE11" s="158"/>
      <c r="HF11" s="158"/>
      <c r="HG11" s="158"/>
      <c r="HH11" s="158"/>
      <c r="HI11" s="158"/>
      <c r="HJ11" s="158"/>
      <c r="HK11" s="158"/>
      <c r="HL11" s="158"/>
      <c r="HM11" s="158"/>
      <c r="HN11" s="158"/>
      <c r="HO11" s="158"/>
      <c r="HP11" s="158"/>
      <c r="HQ11" s="158"/>
      <c r="HR11" s="158"/>
      <c r="HS11" s="158"/>
      <c r="HT11" s="158"/>
      <c r="HU11" s="158"/>
      <c r="HV11" s="158"/>
      <c r="HW11" s="158"/>
      <c r="HX11" s="158"/>
      <c r="HY11" s="158"/>
      <c r="HZ11" s="158"/>
      <c r="IA11" s="158"/>
      <c r="IB11" s="158"/>
      <c r="IC11" s="158"/>
      <c r="ID11" s="158"/>
      <c r="IE11" s="158"/>
      <c r="IF11" s="158"/>
      <c r="IG11" s="158"/>
      <c r="IH11" s="158"/>
      <c r="II11" s="158"/>
      <c r="IJ11" s="158"/>
      <c r="IK11" s="158"/>
      <c r="IL11" s="158"/>
      <c r="IM11" s="158"/>
      <c r="IN11" s="158"/>
      <c r="IO11" s="158"/>
      <c r="IP11" s="158"/>
      <c r="IQ11" s="158"/>
      <c r="IR11" s="158"/>
      <c r="IS11" s="158"/>
      <c r="IT11" s="158"/>
      <c r="IU11" s="158"/>
      <c r="IV11" s="158"/>
      <c r="IW11" s="158"/>
      <c r="IX11" s="158"/>
      <c r="IY11" s="158"/>
      <c r="IZ11" s="158"/>
      <c r="JA11" s="158"/>
      <c r="JB11" s="158"/>
      <c r="JC11" s="158"/>
      <c r="JD11" s="158"/>
      <c r="JE11" s="158"/>
      <c r="JF11" s="158"/>
      <c r="JG11" s="158"/>
      <c r="JH11" s="158"/>
      <c r="JI11" s="158"/>
      <c r="JJ11" s="158"/>
      <c r="JK11" s="158"/>
      <c r="JL11" s="158"/>
      <c r="JM11" s="158"/>
      <c r="JN11" s="158"/>
      <c r="JO11" s="158"/>
      <c r="JP11" s="158"/>
      <c r="JQ11" s="158"/>
      <c r="JR11" s="158"/>
      <c r="JS11" s="158"/>
      <c r="JT11" s="158"/>
      <c r="JU11" s="158"/>
      <c r="JV11" s="158"/>
      <c r="JW11" s="158"/>
      <c r="JX11" s="158"/>
      <c r="JY11" s="158"/>
      <c r="JZ11" s="158"/>
      <c r="KA11" s="158"/>
      <c r="KB11" s="158"/>
      <c r="KC11" s="158"/>
      <c r="KD11" s="158"/>
      <c r="KE11" s="158"/>
      <c r="KF11" s="158"/>
      <c r="KG11" s="158"/>
      <c r="KH11" s="158"/>
      <c r="KI11" s="158"/>
      <c r="KJ11" s="158"/>
      <c r="KK11" s="158"/>
      <c r="KL11" s="158"/>
      <c r="KM11" s="158"/>
      <c r="KN11" s="158"/>
      <c r="KO11" s="158"/>
      <c r="KP11" s="158"/>
      <c r="KQ11" s="158"/>
      <c r="KR11" s="158"/>
      <c r="KS11" s="158"/>
      <c r="KT11" s="158"/>
      <c r="KU11" s="158"/>
      <c r="KV11" s="158"/>
      <c r="KW11" s="158"/>
      <c r="KX11" s="158"/>
      <c r="KY11" s="158"/>
      <c r="KZ11" s="158"/>
      <c r="LA11" s="158"/>
      <c r="LB11" s="158"/>
      <c r="LC11" s="158"/>
      <c r="LD11" s="158"/>
      <c r="LE11" s="158"/>
      <c r="LF11" s="158"/>
      <c r="LG11" s="158"/>
      <c r="LH11" s="158"/>
      <c r="LI11" s="158"/>
      <c r="LJ11" s="158"/>
      <c r="LK11" s="158"/>
      <c r="LL11" s="158"/>
      <c r="LM11" s="158"/>
      <c r="LN11" s="158"/>
      <c r="LO11" s="158"/>
      <c r="LP11" s="158"/>
      <c r="LQ11" s="158"/>
      <c r="LR11" s="158"/>
      <c r="LS11" s="158"/>
      <c r="LT11" s="158"/>
      <c r="LU11" s="158"/>
      <c r="LV11" s="158"/>
      <c r="LW11" s="158"/>
      <c r="LX11" s="158"/>
      <c r="LY11" s="158"/>
      <c r="LZ11" s="158"/>
      <c r="MA11" s="158"/>
      <c r="MB11" s="158"/>
      <c r="MC11" s="158"/>
      <c r="MD11" s="158"/>
      <c r="ME11" s="158"/>
      <c r="MF11" s="158"/>
      <c r="MG11" s="158"/>
      <c r="MH11" s="158"/>
      <c r="MI11" s="158"/>
      <c r="MJ11" s="158"/>
      <c r="MK11" s="158"/>
      <c r="ML11" s="158"/>
      <c r="MM11" s="158"/>
      <c r="MN11" s="158"/>
      <c r="MO11" s="158"/>
      <c r="MP11" s="158"/>
      <c r="MQ11" s="158"/>
      <c r="MR11" s="158"/>
      <c r="MS11" s="158"/>
      <c r="MT11" s="158"/>
      <c r="MU11" s="158"/>
      <c r="MV11" s="158"/>
      <c r="MW11" s="158"/>
      <c r="MX11" s="158"/>
      <c r="MY11" s="158"/>
      <c r="MZ11" s="158"/>
      <c r="NA11" s="158"/>
      <c r="NB11" s="158"/>
      <c r="NC11" s="158"/>
      <c r="ND11" s="158"/>
      <c r="NE11" s="158"/>
      <c r="NF11" s="158"/>
      <c r="NG11" s="158"/>
      <c r="NH11" s="158"/>
      <c r="NI11" s="158"/>
      <c r="NJ11" s="158"/>
      <c r="NK11" s="158"/>
      <c r="NL11" s="158"/>
      <c r="NM11" s="158"/>
      <c r="NN11" s="158"/>
      <c r="NO11" s="158"/>
      <c r="NP11" s="158"/>
      <c r="NQ11" s="158"/>
      <c r="NR11" s="158"/>
      <c r="NS11" s="158"/>
      <c r="NT11" s="158"/>
      <c r="NU11" s="158"/>
      <c r="NV11" s="158"/>
      <c r="NW11" s="158"/>
      <c r="NX11" s="158"/>
      <c r="NY11" s="158"/>
      <c r="NZ11" s="158"/>
      <c r="OA11" s="158"/>
      <c r="OB11" s="158"/>
      <c r="OC11" s="158"/>
      <c r="OD11" s="158"/>
      <c r="OE11" s="158"/>
      <c r="OF11" s="158"/>
      <c r="OG11" s="158"/>
      <c r="OH11" s="158"/>
      <c r="OI11" s="158"/>
      <c r="OJ11" s="158"/>
      <c r="OK11" s="158"/>
      <c r="OL11" s="158"/>
      <c r="OM11" s="158"/>
      <c r="ON11" s="158"/>
      <c r="OO11" s="158"/>
      <c r="OP11" s="158"/>
      <c r="OQ11" s="158"/>
      <c r="OR11" s="158"/>
      <c r="OS11" s="158"/>
      <c r="OT11" s="158"/>
      <c r="OU11" s="158"/>
      <c r="OV11" s="158"/>
      <c r="OW11" s="158"/>
      <c r="OX11" s="158"/>
      <c r="OY11" s="158"/>
      <c r="OZ11" s="158"/>
      <c r="PA11" s="158"/>
      <c r="PB11" s="158"/>
      <c r="PC11" s="158"/>
      <c r="PD11" s="158"/>
      <c r="PE11" s="158"/>
      <c r="PF11" s="158"/>
      <c r="PG11" s="158"/>
      <c r="PH11" s="158"/>
      <c r="PI11" s="158"/>
      <c r="PJ11" s="158"/>
      <c r="PK11" s="158"/>
      <c r="PL11" s="158"/>
      <c r="PM11" s="158"/>
      <c r="PN11" s="158"/>
      <c r="PO11" s="158"/>
      <c r="PP11" s="158"/>
      <c r="PQ11" s="158"/>
      <c r="PR11" s="158"/>
      <c r="PS11" s="158"/>
      <c r="PT11" s="158"/>
      <c r="PU11" s="158"/>
      <c r="PV11" s="158"/>
      <c r="PW11" s="158"/>
      <c r="PX11" s="158"/>
      <c r="PY11" s="158"/>
      <c r="PZ11" s="158"/>
      <c r="QA11" s="158"/>
      <c r="QB11" s="158"/>
      <c r="QC11" s="158"/>
      <c r="QD11" s="158"/>
      <c r="QE11" s="158"/>
      <c r="QF11" s="158"/>
      <c r="QG11" s="158"/>
      <c r="QH11" s="158"/>
      <c r="QI11" s="158"/>
      <c r="QJ11" s="158"/>
      <c r="QK11" s="158"/>
      <c r="QL11" s="158"/>
      <c r="QM11" s="158"/>
      <c r="QN11" s="158"/>
      <c r="QO11" s="158"/>
      <c r="QP11" s="158"/>
      <c r="QQ11" s="158"/>
      <c r="QR11" s="158"/>
      <c r="QS11" s="158"/>
      <c r="QT11" s="158"/>
      <c r="QU11" s="158"/>
      <c r="QV11" s="158"/>
      <c r="QW11" s="158"/>
      <c r="QX11" s="158"/>
      <c r="QY11" s="158"/>
      <c r="QZ11" s="158"/>
      <c r="RA11" s="158"/>
      <c r="RB11" s="158"/>
      <c r="RC11" s="158"/>
      <c r="RD11" s="158"/>
      <c r="RE11" s="158"/>
      <c r="RF11" s="158"/>
      <c r="RG11" s="158"/>
      <c r="RH11" s="158"/>
      <c r="RI11" s="158"/>
      <c r="RJ11" s="158"/>
      <c r="RK11" s="158"/>
      <c r="RL11" s="158"/>
      <c r="RM11" s="158"/>
      <c r="RN11" s="158"/>
      <c r="RO11" s="158"/>
      <c r="RP11" s="158"/>
      <c r="RQ11" s="158"/>
      <c r="RR11" s="158"/>
      <c r="RS11" s="158"/>
      <c r="RT11" s="158"/>
      <c r="RU11" s="158"/>
      <c r="RV11" s="158"/>
      <c r="RW11" s="158"/>
      <c r="RX11" s="158"/>
      <c r="RY11" s="158"/>
      <c r="RZ11" s="158"/>
      <c r="SA11" s="158"/>
      <c r="SB11" s="158"/>
      <c r="SC11" s="158"/>
      <c r="SD11" s="158"/>
      <c r="SE11" s="158"/>
      <c r="SF11" s="158"/>
      <c r="SG11" s="158"/>
      <c r="SH11" s="158"/>
      <c r="SI11" s="158"/>
      <c r="SJ11" s="158"/>
      <c r="SK11" s="158"/>
      <c r="SL11" s="158"/>
      <c r="SM11" s="158"/>
      <c r="SN11" s="158"/>
      <c r="SO11" s="158"/>
      <c r="SP11" s="158"/>
      <c r="SQ11" s="158"/>
      <c r="SR11" s="158"/>
      <c r="SS11" s="158"/>
      <c r="ST11" s="158"/>
      <c r="SU11" s="158"/>
      <c r="SV11" s="158"/>
      <c r="SW11" s="158"/>
      <c r="SX11" s="158"/>
      <c r="SY11" s="158"/>
      <c r="SZ11" s="158"/>
      <c r="TA11" s="158"/>
      <c r="TB11" s="158"/>
      <c r="TC11" s="158"/>
      <c r="TD11" s="158"/>
      <c r="TE11" s="158"/>
      <c r="TF11" s="158"/>
      <c r="TG11" s="158"/>
      <c r="TH11" s="158"/>
      <c r="TI11" s="158"/>
      <c r="TJ11" s="158"/>
      <c r="TK11" s="158"/>
      <c r="TL11" s="158"/>
      <c r="TM11" s="158"/>
      <c r="TN11" s="158"/>
      <c r="TO11" s="158"/>
      <c r="TP11" s="158"/>
      <c r="TQ11" s="158"/>
      <c r="TR11" s="158"/>
      <c r="TS11" s="158"/>
      <c r="TT11" s="158"/>
      <c r="TU11" s="158"/>
      <c r="TV11" s="158"/>
      <c r="TW11" s="158"/>
      <c r="TX11" s="158"/>
      <c r="TY11" s="158"/>
      <c r="TZ11" s="158"/>
      <c r="UA11" s="158"/>
      <c r="UB11" s="158"/>
      <c r="UC11" s="158"/>
      <c r="UD11" s="158"/>
      <c r="UE11" s="158"/>
      <c r="UF11" s="158"/>
      <c r="UG11" s="158"/>
      <c r="UH11" s="158"/>
      <c r="UI11" s="158"/>
      <c r="UJ11" s="158"/>
      <c r="UK11" s="158"/>
      <c r="UL11" s="158"/>
      <c r="UM11" s="158"/>
      <c r="UN11" s="158"/>
      <c r="UO11" s="158"/>
      <c r="UP11" s="158"/>
      <c r="UQ11" s="158"/>
      <c r="UR11" s="158"/>
      <c r="US11" s="158"/>
      <c r="UT11" s="158"/>
      <c r="UU11" s="158"/>
      <c r="UV11" s="158"/>
      <c r="UW11" s="158"/>
      <c r="UX11" s="158"/>
      <c r="UY11" s="158"/>
      <c r="UZ11" s="158"/>
      <c r="VA11" s="158"/>
      <c r="VB11" s="158"/>
      <c r="VC11" s="158"/>
      <c r="VD11" s="158"/>
      <c r="VE11" s="158"/>
      <c r="VF11" s="158"/>
      <c r="VG11" s="158"/>
      <c r="VH11" s="158"/>
      <c r="VI11" s="158"/>
      <c r="VJ11" s="158"/>
      <c r="VK11" s="158"/>
      <c r="VL11" s="158"/>
      <c r="VM11" s="158"/>
      <c r="VN11" s="158"/>
      <c r="VO11" s="158"/>
      <c r="VP11" s="158"/>
      <c r="VQ11" s="158"/>
      <c r="VR11" s="158"/>
      <c r="VS11" s="158"/>
      <c r="VT11" s="158"/>
      <c r="VU11" s="158"/>
      <c r="VV11" s="158"/>
      <c r="VW11" s="158"/>
      <c r="VX11" s="158"/>
      <c r="VY11" s="158"/>
      <c r="VZ11" s="158"/>
      <c r="WA11" s="158"/>
      <c r="WB11" s="158"/>
      <c r="WC11" s="158"/>
      <c r="WD11" s="158"/>
      <c r="WE11" s="158"/>
      <c r="WF11" s="158"/>
      <c r="WG11" s="158"/>
      <c r="WH11" s="158"/>
      <c r="WI11" s="158"/>
      <c r="WJ11" s="158"/>
      <c r="WK11" s="158"/>
      <c r="WL11" s="158"/>
      <c r="WM11" s="158"/>
      <c r="WN11" s="158"/>
      <c r="WO11" s="158"/>
      <c r="WP11" s="158"/>
      <c r="WQ11" s="158"/>
      <c r="WR11" s="158"/>
      <c r="WS11" s="158"/>
      <c r="WT11" s="158"/>
      <c r="WU11" s="158"/>
      <c r="WV11" s="158"/>
      <c r="WW11" s="158"/>
      <c r="WX11" s="158"/>
      <c r="WY11" s="158"/>
      <c r="WZ11" s="158"/>
      <c r="XA11" s="158"/>
      <c r="XB11" s="158"/>
      <c r="XC11" s="158"/>
      <c r="XD11" s="158"/>
      <c r="XE11" s="158"/>
      <c r="XF11" s="158"/>
      <c r="XG11" s="158"/>
      <c r="XH11" s="158"/>
      <c r="XI11" s="158"/>
      <c r="XJ11" s="158"/>
      <c r="XK11" s="158"/>
      <c r="XL11" s="158"/>
      <c r="XM11" s="158"/>
      <c r="XN11" s="158"/>
      <c r="XO11" s="158"/>
      <c r="XP11" s="158"/>
      <c r="XQ11" s="158"/>
      <c r="XR11" s="158"/>
      <c r="XS11" s="158"/>
      <c r="XT11" s="158"/>
      <c r="XU11" s="158"/>
      <c r="XV11" s="158"/>
      <c r="XW11" s="158"/>
      <c r="XX11" s="158"/>
      <c r="XY11" s="158"/>
      <c r="XZ11" s="158"/>
      <c r="YA11" s="158"/>
      <c r="YB11" s="158"/>
      <c r="YC11" s="158"/>
      <c r="YD11" s="158"/>
      <c r="YE11" s="158"/>
      <c r="YF11" s="158"/>
      <c r="YG11" s="158"/>
      <c r="YH11" s="158"/>
      <c r="YI11" s="158"/>
      <c r="YJ11" s="158"/>
      <c r="YK11" s="158"/>
      <c r="YL11" s="158"/>
      <c r="YM11" s="158"/>
      <c r="YN11" s="158"/>
      <c r="YO11" s="158"/>
      <c r="YP11" s="158"/>
      <c r="YQ11" s="158"/>
      <c r="YR11" s="158"/>
      <c r="YS11" s="158"/>
      <c r="YT11" s="158"/>
      <c r="YU11" s="158"/>
      <c r="YV11" s="158"/>
      <c r="YW11" s="158"/>
      <c r="YX11" s="158"/>
      <c r="YY11" s="158"/>
      <c r="YZ11" s="158"/>
      <c r="ZA11" s="158"/>
      <c r="ZB11" s="158"/>
      <c r="ZC11" s="158"/>
      <c r="ZD11" s="158"/>
      <c r="ZE11" s="158"/>
      <c r="ZF11" s="158"/>
      <c r="ZG11" s="158"/>
      <c r="ZH11" s="158"/>
      <c r="ZI11" s="158"/>
      <c r="ZJ11" s="158"/>
      <c r="ZK11" s="158"/>
      <c r="ZL11" s="158"/>
      <c r="ZM11" s="158"/>
      <c r="ZN11" s="158"/>
      <c r="ZO11" s="158"/>
      <c r="ZP11" s="158"/>
      <c r="ZQ11" s="158"/>
      <c r="ZR11" s="158"/>
      <c r="ZS11" s="158"/>
      <c r="ZT11" s="158"/>
      <c r="ZU11" s="158"/>
      <c r="ZV11" s="158"/>
      <c r="ZW11" s="158"/>
      <c r="ZX11" s="158"/>
      <c r="ZY11" s="158"/>
      <c r="ZZ11" s="158"/>
      <c r="AAA11" s="158"/>
      <c r="AAB11" s="158"/>
      <c r="AAC11" s="158"/>
      <c r="AAD11" s="158"/>
      <c r="AAE11" s="158"/>
      <c r="AAF11" s="158"/>
      <c r="AAG11" s="158"/>
      <c r="AAH11" s="158"/>
      <c r="AAI11" s="158"/>
      <c r="AAJ11" s="158"/>
      <c r="AAK11" s="158"/>
      <c r="AAL11" s="158"/>
      <c r="AAM11" s="158"/>
      <c r="AAN11" s="158"/>
      <c r="AAO11" s="158"/>
      <c r="AAP11" s="158"/>
      <c r="AAQ11" s="158"/>
      <c r="AAR11" s="158"/>
      <c r="AAS11" s="158"/>
      <c r="AAT11" s="158"/>
      <c r="AAU11" s="158"/>
      <c r="AAV11" s="158"/>
      <c r="AAW11" s="158"/>
      <c r="AAX11" s="158"/>
      <c r="AAY11" s="158"/>
      <c r="AAZ11" s="158"/>
      <c r="ABA11" s="158"/>
      <c r="ABB11" s="158"/>
      <c r="ABC11" s="158"/>
      <c r="ABD11" s="158"/>
      <c r="ABE11" s="158"/>
      <c r="ABF11" s="158"/>
      <c r="ABG11" s="158"/>
      <c r="ABH11" s="158"/>
      <c r="ABI11" s="158"/>
      <c r="ABJ11" s="158"/>
      <c r="ABK11" s="158"/>
      <c r="ABL11" s="158"/>
      <c r="ABM11" s="158"/>
      <c r="ABN11" s="158"/>
      <c r="ABO11" s="158"/>
      <c r="ABP11" s="158"/>
      <c r="ABQ11" s="158"/>
      <c r="ABR11" s="158"/>
      <c r="ABS11" s="158"/>
      <c r="ABT11" s="158"/>
      <c r="ABU11" s="158"/>
      <c r="ABV11" s="158"/>
      <c r="ABW11" s="158"/>
      <c r="ABX11" s="158"/>
      <c r="ABY11" s="158"/>
      <c r="ABZ11" s="158"/>
      <c r="ACA11" s="158"/>
      <c r="ACB11" s="158"/>
      <c r="ACC11" s="158"/>
      <c r="ACD11" s="158"/>
      <c r="ACE11" s="158"/>
      <c r="ACF11" s="158"/>
      <c r="ACG11" s="158"/>
      <c r="ACH11" s="158"/>
      <c r="ACI11" s="158"/>
      <c r="ACJ11" s="158"/>
      <c r="ACK11" s="158"/>
      <c r="ACL11" s="158"/>
      <c r="ACM11" s="158"/>
      <c r="ACN11" s="158"/>
      <c r="ACO11" s="158"/>
      <c r="ACP11" s="158"/>
      <c r="ACQ11" s="158"/>
      <c r="ACR11" s="158"/>
      <c r="ACS11" s="158"/>
      <c r="ACT11" s="158"/>
      <c r="ACU11" s="158"/>
      <c r="ACV11" s="158"/>
      <c r="ACW11" s="158"/>
      <c r="ACX11" s="158"/>
      <c r="ACY11" s="158"/>
      <c r="ACZ11" s="158"/>
      <c r="ADA11" s="158"/>
      <c r="ADB11" s="158"/>
      <c r="ADC11" s="158"/>
      <c r="ADD11" s="158"/>
      <c r="ADE11" s="158"/>
      <c r="ADF11" s="158"/>
      <c r="ADG11" s="158"/>
      <c r="ADH11" s="158"/>
      <c r="ADI11" s="158"/>
      <c r="ADJ11" s="158"/>
      <c r="ADK11" s="158"/>
      <c r="ADL11" s="158"/>
      <c r="ADM11" s="158"/>
      <c r="ADN11" s="158"/>
      <c r="ADO11" s="158"/>
      <c r="ADP11" s="158"/>
      <c r="ADQ11" s="158"/>
      <c r="ADR11" s="158"/>
      <c r="ADS11" s="158"/>
      <c r="ADT11" s="158"/>
      <c r="ADU11" s="158"/>
      <c r="ADV11" s="158"/>
      <c r="ADW11" s="158"/>
      <c r="ADX11" s="158"/>
      <c r="ADY11" s="158"/>
      <c r="ADZ11" s="158"/>
      <c r="AEA11" s="158"/>
      <c r="AEB11" s="158"/>
      <c r="AEC11" s="158"/>
      <c r="AED11" s="158"/>
      <c r="AEE11" s="158"/>
      <c r="AEF11" s="158"/>
      <c r="AEG11" s="158"/>
      <c r="AEH11" s="158"/>
      <c r="AEI11" s="158"/>
      <c r="AEJ11" s="158"/>
      <c r="AEK11" s="158"/>
      <c r="AEL11" s="158"/>
      <c r="AEM11" s="158"/>
      <c r="AEN11" s="158"/>
      <c r="AEO11" s="158"/>
      <c r="AEP11" s="158"/>
      <c r="AEQ11" s="158"/>
      <c r="AER11" s="158"/>
      <c r="AES11" s="158"/>
      <c r="AET11" s="158"/>
      <c r="AEU11" s="158"/>
      <c r="AEV11" s="158"/>
      <c r="AEW11" s="158"/>
      <c r="AEX11" s="158"/>
      <c r="AEY11" s="158"/>
      <c r="AEZ11" s="158"/>
      <c r="AFA11" s="158"/>
      <c r="AFB11" s="158"/>
      <c r="AFC11" s="158"/>
      <c r="AFD11" s="158"/>
      <c r="AFE11" s="158"/>
      <c r="AFF11" s="158"/>
      <c r="AFG11" s="158"/>
      <c r="AFH11" s="158"/>
      <c r="AFI11" s="158"/>
      <c r="AFJ11" s="158"/>
      <c r="AFK11" s="158"/>
      <c r="AFL11" s="158"/>
      <c r="AFM11" s="158"/>
      <c r="AFN11" s="158"/>
      <c r="AFO11" s="158"/>
      <c r="AFP11" s="158"/>
      <c r="AFQ11" s="158"/>
      <c r="AFR11" s="158"/>
      <c r="AFS11" s="158"/>
      <c r="AFT11" s="158"/>
      <c r="AFU11" s="158"/>
      <c r="AFV11" s="158"/>
      <c r="AFW11" s="158"/>
      <c r="AFX11" s="158"/>
      <c r="AFY11" s="158"/>
      <c r="AFZ11" s="158"/>
      <c r="AGA11" s="158"/>
      <c r="AGB11" s="158"/>
      <c r="AGC11" s="158"/>
      <c r="AGD11" s="158"/>
      <c r="AGE11" s="158"/>
      <c r="AGF11" s="158"/>
      <c r="AGG11" s="158"/>
      <c r="AGH11" s="158"/>
      <c r="AGI11" s="158"/>
      <c r="AGJ11" s="158"/>
      <c r="AGK11" s="158"/>
      <c r="AGL11" s="158"/>
      <c r="AGM11" s="158"/>
      <c r="AGN11" s="158"/>
      <c r="AGO11" s="158"/>
      <c r="AGP11" s="158"/>
      <c r="AGQ11" s="158"/>
      <c r="AGR11" s="158"/>
      <c r="AGS11" s="158"/>
      <c r="AGT11" s="158"/>
      <c r="AGU11" s="158"/>
      <c r="AGV11" s="158"/>
      <c r="AGW11" s="158"/>
      <c r="AGX11" s="158"/>
      <c r="AGY11" s="158"/>
      <c r="AGZ11" s="158"/>
      <c r="AHA11" s="158"/>
      <c r="AHB11" s="158"/>
      <c r="AHC11" s="158"/>
      <c r="AHD11" s="158"/>
      <c r="AHE11" s="158"/>
      <c r="AHF11" s="158"/>
      <c r="AHG11" s="158"/>
      <c r="AHH11" s="158"/>
      <c r="AHI11" s="158"/>
      <c r="AHJ11" s="158"/>
      <c r="AHK11" s="158"/>
      <c r="AHL11" s="158"/>
      <c r="AHM11" s="158"/>
      <c r="AHN11" s="158"/>
      <c r="AHO11" s="158"/>
      <c r="AHP11" s="158"/>
      <c r="AHQ11" s="158"/>
      <c r="AHR11" s="158"/>
      <c r="AHS11" s="158"/>
      <c r="AHT11" s="158"/>
      <c r="AHU11" s="158"/>
      <c r="AHV11" s="158"/>
      <c r="AHW11" s="158"/>
      <c r="AHX11" s="158"/>
      <c r="AHY11" s="158"/>
      <c r="AHZ11" s="158"/>
      <c r="AIA11" s="158"/>
      <c r="AIB11" s="158"/>
      <c r="AIC11" s="158"/>
      <c r="AID11" s="158"/>
      <c r="AIE11" s="158"/>
      <c r="AIF11" s="158"/>
      <c r="AIG11" s="158"/>
      <c r="AIH11" s="158"/>
      <c r="AII11" s="158"/>
      <c r="AIJ11" s="158"/>
      <c r="AIK11" s="158"/>
      <c r="AIL11" s="158"/>
      <c r="AIM11" s="158"/>
      <c r="AIN11" s="158"/>
      <c r="AIO11" s="158"/>
      <c r="AIP11" s="158"/>
      <c r="AIQ11" s="158"/>
      <c r="AIR11" s="158"/>
      <c r="AIS11" s="158"/>
      <c r="AIT11" s="158"/>
      <c r="AIU11" s="158"/>
      <c r="AIV11" s="158"/>
      <c r="AIW11" s="158"/>
      <c r="AIX11" s="158"/>
      <c r="AIY11" s="158"/>
      <c r="AIZ11" s="158"/>
      <c r="AJA11" s="158"/>
      <c r="AJB11" s="158"/>
      <c r="AJC11" s="158"/>
      <c r="AJD11" s="158"/>
      <c r="AJE11" s="158"/>
      <c r="AJF11" s="158"/>
      <c r="AJG11" s="158"/>
      <c r="AJH11" s="158"/>
      <c r="AJI11" s="158"/>
      <c r="AJJ11" s="158"/>
      <c r="AJK11" s="158"/>
      <c r="AJL11" s="158"/>
      <c r="AJM11" s="158"/>
      <c r="AJN11" s="158"/>
      <c r="AJO11" s="158"/>
      <c r="AJP11" s="158"/>
      <c r="AJQ11" s="158"/>
      <c r="AJR11" s="158"/>
      <c r="AJS11" s="158"/>
      <c r="AJT11" s="158"/>
      <c r="AJU11" s="158"/>
      <c r="AJV11" s="158"/>
      <c r="AJW11" s="158"/>
      <c r="AJX11" s="158"/>
      <c r="AJY11" s="158"/>
      <c r="AJZ11" s="158"/>
      <c r="AKA11" s="158"/>
      <c r="AKB11" s="158"/>
      <c r="AKC11" s="158"/>
      <c r="AKD11" s="158"/>
      <c r="AKE11" s="158"/>
      <c r="AKF11" s="158"/>
      <c r="AKG11" s="158"/>
      <c r="AKH11" s="158"/>
      <c r="AKI11" s="158"/>
      <c r="AKJ11" s="158"/>
      <c r="AKK11" s="158"/>
      <c r="AKL11" s="158"/>
      <c r="AKM11" s="158"/>
      <c r="AKN11" s="158"/>
      <c r="AKO11" s="158"/>
      <c r="AKP11" s="158"/>
      <c r="AKQ11" s="158"/>
      <c r="AKR11" s="158"/>
      <c r="AKS11" s="158"/>
      <c r="AKT11" s="158"/>
      <c r="AKU11" s="158"/>
      <c r="AKV11" s="158"/>
      <c r="AKW11" s="158"/>
      <c r="AKX11" s="158"/>
      <c r="AKY11" s="158"/>
      <c r="AKZ11" s="158"/>
      <c r="ALA11" s="158"/>
      <c r="ALB11" s="158"/>
      <c r="ALC11" s="158"/>
      <c r="ALD11" s="158"/>
      <c r="ALE11" s="158"/>
      <c r="ALF11" s="158"/>
      <c r="ALG11" s="158"/>
      <c r="ALH11" s="158"/>
      <c r="ALI11" s="158"/>
      <c r="ALJ11" s="158"/>
      <c r="ALK11" s="158"/>
      <c r="ALL11" s="158"/>
      <c r="ALM11" s="158"/>
      <c r="ALN11" s="158"/>
      <c r="ALO11" s="158"/>
      <c r="ALP11" s="158"/>
      <c r="ALQ11" s="158"/>
      <c r="ALR11" s="158"/>
      <c r="ALS11" s="158"/>
      <c r="ALT11" s="158"/>
      <c r="ALU11" s="158"/>
      <c r="ALV11" s="158"/>
      <c r="ALW11" s="158"/>
      <c r="ALX11" s="158"/>
      <c r="ALY11" s="158"/>
      <c r="ALZ11" s="158"/>
      <c r="AMA11" s="158"/>
      <c r="AMB11" s="158"/>
      <c r="AMC11" s="158"/>
      <c r="AMD11" s="158"/>
      <c r="AME11" s="158"/>
      <c r="AMF11" s="158"/>
      <c r="AMG11" s="158"/>
      <c r="AMH11" s="158"/>
      <c r="AMI11" s="158"/>
      <c r="AMJ11" s="158"/>
      <c r="AMK11" s="158"/>
      <c r="AML11" s="158"/>
      <c r="AMM11" s="158"/>
      <c r="AMN11" s="158"/>
      <c r="AMO11" s="158"/>
      <c r="AMP11" s="158"/>
      <c r="AMQ11" s="158"/>
      <c r="AMR11" s="158"/>
      <c r="AMS11" s="158"/>
      <c r="AMT11" s="158"/>
      <c r="AMU11" s="158"/>
      <c r="AMV11" s="158"/>
      <c r="AMW11" s="158"/>
      <c r="AMX11" s="158"/>
      <c r="AMY11" s="158"/>
      <c r="AMZ11" s="158"/>
      <c r="ANA11" s="158"/>
      <c r="ANB11" s="158"/>
      <c r="ANC11" s="158"/>
      <c r="AND11" s="158"/>
      <c r="ANE11" s="158"/>
      <c r="ANF11" s="158"/>
      <c r="ANG11" s="158"/>
      <c r="ANH11" s="158"/>
      <c r="ANI11" s="158"/>
      <c r="ANJ11" s="158"/>
      <c r="ANK11" s="158"/>
      <c r="ANL11" s="158"/>
      <c r="ANM11" s="158"/>
      <c r="ANN11" s="158"/>
      <c r="ANO11" s="158"/>
      <c r="ANP11" s="158"/>
      <c r="ANQ11" s="158"/>
      <c r="ANR11" s="158"/>
      <c r="ANS11" s="158"/>
      <c r="ANT11" s="158"/>
      <c r="ANU11" s="158"/>
      <c r="ANV11" s="158"/>
      <c r="ANW11" s="158"/>
      <c r="ANX11" s="158"/>
      <c r="ANY11" s="158"/>
      <c r="ANZ11" s="158"/>
      <c r="AOA11" s="158"/>
      <c r="AOB11" s="158"/>
      <c r="AOC11" s="158"/>
      <c r="AOD11" s="158"/>
      <c r="AOE11" s="158"/>
      <c r="AOF11" s="158"/>
      <c r="AOG11" s="158"/>
      <c r="AOH11" s="158"/>
      <c r="AOI11" s="158"/>
      <c r="AOJ11" s="158"/>
      <c r="AOK11" s="158"/>
      <c r="AOL11" s="158"/>
      <c r="AOM11" s="158"/>
      <c r="AON11" s="158"/>
      <c r="AOO11" s="158"/>
      <c r="AOP11" s="158"/>
      <c r="AOQ11" s="158"/>
      <c r="AOR11" s="158"/>
      <c r="AOS11" s="158"/>
      <c r="AOT11" s="158"/>
      <c r="AOU11" s="158"/>
      <c r="AOV11" s="158"/>
      <c r="AOW11" s="158"/>
      <c r="AOX11" s="158"/>
      <c r="AOY11" s="158"/>
      <c r="AOZ11" s="158"/>
      <c r="APA11" s="158"/>
      <c r="APB11" s="158"/>
      <c r="APC11" s="158"/>
      <c r="APD11" s="158"/>
      <c r="APE11" s="158"/>
      <c r="APF11" s="158"/>
      <c r="APG11" s="158"/>
      <c r="APH11" s="158"/>
      <c r="API11" s="158"/>
      <c r="APJ11" s="158"/>
      <c r="APK11" s="158"/>
      <c r="APL11" s="158"/>
      <c r="APM11" s="158"/>
      <c r="APN11" s="158"/>
      <c r="APO11" s="158"/>
      <c r="APP11" s="158"/>
      <c r="APQ11" s="158"/>
      <c r="APR11" s="158"/>
      <c r="APS11" s="158"/>
      <c r="APT11" s="158"/>
      <c r="APU11" s="158"/>
      <c r="APV11" s="158"/>
      <c r="APW11" s="158"/>
      <c r="APX11" s="158"/>
      <c r="APY11" s="158"/>
      <c r="APZ11" s="158"/>
      <c r="AQA11" s="158"/>
      <c r="AQB11" s="158"/>
      <c r="AQC11" s="158"/>
      <c r="AQD11" s="158"/>
      <c r="AQE11" s="158"/>
      <c r="AQF11" s="158"/>
      <c r="AQG11" s="158"/>
      <c r="AQH11" s="158"/>
      <c r="AQI11" s="158"/>
      <c r="AQJ11" s="158"/>
      <c r="AQK11" s="158"/>
      <c r="AQL11" s="158"/>
      <c r="AQM11" s="158"/>
      <c r="AQN11" s="158"/>
      <c r="AQO11" s="158"/>
      <c r="AQP11" s="158"/>
      <c r="AQQ11" s="158"/>
      <c r="AQR11" s="158"/>
      <c r="AQS11" s="158"/>
      <c r="AQT11" s="158"/>
      <c r="AQU11" s="158"/>
      <c r="AQV11" s="158"/>
      <c r="AQW11" s="158"/>
      <c r="AQX11" s="158"/>
      <c r="AQY11" s="158"/>
      <c r="AQZ11" s="158"/>
      <c r="ARA11" s="158"/>
      <c r="ARB11" s="158"/>
      <c r="ARC11" s="158"/>
      <c r="ARD11" s="158"/>
      <c r="ARE11" s="158"/>
      <c r="ARF11" s="158"/>
      <c r="ARG11" s="158"/>
      <c r="ARH11" s="158"/>
      <c r="ARI11" s="158"/>
      <c r="ARJ11" s="158"/>
      <c r="ARK11" s="158"/>
      <c r="ARL11" s="158"/>
      <c r="ARM11" s="158"/>
      <c r="ARN11" s="158"/>
      <c r="ARO11" s="158"/>
      <c r="ARP11" s="158"/>
      <c r="ARQ11" s="158"/>
      <c r="ARR11" s="158"/>
      <c r="ARS11" s="158"/>
      <c r="ART11" s="158"/>
      <c r="ARU11" s="158"/>
      <c r="ARV11" s="158"/>
      <c r="ARW11" s="158"/>
      <c r="ARX11" s="158"/>
      <c r="ARY11" s="158"/>
      <c r="ARZ11" s="158"/>
      <c r="ASA11" s="158"/>
      <c r="ASB11" s="158"/>
      <c r="ASC11" s="158"/>
      <c r="ASD11" s="158"/>
      <c r="ASE11" s="158"/>
      <c r="ASF11" s="158"/>
      <c r="ASG11" s="158"/>
      <c r="ASH11" s="158"/>
      <c r="ASI11" s="158"/>
      <c r="ASJ11" s="158"/>
      <c r="ASK11" s="158"/>
      <c r="ASL11" s="158"/>
      <c r="ASM11" s="158"/>
      <c r="ASN11" s="158"/>
      <c r="ASO11" s="158"/>
      <c r="ASP11" s="158"/>
      <c r="ASQ11" s="158"/>
      <c r="ASR11" s="158"/>
      <c r="ASS11" s="158"/>
      <c r="AST11" s="158"/>
      <c r="ASU11" s="158"/>
      <c r="ASV11" s="158"/>
      <c r="ASW11" s="158"/>
      <c r="ASX11" s="158"/>
      <c r="ASY11" s="158"/>
      <c r="ASZ11" s="158"/>
      <c r="ATA11" s="158"/>
      <c r="ATB11" s="158"/>
      <c r="ATC11" s="158"/>
      <c r="ATD11" s="158"/>
      <c r="ATE11" s="158"/>
      <c r="ATF11" s="158"/>
      <c r="ATG11" s="158"/>
      <c r="ATH11" s="158"/>
      <c r="ATI11" s="158"/>
      <c r="ATJ11" s="158"/>
      <c r="ATK11" s="158"/>
      <c r="ATL11" s="158"/>
      <c r="ATM11" s="158"/>
      <c r="ATN11" s="158"/>
      <c r="ATO11" s="158"/>
      <c r="ATP11" s="158"/>
      <c r="ATQ11" s="158"/>
      <c r="ATR11" s="158"/>
      <c r="ATS11" s="158"/>
      <c r="ATT11" s="158"/>
      <c r="ATU11" s="158"/>
      <c r="ATV11" s="158"/>
      <c r="ATW11" s="158"/>
      <c r="ATX11" s="158"/>
      <c r="ATY11" s="158"/>
      <c r="ATZ11" s="158"/>
      <c r="AUA11" s="158"/>
      <c r="AUB11" s="158"/>
      <c r="AUC11" s="158"/>
      <c r="AUD11" s="158"/>
      <c r="AUE11" s="158"/>
      <c r="AUF11" s="158"/>
      <c r="AUG11" s="158"/>
      <c r="AUH11" s="158"/>
      <c r="AUI11" s="158"/>
      <c r="AUJ11" s="158"/>
      <c r="AUK11" s="158"/>
      <c r="AUL11" s="158"/>
      <c r="AUM11" s="158"/>
      <c r="AUN11" s="158"/>
      <c r="AUO11" s="158"/>
      <c r="AUP11" s="158"/>
      <c r="AUQ11" s="158"/>
      <c r="AUR11" s="158"/>
      <c r="AUS11" s="158"/>
      <c r="AUT11" s="158"/>
      <c r="AUU11" s="158"/>
      <c r="AUV11" s="158"/>
      <c r="AUW11" s="158"/>
      <c r="AUX11" s="158"/>
      <c r="AUY11" s="158"/>
      <c r="AUZ11" s="158"/>
      <c r="AVA11" s="158"/>
      <c r="AVB11" s="158"/>
      <c r="AVC11" s="158"/>
      <c r="AVD11" s="158"/>
      <c r="AVE11" s="158"/>
      <c r="AVF11" s="158"/>
      <c r="AVG11" s="158"/>
      <c r="AVH11" s="158"/>
      <c r="AVI11" s="158"/>
      <c r="AVJ11" s="158"/>
      <c r="AVK11" s="158"/>
      <c r="AVL11" s="158"/>
      <c r="AVM11" s="158"/>
      <c r="AVN11" s="158"/>
      <c r="AVO11" s="158"/>
      <c r="AVP11" s="158"/>
      <c r="AVQ11" s="158"/>
      <c r="AVR11" s="158"/>
      <c r="AVS11" s="158"/>
      <c r="AVT11" s="158"/>
      <c r="AVU11" s="158"/>
      <c r="AVV11" s="158"/>
      <c r="AVW11" s="158"/>
      <c r="AVX11" s="158"/>
      <c r="AVY11" s="158"/>
      <c r="AVZ11" s="158"/>
      <c r="AWA11" s="158"/>
      <c r="AWB11" s="158"/>
      <c r="AWC11" s="158"/>
      <c r="AWD11" s="158"/>
      <c r="AWE11" s="158"/>
      <c r="AWF11" s="158"/>
      <c r="AWG11" s="158"/>
      <c r="AWH11" s="158"/>
      <c r="AWI11" s="158"/>
      <c r="AWJ11" s="158"/>
      <c r="AWK11" s="158"/>
      <c r="AWL11" s="158"/>
      <c r="AWM11" s="158"/>
      <c r="AWN11" s="158"/>
      <c r="AWO11" s="158"/>
      <c r="AWP11" s="158"/>
      <c r="AWQ11" s="158"/>
      <c r="AWR11" s="158"/>
      <c r="AWS11" s="158"/>
      <c r="AWT11" s="158"/>
      <c r="AWU11" s="158"/>
      <c r="AWV11" s="158"/>
      <c r="AWW11" s="158"/>
      <c r="AWX11" s="158"/>
      <c r="AWY11" s="158"/>
      <c r="AWZ11" s="158"/>
      <c r="AXA11" s="158"/>
      <c r="AXB11" s="158"/>
      <c r="AXC11" s="158"/>
      <c r="AXD11" s="158"/>
      <c r="AXE11" s="158"/>
      <c r="AXF11" s="158"/>
      <c r="AXG11" s="158"/>
      <c r="AXH11" s="158"/>
      <c r="AXI11" s="158"/>
      <c r="AXJ11" s="158"/>
      <c r="AXK11" s="158"/>
      <c r="AXL11" s="158"/>
      <c r="AXM11" s="158"/>
      <c r="AXN11" s="158"/>
      <c r="AXO11" s="158"/>
      <c r="AXP11" s="158"/>
      <c r="AXQ11" s="158"/>
      <c r="AXR11" s="158"/>
      <c r="AXS11" s="158"/>
      <c r="AXT11" s="158"/>
      <c r="AXU11" s="158"/>
      <c r="AXV11" s="158"/>
      <c r="AXW11" s="158"/>
      <c r="AXX11" s="158"/>
      <c r="AXY11" s="158"/>
      <c r="AXZ11" s="158"/>
      <c r="AYA11" s="158"/>
      <c r="AYB11" s="158"/>
      <c r="AYC11" s="158"/>
      <c r="AYD11" s="158"/>
      <c r="AYE11" s="158"/>
      <c r="AYF11" s="158"/>
      <c r="AYG11" s="158"/>
      <c r="AYH11" s="158"/>
      <c r="AYI11" s="158"/>
      <c r="AYJ11" s="158"/>
      <c r="AYK11" s="158"/>
      <c r="AYL11" s="158"/>
      <c r="AYM11" s="158"/>
      <c r="AYN11" s="158"/>
      <c r="AYO11" s="158"/>
      <c r="AYP11" s="158"/>
      <c r="AYQ11" s="158"/>
      <c r="AYR11" s="158"/>
      <c r="AYS11" s="158"/>
      <c r="AYT11" s="158"/>
      <c r="AYU11" s="158"/>
      <c r="AYV11" s="158"/>
      <c r="AYW11" s="158"/>
      <c r="AYX11" s="158"/>
      <c r="AYY11" s="158"/>
      <c r="AYZ11" s="158"/>
      <c r="AZA11" s="158"/>
      <c r="AZB11" s="158"/>
      <c r="AZC11" s="158"/>
      <c r="AZD11" s="158"/>
      <c r="AZE11" s="158"/>
      <c r="AZF11" s="158"/>
      <c r="AZG11" s="158"/>
      <c r="AZH11" s="158"/>
      <c r="AZI11" s="158"/>
      <c r="AZJ11" s="158"/>
      <c r="AZK11" s="158"/>
      <c r="AZL11" s="158"/>
      <c r="AZM11" s="158"/>
      <c r="AZN11" s="158"/>
      <c r="AZO11" s="158"/>
      <c r="AZP11" s="158"/>
      <c r="AZQ11" s="158"/>
      <c r="AZR11" s="158"/>
      <c r="AZS11" s="158"/>
      <c r="AZT11" s="158"/>
      <c r="AZU11" s="158"/>
      <c r="AZV11" s="158"/>
      <c r="AZW11" s="158"/>
      <c r="AZX11" s="158"/>
      <c r="AZY11" s="158"/>
      <c r="AZZ11" s="158"/>
      <c r="BAA11" s="158"/>
      <c r="BAB11" s="158"/>
      <c r="BAC11" s="158"/>
      <c r="BAD11" s="158"/>
      <c r="BAE11" s="158"/>
      <c r="BAF11" s="158"/>
      <c r="BAG11" s="158"/>
      <c r="BAH11" s="158"/>
      <c r="BAI11" s="158"/>
      <c r="BAJ11" s="158"/>
      <c r="BAK11" s="158"/>
      <c r="BAL11" s="158"/>
      <c r="BAM11" s="158"/>
      <c r="BAN11" s="158"/>
      <c r="BAO11" s="158"/>
      <c r="BAP11" s="158"/>
      <c r="BAQ11" s="158"/>
      <c r="BAR11" s="158"/>
      <c r="BAS11" s="158"/>
      <c r="BAT11" s="158"/>
      <c r="BAU11" s="158"/>
      <c r="BAV11" s="158"/>
      <c r="BAW11" s="158"/>
      <c r="BAX11" s="158"/>
      <c r="BAY11" s="158"/>
      <c r="BAZ11" s="158"/>
      <c r="BBA11" s="158"/>
      <c r="BBB11" s="158"/>
      <c r="BBC11" s="158"/>
      <c r="BBD11" s="158"/>
      <c r="BBE11" s="158"/>
      <c r="BBF11" s="158"/>
      <c r="BBG11" s="158"/>
      <c r="BBH11" s="158"/>
      <c r="BBI11" s="158"/>
      <c r="BBJ11" s="158"/>
      <c r="BBK11" s="158"/>
      <c r="BBL11" s="158"/>
      <c r="BBM11" s="158"/>
      <c r="BBN11" s="158"/>
      <c r="BBO11" s="158"/>
      <c r="BBP11" s="158"/>
      <c r="BBQ11" s="158"/>
      <c r="BBR11" s="158"/>
      <c r="BBS11" s="158"/>
      <c r="BBT11" s="158"/>
      <c r="BBU11" s="158"/>
      <c r="BBV11" s="158"/>
      <c r="BBW11" s="158"/>
      <c r="BBX11" s="158"/>
      <c r="BBY11" s="158"/>
      <c r="BBZ11" s="158"/>
      <c r="BCA11" s="158"/>
      <c r="BCB11" s="158"/>
      <c r="BCC11" s="158"/>
      <c r="BCD11" s="158"/>
      <c r="BCE11" s="158"/>
      <c r="BCF11" s="158"/>
      <c r="BCG11" s="158"/>
      <c r="BCH11" s="158"/>
      <c r="BCI11" s="158"/>
      <c r="BCJ11" s="158"/>
      <c r="BCK11" s="158"/>
      <c r="BCL11" s="158"/>
      <c r="BCM11" s="158"/>
      <c r="BCN11" s="158"/>
      <c r="BCO11" s="158"/>
      <c r="BCP11" s="158"/>
      <c r="BCQ11" s="158"/>
      <c r="BCR11" s="158"/>
      <c r="BCS11" s="158"/>
      <c r="BCT11" s="158"/>
      <c r="BCU11" s="158"/>
      <c r="BCV11" s="158"/>
      <c r="BCW11" s="158"/>
      <c r="BCX11" s="158"/>
      <c r="BCY11" s="158"/>
      <c r="BCZ11" s="158"/>
      <c r="BDA11" s="158"/>
      <c r="BDB11" s="158"/>
      <c r="BDC11" s="158"/>
      <c r="BDD11" s="158"/>
      <c r="BDE11" s="158"/>
      <c r="BDF11" s="158"/>
      <c r="BDG11" s="158"/>
      <c r="BDH11" s="158"/>
      <c r="BDI11" s="158"/>
      <c r="BDJ11" s="158"/>
      <c r="BDK11" s="158"/>
      <c r="BDL11" s="158"/>
      <c r="BDM11" s="158"/>
      <c r="BDN11" s="158"/>
      <c r="BDO11" s="158"/>
      <c r="BDP11" s="158"/>
      <c r="BDQ11" s="158"/>
      <c r="BDR11" s="158"/>
      <c r="BDS11" s="158"/>
      <c r="BDT11" s="158"/>
      <c r="BDU11" s="158"/>
      <c r="BDV11" s="158"/>
      <c r="BDW11" s="158"/>
      <c r="BDX11" s="158"/>
      <c r="BDY11" s="158"/>
      <c r="BDZ11" s="158"/>
      <c r="BEA11" s="158"/>
      <c r="BEB11" s="158"/>
      <c r="BEC11" s="158"/>
      <c r="BED11" s="158"/>
      <c r="BEE11" s="158"/>
      <c r="BEF11" s="158"/>
      <c r="BEG11" s="158"/>
      <c r="BEH11" s="158"/>
      <c r="BEI11" s="158"/>
      <c r="BEJ11" s="158"/>
      <c r="BEK11" s="158"/>
      <c r="BEL11" s="158"/>
      <c r="BEM11" s="158"/>
      <c r="BEN11" s="158"/>
      <c r="BEO11" s="158"/>
      <c r="BEP11" s="158"/>
      <c r="BEQ11" s="158"/>
      <c r="BER11" s="158"/>
      <c r="BES11" s="158"/>
      <c r="BET11" s="158"/>
      <c r="BEU11" s="158"/>
      <c r="BEV11" s="158"/>
      <c r="BEW11" s="158"/>
      <c r="BEX11" s="158"/>
      <c r="BEY11" s="158"/>
      <c r="BEZ11" s="158"/>
      <c r="BFA11" s="158"/>
      <c r="BFB11" s="158"/>
      <c r="BFC11" s="158"/>
      <c r="BFD11" s="158"/>
      <c r="BFE11" s="158"/>
      <c r="BFF11" s="158"/>
      <c r="BFG11" s="158"/>
      <c r="BFH11" s="158"/>
      <c r="BFI11" s="158"/>
      <c r="BFJ11" s="158"/>
      <c r="BFK11" s="158"/>
      <c r="BFL11" s="158"/>
      <c r="BFM11" s="158"/>
      <c r="BFN11" s="158"/>
      <c r="BFO11" s="158"/>
      <c r="BFP11" s="158"/>
      <c r="BFQ11" s="158"/>
      <c r="BFR11" s="158"/>
      <c r="BFS11" s="158"/>
      <c r="BFT11" s="158"/>
      <c r="BFU11" s="158"/>
      <c r="BFV11" s="158"/>
      <c r="BFW11" s="158"/>
      <c r="BFX11" s="158"/>
      <c r="BFY11" s="158"/>
      <c r="BFZ11" s="158"/>
      <c r="BGA11" s="158"/>
      <c r="BGB11" s="158"/>
      <c r="BGC11" s="158"/>
      <c r="BGD11" s="158"/>
      <c r="BGE11" s="158"/>
      <c r="BGF11" s="158"/>
      <c r="BGG11" s="158"/>
      <c r="BGH11" s="158"/>
      <c r="BGI11" s="158"/>
      <c r="BGJ11" s="158"/>
      <c r="BGK11" s="158"/>
      <c r="BGL11" s="158"/>
      <c r="BGM11" s="158"/>
      <c r="BGN11" s="158"/>
      <c r="BGO11" s="158"/>
      <c r="BGP11" s="158"/>
      <c r="BGQ11" s="158"/>
      <c r="BGR11" s="158"/>
      <c r="BGS11" s="158"/>
      <c r="BGT11" s="158"/>
      <c r="BGU11" s="158"/>
      <c r="BGV11" s="158"/>
      <c r="BGW11" s="158"/>
      <c r="BGX11" s="158"/>
      <c r="BGY11" s="158"/>
      <c r="BGZ11" s="158"/>
      <c r="BHA11" s="158"/>
      <c r="BHB11" s="158"/>
      <c r="BHC11" s="158"/>
      <c r="BHD11" s="158"/>
      <c r="BHE11" s="158"/>
      <c r="BHF11" s="158"/>
      <c r="BHG11" s="158"/>
      <c r="BHH11" s="158"/>
      <c r="BHI11" s="158"/>
      <c r="BHJ11" s="158"/>
      <c r="BHK11" s="158"/>
      <c r="BHL11" s="158"/>
      <c r="BHM11" s="158"/>
      <c r="BHN11" s="158"/>
      <c r="BHO11" s="158"/>
      <c r="BHP11" s="158"/>
      <c r="BHQ11" s="158"/>
      <c r="BHR11" s="158"/>
      <c r="BHS11" s="158"/>
      <c r="BHT11" s="158"/>
      <c r="BHU11" s="158"/>
      <c r="BHV11" s="158"/>
      <c r="BHW11" s="158"/>
      <c r="BHX11" s="158"/>
      <c r="BHY11" s="158"/>
      <c r="BHZ11" s="158"/>
      <c r="BIA11" s="158"/>
      <c r="BIB11" s="158"/>
      <c r="BIC11" s="158"/>
      <c r="BID11" s="158"/>
      <c r="BIE11" s="158"/>
      <c r="BIF11" s="158"/>
      <c r="BIG11" s="158"/>
      <c r="BIH11" s="158"/>
      <c r="BII11" s="158"/>
      <c r="BIJ11" s="158"/>
      <c r="BIK11" s="158"/>
      <c r="BIL11" s="158"/>
      <c r="BIM11" s="158"/>
      <c r="BIN11" s="158"/>
      <c r="BIO11" s="158"/>
      <c r="BIP11" s="158"/>
      <c r="BIQ11" s="158"/>
      <c r="BIR11" s="158"/>
      <c r="BIS11" s="158"/>
      <c r="BIT11" s="158"/>
      <c r="BIU11" s="158"/>
      <c r="BIV11" s="158"/>
      <c r="BIW11" s="158"/>
      <c r="BIX11" s="158"/>
      <c r="BIY11" s="158"/>
      <c r="BIZ11" s="158"/>
      <c r="BJA11" s="158"/>
      <c r="BJB11" s="158"/>
      <c r="BJC11" s="158"/>
      <c r="BJD11" s="158"/>
      <c r="BJE11" s="158"/>
      <c r="BJF11" s="158"/>
      <c r="BJG11" s="158"/>
      <c r="BJH11" s="158"/>
      <c r="BJI11" s="158"/>
      <c r="BJJ11" s="158"/>
      <c r="BJK11" s="158"/>
      <c r="BJL11" s="158"/>
      <c r="BJM11" s="158"/>
      <c r="BJN11" s="158"/>
      <c r="BJO11" s="158"/>
      <c r="BJP11" s="158"/>
      <c r="BJQ11" s="158"/>
      <c r="BJR11" s="158"/>
      <c r="BJS11" s="158"/>
      <c r="BJT11" s="158"/>
      <c r="BJU11" s="158"/>
      <c r="BJV11" s="158"/>
      <c r="BJW11" s="158"/>
      <c r="BJX11" s="158"/>
      <c r="BJY11" s="158"/>
      <c r="BJZ11" s="158"/>
      <c r="BKA11" s="158"/>
      <c r="BKB11" s="158"/>
      <c r="BKC11" s="158"/>
      <c r="BKD11" s="158"/>
      <c r="BKE11" s="158"/>
      <c r="BKF11" s="158"/>
      <c r="BKG11" s="158"/>
      <c r="BKH11" s="158"/>
      <c r="BKI11" s="158"/>
      <c r="BKJ11" s="158"/>
      <c r="BKK11" s="158"/>
      <c r="BKL11" s="158"/>
      <c r="BKM11" s="158"/>
      <c r="BKN11" s="158"/>
      <c r="BKO11" s="158"/>
      <c r="BKP11" s="158"/>
      <c r="BKQ11" s="158"/>
      <c r="BKR11" s="158"/>
      <c r="BKS11" s="158"/>
      <c r="BKT11" s="158"/>
      <c r="BKU11" s="158"/>
      <c r="BKV11" s="158"/>
      <c r="BKW11" s="158"/>
      <c r="BKX11" s="158"/>
      <c r="BKY11" s="158"/>
      <c r="BKZ11" s="158"/>
      <c r="BLA11" s="158"/>
      <c r="BLB11" s="158"/>
      <c r="BLC11" s="158"/>
      <c r="BLD11" s="158"/>
      <c r="BLE11" s="158"/>
      <c r="BLF11" s="158"/>
      <c r="BLG11" s="158"/>
      <c r="BLH11" s="158"/>
      <c r="BLI11" s="158"/>
      <c r="BLJ11" s="158"/>
      <c r="BLK11" s="158"/>
      <c r="BLL11" s="158"/>
      <c r="BLM11" s="158"/>
      <c r="BLN11" s="158"/>
      <c r="BLO11" s="158"/>
      <c r="BLP11" s="158"/>
      <c r="BLQ11" s="158"/>
      <c r="BLR11" s="158"/>
      <c r="BLS11" s="158"/>
      <c r="BLT11" s="158"/>
      <c r="BLU11" s="158"/>
      <c r="BLV11" s="158"/>
      <c r="BLW11" s="158"/>
      <c r="BLX11" s="158"/>
      <c r="BLY11" s="158"/>
      <c r="BLZ11" s="158"/>
      <c r="BMA11" s="158"/>
      <c r="BMB11" s="158"/>
      <c r="BMC11" s="158"/>
      <c r="BMD11" s="158"/>
      <c r="BME11" s="158"/>
      <c r="BMF11" s="158"/>
      <c r="BMG11" s="158"/>
      <c r="BMH11" s="158"/>
      <c r="BMI11" s="158"/>
      <c r="BMJ11" s="158"/>
      <c r="BMK11" s="158"/>
      <c r="BML11" s="158"/>
      <c r="BMM11" s="158"/>
      <c r="BMN11" s="158"/>
      <c r="BMO11" s="158"/>
      <c r="BMP11" s="158"/>
      <c r="BMQ11" s="158"/>
      <c r="BMR11" s="158"/>
      <c r="BMS11" s="158"/>
      <c r="BMT11" s="158"/>
      <c r="BMU11" s="158"/>
      <c r="BMV11" s="158"/>
      <c r="BMW11" s="158"/>
      <c r="BMX11" s="158"/>
      <c r="BMY11" s="158"/>
      <c r="BMZ11" s="158"/>
      <c r="BNA11" s="158"/>
      <c r="BNB11" s="158"/>
      <c r="BNC11" s="158"/>
      <c r="BND11" s="158"/>
      <c r="BNE11" s="158"/>
      <c r="BNF11" s="158"/>
      <c r="BNG11" s="158"/>
      <c r="BNH11" s="158"/>
      <c r="BNI11" s="158"/>
      <c r="BNJ11" s="158"/>
      <c r="BNK11" s="158"/>
      <c r="BNL11" s="158"/>
      <c r="BNM11" s="158"/>
      <c r="BNN11" s="158"/>
      <c r="BNO11" s="158"/>
      <c r="BNP11" s="158"/>
      <c r="BNQ11" s="158"/>
      <c r="BNR11" s="158"/>
      <c r="BNS11" s="158"/>
      <c r="BNT11" s="158"/>
      <c r="BNU11" s="158"/>
      <c r="BNV11" s="158"/>
      <c r="BNW11" s="158"/>
      <c r="BNX11" s="158"/>
      <c r="BNY11" s="158"/>
      <c r="BNZ11" s="158"/>
      <c r="BOA11" s="158"/>
      <c r="BOB11" s="158"/>
      <c r="BOC11" s="158"/>
      <c r="BOD11" s="158"/>
      <c r="BOE11" s="158"/>
      <c r="BOF11" s="158"/>
      <c r="BOG11" s="158"/>
      <c r="BOH11" s="158"/>
      <c r="BOI11" s="158"/>
      <c r="BOJ11" s="158"/>
      <c r="BOK11" s="158"/>
      <c r="BOL11" s="158"/>
      <c r="BOM11" s="158"/>
      <c r="BON11" s="158"/>
      <c r="BOO11" s="158"/>
      <c r="BOP11" s="158"/>
      <c r="BOQ11" s="158"/>
      <c r="BOR11" s="158"/>
      <c r="BOS11" s="158"/>
      <c r="BOT11" s="158"/>
      <c r="BOU11" s="158"/>
      <c r="BOV11" s="158"/>
      <c r="BOW11" s="158"/>
      <c r="BOX11" s="158"/>
      <c r="BOY11" s="158"/>
      <c r="BOZ11" s="158"/>
      <c r="BPA11" s="158"/>
      <c r="BPB11" s="158"/>
      <c r="BPC11" s="158"/>
      <c r="BPD11" s="158"/>
      <c r="BPE11" s="158"/>
      <c r="BPF11" s="158"/>
      <c r="BPG11" s="158"/>
      <c r="BPH11" s="158"/>
      <c r="BPI11" s="158"/>
      <c r="BPJ11" s="158"/>
      <c r="BPK11" s="158"/>
      <c r="BPL11" s="158"/>
      <c r="BPM11" s="158"/>
      <c r="BPN11" s="158"/>
      <c r="BPO11" s="158"/>
      <c r="BPP11" s="158"/>
      <c r="BPQ11" s="158"/>
      <c r="BPR11" s="158"/>
      <c r="BPS11" s="158"/>
      <c r="BPT11" s="158"/>
      <c r="BPU11" s="158"/>
      <c r="BPV11" s="158"/>
      <c r="BPW11" s="158"/>
      <c r="BPX11" s="158"/>
      <c r="BPY11" s="158"/>
      <c r="BPZ11" s="158"/>
      <c r="BQA11" s="158"/>
      <c r="BQB11" s="158"/>
      <c r="BQC11" s="158"/>
      <c r="BQD11" s="158"/>
      <c r="BQE11" s="158"/>
      <c r="BQF11" s="158"/>
      <c r="BQG11" s="158"/>
      <c r="BQH11" s="158"/>
      <c r="BQI11" s="158"/>
      <c r="BQJ11" s="158"/>
      <c r="BQK11" s="158"/>
      <c r="BQL11" s="158"/>
      <c r="BQM11" s="158"/>
      <c r="BQN11" s="158"/>
      <c r="BQO11" s="158"/>
      <c r="BQP11" s="158"/>
      <c r="BQQ11" s="158"/>
      <c r="BQR11" s="158"/>
      <c r="BQS11" s="158"/>
      <c r="BQT11" s="158"/>
      <c r="BQU11" s="158"/>
      <c r="BQV11" s="158"/>
      <c r="BQW11" s="158"/>
      <c r="BQX11" s="158"/>
      <c r="BQY11" s="158"/>
      <c r="BQZ11" s="158"/>
      <c r="BRA11" s="158"/>
      <c r="BRB11" s="158"/>
      <c r="BRC11" s="158"/>
      <c r="BRD11" s="158"/>
      <c r="BRE11" s="158"/>
      <c r="BRF11" s="158"/>
      <c r="BRG11" s="158"/>
      <c r="BRH11" s="158"/>
      <c r="BRI11" s="158"/>
      <c r="BRJ11" s="158"/>
      <c r="BRK11" s="158"/>
      <c r="BRL11" s="158"/>
      <c r="BRM11" s="158"/>
      <c r="BRN11" s="158"/>
      <c r="BRO11" s="158"/>
      <c r="BRP11" s="158"/>
      <c r="BRQ11" s="158"/>
      <c r="BRR11" s="158"/>
      <c r="BRS11" s="158"/>
      <c r="BRT11" s="158"/>
      <c r="BRU11" s="158"/>
      <c r="BRV11" s="158"/>
      <c r="BRW11" s="158"/>
      <c r="BRX11" s="158"/>
      <c r="BRY11" s="158"/>
      <c r="BRZ11" s="158"/>
      <c r="BSA11" s="158"/>
      <c r="BSB11" s="158"/>
      <c r="BSC11" s="158"/>
      <c r="BSD11" s="158"/>
      <c r="BSE11" s="158"/>
      <c r="BSF11" s="158"/>
      <c r="BSG11" s="158"/>
      <c r="BSH11" s="158"/>
      <c r="BSI11" s="158"/>
      <c r="BSJ11" s="158"/>
      <c r="BSK11" s="158"/>
      <c r="BSL11" s="158"/>
      <c r="BSM11" s="158"/>
      <c r="BSN11" s="158"/>
      <c r="BSO11" s="158"/>
      <c r="BSP11" s="158"/>
      <c r="BSQ11" s="158"/>
      <c r="BSR11" s="158"/>
      <c r="BSS11" s="158"/>
      <c r="BST11" s="158"/>
      <c r="BSU11" s="158"/>
      <c r="BSV11" s="158"/>
      <c r="BSW11" s="158"/>
      <c r="BSX11" s="158"/>
      <c r="BSY11" s="158"/>
      <c r="BSZ11" s="158"/>
      <c r="BTA11" s="158"/>
      <c r="BTB11" s="158"/>
      <c r="BTC11" s="158"/>
      <c r="BTD11" s="158"/>
      <c r="BTE11" s="158"/>
      <c r="BTF11" s="158"/>
      <c r="BTG11" s="158"/>
      <c r="BTH11" s="158"/>
      <c r="BTI11" s="158"/>
      <c r="BTJ11" s="158"/>
      <c r="BTK11" s="158"/>
      <c r="BTL11" s="158"/>
      <c r="BTM11" s="158"/>
      <c r="BTN11" s="158"/>
      <c r="BTO11" s="158"/>
      <c r="BTP11" s="158"/>
      <c r="BTQ11" s="158"/>
      <c r="BTR11" s="158"/>
      <c r="BTS11" s="158"/>
      <c r="BTT11" s="158"/>
      <c r="BTU11" s="158"/>
      <c r="BTV11" s="158"/>
      <c r="BTW11" s="158"/>
      <c r="BTX11" s="158"/>
      <c r="BTY11" s="158"/>
      <c r="BTZ11" s="158"/>
      <c r="BUA11" s="158"/>
      <c r="BUB11" s="158"/>
      <c r="BUC11" s="158"/>
      <c r="BUD11" s="158"/>
      <c r="BUE11" s="158"/>
      <c r="BUF11" s="158"/>
      <c r="BUG11" s="158"/>
      <c r="BUH11" s="158"/>
      <c r="BUI11" s="158"/>
      <c r="BUJ11" s="158"/>
      <c r="BUK11" s="158"/>
      <c r="BUL11" s="158"/>
      <c r="BUM11" s="158"/>
      <c r="BUN11" s="158"/>
      <c r="BUO11" s="158"/>
      <c r="BUP11" s="158"/>
      <c r="BUQ11" s="158"/>
      <c r="BUR11" s="158"/>
      <c r="BUS11" s="158"/>
      <c r="BUT11" s="158"/>
      <c r="BUU11" s="158"/>
      <c r="BUV11" s="158"/>
      <c r="BUW11" s="158"/>
      <c r="BUX11" s="158"/>
      <c r="BUY11" s="158"/>
      <c r="BUZ11" s="158"/>
      <c r="BVA11" s="158"/>
      <c r="BVB11" s="158"/>
      <c r="BVC11" s="158"/>
      <c r="BVD11" s="158"/>
      <c r="BVE11" s="158"/>
      <c r="BVF11" s="158"/>
      <c r="BVG11" s="158"/>
      <c r="BVH11" s="158"/>
      <c r="BVI11" s="158"/>
      <c r="BVJ11" s="158"/>
      <c r="BVK11" s="158"/>
      <c r="BVL11" s="158"/>
      <c r="BVM11" s="158"/>
      <c r="BVN11" s="158"/>
      <c r="BVO11" s="158"/>
      <c r="BVP11" s="158"/>
      <c r="BVQ11" s="158"/>
      <c r="BVR11" s="158"/>
      <c r="BVS11" s="158"/>
      <c r="BVT11" s="158"/>
      <c r="BVU11" s="158"/>
      <c r="BVV11" s="158"/>
      <c r="BVW11" s="158"/>
      <c r="BVX11" s="158"/>
      <c r="BVY11" s="158"/>
      <c r="BVZ11" s="158"/>
      <c r="BWA11" s="158"/>
      <c r="BWB11" s="158"/>
      <c r="BWC11" s="158"/>
      <c r="BWD11" s="158"/>
      <c r="BWE11" s="158"/>
      <c r="BWF11" s="158"/>
      <c r="BWG11" s="158"/>
      <c r="BWH11" s="158"/>
      <c r="BWI11" s="158"/>
      <c r="BWJ11" s="158"/>
      <c r="BWK11" s="158"/>
      <c r="BWL11" s="158"/>
      <c r="BWM11" s="158"/>
      <c r="BWN11" s="158"/>
      <c r="BWO11" s="158"/>
      <c r="BWP11" s="158"/>
      <c r="BWQ11" s="158"/>
      <c r="BWR11" s="158"/>
      <c r="BWS11" s="158"/>
      <c r="BWT11" s="158"/>
      <c r="BWU11" s="158"/>
      <c r="BWV11" s="158"/>
      <c r="BWW11" s="158"/>
      <c r="BWX11" s="158"/>
      <c r="BWY11" s="158"/>
      <c r="BWZ11" s="158"/>
      <c r="BXA11" s="158"/>
      <c r="BXB11" s="158"/>
      <c r="BXC11" s="158"/>
      <c r="BXD11" s="158"/>
      <c r="BXE11" s="158"/>
      <c r="BXF11" s="158"/>
      <c r="BXG11" s="158"/>
      <c r="BXH11" s="158"/>
      <c r="BXI11" s="158"/>
      <c r="BXJ11" s="158"/>
      <c r="BXK11" s="158"/>
      <c r="BXL11" s="158"/>
      <c r="BXM11" s="158"/>
      <c r="BXN11" s="158"/>
      <c r="BXO11" s="158"/>
      <c r="BXP11" s="158"/>
      <c r="BXQ11" s="158"/>
      <c r="BXR11" s="158"/>
      <c r="BXS11" s="158"/>
      <c r="BXT11" s="158"/>
      <c r="BXU11" s="158"/>
      <c r="BXV11" s="158"/>
      <c r="BXW11" s="158"/>
      <c r="BXX11" s="158"/>
      <c r="BXY11" s="158"/>
      <c r="BXZ11" s="158"/>
      <c r="BYA11" s="158"/>
      <c r="BYB11" s="158"/>
      <c r="BYC11" s="158"/>
      <c r="BYD11" s="158"/>
      <c r="BYE11" s="158"/>
      <c r="BYF11" s="158"/>
      <c r="BYG11" s="158"/>
      <c r="BYH11" s="158"/>
      <c r="BYI11" s="158"/>
      <c r="BYJ11" s="158"/>
      <c r="BYK11" s="158"/>
      <c r="BYL11" s="158"/>
      <c r="BYM11" s="158"/>
      <c r="BYN11" s="158"/>
      <c r="BYO11" s="158"/>
      <c r="BYP11" s="158"/>
      <c r="BYQ11" s="158"/>
      <c r="BYR11" s="158"/>
      <c r="BYS11" s="158"/>
      <c r="BYT11" s="158"/>
      <c r="BYU11" s="158"/>
      <c r="BYV11" s="158"/>
      <c r="BYW11" s="158"/>
      <c r="BYX11" s="158"/>
      <c r="BYY11" s="158"/>
      <c r="BYZ11" s="158"/>
      <c r="BZA11" s="158"/>
      <c r="BZB11" s="158"/>
      <c r="BZC11" s="158"/>
      <c r="BZD11" s="158"/>
      <c r="BZE11" s="158"/>
      <c r="BZF11" s="158"/>
      <c r="BZG11" s="158"/>
      <c r="BZH11" s="158"/>
      <c r="BZI11" s="158"/>
      <c r="BZJ11" s="158"/>
      <c r="BZK11" s="158"/>
      <c r="BZL11" s="158"/>
      <c r="BZM11" s="158"/>
      <c r="BZN11" s="158"/>
      <c r="BZO11" s="158"/>
      <c r="BZP11" s="158"/>
      <c r="BZQ11" s="158"/>
      <c r="BZR11" s="158"/>
      <c r="BZS11" s="158"/>
      <c r="BZT11" s="158"/>
      <c r="BZU11" s="158"/>
      <c r="BZV11" s="158"/>
      <c r="BZW11" s="158"/>
      <c r="BZX11" s="158"/>
      <c r="BZY11" s="158"/>
      <c r="BZZ11" s="158"/>
      <c r="CAA11" s="158"/>
      <c r="CAB11" s="158"/>
      <c r="CAC11" s="158"/>
      <c r="CAD11" s="158"/>
      <c r="CAE11" s="158"/>
      <c r="CAF11" s="158"/>
      <c r="CAG11" s="158"/>
      <c r="CAH11" s="158"/>
      <c r="CAI11" s="158"/>
      <c r="CAJ11" s="158"/>
      <c r="CAK11" s="158"/>
      <c r="CAL11" s="158"/>
      <c r="CAM11" s="158"/>
      <c r="CAN11" s="158"/>
      <c r="CAO11" s="158"/>
      <c r="CAP11" s="158"/>
      <c r="CAQ11" s="158"/>
      <c r="CAR11" s="158"/>
      <c r="CAS11" s="158"/>
      <c r="CAT11" s="158"/>
      <c r="CAU11" s="158"/>
      <c r="CAV11" s="158"/>
      <c r="CAW11" s="158"/>
      <c r="CAX11" s="158"/>
      <c r="CAY11" s="158"/>
      <c r="CAZ11" s="158"/>
      <c r="CBA11" s="158"/>
      <c r="CBB11" s="158"/>
      <c r="CBC11" s="158"/>
      <c r="CBD11" s="158"/>
      <c r="CBE11" s="158"/>
      <c r="CBF11" s="158"/>
      <c r="CBG11" s="158"/>
      <c r="CBH11" s="158"/>
      <c r="CBI11" s="158"/>
      <c r="CBJ11" s="158"/>
      <c r="CBK11" s="158"/>
      <c r="CBL11" s="158"/>
      <c r="CBM11" s="158"/>
      <c r="CBN11" s="158"/>
      <c r="CBO11" s="158"/>
      <c r="CBP11" s="158"/>
      <c r="CBQ11" s="158"/>
      <c r="CBR11" s="158"/>
      <c r="CBS11" s="158"/>
      <c r="CBT11" s="158"/>
      <c r="CBU11" s="158"/>
      <c r="CBV11" s="158"/>
      <c r="CBW11" s="158"/>
      <c r="CBX11" s="158"/>
      <c r="CBY11" s="158"/>
      <c r="CBZ11" s="158"/>
      <c r="CCA11" s="158"/>
      <c r="CCB11" s="158"/>
      <c r="CCC11" s="158"/>
      <c r="CCD11" s="158"/>
      <c r="CCE11" s="158"/>
      <c r="CCF11" s="158"/>
      <c r="CCG11" s="158"/>
      <c r="CCH11" s="158"/>
      <c r="CCI11" s="158"/>
      <c r="CCJ11" s="158"/>
      <c r="CCK11" s="158"/>
      <c r="CCL11" s="158"/>
      <c r="CCM11" s="158"/>
      <c r="CCN11" s="158"/>
      <c r="CCO11" s="158"/>
      <c r="CCP11" s="158"/>
      <c r="CCQ11" s="158"/>
      <c r="CCR11" s="158"/>
      <c r="CCS11" s="158"/>
      <c r="CCT11" s="158"/>
      <c r="CCU11" s="158"/>
      <c r="CCV11" s="158"/>
      <c r="CCW11" s="158"/>
      <c r="CCX11" s="158"/>
      <c r="CCY11" s="158"/>
      <c r="CCZ11" s="158"/>
      <c r="CDA11" s="158"/>
      <c r="CDB11" s="158"/>
      <c r="CDC11" s="158"/>
      <c r="CDD11" s="158"/>
      <c r="CDE11" s="158"/>
      <c r="CDF11" s="158"/>
      <c r="CDG11" s="158"/>
      <c r="CDH11" s="158"/>
      <c r="CDI11" s="158"/>
      <c r="CDJ11" s="158"/>
      <c r="CDK11" s="158"/>
      <c r="CDL11" s="158"/>
      <c r="CDM11" s="158"/>
      <c r="CDN11" s="158"/>
      <c r="CDO11" s="158"/>
      <c r="CDP11" s="158"/>
      <c r="CDQ11" s="158"/>
      <c r="CDR11" s="158"/>
      <c r="CDS11" s="158"/>
      <c r="CDT11" s="158"/>
      <c r="CDU11" s="158"/>
      <c r="CDV11" s="158"/>
      <c r="CDW11" s="158"/>
      <c r="CDX11" s="158"/>
      <c r="CDY11" s="158"/>
      <c r="CDZ11" s="158"/>
      <c r="CEA11" s="158"/>
      <c r="CEB11" s="158"/>
      <c r="CEC11" s="158"/>
      <c r="CED11" s="158"/>
      <c r="CEE11" s="158"/>
      <c r="CEF11" s="158"/>
      <c r="CEG11" s="158"/>
      <c r="CEH11" s="158"/>
      <c r="CEI11" s="158"/>
      <c r="CEJ11" s="158"/>
      <c r="CEK11" s="158"/>
      <c r="CEL11" s="158"/>
      <c r="CEM11" s="158"/>
      <c r="CEN11" s="158"/>
      <c r="CEO11" s="158"/>
      <c r="CEP11" s="158"/>
      <c r="CEQ11" s="158"/>
      <c r="CER11" s="158"/>
      <c r="CES11" s="158"/>
      <c r="CET11" s="158"/>
      <c r="CEU11" s="158"/>
      <c r="CEV11" s="158"/>
      <c r="CEW11" s="158"/>
      <c r="CEX11" s="158"/>
      <c r="CEY11" s="158"/>
      <c r="CEZ11" s="158"/>
      <c r="CFA11" s="158"/>
      <c r="CFB11" s="158"/>
      <c r="CFC11" s="158"/>
      <c r="CFD11" s="158"/>
      <c r="CFE11" s="158"/>
      <c r="CFF11" s="158"/>
      <c r="CFG11" s="158"/>
      <c r="CFH11" s="158"/>
      <c r="CFI11" s="158"/>
      <c r="CFJ11" s="158"/>
      <c r="CFK11" s="158"/>
      <c r="CFL11" s="158"/>
      <c r="CFM11" s="158"/>
      <c r="CFN11" s="158"/>
      <c r="CFO11" s="158"/>
      <c r="CFP11" s="158"/>
      <c r="CFQ11" s="158"/>
      <c r="CFR11" s="158"/>
      <c r="CFS11" s="158"/>
      <c r="CFT11" s="158"/>
      <c r="CFU11" s="158"/>
      <c r="CFV11" s="158"/>
      <c r="CFW11" s="158"/>
      <c r="CFX11" s="158"/>
      <c r="CFY11" s="158"/>
      <c r="CFZ11" s="158"/>
      <c r="CGA11" s="158"/>
      <c r="CGB11" s="158"/>
      <c r="CGC11" s="158"/>
      <c r="CGD11" s="158"/>
      <c r="CGE11" s="158"/>
      <c r="CGF11" s="158"/>
      <c r="CGG11" s="158"/>
      <c r="CGH11" s="158"/>
      <c r="CGI11" s="158"/>
      <c r="CGJ11" s="158"/>
      <c r="CGK11" s="158"/>
      <c r="CGL11" s="158"/>
      <c r="CGM11" s="158"/>
      <c r="CGN11" s="158"/>
      <c r="CGO11" s="158"/>
      <c r="CGP11" s="158"/>
      <c r="CGQ11" s="158"/>
      <c r="CGR11" s="158"/>
      <c r="CGS11" s="158"/>
      <c r="CGT11" s="158"/>
      <c r="CGU11" s="158"/>
      <c r="CGV11" s="158"/>
      <c r="CGW11" s="158"/>
      <c r="CGX11" s="158"/>
      <c r="CGY11" s="158"/>
      <c r="CGZ11" s="158"/>
      <c r="CHA11" s="158"/>
      <c r="CHB11" s="158"/>
      <c r="CHC11" s="158"/>
      <c r="CHD11" s="158"/>
      <c r="CHE11" s="158"/>
      <c r="CHF11" s="158"/>
      <c r="CHG11" s="158"/>
      <c r="CHH11" s="158"/>
      <c r="CHI11" s="158"/>
      <c r="CHJ11" s="158"/>
      <c r="CHK11" s="158"/>
      <c r="CHL11" s="158"/>
      <c r="CHM11" s="158"/>
      <c r="CHN11" s="158"/>
      <c r="CHO11" s="158"/>
      <c r="CHP11" s="158"/>
      <c r="CHQ11" s="158"/>
      <c r="CHR11" s="158"/>
      <c r="CHS11" s="158"/>
      <c r="CHT11" s="158"/>
      <c r="CHU11" s="158"/>
      <c r="CHV11" s="158"/>
      <c r="CHW11" s="158"/>
      <c r="CHX11" s="158"/>
      <c r="CHY11" s="158"/>
      <c r="CHZ11" s="158"/>
      <c r="CIA11" s="158"/>
      <c r="CIB11" s="158"/>
      <c r="CIC11" s="158"/>
      <c r="CID11" s="158"/>
      <c r="CIE11" s="158"/>
      <c r="CIF11" s="158"/>
      <c r="CIG11" s="158"/>
      <c r="CIH11" s="158"/>
      <c r="CII11" s="158"/>
      <c r="CIJ11" s="158"/>
      <c r="CIK11" s="158"/>
      <c r="CIL11" s="158"/>
      <c r="CIM11" s="158"/>
      <c r="CIN11" s="158"/>
      <c r="CIO11" s="158"/>
      <c r="CIP11" s="158"/>
      <c r="CIQ11" s="158"/>
      <c r="CIR11" s="158"/>
      <c r="CIS11" s="158"/>
      <c r="CIT11" s="158"/>
      <c r="CIU11" s="158"/>
      <c r="CIV11" s="158"/>
      <c r="CIW11" s="158"/>
      <c r="CIX11" s="158"/>
      <c r="CIY11" s="158"/>
      <c r="CIZ11" s="158"/>
      <c r="CJA11" s="158"/>
      <c r="CJB11" s="158"/>
      <c r="CJC11" s="158"/>
      <c r="CJD11" s="158"/>
      <c r="CJE11" s="158"/>
      <c r="CJF11" s="158"/>
      <c r="CJG11" s="158"/>
      <c r="CJH11" s="158"/>
      <c r="CJI11" s="158"/>
      <c r="CJJ11" s="158"/>
      <c r="CJK11" s="158"/>
      <c r="CJL11" s="158"/>
      <c r="CJM11" s="158"/>
      <c r="CJN11" s="158"/>
      <c r="CJO11" s="158"/>
      <c r="CJP11" s="158"/>
      <c r="CJQ11" s="158"/>
      <c r="CJR11" s="158"/>
      <c r="CJS11" s="158"/>
      <c r="CJT11" s="158"/>
      <c r="CJU11" s="158"/>
      <c r="CJV11" s="158"/>
      <c r="CJW11" s="158"/>
      <c r="CJX11" s="158"/>
      <c r="CJY11" s="158"/>
      <c r="CJZ11" s="158"/>
      <c r="CKA11" s="158"/>
      <c r="CKB11" s="158"/>
      <c r="CKC11" s="158"/>
      <c r="CKD11" s="158"/>
      <c r="CKE11" s="158"/>
      <c r="CKF11" s="158"/>
      <c r="CKG11" s="158"/>
      <c r="CKH11" s="158"/>
      <c r="CKI11" s="158"/>
      <c r="CKJ11" s="158"/>
      <c r="CKK11" s="158"/>
      <c r="CKL11" s="158"/>
      <c r="CKM11" s="158"/>
      <c r="CKN11" s="158"/>
      <c r="CKO11" s="158"/>
      <c r="CKP11" s="158"/>
      <c r="CKQ11" s="158"/>
      <c r="CKR11" s="158"/>
      <c r="CKS11" s="158"/>
      <c r="CKT11" s="158"/>
      <c r="CKU11" s="158"/>
      <c r="CKV11" s="158"/>
      <c r="CKW11" s="158"/>
      <c r="CKX11" s="158"/>
      <c r="CKY11" s="158"/>
      <c r="CKZ11" s="158"/>
      <c r="CLA11" s="158"/>
      <c r="CLB11" s="158"/>
      <c r="CLC11" s="158"/>
      <c r="CLD11" s="158"/>
      <c r="CLE11" s="158"/>
      <c r="CLF11" s="158"/>
      <c r="CLG11" s="158"/>
      <c r="CLH11" s="158"/>
      <c r="CLI11" s="158"/>
      <c r="CLJ11" s="158"/>
      <c r="CLK11" s="158"/>
      <c r="CLL11" s="158"/>
      <c r="CLM11" s="158"/>
      <c r="CLN11" s="158"/>
      <c r="CLO11" s="158"/>
      <c r="CLP11" s="158"/>
      <c r="CLQ11" s="158"/>
      <c r="CLR11" s="158"/>
      <c r="CLS11" s="158"/>
      <c r="CLT11" s="158"/>
      <c r="CLU11" s="158"/>
      <c r="CLV11" s="158"/>
      <c r="CLW11" s="158"/>
      <c r="CLX11" s="158"/>
      <c r="CLY11" s="158"/>
      <c r="CLZ11" s="158"/>
      <c r="CMA11" s="158"/>
      <c r="CMB11" s="158"/>
      <c r="CMC11" s="158"/>
      <c r="CMD11" s="158"/>
      <c r="CME11" s="158"/>
      <c r="CMF11" s="158"/>
      <c r="CMG11" s="158"/>
      <c r="CMH11" s="158"/>
      <c r="CMI11" s="158"/>
      <c r="CMJ11" s="158"/>
      <c r="CMK11" s="158"/>
      <c r="CML11" s="158"/>
      <c r="CMM11" s="158"/>
      <c r="CMN11" s="158"/>
      <c r="CMO11" s="158"/>
      <c r="CMP11" s="158"/>
      <c r="CMQ11" s="158"/>
      <c r="CMR11" s="158"/>
      <c r="CMS11" s="158"/>
      <c r="CMT11" s="158"/>
      <c r="CMU11" s="158"/>
      <c r="CMV11" s="158"/>
      <c r="CMW11" s="158"/>
      <c r="CMX11" s="158"/>
      <c r="CMY11" s="158"/>
      <c r="CMZ11" s="158"/>
      <c r="CNA11" s="158"/>
      <c r="CNB11" s="158"/>
      <c r="CNC11" s="158"/>
      <c r="CND11" s="158"/>
      <c r="CNE11" s="158"/>
      <c r="CNF11" s="158"/>
      <c r="CNG11" s="158"/>
      <c r="CNH11" s="158"/>
      <c r="CNI11" s="158"/>
      <c r="CNJ11" s="158"/>
      <c r="CNK11" s="158"/>
      <c r="CNL11" s="158"/>
      <c r="CNM11" s="158"/>
      <c r="CNN11" s="158"/>
      <c r="CNO11" s="158"/>
      <c r="CNP11" s="158"/>
      <c r="CNQ11" s="158"/>
      <c r="CNR11" s="158"/>
      <c r="CNS11" s="158"/>
      <c r="CNT11" s="158"/>
      <c r="CNU11" s="158"/>
      <c r="CNV11" s="158"/>
      <c r="CNW11" s="158"/>
      <c r="CNX11" s="158"/>
      <c r="CNY11" s="158"/>
      <c r="CNZ11" s="158"/>
      <c r="COA11" s="158"/>
      <c r="COB11" s="158"/>
      <c r="COC11" s="158"/>
      <c r="COD11" s="158"/>
      <c r="COE11" s="158"/>
      <c r="COF11" s="158"/>
      <c r="COG11" s="158"/>
      <c r="COH11" s="158"/>
      <c r="COI11" s="158"/>
      <c r="COJ11" s="158"/>
      <c r="COK11" s="158"/>
      <c r="COL11" s="158"/>
      <c r="COM11" s="158"/>
      <c r="CON11" s="158"/>
      <c r="COO11" s="158"/>
      <c r="COP11" s="158"/>
      <c r="COQ11" s="158"/>
      <c r="COR11" s="158"/>
      <c r="COS11" s="158"/>
      <c r="COT11" s="158"/>
      <c r="COU11" s="158"/>
      <c r="COV11" s="158"/>
      <c r="COW11" s="158"/>
      <c r="COX11" s="158"/>
      <c r="COY11" s="158"/>
      <c r="COZ11" s="158"/>
      <c r="CPA11" s="158"/>
      <c r="CPB11" s="158"/>
      <c r="CPC11" s="158"/>
      <c r="CPD11" s="158"/>
      <c r="CPE11" s="158"/>
      <c r="CPF11" s="158"/>
      <c r="CPG11" s="158"/>
      <c r="CPH11" s="158"/>
      <c r="CPI11" s="158"/>
      <c r="CPJ11" s="158"/>
      <c r="CPK11" s="158"/>
      <c r="CPL11" s="158"/>
      <c r="CPM11" s="158"/>
      <c r="CPN11" s="158"/>
      <c r="CPO11" s="158"/>
      <c r="CPP11" s="158"/>
      <c r="CPQ11" s="158"/>
      <c r="CPR11" s="158"/>
      <c r="CPS11" s="158"/>
      <c r="CPT11" s="158"/>
      <c r="CPU11" s="158"/>
      <c r="CPV11" s="158"/>
      <c r="CPW11" s="158"/>
      <c r="CPX11" s="158"/>
      <c r="CPY11" s="158"/>
      <c r="CPZ11" s="158"/>
      <c r="CQA11" s="158"/>
      <c r="CQB11" s="158"/>
      <c r="CQC11" s="158"/>
      <c r="CQD11" s="158"/>
      <c r="CQE11" s="158"/>
      <c r="CQF11" s="158"/>
      <c r="CQG11" s="158"/>
      <c r="CQH11" s="158"/>
      <c r="CQI11" s="158"/>
      <c r="CQJ11" s="158"/>
      <c r="CQK11" s="158"/>
      <c r="CQL11" s="158"/>
      <c r="CQM11" s="158"/>
      <c r="CQN11" s="158"/>
      <c r="CQO11" s="158"/>
      <c r="CQP11" s="158"/>
      <c r="CQQ11" s="158"/>
      <c r="CQR11" s="158"/>
      <c r="CQS11" s="158"/>
      <c r="CQT11" s="158"/>
      <c r="CQU11" s="158"/>
      <c r="CQV11" s="158"/>
      <c r="CQW11" s="158"/>
      <c r="CQX11" s="158"/>
      <c r="CQY11" s="158"/>
      <c r="CQZ11" s="158"/>
      <c r="CRA11" s="158"/>
      <c r="CRB11" s="158"/>
      <c r="CRC11" s="158"/>
      <c r="CRD11" s="158"/>
      <c r="CRE11" s="158"/>
      <c r="CRF11" s="158"/>
      <c r="CRG11" s="158"/>
      <c r="CRH11" s="158"/>
      <c r="CRI11" s="158"/>
      <c r="CRJ11" s="158"/>
      <c r="CRK11" s="158"/>
      <c r="CRL11" s="158"/>
      <c r="CRM11" s="158"/>
      <c r="CRN11" s="158"/>
      <c r="CRO11" s="158"/>
      <c r="CRP11" s="158"/>
      <c r="CRQ11" s="158"/>
      <c r="CRR11" s="158"/>
      <c r="CRS11" s="158"/>
      <c r="CRT11" s="158"/>
      <c r="CRU11" s="158"/>
      <c r="CRV11" s="158"/>
      <c r="CRW11" s="158"/>
      <c r="CRX11" s="158"/>
      <c r="CRY11" s="158"/>
      <c r="CRZ11" s="158"/>
      <c r="CSA11" s="158"/>
      <c r="CSB11" s="158"/>
      <c r="CSC11" s="158"/>
      <c r="CSD11" s="158"/>
      <c r="CSE11" s="158"/>
      <c r="CSF11" s="158"/>
      <c r="CSG11" s="158"/>
      <c r="CSH11" s="158"/>
      <c r="CSI11" s="158"/>
      <c r="CSJ11" s="158"/>
      <c r="CSK11" s="158"/>
      <c r="CSL11" s="158"/>
      <c r="CSM11" s="158"/>
      <c r="CSN11" s="158"/>
      <c r="CSO11" s="158"/>
      <c r="CSP11" s="158"/>
      <c r="CSQ11" s="158"/>
      <c r="CSR11" s="158"/>
      <c r="CSS11" s="158"/>
      <c r="CST11" s="158"/>
      <c r="CSU11" s="158"/>
      <c r="CSV11" s="158"/>
      <c r="CSW11" s="158"/>
      <c r="CSX11" s="158"/>
      <c r="CSY11" s="158"/>
      <c r="CSZ11" s="158"/>
      <c r="CTA11" s="158"/>
      <c r="CTB11" s="158"/>
      <c r="CTC11" s="158"/>
      <c r="CTD11" s="158"/>
      <c r="CTE11" s="158"/>
      <c r="CTF11" s="158"/>
      <c r="CTG11" s="158"/>
      <c r="CTH11" s="158"/>
      <c r="CTI11" s="158"/>
      <c r="CTJ11" s="158"/>
      <c r="CTK11" s="158"/>
      <c r="CTL11" s="158"/>
      <c r="CTM11" s="158"/>
      <c r="CTN11" s="158"/>
      <c r="CTO11" s="158"/>
      <c r="CTP11" s="158"/>
      <c r="CTQ11" s="158"/>
      <c r="CTR11" s="158"/>
      <c r="CTS11" s="158"/>
      <c r="CTT11" s="158"/>
      <c r="CTU11" s="158"/>
      <c r="CTV11" s="158"/>
      <c r="CTW11" s="158"/>
      <c r="CTX11" s="158"/>
      <c r="CTY11" s="158"/>
      <c r="CTZ11" s="158"/>
      <c r="CUA11" s="158"/>
      <c r="CUB11" s="158"/>
      <c r="CUC11" s="158"/>
      <c r="CUD11" s="158"/>
      <c r="CUE11" s="158"/>
      <c r="CUF11" s="158"/>
      <c r="CUG11" s="158"/>
      <c r="CUH11" s="158"/>
      <c r="CUI11" s="158"/>
      <c r="CUJ11" s="158"/>
      <c r="CUK11" s="158"/>
      <c r="CUL11" s="158"/>
      <c r="CUM11" s="158"/>
      <c r="CUN11" s="158"/>
      <c r="CUO11" s="158"/>
      <c r="CUP11" s="158"/>
      <c r="CUQ11" s="158"/>
      <c r="CUR11" s="158"/>
      <c r="CUS11" s="158"/>
      <c r="CUT11" s="158"/>
      <c r="CUU11" s="158"/>
      <c r="CUV11" s="158"/>
      <c r="CUW11" s="158"/>
      <c r="CUX11" s="158"/>
      <c r="CUY11" s="158"/>
      <c r="CUZ11" s="158"/>
      <c r="CVA11" s="158"/>
      <c r="CVB11" s="158"/>
      <c r="CVC11" s="158"/>
      <c r="CVD11" s="158"/>
      <c r="CVE11" s="158"/>
      <c r="CVF11" s="158"/>
      <c r="CVG11" s="158"/>
      <c r="CVH11" s="158"/>
      <c r="CVI11" s="158"/>
      <c r="CVJ11" s="158"/>
      <c r="CVK11" s="158"/>
      <c r="CVL11" s="158"/>
      <c r="CVM11" s="158"/>
      <c r="CVN11" s="158"/>
      <c r="CVO11" s="158"/>
      <c r="CVP11" s="158"/>
      <c r="CVQ11" s="158"/>
      <c r="CVR11" s="158"/>
      <c r="CVS11" s="158"/>
      <c r="CVT11" s="158"/>
      <c r="CVU11" s="158"/>
      <c r="CVV11" s="158"/>
      <c r="CVW11" s="158"/>
      <c r="CVX11" s="158"/>
      <c r="CVY11" s="158"/>
      <c r="CVZ11" s="158"/>
      <c r="CWA11" s="158"/>
      <c r="CWB11" s="158"/>
      <c r="CWC11" s="158"/>
      <c r="CWD11" s="158"/>
      <c r="CWE11" s="158"/>
      <c r="CWF11" s="158"/>
      <c r="CWG11" s="158"/>
      <c r="CWH11" s="158"/>
      <c r="CWI11" s="158"/>
      <c r="CWJ11" s="158"/>
      <c r="CWK11" s="158"/>
      <c r="CWL11" s="158"/>
      <c r="CWM11" s="158"/>
      <c r="CWN11" s="158"/>
      <c r="CWO11" s="158"/>
      <c r="CWP11" s="158"/>
      <c r="CWQ11" s="158"/>
      <c r="CWR11" s="158"/>
      <c r="CWS11" s="158"/>
      <c r="CWT11" s="158"/>
      <c r="CWU11" s="158"/>
      <c r="CWV11" s="158"/>
      <c r="CWW11" s="158"/>
      <c r="CWX11" s="158"/>
      <c r="CWY11" s="158"/>
      <c r="CWZ11" s="158"/>
      <c r="CXA11" s="158"/>
      <c r="CXB11" s="158"/>
      <c r="CXC11" s="158"/>
      <c r="CXD11" s="158"/>
      <c r="CXE11" s="158"/>
      <c r="CXF11" s="158"/>
      <c r="CXG11" s="158"/>
      <c r="CXH11" s="158"/>
      <c r="CXI11" s="158"/>
      <c r="CXJ11" s="158"/>
      <c r="CXK11" s="158"/>
      <c r="CXL11" s="158"/>
      <c r="CXM11" s="158"/>
      <c r="CXN11" s="158"/>
      <c r="CXO11" s="158"/>
      <c r="CXP11" s="158"/>
      <c r="CXQ11" s="158"/>
      <c r="CXR11" s="158"/>
      <c r="CXS11" s="158"/>
      <c r="CXT11" s="158"/>
      <c r="CXU11" s="158"/>
      <c r="CXV11" s="158"/>
      <c r="CXW11" s="158"/>
      <c r="CXX11" s="158"/>
      <c r="CXY11" s="158"/>
      <c r="CXZ11" s="158"/>
      <c r="CYA11" s="158"/>
      <c r="CYB11" s="158"/>
      <c r="CYC11" s="158"/>
      <c r="CYD11" s="158"/>
      <c r="CYE11" s="158"/>
      <c r="CYF11" s="158"/>
      <c r="CYG11" s="158"/>
      <c r="CYH11" s="158"/>
      <c r="CYI11" s="158"/>
      <c r="CYJ11" s="158"/>
      <c r="CYK11" s="158"/>
      <c r="CYL11" s="158"/>
      <c r="CYM11" s="158"/>
      <c r="CYN11" s="158"/>
      <c r="CYO11" s="158"/>
      <c r="CYP11" s="158"/>
      <c r="CYQ11" s="158"/>
      <c r="CYR11" s="158"/>
      <c r="CYS11" s="158"/>
      <c r="CYT11" s="158"/>
      <c r="CYU11" s="158"/>
      <c r="CYV11" s="158"/>
      <c r="CYW11" s="158"/>
      <c r="CYX11" s="158"/>
      <c r="CYY11" s="158"/>
      <c r="CYZ11" s="158"/>
      <c r="CZA11" s="158"/>
      <c r="CZB11" s="158"/>
      <c r="CZC11" s="158"/>
      <c r="CZD11" s="158"/>
      <c r="CZE11" s="158"/>
      <c r="CZF11" s="158"/>
      <c r="CZG11" s="158"/>
      <c r="CZH11" s="158"/>
      <c r="CZI11" s="158"/>
      <c r="CZJ11" s="158"/>
      <c r="CZK11" s="158"/>
      <c r="CZL11" s="158"/>
      <c r="CZM11" s="158"/>
      <c r="CZN11" s="158"/>
      <c r="CZO11" s="158"/>
      <c r="CZP11" s="158"/>
      <c r="CZQ11" s="158"/>
      <c r="CZR11" s="158"/>
      <c r="CZS11" s="158"/>
      <c r="CZT11" s="158"/>
      <c r="CZU11" s="158"/>
      <c r="CZV11" s="158"/>
      <c r="CZW11" s="158"/>
      <c r="CZX11" s="158"/>
      <c r="CZY11" s="158"/>
      <c r="CZZ11" s="158"/>
      <c r="DAA11" s="158"/>
      <c r="DAB11" s="158"/>
      <c r="DAC11" s="158"/>
      <c r="DAD11" s="158"/>
      <c r="DAE11" s="158"/>
      <c r="DAF11" s="158"/>
      <c r="DAG11" s="158"/>
      <c r="DAH11" s="158"/>
      <c r="DAI11" s="158"/>
      <c r="DAJ11" s="158"/>
      <c r="DAK11" s="158"/>
      <c r="DAL11" s="158"/>
      <c r="DAM11" s="158"/>
      <c r="DAN11" s="158"/>
      <c r="DAO11" s="158"/>
      <c r="DAP11" s="158"/>
      <c r="DAQ11" s="158"/>
      <c r="DAR11" s="158"/>
      <c r="DAS11" s="158"/>
      <c r="DAT11" s="158"/>
      <c r="DAU11" s="158"/>
      <c r="DAV11" s="158"/>
      <c r="DAW11" s="158"/>
      <c r="DAX11" s="158"/>
      <c r="DAY11" s="158"/>
      <c r="DAZ11" s="158"/>
      <c r="DBA11" s="158"/>
      <c r="DBB11" s="158"/>
      <c r="DBC11" s="158"/>
      <c r="DBD11" s="158"/>
      <c r="DBE11" s="158"/>
      <c r="DBF11" s="158"/>
      <c r="DBG11" s="158"/>
      <c r="DBH11" s="158"/>
      <c r="DBI11" s="158"/>
      <c r="DBJ11" s="158"/>
      <c r="DBK11" s="158"/>
      <c r="DBL11" s="158"/>
      <c r="DBM11" s="158"/>
      <c r="DBN11" s="158"/>
      <c r="DBO11" s="158"/>
      <c r="DBP11" s="158"/>
      <c r="DBQ11" s="158"/>
      <c r="DBR11" s="158"/>
      <c r="DBS11" s="158"/>
      <c r="DBT11" s="158"/>
      <c r="DBU11" s="158"/>
      <c r="DBV11" s="158"/>
      <c r="DBW11" s="158"/>
      <c r="DBX11" s="158"/>
      <c r="DBY11" s="158"/>
      <c r="DBZ11" s="158"/>
      <c r="DCA11" s="158"/>
      <c r="DCB11" s="158"/>
      <c r="DCC11" s="158"/>
      <c r="DCD11" s="158"/>
      <c r="DCE11" s="158"/>
      <c r="DCF11" s="158"/>
      <c r="DCG11" s="158"/>
      <c r="DCH11" s="158"/>
      <c r="DCI11" s="158"/>
      <c r="DCJ11" s="158"/>
      <c r="DCK11" s="158"/>
      <c r="DCL11" s="158"/>
      <c r="DCM11" s="158"/>
      <c r="DCN11" s="158"/>
      <c r="DCO11" s="158"/>
      <c r="DCP11" s="158"/>
      <c r="DCQ11" s="158"/>
      <c r="DCR11" s="158"/>
      <c r="DCS11" s="158"/>
      <c r="DCT11" s="158"/>
      <c r="DCU11" s="158"/>
      <c r="DCV11" s="158"/>
      <c r="DCW11" s="158"/>
      <c r="DCX11" s="158"/>
      <c r="DCY11" s="158"/>
      <c r="DCZ11" s="158"/>
      <c r="DDA11" s="158"/>
      <c r="DDB11" s="158"/>
      <c r="DDC11" s="158"/>
      <c r="DDD11" s="158"/>
      <c r="DDE11" s="158"/>
      <c r="DDF11" s="158"/>
      <c r="DDG11" s="158"/>
      <c r="DDH11" s="158"/>
      <c r="DDI11" s="158"/>
      <c r="DDJ11" s="158"/>
      <c r="DDK11" s="158"/>
      <c r="DDL11" s="158"/>
      <c r="DDM11" s="158"/>
      <c r="DDN11" s="158"/>
      <c r="DDO11" s="158"/>
      <c r="DDP11" s="158"/>
      <c r="DDQ11" s="158"/>
      <c r="DDR11" s="158"/>
      <c r="DDS11" s="158"/>
      <c r="DDT11" s="158"/>
      <c r="DDU11" s="158"/>
      <c r="DDV11" s="158"/>
      <c r="DDW11" s="158"/>
      <c r="DDX11" s="158"/>
      <c r="DDY11" s="158"/>
      <c r="DDZ11" s="158"/>
      <c r="DEA11" s="158"/>
      <c r="DEB11" s="158"/>
      <c r="DEC11" s="158"/>
      <c r="DED11" s="158"/>
      <c r="DEE11" s="158"/>
      <c r="DEF11" s="158"/>
      <c r="DEG11" s="158"/>
      <c r="DEH11" s="158"/>
      <c r="DEI11" s="158"/>
      <c r="DEJ11" s="158"/>
      <c r="DEK11" s="158"/>
      <c r="DEL11" s="158"/>
      <c r="DEM11" s="158"/>
      <c r="DEN11" s="158"/>
      <c r="DEO11" s="158"/>
      <c r="DEP11" s="158"/>
      <c r="DEQ11" s="158"/>
      <c r="DER11" s="158"/>
      <c r="DES11" s="158"/>
      <c r="DET11" s="158"/>
      <c r="DEU11" s="158"/>
      <c r="DEV11" s="158"/>
      <c r="DEW11" s="158"/>
      <c r="DEX11" s="158"/>
      <c r="DEY11" s="158"/>
      <c r="DEZ11" s="158"/>
      <c r="DFA11" s="158"/>
      <c r="DFB11" s="158"/>
      <c r="DFC11" s="158"/>
      <c r="DFD11" s="158"/>
      <c r="DFE11" s="158"/>
      <c r="DFF11" s="158"/>
      <c r="DFG11" s="158"/>
      <c r="DFH11" s="158"/>
      <c r="DFI11" s="158"/>
      <c r="DFJ11" s="158"/>
      <c r="DFK11" s="158"/>
      <c r="DFL11" s="158"/>
      <c r="DFM11" s="158"/>
      <c r="DFN11" s="158"/>
      <c r="DFO11" s="158"/>
      <c r="DFP11" s="158"/>
      <c r="DFQ11" s="158"/>
      <c r="DFR11" s="158"/>
      <c r="DFS11" s="158"/>
      <c r="DFT11" s="158"/>
      <c r="DFU11" s="158"/>
      <c r="DFV11" s="158"/>
      <c r="DFW11" s="158"/>
      <c r="DFX11" s="158"/>
      <c r="DFY11" s="158"/>
      <c r="DFZ11" s="158"/>
      <c r="DGA11" s="158"/>
      <c r="DGB11" s="158"/>
      <c r="DGC11" s="158"/>
      <c r="DGD11" s="158"/>
      <c r="DGE11" s="158"/>
      <c r="DGF11" s="158"/>
      <c r="DGG11" s="158"/>
      <c r="DGH11" s="158"/>
      <c r="DGI11" s="158"/>
      <c r="DGJ11" s="158"/>
      <c r="DGK11" s="158"/>
      <c r="DGL11" s="158"/>
      <c r="DGM11" s="158"/>
      <c r="DGN11" s="158"/>
      <c r="DGO11" s="158"/>
      <c r="DGP11" s="158"/>
      <c r="DGQ11" s="158"/>
      <c r="DGR11" s="158"/>
      <c r="DGS11" s="158"/>
      <c r="DGT11" s="158"/>
      <c r="DGU11" s="158"/>
      <c r="DGV11" s="158"/>
      <c r="DGW11" s="158"/>
      <c r="DGX11" s="158"/>
      <c r="DGY11" s="158"/>
      <c r="DGZ11" s="158"/>
      <c r="DHA11" s="158"/>
      <c r="DHB11" s="158"/>
      <c r="DHC11" s="158"/>
      <c r="DHD11" s="158"/>
      <c r="DHE11" s="158"/>
      <c r="DHF11" s="158"/>
      <c r="DHG11" s="158"/>
      <c r="DHH11" s="158"/>
      <c r="DHI11" s="158"/>
      <c r="DHJ11" s="158"/>
      <c r="DHK11" s="158"/>
      <c r="DHL11" s="158"/>
      <c r="DHM11" s="158"/>
      <c r="DHN11" s="158"/>
      <c r="DHO11" s="158"/>
      <c r="DHP11" s="158"/>
      <c r="DHQ11" s="158"/>
      <c r="DHR11" s="158"/>
      <c r="DHS11" s="158"/>
      <c r="DHT11" s="158"/>
      <c r="DHU11" s="158"/>
      <c r="DHV11" s="158"/>
      <c r="DHW11" s="158"/>
      <c r="DHX11" s="158"/>
      <c r="DHY11" s="158"/>
      <c r="DHZ11" s="158"/>
      <c r="DIA11" s="158"/>
      <c r="DIB11" s="158"/>
      <c r="DIC11" s="158"/>
      <c r="DID11" s="158"/>
      <c r="DIE11" s="158"/>
      <c r="DIF11" s="158"/>
      <c r="DIG11" s="158"/>
      <c r="DIH11" s="158"/>
      <c r="DII11" s="158"/>
      <c r="DIJ11" s="158"/>
      <c r="DIK11" s="158"/>
      <c r="DIL11" s="158"/>
      <c r="DIM11" s="158"/>
      <c r="DIN11" s="158"/>
      <c r="DIO11" s="158"/>
      <c r="DIP11" s="158"/>
      <c r="DIQ11" s="158"/>
      <c r="DIR11" s="158"/>
      <c r="DIS11" s="158"/>
      <c r="DIT11" s="158"/>
      <c r="DIU11" s="158"/>
      <c r="DIV11" s="158"/>
      <c r="DIW11" s="158"/>
      <c r="DIX11" s="158"/>
      <c r="DIY11" s="158"/>
      <c r="DIZ11" s="158"/>
      <c r="DJA11" s="158"/>
      <c r="DJB11" s="158"/>
      <c r="DJC11" s="158"/>
      <c r="DJD11" s="158"/>
      <c r="DJE11" s="158"/>
      <c r="DJF11" s="158"/>
      <c r="DJG11" s="158"/>
      <c r="DJH11" s="158"/>
      <c r="DJI11" s="158"/>
      <c r="DJJ11" s="158"/>
      <c r="DJK11" s="158"/>
      <c r="DJL11" s="158"/>
      <c r="DJM11" s="158"/>
      <c r="DJN11" s="158"/>
      <c r="DJO11" s="158"/>
      <c r="DJP11" s="158"/>
      <c r="DJQ11" s="158"/>
      <c r="DJR11" s="158"/>
      <c r="DJS11" s="158"/>
      <c r="DJT11" s="158"/>
      <c r="DJU11" s="158"/>
      <c r="DJV11" s="158"/>
      <c r="DJW11" s="158"/>
      <c r="DJX11" s="158"/>
      <c r="DJY11" s="158"/>
      <c r="DJZ11" s="158"/>
      <c r="DKA11" s="158"/>
      <c r="DKB11" s="158"/>
      <c r="DKC11" s="158"/>
      <c r="DKD11" s="158"/>
      <c r="DKE11" s="158"/>
      <c r="DKF11" s="158"/>
      <c r="DKG11" s="158"/>
      <c r="DKH11" s="158"/>
      <c r="DKI11" s="158"/>
      <c r="DKJ11" s="158"/>
      <c r="DKK11" s="158"/>
      <c r="DKL11" s="158"/>
      <c r="DKM11" s="158"/>
      <c r="DKN11" s="158"/>
      <c r="DKO11" s="158"/>
      <c r="DKP11" s="158"/>
      <c r="DKQ11" s="158"/>
      <c r="DKR11" s="158"/>
      <c r="DKS11" s="158"/>
      <c r="DKT11" s="158"/>
      <c r="DKU11" s="158"/>
      <c r="DKV11" s="158"/>
      <c r="DKW11" s="158"/>
      <c r="DKX11" s="158"/>
      <c r="DKY11" s="158"/>
      <c r="DKZ11" s="158"/>
      <c r="DLA11" s="158"/>
      <c r="DLB11" s="158"/>
      <c r="DLC11" s="158"/>
      <c r="DLD11" s="158"/>
      <c r="DLE11" s="158"/>
      <c r="DLF11" s="158"/>
      <c r="DLG11" s="158"/>
      <c r="DLH11" s="158"/>
      <c r="DLI11" s="158"/>
      <c r="DLJ11" s="158"/>
      <c r="DLK11" s="158"/>
      <c r="DLL11" s="158"/>
      <c r="DLM11" s="158"/>
      <c r="DLN11" s="158"/>
      <c r="DLO11" s="158"/>
      <c r="DLP11" s="158"/>
      <c r="DLQ11" s="158"/>
      <c r="DLR11" s="158"/>
      <c r="DLS11" s="158"/>
      <c r="DLT11" s="158"/>
      <c r="DLU11" s="158"/>
      <c r="DLV11" s="158"/>
      <c r="DLW11" s="158"/>
      <c r="DLX11" s="158"/>
      <c r="DLY11" s="158"/>
      <c r="DLZ11" s="158"/>
      <c r="DMA11" s="158"/>
      <c r="DMB11" s="158"/>
      <c r="DMC11" s="158"/>
      <c r="DMD11" s="158"/>
      <c r="DME11" s="158"/>
      <c r="DMF11" s="158"/>
      <c r="DMG11" s="158"/>
      <c r="DMH11" s="158"/>
      <c r="DMI11" s="158"/>
      <c r="DMJ11" s="158"/>
      <c r="DMK11" s="158"/>
      <c r="DML11" s="158"/>
      <c r="DMM11" s="158"/>
      <c r="DMN11" s="158"/>
      <c r="DMO11" s="158"/>
      <c r="DMP11" s="158"/>
      <c r="DMQ11" s="158"/>
      <c r="DMR11" s="158"/>
      <c r="DMS11" s="158"/>
      <c r="DMT11" s="158"/>
      <c r="DMU11" s="158"/>
      <c r="DMV11" s="158"/>
      <c r="DMW11" s="158"/>
      <c r="DMX11" s="158"/>
      <c r="DMY11" s="158"/>
      <c r="DMZ11" s="158"/>
      <c r="DNA11" s="158"/>
      <c r="DNB11" s="158"/>
      <c r="DNC11" s="158"/>
      <c r="DND11" s="158"/>
      <c r="DNE11" s="158"/>
      <c r="DNF11" s="158"/>
      <c r="DNG11" s="158"/>
      <c r="DNH11" s="158"/>
      <c r="DNI11" s="158"/>
      <c r="DNJ11" s="158"/>
      <c r="DNK11" s="158"/>
      <c r="DNL11" s="158"/>
      <c r="DNM11" s="158"/>
      <c r="DNN11" s="158"/>
      <c r="DNO11" s="158"/>
      <c r="DNP11" s="158"/>
      <c r="DNQ11" s="158"/>
      <c r="DNR11" s="158"/>
      <c r="DNS11" s="158"/>
      <c r="DNT11" s="158"/>
      <c r="DNU11" s="158"/>
      <c r="DNV11" s="158"/>
      <c r="DNW11" s="158"/>
      <c r="DNX11" s="158"/>
      <c r="DNY11" s="158"/>
      <c r="DNZ11" s="158"/>
      <c r="DOA11" s="158"/>
      <c r="DOB11" s="158"/>
      <c r="DOC11" s="158"/>
      <c r="DOD11" s="158"/>
      <c r="DOE11" s="158"/>
      <c r="DOF11" s="158"/>
      <c r="DOG11" s="158"/>
      <c r="DOH11" s="158"/>
      <c r="DOI11" s="158"/>
      <c r="DOJ11" s="158"/>
      <c r="DOK11" s="158"/>
      <c r="DOL11" s="158"/>
      <c r="DOM11" s="158"/>
      <c r="DON11" s="158"/>
      <c r="DOO11" s="158"/>
      <c r="DOP11" s="158"/>
      <c r="DOQ11" s="158"/>
      <c r="DOR11" s="158"/>
      <c r="DOS11" s="158"/>
      <c r="DOT11" s="158"/>
      <c r="DOU11" s="158"/>
      <c r="DOV11" s="158"/>
      <c r="DOW11" s="158"/>
      <c r="DOX11" s="158"/>
      <c r="DOY11" s="158"/>
      <c r="DOZ11" s="158"/>
      <c r="DPA11" s="158"/>
      <c r="DPB11" s="158"/>
      <c r="DPC11" s="158"/>
      <c r="DPD11" s="158"/>
      <c r="DPE11" s="158"/>
      <c r="DPF11" s="158"/>
      <c r="DPG11" s="158"/>
      <c r="DPH11" s="158"/>
      <c r="DPI11" s="158"/>
      <c r="DPJ11" s="158"/>
      <c r="DPK11" s="158"/>
      <c r="DPL11" s="158"/>
      <c r="DPM11" s="158"/>
      <c r="DPN11" s="158"/>
      <c r="DPO11" s="158"/>
      <c r="DPP11" s="158"/>
      <c r="DPQ11" s="158"/>
      <c r="DPR11" s="158"/>
      <c r="DPS11" s="158"/>
      <c r="DPT11" s="158"/>
      <c r="DPU11" s="158"/>
      <c r="DPV11" s="158"/>
      <c r="DPW11" s="158"/>
      <c r="DPX11" s="158"/>
      <c r="DPY11" s="158"/>
      <c r="DPZ11" s="158"/>
      <c r="DQA11" s="158"/>
      <c r="DQB11" s="158"/>
      <c r="DQC11" s="158"/>
      <c r="DQD11" s="158"/>
      <c r="DQE11" s="158"/>
      <c r="DQF11" s="158"/>
      <c r="DQG11" s="158"/>
      <c r="DQH11" s="158"/>
      <c r="DQI11" s="158"/>
      <c r="DQJ11" s="158"/>
      <c r="DQK11" s="158"/>
      <c r="DQL11" s="158"/>
      <c r="DQM11" s="158"/>
      <c r="DQN11" s="158"/>
      <c r="DQO11" s="158"/>
      <c r="DQP11" s="158"/>
      <c r="DQQ11" s="158"/>
      <c r="DQR11" s="158"/>
      <c r="DQS11" s="158"/>
      <c r="DQT11" s="158"/>
      <c r="DQU11" s="158"/>
      <c r="DQV11" s="158"/>
      <c r="DQW11" s="158"/>
      <c r="DQX11" s="158"/>
      <c r="DQY11" s="158"/>
      <c r="DQZ11" s="158"/>
      <c r="DRA11" s="158"/>
      <c r="DRB11" s="158"/>
      <c r="DRC11" s="158"/>
      <c r="DRD11" s="158"/>
      <c r="DRE11" s="158"/>
      <c r="DRF11" s="158"/>
      <c r="DRG11" s="158"/>
      <c r="DRH11" s="158"/>
      <c r="DRI11" s="158"/>
      <c r="DRJ11" s="158"/>
      <c r="DRK11" s="158"/>
      <c r="DRL11" s="158"/>
      <c r="DRM11" s="158"/>
      <c r="DRN11" s="158"/>
      <c r="DRO11" s="158"/>
      <c r="DRP11" s="158"/>
      <c r="DRQ11" s="158"/>
      <c r="DRR11" s="158"/>
      <c r="DRS11" s="158"/>
      <c r="DRT11" s="158"/>
      <c r="DRU11" s="158"/>
      <c r="DRV11" s="158"/>
      <c r="DRW11" s="158"/>
      <c r="DRX11" s="158"/>
      <c r="DRY11" s="158"/>
      <c r="DRZ11" s="158"/>
      <c r="DSA11" s="158"/>
      <c r="DSB11" s="158"/>
      <c r="DSC11" s="158"/>
      <c r="DSD11" s="158"/>
      <c r="DSE11" s="158"/>
      <c r="DSF11" s="158"/>
      <c r="DSG11" s="158"/>
      <c r="DSH11" s="158"/>
      <c r="DSI11" s="158"/>
      <c r="DSJ11" s="158"/>
      <c r="DSK11" s="158"/>
      <c r="DSL11" s="158"/>
      <c r="DSM11" s="158"/>
      <c r="DSN11" s="158"/>
      <c r="DSO11" s="158"/>
      <c r="DSP11" s="158"/>
      <c r="DSQ11" s="158"/>
      <c r="DSR11" s="158"/>
      <c r="DSS11" s="158"/>
      <c r="DST11" s="158"/>
      <c r="DSU11" s="158"/>
      <c r="DSV11" s="158"/>
      <c r="DSW11" s="158"/>
      <c r="DSX11" s="158"/>
      <c r="DSY11" s="158"/>
      <c r="DSZ11" s="158"/>
      <c r="DTA11" s="158"/>
      <c r="DTB11" s="158"/>
      <c r="DTC11" s="158"/>
      <c r="DTD11" s="158"/>
      <c r="DTE11" s="158"/>
      <c r="DTF11" s="158"/>
      <c r="DTG11" s="158"/>
      <c r="DTH11" s="158"/>
      <c r="DTI11" s="158"/>
      <c r="DTJ11" s="158"/>
      <c r="DTK11" s="158"/>
      <c r="DTL11" s="158"/>
      <c r="DTM11" s="158"/>
      <c r="DTN11" s="158"/>
      <c r="DTO11" s="158"/>
      <c r="DTP11" s="158"/>
      <c r="DTQ11" s="158"/>
      <c r="DTR11" s="158"/>
      <c r="DTS11" s="158"/>
      <c r="DTT11" s="158"/>
      <c r="DTU11" s="158"/>
      <c r="DTV11" s="158"/>
      <c r="DTW11" s="158"/>
      <c r="DTX11" s="158"/>
      <c r="DTY11" s="158"/>
      <c r="DTZ11" s="158"/>
      <c r="DUA11" s="158"/>
      <c r="DUB11" s="158"/>
      <c r="DUC11" s="158"/>
      <c r="DUD11" s="158"/>
      <c r="DUE11" s="158"/>
      <c r="DUF11" s="158"/>
      <c r="DUG11" s="158"/>
      <c r="DUH11" s="158"/>
      <c r="DUI11" s="158"/>
      <c r="DUJ11" s="158"/>
      <c r="DUK11" s="158"/>
      <c r="DUL11" s="158"/>
      <c r="DUM11" s="158"/>
      <c r="DUN11" s="158"/>
      <c r="DUO11" s="158"/>
      <c r="DUP11" s="158"/>
      <c r="DUQ11" s="158"/>
      <c r="DUR11" s="158"/>
      <c r="DUS11" s="158"/>
      <c r="DUT11" s="158"/>
      <c r="DUU11" s="158"/>
      <c r="DUV11" s="158"/>
      <c r="DUW11" s="158"/>
      <c r="DUX11" s="158"/>
      <c r="DUY11" s="158"/>
      <c r="DUZ11" s="158"/>
      <c r="DVA11" s="158"/>
      <c r="DVB11" s="158"/>
      <c r="DVC11" s="158"/>
      <c r="DVD11" s="158"/>
      <c r="DVE11" s="158"/>
      <c r="DVF11" s="158"/>
      <c r="DVG11" s="158"/>
      <c r="DVH11" s="158"/>
      <c r="DVI11" s="158"/>
      <c r="DVJ11" s="158"/>
      <c r="DVK11" s="158"/>
      <c r="DVL11" s="158"/>
      <c r="DVM11" s="158"/>
      <c r="DVN11" s="158"/>
      <c r="DVO11" s="158"/>
      <c r="DVP11" s="158"/>
      <c r="DVQ11" s="158"/>
      <c r="DVR11" s="158"/>
      <c r="DVS11" s="158"/>
      <c r="DVT11" s="158"/>
      <c r="DVU11" s="158"/>
      <c r="DVV11" s="158"/>
      <c r="DVW11" s="158"/>
      <c r="DVX11" s="158"/>
      <c r="DVY11" s="158"/>
      <c r="DVZ11" s="158"/>
      <c r="DWA11" s="158"/>
      <c r="DWB11" s="158"/>
      <c r="DWC11" s="158"/>
      <c r="DWD11" s="158"/>
      <c r="DWE11" s="158"/>
      <c r="DWF11" s="158"/>
      <c r="DWG11" s="158"/>
      <c r="DWH11" s="158"/>
      <c r="DWI11" s="158"/>
      <c r="DWJ11" s="158"/>
      <c r="DWK11" s="158"/>
      <c r="DWL11" s="158"/>
      <c r="DWM11" s="158"/>
      <c r="DWN11" s="158"/>
      <c r="DWO11" s="158"/>
      <c r="DWP11" s="158"/>
      <c r="DWQ11" s="158"/>
      <c r="DWR11" s="158"/>
      <c r="DWS11" s="158"/>
      <c r="DWT11" s="158"/>
      <c r="DWU11" s="158"/>
      <c r="DWV11" s="158"/>
      <c r="DWW11" s="158"/>
      <c r="DWX11" s="158"/>
      <c r="DWY11" s="158"/>
      <c r="DWZ11" s="158"/>
      <c r="DXA11" s="158"/>
      <c r="DXB11" s="158"/>
      <c r="DXC11" s="158"/>
      <c r="DXD11" s="158"/>
      <c r="DXE11" s="158"/>
      <c r="DXF11" s="158"/>
      <c r="DXG11" s="158"/>
      <c r="DXH11" s="158"/>
      <c r="DXI11" s="158"/>
      <c r="DXJ11" s="158"/>
      <c r="DXK11" s="158"/>
      <c r="DXL11" s="158"/>
      <c r="DXM11" s="158"/>
      <c r="DXN11" s="158"/>
      <c r="DXO11" s="158"/>
      <c r="DXP11" s="158"/>
      <c r="DXQ11" s="158"/>
      <c r="DXR11" s="158"/>
      <c r="DXS11" s="158"/>
      <c r="DXT11" s="158"/>
      <c r="DXU11" s="158"/>
      <c r="DXV11" s="158"/>
      <c r="DXW11" s="158"/>
      <c r="DXX11" s="158"/>
      <c r="DXY11" s="158"/>
      <c r="DXZ11" s="158"/>
      <c r="DYA11" s="158"/>
      <c r="DYB11" s="158"/>
      <c r="DYC11" s="158"/>
      <c r="DYD11" s="158"/>
      <c r="DYE11" s="158"/>
      <c r="DYF11" s="158"/>
      <c r="DYG11" s="158"/>
      <c r="DYH11" s="158"/>
      <c r="DYI11" s="158"/>
      <c r="DYJ11" s="158"/>
      <c r="DYK11" s="158"/>
      <c r="DYL11" s="158"/>
      <c r="DYM11" s="158"/>
      <c r="DYN11" s="158"/>
      <c r="DYO11" s="158"/>
      <c r="DYP11" s="158"/>
      <c r="DYQ11" s="158"/>
      <c r="DYR11" s="158"/>
      <c r="DYS11" s="158"/>
      <c r="DYT11" s="158"/>
      <c r="DYU11" s="158"/>
      <c r="DYV11" s="158"/>
      <c r="DYW11" s="158"/>
      <c r="DYX11" s="158"/>
      <c r="DYY11" s="158"/>
      <c r="DYZ11" s="158"/>
      <c r="DZA11" s="158"/>
      <c r="DZB11" s="158"/>
      <c r="DZC11" s="158"/>
      <c r="DZD11" s="158"/>
      <c r="DZE11" s="158"/>
      <c r="DZF11" s="158"/>
      <c r="DZG11" s="158"/>
      <c r="DZH11" s="158"/>
      <c r="DZI11" s="158"/>
      <c r="DZJ11" s="158"/>
      <c r="DZK11" s="158"/>
      <c r="DZL11" s="158"/>
      <c r="DZM11" s="158"/>
      <c r="DZN11" s="158"/>
      <c r="DZO11" s="158"/>
      <c r="DZP11" s="158"/>
      <c r="DZQ11" s="158"/>
      <c r="DZR11" s="158"/>
      <c r="DZS11" s="158"/>
      <c r="DZT11" s="158"/>
      <c r="DZU11" s="158"/>
      <c r="DZV11" s="158"/>
      <c r="DZW11" s="158"/>
      <c r="DZX11" s="158"/>
      <c r="DZY11" s="158"/>
      <c r="DZZ11" s="158"/>
      <c r="EAA11" s="158"/>
      <c r="EAB11" s="158"/>
      <c r="EAC11" s="158"/>
      <c r="EAD11" s="158"/>
      <c r="EAE11" s="158"/>
      <c r="EAF11" s="158"/>
      <c r="EAG11" s="158"/>
      <c r="EAH11" s="158"/>
      <c r="EAI11" s="158"/>
      <c r="EAJ11" s="158"/>
      <c r="EAK11" s="158"/>
      <c r="EAL11" s="158"/>
      <c r="EAM11" s="158"/>
      <c r="EAN11" s="158"/>
      <c r="EAO11" s="158"/>
      <c r="EAP11" s="158"/>
      <c r="EAQ11" s="158"/>
      <c r="EAR11" s="158"/>
      <c r="EAS11" s="158"/>
      <c r="EAT11" s="158"/>
      <c r="EAU11" s="158"/>
      <c r="EAV11" s="158"/>
      <c r="EAW11" s="158"/>
      <c r="EAX11" s="158"/>
      <c r="EAY11" s="158"/>
      <c r="EAZ11" s="158"/>
      <c r="EBA11" s="158"/>
      <c r="EBB11" s="158"/>
      <c r="EBC11" s="158"/>
      <c r="EBD11" s="158"/>
      <c r="EBE11" s="158"/>
      <c r="EBF11" s="158"/>
      <c r="EBG11" s="158"/>
      <c r="EBH11" s="158"/>
      <c r="EBI11" s="158"/>
      <c r="EBJ11" s="158"/>
      <c r="EBK11" s="158"/>
      <c r="EBL11" s="158"/>
      <c r="EBM11" s="158"/>
      <c r="EBN11" s="158"/>
      <c r="EBO11" s="158"/>
      <c r="EBP11" s="158"/>
      <c r="EBQ11" s="158"/>
      <c r="EBR11" s="158"/>
      <c r="EBS11" s="158"/>
      <c r="EBT11" s="158"/>
      <c r="EBU11" s="158"/>
      <c r="EBV11" s="158"/>
      <c r="EBW11" s="158"/>
      <c r="EBX11" s="158"/>
      <c r="EBY11" s="158"/>
      <c r="EBZ11" s="158"/>
      <c r="ECA11" s="158"/>
      <c r="ECB11" s="158"/>
      <c r="ECC11" s="158"/>
      <c r="ECD11" s="158"/>
      <c r="ECE11" s="158"/>
      <c r="ECF11" s="158"/>
      <c r="ECG11" s="158"/>
      <c r="ECH11" s="158"/>
      <c r="ECI11" s="158"/>
      <c r="ECJ11" s="158"/>
      <c r="ECK11" s="158"/>
      <c r="ECL11" s="158"/>
      <c r="ECM11" s="158"/>
      <c r="ECN11" s="158"/>
      <c r="ECO11" s="158"/>
      <c r="ECP11" s="158"/>
      <c r="ECQ11" s="158"/>
      <c r="ECR11" s="158"/>
      <c r="ECS11" s="158"/>
      <c r="ECT11" s="158"/>
      <c r="ECU11" s="158"/>
      <c r="ECV11" s="158"/>
      <c r="ECW11" s="158"/>
      <c r="ECX11" s="158"/>
      <c r="ECY11" s="158"/>
      <c r="ECZ11" s="158"/>
      <c r="EDA11" s="158"/>
      <c r="EDB11" s="158"/>
      <c r="EDC11" s="158"/>
      <c r="EDD11" s="158"/>
      <c r="EDE11" s="158"/>
      <c r="EDF11" s="158"/>
      <c r="EDG11" s="158"/>
      <c r="EDH11" s="158"/>
      <c r="EDI11" s="158"/>
      <c r="EDJ11" s="158"/>
      <c r="EDK11" s="158"/>
      <c r="EDL11" s="158"/>
      <c r="EDM11" s="158"/>
      <c r="EDN11" s="158"/>
      <c r="EDO11" s="158"/>
      <c r="EDP11" s="158"/>
      <c r="EDQ11" s="158"/>
      <c r="EDR11" s="158"/>
      <c r="EDS11" s="158"/>
      <c r="EDT11" s="158"/>
      <c r="EDU11" s="158"/>
      <c r="EDV11" s="158"/>
      <c r="EDW11" s="158"/>
      <c r="EDX11" s="158"/>
      <c r="EDY11" s="158"/>
      <c r="EDZ11" s="158"/>
      <c r="EEA11" s="158"/>
      <c r="EEB11" s="158"/>
      <c r="EEC11" s="158"/>
      <c r="EED11" s="158"/>
      <c r="EEE11" s="158"/>
      <c r="EEF11" s="158"/>
      <c r="EEG11" s="158"/>
      <c r="EEH11" s="158"/>
      <c r="EEI11" s="158"/>
      <c r="EEJ11" s="158"/>
      <c r="EEK11" s="158"/>
      <c r="EEL11" s="158"/>
      <c r="EEM11" s="158"/>
      <c r="EEN11" s="158"/>
      <c r="EEO11" s="158"/>
      <c r="EEP11" s="158"/>
      <c r="EEQ11" s="158"/>
      <c r="EER11" s="158"/>
      <c r="EES11" s="158"/>
      <c r="EET11" s="158"/>
      <c r="EEU11" s="158"/>
      <c r="EEV11" s="158"/>
      <c r="EEW11" s="158"/>
      <c r="EEX11" s="158"/>
      <c r="EEY11" s="158"/>
      <c r="EEZ11" s="158"/>
      <c r="EFA11" s="158"/>
      <c r="EFB11" s="158"/>
      <c r="EFC11" s="158"/>
      <c r="EFD11" s="158"/>
      <c r="EFE11" s="158"/>
      <c r="EFF11" s="158"/>
      <c r="EFG11" s="158"/>
      <c r="EFH11" s="158"/>
      <c r="EFI11" s="158"/>
      <c r="EFJ11" s="158"/>
      <c r="EFK11" s="158"/>
      <c r="EFL11" s="158"/>
      <c r="EFM11" s="158"/>
      <c r="EFN11" s="158"/>
      <c r="EFO11" s="158"/>
      <c r="EFP11" s="158"/>
      <c r="EFQ11" s="158"/>
      <c r="EFR11" s="158"/>
      <c r="EFS11" s="158"/>
      <c r="EFT11" s="158"/>
      <c r="EFU11" s="158"/>
      <c r="EFV11" s="158"/>
      <c r="EFW11" s="158"/>
      <c r="EFX11" s="158"/>
      <c r="EFY11" s="158"/>
      <c r="EFZ11" s="158"/>
      <c r="EGA11" s="158"/>
      <c r="EGB11" s="158"/>
      <c r="EGC11" s="158"/>
      <c r="EGD11" s="158"/>
      <c r="EGE11" s="158"/>
      <c r="EGF11" s="158"/>
      <c r="EGG11" s="158"/>
      <c r="EGH11" s="158"/>
      <c r="EGI11" s="158"/>
      <c r="EGJ11" s="158"/>
      <c r="EGK11" s="158"/>
      <c r="EGL11" s="158"/>
      <c r="EGM11" s="158"/>
      <c r="EGN11" s="158"/>
      <c r="EGO11" s="158"/>
      <c r="EGP11" s="158"/>
      <c r="EGQ11" s="158"/>
      <c r="EGR11" s="158"/>
      <c r="EGS11" s="158"/>
      <c r="EGT11" s="158"/>
      <c r="EGU11" s="158"/>
      <c r="EGV11" s="158"/>
      <c r="EGW11" s="158"/>
      <c r="EGX11" s="158"/>
      <c r="EGY11" s="158"/>
      <c r="EGZ11" s="158"/>
      <c r="EHA11" s="158"/>
      <c r="EHB11" s="158"/>
      <c r="EHC11" s="158"/>
      <c r="EHD11" s="158"/>
      <c r="EHE11" s="158"/>
      <c r="EHF11" s="158"/>
      <c r="EHG11" s="158"/>
      <c r="EHH11" s="158"/>
      <c r="EHI11" s="158"/>
      <c r="EHJ11" s="158"/>
      <c r="EHK11" s="158"/>
      <c r="EHL11" s="158"/>
      <c r="EHM11" s="158"/>
      <c r="EHN11" s="158"/>
      <c r="EHO11" s="158"/>
      <c r="EHP11" s="158"/>
      <c r="EHQ11" s="158"/>
      <c r="EHR11" s="158"/>
      <c r="EHS11" s="158"/>
      <c r="EHT11" s="158"/>
      <c r="EHU11" s="158"/>
      <c r="EHV11" s="158"/>
      <c r="EHW11" s="158"/>
      <c r="EHX11" s="158"/>
      <c r="EHY11" s="158"/>
      <c r="EHZ11" s="158"/>
      <c r="EIA11" s="158"/>
      <c r="EIB11" s="158"/>
      <c r="EIC11" s="158"/>
      <c r="EID11" s="158"/>
      <c r="EIE11" s="158"/>
      <c r="EIF11" s="158"/>
      <c r="EIG11" s="158"/>
      <c r="EIH11" s="158"/>
      <c r="EII11" s="158"/>
      <c r="EIJ11" s="158"/>
      <c r="EIK11" s="158"/>
      <c r="EIL11" s="158"/>
      <c r="EIM11" s="158"/>
      <c r="EIN11" s="158"/>
      <c r="EIO11" s="158"/>
      <c r="EIP11" s="158"/>
      <c r="EIQ11" s="158"/>
      <c r="EIR11" s="158"/>
      <c r="EIS11" s="158"/>
      <c r="EIT11" s="158"/>
      <c r="EIU11" s="158"/>
      <c r="EIV11" s="158"/>
      <c r="EIW11" s="158"/>
      <c r="EIX11" s="158"/>
      <c r="EIY11" s="158"/>
      <c r="EIZ11" s="158"/>
      <c r="EJA11" s="158"/>
      <c r="EJB11" s="158"/>
      <c r="EJC11" s="158"/>
      <c r="EJD11" s="158"/>
      <c r="EJE11" s="158"/>
      <c r="EJF11" s="158"/>
      <c r="EJG11" s="158"/>
      <c r="EJH11" s="158"/>
      <c r="EJI11" s="158"/>
      <c r="EJJ11" s="158"/>
      <c r="EJK11" s="158"/>
      <c r="EJL11" s="158"/>
      <c r="EJM11" s="158"/>
      <c r="EJN11" s="158"/>
      <c r="EJO11" s="158"/>
      <c r="EJP11" s="158"/>
      <c r="EJQ11" s="158"/>
      <c r="EJR11" s="158"/>
      <c r="EJS11" s="158"/>
      <c r="EJT11" s="158"/>
      <c r="EJU11" s="158"/>
      <c r="EJV11" s="158"/>
      <c r="EJW11" s="158"/>
      <c r="EJX11" s="158"/>
      <c r="EJY11" s="158"/>
      <c r="EJZ11" s="158"/>
      <c r="EKA11" s="158"/>
      <c r="EKB11" s="158"/>
      <c r="EKC11" s="158"/>
      <c r="EKD11" s="158"/>
      <c r="EKE11" s="158"/>
      <c r="EKF11" s="158"/>
      <c r="EKG11" s="158"/>
      <c r="EKH11" s="158"/>
      <c r="EKI11" s="158"/>
      <c r="EKJ11" s="158"/>
      <c r="EKK11" s="158"/>
      <c r="EKL11" s="158"/>
      <c r="EKM11" s="158"/>
      <c r="EKN11" s="158"/>
      <c r="EKO11" s="158"/>
      <c r="EKP11" s="158"/>
      <c r="EKQ11" s="158"/>
      <c r="EKR11" s="158"/>
      <c r="EKS11" s="158"/>
      <c r="EKT11" s="158"/>
      <c r="EKU11" s="158"/>
      <c r="EKV11" s="158"/>
      <c r="EKW11" s="158"/>
      <c r="EKX11" s="158"/>
      <c r="EKY11" s="158"/>
      <c r="EKZ11" s="158"/>
      <c r="ELA11" s="158"/>
      <c r="ELB11" s="158"/>
      <c r="ELC11" s="158"/>
      <c r="ELD11" s="158"/>
      <c r="ELE11" s="158"/>
      <c r="ELF11" s="158"/>
      <c r="ELG11" s="158"/>
      <c r="ELH11" s="158"/>
      <c r="ELI11" s="158"/>
      <c r="ELJ11" s="158"/>
      <c r="ELK11" s="158"/>
      <c r="ELL11" s="158"/>
      <c r="ELM11" s="158"/>
      <c r="ELN11" s="158"/>
      <c r="ELO11" s="158"/>
      <c r="ELP11" s="158"/>
      <c r="ELQ11" s="158"/>
      <c r="ELR11" s="158"/>
      <c r="ELS11" s="158"/>
      <c r="ELT11" s="158"/>
      <c r="ELU11" s="158"/>
      <c r="ELV11" s="158"/>
      <c r="ELW11" s="158"/>
      <c r="ELX11" s="158"/>
      <c r="ELY11" s="158"/>
      <c r="ELZ11" s="158"/>
      <c r="EMA11" s="158"/>
      <c r="EMB11" s="158"/>
      <c r="EMC11" s="158"/>
      <c r="EMD11" s="158"/>
      <c r="EME11" s="158"/>
      <c r="EMF11" s="158"/>
      <c r="EMG11" s="158"/>
      <c r="EMH11" s="158"/>
      <c r="EMI11" s="158"/>
      <c r="EMJ11" s="158"/>
      <c r="EMK11" s="158"/>
      <c r="EML11" s="158"/>
      <c r="EMM11" s="158"/>
      <c r="EMN11" s="158"/>
      <c r="EMO11" s="158"/>
      <c r="EMP11" s="158"/>
      <c r="EMQ11" s="158"/>
      <c r="EMR11" s="158"/>
      <c r="EMS11" s="158"/>
      <c r="EMT11" s="158"/>
      <c r="EMU11" s="158"/>
      <c r="EMV11" s="158"/>
      <c r="EMW11" s="158"/>
      <c r="EMX11" s="158"/>
      <c r="EMY11" s="158"/>
      <c r="EMZ11" s="158"/>
      <c r="ENA11" s="158"/>
      <c r="ENB11" s="158"/>
      <c r="ENC11" s="158"/>
      <c r="END11" s="158"/>
      <c r="ENE11" s="158"/>
      <c r="ENF11" s="158"/>
      <c r="ENG11" s="158"/>
      <c r="ENH11" s="158"/>
      <c r="ENI11" s="158"/>
      <c r="ENJ11" s="158"/>
      <c r="ENK11" s="158"/>
      <c r="ENL11" s="158"/>
      <c r="ENM11" s="158"/>
      <c r="ENN11" s="158"/>
      <c r="ENO11" s="158"/>
      <c r="ENP11" s="158"/>
      <c r="ENQ11" s="158"/>
      <c r="ENR11" s="158"/>
      <c r="ENS11" s="158"/>
      <c r="ENT11" s="158"/>
      <c r="ENU11" s="158"/>
      <c r="ENV11" s="158"/>
      <c r="ENW11" s="158"/>
      <c r="ENX11" s="158"/>
      <c r="ENY11" s="158"/>
      <c r="ENZ11" s="158"/>
      <c r="EOA11" s="158"/>
      <c r="EOB11" s="158"/>
      <c r="EOC11" s="158"/>
      <c r="EOD11" s="158"/>
      <c r="EOE11" s="158"/>
      <c r="EOF11" s="158"/>
      <c r="EOG11" s="158"/>
      <c r="EOH11" s="158"/>
      <c r="EOI11" s="158"/>
      <c r="EOJ11" s="158"/>
      <c r="EOK11" s="158"/>
      <c r="EOL11" s="158"/>
      <c r="EOM11" s="158"/>
      <c r="EON11" s="158"/>
      <c r="EOO11" s="158"/>
      <c r="EOP11" s="158"/>
      <c r="EOQ11" s="158"/>
      <c r="EOR11" s="158"/>
      <c r="EOS11" s="158"/>
      <c r="EOT11" s="158"/>
      <c r="EOU11" s="158"/>
      <c r="EOV11" s="158"/>
      <c r="EOW11" s="158"/>
      <c r="EOX11" s="158"/>
      <c r="EOY11" s="158"/>
      <c r="EOZ11" s="158"/>
      <c r="EPA11" s="158"/>
      <c r="EPB11" s="158"/>
      <c r="EPC11" s="158"/>
      <c r="EPD11" s="158"/>
      <c r="EPE11" s="158"/>
      <c r="EPF11" s="158"/>
      <c r="EPG11" s="158"/>
      <c r="EPH11" s="158"/>
      <c r="EPI11" s="158"/>
      <c r="EPJ11" s="158"/>
      <c r="EPK11" s="158"/>
      <c r="EPL11" s="158"/>
      <c r="EPM11" s="158"/>
      <c r="EPN11" s="158"/>
      <c r="EPO11" s="158"/>
      <c r="EPP11" s="158"/>
      <c r="EPQ11" s="158"/>
      <c r="EPR11" s="158"/>
      <c r="EPS11" s="158"/>
      <c r="EPT11" s="158"/>
      <c r="EPU11" s="158"/>
      <c r="EPV11" s="158"/>
      <c r="EPW11" s="158"/>
      <c r="EPX11" s="158"/>
      <c r="EPY11" s="158"/>
      <c r="EPZ11" s="158"/>
      <c r="EQA11" s="158"/>
      <c r="EQB11" s="158"/>
      <c r="EQC11" s="158"/>
      <c r="EQD11" s="158"/>
      <c r="EQE11" s="158"/>
      <c r="EQF11" s="158"/>
      <c r="EQG11" s="158"/>
      <c r="EQH11" s="158"/>
      <c r="EQI11" s="158"/>
      <c r="EQJ11" s="158"/>
      <c r="EQK11" s="158"/>
      <c r="EQL11" s="158"/>
      <c r="EQM11" s="158"/>
      <c r="EQN11" s="158"/>
      <c r="EQO11" s="158"/>
      <c r="EQP11" s="158"/>
      <c r="EQQ11" s="158"/>
      <c r="EQR11" s="158"/>
      <c r="EQS11" s="158"/>
      <c r="EQT11" s="158"/>
      <c r="EQU11" s="158"/>
      <c r="EQV11" s="158"/>
      <c r="EQW11" s="158"/>
      <c r="EQX11" s="158"/>
      <c r="EQY11" s="158"/>
      <c r="EQZ11" s="158"/>
      <c r="ERA11" s="158"/>
      <c r="ERB11" s="158"/>
      <c r="ERC11" s="158"/>
      <c r="ERD11" s="158"/>
      <c r="ERE11" s="158"/>
      <c r="ERF11" s="158"/>
      <c r="ERG11" s="158"/>
      <c r="ERH11" s="158"/>
      <c r="ERI11" s="158"/>
      <c r="ERJ11" s="158"/>
      <c r="ERK11" s="158"/>
      <c r="ERL11" s="158"/>
      <c r="ERM11" s="158"/>
      <c r="ERN11" s="158"/>
      <c r="ERO11" s="158"/>
      <c r="ERP11" s="158"/>
      <c r="ERQ11" s="158"/>
      <c r="ERR11" s="158"/>
      <c r="ERS11" s="158"/>
      <c r="ERT11" s="158"/>
      <c r="ERU11" s="158"/>
      <c r="ERV11" s="158"/>
      <c r="ERW11" s="158"/>
      <c r="ERX11" s="158"/>
      <c r="ERY11" s="158"/>
      <c r="ERZ11" s="158"/>
      <c r="ESA11" s="158"/>
      <c r="ESB11" s="158"/>
      <c r="ESC11" s="158"/>
      <c r="ESD11" s="158"/>
      <c r="ESE11" s="158"/>
      <c r="ESF11" s="158"/>
      <c r="ESG11" s="158"/>
      <c r="ESH11" s="158"/>
      <c r="ESI11" s="158"/>
      <c r="ESJ11" s="158"/>
      <c r="ESK11" s="158"/>
      <c r="ESL11" s="158"/>
      <c r="ESM11" s="158"/>
      <c r="ESN11" s="158"/>
      <c r="ESO11" s="158"/>
      <c r="ESP11" s="158"/>
      <c r="ESQ11" s="158"/>
      <c r="ESR11" s="158"/>
      <c r="ESS11" s="158"/>
      <c r="EST11" s="158"/>
      <c r="ESU11" s="158"/>
      <c r="ESV11" s="158"/>
      <c r="ESW11" s="158"/>
      <c r="ESX11" s="158"/>
      <c r="ESY11" s="158"/>
      <c r="ESZ11" s="158"/>
      <c r="ETA11" s="158"/>
      <c r="ETB11" s="158"/>
      <c r="ETC11" s="158"/>
      <c r="ETD11" s="158"/>
      <c r="ETE11" s="158"/>
      <c r="ETF11" s="158"/>
      <c r="ETG11" s="158"/>
      <c r="ETH11" s="158"/>
      <c r="ETI11" s="158"/>
      <c r="ETJ11" s="158"/>
      <c r="ETK11" s="158"/>
      <c r="ETL11" s="158"/>
      <c r="ETM11" s="158"/>
      <c r="ETN11" s="158"/>
      <c r="ETO11" s="158"/>
      <c r="ETP11" s="158"/>
      <c r="ETQ11" s="158"/>
      <c r="ETR11" s="158"/>
      <c r="ETS11" s="158"/>
      <c r="ETT11" s="158"/>
      <c r="ETU11" s="158"/>
      <c r="ETV11" s="158"/>
      <c r="ETW11" s="158"/>
      <c r="ETX11" s="158"/>
      <c r="ETY11" s="158"/>
      <c r="ETZ11" s="158"/>
      <c r="EUA11" s="158"/>
      <c r="EUB11" s="158"/>
      <c r="EUC11" s="158"/>
      <c r="EUD11" s="158"/>
      <c r="EUE11" s="158"/>
      <c r="EUF11" s="158"/>
      <c r="EUG11" s="158"/>
      <c r="EUH11" s="158"/>
      <c r="EUI11" s="158"/>
      <c r="EUJ11" s="158"/>
      <c r="EUK11" s="158"/>
      <c r="EUL11" s="158"/>
      <c r="EUM11" s="158"/>
      <c r="EUN11" s="158"/>
      <c r="EUO11" s="158"/>
      <c r="EUP11" s="158"/>
      <c r="EUQ11" s="158"/>
      <c r="EUR11" s="158"/>
      <c r="EUS11" s="158"/>
      <c r="EUT11" s="158"/>
      <c r="EUU11" s="158"/>
      <c r="EUV11" s="158"/>
      <c r="EUW11" s="158"/>
      <c r="EUX11" s="158"/>
      <c r="EUY11" s="158"/>
      <c r="EUZ11" s="158"/>
      <c r="EVA11" s="158"/>
      <c r="EVB11" s="158"/>
      <c r="EVC11" s="158"/>
      <c r="EVD11" s="158"/>
      <c r="EVE11" s="158"/>
      <c r="EVF11" s="158"/>
      <c r="EVG11" s="158"/>
      <c r="EVH11" s="158"/>
      <c r="EVI11" s="158"/>
      <c r="EVJ11" s="158"/>
      <c r="EVK11" s="158"/>
      <c r="EVL11" s="158"/>
      <c r="EVM11" s="158"/>
      <c r="EVN11" s="158"/>
      <c r="EVO11" s="158"/>
      <c r="EVP11" s="158"/>
      <c r="EVQ11" s="158"/>
      <c r="EVR11" s="158"/>
      <c r="EVS11" s="158"/>
      <c r="EVT11" s="158"/>
      <c r="EVU11" s="158"/>
      <c r="EVV11" s="158"/>
      <c r="EVW11" s="158"/>
      <c r="EVX11" s="158"/>
      <c r="EVY11" s="158"/>
      <c r="EVZ11" s="158"/>
      <c r="EWA11" s="158"/>
      <c r="EWB11" s="158"/>
      <c r="EWC11" s="158"/>
      <c r="EWD11" s="158"/>
      <c r="EWE11" s="158"/>
      <c r="EWF11" s="158"/>
      <c r="EWG11" s="158"/>
      <c r="EWH11" s="158"/>
      <c r="EWI11" s="158"/>
      <c r="EWJ11" s="158"/>
      <c r="EWK11" s="158"/>
      <c r="EWL11" s="158"/>
      <c r="EWM11" s="158"/>
      <c r="EWN11" s="158"/>
      <c r="EWO11" s="158"/>
      <c r="EWP11" s="158"/>
      <c r="EWQ11" s="158"/>
      <c r="EWR11" s="158"/>
      <c r="EWS11" s="158"/>
      <c r="EWT11" s="158"/>
      <c r="EWU11" s="158"/>
      <c r="EWV11" s="158"/>
      <c r="EWW11" s="158"/>
      <c r="EWX11" s="158"/>
      <c r="EWY11" s="158"/>
      <c r="EWZ11" s="158"/>
      <c r="EXA11" s="158"/>
      <c r="EXB11" s="158"/>
      <c r="EXC11" s="158"/>
      <c r="EXD11" s="158"/>
      <c r="EXE11" s="158"/>
      <c r="EXF11" s="158"/>
      <c r="EXG11" s="158"/>
      <c r="EXH11" s="158"/>
      <c r="EXI11" s="158"/>
      <c r="EXJ11" s="158"/>
      <c r="EXK11" s="158"/>
      <c r="EXL11" s="158"/>
      <c r="EXM11" s="158"/>
      <c r="EXN11" s="158"/>
      <c r="EXO11" s="158"/>
      <c r="EXP11" s="158"/>
      <c r="EXQ11" s="158"/>
      <c r="EXR11" s="158"/>
      <c r="EXS11" s="158"/>
      <c r="EXT11" s="158"/>
      <c r="EXU11" s="158"/>
      <c r="EXV11" s="158"/>
      <c r="EXW11" s="158"/>
      <c r="EXX11" s="158"/>
      <c r="EXY11" s="158"/>
      <c r="EXZ11" s="158"/>
      <c r="EYA11" s="158"/>
      <c r="EYB11" s="158"/>
      <c r="EYC11" s="158"/>
      <c r="EYD11" s="158"/>
      <c r="EYE11" s="158"/>
      <c r="EYF11" s="158"/>
      <c r="EYG11" s="158"/>
      <c r="EYH11" s="158"/>
      <c r="EYI11" s="158"/>
      <c r="EYJ11" s="158"/>
      <c r="EYK11" s="158"/>
      <c r="EYL11" s="158"/>
      <c r="EYM11" s="158"/>
      <c r="EYN11" s="158"/>
      <c r="EYO11" s="158"/>
      <c r="EYP11" s="158"/>
      <c r="EYQ11" s="158"/>
      <c r="EYR11" s="158"/>
      <c r="EYS11" s="158"/>
      <c r="EYT11" s="158"/>
      <c r="EYU11" s="158"/>
      <c r="EYV11" s="158"/>
      <c r="EYW11" s="158"/>
      <c r="EYX11" s="158"/>
      <c r="EYY11" s="158"/>
      <c r="EYZ11" s="158"/>
      <c r="EZA11" s="158"/>
      <c r="EZB11" s="158"/>
      <c r="EZC11" s="158"/>
      <c r="EZD11" s="158"/>
      <c r="EZE11" s="158"/>
      <c r="EZF11" s="158"/>
      <c r="EZG11" s="158"/>
      <c r="EZH11" s="158"/>
      <c r="EZI11" s="158"/>
      <c r="EZJ11" s="158"/>
      <c r="EZK11" s="158"/>
      <c r="EZL11" s="158"/>
      <c r="EZM11" s="158"/>
      <c r="EZN11" s="158"/>
      <c r="EZO11" s="158"/>
      <c r="EZP11" s="158"/>
      <c r="EZQ11" s="158"/>
      <c r="EZR11" s="158"/>
      <c r="EZS11" s="158"/>
      <c r="EZT11" s="158"/>
      <c r="EZU11" s="158"/>
      <c r="EZV11" s="158"/>
      <c r="EZW11" s="158"/>
      <c r="EZX11" s="158"/>
      <c r="EZY11" s="158"/>
      <c r="EZZ11" s="158"/>
      <c r="FAA11" s="158"/>
      <c r="FAB11" s="158"/>
      <c r="FAC11" s="158"/>
      <c r="FAD11" s="158"/>
      <c r="FAE11" s="158"/>
      <c r="FAF11" s="158"/>
      <c r="FAG11" s="158"/>
      <c r="FAH11" s="158"/>
      <c r="FAI11" s="158"/>
      <c r="FAJ11" s="158"/>
      <c r="FAK11" s="158"/>
      <c r="FAL11" s="158"/>
      <c r="FAM11" s="158"/>
      <c r="FAN11" s="158"/>
      <c r="FAO11" s="158"/>
      <c r="FAP11" s="158"/>
      <c r="FAQ11" s="158"/>
      <c r="FAR11" s="158"/>
      <c r="FAS11" s="158"/>
      <c r="FAT11" s="158"/>
      <c r="FAU11" s="158"/>
      <c r="FAV11" s="158"/>
      <c r="FAW11" s="158"/>
      <c r="FAX11" s="158"/>
      <c r="FAY11" s="158"/>
      <c r="FAZ11" s="158"/>
      <c r="FBA11" s="158"/>
      <c r="FBB11" s="158"/>
      <c r="FBC11" s="158"/>
      <c r="FBD11" s="158"/>
      <c r="FBE11" s="158"/>
      <c r="FBF11" s="158"/>
      <c r="FBG11" s="158"/>
      <c r="FBH11" s="158"/>
      <c r="FBI11" s="158"/>
      <c r="FBJ11" s="158"/>
      <c r="FBK11" s="158"/>
      <c r="FBL11" s="158"/>
      <c r="FBM11" s="158"/>
      <c r="FBN11" s="158"/>
      <c r="FBO11" s="158"/>
      <c r="FBP11" s="158"/>
      <c r="FBQ11" s="158"/>
      <c r="FBR11" s="158"/>
      <c r="FBS11" s="158"/>
      <c r="FBT11" s="158"/>
      <c r="FBU11" s="158"/>
      <c r="FBV11" s="158"/>
      <c r="FBW11" s="158"/>
      <c r="FBX11" s="158"/>
      <c r="FBY11" s="158"/>
      <c r="FBZ11" s="158"/>
      <c r="FCA11" s="158"/>
      <c r="FCB11" s="158"/>
      <c r="FCC11" s="158"/>
      <c r="FCD11" s="158"/>
      <c r="FCE11" s="158"/>
      <c r="FCF11" s="158"/>
      <c r="FCG11" s="158"/>
      <c r="FCH11" s="158"/>
      <c r="FCI11" s="158"/>
      <c r="FCJ11" s="158"/>
      <c r="FCK11" s="158"/>
      <c r="FCL11" s="158"/>
      <c r="FCM11" s="158"/>
      <c r="FCN11" s="158"/>
      <c r="FCO11" s="158"/>
      <c r="FCP11" s="158"/>
      <c r="FCQ11" s="158"/>
      <c r="FCR11" s="158"/>
      <c r="FCS11" s="158"/>
      <c r="FCT11" s="158"/>
      <c r="FCU11" s="158"/>
      <c r="FCV11" s="158"/>
      <c r="FCW11" s="158"/>
      <c r="FCX11" s="158"/>
      <c r="FCY11" s="158"/>
      <c r="FCZ11" s="158"/>
      <c r="FDA11" s="158"/>
      <c r="FDB11" s="158"/>
      <c r="FDC11" s="158"/>
      <c r="FDD11" s="158"/>
      <c r="FDE11" s="158"/>
      <c r="FDF11" s="158"/>
      <c r="FDG11" s="158"/>
      <c r="FDH11" s="158"/>
      <c r="FDI11" s="158"/>
      <c r="FDJ11" s="158"/>
      <c r="FDK11" s="158"/>
      <c r="FDL11" s="158"/>
      <c r="FDM11" s="158"/>
      <c r="FDN11" s="158"/>
      <c r="FDO11" s="158"/>
      <c r="FDP11" s="158"/>
      <c r="FDQ11" s="158"/>
      <c r="FDR11" s="158"/>
      <c r="FDS11" s="158"/>
      <c r="FDT11" s="158"/>
      <c r="FDU11" s="158"/>
      <c r="FDV11" s="158"/>
      <c r="FDW11" s="158"/>
      <c r="FDX11" s="158"/>
      <c r="FDY11" s="158"/>
      <c r="FDZ11" s="158"/>
      <c r="FEA11" s="158"/>
      <c r="FEB11" s="158"/>
      <c r="FEC11" s="158"/>
      <c r="FED11" s="158"/>
      <c r="FEE11" s="158"/>
      <c r="FEF11" s="158"/>
      <c r="FEG11" s="158"/>
      <c r="FEH11" s="158"/>
      <c r="FEI11" s="158"/>
      <c r="FEJ11" s="158"/>
      <c r="FEK11" s="158"/>
      <c r="FEL11" s="158"/>
      <c r="FEM11" s="158"/>
      <c r="FEN11" s="158"/>
      <c r="FEO11" s="158"/>
      <c r="FEP11" s="158"/>
      <c r="FEQ11" s="158"/>
      <c r="FER11" s="158"/>
      <c r="FES11" s="158"/>
      <c r="FET11" s="158"/>
      <c r="FEU11" s="158"/>
      <c r="FEV11" s="158"/>
      <c r="FEW11" s="158"/>
      <c r="FEX11" s="158"/>
      <c r="FEY11" s="158"/>
      <c r="FEZ11" s="158"/>
      <c r="FFA11" s="158"/>
      <c r="FFB11" s="158"/>
      <c r="FFC11" s="158"/>
      <c r="FFD11" s="158"/>
      <c r="FFE11" s="158"/>
      <c r="FFF11" s="158"/>
      <c r="FFG11" s="158"/>
      <c r="FFH11" s="158"/>
      <c r="FFI11" s="158"/>
      <c r="FFJ11" s="158"/>
      <c r="FFK11" s="158"/>
      <c r="FFL11" s="158"/>
      <c r="FFM11" s="158"/>
      <c r="FFN11" s="158"/>
      <c r="FFO11" s="158"/>
      <c r="FFP11" s="158"/>
      <c r="FFQ11" s="158"/>
      <c r="FFR11" s="158"/>
      <c r="FFS11" s="158"/>
      <c r="FFT11" s="158"/>
      <c r="FFU11" s="158"/>
      <c r="FFV11" s="158"/>
      <c r="FFW11" s="158"/>
      <c r="FFX11" s="158"/>
      <c r="FFY11" s="158"/>
      <c r="FFZ11" s="158"/>
      <c r="FGA11" s="158"/>
      <c r="FGB11" s="158"/>
      <c r="FGC11" s="158"/>
      <c r="FGD11" s="158"/>
      <c r="FGE11" s="158"/>
      <c r="FGF11" s="158"/>
      <c r="FGG11" s="158"/>
      <c r="FGH11" s="158"/>
      <c r="FGI11" s="158"/>
      <c r="FGJ11" s="158"/>
      <c r="FGK11" s="158"/>
      <c r="FGL11" s="158"/>
      <c r="FGM11" s="158"/>
      <c r="FGN11" s="158"/>
      <c r="FGO11" s="158"/>
      <c r="FGP11" s="158"/>
      <c r="FGQ11" s="158"/>
      <c r="FGR11" s="158"/>
      <c r="FGS11" s="158"/>
      <c r="FGT11" s="158"/>
      <c r="FGU11" s="158"/>
      <c r="FGV11" s="158"/>
      <c r="FGW11" s="158"/>
      <c r="FGX11" s="158"/>
      <c r="FGY11" s="158"/>
      <c r="FGZ11" s="158"/>
      <c r="FHA11" s="158"/>
      <c r="FHB11" s="158"/>
      <c r="FHC11" s="158"/>
      <c r="FHD11" s="158"/>
      <c r="FHE11" s="158"/>
      <c r="FHF11" s="158"/>
      <c r="FHG11" s="158"/>
      <c r="FHH11" s="158"/>
      <c r="FHI11" s="158"/>
      <c r="FHJ11" s="158"/>
      <c r="FHK11" s="158"/>
      <c r="FHL11" s="158"/>
      <c r="FHM11" s="158"/>
      <c r="FHN11" s="158"/>
      <c r="FHO11" s="158"/>
      <c r="FHP11" s="158"/>
      <c r="FHQ11" s="158"/>
      <c r="FHR11" s="158"/>
      <c r="FHS11" s="158"/>
      <c r="FHT11" s="158"/>
      <c r="FHU11" s="158"/>
      <c r="FHV11" s="158"/>
      <c r="FHW11" s="158"/>
      <c r="FHX11" s="158"/>
      <c r="FHY11" s="158"/>
      <c r="FHZ11" s="158"/>
      <c r="FIA11" s="158"/>
      <c r="FIB11" s="158"/>
      <c r="FIC11" s="158"/>
      <c r="FID11" s="158"/>
      <c r="FIE11" s="158"/>
      <c r="FIF11" s="158"/>
      <c r="FIG11" s="158"/>
      <c r="FIH11" s="158"/>
      <c r="FII11" s="158"/>
      <c r="FIJ11" s="158"/>
      <c r="FIK11" s="158"/>
      <c r="FIL11" s="158"/>
      <c r="FIM11" s="158"/>
      <c r="FIN11" s="158"/>
      <c r="FIO11" s="158"/>
      <c r="FIP11" s="158"/>
      <c r="FIQ11" s="158"/>
      <c r="FIR11" s="158"/>
      <c r="FIS11" s="158"/>
      <c r="FIT11" s="158"/>
      <c r="FIU11" s="158"/>
      <c r="FIV11" s="158"/>
      <c r="FIW11" s="158"/>
      <c r="FIX11" s="158"/>
      <c r="FIY11" s="158"/>
      <c r="FIZ11" s="158"/>
      <c r="FJA11" s="158"/>
      <c r="FJB11" s="158"/>
      <c r="FJC11" s="158"/>
      <c r="FJD11" s="158"/>
      <c r="FJE11" s="158"/>
      <c r="FJF11" s="158"/>
      <c r="FJG11" s="158"/>
      <c r="FJH11" s="158"/>
      <c r="FJI11" s="158"/>
      <c r="FJJ11" s="158"/>
      <c r="FJK11" s="158"/>
      <c r="FJL11" s="158"/>
      <c r="FJM11" s="158"/>
      <c r="FJN11" s="158"/>
      <c r="FJO11" s="158"/>
      <c r="FJP11" s="158"/>
      <c r="FJQ11" s="158"/>
      <c r="FJR11" s="158"/>
      <c r="FJS11" s="158"/>
      <c r="FJT11" s="158"/>
      <c r="FJU11" s="158"/>
      <c r="FJV11" s="158"/>
      <c r="FJW11" s="158"/>
      <c r="FJX11" s="158"/>
      <c r="FJY11" s="158"/>
      <c r="FJZ11" s="158"/>
      <c r="FKA11" s="158"/>
      <c r="FKB11" s="158"/>
      <c r="FKC11" s="158"/>
      <c r="FKD11" s="158"/>
      <c r="FKE11" s="158"/>
      <c r="FKF11" s="158"/>
      <c r="FKG11" s="158"/>
      <c r="FKH11" s="158"/>
      <c r="FKI11" s="158"/>
      <c r="FKJ11" s="158"/>
      <c r="FKK11" s="158"/>
      <c r="FKL11" s="158"/>
      <c r="FKM11" s="158"/>
      <c r="FKN11" s="158"/>
      <c r="FKO11" s="158"/>
      <c r="FKP11" s="158"/>
      <c r="FKQ11" s="158"/>
      <c r="FKR11" s="158"/>
      <c r="FKS11" s="158"/>
      <c r="FKT11" s="158"/>
      <c r="FKU11" s="158"/>
      <c r="FKV11" s="158"/>
      <c r="FKW11" s="158"/>
      <c r="FKX11" s="158"/>
      <c r="FKY11" s="158"/>
      <c r="FKZ11" s="158"/>
      <c r="FLA11" s="158"/>
      <c r="FLB11" s="158"/>
      <c r="FLC11" s="158"/>
      <c r="FLD11" s="158"/>
      <c r="FLE11" s="158"/>
      <c r="FLF11" s="158"/>
      <c r="FLG11" s="158"/>
      <c r="FLH11" s="158"/>
      <c r="FLI11" s="158"/>
      <c r="FLJ11" s="158"/>
      <c r="FLK11" s="158"/>
      <c r="FLL11" s="158"/>
      <c r="FLM11" s="158"/>
      <c r="FLN11" s="158"/>
      <c r="FLO11" s="158"/>
      <c r="FLP11" s="158"/>
      <c r="FLQ11" s="158"/>
      <c r="FLR11" s="158"/>
      <c r="FLS11" s="158"/>
      <c r="FLT11" s="158"/>
      <c r="FLU11" s="158"/>
      <c r="FLV11" s="158"/>
      <c r="FLW11" s="158"/>
      <c r="FLX11" s="158"/>
      <c r="FLY11" s="158"/>
      <c r="FLZ11" s="158"/>
      <c r="FMA11" s="158"/>
      <c r="FMB11" s="158"/>
      <c r="FMC11" s="158"/>
      <c r="FMD11" s="158"/>
      <c r="FME11" s="158"/>
      <c r="FMF11" s="158"/>
      <c r="FMG11" s="158"/>
      <c r="FMH11" s="158"/>
      <c r="FMI11" s="158"/>
      <c r="FMJ11" s="158"/>
      <c r="FMK11" s="158"/>
      <c r="FML11" s="158"/>
      <c r="FMM11" s="158"/>
      <c r="FMN11" s="158"/>
      <c r="FMO11" s="158"/>
      <c r="FMP11" s="158"/>
      <c r="FMQ11" s="158"/>
      <c r="FMR11" s="158"/>
      <c r="FMS11" s="158"/>
      <c r="FMT11" s="158"/>
      <c r="FMU11" s="158"/>
      <c r="FMV11" s="158"/>
      <c r="FMW11" s="158"/>
      <c r="FMX11" s="158"/>
      <c r="FMY11" s="158"/>
      <c r="FMZ11" s="158"/>
      <c r="FNA11" s="158"/>
      <c r="FNB11" s="158"/>
      <c r="FNC11" s="158"/>
      <c r="FND11" s="158"/>
      <c r="FNE11" s="158"/>
      <c r="FNF11" s="158"/>
      <c r="FNG11" s="158"/>
      <c r="FNH11" s="158"/>
      <c r="FNI11" s="158"/>
      <c r="FNJ11" s="158"/>
      <c r="FNK11" s="158"/>
      <c r="FNL11" s="158"/>
      <c r="FNM11" s="158"/>
      <c r="FNN11" s="158"/>
      <c r="FNO11" s="158"/>
      <c r="FNP11" s="158"/>
      <c r="FNQ11" s="158"/>
      <c r="FNR11" s="158"/>
      <c r="FNS11" s="158"/>
      <c r="FNT11" s="158"/>
      <c r="FNU11" s="158"/>
      <c r="FNV11" s="158"/>
      <c r="FNW11" s="158"/>
      <c r="FNX11" s="158"/>
      <c r="FNY11" s="158"/>
      <c r="FNZ11" s="158"/>
      <c r="FOA11" s="158"/>
      <c r="FOB11" s="158"/>
      <c r="FOC11" s="158"/>
      <c r="FOD11" s="158"/>
      <c r="FOE11" s="158"/>
      <c r="FOF11" s="158"/>
      <c r="FOG11" s="158"/>
      <c r="FOH11" s="158"/>
      <c r="FOI11" s="158"/>
      <c r="FOJ11" s="158"/>
      <c r="FOK11" s="158"/>
      <c r="FOL11" s="158"/>
      <c r="FOM11" s="158"/>
      <c r="FON11" s="158"/>
      <c r="FOO11" s="158"/>
      <c r="FOP11" s="158"/>
      <c r="FOQ11" s="158"/>
      <c r="FOR11" s="158"/>
      <c r="FOS11" s="158"/>
      <c r="FOT11" s="158"/>
      <c r="FOU11" s="158"/>
      <c r="FOV11" s="158"/>
      <c r="FOW11" s="158"/>
      <c r="FOX11" s="158"/>
      <c r="FOY11" s="158"/>
      <c r="FOZ11" s="158"/>
      <c r="FPA11" s="158"/>
      <c r="FPB11" s="158"/>
      <c r="FPC11" s="158"/>
      <c r="FPD11" s="158"/>
      <c r="FPE11" s="158"/>
      <c r="FPF11" s="158"/>
      <c r="FPG11" s="158"/>
      <c r="FPH11" s="158"/>
      <c r="FPI11" s="158"/>
      <c r="FPJ11" s="158"/>
      <c r="FPK11" s="158"/>
      <c r="FPL11" s="158"/>
      <c r="FPM11" s="158"/>
      <c r="FPN11" s="158"/>
      <c r="FPO11" s="158"/>
      <c r="FPP11" s="158"/>
      <c r="FPQ11" s="158"/>
      <c r="FPR11" s="158"/>
      <c r="FPS11" s="158"/>
      <c r="FPT11" s="158"/>
      <c r="FPU11" s="158"/>
      <c r="FPV11" s="158"/>
      <c r="FPW11" s="158"/>
      <c r="FPX11" s="158"/>
      <c r="FPY11" s="158"/>
      <c r="FPZ11" s="158"/>
      <c r="FQA11" s="158"/>
      <c r="FQB11" s="158"/>
      <c r="FQC11" s="158"/>
      <c r="FQD11" s="158"/>
      <c r="FQE11" s="158"/>
      <c r="FQF11" s="158"/>
      <c r="FQG11" s="158"/>
      <c r="FQH11" s="158"/>
      <c r="FQI11" s="158"/>
      <c r="FQJ11" s="158"/>
      <c r="FQK11" s="158"/>
      <c r="FQL11" s="158"/>
      <c r="FQM11" s="158"/>
      <c r="FQN11" s="158"/>
      <c r="FQO11" s="158"/>
      <c r="FQP11" s="158"/>
      <c r="FQQ11" s="158"/>
      <c r="FQR11" s="158"/>
      <c r="FQS11" s="158"/>
      <c r="FQT11" s="158"/>
      <c r="FQU11" s="158"/>
      <c r="FQV11" s="158"/>
      <c r="FQW11" s="158"/>
      <c r="FQX11" s="158"/>
      <c r="FQY11" s="158"/>
      <c r="FQZ11" s="158"/>
      <c r="FRA11" s="158"/>
      <c r="FRB11" s="158"/>
      <c r="FRC11" s="158"/>
      <c r="FRD11" s="158"/>
      <c r="FRE11" s="158"/>
      <c r="FRF11" s="158"/>
      <c r="FRG11" s="158"/>
      <c r="FRH11" s="158"/>
      <c r="FRI11" s="158"/>
      <c r="FRJ11" s="158"/>
      <c r="FRK11" s="158"/>
      <c r="FRL11" s="158"/>
      <c r="FRM11" s="158"/>
      <c r="FRN11" s="158"/>
      <c r="FRO11" s="158"/>
      <c r="FRP11" s="158"/>
      <c r="FRQ11" s="158"/>
      <c r="FRR11" s="158"/>
      <c r="FRS11" s="158"/>
      <c r="FRT11" s="158"/>
      <c r="FRU11" s="158"/>
      <c r="FRV11" s="158"/>
      <c r="FRW11" s="158"/>
      <c r="FRX11" s="158"/>
      <c r="FRY11" s="158"/>
      <c r="FRZ11" s="158"/>
      <c r="FSA11" s="158"/>
      <c r="FSB11" s="158"/>
      <c r="FSC11" s="158"/>
      <c r="FSD11" s="158"/>
      <c r="FSE11" s="158"/>
      <c r="FSF11" s="158"/>
      <c r="FSG11" s="158"/>
      <c r="FSH11" s="158"/>
      <c r="FSI11" s="158"/>
      <c r="FSJ11" s="158"/>
      <c r="FSK11" s="158"/>
      <c r="FSL11" s="158"/>
      <c r="FSM11" s="158"/>
      <c r="FSN11" s="158"/>
      <c r="FSO11" s="158"/>
      <c r="FSP11" s="158"/>
      <c r="FSQ11" s="158"/>
      <c r="FSR11" s="158"/>
      <c r="FSS11" s="158"/>
      <c r="FST11" s="158"/>
      <c r="FSU11" s="158"/>
      <c r="FSV11" s="158"/>
      <c r="FSW11" s="158"/>
      <c r="FSX11" s="158"/>
      <c r="FSY11" s="158"/>
      <c r="FSZ11" s="158"/>
      <c r="FTA11" s="158"/>
      <c r="FTB11" s="158"/>
      <c r="FTC11" s="158"/>
      <c r="FTD11" s="158"/>
      <c r="FTE11" s="158"/>
      <c r="FTF11" s="158"/>
      <c r="FTG11" s="158"/>
      <c r="FTH11" s="158"/>
      <c r="FTI11" s="158"/>
      <c r="FTJ11" s="158"/>
      <c r="FTK11" s="158"/>
      <c r="FTL11" s="158"/>
      <c r="FTM11" s="158"/>
      <c r="FTN11" s="158"/>
      <c r="FTO11" s="158"/>
      <c r="FTP11" s="158"/>
      <c r="FTQ11" s="158"/>
      <c r="FTR11" s="158"/>
      <c r="FTS11" s="158"/>
      <c r="FTT11" s="158"/>
      <c r="FTU11" s="158"/>
      <c r="FTV11" s="158"/>
      <c r="FTW11" s="158"/>
      <c r="FTX11" s="158"/>
      <c r="FTY11" s="158"/>
      <c r="FTZ11" s="158"/>
      <c r="FUA11" s="158"/>
      <c r="FUB11" s="158"/>
      <c r="FUC11" s="158"/>
      <c r="FUD11" s="158"/>
      <c r="FUE11" s="158"/>
      <c r="FUF11" s="158"/>
      <c r="FUG11" s="158"/>
      <c r="FUH11" s="158"/>
      <c r="FUI11" s="158"/>
      <c r="FUJ11" s="158"/>
      <c r="FUK11" s="158"/>
      <c r="FUL11" s="158"/>
      <c r="FUM11" s="158"/>
      <c r="FUN11" s="158"/>
      <c r="FUO11" s="158"/>
      <c r="FUP11" s="158"/>
      <c r="FUQ11" s="158"/>
      <c r="FUR11" s="158"/>
      <c r="FUS11" s="158"/>
      <c r="FUT11" s="158"/>
      <c r="FUU11" s="158"/>
      <c r="FUV11" s="158"/>
      <c r="FUW11" s="158"/>
      <c r="FUX11" s="158"/>
      <c r="FUY11" s="158"/>
      <c r="FUZ11" s="158"/>
      <c r="FVA11" s="158"/>
      <c r="FVB11" s="158"/>
      <c r="FVC11" s="158"/>
      <c r="FVD11" s="158"/>
      <c r="FVE11" s="158"/>
      <c r="FVF11" s="158"/>
      <c r="FVG11" s="158"/>
      <c r="FVH11" s="158"/>
      <c r="FVI11" s="158"/>
      <c r="FVJ11" s="158"/>
      <c r="FVK11" s="158"/>
      <c r="FVL11" s="158"/>
      <c r="FVM11" s="158"/>
      <c r="FVN11" s="158"/>
      <c r="FVO11" s="158"/>
      <c r="FVP11" s="158"/>
      <c r="FVQ11" s="158"/>
      <c r="FVR11" s="158"/>
      <c r="FVS11" s="158"/>
      <c r="FVT11" s="158"/>
      <c r="FVU11" s="158"/>
      <c r="FVV11" s="158"/>
      <c r="FVW11" s="158"/>
      <c r="FVX11" s="158"/>
      <c r="FVY11" s="158"/>
      <c r="FVZ11" s="158"/>
      <c r="FWA11" s="158"/>
      <c r="FWB11" s="158"/>
      <c r="FWC11" s="158"/>
      <c r="FWD11" s="158"/>
      <c r="FWE11" s="158"/>
      <c r="FWF11" s="158"/>
      <c r="FWG11" s="158"/>
      <c r="FWH11" s="158"/>
      <c r="FWI11" s="158"/>
      <c r="FWJ11" s="158"/>
      <c r="FWK11" s="158"/>
      <c r="FWL11" s="158"/>
      <c r="FWM11" s="158"/>
      <c r="FWN11" s="158"/>
      <c r="FWO11" s="158"/>
      <c r="FWP11" s="158"/>
      <c r="FWQ11" s="158"/>
      <c r="FWR11" s="158"/>
      <c r="FWS11" s="158"/>
      <c r="FWT11" s="158"/>
      <c r="FWU11" s="158"/>
      <c r="FWV11" s="158"/>
      <c r="FWW11" s="158"/>
      <c r="FWX11" s="158"/>
      <c r="FWY11" s="158"/>
      <c r="FWZ11" s="158"/>
      <c r="FXA11" s="158"/>
      <c r="FXB11" s="158"/>
      <c r="FXC11" s="158"/>
      <c r="FXD11" s="158"/>
      <c r="FXE11" s="158"/>
      <c r="FXF11" s="158"/>
      <c r="FXG11" s="158"/>
      <c r="FXH11" s="158"/>
      <c r="FXI11" s="158"/>
      <c r="FXJ11" s="158"/>
      <c r="FXK11" s="158"/>
      <c r="FXL11" s="158"/>
      <c r="FXM11" s="158"/>
      <c r="FXN11" s="158"/>
      <c r="FXO11" s="158"/>
      <c r="FXP11" s="158"/>
      <c r="FXQ11" s="158"/>
      <c r="FXR11" s="158"/>
      <c r="FXS11" s="158"/>
      <c r="FXT11" s="158"/>
      <c r="FXU11" s="158"/>
      <c r="FXV11" s="158"/>
      <c r="FXW11" s="158"/>
      <c r="FXX11" s="158"/>
      <c r="FXY11" s="158"/>
      <c r="FXZ11" s="158"/>
      <c r="FYA11" s="158"/>
      <c r="FYB11" s="158"/>
      <c r="FYC11" s="158"/>
      <c r="FYD11" s="158"/>
      <c r="FYE11" s="158"/>
      <c r="FYF11" s="158"/>
      <c r="FYG11" s="158"/>
      <c r="FYH11" s="158"/>
      <c r="FYI11" s="158"/>
      <c r="FYJ11" s="158"/>
      <c r="FYK11" s="158"/>
      <c r="FYL11" s="158"/>
      <c r="FYM11" s="158"/>
      <c r="FYN11" s="158"/>
      <c r="FYO11" s="158"/>
      <c r="FYP11" s="158"/>
      <c r="FYQ11" s="158"/>
      <c r="FYR11" s="158"/>
      <c r="FYS11" s="158"/>
      <c r="FYT11" s="158"/>
      <c r="FYU11" s="158"/>
      <c r="FYV11" s="158"/>
      <c r="FYW11" s="158"/>
      <c r="FYX11" s="158"/>
      <c r="FYY11" s="158"/>
      <c r="FYZ11" s="158"/>
      <c r="FZA11" s="158"/>
      <c r="FZB11" s="158"/>
      <c r="FZC11" s="158"/>
      <c r="FZD11" s="158"/>
      <c r="FZE11" s="158"/>
      <c r="FZF11" s="158"/>
      <c r="FZG11" s="158"/>
      <c r="FZH11" s="158"/>
      <c r="FZI11" s="158"/>
      <c r="FZJ11" s="158"/>
      <c r="FZK11" s="158"/>
      <c r="FZL11" s="158"/>
      <c r="FZM11" s="158"/>
      <c r="FZN11" s="158"/>
      <c r="FZO11" s="158"/>
      <c r="FZP11" s="158"/>
      <c r="FZQ11" s="158"/>
      <c r="FZR11" s="158"/>
      <c r="FZS11" s="158"/>
      <c r="FZT11" s="158"/>
      <c r="FZU11" s="158"/>
      <c r="FZV11" s="158"/>
      <c r="FZW11" s="158"/>
      <c r="FZX11" s="158"/>
      <c r="FZY11" s="158"/>
      <c r="FZZ11" s="158"/>
      <c r="GAA11" s="158"/>
      <c r="GAB11" s="158"/>
      <c r="GAC11" s="158"/>
      <c r="GAD11" s="158"/>
      <c r="GAE11" s="158"/>
      <c r="GAF11" s="158"/>
      <c r="GAG11" s="158"/>
      <c r="GAH11" s="158"/>
      <c r="GAI11" s="158"/>
      <c r="GAJ11" s="158"/>
      <c r="GAK11" s="158"/>
      <c r="GAL11" s="158"/>
      <c r="GAM11" s="158"/>
      <c r="GAN11" s="158"/>
      <c r="GAO11" s="158"/>
      <c r="GAP11" s="158"/>
      <c r="GAQ11" s="158"/>
      <c r="GAR11" s="158"/>
      <c r="GAS11" s="158"/>
      <c r="GAT11" s="158"/>
      <c r="GAU11" s="158"/>
      <c r="GAV11" s="158"/>
      <c r="GAW11" s="158"/>
      <c r="GAX11" s="158"/>
      <c r="GAY11" s="158"/>
      <c r="GAZ11" s="158"/>
      <c r="GBA11" s="158"/>
      <c r="GBB11" s="158"/>
      <c r="GBC11" s="158"/>
      <c r="GBD11" s="158"/>
      <c r="GBE11" s="158"/>
      <c r="GBF11" s="158"/>
      <c r="GBG11" s="158"/>
      <c r="GBH11" s="158"/>
      <c r="GBI11" s="158"/>
      <c r="GBJ11" s="158"/>
      <c r="GBK11" s="158"/>
      <c r="GBL11" s="158"/>
      <c r="GBM11" s="158"/>
      <c r="GBN11" s="158"/>
      <c r="GBO11" s="158"/>
      <c r="GBP11" s="158"/>
      <c r="GBQ11" s="158"/>
      <c r="GBR11" s="158"/>
      <c r="GBS11" s="158"/>
      <c r="GBT11" s="158"/>
      <c r="GBU11" s="158"/>
      <c r="GBV11" s="158"/>
      <c r="GBW11" s="158"/>
      <c r="GBX11" s="158"/>
      <c r="GBY11" s="158"/>
      <c r="GBZ11" s="158"/>
      <c r="GCA11" s="158"/>
      <c r="GCB11" s="158"/>
      <c r="GCC11" s="158"/>
      <c r="GCD11" s="158"/>
      <c r="GCE11" s="158"/>
      <c r="GCF11" s="158"/>
      <c r="GCG11" s="158"/>
      <c r="GCH11" s="158"/>
      <c r="GCI11" s="158"/>
      <c r="GCJ11" s="158"/>
      <c r="GCK11" s="158"/>
      <c r="GCL11" s="158"/>
      <c r="GCM11" s="158"/>
      <c r="GCN11" s="158"/>
      <c r="GCO11" s="158"/>
      <c r="GCP11" s="158"/>
      <c r="GCQ11" s="158"/>
      <c r="GCR11" s="158"/>
      <c r="GCS11" s="158"/>
      <c r="GCT11" s="158"/>
      <c r="GCU11" s="158"/>
      <c r="GCV11" s="158"/>
      <c r="GCW11" s="158"/>
      <c r="GCX11" s="158"/>
      <c r="GCY11" s="158"/>
      <c r="GCZ11" s="158"/>
      <c r="GDA11" s="158"/>
      <c r="GDB11" s="158"/>
      <c r="GDC11" s="158"/>
      <c r="GDD11" s="158"/>
      <c r="GDE11" s="158"/>
      <c r="GDF11" s="158"/>
      <c r="GDG11" s="158"/>
      <c r="GDH11" s="158"/>
      <c r="GDI11" s="158"/>
      <c r="GDJ11" s="158"/>
      <c r="GDK11" s="158"/>
      <c r="GDL11" s="158"/>
      <c r="GDM11" s="158"/>
      <c r="GDN11" s="158"/>
      <c r="GDO11" s="158"/>
      <c r="GDP11" s="158"/>
      <c r="GDQ11" s="158"/>
      <c r="GDR11" s="158"/>
      <c r="GDS11" s="158"/>
      <c r="GDT11" s="158"/>
      <c r="GDU11" s="158"/>
      <c r="GDV11" s="158"/>
      <c r="GDW11" s="158"/>
      <c r="GDX11" s="158"/>
      <c r="GDY11" s="158"/>
      <c r="GDZ11" s="158"/>
      <c r="GEA11" s="158"/>
      <c r="GEB11" s="158"/>
      <c r="GEC11" s="158"/>
      <c r="GED11" s="158"/>
      <c r="GEE11" s="158"/>
      <c r="GEF11" s="158"/>
      <c r="GEG11" s="158"/>
      <c r="GEH11" s="158"/>
      <c r="GEI11" s="158"/>
      <c r="GEJ11" s="158"/>
      <c r="GEK11" s="158"/>
      <c r="GEL11" s="158"/>
      <c r="GEM11" s="158"/>
      <c r="GEN11" s="158"/>
      <c r="GEO11" s="158"/>
      <c r="GEP11" s="158"/>
      <c r="GEQ11" s="158"/>
      <c r="GER11" s="158"/>
      <c r="GES11" s="158"/>
      <c r="GET11" s="158"/>
      <c r="GEU11" s="158"/>
      <c r="GEV11" s="158"/>
      <c r="GEW11" s="158"/>
      <c r="GEX11" s="158"/>
      <c r="GEY11" s="158"/>
      <c r="GEZ11" s="158"/>
      <c r="GFA11" s="158"/>
      <c r="GFB11" s="158"/>
      <c r="GFC11" s="158"/>
      <c r="GFD11" s="158"/>
      <c r="GFE11" s="158"/>
      <c r="GFF11" s="158"/>
      <c r="GFG11" s="158"/>
      <c r="GFH11" s="158"/>
      <c r="GFI11" s="158"/>
      <c r="GFJ11" s="158"/>
      <c r="GFK11" s="158"/>
      <c r="GFL11" s="158"/>
      <c r="GFM11" s="158"/>
      <c r="GFN11" s="158"/>
      <c r="GFO11" s="158"/>
      <c r="GFP11" s="158"/>
      <c r="GFQ11" s="158"/>
      <c r="GFR11" s="158"/>
      <c r="GFS11" s="158"/>
      <c r="GFT11" s="158"/>
      <c r="GFU11" s="158"/>
      <c r="GFV11" s="158"/>
      <c r="GFW11" s="158"/>
      <c r="GFX11" s="158"/>
      <c r="GFY11" s="158"/>
      <c r="GFZ11" s="158"/>
      <c r="GGA11" s="158"/>
      <c r="GGB11" s="158"/>
      <c r="GGC11" s="158"/>
      <c r="GGD11" s="158"/>
      <c r="GGE11" s="158"/>
      <c r="GGF11" s="158"/>
      <c r="GGG11" s="158"/>
      <c r="GGH11" s="158"/>
      <c r="GGI11" s="158"/>
      <c r="GGJ11" s="158"/>
      <c r="GGK11" s="158"/>
      <c r="GGL11" s="158"/>
      <c r="GGM11" s="158"/>
      <c r="GGN11" s="158"/>
      <c r="GGO11" s="158"/>
      <c r="GGP11" s="158"/>
      <c r="GGQ11" s="158"/>
      <c r="GGR11" s="158"/>
      <c r="GGS11" s="158"/>
      <c r="GGT11" s="158"/>
      <c r="GGU11" s="158"/>
      <c r="GGV11" s="158"/>
      <c r="GGW11" s="158"/>
      <c r="GGX11" s="158"/>
      <c r="GGY11" s="158"/>
      <c r="GGZ11" s="158"/>
      <c r="GHA11" s="158"/>
      <c r="GHB11" s="158"/>
      <c r="GHC11" s="158"/>
      <c r="GHD11" s="158"/>
      <c r="GHE11" s="158"/>
      <c r="GHF11" s="158"/>
      <c r="GHG11" s="158"/>
      <c r="GHH11" s="158"/>
      <c r="GHI11" s="158"/>
      <c r="GHJ11" s="158"/>
      <c r="GHK11" s="158"/>
      <c r="GHL11" s="158"/>
      <c r="GHM11" s="158"/>
      <c r="GHN11" s="158"/>
      <c r="GHO11" s="158"/>
      <c r="GHP11" s="158"/>
      <c r="GHQ11" s="158"/>
      <c r="GHR11" s="158"/>
      <c r="GHS11" s="158"/>
      <c r="GHT11" s="158"/>
      <c r="GHU11" s="158"/>
      <c r="GHV11" s="158"/>
      <c r="GHW11" s="158"/>
      <c r="GHX11" s="158"/>
      <c r="GHY11" s="158"/>
      <c r="GHZ11" s="158"/>
      <c r="GIA11" s="158"/>
      <c r="GIB11" s="158"/>
      <c r="GIC11" s="158"/>
      <c r="GID11" s="158"/>
      <c r="GIE11" s="158"/>
      <c r="GIF11" s="158"/>
      <c r="GIG11" s="158"/>
      <c r="GIH11" s="158"/>
      <c r="GII11" s="158"/>
      <c r="GIJ11" s="158"/>
      <c r="GIK11" s="158"/>
      <c r="GIL11" s="158"/>
      <c r="GIM11" s="158"/>
      <c r="GIN11" s="158"/>
      <c r="GIO11" s="158"/>
      <c r="GIP11" s="158"/>
      <c r="GIQ11" s="158"/>
      <c r="GIR11" s="158"/>
      <c r="GIS11" s="158"/>
      <c r="GIT11" s="158"/>
      <c r="GIU11" s="158"/>
      <c r="GIV11" s="158"/>
      <c r="GIW11" s="158"/>
      <c r="GIX11" s="158"/>
      <c r="GIY11" s="158"/>
      <c r="GIZ11" s="158"/>
      <c r="GJA11" s="158"/>
      <c r="GJB11" s="158"/>
      <c r="GJC11" s="158"/>
      <c r="GJD11" s="158"/>
      <c r="GJE11" s="158"/>
      <c r="GJF11" s="158"/>
      <c r="GJG11" s="158"/>
      <c r="GJH11" s="158"/>
      <c r="GJI11" s="158"/>
      <c r="GJJ11" s="158"/>
      <c r="GJK11" s="158"/>
      <c r="GJL11" s="158"/>
      <c r="GJM11" s="158"/>
      <c r="GJN11" s="158"/>
      <c r="GJO11" s="158"/>
      <c r="GJP11" s="158"/>
      <c r="GJQ11" s="158"/>
      <c r="GJR11" s="158"/>
      <c r="GJS11" s="158"/>
      <c r="GJT11" s="158"/>
      <c r="GJU11" s="158"/>
      <c r="GJV11" s="158"/>
      <c r="GJW11" s="158"/>
      <c r="GJX11" s="158"/>
      <c r="GJY11" s="158"/>
      <c r="GJZ11" s="158"/>
      <c r="GKA11" s="158"/>
      <c r="GKB11" s="158"/>
      <c r="GKC11" s="158"/>
      <c r="GKD11" s="158"/>
      <c r="GKE11" s="158"/>
      <c r="GKF11" s="158"/>
      <c r="GKG11" s="158"/>
      <c r="GKH11" s="158"/>
      <c r="GKI11" s="158"/>
      <c r="GKJ11" s="158"/>
      <c r="GKK11" s="158"/>
      <c r="GKL11" s="158"/>
      <c r="GKM11" s="158"/>
      <c r="GKN11" s="158"/>
      <c r="GKO11" s="158"/>
      <c r="GKP11" s="158"/>
      <c r="GKQ11" s="158"/>
      <c r="GKR11" s="158"/>
      <c r="GKS11" s="158"/>
      <c r="GKT11" s="158"/>
      <c r="GKU11" s="158"/>
      <c r="GKV11" s="158"/>
      <c r="GKW11" s="158"/>
      <c r="GKX11" s="158"/>
      <c r="GKY11" s="158"/>
      <c r="GKZ11" s="158"/>
      <c r="GLA11" s="158"/>
      <c r="GLB11" s="158"/>
      <c r="GLC11" s="158"/>
      <c r="GLD11" s="158"/>
      <c r="GLE11" s="158"/>
      <c r="GLF11" s="158"/>
      <c r="GLG11" s="158"/>
      <c r="GLH11" s="158"/>
      <c r="GLI11" s="158"/>
      <c r="GLJ11" s="158"/>
      <c r="GLK11" s="158"/>
      <c r="GLL11" s="158"/>
      <c r="GLM11" s="158"/>
      <c r="GLN11" s="158"/>
      <c r="GLO11" s="158"/>
      <c r="GLP11" s="158"/>
      <c r="GLQ11" s="158"/>
      <c r="GLR11" s="158"/>
      <c r="GLS11" s="158"/>
      <c r="GLT11" s="158"/>
      <c r="GLU11" s="158"/>
      <c r="GLV11" s="158"/>
      <c r="GLW11" s="158"/>
      <c r="GLX11" s="158"/>
      <c r="GLY11" s="158"/>
      <c r="GLZ11" s="158"/>
      <c r="GMA11" s="158"/>
      <c r="GMB11" s="158"/>
      <c r="GMC11" s="158"/>
      <c r="GMD11" s="158"/>
      <c r="GME11" s="158"/>
      <c r="GMF11" s="158"/>
      <c r="GMG11" s="158"/>
      <c r="GMH11" s="158"/>
      <c r="GMI11" s="158"/>
      <c r="GMJ11" s="158"/>
      <c r="GMK11" s="158"/>
      <c r="GML11" s="158"/>
      <c r="GMM11" s="158"/>
      <c r="GMN11" s="158"/>
      <c r="GMO11" s="158"/>
      <c r="GMP11" s="158"/>
      <c r="GMQ11" s="158"/>
      <c r="GMR11" s="158"/>
      <c r="GMS11" s="158"/>
      <c r="GMT11" s="158"/>
      <c r="GMU11" s="158"/>
      <c r="GMV11" s="158"/>
      <c r="GMW11" s="158"/>
      <c r="GMX11" s="158"/>
      <c r="GMY11" s="158"/>
      <c r="GMZ11" s="158"/>
      <c r="GNA11" s="158"/>
      <c r="GNB11" s="158"/>
      <c r="GNC11" s="158"/>
      <c r="GND11" s="158"/>
      <c r="GNE11" s="158"/>
      <c r="GNF11" s="158"/>
      <c r="GNG11" s="158"/>
      <c r="GNH11" s="158"/>
      <c r="GNI11" s="158"/>
      <c r="GNJ11" s="158"/>
      <c r="GNK11" s="158"/>
      <c r="GNL11" s="158"/>
      <c r="GNM11" s="158"/>
      <c r="GNN11" s="158"/>
      <c r="GNO11" s="158"/>
      <c r="GNP11" s="158"/>
      <c r="GNQ11" s="158"/>
      <c r="GNR11" s="158"/>
      <c r="GNS11" s="158"/>
      <c r="GNT11" s="158"/>
      <c r="GNU11" s="158"/>
      <c r="GNV11" s="158"/>
      <c r="GNW11" s="158"/>
      <c r="GNX11" s="158"/>
      <c r="GNY11" s="158"/>
      <c r="GNZ11" s="158"/>
      <c r="GOA11" s="158"/>
      <c r="GOB11" s="158"/>
      <c r="GOC11" s="158"/>
      <c r="GOD11" s="158"/>
      <c r="GOE11" s="158"/>
      <c r="GOF11" s="158"/>
      <c r="GOG11" s="158"/>
      <c r="GOH11" s="158"/>
      <c r="GOI11" s="158"/>
      <c r="GOJ11" s="158"/>
      <c r="GOK11" s="158"/>
      <c r="GOL11" s="158"/>
      <c r="GOM11" s="158"/>
      <c r="GON11" s="158"/>
      <c r="GOO11" s="158"/>
      <c r="GOP11" s="158"/>
      <c r="GOQ11" s="158"/>
      <c r="GOR11" s="158"/>
      <c r="GOS11" s="158"/>
      <c r="GOT11" s="158"/>
      <c r="GOU11" s="158"/>
      <c r="GOV11" s="158"/>
      <c r="GOW11" s="158"/>
      <c r="GOX11" s="158"/>
      <c r="GOY11" s="158"/>
      <c r="GOZ11" s="158"/>
      <c r="GPA11" s="158"/>
      <c r="GPB11" s="158"/>
      <c r="GPC11" s="158"/>
      <c r="GPD11" s="158"/>
      <c r="GPE11" s="158"/>
      <c r="GPF11" s="158"/>
      <c r="GPG11" s="158"/>
      <c r="GPH11" s="158"/>
      <c r="GPI11" s="158"/>
      <c r="GPJ11" s="158"/>
      <c r="GPK11" s="158"/>
      <c r="GPL11" s="158"/>
      <c r="GPM11" s="158"/>
      <c r="GPN11" s="158"/>
      <c r="GPO11" s="158"/>
      <c r="GPP11" s="158"/>
      <c r="GPQ11" s="158"/>
      <c r="GPR11" s="158"/>
      <c r="GPS11" s="158"/>
      <c r="GPT11" s="158"/>
      <c r="GPU11" s="158"/>
      <c r="GPV11" s="158"/>
      <c r="GPW11" s="158"/>
      <c r="GPX11" s="158"/>
      <c r="GPY11" s="158"/>
      <c r="GPZ11" s="158"/>
      <c r="GQA11" s="158"/>
      <c r="GQB11" s="158"/>
      <c r="GQC11" s="158"/>
      <c r="GQD11" s="158"/>
      <c r="GQE11" s="158"/>
      <c r="GQF11" s="158"/>
      <c r="GQG11" s="158"/>
      <c r="GQH11" s="158"/>
      <c r="GQI11" s="158"/>
      <c r="GQJ11" s="158"/>
      <c r="GQK11" s="158"/>
      <c r="GQL11" s="158"/>
      <c r="GQM11" s="158"/>
      <c r="GQN11" s="158"/>
      <c r="GQO11" s="158"/>
      <c r="GQP11" s="158"/>
      <c r="GQQ11" s="158"/>
      <c r="GQR11" s="158"/>
      <c r="GQS11" s="158"/>
      <c r="GQT11" s="158"/>
      <c r="GQU11" s="158"/>
      <c r="GQV11" s="158"/>
      <c r="GQW11" s="158"/>
      <c r="GQX11" s="158"/>
      <c r="GQY11" s="158"/>
      <c r="GQZ11" s="158"/>
      <c r="GRA11" s="158"/>
      <c r="GRB11" s="158"/>
      <c r="GRC11" s="158"/>
      <c r="GRD11" s="158"/>
      <c r="GRE11" s="158"/>
      <c r="GRF11" s="158"/>
      <c r="GRG11" s="158"/>
      <c r="GRH11" s="158"/>
      <c r="GRI11" s="158"/>
      <c r="GRJ11" s="158"/>
      <c r="GRK11" s="158"/>
      <c r="GRL11" s="158"/>
      <c r="GRM11" s="158"/>
      <c r="GRN11" s="158"/>
      <c r="GRO11" s="158"/>
      <c r="GRP11" s="158"/>
      <c r="GRQ11" s="158"/>
      <c r="GRR11" s="158"/>
      <c r="GRS11" s="158"/>
      <c r="GRT11" s="158"/>
      <c r="GRU11" s="158"/>
      <c r="GRV11" s="158"/>
      <c r="GRW11" s="158"/>
      <c r="GRX11" s="158"/>
      <c r="GRY11" s="158"/>
      <c r="GRZ11" s="158"/>
      <c r="GSA11" s="158"/>
      <c r="GSB11" s="158"/>
      <c r="GSC11" s="158"/>
      <c r="GSD11" s="158"/>
      <c r="GSE11" s="158"/>
      <c r="GSF11" s="158"/>
      <c r="GSG11" s="158"/>
      <c r="GSH11" s="158"/>
      <c r="GSI11" s="158"/>
      <c r="GSJ11" s="158"/>
      <c r="GSK11" s="158"/>
      <c r="GSL11" s="158"/>
      <c r="GSM11" s="158"/>
      <c r="GSN11" s="158"/>
      <c r="GSO11" s="158"/>
      <c r="GSP11" s="158"/>
      <c r="GSQ11" s="158"/>
      <c r="GSR11" s="158"/>
      <c r="GSS11" s="158"/>
      <c r="GST11" s="158"/>
      <c r="GSU11" s="158"/>
      <c r="GSV11" s="158"/>
      <c r="GSW11" s="158"/>
      <c r="GSX11" s="158"/>
      <c r="GSY11" s="158"/>
      <c r="GSZ11" s="158"/>
      <c r="GTA11" s="158"/>
      <c r="GTB11" s="158"/>
      <c r="GTC11" s="158"/>
      <c r="GTD11" s="158"/>
      <c r="GTE11" s="158"/>
      <c r="GTF11" s="158"/>
      <c r="GTG11" s="158"/>
      <c r="GTH11" s="158"/>
      <c r="GTI11" s="158"/>
      <c r="GTJ11" s="158"/>
      <c r="GTK11" s="158"/>
      <c r="GTL11" s="158"/>
      <c r="GTM11" s="158"/>
      <c r="GTN11" s="158"/>
      <c r="GTO11" s="158"/>
      <c r="GTP11" s="158"/>
      <c r="GTQ11" s="158"/>
      <c r="GTR11" s="158"/>
      <c r="GTS11" s="158"/>
      <c r="GTT11" s="158"/>
      <c r="GTU11" s="158"/>
      <c r="GTV11" s="158"/>
      <c r="GTW11" s="158"/>
      <c r="GTX11" s="158"/>
      <c r="GTY11" s="158"/>
      <c r="GTZ11" s="158"/>
      <c r="GUA11" s="158"/>
      <c r="GUB11" s="158"/>
      <c r="GUC11" s="158"/>
      <c r="GUD11" s="158"/>
      <c r="GUE11" s="158"/>
      <c r="GUF11" s="158"/>
      <c r="GUG11" s="158"/>
      <c r="GUH11" s="158"/>
      <c r="GUI11" s="158"/>
      <c r="GUJ11" s="158"/>
      <c r="GUK11" s="158"/>
      <c r="GUL11" s="158"/>
      <c r="GUM11" s="158"/>
      <c r="GUN11" s="158"/>
      <c r="GUO11" s="158"/>
      <c r="GUP11" s="158"/>
      <c r="GUQ11" s="158"/>
      <c r="GUR11" s="158"/>
      <c r="GUS11" s="158"/>
      <c r="GUT11" s="158"/>
      <c r="GUU11" s="158"/>
      <c r="GUV11" s="158"/>
      <c r="GUW11" s="158"/>
      <c r="GUX11" s="158"/>
      <c r="GUY11" s="158"/>
      <c r="GUZ11" s="158"/>
      <c r="GVA11" s="158"/>
      <c r="GVB11" s="158"/>
      <c r="GVC11" s="158"/>
      <c r="GVD11" s="158"/>
      <c r="GVE11" s="158"/>
      <c r="GVF11" s="158"/>
      <c r="GVG11" s="158"/>
      <c r="GVH11" s="158"/>
      <c r="GVI11" s="158"/>
      <c r="GVJ11" s="158"/>
      <c r="GVK11" s="158"/>
      <c r="GVL11" s="158"/>
      <c r="GVM11" s="158"/>
      <c r="GVN11" s="158"/>
      <c r="GVO11" s="158"/>
      <c r="GVP11" s="158"/>
      <c r="GVQ11" s="158"/>
      <c r="GVR11" s="158"/>
      <c r="GVS11" s="158"/>
      <c r="GVT11" s="158"/>
      <c r="GVU11" s="158"/>
      <c r="GVV11" s="158"/>
      <c r="GVW11" s="158"/>
      <c r="GVX11" s="158"/>
      <c r="GVY11" s="158"/>
      <c r="GVZ11" s="158"/>
      <c r="GWA11" s="158"/>
      <c r="GWB11" s="158"/>
      <c r="GWC11" s="158"/>
      <c r="GWD11" s="158"/>
      <c r="GWE11" s="158"/>
      <c r="GWF11" s="158"/>
      <c r="GWG11" s="158"/>
      <c r="GWH11" s="158"/>
      <c r="GWI11" s="158"/>
      <c r="GWJ11" s="158"/>
      <c r="GWK11" s="158"/>
      <c r="GWL11" s="158"/>
      <c r="GWM11" s="158"/>
      <c r="GWN11" s="158"/>
      <c r="GWO11" s="158"/>
      <c r="GWP11" s="158"/>
      <c r="GWQ11" s="158"/>
      <c r="GWR11" s="158"/>
      <c r="GWS11" s="158"/>
      <c r="GWT11" s="158"/>
      <c r="GWU11" s="158"/>
      <c r="GWV11" s="158"/>
      <c r="GWW11" s="158"/>
      <c r="GWX11" s="158"/>
      <c r="GWY11" s="158"/>
      <c r="GWZ11" s="158"/>
      <c r="GXA11" s="158"/>
      <c r="GXB11" s="158"/>
      <c r="GXC11" s="158"/>
      <c r="GXD11" s="158"/>
      <c r="GXE11" s="158"/>
      <c r="GXF11" s="158"/>
      <c r="GXG11" s="158"/>
      <c r="GXH11" s="158"/>
      <c r="GXI11" s="158"/>
      <c r="GXJ11" s="158"/>
      <c r="GXK11" s="158"/>
      <c r="GXL11" s="158"/>
      <c r="GXM11" s="158"/>
      <c r="GXN11" s="158"/>
      <c r="GXO11" s="158"/>
      <c r="GXP11" s="158"/>
      <c r="GXQ11" s="158"/>
      <c r="GXR11" s="158"/>
      <c r="GXS11" s="158"/>
      <c r="GXT11" s="158"/>
      <c r="GXU11" s="158"/>
      <c r="GXV11" s="158"/>
      <c r="GXW11" s="158"/>
      <c r="GXX11" s="158"/>
      <c r="GXY11" s="158"/>
      <c r="GXZ11" s="158"/>
      <c r="GYA11" s="158"/>
      <c r="GYB11" s="158"/>
      <c r="GYC11" s="158"/>
      <c r="GYD11" s="158"/>
      <c r="GYE11" s="158"/>
      <c r="GYF11" s="158"/>
      <c r="GYG11" s="158"/>
      <c r="GYH11" s="158"/>
      <c r="GYI11" s="158"/>
      <c r="GYJ11" s="158"/>
      <c r="GYK11" s="158"/>
      <c r="GYL11" s="158"/>
      <c r="GYM11" s="158"/>
      <c r="GYN11" s="158"/>
      <c r="GYO11" s="158"/>
      <c r="GYP11" s="158"/>
      <c r="GYQ11" s="158"/>
      <c r="GYR11" s="158"/>
      <c r="GYS11" s="158"/>
      <c r="GYT11" s="158"/>
      <c r="GYU11" s="158"/>
      <c r="GYV11" s="158"/>
      <c r="GYW11" s="158"/>
      <c r="GYX11" s="158"/>
      <c r="GYY11" s="158"/>
      <c r="GYZ11" s="158"/>
      <c r="GZA11" s="158"/>
      <c r="GZB11" s="158"/>
      <c r="GZC11" s="158"/>
      <c r="GZD11" s="158"/>
      <c r="GZE11" s="158"/>
      <c r="GZF11" s="158"/>
      <c r="GZG11" s="158"/>
      <c r="GZH11" s="158"/>
      <c r="GZI11" s="158"/>
      <c r="GZJ11" s="158"/>
      <c r="GZK11" s="158"/>
      <c r="GZL11" s="158"/>
      <c r="GZM11" s="158"/>
      <c r="GZN11" s="158"/>
      <c r="GZO11" s="158"/>
      <c r="GZP11" s="158"/>
      <c r="GZQ11" s="158"/>
      <c r="GZR11" s="158"/>
      <c r="GZS11" s="158"/>
      <c r="GZT11" s="158"/>
      <c r="GZU11" s="158"/>
      <c r="GZV11" s="158"/>
      <c r="GZW11" s="158"/>
      <c r="GZX11" s="158"/>
      <c r="GZY11" s="158"/>
      <c r="GZZ11" s="158"/>
      <c r="HAA11" s="158"/>
      <c r="HAB11" s="158"/>
      <c r="HAC11" s="158"/>
      <c r="HAD11" s="158"/>
      <c r="HAE11" s="158"/>
      <c r="HAF11" s="158"/>
      <c r="HAG11" s="158"/>
      <c r="HAH11" s="158"/>
      <c r="HAI11" s="158"/>
      <c r="HAJ11" s="158"/>
      <c r="HAK11" s="158"/>
      <c r="HAL11" s="158"/>
      <c r="HAM11" s="158"/>
      <c r="HAN11" s="158"/>
      <c r="HAO11" s="158"/>
      <c r="HAP11" s="158"/>
      <c r="HAQ11" s="158"/>
      <c r="HAR11" s="158"/>
      <c r="HAS11" s="158"/>
      <c r="HAT11" s="158"/>
      <c r="HAU11" s="158"/>
      <c r="HAV11" s="158"/>
      <c r="HAW11" s="158"/>
      <c r="HAX11" s="158"/>
      <c r="HAY11" s="158"/>
      <c r="HAZ11" s="158"/>
      <c r="HBA11" s="158"/>
      <c r="HBB11" s="158"/>
      <c r="HBC11" s="158"/>
      <c r="HBD11" s="158"/>
      <c r="HBE11" s="158"/>
      <c r="HBF11" s="158"/>
      <c r="HBG11" s="158"/>
      <c r="HBH11" s="158"/>
      <c r="HBI11" s="158"/>
      <c r="HBJ11" s="158"/>
      <c r="HBK11" s="158"/>
      <c r="HBL11" s="158"/>
      <c r="HBM11" s="158"/>
      <c r="HBN11" s="158"/>
      <c r="HBO11" s="158"/>
      <c r="HBP11" s="158"/>
      <c r="HBQ11" s="158"/>
      <c r="HBR11" s="158"/>
      <c r="HBS11" s="158"/>
      <c r="HBT11" s="158"/>
      <c r="HBU11" s="158"/>
      <c r="HBV11" s="158"/>
      <c r="HBW11" s="158"/>
      <c r="HBX11" s="158"/>
      <c r="HBY11" s="158"/>
      <c r="HBZ11" s="158"/>
      <c r="HCA11" s="158"/>
      <c r="HCB11" s="158"/>
      <c r="HCC11" s="158"/>
      <c r="HCD11" s="158"/>
      <c r="HCE11" s="158"/>
      <c r="HCF11" s="158"/>
      <c r="HCG11" s="158"/>
      <c r="HCH11" s="158"/>
      <c r="HCI11" s="158"/>
      <c r="HCJ11" s="158"/>
      <c r="HCK11" s="158"/>
      <c r="HCL11" s="158"/>
      <c r="HCM11" s="158"/>
      <c r="HCN11" s="158"/>
      <c r="HCO11" s="158"/>
      <c r="HCP11" s="158"/>
      <c r="HCQ11" s="158"/>
      <c r="HCR11" s="158"/>
      <c r="HCS11" s="158"/>
      <c r="HCT11" s="158"/>
      <c r="HCU11" s="158"/>
      <c r="HCV11" s="158"/>
      <c r="HCW11" s="158"/>
      <c r="HCX11" s="158"/>
      <c r="HCY11" s="158"/>
      <c r="HCZ11" s="158"/>
      <c r="HDA11" s="158"/>
      <c r="HDB11" s="158"/>
      <c r="HDC11" s="158"/>
      <c r="HDD11" s="158"/>
      <c r="HDE11" s="158"/>
      <c r="HDF11" s="158"/>
      <c r="HDG11" s="158"/>
      <c r="HDH11" s="158"/>
      <c r="HDI11" s="158"/>
      <c r="HDJ11" s="158"/>
      <c r="HDK11" s="158"/>
      <c r="HDL11" s="158"/>
      <c r="HDM11" s="158"/>
      <c r="HDN11" s="158"/>
      <c r="HDO11" s="158"/>
      <c r="HDP11" s="158"/>
      <c r="HDQ11" s="158"/>
      <c r="HDR11" s="158"/>
      <c r="HDS11" s="158"/>
      <c r="HDT11" s="158"/>
      <c r="HDU11" s="158"/>
      <c r="HDV11" s="158"/>
      <c r="HDW11" s="158"/>
      <c r="HDX11" s="158"/>
      <c r="HDY11" s="158"/>
      <c r="HDZ11" s="158"/>
      <c r="HEA11" s="158"/>
      <c r="HEB11" s="158"/>
      <c r="HEC11" s="158"/>
      <c r="HED11" s="158"/>
      <c r="HEE11" s="158"/>
      <c r="HEF11" s="158"/>
      <c r="HEG11" s="158"/>
      <c r="HEH11" s="158"/>
      <c r="HEI11" s="158"/>
      <c r="HEJ11" s="158"/>
      <c r="HEK11" s="158"/>
      <c r="HEL11" s="158"/>
      <c r="HEM11" s="158"/>
      <c r="HEN11" s="158"/>
      <c r="HEO11" s="158"/>
      <c r="HEP11" s="158"/>
      <c r="HEQ11" s="158"/>
      <c r="HER11" s="158"/>
      <c r="HES11" s="158"/>
      <c r="HET11" s="158"/>
      <c r="HEU11" s="158"/>
      <c r="HEV11" s="158"/>
      <c r="HEW11" s="158"/>
      <c r="HEX11" s="158"/>
      <c r="HEY11" s="158"/>
      <c r="HEZ11" s="158"/>
      <c r="HFA11" s="158"/>
      <c r="HFB11" s="158"/>
      <c r="HFC11" s="158"/>
      <c r="HFD11" s="158"/>
      <c r="HFE11" s="158"/>
      <c r="HFF11" s="158"/>
      <c r="HFG11" s="158"/>
      <c r="HFH11" s="158"/>
      <c r="HFI11" s="158"/>
      <c r="HFJ11" s="158"/>
      <c r="HFK11" s="158"/>
      <c r="HFL11" s="158"/>
      <c r="HFM11" s="158"/>
      <c r="HFN11" s="158"/>
      <c r="HFO11" s="158"/>
      <c r="HFP11" s="158"/>
      <c r="HFQ11" s="158"/>
      <c r="HFR11" s="158"/>
      <c r="HFS11" s="158"/>
      <c r="HFT11" s="158"/>
      <c r="HFU11" s="158"/>
      <c r="HFV11" s="158"/>
      <c r="HFW11" s="158"/>
      <c r="HFX11" s="158"/>
      <c r="HFY11" s="158"/>
      <c r="HFZ11" s="158"/>
      <c r="HGA11" s="158"/>
      <c r="HGB11" s="158"/>
      <c r="HGC11" s="158"/>
      <c r="HGD11" s="158"/>
      <c r="HGE11" s="158"/>
      <c r="HGF11" s="158"/>
      <c r="HGG11" s="158"/>
      <c r="HGH11" s="158"/>
      <c r="HGI11" s="158"/>
      <c r="HGJ11" s="158"/>
      <c r="HGK11" s="158"/>
      <c r="HGL11" s="158"/>
      <c r="HGM11" s="158"/>
      <c r="HGN11" s="158"/>
      <c r="HGO11" s="158"/>
      <c r="HGP11" s="158"/>
      <c r="HGQ11" s="158"/>
      <c r="HGR11" s="158"/>
      <c r="HGS11" s="158"/>
      <c r="HGT11" s="158"/>
      <c r="HGU11" s="158"/>
      <c r="HGV11" s="158"/>
      <c r="HGW11" s="158"/>
      <c r="HGX11" s="158"/>
      <c r="HGY11" s="158"/>
      <c r="HGZ11" s="158"/>
      <c r="HHA11" s="158"/>
      <c r="HHB11" s="158"/>
      <c r="HHC11" s="158"/>
      <c r="HHD11" s="158"/>
      <c r="HHE11" s="158"/>
      <c r="HHF11" s="158"/>
      <c r="HHG11" s="158"/>
      <c r="HHH11" s="158"/>
      <c r="HHI11" s="158"/>
      <c r="HHJ11" s="158"/>
      <c r="HHK11" s="158"/>
      <c r="HHL11" s="158"/>
      <c r="HHM11" s="158"/>
      <c r="HHN11" s="158"/>
      <c r="HHO11" s="158"/>
      <c r="HHP11" s="158"/>
      <c r="HHQ11" s="158"/>
      <c r="HHR11" s="158"/>
      <c r="HHS11" s="158"/>
      <c r="HHT11" s="158"/>
      <c r="HHU11" s="158"/>
      <c r="HHV11" s="158"/>
      <c r="HHW11" s="158"/>
      <c r="HHX11" s="158"/>
      <c r="HHY11" s="158"/>
      <c r="HHZ11" s="158"/>
      <c r="HIA11" s="158"/>
      <c r="HIB11" s="158"/>
      <c r="HIC11" s="158"/>
      <c r="HID11" s="158"/>
      <c r="HIE11" s="158"/>
      <c r="HIF11" s="158"/>
      <c r="HIG11" s="158"/>
      <c r="HIH11" s="158"/>
      <c r="HII11" s="158"/>
      <c r="HIJ11" s="158"/>
      <c r="HIK11" s="158"/>
      <c r="HIL11" s="158"/>
      <c r="HIM11" s="158"/>
      <c r="HIN11" s="158"/>
      <c r="HIO11" s="158"/>
      <c r="HIP11" s="158"/>
      <c r="HIQ11" s="158"/>
      <c r="HIR11" s="158"/>
      <c r="HIS11" s="158"/>
      <c r="HIT11" s="158"/>
      <c r="HIU11" s="158"/>
      <c r="HIV11" s="158"/>
      <c r="HIW11" s="158"/>
      <c r="HIX11" s="158"/>
      <c r="HIY11" s="158"/>
      <c r="HIZ11" s="158"/>
      <c r="HJA11" s="158"/>
      <c r="HJB11" s="158"/>
      <c r="HJC11" s="158"/>
      <c r="HJD11" s="158"/>
      <c r="HJE11" s="158"/>
      <c r="HJF11" s="158"/>
      <c r="HJG11" s="158"/>
      <c r="HJH11" s="158"/>
      <c r="HJI11" s="158"/>
      <c r="HJJ11" s="158"/>
      <c r="HJK11" s="158"/>
      <c r="HJL11" s="158"/>
      <c r="HJM11" s="158"/>
      <c r="HJN11" s="158"/>
      <c r="HJO11" s="158"/>
      <c r="HJP11" s="158"/>
      <c r="HJQ11" s="158"/>
      <c r="HJR11" s="158"/>
      <c r="HJS11" s="158"/>
      <c r="HJT11" s="158"/>
      <c r="HJU11" s="158"/>
      <c r="HJV11" s="158"/>
      <c r="HJW11" s="158"/>
      <c r="HJX11" s="158"/>
      <c r="HJY11" s="158"/>
      <c r="HJZ11" s="158"/>
      <c r="HKA11" s="158"/>
      <c r="HKB11" s="158"/>
      <c r="HKC11" s="158"/>
      <c r="HKD11" s="158"/>
      <c r="HKE11" s="158"/>
      <c r="HKF11" s="158"/>
      <c r="HKG11" s="158"/>
      <c r="HKH11" s="158"/>
      <c r="HKI11" s="158"/>
      <c r="HKJ11" s="158"/>
      <c r="HKK11" s="158"/>
      <c r="HKL11" s="158"/>
      <c r="HKM11" s="158"/>
      <c r="HKN11" s="158"/>
      <c r="HKO11" s="158"/>
      <c r="HKP11" s="158"/>
      <c r="HKQ11" s="158"/>
      <c r="HKR11" s="158"/>
      <c r="HKS11" s="158"/>
      <c r="HKT11" s="158"/>
      <c r="HKU11" s="158"/>
      <c r="HKV11" s="158"/>
      <c r="HKW11" s="158"/>
      <c r="HKX11" s="158"/>
      <c r="HKY11" s="158"/>
      <c r="HKZ11" s="158"/>
      <c r="HLA11" s="158"/>
      <c r="HLB11" s="158"/>
      <c r="HLC11" s="158"/>
      <c r="HLD11" s="158"/>
      <c r="HLE11" s="158"/>
      <c r="HLF11" s="158"/>
      <c r="HLG11" s="158"/>
      <c r="HLH11" s="158"/>
      <c r="HLI11" s="158"/>
      <c r="HLJ11" s="158"/>
      <c r="HLK11" s="158"/>
      <c r="HLL11" s="158"/>
      <c r="HLM11" s="158"/>
      <c r="HLN11" s="158"/>
      <c r="HLO11" s="158"/>
      <c r="HLP11" s="158"/>
      <c r="HLQ11" s="158"/>
      <c r="HLR11" s="158"/>
      <c r="HLS11" s="158"/>
      <c r="HLT11" s="158"/>
      <c r="HLU11" s="158"/>
      <c r="HLV11" s="158"/>
      <c r="HLW11" s="158"/>
      <c r="HLX11" s="158"/>
      <c r="HLY11" s="158"/>
      <c r="HLZ11" s="158"/>
      <c r="HMA11" s="158"/>
      <c r="HMB11" s="158"/>
      <c r="HMC11" s="158"/>
      <c r="HMD11" s="158"/>
      <c r="HME11" s="158"/>
      <c r="HMF11" s="158"/>
      <c r="HMG11" s="158"/>
      <c r="HMH11" s="158"/>
      <c r="HMI11" s="158"/>
      <c r="HMJ11" s="158"/>
      <c r="HMK11" s="158"/>
      <c r="HML11" s="158"/>
      <c r="HMM11" s="158"/>
      <c r="HMN11" s="158"/>
      <c r="HMO11" s="158"/>
      <c r="HMP11" s="158"/>
      <c r="HMQ11" s="158"/>
      <c r="HMR11" s="158"/>
      <c r="HMS11" s="158"/>
      <c r="HMT11" s="158"/>
      <c r="HMU11" s="158"/>
      <c r="HMV11" s="158"/>
      <c r="HMW11" s="158"/>
      <c r="HMX11" s="158"/>
      <c r="HMY11" s="158"/>
      <c r="HMZ11" s="158"/>
      <c r="HNA11" s="158"/>
      <c r="HNB11" s="158"/>
      <c r="HNC11" s="158"/>
      <c r="HND11" s="158"/>
      <c r="HNE11" s="158"/>
      <c r="HNF11" s="158"/>
      <c r="HNG11" s="158"/>
      <c r="HNH11" s="158"/>
      <c r="HNI11" s="158"/>
      <c r="HNJ11" s="158"/>
      <c r="HNK11" s="158"/>
      <c r="HNL11" s="158"/>
      <c r="HNM11" s="158"/>
      <c r="HNN11" s="158"/>
      <c r="HNO11" s="158"/>
      <c r="HNP11" s="158"/>
      <c r="HNQ11" s="158"/>
      <c r="HNR11" s="158"/>
      <c r="HNS11" s="158"/>
      <c r="HNT11" s="158"/>
      <c r="HNU11" s="158"/>
      <c r="HNV11" s="158"/>
      <c r="HNW11" s="158"/>
      <c r="HNX11" s="158"/>
      <c r="HNY11" s="158"/>
      <c r="HNZ11" s="158"/>
      <c r="HOA11" s="158"/>
      <c r="HOB11" s="158"/>
      <c r="HOC11" s="158"/>
      <c r="HOD11" s="158"/>
      <c r="HOE11" s="158"/>
      <c r="HOF11" s="158"/>
      <c r="HOG11" s="158"/>
      <c r="HOH11" s="158"/>
      <c r="HOI11" s="158"/>
      <c r="HOJ11" s="158"/>
      <c r="HOK11" s="158"/>
      <c r="HOL11" s="158"/>
      <c r="HOM11" s="158"/>
      <c r="HON11" s="158"/>
      <c r="HOO11" s="158"/>
      <c r="HOP11" s="158"/>
      <c r="HOQ11" s="158"/>
      <c r="HOR11" s="158"/>
      <c r="HOS11" s="158"/>
      <c r="HOT11" s="158"/>
      <c r="HOU11" s="158"/>
      <c r="HOV11" s="158"/>
      <c r="HOW11" s="158"/>
      <c r="HOX11" s="158"/>
      <c r="HOY11" s="158"/>
      <c r="HOZ11" s="158"/>
      <c r="HPA11" s="158"/>
      <c r="HPB11" s="158"/>
      <c r="HPC11" s="158"/>
      <c r="HPD11" s="158"/>
      <c r="HPE11" s="158"/>
      <c r="HPF11" s="158"/>
      <c r="HPG11" s="158"/>
      <c r="HPH11" s="158"/>
      <c r="HPI11" s="158"/>
      <c r="HPJ11" s="158"/>
      <c r="HPK11" s="158"/>
      <c r="HPL11" s="158"/>
      <c r="HPM11" s="158"/>
      <c r="HPN11" s="158"/>
      <c r="HPO11" s="158"/>
      <c r="HPP11" s="158"/>
      <c r="HPQ11" s="158"/>
      <c r="HPR11" s="158"/>
      <c r="HPS11" s="158"/>
      <c r="HPT11" s="158"/>
      <c r="HPU11" s="158"/>
      <c r="HPV11" s="158"/>
      <c r="HPW11" s="158"/>
      <c r="HPX11" s="158"/>
      <c r="HPY11" s="158"/>
      <c r="HPZ11" s="158"/>
      <c r="HQA11" s="158"/>
      <c r="HQB11" s="158"/>
      <c r="HQC11" s="158"/>
      <c r="HQD11" s="158"/>
      <c r="HQE11" s="158"/>
      <c r="HQF11" s="158"/>
      <c r="HQG11" s="158"/>
      <c r="HQH11" s="158"/>
      <c r="HQI11" s="158"/>
      <c r="HQJ11" s="158"/>
      <c r="HQK11" s="158"/>
      <c r="HQL11" s="158"/>
      <c r="HQM11" s="158"/>
      <c r="HQN11" s="158"/>
      <c r="HQO11" s="158"/>
      <c r="HQP11" s="158"/>
      <c r="HQQ11" s="158"/>
      <c r="HQR11" s="158"/>
      <c r="HQS11" s="158"/>
      <c r="HQT11" s="158"/>
      <c r="HQU11" s="158"/>
      <c r="HQV11" s="158"/>
      <c r="HQW11" s="158"/>
      <c r="HQX11" s="158"/>
      <c r="HQY11" s="158"/>
      <c r="HQZ11" s="158"/>
      <c r="HRA11" s="158"/>
      <c r="HRB11" s="158"/>
      <c r="HRC11" s="158"/>
      <c r="HRD11" s="158"/>
      <c r="HRE11" s="158"/>
      <c r="HRF11" s="158"/>
      <c r="HRG11" s="158"/>
      <c r="HRH11" s="158"/>
      <c r="HRI11" s="158"/>
      <c r="HRJ11" s="158"/>
      <c r="HRK11" s="158"/>
      <c r="HRL11" s="158"/>
      <c r="HRM11" s="158"/>
      <c r="HRN11" s="158"/>
      <c r="HRO11" s="158"/>
      <c r="HRP11" s="158"/>
      <c r="HRQ11" s="158"/>
      <c r="HRR11" s="158"/>
      <c r="HRS11" s="158"/>
      <c r="HRT11" s="158"/>
      <c r="HRU11" s="158"/>
      <c r="HRV11" s="158"/>
      <c r="HRW11" s="158"/>
      <c r="HRX11" s="158"/>
      <c r="HRY11" s="158"/>
      <c r="HRZ11" s="158"/>
      <c r="HSA11" s="158"/>
      <c r="HSB11" s="158"/>
      <c r="HSC11" s="158"/>
      <c r="HSD11" s="158"/>
      <c r="HSE11" s="158"/>
      <c r="HSF11" s="158"/>
      <c r="HSG11" s="158"/>
      <c r="HSH11" s="158"/>
      <c r="HSI11" s="158"/>
      <c r="HSJ11" s="158"/>
      <c r="HSK11" s="158"/>
      <c r="HSL11" s="158"/>
      <c r="HSM11" s="158"/>
      <c r="HSN11" s="158"/>
      <c r="HSO11" s="158"/>
      <c r="HSP11" s="158"/>
      <c r="HSQ11" s="158"/>
      <c r="HSR11" s="158"/>
      <c r="HSS11" s="158"/>
      <c r="HST11" s="158"/>
      <c r="HSU11" s="158"/>
      <c r="HSV11" s="158"/>
      <c r="HSW11" s="158"/>
      <c r="HSX11" s="158"/>
      <c r="HSY11" s="158"/>
      <c r="HSZ11" s="158"/>
      <c r="HTA11" s="158"/>
      <c r="HTB11" s="158"/>
      <c r="HTC11" s="158"/>
      <c r="HTD11" s="158"/>
      <c r="HTE11" s="158"/>
      <c r="HTF11" s="158"/>
      <c r="HTG11" s="158"/>
      <c r="HTH11" s="158"/>
      <c r="HTI11" s="158"/>
      <c r="HTJ11" s="158"/>
      <c r="HTK11" s="158"/>
      <c r="HTL11" s="158"/>
      <c r="HTM11" s="158"/>
      <c r="HTN11" s="158"/>
      <c r="HTO11" s="158"/>
      <c r="HTP11" s="158"/>
      <c r="HTQ11" s="158"/>
      <c r="HTR11" s="158"/>
      <c r="HTS11" s="158"/>
      <c r="HTT11" s="158"/>
      <c r="HTU11" s="158"/>
      <c r="HTV11" s="158"/>
      <c r="HTW11" s="158"/>
      <c r="HTX11" s="158"/>
      <c r="HTY11" s="158"/>
      <c r="HTZ11" s="158"/>
      <c r="HUA11" s="158"/>
      <c r="HUB11" s="158"/>
      <c r="HUC11" s="158"/>
      <c r="HUD11" s="158"/>
      <c r="HUE11" s="158"/>
      <c r="HUF11" s="158"/>
      <c r="HUG11" s="158"/>
      <c r="HUH11" s="158"/>
      <c r="HUI11" s="158"/>
      <c r="HUJ11" s="158"/>
      <c r="HUK11" s="158"/>
      <c r="HUL11" s="158"/>
      <c r="HUM11" s="158"/>
      <c r="HUN11" s="158"/>
      <c r="HUO11" s="158"/>
      <c r="HUP11" s="158"/>
      <c r="HUQ11" s="158"/>
      <c r="HUR11" s="158"/>
      <c r="HUS11" s="158"/>
      <c r="HUT11" s="158"/>
      <c r="HUU11" s="158"/>
      <c r="HUV11" s="158"/>
      <c r="HUW11" s="158"/>
      <c r="HUX11" s="158"/>
      <c r="HUY11" s="158"/>
      <c r="HUZ11" s="158"/>
      <c r="HVA11" s="158"/>
      <c r="HVB11" s="158"/>
      <c r="HVC11" s="158"/>
      <c r="HVD11" s="158"/>
      <c r="HVE11" s="158"/>
      <c r="HVF11" s="158"/>
      <c r="HVG11" s="158"/>
      <c r="HVH11" s="158"/>
      <c r="HVI11" s="158"/>
      <c r="HVJ11" s="158"/>
      <c r="HVK11" s="158"/>
      <c r="HVL11" s="158"/>
      <c r="HVM11" s="158"/>
      <c r="HVN11" s="158"/>
      <c r="HVO11" s="158"/>
      <c r="HVP11" s="158"/>
      <c r="HVQ11" s="158"/>
      <c r="HVR11" s="158"/>
      <c r="HVS11" s="158"/>
      <c r="HVT11" s="158"/>
      <c r="HVU11" s="158"/>
      <c r="HVV11" s="158"/>
      <c r="HVW11" s="158"/>
      <c r="HVX11" s="158"/>
      <c r="HVY11" s="158"/>
      <c r="HVZ11" s="158"/>
      <c r="HWA11" s="158"/>
      <c r="HWB11" s="158"/>
      <c r="HWC11" s="158"/>
      <c r="HWD11" s="158"/>
      <c r="HWE11" s="158"/>
      <c r="HWF11" s="158"/>
      <c r="HWG11" s="158"/>
      <c r="HWH11" s="158"/>
      <c r="HWI11" s="158"/>
      <c r="HWJ11" s="158"/>
      <c r="HWK11" s="158"/>
      <c r="HWL11" s="158"/>
      <c r="HWM11" s="158"/>
      <c r="HWN11" s="158"/>
      <c r="HWO11" s="158"/>
      <c r="HWP11" s="158"/>
      <c r="HWQ11" s="158"/>
      <c r="HWR11" s="158"/>
      <c r="HWS11" s="158"/>
      <c r="HWT11" s="158"/>
      <c r="HWU11" s="158"/>
      <c r="HWV11" s="158"/>
      <c r="HWW11" s="158"/>
      <c r="HWX11" s="158"/>
      <c r="HWY11" s="158"/>
      <c r="HWZ11" s="158"/>
      <c r="HXA11" s="158"/>
      <c r="HXB11" s="158"/>
      <c r="HXC11" s="158"/>
      <c r="HXD11" s="158"/>
      <c r="HXE11" s="158"/>
      <c r="HXF11" s="158"/>
      <c r="HXG11" s="158"/>
      <c r="HXH11" s="158"/>
      <c r="HXI11" s="158"/>
      <c r="HXJ11" s="158"/>
      <c r="HXK11" s="158"/>
      <c r="HXL11" s="158"/>
      <c r="HXM11" s="158"/>
      <c r="HXN11" s="158"/>
      <c r="HXO11" s="158"/>
      <c r="HXP11" s="158"/>
      <c r="HXQ11" s="158"/>
      <c r="HXR11" s="158"/>
      <c r="HXS11" s="158"/>
      <c r="HXT11" s="158"/>
      <c r="HXU11" s="158"/>
      <c r="HXV11" s="158"/>
      <c r="HXW11" s="158"/>
      <c r="HXX11" s="158"/>
      <c r="HXY11" s="158"/>
      <c r="HXZ11" s="158"/>
      <c r="HYA11" s="158"/>
      <c r="HYB11" s="158"/>
      <c r="HYC11" s="158"/>
      <c r="HYD11" s="158"/>
      <c r="HYE11" s="158"/>
      <c r="HYF11" s="158"/>
      <c r="HYG11" s="158"/>
      <c r="HYH11" s="158"/>
      <c r="HYI11" s="158"/>
      <c r="HYJ11" s="158"/>
      <c r="HYK11" s="158"/>
      <c r="HYL11" s="158"/>
      <c r="HYM11" s="158"/>
      <c r="HYN11" s="158"/>
      <c r="HYO11" s="158"/>
      <c r="HYP11" s="158"/>
      <c r="HYQ11" s="158"/>
      <c r="HYR11" s="158"/>
      <c r="HYS11" s="158"/>
      <c r="HYT11" s="158"/>
      <c r="HYU11" s="158"/>
      <c r="HYV11" s="158"/>
      <c r="HYW11" s="158"/>
      <c r="HYX11" s="158"/>
      <c r="HYY11" s="158"/>
      <c r="HYZ11" s="158"/>
      <c r="HZA11" s="158"/>
      <c r="HZB11" s="158"/>
      <c r="HZC11" s="158"/>
      <c r="HZD11" s="158"/>
      <c r="HZE11" s="158"/>
      <c r="HZF11" s="158"/>
      <c r="HZG11" s="158"/>
      <c r="HZH11" s="158"/>
      <c r="HZI11" s="158"/>
      <c r="HZJ11" s="158"/>
      <c r="HZK11" s="158"/>
      <c r="HZL11" s="158"/>
      <c r="HZM11" s="158"/>
      <c r="HZN11" s="158"/>
      <c r="HZO11" s="158"/>
      <c r="HZP11" s="158"/>
      <c r="HZQ11" s="158"/>
      <c r="HZR11" s="158"/>
      <c r="HZS11" s="158"/>
      <c r="HZT11" s="158"/>
      <c r="HZU11" s="158"/>
      <c r="HZV11" s="158"/>
      <c r="HZW11" s="158"/>
      <c r="HZX11" s="158"/>
      <c r="HZY11" s="158"/>
      <c r="HZZ11" s="158"/>
      <c r="IAA11" s="158"/>
      <c r="IAB11" s="158"/>
      <c r="IAC11" s="158"/>
      <c r="IAD11" s="158"/>
      <c r="IAE11" s="158"/>
      <c r="IAF11" s="158"/>
      <c r="IAG11" s="158"/>
      <c r="IAH11" s="158"/>
      <c r="IAI11" s="158"/>
      <c r="IAJ11" s="158"/>
      <c r="IAK11" s="158"/>
      <c r="IAL11" s="158"/>
      <c r="IAM11" s="158"/>
      <c r="IAN11" s="158"/>
      <c r="IAO11" s="158"/>
      <c r="IAP11" s="158"/>
      <c r="IAQ11" s="158"/>
      <c r="IAR11" s="158"/>
      <c r="IAS11" s="158"/>
      <c r="IAT11" s="158"/>
      <c r="IAU11" s="158"/>
      <c r="IAV11" s="158"/>
      <c r="IAW11" s="158"/>
      <c r="IAX11" s="158"/>
      <c r="IAY11" s="158"/>
      <c r="IAZ11" s="158"/>
      <c r="IBA11" s="158"/>
      <c r="IBB11" s="158"/>
      <c r="IBC11" s="158"/>
      <c r="IBD11" s="158"/>
      <c r="IBE11" s="158"/>
      <c r="IBF11" s="158"/>
      <c r="IBG11" s="158"/>
      <c r="IBH11" s="158"/>
      <c r="IBI11" s="158"/>
      <c r="IBJ11" s="158"/>
      <c r="IBK11" s="158"/>
      <c r="IBL11" s="158"/>
      <c r="IBM11" s="158"/>
      <c r="IBN11" s="158"/>
      <c r="IBO11" s="158"/>
      <c r="IBP11" s="158"/>
      <c r="IBQ11" s="158"/>
      <c r="IBR11" s="158"/>
      <c r="IBS11" s="158"/>
      <c r="IBT11" s="158"/>
      <c r="IBU11" s="158"/>
      <c r="IBV11" s="158"/>
      <c r="IBW11" s="158"/>
      <c r="IBX11" s="158"/>
      <c r="IBY11" s="158"/>
      <c r="IBZ11" s="158"/>
      <c r="ICA11" s="158"/>
      <c r="ICB11" s="158"/>
      <c r="ICC11" s="158"/>
      <c r="ICD11" s="158"/>
      <c r="ICE11" s="158"/>
      <c r="ICF11" s="158"/>
      <c r="ICG11" s="158"/>
      <c r="ICH11" s="158"/>
      <c r="ICI11" s="158"/>
      <c r="ICJ11" s="158"/>
      <c r="ICK11" s="158"/>
      <c r="ICL11" s="158"/>
      <c r="ICM11" s="158"/>
      <c r="ICN11" s="158"/>
      <c r="ICO11" s="158"/>
      <c r="ICP11" s="158"/>
      <c r="ICQ11" s="158"/>
      <c r="ICR11" s="158"/>
      <c r="ICS11" s="158"/>
      <c r="ICT11" s="158"/>
      <c r="ICU11" s="158"/>
      <c r="ICV11" s="158"/>
      <c r="ICW11" s="158"/>
      <c r="ICX11" s="158"/>
      <c r="ICY11" s="158"/>
      <c r="ICZ11" s="158"/>
      <c r="IDA11" s="158"/>
      <c r="IDB11" s="158"/>
      <c r="IDC11" s="158"/>
      <c r="IDD11" s="158"/>
      <c r="IDE11" s="158"/>
      <c r="IDF11" s="158"/>
      <c r="IDG11" s="158"/>
      <c r="IDH11" s="158"/>
      <c r="IDI11" s="158"/>
      <c r="IDJ11" s="158"/>
      <c r="IDK11" s="158"/>
      <c r="IDL11" s="158"/>
      <c r="IDM11" s="158"/>
      <c r="IDN11" s="158"/>
      <c r="IDO11" s="158"/>
      <c r="IDP11" s="158"/>
      <c r="IDQ11" s="158"/>
      <c r="IDR11" s="158"/>
      <c r="IDS11" s="158"/>
      <c r="IDT11" s="158"/>
      <c r="IDU11" s="158"/>
      <c r="IDV11" s="158"/>
      <c r="IDW11" s="158"/>
      <c r="IDX11" s="158"/>
      <c r="IDY11" s="158"/>
      <c r="IDZ11" s="158"/>
      <c r="IEA11" s="158"/>
      <c r="IEB11" s="158"/>
      <c r="IEC11" s="158"/>
      <c r="IED11" s="158"/>
      <c r="IEE11" s="158"/>
      <c r="IEF11" s="158"/>
      <c r="IEG11" s="158"/>
      <c r="IEH11" s="158"/>
      <c r="IEI11" s="158"/>
      <c r="IEJ11" s="158"/>
      <c r="IEK11" s="158"/>
      <c r="IEL11" s="158"/>
      <c r="IEM11" s="158"/>
      <c r="IEN11" s="158"/>
      <c r="IEO11" s="158"/>
      <c r="IEP11" s="158"/>
      <c r="IEQ11" s="158"/>
      <c r="IER11" s="158"/>
      <c r="IES11" s="158"/>
      <c r="IET11" s="158"/>
      <c r="IEU11" s="158"/>
      <c r="IEV11" s="158"/>
      <c r="IEW11" s="158"/>
      <c r="IEX11" s="158"/>
      <c r="IEY11" s="158"/>
      <c r="IEZ11" s="158"/>
      <c r="IFA11" s="158"/>
      <c r="IFB11" s="158"/>
      <c r="IFC11" s="158"/>
      <c r="IFD11" s="158"/>
      <c r="IFE11" s="158"/>
      <c r="IFF11" s="158"/>
      <c r="IFG11" s="158"/>
      <c r="IFH11" s="158"/>
      <c r="IFI11" s="158"/>
      <c r="IFJ11" s="158"/>
      <c r="IFK11" s="158"/>
      <c r="IFL11" s="158"/>
      <c r="IFM11" s="158"/>
      <c r="IFN11" s="158"/>
      <c r="IFO11" s="158"/>
      <c r="IFP11" s="158"/>
      <c r="IFQ11" s="158"/>
      <c r="IFR11" s="158"/>
      <c r="IFS11" s="158"/>
      <c r="IFT11" s="158"/>
      <c r="IFU11" s="158"/>
      <c r="IFV11" s="158"/>
      <c r="IFW11" s="158"/>
      <c r="IFX11" s="158"/>
      <c r="IFY11" s="158"/>
      <c r="IFZ11" s="158"/>
      <c r="IGA11" s="158"/>
      <c r="IGB11" s="158"/>
      <c r="IGC11" s="158"/>
      <c r="IGD11" s="158"/>
      <c r="IGE11" s="158"/>
      <c r="IGF11" s="158"/>
      <c r="IGG11" s="158"/>
      <c r="IGH11" s="158"/>
      <c r="IGI11" s="158"/>
      <c r="IGJ11" s="158"/>
      <c r="IGK11" s="158"/>
      <c r="IGL11" s="158"/>
      <c r="IGM11" s="158"/>
      <c r="IGN11" s="158"/>
      <c r="IGO11" s="158"/>
      <c r="IGP11" s="158"/>
      <c r="IGQ11" s="158"/>
      <c r="IGR11" s="158"/>
      <c r="IGS11" s="158"/>
      <c r="IGT11" s="158"/>
      <c r="IGU11" s="158"/>
      <c r="IGV11" s="158"/>
      <c r="IGW11" s="158"/>
      <c r="IGX11" s="158"/>
      <c r="IGY11" s="158"/>
      <c r="IGZ11" s="158"/>
      <c r="IHA11" s="158"/>
      <c r="IHB11" s="158"/>
      <c r="IHC11" s="158"/>
      <c r="IHD11" s="158"/>
      <c r="IHE11" s="158"/>
      <c r="IHF11" s="158"/>
      <c r="IHG11" s="158"/>
      <c r="IHH11" s="158"/>
      <c r="IHI11" s="158"/>
      <c r="IHJ11" s="158"/>
      <c r="IHK11" s="158"/>
      <c r="IHL11" s="158"/>
      <c r="IHM11" s="158"/>
      <c r="IHN11" s="158"/>
      <c r="IHO11" s="158"/>
      <c r="IHP11" s="158"/>
      <c r="IHQ11" s="158"/>
      <c r="IHR11" s="158"/>
      <c r="IHS11" s="158"/>
      <c r="IHT11" s="158"/>
      <c r="IHU11" s="158"/>
      <c r="IHV11" s="158"/>
      <c r="IHW11" s="158"/>
      <c r="IHX11" s="158"/>
      <c r="IHY11" s="158"/>
      <c r="IHZ11" s="158"/>
      <c r="IIA11" s="158"/>
      <c r="IIB11" s="158"/>
      <c r="IIC11" s="158"/>
      <c r="IID11" s="158"/>
      <c r="IIE11" s="158"/>
      <c r="IIF11" s="158"/>
      <c r="IIG11" s="158"/>
      <c r="IIH11" s="158"/>
      <c r="III11" s="158"/>
      <c r="IIJ11" s="158"/>
      <c r="IIK11" s="158"/>
      <c r="IIL11" s="158"/>
      <c r="IIM11" s="158"/>
      <c r="IIN11" s="158"/>
      <c r="IIO11" s="158"/>
      <c r="IIP11" s="158"/>
      <c r="IIQ11" s="158"/>
      <c r="IIR11" s="158"/>
      <c r="IIS11" s="158"/>
      <c r="IIT11" s="158"/>
      <c r="IIU11" s="158"/>
      <c r="IIV11" s="158"/>
      <c r="IIW11" s="158"/>
      <c r="IIX11" s="158"/>
      <c r="IIY11" s="158"/>
      <c r="IIZ11" s="158"/>
      <c r="IJA11" s="158"/>
      <c r="IJB11" s="158"/>
      <c r="IJC11" s="158"/>
      <c r="IJD11" s="158"/>
      <c r="IJE11" s="158"/>
      <c r="IJF11" s="158"/>
      <c r="IJG11" s="158"/>
      <c r="IJH11" s="158"/>
      <c r="IJI11" s="158"/>
      <c r="IJJ11" s="158"/>
      <c r="IJK11" s="158"/>
      <c r="IJL11" s="158"/>
      <c r="IJM11" s="158"/>
      <c r="IJN11" s="158"/>
      <c r="IJO11" s="158"/>
      <c r="IJP11" s="158"/>
      <c r="IJQ11" s="158"/>
      <c r="IJR11" s="158"/>
      <c r="IJS11" s="158"/>
      <c r="IJT11" s="158"/>
      <c r="IJU11" s="158"/>
      <c r="IJV11" s="158"/>
      <c r="IJW11" s="158"/>
      <c r="IJX11" s="158"/>
      <c r="IJY11" s="158"/>
      <c r="IJZ11" s="158"/>
      <c r="IKA11" s="158"/>
      <c r="IKB11" s="158"/>
      <c r="IKC11" s="158"/>
      <c r="IKD11" s="158"/>
      <c r="IKE11" s="158"/>
      <c r="IKF11" s="158"/>
      <c r="IKG11" s="158"/>
      <c r="IKH11" s="158"/>
      <c r="IKI11" s="158"/>
      <c r="IKJ11" s="158"/>
      <c r="IKK11" s="158"/>
      <c r="IKL11" s="158"/>
      <c r="IKM11" s="158"/>
      <c r="IKN11" s="158"/>
      <c r="IKO11" s="158"/>
      <c r="IKP11" s="158"/>
      <c r="IKQ11" s="158"/>
      <c r="IKR11" s="158"/>
      <c r="IKS11" s="158"/>
      <c r="IKT11" s="158"/>
      <c r="IKU11" s="158"/>
      <c r="IKV11" s="158"/>
      <c r="IKW11" s="158"/>
      <c r="IKX11" s="158"/>
      <c r="IKY11" s="158"/>
      <c r="IKZ11" s="158"/>
      <c r="ILA11" s="158"/>
      <c r="ILB11" s="158"/>
      <c r="ILC11" s="158"/>
      <c r="ILD11" s="158"/>
      <c r="ILE11" s="158"/>
      <c r="ILF11" s="158"/>
      <c r="ILG11" s="158"/>
      <c r="ILH11" s="158"/>
      <c r="ILI11" s="158"/>
      <c r="ILJ11" s="158"/>
      <c r="ILK11" s="158"/>
      <c r="ILL11" s="158"/>
      <c r="ILM11" s="158"/>
      <c r="ILN11" s="158"/>
      <c r="ILO11" s="158"/>
      <c r="ILP11" s="158"/>
      <c r="ILQ11" s="158"/>
      <c r="ILR11" s="158"/>
      <c r="ILS11" s="158"/>
      <c r="ILT11" s="158"/>
      <c r="ILU11" s="158"/>
      <c r="ILV11" s="158"/>
      <c r="ILW11" s="158"/>
      <c r="ILX11" s="158"/>
      <c r="ILY11" s="158"/>
      <c r="ILZ11" s="158"/>
      <c r="IMA11" s="158"/>
      <c r="IMB11" s="158"/>
      <c r="IMC11" s="158"/>
      <c r="IMD11" s="158"/>
      <c r="IME11" s="158"/>
      <c r="IMF11" s="158"/>
      <c r="IMG11" s="158"/>
      <c r="IMH11" s="158"/>
      <c r="IMI11" s="158"/>
      <c r="IMJ11" s="158"/>
      <c r="IMK11" s="158"/>
      <c r="IML11" s="158"/>
      <c r="IMM11" s="158"/>
      <c r="IMN11" s="158"/>
      <c r="IMO11" s="158"/>
      <c r="IMP11" s="158"/>
      <c r="IMQ11" s="158"/>
      <c r="IMR11" s="158"/>
      <c r="IMS11" s="158"/>
      <c r="IMT11" s="158"/>
      <c r="IMU11" s="158"/>
      <c r="IMV11" s="158"/>
      <c r="IMW11" s="158"/>
      <c r="IMX11" s="158"/>
      <c r="IMY11" s="158"/>
      <c r="IMZ11" s="158"/>
      <c r="INA11" s="158"/>
      <c r="INB11" s="158"/>
      <c r="INC11" s="158"/>
      <c r="IND11" s="158"/>
      <c r="INE11" s="158"/>
      <c r="INF11" s="158"/>
      <c r="ING11" s="158"/>
      <c r="INH11" s="158"/>
      <c r="INI11" s="158"/>
      <c r="INJ11" s="158"/>
      <c r="INK11" s="158"/>
      <c r="INL11" s="158"/>
      <c r="INM11" s="158"/>
      <c r="INN11" s="158"/>
      <c r="INO11" s="158"/>
      <c r="INP11" s="158"/>
      <c r="INQ11" s="158"/>
      <c r="INR11" s="158"/>
      <c r="INS11" s="158"/>
      <c r="INT11" s="158"/>
      <c r="INU11" s="158"/>
      <c r="INV11" s="158"/>
      <c r="INW11" s="158"/>
      <c r="INX11" s="158"/>
      <c r="INY11" s="158"/>
      <c r="INZ11" s="158"/>
      <c r="IOA11" s="158"/>
      <c r="IOB11" s="158"/>
      <c r="IOC11" s="158"/>
      <c r="IOD11" s="158"/>
      <c r="IOE11" s="158"/>
      <c r="IOF11" s="158"/>
      <c r="IOG11" s="158"/>
      <c r="IOH11" s="158"/>
      <c r="IOI11" s="158"/>
      <c r="IOJ11" s="158"/>
      <c r="IOK11" s="158"/>
      <c r="IOL11" s="158"/>
      <c r="IOM11" s="158"/>
      <c r="ION11" s="158"/>
      <c r="IOO11" s="158"/>
      <c r="IOP11" s="158"/>
      <c r="IOQ11" s="158"/>
      <c r="IOR11" s="158"/>
      <c r="IOS11" s="158"/>
      <c r="IOT11" s="158"/>
      <c r="IOU11" s="158"/>
      <c r="IOV11" s="158"/>
      <c r="IOW11" s="158"/>
      <c r="IOX11" s="158"/>
      <c r="IOY11" s="158"/>
      <c r="IOZ11" s="158"/>
      <c r="IPA11" s="158"/>
      <c r="IPB11" s="158"/>
      <c r="IPC11" s="158"/>
      <c r="IPD11" s="158"/>
      <c r="IPE11" s="158"/>
      <c r="IPF11" s="158"/>
      <c r="IPG11" s="158"/>
      <c r="IPH11" s="158"/>
      <c r="IPI11" s="158"/>
      <c r="IPJ11" s="158"/>
      <c r="IPK11" s="158"/>
      <c r="IPL11" s="158"/>
      <c r="IPM11" s="158"/>
      <c r="IPN11" s="158"/>
      <c r="IPO11" s="158"/>
      <c r="IPP11" s="158"/>
      <c r="IPQ11" s="158"/>
      <c r="IPR11" s="158"/>
      <c r="IPS11" s="158"/>
      <c r="IPT11" s="158"/>
      <c r="IPU11" s="158"/>
      <c r="IPV11" s="158"/>
      <c r="IPW11" s="158"/>
      <c r="IPX11" s="158"/>
      <c r="IPY11" s="158"/>
      <c r="IPZ11" s="158"/>
      <c r="IQA11" s="158"/>
      <c r="IQB11" s="158"/>
      <c r="IQC11" s="158"/>
      <c r="IQD11" s="158"/>
      <c r="IQE11" s="158"/>
      <c r="IQF11" s="158"/>
      <c r="IQG11" s="158"/>
      <c r="IQH11" s="158"/>
      <c r="IQI11" s="158"/>
      <c r="IQJ11" s="158"/>
      <c r="IQK11" s="158"/>
      <c r="IQL11" s="158"/>
      <c r="IQM11" s="158"/>
      <c r="IQN11" s="158"/>
      <c r="IQO11" s="158"/>
      <c r="IQP11" s="158"/>
      <c r="IQQ11" s="158"/>
      <c r="IQR11" s="158"/>
      <c r="IQS11" s="158"/>
      <c r="IQT11" s="158"/>
      <c r="IQU11" s="158"/>
      <c r="IQV11" s="158"/>
      <c r="IQW11" s="158"/>
      <c r="IQX11" s="158"/>
      <c r="IQY11" s="158"/>
      <c r="IQZ11" s="158"/>
      <c r="IRA11" s="158"/>
      <c r="IRB11" s="158"/>
      <c r="IRC11" s="158"/>
      <c r="IRD11" s="158"/>
      <c r="IRE11" s="158"/>
      <c r="IRF11" s="158"/>
      <c r="IRG11" s="158"/>
      <c r="IRH11" s="158"/>
      <c r="IRI11" s="158"/>
      <c r="IRJ11" s="158"/>
      <c r="IRK11" s="158"/>
      <c r="IRL11" s="158"/>
      <c r="IRM11" s="158"/>
      <c r="IRN11" s="158"/>
      <c r="IRO11" s="158"/>
      <c r="IRP11" s="158"/>
      <c r="IRQ11" s="158"/>
      <c r="IRR11" s="158"/>
      <c r="IRS11" s="158"/>
      <c r="IRT11" s="158"/>
      <c r="IRU11" s="158"/>
      <c r="IRV11" s="158"/>
      <c r="IRW11" s="158"/>
      <c r="IRX11" s="158"/>
      <c r="IRY11" s="158"/>
      <c r="IRZ11" s="158"/>
      <c r="ISA11" s="158"/>
      <c r="ISB11" s="158"/>
      <c r="ISC11" s="158"/>
      <c r="ISD11" s="158"/>
      <c r="ISE11" s="158"/>
      <c r="ISF11" s="158"/>
      <c r="ISG11" s="158"/>
      <c r="ISH11" s="158"/>
      <c r="ISI11" s="158"/>
      <c r="ISJ11" s="158"/>
      <c r="ISK11" s="158"/>
      <c r="ISL11" s="158"/>
      <c r="ISM11" s="158"/>
      <c r="ISN11" s="158"/>
      <c r="ISO11" s="158"/>
      <c r="ISP11" s="158"/>
      <c r="ISQ11" s="158"/>
      <c r="ISR11" s="158"/>
      <c r="ISS11" s="158"/>
      <c r="IST11" s="158"/>
      <c r="ISU11" s="158"/>
      <c r="ISV11" s="158"/>
      <c r="ISW11" s="158"/>
      <c r="ISX11" s="158"/>
      <c r="ISY11" s="158"/>
      <c r="ISZ11" s="158"/>
      <c r="ITA11" s="158"/>
      <c r="ITB11" s="158"/>
      <c r="ITC11" s="158"/>
      <c r="ITD11" s="158"/>
      <c r="ITE11" s="158"/>
      <c r="ITF11" s="158"/>
      <c r="ITG11" s="158"/>
      <c r="ITH11" s="158"/>
      <c r="ITI11" s="158"/>
      <c r="ITJ11" s="158"/>
      <c r="ITK11" s="158"/>
      <c r="ITL11" s="158"/>
      <c r="ITM11" s="158"/>
      <c r="ITN11" s="158"/>
      <c r="ITO11" s="158"/>
      <c r="ITP11" s="158"/>
      <c r="ITQ11" s="158"/>
      <c r="ITR11" s="158"/>
      <c r="ITS11" s="158"/>
      <c r="ITT11" s="158"/>
      <c r="ITU11" s="158"/>
      <c r="ITV11" s="158"/>
      <c r="ITW11" s="158"/>
      <c r="ITX11" s="158"/>
      <c r="ITY11" s="158"/>
      <c r="ITZ11" s="158"/>
      <c r="IUA11" s="158"/>
      <c r="IUB11" s="158"/>
      <c r="IUC11" s="158"/>
      <c r="IUD11" s="158"/>
      <c r="IUE11" s="158"/>
      <c r="IUF11" s="158"/>
      <c r="IUG11" s="158"/>
      <c r="IUH11" s="158"/>
      <c r="IUI11" s="158"/>
      <c r="IUJ11" s="158"/>
      <c r="IUK11" s="158"/>
      <c r="IUL11" s="158"/>
      <c r="IUM11" s="158"/>
      <c r="IUN11" s="158"/>
      <c r="IUO11" s="158"/>
      <c r="IUP11" s="158"/>
      <c r="IUQ11" s="158"/>
      <c r="IUR11" s="158"/>
      <c r="IUS11" s="158"/>
      <c r="IUT11" s="158"/>
      <c r="IUU11" s="158"/>
      <c r="IUV11" s="158"/>
      <c r="IUW11" s="158"/>
      <c r="IUX11" s="158"/>
      <c r="IUY11" s="158"/>
      <c r="IUZ11" s="158"/>
      <c r="IVA11" s="158"/>
      <c r="IVB11" s="158"/>
      <c r="IVC11" s="158"/>
      <c r="IVD11" s="158"/>
      <c r="IVE11" s="158"/>
      <c r="IVF11" s="158"/>
      <c r="IVG11" s="158"/>
      <c r="IVH11" s="158"/>
      <c r="IVI11" s="158"/>
      <c r="IVJ11" s="158"/>
      <c r="IVK11" s="158"/>
      <c r="IVL11" s="158"/>
      <c r="IVM11" s="158"/>
      <c r="IVN11" s="158"/>
      <c r="IVO11" s="158"/>
      <c r="IVP11" s="158"/>
      <c r="IVQ11" s="158"/>
      <c r="IVR11" s="158"/>
      <c r="IVS11" s="158"/>
      <c r="IVT11" s="158"/>
      <c r="IVU11" s="158"/>
      <c r="IVV11" s="158"/>
      <c r="IVW11" s="158"/>
      <c r="IVX11" s="158"/>
      <c r="IVY11" s="158"/>
      <c r="IVZ11" s="158"/>
      <c r="IWA11" s="158"/>
      <c r="IWB11" s="158"/>
      <c r="IWC11" s="158"/>
      <c r="IWD11" s="158"/>
      <c r="IWE11" s="158"/>
      <c r="IWF11" s="158"/>
      <c r="IWG11" s="158"/>
      <c r="IWH11" s="158"/>
      <c r="IWI11" s="158"/>
      <c r="IWJ11" s="158"/>
      <c r="IWK11" s="158"/>
      <c r="IWL11" s="158"/>
      <c r="IWM11" s="158"/>
      <c r="IWN11" s="158"/>
      <c r="IWO11" s="158"/>
      <c r="IWP11" s="158"/>
      <c r="IWQ11" s="158"/>
      <c r="IWR11" s="158"/>
      <c r="IWS11" s="158"/>
      <c r="IWT11" s="158"/>
      <c r="IWU11" s="158"/>
      <c r="IWV11" s="158"/>
      <c r="IWW11" s="158"/>
      <c r="IWX11" s="158"/>
      <c r="IWY11" s="158"/>
      <c r="IWZ11" s="158"/>
      <c r="IXA11" s="158"/>
      <c r="IXB11" s="158"/>
      <c r="IXC11" s="158"/>
      <c r="IXD11" s="158"/>
      <c r="IXE11" s="158"/>
      <c r="IXF11" s="158"/>
      <c r="IXG11" s="158"/>
      <c r="IXH11" s="158"/>
      <c r="IXI11" s="158"/>
      <c r="IXJ11" s="158"/>
      <c r="IXK11" s="158"/>
      <c r="IXL11" s="158"/>
      <c r="IXM11" s="158"/>
      <c r="IXN11" s="158"/>
      <c r="IXO11" s="158"/>
      <c r="IXP11" s="158"/>
      <c r="IXQ11" s="158"/>
      <c r="IXR11" s="158"/>
      <c r="IXS11" s="158"/>
      <c r="IXT11" s="158"/>
      <c r="IXU11" s="158"/>
      <c r="IXV11" s="158"/>
      <c r="IXW11" s="158"/>
      <c r="IXX11" s="158"/>
      <c r="IXY11" s="158"/>
      <c r="IXZ11" s="158"/>
      <c r="IYA11" s="158"/>
      <c r="IYB11" s="158"/>
      <c r="IYC11" s="158"/>
      <c r="IYD11" s="158"/>
      <c r="IYE11" s="158"/>
      <c r="IYF11" s="158"/>
      <c r="IYG11" s="158"/>
      <c r="IYH11" s="158"/>
      <c r="IYI11" s="158"/>
      <c r="IYJ11" s="158"/>
      <c r="IYK11" s="158"/>
      <c r="IYL11" s="158"/>
      <c r="IYM11" s="158"/>
      <c r="IYN11" s="158"/>
      <c r="IYO11" s="158"/>
      <c r="IYP11" s="158"/>
      <c r="IYQ11" s="158"/>
      <c r="IYR11" s="158"/>
      <c r="IYS11" s="158"/>
      <c r="IYT11" s="158"/>
      <c r="IYU11" s="158"/>
      <c r="IYV11" s="158"/>
      <c r="IYW11" s="158"/>
      <c r="IYX11" s="158"/>
      <c r="IYY11" s="158"/>
      <c r="IYZ11" s="158"/>
      <c r="IZA11" s="158"/>
      <c r="IZB11" s="158"/>
      <c r="IZC11" s="158"/>
      <c r="IZD11" s="158"/>
      <c r="IZE11" s="158"/>
      <c r="IZF11" s="158"/>
      <c r="IZG11" s="158"/>
      <c r="IZH11" s="158"/>
      <c r="IZI11" s="158"/>
      <c r="IZJ11" s="158"/>
      <c r="IZK11" s="158"/>
      <c r="IZL11" s="158"/>
      <c r="IZM11" s="158"/>
      <c r="IZN11" s="158"/>
      <c r="IZO11" s="158"/>
      <c r="IZP11" s="158"/>
      <c r="IZQ11" s="158"/>
      <c r="IZR11" s="158"/>
      <c r="IZS11" s="158"/>
      <c r="IZT11" s="158"/>
      <c r="IZU11" s="158"/>
      <c r="IZV11" s="158"/>
      <c r="IZW11" s="158"/>
      <c r="IZX11" s="158"/>
      <c r="IZY11" s="158"/>
      <c r="IZZ11" s="158"/>
      <c r="JAA11" s="158"/>
      <c r="JAB11" s="158"/>
      <c r="JAC11" s="158"/>
      <c r="JAD11" s="158"/>
      <c r="JAE11" s="158"/>
      <c r="JAF11" s="158"/>
      <c r="JAG11" s="158"/>
      <c r="JAH11" s="158"/>
      <c r="JAI11" s="158"/>
      <c r="JAJ11" s="158"/>
      <c r="JAK11" s="158"/>
      <c r="JAL11" s="158"/>
      <c r="JAM11" s="158"/>
      <c r="JAN11" s="158"/>
      <c r="JAO11" s="158"/>
      <c r="JAP11" s="158"/>
      <c r="JAQ11" s="158"/>
      <c r="JAR11" s="158"/>
      <c r="JAS11" s="158"/>
      <c r="JAT11" s="158"/>
      <c r="JAU11" s="158"/>
      <c r="JAV11" s="158"/>
      <c r="JAW11" s="158"/>
      <c r="JAX11" s="158"/>
      <c r="JAY11" s="158"/>
      <c r="JAZ11" s="158"/>
      <c r="JBA11" s="158"/>
      <c r="JBB11" s="158"/>
      <c r="JBC11" s="158"/>
      <c r="JBD11" s="158"/>
      <c r="JBE11" s="158"/>
      <c r="JBF11" s="158"/>
      <c r="JBG11" s="158"/>
      <c r="JBH11" s="158"/>
      <c r="JBI11" s="158"/>
      <c r="JBJ11" s="158"/>
      <c r="JBK11" s="158"/>
      <c r="JBL11" s="158"/>
      <c r="JBM11" s="158"/>
      <c r="JBN11" s="158"/>
      <c r="JBO11" s="158"/>
      <c r="JBP11" s="158"/>
      <c r="JBQ11" s="158"/>
      <c r="JBR11" s="158"/>
      <c r="JBS11" s="158"/>
      <c r="JBT11" s="158"/>
      <c r="JBU11" s="158"/>
      <c r="JBV11" s="158"/>
      <c r="JBW11" s="158"/>
      <c r="JBX11" s="158"/>
      <c r="JBY11" s="158"/>
      <c r="JBZ11" s="158"/>
      <c r="JCA11" s="158"/>
      <c r="JCB11" s="158"/>
      <c r="JCC11" s="158"/>
      <c r="JCD11" s="158"/>
      <c r="JCE11" s="158"/>
      <c r="JCF11" s="158"/>
      <c r="JCG11" s="158"/>
      <c r="JCH11" s="158"/>
      <c r="JCI11" s="158"/>
      <c r="JCJ11" s="158"/>
      <c r="JCK11" s="158"/>
      <c r="JCL11" s="158"/>
      <c r="JCM11" s="158"/>
      <c r="JCN11" s="158"/>
      <c r="JCO11" s="158"/>
      <c r="JCP11" s="158"/>
      <c r="JCQ11" s="158"/>
      <c r="JCR11" s="158"/>
      <c r="JCS11" s="158"/>
      <c r="JCT11" s="158"/>
      <c r="JCU11" s="158"/>
      <c r="JCV11" s="158"/>
      <c r="JCW11" s="158"/>
      <c r="JCX11" s="158"/>
      <c r="JCY11" s="158"/>
      <c r="JCZ11" s="158"/>
      <c r="JDA11" s="158"/>
      <c r="JDB11" s="158"/>
      <c r="JDC11" s="158"/>
      <c r="JDD11" s="158"/>
      <c r="JDE11" s="158"/>
      <c r="JDF11" s="158"/>
      <c r="JDG11" s="158"/>
      <c r="JDH11" s="158"/>
      <c r="JDI11" s="158"/>
      <c r="JDJ11" s="158"/>
      <c r="JDK11" s="158"/>
      <c r="JDL11" s="158"/>
      <c r="JDM11" s="158"/>
      <c r="JDN11" s="158"/>
      <c r="JDO11" s="158"/>
      <c r="JDP11" s="158"/>
      <c r="JDQ11" s="158"/>
      <c r="JDR11" s="158"/>
      <c r="JDS11" s="158"/>
      <c r="JDT11" s="158"/>
      <c r="JDU11" s="158"/>
      <c r="JDV11" s="158"/>
      <c r="JDW11" s="158"/>
      <c r="JDX11" s="158"/>
      <c r="JDY11" s="158"/>
      <c r="JDZ11" s="158"/>
      <c r="JEA11" s="158"/>
      <c r="JEB11" s="158"/>
      <c r="JEC11" s="158"/>
      <c r="JED11" s="158"/>
      <c r="JEE11" s="158"/>
      <c r="JEF11" s="158"/>
      <c r="JEG11" s="158"/>
      <c r="JEH11" s="158"/>
      <c r="JEI11" s="158"/>
      <c r="JEJ11" s="158"/>
      <c r="JEK11" s="158"/>
      <c r="JEL11" s="158"/>
      <c r="JEM11" s="158"/>
      <c r="JEN11" s="158"/>
      <c r="JEO11" s="158"/>
      <c r="JEP11" s="158"/>
      <c r="JEQ11" s="158"/>
      <c r="JER11" s="158"/>
      <c r="JES11" s="158"/>
      <c r="JET11" s="158"/>
      <c r="JEU11" s="158"/>
      <c r="JEV11" s="158"/>
      <c r="JEW11" s="158"/>
      <c r="JEX11" s="158"/>
      <c r="JEY11" s="158"/>
      <c r="JEZ11" s="158"/>
      <c r="JFA11" s="158"/>
      <c r="JFB11" s="158"/>
      <c r="JFC11" s="158"/>
      <c r="JFD11" s="158"/>
      <c r="JFE11" s="158"/>
      <c r="JFF11" s="158"/>
      <c r="JFG11" s="158"/>
      <c r="JFH11" s="158"/>
      <c r="JFI11" s="158"/>
      <c r="JFJ11" s="158"/>
      <c r="JFK11" s="158"/>
      <c r="JFL11" s="158"/>
      <c r="JFM11" s="158"/>
      <c r="JFN11" s="158"/>
      <c r="JFO11" s="158"/>
      <c r="JFP11" s="158"/>
      <c r="JFQ11" s="158"/>
      <c r="JFR11" s="158"/>
      <c r="JFS11" s="158"/>
      <c r="JFT11" s="158"/>
      <c r="JFU11" s="158"/>
      <c r="JFV11" s="158"/>
      <c r="JFW11" s="158"/>
      <c r="JFX11" s="158"/>
      <c r="JFY11" s="158"/>
      <c r="JFZ11" s="158"/>
      <c r="JGA11" s="158"/>
      <c r="JGB11" s="158"/>
      <c r="JGC11" s="158"/>
      <c r="JGD11" s="158"/>
      <c r="JGE11" s="158"/>
      <c r="JGF11" s="158"/>
      <c r="JGG11" s="158"/>
      <c r="JGH11" s="158"/>
      <c r="JGI11" s="158"/>
      <c r="JGJ11" s="158"/>
      <c r="JGK11" s="158"/>
      <c r="JGL11" s="158"/>
      <c r="JGM11" s="158"/>
      <c r="JGN11" s="158"/>
      <c r="JGO11" s="158"/>
      <c r="JGP11" s="158"/>
      <c r="JGQ11" s="158"/>
      <c r="JGR11" s="158"/>
      <c r="JGS11" s="158"/>
      <c r="JGT11" s="158"/>
      <c r="JGU11" s="158"/>
      <c r="JGV11" s="158"/>
      <c r="JGW11" s="158"/>
      <c r="JGX11" s="158"/>
      <c r="JGY11" s="158"/>
      <c r="JGZ11" s="158"/>
      <c r="JHA11" s="158"/>
      <c r="JHB11" s="158"/>
      <c r="JHC11" s="158"/>
      <c r="JHD11" s="158"/>
      <c r="JHE11" s="158"/>
      <c r="JHF11" s="158"/>
      <c r="JHG11" s="158"/>
      <c r="JHH11" s="158"/>
      <c r="JHI11" s="158"/>
      <c r="JHJ11" s="158"/>
      <c r="JHK11" s="158"/>
      <c r="JHL11" s="158"/>
      <c r="JHM11" s="158"/>
      <c r="JHN11" s="158"/>
      <c r="JHO11" s="158"/>
      <c r="JHP11" s="158"/>
      <c r="JHQ11" s="158"/>
      <c r="JHR11" s="158"/>
      <c r="JHS11" s="158"/>
      <c r="JHT11" s="158"/>
      <c r="JHU11" s="158"/>
      <c r="JHV11" s="158"/>
      <c r="JHW11" s="158"/>
      <c r="JHX11" s="158"/>
      <c r="JHY11" s="158"/>
      <c r="JHZ11" s="158"/>
      <c r="JIA11" s="158"/>
      <c r="JIB11" s="158"/>
      <c r="JIC11" s="158"/>
      <c r="JID11" s="158"/>
      <c r="JIE11" s="158"/>
      <c r="JIF11" s="158"/>
      <c r="JIG11" s="158"/>
      <c r="JIH11" s="158"/>
      <c r="JII11" s="158"/>
      <c r="JIJ11" s="158"/>
      <c r="JIK11" s="158"/>
      <c r="JIL11" s="158"/>
      <c r="JIM11" s="158"/>
      <c r="JIN11" s="158"/>
      <c r="JIO11" s="158"/>
      <c r="JIP11" s="158"/>
      <c r="JIQ11" s="158"/>
      <c r="JIR11" s="158"/>
      <c r="JIS11" s="158"/>
      <c r="JIT11" s="158"/>
      <c r="JIU11" s="158"/>
      <c r="JIV11" s="158"/>
      <c r="JIW11" s="158"/>
      <c r="JIX11" s="158"/>
      <c r="JIY11" s="158"/>
      <c r="JIZ11" s="158"/>
      <c r="JJA11" s="158"/>
      <c r="JJB11" s="158"/>
      <c r="JJC11" s="158"/>
      <c r="JJD11" s="158"/>
      <c r="JJE11" s="158"/>
      <c r="JJF11" s="158"/>
      <c r="JJG11" s="158"/>
      <c r="JJH11" s="158"/>
      <c r="JJI11" s="158"/>
      <c r="JJJ11" s="158"/>
      <c r="JJK11" s="158"/>
      <c r="JJL11" s="158"/>
      <c r="JJM11" s="158"/>
      <c r="JJN11" s="158"/>
      <c r="JJO11" s="158"/>
      <c r="JJP11" s="158"/>
      <c r="JJQ11" s="158"/>
      <c r="JJR11" s="158"/>
      <c r="JJS11" s="158"/>
      <c r="JJT11" s="158"/>
      <c r="JJU11" s="158"/>
      <c r="JJV11" s="158"/>
      <c r="JJW11" s="158"/>
      <c r="JJX11" s="158"/>
      <c r="JJY11" s="158"/>
      <c r="JJZ11" s="158"/>
      <c r="JKA11" s="158"/>
      <c r="JKB11" s="158"/>
      <c r="JKC11" s="158"/>
      <c r="JKD11" s="158"/>
      <c r="JKE11" s="158"/>
      <c r="JKF11" s="158"/>
      <c r="JKG11" s="158"/>
      <c r="JKH11" s="158"/>
      <c r="JKI11" s="158"/>
      <c r="JKJ11" s="158"/>
      <c r="JKK11" s="158"/>
      <c r="JKL11" s="158"/>
      <c r="JKM11" s="158"/>
      <c r="JKN11" s="158"/>
      <c r="JKO11" s="158"/>
      <c r="JKP11" s="158"/>
      <c r="JKQ11" s="158"/>
      <c r="JKR11" s="158"/>
      <c r="JKS11" s="158"/>
      <c r="JKT11" s="158"/>
      <c r="JKU11" s="158"/>
      <c r="JKV11" s="158"/>
      <c r="JKW11" s="158"/>
      <c r="JKX11" s="158"/>
      <c r="JKY11" s="158"/>
      <c r="JKZ11" s="158"/>
      <c r="JLA11" s="158"/>
      <c r="JLB11" s="158"/>
      <c r="JLC11" s="158"/>
      <c r="JLD11" s="158"/>
      <c r="JLE11" s="158"/>
      <c r="JLF11" s="158"/>
      <c r="JLG11" s="158"/>
      <c r="JLH11" s="158"/>
      <c r="JLI11" s="158"/>
      <c r="JLJ11" s="158"/>
      <c r="JLK11" s="158"/>
      <c r="JLL11" s="158"/>
      <c r="JLM11" s="158"/>
      <c r="JLN11" s="158"/>
      <c r="JLO11" s="158"/>
      <c r="JLP11" s="158"/>
      <c r="JLQ11" s="158"/>
      <c r="JLR11" s="158"/>
      <c r="JLS11" s="158"/>
      <c r="JLT11" s="158"/>
      <c r="JLU11" s="158"/>
      <c r="JLV11" s="158"/>
      <c r="JLW11" s="158"/>
      <c r="JLX11" s="158"/>
      <c r="JLY11" s="158"/>
      <c r="JLZ11" s="158"/>
      <c r="JMA11" s="158"/>
      <c r="JMB11" s="158"/>
      <c r="JMC11" s="158"/>
      <c r="JMD11" s="158"/>
      <c r="JME11" s="158"/>
      <c r="JMF11" s="158"/>
      <c r="JMG11" s="158"/>
      <c r="JMH11" s="158"/>
      <c r="JMI11" s="158"/>
      <c r="JMJ11" s="158"/>
      <c r="JMK11" s="158"/>
      <c r="JML11" s="158"/>
      <c r="JMM11" s="158"/>
      <c r="JMN11" s="158"/>
      <c r="JMO11" s="158"/>
      <c r="JMP11" s="158"/>
      <c r="JMQ11" s="158"/>
      <c r="JMR11" s="158"/>
      <c r="JMS11" s="158"/>
      <c r="JMT11" s="158"/>
      <c r="JMU11" s="158"/>
      <c r="JMV11" s="158"/>
      <c r="JMW11" s="158"/>
      <c r="JMX11" s="158"/>
      <c r="JMY11" s="158"/>
      <c r="JMZ11" s="158"/>
      <c r="JNA11" s="158"/>
      <c r="JNB11" s="158"/>
      <c r="JNC11" s="158"/>
      <c r="JND11" s="158"/>
      <c r="JNE11" s="158"/>
      <c r="JNF11" s="158"/>
      <c r="JNG11" s="158"/>
      <c r="JNH11" s="158"/>
      <c r="JNI11" s="158"/>
      <c r="JNJ11" s="158"/>
      <c r="JNK11" s="158"/>
      <c r="JNL11" s="158"/>
      <c r="JNM11" s="158"/>
      <c r="JNN11" s="158"/>
      <c r="JNO11" s="158"/>
      <c r="JNP11" s="158"/>
      <c r="JNQ11" s="158"/>
      <c r="JNR11" s="158"/>
      <c r="JNS11" s="158"/>
      <c r="JNT11" s="158"/>
      <c r="JNU11" s="158"/>
      <c r="JNV11" s="158"/>
      <c r="JNW11" s="158"/>
      <c r="JNX11" s="158"/>
      <c r="JNY11" s="158"/>
      <c r="JNZ11" s="158"/>
      <c r="JOA11" s="158"/>
      <c r="JOB11" s="158"/>
      <c r="JOC11" s="158"/>
      <c r="JOD11" s="158"/>
      <c r="JOE11" s="158"/>
      <c r="JOF11" s="158"/>
      <c r="JOG11" s="158"/>
      <c r="JOH11" s="158"/>
      <c r="JOI11" s="158"/>
      <c r="JOJ11" s="158"/>
      <c r="JOK11" s="158"/>
      <c r="JOL11" s="158"/>
      <c r="JOM11" s="158"/>
      <c r="JON11" s="158"/>
      <c r="JOO11" s="158"/>
      <c r="JOP11" s="158"/>
      <c r="JOQ11" s="158"/>
      <c r="JOR11" s="158"/>
      <c r="JOS11" s="158"/>
      <c r="JOT11" s="158"/>
      <c r="JOU11" s="158"/>
      <c r="JOV11" s="158"/>
      <c r="JOW11" s="158"/>
      <c r="JOX11" s="158"/>
      <c r="JOY11" s="158"/>
      <c r="JOZ11" s="158"/>
      <c r="JPA11" s="158"/>
      <c r="JPB11" s="158"/>
      <c r="JPC11" s="158"/>
      <c r="JPD11" s="158"/>
      <c r="JPE11" s="158"/>
      <c r="JPF11" s="158"/>
      <c r="JPG11" s="158"/>
      <c r="JPH11" s="158"/>
      <c r="JPI11" s="158"/>
      <c r="JPJ11" s="158"/>
      <c r="JPK11" s="158"/>
      <c r="JPL11" s="158"/>
      <c r="JPM11" s="158"/>
      <c r="JPN11" s="158"/>
      <c r="JPO11" s="158"/>
      <c r="JPP11" s="158"/>
      <c r="JPQ11" s="158"/>
      <c r="JPR11" s="158"/>
      <c r="JPS11" s="158"/>
      <c r="JPT11" s="158"/>
      <c r="JPU11" s="158"/>
      <c r="JPV11" s="158"/>
      <c r="JPW11" s="158"/>
      <c r="JPX11" s="158"/>
      <c r="JPY11" s="158"/>
      <c r="JPZ11" s="158"/>
      <c r="JQA11" s="158"/>
      <c r="JQB11" s="158"/>
      <c r="JQC11" s="158"/>
      <c r="JQD11" s="158"/>
      <c r="JQE11" s="158"/>
      <c r="JQF11" s="158"/>
      <c r="JQG11" s="158"/>
      <c r="JQH11" s="158"/>
      <c r="JQI11" s="158"/>
      <c r="JQJ11" s="158"/>
      <c r="JQK11" s="158"/>
      <c r="JQL11" s="158"/>
      <c r="JQM11" s="158"/>
      <c r="JQN11" s="158"/>
      <c r="JQO11" s="158"/>
      <c r="JQP11" s="158"/>
      <c r="JQQ11" s="158"/>
      <c r="JQR11" s="158"/>
      <c r="JQS11" s="158"/>
      <c r="JQT11" s="158"/>
      <c r="JQU11" s="158"/>
      <c r="JQV11" s="158"/>
      <c r="JQW11" s="158"/>
      <c r="JQX11" s="158"/>
      <c r="JQY11" s="158"/>
      <c r="JQZ11" s="158"/>
      <c r="JRA11" s="158"/>
      <c r="JRB11" s="158"/>
      <c r="JRC11" s="158"/>
      <c r="JRD11" s="158"/>
      <c r="JRE11" s="158"/>
      <c r="JRF11" s="158"/>
      <c r="JRG11" s="158"/>
      <c r="JRH11" s="158"/>
      <c r="JRI11" s="158"/>
      <c r="JRJ11" s="158"/>
      <c r="JRK11" s="158"/>
      <c r="JRL11" s="158"/>
      <c r="JRM11" s="158"/>
      <c r="JRN11" s="158"/>
      <c r="JRO11" s="158"/>
      <c r="JRP11" s="158"/>
      <c r="JRQ11" s="158"/>
      <c r="JRR11" s="158"/>
      <c r="JRS11" s="158"/>
      <c r="JRT11" s="158"/>
      <c r="JRU11" s="158"/>
      <c r="JRV11" s="158"/>
      <c r="JRW11" s="158"/>
      <c r="JRX11" s="158"/>
      <c r="JRY11" s="158"/>
      <c r="JRZ11" s="158"/>
      <c r="JSA11" s="158"/>
      <c r="JSB11" s="158"/>
      <c r="JSC11" s="158"/>
      <c r="JSD11" s="158"/>
      <c r="JSE11" s="158"/>
      <c r="JSF11" s="158"/>
      <c r="JSG11" s="158"/>
      <c r="JSH11" s="158"/>
      <c r="JSI11" s="158"/>
      <c r="JSJ11" s="158"/>
      <c r="JSK11" s="158"/>
      <c r="JSL11" s="158"/>
      <c r="JSM11" s="158"/>
      <c r="JSN11" s="158"/>
      <c r="JSO11" s="158"/>
      <c r="JSP11" s="158"/>
      <c r="JSQ11" s="158"/>
      <c r="JSR11" s="158"/>
      <c r="JSS11" s="158"/>
      <c r="JST11" s="158"/>
      <c r="JSU11" s="158"/>
      <c r="JSV11" s="158"/>
      <c r="JSW11" s="158"/>
      <c r="JSX11" s="158"/>
      <c r="JSY11" s="158"/>
      <c r="JSZ11" s="158"/>
      <c r="JTA11" s="158"/>
      <c r="JTB11" s="158"/>
      <c r="JTC11" s="158"/>
      <c r="JTD11" s="158"/>
      <c r="JTE11" s="158"/>
      <c r="JTF11" s="158"/>
      <c r="JTG11" s="158"/>
      <c r="JTH11" s="158"/>
      <c r="JTI11" s="158"/>
      <c r="JTJ11" s="158"/>
      <c r="JTK11" s="158"/>
      <c r="JTL11" s="158"/>
      <c r="JTM11" s="158"/>
      <c r="JTN11" s="158"/>
      <c r="JTO11" s="158"/>
      <c r="JTP11" s="158"/>
      <c r="JTQ11" s="158"/>
      <c r="JTR11" s="158"/>
      <c r="JTS11" s="158"/>
      <c r="JTT11" s="158"/>
      <c r="JTU11" s="158"/>
      <c r="JTV11" s="158"/>
      <c r="JTW11" s="158"/>
      <c r="JTX11" s="158"/>
      <c r="JTY11" s="158"/>
      <c r="JTZ11" s="158"/>
      <c r="JUA11" s="158"/>
      <c r="JUB11" s="158"/>
      <c r="JUC11" s="158"/>
      <c r="JUD11" s="158"/>
      <c r="JUE11" s="158"/>
      <c r="JUF11" s="158"/>
      <c r="JUG11" s="158"/>
      <c r="JUH11" s="158"/>
      <c r="JUI11" s="158"/>
      <c r="JUJ11" s="158"/>
      <c r="JUK11" s="158"/>
      <c r="JUL11" s="158"/>
      <c r="JUM11" s="158"/>
      <c r="JUN11" s="158"/>
      <c r="JUO11" s="158"/>
      <c r="JUP11" s="158"/>
      <c r="JUQ11" s="158"/>
      <c r="JUR11" s="158"/>
      <c r="JUS11" s="158"/>
      <c r="JUT11" s="158"/>
      <c r="JUU11" s="158"/>
      <c r="JUV11" s="158"/>
      <c r="JUW11" s="158"/>
      <c r="JUX11" s="158"/>
      <c r="JUY11" s="158"/>
      <c r="JUZ11" s="158"/>
      <c r="JVA11" s="158"/>
      <c r="JVB11" s="158"/>
      <c r="JVC11" s="158"/>
      <c r="JVD11" s="158"/>
      <c r="JVE11" s="158"/>
      <c r="JVF11" s="158"/>
      <c r="JVG11" s="158"/>
      <c r="JVH11" s="158"/>
      <c r="JVI11" s="158"/>
      <c r="JVJ11" s="158"/>
      <c r="JVK11" s="158"/>
      <c r="JVL11" s="158"/>
      <c r="JVM11" s="158"/>
      <c r="JVN11" s="158"/>
      <c r="JVO11" s="158"/>
      <c r="JVP11" s="158"/>
      <c r="JVQ11" s="158"/>
      <c r="JVR11" s="158"/>
      <c r="JVS11" s="158"/>
      <c r="JVT11" s="158"/>
      <c r="JVU11" s="158"/>
      <c r="JVV11" s="158"/>
      <c r="JVW11" s="158"/>
      <c r="JVX11" s="158"/>
      <c r="JVY11" s="158"/>
      <c r="JVZ11" s="158"/>
      <c r="JWA11" s="158"/>
      <c r="JWB11" s="158"/>
      <c r="JWC11" s="158"/>
      <c r="JWD11" s="158"/>
      <c r="JWE11" s="158"/>
      <c r="JWF11" s="158"/>
      <c r="JWG11" s="158"/>
      <c r="JWH11" s="158"/>
      <c r="JWI11" s="158"/>
      <c r="JWJ11" s="158"/>
      <c r="JWK11" s="158"/>
      <c r="JWL11" s="158"/>
      <c r="JWM11" s="158"/>
      <c r="JWN11" s="158"/>
      <c r="JWO11" s="158"/>
      <c r="JWP11" s="158"/>
      <c r="JWQ11" s="158"/>
      <c r="JWR11" s="158"/>
      <c r="JWS11" s="158"/>
      <c r="JWT11" s="158"/>
      <c r="JWU11" s="158"/>
      <c r="JWV11" s="158"/>
      <c r="JWW11" s="158"/>
      <c r="JWX11" s="158"/>
      <c r="JWY11" s="158"/>
      <c r="JWZ11" s="158"/>
      <c r="JXA11" s="158"/>
      <c r="JXB11" s="158"/>
      <c r="JXC11" s="158"/>
      <c r="JXD11" s="158"/>
      <c r="JXE11" s="158"/>
      <c r="JXF11" s="158"/>
      <c r="JXG11" s="158"/>
      <c r="JXH11" s="158"/>
      <c r="JXI11" s="158"/>
      <c r="JXJ11" s="158"/>
      <c r="JXK11" s="158"/>
      <c r="JXL11" s="158"/>
      <c r="JXM11" s="158"/>
      <c r="JXN11" s="158"/>
      <c r="JXO11" s="158"/>
      <c r="JXP11" s="158"/>
      <c r="JXQ11" s="158"/>
      <c r="JXR11" s="158"/>
      <c r="JXS11" s="158"/>
      <c r="JXT11" s="158"/>
      <c r="JXU11" s="158"/>
      <c r="JXV11" s="158"/>
      <c r="JXW11" s="158"/>
      <c r="JXX11" s="158"/>
      <c r="JXY11" s="158"/>
      <c r="JXZ11" s="158"/>
      <c r="JYA11" s="158"/>
      <c r="JYB11" s="158"/>
      <c r="JYC11" s="158"/>
      <c r="JYD11" s="158"/>
      <c r="JYE11" s="158"/>
      <c r="JYF11" s="158"/>
      <c r="JYG11" s="158"/>
      <c r="JYH11" s="158"/>
      <c r="JYI11" s="158"/>
      <c r="JYJ11" s="158"/>
      <c r="JYK11" s="158"/>
      <c r="JYL11" s="158"/>
      <c r="JYM11" s="158"/>
      <c r="JYN11" s="158"/>
      <c r="JYO11" s="158"/>
      <c r="JYP11" s="158"/>
      <c r="JYQ11" s="158"/>
      <c r="JYR11" s="158"/>
      <c r="JYS11" s="158"/>
      <c r="JYT11" s="158"/>
      <c r="JYU11" s="158"/>
      <c r="JYV11" s="158"/>
      <c r="JYW11" s="158"/>
      <c r="JYX11" s="158"/>
      <c r="JYY11" s="158"/>
      <c r="JYZ11" s="158"/>
      <c r="JZA11" s="158"/>
      <c r="JZB11" s="158"/>
      <c r="JZC11" s="158"/>
      <c r="JZD11" s="158"/>
      <c r="JZE11" s="158"/>
      <c r="JZF11" s="158"/>
      <c r="JZG11" s="158"/>
      <c r="JZH11" s="158"/>
      <c r="JZI11" s="158"/>
      <c r="JZJ11" s="158"/>
      <c r="JZK11" s="158"/>
      <c r="JZL11" s="158"/>
      <c r="JZM11" s="158"/>
      <c r="JZN11" s="158"/>
      <c r="JZO11" s="158"/>
      <c r="JZP11" s="158"/>
      <c r="JZQ11" s="158"/>
      <c r="JZR11" s="158"/>
      <c r="JZS11" s="158"/>
      <c r="JZT11" s="158"/>
      <c r="JZU11" s="158"/>
      <c r="JZV11" s="158"/>
      <c r="JZW11" s="158"/>
      <c r="JZX11" s="158"/>
      <c r="JZY11" s="158"/>
      <c r="JZZ11" s="158"/>
      <c r="KAA11" s="158"/>
      <c r="KAB11" s="158"/>
      <c r="KAC11" s="158"/>
      <c r="KAD11" s="158"/>
      <c r="KAE11" s="158"/>
      <c r="KAF11" s="158"/>
      <c r="KAG11" s="158"/>
      <c r="KAH11" s="158"/>
      <c r="KAI11" s="158"/>
      <c r="KAJ11" s="158"/>
      <c r="KAK11" s="158"/>
      <c r="KAL11" s="158"/>
      <c r="KAM11" s="158"/>
      <c r="KAN11" s="158"/>
      <c r="KAO11" s="158"/>
      <c r="KAP11" s="158"/>
      <c r="KAQ11" s="158"/>
      <c r="KAR11" s="158"/>
      <c r="KAS11" s="158"/>
      <c r="KAT11" s="158"/>
      <c r="KAU11" s="158"/>
      <c r="KAV11" s="158"/>
      <c r="KAW11" s="158"/>
      <c r="KAX11" s="158"/>
      <c r="KAY11" s="158"/>
      <c r="KAZ11" s="158"/>
      <c r="KBA11" s="158"/>
      <c r="KBB11" s="158"/>
      <c r="KBC11" s="158"/>
      <c r="KBD11" s="158"/>
      <c r="KBE11" s="158"/>
      <c r="KBF11" s="158"/>
      <c r="KBG11" s="158"/>
      <c r="KBH11" s="158"/>
      <c r="KBI11" s="158"/>
      <c r="KBJ11" s="158"/>
      <c r="KBK11" s="158"/>
      <c r="KBL11" s="158"/>
      <c r="KBM11" s="158"/>
      <c r="KBN11" s="158"/>
      <c r="KBO11" s="158"/>
      <c r="KBP11" s="158"/>
      <c r="KBQ11" s="158"/>
      <c r="KBR11" s="158"/>
      <c r="KBS11" s="158"/>
      <c r="KBT11" s="158"/>
      <c r="KBU11" s="158"/>
      <c r="KBV11" s="158"/>
      <c r="KBW11" s="158"/>
      <c r="KBX11" s="158"/>
      <c r="KBY11" s="158"/>
      <c r="KBZ11" s="158"/>
      <c r="KCA11" s="158"/>
      <c r="KCB11" s="158"/>
      <c r="KCC11" s="158"/>
      <c r="KCD11" s="158"/>
      <c r="KCE11" s="158"/>
      <c r="KCF11" s="158"/>
      <c r="KCG11" s="158"/>
      <c r="KCH11" s="158"/>
      <c r="KCI11" s="158"/>
      <c r="KCJ11" s="158"/>
      <c r="KCK11" s="158"/>
      <c r="KCL11" s="158"/>
      <c r="KCM11" s="158"/>
      <c r="KCN11" s="158"/>
      <c r="KCO11" s="158"/>
      <c r="KCP11" s="158"/>
      <c r="KCQ11" s="158"/>
      <c r="KCR11" s="158"/>
      <c r="KCS11" s="158"/>
      <c r="KCT11" s="158"/>
      <c r="KCU11" s="158"/>
      <c r="KCV11" s="158"/>
      <c r="KCW11" s="158"/>
      <c r="KCX11" s="158"/>
      <c r="KCY11" s="158"/>
      <c r="KCZ11" s="158"/>
      <c r="KDA11" s="158"/>
      <c r="KDB11" s="158"/>
      <c r="KDC11" s="158"/>
      <c r="KDD11" s="158"/>
      <c r="KDE11" s="158"/>
      <c r="KDF11" s="158"/>
      <c r="KDG11" s="158"/>
      <c r="KDH11" s="158"/>
      <c r="KDI11" s="158"/>
      <c r="KDJ11" s="158"/>
      <c r="KDK11" s="158"/>
      <c r="KDL11" s="158"/>
      <c r="KDM11" s="158"/>
      <c r="KDN11" s="158"/>
      <c r="KDO11" s="158"/>
      <c r="KDP11" s="158"/>
      <c r="KDQ11" s="158"/>
      <c r="KDR11" s="158"/>
      <c r="KDS11" s="158"/>
      <c r="KDT11" s="158"/>
      <c r="KDU11" s="158"/>
      <c r="KDV11" s="158"/>
      <c r="KDW11" s="158"/>
      <c r="KDX11" s="158"/>
      <c r="KDY11" s="158"/>
      <c r="KDZ11" s="158"/>
      <c r="KEA11" s="158"/>
      <c r="KEB11" s="158"/>
      <c r="KEC11" s="158"/>
      <c r="KED11" s="158"/>
      <c r="KEE11" s="158"/>
      <c r="KEF11" s="158"/>
      <c r="KEG11" s="158"/>
      <c r="KEH11" s="158"/>
      <c r="KEI11" s="158"/>
      <c r="KEJ11" s="158"/>
      <c r="KEK11" s="158"/>
      <c r="KEL11" s="158"/>
      <c r="KEM11" s="158"/>
      <c r="KEN11" s="158"/>
      <c r="KEO11" s="158"/>
      <c r="KEP11" s="158"/>
      <c r="KEQ11" s="158"/>
      <c r="KER11" s="158"/>
      <c r="KES11" s="158"/>
      <c r="KET11" s="158"/>
      <c r="KEU11" s="158"/>
      <c r="KEV11" s="158"/>
      <c r="KEW11" s="158"/>
      <c r="KEX11" s="158"/>
      <c r="KEY11" s="158"/>
      <c r="KEZ11" s="158"/>
      <c r="KFA11" s="158"/>
      <c r="KFB11" s="158"/>
      <c r="KFC11" s="158"/>
      <c r="KFD11" s="158"/>
      <c r="KFE11" s="158"/>
      <c r="KFF11" s="158"/>
      <c r="KFG11" s="158"/>
      <c r="KFH11" s="158"/>
      <c r="KFI11" s="158"/>
      <c r="KFJ11" s="158"/>
      <c r="KFK11" s="158"/>
      <c r="KFL11" s="158"/>
      <c r="KFM11" s="158"/>
      <c r="KFN11" s="158"/>
      <c r="KFO11" s="158"/>
      <c r="KFP11" s="158"/>
      <c r="KFQ11" s="158"/>
      <c r="KFR11" s="158"/>
      <c r="KFS11" s="158"/>
      <c r="KFT11" s="158"/>
      <c r="KFU11" s="158"/>
      <c r="KFV11" s="158"/>
      <c r="KFW11" s="158"/>
      <c r="KFX11" s="158"/>
      <c r="KFY11" s="158"/>
      <c r="KFZ11" s="158"/>
      <c r="KGA11" s="158"/>
      <c r="KGB11" s="158"/>
      <c r="KGC11" s="158"/>
      <c r="KGD11" s="158"/>
      <c r="KGE11" s="158"/>
      <c r="KGF11" s="158"/>
      <c r="KGG11" s="158"/>
      <c r="KGH11" s="158"/>
      <c r="KGI11" s="158"/>
      <c r="KGJ11" s="158"/>
      <c r="KGK11" s="158"/>
      <c r="KGL11" s="158"/>
      <c r="KGM11" s="158"/>
      <c r="KGN11" s="158"/>
      <c r="KGO11" s="158"/>
      <c r="KGP11" s="158"/>
      <c r="KGQ11" s="158"/>
      <c r="KGR11" s="158"/>
      <c r="KGS11" s="158"/>
      <c r="KGT11" s="158"/>
      <c r="KGU11" s="158"/>
      <c r="KGV11" s="158"/>
      <c r="KGW11" s="158"/>
      <c r="KGX11" s="158"/>
      <c r="KGY11" s="158"/>
      <c r="KGZ11" s="158"/>
      <c r="KHA11" s="158"/>
      <c r="KHB11" s="158"/>
      <c r="KHC11" s="158"/>
      <c r="KHD11" s="158"/>
      <c r="KHE11" s="158"/>
      <c r="KHF11" s="158"/>
      <c r="KHG11" s="158"/>
      <c r="KHH11" s="158"/>
      <c r="KHI11" s="158"/>
      <c r="KHJ11" s="158"/>
      <c r="KHK11" s="158"/>
      <c r="KHL11" s="158"/>
      <c r="KHM11" s="158"/>
      <c r="KHN11" s="158"/>
      <c r="KHO11" s="158"/>
      <c r="KHP11" s="158"/>
      <c r="KHQ11" s="158"/>
      <c r="KHR11" s="158"/>
      <c r="KHS11" s="158"/>
      <c r="KHT11" s="158"/>
      <c r="KHU11" s="158"/>
      <c r="KHV11" s="158"/>
      <c r="KHW11" s="158"/>
      <c r="KHX11" s="158"/>
      <c r="KHY11" s="158"/>
      <c r="KHZ11" s="158"/>
      <c r="KIA11" s="158"/>
      <c r="KIB11" s="158"/>
      <c r="KIC11" s="158"/>
      <c r="KID11" s="158"/>
      <c r="KIE11" s="158"/>
      <c r="KIF11" s="158"/>
      <c r="KIG11" s="158"/>
      <c r="KIH11" s="158"/>
      <c r="KII11" s="158"/>
      <c r="KIJ11" s="158"/>
      <c r="KIK11" s="158"/>
      <c r="KIL11" s="158"/>
      <c r="KIM11" s="158"/>
      <c r="KIN11" s="158"/>
      <c r="KIO11" s="158"/>
      <c r="KIP11" s="158"/>
      <c r="KIQ11" s="158"/>
      <c r="KIR11" s="158"/>
      <c r="KIS11" s="158"/>
      <c r="KIT11" s="158"/>
      <c r="KIU11" s="158"/>
      <c r="KIV11" s="158"/>
      <c r="KIW11" s="158"/>
      <c r="KIX11" s="158"/>
      <c r="KIY11" s="158"/>
      <c r="KIZ11" s="158"/>
      <c r="KJA11" s="158"/>
      <c r="KJB11" s="158"/>
      <c r="KJC11" s="158"/>
      <c r="KJD11" s="158"/>
      <c r="KJE11" s="158"/>
      <c r="KJF11" s="158"/>
      <c r="KJG11" s="158"/>
      <c r="KJH11" s="158"/>
      <c r="KJI11" s="158"/>
      <c r="KJJ11" s="158"/>
      <c r="KJK11" s="158"/>
      <c r="KJL11" s="158"/>
      <c r="KJM11" s="158"/>
      <c r="KJN11" s="158"/>
      <c r="KJO11" s="158"/>
      <c r="KJP11" s="158"/>
      <c r="KJQ11" s="158"/>
      <c r="KJR11" s="158"/>
      <c r="KJS11" s="158"/>
      <c r="KJT11" s="158"/>
      <c r="KJU11" s="158"/>
      <c r="KJV11" s="158"/>
      <c r="KJW11" s="158"/>
      <c r="KJX11" s="158"/>
      <c r="KJY11" s="158"/>
      <c r="KJZ11" s="158"/>
      <c r="KKA11" s="158"/>
      <c r="KKB11" s="158"/>
      <c r="KKC11" s="158"/>
      <c r="KKD11" s="158"/>
      <c r="KKE11" s="158"/>
      <c r="KKF11" s="158"/>
      <c r="KKG11" s="158"/>
      <c r="KKH11" s="158"/>
      <c r="KKI11" s="158"/>
      <c r="KKJ11" s="158"/>
      <c r="KKK11" s="158"/>
      <c r="KKL11" s="158"/>
      <c r="KKM11" s="158"/>
      <c r="KKN11" s="158"/>
      <c r="KKO11" s="158"/>
      <c r="KKP11" s="158"/>
      <c r="KKQ11" s="158"/>
      <c r="KKR11" s="158"/>
      <c r="KKS11" s="158"/>
      <c r="KKT11" s="158"/>
      <c r="KKU11" s="158"/>
      <c r="KKV11" s="158"/>
      <c r="KKW11" s="158"/>
      <c r="KKX11" s="158"/>
      <c r="KKY11" s="158"/>
      <c r="KKZ11" s="158"/>
      <c r="KLA11" s="158"/>
      <c r="KLB11" s="158"/>
      <c r="KLC11" s="158"/>
      <c r="KLD11" s="158"/>
      <c r="KLE11" s="158"/>
      <c r="KLF11" s="158"/>
      <c r="KLG11" s="158"/>
      <c r="KLH11" s="158"/>
      <c r="KLI11" s="158"/>
      <c r="KLJ11" s="158"/>
      <c r="KLK11" s="158"/>
      <c r="KLL11" s="158"/>
      <c r="KLM11" s="158"/>
      <c r="KLN11" s="158"/>
      <c r="KLO11" s="158"/>
      <c r="KLP11" s="158"/>
      <c r="KLQ11" s="158"/>
      <c r="KLR11" s="158"/>
      <c r="KLS11" s="158"/>
      <c r="KLT11" s="158"/>
      <c r="KLU11" s="158"/>
      <c r="KLV11" s="158"/>
      <c r="KLW11" s="158"/>
      <c r="KLX11" s="158"/>
      <c r="KLY11" s="158"/>
      <c r="KLZ11" s="158"/>
      <c r="KMA11" s="158"/>
      <c r="KMB11" s="158"/>
      <c r="KMC11" s="158"/>
      <c r="KMD11" s="158"/>
      <c r="KME11" s="158"/>
      <c r="KMF11" s="158"/>
      <c r="KMG11" s="158"/>
      <c r="KMH11" s="158"/>
      <c r="KMI11" s="158"/>
      <c r="KMJ11" s="158"/>
      <c r="KMK11" s="158"/>
      <c r="KML11" s="158"/>
      <c r="KMM11" s="158"/>
      <c r="KMN11" s="158"/>
      <c r="KMO11" s="158"/>
      <c r="KMP11" s="158"/>
      <c r="KMQ11" s="158"/>
      <c r="KMR11" s="158"/>
      <c r="KMS11" s="158"/>
      <c r="KMT11" s="158"/>
      <c r="KMU11" s="158"/>
      <c r="KMV11" s="158"/>
      <c r="KMW11" s="158"/>
      <c r="KMX11" s="158"/>
      <c r="KMY11" s="158"/>
      <c r="KMZ11" s="158"/>
      <c r="KNA11" s="158"/>
      <c r="KNB11" s="158"/>
      <c r="KNC11" s="158"/>
      <c r="KND11" s="158"/>
      <c r="KNE11" s="158"/>
      <c r="KNF11" s="158"/>
      <c r="KNG11" s="158"/>
      <c r="KNH11" s="158"/>
      <c r="KNI11" s="158"/>
      <c r="KNJ11" s="158"/>
      <c r="KNK11" s="158"/>
      <c r="KNL11" s="158"/>
      <c r="KNM11" s="158"/>
      <c r="KNN11" s="158"/>
      <c r="KNO11" s="158"/>
      <c r="KNP11" s="158"/>
      <c r="KNQ11" s="158"/>
      <c r="KNR11" s="158"/>
      <c r="KNS11" s="158"/>
      <c r="KNT11" s="158"/>
      <c r="KNU11" s="158"/>
      <c r="KNV11" s="158"/>
      <c r="KNW11" s="158"/>
      <c r="KNX11" s="158"/>
      <c r="KNY11" s="158"/>
      <c r="KNZ11" s="158"/>
      <c r="KOA11" s="158"/>
      <c r="KOB11" s="158"/>
      <c r="KOC11" s="158"/>
      <c r="KOD11" s="158"/>
      <c r="KOE11" s="158"/>
      <c r="KOF11" s="158"/>
      <c r="KOG11" s="158"/>
      <c r="KOH11" s="158"/>
      <c r="KOI11" s="158"/>
      <c r="KOJ11" s="158"/>
      <c r="KOK11" s="158"/>
      <c r="KOL11" s="158"/>
      <c r="KOM11" s="158"/>
      <c r="KON11" s="158"/>
      <c r="KOO11" s="158"/>
      <c r="KOP11" s="158"/>
      <c r="KOQ11" s="158"/>
      <c r="KOR11" s="158"/>
      <c r="KOS11" s="158"/>
      <c r="KOT11" s="158"/>
      <c r="KOU11" s="158"/>
      <c r="KOV11" s="158"/>
      <c r="KOW11" s="158"/>
      <c r="KOX11" s="158"/>
      <c r="KOY11" s="158"/>
      <c r="KOZ11" s="158"/>
      <c r="KPA11" s="158"/>
      <c r="KPB11" s="158"/>
      <c r="KPC11" s="158"/>
      <c r="KPD11" s="158"/>
      <c r="KPE11" s="158"/>
      <c r="KPF11" s="158"/>
      <c r="KPG11" s="158"/>
      <c r="KPH11" s="158"/>
      <c r="KPI11" s="158"/>
      <c r="KPJ11" s="158"/>
      <c r="KPK11" s="158"/>
      <c r="KPL11" s="158"/>
      <c r="KPM11" s="158"/>
      <c r="KPN11" s="158"/>
      <c r="KPO11" s="158"/>
      <c r="KPP11" s="158"/>
      <c r="KPQ11" s="158"/>
      <c r="KPR11" s="158"/>
      <c r="KPS11" s="158"/>
      <c r="KPT11" s="158"/>
      <c r="KPU11" s="158"/>
      <c r="KPV11" s="158"/>
      <c r="KPW11" s="158"/>
      <c r="KPX11" s="158"/>
      <c r="KPY11" s="158"/>
      <c r="KPZ11" s="158"/>
      <c r="KQA11" s="158"/>
      <c r="KQB11" s="158"/>
      <c r="KQC11" s="158"/>
      <c r="KQD11" s="158"/>
      <c r="KQE11" s="158"/>
      <c r="KQF11" s="158"/>
      <c r="KQG11" s="158"/>
      <c r="KQH11" s="158"/>
      <c r="KQI11" s="158"/>
      <c r="KQJ11" s="158"/>
      <c r="KQK11" s="158"/>
      <c r="KQL11" s="158"/>
      <c r="KQM11" s="158"/>
      <c r="KQN11" s="158"/>
      <c r="KQO11" s="158"/>
      <c r="KQP11" s="158"/>
      <c r="KQQ11" s="158"/>
      <c r="KQR11" s="158"/>
      <c r="KQS11" s="158"/>
      <c r="KQT11" s="158"/>
      <c r="KQU11" s="158"/>
      <c r="KQV11" s="158"/>
      <c r="KQW11" s="158"/>
      <c r="KQX11" s="158"/>
      <c r="KQY11" s="158"/>
      <c r="KQZ11" s="158"/>
      <c r="KRA11" s="158"/>
      <c r="KRB11" s="158"/>
      <c r="KRC11" s="158"/>
      <c r="KRD11" s="158"/>
      <c r="KRE11" s="158"/>
      <c r="KRF11" s="158"/>
      <c r="KRG11" s="158"/>
      <c r="KRH11" s="158"/>
      <c r="KRI11" s="158"/>
      <c r="KRJ11" s="158"/>
      <c r="KRK11" s="158"/>
      <c r="KRL11" s="158"/>
      <c r="KRM11" s="158"/>
      <c r="KRN11" s="158"/>
      <c r="KRO11" s="158"/>
      <c r="KRP11" s="158"/>
      <c r="KRQ11" s="158"/>
      <c r="KRR11" s="158"/>
      <c r="KRS11" s="158"/>
      <c r="KRT11" s="158"/>
      <c r="KRU11" s="158"/>
      <c r="KRV11" s="158"/>
      <c r="KRW11" s="158"/>
      <c r="KRX11" s="158"/>
      <c r="KRY11" s="158"/>
      <c r="KRZ11" s="158"/>
      <c r="KSA11" s="158"/>
      <c r="KSB11" s="158"/>
      <c r="KSC11" s="158"/>
      <c r="KSD11" s="158"/>
      <c r="KSE11" s="158"/>
      <c r="KSF11" s="158"/>
      <c r="KSG11" s="158"/>
      <c r="KSH11" s="158"/>
      <c r="KSI11" s="158"/>
      <c r="KSJ11" s="158"/>
      <c r="KSK11" s="158"/>
      <c r="KSL11" s="158"/>
      <c r="KSM11" s="158"/>
      <c r="KSN11" s="158"/>
      <c r="KSO11" s="158"/>
      <c r="KSP11" s="158"/>
      <c r="KSQ11" s="158"/>
      <c r="KSR11" s="158"/>
      <c r="KSS11" s="158"/>
      <c r="KST11" s="158"/>
      <c r="KSU11" s="158"/>
      <c r="KSV11" s="158"/>
      <c r="KSW11" s="158"/>
      <c r="KSX11" s="158"/>
      <c r="KSY11" s="158"/>
      <c r="KSZ11" s="158"/>
      <c r="KTA11" s="158"/>
      <c r="KTB11" s="158"/>
      <c r="KTC11" s="158"/>
      <c r="KTD11" s="158"/>
      <c r="KTE11" s="158"/>
      <c r="KTF11" s="158"/>
      <c r="KTG11" s="158"/>
      <c r="KTH11" s="158"/>
      <c r="KTI11" s="158"/>
      <c r="KTJ11" s="158"/>
      <c r="KTK11" s="158"/>
      <c r="KTL11" s="158"/>
      <c r="KTM11" s="158"/>
      <c r="KTN11" s="158"/>
      <c r="KTO11" s="158"/>
      <c r="KTP11" s="158"/>
      <c r="KTQ11" s="158"/>
      <c r="KTR11" s="158"/>
      <c r="KTS11" s="158"/>
      <c r="KTT11" s="158"/>
      <c r="KTU11" s="158"/>
      <c r="KTV11" s="158"/>
      <c r="KTW11" s="158"/>
      <c r="KTX11" s="158"/>
      <c r="KTY11" s="158"/>
      <c r="KTZ11" s="158"/>
      <c r="KUA11" s="158"/>
      <c r="KUB11" s="158"/>
      <c r="KUC11" s="158"/>
      <c r="KUD11" s="158"/>
      <c r="KUE11" s="158"/>
      <c r="KUF11" s="158"/>
      <c r="KUG11" s="158"/>
      <c r="KUH11" s="158"/>
      <c r="KUI11" s="158"/>
      <c r="KUJ11" s="158"/>
      <c r="KUK11" s="158"/>
      <c r="KUL11" s="158"/>
      <c r="KUM11" s="158"/>
      <c r="KUN11" s="158"/>
      <c r="KUO11" s="158"/>
      <c r="KUP11" s="158"/>
      <c r="KUQ11" s="158"/>
      <c r="KUR11" s="158"/>
      <c r="KUS11" s="158"/>
      <c r="KUT11" s="158"/>
      <c r="KUU11" s="158"/>
      <c r="KUV11" s="158"/>
      <c r="KUW11" s="158"/>
      <c r="KUX11" s="158"/>
      <c r="KUY11" s="158"/>
      <c r="KUZ11" s="158"/>
      <c r="KVA11" s="158"/>
      <c r="KVB11" s="158"/>
      <c r="KVC11" s="158"/>
      <c r="KVD11" s="158"/>
      <c r="KVE11" s="158"/>
      <c r="KVF11" s="158"/>
      <c r="KVG11" s="158"/>
      <c r="KVH11" s="158"/>
      <c r="KVI11" s="158"/>
      <c r="KVJ11" s="158"/>
      <c r="KVK11" s="158"/>
      <c r="KVL11" s="158"/>
      <c r="KVM11" s="158"/>
      <c r="KVN11" s="158"/>
      <c r="KVO11" s="158"/>
      <c r="KVP11" s="158"/>
      <c r="KVQ11" s="158"/>
      <c r="KVR11" s="158"/>
      <c r="KVS11" s="158"/>
      <c r="KVT11" s="158"/>
      <c r="KVU11" s="158"/>
      <c r="KVV11" s="158"/>
      <c r="KVW11" s="158"/>
      <c r="KVX11" s="158"/>
      <c r="KVY11" s="158"/>
      <c r="KVZ11" s="158"/>
      <c r="KWA11" s="158"/>
      <c r="KWB11" s="158"/>
      <c r="KWC11" s="158"/>
      <c r="KWD11" s="158"/>
      <c r="KWE11" s="158"/>
      <c r="KWF11" s="158"/>
      <c r="KWG11" s="158"/>
      <c r="KWH11" s="158"/>
      <c r="KWI11" s="158"/>
      <c r="KWJ11" s="158"/>
      <c r="KWK11" s="158"/>
      <c r="KWL11" s="158"/>
      <c r="KWM11" s="158"/>
      <c r="KWN11" s="158"/>
      <c r="KWO11" s="158"/>
      <c r="KWP11" s="158"/>
      <c r="KWQ11" s="158"/>
      <c r="KWR11" s="158"/>
      <c r="KWS11" s="158"/>
      <c r="KWT11" s="158"/>
      <c r="KWU11" s="158"/>
      <c r="KWV11" s="158"/>
      <c r="KWW11" s="158"/>
      <c r="KWX11" s="158"/>
      <c r="KWY11" s="158"/>
      <c r="KWZ11" s="158"/>
      <c r="KXA11" s="158"/>
      <c r="KXB11" s="158"/>
      <c r="KXC11" s="158"/>
      <c r="KXD11" s="158"/>
      <c r="KXE11" s="158"/>
      <c r="KXF11" s="158"/>
      <c r="KXG11" s="158"/>
      <c r="KXH11" s="158"/>
      <c r="KXI11" s="158"/>
      <c r="KXJ11" s="158"/>
      <c r="KXK11" s="158"/>
      <c r="KXL11" s="158"/>
      <c r="KXM11" s="158"/>
      <c r="KXN11" s="158"/>
      <c r="KXO11" s="158"/>
      <c r="KXP11" s="158"/>
      <c r="KXQ11" s="158"/>
      <c r="KXR11" s="158"/>
      <c r="KXS11" s="158"/>
      <c r="KXT11" s="158"/>
      <c r="KXU11" s="158"/>
      <c r="KXV11" s="158"/>
      <c r="KXW11" s="158"/>
      <c r="KXX11" s="158"/>
      <c r="KXY11" s="158"/>
      <c r="KXZ11" s="158"/>
      <c r="KYA11" s="158"/>
      <c r="KYB11" s="158"/>
      <c r="KYC11" s="158"/>
      <c r="KYD11" s="158"/>
      <c r="KYE11" s="158"/>
      <c r="KYF11" s="158"/>
      <c r="KYG11" s="158"/>
      <c r="KYH11" s="158"/>
      <c r="KYI11" s="158"/>
      <c r="KYJ11" s="158"/>
      <c r="KYK11" s="158"/>
      <c r="KYL11" s="158"/>
      <c r="KYM11" s="158"/>
      <c r="KYN11" s="158"/>
      <c r="KYO11" s="158"/>
      <c r="KYP11" s="158"/>
      <c r="KYQ11" s="158"/>
      <c r="KYR11" s="158"/>
      <c r="KYS11" s="158"/>
      <c r="KYT11" s="158"/>
      <c r="KYU11" s="158"/>
      <c r="KYV11" s="158"/>
      <c r="KYW11" s="158"/>
      <c r="KYX11" s="158"/>
      <c r="KYY11" s="158"/>
      <c r="KYZ11" s="158"/>
      <c r="KZA11" s="158"/>
      <c r="KZB11" s="158"/>
      <c r="KZC11" s="158"/>
      <c r="KZD11" s="158"/>
      <c r="KZE11" s="158"/>
      <c r="KZF11" s="158"/>
      <c r="KZG11" s="158"/>
      <c r="KZH11" s="158"/>
      <c r="KZI11" s="158"/>
      <c r="KZJ11" s="158"/>
      <c r="KZK11" s="158"/>
      <c r="KZL11" s="158"/>
      <c r="KZM11" s="158"/>
      <c r="KZN11" s="158"/>
      <c r="KZO11" s="158"/>
      <c r="KZP11" s="158"/>
      <c r="KZQ11" s="158"/>
      <c r="KZR11" s="158"/>
      <c r="KZS11" s="158"/>
      <c r="KZT11" s="158"/>
      <c r="KZU11" s="158"/>
      <c r="KZV11" s="158"/>
      <c r="KZW11" s="158"/>
      <c r="KZX11" s="158"/>
      <c r="KZY11" s="158"/>
      <c r="KZZ11" s="158"/>
      <c r="LAA11" s="158"/>
      <c r="LAB11" s="158"/>
      <c r="LAC11" s="158"/>
      <c r="LAD11" s="158"/>
      <c r="LAE11" s="158"/>
      <c r="LAF11" s="158"/>
      <c r="LAG11" s="158"/>
      <c r="LAH11" s="158"/>
      <c r="LAI11" s="158"/>
      <c r="LAJ11" s="158"/>
      <c r="LAK11" s="158"/>
      <c r="LAL11" s="158"/>
      <c r="LAM11" s="158"/>
      <c r="LAN11" s="158"/>
      <c r="LAO11" s="158"/>
      <c r="LAP11" s="158"/>
      <c r="LAQ11" s="158"/>
      <c r="LAR11" s="158"/>
      <c r="LAS11" s="158"/>
      <c r="LAT11" s="158"/>
      <c r="LAU11" s="158"/>
      <c r="LAV11" s="158"/>
      <c r="LAW11" s="158"/>
      <c r="LAX11" s="158"/>
      <c r="LAY11" s="158"/>
      <c r="LAZ11" s="158"/>
      <c r="LBA11" s="158"/>
      <c r="LBB11" s="158"/>
      <c r="LBC11" s="158"/>
      <c r="LBD11" s="158"/>
      <c r="LBE11" s="158"/>
      <c r="LBF11" s="158"/>
      <c r="LBG11" s="158"/>
      <c r="LBH11" s="158"/>
      <c r="LBI11" s="158"/>
      <c r="LBJ11" s="158"/>
      <c r="LBK11" s="158"/>
      <c r="LBL11" s="158"/>
      <c r="LBM11" s="158"/>
      <c r="LBN11" s="158"/>
      <c r="LBO11" s="158"/>
      <c r="LBP11" s="158"/>
      <c r="LBQ11" s="158"/>
      <c r="LBR11" s="158"/>
      <c r="LBS11" s="158"/>
      <c r="LBT11" s="158"/>
      <c r="LBU11" s="158"/>
      <c r="LBV11" s="158"/>
      <c r="LBW11" s="158"/>
      <c r="LBX11" s="158"/>
      <c r="LBY11" s="158"/>
      <c r="LBZ11" s="158"/>
      <c r="LCA11" s="158"/>
      <c r="LCB11" s="158"/>
      <c r="LCC11" s="158"/>
      <c r="LCD11" s="158"/>
      <c r="LCE11" s="158"/>
      <c r="LCF11" s="158"/>
      <c r="LCG11" s="158"/>
      <c r="LCH11" s="158"/>
      <c r="LCI11" s="158"/>
      <c r="LCJ11" s="158"/>
      <c r="LCK11" s="158"/>
      <c r="LCL11" s="158"/>
      <c r="LCM11" s="158"/>
      <c r="LCN11" s="158"/>
      <c r="LCO11" s="158"/>
      <c r="LCP11" s="158"/>
      <c r="LCQ11" s="158"/>
      <c r="LCR11" s="158"/>
      <c r="LCS11" s="158"/>
      <c r="LCT11" s="158"/>
      <c r="LCU11" s="158"/>
      <c r="LCV11" s="158"/>
      <c r="LCW11" s="158"/>
      <c r="LCX11" s="158"/>
      <c r="LCY11" s="158"/>
      <c r="LCZ11" s="158"/>
      <c r="LDA11" s="158"/>
      <c r="LDB11" s="158"/>
      <c r="LDC11" s="158"/>
      <c r="LDD11" s="158"/>
      <c r="LDE11" s="158"/>
      <c r="LDF11" s="158"/>
      <c r="LDG11" s="158"/>
      <c r="LDH11" s="158"/>
      <c r="LDI11" s="158"/>
      <c r="LDJ11" s="158"/>
      <c r="LDK11" s="158"/>
      <c r="LDL11" s="158"/>
      <c r="LDM11" s="158"/>
      <c r="LDN11" s="158"/>
      <c r="LDO11" s="158"/>
      <c r="LDP11" s="158"/>
      <c r="LDQ11" s="158"/>
      <c r="LDR11" s="158"/>
      <c r="LDS11" s="158"/>
      <c r="LDT11" s="158"/>
      <c r="LDU11" s="158"/>
      <c r="LDV11" s="158"/>
      <c r="LDW11" s="158"/>
      <c r="LDX11" s="158"/>
      <c r="LDY11" s="158"/>
      <c r="LDZ11" s="158"/>
      <c r="LEA11" s="158"/>
      <c r="LEB11" s="158"/>
      <c r="LEC11" s="158"/>
      <c r="LED11" s="158"/>
      <c r="LEE11" s="158"/>
      <c r="LEF11" s="158"/>
      <c r="LEG11" s="158"/>
      <c r="LEH11" s="158"/>
      <c r="LEI11" s="158"/>
      <c r="LEJ11" s="158"/>
      <c r="LEK11" s="158"/>
      <c r="LEL11" s="158"/>
      <c r="LEM11" s="158"/>
      <c r="LEN11" s="158"/>
      <c r="LEO11" s="158"/>
      <c r="LEP11" s="158"/>
      <c r="LEQ11" s="158"/>
      <c r="LER11" s="158"/>
      <c r="LES11" s="158"/>
      <c r="LET11" s="158"/>
      <c r="LEU11" s="158"/>
      <c r="LEV11" s="158"/>
      <c r="LEW11" s="158"/>
      <c r="LEX11" s="158"/>
      <c r="LEY11" s="158"/>
      <c r="LEZ11" s="158"/>
      <c r="LFA11" s="158"/>
      <c r="LFB11" s="158"/>
      <c r="LFC11" s="158"/>
      <c r="LFD11" s="158"/>
      <c r="LFE11" s="158"/>
      <c r="LFF11" s="158"/>
      <c r="LFG11" s="158"/>
      <c r="LFH11" s="158"/>
      <c r="LFI11" s="158"/>
      <c r="LFJ11" s="158"/>
      <c r="LFK11" s="158"/>
      <c r="LFL11" s="158"/>
      <c r="LFM11" s="158"/>
      <c r="LFN11" s="158"/>
      <c r="LFO11" s="158"/>
      <c r="LFP11" s="158"/>
      <c r="LFQ11" s="158"/>
      <c r="LFR11" s="158"/>
      <c r="LFS11" s="158"/>
      <c r="LFT11" s="158"/>
      <c r="LFU11" s="158"/>
      <c r="LFV11" s="158"/>
      <c r="LFW11" s="158"/>
      <c r="LFX11" s="158"/>
      <c r="LFY11" s="158"/>
      <c r="LFZ11" s="158"/>
      <c r="LGA11" s="158"/>
      <c r="LGB11" s="158"/>
      <c r="LGC11" s="158"/>
      <c r="LGD11" s="158"/>
      <c r="LGE11" s="158"/>
      <c r="LGF11" s="158"/>
      <c r="LGG11" s="158"/>
      <c r="LGH11" s="158"/>
      <c r="LGI11" s="158"/>
      <c r="LGJ11" s="158"/>
      <c r="LGK11" s="158"/>
      <c r="LGL11" s="158"/>
      <c r="LGM11" s="158"/>
      <c r="LGN11" s="158"/>
      <c r="LGO11" s="158"/>
      <c r="LGP11" s="158"/>
      <c r="LGQ11" s="158"/>
      <c r="LGR11" s="158"/>
      <c r="LGS11" s="158"/>
      <c r="LGT11" s="158"/>
      <c r="LGU11" s="158"/>
      <c r="LGV11" s="158"/>
      <c r="LGW11" s="158"/>
      <c r="LGX11" s="158"/>
      <c r="LGY11" s="158"/>
      <c r="LGZ11" s="158"/>
      <c r="LHA11" s="158"/>
      <c r="LHB11" s="158"/>
      <c r="LHC11" s="158"/>
      <c r="LHD11" s="158"/>
      <c r="LHE11" s="158"/>
      <c r="LHF11" s="158"/>
      <c r="LHG11" s="158"/>
      <c r="LHH11" s="158"/>
      <c r="LHI11" s="158"/>
      <c r="LHJ11" s="158"/>
      <c r="LHK11" s="158"/>
      <c r="LHL11" s="158"/>
      <c r="LHM11" s="158"/>
      <c r="LHN11" s="158"/>
      <c r="LHO11" s="158"/>
      <c r="LHP11" s="158"/>
      <c r="LHQ11" s="158"/>
      <c r="LHR11" s="158"/>
      <c r="LHS11" s="158"/>
      <c r="LHT11" s="158"/>
      <c r="LHU11" s="158"/>
      <c r="LHV11" s="158"/>
      <c r="LHW11" s="158"/>
      <c r="LHX11" s="158"/>
      <c r="LHY11" s="158"/>
      <c r="LHZ11" s="158"/>
      <c r="LIA11" s="158"/>
      <c r="LIB11" s="158"/>
      <c r="LIC11" s="158"/>
      <c r="LID11" s="158"/>
      <c r="LIE11" s="158"/>
      <c r="LIF11" s="158"/>
      <c r="LIG11" s="158"/>
      <c r="LIH11" s="158"/>
      <c r="LII11" s="158"/>
      <c r="LIJ11" s="158"/>
      <c r="LIK11" s="158"/>
      <c r="LIL11" s="158"/>
      <c r="LIM11" s="158"/>
      <c r="LIN11" s="158"/>
      <c r="LIO11" s="158"/>
      <c r="LIP11" s="158"/>
      <c r="LIQ11" s="158"/>
      <c r="LIR11" s="158"/>
      <c r="LIS11" s="158"/>
      <c r="LIT11" s="158"/>
      <c r="LIU11" s="158"/>
      <c r="LIV11" s="158"/>
      <c r="LIW11" s="158"/>
      <c r="LIX11" s="158"/>
      <c r="LIY11" s="158"/>
      <c r="LIZ11" s="158"/>
      <c r="LJA11" s="158"/>
      <c r="LJB11" s="158"/>
      <c r="LJC11" s="158"/>
      <c r="LJD11" s="158"/>
      <c r="LJE11" s="158"/>
      <c r="LJF11" s="158"/>
      <c r="LJG11" s="158"/>
      <c r="LJH11" s="158"/>
      <c r="LJI11" s="158"/>
      <c r="LJJ11" s="158"/>
      <c r="LJK11" s="158"/>
      <c r="LJL11" s="158"/>
      <c r="LJM11" s="158"/>
      <c r="LJN11" s="158"/>
      <c r="LJO11" s="158"/>
      <c r="LJP11" s="158"/>
      <c r="LJQ11" s="158"/>
      <c r="LJR11" s="158"/>
      <c r="LJS11" s="158"/>
      <c r="LJT11" s="158"/>
      <c r="LJU11" s="158"/>
      <c r="LJV11" s="158"/>
      <c r="LJW11" s="158"/>
      <c r="LJX11" s="158"/>
      <c r="LJY11" s="158"/>
      <c r="LJZ11" s="158"/>
      <c r="LKA11" s="158"/>
      <c r="LKB11" s="158"/>
      <c r="LKC11" s="158"/>
      <c r="LKD11" s="158"/>
      <c r="LKE11" s="158"/>
      <c r="LKF11" s="158"/>
      <c r="LKG11" s="158"/>
      <c r="LKH11" s="158"/>
      <c r="LKI11" s="158"/>
      <c r="LKJ11" s="158"/>
      <c r="LKK11" s="158"/>
      <c r="LKL11" s="158"/>
      <c r="LKM11" s="158"/>
      <c r="LKN11" s="158"/>
      <c r="LKO11" s="158"/>
      <c r="LKP11" s="158"/>
      <c r="LKQ11" s="158"/>
      <c r="LKR11" s="158"/>
      <c r="LKS11" s="158"/>
      <c r="LKT11" s="158"/>
      <c r="LKU11" s="158"/>
      <c r="LKV11" s="158"/>
      <c r="LKW11" s="158"/>
      <c r="LKX11" s="158"/>
      <c r="LKY11" s="158"/>
      <c r="LKZ11" s="158"/>
      <c r="LLA11" s="158"/>
      <c r="LLB11" s="158"/>
      <c r="LLC11" s="158"/>
      <c r="LLD11" s="158"/>
      <c r="LLE11" s="158"/>
      <c r="LLF11" s="158"/>
      <c r="LLG11" s="158"/>
      <c r="LLH11" s="158"/>
      <c r="LLI11" s="158"/>
      <c r="LLJ11" s="158"/>
      <c r="LLK11" s="158"/>
      <c r="LLL11" s="158"/>
      <c r="LLM11" s="158"/>
      <c r="LLN11" s="158"/>
      <c r="LLO11" s="158"/>
      <c r="LLP11" s="158"/>
      <c r="LLQ11" s="158"/>
      <c r="LLR11" s="158"/>
      <c r="LLS11" s="158"/>
      <c r="LLT11" s="158"/>
      <c r="LLU11" s="158"/>
      <c r="LLV11" s="158"/>
      <c r="LLW11" s="158"/>
      <c r="LLX11" s="158"/>
      <c r="LLY11" s="158"/>
      <c r="LLZ11" s="158"/>
      <c r="LMA11" s="158"/>
      <c r="LMB11" s="158"/>
      <c r="LMC11" s="158"/>
      <c r="LMD11" s="158"/>
      <c r="LME11" s="158"/>
      <c r="LMF11" s="158"/>
      <c r="LMG11" s="158"/>
      <c r="LMH11" s="158"/>
      <c r="LMI11" s="158"/>
      <c r="LMJ11" s="158"/>
      <c r="LMK11" s="158"/>
      <c r="LML11" s="158"/>
      <c r="LMM11" s="158"/>
      <c r="LMN11" s="158"/>
      <c r="LMO11" s="158"/>
      <c r="LMP11" s="158"/>
      <c r="LMQ11" s="158"/>
      <c r="LMR11" s="158"/>
      <c r="LMS11" s="158"/>
      <c r="LMT11" s="158"/>
      <c r="LMU11" s="158"/>
      <c r="LMV11" s="158"/>
      <c r="LMW11" s="158"/>
      <c r="LMX11" s="158"/>
      <c r="LMY11" s="158"/>
      <c r="LMZ11" s="158"/>
      <c r="LNA11" s="158"/>
      <c r="LNB11" s="158"/>
      <c r="LNC11" s="158"/>
      <c r="LND11" s="158"/>
      <c r="LNE11" s="158"/>
      <c r="LNF11" s="158"/>
      <c r="LNG11" s="158"/>
      <c r="LNH11" s="158"/>
      <c r="LNI11" s="158"/>
      <c r="LNJ11" s="158"/>
      <c r="LNK11" s="158"/>
      <c r="LNL11" s="158"/>
      <c r="LNM11" s="158"/>
      <c r="LNN11" s="158"/>
      <c r="LNO11" s="158"/>
      <c r="LNP11" s="158"/>
      <c r="LNQ11" s="158"/>
      <c r="LNR11" s="158"/>
      <c r="LNS11" s="158"/>
      <c r="LNT11" s="158"/>
      <c r="LNU11" s="158"/>
      <c r="LNV11" s="158"/>
      <c r="LNW11" s="158"/>
      <c r="LNX11" s="158"/>
      <c r="LNY11" s="158"/>
      <c r="LNZ11" s="158"/>
      <c r="LOA11" s="158"/>
      <c r="LOB11" s="158"/>
      <c r="LOC11" s="158"/>
      <c r="LOD11" s="158"/>
      <c r="LOE11" s="158"/>
      <c r="LOF11" s="158"/>
      <c r="LOG11" s="158"/>
      <c r="LOH11" s="158"/>
      <c r="LOI11" s="158"/>
      <c r="LOJ11" s="158"/>
      <c r="LOK11" s="158"/>
      <c r="LOL11" s="158"/>
      <c r="LOM11" s="158"/>
      <c r="LON11" s="158"/>
      <c r="LOO11" s="158"/>
      <c r="LOP11" s="158"/>
      <c r="LOQ11" s="158"/>
      <c r="LOR11" s="158"/>
      <c r="LOS11" s="158"/>
      <c r="LOT11" s="158"/>
      <c r="LOU11" s="158"/>
      <c r="LOV11" s="158"/>
      <c r="LOW11" s="158"/>
      <c r="LOX11" s="158"/>
      <c r="LOY11" s="158"/>
      <c r="LOZ11" s="158"/>
      <c r="LPA11" s="158"/>
      <c r="LPB11" s="158"/>
      <c r="LPC11" s="158"/>
      <c r="LPD11" s="158"/>
      <c r="LPE11" s="158"/>
      <c r="LPF11" s="158"/>
      <c r="LPG11" s="158"/>
      <c r="LPH11" s="158"/>
      <c r="LPI11" s="158"/>
      <c r="LPJ11" s="158"/>
      <c r="LPK11" s="158"/>
      <c r="LPL11" s="158"/>
      <c r="LPM11" s="158"/>
      <c r="LPN11" s="158"/>
      <c r="LPO11" s="158"/>
      <c r="LPP11" s="158"/>
      <c r="LPQ11" s="158"/>
      <c r="LPR11" s="158"/>
      <c r="LPS11" s="158"/>
      <c r="LPT11" s="158"/>
      <c r="LPU11" s="158"/>
      <c r="LPV11" s="158"/>
      <c r="LPW11" s="158"/>
      <c r="LPX11" s="158"/>
      <c r="LPY11" s="158"/>
      <c r="LPZ11" s="158"/>
      <c r="LQA11" s="158"/>
      <c r="LQB11" s="158"/>
      <c r="LQC11" s="158"/>
      <c r="LQD11" s="158"/>
      <c r="LQE11" s="158"/>
      <c r="LQF11" s="158"/>
      <c r="LQG11" s="158"/>
      <c r="LQH11" s="158"/>
      <c r="LQI11" s="158"/>
      <c r="LQJ11" s="158"/>
      <c r="LQK11" s="158"/>
      <c r="LQL11" s="158"/>
      <c r="LQM11" s="158"/>
      <c r="LQN11" s="158"/>
      <c r="LQO11" s="158"/>
      <c r="LQP11" s="158"/>
      <c r="LQQ11" s="158"/>
      <c r="LQR11" s="158"/>
      <c r="LQS11" s="158"/>
      <c r="LQT11" s="158"/>
      <c r="LQU11" s="158"/>
      <c r="LQV11" s="158"/>
      <c r="LQW11" s="158"/>
      <c r="LQX11" s="158"/>
      <c r="LQY11" s="158"/>
      <c r="LQZ11" s="158"/>
      <c r="LRA11" s="158"/>
      <c r="LRB11" s="158"/>
      <c r="LRC11" s="158"/>
      <c r="LRD11" s="158"/>
      <c r="LRE11" s="158"/>
      <c r="LRF11" s="158"/>
      <c r="LRG11" s="158"/>
      <c r="LRH11" s="158"/>
      <c r="LRI11" s="158"/>
      <c r="LRJ11" s="158"/>
      <c r="LRK11" s="158"/>
      <c r="LRL11" s="158"/>
      <c r="LRM11" s="158"/>
      <c r="LRN11" s="158"/>
      <c r="LRO11" s="158"/>
      <c r="LRP11" s="158"/>
      <c r="LRQ11" s="158"/>
      <c r="LRR11" s="158"/>
      <c r="LRS11" s="158"/>
      <c r="LRT11" s="158"/>
      <c r="LRU11" s="158"/>
      <c r="LRV11" s="158"/>
      <c r="LRW11" s="158"/>
      <c r="LRX11" s="158"/>
      <c r="LRY11" s="158"/>
      <c r="LRZ11" s="158"/>
      <c r="LSA11" s="158"/>
      <c r="LSB11" s="158"/>
      <c r="LSC11" s="158"/>
      <c r="LSD11" s="158"/>
      <c r="LSE11" s="158"/>
      <c r="LSF11" s="158"/>
      <c r="LSG11" s="158"/>
      <c r="LSH11" s="158"/>
      <c r="LSI11" s="158"/>
      <c r="LSJ11" s="158"/>
      <c r="LSK11" s="158"/>
      <c r="LSL11" s="158"/>
      <c r="LSM11" s="158"/>
      <c r="LSN11" s="158"/>
      <c r="LSO11" s="158"/>
      <c r="LSP11" s="158"/>
      <c r="LSQ11" s="158"/>
      <c r="LSR11" s="158"/>
      <c r="LSS11" s="158"/>
      <c r="LST11" s="158"/>
      <c r="LSU11" s="158"/>
      <c r="LSV11" s="158"/>
      <c r="LSW11" s="158"/>
      <c r="LSX11" s="158"/>
      <c r="LSY11" s="158"/>
      <c r="LSZ11" s="158"/>
      <c r="LTA11" s="158"/>
      <c r="LTB11" s="158"/>
      <c r="LTC11" s="158"/>
      <c r="LTD11" s="158"/>
      <c r="LTE11" s="158"/>
      <c r="LTF11" s="158"/>
      <c r="LTG11" s="158"/>
      <c r="LTH11" s="158"/>
      <c r="LTI11" s="158"/>
      <c r="LTJ11" s="158"/>
      <c r="LTK11" s="158"/>
      <c r="LTL11" s="158"/>
      <c r="LTM11" s="158"/>
      <c r="LTN11" s="158"/>
      <c r="LTO11" s="158"/>
      <c r="LTP11" s="158"/>
      <c r="LTQ11" s="158"/>
      <c r="LTR11" s="158"/>
      <c r="LTS11" s="158"/>
      <c r="LTT11" s="158"/>
      <c r="LTU11" s="158"/>
      <c r="LTV11" s="158"/>
      <c r="LTW11" s="158"/>
      <c r="LTX11" s="158"/>
      <c r="LTY11" s="158"/>
      <c r="LTZ11" s="158"/>
      <c r="LUA11" s="158"/>
      <c r="LUB11" s="158"/>
      <c r="LUC11" s="158"/>
      <c r="LUD11" s="158"/>
      <c r="LUE11" s="158"/>
      <c r="LUF11" s="158"/>
      <c r="LUG11" s="158"/>
      <c r="LUH11" s="158"/>
      <c r="LUI11" s="158"/>
      <c r="LUJ11" s="158"/>
      <c r="LUK11" s="158"/>
      <c r="LUL11" s="158"/>
      <c r="LUM11" s="158"/>
      <c r="LUN11" s="158"/>
      <c r="LUO11" s="158"/>
      <c r="LUP11" s="158"/>
      <c r="LUQ11" s="158"/>
      <c r="LUR11" s="158"/>
      <c r="LUS11" s="158"/>
      <c r="LUT11" s="158"/>
      <c r="LUU11" s="158"/>
      <c r="LUV11" s="158"/>
      <c r="LUW11" s="158"/>
      <c r="LUX11" s="158"/>
      <c r="LUY11" s="158"/>
      <c r="LUZ11" s="158"/>
      <c r="LVA11" s="158"/>
      <c r="LVB11" s="158"/>
      <c r="LVC11" s="158"/>
      <c r="LVD11" s="158"/>
      <c r="LVE11" s="158"/>
      <c r="LVF11" s="158"/>
      <c r="LVG11" s="158"/>
      <c r="LVH11" s="158"/>
      <c r="LVI11" s="158"/>
      <c r="LVJ11" s="158"/>
      <c r="LVK11" s="158"/>
      <c r="LVL11" s="158"/>
      <c r="LVM11" s="158"/>
      <c r="LVN11" s="158"/>
      <c r="LVO11" s="158"/>
      <c r="LVP11" s="158"/>
      <c r="LVQ11" s="158"/>
      <c r="LVR11" s="158"/>
      <c r="LVS11" s="158"/>
      <c r="LVT11" s="158"/>
      <c r="LVU11" s="158"/>
      <c r="LVV11" s="158"/>
      <c r="LVW11" s="158"/>
      <c r="LVX11" s="158"/>
      <c r="LVY11" s="158"/>
      <c r="LVZ11" s="158"/>
      <c r="LWA11" s="158"/>
      <c r="LWB11" s="158"/>
      <c r="LWC11" s="158"/>
      <c r="LWD11" s="158"/>
      <c r="LWE11" s="158"/>
      <c r="LWF11" s="158"/>
      <c r="LWG11" s="158"/>
      <c r="LWH11" s="158"/>
      <c r="LWI11" s="158"/>
      <c r="LWJ11" s="158"/>
      <c r="LWK11" s="158"/>
      <c r="LWL11" s="158"/>
      <c r="LWM11" s="158"/>
      <c r="LWN11" s="158"/>
      <c r="LWO11" s="158"/>
      <c r="LWP11" s="158"/>
      <c r="LWQ11" s="158"/>
      <c r="LWR11" s="158"/>
      <c r="LWS11" s="158"/>
      <c r="LWT11" s="158"/>
      <c r="LWU11" s="158"/>
      <c r="LWV11" s="158"/>
      <c r="LWW11" s="158"/>
      <c r="LWX11" s="158"/>
      <c r="LWY11" s="158"/>
      <c r="LWZ11" s="158"/>
      <c r="LXA11" s="158"/>
      <c r="LXB11" s="158"/>
      <c r="LXC11" s="158"/>
      <c r="LXD11" s="158"/>
      <c r="LXE11" s="158"/>
      <c r="LXF11" s="158"/>
      <c r="LXG11" s="158"/>
      <c r="LXH11" s="158"/>
      <c r="LXI11" s="158"/>
      <c r="LXJ11" s="158"/>
      <c r="LXK11" s="158"/>
      <c r="LXL11" s="158"/>
      <c r="LXM11" s="158"/>
      <c r="LXN11" s="158"/>
      <c r="LXO11" s="158"/>
      <c r="LXP11" s="158"/>
      <c r="LXQ11" s="158"/>
      <c r="LXR11" s="158"/>
      <c r="LXS11" s="158"/>
      <c r="LXT11" s="158"/>
      <c r="LXU11" s="158"/>
      <c r="LXV11" s="158"/>
      <c r="LXW11" s="158"/>
      <c r="LXX11" s="158"/>
      <c r="LXY11" s="158"/>
      <c r="LXZ11" s="158"/>
      <c r="LYA11" s="158"/>
      <c r="LYB11" s="158"/>
      <c r="LYC11" s="158"/>
      <c r="LYD11" s="158"/>
      <c r="LYE11" s="158"/>
      <c r="LYF11" s="158"/>
      <c r="LYG11" s="158"/>
      <c r="LYH11" s="158"/>
      <c r="LYI11" s="158"/>
      <c r="LYJ11" s="158"/>
      <c r="LYK11" s="158"/>
      <c r="LYL11" s="158"/>
      <c r="LYM11" s="158"/>
      <c r="LYN11" s="158"/>
      <c r="LYO11" s="158"/>
      <c r="LYP11" s="158"/>
      <c r="LYQ11" s="158"/>
      <c r="LYR11" s="158"/>
      <c r="LYS11" s="158"/>
      <c r="LYT11" s="158"/>
      <c r="LYU11" s="158"/>
      <c r="LYV11" s="158"/>
      <c r="LYW11" s="158"/>
      <c r="LYX11" s="158"/>
      <c r="LYY11" s="158"/>
      <c r="LYZ11" s="158"/>
      <c r="LZA11" s="158"/>
      <c r="LZB11" s="158"/>
      <c r="LZC11" s="158"/>
      <c r="LZD11" s="158"/>
      <c r="LZE11" s="158"/>
      <c r="LZF11" s="158"/>
      <c r="LZG11" s="158"/>
      <c r="LZH11" s="158"/>
      <c r="LZI11" s="158"/>
      <c r="LZJ11" s="158"/>
      <c r="LZK11" s="158"/>
      <c r="LZL11" s="158"/>
      <c r="LZM11" s="158"/>
      <c r="LZN11" s="158"/>
      <c r="LZO11" s="158"/>
      <c r="LZP11" s="158"/>
      <c r="LZQ11" s="158"/>
      <c r="LZR11" s="158"/>
      <c r="LZS11" s="158"/>
      <c r="LZT11" s="158"/>
      <c r="LZU11" s="158"/>
      <c r="LZV11" s="158"/>
      <c r="LZW11" s="158"/>
      <c r="LZX11" s="158"/>
      <c r="LZY11" s="158"/>
      <c r="LZZ11" s="158"/>
      <c r="MAA11" s="158"/>
      <c r="MAB11" s="158"/>
      <c r="MAC11" s="158"/>
      <c r="MAD11" s="158"/>
      <c r="MAE11" s="158"/>
      <c r="MAF11" s="158"/>
      <c r="MAG11" s="158"/>
      <c r="MAH11" s="158"/>
      <c r="MAI11" s="158"/>
      <c r="MAJ11" s="158"/>
      <c r="MAK11" s="158"/>
      <c r="MAL11" s="158"/>
      <c r="MAM11" s="158"/>
      <c r="MAN11" s="158"/>
      <c r="MAO11" s="158"/>
      <c r="MAP11" s="158"/>
      <c r="MAQ11" s="158"/>
      <c r="MAR11" s="158"/>
      <c r="MAS11" s="158"/>
      <c r="MAT11" s="158"/>
      <c r="MAU11" s="158"/>
      <c r="MAV11" s="158"/>
      <c r="MAW11" s="158"/>
      <c r="MAX11" s="158"/>
      <c r="MAY11" s="158"/>
      <c r="MAZ11" s="158"/>
      <c r="MBA11" s="158"/>
      <c r="MBB11" s="158"/>
      <c r="MBC11" s="158"/>
      <c r="MBD11" s="158"/>
      <c r="MBE11" s="158"/>
      <c r="MBF11" s="158"/>
      <c r="MBG11" s="158"/>
      <c r="MBH11" s="158"/>
      <c r="MBI11" s="158"/>
      <c r="MBJ11" s="158"/>
      <c r="MBK11" s="158"/>
      <c r="MBL11" s="158"/>
      <c r="MBM11" s="158"/>
      <c r="MBN11" s="158"/>
      <c r="MBO11" s="158"/>
      <c r="MBP11" s="158"/>
      <c r="MBQ11" s="158"/>
      <c r="MBR11" s="158"/>
      <c r="MBS11" s="158"/>
      <c r="MBT11" s="158"/>
      <c r="MBU11" s="158"/>
      <c r="MBV11" s="158"/>
      <c r="MBW11" s="158"/>
      <c r="MBX11" s="158"/>
      <c r="MBY11" s="158"/>
      <c r="MBZ11" s="158"/>
      <c r="MCA11" s="158"/>
      <c r="MCB11" s="158"/>
      <c r="MCC11" s="158"/>
      <c r="MCD11" s="158"/>
      <c r="MCE11" s="158"/>
      <c r="MCF11" s="158"/>
      <c r="MCG11" s="158"/>
      <c r="MCH11" s="158"/>
      <c r="MCI11" s="158"/>
      <c r="MCJ11" s="158"/>
      <c r="MCK11" s="158"/>
      <c r="MCL11" s="158"/>
      <c r="MCM11" s="158"/>
      <c r="MCN11" s="158"/>
      <c r="MCO11" s="158"/>
      <c r="MCP11" s="158"/>
      <c r="MCQ11" s="158"/>
      <c r="MCR11" s="158"/>
      <c r="MCS11" s="158"/>
      <c r="MCT11" s="158"/>
      <c r="MCU11" s="158"/>
      <c r="MCV11" s="158"/>
      <c r="MCW11" s="158"/>
      <c r="MCX11" s="158"/>
      <c r="MCY11" s="158"/>
      <c r="MCZ11" s="158"/>
      <c r="MDA11" s="158"/>
      <c r="MDB11" s="158"/>
      <c r="MDC11" s="158"/>
      <c r="MDD11" s="158"/>
      <c r="MDE11" s="158"/>
      <c r="MDF11" s="158"/>
      <c r="MDG11" s="158"/>
      <c r="MDH11" s="158"/>
      <c r="MDI11" s="158"/>
      <c r="MDJ11" s="158"/>
      <c r="MDK11" s="158"/>
      <c r="MDL11" s="158"/>
      <c r="MDM11" s="158"/>
      <c r="MDN11" s="158"/>
      <c r="MDO11" s="158"/>
      <c r="MDP11" s="158"/>
      <c r="MDQ11" s="158"/>
      <c r="MDR11" s="158"/>
      <c r="MDS11" s="158"/>
      <c r="MDT11" s="158"/>
      <c r="MDU11" s="158"/>
      <c r="MDV11" s="158"/>
      <c r="MDW11" s="158"/>
      <c r="MDX11" s="158"/>
      <c r="MDY11" s="158"/>
      <c r="MDZ11" s="158"/>
      <c r="MEA11" s="158"/>
      <c r="MEB11" s="158"/>
      <c r="MEC11" s="158"/>
      <c r="MED11" s="158"/>
      <c r="MEE11" s="158"/>
      <c r="MEF11" s="158"/>
      <c r="MEG11" s="158"/>
      <c r="MEH11" s="158"/>
      <c r="MEI11" s="158"/>
      <c r="MEJ11" s="158"/>
      <c r="MEK11" s="158"/>
      <c r="MEL11" s="158"/>
      <c r="MEM11" s="158"/>
      <c r="MEN11" s="158"/>
      <c r="MEO11" s="158"/>
      <c r="MEP11" s="158"/>
      <c r="MEQ11" s="158"/>
      <c r="MER11" s="158"/>
      <c r="MES11" s="158"/>
      <c r="MET11" s="158"/>
      <c r="MEU11" s="158"/>
      <c r="MEV11" s="158"/>
      <c r="MEW11" s="158"/>
      <c r="MEX11" s="158"/>
      <c r="MEY11" s="158"/>
      <c r="MEZ11" s="158"/>
      <c r="MFA11" s="158"/>
      <c r="MFB11" s="158"/>
      <c r="MFC11" s="158"/>
      <c r="MFD11" s="158"/>
      <c r="MFE11" s="158"/>
      <c r="MFF11" s="158"/>
      <c r="MFG11" s="158"/>
      <c r="MFH11" s="158"/>
      <c r="MFI11" s="158"/>
      <c r="MFJ11" s="158"/>
      <c r="MFK11" s="158"/>
      <c r="MFL11" s="158"/>
      <c r="MFM11" s="158"/>
      <c r="MFN11" s="158"/>
      <c r="MFO11" s="158"/>
      <c r="MFP11" s="158"/>
      <c r="MFQ11" s="158"/>
      <c r="MFR11" s="158"/>
      <c r="MFS11" s="158"/>
      <c r="MFT11" s="158"/>
      <c r="MFU11" s="158"/>
      <c r="MFV11" s="158"/>
      <c r="MFW11" s="158"/>
      <c r="MFX11" s="158"/>
      <c r="MFY11" s="158"/>
      <c r="MFZ11" s="158"/>
      <c r="MGA11" s="158"/>
      <c r="MGB11" s="158"/>
      <c r="MGC11" s="158"/>
      <c r="MGD11" s="158"/>
      <c r="MGE11" s="158"/>
      <c r="MGF11" s="158"/>
      <c r="MGG11" s="158"/>
      <c r="MGH11" s="158"/>
      <c r="MGI11" s="158"/>
      <c r="MGJ11" s="158"/>
      <c r="MGK11" s="158"/>
      <c r="MGL11" s="158"/>
      <c r="MGM11" s="158"/>
      <c r="MGN11" s="158"/>
      <c r="MGO11" s="158"/>
      <c r="MGP11" s="158"/>
      <c r="MGQ11" s="158"/>
      <c r="MGR11" s="158"/>
      <c r="MGS11" s="158"/>
      <c r="MGT11" s="158"/>
      <c r="MGU11" s="158"/>
      <c r="MGV11" s="158"/>
      <c r="MGW11" s="158"/>
      <c r="MGX11" s="158"/>
      <c r="MGY11" s="158"/>
      <c r="MGZ11" s="158"/>
      <c r="MHA11" s="158"/>
      <c r="MHB11" s="158"/>
      <c r="MHC11" s="158"/>
      <c r="MHD11" s="158"/>
      <c r="MHE11" s="158"/>
      <c r="MHF11" s="158"/>
      <c r="MHG11" s="158"/>
      <c r="MHH11" s="158"/>
      <c r="MHI11" s="158"/>
      <c r="MHJ11" s="158"/>
      <c r="MHK11" s="158"/>
      <c r="MHL11" s="158"/>
      <c r="MHM11" s="158"/>
      <c r="MHN11" s="158"/>
      <c r="MHO11" s="158"/>
      <c r="MHP11" s="158"/>
      <c r="MHQ11" s="158"/>
      <c r="MHR11" s="158"/>
      <c r="MHS11" s="158"/>
      <c r="MHT11" s="158"/>
      <c r="MHU11" s="158"/>
      <c r="MHV11" s="158"/>
      <c r="MHW11" s="158"/>
      <c r="MHX11" s="158"/>
      <c r="MHY11" s="158"/>
      <c r="MHZ11" s="158"/>
      <c r="MIA11" s="158"/>
      <c r="MIB11" s="158"/>
      <c r="MIC11" s="158"/>
      <c r="MID11" s="158"/>
      <c r="MIE11" s="158"/>
      <c r="MIF11" s="158"/>
      <c r="MIG11" s="158"/>
      <c r="MIH11" s="158"/>
      <c r="MII11" s="158"/>
      <c r="MIJ11" s="158"/>
      <c r="MIK11" s="158"/>
      <c r="MIL11" s="158"/>
      <c r="MIM11" s="158"/>
      <c r="MIN11" s="158"/>
      <c r="MIO11" s="158"/>
      <c r="MIP11" s="158"/>
      <c r="MIQ11" s="158"/>
      <c r="MIR11" s="158"/>
      <c r="MIS11" s="158"/>
      <c r="MIT11" s="158"/>
      <c r="MIU11" s="158"/>
      <c r="MIV11" s="158"/>
      <c r="MIW11" s="158"/>
      <c r="MIX11" s="158"/>
      <c r="MIY11" s="158"/>
      <c r="MIZ11" s="158"/>
      <c r="MJA11" s="158"/>
      <c r="MJB11" s="158"/>
      <c r="MJC11" s="158"/>
      <c r="MJD11" s="158"/>
      <c r="MJE11" s="158"/>
      <c r="MJF11" s="158"/>
      <c r="MJG11" s="158"/>
      <c r="MJH11" s="158"/>
      <c r="MJI11" s="158"/>
      <c r="MJJ11" s="158"/>
      <c r="MJK11" s="158"/>
      <c r="MJL11" s="158"/>
      <c r="MJM11" s="158"/>
      <c r="MJN11" s="158"/>
      <c r="MJO11" s="158"/>
      <c r="MJP11" s="158"/>
      <c r="MJQ11" s="158"/>
      <c r="MJR11" s="158"/>
      <c r="MJS11" s="158"/>
      <c r="MJT11" s="158"/>
      <c r="MJU11" s="158"/>
      <c r="MJV11" s="158"/>
      <c r="MJW11" s="158"/>
      <c r="MJX11" s="158"/>
      <c r="MJY11" s="158"/>
      <c r="MJZ11" s="158"/>
      <c r="MKA11" s="158"/>
      <c r="MKB11" s="158"/>
      <c r="MKC11" s="158"/>
      <c r="MKD11" s="158"/>
      <c r="MKE11" s="158"/>
      <c r="MKF11" s="158"/>
      <c r="MKG11" s="158"/>
      <c r="MKH11" s="158"/>
      <c r="MKI11" s="158"/>
      <c r="MKJ11" s="158"/>
      <c r="MKK11" s="158"/>
      <c r="MKL11" s="158"/>
      <c r="MKM11" s="158"/>
      <c r="MKN11" s="158"/>
      <c r="MKO11" s="158"/>
      <c r="MKP11" s="158"/>
      <c r="MKQ11" s="158"/>
      <c r="MKR11" s="158"/>
      <c r="MKS11" s="158"/>
      <c r="MKT11" s="158"/>
      <c r="MKU11" s="158"/>
      <c r="MKV11" s="158"/>
      <c r="MKW11" s="158"/>
      <c r="MKX11" s="158"/>
      <c r="MKY11" s="158"/>
      <c r="MKZ11" s="158"/>
      <c r="MLA11" s="158"/>
      <c r="MLB11" s="158"/>
      <c r="MLC11" s="158"/>
      <c r="MLD11" s="158"/>
      <c r="MLE11" s="158"/>
      <c r="MLF11" s="158"/>
      <c r="MLG11" s="158"/>
      <c r="MLH11" s="158"/>
      <c r="MLI11" s="158"/>
      <c r="MLJ11" s="158"/>
      <c r="MLK11" s="158"/>
      <c r="MLL11" s="158"/>
      <c r="MLM11" s="158"/>
      <c r="MLN11" s="158"/>
      <c r="MLO11" s="158"/>
      <c r="MLP11" s="158"/>
      <c r="MLQ11" s="158"/>
      <c r="MLR11" s="158"/>
      <c r="MLS11" s="158"/>
      <c r="MLT11" s="158"/>
      <c r="MLU11" s="158"/>
      <c r="MLV11" s="158"/>
      <c r="MLW11" s="158"/>
      <c r="MLX11" s="158"/>
      <c r="MLY11" s="158"/>
      <c r="MLZ11" s="158"/>
      <c r="MMA11" s="158"/>
      <c r="MMB11" s="158"/>
      <c r="MMC11" s="158"/>
      <c r="MMD11" s="158"/>
      <c r="MME11" s="158"/>
      <c r="MMF11" s="158"/>
      <c r="MMG11" s="158"/>
      <c r="MMH11" s="158"/>
      <c r="MMI11" s="158"/>
      <c r="MMJ11" s="158"/>
      <c r="MMK11" s="158"/>
      <c r="MML11" s="158"/>
      <c r="MMM11" s="158"/>
      <c r="MMN11" s="158"/>
      <c r="MMO11" s="158"/>
      <c r="MMP11" s="158"/>
      <c r="MMQ11" s="158"/>
      <c r="MMR11" s="158"/>
      <c r="MMS11" s="158"/>
      <c r="MMT11" s="158"/>
      <c r="MMU11" s="158"/>
      <c r="MMV11" s="158"/>
      <c r="MMW11" s="158"/>
      <c r="MMX11" s="158"/>
      <c r="MMY11" s="158"/>
      <c r="MMZ11" s="158"/>
      <c r="MNA11" s="158"/>
      <c r="MNB11" s="158"/>
      <c r="MNC11" s="158"/>
      <c r="MND11" s="158"/>
      <c r="MNE11" s="158"/>
      <c r="MNF11" s="158"/>
      <c r="MNG11" s="158"/>
      <c r="MNH11" s="158"/>
      <c r="MNI11" s="158"/>
      <c r="MNJ11" s="158"/>
      <c r="MNK11" s="158"/>
      <c r="MNL11" s="158"/>
      <c r="MNM11" s="158"/>
      <c r="MNN11" s="158"/>
      <c r="MNO11" s="158"/>
      <c r="MNP11" s="158"/>
      <c r="MNQ11" s="158"/>
      <c r="MNR11" s="158"/>
      <c r="MNS11" s="158"/>
      <c r="MNT11" s="158"/>
      <c r="MNU11" s="158"/>
      <c r="MNV11" s="158"/>
      <c r="MNW11" s="158"/>
      <c r="MNX11" s="158"/>
      <c r="MNY11" s="158"/>
      <c r="MNZ11" s="158"/>
      <c r="MOA11" s="158"/>
      <c r="MOB11" s="158"/>
      <c r="MOC11" s="158"/>
      <c r="MOD11" s="158"/>
      <c r="MOE11" s="158"/>
      <c r="MOF11" s="158"/>
      <c r="MOG11" s="158"/>
      <c r="MOH11" s="158"/>
      <c r="MOI11" s="158"/>
      <c r="MOJ11" s="158"/>
      <c r="MOK11" s="158"/>
      <c r="MOL11" s="158"/>
      <c r="MOM11" s="158"/>
      <c r="MON11" s="158"/>
      <c r="MOO11" s="158"/>
      <c r="MOP11" s="158"/>
      <c r="MOQ11" s="158"/>
      <c r="MOR11" s="158"/>
      <c r="MOS11" s="158"/>
      <c r="MOT11" s="158"/>
      <c r="MOU11" s="158"/>
      <c r="MOV11" s="158"/>
      <c r="MOW11" s="158"/>
      <c r="MOX11" s="158"/>
      <c r="MOY11" s="158"/>
      <c r="MOZ11" s="158"/>
      <c r="MPA11" s="158"/>
      <c r="MPB11" s="158"/>
      <c r="MPC11" s="158"/>
      <c r="MPD11" s="158"/>
      <c r="MPE11" s="158"/>
      <c r="MPF11" s="158"/>
      <c r="MPG11" s="158"/>
      <c r="MPH11" s="158"/>
      <c r="MPI11" s="158"/>
      <c r="MPJ11" s="158"/>
      <c r="MPK11" s="158"/>
      <c r="MPL11" s="158"/>
      <c r="MPM11" s="158"/>
      <c r="MPN11" s="158"/>
      <c r="MPO11" s="158"/>
      <c r="MPP11" s="158"/>
      <c r="MPQ11" s="158"/>
      <c r="MPR11" s="158"/>
      <c r="MPS11" s="158"/>
      <c r="MPT11" s="158"/>
      <c r="MPU11" s="158"/>
      <c r="MPV11" s="158"/>
      <c r="MPW11" s="158"/>
      <c r="MPX11" s="158"/>
      <c r="MPY11" s="158"/>
      <c r="MPZ11" s="158"/>
      <c r="MQA11" s="158"/>
      <c r="MQB11" s="158"/>
      <c r="MQC11" s="158"/>
      <c r="MQD11" s="158"/>
      <c r="MQE11" s="158"/>
      <c r="MQF11" s="158"/>
      <c r="MQG11" s="158"/>
      <c r="MQH11" s="158"/>
      <c r="MQI11" s="158"/>
      <c r="MQJ11" s="158"/>
      <c r="MQK11" s="158"/>
      <c r="MQL11" s="158"/>
      <c r="MQM11" s="158"/>
      <c r="MQN11" s="158"/>
      <c r="MQO11" s="158"/>
      <c r="MQP11" s="158"/>
      <c r="MQQ11" s="158"/>
      <c r="MQR11" s="158"/>
      <c r="MQS11" s="158"/>
      <c r="MQT11" s="158"/>
      <c r="MQU11" s="158"/>
      <c r="MQV11" s="158"/>
      <c r="MQW11" s="158"/>
      <c r="MQX11" s="158"/>
      <c r="MQY11" s="158"/>
      <c r="MQZ11" s="158"/>
      <c r="MRA11" s="158"/>
      <c r="MRB11" s="158"/>
      <c r="MRC11" s="158"/>
      <c r="MRD11" s="158"/>
      <c r="MRE11" s="158"/>
      <c r="MRF11" s="158"/>
      <c r="MRG11" s="158"/>
      <c r="MRH11" s="158"/>
      <c r="MRI11" s="158"/>
      <c r="MRJ11" s="158"/>
      <c r="MRK11" s="158"/>
      <c r="MRL11" s="158"/>
      <c r="MRM11" s="158"/>
      <c r="MRN11" s="158"/>
      <c r="MRO11" s="158"/>
      <c r="MRP11" s="158"/>
      <c r="MRQ11" s="158"/>
      <c r="MRR11" s="158"/>
      <c r="MRS11" s="158"/>
      <c r="MRT11" s="158"/>
      <c r="MRU11" s="158"/>
      <c r="MRV11" s="158"/>
      <c r="MRW11" s="158"/>
      <c r="MRX11" s="158"/>
      <c r="MRY11" s="158"/>
      <c r="MRZ11" s="158"/>
      <c r="MSA11" s="158"/>
      <c r="MSB11" s="158"/>
      <c r="MSC11" s="158"/>
      <c r="MSD11" s="158"/>
      <c r="MSE11" s="158"/>
      <c r="MSF11" s="158"/>
      <c r="MSG11" s="158"/>
      <c r="MSH11" s="158"/>
      <c r="MSI11" s="158"/>
      <c r="MSJ11" s="158"/>
      <c r="MSK11" s="158"/>
      <c r="MSL11" s="158"/>
      <c r="MSM11" s="158"/>
      <c r="MSN11" s="158"/>
      <c r="MSO11" s="158"/>
      <c r="MSP11" s="158"/>
      <c r="MSQ11" s="158"/>
      <c r="MSR11" s="158"/>
      <c r="MSS11" s="158"/>
      <c r="MST11" s="158"/>
      <c r="MSU11" s="158"/>
      <c r="MSV11" s="158"/>
      <c r="MSW11" s="158"/>
      <c r="MSX11" s="158"/>
      <c r="MSY11" s="158"/>
      <c r="MSZ11" s="158"/>
      <c r="MTA11" s="158"/>
      <c r="MTB11" s="158"/>
      <c r="MTC11" s="158"/>
      <c r="MTD11" s="158"/>
      <c r="MTE11" s="158"/>
      <c r="MTF11" s="158"/>
      <c r="MTG11" s="158"/>
      <c r="MTH11" s="158"/>
      <c r="MTI11" s="158"/>
      <c r="MTJ11" s="158"/>
      <c r="MTK11" s="158"/>
      <c r="MTL11" s="158"/>
      <c r="MTM11" s="158"/>
      <c r="MTN11" s="158"/>
      <c r="MTO11" s="158"/>
      <c r="MTP11" s="158"/>
      <c r="MTQ11" s="158"/>
      <c r="MTR11" s="158"/>
      <c r="MTS11" s="158"/>
      <c r="MTT11" s="158"/>
      <c r="MTU11" s="158"/>
      <c r="MTV11" s="158"/>
      <c r="MTW11" s="158"/>
      <c r="MTX11" s="158"/>
      <c r="MTY11" s="158"/>
      <c r="MTZ11" s="158"/>
      <c r="MUA11" s="158"/>
      <c r="MUB11" s="158"/>
      <c r="MUC11" s="158"/>
      <c r="MUD11" s="158"/>
      <c r="MUE11" s="158"/>
      <c r="MUF11" s="158"/>
      <c r="MUG11" s="158"/>
      <c r="MUH11" s="158"/>
      <c r="MUI11" s="158"/>
      <c r="MUJ11" s="158"/>
      <c r="MUK11" s="158"/>
      <c r="MUL11" s="158"/>
      <c r="MUM11" s="158"/>
      <c r="MUN11" s="158"/>
      <c r="MUO11" s="158"/>
      <c r="MUP11" s="158"/>
      <c r="MUQ11" s="158"/>
      <c r="MUR11" s="158"/>
      <c r="MUS11" s="158"/>
      <c r="MUT11" s="158"/>
      <c r="MUU11" s="158"/>
      <c r="MUV11" s="158"/>
      <c r="MUW11" s="158"/>
      <c r="MUX11" s="158"/>
      <c r="MUY11" s="158"/>
      <c r="MUZ11" s="158"/>
      <c r="MVA11" s="158"/>
      <c r="MVB11" s="158"/>
      <c r="MVC11" s="158"/>
      <c r="MVD11" s="158"/>
      <c r="MVE11" s="158"/>
      <c r="MVF11" s="158"/>
      <c r="MVG11" s="158"/>
      <c r="MVH11" s="158"/>
      <c r="MVI11" s="158"/>
      <c r="MVJ11" s="158"/>
      <c r="MVK11" s="158"/>
      <c r="MVL11" s="158"/>
      <c r="MVM11" s="158"/>
      <c r="MVN11" s="158"/>
      <c r="MVO11" s="158"/>
      <c r="MVP11" s="158"/>
      <c r="MVQ11" s="158"/>
      <c r="MVR11" s="158"/>
      <c r="MVS11" s="158"/>
      <c r="MVT11" s="158"/>
      <c r="MVU11" s="158"/>
      <c r="MVV11" s="158"/>
      <c r="MVW11" s="158"/>
      <c r="MVX11" s="158"/>
      <c r="MVY11" s="158"/>
      <c r="MVZ11" s="158"/>
      <c r="MWA11" s="158"/>
      <c r="MWB11" s="158"/>
      <c r="MWC11" s="158"/>
      <c r="MWD11" s="158"/>
      <c r="MWE11" s="158"/>
      <c r="MWF11" s="158"/>
      <c r="MWG11" s="158"/>
      <c r="MWH11" s="158"/>
      <c r="MWI11" s="158"/>
      <c r="MWJ11" s="158"/>
      <c r="MWK11" s="158"/>
      <c r="MWL11" s="158"/>
      <c r="MWM11" s="158"/>
      <c r="MWN11" s="158"/>
      <c r="MWO11" s="158"/>
      <c r="MWP11" s="158"/>
      <c r="MWQ11" s="158"/>
      <c r="MWR11" s="158"/>
      <c r="MWS11" s="158"/>
      <c r="MWT11" s="158"/>
      <c r="MWU11" s="158"/>
      <c r="MWV11" s="158"/>
      <c r="MWW11" s="158"/>
      <c r="MWX11" s="158"/>
      <c r="MWY11" s="158"/>
      <c r="MWZ11" s="158"/>
      <c r="MXA11" s="158"/>
      <c r="MXB11" s="158"/>
      <c r="MXC11" s="158"/>
      <c r="MXD11" s="158"/>
      <c r="MXE11" s="158"/>
      <c r="MXF11" s="158"/>
      <c r="MXG11" s="158"/>
      <c r="MXH11" s="158"/>
      <c r="MXI11" s="158"/>
      <c r="MXJ11" s="158"/>
      <c r="MXK11" s="158"/>
      <c r="MXL11" s="158"/>
      <c r="MXM11" s="158"/>
      <c r="MXN11" s="158"/>
      <c r="MXO11" s="158"/>
      <c r="MXP11" s="158"/>
      <c r="MXQ11" s="158"/>
      <c r="MXR11" s="158"/>
      <c r="MXS11" s="158"/>
      <c r="MXT11" s="158"/>
      <c r="MXU11" s="158"/>
      <c r="MXV11" s="158"/>
      <c r="MXW11" s="158"/>
      <c r="MXX11" s="158"/>
      <c r="MXY11" s="158"/>
      <c r="MXZ11" s="158"/>
      <c r="MYA11" s="158"/>
      <c r="MYB11" s="158"/>
      <c r="MYC11" s="158"/>
      <c r="MYD11" s="158"/>
      <c r="MYE11" s="158"/>
      <c r="MYF11" s="158"/>
      <c r="MYG11" s="158"/>
      <c r="MYH11" s="158"/>
      <c r="MYI11" s="158"/>
      <c r="MYJ11" s="158"/>
      <c r="MYK11" s="158"/>
      <c r="MYL11" s="158"/>
      <c r="MYM11" s="158"/>
      <c r="MYN11" s="158"/>
      <c r="MYO11" s="158"/>
      <c r="MYP11" s="158"/>
      <c r="MYQ11" s="158"/>
      <c r="MYR11" s="158"/>
      <c r="MYS11" s="158"/>
      <c r="MYT11" s="158"/>
      <c r="MYU11" s="158"/>
      <c r="MYV11" s="158"/>
      <c r="MYW11" s="158"/>
      <c r="MYX11" s="158"/>
      <c r="MYY11" s="158"/>
      <c r="MYZ11" s="158"/>
      <c r="MZA11" s="158"/>
      <c r="MZB11" s="158"/>
      <c r="MZC11" s="158"/>
      <c r="MZD11" s="158"/>
      <c r="MZE11" s="158"/>
      <c r="MZF11" s="158"/>
      <c r="MZG11" s="158"/>
      <c r="MZH11" s="158"/>
      <c r="MZI11" s="158"/>
      <c r="MZJ11" s="158"/>
      <c r="MZK11" s="158"/>
      <c r="MZL11" s="158"/>
      <c r="MZM11" s="158"/>
      <c r="MZN11" s="158"/>
      <c r="MZO11" s="158"/>
      <c r="MZP11" s="158"/>
      <c r="MZQ11" s="158"/>
      <c r="MZR11" s="158"/>
      <c r="MZS11" s="158"/>
      <c r="MZT11" s="158"/>
      <c r="MZU11" s="158"/>
      <c r="MZV11" s="158"/>
      <c r="MZW11" s="158"/>
      <c r="MZX11" s="158"/>
      <c r="MZY11" s="158"/>
      <c r="MZZ11" s="158"/>
      <c r="NAA11" s="158"/>
      <c r="NAB11" s="158"/>
      <c r="NAC11" s="158"/>
      <c r="NAD11" s="158"/>
      <c r="NAE11" s="158"/>
      <c r="NAF11" s="158"/>
      <c r="NAG11" s="158"/>
      <c r="NAH11" s="158"/>
      <c r="NAI11" s="158"/>
      <c r="NAJ11" s="158"/>
      <c r="NAK11" s="158"/>
      <c r="NAL11" s="158"/>
      <c r="NAM11" s="158"/>
      <c r="NAN11" s="158"/>
      <c r="NAO11" s="158"/>
      <c r="NAP11" s="158"/>
      <c r="NAQ11" s="158"/>
      <c r="NAR11" s="158"/>
      <c r="NAS11" s="158"/>
      <c r="NAT11" s="158"/>
      <c r="NAU11" s="158"/>
      <c r="NAV11" s="158"/>
      <c r="NAW11" s="158"/>
      <c r="NAX11" s="158"/>
      <c r="NAY11" s="158"/>
      <c r="NAZ11" s="158"/>
      <c r="NBA11" s="158"/>
      <c r="NBB11" s="158"/>
      <c r="NBC11" s="158"/>
      <c r="NBD11" s="158"/>
      <c r="NBE11" s="158"/>
      <c r="NBF11" s="158"/>
      <c r="NBG11" s="158"/>
      <c r="NBH11" s="158"/>
      <c r="NBI11" s="158"/>
      <c r="NBJ11" s="158"/>
      <c r="NBK11" s="158"/>
      <c r="NBL11" s="158"/>
      <c r="NBM11" s="158"/>
      <c r="NBN11" s="158"/>
      <c r="NBO11" s="158"/>
      <c r="NBP11" s="158"/>
      <c r="NBQ11" s="158"/>
      <c r="NBR11" s="158"/>
      <c r="NBS11" s="158"/>
      <c r="NBT11" s="158"/>
      <c r="NBU11" s="158"/>
      <c r="NBV11" s="158"/>
      <c r="NBW11" s="158"/>
      <c r="NBX11" s="158"/>
      <c r="NBY11" s="158"/>
      <c r="NBZ11" s="158"/>
      <c r="NCA11" s="158"/>
      <c r="NCB11" s="158"/>
      <c r="NCC11" s="158"/>
      <c r="NCD11" s="158"/>
      <c r="NCE11" s="158"/>
      <c r="NCF11" s="158"/>
      <c r="NCG11" s="158"/>
      <c r="NCH11" s="158"/>
      <c r="NCI11" s="158"/>
      <c r="NCJ11" s="158"/>
      <c r="NCK11" s="158"/>
      <c r="NCL11" s="158"/>
      <c r="NCM11" s="158"/>
      <c r="NCN11" s="158"/>
      <c r="NCO11" s="158"/>
      <c r="NCP11" s="158"/>
      <c r="NCQ11" s="158"/>
      <c r="NCR11" s="158"/>
      <c r="NCS11" s="158"/>
      <c r="NCT11" s="158"/>
      <c r="NCU11" s="158"/>
      <c r="NCV11" s="158"/>
      <c r="NCW11" s="158"/>
      <c r="NCX11" s="158"/>
      <c r="NCY11" s="158"/>
      <c r="NCZ11" s="158"/>
      <c r="NDA11" s="158"/>
      <c r="NDB11" s="158"/>
      <c r="NDC11" s="158"/>
      <c r="NDD11" s="158"/>
      <c r="NDE11" s="158"/>
      <c r="NDF11" s="158"/>
      <c r="NDG11" s="158"/>
      <c r="NDH11" s="158"/>
      <c r="NDI11" s="158"/>
      <c r="NDJ11" s="158"/>
      <c r="NDK11" s="158"/>
      <c r="NDL11" s="158"/>
      <c r="NDM11" s="158"/>
      <c r="NDN11" s="158"/>
      <c r="NDO11" s="158"/>
      <c r="NDP11" s="158"/>
      <c r="NDQ11" s="158"/>
      <c r="NDR11" s="158"/>
      <c r="NDS11" s="158"/>
      <c r="NDT11" s="158"/>
      <c r="NDU11" s="158"/>
      <c r="NDV11" s="158"/>
      <c r="NDW11" s="158"/>
      <c r="NDX11" s="158"/>
      <c r="NDY11" s="158"/>
      <c r="NDZ11" s="158"/>
      <c r="NEA11" s="158"/>
      <c r="NEB11" s="158"/>
      <c r="NEC11" s="158"/>
      <c r="NED11" s="158"/>
      <c r="NEE11" s="158"/>
      <c r="NEF11" s="158"/>
      <c r="NEG11" s="158"/>
      <c r="NEH11" s="158"/>
      <c r="NEI11" s="158"/>
      <c r="NEJ11" s="158"/>
      <c r="NEK11" s="158"/>
      <c r="NEL11" s="158"/>
      <c r="NEM11" s="158"/>
      <c r="NEN11" s="158"/>
      <c r="NEO11" s="158"/>
      <c r="NEP11" s="158"/>
      <c r="NEQ11" s="158"/>
      <c r="NER11" s="158"/>
      <c r="NES11" s="158"/>
      <c r="NET11" s="158"/>
      <c r="NEU11" s="158"/>
      <c r="NEV11" s="158"/>
      <c r="NEW11" s="158"/>
      <c r="NEX11" s="158"/>
      <c r="NEY11" s="158"/>
      <c r="NEZ11" s="158"/>
      <c r="NFA11" s="158"/>
      <c r="NFB11" s="158"/>
      <c r="NFC11" s="158"/>
      <c r="NFD11" s="158"/>
      <c r="NFE11" s="158"/>
      <c r="NFF11" s="158"/>
      <c r="NFG11" s="158"/>
      <c r="NFH11" s="158"/>
      <c r="NFI11" s="158"/>
      <c r="NFJ11" s="158"/>
      <c r="NFK11" s="158"/>
      <c r="NFL11" s="158"/>
      <c r="NFM11" s="158"/>
      <c r="NFN11" s="158"/>
      <c r="NFO11" s="158"/>
      <c r="NFP11" s="158"/>
      <c r="NFQ11" s="158"/>
      <c r="NFR11" s="158"/>
      <c r="NFS11" s="158"/>
      <c r="NFT11" s="158"/>
      <c r="NFU11" s="158"/>
      <c r="NFV11" s="158"/>
      <c r="NFW11" s="158"/>
      <c r="NFX11" s="158"/>
      <c r="NFY11" s="158"/>
      <c r="NFZ11" s="158"/>
      <c r="NGA11" s="158"/>
      <c r="NGB11" s="158"/>
      <c r="NGC11" s="158"/>
      <c r="NGD11" s="158"/>
      <c r="NGE11" s="158"/>
      <c r="NGF11" s="158"/>
      <c r="NGG11" s="158"/>
      <c r="NGH11" s="158"/>
      <c r="NGI11" s="158"/>
      <c r="NGJ11" s="158"/>
      <c r="NGK11" s="158"/>
      <c r="NGL11" s="158"/>
      <c r="NGM11" s="158"/>
      <c r="NGN11" s="158"/>
      <c r="NGO11" s="158"/>
      <c r="NGP11" s="158"/>
      <c r="NGQ11" s="158"/>
      <c r="NGR11" s="158"/>
      <c r="NGS11" s="158"/>
      <c r="NGT11" s="158"/>
      <c r="NGU11" s="158"/>
      <c r="NGV11" s="158"/>
      <c r="NGW11" s="158"/>
      <c r="NGX11" s="158"/>
      <c r="NGY11" s="158"/>
      <c r="NGZ11" s="158"/>
      <c r="NHA11" s="158"/>
      <c r="NHB11" s="158"/>
      <c r="NHC11" s="158"/>
      <c r="NHD11" s="158"/>
      <c r="NHE11" s="158"/>
      <c r="NHF11" s="158"/>
      <c r="NHG11" s="158"/>
      <c r="NHH11" s="158"/>
      <c r="NHI11" s="158"/>
      <c r="NHJ11" s="158"/>
      <c r="NHK11" s="158"/>
      <c r="NHL11" s="158"/>
      <c r="NHM11" s="158"/>
      <c r="NHN11" s="158"/>
      <c r="NHO11" s="158"/>
      <c r="NHP11" s="158"/>
      <c r="NHQ11" s="158"/>
      <c r="NHR11" s="158"/>
      <c r="NHS11" s="158"/>
      <c r="NHT11" s="158"/>
      <c r="NHU11" s="158"/>
      <c r="NHV11" s="158"/>
      <c r="NHW11" s="158"/>
      <c r="NHX11" s="158"/>
      <c r="NHY11" s="158"/>
      <c r="NHZ11" s="158"/>
      <c r="NIA11" s="158"/>
      <c r="NIB11" s="158"/>
      <c r="NIC11" s="158"/>
      <c r="NID11" s="158"/>
      <c r="NIE11" s="158"/>
      <c r="NIF11" s="158"/>
      <c r="NIG11" s="158"/>
      <c r="NIH11" s="158"/>
      <c r="NII11" s="158"/>
      <c r="NIJ11" s="158"/>
      <c r="NIK11" s="158"/>
      <c r="NIL11" s="158"/>
      <c r="NIM11" s="158"/>
      <c r="NIN11" s="158"/>
      <c r="NIO11" s="158"/>
      <c r="NIP11" s="158"/>
      <c r="NIQ11" s="158"/>
      <c r="NIR11" s="158"/>
      <c r="NIS11" s="158"/>
      <c r="NIT11" s="158"/>
      <c r="NIU11" s="158"/>
      <c r="NIV11" s="158"/>
      <c r="NIW11" s="158"/>
      <c r="NIX11" s="158"/>
      <c r="NIY11" s="158"/>
      <c r="NIZ11" s="158"/>
      <c r="NJA11" s="158"/>
      <c r="NJB11" s="158"/>
      <c r="NJC11" s="158"/>
      <c r="NJD11" s="158"/>
      <c r="NJE11" s="158"/>
      <c r="NJF11" s="158"/>
      <c r="NJG11" s="158"/>
      <c r="NJH11" s="158"/>
      <c r="NJI11" s="158"/>
      <c r="NJJ11" s="158"/>
      <c r="NJK11" s="158"/>
      <c r="NJL11" s="158"/>
      <c r="NJM11" s="158"/>
      <c r="NJN11" s="158"/>
      <c r="NJO11" s="158"/>
      <c r="NJP11" s="158"/>
      <c r="NJQ11" s="158"/>
      <c r="NJR11" s="158"/>
      <c r="NJS11" s="158"/>
      <c r="NJT11" s="158"/>
      <c r="NJU11" s="158"/>
      <c r="NJV11" s="158"/>
      <c r="NJW11" s="158"/>
      <c r="NJX11" s="158"/>
      <c r="NJY11" s="158"/>
      <c r="NJZ11" s="158"/>
      <c r="NKA11" s="158"/>
      <c r="NKB11" s="158"/>
      <c r="NKC11" s="158"/>
      <c r="NKD11" s="158"/>
      <c r="NKE11" s="158"/>
      <c r="NKF11" s="158"/>
      <c r="NKG11" s="158"/>
      <c r="NKH11" s="158"/>
      <c r="NKI11" s="158"/>
      <c r="NKJ11" s="158"/>
      <c r="NKK11" s="158"/>
      <c r="NKL11" s="158"/>
      <c r="NKM11" s="158"/>
      <c r="NKN11" s="158"/>
      <c r="NKO11" s="158"/>
      <c r="NKP11" s="158"/>
      <c r="NKQ11" s="158"/>
      <c r="NKR11" s="158"/>
      <c r="NKS11" s="158"/>
      <c r="NKT11" s="158"/>
      <c r="NKU11" s="158"/>
      <c r="NKV11" s="158"/>
      <c r="NKW11" s="158"/>
      <c r="NKX11" s="158"/>
      <c r="NKY11" s="158"/>
      <c r="NKZ11" s="158"/>
      <c r="NLA11" s="158"/>
      <c r="NLB11" s="158"/>
      <c r="NLC11" s="158"/>
      <c r="NLD11" s="158"/>
      <c r="NLE11" s="158"/>
      <c r="NLF11" s="158"/>
      <c r="NLG11" s="158"/>
      <c r="NLH11" s="158"/>
      <c r="NLI11" s="158"/>
      <c r="NLJ11" s="158"/>
      <c r="NLK11" s="158"/>
      <c r="NLL11" s="158"/>
      <c r="NLM11" s="158"/>
      <c r="NLN11" s="158"/>
      <c r="NLO11" s="158"/>
      <c r="NLP11" s="158"/>
      <c r="NLQ11" s="158"/>
      <c r="NLR11" s="158"/>
      <c r="NLS11" s="158"/>
      <c r="NLT11" s="158"/>
      <c r="NLU11" s="158"/>
      <c r="NLV11" s="158"/>
      <c r="NLW11" s="158"/>
      <c r="NLX11" s="158"/>
      <c r="NLY11" s="158"/>
      <c r="NLZ11" s="158"/>
      <c r="NMA11" s="158"/>
      <c r="NMB11" s="158"/>
      <c r="NMC11" s="158"/>
      <c r="NMD11" s="158"/>
      <c r="NME11" s="158"/>
      <c r="NMF11" s="158"/>
      <c r="NMG11" s="158"/>
      <c r="NMH11" s="158"/>
      <c r="NMI11" s="158"/>
      <c r="NMJ11" s="158"/>
      <c r="NMK11" s="158"/>
      <c r="NML11" s="158"/>
      <c r="NMM11" s="158"/>
      <c r="NMN11" s="158"/>
      <c r="NMO11" s="158"/>
      <c r="NMP11" s="158"/>
      <c r="NMQ11" s="158"/>
      <c r="NMR11" s="158"/>
      <c r="NMS11" s="158"/>
      <c r="NMT11" s="158"/>
      <c r="NMU11" s="158"/>
      <c r="NMV11" s="158"/>
      <c r="NMW11" s="158"/>
      <c r="NMX11" s="158"/>
      <c r="NMY11" s="158"/>
      <c r="NMZ11" s="158"/>
      <c r="NNA11" s="158"/>
      <c r="NNB11" s="158"/>
      <c r="NNC11" s="158"/>
      <c r="NND11" s="158"/>
      <c r="NNE11" s="158"/>
      <c r="NNF11" s="158"/>
      <c r="NNG11" s="158"/>
      <c r="NNH11" s="158"/>
      <c r="NNI11" s="158"/>
      <c r="NNJ11" s="158"/>
      <c r="NNK11" s="158"/>
      <c r="NNL11" s="158"/>
      <c r="NNM11" s="158"/>
      <c r="NNN11" s="158"/>
      <c r="NNO11" s="158"/>
      <c r="NNP11" s="158"/>
      <c r="NNQ11" s="158"/>
      <c r="NNR11" s="158"/>
      <c r="NNS11" s="158"/>
      <c r="NNT11" s="158"/>
      <c r="NNU11" s="158"/>
      <c r="NNV11" s="158"/>
      <c r="NNW11" s="158"/>
      <c r="NNX11" s="158"/>
      <c r="NNY11" s="158"/>
      <c r="NNZ11" s="158"/>
      <c r="NOA11" s="158"/>
      <c r="NOB11" s="158"/>
      <c r="NOC11" s="158"/>
      <c r="NOD11" s="158"/>
      <c r="NOE11" s="158"/>
      <c r="NOF11" s="158"/>
      <c r="NOG11" s="158"/>
      <c r="NOH11" s="158"/>
      <c r="NOI11" s="158"/>
      <c r="NOJ11" s="158"/>
      <c r="NOK11" s="158"/>
      <c r="NOL11" s="158"/>
      <c r="NOM11" s="158"/>
      <c r="NON11" s="158"/>
      <c r="NOO11" s="158"/>
      <c r="NOP11" s="158"/>
      <c r="NOQ11" s="158"/>
      <c r="NOR11" s="158"/>
      <c r="NOS11" s="158"/>
      <c r="NOT11" s="158"/>
      <c r="NOU11" s="158"/>
      <c r="NOV11" s="158"/>
      <c r="NOW11" s="158"/>
      <c r="NOX11" s="158"/>
      <c r="NOY11" s="158"/>
      <c r="NOZ11" s="158"/>
      <c r="NPA11" s="158"/>
      <c r="NPB11" s="158"/>
      <c r="NPC11" s="158"/>
      <c r="NPD11" s="158"/>
      <c r="NPE11" s="158"/>
      <c r="NPF11" s="158"/>
      <c r="NPG11" s="158"/>
      <c r="NPH11" s="158"/>
      <c r="NPI11" s="158"/>
      <c r="NPJ11" s="158"/>
      <c r="NPK11" s="158"/>
      <c r="NPL11" s="158"/>
      <c r="NPM11" s="158"/>
      <c r="NPN11" s="158"/>
      <c r="NPO11" s="158"/>
      <c r="NPP11" s="158"/>
      <c r="NPQ11" s="158"/>
      <c r="NPR11" s="158"/>
      <c r="NPS11" s="158"/>
      <c r="NPT11" s="158"/>
      <c r="NPU11" s="158"/>
      <c r="NPV11" s="158"/>
      <c r="NPW11" s="158"/>
      <c r="NPX11" s="158"/>
      <c r="NPY11" s="158"/>
      <c r="NPZ11" s="158"/>
      <c r="NQA11" s="158"/>
      <c r="NQB11" s="158"/>
      <c r="NQC11" s="158"/>
      <c r="NQD11" s="158"/>
      <c r="NQE11" s="158"/>
      <c r="NQF11" s="158"/>
      <c r="NQG11" s="158"/>
      <c r="NQH11" s="158"/>
      <c r="NQI11" s="158"/>
      <c r="NQJ11" s="158"/>
      <c r="NQK11" s="158"/>
      <c r="NQL11" s="158"/>
      <c r="NQM11" s="158"/>
      <c r="NQN11" s="158"/>
      <c r="NQO11" s="158"/>
      <c r="NQP11" s="158"/>
      <c r="NQQ11" s="158"/>
      <c r="NQR11" s="158"/>
      <c r="NQS11" s="158"/>
      <c r="NQT11" s="158"/>
      <c r="NQU11" s="158"/>
      <c r="NQV11" s="158"/>
      <c r="NQW11" s="158"/>
      <c r="NQX11" s="158"/>
      <c r="NQY11" s="158"/>
      <c r="NQZ11" s="158"/>
      <c r="NRA11" s="158"/>
      <c r="NRB11" s="158"/>
      <c r="NRC11" s="158"/>
      <c r="NRD11" s="158"/>
      <c r="NRE11" s="158"/>
      <c r="NRF11" s="158"/>
      <c r="NRG11" s="158"/>
      <c r="NRH11" s="158"/>
      <c r="NRI11" s="158"/>
      <c r="NRJ11" s="158"/>
      <c r="NRK11" s="158"/>
      <c r="NRL11" s="158"/>
      <c r="NRM11" s="158"/>
      <c r="NRN11" s="158"/>
      <c r="NRO11" s="158"/>
      <c r="NRP11" s="158"/>
      <c r="NRQ11" s="158"/>
      <c r="NRR11" s="158"/>
      <c r="NRS11" s="158"/>
      <c r="NRT11" s="158"/>
      <c r="NRU11" s="158"/>
      <c r="NRV11" s="158"/>
      <c r="NRW11" s="158"/>
      <c r="NRX11" s="158"/>
      <c r="NRY11" s="158"/>
      <c r="NRZ11" s="158"/>
      <c r="NSA11" s="158"/>
      <c r="NSB11" s="158"/>
      <c r="NSC11" s="158"/>
      <c r="NSD11" s="158"/>
      <c r="NSE11" s="158"/>
      <c r="NSF11" s="158"/>
      <c r="NSG11" s="158"/>
      <c r="NSH11" s="158"/>
      <c r="NSI11" s="158"/>
      <c r="NSJ11" s="158"/>
      <c r="NSK11" s="158"/>
      <c r="NSL11" s="158"/>
      <c r="NSM11" s="158"/>
      <c r="NSN11" s="158"/>
      <c r="NSO11" s="158"/>
      <c r="NSP11" s="158"/>
      <c r="NSQ11" s="158"/>
      <c r="NSR11" s="158"/>
      <c r="NSS11" s="158"/>
      <c r="NST11" s="158"/>
      <c r="NSU11" s="158"/>
      <c r="NSV11" s="158"/>
      <c r="NSW11" s="158"/>
      <c r="NSX11" s="158"/>
      <c r="NSY11" s="158"/>
      <c r="NSZ11" s="158"/>
      <c r="NTA11" s="158"/>
      <c r="NTB11" s="158"/>
      <c r="NTC11" s="158"/>
      <c r="NTD11" s="158"/>
      <c r="NTE11" s="158"/>
      <c r="NTF11" s="158"/>
      <c r="NTG11" s="158"/>
      <c r="NTH11" s="158"/>
      <c r="NTI11" s="158"/>
      <c r="NTJ11" s="158"/>
      <c r="NTK11" s="158"/>
      <c r="NTL11" s="158"/>
      <c r="NTM11" s="158"/>
      <c r="NTN11" s="158"/>
      <c r="NTO11" s="158"/>
      <c r="NTP11" s="158"/>
      <c r="NTQ11" s="158"/>
      <c r="NTR11" s="158"/>
      <c r="NTS11" s="158"/>
      <c r="NTT11" s="158"/>
      <c r="NTU11" s="158"/>
      <c r="NTV11" s="158"/>
      <c r="NTW11" s="158"/>
      <c r="NTX11" s="158"/>
      <c r="NTY11" s="158"/>
      <c r="NTZ11" s="158"/>
      <c r="NUA11" s="158"/>
      <c r="NUB11" s="158"/>
      <c r="NUC11" s="158"/>
      <c r="NUD11" s="158"/>
      <c r="NUE11" s="158"/>
      <c r="NUF11" s="158"/>
      <c r="NUG11" s="158"/>
      <c r="NUH11" s="158"/>
      <c r="NUI11" s="158"/>
      <c r="NUJ11" s="158"/>
      <c r="NUK11" s="158"/>
      <c r="NUL11" s="158"/>
      <c r="NUM11" s="158"/>
      <c r="NUN11" s="158"/>
      <c r="NUO11" s="158"/>
      <c r="NUP11" s="158"/>
      <c r="NUQ11" s="158"/>
      <c r="NUR11" s="158"/>
      <c r="NUS11" s="158"/>
      <c r="NUT11" s="158"/>
      <c r="NUU11" s="158"/>
      <c r="NUV11" s="158"/>
      <c r="NUW11" s="158"/>
      <c r="NUX11" s="158"/>
      <c r="NUY11" s="158"/>
      <c r="NUZ11" s="158"/>
      <c r="NVA11" s="158"/>
      <c r="NVB11" s="158"/>
      <c r="NVC11" s="158"/>
      <c r="NVD11" s="158"/>
      <c r="NVE11" s="158"/>
      <c r="NVF11" s="158"/>
      <c r="NVG11" s="158"/>
      <c r="NVH11" s="158"/>
      <c r="NVI11" s="158"/>
      <c r="NVJ11" s="158"/>
      <c r="NVK11" s="158"/>
      <c r="NVL11" s="158"/>
      <c r="NVM11" s="158"/>
      <c r="NVN11" s="158"/>
      <c r="NVO11" s="158"/>
      <c r="NVP11" s="158"/>
      <c r="NVQ11" s="158"/>
      <c r="NVR11" s="158"/>
      <c r="NVS11" s="158"/>
      <c r="NVT11" s="158"/>
      <c r="NVU11" s="158"/>
      <c r="NVV11" s="158"/>
      <c r="NVW11" s="158"/>
      <c r="NVX11" s="158"/>
      <c r="NVY11" s="158"/>
      <c r="NVZ11" s="158"/>
      <c r="NWA11" s="158"/>
      <c r="NWB11" s="158"/>
      <c r="NWC11" s="158"/>
      <c r="NWD11" s="158"/>
      <c r="NWE11" s="158"/>
      <c r="NWF11" s="158"/>
      <c r="NWG11" s="158"/>
      <c r="NWH11" s="158"/>
      <c r="NWI11" s="158"/>
      <c r="NWJ11" s="158"/>
      <c r="NWK11" s="158"/>
      <c r="NWL11" s="158"/>
      <c r="NWM11" s="158"/>
      <c r="NWN11" s="158"/>
      <c r="NWO11" s="158"/>
      <c r="NWP11" s="158"/>
      <c r="NWQ11" s="158"/>
      <c r="NWR11" s="158"/>
      <c r="NWS11" s="158"/>
      <c r="NWT11" s="158"/>
      <c r="NWU11" s="158"/>
      <c r="NWV11" s="158"/>
      <c r="NWW11" s="158"/>
      <c r="NWX11" s="158"/>
      <c r="NWY11" s="158"/>
      <c r="NWZ11" s="158"/>
      <c r="NXA11" s="158"/>
      <c r="NXB11" s="158"/>
      <c r="NXC11" s="158"/>
      <c r="NXD11" s="158"/>
      <c r="NXE11" s="158"/>
      <c r="NXF11" s="158"/>
      <c r="NXG11" s="158"/>
      <c r="NXH11" s="158"/>
      <c r="NXI11" s="158"/>
      <c r="NXJ11" s="158"/>
      <c r="NXK11" s="158"/>
      <c r="NXL11" s="158"/>
      <c r="NXM11" s="158"/>
      <c r="NXN11" s="158"/>
      <c r="NXO11" s="158"/>
      <c r="NXP11" s="158"/>
      <c r="NXQ11" s="158"/>
      <c r="NXR11" s="158"/>
      <c r="NXS11" s="158"/>
      <c r="NXT11" s="158"/>
      <c r="NXU11" s="158"/>
      <c r="NXV11" s="158"/>
      <c r="NXW11" s="158"/>
      <c r="NXX11" s="158"/>
      <c r="NXY11" s="158"/>
      <c r="NXZ11" s="158"/>
      <c r="NYA11" s="158"/>
      <c r="NYB11" s="158"/>
      <c r="NYC11" s="158"/>
      <c r="NYD11" s="158"/>
      <c r="NYE11" s="158"/>
      <c r="NYF11" s="158"/>
      <c r="NYG11" s="158"/>
      <c r="NYH11" s="158"/>
      <c r="NYI11" s="158"/>
      <c r="NYJ11" s="158"/>
      <c r="NYK11" s="158"/>
      <c r="NYL11" s="158"/>
      <c r="NYM11" s="158"/>
      <c r="NYN11" s="158"/>
      <c r="NYO11" s="158"/>
      <c r="NYP11" s="158"/>
      <c r="NYQ11" s="158"/>
      <c r="NYR11" s="158"/>
      <c r="NYS11" s="158"/>
      <c r="NYT11" s="158"/>
      <c r="NYU11" s="158"/>
      <c r="NYV11" s="158"/>
      <c r="NYW11" s="158"/>
      <c r="NYX11" s="158"/>
      <c r="NYY11" s="158"/>
      <c r="NYZ11" s="158"/>
      <c r="NZA11" s="158"/>
      <c r="NZB11" s="158"/>
      <c r="NZC11" s="158"/>
      <c r="NZD11" s="158"/>
      <c r="NZE11" s="158"/>
      <c r="NZF11" s="158"/>
      <c r="NZG11" s="158"/>
      <c r="NZH11" s="158"/>
      <c r="NZI11" s="158"/>
      <c r="NZJ11" s="158"/>
      <c r="NZK11" s="158"/>
      <c r="NZL11" s="158"/>
      <c r="NZM11" s="158"/>
      <c r="NZN11" s="158"/>
      <c r="NZO11" s="158"/>
      <c r="NZP11" s="158"/>
      <c r="NZQ11" s="158"/>
      <c r="NZR11" s="158"/>
      <c r="NZS11" s="158"/>
      <c r="NZT11" s="158"/>
      <c r="NZU11" s="158"/>
      <c r="NZV11" s="158"/>
      <c r="NZW11" s="158"/>
      <c r="NZX11" s="158"/>
      <c r="NZY11" s="158"/>
      <c r="NZZ11" s="158"/>
      <c r="OAA11" s="158"/>
      <c r="OAB11" s="158"/>
      <c r="OAC11" s="158"/>
      <c r="OAD11" s="158"/>
      <c r="OAE11" s="158"/>
      <c r="OAF11" s="158"/>
      <c r="OAG11" s="158"/>
      <c r="OAH11" s="158"/>
      <c r="OAI11" s="158"/>
      <c r="OAJ11" s="158"/>
      <c r="OAK11" s="158"/>
      <c r="OAL11" s="158"/>
      <c r="OAM11" s="158"/>
      <c r="OAN11" s="158"/>
      <c r="OAO11" s="158"/>
      <c r="OAP11" s="158"/>
      <c r="OAQ11" s="158"/>
      <c r="OAR11" s="158"/>
      <c r="OAS11" s="158"/>
      <c r="OAT11" s="158"/>
      <c r="OAU11" s="158"/>
      <c r="OAV11" s="158"/>
      <c r="OAW11" s="158"/>
      <c r="OAX11" s="158"/>
      <c r="OAY11" s="158"/>
      <c r="OAZ11" s="158"/>
      <c r="OBA11" s="158"/>
      <c r="OBB11" s="158"/>
      <c r="OBC11" s="158"/>
      <c r="OBD11" s="158"/>
      <c r="OBE11" s="158"/>
      <c r="OBF11" s="158"/>
      <c r="OBG11" s="158"/>
      <c r="OBH11" s="158"/>
      <c r="OBI11" s="158"/>
      <c r="OBJ11" s="158"/>
      <c r="OBK11" s="158"/>
      <c r="OBL11" s="158"/>
      <c r="OBM11" s="158"/>
      <c r="OBN11" s="158"/>
      <c r="OBO11" s="158"/>
      <c r="OBP11" s="158"/>
      <c r="OBQ11" s="158"/>
      <c r="OBR11" s="158"/>
      <c r="OBS11" s="158"/>
      <c r="OBT11" s="158"/>
      <c r="OBU11" s="158"/>
      <c r="OBV11" s="158"/>
      <c r="OBW11" s="158"/>
      <c r="OBX11" s="158"/>
      <c r="OBY11" s="158"/>
      <c r="OBZ11" s="158"/>
      <c r="OCA11" s="158"/>
      <c r="OCB11" s="158"/>
      <c r="OCC11" s="158"/>
      <c r="OCD11" s="158"/>
      <c r="OCE11" s="158"/>
      <c r="OCF11" s="158"/>
      <c r="OCG11" s="158"/>
      <c r="OCH11" s="158"/>
      <c r="OCI11" s="158"/>
      <c r="OCJ11" s="158"/>
      <c r="OCK11" s="158"/>
      <c r="OCL11" s="158"/>
      <c r="OCM11" s="158"/>
      <c r="OCN11" s="158"/>
      <c r="OCO11" s="158"/>
      <c r="OCP11" s="158"/>
      <c r="OCQ11" s="158"/>
      <c r="OCR11" s="158"/>
      <c r="OCS11" s="158"/>
      <c r="OCT11" s="158"/>
      <c r="OCU11" s="158"/>
      <c r="OCV11" s="158"/>
      <c r="OCW11" s="158"/>
      <c r="OCX11" s="158"/>
      <c r="OCY11" s="158"/>
      <c r="OCZ11" s="158"/>
      <c r="ODA11" s="158"/>
      <c r="ODB11" s="158"/>
      <c r="ODC11" s="158"/>
      <c r="ODD11" s="158"/>
      <c r="ODE11" s="158"/>
      <c r="ODF11" s="158"/>
      <c r="ODG11" s="158"/>
      <c r="ODH11" s="158"/>
      <c r="ODI11" s="158"/>
      <c r="ODJ11" s="158"/>
      <c r="ODK11" s="158"/>
      <c r="ODL11" s="158"/>
      <c r="ODM11" s="158"/>
      <c r="ODN11" s="158"/>
      <c r="ODO11" s="158"/>
      <c r="ODP11" s="158"/>
      <c r="ODQ11" s="158"/>
      <c r="ODR11" s="158"/>
      <c r="ODS11" s="158"/>
      <c r="ODT11" s="158"/>
      <c r="ODU11" s="158"/>
      <c r="ODV11" s="158"/>
      <c r="ODW11" s="158"/>
      <c r="ODX11" s="158"/>
      <c r="ODY11" s="158"/>
      <c r="ODZ11" s="158"/>
      <c r="OEA11" s="158"/>
      <c r="OEB11" s="158"/>
      <c r="OEC11" s="158"/>
      <c r="OED11" s="158"/>
      <c r="OEE11" s="158"/>
      <c r="OEF11" s="158"/>
      <c r="OEG11" s="158"/>
      <c r="OEH11" s="158"/>
      <c r="OEI11" s="158"/>
      <c r="OEJ11" s="158"/>
      <c r="OEK11" s="158"/>
      <c r="OEL11" s="158"/>
      <c r="OEM11" s="158"/>
      <c r="OEN11" s="158"/>
      <c r="OEO11" s="158"/>
      <c r="OEP11" s="158"/>
      <c r="OEQ11" s="158"/>
      <c r="OER11" s="158"/>
      <c r="OES11" s="158"/>
      <c r="OET11" s="158"/>
      <c r="OEU11" s="158"/>
      <c r="OEV11" s="158"/>
      <c r="OEW11" s="158"/>
      <c r="OEX11" s="158"/>
      <c r="OEY11" s="158"/>
      <c r="OEZ11" s="158"/>
      <c r="OFA11" s="158"/>
      <c r="OFB11" s="158"/>
      <c r="OFC11" s="158"/>
      <c r="OFD11" s="158"/>
      <c r="OFE11" s="158"/>
      <c r="OFF11" s="158"/>
      <c r="OFG11" s="158"/>
      <c r="OFH11" s="158"/>
      <c r="OFI11" s="158"/>
      <c r="OFJ11" s="158"/>
      <c r="OFK11" s="158"/>
      <c r="OFL11" s="158"/>
      <c r="OFM11" s="158"/>
      <c r="OFN11" s="158"/>
      <c r="OFO11" s="158"/>
      <c r="OFP11" s="158"/>
      <c r="OFQ11" s="158"/>
      <c r="OFR11" s="158"/>
      <c r="OFS11" s="158"/>
      <c r="OFT11" s="158"/>
      <c r="OFU11" s="158"/>
      <c r="OFV11" s="158"/>
      <c r="OFW11" s="158"/>
      <c r="OFX11" s="158"/>
      <c r="OFY11" s="158"/>
      <c r="OFZ11" s="158"/>
      <c r="OGA11" s="158"/>
      <c r="OGB11" s="158"/>
      <c r="OGC11" s="158"/>
      <c r="OGD11" s="158"/>
      <c r="OGE11" s="158"/>
      <c r="OGF11" s="158"/>
      <c r="OGG11" s="158"/>
      <c r="OGH11" s="158"/>
      <c r="OGI11" s="158"/>
      <c r="OGJ11" s="158"/>
      <c r="OGK11" s="158"/>
      <c r="OGL11" s="158"/>
      <c r="OGM11" s="158"/>
      <c r="OGN11" s="158"/>
      <c r="OGO11" s="158"/>
      <c r="OGP11" s="158"/>
      <c r="OGQ11" s="158"/>
      <c r="OGR11" s="158"/>
      <c r="OGS11" s="158"/>
      <c r="OGT11" s="158"/>
      <c r="OGU11" s="158"/>
      <c r="OGV11" s="158"/>
      <c r="OGW11" s="158"/>
      <c r="OGX11" s="158"/>
      <c r="OGY11" s="158"/>
      <c r="OGZ11" s="158"/>
      <c r="OHA11" s="158"/>
      <c r="OHB11" s="158"/>
      <c r="OHC11" s="158"/>
      <c r="OHD11" s="158"/>
      <c r="OHE11" s="158"/>
      <c r="OHF11" s="158"/>
      <c r="OHG11" s="158"/>
      <c r="OHH11" s="158"/>
      <c r="OHI11" s="158"/>
      <c r="OHJ11" s="158"/>
      <c r="OHK11" s="158"/>
      <c r="OHL11" s="158"/>
      <c r="OHM11" s="158"/>
      <c r="OHN11" s="158"/>
      <c r="OHO11" s="158"/>
      <c r="OHP11" s="158"/>
      <c r="OHQ11" s="158"/>
      <c r="OHR11" s="158"/>
      <c r="OHS11" s="158"/>
      <c r="OHT11" s="158"/>
      <c r="OHU11" s="158"/>
      <c r="OHV11" s="158"/>
      <c r="OHW11" s="158"/>
      <c r="OHX11" s="158"/>
      <c r="OHY11" s="158"/>
      <c r="OHZ11" s="158"/>
      <c r="OIA11" s="158"/>
      <c r="OIB11" s="158"/>
      <c r="OIC11" s="158"/>
      <c r="OID11" s="158"/>
      <c r="OIE11" s="158"/>
      <c r="OIF11" s="158"/>
      <c r="OIG11" s="158"/>
      <c r="OIH11" s="158"/>
      <c r="OII11" s="158"/>
      <c r="OIJ11" s="158"/>
      <c r="OIK11" s="158"/>
      <c r="OIL11" s="158"/>
      <c r="OIM11" s="158"/>
      <c r="OIN11" s="158"/>
      <c r="OIO11" s="158"/>
      <c r="OIP11" s="158"/>
      <c r="OIQ11" s="158"/>
      <c r="OIR11" s="158"/>
      <c r="OIS11" s="158"/>
      <c r="OIT11" s="158"/>
      <c r="OIU11" s="158"/>
      <c r="OIV11" s="158"/>
      <c r="OIW11" s="158"/>
      <c r="OIX11" s="158"/>
      <c r="OIY11" s="158"/>
      <c r="OIZ11" s="158"/>
      <c r="OJA11" s="158"/>
      <c r="OJB11" s="158"/>
      <c r="OJC11" s="158"/>
      <c r="OJD11" s="158"/>
      <c r="OJE11" s="158"/>
      <c r="OJF11" s="158"/>
      <c r="OJG11" s="158"/>
      <c r="OJH11" s="158"/>
      <c r="OJI11" s="158"/>
      <c r="OJJ11" s="158"/>
      <c r="OJK11" s="158"/>
      <c r="OJL11" s="158"/>
      <c r="OJM11" s="158"/>
      <c r="OJN11" s="158"/>
      <c r="OJO11" s="158"/>
      <c r="OJP11" s="158"/>
      <c r="OJQ11" s="158"/>
      <c r="OJR11" s="158"/>
      <c r="OJS11" s="158"/>
      <c r="OJT11" s="158"/>
      <c r="OJU11" s="158"/>
      <c r="OJV11" s="158"/>
      <c r="OJW11" s="158"/>
      <c r="OJX11" s="158"/>
      <c r="OJY11" s="158"/>
      <c r="OJZ11" s="158"/>
      <c r="OKA11" s="158"/>
      <c r="OKB11" s="158"/>
      <c r="OKC11" s="158"/>
      <c r="OKD11" s="158"/>
      <c r="OKE11" s="158"/>
      <c r="OKF11" s="158"/>
      <c r="OKG11" s="158"/>
      <c r="OKH11" s="158"/>
      <c r="OKI11" s="158"/>
      <c r="OKJ11" s="158"/>
      <c r="OKK11" s="158"/>
      <c r="OKL11" s="158"/>
      <c r="OKM11" s="158"/>
      <c r="OKN11" s="158"/>
      <c r="OKO11" s="158"/>
      <c r="OKP11" s="158"/>
      <c r="OKQ11" s="158"/>
      <c r="OKR11" s="158"/>
      <c r="OKS11" s="158"/>
      <c r="OKT11" s="158"/>
      <c r="OKU11" s="158"/>
      <c r="OKV11" s="158"/>
      <c r="OKW11" s="158"/>
      <c r="OKX11" s="158"/>
      <c r="OKY11" s="158"/>
      <c r="OKZ11" s="158"/>
      <c r="OLA11" s="158"/>
      <c r="OLB11" s="158"/>
      <c r="OLC11" s="158"/>
      <c r="OLD11" s="158"/>
      <c r="OLE11" s="158"/>
      <c r="OLF11" s="158"/>
      <c r="OLG11" s="158"/>
      <c r="OLH11" s="158"/>
      <c r="OLI11" s="158"/>
      <c r="OLJ11" s="158"/>
      <c r="OLK11" s="158"/>
      <c r="OLL11" s="158"/>
      <c r="OLM11" s="158"/>
      <c r="OLN11" s="158"/>
      <c r="OLO11" s="158"/>
      <c r="OLP11" s="158"/>
      <c r="OLQ11" s="158"/>
      <c r="OLR11" s="158"/>
      <c r="OLS11" s="158"/>
      <c r="OLT11" s="158"/>
      <c r="OLU11" s="158"/>
      <c r="OLV11" s="158"/>
      <c r="OLW11" s="158"/>
      <c r="OLX11" s="158"/>
      <c r="OLY11" s="158"/>
      <c r="OLZ11" s="158"/>
      <c r="OMA11" s="158"/>
      <c r="OMB11" s="158"/>
      <c r="OMC11" s="158"/>
      <c r="OMD11" s="158"/>
      <c r="OME11" s="158"/>
      <c r="OMF11" s="158"/>
      <c r="OMG11" s="158"/>
      <c r="OMH11" s="158"/>
      <c r="OMI11" s="158"/>
      <c r="OMJ11" s="158"/>
      <c r="OMK11" s="158"/>
      <c r="OML11" s="158"/>
      <c r="OMM11" s="158"/>
      <c r="OMN11" s="158"/>
      <c r="OMO11" s="158"/>
      <c r="OMP11" s="158"/>
      <c r="OMQ11" s="158"/>
      <c r="OMR11" s="158"/>
      <c r="OMS11" s="158"/>
      <c r="OMT11" s="158"/>
      <c r="OMU11" s="158"/>
      <c r="OMV11" s="158"/>
      <c r="OMW11" s="158"/>
      <c r="OMX11" s="158"/>
      <c r="OMY11" s="158"/>
      <c r="OMZ11" s="158"/>
      <c r="ONA11" s="158"/>
      <c r="ONB11" s="158"/>
      <c r="ONC11" s="158"/>
      <c r="OND11" s="158"/>
      <c r="ONE11" s="158"/>
      <c r="ONF11" s="158"/>
      <c r="ONG11" s="158"/>
      <c r="ONH11" s="158"/>
      <c r="ONI11" s="158"/>
      <c r="ONJ11" s="158"/>
      <c r="ONK11" s="158"/>
      <c r="ONL11" s="158"/>
      <c r="ONM11" s="158"/>
      <c r="ONN11" s="158"/>
      <c r="ONO11" s="158"/>
      <c r="ONP11" s="158"/>
      <c r="ONQ11" s="158"/>
      <c r="ONR11" s="158"/>
      <c r="ONS11" s="158"/>
      <c r="ONT11" s="158"/>
      <c r="ONU11" s="158"/>
      <c r="ONV11" s="158"/>
      <c r="ONW11" s="158"/>
      <c r="ONX11" s="158"/>
      <c r="ONY11" s="158"/>
      <c r="ONZ11" s="158"/>
      <c r="OOA11" s="158"/>
      <c r="OOB11" s="158"/>
      <c r="OOC11" s="158"/>
      <c r="OOD11" s="158"/>
      <c r="OOE11" s="158"/>
      <c r="OOF11" s="158"/>
      <c r="OOG11" s="158"/>
      <c r="OOH11" s="158"/>
      <c r="OOI11" s="158"/>
      <c r="OOJ11" s="158"/>
      <c r="OOK11" s="158"/>
      <c r="OOL11" s="158"/>
      <c r="OOM11" s="158"/>
      <c r="OON11" s="158"/>
      <c r="OOO11" s="158"/>
      <c r="OOP11" s="158"/>
      <c r="OOQ11" s="158"/>
      <c r="OOR11" s="158"/>
      <c r="OOS11" s="158"/>
      <c r="OOT11" s="158"/>
      <c r="OOU11" s="158"/>
      <c r="OOV11" s="158"/>
      <c r="OOW11" s="158"/>
      <c r="OOX11" s="158"/>
      <c r="OOY11" s="158"/>
      <c r="OOZ11" s="158"/>
      <c r="OPA11" s="158"/>
      <c r="OPB11" s="158"/>
      <c r="OPC11" s="158"/>
      <c r="OPD11" s="158"/>
      <c r="OPE11" s="158"/>
      <c r="OPF11" s="158"/>
      <c r="OPG11" s="158"/>
      <c r="OPH11" s="158"/>
      <c r="OPI11" s="158"/>
      <c r="OPJ11" s="158"/>
      <c r="OPK11" s="158"/>
      <c r="OPL11" s="158"/>
      <c r="OPM11" s="158"/>
      <c r="OPN11" s="158"/>
      <c r="OPO11" s="158"/>
      <c r="OPP11" s="158"/>
      <c r="OPQ11" s="158"/>
      <c r="OPR11" s="158"/>
      <c r="OPS11" s="158"/>
      <c r="OPT11" s="158"/>
      <c r="OPU11" s="158"/>
      <c r="OPV11" s="158"/>
      <c r="OPW11" s="158"/>
      <c r="OPX11" s="158"/>
      <c r="OPY11" s="158"/>
      <c r="OPZ11" s="158"/>
      <c r="OQA11" s="158"/>
      <c r="OQB11" s="158"/>
      <c r="OQC11" s="158"/>
      <c r="OQD11" s="158"/>
      <c r="OQE11" s="158"/>
      <c r="OQF11" s="158"/>
      <c r="OQG11" s="158"/>
      <c r="OQH11" s="158"/>
      <c r="OQI11" s="158"/>
      <c r="OQJ11" s="158"/>
      <c r="OQK11" s="158"/>
      <c r="OQL11" s="158"/>
      <c r="OQM11" s="158"/>
      <c r="OQN11" s="158"/>
      <c r="OQO11" s="158"/>
      <c r="OQP11" s="158"/>
      <c r="OQQ11" s="158"/>
      <c r="OQR11" s="158"/>
      <c r="OQS11" s="158"/>
      <c r="OQT11" s="158"/>
      <c r="OQU11" s="158"/>
      <c r="OQV11" s="158"/>
      <c r="OQW11" s="158"/>
      <c r="OQX11" s="158"/>
      <c r="OQY11" s="158"/>
      <c r="OQZ11" s="158"/>
      <c r="ORA11" s="158"/>
      <c r="ORB11" s="158"/>
      <c r="ORC11" s="158"/>
      <c r="ORD11" s="158"/>
      <c r="ORE11" s="158"/>
      <c r="ORF11" s="158"/>
      <c r="ORG11" s="158"/>
      <c r="ORH11" s="158"/>
      <c r="ORI11" s="158"/>
      <c r="ORJ11" s="158"/>
      <c r="ORK11" s="158"/>
      <c r="ORL11" s="158"/>
      <c r="ORM11" s="158"/>
      <c r="ORN11" s="158"/>
      <c r="ORO11" s="158"/>
      <c r="ORP11" s="158"/>
      <c r="ORQ11" s="158"/>
      <c r="ORR11" s="158"/>
      <c r="ORS11" s="158"/>
      <c r="ORT11" s="158"/>
      <c r="ORU11" s="158"/>
      <c r="ORV11" s="158"/>
      <c r="ORW11" s="158"/>
      <c r="ORX11" s="158"/>
      <c r="ORY11" s="158"/>
      <c r="ORZ11" s="158"/>
      <c r="OSA11" s="158"/>
      <c r="OSB11" s="158"/>
      <c r="OSC11" s="158"/>
      <c r="OSD11" s="158"/>
      <c r="OSE11" s="158"/>
      <c r="OSF11" s="158"/>
      <c r="OSG11" s="158"/>
      <c r="OSH11" s="158"/>
      <c r="OSI11" s="158"/>
      <c r="OSJ11" s="158"/>
      <c r="OSK11" s="158"/>
      <c r="OSL11" s="158"/>
      <c r="OSM11" s="158"/>
      <c r="OSN11" s="158"/>
      <c r="OSO11" s="158"/>
      <c r="OSP11" s="158"/>
      <c r="OSQ11" s="158"/>
      <c r="OSR11" s="158"/>
      <c r="OSS11" s="158"/>
      <c r="OST11" s="158"/>
      <c r="OSU11" s="158"/>
      <c r="OSV11" s="158"/>
      <c r="OSW11" s="158"/>
      <c r="OSX11" s="158"/>
      <c r="OSY11" s="158"/>
      <c r="OSZ11" s="158"/>
      <c r="OTA11" s="158"/>
      <c r="OTB11" s="158"/>
      <c r="OTC11" s="158"/>
      <c r="OTD11" s="158"/>
      <c r="OTE11" s="158"/>
      <c r="OTF11" s="158"/>
      <c r="OTG11" s="158"/>
      <c r="OTH11" s="158"/>
      <c r="OTI11" s="158"/>
      <c r="OTJ11" s="158"/>
      <c r="OTK11" s="158"/>
      <c r="OTL11" s="158"/>
      <c r="OTM11" s="158"/>
      <c r="OTN11" s="158"/>
      <c r="OTO11" s="158"/>
      <c r="OTP11" s="158"/>
      <c r="OTQ11" s="158"/>
      <c r="OTR11" s="158"/>
      <c r="OTS11" s="158"/>
      <c r="OTT11" s="158"/>
      <c r="OTU11" s="158"/>
      <c r="OTV11" s="158"/>
      <c r="OTW11" s="158"/>
      <c r="OTX11" s="158"/>
      <c r="OTY11" s="158"/>
      <c r="OTZ11" s="158"/>
      <c r="OUA11" s="158"/>
      <c r="OUB11" s="158"/>
      <c r="OUC11" s="158"/>
      <c r="OUD11" s="158"/>
      <c r="OUE11" s="158"/>
      <c r="OUF11" s="158"/>
      <c r="OUG11" s="158"/>
      <c r="OUH11" s="158"/>
      <c r="OUI11" s="158"/>
      <c r="OUJ11" s="158"/>
      <c r="OUK11" s="158"/>
      <c r="OUL11" s="158"/>
      <c r="OUM11" s="158"/>
      <c r="OUN11" s="158"/>
      <c r="OUO11" s="158"/>
      <c r="OUP11" s="158"/>
      <c r="OUQ11" s="158"/>
      <c r="OUR11" s="158"/>
      <c r="OUS11" s="158"/>
      <c r="OUT11" s="158"/>
      <c r="OUU11" s="158"/>
      <c r="OUV11" s="158"/>
      <c r="OUW11" s="158"/>
      <c r="OUX11" s="158"/>
      <c r="OUY11" s="158"/>
      <c r="OUZ11" s="158"/>
      <c r="OVA11" s="158"/>
      <c r="OVB11" s="158"/>
      <c r="OVC11" s="158"/>
      <c r="OVD11" s="158"/>
      <c r="OVE11" s="158"/>
      <c r="OVF11" s="158"/>
      <c r="OVG11" s="158"/>
      <c r="OVH11" s="158"/>
      <c r="OVI11" s="158"/>
      <c r="OVJ11" s="158"/>
      <c r="OVK11" s="158"/>
      <c r="OVL11" s="158"/>
      <c r="OVM11" s="158"/>
      <c r="OVN11" s="158"/>
      <c r="OVO11" s="158"/>
      <c r="OVP11" s="158"/>
      <c r="OVQ11" s="158"/>
      <c r="OVR11" s="158"/>
      <c r="OVS11" s="158"/>
      <c r="OVT11" s="158"/>
      <c r="OVU11" s="158"/>
      <c r="OVV11" s="158"/>
      <c r="OVW11" s="158"/>
      <c r="OVX11" s="158"/>
      <c r="OVY11" s="158"/>
      <c r="OVZ11" s="158"/>
      <c r="OWA11" s="158"/>
      <c r="OWB11" s="158"/>
      <c r="OWC11" s="158"/>
      <c r="OWD11" s="158"/>
      <c r="OWE11" s="158"/>
      <c r="OWF11" s="158"/>
      <c r="OWG11" s="158"/>
      <c r="OWH11" s="158"/>
      <c r="OWI11" s="158"/>
      <c r="OWJ11" s="158"/>
      <c r="OWK11" s="158"/>
      <c r="OWL11" s="158"/>
      <c r="OWM11" s="158"/>
      <c r="OWN11" s="158"/>
      <c r="OWO11" s="158"/>
      <c r="OWP11" s="158"/>
      <c r="OWQ11" s="158"/>
      <c r="OWR11" s="158"/>
      <c r="OWS11" s="158"/>
      <c r="OWT11" s="158"/>
      <c r="OWU11" s="158"/>
      <c r="OWV11" s="158"/>
      <c r="OWW11" s="158"/>
      <c r="OWX11" s="158"/>
      <c r="OWY11" s="158"/>
      <c r="OWZ11" s="158"/>
      <c r="OXA11" s="158"/>
      <c r="OXB11" s="158"/>
      <c r="OXC11" s="158"/>
      <c r="OXD11" s="158"/>
      <c r="OXE11" s="158"/>
      <c r="OXF11" s="158"/>
      <c r="OXG11" s="158"/>
      <c r="OXH11" s="158"/>
      <c r="OXI11" s="158"/>
      <c r="OXJ11" s="158"/>
      <c r="OXK11" s="158"/>
      <c r="OXL11" s="158"/>
      <c r="OXM11" s="158"/>
      <c r="OXN11" s="158"/>
      <c r="OXO11" s="158"/>
      <c r="OXP11" s="158"/>
      <c r="OXQ11" s="158"/>
      <c r="OXR11" s="158"/>
      <c r="OXS11" s="158"/>
      <c r="OXT11" s="158"/>
      <c r="OXU11" s="158"/>
      <c r="OXV11" s="158"/>
      <c r="OXW11" s="158"/>
      <c r="OXX11" s="158"/>
      <c r="OXY11" s="158"/>
      <c r="OXZ11" s="158"/>
      <c r="OYA11" s="158"/>
      <c r="OYB11" s="158"/>
      <c r="OYC11" s="158"/>
      <c r="OYD11" s="158"/>
      <c r="OYE11" s="158"/>
      <c r="OYF11" s="158"/>
      <c r="OYG11" s="158"/>
      <c r="OYH11" s="158"/>
      <c r="OYI11" s="158"/>
      <c r="OYJ11" s="158"/>
      <c r="OYK11" s="158"/>
      <c r="OYL11" s="158"/>
      <c r="OYM11" s="158"/>
      <c r="OYN11" s="158"/>
      <c r="OYO11" s="158"/>
      <c r="OYP11" s="158"/>
      <c r="OYQ11" s="158"/>
      <c r="OYR11" s="158"/>
      <c r="OYS11" s="158"/>
      <c r="OYT11" s="158"/>
      <c r="OYU11" s="158"/>
      <c r="OYV11" s="158"/>
      <c r="OYW11" s="158"/>
      <c r="OYX11" s="158"/>
      <c r="OYY11" s="158"/>
      <c r="OYZ11" s="158"/>
      <c r="OZA11" s="158"/>
      <c r="OZB11" s="158"/>
      <c r="OZC11" s="158"/>
      <c r="OZD11" s="158"/>
      <c r="OZE11" s="158"/>
      <c r="OZF11" s="158"/>
      <c r="OZG11" s="158"/>
      <c r="OZH11" s="158"/>
      <c r="OZI11" s="158"/>
      <c r="OZJ11" s="158"/>
      <c r="OZK11" s="158"/>
      <c r="OZL11" s="158"/>
      <c r="OZM11" s="158"/>
      <c r="OZN11" s="158"/>
      <c r="OZO11" s="158"/>
      <c r="OZP11" s="158"/>
      <c r="OZQ11" s="158"/>
      <c r="OZR11" s="158"/>
      <c r="OZS11" s="158"/>
      <c r="OZT11" s="158"/>
      <c r="OZU11" s="158"/>
      <c r="OZV11" s="158"/>
      <c r="OZW11" s="158"/>
      <c r="OZX11" s="158"/>
      <c r="OZY11" s="158"/>
      <c r="OZZ11" s="158"/>
      <c r="PAA11" s="158"/>
      <c r="PAB11" s="158"/>
      <c r="PAC11" s="158"/>
      <c r="PAD11" s="158"/>
      <c r="PAE11" s="158"/>
      <c r="PAF11" s="158"/>
      <c r="PAG11" s="158"/>
      <c r="PAH11" s="158"/>
      <c r="PAI11" s="158"/>
      <c r="PAJ11" s="158"/>
      <c r="PAK11" s="158"/>
      <c r="PAL11" s="158"/>
      <c r="PAM11" s="158"/>
      <c r="PAN11" s="158"/>
      <c r="PAO11" s="158"/>
      <c r="PAP11" s="158"/>
      <c r="PAQ11" s="158"/>
      <c r="PAR11" s="158"/>
      <c r="PAS11" s="158"/>
      <c r="PAT11" s="158"/>
      <c r="PAU11" s="158"/>
      <c r="PAV11" s="158"/>
      <c r="PAW11" s="158"/>
      <c r="PAX11" s="158"/>
      <c r="PAY11" s="158"/>
      <c r="PAZ11" s="158"/>
      <c r="PBA11" s="158"/>
      <c r="PBB11" s="158"/>
      <c r="PBC11" s="158"/>
      <c r="PBD11" s="158"/>
      <c r="PBE11" s="158"/>
      <c r="PBF11" s="158"/>
      <c r="PBG11" s="158"/>
      <c r="PBH11" s="158"/>
      <c r="PBI11" s="158"/>
      <c r="PBJ11" s="158"/>
      <c r="PBK11" s="158"/>
      <c r="PBL11" s="158"/>
      <c r="PBM11" s="158"/>
      <c r="PBN11" s="158"/>
      <c r="PBO11" s="158"/>
      <c r="PBP11" s="158"/>
      <c r="PBQ11" s="158"/>
      <c r="PBR11" s="158"/>
      <c r="PBS11" s="158"/>
      <c r="PBT11" s="158"/>
      <c r="PBU11" s="158"/>
      <c r="PBV11" s="158"/>
      <c r="PBW11" s="158"/>
      <c r="PBX11" s="158"/>
      <c r="PBY11" s="158"/>
      <c r="PBZ11" s="158"/>
      <c r="PCA11" s="158"/>
      <c r="PCB11" s="158"/>
      <c r="PCC11" s="158"/>
      <c r="PCD11" s="158"/>
      <c r="PCE11" s="158"/>
      <c r="PCF11" s="158"/>
      <c r="PCG11" s="158"/>
      <c r="PCH11" s="158"/>
      <c r="PCI11" s="158"/>
      <c r="PCJ11" s="158"/>
      <c r="PCK11" s="158"/>
      <c r="PCL11" s="158"/>
      <c r="PCM11" s="158"/>
      <c r="PCN11" s="158"/>
      <c r="PCO11" s="158"/>
      <c r="PCP11" s="158"/>
      <c r="PCQ11" s="158"/>
      <c r="PCR11" s="158"/>
      <c r="PCS11" s="158"/>
      <c r="PCT11" s="158"/>
      <c r="PCU11" s="158"/>
      <c r="PCV11" s="158"/>
      <c r="PCW11" s="158"/>
      <c r="PCX11" s="158"/>
      <c r="PCY11" s="158"/>
      <c r="PCZ11" s="158"/>
      <c r="PDA11" s="158"/>
      <c r="PDB11" s="158"/>
      <c r="PDC11" s="158"/>
      <c r="PDD11" s="158"/>
      <c r="PDE11" s="158"/>
      <c r="PDF11" s="158"/>
      <c r="PDG11" s="158"/>
      <c r="PDH11" s="158"/>
      <c r="PDI11" s="158"/>
      <c r="PDJ11" s="158"/>
      <c r="PDK11" s="158"/>
      <c r="PDL11" s="158"/>
      <c r="PDM11" s="158"/>
      <c r="PDN11" s="158"/>
      <c r="PDO11" s="158"/>
      <c r="PDP11" s="158"/>
      <c r="PDQ11" s="158"/>
      <c r="PDR11" s="158"/>
      <c r="PDS11" s="158"/>
      <c r="PDT11" s="158"/>
      <c r="PDU11" s="158"/>
      <c r="PDV11" s="158"/>
      <c r="PDW11" s="158"/>
      <c r="PDX11" s="158"/>
      <c r="PDY11" s="158"/>
      <c r="PDZ11" s="158"/>
      <c r="PEA11" s="158"/>
      <c r="PEB11" s="158"/>
      <c r="PEC11" s="158"/>
      <c r="PED11" s="158"/>
      <c r="PEE11" s="158"/>
      <c r="PEF11" s="158"/>
      <c r="PEG11" s="158"/>
      <c r="PEH11" s="158"/>
      <c r="PEI11" s="158"/>
      <c r="PEJ11" s="158"/>
      <c r="PEK11" s="158"/>
      <c r="PEL11" s="158"/>
      <c r="PEM11" s="158"/>
      <c r="PEN11" s="158"/>
      <c r="PEO11" s="158"/>
      <c r="PEP11" s="158"/>
      <c r="PEQ11" s="158"/>
      <c r="PER11" s="158"/>
      <c r="PES11" s="158"/>
      <c r="PET11" s="158"/>
      <c r="PEU11" s="158"/>
      <c r="PEV11" s="158"/>
      <c r="PEW11" s="158"/>
      <c r="PEX11" s="158"/>
      <c r="PEY11" s="158"/>
      <c r="PEZ11" s="158"/>
      <c r="PFA11" s="158"/>
      <c r="PFB11" s="158"/>
      <c r="PFC11" s="158"/>
      <c r="PFD11" s="158"/>
      <c r="PFE11" s="158"/>
      <c r="PFF11" s="158"/>
      <c r="PFG11" s="158"/>
      <c r="PFH11" s="158"/>
      <c r="PFI11" s="158"/>
      <c r="PFJ11" s="158"/>
      <c r="PFK11" s="158"/>
      <c r="PFL11" s="158"/>
      <c r="PFM11" s="158"/>
      <c r="PFN11" s="158"/>
      <c r="PFO11" s="158"/>
      <c r="PFP11" s="158"/>
      <c r="PFQ11" s="158"/>
      <c r="PFR11" s="158"/>
      <c r="PFS11" s="158"/>
      <c r="PFT11" s="158"/>
      <c r="PFU11" s="158"/>
      <c r="PFV11" s="158"/>
      <c r="PFW11" s="158"/>
      <c r="PFX11" s="158"/>
      <c r="PFY11" s="158"/>
      <c r="PFZ11" s="158"/>
      <c r="PGA11" s="158"/>
      <c r="PGB11" s="158"/>
      <c r="PGC11" s="158"/>
      <c r="PGD11" s="158"/>
      <c r="PGE11" s="158"/>
      <c r="PGF11" s="158"/>
      <c r="PGG11" s="158"/>
      <c r="PGH11" s="158"/>
      <c r="PGI11" s="158"/>
      <c r="PGJ11" s="158"/>
      <c r="PGK11" s="158"/>
      <c r="PGL11" s="158"/>
      <c r="PGM11" s="158"/>
      <c r="PGN11" s="158"/>
      <c r="PGO11" s="158"/>
      <c r="PGP11" s="158"/>
      <c r="PGQ11" s="158"/>
      <c r="PGR11" s="158"/>
      <c r="PGS11" s="158"/>
      <c r="PGT11" s="158"/>
      <c r="PGU11" s="158"/>
      <c r="PGV11" s="158"/>
      <c r="PGW11" s="158"/>
      <c r="PGX11" s="158"/>
      <c r="PGY11" s="158"/>
      <c r="PGZ11" s="158"/>
      <c r="PHA11" s="158"/>
      <c r="PHB11" s="158"/>
      <c r="PHC11" s="158"/>
      <c r="PHD11" s="158"/>
      <c r="PHE11" s="158"/>
      <c r="PHF11" s="158"/>
      <c r="PHG11" s="158"/>
      <c r="PHH11" s="158"/>
      <c r="PHI11" s="158"/>
      <c r="PHJ11" s="158"/>
      <c r="PHK11" s="158"/>
      <c r="PHL11" s="158"/>
      <c r="PHM11" s="158"/>
      <c r="PHN11" s="158"/>
      <c r="PHO11" s="158"/>
      <c r="PHP11" s="158"/>
      <c r="PHQ11" s="158"/>
      <c r="PHR11" s="158"/>
      <c r="PHS11" s="158"/>
      <c r="PHT11" s="158"/>
      <c r="PHU11" s="158"/>
      <c r="PHV11" s="158"/>
      <c r="PHW11" s="158"/>
      <c r="PHX11" s="158"/>
      <c r="PHY11" s="158"/>
      <c r="PHZ11" s="158"/>
      <c r="PIA11" s="158"/>
      <c r="PIB11" s="158"/>
      <c r="PIC11" s="158"/>
      <c r="PID11" s="158"/>
      <c r="PIE11" s="158"/>
      <c r="PIF11" s="158"/>
      <c r="PIG11" s="158"/>
      <c r="PIH11" s="158"/>
      <c r="PII11" s="158"/>
      <c r="PIJ11" s="158"/>
      <c r="PIK11" s="158"/>
      <c r="PIL11" s="158"/>
      <c r="PIM11" s="158"/>
      <c r="PIN11" s="158"/>
      <c r="PIO11" s="158"/>
      <c r="PIP11" s="158"/>
      <c r="PIQ11" s="158"/>
      <c r="PIR11" s="158"/>
      <c r="PIS11" s="158"/>
      <c r="PIT11" s="158"/>
      <c r="PIU11" s="158"/>
      <c r="PIV11" s="158"/>
      <c r="PIW11" s="158"/>
      <c r="PIX11" s="158"/>
      <c r="PIY11" s="158"/>
      <c r="PIZ11" s="158"/>
      <c r="PJA11" s="158"/>
      <c r="PJB11" s="158"/>
      <c r="PJC11" s="158"/>
      <c r="PJD11" s="158"/>
      <c r="PJE11" s="158"/>
      <c r="PJF11" s="158"/>
      <c r="PJG11" s="158"/>
      <c r="PJH11" s="158"/>
      <c r="PJI11" s="158"/>
      <c r="PJJ11" s="158"/>
      <c r="PJK11" s="158"/>
      <c r="PJL11" s="158"/>
      <c r="PJM11" s="158"/>
      <c r="PJN11" s="158"/>
      <c r="PJO11" s="158"/>
      <c r="PJP11" s="158"/>
      <c r="PJQ11" s="158"/>
      <c r="PJR11" s="158"/>
      <c r="PJS11" s="158"/>
      <c r="PJT11" s="158"/>
      <c r="PJU11" s="158"/>
      <c r="PJV11" s="158"/>
      <c r="PJW11" s="158"/>
      <c r="PJX11" s="158"/>
      <c r="PJY11" s="158"/>
      <c r="PJZ11" s="158"/>
      <c r="PKA11" s="158"/>
      <c r="PKB11" s="158"/>
      <c r="PKC11" s="158"/>
      <c r="PKD11" s="158"/>
      <c r="PKE11" s="158"/>
      <c r="PKF11" s="158"/>
      <c r="PKG11" s="158"/>
      <c r="PKH11" s="158"/>
      <c r="PKI11" s="158"/>
      <c r="PKJ11" s="158"/>
      <c r="PKK11" s="158"/>
      <c r="PKL11" s="158"/>
      <c r="PKM11" s="158"/>
      <c r="PKN11" s="158"/>
      <c r="PKO11" s="158"/>
      <c r="PKP11" s="158"/>
      <c r="PKQ11" s="158"/>
      <c r="PKR11" s="158"/>
      <c r="PKS11" s="158"/>
      <c r="PKT11" s="158"/>
      <c r="PKU11" s="158"/>
      <c r="PKV11" s="158"/>
      <c r="PKW11" s="158"/>
      <c r="PKX11" s="158"/>
      <c r="PKY11" s="158"/>
      <c r="PKZ11" s="158"/>
      <c r="PLA11" s="158"/>
      <c r="PLB11" s="158"/>
      <c r="PLC11" s="158"/>
      <c r="PLD11" s="158"/>
      <c r="PLE11" s="158"/>
      <c r="PLF11" s="158"/>
      <c r="PLG11" s="158"/>
      <c r="PLH11" s="158"/>
      <c r="PLI11" s="158"/>
      <c r="PLJ11" s="158"/>
      <c r="PLK11" s="158"/>
      <c r="PLL11" s="158"/>
      <c r="PLM11" s="158"/>
      <c r="PLN11" s="158"/>
      <c r="PLO11" s="158"/>
      <c r="PLP11" s="158"/>
      <c r="PLQ11" s="158"/>
      <c r="PLR11" s="158"/>
      <c r="PLS11" s="158"/>
      <c r="PLT11" s="158"/>
      <c r="PLU11" s="158"/>
      <c r="PLV11" s="158"/>
      <c r="PLW11" s="158"/>
      <c r="PLX11" s="158"/>
      <c r="PLY11" s="158"/>
      <c r="PLZ11" s="158"/>
      <c r="PMA11" s="158"/>
      <c r="PMB11" s="158"/>
      <c r="PMC11" s="158"/>
      <c r="PMD11" s="158"/>
      <c r="PME11" s="158"/>
      <c r="PMF11" s="158"/>
      <c r="PMG11" s="158"/>
      <c r="PMH11" s="158"/>
      <c r="PMI11" s="158"/>
      <c r="PMJ11" s="158"/>
      <c r="PMK11" s="158"/>
      <c r="PML11" s="158"/>
      <c r="PMM11" s="158"/>
      <c r="PMN11" s="158"/>
      <c r="PMO11" s="158"/>
      <c r="PMP11" s="158"/>
      <c r="PMQ11" s="158"/>
      <c r="PMR11" s="158"/>
      <c r="PMS11" s="158"/>
      <c r="PMT11" s="158"/>
      <c r="PMU11" s="158"/>
      <c r="PMV11" s="158"/>
      <c r="PMW11" s="158"/>
      <c r="PMX11" s="158"/>
      <c r="PMY11" s="158"/>
      <c r="PMZ11" s="158"/>
      <c r="PNA11" s="158"/>
      <c r="PNB11" s="158"/>
      <c r="PNC11" s="158"/>
      <c r="PND11" s="158"/>
      <c r="PNE11" s="158"/>
      <c r="PNF11" s="158"/>
      <c r="PNG11" s="158"/>
      <c r="PNH11" s="158"/>
      <c r="PNI11" s="158"/>
      <c r="PNJ11" s="158"/>
      <c r="PNK11" s="158"/>
      <c r="PNL11" s="158"/>
      <c r="PNM11" s="158"/>
      <c r="PNN11" s="158"/>
      <c r="PNO11" s="158"/>
      <c r="PNP11" s="158"/>
      <c r="PNQ11" s="158"/>
      <c r="PNR11" s="158"/>
      <c r="PNS11" s="158"/>
      <c r="PNT11" s="158"/>
      <c r="PNU11" s="158"/>
      <c r="PNV11" s="158"/>
      <c r="PNW11" s="158"/>
      <c r="PNX11" s="158"/>
      <c r="PNY11" s="158"/>
      <c r="PNZ11" s="158"/>
      <c r="POA11" s="158"/>
      <c r="POB11" s="158"/>
      <c r="POC11" s="158"/>
      <c r="POD11" s="158"/>
      <c r="POE11" s="158"/>
      <c r="POF11" s="158"/>
      <c r="POG11" s="158"/>
      <c r="POH11" s="158"/>
      <c r="POI11" s="158"/>
      <c r="POJ11" s="158"/>
      <c r="POK11" s="158"/>
      <c r="POL11" s="158"/>
      <c r="POM11" s="158"/>
      <c r="PON11" s="158"/>
      <c r="POO11" s="158"/>
      <c r="POP11" s="158"/>
      <c r="POQ11" s="158"/>
      <c r="POR11" s="158"/>
      <c r="POS11" s="158"/>
      <c r="POT11" s="158"/>
      <c r="POU11" s="158"/>
      <c r="POV11" s="158"/>
      <c r="POW11" s="158"/>
      <c r="POX11" s="158"/>
      <c r="POY11" s="158"/>
      <c r="POZ11" s="158"/>
      <c r="PPA11" s="158"/>
      <c r="PPB11" s="158"/>
      <c r="PPC11" s="158"/>
      <c r="PPD11" s="158"/>
      <c r="PPE11" s="158"/>
      <c r="PPF11" s="158"/>
      <c r="PPG11" s="158"/>
      <c r="PPH11" s="158"/>
      <c r="PPI11" s="158"/>
      <c r="PPJ11" s="158"/>
      <c r="PPK11" s="158"/>
      <c r="PPL11" s="158"/>
      <c r="PPM11" s="158"/>
      <c r="PPN11" s="158"/>
      <c r="PPO11" s="158"/>
      <c r="PPP11" s="158"/>
      <c r="PPQ11" s="158"/>
      <c r="PPR11" s="158"/>
      <c r="PPS11" s="158"/>
      <c r="PPT11" s="158"/>
      <c r="PPU11" s="158"/>
      <c r="PPV11" s="158"/>
      <c r="PPW11" s="158"/>
      <c r="PPX11" s="158"/>
      <c r="PPY11" s="158"/>
      <c r="PPZ11" s="158"/>
      <c r="PQA11" s="158"/>
      <c r="PQB11" s="158"/>
      <c r="PQC11" s="158"/>
      <c r="PQD11" s="158"/>
      <c r="PQE11" s="158"/>
      <c r="PQF11" s="158"/>
      <c r="PQG11" s="158"/>
      <c r="PQH11" s="158"/>
      <c r="PQI11" s="158"/>
      <c r="PQJ11" s="158"/>
      <c r="PQK11" s="158"/>
      <c r="PQL11" s="158"/>
      <c r="PQM11" s="158"/>
      <c r="PQN11" s="158"/>
      <c r="PQO11" s="158"/>
      <c r="PQP11" s="158"/>
      <c r="PQQ11" s="158"/>
      <c r="PQR11" s="158"/>
      <c r="PQS11" s="158"/>
      <c r="PQT11" s="158"/>
      <c r="PQU11" s="158"/>
      <c r="PQV11" s="158"/>
      <c r="PQW11" s="158"/>
      <c r="PQX11" s="158"/>
      <c r="PQY11" s="158"/>
      <c r="PQZ11" s="158"/>
      <c r="PRA11" s="158"/>
      <c r="PRB11" s="158"/>
      <c r="PRC11" s="158"/>
      <c r="PRD11" s="158"/>
      <c r="PRE11" s="158"/>
      <c r="PRF11" s="158"/>
      <c r="PRG11" s="158"/>
      <c r="PRH11" s="158"/>
      <c r="PRI11" s="158"/>
      <c r="PRJ11" s="158"/>
      <c r="PRK11" s="158"/>
      <c r="PRL11" s="158"/>
      <c r="PRM11" s="158"/>
      <c r="PRN11" s="158"/>
      <c r="PRO11" s="158"/>
      <c r="PRP11" s="158"/>
      <c r="PRQ11" s="158"/>
      <c r="PRR11" s="158"/>
      <c r="PRS11" s="158"/>
      <c r="PRT11" s="158"/>
      <c r="PRU11" s="158"/>
      <c r="PRV11" s="158"/>
      <c r="PRW11" s="158"/>
      <c r="PRX11" s="158"/>
      <c r="PRY11" s="158"/>
      <c r="PRZ11" s="158"/>
      <c r="PSA11" s="158"/>
      <c r="PSB11" s="158"/>
      <c r="PSC11" s="158"/>
      <c r="PSD11" s="158"/>
      <c r="PSE11" s="158"/>
      <c r="PSF11" s="158"/>
      <c r="PSG11" s="158"/>
      <c r="PSH11" s="158"/>
      <c r="PSI11" s="158"/>
      <c r="PSJ11" s="158"/>
      <c r="PSK11" s="158"/>
      <c r="PSL11" s="158"/>
      <c r="PSM11" s="158"/>
      <c r="PSN11" s="158"/>
      <c r="PSO11" s="158"/>
      <c r="PSP11" s="158"/>
      <c r="PSQ11" s="158"/>
      <c r="PSR11" s="158"/>
      <c r="PSS11" s="158"/>
      <c r="PST11" s="158"/>
      <c r="PSU11" s="158"/>
      <c r="PSV11" s="158"/>
      <c r="PSW11" s="158"/>
      <c r="PSX11" s="158"/>
      <c r="PSY11" s="158"/>
      <c r="PSZ11" s="158"/>
      <c r="PTA11" s="158"/>
      <c r="PTB11" s="158"/>
      <c r="PTC11" s="158"/>
      <c r="PTD11" s="158"/>
      <c r="PTE11" s="158"/>
      <c r="PTF11" s="158"/>
      <c r="PTG11" s="158"/>
      <c r="PTH11" s="158"/>
      <c r="PTI11" s="158"/>
      <c r="PTJ11" s="158"/>
      <c r="PTK11" s="158"/>
      <c r="PTL11" s="158"/>
      <c r="PTM11" s="158"/>
      <c r="PTN11" s="158"/>
      <c r="PTO11" s="158"/>
      <c r="PTP11" s="158"/>
      <c r="PTQ11" s="158"/>
      <c r="PTR11" s="158"/>
      <c r="PTS11" s="158"/>
      <c r="PTT11" s="158"/>
      <c r="PTU11" s="158"/>
      <c r="PTV11" s="158"/>
      <c r="PTW11" s="158"/>
      <c r="PTX11" s="158"/>
      <c r="PTY11" s="158"/>
      <c r="PTZ11" s="158"/>
      <c r="PUA11" s="158"/>
      <c r="PUB11" s="158"/>
      <c r="PUC11" s="158"/>
      <c r="PUD11" s="158"/>
      <c r="PUE11" s="158"/>
      <c r="PUF11" s="158"/>
      <c r="PUG11" s="158"/>
      <c r="PUH11" s="158"/>
      <c r="PUI11" s="158"/>
      <c r="PUJ11" s="158"/>
      <c r="PUK11" s="158"/>
      <c r="PUL11" s="158"/>
      <c r="PUM11" s="158"/>
      <c r="PUN11" s="158"/>
      <c r="PUO11" s="158"/>
      <c r="PUP11" s="158"/>
      <c r="PUQ11" s="158"/>
      <c r="PUR11" s="158"/>
      <c r="PUS11" s="158"/>
      <c r="PUT11" s="158"/>
      <c r="PUU11" s="158"/>
      <c r="PUV11" s="158"/>
      <c r="PUW11" s="158"/>
      <c r="PUX11" s="158"/>
      <c r="PUY11" s="158"/>
      <c r="PUZ11" s="158"/>
      <c r="PVA11" s="158"/>
      <c r="PVB11" s="158"/>
      <c r="PVC11" s="158"/>
      <c r="PVD11" s="158"/>
      <c r="PVE11" s="158"/>
      <c r="PVF11" s="158"/>
      <c r="PVG11" s="158"/>
      <c r="PVH11" s="158"/>
      <c r="PVI11" s="158"/>
      <c r="PVJ11" s="158"/>
      <c r="PVK11" s="158"/>
      <c r="PVL11" s="158"/>
      <c r="PVM11" s="158"/>
      <c r="PVN11" s="158"/>
      <c r="PVO11" s="158"/>
      <c r="PVP11" s="158"/>
      <c r="PVQ11" s="158"/>
      <c r="PVR11" s="158"/>
      <c r="PVS11" s="158"/>
      <c r="PVT11" s="158"/>
      <c r="PVU11" s="158"/>
      <c r="PVV11" s="158"/>
      <c r="PVW11" s="158"/>
      <c r="PVX11" s="158"/>
      <c r="PVY11" s="158"/>
      <c r="PVZ11" s="158"/>
      <c r="PWA11" s="158"/>
      <c r="PWB11" s="158"/>
      <c r="PWC11" s="158"/>
      <c r="PWD11" s="158"/>
      <c r="PWE11" s="158"/>
      <c r="PWF11" s="158"/>
      <c r="PWG11" s="158"/>
      <c r="PWH11" s="158"/>
      <c r="PWI11" s="158"/>
      <c r="PWJ11" s="158"/>
      <c r="PWK11" s="158"/>
      <c r="PWL11" s="158"/>
      <c r="PWM11" s="158"/>
      <c r="PWN11" s="158"/>
      <c r="PWO11" s="158"/>
      <c r="PWP11" s="158"/>
      <c r="PWQ11" s="158"/>
      <c r="PWR11" s="158"/>
      <c r="PWS11" s="158"/>
      <c r="PWT11" s="158"/>
      <c r="PWU11" s="158"/>
      <c r="PWV11" s="158"/>
      <c r="PWW11" s="158"/>
      <c r="PWX11" s="158"/>
      <c r="PWY11" s="158"/>
      <c r="PWZ11" s="158"/>
      <c r="PXA11" s="158"/>
      <c r="PXB11" s="158"/>
      <c r="PXC11" s="158"/>
      <c r="PXD11" s="158"/>
      <c r="PXE11" s="158"/>
      <c r="PXF11" s="158"/>
      <c r="PXG11" s="158"/>
      <c r="PXH11" s="158"/>
      <c r="PXI11" s="158"/>
      <c r="PXJ11" s="158"/>
      <c r="PXK11" s="158"/>
      <c r="PXL11" s="158"/>
      <c r="PXM11" s="158"/>
      <c r="PXN11" s="158"/>
      <c r="PXO11" s="158"/>
      <c r="PXP11" s="158"/>
      <c r="PXQ11" s="158"/>
      <c r="PXR11" s="158"/>
      <c r="PXS11" s="158"/>
      <c r="PXT11" s="158"/>
      <c r="PXU11" s="158"/>
      <c r="PXV11" s="158"/>
      <c r="PXW11" s="158"/>
      <c r="PXX11" s="158"/>
      <c r="PXY11" s="158"/>
      <c r="PXZ11" s="158"/>
      <c r="PYA11" s="158"/>
      <c r="PYB11" s="158"/>
      <c r="PYC11" s="158"/>
      <c r="PYD11" s="158"/>
      <c r="PYE11" s="158"/>
      <c r="PYF11" s="158"/>
      <c r="PYG11" s="158"/>
      <c r="PYH11" s="158"/>
      <c r="PYI11" s="158"/>
      <c r="PYJ11" s="158"/>
      <c r="PYK11" s="158"/>
      <c r="PYL11" s="158"/>
      <c r="PYM11" s="158"/>
      <c r="PYN11" s="158"/>
      <c r="PYO11" s="158"/>
      <c r="PYP11" s="158"/>
      <c r="PYQ11" s="158"/>
      <c r="PYR11" s="158"/>
      <c r="PYS11" s="158"/>
      <c r="PYT11" s="158"/>
      <c r="PYU11" s="158"/>
      <c r="PYV11" s="158"/>
      <c r="PYW11" s="158"/>
      <c r="PYX11" s="158"/>
      <c r="PYY11" s="158"/>
      <c r="PYZ11" s="158"/>
      <c r="PZA11" s="158"/>
      <c r="PZB11" s="158"/>
      <c r="PZC11" s="158"/>
      <c r="PZD11" s="158"/>
      <c r="PZE11" s="158"/>
      <c r="PZF11" s="158"/>
      <c r="PZG11" s="158"/>
      <c r="PZH11" s="158"/>
      <c r="PZI11" s="158"/>
      <c r="PZJ11" s="158"/>
      <c r="PZK11" s="158"/>
      <c r="PZL11" s="158"/>
      <c r="PZM11" s="158"/>
      <c r="PZN11" s="158"/>
      <c r="PZO11" s="158"/>
      <c r="PZP11" s="158"/>
      <c r="PZQ11" s="158"/>
      <c r="PZR11" s="158"/>
      <c r="PZS11" s="158"/>
      <c r="PZT11" s="158"/>
      <c r="PZU11" s="158"/>
      <c r="PZV11" s="158"/>
      <c r="PZW11" s="158"/>
      <c r="PZX11" s="158"/>
      <c r="PZY11" s="158"/>
      <c r="PZZ11" s="158"/>
      <c r="QAA11" s="158"/>
      <c r="QAB11" s="158"/>
      <c r="QAC11" s="158"/>
      <c r="QAD11" s="158"/>
      <c r="QAE11" s="158"/>
      <c r="QAF11" s="158"/>
      <c r="QAG11" s="158"/>
      <c r="QAH11" s="158"/>
      <c r="QAI11" s="158"/>
      <c r="QAJ11" s="158"/>
      <c r="QAK11" s="158"/>
      <c r="QAL11" s="158"/>
      <c r="QAM11" s="158"/>
      <c r="QAN11" s="158"/>
      <c r="QAO11" s="158"/>
      <c r="QAP11" s="158"/>
      <c r="QAQ11" s="158"/>
      <c r="QAR11" s="158"/>
      <c r="QAS11" s="158"/>
      <c r="QAT11" s="158"/>
      <c r="QAU11" s="158"/>
      <c r="QAV11" s="158"/>
      <c r="QAW11" s="158"/>
      <c r="QAX11" s="158"/>
      <c r="QAY11" s="158"/>
      <c r="QAZ11" s="158"/>
      <c r="QBA11" s="158"/>
      <c r="QBB11" s="158"/>
      <c r="QBC11" s="158"/>
      <c r="QBD11" s="158"/>
      <c r="QBE11" s="158"/>
      <c r="QBF11" s="158"/>
      <c r="QBG11" s="158"/>
      <c r="QBH11" s="158"/>
      <c r="QBI11" s="158"/>
      <c r="QBJ11" s="158"/>
      <c r="QBK11" s="158"/>
      <c r="QBL11" s="158"/>
      <c r="QBM11" s="158"/>
      <c r="QBN11" s="158"/>
      <c r="QBO11" s="158"/>
      <c r="QBP11" s="158"/>
      <c r="QBQ11" s="158"/>
      <c r="QBR11" s="158"/>
      <c r="QBS11" s="158"/>
      <c r="QBT11" s="158"/>
      <c r="QBU11" s="158"/>
      <c r="QBV11" s="158"/>
      <c r="QBW11" s="158"/>
      <c r="QBX11" s="158"/>
      <c r="QBY11" s="158"/>
      <c r="QBZ11" s="158"/>
      <c r="QCA11" s="158"/>
      <c r="QCB11" s="158"/>
      <c r="QCC11" s="158"/>
      <c r="QCD11" s="158"/>
      <c r="QCE11" s="158"/>
      <c r="QCF11" s="158"/>
      <c r="QCG11" s="158"/>
      <c r="QCH11" s="158"/>
      <c r="QCI11" s="158"/>
      <c r="QCJ11" s="158"/>
      <c r="QCK11" s="158"/>
      <c r="QCL11" s="158"/>
      <c r="QCM11" s="158"/>
      <c r="QCN11" s="158"/>
      <c r="QCO11" s="158"/>
      <c r="QCP11" s="158"/>
      <c r="QCQ11" s="158"/>
      <c r="QCR11" s="158"/>
      <c r="QCS11" s="158"/>
      <c r="QCT11" s="158"/>
      <c r="QCU11" s="158"/>
      <c r="QCV11" s="158"/>
      <c r="QCW11" s="158"/>
      <c r="QCX11" s="158"/>
      <c r="QCY11" s="158"/>
      <c r="QCZ11" s="158"/>
      <c r="QDA11" s="158"/>
      <c r="QDB11" s="158"/>
      <c r="QDC11" s="158"/>
      <c r="QDD11" s="158"/>
      <c r="QDE11" s="158"/>
      <c r="QDF11" s="158"/>
      <c r="QDG11" s="158"/>
      <c r="QDH11" s="158"/>
      <c r="QDI11" s="158"/>
      <c r="QDJ11" s="158"/>
      <c r="QDK11" s="158"/>
      <c r="QDL11" s="158"/>
      <c r="QDM11" s="158"/>
      <c r="QDN11" s="158"/>
      <c r="QDO11" s="158"/>
      <c r="QDP11" s="158"/>
      <c r="QDQ11" s="158"/>
      <c r="QDR11" s="158"/>
      <c r="QDS11" s="158"/>
      <c r="QDT11" s="158"/>
      <c r="QDU11" s="158"/>
      <c r="QDV11" s="158"/>
      <c r="QDW11" s="158"/>
      <c r="QDX11" s="158"/>
      <c r="QDY11" s="158"/>
      <c r="QDZ11" s="158"/>
      <c r="QEA11" s="158"/>
      <c r="QEB11" s="158"/>
      <c r="QEC11" s="158"/>
      <c r="QED11" s="158"/>
      <c r="QEE11" s="158"/>
      <c r="QEF11" s="158"/>
      <c r="QEG11" s="158"/>
      <c r="QEH11" s="158"/>
      <c r="QEI11" s="158"/>
      <c r="QEJ11" s="158"/>
      <c r="QEK11" s="158"/>
      <c r="QEL11" s="158"/>
      <c r="QEM11" s="158"/>
      <c r="QEN11" s="158"/>
      <c r="QEO11" s="158"/>
      <c r="QEP11" s="158"/>
      <c r="QEQ11" s="158"/>
      <c r="QER11" s="158"/>
      <c r="QES11" s="158"/>
      <c r="QET11" s="158"/>
      <c r="QEU11" s="158"/>
      <c r="QEV11" s="158"/>
      <c r="QEW11" s="158"/>
      <c r="QEX11" s="158"/>
      <c r="QEY11" s="158"/>
      <c r="QEZ11" s="158"/>
      <c r="QFA11" s="158"/>
      <c r="QFB11" s="158"/>
      <c r="QFC11" s="158"/>
      <c r="QFD11" s="158"/>
      <c r="QFE11" s="158"/>
      <c r="QFF11" s="158"/>
      <c r="QFG11" s="158"/>
      <c r="QFH11" s="158"/>
      <c r="QFI11" s="158"/>
      <c r="QFJ11" s="158"/>
      <c r="QFK11" s="158"/>
      <c r="QFL11" s="158"/>
      <c r="QFM11" s="158"/>
      <c r="QFN11" s="158"/>
      <c r="QFO11" s="158"/>
      <c r="QFP11" s="158"/>
      <c r="QFQ11" s="158"/>
      <c r="QFR11" s="158"/>
      <c r="QFS11" s="158"/>
      <c r="QFT11" s="158"/>
      <c r="QFU11" s="158"/>
      <c r="QFV11" s="158"/>
      <c r="QFW11" s="158"/>
      <c r="QFX11" s="158"/>
      <c r="QFY11" s="158"/>
      <c r="QFZ11" s="158"/>
      <c r="QGA11" s="158"/>
      <c r="QGB11" s="158"/>
      <c r="QGC11" s="158"/>
      <c r="QGD11" s="158"/>
      <c r="QGE11" s="158"/>
      <c r="QGF11" s="158"/>
      <c r="QGG11" s="158"/>
      <c r="QGH11" s="158"/>
      <c r="QGI11" s="158"/>
      <c r="QGJ11" s="158"/>
      <c r="QGK11" s="158"/>
      <c r="QGL11" s="158"/>
      <c r="QGM11" s="158"/>
      <c r="QGN11" s="158"/>
      <c r="QGO11" s="158"/>
      <c r="QGP11" s="158"/>
      <c r="QGQ11" s="158"/>
      <c r="QGR11" s="158"/>
      <c r="QGS11" s="158"/>
      <c r="QGT11" s="158"/>
      <c r="QGU11" s="158"/>
      <c r="QGV11" s="158"/>
      <c r="QGW11" s="158"/>
      <c r="QGX11" s="158"/>
      <c r="QGY11" s="158"/>
      <c r="QGZ11" s="158"/>
      <c r="QHA11" s="158"/>
      <c r="QHB11" s="158"/>
      <c r="QHC11" s="158"/>
      <c r="QHD11" s="158"/>
      <c r="QHE11" s="158"/>
      <c r="QHF11" s="158"/>
      <c r="QHG11" s="158"/>
      <c r="QHH11" s="158"/>
      <c r="QHI11" s="158"/>
      <c r="QHJ11" s="158"/>
      <c r="QHK11" s="158"/>
      <c r="QHL11" s="158"/>
      <c r="QHM11" s="158"/>
      <c r="QHN11" s="158"/>
      <c r="QHO11" s="158"/>
      <c r="QHP11" s="158"/>
      <c r="QHQ11" s="158"/>
      <c r="QHR11" s="158"/>
      <c r="QHS11" s="158"/>
      <c r="QHT11" s="158"/>
      <c r="QHU11" s="158"/>
      <c r="QHV11" s="158"/>
      <c r="QHW11" s="158"/>
      <c r="QHX11" s="158"/>
      <c r="QHY11" s="158"/>
      <c r="QHZ11" s="158"/>
      <c r="QIA11" s="158"/>
      <c r="QIB11" s="158"/>
      <c r="QIC11" s="158"/>
      <c r="QID11" s="158"/>
      <c r="QIE11" s="158"/>
      <c r="QIF11" s="158"/>
      <c r="QIG11" s="158"/>
      <c r="QIH11" s="158"/>
      <c r="QII11" s="158"/>
      <c r="QIJ11" s="158"/>
      <c r="QIK11" s="158"/>
      <c r="QIL11" s="158"/>
      <c r="QIM11" s="158"/>
      <c r="QIN11" s="158"/>
      <c r="QIO11" s="158"/>
      <c r="QIP11" s="158"/>
      <c r="QIQ11" s="158"/>
      <c r="QIR11" s="158"/>
      <c r="QIS11" s="158"/>
      <c r="QIT11" s="158"/>
      <c r="QIU11" s="158"/>
      <c r="QIV11" s="158"/>
      <c r="QIW11" s="158"/>
      <c r="QIX11" s="158"/>
      <c r="QIY11" s="158"/>
      <c r="QIZ11" s="158"/>
      <c r="QJA11" s="158"/>
      <c r="QJB11" s="158"/>
      <c r="QJC11" s="158"/>
      <c r="QJD11" s="158"/>
      <c r="QJE11" s="158"/>
      <c r="QJF11" s="158"/>
      <c r="QJG11" s="158"/>
      <c r="QJH11" s="158"/>
      <c r="QJI11" s="158"/>
      <c r="QJJ11" s="158"/>
      <c r="QJK11" s="158"/>
      <c r="QJL11" s="158"/>
      <c r="QJM11" s="158"/>
      <c r="QJN11" s="158"/>
      <c r="QJO11" s="158"/>
      <c r="QJP11" s="158"/>
      <c r="QJQ11" s="158"/>
      <c r="QJR11" s="158"/>
      <c r="QJS11" s="158"/>
      <c r="QJT11" s="158"/>
      <c r="QJU11" s="158"/>
      <c r="QJV11" s="158"/>
      <c r="QJW11" s="158"/>
      <c r="QJX11" s="158"/>
      <c r="QJY11" s="158"/>
      <c r="QJZ11" s="158"/>
      <c r="QKA11" s="158"/>
      <c r="QKB11" s="158"/>
      <c r="QKC11" s="158"/>
      <c r="QKD11" s="158"/>
      <c r="QKE11" s="158"/>
      <c r="QKF11" s="158"/>
      <c r="QKG11" s="158"/>
      <c r="QKH11" s="158"/>
      <c r="QKI11" s="158"/>
      <c r="QKJ11" s="158"/>
      <c r="QKK11" s="158"/>
      <c r="QKL11" s="158"/>
      <c r="QKM11" s="158"/>
      <c r="QKN11" s="158"/>
      <c r="QKO11" s="158"/>
      <c r="QKP11" s="158"/>
      <c r="QKQ11" s="158"/>
      <c r="QKR11" s="158"/>
      <c r="QKS11" s="158"/>
      <c r="QKT11" s="158"/>
      <c r="QKU11" s="158"/>
      <c r="QKV11" s="158"/>
      <c r="QKW11" s="158"/>
      <c r="QKX11" s="158"/>
      <c r="QKY11" s="158"/>
      <c r="QKZ11" s="158"/>
      <c r="QLA11" s="158"/>
      <c r="QLB11" s="158"/>
      <c r="QLC11" s="158"/>
      <c r="QLD11" s="158"/>
      <c r="QLE11" s="158"/>
      <c r="QLF11" s="158"/>
      <c r="QLG11" s="158"/>
      <c r="QLH11" s="158"/>
      <c r="QLI11" s="158"/>
      <c r="QLJ11" s="158"/>
      <c r="QLK11" s="158"/>
      <c r="QLL11" s="158"/>
      <c r="QLM11" s="158"/>
      <c r="QLN11" s="158"/>
      <c r="QLO11" s="158"/>
      <c r="QLP11" s="158"/>
      <c r="QLQ11" s="158"/>
      <c r="QLR11" s="158"/>
      <c r="QLS11" s="158"/>
      <c r="QLT11" s="158"/>
      <c r="QLU11" s="158"/>
      <c r="QLV11" s="158"/>
      <c r="QLW11" s="158"/>
      <c r="QLX11" s="158"/>
      <c r="QLY11" s="158"/>
      <c r="QLZ11" s="158"/>
      <c r="QMA11" s="158"/>
      <c r="QMB11" s="158"/>
      <c r="QMC11" s="158"/>
      <c r="QMD11" s="158"/>
      <c r="QME11" s="158"/>
      <c r="QMF11" s="158"/>
      <c r="QMG11" s="158"/>
      <c r="QMH11" s="158"/>
      <c r="QMI11" s="158"/>
      <c r="QMJ11" s="158"/>
      <c r="QMK11" s="158"/>
      <c r="QML11" s="158"/>
      <c r="QMM11" s="158"/>
      <c r="QMN11" s="158"/>
      <c r="QMO11" s="158"/>
      <c r="QMP11" s="158"/>
      <c r="QMQ11" s="158"/>
      <c r="QMR11" s="158"/>
      <c r="QMS11" s="158"/>
      <c r="QMT11" s="158"/>
      <c r="QMU11" s="158"/>
      <c r="QMV11" s="158"/>
      <c r="QMW11" s="158"/>
      <c r="QMX11" s="158"/>
      <c r="QMY11" s="158"/>
      <c r="QMZ11" s="158"/>
      <c r="QNA11" s="158"/>
      <c r="QNB11" s="158"/>
      <c r="QNC11" s="158"/>
      <c r="QND11" s="158"/>
      <c r="QNE11" s="158"/>
      <c r="QNF11" s="158"/>
      <c r="QNG11" s="158"/>
      <c r="QNH11" s="158"/>
      <c r="QNI11" s="158"/>
      <c r="QNJ11" s="158"/>
      <c r="QNK11" s="158"/>
      <c r="QNL11" s="158"/>
      <c r="QNM11" s="158"/>
      <c r="QNN11" s="158"/>
      <c r="QNO11" s="158"/>
      <c r="QNP11" s="158"/>
      <c r="QNQ11" s="158"/>
      <c r="QNR11" s="158"/>
      <c r="QNS11" s="158"/>
      <c r="QNT11" s="158"/>
      <c r="QNU11" s="158"/>
      <c r="QNV11" s="158"/>
      <c r="QNW11" s="158"/>
      <c r="QNX11" s="158"/>
      <c r="QNY11" s="158"/>
      <c r="QNZ11" s="158"/>
      <c r="QOA11" s="158"/>
      <c r="QOB11" s="158"/>
      <c r="QOC11" s="158"/>
      <c r="QOD11" s="158"/>
      <c r="QOE11" s="158"/>
      <c r="QOF11" s="158"/>
      <c r="QOG11" s="158"/>
      <c r="QOH11" s="158"/>
      <c r="QOI11" s="158"/>
      <c r="QOJ11" s="158"/>
      <c r="QOK11" s="158"/>
      <c r="QOL11" s="158"/>
      <c r="QOM11" s="158"/>
      <c r="QON11" s="158"/>
      <c r="QOO11" s="158"/>
      <c r="QOP11" s="158"/>
      <c r="QOQ11" s="158"/>
      <c r="QOR11" s="158"/>
      <c r="QOS11" s="158"/>
      <c r="QOT11" s="158"/>
      <c r="QOU11" s="158"/>
      <c r="QOV11" s="158"/>
      <c r="QOW11" s="158"/>
      <c r="QOX11" s="158"/>
      <c r="QOY11" s="158"/>
      <c r="QOZ11" s="158"/>
      <c r="QPA11" s="158"/>
      <c r="QPB11" s="158"/>
      <c r="QPC11" s="158"/>
      <c r="QPD11" s="158"/>
      <c r="QPE11" s="158"/>
      <c r="QPF11" s="158"/>
      <c r="QPG11" s="158"/>
      <c r="QPH11" s="158"/>
      <c r="QPI11" s="158"/>
      <c r="QPJ11" s="158"/>
      <c r="QPK11" s="158"/>
      <c r="QPL11" s="158"/>
      <c r="QPM11" s="158"/>
      <c r="QPN11" s="158"/>
      <c r="QPO11" s="158"/>
      <c r="QPP11" s="158"/>
      <c r="QPQ11" s="158"/>
      <c r="QPR11" s="158"/>
      <c r="QPS11" s="158"/>
      <c r="QPT11" s="158"/>
      <c r="QPU11" s="158"/>
      <c r="QPV11" s="158"/>
      <c r="QPW11" s="158"/>
      <c r="QPX11" s="158"/>
      <c r="QPY11" s="158"/>
      <c r="QPZ11" s="158"/>
      <c r="QQA11" s="158"/>
      <c r="QQB11" s="158"/>
      <c r="QQC11" s="158"/>
      <c r="QQD11" s="158"/>
      <c r="QQE11" s="158"/>
      <c r="QQF11" s="158"/>
      <c r="QQG11" s="158"/>
      <c r="QQH11" s="158"/>
      <c r="QQI11" s="158"/>
      <c r="QQJ11" s="158"/>
      <c r="QQK11" s="158"/>
      <c r="QQL11" s="158"/>
      <c r="QQM11" s="158"/>
      <c r="QQN11" s="158"/>
      <c r="QQO11" s="158"/>
      <c r="QQP11" s="158"/>
      <c r="QQQ11" s="158"/>
      <c r="QQR11" s="158"/>
      <c r="QQS11" s="158"/>
      <c r="QQT11" s="158"/>
      <c r="QQU11" s="158"/>
      <c r="QQV11" s="158"/>
      <c r="QQW11" s="158"/>
      <c r="QQX11" s="158"/>
      <c r="QQY11" s="158"/>
      <c r="QQZ11" s="158"/>
      <c r="QRA11" s="158"/>
      <c r="QRB11" s="158"/>
      <c r="QRC11" s="158"/>
      <c r="QRD11" s="158"/>
      <c r="QRE11" s="158"/>
      <c r="QRF11" s="158"/>
      <c r="QRG11" s="158"/>
      <c r="QRH11" s="158"/>
      <c r="QRI11" s="158"/>
      <c r="QRJ11" s="158"/>
      <c r="QRK11" s="158"/>
      <c r="QRL11" s="158"/>
      <c r="QRM11" s="158"/>
      <c r="QRN11" s="158"/>
      <c r="QRO11" s="158"/>
      <c r="QRP11" s="158"/>
      <c r="QRQ11" s="158"/>
      <c r="QRR11" s="158"/>
      <c r="QRS11" s="158"/>
      <c r="QRT11" s="158"/>
      <c r="QRU11" s="158"/>
      <c r="QRV11" s="158"/>
      <c r="QRW11" s="158"/>
      <c r="QRX11" s="158"/>
      <c r="QRY11" s="158"/>
      <c r="QRZ11" s="158"/>
      <c r="QSA11" s="158"/>
      <c r="QSB11" s="158"/>
      <c r="QSC11" s="158"/>
      <c r="QSD11" s="158"/>
      <c r="QSE11" s="158"/>
      <c r="QSF11" s="158"/>
      <c r="QSG11" s="158"/>
      <c r="QSH11" s="158"/>
      <c r="QSI11" s="158"/>
      <c r="QSJ11" s="158"/>
      <c r="QSK11" s="158"/>
      <c r="QSL11" s="158"/>
      <c r="QSM11" s="158"/>
      <c r="QSN11" s="158"/>
      <c r="QSO11" s="158"/>
      <c r="QSP11" s="158"/>
      <c r="QSQ11" s="158"/>
      <c r="QSR11" s="158"/>
      <c r="QSS11" s="158"/>
      <c r="QST11" s="158"/>
      <c r="QSU11" s="158"/>
      <c r="QSV11" s="158"/>
      <c r="QSW11" s="158"/>
      <c r="QSX11" s="158"/>
      <c r="QSY11" s="158"/>
      <c r="QSZ11" s="158"/>
      <c r="QTA11" s="158"/>
      <c r="QTB11" s="158"/>
      <c r="QTC11" s="158"/>
      <c r="QTD11" s="158"/>
      <c r="QTE11" s="158"/>
      <c r="QTF11" s="158"/>
      <c r="QTG11" s="158"/>
      <c r="QTH11" s="158"/>
      <c r="QTI11" s="158"/>
      <c r="QTJ11" s="158"/>
      <c r="QTK11" s="158"/>
      <c r="QTL11" s="158"/>
      <c r="QTM11" s="158"/>
      <c r="QTN11" s="158"/>
      <c r="QTO11" s="158"/>
      <c r="QTP11" s="158"/>
      <c r="QTQ11" s="158"/>
      <c r="QTR11" s="158"/>
      <c r="QTS11" s="158"/>
      <c r="QTT11" s="158"/>
      <c r="QTU11" s="158"/>
      <c r="QTV11" s="158"/>
      <c r="QTW11" s="158"/>
      <c r="QTX11" s="158"/>
      <c r="QTY11" s="158"/>
      <c r="QTZ11" s="158"/>
      <c r="QUA11" s="158"/>
      <c r="QUB11" s="158"/>
      <c r="QUC11" s="158"/>
      <c r="QUD11" s="158"/>
      <c r="QUE11" s="158"/>
      <c r="QUF11" s="158"/>
      <c r="QUG11" s="158"/>
      <c r="QUH11" s="158"/>
      <c r="QUI11" s="158"/>
      <c r="QUJ11" s="158"/>
      <c r="QUK11" s="158"/>
      <c r="QUL11" s="158"/>
      <c r="QUM11" s="158"/>
      <c r="QUN11" s="158"/>
      <c r="QUO11" s="158"/>
      <c r="QUP11" s="158"/>
      <c r="QUQ11" s="158"/>
      <c r="QUR11" s="158"/>
      <c r="QUS11" s="158"/>
      <c r="QUT11" s="158"/>
      <c r="QUU11" s="158"/>
      <c r="QUV11" s="158"/>
      <c r="QUW11" s="158"/>
      <c r="QUX11" s="158"/>
      <c r="QUY11" s="158"/>
      <c r="QUZ11" s="158"/>
      <c r="QVA11" s="158"/>
      <c r="QVB11" s="158"/>
      <c r="QVC11" s="158"/>
      <c r="QVD11" s="158"/>
      <c r="QVE11" s="158"/>
      <c r="QVF11" s="158"/>
      <c r="QVG11" s="158"/>
      <c r="QVH11" s="158"/>
      <c r="QVI11" s="158"/>
      <c r="QVJ11" s="158"/>
      <c r="QVK11" s="158"/>
      <c r="QVL11" s="158"/>
      <c r="QVM11" s="158"/>
      <c r="QVN11" s="158"/>
      <c r="QVO11" s="158"/>
      <c r="QVP11" s="158"/>
      <c r="QVQ11" s="158"/>
      <c r="QVR11" s="158"/>
      <c r="QVS11" s="158"/>
      <c r="QVT11" s="158"/>
      <c r="QVU11" s="158"/>
      <c r="QVV11" s="158"/>
      <c r="QVW11" s="158"/>
      <c r="QVX11" s="158"/>
      <c r="QVY11" s="158"/>
      <c r="QVZ11" s="158"/>
      <c r="QWA11" s="158"/>
      <c r="QWB11" s="158"/>
      <c r="QWC11" s="158"/>
      <c r="QWD11" s="158"/>
      <c r="QWE11" s="158"/>
      <c r="QWF11" s="158"/>
      <c r="QWG11" s="158"/>
      <c r="QWH11" s="158"/>
      <c r="QWI11" s="158"/>
      <c r="QWJ11" s="158"/>
      <c r="QWK11" s="158"/>
      <c r="QWL11" s="158"/>
      <c r="QWM11" s="158"/>
      <c r="QWN11" s="158"/>
      <c r="QWO11" s="158"/>
      <c r="QWP11" s="158"/>
      <c r="QWQ11" s="158"/>
      <c r="QWR11" s="158"/>
      <c r="QWS11" s="158"/>
      <c r="QWT11" s="158"/>
      <c r="QWU11" s="158"/>
      <c r="QWV11" s="158"/>
      <c r="QWW11" s="158"/>
      <c r="QWX11" s="158"/>
      <c r="QWY11" s="158"/>
      <c r="QWZ11" s="158"/>
      <c r="QXA11" s="158"/>
      <c r="QXB11" s="158"/>
      <c r="QXC11" s="158"/>
      <c r="QXD11" s="158"/>
      <c r="QXE11" s="158"/>
      <c r="QXF11" s="158"/>
      <c r="QXG11" s="158"/>
      <c r="QXH11" s="158"/>
      <c r="QXI11" s="158"/>
      <c r="QXJ11" s="158"/>
      <c r="QXK11" s="158"/>
      <c r="QXL11" s="158"/>
      <c r="QXM11" s="158"/>
      <c r="QXN11" s="158"/>
      <c r="QXO11" s="158"/>
      <c r="QXP11" s="158"/>
      <c r="QXQ11" s="158"/>
      <c r="QXR11" s="158"/>
      <c r="QXS11" s="158"/>
      <c r="QXT11" s="158"/>
      <c r="QXU11" s="158"/>
      <c r="QXV11" s="158"/>
      <c r="QXW11" s="158"/>
      <c r="QXX11" s="158"/>
      <c r="QXY11" s="158"/>
      <c r="QXZ11" s="158"/>
      <c r="QYA11" s="158"/>
      <c r="QYB11" s="158"/>
      <c r="QYC11" s="158"/>
      <c r="QYD11" s="158"/>
      <c r="QYE11" s="158"/>
      <c r="QYF11" s="158"/>
      <c r="QYG11" s="158"/>
      <c r="QYH11" s="158"/>
      <c r="QYI11" s="158"/>
      <c r="QYJ11" s="158"/>
      <c r="QYK11" s="158"/>
      <c r="QYL11" s="158"/>
      <c r="QYM11" s="158"/>
      <c r="QYN11" s="158"/>
      <c r="QYO11" s="158"/>
      <c r="QYP11" s="158"/>
      <c r="QYQ11" s="158"/>
      <c r="QYR11" s="158"/>
      <c r="QYS11" s="158"/>
      <c r="QYT11" s="158"/>
      <c r="QYU11" s="158"/>
      <c r="QYV11" s="158"/>
      <c r="QYW11" s="158"/>
      <c r="QYX11" s="158"/>
      <c r="QYY11" s="158"/>
      <c r="QYZ11" s="158"/>
      <c r="QZA11" s="158"/>
      <c r="QZB11" s="158"/>
      <c r="QZC11" s="158"/>
      <c r="QZD11" s="158"/>
      <c r="QZE11" s="158"/>
      <c r="QZF11" s="158"/>
      <c r="QZG11" s="158"/>
      <c r="QZH11" s="158"/>
      <c r="QZI11" s="158"/>
      <c r="QZJ11" s="158"/>
      <c r="QZK11" s="158"/>
      <c r="QZL11" s="158"/>
      <c r="QZM11" s="158"/>
      <c r="QZN11" s="158"/>
      <c r="QZO11" s="158"/>
      <c r="QZP11" s="158"/>
      <c r="QZQ11" s="158"/>
      <c r="QZR11" s="158"/>
      <c r="QZS11" s="158"/>
      <c r="QZT11" s="158"/>
      <c r="QZU11" s="158"/>
      <c r="QZV11" s="158"/>
      <c r="QZW11" s="158"/>
      <c r="QZX11" s="158"/>
      <c r="QZY11" s="158"/>
      <c r="QZZ11" s="158"/>
      <c r="RAA11" s="158"/>
      <c r="RAB11" s="158"/>
      <c r="RAC11" s="158"/>
      <c r="RAD11" s="158"/>
      <c r="RAE11" s="158"/>
      <c r="RAF11" s="158"/>
      <c r="RAG11" s="158"/>
      <c r="RAH11" s="158"/>
      <c r="RAI11" s="158"/>
      <c r="RAJ11" s="158"/>
      <c r="RAK11" s="158"/>
      <c r="RAL11" s="158"/>
      <c r="RAM11" s="158"/>
      <c r="RAN11" s="158"/>
      <c r="RAO11" s="158"/>
      <c r="RAP11" s="158"/>
      <c r="RAQ11" s="158"/>
      <c r="RAR11" s="158"/>
      <c r="RAS11" s="158"/>
      <c r="RAT11" s="158"/>
      <c r="RAU11" s="158"/>
      <c r="RAV11" s="158"/>
      <c r="RAW11" s="158"/>
      <c r="RAX11" s="158"/>
      <c r="RAY11" s="158"/>
      <c r="RAZ11" s="158"/>
      <c r="RBA11" s="158"/>
      <c r="RBB11" s="158"/>
      <c r="RBC11" s="158"/>
      <c r="RBD11" s="158"/>
      <c r="RBE11" s="158"/>
      <c r="RBF11" s="158"/>
      <c r="RBG11" s="158"/>
      <c r="RBH11" s="158"/>
      <c r="RBI11" s="158"/>
      <c r="RBJ11" s="158"/>
      <c r="RBK11" s="158"/>
      <c r="RBL11" s="158"/>
      <c r="RBM11" s="158"/>
      <c r="RBN11" s="158"/>
      <c r="RBO11" s="158"/>
      <c r="RBP11" s="158"/>
      <c r="RBQ11" s="158"/>
      <c r="RBR11" s="158"/>
      <c r="RBS11" s="158"/>
      <c r="RBT11" s="158"/>
      <c r="RBU11" s="158"/>
      <c r="RBV11" s="158"/>
      <c r="RBW11" s="158"/>
      <c r="RBX11" s="158"/>
      <c r="RBY11" s="158"/>
      <c r="RBZ11" s="158"/>
      <c r="RCA11" s="158"/>
      <c r="RCB11" s="158"/>
      <c r="RCC11" s="158"/>
      <c r="RCD11" s="158"/>
      <c r="RCE11" s="158"/>
      <c r="RCF11" s="158"/>
      <c r="RCG11" s="158"/>
      <c r="RCH11" s="158"/>
      <c r="RCI11" s="158"/>
      <c r="RCJ11" s="158"/>
      <c r="RCK11" s="158"/>
      <c r="RCL11" s="158"/>
      <c r="RCM11" s="158"/>
      <c r="RCN11" s="158"/>
      <c r="RCO11" s="158"/>
      <c r="RCP11" s="158"/>
      <c r="RCQ11" s="158"/>
      <c r="RCR11" s="158"/>
      <c r="RCS11" s="158"/>
      <c r="RCT11" s="158"/>
      <c r="RCU11" s="158"/>
      <c r="RCV11" s="158"/>
      <c r="RCW11" s="158"/>
      <c r="RCX11" s="158"/>
      <c r="RCY11" s="158"/>
      <c r="RCZ11" s="158"/>
      <c r="RDA11" s="158"/>
      <c r="RDB11" s="158"/>
      <c r="RDC11" s="158"/>
      <c r="RDD11" s="158"/>
      <c r="RDE11" s="158"/>
      <c r="RDF11" s="158"/>
      <c r="RDG11" s="158"/>
      <c r="RDH11" s="158"/>
      <c r="RDI11" s="158"/>
      <c r="RDJ11" s="158"/>
      <c r="RDK11" s="158"/>
      <c r="RDL11" s="158"/>
      <c r="RDM11" s="158"/>
      <c r="RDN11" s="158"/>
      <c r="RDO11" s="158"/>
      <c r="RDP11" s="158"/>
      <c r="RDQ11" s="158"/>
      <c r="RDR11" s="158"/>
      <c r="RDS11" s="158"/>
      <c r="RDT11" s="158"/>
      <c r="RDU11" s="158"/>
      <c r="RDV11" s="158"/>
      <c r="RDW11" s="158"/>
      <c r="RDX11" s="158"/>
      <c r="RDY11" s="158"/>
      <c r="RDZ11" s="158"/>
      <c r="REA11" s="158"/>
      <c r="REB11" s="158"/>
      <c r="REC11" s="158"/>
      <c r="RED11" s="158"/>
      <c r="REE11" s="158"/>
      <c r="REF11" s="158"/>
      <c r="REG11" s="158"/>
      <c r="REH11" s="158"/>
      <c r="REI11" s="158"/>
      <c r="REJ11" s="158"/>
      <c r="REK11" s="158"/>
      <c r="REL11" s="158"/>
      <c r="REM11" s="158"/>
      <c r="REN11" s="158"/>
      <c r="REO11" s="158"/>
      <c r="REP11" s="158"/>
      <c r="REQ11" s="158"/>
      <c r="RER11" s="158"/>
      <c r="RES11" s="158"/>
      <c r="RET11" s="158"/>
      <c r="REU11" s="158"/>
      <c r="REV11" s="158"/>
      <c r="REW11" s="158"/>
      <c r="REX11" s="158"/>
      <c r="REY11" s="158"/>
      <c r="REZ11" s="158"/>
      <c r="RFA11" s="158"/>
      <c r="RFB11" s="158"/>
      <c r="RFC11" s="158"/>
      <c r="RFD11" s="158"/>
      <c r="RFE11" s="158"/>
      <c r="RFF11" s="158"/>
      <c r="RFG11" s="158"/>
      <c r="RFH11" s="158"/>
      <c r="RFI11" s="158"/>
      <c r="RFJ11" s="158"/>
      <c r="RFK11" s="158"/>
      <c r="RFL11" s="158"/>
      <c r="RFM11" s="158"/>
      <c r="RFN11" s="158"/>
      <c r="RFO11" s="158"/>
      <c r="RFP11" s="158"/>
      <c r="RFQ11" s="158"/>
      <c r="RFR11" s="158"/>
      <c r="RFS11" s="158"/>
      <c r="RFT11" s="158"/>
      <c r="RFU11" s="158"/>
      <c r="RFV11" s="158"/>
      <c r="RFW11" s="158"/>
      <c r="RFX11" s="158"/>
      <c r="RFY11" s="158"/>
      <c r="RFZ11" s="158"/>
      <c r="RGA11" s="158"/>
      <c r="RGB11" s="158"/>
      <c r="RGC11" s="158"/>
      <c r="RGD11" s="158"/>
      <c r="RGE11" s="158"/>
      <c r="RGF11" s="158"/>
      <c r="RGG11" s="158"/>
      <c r="RGH11" s="158"/>
      <c r="RGI11" s="158"/>
      <c r="RGJ11" s="158"/>
      <c r="RGK11" s="158"/>
      <c r="RGL11" s="158"/>
      <c r="RGM11" s="158"/>
      <c r="RGN11" s="158"/>
      <c r="RGO11" s="158"/>
      <c r="RGP11" s="158"/>
      <c r="RGQ11" s="158"/>
      <c r="RGR11" s="158"/>
      <c r="RGS11" s="158"/>
      <c r="RGT11" s="158"/>
      <c r="RGU11" s="158"/>
      <c r="RGV11" s="158"/>
      <c r="RGW11" s="158"/>
      <c r="RGX11" s="158"/>
      <c r="RGY11" s="158"/>
      <c r="RGZ11" s="158"/>
      <c r="RHA11" s="158"/>
      <c r="RHB11" s="158"/>
      <c r="RHC11" s="158"/>
      <c r="RHD11" s="158"/>
      <c r="RHE11" s="158"/>
      <c r="RHF11" s="158"/>
      <c r="RHG11" s="158"/>
      <c r="RHH11" s="158"/>
      <c r="RHI11" s="158"/>
      <c r="RHJ11" s="158"/>
      <c r="RHK11" s="158"/>
      <c r="RHL11" s="158"/>
      <c r="RHM11" s="158"/>
      <c r="RHN11" s="158"/>
      <c r="RHO11" s="158"/>
      <c r="RHP11" s="158"/>
      <c r="RHQ11" s="158"/>
      <c r="RHR11" s="158"/>
      <c r="RHS11" s="158"/>
      <c r="RHT11" s="158"/>
      <c r="RHU11" s="158"/>
      <c r="RHV11" s="158"/>
      <c r="RHW11" s="158"/>
      <c r="RHX11" s="158"/>
      <c r="RHY11" s="158"/>
      <c r="RHZ11" s="158"/>
      <c r="RIA11" s="158"/>
      <c r="RIB11" s="158"/>
      <c r="RIC11" s="158"/>
      <c r="RID11" s="158"/>
      <c r="RIE11" s="158"/>
      <c r="RIF11" s="158"/>
      <c r="RIG11" s="158"/>
      <c r="RIH11" s="158"/>
      <c r="RII11" s="158"/>
      <c r="RIJ11" s="158"/>
      <c r="RIK11" s="158"/>
      <c r="RIL11" s="158"/>
      <c r="RIM11" s="158"/>
      <c r="RIN11" s="158"/>
      <c r="RIO11" s="158"/>
      <c r="RIP11" s="158"/>
      <c r="RIQ11" s="158"/>
      <c r="RIR11" s="158"/>
      <c r="RIS11" s="158"/>
      <c r="RIT11" s="158"/>
      <c r="RIU11" s="158"/>
      <c r="RIV11" s="158"/>
      <c r="RIW11" s="158"/>
      <c r="RIX11" s="158"/>
      <c r="RIY11" s="158"/>
      <c r="RIZ11" s="158"/>
      <c r="RJA11" s="158"/>
      <c r="RJB11" s="158"/>
      <c r="RJC11" s="158"/>
      <c r="RJD11" s="158"/>
      <c r="RJE11" s="158"/>
      <c r="RJF11" s="158"/>
      <c r="RJG11" s="158"/>
      <c r="RJH11" s="158"/>
      <c r="RJI11" s="158"/>
      <c r="RJJ11" s="158"/>
      <c r="RJK11" s="158"/>
      <c r="RJL11" s="158"/>
      <c r="RJM11" s="158"/>
      <c r="RJN11" s="158"/>
      <c r="RJO11" s="158"/>
      <c r="RJP11" s="158"/>
      <c r="RJQ11" s="158"/>
      <c r="RJR11" s="158"/>
      <c r="RJS11" s="158"/>
      <c r="RJT11" s="158"/>
      <c r="RJU11" s="158"/>
      <c r="RJV11" s="158"/>
      <c r="RJW11" s="158"/>
      <c r="RJX11" s="158"/>
      <c r="RJY11" s="158"/>
      <c r="RJZ11" s="158"/>
      <c r="RKA11" s="158"/>
      <c r="RKB11" s="158"/>
      <c r="RKC11" s="158"/>
      <c r="RKD11" s="158"/>
      <c r="RKE11" s="158"/>
      <c r="RKF11" s="158"/>
      <c r="RKG11" s="158"/>
      <c r="RKH11" s="158"/>
      <c r="RKI11" s="158"/>
      <c r="RKJ11" s="158"/>
      <c r="RKK11" s="158"/>
      <c r="RKL11" s="158"/>
      <c r="RKM11" s="158"/>
      <c r="RKN11" s="158"/>
      <c r="RKO11" s="158"/>
      <c r="RKP11" s="158"/>
      <c r="RKQ11" s="158"/>
      <c r="RKR11" s="158"/>
      <c r="RKS11" s="158"/>
      <c r="RKT11" s="158"/>
      <c r="RKU11" s="158"/>
      <c r="RKV11" s="158"/>
      <c r="RKW11" s="158"/>
      <c r="RKX11" s="158"/>
      <c r="RKY11" s="158"/>
      <c r="RKZ11" s="158"/>
      <c r="RLA11" s="158"/>
      <c r="RLB11" s="158"/>
      <c r="RLC11" s="158"/>
      <c r="RLD11" s="158"/>
      <c r="RLE11" s="158"/>
      <c r="RLF11" s="158"/>
      <c r="RLG11" s="158"/>
      <c r="RLH11" s="158"/>
      <c r="RLI11" s="158"/>
      <c r="RLJ11" s="158"/>
      <c r="RLK11" s="158"/>
      <c r="RLL11" s="158"/>
      <c r="RLM11" s="158"/>
      <c r="RLN11" s="158"/>
      <c r="RLO11" s="158"/>
      <c r="RLP11" s="158"/>
      <c r="RLQ11" s="158"/>
      <c r="RLR11" s="158"/>
      <c r="RLS11" s="158"/>
      <c r="RLT11" s="158"/>
      <c r="RLU11" s="158"/>
      <c r="RLV11" s="158"/>
      <c r="RLW11" s="158"/>
      <c r="RLX11" s="158"/>
      <c r="RLY11" s="158"/>
      <c r="RLZ11" s="158"/>
      <c r="RMA11" s="158"/>
      <c r="RMB11" s="158"/>
      <c r="RMC11" s="158"/>
      <c r="RMD11" s="158"/>
      <c r="RME11" s="158"/>
      <c r="RMF11" s="158"/>
      <c r="RMG11" s="158"/>
      <c r="RMH11" s="158"/>
      <c r="RMI11" s="158"/>
      <c r="RMJ11" s="158"/>
      <c r="RMK11" s="158"/>
      <c r="RML11" s="158"/>
      <c r="RMM11" s="158"/>
      <c r="RMN11" s="158"/>
      <c r="RMO11" s="158"/>
      <c r="RMP11" s="158"/>
      <c r="RMQ11" s="158"/>
      <c r="RMR11" s="158"/>
      <c r="RMS11" s="158"/>
      <c r="RMT11" s="158"/>
      <c r="RMU11" s="158"/>
      <c r="RMV11" s="158"/>
      <c r="RMW11" s="158"/>
      <c r="RMX11" s="158"/>
      <c r="RMY11" s="158"/>
      <c r="RMZ11" s="158"/>
      <c r="RNA11" s="158"/>
      <c r="RNB11" s="158"/>
      <c r="RNC11" s="158"/>
      <c r="RND11" s="158"/>
      <c r="RNE11" s="158"/>
      <c r="RNF11" s="158"/>
      <c r="RNG11" s="158"/>
      <c r="RNH11" s="158"/>
      <c r="RNI11" s="158"/>
      <c r="RNJ11" s="158"/>
      <c r="RNK11" s="158"/>
      <c r="RNL11" s="158"/>
      <c r="RNM11" s="158"/>
      <c r="RNN11" s="158"/>
      <c r="RNO11" s="158"/>
      <c r="RNP11" s="158"/>
      <c r="RNQ11" s="158"/>
      <c r="RNR11" s="158"/>
      <c r="RNS11" s="158"/>
      <c r="RNT11" s="158"/>
      <c r="RNU11" s="158"/>
      <c r="RNV11" s="158"/>
      <c r="RNW11" s="158"/>
      <c r="RNX11" s="158"/>
      <c r="RNY11" s="158"/>
      <c r="RNZ11" s="158"/>
      <c r="ROA11" s="158"/>
      <c r="ROB11" s="158"/>
      <c r="ROC11" s="158"/>
      <c r="ROD11" s="158"/>
      <c r="ROE11" s="158"/>
      <c r="ROF11" s="158"/>
      <c r="ROG11" s="158"/>
      <c r="ROH11" s="158"/>
      <c r="ROI11" s="158"/>
      <c r="ROJ11" s="158"/>
      <c r="ROK11" s="158"/>
      <c r="ROL11" s="158"/>
      <c r="ROM11" s="158"/>
      <c r="RON11" s="158"/>
      <c r="ROO11" s="158"/>
      <c r="ROP11" s="158"/>
      <c r="ROQ11" s="158"/>
      <c r="ROR11" s="158"/>
      <c r="ROS11" s="158"/>
      <c r="ROT11" s="158"/>
      <c r="ROU11" s="158"/>
      <c r="ROV11" s="158"/>
      <c r="ROW11" s="158"/>
      <c r="ROX11" s="158"/>
      <c r="ROY11" s="158"/>
      <c r="ROZ11" s="158"/>
      <c r="RPA11" s="158"/>
      <c r="RPB11" s="158"/>
      <c r="RPC11" s="158"/>
      <c r="RPD11" s="158"/>
      <c r="RPE11" s="158"/>
      <c r="RPF11" s="158"/>
      <c r="RPG11" s="158"/>
      <c r="RPH11" s="158"/>
      <c r="RPI11" s="158"/>
      <c r="RPJ11" s="158"/>
      <c r="RPK11" s="158"/>
      <c r="RPL11" s="158"/>
      <c r="RPM11" s="158"/>
      <c r="RPN11" s="158"/>
      <c r="RPO11" s="158"/>
      <c r="RPP11" s="158"/>
      <c r="RPQ11" s="158"/>
      <c r="RPR11" s="158"/>
      <c r="RPS11" s="158"/>
      <c r="RPT11" s="158"/>
      <c r="RPU11" s="158"/>
      <c r="RPV11" s="158"/>
      <c r="RPW11" s="158"/>
      <c r="RPX11" s="158"/>
      <c r="RPY11" s="158"/>
      <c r="RPZ11" s="158"/>
      <c r="RQA11" s="158"/>
      <c r="RQB11" s="158"/>
      <c r="RQC11" s="158"/>
      <c r="RQD11" s="158"/>
      <c r="RQE11" s="158"/>
      <c r="RQF11" s="158"/>
      <c r="RQG11" s="158"/>
      <c r="RQH11" s="158"/>
      <c r="RQI11" s="158"/>
      <c r="RQJ11" s="158"/>
      <c r="RQK11" s="158"/>
      <c r="RQL11" s="158"/>
      <c r="RQM11" s="158"/>
      <c r="RQN11" s="158"/>
      <c r="RQO11" s="158"/>
      <c r="RQP11" s="158"/>
      <c r="RQQ11" s="158"/>
      <c r="RQR11" s="158"/>
      <c r="RQS11" s="158"/>
      <c r="RQT11" s="158"/>
      <c r="RQU11" s="158"/>
      <c r="RQV11" s="158"/>
      <c r="RQW11" s="158"/>
      <c r="RQX11" s="158"/>
      <c r="RQY11" s="158"/>
      <c r="RQZ11" s="158"/>
      <c r="RRA11" s="158"/>
      <c r="RRB11" s="158"/>
      <c r="RRC11" s="158"/>
      <c r="RRD11" s="158"/>
      <c r="RRE11" s="158"/>
      <c r="RRF11" s="158"/>
      <c r="RRG11" s="158"/>
      <c r="RRH11" s="158"/>
      <c r="RRI11" s="158"/>
      <c r="RRJ11" s="158"/>
      <c r="RRK11" s="158"/>
      <c r="RRL11" s="158"/>
      <c r="RRM11" s="158"/>
      <c r="RRN11" s="158"/>
      <c r="RRO11" s="158"/>
      <c r="RRP11" s="158"/>
      <c r="RRQ11" s="158"/>
      <c r="RRR11" s="158"/>
      <c r="RRS11" s="158"/>
      <c r="RRT11" s="158"/>
      <c r="RRU11" s="158"/>
      <c r="RRV11" s="158"/>
      <c r="RRW11" s="158"/>
      <c r="RRX11" s="158"/>
      <c r="RRY11" s="158"/>
      <c r="RRZ11" s="158"/>
      <c r="RSA11" s="158"/>
      <c r="RSB11" s="158"/>
      <c r="RSC11" s="158"/>
      <c r="RSD11" s="158"/>
      <c r="RSE11" s="158"/>
      <c r="RSF11" s="158"/>
      <c r="RSG11" s="158"/>
      <c r="RSH11" s="158"/>
      <c r="RSI11" s="158"/>
      <c r="RSJ11" s="158"/>
      <c r="RSK11" s="158"/>
      <c r="RSL11" s="158"/>
      <c r="RSM11" s="158"/>
      <c r="RSN11" s="158"/>
      <c r="RSO11" s="158"/>
      <c r="RSP11" s="158"/>
      <c r="RSQ11" s="158"/>
      <c r="RSR11" s="158"/>
      <c r="RSS11" s="158"/>
      <c r="RST11" s="158"/>
      <c r="RSU11" s="158"/>
      <c r="RSV11" s="158"/>
      <c r="RSW11" s="158"/>
      <c r="RSX11" s="158"/>
      <c r="RSY11" s="158"/>
      <c r="RSZ11" s="158"/>
      <c r="RTA11" s="158"/>
      <c r="RTB11" s="158"/>
      <c r="RTC11" s="158"/>
      <c r="RTD11" s="158"/>
      <c r="RTE11" s="158"/>
      <c r="RTF11" s="158"/>
      <c r="RTG11" s="158"/>
      <c r="RTH11" s="158"/>
      <c r="RTI11" s="158"/>
      <c r="RTJ11" s="158"/>
      <c r="RTK11" s="158"/>
      <c r="RTL11" s="158"/>
      <c r="RTM11" s="158"/>
      <c r="RTN11" s="158"/>
      <c r="RTO11" s="158"/>
      <c r="RTP11" s="158"/>
      <c r="RTQ11" s="158"/>
      <c r="RTR11" s="158"/>
      <c r="RTS11" s="158"/>
      <c r="RTT11" s="158"/>
      <c r="RTU11" s="158"/>
      <c r="RTV11" s="158"/>
      <c r="RTW11" s="158"/>
      <c r="RTX11" s="158"/>
      <c r="RTY11" s="158"/>
      <c r="RTZ11" s="158"/>
      <c r="RUA11" s="158"/>
      <c r="RUB11" s="158"/>
      <c r="RUC11" s="158"/>
      <c r="RUD11" s="158"/>
      <c r="RUE11" s="158"/>
      <c r="RUF11" s="158"/>
      <c r="RUG11" s="158"/>
      <c r="RUH11" s="158"/>
      <c r="RUI11" s="158"/>
      <c r="RUJ11" s="158"/>
      <c r="RUK11" s="158"/>
      <c r="RUL11" s="158"/>
      <c r="RUM11" s="158"/>
      <c r="RUN11" s="158"/>
      <c r="RUO11" s="158"/>
      <c r="RUP11" s="158"/>
      <c r="RUQ11" s="158"/>
      <c r="RUR11" s="158"/>
      <c r="RUS11" s="158"/>
      <c r="RUT11" s="158"/>
      <c r="RUU11" s="158"/>
      <c r="RUV11" s="158"/>
      <c r="RUW11" s="158"/>
      <c r="RUX11" s="158"/>
      <c r="RUY11" s="158"/>
      <c r="RUZ11" s="158"/>
      <c r="RVA11" s="158"/>
      <c r="RVB11" s="158"/>
      <c r="RVC11" s="158"/>
      <c r="RVD11" s="158"/>
      <c r="RVE11" s="158"/>
      <c r="RVF11" s="158"/>
      <c r="RVG11" s="158"/>
      <c r="RVH11" s="158"/>
      <c r="RVI11" s="158"/>
      <c r="RVJ11" s="158"/>
      <c r="RVK11" s="158"/>
      <c r="RVL11" s="158"/>
      <c r="RVM11" s="158"/>
      <c r="RVN11" s="158"/>
      <c r="RVO11" s="158"/>
      <c r="RVP11" s="158"/>
      <c r="RVQ11" s="158"/>
      <c r="RVR11" s="158"/>
      <c r="RVS11" s="158"/>
      <c r="RVT11" s="158"/>
      <c r="RVU11" s="158"/>
      <c r="RVV11" s="158"/>
      <c r="RVW11" s="158"/>
      <c r="RVX11" s="158"/>
      <c r="RVY11" s="158"/>
      <c r="RVZ11" s="158"/>
      <c r="RWA11" s="158"/>
      <c r="RWB11" s="158"/>
      <c r="RWC11" s="158"/>
      <c r="RWD11" s="158"/>
      <c r="RWE11" s="158"/>
      <c r="RWF11" s="158"/>
      <c r="RWG11" s="158"/>
      <c r="RWH11" s="158"/>
      <c r="RWI11" s="158"/>
      <c r="RWJ11" s="158"/>
      <c r="RWK11" s="158"/>
      <c r="RWL11" s="158"/>
      <c r="RWM11" s="158"/>
      <c r="RWN11" s="158"/>
      <c r="RWO11" s="158"/>
      <c r="RWP11" s="158"/>
      <c r="RWQ11" s="158"/>
      <c r="RWR11" s="158"/>
      <c r="RWS11" s="158"/>
      <c r="RWT11" s="158"/>
      <c r="RWU11" s="158"/>
      <c r="RWV11" s="158"/>
      <c r="RWW11" s="158"/>
      <c r="RWX11" s="158"/>
      <c r="RWY11" s="158"/>
      <c r="RWZ11" s="158"/>
      <c r="RXA11" s="158"/>
      <c r="RXB11" s="158"/>
      <c r="RXC11" s="158"/>
      <c r="RXD11" s="158"/>
      <c r="RXE11" s="158"/>
      <c r="RXF11" s="158"/>
      <c r="RXG11" s="158"/>
      <c r="RXH11" s="158"/>
      <c r="RXI11" s="158"/>
      <c r="RXJ11" s="158"/>
      <c r="RXK11" s="158"/>
      <c r="RXL11" s="158"/>
      <c r="RXM11" s="158"/>
      <c r="RXN11" s="158"/>
      <c r="RXO11" s="158"/>
      <c r="RXP11" s="158"/>
      <c r="RXQ11" s="158"/>
      <c r="RXR11" s="158"/>
      <c r="RXS11" s="158"/>
      <c r="RXT11" s="158"/>
      <c r="RXU11" s="158"/>
      <c r="RXV11" s="158"/>
      <c r="RXW11" s="158"/>
      <c r="RXX11" s="158"/>
      <c r="RXY11" s="158"/>
      <c r="RXZ11" s="158"/>
      <c r="RYA11" s="158"/>
      <c r="RYB11" s="158"/>
      <c r="RYC11" s="158"/>
      <c r="RYD11" s="158"/>
      <c r="RYE11" s="158"/>
      <c r="RYF11" s="158"/>
      <c r="RYG11" s="158"/>
      <c r="RYH11" s="158"/>
      <c r="RYI11" s="158"/>
      <c r="RYJ11" s="158"/>
      <c r="RYK11" s="158"/>
      <c r="RYL11" s="158"/>
      <c r="RYM11" s="158"/>
      <c r="RYN11" s="158"/>
      <c r="RYO11" s="158"/>
      <c r="RYP11" s="158"/>
      <c r="RYQ11" s="158"/>
      <c r="RYR11" s="158"/>
      <c r="RYS11" s="158"/>
      <c r="RYT11" s="158"/>
      <c r="RYU11" s="158"/>
      <c r="RYV11" s="158"/>
      <c r="RYW11" s="158"/>
      <c r="RYX11" s="158"/>
      <c r="RYY11" s="158"/>
      <c r="RYZ11" s="158"/>
      <c r="RZA11" s="158"/>
      <c r="RZB11" s="158"/>
      <c r="RZC11" s="158"/>
      <c r="RZD11" s="158"/>
      <c r="RZE11" s="158"/>
      <c r="RZF11" s="158"/>
      <c r="RZG11" s="158"/>
      <c r="RZH11" s="158"/>
      <c r="RZI11" s="158"/>
      <c r="RZJ11" s="158"/>
      <c r="RZK11" s="158"/>
      <c r="RZL11" s="158"/>
      <c r="RZM11" s="158"/>
      <c r="RZN11" s="158"/>
      <c r="RZO11" s="158"/>
      <c r="RZP11" s="158"/>
      <c r="RZQ11" s="158"/>
      <c r="RZR11" s="158"/>
      <c r="RZS11" s="158"/>
      <c r="RZT11" s="158"/>
      <c r="RZU11" s="158"/>
      <c r="RZV11" s="158"/>
      <c r="RZW11" s="158"/>
      <c r="RZX11" s="158"/>
      <c r="RZY11" s="158"/>
      <c r="RZZ11" s="158"/>
      <c r="SAA11" s="158"/>
      <c r="SAB11" s="158"/>
      <c r="SAC11" s="158"/>
      <c r="SAD11" s="158"/>
      <c r="SAE11" s="158"/>
      <c r="SAF11" s="158"/>
      <c r="SAG11" s="158"/>
      <c r="SAH11" s="158"/>
      <c r="SAI11" s="158"/>
      <c r="SAJ11" s="158"/>
      <c r="SAK11" s="158"/>
      <c r="SAL11" s="158"/>
      <c r="SAM11" s="158"/>
      <c r="SAN11" s="158"/>
      <c r="SAO11" s="158"/>
      <c r="SAP11" s="158"/>
      <c r="SAQ11" s="158"/>
      <c r="SAR11" s="158"/>
      <c r="SAS11" s="158"/>
      <c r="SAT11" s="158"/>
      <c r="SAU11" s="158"/>
      <c r="SAV11" s="158"/>
      <c r="SAW11" s="158"/>
      <c r="SAX11" s="158"/>
      <c r="SAY11" s="158"/>
      <c r="SAZ11" s="158"/>
      <c r="SBA11" s="158"/>
      <c r="SBB11" s="158"/>
      <c r="SBC11" s="158"/>
      <c r="SBD11" s="158"/>
      <c r="SBE11" s="158"/>
      <c r="SBF11" s="158"/>
      <c r="SBG11" s="158"/>
      <c r="SBH11" s="158"/>
      <c r="SBI11" s="158"/>
      <c r="SBJ11" s="158"/>
      <c r="SBK11" s="158"/>
      <c r="SBL11" s="158"/>
      <c r="SBM11" s="158"/>
      <c r="SBN11" s="158"/>
      <c r="SBO11" s="158"/>
      <c r="SBP11" s="158"/>
      <c r="SBQ11" s="158"/>
      <c r="SBR11" s="158"/>
      <c r="SBS11" s="158"/>
      <c r="SBT11" s="158"/>
      <c r="SBU11" s="158"/>
      <c r="SBV11" s="158"/>
      <c r="SBW11" s="158"/>
      <c r="SBX11" s="158"/>
      <c r="SBY11" s="158"/>
      <c r="SBZ11" s="158"/>
      <c r="SCA11" s="158"/>
      <c r="SCB11" s="158"/>
      <c r="SCC11" s="158"/>
      <c r="SCD11" s="158"/>
      <c r="SCE11" s="158"/>
      <c r="SCF11" s="158"/>
      <c r="SCG11" s="158"/>
      <c r="SCH11" s="158"/>
      <c r="SCI11" s="158"/>
      <c r="SCJ11" s="158"/>
      <c r="SCK11" s="158"/>
      <c r="SCL11" s="158"/>
      <c r="SCM11" s="158"/>
      <c r="SCN11" s="158"/>
      <c r="SCO11" s="158"/>
      <c r="SCP11" s="158"/>
      <c r="SCQ11" s="158"/>
      <c r="SCR11" s="158"/>
      <c r="SCS11" s="158"/>
      <c r="SCT11" s="158"/>
      <c r="SCU11" s="158"/>
      <c r="SCV11" s="158"/>
      <c r="SCW11" s="158"/>
      <c r="SCX11" s="158"/>
      <c r="SCY11" s="158"/>
      <c r="SCZ11" s="158"/>
      <c r="SDA11" s="158"/>
      <c r="SDB11" s="158"/>
      <c r="SDC11" s="158"/>
      <c r="SDD11" s="158"/>
      <c r="SDE11" s="158"/>
      <c r="SDF11" s="158"/>
      <c r="SDG11" s="158"/>
      <c r="SDH11" s="158"/>
      <c r="SDI11" s="158"/>
      <c r="SDJ11" s="158"/>
      <c r="SDK11" s="158"/>
      <c r="SDL11" s="158"/>
      <c r="SDM11" s="158"/>
      <c r="SDN11" s="158"/>
      <c r="SDO11" s="158"/>
      <c r="SDP11" s="158"/>
      <c r="SDQ11" s="158"/>
      <c r="SDR11" s="158"/>
      <c r="SDS11" s="158"/>
      <c r="SDT11" s="158"/>
      <c r="SDU11" s="158"/>
      <c r="SDV11" s="158"/>
      <c r="SDW11" s="158"/>
      <c r="SDX11" s="158"/>
      <c r="SDY11" s="158"/>
      <c r="SDZ11" s="158"/>
      <c r="SEA11" s="158"/>
      <c r="SEB11" s="158"/>
      <c r="SEC11" s="158"/>
      <c r="SED11" s="158"/>
      <c r="SEE11" s="158"/>
      <c r="SEF11" s="158"/>
      <c r="SEG11" s="158"/>
      <c r="SEH11" s="158"/>
      <c r="SEI11" s="158"/>
      <c r="SEJ11" s="158"/>
      <c r="SEK11" s="158"/>
      <c r="SEL11" s="158"/>
      <c r="SEM11" s="158"/>
      <c r="SEN11" s="158"/>
      <c r="SEO11" s="158"/>
      <c r="SEP11" s="158"/>
      <c r="SEQ11" s="158"/>
      <c r="SER11" s="158"/>
      <c r="SES11" s="158"/>
      <c r="SET11" s="158"/>
      <c r="SEU11" s="158"/>
      <c r="SEV11" s="158"/>
      <c r="SEW11" s="158"/>
      <c r="SEX11" s="158"/>
      <c r="SEY11" s="158"/>
      <c r="SEZ11" s="158"/>
      <c r="SFA11" s="158"/>
      <c r="SFB11" s="158"/>
      <c r="SFC11" s="158"/>
      <c r="SFD11" s="158"/>
      <c r="SFE11" s="158"/>
      <c r="SFF11" s="158"/>
      <c r="SFG11" s="158"/>
      <c r="SFH11" s="158"/>
      <c r="SFI11" s="158"/>
      <c r="SFJ11" s="158"/>
      <c r="SFK11" s="158"/>
      <c r="SFL11" s="158"/>
      <c r="SFM11" s="158"/>
      <c r="SFN11" s="158"/>
      <c r="SFO11" s="158"/>
      <c r="SFP11" s="158"/>
      <c r="SFQ11" s="158"/>
      <c r="SFR11" s="158"/>
      <c r="SFS11" s="158"/>
      <c r="SFT11" s="158"/>
      <c r="SFU11" s="158"/>
      <c r="SFV11" s="158"/>
      <c r="SFW11" s="158"/>
      <c r="SFX11" s="158"/>
      <c r="SFY11" s="158"/>
      <c r="SFZ11" s="158"/>
      <c r="SGA11" s="158"/>
      <c r="SGB11" s="158"/>
      <c r="SGC11" s="158"/>
      <c r="SGD11" s="158"/>
      <c r="SGE11" s="158"/>
      <c r="SGF11" s="158"/>
      <c r="SGG11" s="158"/>
      <c r="SGH11" s="158"/>
      <c r="SGI11" s="158"/>
      <c r="SGJ11" s="158"/>
      <c r="SGK11" s="158"/>
      <c r="SGL11" s="158"/>
      <c r="SGM11" s="158"/>
      <c r="SGN11" s="158"/>
      <c r="SGO11" s="158"/>
      <c r="SGP11" s="158"/>
      <c r="SGQ11" s="158"/>
      <c r="SGR11" s="158"/>
      <c r="SGS11" s="158"/>
      <c r="SGT11" s="158"/>
      <c r="SGU11" s="158"/>
      <c r="SGV11" s="158"/>
      <c r="SGW11" s="158"/>
      <c r="SGX11" s="158"/>
      <c r="SGY11" s="158"/>
      <c r="SGZ11" s="158"/>
      <c r="SHA11" s="158"/>
      <c r="SHB11" s="158"/>
      <c r="SHC11" s="158"/>
      <c r="SHD11" s="158"/>
      <c r="SHE11" s="158"/>
      <c r="SHF11" s="158"/>
      <c r="SHG11" s="158"/>
      <c r="SHH11" s="158"/>
      <c r="SHI11" s="158"/>
      <c r="SHJ11" s="158"/>
      <c r="SHK11" s="158"/>
      <c r="SHL11" s="158"/>
      <c r="SHM11" s="158"/>
      <c r="SHN11" s="158"/>
      <c r="SHO11" s="158"/>
      <c r="SHP11" s="158"/>
      <c r="SHQ11" s="158"/>
      <c r="SHR11" s="158"/>
      <c r="SHS11" s="158"/>
      <c r="SHT11" s="158"/>
      <c r="SHU11" s="158"/>
      <c r="SHV11" s="158"/>
      <c r="SHW11" s="158"/>
      <c r="SHX11" s="158"/>
      <c r="SHY11" s="158"/>
      <c r="SHZ11" s="158"/>
      <c r="SIA11" s="158"/>
      <c r="SIB11" s="158"/>
      <c r="SIC11" s="158"/>
      <c r="SID11" s="158"/>
      <c r="SIE11" s="158"/>
      <c r="SIF11" s="158"/>
      <c r="SIG11" s="158"/>
      <c r="SIH11" s="158"/>
      <c r="SII11" s="158"/>
      <c r="SIJ11" s="158"/>
      <c r="SIK11" s="158"/>
      <c r="SIL11" s="158"/>
      <c r="SIM11" s="158"/>
      <c r="SIN11" s="158"/>
      <c r="SIO11" s="158"/>
      <c r="SIP11" s="158"/>
      <c r="SIQ11" s="158"/>
      <c r="SIR11" s="158"/>
      <c r="SIS11" s="158"/>
      <c r="SIT11" s="158"/>
      <c r="SIU11" s="158"/>
      <c r="SIV11" s="158"/>
      <c r="SIW11" s="158"/>
      <c r="SIX11" s="158"/>
      <c r="SIY11" s="158"/>
      <c r="SIZ11" s="158"/>
      <c r="SJA11" s="158"/>
      <c r="SJB11" s="158"/>
      <c r="SJC11" s="158"/>
      <c r="SJD11" s="158"/>
      <c r="SJE11" s="158"/>
      <c r="SJF11" s="158"/>
      <c r="SJG11" s="158"/>
      <c r="SJH11" s="158"/>
      <c r="SJI11" s="158"/>
      <c r="SJJ11" s="158"/>
      <c r="SJK11" s="158"/>
      <c r="SJL11" s="158"/>
      <c r="SJM11" s="158"/>
      <c r="SJN11" s="158"/>
      <c r="SJO11" s="158"/>
      <c r="SJP11" s="158"/>
      <c r="SJQ11" s="158"/>
      <c r="SJR11" s="158"/>
      <c r="SJS11" s="158"/>
      <c r="SJT11" s="158"/>
      <c r="SJU11" s="158"/>
      <c r="SJV11" s="158"/>
      <c r="SJW11" s="158"/>
      <c r="SJX11" s="158"/>
      <c r="SJY11" s="158"/>
      <c r="SJZ11" s="158"/>
      <c r="SKA11" s="158"/>
      <c r="SKB11" s="158"/>
      <c r="SKC11" s="158"/>
      <c r="SKD11" s="158"/>
      <c r="SKE11" s="158"/>
      <c r="SKF11" s="158"/>
      <c r="SKG11" s="158"/>
      <c r="SKH11" s="158"/>
      <c r="SKI11" s="158"/>
      <c r="SKJ11" s="158"/>
      <c r="SKK11" s="158"/>
      <c r="SKL11" s="158"/>
      <c r="SKM11" s="158"/>
      <c r="SKN11" s="158"/>
      <c r="SKO11" s="158"/>
      <c r="SKP11" s="158"/>
      <c r="SKQ11" s="158"/>
      <c r="SKR11" s="158"/>
      <c r="SKS11" s="158"/>
      <c r="SKT11" s="158"/>
      <c r="SKU11" s="158"/>
      <c r="SKV11" s="158"/>
      <c r="SKW11" s="158"/>
      <c r="SKX11" s="158"/>
      <c r="SKY11" s="158"/>
      <c r="SKZ11" s="158"/>
      <c r="SLA11" s="158"/>
      <c r="SLB11" s="158"/>
      <c r="SLC11" s="158"/>
      <c r="SLD11" s="158"/>
      <c r="SLE11" s="158"/>
      <c r="SLF11" s="158"/>
      <c r="SLG11" s="158"/>
      <c r="SLH11" s="158"/>
      <c r="SLI11" s="158"/>
      <c r="SLJ11" s="158"/>
      <c r="SLK11" s="158"/>
      <c r="SLL11" s="158"/>
      <c r="SLM11" s="158"/>
      <c r="SLN11" s="158"/>
      <c r="SLO11" s="158"/>
      <c r="SLP11" s="158"/>
      <c r="SLQ11" s="158"/>
      <c r="SLR11" s="158"/>
      <c r="SLS11" s="158"/>
      <c r="SLT11" s="158"/>
      <c r="SLU11" s="158"/>
      <c r="SLV11" s="158"/>
      <c r="SLW11" s="158"/>
      <c r="SLX11" s="158"/>
      <c r="SLY11" s="158"/>
      <c r="SLZ11" s="158"/>
      <c r="SMA11" s="158"/>
      <c r="SMB11" s="158"/>
      <c r="SMC11" s="158"/>
      <c r="SMD11" s="158"/>
      <c r="SME11" s="158"/>
      <c r="SMF11" s="158"/>
      <c r="SMG11" s="158"/>
      <c r="SMH11" s="158"/>
      <c r="SMI11" s="158"/>
      <c r="SMJ11" s="158"/>
      <c r="SMK11" s="158"/>
      <c r="SML11" s="158"/>
      <c r="SMM11" s="158"/>
      <c r="SMN11" s="158"/>
      <c r="SMO11" s="158"/>
      <c r="SMP11" s="158"/>
      <c r="SMQ11" s="158"/>
      <c r="SMR11" s="158"/>
      <c r="SMS11" s="158"/>
      <c r="SMT11" s="158"/>
      <c r="SMU11" s="158"/>
      <c r="SMV11" s="158"/>
      <c r="SMW11" s="158"/>
      <c r="SMX11" s="158"/>
      <c r="SMY11" s="158"/>
      <c r="SMZ11" s="158"/>
      <c r="SNA11" s="158"/>
      <c r="SNB11" s="158"/>
      <c r="SNC11" s="158"/>
      <c r="SND11" s="158"/>
      <c r="SNE11" s="158"/>
      <c r="SNF11" s="158"/>
      <c r="SNG11" s="158"/>
      <c r="SNH11" s="158"/>
      <c r="SNI11" s="158"/>
      <c r="SNJ11" s="158"/>
      <c r="SNK11" s="158"/>
      <c r="SNL11" s="158"/>
      <c r="SNM11" s="158"/>
      <c r="SNN11" s="158"/>
      <c r="SNO11" s="158"/>
      <c r="SNP11" s="158"/>
      <c r="SNQ11" s="158"/>
      <c r="SNR11" s="158"/>
      <c r="SNS11" s="158"/>
      <c r="SNT11" s="158"/>
      <c r="SNU11" s="158"/>
      <c r="SNV11" s="158"/>
      <c r="SNW11" s="158"/>
      <c r="SNX11" s="158"/>
      <c r="SNY11" s="158"/>
      <c r="SNZ11" s="158"/>
      <c r="SOA11" s="158"/>
      <c r="SOB11" s="158"/>
      <c r="SOC11" s="158"/>
      <c r="SOD11" s="158"/>
      <c r="SOE11" s="158"/>
      <c r="SOF11" s="158"/>
      <c r="SOG11" s="158"/>
      <c r="SOH11" s="158"/>
      <c r="SOI11" s="158"/>
      <c r="SOJ11" s="158"/>
      <c r="SOK11" s="158"/>
      <c r="SOL11" s="158"/>
      <c r="SOM11" s="158"/>
      <c r="SON11" s="158"/>
      <c r="SOO11" s="158"/>
      <c r="SOP11" s="158"/>
      <c r="SOQ11" s="158"/>
      <c r="SOR11" s="158"/>
      <c r="SOS11" s="158"/>
      <c r="SOT11" s="158"/>
      <c r="SOU11" s="158"/>
      <c r="SOV11" s="158"/>
      <c r="SOW11" s="158"/>
      <c r="SOX11" s="158"/>
      <c r="SOY11" s="158"/>
      <c r="SOZ11" s="158"/>
      <c r="SPA11" s="158"/>
      <c r="SPB11" s="158"/>
      <c r="SPC11" s="158"/>
      <c r="SPD11" s="158"/>
      <c r="SPE11" s="158"/>
      <c r="SPF11" s="158"/>
      <c r="SPG11" s="158"/>
      <c r="SPH11" s="158"/>
      <c r="SPI11" s="158"/>
      <c r="SPJ11" s="158"/>
      <c r="SPK11" s="158"/>
      <c r="SPL11" s="158"/>
      <c r="SPM11" s="158"/>
      <c r="SPN11" s="158"/>
      <c r="SPO11" s="158"/>
      <c r="SPP11" s="158"/>
      <c r="SPQ11" s="158"/>
      <c r="SPR11" s="158"/>
      <c r="SPS11" s="158"/>
      <c r="SPT11" s="158"/>
      <c r="SPU11" s="158"/>
      <c r="SPV11" s="158"/>
      <c r="SPW11" s="158"/>
      <c r="SPX11" s="158"/>
      <c r="SPY11" s="158"/>
      <c r="SPZ11" s="158"/>
      <c r="SQA11" s="158"/>
      <c r="SQB11" s="158"/>
      <c r="SQC11" s="158"/>
      <c r="SQD11" s="158"/>
      <c r="SQE11" s="158"/>
      <c r="SQF11" s="158"/>
      <c r="SQG11" s="158"/>
      <c r="SQH11" s="158"/>
      <c r="SQI11" s="158"/>
      <c r="SQJ11" s="158"/>
      <c r="SQK11" s="158"/>
      <c r="SQL11" s="158"/>
      <c r="SQM11" s="158"/>
      <c r="SQN11" s="158"/>
      <c r="SQO11" s="158"/>
      <c r="SQP11" s="158"/>
      <c r="SQQ11" s="158"/>
      <c r="SQR11" s="158"/>
      <c r="SQS11" s="158"/>
      <c r="SQT11" s="158"/>
      <c r="SQU11" s="158"/>
      <c r="SQV11" s="158"/>
      <c r="SQW11" s="158"/>
      <c r="SQX11" s="158"/>
      <c r="SQY11" s="158"/>
      <c r="SQZ11" s="158"/>
      <c r="SRA11" s="158"/>
      <c r="SRB11" s="158"/>
      <c r="SRC11" s="158"/>
      <c r="SRD11" s="158"/>
      <c r="SRE11" s="158"/>
      <c r="SRF11" s="158"/>
      <c r="SRG11" s="158"/>
      <c r="SRH11" s="158"/>
      <c r="SRI11" s="158"/>
      <c r="SRJ11" s="158"/>
      <c r="SRK11" s="158"/>
      <c r="SRL11" s="158"/>
      <c r="SRM11" s="158"/>
      <c r="SRN11" s="158"/>
      <c r="SRO11" s="158"/>
      <c r="SRP11" s="158"/>
      <c r="SRQ11" s="158"/>
      <c r="SRR11" s="158"/>
      <c r="SRS11" s="158"/>
      <c r="SRT11" s="158"/>
      <c r="SRU11" s="158"/>
      <c r="SRV11" s="158"/>
      <c r="SRW11" s="158"/>
      <c r="SRX11" s="158"/>
      <c r="SRY11" s="158"/>
      <c r="SRZ11" s="158"/>
      <c r="SSA11" s="158"/>
      <c r="SSB11" s="158"/>
      <c r="SSC11" s="158"/>
      <c r="SSD11" s="158"/>
      <c r="SSE11" s="158"/>
      <c r="SSF11" s="158"/>
      <c r="SSG11" s="158"/>
      <c r="SSH11" s="158"/>
      <c r="SSI11" s="158"/>
      <c r="SSJ11" s="158"/>
      <c r="SSK11" s="158"/>
      <c r="SSL11" s="158"/>
      <c r="SSM11" s="158"/>
      <c r="SSN11" s="158"/>
      <c r="SSO11" s="158"/>
      <c r="SSP11" s="158"/>
      <c r="SSQ11" s="158"/>
      <c r="SSR11" s="158"/>
      <c r="SSS11" s="158"/>
      <c r="SST11" s="158"/>
      <c r="SSU11" s="158"/>
      <c r="SSV11" s="158"/>
      <c r="SSW11" s="158"/>
      <c r="SSX11" s="158"/>
      <c r="SSY11" s="158"/>
      <c r="SSZ11" s="158"/>
      <c r="STA11" s="158"/>
      <c r="STB11" s="158"/>
      <c r="STC11" s="158"/>
      <c r="STD11" s="158"/>
      <c r="STE11" s="158"/>
      <c r="STF11" s="158"/>
      <c r="STG11" s="158"/>
      <c r="STH11" s="158"/>
      <c r="STI11" s="158"/>
      <c r="STJ11" s="158"/>
      <c r="STK11" s="158"/>
      <c r="STL11" s="158"/>
      <c r="STM11" s="158"/>
      <c r="STN11" s="158"/>
      <c r="STO11" s="158"/>
      <c r="STP11" s="158"/>
      <c r="STQ11" s="158"/>
      <c r="STR11" s="158"/>
      <c r="STS11" s="158"/>
      <c r="STT11" s="158"/>
      <c r="STU11" s="158"/>
      <c r="STV11" s="158"/>
      <c r="STW11" s="158"/>
      <c r="STX11" s="158"/>
      <c r="STY11" s="158"/>
      <c r="STZ11" s="158"/>
      <c r="SUA11" s="158"/>
      <c r="SUB11" s="158"/>
      <c r="SUC11" s="158"/>
      <c r="SUD11" s="158"/>
      <c r="SUE11" s="158"/>
      <c r="SUF11" s="158"/>
      <c r="SUG11" s="158"/>
      <c r="SUH11" s="158"/>
      <c r="SUI11" s="158"/>
      <c r="SUJ11" s="158"/>
      <c r="SUK11" s="158"/>
      <c r="SUL11" s="158"/>
      <c r="SUM11" s="158"/>
      <c r="SUN11" s="158"/>
      <c r="SUO11" s="158"/>
      <c r="SUP11" s="158"/>
      <c r="SUQ11" s="158"/>
      <c r="SUR11" s="158"/>
      <c r="SUS11" s="158"/>
      <c r="SUT11" s="158"/>
      <c r="SUU11" s="158"/>
      <c r="SUV11" s="158"/>
      <c r="SUW11" s="158"/>
      <c r="SUX11" s="158"/>
      <c r="SUY11" s="158"/>
      <c r="SUZ11" s="158"/>
      <c r="SVA11" s="158"/>
      <c r="SVB11" s="158"/>
      <c r="SVC11" s="158"/>
      <c r="SVD11" s="158"/>
      <c r="SVE11" s="158"/>
      <c r="SVF11" s="158"/>
      <c r="SVG11" s="158"/>
      <c r="SVH11" s="158"/>
      <c r="SVI11" s="158"/>
      <c r="SVJ11" s="158"/>
      <c r="SVK11" s="158"/>
      <c r="SVL11" s="158"/>
      <c r="SVM11" s="158"/>
      <c r="SVN11" s="158"/>
      <c r="SVO11" s="158"/>
      <c r="SVP11" s="158"/>
      <c r="SVQ11" s="158"/>
      <c r="SVR11" s="158"/>
      <c r="SVS11" s="158"/>
      <c r="SVT11" s="158"/>
      <c r="SVU11" s="158"/>
      <c r="SVV11" s="158"/>
      <c r="SVW11" s="158"/>
      <c r="SVX11" s="158"/>
      <c r="SVY11" s="158"/>
      <c r="SVZ11" s="158"/>
      <c r="SWA11" s="158"/>
      <c r="SWB11" s="158"/>
      <c r="SWC11" s="158"/>
      <c r="SWD11" s="158"/>
      <c r="SWE11" s="158"/>
      <c r="SWF11" s="158"/>
      <c r="SWG11" s="158"/>
      <c r="SWH11" s="158"/>
      <c r="SWI11" s="158"/>
      <c r="SWJ11" s="158"/>
      <c r="SWK11" s="158"/>
      <c r="SWL11" s="158"/>
      <c r="SWM11" s="158"/>
      <c r="SWN11" s="158"/>
      <c r="SWO11" s="158"/>
      <c r="SWP11" s="158"/>
      <c r="SWQ11" s="158"/>
      <c r="SWR11" s="158"/>
      <c r="SWS11" s="158"/>
      <c r="SWT11" s="158"/>
      <c r="SWU11" s="158"/>
      <c r="SWV11" s="158"/>
      <c r="SWW11" s="158"/>
      <c r="SWX11" s="158"/>
      <c r="SWY11" s="158"/>
      <c r="SWZ11" s="158"/>
      <c r="SXA11" s="158"/>
      <c r="SXB11" s="158"/>
      <c r="SXC11" s="158"/>
      <c r="SXD11" s="158"/>
      <c r="SXE11" s="158"/>
      <c r="SXF11" s="158"/>
      <c r="SXG11" s="158"/>
      <c r="SXH11" s="158"/>
      <c r="SXI11" s="158"/>
      <c r="SXJ11" s="158"/>
      <c r="SXK11" s="158"/>
      <c r="SXL11" s="158"/>
      <c r="SXM11" s="158"/>
      <c r="SXN11" s="158"/>
      <c r="SXO11" s="158"/>
      <c r="SXP11" s="158"/>
      <c r="SXQ11" s="158"/>
      <c r="SXR11" s="158"/>
      <c r="SXS11" s="158"/>
      <c r="SXT11" s="158"/>
      <c r="SXU11" s="158"/>
      <c r="SXV11" s="158"/>
      <c r="SXW11" s="158"/>
      <c r="SXX11" s="158"/>
      <c r="SXY11" s="158"/>
      <c r="SXZ11" s="158"/>
      <c r="SYA11" s="158"/>
      <c r="SYB11" s="158"/>
      <c r="SYC11" s="158"/>
      <c r="SYD11" s="158"/>
      <c r="SYE11" s="158"/>
      <c r="SYF11" s="158"/>
      <c r="SYG11" s="158"/>
      <c r="SYH11" s="158"/>
      <c r="SYI11" s="158"/>
      <c r="SYJ11" s="158"/>
      <c r="SYK11" s="158"/>
      <c r="SYL11" s="158"/>
      <c r="SYM11" s="158"/>
      <c r="SYN11" s="158"/>
      <c r="SYO11" s="158"/>
      <c r="SYP11" s="158"/>
      <c r="SYQ11" s="158"/>
      <c r="SYR11" s="158"/>
      <c r="SYS11" s="158"/>
      <c r="SYT11" s="158"/>
      <c r="SYU11" s="158"/>
      <c r="SYV11" s="158"/>
      <c r="SYW11" s="158"/>
      <c r="SYX11" s="158"/>
      <c r="SYY11" s="158"/>
      <c r="SYZ11" s="158"/>
      <c r="SZA11" s="158"/>
      <c r="SZB11" s="158"/>
      <c r="SZC11" s="158"/>
      <c r="SZD11" s="158"/>
      <c r="SZE11" s="158"/>
      <c r="SZF11" s="158"/>
      <c r="SZG11" s="158"/>
      <c r="SZH11" s="158"/>
      <c r="SZI11" s="158"/>
      <c r="SZJ11" s="158"/>
      <c r="SZK11" s="158"/>
      <c r="SZL11" s="158"/>
      <c r="SZM11" s="158"/>
      <c r="SZN11" s="158"/>
      <c r="SZO11" s="158"/>
      <c r="SZP11" s="158"/>
      <c r="SZQ11" s="158"/>
      <c r="SZR11" s="158"/>
      <c r="SZS11" s="158"/>
      <c r="SZT11" s="158"/>
      <c r="SZU11" s="158"/>
      <c r="SZV11" s="158"/>
      <c r="SZW11" s="158"/>
      <c r="SZX11" s="158"/>
      <c r="SZY11" s="158"/>
      <c r="SZZ11" s="158"/>
      <c r="TAA11" s="158"/>
      <c r="TAB11" s="158"/>
      <c r="TAC11" s="158"/>
      <c r="TAD11" s="158"/>
      <c r="TAE11" s="158"/>
      <c r="TAF11" s="158"/>
      <c r="TAG11" s="158"/>
      <c r="TAH11" s="158"/>
      <c r="TAI11" s="158"/>
      <c r="TAJ11" s="158"/>
      <c r="TAK11" s="158"/>
      <c r="TAL11" s="158"/>
      <c r="TAM11" s="158"/>
      <c r="TAN11" s="158"/>
      <c r="TAO11" s="158"/>
      <c r="TAP11" s="158"/>
      <c r="TAQ11" s="158"/>
      <c r="TAR11" s="158"/>
      <c r="TAS11" s="158"/>
      <c r="TAT11" s="158"/>
      <c r="TAU11" s="158"/>
      <c r="TAV11" s="158"/>
      <c r="TAW11" s="158"/>
      <c r="TAX11" s="158"/>
      <c r="TAY11" s="158"/>
      <c r="TAZ11" s="158"/>
      <c r="TBA11" s="158"/>
      <c r="TBB11" s="158"/>
      <c r="TBC11" s="158"/>
      <c r="TBD11" s="158"/>
      <c r="TBE11" s="158"/>
      <c r="TBF11" s="158"/>
      <c r="TBG11" s="158"/>
      <c r="TBH11" s="158"/>
      <c r="TBI11" s="158"/>
      <c r="TBJ11" s="158"/>
      <c r="TBK11" s="158"/>
      <c r="TBL11" s="158"/>
      <c r="TBM11" s="158"/>
      <c r="TBN11" s="158"/>
      <c r="TBO11" s="158"/>
      <c r="TBP11" s="158"/>
      <c r="TBQ11" s="158"/>
      <c r="TBR11" s="158"/>
      <c r="TBS11" s="158"/>
      <c r="TBT11" s="158"/>
      <c r="TBU11" s="158"/>
      <c r="TBV11" s="158"/>
      <c r="TBW11" s="158"/>
      <c r="TBX11" s="158"/>
      <c r="TBY11" s="158"/>
      <c r="TBZ11" s="158"/>
      <c r="TCA11" s="158"/>
      <c r="TCB11" s="158"/>
      <c r="TCC11" s="158"/>
      <c r="TCD11" s="158"/>
      <c r="TCE11" s="158"/>
      <c r="TCF11" s="158"/>
      <c r="TCG11" s="158"/>
      <c r="TCH11" s="158"/>
      <c r="TCI11" s="158"/>
      <c r="TCJ11" s="158"/>
      <c r="TCK11" s="158"/>
      <c r="TCL11" s="158"/>
      <c r="TCM11" s="158"/>
      <c r="TCN11" s="158"/>
      <c r="TCO11" s="158"/>
      <c r="TCP11" s="158"/>
      <c r="TCQ11" s="158"/>
      <c r="TCR11" s="158"/>
      <c r="TCS11" s="158"/>
      <c r="TCT11" s="158"/>
      <c r="TCU11" s="158"/>
      <c r="TCV11" s="158"/>
      <c r="TCW11" s="158"/>
      <c r="TCX11" s="158"/>
      <c r="TCY11" s="158"/>
      <c r="TCZ11" s="158"/>
      <c r="TDA11" s="158"/>
      <c r="TDB11" s="158"/>
      <c r="TDC11" s="158"/>
      <c r="TDD11" s="158"/>
      <c r="TDE11" s="158"/>
      <c r="TDF11" s="158"/>
      <c r="TDG11" s="158"/>
      <c r="TDH11" s="158"/>
      <c r="TDI11" s="158"/>
      <c r="TDJ11" s="158"/>
      <c r="TDK11" s="158"/>
      <c r="TDL11" s="158"/>
      <c r="TDM11" s="158"/>
      <c r="TDN11" s="158"/>
      <c r="TDO11" s="158"/>
      <c r="TDP11" s="158"/>
      <c r="TDQ11" s="158"/>
      <c r="TDR11" s="158"/>
      <c r="TDS11" s="158"/>
      <c r="TDT11" s="158"/>
      <c r="TDU11" s="158"/>
      <c r="TDV11" s="158"/>
      <c r="TDW11" s="158"/>
      <c r="TDX11" s="158"/>
      <c r="TDY11" s="158"/>
      <c r="TDZ11" s="158"/>
      <c r="TEA11" s="158"/>
      <c r="TEB11" s="158"/>
      <c r="TEC11" s="158"/>
      <c r="TED11" s="158"/>
      <c r="TEE11" s="158"/>
      <c r="TEF11" s="158"/>
      <c r="TEG11" s="158"/>
      <c r="TEH11" s="158"/>
      <c r="TEI11" s="158"/>
      <c r="TEJ11" s="158"/>
      <c r="TEK11" s="158"/>
      <c r="TEL11" s="158"/>
      <c r="TEM11" s="158"/>
      <c r="TEN11" s="158"/>
      <c r="TEO11" s="158"/>
      <c r="TEP11" s="158"/>
      <c r="TEQ11" s="158"/>
      <c r="TER11" s="158"/>
      <c r="TES11" s="158"/>
      <c r="TET11" s="158"/>
      <c r="TEU11" s="158"/>
      <c r="TEV11" s="158"/>
      <c r="TEW11" s="158"/>
      <c r="TEX11" s="158"/>
      <c r="TEY11" s="158"/>
      <c r="TEZ11" s="158"/>
      <c r="TFA11" s="158"/>
      <c r="TFB11" s="158"/>
      <c r="TFC11" s="158"/>
      <c r="TFD11" s="158"/>
      <c r="TFE11" s="158"/>
      <c r="TFF11" s="158"/>
      <c r="TFG11" s="158"/>
      <c r="TFH11" s="158"/>
      <c r="TFI11" s="158"/>
      <c r="TFJ11" s="158"/>
      <c r="TFK11" s="158"/>
      <c r="TFL11" s="158"/>
      <c r="TFM11" s="158"/>
      <c r="TFN11" s="158"/>
      <c r="TFO11" s="158"/>
      <c r="TFP11" s="158"/>
      <c r="TFQ11" s="158"/>
      <c r="TFR11" s="158"/>
      <c r="TFS11" s="158"/>
      <c r="TFT11" s="158"/>
      <c r="TFU11" s="158"/>
      <c r="TFV11" s="158"/>
      <c r="TFW11" s="158"/>
      <c r="TFX11" s="158"/>
      <c r="TFY11" s="158"/>
      <c r="TFZ11" s="158"/>
      <c r="TGA11" s="158"/>
      <c r="TGB11" s="158"/>
      <c r="TGC11" s="158"/>
      <c r="TGD11" s="158"/>
      <c r="TGE11" s="158"/>
      <c r="TGF11" s="158"/>
      <c r="TGG11" s="158"/>
      <c r="TGH11" s="158"/>
      <c r="TGI11" s="158"/>
      <c r="TGJ11" s="158"/>
      <c r="TGK11" s="158"/>
      <c r="TGL11" s="158"/>
      <c r="TGM11" s="158"/>
      <c r="TGN11" s="158"/>
      <c r="TGO11" s="158"/>
      <c r="TGP11" s="158"/>
      <c r="TGQ11" s="158"/>
      <c r="TGR11" s="158"/>
      <c r="TGS11" s="158"/>
      <c r="TGT11" s="158"/>
      <c r="TGU11" s="158"/>
      <c r="TGV11" s="158"/>
      <c r="TGW11" s="158"/>
      <c r="TGX11" s="158"/>
      <c r="TGY11" s="158"/>
      <c r="TGZ11" s="158"/>
      <c r="THA11" s="158"/>
      <c r="THB11" s="158"/>
      <c r="THC11" s="158"/>
      <c r="THD11" s="158"/>
      <c r="THE11" s="158"/>
      <c r="THF11" s="158"/>
      <c r="THG11" s="158"/>
      <c r="THH11" s="158"/>
      <c r="THI11" s="158"/>
      <c r="THJ11" s="158"/>
      <c r="THK11" s="158"/>
      <c r="THL11" s="158"/>
      <c r="THM11" s="158"/>
      <c r="THN11" s="158"/>
      <c r="THO11" s="158"/>
      <c r="THP11" s="158"/>
      <c r="THQ11" s="158"/>
      <c r="THR11" s="158"/>
      <c r="THS11" s="158"/>
      <c r="THT11" s="158"/>
      <c r="THU11" s="158"/>
      <c r="THV11" s="158"/>
      <c r="THW11" s="158"/>
      <c r="THX11" s="158"/>
      <c r="THY11" s="158"/>
      <c r="THZ11" s="158"/>
      <c r="TIA11" s="158"/>
      <c r="TIB11" s="158"/>
      <c r="TIC11" s="158"/>
      <c r="TID11" s="158"/>
      <c r="TIE11" s="158"/>
      <c r="TIF11" s="158"/>
      <c r="TIG11" s="158"/>
      <c r="TIH11" s="158"/>
      <c r="TII11" s="158"/>
      <c r="TIJ11" s="158"/>
      <c r="TIK11" s="158"/>
      <c r="TIL11" s="158"/>
      <c r="TIM11" s="158"/>
      <c r="TIN11" s="158"/>
      <c r="TIO11" s="158"/>
      <c r="TIP11" s="158"/>
      <c r="TIQ11" s="158"/>
      <c r="TIR11" s="158"/>
      <c r="TIS11" s="158"/>
      <c r="TIT11" s="158"/>
      <c r="TIU11" s="158"/>
      <c r="TIV11" s="158"/>
      <c r="TIW11" s="158"/>
      <c r="TIX11" s="158"/>
      <c r="TIY11" s="158"/>
      <c r="TIZ11" s="158"/>
      <c r="TJA11" s="158"/>
      <c r="TJB11" s="158"/>
      <c r="TJC11" s="158"/>
      <c r="TJD11" s="158"/>
      <c r="TJE11" s="158"/>
      <c r="TJF11" s="158"/>
      <c r="TJG11" s="158"/>
      <c r="TJH11" s="158"/>
      <c r="TJI11" s="158"/>
      <c r="TJJ11" s="158"/>
      <c r="TJK11" s="158"/>
      <c r="TJL11" s="158"/>
      <c r="TJM11" s="158"/>
      <c r="TJN11" s="158"/>
      <c r="TJO11" s="158"/>
      <c r="TJP11" s="158"/>
      <c r="TJQ11" s="158"/>
      <c r="TJR11" s="158"/>
      <c r="TJS11" s="158"/>
      <c r="TJT11" s="158"/>
      <c r="TJU11" s="158"/>
      <c r="TJV11" s="158"/>
      <c r="TJW11" s="158"/>
      <c r="TJX11" s="158"/>
      <c r="TJY11" s="158"/>
      <c r="TJZ11" s="158"/>
      <c r="TKA11" s="158"/>
      <c r="TKB11" s="158"/>
      <c r="TKC11" s="158"/>
      <c r="TKD11" s="158"/>
      <c r="TKE11" s="158"/>
      <c r="TKF11" s="158"/>
      <c r="TKG11" s="158"/>
      <c r="TKH11" s="158"/>
      <c r="TKI11" s="158"/>
      <c r="TKJ11" s="158"/>
      <c r="TKK11" s="158"/>
      <c r="TKL11" s="158"/>
      <c r="TKM11" s="158"/>
      <c r="TKN11" s="158"/>
      <c r="TKO11" s="158"/>
      <c r="TKP11" s="158"/>
      <c r="TKQ11" s="158"/>
      <c r="TKR11" s="158"/>
      <c r="TKS11" s="158"/>
      <c r="TKT11" s="158"/>
      <c r="TKU11" s="158"/>
      <c r="TKV11" s="158"/>
      <c r="TKW11" s="158"/>
      <c r="TKX11" s="158"/>
      <c r="TKY11" s="158"/>
      <c r="TKZ11" s="158"/>
      <c r="TLA11" s="158"/>
      <c r="TLB11" s="158"/>
      <c r="TLC11" s="158"/>
      <c r="TLD11" s="158"/>
      <c r="TLE11" s="158"/>
      <c r="TLF11" s="158"/>
      <c r="TLG11" s="158"/>
      <c r="TLH11" s="158"/>
      <c r="TLI11" s="158"/>
      <c r="TLJ11" s="158"/>
      <c r="TLK11" s="158"/>
      <c r="TLL11" s="158"/>
      <c r="TLM11" s="158"/>
      <c r="TLN11" s="158"/>
      <c r="TLO11" s="158"/>
      <c r="TLP11" s="158"/>
      <c r="TLQ11" s="158"/>
      <c r="TLR11" s="158"/>
      <c r="TLS11" s="158"/>
      <c r="TLT11" s="158"/>
      <c r="TLU11" s="158"/>
      <c r="TLV11" s="158"/>
      <c r="TLW11" s="158"/>
      <c r="TLX11" s="158"/>
      <c r="TLY11" s="158"/>
      <c r="TLZ11" s="158"/>
      <c r="TMA11" s="158"/>
      <c r="TMB11" s="158"/>
      <c r="TMC11" s="158"/>
      <c r="TMD11" s="158"/>
      <c r="TME11" s="158"/>
      <c r="TMF11" s="158"/>
      <c r="TMG11" s="158"/>
      <c r="TMH11" s="158"/>
      <c r="TMI11" s="158"/>
      <c r="TMJ11" s="158"/>
      <c r="TMK11" s="158"/>
      <c r="TML11" s="158"/>
      <c r="TMM11" s="158"/>
      <c r="TMN11" s="158"/>
      <c r="TMO11" s="158"/>
      <c r="TMP11" s="158"/>
      <c r="TMQ11" s="158"/>
      <c r="TMR11" s="158"/>
      <c r="TMS11" s="158"/>
      <c r="TMT11" s="158"/>
      <c r="TMU11" s="158"/>
      <c r="TMV11" s="158"/>
      <c r="TMW11" s="158"/>
      <c r="TMX11" s="158"/>
      <c r="TMY11" s="158"/>
      <c r="TMZ11" s="158"/>
      <c r="TNA11" s="158"/>
      <c r="TNB11" s="158"/>
      <c r="TNC11" s="158"/>
      <c r="TND11" s="158"/>
      <c r="TNE11" s="158"/>
      <c r="TNF11" s="158"/>
      <c r="TNG11" s="158"/>
      <c r="TNH11" s="158"/>
      <c r="TNI11" s="158"/>
      <c r="TNJ11" s="158"/>
      <c r="TNK11" s="158"/>
      <c r="TNL11" s="158"/>
      <c r="TNM11" s="158"/>
      <c r="TNN11" s="158"/>
      <c r="TNO11" s="158"/>
      <c r="TNP11" s="158"/>
      <c r="TNQ11" s="158"/>
      <c r="TNR11" s="158"/>
      <c r="TNS11" s="158"/>
      <c r="TNT11" s="158"/>
      <c r="TNU11" s="158"/>
      <c r="TNV11" s="158"/>
      <c r="TNW11" s="158"/>
      <c r="TNX11" s="158"/>
      <c r="TNY11" s="158"/>
      <c r="TNZ11" s="158"/>
      <c r="TOA11" s="158"/>
      <c r="TOB11" s="158"/>
      <c r="TOC11" s="158"/>
      <c r="TOD11" s="158"/>
      <c r="TOE11" s="158"/>
      <c r="TOF11" s="158"/>
      <c r="TOG11" s="158"/>
      <c r="TOH11" s="158"/>
      <c r="TOI11" s="158"/>
      <c r="TOJ11" s="158"/>
      <c r="TOK11" s="158"/>
      <c r="TOL11" s="158"/>
      <c r="TOM11" s="158"/>
      <c r="TON11" s="158"/>
      <c r="TOO11" s="158"/>
      <c r="TOP11" s="158"/>
      <c r="TOQ11" s="158"/>
      <c r="TOR11" s="158"/>
      <c r="TOS11" s="158"/>
      <c r="TOT11" s="158"/>
      <c r="TOU11" s="158"/>
      <c r="TOV11" s="158"/>
      <c r="TOW11" s="158"/>
      <c r="TOX11" s="158"/>
      <c r="TOY11" s="158"/>
      <c r="TOZ11" s="158"/>
      <c r="TPA11" s="158"/>
      <c r="TPB11" s="158"/>
      <c r="TPC11" s="158"/>
      <c r="TPD11" s="158"/>
      <c r="TPE11" s="158"/>
      <c r="TPF11" s="158"/>
      <c r="TPG11" s="158"/>
      <c r="TPH11" s="158"/>
      <c r="TPI11" s="158"/>
      <c r="TPJ11" s="158"/>
      <c r="TPK11" s="158"/>
      <c r="TPL11" s="158"/>
      <c r="TPM11" s="158"/>
      <c r="TPN11" s="158"/>
      <c r="TPO11" s="158"/>
      <c r="TPP11" s="158"/>
      <c r="TPQ11" s="158"/>
      <c r="TPR11" s="158"/>
      <c r="TPS11" s="158"/>
      <c r="TPT11" s="158"/>
      <c r="TPU11" s="158"/>
      <c r="TPV11" s="158"/>
      <c r="TPW11" s="158"/>
      <c r="TPX11" s="158"/>
      <c r="TPY11" s="158"/>
      <c r="TPZ11" s="158"/>
      <c r="TQA11" s="158"/>
      <c r="TQB11" s="158"/>
      <c r="TQC11" s="158"/>
      <c r="TQD11" s="158"/>
      <c r="TQE11" s="158"/>
      <c r="TQF11" s="158"/>
      <c r="TQG11" s="158"/>
      <c r="TQH11" s="158"/>
      <c r="TQI11" s="158"/>
      <c r="TQJ11" s="158"/>
      <c r="TQK11" s="158"/>
      <c r="TQL11" s="158"/>
      <c r="TQM11" s="158"/>
      <c r="TQN11" s="158"/>
      <c r="TQO11" s="158"/>
      <c r="TQP11" s="158"/>
      <c r="TQQ11" s="158"/>
      <c r="TQR11" s="158"/>
      <c r="TQS11" s="158"/>
      <c r="TQT11" s="158"/>
      <c r="TQU11" s="158"/>
      <c r="TQV11" s="158"/>
      <c r="TQW11" s="158"/>
      <c r="TQX11" s="158"/>
      <c r="TQY11" s="158"/>
      <c r="TQZ11" s="158"/>
      <c r="TRA11" s="158"/>
      <c r="TRB11" s="158"/>
      <c r="TRC11" s="158"/>
      <c r="TRD11" s="158"/>
      <c r="TRE11" s="158"/>
      <c r="TRF11" s="158"/>
      <c r="TRG11" s="158"/>
      <c r="TRH11" s="158"/>
      <c r="TRI11" s="158"/>
      <c r="TRJ11" s="158"/>
      <c r="TRK11" s="158"/>
      <c r="TRL11" s="158"/>
      <c r="TRM11" s="158"/>
      <c r="TRN11" s="158"/>
      <c r="TRO11" s="158"/>
      <c r="TRP11" s="158"/>
      <c r="TRQ11" s="158"/>
      <c r="TRR11" s="158"/>
      <c r="TRS11" s="158"/>
      <c r="TRT11" s="158"/>
      <c r="TRU11" s="158"/>
      <c r="TRV11" s="158"/>
      <c r="TRW11" s="158"/>
      <c r="TRX11" s="158"/>
      <c r="TRY11" s="158"/>
      <c r="TRZ11" s="158"/>
      <c r="TSA11" s="158"/>
      <c r="TSB11" s="158"/>
      <c r="TSC11" s="158"/>
      <c r="TSD11" s="158"/>
      <c r="TSE11" s="158"/>
      <c r="TSF11" s="158"/>
      <c r="TSG11" s="158"/>
      <c r="TSH11" s="158"/>
      <c r="TSI11" s="158"/>
      <c r="TSJ11" s="158"/>
      <c r="TSK11" s="158"/>
      <c r="TSL11" s="158"/>
      <c r="TSM11" s="158"/>
      <c r="TSN11" s="158"/>
      <c r="TSO11" s="158"/>
      <c r="TSP11" s="158"/>
      <c r="TSQ11" s="158"/>
      <c r="TSR11" s="158"/>
      <c r="TSS11" s="158"/>
      <c r="TST11" s="158"/>
      <c r="TSU11" s="158"/>
      <c r="TSV11" s="158"/>
      <c r="TSW11" s="158"/>
      <c r="TSX11" s="158"/>
      <c r="TSY11" s="158"/>
      <c r="TSZ11" s="158"/>
      <c r="TTA11" s="158"/>
      <c r="TTB11" s="158"/>
      <c r="TTC11" s="158"/>
      <c r="TTD11" s="158"/>
      <c r="TTE11" s="158"/>
      <c r="TTF11" s="158"/>
      <c r="TTG11" s="158"/>
      <c r="TTH11" s="158"/>
      <c r="TTI11" s="158"/>
      <c r="TTJ11" s="158"/>
      <c r="TTK11" s="158"/>
      <c r="TTL11" s="158"/>
      <c r="TTM11" s="158"/>
      <c r="TTN11" s="158"/>
      <c r="TTO11" s="158"/>
      <c r="TTP11" s="158"/>
      <c r="TTQ11" s="158"/>
      <c r="TTR11" s="158"/>
      <c r="TTS11" s="158"/>
      <c r="TTT11" s="158"/>
      <c r="TTU11" s="158"/>
      <c r="TTV11" s="158"/>
      <c r="TTW11" s="158"/>
      <c r="TTX11" s="158"/>
      <c r="TTY11" s="158"/>
      <c r="TTZ11" s="158"/>
      <c r="TUA11" s="158"/>
      <c r="TUB11" s="158"/>
      <c r="TUC11" s="158"/>
      <c r="TUD11" s="158"/>
      <c r="TUE11" s="158"/>
      <c r="TUF11" s="158"/>
      <c r="TUG11" s="158"/>
      <c r="TUH11" s="158"/>
      <c r="TUI11" s="158"/>
      <c r="TUJ11" s="158"/>
      <c r="TUK11" s="158"/>
      <c r="TUL11" s="158"/>
      <c r="TUM11" s="158"/>
      <c r="TUN11" s="158"/>
      <c r="TUO11" s="158"/>
      <c r="TUP11" s="158"/>
      <c r="TUQ11" s="158"/>
      <c r="TUR11" s="158"/>
      <c r="TUS11" s="158"/>
      <c r="TUT11" s="158"/>
      <c r="TUU11" s="158"/>
      <c r="TUV11" s="158"/>
      <c r="TUW11" s="158"/>
      <c r="TUX11" s="158"/>
      <c r="TUY11" s="158"/>
      <c r="TUZ11" s="158"/>
      <c r="TVA11" s="158"/>
      <c r="TVB11" s="158"/>
      <c r="TVC11" s="158"/>
      <c r="TVD11" s="158"/>
      <c r="TVE11" s="158"/>
      <c r="TVF11" s="158"/>
      <c r="TVG11" s="158"/>
      <c r="TVH11" s="158"/>
      <c r="TVI11" s="158"/>
      <c r="TVJ11" s="158"/>
      <c r="TVK11" s="158"/>
      <c r="TVL11" s="158"/>
      <c r="TVM11" s="158"/>
      <c r="TVN11" s="158"/>
      <c r="TVO11" s="158"/>
      <c r="TVP11" s="158"/>
      <c r="TVQ11" s="158"/>
      <c r="TVR11" s="158"/>
      <c r="TVS11" s="158"/>
      <c r="TVT11" s="158"/>
      <c r="TVU11" s="158"/>
      <c r="TVV11" s="158"/>
      <c r="TVW11" s="158"/>
      <c r="TVX11" s="158"/>
      <c r="TVY11" s="158"/>
      <c r="TVZ11" s="158"/>
      <c r="TWA11" s="158"/>
      <c r="TWB11" s="158"/>
      <c r="TWC11" s="158"/>
      <c r="TWD11" s="158"/>
      <c r="TWE11" s="158"/>
      <c r="TWF11" s="158"/>
      <c r="TWG11" s="158"/>
      <c r="TWH11" s="158"/>
      <c r="TWI11" s="158"/>
      <c r="TWJ11" s="158"/>
      <c r="TWK11" s="158"/>
      <c r="TWL11" s="158"/>
      <c r="TWM11" s="158"/>
      <c r="TWN11" s="158"/>
      <c r="TWO11" s="158"/>
      <c r="TWP11" s="158"/>
      <c r="TWQ11" s="158"/>
      <c r="TWR11" s="158"/>
      <c r="TWS11" s="158"/>
      <c r="TWT11" s="158"/>
      <c r="TWU11" s="158"/>
      <c r="TWV11" s="158"/>
      <c r="TWW11" s="158"/>
      <c r="TWX11" s="158"/>
      <c r="TWY11" s="158"/>
      <c r="TWZ11" s="158"/>
      <c r="TXA11" s="158"/>
      <c r="TXB11" s="158"/>
      <c r="TXC11" s="158"/>
      <c r="TXD11" s="158"/>
      <c r="TXE11" s="158"/>
      <c r="TXF11" s="158"/>
      <c r="TXG11" s="158"/>
      <c r="TXH11" s="158"/>
      <c r="TXI11" s="158"/>
      <c r="TXJ11" s="158"/>
      <c r="TXK11" s="158"/>
      <c r="TXL11" s="158"/>
      <c r="TXM11" s="158"/>
      <c r="TXN11" s="158"/>
      <c r="TXO11" s="158"/>
      <c r="TXP11" s="158"/>
      <c r="TXQ11" s="158"/>
      <c r="TXR11" s="158"/>
      <c r="TXS11" s="158"/>
      <c r="TXT11" s="158"/>
      <c r="TXU11" s="158"/>
      <c r="TXV11" s="158"/>
      <c r="TXW11" s="158"/>
      <c r="TXX11" s="158"/>
      <c r="TXY11" s="158"/>
      <c r="TXZ11" s="158"/>
      <c r="TYA11" s="158"/>
      <c r="TYB11" s="158"/>
      <c r="TYC11" s="158"/>
      <c r="TYD11" s="158"/>
      <c r="TYE11" s="158"/>
      <c r="TYF11" s="158"/>
      <c r="TYG11" s="158"/>
      <c r="TYH11" s="158"/>
      <c r="TYI11" s="158"/>
      <c r="TYJ11" s="158"/>
      <c r="TYK11" s="158"/>
      <c r="TYL11" s="158"/>
      <c r="TYM11" s="158"/>
      <c r="TYN11" s="158"/>
      <c r="TYO11" s="158"/>
      <c r="TYP11" s="158"/>
      <c r="TYQ11" s="158"/>
      <c r="TYR11" s="158"/>
      <c r="TYS11" s="158"/>
      <c r="TYT11" s="158"/>
      <c r="TYU11" s="158"/>
      <c r="TYV11" s="158"/>
      <c r="TYW11" s="158"/>
      <c r="TYX11" s="158"/>
      <c r="TYY11" s="158"/>
      <c r="TYZ11" s="158"/>
      <c r="TZA11" s="158"/>
      <c r="TZB11" s="158"/>
      <c r="TZC11" s="158"/>
      <c r="TZD11" s="158"/>
      <c r="TZE11" s="158"/>
      <c r="TZF11" s="158"/>
      <c r="TZG11" s="158"/>
      <c r="TZH11" s="158"/>
      <c r="TZI11" s="158"/>
      <c r="TZJ11" s="158"/>
      <c r="TZK11" s="158"/>
      <c r="TZL11" s="158"/>
      <c r="TZM11" s="158"/>
      <c r="TZN11" s="158"/>
      <c r="TZO11" s="158"/>
      <c r="TZP11" s="158"/>
      <c r="TZQ11" s="158"/>
      <c r="TZR11" s="158"/>
      <c r="TZS11" s="158"/>
      <c r="TZT11" s="158"/>
      <c r="TZU11" s="158"/>
      <c r="TZV11" s="158"/>
      <c r="TZW11" s="158"/>
      <c r="TZX11" s="158"/>
      <c r="TZY11" s="158"/>
      <c r="TZZ11" s="158"/>
      <c r="UAA11" s="158"/>
      <c r="UAB11" s="158"/>
      <c r="UAC11" s="158"/>
      <c r="UAD11" s="158"/>
      <c r="UAE11" s="158"/>
      <c r="UAF11" s="158"/>
      <c r="UAG11" s="158"/>
      <c r="UAH11" s="158"/>
      <c r="UAI11" s="158"/>
      <c r="UAJ11" s="158"/>
      <c r="UAK11" s="158"/>
      <c r="UAL11" s="158"/>
      <c r="UAM11" s="158"/>
      <c r="UAN11" s="158"/>
      <c r="UAO11" s="158"/>
      <c r="UAP11" s="158"/>
      <c r="UAQ11" s="158"/>
      <c r="UAR11" s="158"/>
      <c r="UAS11" s="158"/>
      <c r="UAT11" s="158"/>
      <c r="UAU11" s="158"/>
      <c r="UAV11" s="158"/>
      <c r="UAW11" s="158"/>
      <c r="UAX11" s="158"/>
      <c r="UAY11" s="158"/>
      <c r="UAZ11" s="158"/>
      <c r="UBA11" s="158"/>
      <c r="UBB11" s="158"/>
      <c r="UBC11" s="158"/>
      <c r="UBD11" s="158"/>
      <c r="UBE11" s="158"/>
      <c r="UBF11" s="158"/>
      <c r="UBG11" s="158"/>
      <c r="UBH11" s="158"/>
      <c r="UBI11" s="158"/>
      <c r="UBJ11" s="158"/>
      <c r="UBK11" s="158"/>
      <c r="UBL11" s="158"/>
      <c r="UBM11" s="158"/>
      <c r="UBN11" s="158"/>
      <c r="UBO11" s="158"/>
      <c r="UBP11" s="158"/>
      <c r="UBQ11" s="158"/>
      <c r="UBR11" s="158"/>
      <c r="UBS11" s="158"/>
      <c r="UBT11" s="158"/>
      <c r="UBU11" s="158"/>
      <c r="UBV11" s="158"/>
      <c r="UBW11" s="158"/>
      <c r="UBX11" s="158"/>
      <c r="UBY11" s="158"/>
      <c r="UBZ11" s="158"/>
      <c r="UCA11" s="158"/>
      <c r="UCB11" s="158"/>
      <c r="UCC11" s="158"/>
      <c r="UCD11" s="158"/>
      <c r="UCE11" s="158"/>
      <c r="UCF11" s="158"/>
      <c r="UCG11" s="158"/>
      <c r="UCH11" s="158"/>
      <c r="UCI11" s="158"/>
      <c r="UCJ11" s="158"/>
      <c r="UCK11" s="158"/>
      <c r="UCL11" s="158"/>
      <c r="UCM11" s="158"/>
      <c r="UCN11" s="158"/>
      <c r="UCO11" s="158"/>
      <c r="UCP11" s="158"/>
      <c r="UCQ11" s="158"/>
      <c r="UCR11" s="158"/>
      <c r="UCS11" s="158"/>
      <c r="UCT11" s="158"/>
      <c r="UCU11" s="158"/>
      <c r="UCV11" s="158"/>
      <c r="UCW11" s="158"/>
      <c r="UCX11" s="158"/>
      <c r="UCY11" s="158"/>
      <c r="UCZ11" s="158"/>
      <c r="UDA11" s="158"/>
      <c r="UDB11" s="158"/>
      <c r="UDC11" s="158"/>
      <c r="UDD11" s="158"/>
      <c r="UDE11" s="158"/>
      <c r="UDF11" s="158"/>
      <c r="UDG11" s="158"/>
      <c r="UDH11" s="158"/>
      <c r="UDI11" s="158"/>
      <c r="UDJ11" s="158"/>
      <c r="UDK11" s="158"/>
      <c r="UDL11" s="158"/>
      <c r="UDM11" s="158"/>
      <c r="UDN11" s="158"/>
      <c r="UDO11" s="158"/>
      <c r="UDP11" s="158"/>
      <c r="UDQ11" s="158"/>
      <c r="UDR11" s="158"/>
      <c r="UDS11" s="158"/>
      <c r="UDT11" s="158"/>
      <c r="UDU11" s="158"/>
      <c r="UDV11" s="158"/>
      <c r="UDW11" s="158"/>
      <c r="UDX11" s="158"/>
      <c r="UDY11" s="158"/>
      <c r="UDZ11" s="158"/>
      <c r="UEA11" s="158"/>
      <c r="UEB11" s="158"/>
      <c r="UEC11" s="158"/>
      <c r="UED11" s="158"/>
      <c r="UEE11" s="158"/>
      <c r="UEF11" s="158"/>
      <c r="UEG11" s="158"/>
      <c r="UEH11" s="158"/>
      <c r="UEI11" s="158"/>
      <c r="UEJ11" s="158"/>
      <c r="UEK11" s="158"/>
      <c r="UEL11" s="158"/>
      <c r="UEM11" s="158"/>
      <c r="UEN11" s="158"/>
      <c r="UEO11" s="158"/>
      <c r="UEP11" s="158"/>
      <c r="UEQ11" s="158"/>
      <c r="UER11" s="158"/>
      <c r="UES11" s="158"/>
      <c r="UET11" s="158"/>
      <c r="UEU11" s="158"/>
      <c r="UEV11" s="158"/>
      <c r="UEW11" s="158"/>
      <c r="UEX11" s="158"/>
      <c r="UEY11" s="158"/>
      <c r="UEZ11" s="158"/>
      <c r="UFA11" s="158"/>
      <c r="UFB11" s="158"/>
      <c r="UFC11" s="158"/>
      <c r="UFD11" s="158"/>
      <c r="UFE11" s="158"/>
      <c r="UFF11" s="158"/>
      <c r="UFG11" s="158"/>
      <c r="UFH11" s="158"/>
      <c r="UFI11" s="158"/>
      <c r="UFJ11" s="158"/>
      <c r="UFK11" s="158"/>
      <c r="UFL11" s="158"/>
      <c r="UFM11" s="158"/>
      <c r="UFN11" s="158"/>
      <c r="UFO11" s="158"/>
      <c r="UFP11" s="158"/>
      <c r="UFQ11" s="158"/>
      <c r="UFR11" s="158"/>
      <c r="UFS11" s="158"/>
      <c r="UFT11" s="158"/>
      <c r="UFU11" s="158"/>
      <c r="UFV11" s="158"/>
      <c r="UFW11" s="158"/>
      <c r="UFX11" s="158"/>
      <c r="UFY11" s="158"/>
      <c r="UFZ11" s="158"/>
      <c r="UGA11" s="158"/>
      <c r="UGB11" s="158"/>
      <c r="UGC11" s="158"/>
      <c r="UGD11" s="158"/>
      <c r="UGE11" s="158"/>
      <c r="UGF11" s="158"/>
      <c r="UGG11" s="158"/>
      <c r="UGH11" s="158"/>
      <c r="UGI11" s="158"/>
      <c r="UGJ11" s="158"/>
      <c r="UGK11" s="158"/>
      <c r="UGL11" s="158"/>
      <c r="UGM11" s="158"/>
      <c r="UGN11" s="158"/>
      <c r="UGO11" s="158"/>
      <c r="UGP11" s="158"/>
      <c r="UGQ11" s="158"/>
      <c r="UGR11" s="158"/>
      <c r="UGS11" s="158"/>
      <c r="UGT11" s="158"/>
      <c r="UGU11" s="158"/>
      <c r="UGV11" s="158"/>
      <c r="UGW11" s="158"/>
      <c r="UGX11" s="158"/>
      <c r="UGY11" s="158"/>
      <c r="UGZ11" s="158"/>
      <c r="UHA11" s="158"/>
      <c r="UHB11" s="158"/>
      <c r="UHC11" s="158"/>
      <c r="UHD11" s="158"/>
      <c r="UHE11" s="158"/>
      <c r="UHF11" s="158"/>
      <c r="UHG11" s="158"/>
      <c r="UHH11" s="158"/>
      <c r="UHI11" s="158"/>
      <c r="UHJ11" s="158"/>
      <c r="UHK11" s="158"/>
      <c r="UHL11" s="158"/>
      <c r="UHM11" s="158"/>
      <c r="UHN11" s="158"/>
      <c r="UHO11" s="158"/>
      <c r="UHP11" s="158"/>
      <c r="UHQ11" s="158"/>
      <c r="UHR11" s="158"/>
      <c r="UHS11" s="158"/>
      <c r="UHT11" s="158"/>
      <c r="UHU11" s="158"/>
      <c r="UHV11" s="158"/>
      <c r="UHW11" s="158"/>
      <c r="UHX11" s="158"/>
      <c r="UHY11" s="158"/>
      <c r="UHZ11" s="158"/>
      <c r="UIA11" s="158"/>
      <c r="UIB11" s="158"/>
      <c r="UIC11" s="158"/>
      <c r="UID11" s="158"/>
      <c r="UIE11" s="158"/>
      <c r="UIF11" s="158"/>
      <c r="UIG11" s="158"/>
      <c r="UIH11" s="158"/>
      <c r="UII11" s="158"/>
      <c r="UIJ11" s="158"/>
      <c r="UIK11" s="158"/>
      <c r="UIL11" s="158"/>
      <c r="UIM11" s="158"/>
      <c r="UIN11" s="158"/>
      <c r="UIO11" s="158"/>
      <c r="UIP11" s="158"/>
      <c r="UIQ11" s="158"/>
      <c r="UIR11" s="158"/>
      <c r="UIS11" s="158"/>
      <c r="UIT11" s="158"/>
      <c r="UIU11" s="158"/>
      <c r="UIV11" s="158"/>
      <c r="UIW11" s="158"/>
      <c r="UIX11" s="158"/>
      <c r="UIY11" s="158"/>
      <c r="UIZ11" s="158"/>
      <c r="UJA11" s="158"/>
      <c r="UJB11" s="158"/>
      <c r="UJC11" s="158"/>
      <c r="UJD11" s="158"/>
      <c r="UJE11" s="158"/>
      <c r="UJF11" s="158"/>
      <c r="UJG11" s="158"/>
      <c r="UJH11" s="158"/>
      <c r="UJI11" s="158"/>
      <c r="UJJ11" s="158"/>
      <c r="UJK11" s="158"/>
      <c r="UJL11" s="158"/>
      <c r="UJM11" s="158"/>
      <c r="UJN11" s="158"/>
      <c r="UJO11" s="158"/>
      <c r="UJP11" s="158"/>
      <c r="UJQ11" s="158"/>
      <c r="UJR11" s="158"/>
      <c r="UJS11" s="158"/>
      <c r="UJT11" s="158"/>
      <c r="UJU11" s="158"/>
      <c r="UJV11" s="158"/>
      <c r="UJW11" s="158"/>
      <c r="UJX11" s="158"/>
      <c r="UJY11" s="158"/>
      <c r="UJZ11" s="158"/>
      <c r="UKA11" s="158"/>
      <c r="UKB11" s="158"/>
      <c r="UKC11" s="158"/>
      <c r="UKD11" s="158"/>
      <c r="UKE11" s="158"/>
      <c r="UKF11" s="158"/>
      <c r="UKG11" s="158"/>
      <c r="UKH11" s="158"/>
      <c r="UKI11" s="158"/>
      <c r="UKJ11" s="158"/>
      <c r="UKK11" s="158"/>
      <c r="UKL11" s="158"/>
      <c r="UKM11" s="158"/>
      <c r="UKN11" s="158"/>
      <c r="UKO11" s="158"/>
      <c r="UKP11" s="158"/>
      <c r="UKQ11" s="158"/>
      <c r="UKR11" s="158"/>
      <c r="UKS11" s="158"/>
      <c r="UKT11" s="158"/>
      <c r="UKU11" s="158"/>
      <c r="UKV11" s="158"/>
      <c r="UKW11" s="158"/>
      <c r="UKX11" s="158"/>
      <c r="UKY11" s="158"/>
      <c r="UKZ11" s="158"/>
      <c r="ULA11" s="158"/>
      <c r="ULB11" s="158"/>
      <c r="ULC11" s="158"/>
      <c r="ULD11" s="158"/>
      <c r="ULE11" s="158"/>
      <c r="ULF11" s="158"/>
      <c r="ULG11" s="158"/>
      <c r="ULH11" s="158"/>
      <c r="ULI11" s="158"/>
      <c r="ULJ11" s="158"/>
      <c r="ULK11" s="158"/>
      <c r="ULL11" s="158"/>
      <c r="ULM11" s="158"/>
      <c r="ULN11" s="158"/>
      <c r="ULO11" s="158"/>
      <c r="ULP11" s="158"/>
      <c r="ULQ11" s="158"/>
      <c r="ULR11" s="158"/>
      <c r="ULS11" s="158"/>
      <c r="ULT11" s="158"/>
      <c r="ULU11" s="158"/>
      <c r="ULV11" s="158"/>
      <c r="ULW11" s="158"/>
      <c r="ULX11" s="158"/>
      <c r="ULY11" s="158"/>
      <c r="ULZ11" s="158"/>
      <c r="UMA11" s="158"/>
      <c r="UMB11" s="158"/>
      <c r="UMC11" s="158"/>
      <c r="UMD11" s="158"/>
      <c r="UME11" s="158"/>
      <c r="UMF11" s="158"/>
      <c r="UMG11" s="158"/>
      <c r="UMH11" s="158"/>
      <c r="UMI11" s="158"/>
      <c r="UMJ11" s="158"/>
      <c r="UMK11" s="158"/>
      <c r="UML11" s="158"/>
      <c r="UMM11" s="158"/>
      <c r="UMN11" s="158"/>
      <c r="UMO11" s="158"/>
      <c r="UMP11" s="158"/>
      <c r="UMQ11" s="158"/>
      <c r="UMR11" s="158"/>
      <c r="UMS11" s="158"/>
      <c r="UMT11" s="158"/>
      <c r="UMU11" s="158"/>
      <c r="UMV11" s="158"/>
      <c r="UMW11" s="158"/>
      <c r="UMX11" s="158"/>
      <c r="UMY11" s="158"/>
      <c r="UMZ11" s="158"/>
      <c r="UNA11" s="158"/>
      <c r="UNB11" s="158"/>
      <c r="UNC11" s="158"/>
      <c r="UND11" s="158"/>
      <c r="UNE11" s="158"/>
      <c r="UNF11" s="158"/>
      <c r="UNG11" s="158"/>
      <c r="UNH11" s="158"/>
      <c r="UNI11" s="158"/>
      <c r="UNJ11" s="158"/>
      <c r="UNK11" s="158"/>
      <c r="UNL11" s="158"/>
      <c r="UNM11" s="158"/>
      <c r="UNN11" s="158"/>
      <c r="UNO11" s="158"/>
      <c r="UNP11" s="158"/>
      <c r="UNQ11" s="158"/>
      <c r="UNR11" s="158"/>
      <c r="UNS11" s="158"/>
      <c r="UNT11" s="158"/>
      <c r="UNU11" s="158"/>
      <c r="UNV11" s="158"/>
      <c r="UNW11" s="158"/>
      <c r="UNX11" s="158"/>
      <c r="UNY11" s="158"/>
      <c r="UNZ11" s="158"/>
      <c r="UOA11" s="158"/>
      <c r="UOB11" s="158"/>
      <c r="UOC11" s="158"/>
      <c r="UOD11" s="158"/>
      <c r="UOE11" s="158"/>
      <c r="UOF11" s="158"/>
      <c r="UOG11" s="158"/>
      <c r="UOH11" s="158"/>
      <c r="UOI11" s="158"/>
      <c r="UOJ11" s="158"/>
      <c r="UOK11" s="158"/>
      <c r="UOL11" s="158"/>
      <c r="UOM11" s="158"/>
      <c r="UON11" s="158"/>
      <c r="UOO11" s="158"/>
      <c r="UOP11" s="158"/>
      <c r="UOQ11" s="158"/>
      <c r="UOR11" s="158"/>
      <c r="UOS11" s="158"/>
      <c r="UOT11" s="158"/>
      <c r="UOU11" s="158"/>
      <c r="UOV11" s="158"/>
      <c r="UOW11" s="158"/>
      <c r="UOX11" s="158"/>
      <c r="UOY11" s="158"/>
      <c r="UOZ11" s="158"/>
      <c r="UPA11" s="158"/>
      <c r="UPB11" s="158"/>
      <c r="UPC11" s="158"/>
      <c r="UPD11" s="158"/>
      <c r="UPE11" s="158"/>
      <c r="UPF11" s="158"/>
      <c r="UPG11" s="158"/>
      <c r="UPH11" s="158"/>
      <c r="UPI11" s="158"/>
      <c r="UPJ11" s="158"/>
      <c r="UPK11" s="158"/>
      <c r="UPL11" s="158"/>
      <c r="UPM11" s="158"/>
      <c r="UPN11" s="158"/>
      <c r="UPO11" s="158"/>
      <c r="UPP11" s="158"/>
      <c r="UPQ11" s="158"/>
      <c r="UPR11" s="158"/>
      <c r="UPS11" s="158"/>
      <c r="UPT11" s="158"/>
      <c r="UPU11" s="158"/>
      <c r="UPV11" s="158"/>
      <c r="UPW11" s="158"/>
      <c r="UPX11" s="158"/>
      <c r="UPY11" s="158"/>
      <c r="UPZ11" s="158"/>
      <c r="UQA11" s="158"/>
      <c r="UQB11" s="158"/>
      <c r="UQC11" s="158"/>
      <c r="UQD11" s="158"/>
      <c r="UQE11" s="158"/>
      <c r="UQF11" s="158"/>
      <c r="UQG11" s="158"/>
      <c r="UQH11" s="158"/>
      <c r="UQI11" s="158"/>
      <c r="UQJ11" s="158"/>
      <c r="UQK11" s="158"/>
      <c r="UQL11" s="158"/>
      <c r="UQM11" s="158"/>
      <c r="UQN11" s="158"/>
      <c r="UQO11" s="158"/>
      <c r="UQP11" s="158"/>
      <c r="UQQ11" s="158"/>
      <c r="UQR11" s="158"/>
      <c r="UQS11" s="158"/>
      <c r="UQT11" s="158"/>
      <c r="UQU11" s="158"/>
      <c r="UQV11" s="158"/>
      <c r="UQW11" s="158"/>
      <c r="UQX11" s="158"/>
      <c r="UQY11" s="158"/>
      <c r="UQZ11" s="158"/>
      <c r="URA11" s="158"/>
      <c r="URB11" s="158"/>
      <c r="URC11" s="158"/>
      <c r="URD11" s="158"/>
      <c r="URE11" s="158"/>
      <c r="URF11" s="158"/>
      <c r="URG11" s="158"/>
      <c r="URH11" s="158"/>
      <c r="URI11" s="158"/>
      <c r="URJ11" s="158"/>
      <c r="URK11" s="158"/>
      <c r="URL11" s="158"/>
      <c r="URM11" s="158"/>
      <c r="URN11" s="158"/>
      <c r="URO11" s="158"/>
      <c r="URP11" s="158"/>
      <c r="URQ11" s="158"/>
      <c r="URR11" s="158"/>
      <c r="URS11" s="158"/>
      <c r="URT11" s="158"/>
      <c r="URU11" s="158"/>
      <c r="URV11" s="158"/>
      <c r="URW11" s="158"/>
      <c r="URX11" s="158"/>
      <c r="URY11" s="158"/>
      <c r="URZ11" s="158"/>
      <c r="USA11" s="158"/>
      <c r="USB11" s="158"/>
      <c r="USC11" s="158"/>
      <c r="USD11" s="158"/>
      <c r="USE11" s="158"/>
      <c r="USF11" s="158"/>
      <c r="USG11" s="158"/>
      <c r="USH11" s="158"/>
      <c r="USI11" s="158"/>
      <c r="USJ11" s="158"/>
      <c r="USK11" s="158"/>
      <c r="USL11" s="158"/>
      <c r="USM11" s="158"/>
      <c r="USN11" s="158"/>
      <c r="USO11" s="158"/>
      <c r="USP11" s="158"/>
      <c r="USQ11" s="158"/>
      <c r="USR11" s="158"/>
      <c r="USS11" s="158"/>
      <c r="UST11" s="158"/>
      <c r="USU11" s="158"/>
      <c r="USV11" s="158"/>
      <c r="USW11" s="158"/>
      <c r="USX11" s="158"/>
      <c r="USY11" s="158"/>
      <c r="USZ11" s="158"/>
      <c r="UTA11" s="158"/>
      <c r="UTB11" s="158"/>
      <c r="UTC11" s="158"/>
      <c r="UTD11" s="158"/>
      <c r="UTE11" s="158"/>
      <c r="UTF11" s="158"/>
      <c r="UTG11" s="158"/>
      <c r="UTH11" s="158"/>
      <c r="UTI11" s="158"/>
      <c r="UTJ11" s="158"/>
      <c r="UTK11" s="158"/>
      <c r="UTL11" s="158"/>
      <c r="UTM11" s="158"/>
      <c r="UTN11" s="158"/>
      <c r="UTO11" s="158"/>
      <c r="UTP11" s="158"/>
      <c r="UTQ11" s="158"/>
      <c r="UTR11" s="158"/>
      <c r="UTS11" s="158"/>
      <c r="UTT11" s="158"/>
      <c r="UTU11" s="158"/>
      <c r="UTV11" s="158"/>
      <c r="UTW11" s="158"/>
      <c r="UTX11" s="158"/>
      <c r="UTY11" s="158"/>
      <c r="UTZ11" s="158"/>
      <c r="UUA11" s="158"/>
      <c r="UUB11" s="158"/>
      <c r="UUC11" s="158"/>
      <c r="UUD11" s="158"/>
      <c r="UUE11" s="158"/>
      <c r="UUF11" s="158"/>
      <c r="UUG11" s="158"/>
      <c r="UUH11" s="158"/>
      <c r="UUI11" s="158"/>
      <c r="UUJ11" s="158"/>
      <c r="UUK11" s="158"/>
      <c r="UUL11" s="158"/>
      <c r="UUM11" s="158"/>
      <c r="UUN11" s="158"/>
      <c r="UUO11" s="158"/>
      <c r="UUP11" s="158"/>
      <c r="UUQ11" s="158"/>
      <c r="UUR11" s="158"/>
      <c r="UUS11" s="158"/>
      <c r="UUT11" s="158"/>
      <c r="UUU11" s="158"/>
      <c r="UUV11" s="158"/>
      <c r="UUW11" s="158"/>
      <c r="UUX11" s="158"/>
      <c r="UUY11" s="158"/>
      <c r="UUZ11" s="158"/>
      <c r="UVA11" s="158"/>
      <c r="UVB11" s="158"/>
      <c r="UVC11" s="158"/>
      <c r="UVD11" s="158"/>
      <c r="UVE11" s="158"/>
      <c r="UVF11" s="158"/>
      <c r="UVG11" s="158"/>
      <c r="UVH11" s="158"/>
      <c r="UVI11" s="158"/>
      <c r="UVJ11" s="158"/>
      <c r="UVK11" s="158"/>
      <c r="UVL11" s="158"/>
      <c r="UVM11" s="158"/>
      <c r="UVN11" s="158"/>
      <c r="UVO11" s="158"/>
      <c r="UVP11" s="158"/>
      <c r="UVQ11" s="158"/>
      <c r="UVR11" s="158"/>
      <c r="UVS11" s="158"/>
      <c r="UVT11" s="158"/>
      <c r="UVU11" s="158"/>
      <c r="UVV11" s="158"/>
      <c r="UVW11" s="158"/>
      <c r="UVX11" s="158"/>
      <c r="UVY11" s="158"/>
      <c r="UVZ11" s="158"/>
      <c r="UWA11" s="158"/>
      <c r="UWB11" s="158"/>
      <c r="UWC11" s="158"/>
      <c r="UWD11" s="158"/>
      <c r="UWE11" s="158"/>
      <c r="UWF11" s="158"/>
      <c r="UWG11" s="158"/>
      <c r="UWH11" s="158"/>
      <c r="UWI11" s="158"/>
      <c r="UWJ11" s="158"/>
      <c r="UWK11" s="158"/>
      <c r="UWL11" s="158"/>
      <c r="UWM11" s="158"/>
      <c r="UWN11" s="158"/>
      <c r="UWO11" s="158"/>
      <c r="UWP11" s="158"/>
      <c r="UWQ11" s="158"/>
      <c r="UWR11" s="158"/>
      <c r="UWS11" s="158"/>
      <c r="UWT11" s="158"/>
      <c r="UWU11" s="158"/>
      <c r="UWV11" s="158"/>
      <c r="UWW11" s="158"/>
      <c r="UWX11" s="158"/>
      <c r="UWY11" s="158"/>
      <c r="UWZ11" s="158"/>
      <c r="UXA11" s="158"/>
      <c r="UXB11" s="158"/>
      <c r="UXC11" s="158"/>
      <c r="UXD11" s="158"/>
      <c r="UXE11" s="158"/>
      <c r="UXF11" s="158"/>
      <c r="UXG11" s="158"/>
      <c r="UXH11" s="158"/>
      <c r="UXI11" s="158"/>
      <c r="UXJ11" s="158"/>
      <c r="UXK11" s="158"/>
      <c r="UXL11" s="158"/>
      <c r="UXM11" s="158"/>
      <c r="UXN11" s="158"/>
      <c r="UXO11" s="158"/>
      <c r="UXP11" s="158"/>
      <c r="UXQ11" s="158"/>
      <c r="UXR11" s="158"/>
      <c r="UXS11" s="158"/>
      <c r="UXT11" s="158"/>
      <c r="UXU11" s="158"/>
      <c r="UXV11" s="158"/>
      <c r="UXW11" s="158"/>
      <c r="UXX11" s="158"/>
      <c r="UXY11" s="158"/>
      <c r="UXZ11" s="158"/>
      <c r="UYA11" s="158"/>
      <c r="UYB11" s="158"/>
      <c r="UYC11" s="158"/>
      <c r="UYD11" s="158"/>
      <c r="UYE11" s="158"/>
      <c r="UYF11" s="158"/>
      <c r="UYG11" s="158"/>
      <c r="UYH11" s="158"/>
      <c r="UYI11" s="158"/>
      <c r="UYJ11" s="158"/>
      <c r="UYK11" s="158"/>
      <c r="UYL11" s="158"/>
      <c r="UYM11" s="158"/>
      <c r="UYN11" s="158"/>
      <c r="UYO11" s="158"/>
      <c r="UYP11" s="158"/>
      <c r="UYQ11" s="158"/>
      <c r="UYR11" s="158"/>
      <c r="UYS11" s="158"/>
      <c r="UYT11" s="158"/>
      <c r="UYU11" s="158"/>
      <c r="UYV11" s="158"/>
      <c r="UYW11" s="158"/>
      <c r="UYX11" s="158"/>
      <c r="UYY11" s="158"/>
      <c r="UYZ11" s="158"/>
      <c r="UZA11" s="158"/>
      <c r="UZB11" s="158"/>
      <c r="UZC11" s="158"/>
      <c r="UZD11" s="158"/>
      <c r="UZE11" s="158"/>
      <c r="UZF11" s="158"/>
      <c r="UZG11" s="158"/>
      <c r="UZH11" s="158"/>
      <c r="UZI11" s="158"/>
      <c r="UZJ11" s="158"/>
      <c r="UZK11" s="158"/>
      <c r="UZL11" s="158"/>
      <c r="UZM11" s="158"/>
      <c r="UZN11" s="158"/>
      <c r="UZO11" s="158"/>
      <c r="UZP11" s="158"/>
      <c r="UZQ11" s="158"/>
      <c r="UZR11" s="158"/>
      <c r="UZS11" s="158"/>
      <c r="UZT11" s="158"/>
      <c r="UZU11" s="158"/>
      <c r="UZV11" s="158"/>
      <c r="UZW11" s="158"/>
      <c r="UZX11" s="158"/>
      <c r="UZY11" s="158"/>
      <c r="UZZ11" s="158"/>
      <c r="VAA11" s="158"/>
      <c r="VAB11" s="158"/>
      <c r="VAC11" s="158"/>
      <c r="VAD11" s="158"/>
      <c r="VAE11" s="158"/>
      <c r="VAF11" s="158"/>
      <c r="VAG11" s="158"/>
      <c r="VAH11" s="158"/>
      <c r="VAI11" s="158"/>
      <c r="VAJ11" s="158"/>
      <c r="VAK11" s="158"/>
      <c r="VAL11" s="158"/>
      <c r="VAM11" s="158"/>
      <c r="VAN11" s="158"/>
      <c r="VAO11" s="158"/>
      <c r="VAP11" s="158"/>
      <c r="VAQ11" s="158"/>
      <c r="VAR11" s="158"/>
      <c r="VAS11" s="158"/>
      <c r="VAT11" s="158"/>
      <c r="VAU11" s="158"/>
      <c r="VAV11" s="158"/>
      <c r="VAW11" s="158"/>
      <c r="VAX11" s="158"/>
      <c r="VAY11" s="158"/>
      <c r="VAZ11" s="158"/>
      <c r="VBA11" s="158"/>
      <c r="VBB11" s="158"/>
      <c r="VBC11" s="158"/>
      <c r="VBD11" s="158"/>
      <c r="VBE11" s="158"/>
      <c r="VBF11" s="158"/>
      <c r="VBG11" s="158"/>
      <c r="VBH11" s="158"/>
      <c r="VBI11" s="158"/>
      <c r="VBJ11" s="158"/>
      <c r="VBK11" s="158"/>
      <c r="VBL11" s="158"/>
      <c r="VBM11" s="158"/>
      <c r="VBN11" s="158"/>
      <c r="VBO11" s="158"/>
      <c r="VBP11" s="158"/>
      <c r="VBQ11" s="158"/>
      <c r="VBR11" s="158"/>
      <c r="VBS11" s="158"/>
      <c r="VBT11" s="158"/>
      <c r="VBU11" s="158"/>
      <c r="VBV11" s="158"/>
      <c r="VBW11" s="158"/>
      <c r="VBX11" s="158"/>
      <c r="VBY11" s="158"/>
      <c r="VBZ11" s="158"/>
      <c r="VCA11" s="158"/>
      <c r="VCB11" s="158"/>
      <c r="VCC11" s="158"/>
      <c r="VCD11" s="158"/>
      <c r="VCE11" s="158"/>
      <c r="VCF11" s="158"/>
      <c r="VCG11" s="158"/>
      <c r="VCH11" s="158"/>
      <c r="VCI11" s="158"/>
      <c r="VCJ11" s="158"/>
      <c r="VCK11" s="158"/>
      <c r="VCL11" s="158"/>
      <c r="VCM11" s="158"/>
      <c r="VCN11" s="158"/>
      <c r="VCO11" s="158"/>
      <c r="VCP11" s="158"/>
      <c r="VCQ11" s="158"/>
      <c r="VCR11" s="158"/>
      <c r="VCS11" s="158"/>
      <c r="VCT11" s="158"/>
      <c r="VCU11" s="158"/>
      <c r="VCV11" s="158"/>
      <c r="VCW11" s="158"/>
      <c r="VCX11" s="158"/>
      <c r="VCY11" s="158"/>
      <c r="VCZ11" s="158"/>
      <c r="VDA11" s="158"/>
      <c r="VDB11" s="158"/>
      <c r="VDC11" s="158"/>
      <c r="VDD11" s="158"/>
      <c r="VDE11" s="158"/>
      <c r="VDF11" s="158"/>
      <c r="VDG11" s="158"/>
      <c r="VDH11" s="158"/>
      <c r="VDI11" s="158"/>
      <c r="VDJ11" s="158"/>
      <c r="VDK11" s="158"/>
      <c r="VDL11" s="158"/>
      <c r="VDM11" s="158"/>
      <c r="VDN11" s="158"/>
      <c r="VDO11" s="158"/>
      <c r="VDP11" s="158"/>
      <c r="VDQ11" s="158"/>
      <c r="VDR11" s="158"/>
      <c r="VDS11" s="158"/>
      <c r="VDT11" s="158"/>
      <c r="VDU11" s="158"/>
      <c r="VDV11" s="158"/>
      <c r="VDW11" s="158"/>
      <c r="VDX11" s="158"/>
      <c r="VDY11" s="158"/>
      <c r="VDZ11" s="158"/>
      <c r="VEA11" s="158"/>
      <c r="VEB11" s="158"/>
      <c r="VEC11" s="158"/>
      <c r="VED11" s="158"/>
      <c r="VEE11" s="158"/>
      <c r="VEF11" s="158"/>
      <c r="VEG11" s="158"/>
      <c r="VEH11" s="158"/>
      <c r="VEI11" s="158"/>
      <c r="VEJ11" s="158"/>
      <c r="VEK11" s="158"/>
      <c r="VEL11" s="158"/>
      <c r="VEM11" s="158"/>
      <c r="VEN11" s="158"/>
      <c r="VEO11" s="158"/>
      <c r="VEP11" s="158"/>
      <c r="VEQ11" s="158"/>
      <c r="VER11" s="158"/>
      <c r="VES11" s="158"/>
      <c r="VET11" s="158"/>
      <c r="VEU11" s="158"/>
      <c r="VEV11" s="158"/>
      <c r="VEW11" s="158"/>
      <c r="VEX11" s="158"/>
      <c r="VEY11" s="158"/>
      <c r="VEZ11" s="158"/>
      <c r="VFA11" s="158"/>
      <c r="VFB11" s="158"/>
      <c r="VFC11" s="158"/>
      <c r="VFD11" s="158"/>
      <c r="VFE11" s="158"/>
      <c r="VFF11" s="158"/>
      <c r="VFG11" s="158"/>
      <c r="VFH11" s="158"/>
      <c r="VFI11" s="158"/>
      <c r="VFJ11" s="158"/>
      <c r="VFK11" s="158"/>
      <c r="VFL11" s="158"/>
      <c r="VFM11" s="158"/>
      <c r="VFN11" s="158"/>
      <c r="VFO11" s="158"/>
      <c r="VFP11" s="158"/>
      <c r="VFQ11" s="158"/>
      <c r="VFR11" s="158"/>
      <c r="VFS11" s="158"/>
      <c r="VFT11" s="158"/>
      <c r="VFU11" s="158"/>
      <c r="VFV11" s="158"/>
      <c r="VFW11" s="158"/>
      <c r="VFX11" s="158"/>
      <c r="VFY11" s="158"/>
      <c r="VFZ11" s="158"/>
      <c r="VGA11" s="158"/>
      <c r="VGB11" s="158"/>
      <c r="VGC11" s="158"/>
      <c r="VGD11" s="158"/>
      <c r="VGE11" s="158"/>
      <c r="VGF11" s="158"/>
      <c r="VGG11" s="158"/>
      <c r="VGH11" s="158"/>
      <c r="VGI11" s="158"/>
      <c r="VGJ11" s="158"/>
      <c r="VGK11" s="158"/>
      <c r="VGL11" s="158"/>
      <c r="VGM11" s="158"/>
      <c r="VGN11" s="158"/>
      <c r="VGO11" s="158"/>
      <c r="VGP11" s="158"/>
      <c r="VGQ11" s="158"/>
      <c r="VGR11" s="158"/>
      <c r="VGS11" s="158"/>
      <c r="VGT11" s="158"/>
      <c r="VGU11" s="158"/>
      <c r="VGV11" s="158"/>
      <c r="VGW11" s="158"/>
      <c r="VGX11" s="158"/>
      <c r="VGY11" s="158"/>
      <c r="VGZ11" s="158"/>
      <c r="VHA11" s="158"/>
      <c r="VHB11" s="158"/>
      <c r="VHC11" s="158"/>
      <c r="VHD11" s="158"/>
      <c r="VHE11" s="158"/>
      <c r="VHF11" s="158"/>
      <c r="VHG11" s="158"/>
      <c r="VHH11" s="158"/>
      <c r="VHI11" s="158"/>
      <c r="VHJ11" s="158"/>
      <c r="VHK11" s="158"/>
      <c r="VHL11" s="158"/>
      <c r="VHM11" s="158"/>
      <c r="VHN11" s="158"/>
      <c r="VHO11" s="158"/>
      <c r="VHP11" s="158"/>
      <c r="VHQ11" s="158"/>
      <c r="VHR11" s="158"/>
      <c r="VHS11" s="158"/>
      <c r="VHT11" s="158"/>
      <c r="VHU11" s="158"/>
      <c r="VHV11" s="158"/>
      <c r="VHW11" s="158"/>
      <c r="VHX11" s="158"/>
      <c r="VHY11" s="158"/>
      <c r="VHZ11" s="158"/>
      <c r="VIA11" s="158"/>
      <c r="VIB11" s="158"/>
      <c r="VIC11" s="158"/>
      <c r="VID11" s="158"/>
      <c r="VIE11" s="158"/>
      <c r="VIF11" s="158"/>
      <c r="VIG11" s="158"/>
      <c r="VIH11" s="158"/>
      <c r="VII11" s="158"/>
      <c r="VIJ11" s="158"/>
      <c r="VIK11" s="158"/>
      <c r="VIL11" s="158"/>
      <c r="VIM11" s="158"/>
      <c r="VIN11" s="158"/>
      <c r="VIO11" s="158"/>
      <c r="VIP11" s="158"/>
      <c r="VIQ11" s="158"/>
      <c r="VIR11" s="158"/>
      <c r="VIS11" s="158"/>
      <c r="VIT11" s="158"/>
      <c r="VIU11" s="158"/>
      <c r="VIV11" s="158"/>
      <c r="VIW11" s="158"/>
      <c r="VIX11" s="158"/>
      <c r="VIY11" s="158"/>
      <c r="VIZ11" s="158"/>
      <c r="VJA11" s="158"/>
      <c r="VJB11" s="158"/>
      <c r="VJC11" s="158"/>
      <c r="VJD11" s="158"/>
      <c r="VJE11" s="158"/>
      <c r="VJF11" s="158"/>
      <c r="VJG11" s="158"/>
      <c r="VJH11" s="158"/>
      <c r="VJI11" s="158"/>
      <c r="VJJ11" s="158"/>
      <c r="VJK11" s="158"/>
      <c r="VJL11" s="158"/>
      <c r="VJM11" s="158"/>
      <c r="VJN11" s="158"/>
      <c r="VJO11" s="158"/>
      <c r="VJP11" s="158"/>
      <c r="VJQ11" s="158"/>
      <c r="VJR11" s="158"/>
      <c r="VJS11" s="158"/>
      <c r="VJT11" s="158"/>
      <c r="VJU11" s="158"/>
      <c r="VJV11" s="158"/>
      <c r="VJW11" s="158"/>
      <c r="VJX11" s="158"/>
      <c r="VJY11" s="158"/>
      <c r="VJZ11" s="158"/>
      <c r="VKA11" s="158"/>
      <c r="VKB11" s="158"/>
      <c r="VKC11" s="158"/>
      <c r="VKD11" s="158"/>
      <c r="VKE11" s="158"/>
      <c r="VKF11" s="158"/>
      <c r="VKG11" s="158"/>
      <c r="VKH11" s="158"/>
      <c r="VKI11" s="158"/>
      <c r="VKJ11" s="158"/>
      <c r="VKK11" s="158"/>
      <c r="VKL11" s="158"/>
      <c r="VKM11" s="158"/>
      <c r="VKN11" s="158"/>
      <c r="VKO11" s="158"/>
      <c r="VKP11" s="158"/>
      <c r="VKQ11" s="158"/>
      <c r="VKR11" s="158"/>
      <c r="VKS11" s="158"/>
      <c r="VKT11" s="158"/>
      <c r="VKU11" s="158"/>
      <c r="VKV11" s="158"/>
      <c r="VKW11" s="158"/>
      <c r="VKX11" s="158"/>
      <c r="VKY11" s="158"/>
      <c r="VKZ11" s="158"/>
      <c r="VLA11" s="158"/>
      <c r="VLB11" s="158"/>
      <c r="VLC11" s="158"/>
      <c r="VLD11" s="158"/>
      <c r="VLE11" s="158"/>
      <c r="VLF11" s="158"/>
      <c r="VLG11" s="158"/>
      <c r="VLH11" s="158"/>
      <c r="VLI11" s="158"/>
      <c r="VLJ11" s="158"/>
      <c r="VLK11" s="158"/>
      <c r="VLL11" s="158"/>
      <c r="VLM11" s="158"/>
      <c r="VLN11" s="158"/>
      <c r="VLO11" s="158"/>
      <c r="VLP11" s="158"/>
      <c r="VLQ11" s="158"/>
      <c r="VLR11" s="158"/>
      <c r="VLS11" s="158"/>
      <c r="VLT11" s="158"/>
      <c r="VLU11" s="158"/>
      <c r="VLV11" s="158"/>
      <c r="VLW11" s="158"/>
      <c r="VLX11" s="158"/>
      <c r="VLY11" s="158"/>
      <c r="VLZ11" s="158"/>
      <c r="VMA11" s="158"/>
      <c r="VMB11" s="158"/>
      <c r="VMC11" s="158"/>
      <c r="VMD11" s="158"/>
      <c r="VME11" s="158"/>
      <c r="VMF11" s="158"/>
      <c r="VMG11" s="158"/>
      <c r="VMH11" s="158"/>
      <c r="VMI11" s="158"/>
      <c r="VMJ11" s="158"/>
      <c r="VMK11" s="158"/>
      <c r="VML11" s="158"/>
      <c r="VMM11" s="158"/>
      <c r="VMN11" s="158"/>
      <c r="VMO11" s="158"/>
      <c r="VMP11" s="158"/>
      <c r="VMQ11" s="158"/>
      <c r="VMR11" s="158"/>
      <c r="VMS11" s="158"/>
      <c r="VMT11" s="158"/>
      <c r="VMU11" s="158"/>
      <c r="VMV11" s="158"/>
      <c r="VMW11" s="158"/>
      <c r="VMX11" s="158"/>
      <c r="VMY11" s="158"/>
      <c r="VMZ11" s="158"/>
      <c r="VNA11" s="158"/>
      <c r="VNB11" s="158"/>
      <c r="VNC11" s="158"/>
      <c r="VND11" s="158"/>
      <c r="VNE11" s="158"/>
      <c r="VNF11" s="158"/>
      <c r="VNG11" s="158"/>
      <c r="VNH11" s="158"/>
      <c r="VNI11" s="158"/>
      <c r="VNJ11" s="158"/>
      <c r="VNK11" s="158"/>
      <c r="VNL11" s="158"/>
      <c r="VNM11" s="158"/>
      <c r="VNN11" s="158"/>
      <c r="VNO11" s="158"/>
      <c r="VNP11" s="158"/>
      <c r="VNQ11" s="158"/>
      <c r="VNR11" s="158"/>
      <c r="VNS11" s="158"/>
      <c r="VNT11" s="158"/>
      <c r="VNU11" s="158"/>
      <c r="VNV11" s="158"/>
      <c r="VNW11" s="158"/>
      <c r="VNX11" s="158"/>
      <c r="VNY11" s="158"/>
      <c r="VNZ11" s="158"/>
      <c r="VOA11" s="158"/>
      <c r="VOB11" s="158"/>
      <c r="VOC11" s="158"/>
      <c r="VOD11" s="158"/>
      <c r="VOE11" s="158"/>
      <c r="VOF11" s="158"/>
      <c r="VOG11" s="158"/>
      <c r="VOH11" s="158"/>
      <c r="VOI11" s="158"/>
      <c r="VOJ11" s="158"/>
      <c r="VOK11" s="158"/>
      <c r="VOL11" s="158"/>
      <c r="VOM11" s="158"/>
      <c r="VON11" s="158"/>
      <c r="VOO11" s="158"/>
      <c r="VOP11" s="158"/>
      <c r="VOQ11" s="158"/>
      <c r="VOR11" s="158"/>
      <c r="VOS11" s="158"/>
      <c r="VOT11" s="158"/>
      <c r="VOU11" s="158"/>
      <c r="VOV11" s="158"/>
      <c r="VOW11" s="158"/>
      <c r="VOX11" s="158"/>
      <c r="VOY11" s="158"/>
      <c r="VOZ11" s="158"/>
      <c r="VPA11" s="158"/>
      <c r="VPB11" s="158"/>
      <c r="VPC11" s="158"/>
      <c r="VPD11" s="158"/>
      <c r="VPE11" s="158"/>
      <c r="VPF11" s="158"/>
      <c r="VPG11" s="158"/>
      <c r="VPH11" s="158"/>
      <c r="VPI11" s="158"/>
      <c r="VPJ11" s="158"/>
      <c r="VPK11" s="158"/>
      <c r="VPL11" s="158"/>
      <c r="VPM11" s="158"/>
      <c r="VPN11" s="158"/>
      <c r="VPO11" s="158"/>
      <c r="VPP11" s="158"/>
      <c r="VPQ11" s="158"/>
      <c r="VPR11" s="158"/>
      <c r="VPS11" s="158"/>
      <c r="VPT11" s="158"/>
      <c r="VPU11" s="158"/>
      <c r="VPV11" s="158"/>
      <c r="VPW11" s="158"/>
      <c r="VPX11" s="158"/>
      <c r="VPY11" s="158"/>
      <c r="VPZ11" s="158"/>
      <c r="VQA11" s="158"/>
      <c r="VQB11" s="158"/>
      <c r="VQC11" s="158"/>
      <c r="VQD11" s="158"/>
      <c r="VQE11" s="158"/>
      <c r="VQF11" s="158"/>
      <c r="VQG11" s="158"/>
      <c r="VQH11" s="158"/>
      <c r="VQI11" s="158"/>
      <c r="VQJ11" s="158"/>
      <c r="VQK11" s="158"/>
      <c r="VQL11" s="158"/>
      <c r="VQM11" s="158"/>
      <c r="VQN11" s="158"/>
      <c r="VQO11" s="158"/>
      <c r="VQP11" s="158"/>
      <c r="VQQ11" s="158"/>
      <c r="VQR11" s="158"/>
      <c r="VQS11" s="158"/>
      <c r="VQT11" s="158"/>
      <c r="VQU11" s="158"/>
      <c r="VQV11" s="158"/>
      <c r="VQW11" s="158"/>
      <c r="VQX11" s="158"/>
      <c r="VQY11" s="158"/>
      <c r="VQZ11" s="158"/>
      <c r="VRA11" s="158"/>
      <c r="VRB11" s="158"/>
      <c r="VRC11" s="158"/>
      <c r="VRD11" s="158"/>
      <c r="VRE11" s="158"/>
      <c r="VRF11" s="158"/>
      <c r="VRG11" s="158"/>
      <c r="VRH11" s="158"/>
      <c r="VRI11" s="158"/>
      <c r="VRJ11" s="158"/>
      <c r="VRK11" s="158"/>
      <c r="VRL11" s="158"/>
      <c r="VRM11" s="158"/>
      <c r="VRN11" s="158"/>
      <c r="VRO11" s="158"/>
      <c r="VRP11" s="158"/>
      <c r="VRQ11" s="158"/>
      <c r="VRR11" s="158"/>
      <c r="VRS11" s="158"/>
      <c r="VRT11" s="158"/>
      <c r="VRU11" s="158"/>
      <c r="VRV11" s="158"/>
      <c r="VRW11" s="158"/>
      <c r="VRX11" s="158"/>
      <c r="VRY11" s="158"/>
      <c r="VRZ11" s="158"/>
      <c r="VSA11" s="158"/>
      <c r="VSB11" s="158"/>
      <c r="VSC11" s="158"/>
      <c r="VSD11" s="158"/>
      <c r="VSE11" s="158"/>
      <c r="VSF11" s="158"/>
      <c r="VSG11" s="158"/>
      <c r="VSH11" s="158"/>
      <c r="VSI11" s="158"/>
      <c r="VSJ11" s="158"/>
      <c r="VSK11" s="158"/>
      <c r="VSL11" s="158"/>
      <c r="VSM11" s="158"/>
      <c r="VSN11" s="158"/>
      <c r="VSO11" s="158"/>
      <c r="VSP11" s="158"/>
      <c r="VSQ11" s="158"/>
      <c r="VSR11" s="158"/>
      <c r="VSS11" s="158"/>
      <c r="VST11" s="158"/>
      <c r="VSU11" s="158"/>
      <c r="VSV11" s="158"/>
      <c r="VSW11" s="158"/>
      <c r="VSX11" s="158"/>
      <c r="VSY11" s="158"/>
      <c r="VSZ11" s="158"/>
      <c r="VTA11" s="158"/>
      <c r="VTB11" s="158"/>
      <c r="VTC11" s="158"/>
      <c r="VTD11" s="158"/>
      <c r="VTE11" s="158"/>
      <c r="VTF11" s="158"/>
      <c r="VTG11" s="158"/>
      <c r="VTH11" s="158"/>
      <c r="VTI11" s="158"/>
      <c r="VTJ11" s="158"/>
      <c r="VTK11" s="158"/>
      <c r="VTL11" s="158"/>
      <c r="VTM11" s="158"/>
      <c r="VTN11" s="158"/>
      <c r="VTO11" s="158"/>
      <c r="VTP11" s="158"/>
      <c r="VTQ11" s="158"/>
      <c r="VTR11" s="158"/>
      <c r="VTS11" s="158"/>
      <c r="VTT11" s="158"/>
      <c r="VTU11" s="158"/>
      <c r="VTV11" s="158"/>
      <c r="VTW11" s="158"/>
      <c r="VTX11" s="158"/>
      <c r="VTY11" s="158"/>
      <c r="VTZ11" s="158"/>
      <c r="VUA11" s="158"/>
      <c r="VUB11" s="158"/>
      <c r="VUC11" s="158"/>
      <c r="VUD11" s="158"/>
      <c r="VUE11" s="158"/>
      <c r="VUF11" s="158"/>
      <c r="VUG11" s="158"/>
      <c r="VUH11" s="158"/>
      <c r="VUI11" s="158"/>
      <c r="VUJ11" s="158"/>
      <c r="VUK11" s="158"/>
      <c r="VUL11" s="158"/>
      <c r="VUM11" s="158"/>
      <c r="VUN11" s="158"/>
      <c r="VUO11" s="158"/>
      <c r="VUP11" s="158"/>
      <c r="VUQ11" s="158"/>
      <c r="VUR11" s="158"/>
      <c r="VUS11" s="158"/>
      <c r="VUT11" s="158"/>
      <c r="VUU11" s="158"/>
      <c r="VUV11" s="158"/>
      <c r="VUW11" s="158"/>
      <c r="VUX11" s="158"/>
      <c r="VUY11" s="158"/>
      <c r="VUZ11" s="158"/>
      <c r="VVA11" s="158"/>
      <c r="VVB11" s="158"/>
      <c r="VVC11" s="158"/>
      <c r="VVD11" s="158"/>
      <c r="VVE11" s="158"/>
      <c r="VVF11" s="158"/>
      <c r="VVG11" s="158"/>
      <c r="VVH11" s="158"/>
      <c r="VVI11" s="158"/>
      <c r="VVJ11" s="158"/>
      <c r="VVK11" s="158"/>
      <c r="VVL11" s="158"/>
      <c r="VVM11" s="158"/>
      <c r="VVN11" s="158"/>
      <c r="VVO11" s="158"/>
      <c r="VVP11" s="158"/>
      <c r="VVQ11" s="158"/>
      <c r="VVR11" s="158"/>
      <c r="VVS11" s="158"/>
      <c r="VVT11" s="158"/>
      <c r="VVU11" s="158"/>
      <c r="VVV11" s="158"/>
      <c r="VVW11" s="158"/>
      <c r="VVX11" s="158"/>
      <c r="VVY11" s="158"/>
      <c r="VVZ11" s="158"/>
      <c r="VWA11" s="158"/>
      <c r="VWB11" s="158"/>
      <c r="VWC11" s="158"/>
      <c r="VWD11" s="158"/>
      <c r="VWE11" s="158"/>
      <c r="VWF11" s="158"/>
      <c r="VWG11" s="158"/>
      <c r="VWH11" s="158"/>
      <c r="VWI11" s="158"/>
      <c r="VWJ11" s="158"/>
      <c r="VWK11" s="158"/>
      <c r="VWL11" s="158"/>
      <c r="VWM11" s="158"/>
      <c r="VWN11" s="158"/>
      <c r="VWO11" s="158"/>
      <c r="VWP11" s="158"/>
      <c r="VWQ11" s="158"/>
      <c r="VWR11" s="158"/>
      <c r="VWS11" s="158"/>
      <c r="VWT11" s="158"/>
      <c r="VWU11" s="158"/>
      <c r="VWV11" s="158"/>
      <c r="VWW11" s="158"/>
      <c r="VWX11" s="158"/>
      <c r="VWY11" s="158"/>
      <c r="VWZ11" s="158"/>
      <c r="VXA11" s="158"/>
      <c r="VXB11" s="158"/>
      <c r="VXC11" s="158"/>
      <c r="VXD11" s="158"/>
      <c r="VXE11" s="158"/>
      <c r="VXF11" s="158"/>
      <c r="VXG11" s="158"/>
      <c r="VXH11" s="158"/>
      <c r="VXI11" s="158"/>
      <c r="VXJ11" s="158"/>
      <c r="VXK11" s="158"/>
      <c r="VXL11" s="158"/>
      <c r="VXM11" s="158"/>
      <c r="VXN11" s="158"/>
      <c r="VXO11" s="158"/>
      <c r="VXP11" s="158"/>
      <c r="VXQ11" s="158"/>
      <c r="VXR11" s="158"/>
      <c r="VXS11" s="158"/>
      <c r="VXT11" s="158"/>
      <c r="VXU11" s="158"/>
      <c r="VXV11" s="158"/>
      <c r="VXW11" s="158"/>
      <c r="VXX11" s="158"/>
      <c r="VXY11" s="158"/>
      <c r="VXZ11" s="158"/>
      <c r="VYA11" s="158"/>
      <c r="VYB11" s="158"/>
      <c r="VYC11" s="158"/>
      <c r="VYD11" s="158"/>
      <c r="VYE11" s="158"/>
      <c r="VYF11" s="158"/>
      <c r="VYG11" s="158"/>
      <c r="VYH11" s="158"/>
      <c r="VYI11" s="158"/>
      <c r="VYJ11" s="158"/>
      <c r="VYK11" s="158"/>
      <c r="VYL11" s="158"/>
      <c r="VYM11" s="158"/>
      <c r="VYN11" s="158"/>
      <c r="VYO11" s="158"/>
      <c r="VYP11" s="158"/>
      <c r="VYQ11" s="158"/>
      <c r="VYR11" s="158"/>
      <c r="VYS11" s="158"/>
      <c r="VYT11" s="158"/>
      <c r="VYU11" s="158"/>
      <c r="VYV11" s="158"/>
      <c r="VYW11" s="158"/>
      <c r="VYX11" s="158"/>
      <c r="VYY11" s="158"/>
      <c r="VYZ11" s="158"/>
      <c r="VZA11" s="158"/>
      <c r="VZB11" s="158"/>
      <c r="VZC11" s="158"/>
      <c r="VZD11" s="158"/>
      <c r="VZE11" s="158"/>
      <c r="VZF11" s="158"/>
      <c r="VZG11" s="158"/>
      <c r="VZH11" s="158"/>
      <c r="VZI11" s="158"/>
      <c r="VZJ11" s="158"/>
      <c r="VZK11" s="158"/>
      <c r="VZL11" s="158"/>
      <c r="VZM11" s="158"/>
      <c r="VZN11" s="158"/>
      <c r="VZO11" s="158"/>
      <c r="VZP11" s="158"/>
      <c r="VZQ11" s="158"/>
      <c r="VZR11" s="158"/>
      <c r="VZS11" s="158"/>
      <c r="VZT11" s="158"/>
      <c r="VZU11" s="158"/>
      <c r="VZV11" s="158"/>
      <c r="VZW11" s="158"/>
      <c r="VZX11" s="158"/>
      <c r="VZY11" s="158"/>
      <c r="VZZ11" s="158"/>
      <c r="WAA11" s="158"/>
      <c r="WAB11" s="158"/>
      <c r="WAC11" s="158"/>
      <c r="WAD11" s="158"/>
      <c r="WAE11" s="158"/>
      <c r="WAF11" s="158"/>
      <c r="WAG11" s="158"/>
      <c r="WAH11" s="158"/>
      <c r="WAI11" s="158"/>
      <c r="WAJ11" s="158"/>
      <c r="WAK11" s="158"/>
      <c r="WAL11" s="158"/>
      <c r="WAM11" s="158"/>
      <c r="WAN11" s="158"/>
      <c r="WAO11" s="158"/>
      <c r="WAP11" s="158"/>
      <c r="WAQ11" s="158"/>
      <c r="WAR11" s="158"/>
      <c r="WAS11" s="158"/>
      <c r="WAT11" s="158"/>
      <c r="WAU11" s="158"/>
      <c r="WAV11" s="158"/>
      <c r="WAW11" s="158"/>
      <c r="WAX11" s="158"/>
      <c r="WAY11" s="158"/>
      <c r="WAZ11" s="158"/>
      <c r="WBA11" s="158"/>
      <c r="WBB11" s="158"/>
      <c r="WBC11" s="158"/>
      <c r="WBD11" s="158"/>
      <c r="WBE11" s="158"/>
      <c r="WBF11" s="158"/>
      <c r="WBG11" s="158"/>
      <c r="WBH11" s="158"/>
      <c r="WBI11" s="158"/>
      <c r="WBJ11" s="158"/>
      <c r="WBK11" s="158"/>
      <c r="WBL11" s="158"/>
      <c r="WBM11" s="158"/>
      <c r="WBN11" s="158"/>
      <c r="WBO11" s="158"/>
      <c r="WBP11" s="158"/>
      <c r="WBQ11" s="158"/>
      <c r="WBR11" s="158"/>
      <c r="WBS11" s="158"/>
      <c r="WBT11" s="158"/>
      <c r="WBU11" s="158"/>
      <c r="WBV11" s="158"/>
      <c r="WBW11" s="158"/>
      <c r="WBX11" s="158"/>
      <c r="WBY11" s="158"/>
      <c r="WBZ11" s="158"/>
      <c r="WCA11" s="158"/>
      <c r="WCB11" s="158"/>
      <c r="WCC11" s="158"/>
      <c r="WCD11" s="158"/>
      <c r="WCE11" s="158"/>
      <c r="WCF11" s="158"/>
      <c r="WCG11" s="158"/>
      <c r="WCH11" s="158"/>
      <c r="WCI11" s="158"/>
      <c r="WCJ11" s="158"/>
      <c r="WCK11" s="158"/>
      <c r="WCL11" s="158"/>
      <c r="WCM11" s="158"/>
      <c r="WCN11" s="158"/>
      <c r="WCO11" s="158"/>
      <c r="WCP11" s="158"/>
      <c r="WCQ11" s="158"/>
      <c r="WCR11" s="158"/>
      <c r="WCS11" s="158"/>
      <c r="WCT11" s="158"/>
      <c r="WCU11" s="158"/>
      <c r="WCV11" s="158"/>
      <c r="WCW11" s="158"/>
      <c r="WCX11" s="158"/>
      <c r="WCY11" s="158"/>
      <c r="WCZ11" s="158"/>
      <c r="WDA11" s="158"/>
      <c r="WDB11" s="158"/>
      <c r="WDC11" s="158"/>
      <c r="WDD11" s="158"/>
      <c r="WDE11" s="158"/>
      <c r="WDF11" s="158"/>
      <c r="WDG11" s="158"/>
      <c r="WDH11" s="158"/>
      <c r="WDI11" s="158"/>
      <c r="WDJ11" s="158"/>
      <c r="WDK11" s="158"/>
      <c r="WDL11" s="158"/>
      <c r="WDM11" s="158"/>
      <c r="WDN11" s="158"/>
      <c r="WDO11" s="158"/>
      <c r="WDP11" s="158"/>
      <c r="WDQ11" s="158"/>
      <c r="WDR11" s="158"/>
      <c r="WDS11" s="158"/>
      <c r="WDT11" s="158"/>
      <c r="WDU11" s="158"/>
      <c r="WDV11" s="158"/>
      <c r="WDW11" s="158"/>
      <c r="WDX11" s="158"/>
      <c r="WDY11" s="158"/>
      <c r="WDZ11" s="158"/>
      <c r="WEA11" s="158"/>
      <c r="WEB11" s="158"/>
      <c r="WEC11" s="158"/>
      <c r="WED11" s="158"/>
      <c r="WEE11" s="158"/>
      <c r="WEF11" s="158"/>
      <c r="WEG11" s="158"/>
      <c r="WEH11" s="158"/>
      <c r="WEI11" s="158"/>
      <c r="WEJ11" s="158"/>
      <c r="WEK11" s="158"/>
      <c r="WEL11" s="158"/>
      <c r="WEM11" s="158"/>
      <c r="WEN11" s="158"/>
      <c r="WEO11" s="158"/>
      <c r="WEP11" s="158"/>
      <c r="WEQ11" s="158"/>
      <c r="WER11" s="158"/>
      <c r="WES11" s="158"/>
      <c r="WET11" s="158"/>
      <c r="WEU11" s="158"/>
      <c r="WEV11" s="158"/>
      <c r="WEW11" s="158"/>
      <c r="WEX11" s="158"/>
      <c r="WEY11" s="158"/>
      <c r="WEZ11" s="158"/>
      <c r="WFA11" s="158"/>
      <c r="WFB11" s="158"/>
      <c r="WFC11" s="158"/>
      <c r="WFD11" s="158"/>
      <c r="WFE11" s="158"/>
      <c r="WFF11" s="158"/>
      <c r="WFG11" s="158"/>
      <c r="WFH11" s="158"/>
      <c r="WFI11" s="158"/>
      <c r="WFJ11" s="158"/>
      <c r="WFK11" s="158"/>
      <c r="WFL11" s="158"/>
      <c r="WFM11" s="158"/>
      <c r="WFN11" s="158"/>
      <c r="WFO11" s="158"/>
      <c r="WFP11" s="158"/>
      <c r="WFQ11" s="158"/>
      <c r="WFR11" s="158"/>
      <c r="WFS11" s="158"/>
      <c r="WFT11" s="158"/>
      <c r="WFU11" s="158"/>
      <c r="WFV11" s="158"/>
      <c r="WFW11" s="158"/>
      <c r="WFX11" s="158"/>
      <c r="WFY11" s="158"/>
      <c r="WFZ11" s="158"/>
      <c r="WGA11" s="158"/>
      <c r="WGB11" s="158"/>
      <c r="WGC11" s="158"/>
      <c r="WGD11" s="158"/>
      <c r="WGE11" s="158"/>
      <c r="WGF11" s="158"/>
      <c r="WGG11" s="158"/>
      <c r="WGH11" s="158"/>
      <c r="WGI11" s="158"/>
      <c r="WGJ11" s="158"/>
      <c r="WGK11" s="158"/>
      <c r="WGL11" s="158"/>
      <c r="WGM11" s="158"/>
      <c r="WGN11" s="158"/>
      <c r="WGO11" s="158"/>
      <c r="WGP11" s="158"/>
      <c r="WGQ11" s="158"/>
      <c r="WGR11" s="158"/>
      <c r="WGS11" s="158"/>
      <c r="WGT11" s="158"/>
      <c r="WGU11" s="158"/>
      <c r="WGV11" s="158"/>
      <c r="WGW11" s="158"/>
      <c r="WGX11" s="158"/>
      <c r="WGY11" s="158"/>
      <c r="WGZ11" s="158"/>
      <c r="WHA11" s="158"/>
      <c r="WHB11" s="158"/>
      <c r="WHC11" s="158"/>
      <c r="WHD11" s="158"/>
      <c r="WHE11" s="158"/>
      <c r="WHF11" s="158"/>
      <c r="WHG11" s="158"/>
      <c r="WHH11" s="158"/>
      <c r="WHI11" s="158"/>
      <c r="WHJ11" s="158"/>
      <c r="WHK11" s="158"/>
      <c r="WHL11" s="158"/>
      <c r="WHM11" s="158"/>
      <c r="WHN11" s="158"/>
      <c r="WHO11" s="158"/>
      <c r="WHP11" s="158"/>
      <c r="WHQ11" s="158"/>
      <c r="WHR11" s="158"/>
      <c r="WHS11" s="158"/>
      <c r="WHT11" s="158"/>
      <c r="WHU11" s="158"/>
      <c r="WHV11" s="158"/>
      <c r="WHW11" s="158"/>
      <c r="WHX11" s="158"/>
      <c r="WHY11" s="158"/>
      <c r="WHZ11" s="158"/>
      <c r="WIA11" s="158"/>
      <c r="WIB11" s="158"/>
      <c r="WIC11" s="158"/>
      <c r="WID11" s="158"/>
      <c r="WIE11" s="158"/>
      <c r="WIF11" s="158"/>
      <c r="WIG11" s="158"/>
      <c r="WIH11" s="158"/>
      <c r="WII11" s="158"/>
      <c r="WIJ11" s="158"/>
      <c r="WIK11" s="158"/>
      <c r="WIL11" s="158"/>
      <c r="WIM11" s="158"/>
      <c r="WIN11" s="158"/>
      <c r="WIO11" s="158"/>
      <c r="WIP11" s="158"/>
      <c r="WIQ11" s="158"/>
      <c r="WIR11" s="158"/>
      <c r="WIS11" s="158"/>
      <c r="WIT11" s="158"/>
      <c r="WIU11" s="158"/>
      <c r="WIV11" s="158"/>
      <c r="WIW11" s="158"/>
      <c r="WIX11" s="158"/>
      <c r="WIY11" s="158"/>
      <c r="WIZ11" s="158"/>
      <c r="WJA11" s="158"/>
      <c r="WJB11" s="158"/>
      <c r="WJC11" s="158"/>
      <c r="WJD11" s="158"/>
      <c r="WJE11" s="158"/>
      <c r="WJF11" s="158"/>
      <c r="WJG11" s="158"/>
      <c r="WJH11" s="158"/>
      <c r="WJI11" s="158"/>
      <c r="WJJ11" s="158"/>
      <c r="WJK11" s="158"/>
      <c r="WJL11" s="158"/>
      <c r="WJM11" s="158"/>
      <c r="WJN11" s="158"/>
      <c r="WJO11" s="158"/>
      <c r="WJP11" s="158"/>
      <c r="WJQ11" s="158"/>
      <c r="WJR11" s="158"/>
      <c r="WJS11" s="158"/>
      <c r="WJT11" s="158"/>
      <c r="WJU11" s="158"/>
      <c r="WJV11" s="158"/>
      <c r="WJW11" s="158"/>
      <c r="WJX11" s="158"/>
      <c r="WJY11" s="158"/>
      <c r="WJZ11" s="158"/>
      <c r="WKA11" s="158"/>
      <c r="WKB11" s="158"/>
      <c r="WKC11" s="158"/>
      <c r="WKD11" s="158"/>
      <c r="WKE11" s="158"/>
      <c r="WKF11" s="158"/>
      <c r="WKG11" s="158"/>
      <c r="WKH11" s="158"/>
      <c r="WKI11" s="158"/>
      <c r="WKJ11" s="158"/>
      <c r="WKK11" s="158"/>
      <c r="WKL11" s="158"/>
      <c r="WKM11" s="158"/>
      <c r="WKN11" s="158"/>
      <c r="WKO11" s="158"/>
      <c r="WKP11" s="158"/>
      <c r="WKQ11" s="158"/>
      <c r="WKR11" s="158"/>
      <c r="WKS11" s="158"/>
      <c r="WKT11" s="158"/>
      <c r="WKU11" s="158"/>
      <c r="WKV11" s="158"/>
      <c r="WKW11" s="158"/>
      <c r="WKX11" s="158"/>
      <c r="WKY11" s="158"/>
      <c r="WKZ11" s="158"/>
      <c r="WLA11" s="158"/>
      <c r="WLB11" s="158"/>
      <c r="WLC11" s="158"/>
      <c r="WLD11" s="158"/>
      <c r="WLE11" s="158"/>
      <c r="WLF11" s="158"/>
      <c r="WLG11" s="158"/>
      <c r="WLH11" s="158"/>
      <c r="WLI11" s="158"/>
      <c r="WLJ11" s="158"/>
      <c r="WLK11" s="158"/>
      <c r="WLL11" s="158"/>
      <c r="WLM11" s="158"/>
      <c r="WLN11" s="158"/>
      <c r="WLO11" s="158"/>
      <c r="WLP11" s="158"/>
      <c r="WLQ11" s="158"/>
      <c r="WLR11" s="158"/>
      <c r="WLS11" s="158"/>
      <c r="WLT11" s="158"/>
      <c r="WLU11" s="158"/>
      <c r="WLV11" s="158"/>
      <c r="WLW11" s="158"/>
      <c r="WLX11" s="158"/>
      <c r="WLY11" s="158"/>
      <c r="WLZ11" s="158"/>
      <c r="WMA11" s="158"/>
      <c r="WMB11" s="158"/>
      <c r="WMC11" s="158"/>
      <c r="WMD11" s="158"/>
      <c r="WME11" s="158"/>
      <c r="WMF11" s="158"/>
      <c r="WMG11" s="158"/>
      <c r="WMH11" s="158"/>
      <c r="WMI11" s="158"/>
      <c r="WMJ11" s="158"/>
      <c r="WMK11" s="158"/>
      <c r="WML11" s="158"/>
      <c r="WMM11" s="158"/>
      <c r="WMN11" s="158"/>
      <c r="WMO11" s="158"/>
      <c r="WMP11" s="158"/>
      <c r="WMQ11" s="158"/>
      <c r="WMR11" s="158"/>
      <c r="WMS11" s="158"/>
      <c r="WMT11" s="158"/>
      <c r="WMU11" s="158"/>
      <c r="WMV11" s="158"/>
      <c r="WMW11" s="158"/>
      <c r="WMX11" s="158"/>
      <c r="WMY11" s="158"/>
      <c r="WMZ11" s="158"/>
      <c r="WNA11" s="158"/>
      <c r="WNB11" s="158"/>
      <c r="WNC11" s="158"/>
      <c r="WND11" s="158"/>
      <c r="WNE11" s="158"/>
      <c r="WNF11" s="158"/>
      <c r="WNG11" s="158"/>
      <c r="WNH11" s="158"/>
      <c r="WNI11" s="158"/>
      <c r="WNJ11" s="158"/>
      <c r="WNK11" s="158"/>
      <c r="WNL11" s="158"/>
      <c r="WNM11" s="158"/>
      <c r="WNN11" s="158"/>
      <c r="WNO11" s="158"/>
      <c r="WNP11" s="158"/>
      <c r="WNQ11" s="158"/>
      <c r="WNR11" s="158"/>
      <c r="WNS11" s="158"/>
      <c r="WNT11" s="158"/>
      <c r="WNU11" s="158"/>
      <c r="WNV11" s="158"/>
      <c r="WNW11" s="158"/>
      <c r="WNX11" s="158"/>
      <c r="WNY11" s="158"/>
      <c r="WNZ11" s="158"/>
      <c r="WOA11" s="158"/>
      <c r="WOB11" s="158"/>
      <c r="WOC11" s="158"/>
      <c r="WOD11" s="158"/>
      <c r="WOE11" s="158"/>
      <c r="WOF11" s="158"/>
      <c r="WOG11" s="158"/>
      <c r="WOH11" s="158"/>
      <c r="WOI11" s="158"/>
      <c r="WOJ11" s="158"/>
      <c r="WOK11" s="158"/>
      <c r="WOL11" s="158"/>
      <c r="WOM11" s="158"/>
      <c r="WON11" s="158"/>
      <c r="WOO11" s="158"/>
      <c r="WOP11" s="158"/>
      <c r="WOQ11" s="158"/>
      <c r="WOR11" s="158"/>
      <c r="WOS11" s="158"/>
      <c r="WOT11" s="158"/>
      <c r="WOU11" s="158"/>
      <c r="WOV11" s="158"/>
      <c r="WOW11" s="158"/>
      <c r="WOX11" s="158"/>
      <c r="WOY11" s="158"/>
      <c r="WOZ11" s="158"/>
      <c r="WPA11" s="158"/>
      <c r="WPB11" s="158"/>
      <c r="WPC11" s="158"/>
      <c r="WPD11" s="158"/>
      <c r="WPE11" s="158"/>
      <c r="WPF11" s="158"/>
      <c r="WPG11" s="158"/>
      <c r="WPH11" s="158"/>
      <c r="WPI11" s="158"/>
      <c r="WPJ11" s="158"/>
      <c r="WPK11" s="158"/>
      <c r="WPL11" s="158"/>
      <c r="WPM11" s="158"/>
      <c r="WPN11" s="158"/>
      <c r="WPO11" s="158"/>
      <c r="WPP11" s="158"/>
      <c r="WPQ11" s="158"/>
      <c r="WPR11" s="158"/>
      <c r="WPS11" s="158"/>
      <c r="WPT11" s="158"/>
      <c r="WPU11" s="158"/>
      <c r="WPV11" s="158"/>
      <c r="WPW11" s="158"/>
      <c r="WPX11" s="158"/>
      <c r="WPY11" s="158"/>
      <c r="WPZ11" s="158"/>
      <c r="WQA11" s="158"/>
      <c r="WQB11" s="158"/>
      <c r="WQC11" s="158"/>
      <c r="WQD11" s="158"/>
      <c r="WQE11" s="158"/>
      <c r="WQF11" s="158"/>
      <c r="WQG11" s="158"/>
      <c r="WQH11" s="158"/>
      <c r="WQI11" s="158"/>
      <c r="WQJ11" s="158"/>
      <c r="WQK11" s="158"/>
      <c r="WQL11" s="158"/>
      <c r="WQM11" s="158"/>
      <c r="WQN11" s="158"/>
      <c r="WQO11" s="158"/>
      <c r="WQP11" s="158"/>
      <c r="WQQ11" s="158"/>
      <c r="WQR11" s="158"/>
      <c r="WQS11" s="158"/>
      <c r="WQT11" s="158"/>
      <c r="WQU11" s="158"/>
      <c r="WQV11" s="158"/>
      <c r="WQW11" s="158"/>
      <c r="WQX11" s="158"/>
      <c r="WQY11" s="158"/>
      <c r="WQZ11" s="158"/>
      <c r="WRA11" s="158"/>
      <c r="WRB11" s="158"/>
      <c r="WRC11" s="158"/>
      <c r="WRD11" s="158"/>
      <c r="WRE11" s="158"/>
      <c r="WRF11" s="158"/>
      <c r="WRG11" s="158"/>
      <c r="WRH11" s="158"/>
      <c r="WRI11" s="158"/>
      <c r="WRJ11" s="158"/>
      <c r="WRK11" s="158"/>
      <c r="WRL11" s="158"/>
      <c r="WRM11" s="158"/>
      <c r="WRN11" s="158"/>
      <c r="WRO11" s="158"/>
      <c r="WRP11" s="158"/>
      <c r="WRQ11" s="158"/>
      <c r="WRR11" s="158"/>
      <c r="WRS11" s="158"/>
      <c r="WRT11" s="158"/>
      <c r="WRU11" s="158"/>
      <c r="WRV11" s="158"/>
      <c r="WRW11" s="158"/>
      <c r="WRX11" s="158"/>
      <c r="WRY11" s="158"/>
      <c r="WRZ11" s="158"/>
      <c r="WSA11" s="158"/>
      <c r="WSB11" s="158"/>
      <c r="WSC11" s="158"/>
      <c r="WSD11" s="158"/>
      <c r="WSE11" s="158"/>
      <c r="WSF11" s="158"/>
      <c r="WSG11" s="158"/>
      <c r="WSH11" s="158"/>
      <c r="WSI11" s="158"/>
      <c r="WSJ11" s="158"/>
      <c r="WSK11" s="158"/>
      <c r="WSL11" s="158"/>
      <c r="WSM11" s="158"/>
      <c r="WSN11" s="158"/>
      <c r="WSO11" s="158"/>
      <c r="WSP11" s="158"/>
      <c r="WSQ11" s="158"/>
      <c r="WSR11" s="158"/>
      <c r="WSS11" s="158"/>
      <c r="WST11" s="158"/>
      <c r="WSU11" s="158"/>
      <c r="WSV11" s="158"/>
      <c r="WSW11" s="158"/>
      <c r="WSX11" s="158"/>
      <c r="WSY11" s="158"/>
      <c r="WSZ11" s="158"/>
      <c r="WTA11" s="158"/>
      <c r="WTB11" s="158"/>
      <c r="WTC11" s="158"/>
      <c r="WTD11" s="158"/>
      <c r="WTE11" s="158"/>
      <c r="WTF11" s="158"/>
      <c r="WTG11" s="158"/>
      <c r="WTH11" s="158"/>
      <c r="WTI11" s="158"/>
      <c r="WTJ11" s="158"/>
      <c r="WTK11" s="158"/>
      <c r="WTL11" s="158"/>
      <c r="WTM11" s="158"/>
      <c r="WTN11" s="158"/>
      <c r="WTO11" s="158"/>
      <c r="WTP11" s="158"/>
      <c r="WTQ11" s="158"/>
      <c r="WTR11" s="158"/>
      <c r="WTS11" s="158"/>
      <c r="WTT11" s="158"/>
      <c r="WTU11" s="158"/>
      <c r="WTV11" s="158"/>
      <c r="WTW11" s="158"/>
      <c r="WTX11" s="158"/>
      <c r="WTY11" s="158"/>
      <c r="WTZ11" s="158"/>
      <c r="WUA11" s="158"/>
      <c r="WUB11" s="158"/>
      <c r="WUC11" s="158"/>
      <c r="WUD11" s="158"/>
      <c r="WUE11" s="158"/>
      <c r="WUF11" s="158"/>
      <c r="WUG11" s="158"/>
      <c r="WUH11" s="158"/>
      <c r="WUI11" s="158"/>
      <c r="WUJ11" s="158"/>
      <c r="WUK11" s="158"/>
      <c r="WUL11" s="158"/>
      <c r="WUM11" s="158"/>
      <c r="WUN11" s="158"/>
      <c r="WUO11" s="158"/>
      <c r="WUP11" s="158"/>
      <c r="WUQ11" s="158"/>
      <c r="WUR11" s="158"/>
      <c r="WUS11" s="158"/>
      <c r="WUT11" s="158"/>
      <c r="WUU11" s="158"/>
      <c r="WUV11" s="158"/>
      <c r="WUW11" s="158"/>
      <c r="WUX11" s="158"/>
      <c r="WUY11" s="158"/>
      <c r="WUZ11" s="158"/>
      <c r="WVA11" s="158"/>
      <c r="WVB11" s="158"/>
      <c r="WVC11" s="158"/>
      <c r="WVD11" s="158"/>
      <c r="WVE11" s="158"/>
      <c r="WVF11" s="158"/>
      <c r="WVG11" s="158"/>
      <c r="WVH11" s="158"/>
      <c r="WVI11" s="158"/>
      <c r="WVJ11" s="158"/>
      <c r="WVK11" s="158"/>
      <c r="WVL11" s="158"/>
      <c r="WVM11" s="158"/>
      <c r="WVN11" s="158"/>
      <c r="WVO11" s="158"/>
      <c r="WVP11" s="158"/>
      <c r="WVQ11" s="158"/>
      <c r="WVR11" s="158"/>
      <c r="WVS11" s="158"/>
      <c r="WVT11" s="158"/>
      <c r="WVU11" s="158"/>
      <c r="WVV11" s="158"/>
      <c r="WVW11" s="158"/>
      <c r="WVX11" s="158"/>
      <c r="WVY11" s="158"/>
      <c r="WVZ11" s="158"/>
      <c r="WWA11" s="158"/>
      <c r="WWB11" s="158"/>
      <c r="WWC11" s="158"/>
      <c r="WWD11" s="158"/>
      <c r="WWE11" s="158"/>
      <c r="WWF11" s="158"/>
      <c r="WWG11" s="158"/>
      <c r="WWH11" s="158"/>
      <c r="WWI11" s="158"/>
      <c r="WWJ11" s="158"/>
      <c r="WWK11" s="158"/>
      <c r="WWL11" s="158"/>
      <c r="WWM11" s="158"/>
      <c r="WWN11" s="158"/>
      <c r="WWO11" s="158"/>
      <c r="WWP11" s="158"/>
      <c r="WWQ11" s="158"/>
      <c r="WWR11" s="158"/>
      <c r="WWS11" s="158"/>
      <c r="WWT11" s="158"/>
      <c r="WWU11" s="158"/>
      <c r="WWV11" s="158"/>
      <c r="WWW11" s="158"/>
      <c r="WWX11" s="158"/>
      <c r="WWY11" s="158"/>
      <c r="WWZ11" s="158"/>
      <c r="WXA11" s="158"/>
      <c r="WXB11" s="158"/>
      <c r="WXC11" s="158"/>
      <c r="WXD11" s="158"/>
      <c r="WXE11" s="158"/>
      <c r="WXF11" s="158"/>
      <c r="WXG11" s="158"/>
      <c r="WXH11" s="158"/>
      <c r="WXI11" s="158"/>
      <c r="WXJ11" s="158"/>
      <c r="WXK11" s="158"/>
      <c r="WXL11" s="158"/>
      <c r="WXM11" s="158"/>
      <c r="WXN11" s="158"/>
      <c r="WXO11" s="158"/>
      <c r="WXP11" s="158"/>
      <c r="WXQ11" s="158"/>
      <c r="WXR11" s="158"/>
      <c r="WXS11" s="158"/>
      <c r="WXT11" s="158"/>
      <c r="WXU11" s="158"/>
      <c r="WXV11" s="158"/>
      <c r="WXW11" s="158"/>
      <c r="WXX11" s="158"/>
      <c r="WXY11" s="158"/>
      <c r="WXZ11" s="158"/>
      <c r="WYA11" s="158"/>
      <c r="WYB11" s="158"/>
      <c r="WYC11" s="158"/>
      <c r="WYD11" s="158"/>
      <c r="WYE11" s="158"/>
      <c r="WYF11" s="158"/>
      <c r="WYG11" s="158"/>
      <c r="WYH11" s="158"/>
      <c r="WYI11" s="158"/>
      <c r="WYJ11" s="158"/>
      <c r="WYK11" s="158"/>
      <c r="WYL11" s="158"/>
      <c r="WYM11" s="158"/>
      <c r="WYN11" s="158"/>
      <c r="WYO11" s="158"/>
      <c r="WYP11" s="158"/>
      <c r="WYQ11" s="158"/>
      <c r="WYR11" s="158"/>
      <c r="WYS11" s="158"/>
      <c r="WYT11" s="158"/>
      <c r="WYU11" s="158"/>
      <c r="WYV11" s="158"/>
      <c r="WYW11" s="158"/>
      <c r="WYX11" s="158"/>
      <c r="WYY11" s="158"/>
      <c r="WYZ11" s="158"/>
      <c r="WZA11" s="158"/>
      <c r="WZB11" s="158"/>
      <c r="WZC11" s="158"/>
      <c r="WZD11" s="158"/>
      <c r="WZE11" s="158"/>
      <c r="WZF11" s="158"/>
      <c r="WZG11" s="158"/>
      <c r="WZH11" s="158"/>
      <c r="WZI11" s="158"/>
      <c r="WZJ11" s="158"/>
      <c r="WZK11" s="158"/>
      <c r="WZL11" s="158"/>
      <c r="WZM11" s="158"/>
      <c r="WZN11" s="158"/>
      <c r="WZO11" s="158"/>
      <c r="WZP11" s="158"/>
      <c r="WZQ11" s="158"/>
      <c r="WZR11" s="158"/>
      <c r="WZS11" s="158"/>
      <c r="WZT11" s="158"/>
      <c r="WZU11" s="158"/>
      <c r="WZV11" s="158"/>
      <c r="WZW11" s="158"/>
      <c r="WZX11" s="158"/>
      <c r="WZY11" s="158"/>
      <c r="WZZ11" s="158"/>
      <c r="XAA11" s="158"/>
      <c r="XAB11" s="158"/>
      <c r="XAC11" s="158"/>
      <c r="XAD11" s="158"/>
      <c r="XAE11" s="158"/>
      <c r="XAF11" s="158"/>
      <c r="XAG11" s="158"/>
      <c r="XAH11" s="158"/>
      <c r="XAI11" s="158"/>
      <c r="XAJ11" s="158"/>
      <c r="XAK11" s="158"/>
      <c r="XAL11" s="158"/>
      <c r="XAM11" s="158"/>
      <c r="XAN11" s="158"/>
      <c r="XAO11" s="158"/>
      <c r="XAP11" s="158"/>
      <c r="XAQ11" s="158"/>
      <c r="XAR11" s="158"/>
      <c r="XAS11" s="158"/>
      <c r="XAT11" s="158"/>
      <c r="XAU11" s="158"/>
      <c r="XAV11" s="158"/>
      <c r="XAW11" s="158"/>
      <c r="XAX11" s="158"/>
      <c r="XAY11" s="158"/>
      <c r="XAZ11" s="158"/>
      <c r="XBA11" s="158"/>
      <c r="XBB11" s="158"/>
      <c r="XBC11" s="158"/>
      <c r="XBD11" s="158"/>
      <c r="XBE11" s="158"/>
      <c r="XBF11" s="158"/>
      <c r="XBG11" s="158"/>
      <c r="XBH11" s="158"/>
      <c r="XBI11" s="158"/>
      <c r="XBJ11" s="158"/>
      <c r="XBK11" s="158"/>
      <c r="XBL11" s="158"/>
      <c r="XBM11" s="158"/>
      <c r="XBN11" s="158"/>
      <c r="XBO11" s="158"/>
      <c r="XBP11" s="158"/>
      <c r="XBQ11" s="158"/>
      <c r="XBR11" s="158"/>
      <c r="XBS11" s="158"/>
      <c r="XBT11" s="158"/>
      <c r="XBU11" s="158"/>
      <c r="XBV11" s="158"/>
      <c r="XBW11" s="158"/>
      <c r="XBX11" s="158"/>
      <c r="XBY11" s="158"/>
      <c r="XBZ11" s="158"/>
      <c r="XCA11" s="158"/>
      <c r="XCB11" s="158"/>
      <c r="XCC11" s="158"/>
      <c r="XCD11" s="158"/>
      <c r="XCE11" s="158"/>
      <c r="XCF11" s="158"/>
      <c r="XCG11" s="158"/>
      <c r="XCH11" s="158"/>
      <c r="XCI11" s="158"/>
      <c r="XCJ11" s="158"/>
      <c r="XCK11" s="158"/>
      <c r="XCL11" s="158"/>
      <c r="XCM11" s="158"/>
      <c r="XCN11" s="158"/>
      <c r="XCO11" s="158"/>
      <c r="XCP11" s="158"/>
      <c r="XCQ11" s="158"/>
      <c r="XCR11" s="158"/>
      <c r="XCS11" s="158"/>
      <c r="XCT11" s="158"/>
      <c r="XCU11" s="158"/>
      <c r="XCV11" s="158"/>
      <c r="XCW11" s="158"/>
      <c r="XCX11" s="158"/>
      <c r="XCY11" s="158"/>
      <c r="XCZ11" s="158"/>
      <c r="XDA11" s="158"/>
      <c r="XDB11" s="158"/>
      <c r="XDC11" s="158"/>
      <c r="XDD11" s="158"/>
      <c r="XDE11" s="158"/>
      <c r="XDF11" s="158"/>
      <c r="XDG11" s="158"/>
      <c r="XDH11" s="158"/>
      <c r="XDI11" s="158"/>
      <c r="XDJ11" s="158"/>
      <c r="XDK11" s="158"/>
      <c r="XDL11" s="158"/>
      <c r="XDM11" s="158"/>
      <c r="XDN11" s="158"/>
      <c r="XDO11" s="158"/>
      <c r="XDP11" s="158"/>
      <c r="XDQ11" s="158"/>
      <c r="XDR11" s="158"/>
      <c r="XDS11" s="158"/>
      <c r="XDT11" s="158"/>
      <c r="XDU11" s="158"/>
      <c r="XDV11" s="158"/>
      <c r="XDW11" s="158"/>
      <c r="XDX11" s="158"/>
      <c r="XDY11" s="158"/>
      <c r="XDZ11" s="158"/>
      <c r="XEA11" s="158"/>
      <c r="XEB11" s="158"/>
      <c r="XEC11" s="158"/>
      <c r="XED11" s="158"/>
      <c r="XEE11" s="158"/>
      <c r="XEF11" s="158"/>
      <c r="XEG11" s="158"/>
      <c r="XEH11" s="158"/>
      <c r="XEI11" s="158"/>
      <c r="XEJ11" s="158"/>
      <c r="XEK11" s="158"/>
      <c r="XEL11" s="158"/>
      <c r="XEM11" s="158"/>
      <c r="XEN11" s="158"/>
      <c r="XEO11" s="158"/>
      <c r="XEP11" s="158"/>
      <c r="XEQ11" s="158"/>
      <c r="XER11" s="158"/>
      <c r="XES11" s="158"/>
      <c r="XET11" s="158"/>
      <c r="XEU11" s="158"/>
      <c r="XEV11" s="158"/>
      <c r="XEW11" s="158"/>
      <c r="XEX11" s="158"/>
      <c r="XEY11" s="158"/>
      <c r="XEZ11" s="158"/>
      <c r="XFA11" s="158"/>
      <c r="XFB11" s="158"/>
      <c r="XFC11" s="158"/>
    </row>
    <row r="12" spans="1:16384" s="159" customFormat="1" ht="20.149999999999999" customHeight="1">
      <c r="A12" s="161" t="s">
        <v>2197</v>
      </c>
      <c r="B12" s="33"/>
      <c r="C12" s="34"/>
      <c r="D12" s="35"/>
      <c r="E12" s="33"/>
      <c r="F12" s="33"/>
      <c r="G12" s="33"/>
      <c r="H12" s="33"/>
      <c r="I12" s="33"/>
      <c r="J12" s="36"/>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c r="BM12" s="158"/>
      <c r="BN12" s="158"/>
      <c r="BO12" s="158"/>
      <c r="BP12" s="158"/>
      <c r="BQ12" s="158"/>
      <c r="BR12" s="158"/>
      <c r="BS12" s="158"/>
      <c r="BT12" s="158"/>
      <c r="BU12" s="158"/>
      <c r="BV12" s="158"/>
      <c r="BW12" s="158"/>
      <c r="BX12" s="158"/>
      <c r="BY12" s="158"/>
      <c r="BZ12" s="158"/>
      <c r="CA12" s="158"/>
      <c r="CB12" s="158"/>
      <c r="CC12" s="158"/>
      <c r="CD12" s="158"/>
      <c r="CE12" s="158"/>
      <c r="CF12" s="158"/>
      <c r="CG12" s="158"/>
      <c r="CH12" s="158"/>
      <c r="CI12" s="158"/>
      <c r="CJ12" s="158"/>
      <c r="CK12" s="158"/>
      <c r="CL12" s="158"/>
      <c r="CM12" s="158"/>
      <c r="CN12" s="158"/>
      <c r="CO12" s="158"/>
      <c r="CP12" s="158"/>
      <c r="CQ12" s="158"/>
      <c r="CR12" s="158"/>
      <c r="CS12" s="158"/>
      <c r="CT12" s="158"/>
      <c r="CU12" s="158"/>
      <c r="CV12" s="158"/>
      <c r="CW12" s="158"/>
      <c r="CX12" s="158"/>
      <c r="CY12" s="158"/>
      <c r="CZ12" s="158"/>
      <c r="DA12" s="158"/>
      <c r="DB12" s="158"/>
      <c r="DC12" s="158"/>
      <c r="DD12" s="158"/>
      <c r="DE12" s="158"/>
      <c r="DF12" s="158"/>
      <c r="DG12" s="158"/>
      <c r="DH12" s="158"/>
      <c r="DI12" s="158"/>
      <c r="DJ12" s="158"/>
      <c r="DK12" s="158"/>
      <c r="DL12" s="158"/>
      <c r="DM12" s="158"/>
      <c r="DN12" s="158"/>
      <c r="DO12" s="158"/>
      <c r="DP12" s="158"/>
      <c r="DQ12" s="158"/>
      <c r="DR12" s="158"/>
      <c r="DS12" s="158"/>
      <c r="DT12" s="158"/>
      <c r="DU12" s="158"/>
      <c r="DV12" s="158"/>
      <c r="DW12" s="158"/>
      <c r="DX12" s="158"/>
      <c r="DY12" s="158"/>
      <c r="DZ12" s="158"/>
      <c r="EA12" s="158"/>
      <c r="EB12" s="158"/>
      <c r="EC12" s="158"/>
      <c r="ED12" s="158"/>
      <c r="EE12" s="158"/>
      <c r="EF12" s="158"/>
      <c r="EG12" s="158"/>
      <c r="EH12" s="158"/>
      <c r="EI12" s="158"/>
      <c r="EJ12" s="158"/>
      <c r="EK12" s="158"/>
      <c r="EL12" s="158"/>
      <c r="EM12" s="158"/>
      <c r="EN12" s="158"/>
      <c r="EO12" s="158"/>
      <c r="EP12" s="158"/>
      <c r="EQ12" s="158"/>
      <c r="ER12" s="158"/>
      <c r="ES12" s="158"/>
      <c r="ET12" s="158"/>
      <c r="EU12" s="158"/>
      <c r="EV12" s="158"/>
      <c r="EW12" s="158"/>
      <c r="EX12" s="158"/>
      <c r="EY12" s="158"/>
      <c r="EZ12" s="158"/>
      <c r="FA12" s="158"/>
      <c r="FB12" s="158"/>
      <c r="FC12" s="158"/>
      <c r="FD12" s="158"/>
      <c r="FE12" s="158"/>
      <c r="FF12" s="158"/>
      <c r="FG12" s="158"/>
      <c r="FH12" s="158"/>
      <c r="FI12" s="158"/>
      <c r="FJ12" s="158"/>
      <c r="FK12" s="158"/>
      <c r="FL12" s="158"/>
      <c r="FM12" s="158"/>
      <c r="FN12" s="158"/>
      <c r="FO12" s="158"/>
      <c r="FP12" s="158"/>
      <c r="FQ12" s="158"/>
      <c r="FR12" s="158"/>
      <c r="FS12" s="158"/>
      <c r="FT12" s="158"/>
      <c r="FU12" s="158"/>
      <c r="FV12" s="158"/>
      <c r="FW12" s="158"/>
      <c r="FX12" s="158"/>
      <c r="FY12" s="158"/>
      <c r="FZ12" s="158"/>
      <c r="GA12" s="158"/>
      <c r="GB12" s="158"/>
      <c r="GC12" s="158"/>
      <c r="GD12" s="158"/>
      <c r="GE12" s="158"/>
      <c r="GF12" s="158"/>
      <c r="GG12" s="158"/>
      <c r="GH12" s="158"/>
      <c r="GI12" s="158"/>
      <c r="GJ12" s="158"/>
      <c r="GK12" s="158"/>
      <c r="GL12" s="158"/>
      <c r="GM12" s="158"/>
      <c r="GN12" s="158"/>
      <c r="GO12" s="158"/>
      <c r="GP12" s="158"/>
      <c r="GQ12" s="158"/>
      <c r="GR12" s="158"/>
      <c r="GS12" s="158"/>
      <c r="GT12" s="158"/>
      <c r="GU12" s="158"/>
      <c r="GV12" s="158"/>
      <c r="GW12" s="158"/>
      <c r="GX12" s="158"/>
      <c r="GY12" s="158"/>
      <c r="GZ12" s="158"/>
      <c r="HA12" s="158"/>
      <c r="HB12" s="158"/>
      <c r="HC12" s="158"/>
      <c r="HD12" s="158"/>
      <c r="HE12" s="158"/>
      <c r="HF12" s="158"/>
      <c r="HG12" s="158"/>
      <c r="HH12" s="158"/>
      <c r="HI12" s="158"/>
      <c r="HJ12" s="158"/>
      <c r="HK12" s="158"/>
      <c r="HL12" s="158"/>
      <c r="HM12" s="158"/>
      <c r="HN12" s="158"/>
      <c r="HO12" s="158"/>
      <c r="HP12" s="158"/>
      <c r="HQ12" s="158"/>
      <c r="HR12" s="158"/>
      <c r="HS12" s="158"/>
      <c r="HT12" s="158"/>
      <c r="HU12" s="158"/>
      <c r="HV12" s="158"/>
      <c r="HW12" s="158"/>
      <c r="HX12" s="158"/>
      <c r="HY12" s="158"/>
      <c r="HZ12" s="158"/>
      <c r="IA12" s="158"/>
      <c r="IB12" s="158"/>
      <c r="IC12" s="158"/>
      <c r="ID12" s="158"/>
      <c r="IE12" s="158"/>
      <c r="IF12" s="158"/>
      <c r="IG12" s="158"/>
      <c r="IH12" s="158"/>
      <c r="II12" s="158"/>
      <c r="IJ12" s="158"/>
      <c r="IK12" s="158"/>
      <c r="IL12" s="158"/>
      <c r="IM12" s="158"/>
      <c r="IN12" s="158"/>
      <c r="IO12" s="158"/>
      <c r="IP12" s="158"/>
      <c r="IQ12" s="158"/>
      <c r="IR12" s="158"/>
      <c r="IS12" s="158"/>
      <c r="IT12" s="158"/>
      <c r="IU12" s="158"/>
      <c r="IV12" s="158"/>
      <c r="IW12" s="158"/>
      <c r="IX12" s="158"/>
      <c r="IY12" s="158"/>
      <c r="IZ12" s="158"/>
      <c r="JA12" s="158"/>
      <c r="JB12" s="158"/>
      <c r="JC12" s="158"/>
      <c r="JD12" s="158"/>
      <c r="JE12" s="158"/>
      <c r="JF12" s="158"/>
      <c r="JG12" s="158"/>
      <c r="JH12" s="158"/>
      <c r="JI12" s="158"/>
      <c r="JJ12" s="158"/>
      <c r="JK12" s="158"/>
      <c r="JL12" s="158"/>
      <c r="JM12" s="158"/>
      <c r="JN12" s="158"/>
      <c r="JO12" s="158"/>
      <c r="JP12" s="158"/>
      <c r="JQ12" s="158"/>
      <c r="JR12" s="158"/>
      <c r="JS12" s="158"/>
      <c r="JT12" s="158"/>
      <c r="JU12" s="158"/>
      <c r="JV12" s="158"/>
      <c r="JW12" s="158"/>
      <c r="JX12" s="158"/>
      <c r="JY12" s="158"/>
      <c r="JZ12" s="158"/>
      <c r="KA12" s="158"/>
      <c r="KB12" s="158"/>
      <c r="KC12" s="158"/>
      <c r="KD12" s="158"/>
      <c r="KE12" s="158"/>
      <c r="KF12" s="158"/>
      <c r="KG12" s="158"/>
      <c r="KH12" s="158"/>
      <c r="KI12" s="158"/>
      <c r="KJ12" s="158"/>
      <c r="KK12" s="158"/>
      <c r="KL12" s="158"/>
      <c r="KM12" s="158"/>
      <c r="KN12" s="158"/>
      <c r="KO12" s="158"/>
      <c r="KP12" s="158"/>
      <c r="KQ12" s="158"/>
      <c r="KR12" s="158"/>
      <c r="KS12" s="158"/>
      <c r="KT12" s="158"/>
      <c r="KU12" s="158"/>
      <c r="KV12" s="158"/>
      <c r="KW12" s="158"/>
      <c r="KX12" s="158"/>
      <c r="KY12" s="158"/>
      <c r="KZ12" s="158"/>
      <c r="LA12" s="158"/>
      <c r="LB12" s="158"/>
      <c r="LC12" s="158"/>
      <c r="LD12" s="158"/>
      <c r="LE12" s="158"/>
      <c r="LF12" s="158"/>
      <c r="LG12" s="158"/>
      <c r="LH12" s="158"/>
      <c r="LI12" s="158"/>
      <c r="LJ12" s="158"/>
      <c r="LK12" s="158"/>
      <c r="LL12" s="158"/>
      <c r="LM12" s="158"/>
      <c r="LN12" s="158"/>
      <c r="LO12" s="158"/>
      <c r="LP12" s="158"/>
      <c r="LQ12" s="158"/>
      <c r="LR12" s="158"/>
      <c r="LS12" s="158"/>
      <c r="LT12" s="158"/>
      <c r="LU12" s="158"/>
      <c r="LV12" s="158"/>
      <c r="LW12" s="158"/>
      <c r="LX12" s="158"/>
      <c r="LY12" s="158"/>
      <c r="LZ12" s="158"/>
      <c r="MA12" s="158"/>
      <c r="MB12" s="158"/>
      <c r="MC12" s="158"/>
      <c r="MD12" s="158"/>
      <c r="ME12" s="158"/>
      <c r="MF12" s="158"/>
      <c r="MG12" s="158"/>
      <c r="MH12" s="158"/>
      <c r="MI12" s="158"/>
      <c r="MJ12" s="158"/>
      <c r="MK12" s="158"/>
      <c r="ML12" s="158"/>
      <c r="MM12" s="158"/>
      <c r="MN12" s="158"/>
      <c r="MO12" s="158"/>
      <c r="MP12" s="158"/>
      <c r="MQ12" s="158"/>
      <c r="MR12" s="158"/>
      <c r="MS12" s="158"/>
      <c r="MT12" s="158"/>
      <c r="MU12" s="158"/>
      <c r="MV12" s="158"/>
      <c r="MW12" s="158"/>
      <c r="MX12" s="158"/>
      <c r="MY12" s="158"/>
      <c r="MZ12" s="158"/>
      <c r="NA12" s="158"/>
      <c r="NB12" s="158"/>
      <c r="NC12" s="158"/>
      <c r="ND12" s="158"/>
      <c r="NE12" s="158"/>
      <c r="NF12" s="158"/>
      <c r="NG12" s="158"/>
      <c r="NH12" s="158"/>
      <c r="NI12" s="158"/>
      <c r="NJ12" s="158"/>
      <c r="NK12" s="158"/>
      <c r="NL12" s="158"/>
      <c r="NM12" s="158"/>
      <c r="NN12" s="158"/>
      <c r="NO12" s="158"/>
      <c r="NP12" s="158"/>
      <c r="NQ12" s="158"/>
      <c r="NR12" s="158"/>
      <c r="NS12" s="158"/>
      <c r="NT12" s="158"/>
      <c r="NU12" s="158"/>
      <c r="NV12" s="158"/>
      <c r="NW12" s="158"/>
      <c r="NX12" s="158"/>
      <c r="NY12" s="158"/>
      <c r="NZ12" s="158"/>
      <c r="OA12" s="158"/>
      <c r="OB12" s="158"/>
      <c r="OC12" s="158"/>
      <c r="OD12" s="158"/>
      <c r="OE12" s="158"/>
      <c r="OF12" s="158"/>
      <c r="OG12" s="158"/>
      <c r="OH12" s="158"/>
      <c r="OI12" s="158"/>
      <c r="OJ12" s="158"/>
      <c r="OK12" s="158"/>
      <c r="OL12" s="158"/>
      <c r="OM12" s="158"/>
      <c r="ON12" s="158"/>
      <c r="OO12" s="158"/>
      <c r="OP12" s="158"/>
      <c r="OQ12" s="158"/>
      <c r="OR12" s="158"/>
      <c r="OS12" s="158"/>
      <c r="OT12" s="158"/>
      <c r="OU12" s="158"/>
      <c r="OV12" s="158"/>
      <c r="OW12" s="158"/>
      <c r="OX12" s="158"/>
      <c r="OY12" s="158"/>
      <c r="OZ12" s="158"/>
      <c r="PA12" s="158"/>
      <c r="PB12" s="158"/>
      <c r="PC12" s="158"/>
      <c r="PD12" s="158"/>
      <c r="PE12" s="158"/>
      <c r="PF12" s="158"/>
      <c r="PG12" s="158"/>
      <c r="PH12" s="158"/>
      <c r="PI12" s="158"/>
      <c r="PJ12" s="158"/>
      <c r="PK12" s="158"/>
      <c r="PL12" s="158"/>
      <c r="PM12" s="158"/>
      <c r="PN12" s="158"/>
      <c r="PO12" s="158"/>
      <c r="PP12" s="158"/>
      <c r="PQ12" s="158"/>
      <c r="PR12" s="158"/>
      <c r="PS12" s="158"/>
      <c r="PT12" s="158"/>
      <c r="PU12" s="158"/>
      <c r="PV12" s="158"/>
      <c r="PW12" s="158"/>
      <c r="PX12" s="158"/>
      <c r="PY12" s="158"/>
      <c r="PZ12" s="158"/>
      <c r="QA12" s="158"/>
      <c r="QB12" s="158"/>
      <c r="QC12" s="158"/>
      <c r="QD12" s="158"/>
      <c r="QE12" s="158"/>
      <c r="QF12" s="158"/>
      <c r="QG12" s="158"/>
      <c r="QH12" s="158"/>
      <c r="QI12" s="158"/>
      <c r="QJ12" s="158"/>
      <c r="QK12" s="158"/>
      <c r="QL12" s="158"/>
      <c r="QM12" s="158"/>
      <c r="QN12" s="158"/>
      <c r="QO12" s="158"/>
      <c r="QP12" s="158"/>
      <c r="QQ12" s="158"/>
      <c r="QR12" s="158"/>
      <c r="QS12" s="158"/>
      <c r="QT12" s="158"/>
      <c r="QU12" s="158"/>
      <c r="QV12" s="158"/>
      <c r="QW12" s="158"/>
      <c r="QX12" s="158"/>
      <c r="QY12" s="158"/>
      <c r="QZ12" s="158"/>
      <c r="RA12" s="158"/>
      <c r="RB12" s="158"/>
      <c r="RC12" s="158"/>
      <c r="RD12" s="158"/>
      <c r="RE12" s="158"/>
      <c r="RF12" s="158"/>
      <c r="RG12" s="158"/>
      <c r="RH12" s="158"/>
      <c r="RI12" s="158"/>
      <c r="RJ12" s="158"/>
      <c r="RK12" s="158"/>
      <c r="RL12" s="158"/>
      <c r="RM12" s="158"/>
      <c r="RN12" s="158"/>
      <c r="RO12" s="158"/>
      <c r="RP12" s="158"/>
      <c r="RQ12" s="158"/>
      <c r="RR12" s="158"/>
      <c r="RS12" s="158"/>
      <c r="RT12" s="158"/>
      <c r="RU12" s="158"/>
      <c r="RV12" s="158"/>
      <c r="RW12" s="158"/>
      <c r="RX12" s="158"/>
      <c r="RY12" s="158"/>
      <c r="RZ12" s="158"/>
      <c r="SA12" s="158"/>
      <c r="SB12" s="158"/>
      <c r="SC12" s="158"/>
      <c r="SD12" s="158"/>
      <c r="SE12" s="158"/>
      <c r="SF12" s="158"/>
      <c r="SG12" s="158"/>
      <c r="SH12" s="158"/>
      <c r="SI12" s="158"/>
      <c r="SJ12" s="158"/>
      <c r="SK12" s="158"/>
      <c r="SL12" s="158"/>
      <c r="SM12" s="158"/>
      <c r="SN12" s="158"/>
      <c r="SO12" s="158"/>
      <c r="SP12" s="158"/>
      <c r="SQ12" s="158"/>
      <c r="SR12" s="158"/>
      <c r="SS12" s="158"/>
      <c r="ST12" s="158"/>
      <c r="SU12" s="158"/>
      <c r="SV12" s="158"/>
      <c r="SW12" s="158"/>
      <c r="SX12" s="158"/>
      <c r="SY12" s="158"/>
      <c r="SZ12" s="158"/>
      <c r="TA12" s="158"/>
      <c r="TB12" s="158"/>
      <c r="TC12" s="158"/>
      <c r="TD12" s="158"/>
      <c r="TE12" s="158"/>
      <c r="TF12" s="158"/>
      <c r="TG12" s="158"/>
      <c r="TH12" s="158"/>
      <c r="TI12" s="158"/>
      <c r="TJ12" s="158"/>
      <c r="TK12" s="158"/>
      <c r="TL12" s="158"/>
      <c r="TM12" s="158"/>
      <c r="TN12" s="158"/>
      <c r="TO12" s="158"/>
      <c r="TP12" s="158"/>
      <c r="TQ12" s="158"/>
      <c r="TR12" s="158"/>
      <c r="TS12" s="158"/>
      <c r="TT12" s="158"/>
      <c r="TU12" s="158"/>
      <c r="TV12" s="158"/>
      <c r="TW12" s="158"/>
      <c r="TX12" s="158"/>
      <c r="TY12" s="158"/>
      <c r="TZ12" s="158"/>
      <c r="UA12" s="158"/>
      <c r="UB12" s="158"/>
      <c r="UC12" s="158"/>
      <c r="UD12" s="158"/>
      <c r="UE12" s="158"/>
      <c r="UF12" s="158"/>
      <c r="UG12" s="158"/>
      <c r="UH12" s="158"/>
      <c r="UI12" s="158"/>
      <c r="UJ12" s="158"/>
      <c r="UK12" s="158"/>
      <c r="UL12" s="158"/>
      <c r="UM12" s="158"/>
      <c r="UN12" s="158"/>
      <c r="UO12" s="158"/>
      <c r="UP12" s="158"/>
      <c r="UQ12" s="158"/>
      <c r="UR12" s="158"/>
      <c r="US12" s="158"/>
      <c r="UT12" s="158"/>
      <c r="UU12" s="158"/>
      <c r="UV12" s="158"/>
      <c r="UW12" s="158"/>
      <c r="UX12" s="158"/>
      <c r="UY12" s="158"/>
      <c r="UZ12" s="158"/>
      <c r="VA12" s="158"/>
      <c r="VB12" s="158"/>
      <c r="VC12" s="158"/>
      <c r="VD12" s="158"/>
      <c r="VE12" s="158"/>
      <c r="VF12" s="158"/>
      <c r="VG12" s="158"/>
      <c r="VH12" s="158"/>
      <c r="VI12" s="158"/>
      <c r="VJ12" s="158"/>
      <c r="VK12" s="158"/>
      <c r="VL12" s="158"/>
      <c r="VM12" s="158"/>
      <c r="VN12" s="158"/>
      <c r="VO12" s="158"/>
      <c r="VP12" s="158"/>
      <c r="VQ12" s="158"/>
      <c r="VR12" s="158"/>
      <c r="VS12" s="158"/>
      <c r="VT12" s="158"/>
      <c r="VU12" s="158"/>
      <c r="VV12" s="158"/>
      <c r="VW12" s="158"/>
      <c r="VX12" s="158"/>
      <c r="VY12" s="158"/>
      <c r="VZ12" s="158"/>
      <c r="WA12" s="158"/>
      <c r="WB12" s="158"/>
      <c r="WC12" s="158"/>
      <c r="WD12" s="158"/>
      <c r="WE12" s="158"/>
      <c r="WF12" s="158"/>
      <c r="WG12" s="158"/>
      <c r="WH12" s="158"/>
      <c r="WI12" s="158"/>
      <c r="WJ12" s="158"/>
      <c r="WK12" s="158"/>
      <c r="WL12" s="158"/>
      <c r="WM12" s="158"/>
      <c r="WN12" s="158"/>
      <c r="WO12" s="158"/>
      <c r="WP12" s="158"/>
      <c r="WQ12" s="158"/>
      <c r="WR12" s="158"/>
      <c r="WS12" s="158"/>
      <c r="WT12" s="158"/>
      <c r="WU12" s="158"/>
      <c r="WV12" s="158"/>
      <c r="WW12" s="158"/>
      <c r="WX12" s="158"/>
      <c r="WY12" s="158"/>
      <c r="WZ12" s="158"/>
      <c r="XA12" s="158"/>
      <c r="XB12" s="158"/>
      <c r="XC12" s="158"/>
      <c r="XD12" s="158"/>
      <c r="XE12" s="158"/>
      <c r="XF12" s="158"/>
      <c r="XG12" s="158"/>
      <c r="XH12" s="158"/>
      <c r="XI12" s="158"/>
      <c r="XJ12" s="158"/>
      <c r="XK12" s="158"/>
      <c r="XL12" s="158"/>
      <c r="XM12" s="158"/>
      <c r="XN12" s="158"/>
      <c r="XO12" s="158"/>
      <c r="XP12" s="158"/>
      <c r="XQ12" s="158"/>
      <c r="XR12" s="158"/>
      <c r="XS12" s="158"/>
      <c r="XT12" s="158"/>
      <c r="XU12" s="158"/>
      <c r="XV12" s="158"/>
      <c r="XW12" s="158"/>
      <c r="XX12" s="158"/>
      <c r="XY12" s="158"/>
      <c r="XZ12" s="158"/>
      <c r="YA12" s="158"/>
      <c r="YB12" s="158"/>
      <c r="YC12" s="158"/>
      <c r="YD12" s="158"/>
      <c r="YE12" s="158"/>
      <c r="YF12" s="158"/>
      <c r="YG12" s="158"/>
      <c r="YH12" s="158"/>
      <c r="YI12" s="158"/>
      <c r="YJ12" s="158"/>
      <c r="YK12" s="158"/>
      <c r="YL12" s="158"/>
      <c r="YM12" s="158"/>
      <c r="YN12" s="158"/>
      <c r="YO12" s="158"/>
      <c r="YP12" s="158"/>
      <c r="YQ12" s="158"/>
      <c r="YR12" s="158"/>
      <c r="YS12" s="158"/>
      <c r="YT12" s="158"/>
      <c r="YU12" s="158"/>
      <c r="YV12" s="158"/>
      <c r="YW12" s="158"/>
      <c r="YX12" s="158"/>
      <c r="YY12" s="158"/>
      <c r="YZ12" s="158"/>
      <c r="ZA12" s="158"/>
      <c r="ZB12" s="158"/>
      <c r="ZC12" s="158"/>
      <c r="ZD12" s="158"/>
      <c r="ZE12" s="158"/>
      <c r="ZF12" s="158"/>
      <c r="ZG12" s="158"/>
      <c r="ZH12" s="158"/>
      <c r="ZI12" s="158"/>
      <c r="ZJ12" s="158"/>
      <c r="ZK12" s="158"/>
      <c r="ZL12" s="158"/>
      <c r="ZM12" s="158"/>
      <c r="ZN12" s="158"/>
      <c r="ZO12" s="158"/>
      <c r="ZP12" s="158"/>
      <c r="ZQ12" s="158"/>
      <c r="ZR12" s="158"/>
      <c r="ZS12" s="158"/>
      <c r="ZT12" s="158"/>
      <c r="ZU12" s="158"/>
      <c r="ZV12" s="158"/>
      <c r="ZW12" s="158"/>
      <c r="ZX12" s="158"/>
      <c r="ZY12" s="158"/>
      <c r="ZZ12" s="158"/>
      <c r="AAA12" s="158"/>
      <c r="AAB12" s="158"/>
      <c r="AAC12" s="158"/>
      <c r="AAD12" s="158"/>
      <c r="AAE12" s="158"/>
      <c r="AAF12" s="158"/>
      <c r="AAG12" s="158"/>
      <c r="AAH12" s="158"/>
      <c r="AAI12" s="158"/>
      <c r="AAJ12" s="158"/>
      <c r="AAK12" s="158"/>
      <c r="AAL12" s="158"/>
      <c r="AAM12" s="158"/>
      <c r="AAN12" s="158"/>
      <c r="AAO12" s="158"/>
      <c r="AAP12" s="158"/>
      <c r="AAQ12" s="158"/>
      <c r="AAR12" s="158"/>
      <c r="AAS12" s="158"/>
      <c r="AAT12" s="158"/>
      <c r="AAU12" s="158"/>
      <c r="AAV12" s="158"/>
      <c r="AAW12" s="158"/>
      <c r="AAX12" s="158"/>
      <c r="AAY12" s="158"/>
      <c r="AAZ12" s="158"/>
      <c r="ABA12" s="158"/>
      <c r="ABB12" s="158"/>
      <c r="ABC12" s="158"/>
      <c r="ABD12" s="158"/>
      <c r="ABE12" s="158"/>
      <c r="ABF12" s="158"/>
      <c r="ABG12" s="158"/>
      <c r="ABH12" s="158"/>
      <c r="ABI12" s="158"/>
      <c r="ABJ12" s="158"/>
      <c r="ABK12" s="158"/>
      <c r="ABL12" s="158"/>
      <c r="ABM12" s="158"/>
      <c r="ABN12" s="158"/>
      <c r="ABO12" s="158"/>
      <c r="ABP12" s="158"/>
      <c r="ABQ12" s="158"/>
      <c r="ABR12" s="158"/>
      <c r="ABS12" s="158"/>
      <c r="ABT12" s="158"/>
      <c r="ABU12" s="158"/>
      <c r="ABV12" s="158"/>
      <c r="ABW12" s="158"/>
      <c r="ABX12" s="158"/>
      <c r="ABY12" s="158"/>
      <c r="ABZ12" s="158"/>
      <c r="ACA12" s="158"/>
      <c r="ACB12" s="158"/>
      <c r="ACC12" s="158"/>
      <c r="ACD12" s="158"/>
      <c r="ACE12" s="158"/>
      <c r="ACF12" s="158"/>
      <c r="ACG12" s="158"/>
      <c r="ACH12" s="158"/>
      <c r="ACI12" s="158"/>
      <c r="ACJ12" s="158"/>
      <c r="ACK12" s="158"/>
      <c r="ACL12" s="158"/>
      <c r="ACM12" s="158"/>
      <c r="ACN12" s="158"/>
      <c r="ACO12" s="158"/>
      <c r="ACP12" s="158"/>
      <c r="ACQ12" s="158"/>
      <c r="ACR12" s="158"/>
      <c r="ACS12" s="158"/>
      <c r="ACT12" s="158"/>
      <c r="ACU12" s="158"/>
      <c r="ACV12" s="158"/>
      <c r="ACW12" s="158"/>
      <c r="ACX12" s="158"/>
      <c r="ACY12" s="158"/>
      <c r="ACZ12" s="158"/>
      <c r="ADA12" s="158"/>
      <c r="ADB12" s="158"/>
      <c r="ADC12" s="158"/>
      <c r="ADD12" s="158"/>
      <c r="ADE12" s="158"/>
      <c r="ADF12" s="158"/>
      <c r="ADG12" s="158"/>
      <c r="ADH12" s="158"/>
      <c r="ADI12" s="158"/>
      <c r="ADJ12" s="158"/>
      <c r="ADK12" s="158"/>
      <c r="ADL12" s="158"/>
      <c r="ADM12" s="158"/>
      <c r="ADN12" s="158"/>
      <c r="ADO12" s="158"/>
      <c r="ADP12" s="158"/>
      <c r="ADQ12" s="158"/>
      <c r="ADR12" s="158"/>
      <c r="ADS12" s="158"/>
      <c r="ADT12" s="158"/>
      <c r="ADU12" s="158"/>
      <c r="ADV12" s="158"/>
      <c r="ADW12" s="158"/>
      <c r="ADX12" s="158"/>
      <c r="ADY12" s="158"/>
      <c r="ADZ12" s="158"/>
      <c r="AEA12" s="158"/>
      <c r="AEB12" s="158"/>
      <c r="AEC12" s="158"/>
      <c r="AED12" s="158"/>
      <c r="AEE12" s="158"/>
      <c r="AEF12" s="158"/>
      <c r="AEG12" s="158"/>
      <c r="AEH12" s="158"/>
      <c r="AEI12" s="158"/>
      <c r="AEJ12" s="158"/>
      <c r="AEK12" s="158"/>
      <c r="AEL12" s="158"/>
      <c r="AEM12" s="158"/>
      <c r="AEN12" s="158"/>
      <c r="AEO12" s="158"/>
      <c r="AEP12" s="158"/>
      <c r="AEQ12" s="158"/>
      <c r="AER12" s="158"/>
      <c r="AES12" s="158"/>
      <c r="AET12" s="158"/>
      <c r="AEU12" s="158"/>
      <c r="AEV12" s="158"/>
      <c r="AEW12" s="158"/>
      <c r="AEX12" s="158"/>
      <c r="AEY12" s="158"/>
      <c r="AEZ12" s="158"/>
      <c r="AFA12" s="158"/>
      <c r="AFB12" s="158"/>
      <c r="AFC12" s="158"/>
      <c r="AFD12" s="158"/>
      <c r="AFE12" s="158"/>
      <c r="AFF12" s="158"/>
      <c r="AFG12" s="158"/>
      <c r="AFH12" s="158"/>
      <c r="AFI12" s="158"/>
      <c r="AFJ12" s="158"/>
      <c r="AFK12" s="158"/>
      <c r="AFL12" s="158"/>
      <c r="AFM12" s="158"/>
      <c r="AFN12" s="158"/>
      <c r="AFO12" s="158"/>
      <c r="AFP12" s="158"/>
      <c r="AFQ12" s="158"/>
      <c r="AFR12" s="158"/>
      <c r="AFS12" s="158"/>
      <c r="AFT12" s="158"/>
      <c r="AFU12" s="158"/>
      <c r="AFV12" s="158"/>
      <c r="AFW12" s="158"/>
      <c r="AFX12" s="158"/>
      <c r="AFY12" s="158"/>
      <c r="AFZ12" s="158"/>
      <c r="AGA12" s="158"/>
      <c r="AGB12" s="158"/>
      <c r="AGC12" s="158"/>
      <c r="AGD12" s="158"/>
      <c r="AGE12" s="158"/>
      <c r="AGF12" s="158"/>
      <c r="AGG12" s="158"/>
      <c r="AGH12" s="158"/>
      <c r="AGI12" s="158"/>
      <c r="AGJ12" s="158"/>
      <c r="AGK12" s="158"/>
      <c r="AGL12" s="158"/>
      <c r="AGM12" s="158"/>
      <c r="AGN12" s="158"/>
      <c r="AGO12" s="158"/>
      <c r="AGP12" s="158"/>
      <c r="AGQ12" s="158"/>
      <c r="AGR12" s="158"/>
      <c r="AGS12" s="158"/>
      <c r="AGT12" s="158"/>
      <c r="AGU12" s="158"/>
      <c r="AGV12" s="158"/>
      <c r="AGW12" s="158"/>
      <c r="AGX12" s="158"/>
      <c r="AGY12" s="158"/>
      <c r="AGZ12" s="158"/>
      <c r="AHA12" s="158"/>
      <c r="AHB12" s="158"/>
      <c r="AHC12" s="158"/>
      <c r="AHD12" s="158"/>
      <c r="AHE12" s="158"/>
      <c r="AHF12" s="158"/>
      <c r="AHG12" s="158"/>
      <c r="AHH12" s="158"/>
      <c r="AHI12" s="158"/>
      <c r="AHJ12" s="158"/>
      <c r="AHK12" s="158"/>
      <c r="AHL12" s="158"/>
      <c r="AHM12" s="158"/>
      <c r="AHN12" s="158"/>
      <c r="AHO12" s="158"/>
      <c r="AHP12" s="158"/>
      <c r="AHQ12" s="158"/>
      <c r="AHR12" s="158"/>
      <c r="AHS12" s="158"/>
      <c r="AHT12" s="158"/>
      <c r="AHU12" s="158"/>
      <c r="AHV12" s="158"/>
      <c r="AHW12" s="158"/>
      <c r="AHX12" s="158"/>
      <c r="AHY12" s="158"/>
      <c r="AHZ12" s="158"/>
      <c r="AIA12" s="158"/>
      <c r="AIB12" s="158"/>
      <c r="AIC12" s="158"/>
      <c r="AID12" s="158"/>
      <c r="AIE12" s="158"/>
      <c r="AIF12" s="158"/>
      <c r="AIG12" s="158"/>
      <c r="AIH12" s="158"/>
      <c r="AII12" s="158"/>
      <c r="AIJ12" s="158"/>
      <c r="AIK12" s="158"/>
      <c r="AIL12" s="158"/>
      <c r="AIM12" s="158"/>
      <c r="AIN12" s="158"/>
      <c r="AIO12" s="158"/>
      <c r="AIP12" s="158"/>
      <c r="AIQ12" s="158"/>
      <c r="AIR12" s="158"/>
      <c r="AIS12" s="158"/>
      <c r="AIT12" s="158"/>
      <c r="AIU12" s="158"/>
      <c r="AIV12" s="158"/>
      <c r="AIW12" s="158"/>
      <c r="AIX12" s="158"/>
      <c r="AIY12" s="158"/>
      <c r="AIZ12" s="158"/>
      <c r="AJA12" s="158"/>
      <c r="AJB12" s="158"/>
      <c r="AJC12" s="158"/>
      <c r="AJD12" s="158"/>
      <c r="AJE12" s="158"/>
      <c r="AJF12" s="158"/>
      <c r="AJG12" s="158"/>
      <c r="AJH12" s="158"/>
      <c r="AJI12" s="158"/>
      <c r="AJJ12" s="158"/>
      <c r="AJK12" s="158"/>
      <c r="AJL12" s="158"/>
      <c r="AJM12" s="158"/>
      <c r="AJN12" s="158"/>
      <c r="AJO12" s="158"/>
      <c r="AJP12" s="158"/>
      <c r="AJQ12" s="158"/>
      <c r="AJR12" s="158"/>
      <c r="AJS12" s="158"/>
      <c r="AJT12" s="158"/>
      <c r="AJU12" s="158"/>
      <c r="AJV12" s="158"/>
      <c r="AJW12" s="158"/>
      <c r="AJX12" s="158"/>
      <c r="AJY12" s="158"/>
      <c r="AJZ12" s="158"/>
      <c r="AKA12" s="158"/>
      <c r="AKB12" s="158"/>
      <c r="AKC12" s="158"/>
      <c r="AKD12" s="158"/>
      <c r="AKE12" s="158"/>
      <c r="AKF12" s="158"/>
      <c r="AKG12" s="158"/>
      <c r="AKH12" s="158"/>
      <c r="AKI12" s="158"/>
      <c r="AKJ12" s="158"/>
      <c r="AKK12" s="158"/>
      <c r="AKL12" s="158"/>
      <c r="AKM12" s="158"/>
      <c r="AKN12" s="158"/>
      <c r="AKO12" s="158"/>
      <c r="AKP12" s="158"/>
      <c r="AKQ12" s="158"/>
      <c r="AKR12" s="158"/>
      <c r="AKS12" s="158"/>
      <c r="AKT12" s="158"/>
      <c r="AKU12" s="158"/>
      <c r="AKV12" s="158"/>
      <c r="AKW12" s="158"/>
      <c r="AKX12" s="158"/>
      <c r="AKY12" s="158"/>
      <c r="AKZ12" s="158"/>
      <c r="ALA12" s="158"/>
      <c r="ALB12" s="158"/>
      <c r="ALC12" s="158"/>
      <c r="ALD12" s="158"/>
      <c r="ALE12" s="158"/>
      <c r="ALF12" s="158"/>
      <c r="ALG12" s="158"/>
      <c r="ALH12" s="158"/>
      <c r="ALI12" s="158"/>
      <c r="ALJ12" s="158"/>
      <c r="ALK12" s="158"/>
      <c r="ALL12" s="158"/>
      <c r="ALM12" s="158"/>
      <c r="ALN12" s="158"/>
      <c r="ALO12" s="158"/>
      <c r="ALP12" s="158"/>
      <c r="ALQ12" s="158"/>
      <c r="ALR12" s="158"/>
      <c r="ALS12" s="158"/>
      <c r="ALT12" s="158"/>
      <c r="ALU12" s="158"/>
      <c r="ALV12" s="158"/>
      <c r="ALW12" s="158"/>
      <c r="ALX12" s="158"/>
      <c r="ALY12" s="158"/>
      <c r="ALZ12" s="158"/>
      <c r="AMA12" s="158"/>
      <c r="AMB12" s="158"/>
      <c r="AMC12" s="158"/>
      <c r="AMD12" s="158"/>
      <c r="AME12" s="158"/>
      <c r="AMF12" s="158"/>
      <c r="AMG12" s="158"/>
      <c r="AMH12" s="158"/>
      <c r="AMI12" s="158"/>
      <c r="AMJ12" s="158"/>
      <c r="AMK12" s="158"/>
      <c r="AML12" s="158"/>
      <c r="AMM12" s="158"/>
      <c r="AMN12" s="158"/>
      <c r="AMO12" s="158"/>
      <c r="AMP12" s="158"/>
      <c r="AMQ12" s="158"/>
      <c r="AMR12" s="158"/>
      <c r="AMS12" s="158"/>
      <c r="AMT12" s="158"/>
      <c r="AMU12" s="158"/>
      <c r="AMV12" s="158"/>
      <c r="AMW12" s="158"/>
      <c r="AMX12" s="158"/>
      <c r="AMY12" s="158"/>
      <c r="AMZ12" s="158"/>
      <c r="ANA12" s="158"/>
      <c r="ANB12" s="158"/>
      <c r="ANC12" s="158"/>
      <c r="AND12" s="158"/>
      <c r="ANE12" s="158"/>
      <c r="ANF12" s="158"/>
      <c r="ANG12" s="158"/>
      <c r="ANH12" s="158"/>
      <c r="ANI12" s="158"/>
      <c r="ANJ12" s="158"/>
      <c r="ANK12" s="158"/>
      <c r="ANL12" s="158"/>
      <c r="ANM12" s="158"/>
      <c r="ANN12" s="158"/>
      <c r="ANO12" s="158"/>
      <c r="ANP12" s="158"/>
      <c r="ANQ12" s="158"/>
      <c r="ANR12" s="158"/>
      <c r="ANS12" s="158"/>
      <c r="ANT12" s="158"/>
      <c r="ANU12" s="158"/>
      <c r="ANV12" s="158"/>
      <c r="ANW12" s="158"/>
      <c r="ANX12" s="158"/>
      <c r="ANY12" s="158"/>
      <c r="ANZ12" s="158"/>
      <c r="AOA12" s="158"/>
      <c r="AOB12" s="158"/>
      <c r="AOC12" s="158"/>
      <c r="AOD12" s="158"/>
      <c r="AOE12" s="158"/>
      <c r="AOF12" s="158"/>
      <c r="AOG12" s="158"/>
      <c r="AOH12" s="158"/>
      <c r="AOI12" s="158"/>
      <c r="AOJ12" s="158"/>
      <c r="AOK12" s="158"/>
      <c r="AOL12" s="158"/>
      <c r="AOM12" s="158"/>
      <c r="AON12" s="158"/>
      <c r="AOO12" s="158"/>
      <c r="AOP12" s="158"/>
      <c r="AOQ12" s="158"/>
      <c r="AOR12" s="158"/>
      <c r="AOS12" s="158"/>
      <c r="AOT12" s="158"/>
      <c r="AOU12" s="158"/>
      <c r="AOV12" s="158"/>
      <c r="AOW12" s="158"/>
      <c r="AOX12" s="158"/>
      <c r="AOY12" s="158"/>
      <c r="AOZ12" s="158"/>
      <c r="APA12" s="158"/>
      <c r="APB12" s="158"/>
      <c r="APC12" s="158"/>
      <c r="APD12" s="158"/>
      <c r="APE12" s="158"/>
      <c r="APF12" s="158"/>
      <c r="APG12" s="158"/>
      <c r="APH12" s="158"/>
      <c r="API12" s="158"/>
      <c r="APJ12" s="158"/>
      <c r="APK12" s="158"/>
      <c r="APL12" s="158"/>
      <c r="APM12" s="158"/>
      <c r="APN12" s="158"/>
      <c r="APO12" s="158"/>
      <c r="APP12" s="158"/>
      <c r="APQ12" s="158"/>
      <c r="APR12" s="158"/>
      <c r="APS12" s="158"/>
      <c r="APT12" s="158"/>
      <c r="APU12" s="158"/>
      <c r="APV12" s="158"/>
      <c r="APW12" s="158"/>
      <c r="APX12" s="158"/>
      <c r="APY12" s="158"/>
      <c r="APZ12" s="158"/>
      <c r="AQA12" s="158"/>
      <c r="AQB12" s="158"/>
      <c r="AQC12" s="158"/>
      <c r="AQD12" s="158"/>
      <c r="AQE12" s="158"/>
      <c r="AQF12" s="158"/>
      <c r="AQG12" s="158"/>
      <c r="AQH12" s="158"/>
      <c r="AQI12" s="158"/>
      <c r="AQJ12" s="158"/>
      <c r="AQK12" s="158"/>
      <c r="AQL12" s="158"/>
      <c r="AQM12" s="158"/>
      <c r="AQN12" s="158"/>
      <c r="AQO12" s="158"/>
      <c r="AQP12" s="158"/>
      <c r="AQQ12" s="158"/>
      <c r="AQR12" s="158"/>
      <c r="AQS12" s="158"/>
      <c r="AQT12" s="158"/>
      <c r="AQU12" s="158"/>
      <c r="AQV12" s="158"/>
      <c r="AQW12" s="158"/>
      <c r="AQX12" s="158"/>
      <c r="AQY12" s="158"/>
      <c r="AQZ12" s="158"/>
      <c r="ARA12" s="158"/>
      <c r="ARB12" s="158"/>
      <c r="ARC12" s="158"/>
      <c r="ARD12" s="158"/>
      <c r="ARE12" s="158"/>
      <c r="ARF12" s="158"/>
      <c r="ARG12" s="158"/>
      <c r="ARH12" s="158"/>
      <c r="ARI12" s="158"/>
      <c r="ARJ12" s="158"/>
      <c r="ARK12" s="158"/>
      <c r="ARL12" s="158"/>
      <c r="ARM12" s="158"/>
      <c r="ARN12" s="158"/>
      <c r="ARO12" s="158"/>
      <c r="ARP12" s="158"/>
      <c r="ARQ12" s="158"/>
      <c r="ARR12" s="158"/>
      <c r="ARS12" s="158"/>
      <c r="ART12" s="158"/>
      <c r="ARU12" s="158"/>
      <c r="ARV12" s="158"/>
      <c r="ARW12" s="158"/>
      <c r="ARX12" s="158"/>
      <c r="ARY12" s="158"/>
      <c r="ARZ12" s="158"/>
      <c r="ASA12" s="158"/>
      <c r="ASB12" s="158"/>
      <c r="ASC12" s="158"/>
      <c r="ASD12" s="158"/>
      <c r="ASE12" s="158"/>
      <c r="ASF12" s="158"/>
      <c r="ASG12" s="158"/>
      <c r="ASH12" s="158"/>
      <c r="ASI12" s="158"/>
      <c r="ASJ12" s="158"/>
      <c r="ASK12" s="158"/>
      <c r="ASL12" s="158"/>
      <c r="ASM12" s="158"/>
      <c r="ASN12" s="158"/>
      <c r="ASO12" s="158"/>
      <c r="ASP12" s="158"/>
      <c r="ASQ12" s="158"/>
      <c r="ASR12" s="158"/>
      <c r="ASS12" s="158"/>
      <c r="AST12" s="158"/>
      <c r="ASU12" s="158"/>
      <c r="ASV12" s="158"/>
      <c r="ASW12" s="158"/>
      <c r="ASX12" s="158"/>
      <c r="ASY12" s="158"/>
      <c r="ASZ12" s="158"/>
      <c r="ATA12" s="158"/>
      <c r="ATB12" s="158"/>
      <c r="ATC12" s="158"/>
      <c r="ATD12" s="158"/>
      <c r="ATE12" s="158"/>
      <c r="ATF12" s="158"/>
      <c r="ATG12" s="158"/>
      <c r="ATH12" s="158"/>
      <c r="ATI12" s="158"/>
      <c r="ATJ12" s="158"/>
      <c r="ATK12" s="158"/>
      <c r="ATL12" s="158"/>
      <c r="ATM12" s="158"/>
      <c r="ATN12" s="158"/>
      <c r="ATO12" s="158"/>
      <c r="ATP12" s="158"/>
      <c r="ATQ12" s="158"/>
      <c r="ATR12" s="158"/>
      <c r="ATS12" s="158"/>
      <c r="ATT12" s="158"/>
      <c r="ATU12" s="158"/>
      <c r="ATV12" s="158"/>
      <c r="ATW12" s="158"/>
      <c r="ATX12" s="158"/>
      <c r="ATY12" s="158"/>
      <c r="ATZ12" s="158"/>
      <c r="AUA12" s="158"/>
      <c r="AUB12" s="158"/>
      <c r="AUC12" s="158"/>
      <c r="AUD12" s="158"/>
      <c r="AUE12" s="158"/>
      <c r="AUF12" s="158"/>
      <c r="AUG12" s="158"/>
      <c r="AUH12" s="158"/>
      <c r="AUI12" s="158"/>
      <c r="AUJ12" s="158"/>
      <c r="AUK12" s="158"/>
      <c r="AUL12" s="158"/>
      <c r="AUM12" s="158"/>
      <c r="AUN12" s="158"/>
      <c r="AUO12" s="158"/>
      <c r="AUP12" s="158"/>
      <c r="AUQ12" s="158"/>
      <c r="AUR12" s="158"/>
      <c r="AUS12" s="158"/>
      <c r="AUT12" s="158"/>
      <c r="AUU12" s="158"/>
      <c r="AUV12" s="158"/>
      <c r="AUW12" s="158"/>
      <c r="AUX12" s="158"/>
      <c r="AUY12" s="158"/>
      <c r="AUZ12" s="158"/>
      <c r="AVA12" s="158"/>
      <c r="AVB12" s="158"/>
      <c r="AVC12" s="158"/>
      <c r="AVD12" s="158"/>
      <c r="AVE12" s="158"/>
      <c r="AVF12" s="158"/>
      <c r="AVG12" s="158"/>
      <c r="AVH12" s="158"/>
      <c r="AVI12" s="158"/>
      <c r="AVJ12" s="158"/>
      <c r="AVK12" s="158"/>
      <c r="AVL12" s="158"/>
      <c r="AVM12" s="158"/>
      <c r="AVN12" s="158"/>
      <c r="AVO12" s="158"/>
      <c r="AVP12" s="158"/>
      <c r="AVQ12" s="158"/>
      <c r="AVR12" s="158"/>
      <c r="AVS12" s="158"/>
      <c r="AVT12" s="158"/>
      <c r="AVU12" s="158"/>
      <c r="AVV12" s="158"/>
      <c r="AVW12" s="158"/>
      <c r="AVX12" s="158"/>
      <c r="AVY12" s="158"/>
      <c r="AVZ12" s="158"/>
      <c r="AWA12" s="158"/>
      <c r="AWB12" s="158"/>
      <c r="AWC12" s="158"/>
      <c r="AWD12" s="158"/>
      <c r="AWE12" s="158"/>
      <c r="AWF12" s="158"/>
      <c r="AWG12" s="158"/>
      <c r="AWH12" s="158"/>
      <c r="AWI12" s="158"/>
      <c r="AWJ12" s="158"/>
      <c r="AWK12" s="158"/>
      <c r="AWL12" s="158"/>
      <c r="AWM12" s="158"/>
      <c r="AWN12" s="158"/>
      <c r="AWO12" s="158"/>
      <c r="AWP12" s="158"/>
      <c r="AWQ12" s="158"/>
      <c r="AWR12" s="158"/>
      <c r="AWS12" s="158"/>
      <c r="AWT12" s="158"/>
      <c r="AWU12" s="158"/>
      <c r="AWV12" s="158"/>
      <c r="AWW12" s="158"/>
      <c r="AWX12" s="158"/>
      <c r="AWY12" s="158"/>
      <c r="AWZ12" s="158"/>
      <c r="AXA12" s="158"/>
      <c r="AXB12" s="158"/>
      <c r="AXC12" s="158"/>
      <c r="AXD12" s="158"/>
      <c r="AXE12" s="158"/>
      <c r="AXF12" s="158"/>
      <c r="AXG12" s="158"/>
      <c r="AXH12" s="158"/>
      <c r="AXI12" s="158"/>
      <c r="AXJ12" s="158"/>
      <c r="AXK12" s="158"/>
      <c r="AXL12" s="158"/>
      <c r="AXM12" s="158"/>
      <c r="AXN12" s="158"/>
      <c r="AXO12" s="158"/>
      <c r="AXP12" s="158"/>
      <c r="AXQ12" s="158"/>
      <c r="AXR12" s="158"/>
      <c r="AXS12" s="158"/>
      <c r="AXT12" s="158"/>
      <c r="AXU12" s="158"/>
      <c r="AXV12" s="158"/>
      <c r="AXW12" s="158"/>
      <c r="AXX12" s="158"/>
      <c r="AXY12" s="158"/>
      <c r="AXZ12" s="158"/>
      <c r="AYA12" s="158"/>
      <c r="AYB12" s="158"/>
      <c r="AYC12" s="158"/>
      <c r="AYD12" s="158"/>
      <c r="AYE12" s="158"/>
      <c r="AYF12" s="158"/>
      <c r="AYG12" s="158"/>
      <c r="AYH12" s="158"/>
      <c r="AYI12" s="158"/>
      <c r="AYJ12" s="158"/>
      <c r="AYK12" s="158"/>
      <c r="AYL12" s="158"/>
      <c r="AYM12" s="158"/>
      <c r="AYN12" s="158"/>
      <c r="AYO12" s="158"/>
      <c r="AYP12" s="158"/>
      <c r="AYQ12" s="158"/>
      <c r="AYR12" s="158"/>
      <c r="AYS12" s="158"/>
      <c r="AYT12" s="158"/>
      <c r="AYU12" s="158"/>
      <c r="AYV12" s="158"/>
      <c r="AYW12" s="158"/>
      <c r="AYX12" s="158"/>
      <c r="AYY12" s="158"/>
      <c r="AYZ12" s="158"/>
      <c r="AZA12" s="158"/>
      <c r="AZB12" s="158"/>
      <c r="AZC12" s="158"/>
      <c r="AZD12" s="158"/>
      <c r="AZE12" s="158"/>
      <c r="AZF12" s="158"/>
      <c r="AZG12" s="158"/>
      <c r="AZH12" s="158"/>
      <c r="AZI12" s="158"/>
      <c r="AZJ12" s="158"/>
      <c r="AZK12" s="158"/>
      <c r="AZL12" s="158"/>
      <c r="AZM12" s="158"/>
      <c r="AZN12" s="158"/>
      <c r="AZO12" s="158"/>
      <c r="AZP12" s="158"/>
      <c r="AZQ12" s="158"/>
      <c r="AZR12" s="158"/>
      <c r="AZS12" s="158"/>
      <c r="AZT12" s="158"/>
      <c r="AZU12" s="158"/>
      <c r="AZV12" s="158"/>
      <c r="AZW12" s="158"/>
      <c r="AZX12" s="158"/>
      <c r="AZY12" s="158"/>
      <c r="AZZ12" s="158"/>
      <c r="BAA12" s="158"/>
      <c r="BAB12" s="158"/>
      <c r="BAC12" s="158"/>
      <c r="BAD12" s="158"/>
      <c r="BAE12" s="158"/>
      <c r="BAF12" s="158"/>
      <c r="BAG12" s="158"/>
      <c r="BAH12" s="158"/>
      <c r="BAI12" s="158"/>
      <c r="BAJ12" s="158"/>
      <c r="BAK12" s="158"/>
      <c r="BAL12" s="158"/>
      <c r="BAM12" s="158"/>
      <c r="BAN12" s="158"/>
      <c r="BAO12" s="158"/>
      <c r="BAP12" s="158"/>
      <c r="BAQ12" s="158"/>
      <c r="BAR12" s="158"/>
      <c r="BAS12" s="158"/>
      <c r="BAT12" s="158"/>
      <c r="BAU12" s="158"/>
      <c r="BAV12" s="158"/>
      <c r="BAW12" s="158"/>
      <c r="BAX12" s="158"/>
      <c r="BAY12" s="158"/>
      <c r="BAZ12" s="158"/>
      <c r="BBA12" s="158"/>
      <c r="BBB12" s="158"/>
      <c r="BBC12" s="158"/>
      <c r="BBD12" s="158"/>
      <c r="BBE12" s="158"/>
      <c r="BBF12" s="158"/>
      <c r="BBG12" s="158"/>
      <c r="BBH12" s="158"/>
      <c r="BBI12" s="158"/>
      <c r="BBJ12" s="158"/>
      <c r="BBK12" s="158"/>
      <c r="BBL12" s="158"/>
      <c r="BBM12" s="158"/>
      <c r="BBN12" s="158"/>
      <c r="BBO12" s="158"/>
      <c r="BBP12" s="158"/>
      <c r="BBQ12" s="158"/>
      <c r="BBR12" s="158"/>
      <c r="BBS12" s="158"/>
      <c r="BBT12" s="158"/>
      <c r="BBU12" s="158"/>
      <c r="BBV12" s="158"/>
      <c r="BBW12" s="158"/>
      <c r="BBX12" s="158"/>
      <c r="BBY12" s="158"/>
      <c r="BBZ12" s="158"/>
      <c r="BCA12" s="158"/>
      <c r="BCB12" s="158"/>
      <c r="BCC12" s="158"/>
      <c r="BCD12" s="158"/>
      <c r="BCE12" s="158"/>
      <c r="BCF12" s="158"/>
      <c r="BCG12" s="158"/>
      <c r="BCH12" s="158"/>
      <c r="BCI12" s="158"/>
      <c r="BCJ12" s="158"/>
      <c r="BCK12" s="158"/>
      <c r="BCL12" s="158"/>
      <c r="BCM12" s="158"/>
      <c r="BCN12" s="158"/>
      <c r="BCO12" s="158"/>
      <c r="BCP12" s="158"/>
      <c r="BCQ12" s="158"/>
      <c r="BCR12" s="158"/>
      <c r="BCS12" s="158"/>
      <c r="BCT12" s="158"/>
      <c r="BCU12" s="158"/>
      <c r="BCV12" s="158"/>
      <c r="BCW12" s="158"/>
      <c r="BCX12" s="158"/>
      <c r="BCY12" s="158"/>
      <c r="BCZ12" s="158"/>
      <c r="BDA12" s="158"/>
      <c r="BDB12" s="158"/>
      <c r="BDC12" s="158"/>
      <c r="BDD12" s="158"/>
      <c r="BDE12" s="158"/>
      <c r="BDF12" s="158"/>
      <c r="BDG12" s="158"/>
      <c r="BDH12" s="158"/>
      <c r="BDI12" s="158"/>
      <c r="BDJ12" s="158"/>
      <c r="BDK12" s="158"/>
      <c r="BDL12" s="158"/>
      <c r="BDM12" s="158"/>
      <c r="BDN12" s="158"/>
      <c r="BDO12" s="158"/>
      <c r="BDP12" s="158"/>
      <c r="BDQ12" s="158"/>
      <c r="BDR12" s="158"/>
      <c r="BDS12" s="158"/>
      <c r="BDT12" s="158"/>
      <c r="BDU12" s="158"/>
      <c r="BDV12" s="158"/>
      <c r="BDW12" s="158"/>
      <c r="BDX12" s="158"/>
      <c r="BDY12" s="158"/>
      <c r="BDZ12" s="158"/>
      <c r="BEA12" s="158"/>
      <c r="BEB12" s="158"/>
      <c r="BEC12" s="158"/>
      <c r="BED12" s="158"/>
      <c r="BEE12" s="158"/>
      <c r="BEF12" s="158"/>
      <c r="BEG12" s="158"/>
      <c r="BEH12" s="158"/>
      <c r="BEI12" s="158"/>
      <c r="BEJ12" s="158"/>
      <c r="BEK12" s="158"/>
      <c r="BEL12" s="158"/>
      <c r="BEM12" s="158"/>
      <c r="BEN12" s="158"/>
      <c r="BEO12" s="158"/>
      <c r="BEP12" s="158"/>
      <c r="BEQ12" s="158"/>
      <c r="BER12" s="158"/>
      <c r="BES12" s="158"/>
      <c r="BET12" s="158"/>
      <c r="BEU12" s="158"/>
      <c r="BEV12" s="158"/>
      <c r="BEW12" s="158"/>
      <c r="BEX12" s="158"/>
      <c r="BEY12" s="158"/>
      <c r="BEZ12" s="158"/>
      <c r="BFA12" s="158"/>
      <c r="BFB12" s="158"/>
      <c r="BFC12" s="158"/>
      <c r="BFD12" s="158"/>
      <c r="BFE12" s="158"/>
      <c r="BFF12" s="158"/>
      <c r="BFG12" s="158"/>
      <c r="BFH12" s="158"/>
      <c r="BFI12" s="158"/>
      <c r="BFJ12" s="158"/>
      <c r="BFK12" s="158"/>
      <c r="BFL12" s="158"/>
      <c r="BFM12" s="158"/>
      <c r="BFN12" s="158"/>
      <c r="BFO12" s="158"/>
      <c r="BFP12" s="158"/>
      <c r="BFQ12" s="158"/>
      <c r="BFR12" s="158"/>
      <c r="BFS12" s="158"/>
      <c r="BFT12" s="158"/>
      <c r="BFU12" s="158"/>
      <c r="BFV12" s="158"/>
      <c r="BFW12" s="158"/>
      <c r="BFX12" s="158"/>
      <c r="BFY12" s="158"/>
      <c r="BFZ12" s="158"/>
      <c r="BGA12" s="158"/>
      <c r="BGB12" s="158"/>
      <c r="BGC12" s="158"/>
      <c r="BGD12" s="158"/>
      <c r="BGE12" s="158"/>
      <c r="BGF12" s="158"/>
      <c r="BGG12" s="158"/>
      <c r="BGH12" s="158"/>
      <c r="BGI12" s="158"/>
      <c r="BGJ12" s="158"/>
      <c r="BGK12" s="158"/>
      <c r="BGL12" s="158"/>
      <c r="BGM12" s="158"/>
      <c r="BGN12" s="158"/>
      <c r="BGO12" s="158"/>
      <c r="BGP12" s="158"/>
      <c r="BGQ12" s="158"/>
      <c r="BGR12" s="158"/>
      <c r="BGS12" s="158"/>
      <c r="BGT12" s="158"/>
      <c r="BGU12" s="158"/>
      <c r="BGV12" s="158"/>
      <c r="BGW12" s="158"/>
      <c r="BGX12" s="158"/>
      <c r="BGY12" s="158"/>
      <c r="BGZ12" s="158"/>
      <c r="BHA12" s="158"/>
      <c r="BHB12" s="158"/>
      <c r="BHC12" s="158"/>
      <c r="BHD12" s="158"/>
      <c r="BHE12" s="158"/>
      <c r="BHF12" s="158"/>
      <c r="BHG12" s="158"/>
      <c r="BHH12" s="158"/>
      <c r="BHI12" s="158"/>
      <c r="BHJ12" s="158"/>
      <c r="BHK12" s="158"/>
      <c r="BHL12" s="158"/>
      <c r="BHM12" s="158"/>
      <c r="BHN12" s="158"/>
      <c r="BHO12" s="158"/>
      <c r="BHP12" s="158"/>
      <c r="BHQ12" s="158"/>
      <c r="BHR12" s="158"/>
      <c r="BHS12" s="158"/>
      <c r="BHT12" s="158"/>
      <c r="BHU12" s="158"/>
      <c r="BHV12" s="158"/>
      <c r="BHW12" s="158"/>
      <c r="BHX12" s="158"/>
      <c r="BHY12" s="158"/>
      <c r="BHZ12" s="158"/>
      <c r="BIA12" s="158"/>
      <c r="BIB12" s="158"/>
      <c r="BIC12" s="158"/>
      <c r="BID12" s="158"/>
      <c r="BIE12" s="158"/>
      <c r="BIF12" s="158"/>
      <c r="BIG12" s="158"/>
      <c r="BIH12" s="158"/>
      <c r="BII12" s="158"/>
      <c r="BIJ12" s="158"/>
      <c r="BIK12" s="158"/>
      <c r="BIL12" s="158"/>
      <c r="BIM12" s="158"/>
      <c r="BIN12" s="158"/>
      <c r="BIO12" s="158"/>
      <c r="BIP12" s="158"/>
      <c r="BIQ12" s="158"/>
      <c r="BIR12" s="158"/>
      <c r="BIS12" s="158"/>
      <c r="BIT12" s="158"/>
      <c r="BIU12" s="158"/>
      <c r="BIV12" s="158"/>
      <c r="BIW12" s="158"/>
      <c r="BIX12" s="158"/>
      <c r="BIY12" s="158"/>
      <c r="BIZ12" s="158"/>
      <c r="BJA12" s="158"/>
      <c r="BJB12" s="158"/>
      <c r="BJC12" s="158"/>
      <c r="BJD12" s="158"/>
      <c r="BJE12" s="158"/>
      <c r="BJF12" s="158"/>
      <c r="BJG12" s="158"/>
      <c r="BJH12" s="158"/>
      <c r="BJI12" s="158"/>
      <c r="BJJ12" s="158"/>
      <c r="BJK12" s="158"/>
      <c r="BJL12" s="158"/>
      <c r="BJM12" s="158"/>
      <c r="BJN12" s="158"/>
      <c r="BJO12" s="158"/>
      <c r="BJP12" s="158"/>
      <c r="BJQ12" s="158"/>
      <c r="BJR12" s="158"/>
      <c r="BJS12" s="158"/>
      <c r="BJT12" s="158"/>
      <c r="BJU12" s="158"/>
      <c r="BJV12" s="158"/>
      <c r="BJW12" s="158"/>
      <c r="BJX12" s="158"/>
      <c r="BJY12" s="158"/>
      <c r="BJZ12" s="158"/>
      <c r="BKA12" s="158"/>
      <c r="BKB12" s="158"/>
      <c r="BKC12" s="158"/>
      <c r="BKD12" s="158"/>
      <c r="BKE12" s="158"/>
      <c r="BKF12" s="158"/>
      <c r="BKG12" s="158"/>
      <c r="BKH12" s="158"/>
      <c r="BKI12" s="158"/>
      <c r="BKJ12" s="158"/>
      <c r="BKK12" s="158"/>
      <c r="BKL12" s="158"/>
      <c r="BKM12" s="158"/>
      <c r="BKN12" s="158"/>
      <c r="BKO12" s="158"/>
      <c r="BKP12" s="158"/>
      <c r="BKQ12" s="158"/>
      <c r="BKR12" s="158"/>
      <c r="BKS12" s="158"/>
      <c r="BKT12" s="158"/>
      <c r="BKU12" s="158"/>
      <c r="BKV12" s="158"/>
      <c r="BKW12" s="158"/>
      <c r="BKX12" s="158"/>
      <c r="BKY12" s="158"/>
      <c r="BKZ12" s="158"/>
      <c r="BLA12" s="158"/>
      <c r="BLB12" s="158"/>
      <c r="BLC12" s="158"/>
      <c r="BLD12" s="158"/>
      <c r="BLE12" s="158"/>
      <c r="BLF12" s="158"/>
      <c r="BLG12" s="158"/>
      <c r="BLH12" s="158"/>
      <c r="BLI12" s="158"/>
      <c r="BLJ12" s="158"/>
      <c r="BLK12" s="158"/>
      <c r="BLL12" s="158"/>
      <c r="BLM12" s="158"/>
      <c r="BLN12" s="158"/>
      <c r="BLO12" s="158"/>
      <c r="BLP12" s="158"/>
      <c r="BLQ12" s="158"/>
      <c r="BLR12" s="158"/>
      <c r="BLS12" s="158"/>
      <c r="BLT12" s="158"/>
      <c r="BLU12" s="158"/>
      <c r="BLV12" s="158"/>
      <c r="BLW12" s="158"/>
      <c r="BLX12" s="158"/>
      <c r="BLY12" s="158"/>
      <c r="BLZ12" s="158"/>
      <c r="BMA12" s="158"/>
      <c r="BMB12" s="158"/>
      <c r="BMC12" s="158"/>
      <c r="BMD12" s="158"/>
      <c r="BME12" s="158"/>
      <c r="BMF12" s="158"/>
      <c r="BMG12" s="158"/>
      <c r="BMH12" s="158"/>
      <c r="BMI12" s="158"/>
      <c r="BMJ12" s="158"/>
      <c r="BMK12" s="158"/>
      <c r="BML12" s="158"/>
      <c r="BMM12" s="158"/>
      <c r="BMN12" s="158"/>
      <c r="BMO12" s="158"/>
      <c r="BMP12" s="158"/>
      <c r="BMQ12" s="158"/>
      <c r="BMR12" s="158"/>
      <c r="BMS12" s="158"/>
      <c r="BMT12" s="158"/>
      <c r="BMU12" s="158"/>
      <c r="BMV12" s="158"/>
      <c r="BMW12" s="158"/>
      <c r="BMX12" s="158"/>
      <c r="BMY12" s="158"/>
      <c r="BMZ12" s="158"/>
      <c r="BNA12" s="158"/>
      <c r="BNB12" s="158"/>
      <c r="BNC12" s="158"/>
      <c r="BND12" s="158"/>
      <c r="BNE12" s="158"/>
      <c r="BNF12" s="158"/>
      <c r="BNG12" s="158"/>
      <c r="BNH12" s="158"/>
      <c r="BNI12" s="158"/>
      <c r="BNJ12" s="158"/>
      <c r="BNK12" s="158"/>
      <c r="BNL12" s="158"/>
      <c r="BNM12" s="158"/>
      <c r="BNN12" s="158"/>
      <c r="BNO12" s="158"/>
      <c r="BNP12" s="158"/>
      <c r="BNQ12" s="158"/>
      <c r="BNR12" s="158"/>
      <c r="BNS12" s="158"/>
      <c r="BNT12" s="158"/>
      <c r="BNU12" s="158"/>
      <c r="BNV12" s="158"/>
      <c r="BNW12" s="158"/>
      <c r="BNX12" s="158"/>
      <c r="BNY12" s="158"/>
      <c r="BNZ12" s="158"/>
      <c r="BOA12" s="158"/>
      <c r="BOB12" s="158"/>
      <c r="BOC12" s="158"/>
      <c r="BOD12" s="158"/>
      <c r="BOE12" s="158"/>
      <c r="BOF12" s="158"/>
      <c r="BOG12" s="158"/>
      <c r="BOH12" s="158"/>
      <c r="BOI12" s="158"/>
      <c r="BOJ12" s="158"/>
      <c r="BOK12" s="158"/>
      <c r="BOL12" s="158"/>
      <c r="BOM12" s="158"/>
      <c r="BON12" s="158"/>
      <c r="BOO12" s="158"/>
      <c r="BOP12" s="158"/>
      <c r="BOQ12" s="158"/>
      <c r="BOR12" s="158"/>
      <c r="BOS12" s="158"/>
      <c r="BOT12" s="158"/>
      <c r="BOU12" s="158"/>
      <c r="BOV12" s="158"/>
      <c r="BOW12" s="158"/>
      <c r="BOX12" s="158"/>
      <c r="BOY12" s="158"/>
      <c r="BOZ12" s="158"/>
      <c r="BPA12" s="158"/>
      <c r="BPB12" s="158"/>
      <c r="BPC12" s="158"/>
      <c r="BPD12" s="158"/>
      <c r="BPE12" s="158"/>
      <c r="BPF12" s="158"/>
      <c r="BPG12" s="158"/>
      <c r="BPH12" s="158"/>
      <c r="BPI12" s="158"/>
      <c r="BPJ12" s="158"/>
      <c r="BPK12" s="158"/>
      <c r="BPL12" s="158"/>
      <c r="BPM12" s="158"/>
      <c r="BPN12" s="158"/>
      <c r="BPO12" s="158"/>
      <c r="BPP12" s="158"/>
      <c r="BPQ12" s="158"/>
      <c r="BPR12" s="158"/>
      <c r="BPS12" s="158"/>
      <c r="BPT12" s="158"/>
      <c r="BPU12" s="158"/>
      <c r="BPV12" s="158"/>
      <c r="BPW12" s="158"/>
      <c r="BPX12" s="158"/>
      <c r="BPY12" s="158"/>
      <c r="BPZ12" s="158"/>
      <c r="BQA12" s="158"/>
      <c r="BQB12" s="158"/>
      <c r="BQC12" s="158"/>
      <c r="BQD12" s="158"/>
      <c r="BQE12" s="158"/>
      <c r="BQF12" s="158"/>
      <c r="BQG12" s="158"/>
      <c r="BQH12" s="158"/>
      <c r="BQI12" s="158"/>
      <c r="BQJ12" s="158"/>
      <c r="BQK12" s="158"/>
      <c r="BQL12" s="158"/>
      <c r="BQM12" s="158"/>
      <c r="BQN12" s="158"/>
      <c r="BQO12" s="158"/>
      <c r="BQP12" s="158"/>
      <c r="BQQ12" s="158"/>
      <c r="BQR12" s="158"/>
      <c r="BQS12" s="158"/>
      <c r="BQT12" s="158"/>
      <c r="BQU12" s="158"/>
      <c r="BQV12" s="158"/>
      <c r="BQW12" s="158"/>
      <c r="BQX12" s="158"/>
      <c r="BQY12" s="158"/>
      <c r="BQZ12" s="158"/>
      <c r="BRA12" s="158"/>
      <c r="BRB12" s="158"/>
      <c r="BRC12" s="158"/>
      <c r="BRD12" s="158"/>
      <c r="BRE12" s="158"/>
      <c r="BRF12" s="158"/>
      <c r="BRG12" s="158"/>
      <c r="BRH12" s="158"/>
      <c r="BRI12" s="158"/>
      <c r="BRJ12" s="158"/>
      <c r="BRK12" s="158"/>
      <c r="BRL12" s="158"/>
      <c r="BRM12" s="158"/>
      <c r="BRN12" s="158"/>
      <c r="BRO12" s="158"/>
      <c r="BRP12" s="158"/>
      <c r="BRQ12" s="158"/>
      <c r="BRR12" s="158"/>
      <c r="BRS12" s="158"/>
      <c r="BRT12" s="158"/>
      <c r="BRU12" s="158"/>
      <c r="BRV12" s="158"/>
      <c r="BRW12" s="158"/>
      <c r="BRX12" s="158"/>
      <c r="BRY12" s="158"/>
      <c r="BRZ12" s="158"/>
      <c r="BSA12" s="158"/>
      <c r="BSB12" s="158"/>
      <c r="BSC12" s="158"/>
      <c r="BSD12" s="158"/>
      <c r="BSE12" s="158"/>
      <c r="BSF12" s="158"/>
      <c r="BSG12" s="158"/>
      <c r="BSH12" s="158"/>
      <c r="BSI12" s="158"/>
      <c r="BSJ12" s="158"/>
      <c r="BSK12" s="158"/>
      <c r="BSL12" s="158"/>
      <c r="BSM12" s="158"/>
      <c r="BSN12" s="158"/>
      <c r="BSO12" s="158"/>
      <c r="BSP12" s="158"/>
      <c r="BSQ12" s="158"/>
      <c r="BSR12" s="158"/>
      <c r="BSS12" s="158"/>
      <c r="BST12" s="158"/>
      <c r="BSU12" s="158"/>
      <c r="BSV12" s="158"/>
      <c r="BSW12" s="158"/>
      <c r="BSX12" s="158"/>
      <c r="BSY12" s="158"/>
      <c r="BSZ12" s="158"/>
      <c r="BTA12" s="158"/>
      <c r="BTB12" s="158"/>
      <c r="BTC12" s="158"/>
      <c r="BTD12" s="158"/>
      <c r="BTE12" s="158"/>
      <c r="BTF12" s="158"/>
      <c r="BTG12" s="158"/>
      <c r="BTH12" s="158"/>
      <c r="BTI12" s="158"/>
      <c r="BTJ12" s="158"/>
      <c r="BTK12" s="158"/>
      <c r="BTL12" s="158"/>
      <c r="BTM12" s="158"/>
      <c r="BTN12" s="158"/>
      <c r="BTO12" s="158"/>
      <c r="BTP12" s="158"/>
      <c r="BTQ12" s="158"/>
      <c r="BTR12" s="158"/>
      <c r="BTS12" s="158"/>
      <c r="BTT12" s="158"/>
      <c r="BTU12" s="158"/>
      <c r="BTV12" s="158"/>
      <c r="BTW12" s="158"/>
      <c r="BTX12" s="158"/>
      <c r="BTY12" s="158"/>
      <c r="BTZ12" s="158"/>
      <c r="BUA12" s="158"/>
      <c r="BUB12" s="158"/>
      <c r="BUC12" s="158"/>
      <c r="BUD12" s="158"/>
      <c r="BUE12" s="158"/>
      <c r="BUF12" s="158"/>
      <c r="BUG12" s="158"/>
      <c r="BUH12" s="158"/>
      <c r="BUI12" s="158"/>
      <c r="BUJ12" s="158"/>
      <c r="BUK12" s="158"/>
      <c r="BUL12" s="158"/>
      <c r="BUM12" s="158"/>
      <c r="BUN12" s="158"/>
      <c r="BUO12" s="158"/>
      <c r="BUP12" s="158"/>
      <c r="BUQ12" s="158"/>
      <c r="BUR12" s="158"/>
      <c r="BUS12" s="158"/>
      <c r="BUT12" s="158"/>
      <c r="BUU12" s="158"/>
      <c r="BUV12" s="158"/>
      <c r="BUW12" s="158"/>
      <c r="BUX12" s="158"/>
      <c r="BUY12" s="158"/>
      <c r="BUZ12" s="158"/>
      <c r="BVA12" s="158"/>
      <c r="BVB12" s="158"/>
      <c r="BVC12" s="158"/>
      <c r="BVD12" s="158"/>
      <c r="BVE12" s="158"/>
      <c r="BVF12" s="158"/>
      <c r="BVG12" s="158"/>
      <c r="BVH12" s="158"/>
      <c r="BVI12" s="158"/>
      <c r="BVJ12" s="158"/>
      <c r="BVK12" s="158"/>
      <c r="BVL12" s="158"/>
      <c r="BVM12" s="158"/>
      <c r="BVN12" s="158"/>
      <c r="BVO12" s="158"/>
      <c r="BVP12" s="158"/>
      <c r="BVQ12" s="158"/>
      <c r="BVR12" s="158"/>
      <c r="BVS12" s="158"/>
      <c r="BVT12" s="158"/>
      <c r="BVU12" s="158"/>
      <c r="BVV12" s="158"/>
      <c r="BVW12" s="158"/>
      <c r="BVX12" s="158"/>
      <c r="BVY12" s="158"/>
      <c r="BVZ12" s="158"/>
      <c r="BWA12" s="158"/>
      <c r="BWB12" s="158"/>
      <c r="BWC12" s="158"/>
      <c r="BWD12" s="158"/>
      <c r="BWE12" s="158"/>
      <c r="BWF12" s="158"/>
      <c r="BWG12" s="158"/>
      <c r="BWH12" s="158"/>
      <c r="BWI12" s="158"/>
      <c r="BWJ12" s="158"/>
      <c r="BWK12" s="158"/>
      <c r="BWL12" s="158"/>
      <c r="BWM12" s="158"/>
      <c r="BWN12" s="158"/>
      <c r="BWO12" s="158"/>
      <c r="BWP12" s="158"/>
      <c r="BWQ12" s="158"/>
      <c r="BWR12" s="158"/>
      <c r="BWS12" s="158"/>
      <c r="BWT12" s="158"/>
      <c r="BWU12" s="158"/>
      <c r="BWV12" s="158"/>
      <c r="BWW12" s="158"/>
      <c r="BWX12" s="158"/>
      <c r="BWY12" s="158"/>
      <c r="BWZ12" s="158"/>
      <c r="BXA12" s="158"/>
      <c r="BXB12" s="158"/>
      <c r="BXC12" s="158"/>
      <c r="BXD12" s="158"/>
      <c r="BXE12" s="158"/>
      <c r="BXF12" s="158"/>
      <c r="BXG12" s="158"/>
      <c r="BXH12" s="158"/>
      <c r="BXI12" s="158"/>
      <c r="BXJ12" s="158"/>
      <c r="BXK12" s="158"/>
      <c r="BXL12" s="158"/>
      <c r="BXM12" s="158"/>
      <c r="BXN12" s="158"/>
      <c r="BXO12" s="158"/>
      <c r="BXP12" s="158"/>
      <c r="BXQ12" s="158"/>
      <c r="BXR12" s="158"/>
      <c r="BXS12" s="158"/>
      <c r="BXT12" s="158"/>
      <c r="BXU12" s="158"/>
      <c r="BXV12" s="158"/>
      <c r="BXW12" s="158"/>
      <c r="BXX12" s="158"/>
      <c r="BXY12" s="158"/>
      <c r="BXZ12" s="158"/>
      <c r="BYA12" s="158"/>
      <c r="BYB12" s="158"/>
      <c r="BYC12" s="158"/>
      <c r="BYD12" s="158"/>
      <c r="BYE12" s="158"/>
      <c r="BYF12" s="158"/>
      <c r="BYG12" s="158"/>
      <c r="BYH12" s="158"/>
      <c r="BYI12" s="158"/>
      <c r="BYJ12" s="158"/>
      <c r="BYK12" s="158"/>
      <c r="BYL12" s="158"/>
      <c r="BYM12" s="158"/>
      <c r="BYN12" s="158"/>
      <c r="BYO12" s="158"/>
      <c r="BYP12" s="158"/>
      <c r="BYQ12" s="158"/>
      <c r="BYR12" s="158"/>
      <c r="BYS12" s="158"/>
      <c r="BYT12" s="158"/>
      <c r="BYU12" s="158"/>
      <c r="BYV12" s="158"/>
      <c r="BYW12" s="158"/>
      <c r="BYX12" s="158"/>
      <c r="BYY12" s="158"/>
      <c r="BYZ12" s="158"/>
      <c r="BZA12" s="158"/>
      <c r="BZB12" s="158"/>
      <c r="BZC12" s="158"/>
      <c r="BZD12" s="158"/>
      <c r="BZE12" s="158"/>
      <c r="BZF12" s="158"/>
      <c r="BZG12" s="158"/>
      <c r="BZH12" s="158"/>
      <c r="BZI12" s="158"/>
      <c r="BZJ12" s="158"/>
      <c r="BZK12" s="158"/>
      <c r="BZL12" s="158"/>
      <c r="BZM12" s="158"/>
      <c r="BZN12" s="158"/>
      <c r="BZO12" s="158"/>
      <c r="BZP12" s="158"/>
      <c r="BZQ12" s="158"/>
      <c r="BZR12" s="158"/>
      <c r="BZS12" s="158"/>
      <c r="BZT12" s="158"/>
      <c r="BZU12" s="158"/>
      <c r="BZV12" s="158"/>
      <c r="BZW12" s="158"/>
      <c r="BZX12" s="158"/>
      <c r="BZY12" s="158"/>
      <c r="BZZ12" s="158"/>
      <c r="CAA12" s="158"/>
      <c r="CAB12" s="158"/>
      <c r="CAC12" s="158"/>
      <c r="CAD12" s="158"/>
      <c r="CAE12" s="158"/>
      <c r="CAF12" s="158"/>
      <c r="CAG12" s="158"/>
      <c r="CAH12" s="158"/>
      <c r="CAI12" s="158"/>
      <c r="CAJ12" s="158"/>
      <c r="CAK12" s="158"/>
      <c r="CAL12" s="158"/>
      <c r="CAM12" s="158"/>
      <c r="CAN12" s="158"/>
      <c r="CAO12" s="158"/>
      <c r="CAP12" s="158"/>
      <c r="CAQ12" s="158"/>
      <c r="CAR12" s="158"/>
      <c r="CAS12" s="158"/>
      <c r="CAT12" s="158"/>
      <c r="CAU12" s="158"/>
      <c r="CAV12" s="158"/>
      <c r="CAW12" s="158"/>
      <c r="CAX12" s="158"/>
      <c r="CAY12" s="158"/>
      <c r="CAZ12" s="158"/>
      <c r="CBA12" s="158"/>
      <c r="CBB12" s="158"/>
      <c r="CBC12" s="158"/>
      <c r="CBD12" s="158"/>
      <c r="CBE12" s="158"/>
      <c r="CBF12" s="158"/>
      <c r="CBG12" s="158"/>
      <c r="CBH12" s="158"/>
      <c r="CBI12" s="158"/>
      <c r="CBJ12" s="158"/>
      <c r="CBK12" s="158"/>
      <c r="CBL12" s="158"/>
      <c r="CBM12" s="158"/>
      <c r="CBN12" s="158"/>
      <c r="CBO12" s="158"/>
      <c r="CBP12" s="158"/>
      <c r="CBQ12" s="158"/>
      <c r="CBR12" s="158"/>
      <c r="CBS12" s="158"/>
      <c r="CBT12" s="158"/>
      <c r="CBU12" s="158"/>
      <c r="CBV12" s="158"/>
      <c r="CBW12" s="158"/>
      <c r="CBX12" s="158"/>
      <c r="CBY12" s="158"/>
      <c r="CBZ12" s="158"/>
      <c r="CCA12" s="158"/>
      <c r="CCB12" s="158"/>
      <c r="CCC12" s="158"/>
      <c r="CCD12" s="158"/>
      <c r="CCE12" s="158"/>
      <c r="CCF12" s="158"/>
      <c r="CCG12" s="158"/>
      <c r="CCH12" s="158"/>
      <c r="CCI12" s="158"/>
      <c r="CCJ12" s="158"/>
      <c r="CCK12" s="158"/>
      <c r="CCL12" s="158"/>
      <c r="CCM12" s="158"/>
      <c r="CCN12" s="158"/>
      <c r="CCO12" s="158"/>
      <c r="CCP12" s="158"/>
      <c r="CCQ12" s="158"/>
      <c r="CCR12" s="158"/>
      <c r="CCS12" s="158"/>
      <c r="CCT12" s="158"/>
      <c r="CCU12" s="158"/>
      <c r="CCV12" s="158"/>
      <c r="CCW12" s="158"/>
      <c r="CCX12" s="158"/>
      <c r="CCY12" s="158"/>
      <c r="CCZ12" s="158"/>
      <c r="CDA12" s="158"/>
      <c r="CDB12" s="158"/>
      <c r="CDC12" s="158"/>
      <c r="CDD12" s="158"/>
      <c r="CDE12" s="158"/>
      <c r="CDF12" s="158"/>
      <c r="CDG12" s="158"/>
      <c r="CDH12" s="158"/>
      <c r="CDI12" s="158"/>
      <c r="CDJ12" s="158"/>
      <c r="CDK12" s="158"/>
      <c r="CDL12" s="158"/>
      <c r="CDM12" s="158"/>
      <c r="CDN12" s="158"/>
      <c r="CDO12" s="158"/>
      <c r="CDP12" s="158"/>
      <c r="CDQ12" s="158"/>
      <c r="CDR12" s="158"/>
      <c r="CDS12" s="158"/>
      <c r="CDT12" s="158"/>
      <c r="CDU12" s="158"/>
      <c r="CDV12" s="158"/>
      <c r="CDW12" s="158"/>
      <c r="CDX12" s="158"/>
      <c r="CDY12" s="158"/>
      <c r="CDZ12" s="158"/>
      <c r="CEA12" s="158"/>
      <c r="CEB12" s="158"/>
      <c r="CEC12" s="158"/>
      <c r="CED12" s="158"/>
      <c r="CEE12" s="158"/>
      <c r="CEF12" s="158"/>
      <c r="CEG12" s="158"/>
      <c r="CEH12" s="158"/>
      <c r="CEI12" s="158"/>
      <c r="CEJ12" s="158"/>
      <c r="CEK12" s="158"/>
      <c r="CEL12" s="158"/>
      <c r="CEM12" s="158"/>
      <c r="CEN12" s="158"/>
      <c r="CEO12" s="158"/>
      <c r="CEP12" s="158"/>
      <c r="CEQ12" s="158"/>
      <c r="CER12" s="158"/>
      <c r="CES12" s="158"/>
      <c r="CET12" s="158"/>
      <c r="CEU12" s="158"/>
      <c r="CEV12" s="158"/>
      <c r="CEW12" s="158"/>
      <c r="CEX12" s="158"/>
      <c r="CEY12" s="158"/>
      <c r="CEZ12" s="158"/>
      <c r="CFA12" s="158"/>
      <c r="CFB12" s="158"/>
      <c r="CFC12" s="158"/>
      <c r="CFD12" s="158"/>
      <c r="CFE12" s="158"/>
      <c r="CFF12" s="158"/>
      <c r="CFG12" s="158"/>
      <c r="CFH12" s="158"/>
      <c r="CFI12" s="158"/>
      <c r="CFJ12" s="158"/>
      <c r="CFK12" s="158"/>
      <c r="CFL12" s="158"/>
      <c r="CFM12" s="158"/>
      <c r="CFN12" s="158"/>
      <c r="CFO12" s="158"/>
      <c r="CFP12" s="158"/>
      <c r="CFQ12" s="158"/>
      <c r="CFR12" s="158"/>
      <c r="CFS12" s="158"/>
      <c r="CFT12" s="158"/>
      <c r="CFU12" s="158"/>
      <c r="CFV12" s="158"/>
      <c r="CFW12" s="158"/>
      <c r="CFX12" s="158"/>
      <c r="CFY12" s="158"/>
      <c r="CFZ12" s="158"/>
      <c r="CGA12" s="158"/>
      <c r="CGB12" s="158"/>
      <c r="CGC12" s="158"/>
      <c r="CGD12" s="158"/>
      <c r="CGE12" s="158"/>
      <c r="CGF12" s="158"/>
      <c r="CGG12" s="158"/>
      <c r="CGH12" s="158"/>
      <c r="CGI12" s="158"/>
      <c r="CGJ12" s="158"/>
      <c r="CGK12" s="158"/>
      <c r="CGL12" s="158"/>
      <c r="CGM12" s="158"/>
      <c r="CGN12" s="158"/>
      <c r="CGO12" s="158"/>
      <c r="CGP12" s="158"/>
      <c r="CGQ12" s="158"/>
      <c r="CGR12" s="158"/>
      <c r="CGS12" s="158"/>
      <c r="CGT12" s="158"/>
      <c r="CGU12" s="158"/>
      <c r="CGV12" s="158"/>
      <c r="CGW12" s="158"/>
      <c r="CGX12" s="158"/>
      <c r="CGY12" s="158"/>
      <c r="CGZ12" s="158"/>
      <c r="CHA12" s="158"/>
      <c r="CHB12" s="158"/>
      <c r="CHC12" s="158"/>
      <c r="CHD12" s="158"/>
      <c r="CHE12" s="158"/>
      <c r="CHF12" s="158"/>
      <c r="CHG12" s="158"/>
      <c r="CHH12" s="158"/>
      <c r="CHI12" s="158"/>
      <c r="CHJ12" s="158"/>
      <c r="CHK12" s="158"/>
      <c r="CHL12" s="158"/>
      <c r="CHM12" s="158"/>
      <c r="CHN12" s="158"/>
      <c r="CHO12" s="158"/>
      <c r="CHP12" s="158"/>
      <c r="CHQ12" s="158"/>
      <c r="CHR12" s="158"/>
      <c r="CHS12" s="158"/>
      <c r="CHT12" s="158"/>
      <c r="CHU12" s="158"/>
      <c r="CHV12" s="158"/>
      <c r="CHW12" s="158"/>
      <c r="CHX12" s="158"/>
      <c r="CHY12" s="158"/>
      <c r="CHZ12" s="158"/>
      <c r="CIA12" s="158"/>
      <c r="CIB12" s="158"/>
      <c r="CIC12" s="158"/>
      <c r="CID12" s="158"/>
      <c r="CIE12" s="158"/>
      <c r="CIF12" s="158"/>
      <c r="CIG12" s="158"/>
      <c r="CIH12" s="158"/>
      <c r="CII12" s="158"/>
      <c r="CIJ12" s="158"/>
      <c r="CIK12" s="158"/>
      <c r="CIL12" s="158"/>
      <c r="CIM12" s="158"/>
      <c r="CIN12" s="158"/>
      <c r="CIO12" s="158"/>
      <c r="CIP12" s="158"/>
      <c r="CIQ12" s="158"/>
      <c r="CIR12" s="158"/>
      <c r="CIS12" s="158"/>
      <c r="CIT12" s="158"/>
      <c r="CIU12" s="158"/>
      <c r="CIV12" s="158"/>
      <c r="CIW12" s="158"/>
      <c r="CIX12" s="158"/>
      <c r="CIY12" s="158"/>
      <c r="CIZ12" s="158"/>
      <c r="CJA12" s="158"/>
      <c r="CJB12" s="158"/>
      <c r="CJC12" s="158"/>
      <c r="CJD12" s="158"/>
      <c r="CJE12" s="158"/>
      <c r="CJF12" s="158"/>
      <c r="CJG12" s="158"/>
      <c r="CJH12" s="158"/>
      <c r="CJI12" s="158"/>
      <c r="CJJ12" s="158"/>
      <c r="CJK12" s="158"/>
      <c r="CJL12" s="158"/>
      <c r="CJM12" s="158"/>
      <c r="CJN12" s="158"/>
      <c r="CJO12" s="158"/>
      <c r="CJP12" s="158"/>
      <c r="CJQ12" s="158"/>
      <c r="CJR12" s="158"/>
      <c r="CJS12" s="158"/>
      <c r="CJT12" s="158"/>
      <c r="CJU12" s="158"/>
      <c r="CJV12" s="158"/>
      <c r="CJW12" s="158"/>
      <c r="CJX12" s="158"/>
      <c r="CJY12" s="158"/>
      <c r="CJZ12" s="158"/>
      <c r="CKA12" s="158"/>
      <c r="CKB12" s="158"/>
      <c r="CKC12" s="158"/>
      <c r="CKD12" s="158"/>
      <c r="CKE12" s="158"/>
      <c r="CKF12" s="158"/>
      <c r="CKG12" s="158"/>
      <c r="CKH12" s="158"/>
      <c r="CKI12" s="158"/>
      <c r="CKJ12" s="158"/>
      <c r="CKK12" s="158"/>
      <c r="CKL12" s="158"/>
      <c r="CKM12" s="158"/>
      <c r="CKN12" s="158"/>
      <c r="CKO12" s="158"/>
      <c r="CKP12" s="158"/>
      <c r="CKQ12" s="158"/>
      <c r="CKR12" s="158"/>
      <c r="CKS12" s="158"/>
      <c r="CKT12" s="158"/>
      <c r="CKU12" s="158"/>
      <c r="CKV12" s="158"/>
      <c r="CKW12" s="158"/>
      <c r="CKX12" s="158"/>
      <c r="CKY12" s="158"/>
      <c r="CKZ12" s="158"/>
      <c r="CLA12" s="158"/>
      <c r="CLB12" s="158"/>
      <c r="CLC12" s="158"/>
      <c r="CLD12" s="158"/>
      <c r="CLE12" s="158"/>
      <c r="CLF12" s="158"/>
      <c r="CLG12" s="158"/>
      <c r="CLH12" s="158"/>
      <c r="CLI12" s="158"/>
      <c r="CLJ12" s="158"/>
      <c r="CLK12" s="158"/>
      <c r="CLL12" s="158"/>
      <c r="CLM12" s="158"/>
      <c r="CLN12" s="158"/>
      <c r="CLO12" s="158"/>
      <c r="CLP12" s="158"/>
      <c r="CLQ12" s="158"/>
      <c r="CLR12" s="158"/>
      <c r="CLS12" s="158"/>
      <c r="CLT12" s="158"/>
      <c r="CLU12" s="158"/>
      <c r="CLV12" s="158"/>
      <c r="CLW12" s="158"/>
      <c r="CLX12" s="158"/>
      <c r="CLY12" s="158"/>
      <c r="CLZ12" s="158"/>
      <c r="CMA12" s="158"/>
      <c r="CMB12" s="158"/>
      <c r="CMC12" s="158"/>
      <c r="CMD12" s="158"/>
      <c r="CME12" s="158"/>
      <c r="CMF12" s="158"/>
      <c r="CMG12" s="158"/>
      <c r="CMH12" s="158"/>
      <c r="CMI12" s="158"/>
      <c r="CMJ12" s="158"/>
      <c r="CMK12" s="158"/>
      <c r="CML12" s="158"/>
      <c r="CMM12" s="158"/>
      <c r="CMN12" s="158"/>
      <c r="CMO12" s="158"/>
      <c r="CMP12" s="158"/>
      <c r="CMQ12" s="158"/>
      <c r="CMR12" s="158"/>
      <c r="CMS12" s="158"/>
      <c r="CMT12" s="158"/>
      <c r="CMU12" s="158"/>
      <c r="CMV12" s="158"/>
      <c r="CMW12" s="158"/>
      <c r="CMX12" s="158"/>
      <c r="CMY12" s="158"/>
      <c r="CMZ12" s="158"/>
      <c r="CNA12" s="158"/>
      <c r="CNB12" s="158"/>
      <c r="CNC12" s="158"/>
      <c r="CND12" s="158"/>
      <c r="CNE12" s="158"/>
      <c r="CNF12" s="158"/>
      <c r="CNG12" s="158"/>
      <c r="CNH12" s="158"/>
      <c r="CNI12" s="158"/>
      <c r="CNJ12" s="158"/>
      <c r="CNK12" s="158"/>
      <c r="CNL12" s="158"/>
      <c r="CNM12" s="158"/>
      <c r="CNN12" s="158"/>
      <c r="CNO12" s="158"/>
      <c r="CNP12" s="158"/>
      <c r="CNQ12" s="158"/>
      <c r="CNR12" s="158"/>
      <c r="CNS12" s="158"/>
      <c r="CNT12" s="158"/>
      <c r="CNU12" s="158"/>
      <c r="CNV12" s="158"/>
      <c r="CNW12" s="158"/>
      <c r="CNX12" s="158"/>
      <c r="CNY12" s="158"/>
      <c r="CNZ12" s="158"/>
      <c r="COA12" s="158"/>
      <c r="COB12" s="158"/>
      <c r="COC12" s="158"/>
      <c r="COD12" s="158"/>
      <c r="COE12" s="158"/>
      <c r="COF12" s="158"/>
      <c r="COG12" s="158"/>
      <c r="COH12" s="158"/>
      <c r="COI12" s="158"/>
      <c r="COJ12" s="158"/>
      <c r="COK12" s="158"/>
      <c r="COL12" s="158"/>
      <c r="COM12" s="158"/>
      <c r="CON12" s="158"/>
      <c r="COO12" s="158"/>
      <c r="COP12" s="158"/>
      <c r="COQ12" s="158"/>
      <c r="COR12" s="158"/>
      <c r="COS12" s="158"/>
      <c r="COT12" s="158"/>
      <c r="COU12" s="158"/>
      <c r="COV12" s="158"/>
      <c r="COW12" s="158"/>
      <c r="COX12" s="158"/>
      <c r="COY12" s="158"/>
      <c r="COZ12" s="158"/>
      <c r="CPA12" s="158"/>
      <c r="CPB12" s="158"/>
      <c r="CPC12" s="158"/>
      <c r="CPD12" s="158"/>
      <c r="CPE12" s="158"/>
      <c r="CPF12" s="158"/>
      <c r="CPG12" s="158"/>
      <c r="CPH12" s="158"/>
      <c r="CPI12" s="158"/>
      <c r="CPJ12" s="158"/>
      <c r="CPK12" s="158"/>
      <c r="CPL12" s="158"/>
      <c r="CPM12" s="158"/>
      <c r="CPN12" s="158"/>
      <c r="CPO12" s="158"/>
      <c r="CPP12" s="158"/>
      <c r="CPQ12" s="158"/>
      <c r="CPR12" s="158"/>
      <c r="CPS12" s="158"/>
      <c r="CPT12" s="158"/>
      <c r="CPU12" s="158"/>
      <c r="CPV12" s="158"/>
      <c r="CPW12" s="158"/>
      <c r="CPX12" s="158"/>
      <c r="CPY12" s="158"/>
      <c r="CPZ12" s="158"/>
      <c r="CQA12" s="158"/>
      <c r="CQB12" s="158"/>
      <c r="CQC12" s="158"/>
      <c r="CQD12" s="158"/>
      <c r="CQE12" s="158"/>
      <c r="CQF12" s="158"/>
      <c r="CQG12" s="158"/>
      <c r="CQH12" s="158"/>
      <c r="CQI12" s="158"/>
      <c r="CQJ12" s="158"/>
      <c r="CQK12" s="158"/>
      <c r="CQL12" s="158"/>
      <c r="CQM12" s="158"/>
      <c r="CQN12" s="158"/>
      <c r="CQO12" s="158"/>
      <c r="CQP12" s="158"/>
      <c r="CQQ12" s="158"/>
      <c r="CQR12" s="158"/>
      <c r="CQS12" s="158"/>
      <c r="CQT12" s="158"/>
      <c r="CQU12" s="158"/>
      <c r="CQV12" s="158"/>
      <c r="CQW12" s="158"/>
      <c r="CQX12" s="158"/>
      <c r="CQY12" s="158"/>
      <c r="CQZ12" s="158"/>
      <c r="CRA12" s="158"/>
      <c r="CRB12" s="158"/>
      <c r="CRC12" s="158"/>
      <c r="CRD12" s="158"/>
      <c r="CRE12" s="158"/>
      <c r="CRF12" s="158"/>
      <c r="CRG12" s="158"/>
      <c r="CRH12" s="158"/>
      <c r="CRI12" s="158"/>
      <c r="CRJ12" s="158"/>
      <c r="CRK12" s="158"/>
      <c r="CRL12" s="158"/>
      <c r="CRM12" s="158"/>
      <c r="CRN12" s="158"/>
      <c r="CRO12" s="158"/>
      <c r="CRP12" s="158"/>
      <c r="CRQ12" s="158"/>
      <c r="CRR12" s="158"/>
      <c r="CRS12" s="158"/>
      <c r="CRT12" s="158"/>
      <c r="CRU12" s="158"/>
      <c r="CRV12" s="158"/>
      <c r="CRW12" s="158"/>
      <c r="CRX12" s="158"/>
      <c r="CRY12" s="158"/>
      <c r="CRZ12" s="158"/>
      <c r="CSA12" s="158"/>
      <c r="CSB12" s="158"/>
      <c r="CSC12" s="158"/>
      <c r="CSD12" s="158"/>
      <c r="CSE12" s="158"/>
      <c r="CSF12" s="158"/>
      <c r="CSG12" s="158"/>
      <c r="CSH12" s="158"/>
      <c r="CSI12" s="158"/>
      <c r="CSJ12" s="158"/>
      <c r="CSK12" s="158"/>
      <c r="CSL12" s="158"/>
      <c r="CSM12" s="158"/>
      <c r="CSN12" s="158"/>
      <c r="CSO12" s="158"/>
      <c r="CSP12" s="158"/>
      <c r="CSQ12" s="158"/>
      <c r="CSR12" s="158"/>
      <c r="CSS12" s="158"/>
      <c r="CST12" s="158"/>
      <c r="CSU12" s="158"/>
      <c r="CSV12" s="158"/>
      <c r="CSW12" s="158"/>
      <c r="CSX12" s="158"/>
      <c r="CSY12" s="158"/>
      <c r="CSZ12" s="158"/>
      <c r="CTA12" s="158"/>
      <c r="CTB12" s="158"/>
      <c r="CTC12" s="158"/>
      <c r="CTD12" s="158"/>
      <c r="CTE12" s="158"/>
      <c r="CTF12" s="158"/>
      <c r="CTG12" s="158"/>
      <c r="CTH12" s="158"/>
      <c r="CTI12" s="158"/>
      <c r="CTJ12" s="158"/>
      <c r="CTK12" s="158"/>
      <c r="CTL12" s="158"/>
      <c r="CTM12" s="158"/>
      <c r="CTN12" s="158"/>
      <c r="CTO12" s="158"/>
      <c r="CTP12" s="158"/>
      <c r="CTQ12" s="158"/>
      <c r="CTR12" s="158"/>
      <c r="CTS12" s="158"/>
      <c r="CTT12" s="158"/>
      <c r="CTU12" s="158"/>
      <c r="CTV12" s="158"/>
      <c r="CTW12" s="158"/>
      <c r="CTX12" s="158"/>
      <c r="CTY12" s="158"/>
      <c r="CTZ12" s="158"/>
      <c r="CUA12" s="158"/>
      <c r="CUB12" s="158"/>
      <c r="CUC12" s="158"/>
      <c r="CUD12" s="158"/>
      <c r="CUE12" s="158"/>
      <c r="CUF12" s="158"/>
      <c r="CUG12" s="158"/>
      <c r="CUH12" s="158"/>
      <c r="CUI12" s="158"/>
      <c r="CUJ12" s="158"/>
      <c r="CUK12" s="158"/>
      <c r="CUL12" s="158"/>
      <c r="CUM12" s="158"/>
      <c r="CUN12" s="158"/>
      <c r="CUO12" s="158"/>
      <c r="CUP12" s="158"/>
      <c r="CUQ12" s="158"/>
      <c r="CUR12" s="158"/>
      <c r="CUS12" s="158"/>
      <c r="CUT12" s="158"/>
      <c r="CUU12" s="158"/>
      <c r="CUV12" s="158"/>
      <c r="CUW12" s="158"/>
      <c r="CUX12" s="158"/>
      <c r="CUY12" s="158"/>
      <c r="CUZ12" s="158"/>
      <c r="CVA12" s="158"/>
      <c r="CVB12" s="158"/>
      <c r="CVC12" s="158"/>
      <c r="CVD12" s="158"/>
      <c r="CVE12" s="158"/>
      <c r="CVF12" s="158"/>
      <c r="CVG12" s="158"/>
      <c r="CVH12" s="158"/>
      <c r="CVI12" s="158"/>
      <c r="CVJ12" s="158"/>
      <c r="CVK12" s="158"/>
      <c r="CVL12" s="158"/>
      <c r="CVM12" s="158"/>
      <c r="CVN12" s="158"/>
      <c r="CVO12" s="158"/>
      <c r="CVP12" s="158"/>
      <c r="CVQ12" s="158"/>
      <c r="CVR12" s="158"/>
      <c r="CVS12" s="158"/>
      <c r="CVT12" s="158"/>
      <c r="CVU12" s="158"/>
      <c r="CVV12" s="158"/>
      <c r="CVW12" s="158"/>
      <c r="CVX12" s="158"/>
      <c r="CVY12" s="158"/>
      <c r="CVZ12" s="158"/>
      <c r="CWA12" s="158"/>
      <c r="CWB12" s="158"/>
      <c r="CWC12" s="158"/>
      <c r="CWD12" s="158"/>
      <c r="CWE12" s="158"/>
      <c r="CWF12" s="158"/>
      <c r="CWG12" s="158"/>
      <c r="CWH12" s="158"/>
      <c r="CWI12" s="158"/>
      <c r="CWJ12" s="158"/>
      <c r="CWK12" s="158"/>
      <c r="CWL12" s="158"/>
      <c r="CWM12" s="158"/>
      <c r="CWN12" s="158"/>
      <c r="CWO12" s="158"/>
      <c r="CWP12" s="158"/>
      <c r="CWQ12" s="158"/>
      <c r="CWR12" s="158"/>
      <c r="CWS12" s="158"/>
      <c r="CWT12" s="158"/>
      <c r="CWU12" s="158"/>
      <c r="CWV12" s="158"/>
      <c r="CWW12" s="158"/>
      <c r="CWX12" s="158"/>
      <c r="CWY12" s="158"/>
      <c r="CWZ12" s="158"/>
      <c r="CXA12" s="158"/>
      <c r="CXB12" s="158"/>
      <c r="CXC12" s="158"/>
      <c r="CXD12" s="158"/>
      <c r="CXE12" s="158"/>
      <c r="CXF12" s="158"/>
      <c r="CXG12" s="158"/>
      <c r="CXH12" s="158"/>
      <c r="CXI12" s="158"/>
      <c r="CXJ12" s="158"/>
      <c r="CXK12" s="158"/>
      <c r="CXL12" s="158"/>
      <c r="CXM12" s="158"/>
      <c r="CXN12" s="158"/>
      <c r="CXO12" s="158"/>
      <c r="CXP12" s="158"/>
      <c r="CXQ12" s="158"/>
      <c r="CXR12" s="158"/>
      <c r="CXS12" s="158"/>
      <c r="CXT12" s="158"/>
      <c r="CXU12" s="158"/>
      <c r="CXV12" s="158"/>
      <c r="CXW12" s="158"/>
      <c r="CXX12" s="158"/>
      <c r="CXY12" s="158"/>
      <c r="CXZ12" s="158"/>
      <c r="CYA12" s="158"/>
      <c r="CYB12" s="158"/>
      <c r="CYC12" s="158"/>
      <c r="CYD12" s="158"/>
      <c r="CYE12" s="158"/>
      <c r="CYF12" s="158"/>
      <c r="CYG12" s="158"/>
      <c r="CYH12" s="158"/>
      <c r="CYI12" s="158"/>
      <c r="CYJ12" s="158"/>
      <c r="CYK12" s="158"/>
      <c r="CYL12" s="158"/>
      <c r="CYM12" s="158"/>
      <c r="CYN12" s="158"/>
      <c r="CYO12" s="158"/>
      <c r="CYP12" s="158"/>
      <c r="CYQ12" s="158"/>
      <c r="CYR12" s="158"/>
      <c r="CYS12" s="158"/>
      <c r="CYT12" s="158"/>
      <c r="CYU12" s="158"/>
      <c r="CYV12" s="158"/>
      <c r="CYW12" s="158"/>
      <c r="CYX12" s="158"/>
      <c r="CYY12" s="158"/>
      <c r="CYZ12" s="158"/>
      <c r="CZA12" s="158"/>
      <c r="CZB12" s="158"/>
      <c r="CZC12" s="158"/>
      <c r="CZD12" s="158"/>
      <c r="CZE12" s="158"/>
      <c r="CZF12" s="158"/>
      <c r="CZG12" s="158"/>
      <c r="CZH12" s="158"/>
      <c r="CZI12" s="158"/>
      <c r="CZJ12" s="158"/>
      <c r="CZK12" s="158"/>
      <c r="CZL12" s="158"/>
      <c r="CZM12" s="158"/>
      <c r="CZN12" s="158"/>
      <c r="CZO12" s="158"/>
      <c r="CZP12" s="158"/>
      <c r="CZQ12" s="158"/>
      <c r="CZR12" s="158"/>
      <c r="CZS12" s="158"/>
      <c r="CZT12" s="158"/>
      <c r="CZU12" s="158"/>
      <c r="CZV12" s="158"/>
      <c r="CZW12" s="158"/>
      <c r="CZX12" s="158"/>
      <c r="CZY12" s="158"/>
      <c r="CZZ12" s="158"/>
      <c r="DAA12" s="158"/>
      <c r="DAB12" s="158"/>
      <c r="DAC12" s="158"/>
      <c r="DAD12" s="158"/>
      <c r="DAE12" s="158"/>
      <c r="DAF12" s="158"/>
      <c r="DAG12" s="158"/>
      <c r="DAH12" s="158"/>
      <c r="DAI12" s="158"/>
      <c r="DAJ12" s="158"/>
      <c r="DAK12" s="158"/>
      <c r="DAL12" s="158"/>
      <c r="DAM12" s="158"/>
      <c r="DAN12" s="158"/>
      <c r="DAO12" s="158"/>
      <c r="DAP12" s="158"/>
      <c r="DAQ12" s="158"/>
      <c r="DAR12" s="158"/>
      <c r="DAS12" s="158"/>
      <c r="DAT12" s="158"/>
      <c r="DAU12" s="158"/>
      <c r="DAV12" s="158"/>
      <c r="DAW12" s="158"/>
      <c r="DAX12" s="158"/>
      <c r="DAY12" s="158"/>
      <c r="DAZ12" s="158"/>
      <c r="DBA12" s="158"/>
      <c r="DBB12" s="158"/>
      <c r="DBC12" s="158"/>
      <c r="DBD12" s="158"/>
      <c r="DBE12" s="158"/>
      <c r="DBF12" s="158"/>
      <c r="DBG12" s="158"/>
      <c r="DBH12" s="158"/>
      <c r="DBI12" s="158"/>
      <c r="DBJ12" s="158"/>
      <c r="DBK12" s="158"/>
      <c r="DBL12" s="158"/>
      <c r="DBM12" s="158"/>
      <c r="DBN12" s="158"/>
      <c r="DBO12" s="158"/>
      <c r="DBP12" s="158"/>
      <c r="DBQ12" s="158"/>
      <c r="DBR12" s="158"/>
      <c r="DBS12" s="158"/>
      <c r="DBT12" s="158"/>
      <c r="DBU12" s="158"/>
      <c r="DBV12" s="158"/>
      <c r="DBW12" s="158"/>
      <c r="DBX12" s="158"/>
      <c r="DBY12" s="158"/>
      <c r="DBZ12" s="158"/>
      <c r="DCA12" s="158"/>
      <c r="DCB12" s="158"/>
      <c r="DCC12" s="158"/>
      <c r="DCD12" s="158"/>
      <c r="DCE12" s="158"/>
      <c r="DCF12" s="158"/>
      <c r="DCG12" s="158"/>
      <c r="DCH12" s="158"/>
      <c r="DCI12" s="158"/>
      <c r="DCJ12" s="158"/>
      <c r="DCK12" s="158"/>
      <c r="DCL12" s="158"/>
      <c r="DCM12" s="158"/>
      <c r="DCN12" s="158"/>
      <c r="DCO12" s="158"/>
      <c r="DCP12" s="158"/>
      <c r="DCQ12" s="158"/>
      <c r="DCR12" s="158"/>
      <c r="DCS12" s="158"/>
      <c r="DCT12" s="158"/>
      <c r="DCU12" s="158"/>
      <c r="DCV12" s="158"/>
      <c r="DCW12" s="158"/>
      <c r="DCX12" s="158"/>
      <c r="DCY12" s="158"/>
      <c r="DCZ12" s="158"/>
      <c r="DDA12" s="158"/>
      <c r="DDB12" s="158"/>
      <c r="DDC12" s="158"/>
      <c r="DDD12" s="158"/>
      <c r="DDE12" s="158"/>
      <c r="DDF12" s="158"/>
      <c r="DDG12" s="158"/>
      <c r="DDH12" s="158"/>
      <c r="DDI12" s="158"/>
      <c r="DDJ12" s="158"/>
      <c r="DDK12" s="158"/>
      <c r="DDL12" s="158"/>
      <c r="DDM12" s="158"/>
      <c r="DDN12" s="158"/>
      <c r="DDO12" s="158"/>
      <c r="DDP12" s="158"/>
      <c r="DDQ12" s="158"/>
      <c r="DDR12" s="158"/>
      <c r="DDS12" s="158"/>
      <c r="DDT12" s="158"/>
      <c r="DDU12" s="158"/>
      <c r="DDV12" s="158"/>
      <c r="DDW12" s="158"/>
      <c r="DDX12" s="158"/>
      <c r="DDY12" s="158"/>
      <c r="DDZ12" s="158"/>
      <c r="DEA12" s="158"/>
      <c r="DEB12" s="158"/>
      <c r="DEC12" s="158"/>
      <c r="DED12" s="158"/>
      <c r="DEE12" s="158"/>
      <c r="DEF12" s="158"/>
      <c r="DEG12" s="158"/>
      <c r="DEH12" s="158"/>
      <c r="DEI12" s="158"/>
      <c r="DEJ12" s="158"/>
      <c r="DEK12" s="158"/>
      <c r="DEL12" s="158"/>
      <c r="DEM12" s="158"/>
      <c r="DEN12" s="158"/>
      <c r="DEO12" s="158"/>
      <c r="DEP12" s="158"/>
      <c r="DEQ12" s="158"/>
      <c r="DER12" s="158"/>
      <c r="DES12" s="158"/>
      <c r="DET12" s="158"/>
      <c r="DEU12" s="158"/>
      <c r="DEV12" s="158"/>
      <c r="DEW12" s="158"/>
      <c r="DEX12" s="158"/>
      <c r="DEY12" s="158"/>
      <c r="DEZ12" s="158"/>
      <c r="DFA12" s="158"/>
      <c r="DFB12" s="158"/>
      <c r="DFC12" s="158"/>
      <c r="DFD12" s="158"/>
      <c r="DFE12" s="158"/>
      <c r="DFF12" s="158"/>
      <c r="DFG12" s="158"/>
      <c r="DFH12" s="158"/>
      <c r="DFI12" s="158"/>
      <c r="DFJ12" s="158"/>
      <c r="DFK12" s="158"/>
      <c r="DFL12" s="158"/>
      <c r="DFM12" s="158"/>
      <c r="DFN12" s="158"/>
      <c r="DFO12" s="158"/>
      <c r="DFP12" s="158"/>
      <c r="DFQ12" s="158"/>
      <c r="DFR12" s="158"/>
      <c r="DFS12" s="158"/>
      <c r="DFT12" s="158"/>
      <c r="DFU12" s="158"/>
      <c r="DFV12" s="158"/>
      <c r="DFW12" s="158"/>
      <c r="DFX12" s="158"/>
      <c r="DFY12" s="158"/>
      <c r="DFZ12" s="158"/>
      <c r="DGA12" s="158"/>
      <c r="DGB12" s="158"/>
      <c r="DGC12" s="158"/>
      <c r="DGD12" s="158"/>
      <c r="DGE12" s="158"/>
      <c r="DGF12" s="158"/>
      <c r="DGG12" s="158"/>
      <c r="DGH12" s="158"/>
      <c r="DGI12" s="158"/>
      <c r="DGJ12" s="158"/>
      <c r="DGK12" s="158"/>
      <c r="DGL12" s="158"/>
      <c r="DGM12" s="158"/>
      <c r="DGN12" s="158"/>
      <c r="DGO12" s="158"/>
      <c r="DGP12" s="158"/>
      <c r="DGQ12" s="158"/>
      <c r="DGR12" s="158"/>
      <c r="DGS12" s="158"/>
      <c r="DGT12" s="158"/>
      <c r="DGU12" s="158"/>
      <c r="DGV12" s="158"/>
      <c r="DGW12" s="158"/>
      <c r="DGX12" s="158"/>
      <c r="DGY12" s="158"/>
      <c r="DGZ12" s="158"/>
      <c r="DHA12" s="158"/>
      <c r="DHB12" s="158"/>
      <c r="DHC12" s="158"/>
      <c r="DHD12" s="158"/>
      <c r="DHE12" s="158"/>
      <c r="DHF12" s="158"/>
      <c r="DHG12" s="158"/>
      <c r="DHH12" s="158"/>
      <c r="DHI12" s="158"/>
      <c r="DHJ12" s="158"/>
      <c r="DHK12" s="158"/>
      <c r="DHL12" s="158"/>
      <c r="DHM12" s="158"/>
      <c r="DHN12" s="158"/>
      <c r="DHO12" s="158"/>
      <c r="DHP12" s="158"/>
      <c r="DHQ12" s="158"/>
      <c r="DHR12" s="158"/>
      <c r="DHS12" s="158"/>
      <c r="DHT12" s="158"/>
      <c r="DHU12" s="158"/>
      <c r="DHV12" s="158"/>
      <c r="DHW12" s="158"/>
      <c r="DHX12" s="158"/>
      <c r="DHY12" s="158"/>
      <c r="DHZ12" s="158"/>
      <c r="DIA12" s="158"/>
      <c r="DIB12" s="158"/>
      <c r="DIC12" s="158"/>
      <c r="DID12" s="158"/>
      <c r="DIE12" s="158"/>
      <c r="DIF12" s="158"/>
      <c r="DIG12" s="158"/>
      <c r="DIH12" s="158"/>
      <c r="DII12" s="158"/>
      <c r="DIJ12" s="158"/>
      <c r="DIK12" s="158"/>
      <c r="DIL12" s="158"/>
      <c r="DIM12" s="158"/>
      <c r="DIN12" s="158"/>
      <c r="DIO12" s="158"/>
      <c r="DIP12" s="158"/>
      <c r="DIQ12" s="158"/>
      <c r="DIR12" s="158"/>
      <c r="DIS12" s="158"/>
      <c r="DIT12" s="158"/>
      <c r="DIU12" s="158"/>
      <c r="DIV12" s="158"/>
      <c r="DIW12" s="158"/>
      <c r="DIX12" s="158"/>
      <c r="DIY12" s="158"/>
      <c r="DIZ12" s="158"/>
      <c r="DJA12" s="158"/>
      <c r="DJB12" s="158"/>
      <c r="DJC12" s="158"/>
      <c r="DJD12" s="158"/>
      <c r="DJE12" s="158"/>
      <c r="DJF12" s="158"/>
      <c r="DJG12" s="158"/>
      <c r="DJH12" s="158"/>
      <c r="DJI12" s="158"/>
      <c r="DJJ12" s="158"/>
      <c r="DJK12" s="158"/>
      <c r="DJL12" s="158"/>
      <c r="DJM12" s="158"/>
      <c r="DJN12" s="158"/>
      <c r="DJO12" s="158"/>
      <c r="DJP12" s="158"/>
      <c r="DJQ12" s="158"/>
      <c r="DJR12" s="158"/>
      <c r="DJS12" s="158"/>
      <c r="DJT12" s="158"/>
      <c r="DJU12" s="158"/>
      <c r="DJV12" s="158"/>
      <c r="DJW12" s="158"/>
      <c r="DJX12" s="158"/>
      <c r="DJY12" s="158"/>
      <c r="DJZ12" s="158"/>
      <c r="DKA12" s="158"/>
      <c r="DKB12" s="158"/>
      <c r="DKC12" s="158"/>
      <c r="DKD12" s="158"/>
      <c r="DKE12" s="158"/>
      <c r="DKF12" s="158"/>
      <c r="DKG12" s="158"/>
      <c r="DKH12" s="158"/>
      <c r="DKI12" s="158"/>
      <c r="DKJ12" s="158"/>
      <c r="DKK12" s="158"/>
      <c r="DKL12" s="158"/>
      <c r="DKM12" s="158"/>
      <c r="DKN12" s="158"/>
      <c r="DKO12" s="158"/>
      <c r="DKP12" s="158"/>
      <c r="DKQ12" s="158"/>
      <c r="DKR12" s="158"/>
      <c r="DKS12" s="158"/>
      <c r="DKT12" s="158"/>
      <c r="DKU12" s="158"/>
      <c r="DKV12" s="158"/>
      <c r="DKW12" s="158"/>
      <c r="DKX12" s="158"/>
      <c r="DKY12" s="158"/>
      <c r="DKZ12" s="158"/>
      <c r="DLA12" s="158"/>
      <c r="DLB12" s="158"/>
      <c r="DLC12" s="158"/>
      <c r="DLD12" s="158"/>
      <c r="DLE12" s="158"/>
      <c r="DLF12" s="158"/>
      <c r="DLG12" s="158"/>
      <c r="DLH12" s="158"/>
      <c r="DLI12" s="158"/>
      <c r="DLJ12" s="158"/>
      <c r="DLK12" s="158"/>
      <c r="DLL12" s="158"/>
      <c r="DLM12" s="158"/>
      <c r="DLN12" s="158"/>
      <c r="DLO12" s="158"/>
      <c r="DLP12" s="158"/>
      <c r="DLQ12" s="158"/>
      <c r="DLR12" s="158"/>
      <c r="DLS12" s="158"/>
      <c r="DLT12" s="158"/>
      <c r="DLU12" s="158"/>
      <c r="DLV12" s="158"/>
      <c r="DLW12" s="158"/>
      <c r="DLX12" s="158"/>
      <c r="DLY12" s="158"/>
      <c r="DLZ12" s="158"/>
      <c r="DMA12" s="158"/>
      <c r="DMB12" s="158"/>
      <c r="DMC12" s="158"/>
      <c r="DMD12" s="158"/>
      <c r="DME12" s="158"/>
      <c r="DMF12" s="158"/>
      <c r="DMG12" s="158"/>
      <c r="DMH12" s="158"/>
      <c r="DMI12" s="158"/>
      <c r="DMJ12" s="158"/>
      <c r="DMK12" s="158"/>
      <c r="DML12" s="158"/>
      <c r="DMM12" s="158"/>
      <c r="DMN12" s="158"/>
      <c r="DMO12" s="158"/>
      <c r="DMP12" s="158"/>
      <c r="DMQ12" s="158"/>
      <c r="DMR12" s="158"/>
      <c r="DMS12" s="158"/>
      <c r="DMT12" s="158"/>
      <c r="DMU12" s="158"/>
      <c r="DMV12" s="158"/>
      <c r="DMW12" s="158"/>
      <c r="DMX12" s="158"/>
      <c r="DMY12" s="158"/>
      <c r="DMZ12" s="158"/>
      <c r="DNA12" s="158"/>
      <c r="DNB12" s="158"/>
      <c r="DNC12" s="158"/>
      <c r="DND12" s="158"/>
      <c r="DNE12" s="158"/>
      <c r="DNF12" s="158"/>
      <c r="DNG12" s="158"/>
      <c r="DNH12" s="158"/>
      <c r="DNI12" s="158"/>
      <c r="DNJ12" s="158"/>
      <c r="DNK12" s="158"/>
      <c r="DNL12" s="158"/>
      <c r="DNM12" s="158"/>
      <c r="DNN12" s="158"/>
      <c r="DNO12" s="158"/>
      <c r="DNP12" s="158"/>
      <c r="DNQ12" s="158"/>
      <c r="DNR12" s="158"/>
      <c r="DNS12" s="158"/>
      <c r="DNT12" s="158"/>
      <c r="DNU12" s="158"/>
      <c r="DNV12" s="158"/>
      <c r="DNW12" s="158"/>
      <c r="DNX12" s="158"/>
      <c r="DNY12" s="158"/>
      <c r="DNZ12" s="158"/>
      <c r="DOA12" s="158"/>
      <c r="DOB12" s="158"/>
      <c r="DOC12" s="158"/>
      <c r="DOD12" s="158"/>
      <c r="DOE12" s="158"/>
      <c r="DOF12" s="158"/>
      <c r="DOG12" s="158"/>
      <c r="DOH12" s="158"/>
      <c r="DOI12" s="158"/>
      <c r="DOJ12" s="158"/>
      <c r="DOK12" s="158"/>
      <c r="DOL12" s="158"/>
      <c r="DOM12" s="158"/>
      <c r="DON12" s="158"/>
      <c r="DOO12" s="158"/>
      <c r="DOP12" s="158"/>
      <c r="DOQ12" s="158"/>
      <c r="DOR12" s="158"/>
      <c r="DOS12" s="158"/>
      <c r="DOT12" s="158"/>
      <c r="DOU12" s="158"/>
      <c r="DOV12" s="158"/>
      <c r="DOW12" s="158"/>
      <c r="DOX12" s="158"/>
      <c r="DOY12" s="158"/>
      <c r="DOZ12" s="158"/>
      <c r="DPA12" s="158"/>
      <c r="DPB12" s="158"/>
      <c r="DPC12" s="158"/>
      <c r="DPD12" s="158"/>
      <c r="DPE12" s="158"/>
      <c r="DPF12" s="158"/>
      <c r="DPG12" s="158"/>
      <c r="DPH12" s="158"/>
      <c r="DPI12" s="158"/>
      <c r="DPJ12" s="158"/>
      <c r="DPK12" s="158"/>
      <c r="DPL12" s="158"/>
      <c r="DPM12" s="158"/>
      <c r="DPN12" s="158"/>
      <c r="DPO12" s="158"/>
      <c r="DPP12" s="158"/>
      <c r="DPQ12" s="158"/>
      <c r="DPR12" s="158"/>
      <c r="DPS12" s="158"/>
      <c r="DPT12" s="158"/>
      <c r="DPU12" s="158"/>
      <c r="DPV12" s="158"/>
      <c r="DPW12" s="158"/>
      <c r="DPX12" s="158"/>
      <c r="DPY12" s="158"/>
      <c r="DPZ12" s="158"/>
      <c r="DQA12" s="158"/>
      <c r="DQB12" s="158"/>
      <c r="DQC12" s="158"/>
      <c r="DQD12" s="158"/>
      <c r="DQE12" s="158"/>
      <c r="DQF12" s="158"/>
      <c r="DQG12" s="158"/>
      <c r="DQH12" s="158"/>
      <c r="DQI12" s="158"/>
      <c r="DQJ12" s="158"/>
      <c r="DQK12" s="158"/>
      <c r="DQL12" s="158"/>
      <c r="DQM12" s="158"/>
      <c r="DQN12" s="158"/>
      <c r="DQO12" s="158"/>
      <c r="DQP12" s="158"/>
      <c r="DQQ12" s="158"/>
      <c r="DQR12" s="158"/>
      <c r="DQS12" s="158"/>
      <c r="DQT12" s="158"/>
      <c r="DQU12" s="158"/>
      <c r="DQV12" s="158"/>
      <c r="DQW12" s="158"/>
      <c r="DQX12" s="158"/>
      <c r="DQY12" s="158"/>
      <c r="DQZ12" s="158"/>
      <c r="DRA12" s="158"/>
      <c r="DRB12" s="158"/>
      <c r="DRC12" s="158"/>
      <c r="DRD12" s="158"/>
      <c r="DRE12" s="158"/>
      <c r="DRF12" s="158"/>
      <c r="DRG12" s="158"/>
      <c r="DRH12" s="158"/>
      <c r="DRI12" s="158"/>
      <c r="DRJ12" s="158"/>
      <c r="DRK12" s="158"/>
      <c r="DRL12" s="158"/>
      <c r="DRM12" s="158"/>
      <c r="DRN12" s="158"/>
      <c r="DRO12" s="158"/>
      <c r="DRP12" s="158"/>
      <c r="DRQ12" s="158"/>
      <c r="DRR12" s="158"/>
      <c r="DRS12" s="158"/>
      <c r="DRT12" s="158"/>
      <c r="DRU12" s="158"/>
      <c r="DRV12" s="158"/>
      <c r="DRW12" s="158"/>
      <c r="DRX12" s="158"/>
      <c r="DRY12" s="158"/>
      <c r="DRZ12" s="158"/>
      <c r="DSA12" s="158"/>
      <c r="DSB12" s="158"/>
      <c r="DSC12" s="158"/>
      <c r="DSD12" s="158"/>
      <c r="DSE12" s="158"/>
      <c r="DSF12" s="158"/>
      <c r="DSG12" s="158"/>
      <c r="DSH12" s="158"/>
      <c r="DSI12" s="158"/>
      <c r="DSJ12" s="158"/>
      <c r="DSK12" s="158"/>
      <c r="DSL12" s="158"/>
      <c r="DSM12" s="158"/>
      <c r="DSN12" s="158"/>
      <c r="DSO12" s="158"/>
      <c r="DSP12" s="158"/>
      <c r="DSQ12" s="158"/>
      <c r="DSR12" s="158"/>
      <c r="DSS12" s="158"/>
      <c r="DST12" s="158"/>
      <c r="DSU12" s="158"/>
      <c r="DSV12" s="158"/>
      <c r="DSW12" s="158"/>
      <c r="DSX12" s="158"/>
      <c r="DSY12" s="158"/>
      <c r="DSZ12" s="158"/>
      <c r="DTA12" s="158"/>
      <c r="DTB12" s="158"/>
      <c r="DTC12" s="158"/>
      <c r="DTD12" s="158"/>
      <c r="DTE12" s="158"/>
      <c r="DTF12" s="158"/>
      <c r="DTG12" s="158"/>
      <c r="DTH12" s="158"/>
      <c r="DTI12" s="158"/>
      <c r="DTJ12" s="158"/>
      <c r="DTK12" s="158"/>
      <c r="DTL12" s="158"/>
      <c r="DTM12" s="158"/>
      <c r="DTN12" s="158"/>
      <c r="DTO12" s="158"/>
      <c r="DTP12" s="158"/>
      <c r="DTQ12" s="158"/>
      <c r="DTR12" s="158"/>
      <c r="DTS12" s="158"/>
      <c r="DTT12" s="158"/>
      <c r="DTU12" s="158"/>
      <c r="DTV12" s="158"/>
      <c r="DTW12" s="158"/>
      <c r="DTX12" s="158"/>
      <c r="DTY12" s="158"/>
      <c r="DTZ12" s="158"/>
      <c r="DUA12" s="158"/>
      <c r="DUB12" s="158"/>
      <c r="DUC12" s="158"/>
      <c r="DUD12" s="158"/>
      <c r="DUE12" s="158"/>
      <c r="DUF12" s="158"/>
      <c r="DUG12" s="158"/>
      <c r="DUH12" s="158"/>
      <c r="DUI12" s="158"/>
      <c r="DUJ12" s="158"/>
      <c r="DUK12" s="158"/>
      <c r="DUL12" s="158"/>
      <c r="DUM12" s="158"/>
      <c r="DUN12" s="158"/>
      <c r="DUO12" s="158"/>
      <c r="DUP12" s="158"/>
      <c r="DUQ12" s="158"/>
      <c r="DUR12" s="158"/>
      <c r="DUS12" s="158"/>
      <c r="DUT12" s="158"/>
      <c r="DUU12" s="158"/>
      <c r="DUV12" s="158"/>
      <c r="DUW12" s="158"/>
      <c r="DUX12" s="158"/>
      <c r="DUY12" s="158"/>
      <c r="DUZ12" s="158"/>
      <c r="DVA12" s="158"/>
      <c r="DVB12" s="158"/>
      <c r="DVC12" s="158"/>
      <c r="DVD12" s="158"/>
      <c r="DVE12" s="158"/>
      <c r="DVF12" s="158"/>
      <c r="DVG12" s="158"/>
      <c r="DVH12" s="158"/>
      <c r="DVI12" s="158"/>
      <c r="DVJ12" s="158"/>
      <c r="DVK12" s="158"/>
      <c r="DVL12" s="158"/>
      <c r="DVM12" s="158"/>
      <c r="DVN12" s="158"/>
      <c r="DVO12" s="158"/>
      <c r="DVP12" s="158"/>
      <c r="DVQ12" s="158"/>
      <c r="DVR12" s="158"/>
      <c r="DVS12" s="158"/>
      <c r="DVT12" s="158"/>
      <c r="DVU12" s="158"/>
      <c r="DVV12" s="158"/>
      <c r="DVW12" s="158"/>
      <c r="DVX12" s="158"/>
      <c r="DVY12" s="158"/>
      <c r="DVZ12" s="158"/>
      <c r="DWA12" s="158"/>
      <c r="DWB12" s="158"/>
      <c r="DWC12" s="158"/>
      <c r="DWD12" s="158"/>
      <c r="DWE12" s="158"/>
      <c r="DWF12" s="158"/>
      <c r="DWG12" s="158"/>
      <c r="DWH12" s="158"/>
      <c r="DWI12" s="158"/>
      <c r="DWJ12" s="158"/>
      <c r="DWK12" s="158"/>
      <c r="DWL12" s="158"/>
      <c r="DWM12" s="158"/>
      <c r="DWN12" s="158"/>
      <c r="DWO12" s="158"/>
      <c r="DWP12" s="158"/>
      <c r="DWQ12" s="158"/>
      <c r="DWR12" s="158"/>
      <c r="DWS12" s="158"/>
      <c r="DWT12" s="158"/>
      <c r="DWU12" s="158"/>
      <c r="DWV12" s="158"/>
      <c r="DWW12" s="158"/>
      <c r="DWX12" s="158"/>
      <c r="DWY12" s="158"/>
      <c r="DWZ12" s="158"/>
      <c r="DXA12" s="158"/>
      <c r="DXB12" s="158"/>
      <c r="DXC12" s="158"/>
      <c r="DXD12" s="158"/>
      <c r="DXE12" s="158"/>
      <c r="DXF12" s="158"/>
      <c r="DXG12" s="158"/>
      <c r="DXH12" s="158"/>
      <c r="DXI12" s="158"/>
      <c r="DXJ12" s="158"/>
      <c r="DXK12" s="158"/>
      <c r="DXL12" s="158"/>
      <c r="DXM12" s="158"/>
      <c r="DXN12" s="158"/>
      <c r="DXO12" s="158"/>
      <c r="DXP12" s="158"/>
      <c r="DXQ12" s="158"/>
      <c r="DXR12" s="158"/>
      <c r="DXS12" s="158"/>
      <c r="DXT12" s="158"/>
      <c r="DXU12" s="158"/>
      <c r="DXV12" s="158"/>
      <c r="DXW12" s="158"/>
      <c r="DXX12" s="158"/>
      <c r="DXY12" s="158"/>
      <c r="DXZ12" s="158"/>
      <c r="DYA12" s="158"/>
      <c r="DYB12" s="158"/>
      <c r="DYC12" s="158"/>
      <c r="DYD12" s="158"/>
      <c r="DYE12" s="158"/>
      <c r="DYF12" s="158"/>
      <c r="DYG12" s="158"/>
      <c r="DYH12" s="158"/>
      <c r="DYI12" s="158"/>
      <c r="DYJ12" s="158"/>
      <c r="DYK12" s="158"/>
      <c r="DYL12" s="158"/>
      <c r="DYM12" s="158"/>
      <c r="DYN12" s="158"/>
      <c r="DYO12" s="158"/>
      <c r="DYP12" s="158"/>
      <c r="DYQ12" s="158"/>
      <c r="DYR12" s="158"/>
      <c r="DYS12" s="158"/>
      <c r="DYT12" s="158"/>
      <c r="DYU12" s="158"/>
      <c r="DYV12" s="158"/>
      <c r="DYW12" s="158"/>
      <c r="DYX12" s="158"/>
      <c r="DYY12" s="158"/>
      <c r="DYZ12" s="158"/>
      <c r="DZA12" s="158"/>
      <c r="DZB12" s="158"/>
      <c r="DZC12" s="158"/>
      <c r="DZD12" s="158"/>
      <c r="DZE12" s="158"/>
      <c r="DZF12" s="158"/>
      <c r="DZG12" s="158"/>
      <c r="DZH12" s="158"/>
      <c r="DZI12" s="158"/>
      <c r="DZJ12" s="158"/>
      <c r="DZK12" s="158"/>
      <c r="DZL12" s="158"/>
      <c r="DZM12" s="158"/>
      <c r="DZN12" s="158"/>
      <c r="DZO12" s="158"/>
      <c r="DZP12" s="158"/>
      <c r="DZQ12" s="158"/>
      <c r="DZR12" s="158"/>
      <c r="DZS12" s="158"/>
      <c r="DZT12" s="158"/>
      <c r="DZU12" s="158"/>
      <c r="DZV12" s="158"/>
      <c r="DZW12" s="158"/>
      <c r="DZX12" s="158"/>
      <c r="DZY12" s="158"/>
      <c r="DZZ12" s="158"/>
      <c r="EAA12" s="158"/>
      <c r="EAB12" s="158"/>
      <c r="EAC12" s="158"/>
      <c r="EAD12" s="158"/>
      <c r="EAE12" s="158"/>
      <c r="EAF12" s="158"/>
      <c r="EAG12" s="158"/>
      <c r="EAH12" s="158"/>
      <c r="EAI12" s="158"/>
      <c r="EAJ12" s="158"/>
      <c r="EAK12" s="158"/>
      <c r="EAL12" s="158"/>
      <c r="EAM12" s="158"/>
      <c r="EAN12" s="158"/>
      <c r="EAO12" s="158"/>
      <c r="EAP12" s="158"/>
      <c r="EAQ12" s="158"/>
      <c r="EAR12" s="158"/>
      <c r="EAS12" s="158"/>
      <c r="EAT12" s="158"/>
      <c r="EAU12" s="158"/>
      <c r="EAV12" s="158"/>
      <c r="EAW12" s="158"/>
      <c r="EAX12" s="158"/>
      <c r="EAY12" s="158"/>
      <c r="EAZ12" s="158"/>
      <c r="EBA12" s="158"/>
      <c r="EBB12" s="158"/>
      <c r="EBC12" s="158"/>
      <c r="EBD12" s="158"/>
      <c r="EBE12" s="158"/>
      <c r="EBF12" s="158"/>
      <c r="EBG12" s="158"/>
      <c r="EBH12" s="158"/>
      <c r="EBI12" s="158"/>
      <c r="EBJ12" s="158"/>
      <c r="EBK12" s="158"/>
      <c r="EBL12" s="158"/>
      <c r="EBM12" s="158"/>
      <c r="EBN12" s="158"/>
      <c r="EBO12" s="158"/>
      <c r="EBP12" s="158"/>
      <c r="EBQ12" s="158"/>
      <c r="EBR12" s="158"/>
      <c r="EBS12" s="158"/>
      <c r="EBT12" s="158"/>
      <c r="EBU12" s="158"/>
      <c r="EBV12" s="158"/>
      <c r="EBW12" s="158"/>
      <c r="EBX12" s="158"/>
      <c r="EBY12" s="158"/>
      <c r="EBZ12" s="158"/>
      <c r="ECA12" s="158"/>
      <c r="ECB12" s="158"/>
      <c r="ECC12" s="158"/>
      <c r="ECD12" s="158"/>
      <c r="ECE12" s="158"/>
      <c r="ECF12" s="158"/>
      <c r="ECG12" s="158"/>
      <c r="ECH12" s="158"/>
      <c r="ECI12" s="158"/>
      <c r="ECJ12" s="158"/>
      <c r="ECK12" s="158"/>
      <c r="ECL12" s="158"/>
      <c r="ECM12" s="158"/>
      <c r="ECN12" s="158"/>
      <c r="ECO12" s="158"/>
      <c r="ECP12" s="158"/>
      <c r="ECQ12" s="158"/>
      <c r="ECR12" s="158"/>
      <c r="ECS12" s="158"/>
      <c r="ECT12" s="158"/>
      <c r="ECU12" s="158"/>
      <c r="ECV12" s="158"/>
      <c r="ECW12" s="158"/>
      <c r="ECX12" s="158"/>
      <c r="ECY12" s="158"/>
      <c r="ECZ12" s="158"/>
      <c r="EDA12" s="158"/>
      <c r="EDB12" s="158"/>
      <c r="EDC12" s="158"/>
      <c r="EDD12" s="158"/>
      <c r="EDE12" s="158"/>
      <c r="EDF12" s="158"/>
      <c r="EDG12" s="158"/>
      <c r="EDH12" s="158"/>
      <c r="EDI12" s="158"/>
      <c r="EDJ12" s="158"/>
      <c r="EDK12" s="158"/>
      <c r="EDL12" s="158"/>
      <c r="EDM12" s="158"/>
      <c r="EDN12" s="158"/>
      <c r="EDO12" s="158"/>
      <c r="EDP12" s="158"/>
      <c r="EDQ12" s="158"/>
      <c r="EDR12" s="158"/>
      <c r="EDS12" s="158"/>
      <c r="EDT12" s="158"/>
      <c r="EDU12" s="158"/>
      <c r="EDV12" s="158"/>
      <c r="EDW12" s="158"/>
      <c r="EDX12" s="158"/>
      <c r="EDY12" s="158"/>
      <c r="EDZ12" s="158"/>
      <c r="EEA12" s="158"/>
      <c r="EEB12" s="158"/>
      <c r="EEC12" s="158"/>
      <c r="EED12" s="158"/>
      <c r="EEE12" s="158"/>
      <c r="EEF12" s="158"/>
      <c r="EEG12" s="158"/>
      <c r="EEH12" s="158"/>
      <c r="EEI12" s="158"/>
      <c r="EEJ12" s="158"/>
      <c r="EEK12" s="158"/>
      <c r="EEL12" s="158"/>
      <c r="EEM12" s="158"/>
      <c r="EEN12" s="158"/>
      <c r="EEO12" s="158"/>
      <c r="EEP12" s="158"/>
      <c r="EEQ12" s="158"/>
      <c r="EER12" s="158"/>
      <c r="EES12" s="158"/>
      <c r="EET12" s="158"/>
      <c r="EEU12" s="158"/>
      <c r="EEV12" s="158"/>
      <c r="EEW12" s="158"/>
      <c r="EEX12" s="158"/>
      <c r="EEY12" s="158"/>
      <c r="EEZ12" s="158"/>
      <c r="EFA12" s="158"/>
      <c r="EFB12" s="158"/>
      <c r="EFC12" s="158"/>
      <c r="EFD12" s="158"/>
      <c r="EFE12" s="158"/>
      <c r="EFF12" s="158"/>
      <c r="EFG12" s="158"/>
      <c r="EFH12" s="158"/>
      <c r="EFI12" s="158"/>
      <c r="EFJ12" s="158"/>
      <c r="EFK12" s="158"/>
      <c r="EFL12" s="158"/>
      <c r="EFM12" s="158"/>
      <c r="EFN12" s="158"/>
      <c r="EFO12" s="158"/>
      <c r="EFP12" s="158"/>
      <c r="EFQ12" s="158"/>
      <c r="EFR12" s="158"/>
      <c r="EFS12" s="158"/>
      <c r="EFT12" s="158"/>
      <c r="EFU12" s="158"/>
      <c r="EFV12" s="158"/>
      <c r="EFW12" s="158"/>
      <c r="EFX12" s="158"/>
      <c r="EFY12" s="158"/>
      <c r="EFZ12" s="158"/>
      <c r="EGA12" s="158"/>
      <c r="EGB12" s="158"/>
      <c r="EGC12" s="158"/>
      <c r="EGD12" s="158"/>
      <c r="EGE12" s="158"/>
      <c r="EGF12" s="158"/>
      <c r="EGG12" s="158"/>
      <c r="EGH12" s="158"/>
      <c r="EGI12" s="158"/>
      <c r="EGJ12" s="158"/>
      <c r="EGK12" s="158"/>
      <c r="EGL12" s="158"/>
      <c r="EGM12" s="158"/>
      <c r="EGN12" s="158"/>
      <c r="EGO12" s="158"/>
      <c r="EGP12" s="158"/>
      <c r="EGQ12" s="158"/>
      <c r="EGR12" s="158"/>
      <c r="EGS12" s="158"/>
      <c r="EGT12" s="158"/>
      <c r="EGU12" s="158"/>
      <c r="EGV12" s="158"/>
      <c r="EGW12" s="158"/>
      <c r="EGX12" s="158"/>
      <c r="EGY12" s="158"/>
      <c r="EGZ12" s="158"/>
      <c r="EHA12" s="158"/>
      <c r="EHB12" s="158"/>
      <c r="EHC12" s="158"/>
      <c r="EHD12" s="158"/>
      <c r="EHE12" s="158"/>
      <c r="EHF12" s="158"/>
      <c r="EHG12" s="158"/>
      <c r="EHH12" s="158"/>
      <c r="EHI12" s="158"/>
      <c r="EHJ12" s="158"/>
      <c r="EHK12" s="158"/>
      <c r="EHL12" s="158"/>
      <c r="EHM12" s="158"/>
      <c r="EHN12" s="158"/>
      <c r="EHO12" s="158"/>
      <c r="EHP12" s="158"/>
      <c r="EHQ12" s="158"/>
      <c r="EHR12" s="158"/>
      <c r="EHS12" s="158"/>
      <c r="EHT12" s="158"/>
      <c r="EHU12" s="158"/>
      <c r="EHV12" s="158"/>
      <c r="EHW12" s="158"/>
      <c r="EHX12" s="158"/>
      <c r="EHY12" s="158"/>
      <c r="EHZ12" s="158"/>
      <c r="EIA12" s="158"/>
      <c r="EIB12" s="158"/>
      <c r="EIC12" s="158"/>
      <c r="EID12" s="158"/>
      <c r="EIE12" s="158"/>
      <c r="EIF12" s="158"/>
      <c r="EIG12" s="158"/>
      <c r="EIH12" s="158"/>
      <c r="EII12" s="158"/>
      <c r="EIJ12" s="158"/>
      <c r="EIK12" s="158"/>
      <c r="EIL12" s="158"/>
      <c r="EIM12" s="158"/>
      <c r="EIN12" s="158"/>
      <c r="EIO12" s="158"/>
      <c r="EIP12" s="158"/>
      <c r="EIQ12" s="158"/>
      <c r="EIR12" s="158"/>
      <c r="EIS12" s="158"/>
      <c r="EIT12" s="158"/>
      <c r="EIU12" s="158"/>
      <c r="EIV12" s="158"/>
      <c r="EIW12" s="158"/>
      <c r="EIX12" s="158"/>
      <c r="EIY12" s="158"/>
      <c r="EIZ12" s="158"/>
      <c r="EJA12" s="158"/>
      <c r="EJB12" s="158"/>
      <c r="EJC12" s="158"/>
      <c r="EJD12" s="158"/>
      <c r="EJE12" s="158"/>
      <c r="EJF12" s="158"/>
      <c r="EJG12" s="158"/>
      <c r="EJH12" s="158"/>
      <c r="EJI12" s="158"/>
      <c r="EJJ12" s="158"/>
      <c r="EJK12" s="158"/>
      <c r="EJL12" s="158"/>
      <c r="EJM12" s="158"/>
      <c r="EJN12" s="158"/>
      <c r="EJO12" s="158"/>
      <c r="EJP12" s="158"/>
      <c r="EJQ12" s="158"/>
      <c r="EJR12" s="158"/>
      <c r="EJS12" s="158"/>
      <c r="EJT12" s="158"/>
      <c r="EJU12" s="158"/>
      <c r="EJV12" s="158"/>
      <c r="EJW12" s="158"/>
      <c r="EJX12" s="158"/>
      <c r="EJY12" s="158"/>
      <c r="EJZ12" s="158"/>
      <c r="EKA12" s="158"/>
      <c r="EKB12" s="158"/>
      <c r="EKC12" s="158"/>
      <c r="EKD12" s="158"/>
      <c r="EKE12" s="158"/>
      <c r="EKF12" s="158"/>
      <c r="EKG12" s="158"/>
      <c r="EKH12" s="158"/>
      <c r="EKI12" s="158"/>
      <c r="EKJ12" s="158"/>
      <c r="EKK12" s="158"/>
      <c r="EKL12" s="158"/>
      <c r="EKM12" s="158"/>
      <c r="EKN12" s="158"/>
      <c r="EKO12" s="158"/>
      <c r="EKP12" s="158"/>
      <c r="EKQ12" s="158"/>
      <c r="EKR12" s="158"/>
      <c r="EKS12" s="158"/>
      <c r="EKT12" s="158"/>
      <c r="EKU12" s="158"/>
      <c r="EKV12" s="158"/>
      <c r="EKW12" s="158"/>
      <c r="EKX12" s="158"/>
      <c r="EKY12" s="158"/>
      <c r="EKZ12" s="158"/>
      <c r="ELA12" s="158"/>
      <c r="ELB12" s="158"/>
      <c r="ELC12" s="158"/>
      <c r="ELD12" s="158"/>
      <c r="ELE12" s="158"/>
      <c r="ELF12" s="158"/>
      <c r="ELG12" s="158"/>
      <c r="ELH12" s="158"/>
      <c r="ELI12" s="158"/>
      <c r="ELJ12" s="158"/>
      <c r="ELK12" s="158"/>
      <c r="ELL12" s="158"/>
      <c r="ELM12" s="158"/>
      <c r="ELN12" s="158"/>
      <c r="ELO12" s="158"/>
      <c r="ELP12" s="158"/>
      <c r="ELQ12" s="158"/>
      <c r="ELR12" s="158"/>
      <c r="ELS12" s="158"/>
      <c r="ELT12" s="158"/>
      <c r="ELU12" s="158"/>
      <c r="ELV12" s="158"/>
      <c r="ELW12" s="158"/>
      <c r="ELX12" s="158"/>
      <c r="ELY12" s="158"/>
      <c r="ELZ12" s="158"/>
      <c r="EMA12" s="158"/>
      <c r="EMB12" s="158"/>
      <c r="EMC12" s="158"/>
      <c r="EMD12" s="158"/>
      <c r="EME12" s="158"/>
      <c r="EMF12" s="158"/>
      <c r="EMG12" s="158"/>
      <c r="EMH12" s="158"/>
      <c r="EMI12" s="158"/>
      <c r="EMJ12" s="158"/>
      <c r="EMK12" s="158"/>
      <c r="EML12" s="158"/>
      <c r="EMM12" s="158"/>
      <c r="EMN12" s="158"/>
      <c r="EMO12" s="158"/>
      <c r="EMP12" s="158"/>
      <c r="EMQ12" s="158"/>
      <c r="EMR12" s="158"/>
      <c r="EMS12" s="158"/>
      <c r="EMT12" s="158"/>
      <c r="EMU12" s="158"/>
      <c r="EMV12" s="158"/>
      <c r="EMW12" s="158"/>
      <c r="EMX12" s="158"/>
      <c r="EMY12" s="158"/>
      <c r="EMZ12" s="158"/>
      <c r="ENA12" s="158"/>
      <c r="ENB12" s="158"/>
      <c r="ENC12" s="158"/>
      <c r="END12" s="158"/>
      <c r="ENE12" s="158"/>
      <c r="ENF12" s="158"/>
      <c r="ENG12" s="158"/>
      <c r="ENH12" s="158"/>
      <c r="ENI12" s="158"/>
      <c r="ENJ12" s="158"/>
      <c r="ENK12" s="158"/>
      <c r="ENL12" s="158"/>
      <c r="ENM12" s="158"/>
      <c r="ENN12" s="158"/>
      <c r="ENO12" s="158"/>
      <c r="ENP12" s="158"/>
      <c r="ENQ12" s="158"/>
      <c r="ENR12" s="158"/>
      <c r="ENS12" s="158"/>
      <c r="ENT12" s="158"/>
      <c r="ENU12" s="158"/>
      <c r="ENV12" s="158"/>
      <c r="ENW12" s="158"/>
      <c r="ENX12" s="158"/>
      <c r="ENY12" s="158"/>
      <c r="ENZ12" s="158"/>
      <c r="EOA12" s="158"/>
      <c r="EOB12" s="158"/>
      <c r="EOC12" s="158"/>
      <c r="EOD12" s="158"/>
      <c r="EOE12" s="158"/>
      <c r="EOF12" s="158"/>
      <c r="EOG12" s="158"/>
      <c r="EOH12" s="158"/>
      <c r="EOI12" s="158"/>
      <c r="EOJ12" s="158"/>
      <c r="EOK12" s="158"/>
      <c r="EOL12" s="158"/>
      <c r="EOM12" s="158"/>
      <c r="EON12" s="158"/>
      <c r="EOO12" s="158"/>
      <c r="EOP12" s="158"/>
      <c r="EOQ12" s="158"/>
      <c r="EOR12" s="158"/>
      <c r="EOS12" s="158"/>
      <c r="EOT12" s="158"/>
      <c r="EOU12" s="158"/>
      <c r="EOV12" s="158"/>
      <c r="EOW12" s="158"/>
      <c r="EOX12" s="158"/>
      <c r="EOY12" s="158"/>
      <c r="EOZ12" s="158"/>
      <c r="EPA12" s="158"/>
      <c r="EPB12" s="158"/>
      <c r="EPC12" s="158"/>
      <c r="EPD12" s="158"/>
      <c r="EPE12" s="158"/>
      <c r="EPF12" s="158"/>
      <c r="EPG12" s="158"/>
      <c r="EPH12" s="158"/>
      <c r="EPI12" s="158"/>
      <c r="EPJ12" s="158"/>
      <c r="EPK12" s="158"/>
      <c r="EPL12" s="158"/>
      <c r="EPM12" s="158"/>
      <c r="EPN12" s="158"/>
      <c r="EPO12" s="158"/>
      <c r="EPP12" s="158"/>
      <c r="EPQ12" s="158"/>
      <c r="EPR12" s="158"/>
      <c r="EPS12" s="158"/>
      <c r="EPT12" s="158"/>
      <c r="EPU12" s="158"/>
      <c r="EPV12" s="158"/>
      <c r="EPW12" s="158"/>
      <c r="EPX12" s="158"/>
      <c r="EPY12" s="158"/>
      <c r="EPZ12" s="158"/>
      <c r="EQA12" s="158"/>
      <c r="EQB12" s="158"/>
      <c r="EQC12" s="158"/>
      <c r="EQD12" s="158"/>
      <c r="EQE12" s="158"/>
      <c r="EQF12" s="158"/>
      <c r="EQG12" s="158"/>
      <c r="EQH12" s="158"/>
      <c r="EQI12" s="158"/>
      <c r="EQJ12" s="158"/>
      <c r="EQK12" s="158"/>
      <c r="EQL12" s="158"/>
      <c r="EQM12" s="158"/>
      <c r="EQN12" s="158"/>
      <c r="EQO12" s="158"/>
      <c r="EQP12" s="158"/>
      <c r="EQQ12" s="158"/>
      <c r="EQR12" s="158"/>
      <c r="EQS12" s="158"/>
      <c r="EQT12" s="158"/>
      <c r="EQU12" s="158"/>
      <c r="EQV12" s="158"/>
      <c r="EQW12" s="158"/>
      <c r="EQX12" s="158"/>
      <c r="EQY12" s="158"/>
      <c r="EQZ12" s="158"/>
      <c r="ERA12" s="158"/>
      <c r="ERB12" s="158"/>
      <c r="ERC12" s="158"/>
      <c r="ERD12" s="158"/>
      <c r="ERE12" s="158"/>
      <c r="ERF12" s="158"/>
      <c r="ERG12" s="158"/>
      <c r="ERH12" s="158"/>
      <c r="ERI12" s="158"/>
      <c r="ERJ12" s="158"/>
      <c r="ERK12" s="158"/>
      <c r="ERL12" s="158"/>
      <c r="ERM12" s="158"/>
      <c r="ERN12" s="158"/>
      <c r="ERO12" s="158"/>
      <c r="ERP12" s="158"/>
      <c r="ERQ12" s="158"/>
      <c r="ERR12" s="158"/>
      <c r="ERS12" s="158"/>
      <c r="ERT12" s="158"/>
      <c r="ERU12" s="158"/>
      <c r="ERV12" s="158"/>
      <c r="ERW12" s="158"/>
      <c r="ERX12" s="158"/>
      <c r="ERY12" s="158"/>
      <c r="ERZ12" s="158"/>
      <c r="ESA12" s="158"/>
      <c r="ESB12" s="158"/>
      <c r="ESC12" s="158"/>
      <c r="ESD12" s="158"/>
      <c r="ESE12" s="158"/>
      <c r="ESF12" s="158"/>
      <c r="ESG12" s="158"/>
      <c r="ESH12" s="158"/>
      <c r="ESI12" s="158"/>
      <c r="ESJ12" s="158"/>
      <c r="ESK12" s="158"/>
      <c r="ESL12" s="158"/>
      <c r="ESM12" s="158"/>
      <c r="ESN12" s="158"/>
      <c r="ESO12" s="158"/>
      <c r="ESP12" s="158"/>
      <c r="ESQ12" s="158"/>
      <c r="ESR12" s="158"/>
      <c r="ESS12" s="158"/>
      <c r="EST12" s="158"/>
      <c r="ESU12" s="158"/>
      <c r="ESV12" s="158"/>
      <c r="ESW12" s="158"/>
      <c r="ESX12" s="158"/>
      <c r="ESY12" s="158"/>
      <c r="ESZ12" s="158"/>
      <c r="ETA12" s="158"/>
      <c r="ETB12" s="158"/>
      <c r="ETC12" s="158"/>
      <c r="ETD12" s="158"/>
      <c r="ETE12" s="158"/>
      <c r="ETF12" s="158"/>
      <c r="ETG12" s="158"/>
      <c r="ETH12" s="158"/>
      <c r="ETI12" s="158"/>
      <c r="ETJ12" s="158"/>
      <c r="ETK12" s="158"/>
      <c r="ETL12" s="158"/>
      <c r="ETM12" s="158"/>
      <c r="ETN12" s="158"/>
      <c r="ETO12" s="158"/>
      <c r="ETP12" s="158"/>
      <c r="ETQ12" s="158"/>
      <c r="ETR12" s="158"/>
      <c r="ETS12" s="158"/>
      <c r="ETT12" s="158"/>
      <c r="ETU12" s="158"/>
      <c r="ETV12" s="158"/>
      <c r="ETW12" s="158"/>
      <c r="ETX12" s="158"/>
      <c r="ETY12" s="158"/>
      <c r="ETZ12" s="158"/>
      <c r="EUA12" s="158"/>
      <c r="EUB12" s="158"/>
      <c r="EUC12" s="158"/>
      <c r="EUD12" s="158"/>
      <c r="EUE12" s="158"/>
      <c r="EUF12" s="158"/>
      <c r="EUG12" s="158"/>
      <c r="EUH12" s="158"/>
      <c r="EUI12" s="158"/>
      <c r="EUJ12" s="158"/>
      <c r="EUK12" s="158"/>
      <c r="EUL12" s="158"/>
      <c r="EUM12" s="158"/>
      <c r="EUN12" s="158"/>
      <c r="EUO12" s="158"/>
      <c r="EUP12" s="158"/>
      <c r="EUQ12" s="158"/>
      <c r="EUR12" s="158"/>
      <c r="EUS12" s="158"/>
      <c r="EUT12" s="158"/>
      <c r="EUU12" s="158"/>
      <c r="EUV12" s="158"/>
      <c r="EUW12" s="158"/>
      <c r="EUX12" s="158"/>
      <c r="EUY12" s="158"/>
      <c r="EUZ12" s="158"/>
      <c r="EVA12" s="158"/>
      <c r="EVB12" s="158"/>
      <c r="EVC12" s="158"/>
      <c r="EVD12" s="158"/>
      <c r="EVE12" s="158"/>
      <c r="EVF12" s="158"/>
      <c r="EVG12" s="158"/>
      <c r="EVH12" s="158"/>
      <c r="EVI12" s="158"/>
      <c r="EVJ12" s="158"/>
      <c r="EVK12" s="158"/>
      <c r="EVL12" s="158"/>
      <c r="EVM12" s="158"/>
      <c r="EVN12" s="158"/>
      <c r="EVO12" s="158"/>
      <c r="EVP12" s="158"/>
      <c r="EVQ12" s="158"/>
      <c r="EVR12" s="158"/>
      <c r="EVS12" s="158"/>
      <c r="EVT12" s="158"/>
      <c r="EVU12" s="158"/>
      <c r="EVV12" s="158"/>
      <c r="EVW12" s="158"/>
      <c r="EVX12" s="158"/>
      <c r="EVY12" s="158"/>
      <c r="EVZ12" s="158"/>
      <c r="EWA12" s="158"/>
      <c r="EWB12" s="158"/>
      <c r="EWC12" s="158"/>
      <c r="EWD12" s="158"/>
      <c r="EWE12" s="158"/>
      <c r="EWF12" s="158"/>
      <c r="EWG12" s="158"/>
      <c r="EWH12" s="158"/>
      <c r="EWI12" s="158"/>
      <c r="EWJ12" s="158"/>
      <c r="EWK12" s="158"/>
      <c r="EWL12" s="158"/>
      <c r="EWM12" s="158"/>
      <c r="EWN12" s="158"/>
      <c r="EWO12" s="158"/>
      <c r="EWP12" s="158"/>
      <c r="EWQ12" s="158"/>
      <c r="EWR12" s="158"/>
      <c r="EWS12" s="158"/>
      <c r="EWT12" s="158"/>
      <c r="EWU12" s="158"/>
      <c r="EWV12" s="158"/>
      <c r="EWW12" s="158"/>
      <c r="EWX12" s="158"/>
      <c r="EWY12" s="158"/>
      <c r="EWZ12" s="158"/>
      <c r="EXA12" s="158"/>
      <c r="EXB12" s="158"/>
      <c r="EXC12" s="158"/>
      <c r="EXD12" s="158"/>
      <c r="EXE12" s="158"/>
      <c r="EXF12" s="158"/>
      <c r="EXG12" s="158"/>
      <c r="EXH12" s="158"/>
      <c r="EXI12" s="158"/>
      <c r="EXJ12" s="158"/>
      <c r="EXK12" s="158"/>
      <c r="EXL12" s="158"/>
      <c r="EXM12" s="158"/>
      <c r="EXN12" s="158"/>
      <c r="EXO12" s="158"/>
      <c r="EXP12" s="158"/>
      <c r="EXQ12" s="158"/>
      <c r="EXR12" s="158"/>
      <c r="EXS12" s="158"/>
      <c r="EXT12" s="158"/>
      <c r="EXU12" s="158"/>
      <c r="EXV12" s="158"/>
      <c r="EXW12" s="158"/>
      <c r="EXX12" s="158"/>
      <c r="EXY12" s="158"/>
      <c r="EXZ12" s="158"/>
      <c r="EYA12" s="158"/>
      <c r="EYB12" s="158"/>
      <c r="EYC12" s="158"/>
      <c r="EYD12" s="158"/>
      <c r="EYE12" s="158"/>
      <c r="EYF12" s="158"/>
      <c r="EYG12" s="158"/>
      <c r="EYH12" s="158"/>
      <c r="EYI12" s="158"/>
      <c r="EYJ12" s="158"/>
      <c r="EYK12" s="158"/>
      <c r="EYL12" s="158"/>
      <c r="EYM12" s="158"/>
      <c r="EYN12" s="158"/>
      <c r="EYO12" s="158"/>
      <c r="EYP12" s="158"/>
      <c r="EYQ12" s="158"/>
      <c r="EYR12" s="158"/>
      <c r="EYS12" s="158"/>
      <c r="EYT12" s="158"/>
      <c r="EYU12" s="158"/>
      <c r="EYV12" s="158"/>
      <c r="EYW12" s="158"/>
      <c r="EYX12" s="158"/>
      <c r="EYY12" s="158"/>
      <c r="EYZ12" s="158"/>
      <c r="EZA12" s="158"/>
      <c r="EZB12" s="158"/>
      <c r="EZC12" s="158"/>
      <c r="EZD12" s="158"/>
      <c r="EZE12" s="158"/>
      <c r="EZF12" s="158"/>
      <c r="EZG12" s="158"/>
      <c r="EZH12" s="158"/>
      <c r="EZI12" s="158"/>
      <c r="EZJ12" s="158"/>
      <c r="EZK12" s="158"/>
      <c r="EZL12" s="158"/>
      <c r="EZM12" s="158"/>
      <c r="EZN12" s="158"/>
      <c r="EZO12" s="158"/>
      <c r="EZP12" s="158"/>
      <c r="EZQ12" s="158"/>
      <c r="EZR12" s="158"/>
      <c r="EZS12" s="158"/>
      <c r="EZT12" s="158"/>
      <c r="EZU12" s="158"/>
      <c r="EZV12" s="158"/>
      <c r="EZW12" s="158"/>
      <c r="EZX12" s="158"/>
      <c r="EZY12" s="158"/>
      <c r="EZZ12" s="158"/>
      <c r="FAA12" s="158"/>
      <c r="FAB12" s="158"/>
      <c r="FAC12" s="158"/>
      <c r="FAD12" s="158"/>
      <c r="FAE12" s="158"/>
      <c r="FAF12" s="158"/>
      <c r="FAG12" s="158"/>
      <c r="FAH12" s="158"/>
      <c r="FAI12" s="158"/>
      <c r="FAJ12" s="158"/>
      <c r="FAK12" s="158"/>
      <c r="FAL12" s="158"/>
      <c r="FAM12" s="158"/>
      <c r="FAN12" s="158"/>
      <c r="FAO12" s="158"/>
      <c r="FAP12" s="158"/>
      <c r="FAQ12" s="158"/>
      <c r="FAR12" s="158"/>
      <c r="FAS12" s="158"/>
      <c r="FAT12" s="158"/>
      <c r="FAU12" s="158"/>
      <c r="FAV12" s="158"/>
      <c r="FAW12" s="158"/>
      <c r="FAX12" s="158"/>
      <c r="FAY12" s="158"/>
      <c r="FAZ12" s="158"/>
      <c r="FBA12" s="158"/>
      <c r="FBB12" s="158"/>
      <c r="FBC12" s="158"/>
      <c r="FBD12" s="158"/>
      <c r="FBE12" s="158"/>
      <c r="FBF12" s="158"/>
      <c r="FBG12" s="158"/>
      <c r="FBH12" s="158"/>
      <c r="FBI12" s="158"/>
      <c r="FBJ12" s="158"/>
      <c r="FBK12" s="158"/>
      <c r="FBL12" s="158"/>
      <c r="FBM12" s="158"/>
      <c r="FBN12" s="158"/>
      <c r="FBO12" s="158"/>
      <c r="FBP12" s="158"/>
      <c r="FBQ12" s="158"/>
      <c r="FBR12" s="158"/>
      <c r="FBS12" s="158"/>
      <c r="FBT12" s="158"/>
      <c r="FBU12" s="158"/>
      <c r="FBV12" s="158"/>
      <c r="FBW12" s="158"/>
      <c r="FBX12" s="158"/>
      <c r="FBY12" s="158"/>
      <c r="FBZ12" s="158"/>
      <c r="FCA12" s="158"/>
      <c r="FCB12" s="158"/>
      <c r="FCC12" s="158"/>
      <c r="FCD12" s="158"/>
      <c r="FCE12" s="158"/>
      <c r="FCF12" s="158"/>
      <c r="FCG12" s="158"/>
      <c r="FCH12" s="158"/>
      <c r="FCI12" s="158"/>
      <c r="FCJ12" s="158"/>
      <c r="FCK12" s="158"/>
      <c r="FCL12" s="158"/>
      <c r="FCM12" s="158"/>
      <c r="FCN12" s="158"/>
      <c r="FCO12" s="158"/>
      <c r="FCP12" s="158"/>
      <c r="FCQ12" s="158"/>
      <c r="FCR12" s="158"/>
      <c r="FCS12" s="158"/>
      <c r="FCT12" s="158"/>
      <c r="FCU12" s="158"/>
      <c r="FCV12" s="158"/>
      <c r="FCW12" s="158"/>
      <c r="FCX12" s="158"/>
      <c r="FCY12" s="158"/>
      <c r="FCZ12" s="158"/>
      <c r="FDA12" s="158"/>
      <c r="FDB12" s="158"/>
      <c r="FDC12" s="158"/>
      <c r="FDD12" s="158"/>
      <c r="FDE12" s="158"/>
      <c r="FDF12" s="158"/>
      <c r="FDG12" s="158"/>
      <c r="FDH12" s="158"/>
      <c r="FDI12" s="158"/>
      <c r="FDJ12" s="158"/>
      <c r="FDK12" s="158"/>
      <c r="FDL12" s="158"/>
      <c r="FDM12" s="158"/>
      <c r="FDN12" s="158"/>
      <c r="FDO12" s="158"/>
      <c r="FDP12" s="158"/>
      <c r="FDQ12" s="158"/>
      <c r="FDR12" s="158"/>
      <c r="FDS12" s="158"/>
      <c r="FDT12" s="158"/>
      <c r="FDU12" s="158"/>
      <c r="FDV12" s="158"/>
      <c r="FDW12" s="158"/>
      <c r="FDX12" s="158"/>
      <c r="FDY12" s="158"/>
      <c r="FDZ12" s="158"/>
      <c r="FEA12" s="158"/>
      <c r="FEB12" s="158"/>
      <c r="FEC12" s="158"/>
      <c r="FED12" s="158"/>
      <c r="FEE12" s="158"/>
      <c r="FEF12" s="158"/>
      <c r="FEG12" s="158"/>
      <c r="FEH12" s="158"/>
      <c r="FEI12" s="158"/>
      <c r="FEJ12" s="158"/>
      <c r="FEK12" s="158"/>
      <c r="FEL12" s="158"/>
      <c r="FEM12" s="158"/>
      <c r="FEN12" s="158"/>
      <c r="FEO12" s="158"/>
      <c r="FEP12" s="158"/>
      <c r="FEQ12" s="158"/>
      <c r="FER12" s="158"/>
      <c r="FES12" s="158"/>
      <c r="FET12" s="158"/>
      <c r="FEU12" s="158"/>
      <c r="FEV12" s="158"/>
      <c r="FEW12" s="158"/>
      <c r="FEX12" s="158"/>
      <c r="FEY12" s="158"/>
      <c r="FEZ12" s="158"/>
      <c r="FFA12" s="158"/>
      <c r="FFB12" s="158"/>
      <c r="FFC12" s="158"/>
      <c r="FFD12" s="158"/>
      <c r="FFE12" s="158"/>
      <c r="FFF12" s="158"/>
      <c r="FFG12" s="158"/>
      <c r="FFH12" s="158"/>
      <c r="FFI12" s="158"/>
      <c r="FFJ12" s="158"/>
      <c r="FFK12" s="158"/>
      <c r="FFL12" s="158"/>
      <c r="FFM12" s="158"/>
      <c r="FFN12" s="158"/>
      <c r="FFO12" s="158"/>
      <c r="FFP12" s="158"/>
      <c r="FFQ12" s="158"/>
      <c r="FFR12" s="158"/>
      <c r="FFS12" s="158"/>
      <c r="FFT12" s="158"/>
      <c r="FFU12" s="158"/>
      <c r="FFV12" s="158"/>
      <c r="FFW12" s="158"/>
      <c r="FFX12" s="158"/>
      <c r="FFY12" s="158"/>
      <c r="FFZ12" s="158"/>
      <c r="FGA12" s="158"/>
      <c r="FGB12" s="158"/>
      <c r="FGC12" s="158"/>
      <c r="FGD12" s="158"/>
      <c r="FGE12" s="158"/>
      <c r="FGF12" s="158"/>
      <c r="FGG12" s="158"/>
      <c r="FGH12" s="158"/>
      <c r="FGI12" s="158"/>
      <c r="FGJ12" s="158"/>
      <c r="FGK12" s="158"/>
      <c r="FGL12" s="158"/>
      <c r="FGM12" s="158"/>
      <c r="FGN12" s="158"/>
      <c r="FGO12" s="158"/>
      <c r="FGP12" s="158"/>
      <c r="FGQ12" s="158"/>
      <c r="FGR12" s="158"/>
      <c r="FGS12" s="158"/>
      <c r="FGT12" s="158"/>
      <c r="FGU12" s="158"/>
      <c r="FGV12" s="158"/>
      <c r="FGW12" s="158"/>
      <c r="FGX12" s="158"/>
      <c r="FGY12" s="158"/>
      <c r="FGZ12" s="158"/>
      <c r="FHA12" s="158"/>
      <c r="FHB12" s="158"/>
      <c r="FHC12" s="158"/>
      <c r="FHD12" s="158"/>
      <c r="FHE12" s="158"/>
      <c r="FHF12" s="158"/>
      <c r="FHG12" s="158"/>
      <c r="FHH12" s="158"/>
      <c r="FHI12" s="158"/>
      <c r="FHJ12" s="158"/>
      <c r="FHK12" s="158"/>
      <c r="FHL12" s="158"/>
      <c r="FHM12" s="158"/>
      <c r="FHN12" s="158"/>
      <c r="FHO12" s="158"/>
      <c r="FHP12" s="158"/>
      <c r="FHQ12" s="158"/>
      <c r="FHR12" s="158"/>
      <c r="FHS12" s="158"/>
      <c r="FHT12" s="158"/>
      <c r="FHU12" s="158"/>
      <c r="FHV12" s="158"/>
      <c r="FHW12" s="158"/>
      <c r="FHX12" s="158"/>
      <c r="FHY12" s="158"/>
      <c r="FHZ12" s="158"/>
      <c r="FIA12" s="158"/>
      <c r="FIB12" s="158"/>
      <c r="FIC12" s="158"/>
      <c r="FID12" s="158"/>
      <c r="FIE12" s="158"/>
      <c r="FIF12" s="158"/>
      <c r="FIG12" s="158"/>
      <c r="FIH12" s="158"/>
      <c r="FII12" s="158"/>
      <c r="FIJ12" s="158"/>
      <c r="FIK12" s="158"/>
      <c r="FIL12" s="158"/>
      <c r="FIM12" s="158"/>
      <c r="FIN12" s="158"/>
      <c r="FIO12" s="158"/>
      <c r="FIP12" s="158"/>
      <c r="FIQ12" s="158"/>
      <c r="FIR12" s="158"/>
      <c r="FIS12" s="158"/>
      <c r="FIT12" s="158"/>
      <c r="FIU12" s="158"/>
      <c r="FIV12" s="158"/>
      <c r="FIW12" s="158"/>
      <c r="FIX12" s="158"/>
      <c r="FIY12" s="158"/>
      <c r="FIZ12" s="158"/>
      <c r="FJA12" s="158"/>
      <c r="FJB12" s="158"/>
      <c r="FJC12" s="158"/>
      <c r="FJD12" s="158"/>
      <c r="FJE12" s="158"/>
      <c r="FJF12" s="158"/>
      <c r="FJG12" s="158"/>
      <c r="FJH12" s="158"/>
      <c r="FJI12" s="158"/>
      <c r="FJJ12" s="158"/>
      <c r="FJK12" s="158"/>
      <c r="FJL12" s="158"/>
      <c r="FJM12" s="158"/>
      <c r="FJN12" s="158"/>
      <c r="FJO12" s="158"/>
      <c r="FJP12" s="158"/>
      <c r="FJQ12" s="158"/>
      <c r="FJR12" s="158"/>
      <c r="FJS12" s="158"/>
      <c r="FJT12" s="158"/>
      <c r="FJU12" s="158"/>
      <c r="FJV12" s="158"/>
      <c r="FJW12" s="158"/>
      <c r="FJX12" s="158"/>
      <c r="FJY12" s="158"/>
      <c r="FJZ12" s="158"/>
      <c r="FKA12" s="158"/>
      <c r="FKB12" s="158"/>
      <c r="FKC12" s="158"/>
      <c r="FKD12" s="158"/>
      <c r="FKE12" s="158"/>
      <c r="FKF12" s="158"/>
      <c r="FKG12" s="158"/>
      <c r="FKH12" s="158"/>
      <c r="FKI12" s="158"/>
      <c r="FKJ12" s="158"/>
      <c r="FKK12" s="158"/>
      <c r="FKL12" s="158"/>
      <c r="FKM12" s="158"/>
      <c r="FKN12" s="158"/>
      <c r="FKO12" s="158"/>
      <c r="FKP12" s="158"/>
      <c r="FKQ12" s="158"/>
      <c r="FKR12" s="158"/>
      <c r="FKS12" s="158"/>
      <c r="FKT12" s="158"/>
      <c r="FKU12" s="158"/>
      <c r="FKV12" s="158"/>
      <c r="FKW12" s="158"/>
      <c r="FKX12" s="158"/>
      <c r="FKY12" s="158"/>
      <c r="FKZ12" s="158"/>
      <c r="FLA12" s="158"/>
      <c r="FLB12" s="158"/>
      <c r="FLC12" s="158"/>
      <c r="FLD12" s="158"/>
      <c r="FLE12" s="158"/>
      <c r="FLF12" s="158"/>
      <c r="FLG12" s="158"/>
      <c r="FLH12" s="158"/>
      <c r="FLI12" s="158"/>
      <c r="FLJ12" s="158"/>
      <c r="FLK12" s="158"/>
      <c r="FLL12" s="158"/>
      <c r="FLM12" s="158"/>
      <c r="FLN12" s="158"/>
      <c r="FLO12" s="158"/>
      <c r="FLP12" s="158"/>
      <c r="FLQ12" s="158"/>
      <c r="FLR12" s="158"/>
      <c r="FLS12" s="158"/>
      <c r="FLT12" s="158"/>
      <c r="FLU12" s="158"/>
      <c r="FLV12" s="158"/>
      <c r="FLW12" s="158"/>
      <c r="FLX12" s="158"/>
      <c r="FLY12" s="158"/>
      <c r="FLZ12" s="158"/>
      <c r="FMA12" s="158"/>
      <c r="FMB12" s="158"/>
      <c r="FMC12" s="158"/>
      <c r="FMD12" s="158"/>
      <c r="FME12" s="158"/>
      <c r="FMF12" s="158"/>
      <c r="FMG12" s="158"/>
      <c r="FMH12" s="158"/>
      <c r="FMI12" s="158"/>
      <c r="FMJ12" s="158"/>
      <c r="FMK12" s="158"/>
      <c r="FML12" s="158"/>
      <c r="FMM12" s="158"/>
      <c r="FMN12" s="158"/>
      <c r="FMO12" s="158"/>
      <c r="FMP12" s="158"/>
      <c r="FMQ12" s="158"/>
      <c r="FMR12" s="158"/>
      <c r="FMS12" s="158"/>
      <c r="FMT12" s="158"/>
      <c r="FMU12" s="158"/>
      <c r="FMV12" s="158"/>
      <c r="FMW12" s="158"/>
      <c r="FMX12" s="158"/>
      <c r="FMY12" s="158"/>
      <c r="FMZ12" s="158"/>
      <c r="FNA12" s="158"/>
      <c r="FNB12" s="158"/>
      <c r="FNC12" s="158"/>
      <c r="FND12" s="158"/>
      <c r="FNE12" s="158"/>
      <c r="FNF12" s="158"/>
      <c r="FNG12" s="158"/>
      <c r="FNH12" s="158"/>
      <c r="FNI12" s="158"/>
      <c r="FNJ12" s="158"/>
      <c r="FNK12" s="158"/>
      <c r="FNL12" s="158"/>
      <c r="FNM12" s="158"/>
      <c r="FNN12" s="158"/>
      <c r="FNO12" s="158"/>
      <c r="FNP12" s="158"/>
      <c r="FNQ12" s="158"/>
      <c r="FNR12" s="158"/>
      <c r="FNS12" s="158"/>
      <c r="FNT12" s="158"/>
      <c r="FNU12" s="158"/>
      <c r="FNV12" s="158"/>
      <c r="FNW12" s="158"/>
      <c r="FNX12" s="158"/>
      <c r="FNY12" s="158"/>
      <c r="FNZ12" s="158"/>
      <c r="FOA12" s="158"/>
      <c r="FOB12" s="158"/>
      <c r="FOC12" s="158"/>
      <c r="FOD12" s="158"/>
      <c r="FOE12" s="158"/>
      <c r="FOF12" s="158"/>
      <c r="FOG12" s="158"/>
      <c r="FOH12" s="158"/>
      <c r="FOI12" s="158"/>
      <c r="FOJ12" s="158"/>
      <c r="FOK12" s="158"/>
      <c r="FOL12" s="158"/>
      <c r="FOM12" s="158"/>
      <c r="FON12" s="158"/>
      <c r="FOO12" s="158"/>
      <c r="FOP12" s="158"/>
      <c r="FOQ12" s="158"/>
      <c r="FOR12" s="158"/>
      <c r="FOS12" s="158"/>
      <c r="FOT12" s="158"/>
      <c r="FOU12" s="158"/>
      <c r="FOV12" s="158"/>
      <c r="FOW12" s="158"/>
      <c r="FOX12" s="158"/>
      <c r="FOY12" s="158"/>
      <c r="FOZ12" s="158"/>
      <c r="FPA12" s="158"/>
      <c r="FPB12" s="158"/>
      <c r="FPC12" s="158"/>
      <c r="FPD12" s="158"/>
      <c r="FPE12" s="158"/>
      <c r="FPF12" s="158"/>
      <c r="FPG12" s="158"/>
      <c r="FPH12" s="158"/>
      <c r="FPI12" s="158"/>
      <c r="FPJ12" s="158"/>
      <c r="FPK12" s="158"/>
      <c r="FPL12" s="158"/>
      <c r="FPM12" s="158"/>
      <c r="FPN12" s="158"/>
      <c r="FPO12" s="158"/>
      <c r="FPP12" s="158"/>
      <c r="FPQ12" s="158"/>
      <c r="FPR12" s="158"/>
      <c r="FPS12" s="158"/>
      <c r="FPT12" s="158"/>
      <c r="FPU12" s="158"/>
      <c r="FPV12" s="158"/>
      <c r="FPW12" s="158"/>
      <c r="FPX12" s="158"/>
      <c r="FPY12" s="158"/>
      <c r="FPZ12" s="158"/>
      <c r="FQA12" s="158"/>
      <c r="FQB12" s="158"/>
      <c r="FQC12" s="158"/>
      <c r="FQD12" s="158"/>
      <c r="FQE12" s="158"/>
      <c r="FQF12" s="158"/>
      <c r="FQG12" s="158"/>
      <c r="FQH12" s="158"/>
      <c r="FQI12" s="158"/>
      <c r="FQJ12" s="158"/>
      <c r="FQK12" s="158"/>
      <c r="FQL12" s="158"/>
      <c r="FQM12" s="158"/>
      <c r="FQN12" s="158"/>
      <c r="FQO12" s="158"/>
      <c r="FQP12" s="158"/>
      <c r="FQQ12" s="158"/>
      <c r="FQR12" s="158"/>
      <c r="FQS12" s="158"/>
      <c r="FQT12" s="158"/>
      <c r="FQU12" s="158"/>
      <c r="FQV12" s="158"/>
      <c r="FQW12" s="158"/>
      <c r="FQX12" s="158"/>
      <c r="FQY12" s="158"/>
      <c r="FQZ12" s="158"/>
      <c r="FRA12" s="158"/>
      <c r="FRB12" s="158"/>
      <c r="FRC12" s="158"/>
      <c r="FRD12" s="158"/>
      <c r="FRE12" s="158"/>
      <c r="FRF12" s="158"/>
      <c r="FRG12" s="158"/>
      <c r="FRH12" s="158"/>
      <c r="FRI12" s="158"/>
      <c r="FRJ12" s="158"/>
      <c r="FRK12" s="158"/>
      <c r="FRL12" s="158"/>
      <c r="FRM12" s="158"/>
      <c r="FRN12" s="158"/>
      <c r="FRO12" s="158"/>
      <c r="FRP12" s="158"/>
      <c r="FRQ12" s="158"/>
      <c r="FRR12" s="158"/>
      <c r="FRS12" s="158"/>
      <c r="FRT12" s="158"/>
      <c r="FRU12" s="158"/>
      <c r="FRV12" s="158"/>
      <c r="FRW12" s="158"/>
      <c r="FRX12" s="158"/>
      <c r="FRY12" s="158"/>
      <c r="FRZ12" s="158"/>
      <c r="FSA12" s="158"/>
      <c r="FSB12" s="158"/>
      <c r="FSC12" s="158"/>
      <c r="FSD12" s="158"/>
      <c r="FSE12" s="158"/>
      <c r="FSF12" s="158"/>
      <c r="FSG12" s="158"/>
      <c r="FSH12" s="158"/>
      <c r="FSI12" s="158"/>
      <c r="FSJ12" s="158"/>
      <c r="FSK12" s="158"/>
      <c r="FSL12" s="158"/>
      <c r="FSM12" s="158"/>
      <c r="FSN12" s="158"/>
      <c r="FSO12" s="158"/>
      <c r="FSP12" s="158"/>
      <c r="FSQ12" s="158"/>
      <c r="FSR12" s="158"/>
      <c r="FSS12" s="158"/>
      <c r="FST12" s="158"/>
      <c r="FSU12" s="158"/>
      <c r="FSV12" s="158"/>
      <c r="FSW12" s="158"/>
      <c r="FSX12" s="158"/>
      <c r="FSY12" s="158"/>
      <c r="FSZ12" s="158"/>
      <c r="FTA12" s="158"/>
      <c r="FTB12" s="158"/>
      <c r="FTC12" s="158"/>
      <c r="FTD12" s="158"/>
      <c r="FTE12" s="158"/>
      <c r="FTF12" s="158"/>
      <c r="FTG12" s="158"/>
      <c r="FTH12" s="158"/>
      <c r="FTI12" s="158"/>
      <c r="FTJ12" s="158"/>
      <c r="FTK12" s="158"/>
      <c r="FTL12" s="158"/>
      <c r="FTM12" s="158"/>
      <c r="FTN12" s="158"/>
      <c r="FTO12" s="158"/>
      <c r="FTP12" s="158"/>
      <c r="FTQ12" s="158"/>
      <c r="FTR12" s="158"/>
      <c r="FTS12" s="158"/>
      <c r="FTT12" s="158"/>
      <c r="FTU12" s="158"/>
      <c r="FTV12" s="158"/>
      <c r="FTW12" s="158"/>
      <c r="FTX12" s="158"/>
      <c r="FTY12" s="158"/>
      <c r="FTZ12" s="158"/>
      <c r="FUA12" s="158"/>
      <c r="FUB12" s="158"/>
      <c r="FUC12" s="158"/>
      <c r="FUD12" s="158"/>
      <c r="FUE12" s="158"/>
      <c r="FUF12" s="158"/>
      <c r="FUG12" s="158"/>
      <c r="FUH12" s="158"/>
      <c r="FUI12" s="158"/>
      <c r="FUJ12" s="158"/>
      <c r="FUK12" s="158"/>
      <c r="FUL12" s="158"/>
      <c r="FUM12" s="158"/>
      <c r="FUN12" s="158"/>
      <c r="FUO12" s="158"/>
      <c r="FUP12" s="158"/>
      <c r="FUQ12" s="158"/>
      <c r="FUR12" s="158"/>
      <c r="FUS12" s="158"/>
      <c r="FUT12" s="158"/>
      <c r="FUU12" s="158"/>
      <c r="FUV12" s="158"/>
      <c r="FUW12" s="158"/>
      <c r="FUX12" s="158"/>
      <c r="FUY12" s="158"/>
      <c r="FUZ12" s="158"/>
      <c r="FVA12" s="158"/>
      <c r="FVB12" s="158"/>
      <c r="FVC12" s="158"/>
      <c r="FVD12" s="158"/>
      <c r="FVE12" s="158"/>
      <c r="FVF12" s="158"/>
      <c r="FVG12" s="158"/>
      <c r="FVH12" s="158"/>
      <c r="FVI12" s="158"/>
      <c r="FVJ12" s="158"/>
      <c r="FVK12" s="158"/>
      <c r="FVL12" s="158"/>
      <c r="FVM12" s="158"/>
      <c r="FVN12" s="158"/>
      <c r="FVO12" s="158"/>
      <c r="FVP12" s="158"/>
      <c r="FVQ12" s="158"/>
      <c r="FVR12" s="158"/>
      <c r="FVS12" s="158"/>
      <c r="FVT12" s="158"/>
      <c r="FVU12" s="158"/>
      <c r="FVV12" s="158"/>
      <c r="FVW12" s="158"/>
      <c r="FVX12" s="158"/>
      <c r="FVY12" s="158"/>
      <c r="FVZ12" s="158"/>
      <c r="FWA12" s="158"/>
      <c r="FWB12" s="158"/>
      <c r="FWC12" s="158"/>
      <c r="FWD12" s="158"/>
      <c r="FWE12" s="158"/>
      <c r="FWF12" s="158"/>
      <c r="FWG12" s="158"/>
      <c r="FWH12" s="158"/>
      <c r="FWI12" s="158"/>
      <c r="FWJ12" s="158"/>
      <c r="FWK12" s="158"/>
      <c r="FWL12" s="158"/>
      <c r="FWM12" s="158"/>
      <c r="FWN12" s="158"/>
      <c r="FWO12" s="158"/>
      <c r="FWP12" s="158"/>
      <c r="FWQ12" s="158"/>
      <c r="FWR12" s="158"/>
      <c r="FWS12" s="158"/>
      <c r="FWT12" s="158"/>
      <c r="FWU12" s="158"/>
      <c r="FWV12" s="158"/>
      <c r="FWW12" s="158"/>
      <c r="FWX12" s="158"/>
      <c r="FWY12" s="158"/>
      <c r="FWZ12" s="158"/>
      <c r="FXA12" s="158"/>
      <c r="FXB12" s="158"/>
      <c r="FXC12" s="158"/>
      <c r="FXD12" s="158"/>
      <c r="FXE12" s="158"/>
      <c r="FXF12" s="158"/>
      <c r="FXG12" s="158"/>
      <c r="FXH12" s="158"/>
      <c r="FXI12" s="158"/>
      <c r="FXJ12" s="158"/>
      <c r="FXK12" s="158"/>
      <c r="FXL12" s="158"/>
      <c r="FXM12" s="158"/>
      <c r="FXN12" s="158"/>
      <c r="FXO12" s="158"/>
      <c r="FXP12" s="158"/>
      <c r="FXQ12" s="158"/>
      <c r="FXR12" s="158"/>
      <c r="FXS12" s="158"/>
      <c r="FXT12" s="158"/>
      <c r="FXU12" s="158"/>
      <c r="FXV12" s="158"/>
      <c r="FXW12" s="158"/>
      <c r="FXX12" s="158"/>
      <c r="FXY12" s="158"/>
      <c r="FXZ12" s="158"/>
      <c r="FYA12" s="158"/>
      <c r="FYB12" s="158"/>
      <c r="FYC12" s="158"/>
      <c r="FYD12" s="158"/>
      <c r="FYE12" s="158"/>
      <c r="FYF12" s="158"/>
      <c r="FYG12" s="158"/>
      <c r="FYH12" s="158"/>
      <c r="FYI12" s="158"/>
      <c r="FYJ12" s="158"/>
      <c r="FYK12" s="158"/>
      <c r="FYL12" s="158"/>
      <c r="FYM12" s="158"/>
      <c r="FYN12" s="158"/>
      <c r="FYO12" s="158"/>
      <c r="FYP12" s="158"/>
      <c r="FYQ12" s="158"/>
      <c r="FYR12" s="158"/>
      <c r="FYS12" s="158"/>
      <c r="FYT12" s="158"/>
      <c r="FYU12" s="158"/>
      <c r="FYV12" s="158"/>
      <c r="FYW12" s="158"/>
      <c r="FYX12" s="158"/>
      <c r="FYY12" s="158"/>
      <c r="FYZ12" s="158"/>
      <c r="FZA12" s="158"/>
      <c r="FZB12" s="158"/>
      <c r="FZC12" s="158"/>
      <c r="FZD12" s="158"/>
      <c r="FZE12" s="158"/>
      <c r="FZF12" s="158"/>
      <c r="FZG12" s="158"/>
      <c r="FZH12" s="158"/>
      <c r="FZI12" s="158"/>
      <c r="FZJ12" s="158"/>
      <c r="FZK12" s="158"/>
      <c r="FZL12" s="158"/>
      <c r="FZM12" s="158"/>
      <c r="FZN12" s="158"/>
      <c r="FZO12" s="158"/>
      <c r="FZP12" s="158"/>
      <c r="FZQ12" s="158"/>
      <c r="FZR12" s="158"/>
      <c r="FZS12" s="158"/>
      <c r="FZT12" s="158"/>
      <c r="FZU12" s="158"/>
      <c r="FZV12" s="158"/>
      <c r="FZW12" s="158"/>
      <c r="FZX12" s="158"/>
      <c r="FZY12" s="158"/>
      <c r="FZZ12" s="158"/>
      <c r="GAA12" s="158"/>
      <c r="GAB12" s="158"/>
      <c r="GAC12" s="158"/>
      <c r="GAD12" s="158"/>
      <c r="GAE12" s="158"/>
      <c r="GAF12" s="158"/>
      <c r="GAG12" s="158"/>
      <c r="GAH12" s="158"/>
      <c r="GAI12" s="158"/>
      <c r="GAJ12" s="158"/>
      <c r="GAK12" s="158"/>
      <c r="GAL12" s="158"/>
      <c r="GAM12" s="158"/>
      <c r="GAN12" s="158"/>
      <c r="GAO12" s="158"/>
      <c r="GAP12" s="158"/>
      <c r="GAQ12" s="158"/>
      <c r="GAR12" s="158"/>
      <c r="GAS12" s="158"/>
      <c r="GAT12" s="158"/>
      <c r="GAU12" s="158"/>
      <c r="GAV12" s="158"/>
      <c r="GAW12" s="158"/>
      <c r="GAX12" s="158"/>
      <c r="GAY12" s="158"/>
      <c r="GAZ12" s="158"/>
      <c r="GBA12" s="158"/>
      <c r="GBB12" s="158"/>
      <c r="GBC12" s="158"/>
      <c r="GBD12" s="158"/>
      <c r="GBE12" s="158"/>
      <c r="GBF12" s="158"/>
      <c r="GBG12" s="158"/>
      <c r="GBH12" s="158"/>
      <c r="GBI12" s="158"/>
      <c r="GBJ12" s="158"/>
      <c r="GBK12" s="158"/>
      <c r="GBL12" s="158"/>
      <c r="GBM12" s="158"/>
      <c r="GBN12" s="158"/>
      <c r="GBO12" s="158"/>
      <c r="GBP12" s="158"/>
      <c r="GBQ12" s="158"/>
      <c r="GBR12" s="158"/>
      <c r="GBS12" s="158"/>
      <c r="GBT12" s="158"/>
      <c r="GBU12" s="158"/>
      <c r="GBV12" s="158"/>
      <c r="GBW12" s="158"/>
      <c r="GBX12" s="158"/>
      <c r="GBY12" s="158"/>
      <c r="GBZ12" s="158"/>
      <c r="GCA12" s="158"/>
      <c r="GCB12" s="158"/>
      <c r="GCC12" s="158"/>
      <c r="GCD12" s="158"/>
      <c r="GCE12" s="158"/>
      <c r="GCF12" s="158"/>
      <c r="GCG12" s="158"/>
      <c r="GCH12" s="158"/>
      <c r="GCI12" s="158"/>
      <c r="GCJ12" s="158"/>
      <c r="GCK12" s="158"/>
      <c r="GCL12" s="158"/>
      <c r="GCM12" s="158"/>
      <c r="GCN12" s="158"/>
      <c r="GCO12" s="158"/>
      <c r="GCP12" s="158"/>
      <c r="GCQ12" s="158"/>
      <c r="GCR12" s="158"/>
      <c r="GCS12" s="158"/>
      <c r="GCT12" s="158"/>
      <c r="GCU12" s="158"/>
      <c r="GCV12" s="158"/>
      <c r="GCW12" s="158"/>
      <c r="GCX12" s="158"/>
      <c r="GCY12" s="158"/>
      <c r="GCZ12" s="158"/>
      <c r="GDA12" s="158"/>
      <c r="GDB12" s="158"/>
      <c r="GDC12" s="158"/>
      <c r="GDD12" s="158"/>
      <c r="GDE12" s="158"/>
      <c r="GDF12" s="158"/>
      <c r="GDG12" s="158"/>
      <c r="GDH12" s="158"/>
      <c r="GDI12" s="158"/>
      <c r="GDJ12" s="158"/>
      <c r="GDK12" s="158"/>
      <c r="GDL12" s="158"/>
      <c r="GDM12" s="158"/>
      <c r="GDN12" s="158"/>
      <c r="GDO12" s="158"/>
      <c r="GDP12" s="158"/>
      <c r="GDQ12" s="158"/>
      <c r="GDR12" s="158"/>
      <c r="GDS12" s="158"/>
      <c r="GDT12" s="158"/>
      <c r="GDU12" s="158"/>
      <c r="GDV12" s="158"/>
      <c r="GDW12" s="158"/>
      <c r="GDX12" s="158"/>
      <c r="GDY12" s="158"/>
      <c r="GDZ12" s="158"/>
      <c r="GEA12" s="158"/>
      <c r="GEB12" s="158"/>
      <c r="GEC12" s="158"/>
      <c r="GED12" s="158"/>
      <c r="GEE12" s="158"/>
      <c r="GEF12" s="158"/>
      <c r="GEG12" s="158"/>
      <c r="GEH12" s="158"/>
      <c r="GEI12" s="158"/>
      <c r="GEJ12" s="158"/>
      <c r="GEK12" s="158"/>
      <c r="GEL12" s="158"/>
      <c r="GEM12" s="158"/>
      <c r="GEN12" s="158"/>
      <c r="GEO12" s="158"/>
      <c r="GEP12" s="158"/>
      <c r="GEQ12" s="158"/>
      <c r="GER12" s="158"/>
      <c r="GES12" s="158"/>
      <c r="GET12" s="158"/>
      <c r="GEU12" s="158"/>
      <c r="GEV12" s="158"/>
      <c r="GEW12" s="158"/>
      <c r="GEX12" s="158"/>
      <c r="GEY12" s="158"/>
      <c r="GEZ12" s="158"/>
      <c r="GFA12" s="158"/>
      <c r="GFB12" s="158"/>
      <c r="GFC12" s="158"/>
      <c r="GFD12" s="158"/>
      <c r="GFE12" s="158"/>
      <c r="GFF12" s="158"/>
      <c r="GFG12" s="158"/>
      <c r="GFH12" s="158"/>
      <c r="GFI12" s="158"/>
      <c r="GFJ12" s="158"/>
      <c r="GFK12" s="158"/>
      <c r="GFL12" s="158"/>
      <c r="GFM12" s="158"/>
      <c r="GFN12" s="158"/>
      <c r="GFO12" s="158"/>
      <c r="GFP12" s="158"/>
      <c r="GFQ12" s="158"/>
      <c r="GFR12" s="158"/>
      <c r="GFS12" s="158"/>
      <c r="GFT12" s="158"/>
      <c r="GFU12" s="158"/>
      <c r="GFV12" s="158"/>
      <c r="GFW12" s="158"/>
      <c r="GFX12" s="158"/>
      <c r="GFY12" s="158"/>
      <c r="GFZ12" s="158"/>
      <c r="GGA12" s="158"/>
      <c r="GGB12" s="158"/>
      <c r="GGC12" s="158"/>
      <c r="GGD12" s="158"/>
      <c r="GGE12" s="158"/>
      <c r="GGF12" s="158"/>
      <c r="GGG12" s="158"/>
      <c r="GGH12" s="158"/>
      <c r="GGI12" s="158"/>
      <c r="GGJ12" s="158"/>
      <c r="GGK12" s="158"/>
      <c r="GGL12" s="158"/>
      <c r="GGM12" s="158"/>
      <c r="GGN12" s="158"/>
      <c r="GGO12" s="158"/>
      <c r="GGP12" s="158"/>
      <c r="GGQ12" s="158"/>
      <c r="GGR12" s="158"/>
      <c r="GGS12" s="158"/>
      <c r="GGT12" s="158"/>
      <c r="GGU12" s="158"/>
      <c r="GGV12" s="158"/>
      <c r="GGW12" s="158"/>
      <c r="GGX12" s="158"/>
      <c r="GGY12" s="158"/>
      <c r="GGZ12" s="158"/>
      <c r="GHA12" s="158"/>
      <c r="GHB12" s="158"/>
      <c r="GHC12" s="158"/>
      <c r="GHD12" s="158"/>
      <c r="GHE12" s="158"/>
      <c r="GHF12" s="158"/>
      <c r="GHG12" s="158"/>
      <c r="GHH12" s="158"/>
      <c r="GHI12" s="158"/>
      <c r="GHJ12" s="158"/>
      <c r="GHK12" s="158"/>
      <c r="GHL12" s="158"/>
      <c r="GHM12" s="158"/>
      <c r="GHN12" s="158"/>
      <c r="GHO12" s="158"/>
      <c r="GHP12" s="158"/>
      <c r="GHQ12" s="158"/>
      <c r="GHR12" s="158"/>
      <c r="GHS12" s="158"/>
      <c r="GHT12" s="158"/>
      <c r="GHU12" s="158"/>
      <c r="GHV12" s="158"/>
      <c r="GHW12" s="158"/>
      <c r="GHX12" s="158"/>
      <c r="GHY12" s="158"/>
      <c r="GHZ12" s="158"/>
      <c r="GIA12" s="158"/>
      <c r="GIB12" s="158"/>
      <c r="GIC12" s="158"/>
      <c r="GID12" s="158"/>
      <c r="GIE12" s="158"/>
      <c r="GIF12" s="158"/>
      <c r="GIG12" s="158"/>
      <c r="GIH12" s="158"/>
      <c r="GII12" s="158"/>
      <c r="GIJ12" s="158"/>
      <c r="GIK12" s="158"/>
      <c r="GIL12" s="158"/>
      <c r="GIM12" s="158"/>
      <c r="GIN12" s="158"/>
      <c r="GIO12" s="158"/>
      <c r="GIP12" s="158"/>
      <c r="GIQ12" s="158"/>
      <c r="GIR12" s="158"/>
      <c r="GIS12" s="158"/>
      <c r="GIT12" s="158"/>
      <c r="GIU12" s="158"/>
      <c r="GIV12" s="158"/>
      <c r="GIW12" s="158"/>
      <c r="GIX12" s="158"/>
      <c r="GIY12" s="158"/>
      <c r="GIZ12" s="158"/>
      <c r="GJA12" s="158"/>
      <c r="GJB12" s="158"/>
      <c r="GJC12" s="158"/>
      <c r="GJD12" s="158"/>
      <c r="GJE12" s="158"/>
      <c r="GJF12" s="158"/>
      <c r="GJG12" s="158"/>
      <c r="GJH12" s="158"/>
      <c r="GJI12" s="158"/>
      <c r="GJJ12" s="158"/>
      <c r="GJK12" s="158"/>
      <c r="GJL12" s="158"/>
      <c r="GJM12" s="158"/>
      <c r="GJN12" s="158"/>
      <c r="GJO12" s="158"/>
      <c r="GJP12" s="158"/>
      <c r="GJQ12" s="158"/>
      <c r="GJR12" s="158"/>
      <c r="GJS12" s="158"/>
      <c r="GJT12" s="158"/>
      <c r="GJU12" s="158"/>
      <c r="GJV12" s="158"/>
      <c r="GJW12" s="158"/>
      <c r="GJX12" s="158"/>
      <c r="GJY12" s="158"/>
      <c r="GJZ12" s="158"/>
      <c r="GKA12" s="158"/>
      <c r="GKB12" s="158"/>
      <c r="GKC12" s="158"/>
      <c r="GKD12" s="158"/>
      <c r="GKE12" s="158"/>
      <c r="GKF12" s="158"/>
      <c r="GKG12" s="158"/>
      <c r="GKH12" s="158"/>
      <c r="GKI12" s="158"/>
      <c r="GKJ12" s="158"/>
      <c r="GKK12" s="158"/>
      <c r="GKL12" s="158"/>
      <c r="GKM12" s="158"/>
      <c r="GKN12" s="158"/>
      <c r="GKO12" s="158"/>
      <c r="GKP12" s="158"/>
      <c r="GKQ12" s="158"/>
      <c r="GKR12" s="158"/>
      <c r="GKS12" s="158"/>
      <c r="GKT12" s="158"/>
      <c r="GKU12" s="158"/>
      <c r="GKV12" s="158"/>
      <c r="GKW12" s="158"/>
      <c r="GKX12" s="158"/>
      <c r="GKY12" s="158"/>
      <c r="GKZ12" s="158"/>
      <c r="GLA12" s="158"/>
      <c r="GLB12" s="158"/>
      <c r="GLC12" s="158"/>
      <c r="GLD12" s="158"/>
      <c r="GLE12" s="158"/>
      <c r="GLF12" s="158"/>
      <c r="GLG12" s="158"/>
      <c r="GLH12" s="158"/>
      <c r="GLI12" s="158"/>
      <c r="GLJ12" s="158"/>
      <c r="GLK12" s="158"/>
      <c r="GLL12" s="158"/>
      <c r="GLM12" s="158"/>
      <c r="GLN12" s="158"/>
      <c r="GLO12" s="158"/>
      <c r="GLP12" s="158"/>
      <c r="GLQ12" s="158"/>
      <c r="GLR12" s="158"/>
      <c r="GLS12" s="158"/>
      <c r="GLT12" s="158"/>
      <c r="GLU12" s="158"/>
      <c r="GLV12" s="158"/>
      <c r="GLW12" s="158"/>
      <c r="GLX12" s="158"/>
      <c r="GLY12" s="158"/>
      <c r="GLZ12" s="158"/>
      <c r="GMA12" s="158"/>
      <c r="GMB12" s="158"/>
      <c r="GMC12" s="158"/>
      <c r="GMD12" s="158"/>
      <c r="GME12" s="158"/>
      <c r="GMF12" s="158"/>
      <c r="GMG12" s="158"/>
      <c r="GMH12" s="158"/>
      <c r="GMI12" s="158"/>
      <c r="GMJ12" s="158"/>
      <c r="GMK12" s="158"/>
      <c r="GML12" s="158"/>
      <c r="GMM12" s="158"/>
      <c r="GMN12" s="158"/>
      <c r="GMO12" s="158"/>
      <c r="GMP12" s="158"/>
      <c r="GMQ12" s="158"/>
      <c r="GMR12" s="158"/>
      <c r="GMS12" s="158"/>
      <c r="GMT12" s="158"/>
      <c r="GMU12" s="158"/>
      <c r="GMV12" s="158"/>
      <c r="GMW12" s="158"/>
      <c r="GMX12" s="158"/>
      <c r="GMY12" s="158"/>
      <c r="GMZ12" s="158"/>
      <c r="GNA12" s="158"/>
      <c r="GNB12" s="158"/>
      <c r="GNC12" s="158"/>
      <c r="GND12" s="158"/>
      <c r="GNE12" s="158"/>
      <c r="GNF12" s="158"/>
      <c r="GNG12" s="158"/>
      <c r="GNH12" s="158"/>
      <c r="GNI12" s="158"/>
      <c r="GNJ12" s="158"/>
      <c r="GNK12" s="158"/>
      <c r="GNL12" s="158"/>
      <c r="GNM12" s="158"/>
      <c r="GNN12" s="158"/>
      <c r="GNO12" s="158"/>
      <c r="GNP12" s="158"/>
      <c r="GNQ12" s="158"/>
      <c r="GNR12" s="158"/>
      <c r="GNS12" s="158"/>
      <c r="GNT12" s="158"/>
      <c r="GNU12" s="158"/>
      <c r="GNV12" s="158"/>
      <c r="GNW12" s="158"/>
      <c r="GNX12" s="158"/>
      <c r="GNY12" s="158"/>
      <c r="GNZ12" s="158"/>
      <c r="GOA12" s="158"/>
      <c r="GOB12" s="158"/>
      <c r="GOC12" s="158"/>
      <c r="GOD12" s="158"/>
      <c r="GOE12" s="158"/>
      <c r="GOF12" s="158"/>
      <c r="GOG12" s="158"/>
      <c r="GOH12" s="158"/>
      <c r="GOI12" s="158"/>
      <c r="GOJ12" s="158"/>
      <c r="GOK12" s="158"/>
      <c r="GOL12" s="158"/>
      <c r="GOM12" s="158"/>
      <c r="GON12" s="158"/>
      <c r="GOO12" s="158"/>
      <c r="GOP12" s="158"/>
      <c r="GOQ12" s="158"/>
      <c r="GOR12" s="158"/>
      <c r="GOS12" s="158"/>
      <c r="GOT12" s="158"/>
      <c r="GOU12" s="158"/>
      <c r="GOV12" s="158"/>
      <c r="GOW12" s="158"/>
      <c r="GOX12" s="158"/>
      <c r="GOY12" s="158"/>
      <c r="GOZ12" s="158"/>
      <c r="GPA12" s="158"/>
      <c r="GPB12" s="158"/>
      <c r="GPC12" s="158"/>
      <c r="GPD12" s="158"/>
      <c r="GPE12" s="158"/>
      <c r="GPF12" s="158"/>
      <c r="GPG12" s="158"/>
      <c r="GPH12" s="158"/>
      <c r="GPI12" s="158"/>
      <c r="GPJ12" s="158"/>
      <c r="GPK12" s="158"/>
      <c r="GPL12" s="158"/>
      <c r="GPM12" s="158"/>
      <c r="GPN12" s="158"/>
      <c r="GPO12" s="158"/>
      <c r="GPP12" s="158"/>
      <c r="GPQ12" s="158"/>
      <c r="GPR12" s="158"/>
      <c r="GPS12" s="158"/>
      <c r="GPT12" s="158"/>
      <c r="GPU12" s="158"/>
      <c r="GPV12" s="158"/>
      <c r="GPW12" s="158"/>
      <c r="GPX12" s="158"/>
      <c r="GPY12" s="158"/>
      <c r="GPZ12" s="158"/>
      <c r="GQA12" s="158"/>
      <c r="GQB12" s="158"/>
      <c r="GQC12" s="158"/>
      <c r="GQD12" s="158"/>
      <c r="GQE12" s="158"/>
      <c r="GQF12" s="158"/>
      <c r="GQG12" s="158"/>
      <c r="GQH12" s="158"/>
      <c r="GQI12" s="158"/>
      <c r="GQJ12" s="158"/>
      <c r="GQK12" s="158"/>
      <c r="GQL12" s="158"/>
      <c r="GQM12" s="158"/>
      <c r="GQN12" s="158"/>
      <c r="GQO12" s="158"/>
      <c r="GQP12" s="158"/>
      <c r="GQQ12" s="158"/>
      <c r="GQR12" s="158"/>
      <c r="GQS12" s="158"/>
      <c r="GQT12" s="158"/>
      <c r="GQU12" s="158"/>
      <c r="GQV12" s="158"/>
      <c r="GQW12" s="158"/>
      <c r="GQX12" s="158"/>
      <c r="GQY12" s="158"/>
      <c r="GQZ12" s="158"/>
      <c r="GRA12" s="158"/>
      <c r="GRB12" s="158"/>
      <c r="GRC12" s="158"/>
      <c r="GRD12" s="158"/>
      <c r="GRE12" s="158"/>
      <c r="GRF12" s="158"/>
      <c r="GRG12" s="158"/>
      <c r="GRH12" s="158"/>
      <c r="GRI12" s="158"/>
      <c r="GRJ12" s="158"/>
      <c r="GRK12" s="158"/>
      <c r="GRL12" s="158"/>
      <c r="GRM12" s="158"/>
      <c r="GRN12" s="158"/>
      <c r="GRO12" s="158"/>
      <c r="GRP12" s="158"/>
      <c r="GRQ12" s="158"/>
      <c r="GRR12" s="158"/>
      <c r="GRS12" s="158"/>
      <c r="GRT12" s="158"/>
      <c r="GRU12" s="158"/>
      <c r="GRV12" s="158"/>
      <c r="GRW12" s="158"/>
      <c r="GRX12" s="158"/>
      <c r="GRY12" s="158"/>
      <c r="GRZ12" s="158"/>
      <c r="GSA12" s="158"/>
      <c r="GSB12" s="158"/>
      <c r="GSC12" s="158"/>
      <c r="GSD12" s="158"/>
      <c r="GSE12" s="158"/>
      <c r="GSF12" s="158"/>
      <c r="GSG12" s="158"/>
      <c r="GSH12" s="158"/>
      <c r="GSI12" s="158"/>
      <c r="GSJ12" s="158"/>
      <c r="GSK12" s="158"/>
      <c r="GSL12" s="158"/>
      <c r="GSM12" s="158"/>
      <c r="GSN12" s="158"/>
      <c r="GSO12" s="158"/>
      <c r="GSP12" s="158"/>
      <c r="GSQ12" s="158"/>
      <c r="GSR12" s="158"/>
      <c r="GSS12" s="158"/>
      <c r="GST12" s="158"/>
      <c r="GSU12" s="158"/>
      <c r="GSV12" s="158"/>
      <c r="GSW12" s="158"/>
      <c r="GSX12" s="158"/>
      <c r="GSY12" s="158"/>
      <c r="GSZ12" s="158"/>
      <c r="GTA12" s="158"/>
      <c r="GTB12" s="158"/>
      <c r="GTC12" s="158"/>
      <c r="GTD12" s="158"/>
      <c r="GTE12" s="158"/>
      <c r="GTF12" s="158"/>
      <c r="GTG12" s="158"/>
      <c r="GTH12" s="158"/>
      <c r="GTI12" s="158"/>
      <c r="GTJ12" s="158"/>
      <c r="GTK12" s="158"/>
      <c r="GTL12" s="158"/>
      <c r="GTM12" s="158"/>
      <c r="GTN12" s="158"/>
      <c r="GTO12" s="158"/>
      <c r="GTP12" s="158"/>
      <c r="GTQ12" s="158"/>
      <c r="GTR12" s="158"/>
      <c r="GTS12" s="158"/>
      <c r="GTT12" s="158"/>
      <c r="GTU12" s="158"/>
      <c r="GTV12" s="158"/>
      <c r="GTW12" s="158"/>
      <c r="GTX12" s="158"/>
      <c r="GTY12" s="158"/>
      <c r="GTZ12" s="158"/>
      <c r="GUA12" s="158"/>
      <c r="GUB12" s="158"/>
      <c r="GUC12" s="158"/>
      <c r="GUD12" s="158"/>
      <c r="GUE12" s="158"/>
      <c r="GUF12" s="158"/>
      <c r="GUG12" s="158"/>
      <c r="GUH12" s="158"/>
      <c r="GUI12" s="158"/>
      <c r="GUJ12" s="158"/>
      <c r="GUK12" s="158"/>
      <c r="GUL12" s="158"/>
      <c r="GUM12" s="158"/>
      <c r="GUN12" s="158"/>
      <c r="GUO12" s="158"/>
      <c r="GUP12" s="158"/>
      <c r="GUQ12" s="158"/>
      <c r="GUR12" s="158"/>
      <c r="GUS12" s="158"/>
      <c r="GUT12" s="158"/>
      <c r="GUU12" s="158"/>
      <c r="GUV12" s="158"/>
      <c r="GUW12" s="158"/>
      <c r="GUX12" s="158"/>
      <c r="GUY12" s="158"/>
      <c r="GUZ12" s="158"/>
      <c r="GVA12" s="158"/>
      <c r="GVB12" s="158"/>
      <c r="GVC12" s="158"/>
      <c r="GVD12" s="158"/>
      <c r="GVE12" s="158"/>
      <c r="GVF12" s="158"/>
      <c r="GVG12" s="158"/>
      <c r="GVH12" s="158"/>
      <c r="GVI12" s="158"/>
      <c r="GVJ12" s="158"/>
      <c r="GVK12" s="158"/>
      <c r="GVL12" s="158"/>
      <c r="GVM12" s="158"/>
      <c r="GVN12" s="158"/>
      <c r="GVO12" s="158"/>
      <c r="GVP12" s="158"/>
      <c r="GVQ12" s="158"/>
      <c r="GVR12" s="158"/>
      <c r="GVS12" s="158"/>
      <c r="GVT12" s="158"/>
      <c r="GVU12" s="158"/>
      <c r="GVV12" s="158"/>
      <c r="GVW12" s="158"/>
      <c r="GVX12" s="158"/>
      <c r="GVY12" s="158"/>
      <c r="GVZ12" s="158"/>
      <c r="GWA12" s="158"/>
      <c r="GWB12" s="158"/>
      <c r="GWC12" s="158"/>
      <c r="GWD12" s="158"/>
      <c r="GWE12" s="158"/>
      <c r="GWF12" s="158"/>
      <c r="GWG12" s="158"/>
      <c r="GWH12" s="158"/>
      <c r="GWI12" s="158"/>
      <c r="GWJ12" s="158"/>
      <c r="GWK12" s="158"/>
      <c r="GWL12" s="158"/>
      <c r="GWM12" s="158"/>
      <c r="GWN12" s="158"/>
      <c r="GWO12" s="158"/>
      <c r="GWP12" s="158"/>
      <c r="GWQ12" s="158"/>
      <c r="GWR12" s="158"/>
      <c r="GWS12" s="158"/>
      <c r="GWT12" s="158"/>
      <c r="GWU12" s="158"/>
      <c r="GWV12" s="158"/>
      <c r="GWW12" s="158"/>
      <c r="GWX12" s="158"/>
      <c r="GWY12" s="158"/>
      <c r="GWZ12" s="158"/>
      <c r="GXA12" s="158"/>
      <c r="GXB12" s="158"/>
      <c r="GXC12" s="158"/>
      <c r="GXD12" s="158"/>
      <c r="GXE12" s="158"/>
      <c r="GXF12" s="158"/>
      <c r="GXG12" s="158"/>
      <c r="GXH12" s="158"/>
      <c r="GXI12" s="158"/>
      <c r="GXJ12" s="158"/>
      <c r="GXK12" s="158"/>
      <c r="GXL12" s="158"/>
      <c r="GXM12" s="158"/>
      <c r="GXN12" s="158"/>
      <c r="GXO12" s="158"/>
      <c r="GXP12" s="158"/>
      <c r="GXQ12" s="158"/>
      <c r="GXR12" s="158"/>
      <c r="GXS12" s="158"/>
      <c r="GXT12" s="158"/>
      <c r="GXU12" s="158"/>
      <c r="GXV12" s="158"/>
      <c r="GXW12" s="158"/>
      <c r="GXX12" s="158"/>
      <c r="GXY12" s="158"/>
      <c r="GXZ12" s="158"/>
      <c r="GYA12" s="158"/>
      <c r="GYB12" s="158"/>
      <c r="GYC12" s="158"/>
      <c r="GYD12" s="158"/>
      <c r="GYE12" s="158"/>
      <c r="GYF12" s="158"/>
      <c r="GYG12" s="158"/>
      <c r="GYH12" s="158"/>
      <c r="GYI12" s="158"/>
      <c r="GYJ12" s="158"/>
      <c r="GYK12" s="158"/>
      <c r="GYL12" s="158"/>
      <c r="GYM12" s="158"/>
      <c r="GYN12" s="158"/>
      <c r="GYO12" s="158"/>
      <c r="GYP12" s="158"/>
      <c r="GYQ12" s="158"/>
      <c r="GYR12" s="158"/>
      <c r="GYS12" s="158"/>
      <c r="GYT12" s="158"/>
      <c r="GYU12" s="158"/>
      <c r="GYV12" s="158"/>
      <c r="GYW12" s="158"/>
      <c r="GYX12" s="158"/>
      <c r="GYY12" s="158"/>
      <c r="GYZ12" s="158"/>
      <c r="GZA12" s="158"/>
      <c r="GZB12" s="158"/>
      <c r="GZC12" s="158"/>
      <c r="GZD12" s="158"/>
      <c r="GZE12" s="158"/>
      <c r="GZF12" s="158"/>
      <c r="GZG12" s="158"/>
      <c r="GZH12" s="158"/>
      <c r="GZI12" s="158"/>
      <c r="GZJ12" s="158"/>
      <c r="GZK12" s="158"/>
      <c r="GZL12" s="158"/>
      <c r="GZM12" s="158"/>
      <c r="GZN12" s="158"/>
      <c r="GZO12" s="158"/>
      <c r="GZP12" s="158"/>
      <c r="GZQ12" s="158"/>
      <c r="GZR12" s="158"/>
      <c r="GZS12" s="158"/>
      <c r="GZT12" s="158"/>
      <c r="GZU12" s="158"/>
      <c r="GZV12" s="158"/>
      <c r="GZW12" s="158"/>
      <c r="GZX12" s="158"/>
      <c r="GZY12" s="158"/>
      <c r="GZZ12" s="158"/>
      <c r="HAA12" s="158"/>
      <c r="HAB12" s="158"/>
      <c r="HAC12" s="158"/>
      <c r="HAD12" s="158"/>
      <c r="HAE12" s="158"/>
      <c r="HAF12" s="158"/>
      <c r="HAG12" s="158"/>
      <c r="HAH12" s="158"/>
      <c r="HAI12" s="158"/>
      <c r="HAJ12" s="158"/>
      <c r="HAK12" s="158"/>
      <c r="HAL12" s="158"/>
      <c r="HAM12" s="158"/>
      <c r="HAN12" s="158"/>
      <c r="HAO12" s="158"/>
      <c r="HAP12" s="158"/>
      <c r="HAQ12" s="158"/>
      <c r="HAR12" s="158"/>
      <c r="HAS12" s="158"/>
      <c r="HAT12" s="158"/>
      <c r="HAU12" s="158"/>
      <c r="HAV12" s="158"/>
      <c r="HAW12" s="158"/>
      <c r="HAX12" s="158"/>
      <c r="HAY12" s="158"/>
      <c r="HAZ12" s="158"/>
      <c r="HBA12" s="158"/>
      <c r="HBB12" s="158"/>
      <c r="HBC12" s="158"/>
      <c r="HBD12" s="158"/>
      <c r="HBE12" s="158"/>
      <c r="HBF12" s="158"/>
      <c r="HBG12" s="158"/>
      <c r="HBH12" s="158"/>
      <c r="HBI12" s="158"/>
      <c r="HBJ12" s="158"/>
      <c r="HBK12" s="158"/>
      <c r="HBL12" s="158"/>
      <c r="HBM12" s="158"/>
      <c r="HBN12" s="158"/>
      <c r="HBO12" s="158"/>
      <c r="HBP12" s="158"/>
      <c r="HBQ12" s="158"/>
      <c r="HBR12" s="158"/>
      <c r="HBS12" s="158"/>
      <c r="HBT12" s="158"/>
      <c r="HBU12" s="158"/>
      <c r="HBV12" s="158"/>
      <c r="HBW12" s="158"/>
      <c r="HBX12" s="158"/>
      <c r="HBY12" s="158"/>
      <c r="HBZ12" s="158"/>
      <c r="HCA12" s="158"/>
      <c r="HCB12" s="158"/>
      <c r="HCC12" s="158"/>
      <c r="HCD12" s="158"/>
      <c r="HCE12" s="158"/>
      <c r="HCF12" s="158"/>
      <c r="HCG12" s="158"/>
      <c r="HCH12" s="158"/>
      <c r="HCI12" s="158"/>
      <c r="HCJ12" s="158"/>
      <c r="HCK12" s="158"/>
      <c r="HCL12" s="158"/>
      <c r="HCM12" s="158"/>
      <c r="HCN12" s="158"/>
      <c r="HCO12" s="158"/>
      <c r="HCP12" s="158"/>
      <c r="HCQ12" s="158"/>
      <c r="HCR12" s="158"/>
      <c r="HCS12" s="158"/>
      <c r="HCT12" s="158"/>
      <c r="HCU12" s="158"/>
      <c r="HCV12" s="158"/>
      <c r="HCW12" s="158"/>
      <c r="HCX12" s="158"/>
      <c r="HCY12" s="158"/>
      <c r="HCZ12" s="158"/>
      <c r="HDA12" s="158"/>
      <c r="HDB12" s="158"/>
      <c r="HDC12" s="158"/>
      <c r="HDD12" s="158"/>
      <c r="HDE12" s="158"/>
      <c r="HDF12" s="158"/>
      <c r="HDG12" s="158"/>
      <c r="HDH12" s="158"/>
      <c r="HDI12" s="158"/>
      <c r="HDJ12" s="158"/>
      <c r="HDK12" s="158"/>
      <c r="HDL12" s="158"/>
      <c r="HDM12" s="158"/>
      <c r="HDN12" s="158"/>
      <c r="HDO12" s="158"/>
      <c r="HDP12" s="158"/>
      <c r="HDQ12" s="158"/>
      <c r="HDR12" s="158"/>
      <c r="HDS12" s="158"/>
      <c r="HDT12" s="158"/>
      <c r="HDU12" s="158"/>
      <c r="HDV12" s="158"/>
      <c r="HDW12" s="158"/>
      <c r="HDX12" s="158"/>
      <c r="HDY12" s="158"/>
      <c r="HDZ12" s="158"/>
      <c r="HEA12" s="158"/>
      <c r="HEB12" s="158"/>
      <c r="HEC12" s="158"/>
      <c r="HED12" s="158"/>
      <c r="HEE12" s="158"/>
      <c r="HEF12" s="158"/>
      <c r="HEG12" s="158"/>
      <c r="HEH12" s="158"/>
      <c r="HEI12" s="158"/>
      <c r="HEJ12" s="158"/>
      <c r="HEK12" s="158"/>
      <c r="HEL12" s="158"/>
      <c r="HEM12" s="158"/>
      <c r="HEN12" s="158"/>
      <c r="HEO12" s="158"/>
      <c r="HEP12" s="158"/>
      <c r="HEQ12" s="158"/>
      <c r="HER12" s="158"/>
      <c r="HES12" s="158"/>
      <c r="HET12" s="158"/>
      <c r="HEU12" s="158"/>
      <c r="HEV12" s="158"/>
      <c r="HEW12" s="158"/>
      <c r="HEX12" s="158"/>
      <c r="HEY12" s="158"/>
      <c r="HEZ12" s="158"/>
      <c r="HFA12" s="158"/>
      <c r="HFB12" s="158"/>
      <c r="HFC12" s="158"/>
      <c r="HFD12" s="158"/>
      <c r="HFE12" s="158"/>
      <c r="HFF12" s="158"/>
      <c r="HFG12" s="158"/>
      <c r="HFH12" s="158"/>
      <c r="HFI12" s="158"/>
      <c r="HFJ12" s="158"/>
      <c r="HFK12" s="158"/>
      <c r="HFL12" s="158"/>
      <c r="HFM12" s="158"/>
      <c r="HFN12" s="158"/>
      <c r="HFO12" s="158"/>
      <c r="HFP12" s="158"/>
      <c r="HFQ12" s="158"/>
      <c r="HFR12" s="158"/>
      <c r="HFS12" s="158"/>
      <c r="HFT12" s="158"/>
      <c r="HFU12" s="158"/>
      <c r="HFV12" s="158"/>
      <c r="HFW12" s="158"/>
      <c r="HFX12" s="158"/>
      <c r="HFY12" s="158"/>
      <c r="HFZ12" s="158"/>
      <c r="HGA12" s="158"/>
      <c r="HGB12" s="158"/>
      <c r="HGC12" s="158"/>
      <c r="HGD12" s="158"/>
      <c r="HGE12" s="158"/>
      <c r="HGF12" s="158"/>
      <c r="HGG12" s="158"/>
      <c r="HGH12" s="158"/>
      <c r="HGI12" s="158"/>
      <c r="HGJ12" s="158"/>
      <c r="HGK12" s="158"/>
      <c r="HGL12" s="158"/>
      <c r="HGM12" s="158"/>
      <c r="HGN12" s="158"/>
      <c r="HGO12" s="158"/>
      <c r="HGP12" s="158"/>
      <c r="HGQ12" s="158"/>
      <c r="HGR12" s="158"/>
      <c r="HGS12" s="158"/>
      <c r="HGT12" s="158"/>
      <c r="HGU12" s="158"/>
      <c r="HGV12" s="158"/>
      <c r="HGW12" s="158"/>
      <c r="HGX12" s="158"/>
      <c r="HGY12" s="158"/>
      <c r="HGZ12" s="158"/>
      <c r="HHA12" s="158"/>
      <c r="HHB12" s="158"/>
      <c r="HHC12" s="158"/>
      <c r="HHD12" s="158"/>
      <c r="HHE12" s="158"/>
      <c r="HHF12" s="158"/>
      <c r="HHG12" s="158"/>
      <c r="HHH12" s="158"/>
      <c r="HHI12" s="158"/>
      <c r="HHJ12" s="158"/>
      <c r="HHK12" s="158"/>
      <c r="HHL12" s="158"/>
      <c r="HHM12" s="158"/>
      <c r="HHN12" s="158"/>
      <c r="HHO12" s="158"/>
      <c r="HHP12" s="158"/>
      <c r="HHQ12" s="158"/>
      <c r="HHR12" s="158"/>
      <c r="HHS12" s="158"/>
      <c r="HHT12" s="158"/>
      <c r="HHU12" s="158"/>
      <c r="HHV12" s="158"/>
      <c r="HHW12" s="158"/>
      <c r="HHX12" s="158"/>
      <c r="HHY12" s="158"/>
      <c r="HHZ12" s="158"/>
      <c r="HIA12" s="158"/>
      <c r="HIB12" s="158"/>
      <c r="HIC12" s="158"/>
      <c r="HID12" s="158"/>
      <c r="HIE12" s="158"/>
      <c r="HIF12" s="158"/>
      <c r="HIG12" s="158"/>
      <c r="HIH12" s="158"/>
      <c r="HII12" s="158"/>
      <c r="HIJ12" s="158"/>
      <c r="HIK12" s="158"/>
      <c r="HIL12" s="158"/>
      <c r="HIM12" s="158"/>
      <c r="HIN12" s="158"/>
      <c r="HIO12" s="158"/>
      <c r="HIP12" s="158"/>
      <c r="HIQ12" s="158"/>
      <c r="HIR12" s="158"/>
      <c r="HIS12" s="158"/>
      <c r="HIT12" s="158"/>
      <c r="HIU12" s="158"/>
      <c r="HIV12" s="158"/>
      <c r="HIW12" s="158"/>
      <c r="HIX12" s="158"/>
      <c r="HIY12" s="158"/>
      <c r="HIZ12" s="158"/>
      <c r="HJA12" s="158"/>
      <c r="HJB12" s="158"/>
      <c r="HJC12" s="158"/>
      <c r="HJD12" s="158"/>
      <c r="HJE12" s="158"/>
      <c r="HJF12" s="158"/>
      <c r="HJG12" s="158"/>
      <c r="HJH12" s="158"/>
      <c r="HJI12" s="158"/>
      <c r="HJJ12" s="158"/>
      <c r="HJK12" s="158"/>
      <c r="HJL12" s="158"/>
      <c r="HJM12" s="158"/>
      <c r="HJN12" s="158"/>
      <c r="HJO12" s="158"/>
      <c r="HJP12" s="158"/>
      <c r="HJQ12" s="158"/>
      <c r="HJR12" s="158"/>
      <c r="HJS12" s="158"/>
      <c r="HJT12" s="158"/>
      <c r="HJU12" s="158"/>
      <c r="HJV12" s="158"/>
      <c r="HJW12" s="158"/>
      <c r="HJX12" s="158"/>
      <c r="HJY12" s="158"/>
      <c r="HJZ12" s="158"/>
      <c r="HKA12" s="158"/>
      <c r="HKB12" s="158"/>
      <c r="HKC12" s="158"/>
      <c r="HKD12" s="158"/>
      <c r="HKE12" s="158"/>
      <c r="HKF12" s="158"/>
      <c r="HKG12" s="158"/>
      <c r="HKH12" s="158"/>
      <c r="HKI12" s="158"/>
      <c r="HKJ12" s="158"/>
      <c r="HKK12" s="158"/>
      <c r="HKL12" s="158"/>
      <c r="HKM12" s="158"/>
      <c r="HKN12" s="158"/>
      <c r="HKO12" s="158"/>
      <c r="HKP12" s="158"/>
      <c r="HKQ12" s="158"/>
      <c r="HKR12" s="158"/>
      <c r="HKS12" s="158"/>
      <c r="HKT12" s="158"/>
      <c r="HKU12" s="158"/>
      <c r="HKV12" s="158"/>
      <c r="HKW12" s="158"/>
      <c r="HKX12" s="158"/>
      <c r="HKY12" s="158"/>
      <c r="HKZ12" s="158"/>
      <c r="HLA12" s="158"/>
      <c r="HLB12" s="158"/>
      <c r="HLC12" s="158"/>
      <c r="HLD12" s="158"/>
      <c r="HLE12" s="158"/>
      <c r="HLF12" s="158"/>
      <c r="HLG12" s="158"/>
      <c r="HLH12" s="158"/>
      <c r="HLI12" s="158"/>
      <c r="HLJ12" s="158"/>
      <c r="HLK12" s="158"/>
      <c r="HLL12" s="158"/>
      <c r="HLM12" s="158"/>
      <c r="HLN12" s="158"/>
      <c r="HLO12" s="158"/>
      <c r="HLP12" s="158"/>
      <c r="HLQ12" s="158"/>
      <c r="HLR12" s="158"/>
      <c r="HLS12" s="158"/>
      <c r="HLT12" s="158"/>
      <c r="HLU12" s="158"/>
      <c r="HLV12" s="158"/>
      <c r="HLW12" s="158"/>
      <c r="HLX12" s="158"/>
      <c r="HLY12" s="158"/>
      <c r="HLZ12" s="158"/>
      <c r="HMA12" s="158"/>
      <c r="HMB12" s="158"/>
      <c r="HMC12" s="158"/>
      <c r="HMD12" s="158"/>
      <c r="HME12" s="158"/>
      <c r="HMF12" s="158"/>
      <c r="HMG12" s="158"/>
      <c r="HMH12" s="158"/>
      <c r="HMI12" s="158"/>
      <c r="HMJ12" s="158"/>
      <c r="HMK12" s="158"/>
      <c r="HML12" s="158"/>
      <c r="HMM12" s="158"/>
      <c r="HMN12" s="158"/>
      <c r="HMO12" s="158"/>
      <c r="HMP12" s="158"/>
      <c r="HMQ12" s="158"/>
      <c r="HMR12" s="158"/>
      <c r="HMS12" s="158"/>
      <c r="HMT12" s="158"/>
      <c r="HMU12" s="158"/>
      <c r="HMV12" s="158"/>
      <c r="HMW12" s="158"/>
      <c r="HMX12" s="158"/>
      <c r="HMY12" s="158"/>
      <c r="HMZ12" s="158"/>
      <c r="HNA12" s="158"/>
      <c r="HNB12" s="158"/>
      <c r="HNC12" s="158"/>
      <c r="HND12" s="158"/>
      <c r="HNE12" s="158"/>
      <c r="HNF12" s="158"/>
      <c r="HNG12" s="158"/>
      <c r="HNH12" s="158"/>
      <c r="HNI12" s="158"/>
      <c r="HNJ12" s="158"/>
      <c r="HNK12" s="158"/>
      <c r="HNL12" s="158"/>
      <c r="HNM12" s="158"/>
      <c r="HNN12" s="158"/>
      <c r="HNO12" s="158"/>
      <c r="HNP12" s="158"/>
      <c r="HNQ12" s="158"/>
      <c r="HNR12" s="158"/>
      <c r="HNS12" s="158"/>
      <c r="HNT12" s="158"/>
      <c r="HNU12" s="158"/>
      <c r="HNV12" s="158"/>
      <c r="HNW12" s="158"/>
      <c r="HNX12" s="158"/>
      <c r="HNY12" s="158"/>
      <c r="HNZ12" s="158"/>
      <c r="HOA12" s="158"/>
      <c r="HOB12" s="158"/>
      <c r="HOC12" s="158"/>
      <c r="HOD12" s="158"/>
      <c r="HOE12" s="158"/>
      <c r="HOF12" s="158"/>
      <c r="HOG12" s="158"/>
      <c r="HOH12" s="158"/>
      <c r="HOI12" s="158"/>
      <c r="HOJ12" s="158"/>
      <c r="HOK12" s="158"/>
      <c r="HOL12" s="158"/>
      <c r="HOM12" s="158"/>
      <c r="HON12" s="158"/>
      <c r="HOO12" s="158"/>
      <c r="HOP12" s="158"/>
      <c r="HOQ12" s="158"/>
      <c r="HOR12" s="158"/>
      <c r="HOS12" s="158"/>
      <c r="HOT12" s="158"/>
      <c r="HOU12" s="158"/>
      <c r="HOV12" s="158"/>
      <c r="HOW12" s="158"/>
      <c r="HOX12" s="158"/>
      <c r="HOY12" s="158"/>
      <c r="HOZ12" s="158"/>
      <c r="HPA12" s="158"/>
      <c r="HPB12" s="158"/>
      <c r="HPC12" s="158"/>
      <c r="HPD12" s="158"/>
      <c r="HPE12" s="158"/>
      <c r="HPF12" s="158"/>
      <c r="HPG12" s="158"/>
      <c r="HPH12" s="158"/>
      <c r="HPI12" s="158"/>
      <c r="HPJ12" s="158"/>
      <c r="HPK12" s="158"/>
      <c r="HPL12" s="158"/>
      <c r="HPM12" s="158"/>
      <c r="HPN12" s="158"/>
      <c r="HPO12" s="158"/>
      <c r="HPP12" s="158"/>
      <c r="HPQ12" s="158"/>
      <c r="HPR12" s="158"/>
      <c r="HPS12" s="158"/>
      <c r="HPT12" s="158"/>
      <c r="HPU12" s="158"/>
      <c r="HPV12" s="158"/>
      <c r="HPW12" s="158"/>
      <c r="HPX12" s="158"/>
      <c r="HPY12" s="158"/>
      <c r="HPZ12" s="158"/>
      <c r="HQA12" s="158"/>
      <c r="HQB12" s="158"/>
      <c r="HQC12" s="158"/>
      <c r="HQD12" s="158"/>
      <c r="HQE12" s="158"/>
      <c r="HQF12" s="158"/>
      <c r="HQG12" s="158"/>
      <c r="HQH12" s="158"/>
      <c r="HQI12" s="158"/>
      <c r="HQJ12" s="158"/>
      <c r="HQK12" s="158"/>
      <c r="HQL12" s="158"/>
      <c r="HQM12" s="158"/>
      <c r="HQN12" s="158"/>
      <c r="HQO12" s="158"/>
      <c r="HQP12" s="158"/>
      <c r="HQQ12" s="158"/>
      <c r="HQR12" s="158"/>
      <c r="HQS12" s="158"/>
      <c r="HQT12" s="158"/>
      <c r="HQU12" s="158"/>
      <c r="HQV12" s="158"/>
      <c r="HQW12" s="158"/>
      <c r="HQX12" s="158"/>
      <c r="HQY12" s="158"/>
      <c r="HQZ12" s="158"/>
      <c r="HRA12" s="158"/>
      <c r="HRB12" s="158"/>
      <c r="HRC12" s="158"/>
      <c r="HRD12" s="158"/>
      <c r="HRE12" s="158"/>
      <c r="HRF12" s="158"/>
      <c r="HRG12" s="158"/>
      <c r="HRH12" s="158"/>
      <c r="HRI12" s="158"/>
      <c r="HRJ12" s="158"/>
      <c r="HRK12" s="158"/>
      <c r="HRL12" s="158"/>
      <c r="HRM12" s="158"/>
      <c r="HRN12" s="158"/>
      <c r="HRO12" s="158"/>
      <c r="HRP12" s="158"/>
      <c r="HRQ12" s="158"/>
      <c r="HRR12" s="158"/>
      <c r="HRS12" s="158"/>
      <c r="HRT12" s="158"/>
      <c r="HRU12" s="158"/>
      <c r="HRV12" s="158"/>
      <c r="HRW12" s="158"/>
      <c r="HRX12" s="158"/>
      <c r="HRY12" s="158"/>
      <c r="HRZ12" s="158"/>
      <c r="HSA12" s="158"/>
      <c r="HSB12" s="158"/>
      <c r="HSC12" s="158"/>
      <c r="HSD12" s="158"/>
      <c r="HSE12" s="158"/>
      <c r="HSF12" s="158"/>
      <c r="HSG12" s="158"/>
      <c r="HSH12" s="158"/>
      <c r="HSI12" s="158"/>
      <c r="HSJ12" s="158"/>
      <c r="HSK12" s="158"/>
      <c r="HSL12" s="158"/>
      <c r="HSM12" s="158"/>
      <c r="HSN12" s="158"/>
      <c r="HSO12" s="158"/>
      <c r="HSP12" s="158"/>
      <c r="HSQ12" s="158"/>
      <c r="HSR12" s="158"/>
      <c r="HSS12" s="158"/>
      <c r="HST12" s="158"/>
      <c r="HSU12" s="158"/>
      <c r="HSV12" s="158"/>
      <c r="HSW12" s="158"/>
      <c r="HSX12" s="158"/>
      <c r="HSY12" s="158"/>
      <c r="HSZ12" s="158"/>
      <c r="HTA12" s="158"/>
      <c r="HTB12" s="158"/>
      <c r="HTC12" s="158"/>
      <c r="HTD12" s="158"/>
      <c r="HTE12" s="158"/>
      <c r="HTF12" s="158"/>
      <c r="HTG12" s="158"/>
      <c r="HTH12" s="158"/>
      <c r="HTI12" s="158"/>
      <c r="HTJ12" s="158"/>
      <c r="HTK12" s="158"/>
      <c r="HTL12" s="158"/>
      <c r="HTM12" s="158"/>
      <c r="HTN12" s="158"/>
      <c r="HTO12" s="158"/>
      <c r="HTP12" s="158"/>
      <c r="HTQ12" s="158"/>
      <c r="HTR12" s="158"/>
      <c r="HTS12" s="158"/>
      <c r="HTT12" s="158"/>
      <c r="HTU12" s="158"/>
      <c r="HTV12" s="158"/>
      <c r="HTW12" s="158"/>
      <c r="HTX12" s="158"/>
      <c r="HTY12" s="158"/>
      <c r="HTZ12" s="158"/>
      <c r="HUA12" s="158"/>
      <c r="HUB12" s="158"/>
      <c r="HUC12" s="158"/>
      <c r="HUD12" s="158"/>
      <c r="HUE12" s="158"/>
      <c r="HUF12" s="158"/>
      <c r="HUG12" s="158"/>
      <c r="HUH12" s="158"/>
      <c r="HUI12" s="158"/>
      <c r="HUJ12" s="158"/>
      <c r="HUK12" s="158"/>
      <c r="HUL12" s="158"/>
      <c r="HUM12" s="158"/>
      <c r="HUN12" s="158"/>
      <c r="HUO12" s="158"/>
      <c r="HUP12" s="158"/>
      <c r="HUQ12" s="158"/>
      <c r="HUR12" s="158"/>
      <c r="HUS12" s="158"/>
      <c r="HUT12" s="158"/>
      <c r="HUU12" s="158"/>
      <c r="HUV12" s="158"/>
      <c r="HUW12" s="158"/>
      <c r="HUX12" s="158"/>
      <c r="HUY12" s="158"/>
      <c r="HUZ12" s="158"/>
      <c r="HVA12" s="158"/>
      <c r="HVB12" s="158"/>
      <c r="HVC12" s="158"/>
      <c r="HVD12" s="158"/>
      <c r="HVE12" s="158"/>
      <c r="HVF12" s="158"/>
      <c r="HVG12" s="158"/>
      <c r="HVH12" s="158"/>
      <c r="HVI12" s="158"/>
      <c r="HVJ12" s="158"/>
      <c r="HVK12" s="158"/>
      <c r="HVL12" s="158"/>
      <c r="HVM12" s="158"/>
      <c r="HVN12" s="158"/>
      <c r="HVO12" s="158"/>
      <c r="HVP12" s="158"/>
      <c r="HVQ12" s="158"/>
      <c r="HVR12" s="158"/>
      <c r="HVS12" s="158"/>
      <c r="HVT12" s="158"/>
      <c r="HVU12" s="158"/>
      <c r="HVV12" s="158"/>
      <c r="HVW12" s="158"/>
      <c r="HVX12" s="158"/>
      <c r="HVY12" s="158"/>
      <c r="HVZ12" s="158"/>
      <c r="HWA12" s="158"/>
      <c r="HWB12" s="158"/>
      <c r="HWC12" s="158"/>
      <c r="HWD12" s="158"/>
      <c r="HWE12" s="158"/>
      <c r="HWF12" s="158"/>
      <c r="HWG12" s="158"/>
      <c r="HWH12" s="158"/>
      <c r="HWI12" s="158"/>
      <c r="HWJ12" s="158"/>
      <c r="HWK12" s="158"/>
      <c r="HWL12" s="158"/>
      <c r="HWM12" s="158"/>
      <c r="HWN12" s="158"/>
      <c r="HWO12" s="158"/>
      <c r="HWP12" s="158"/>
      <c r="HWQ12" s="158"/>
      <c r="HWR12" s="158"/>
      <c r="HWS12" s="158"/>
      <c r="HWT12" s="158"/>
      <c r="HWU12" s="158"/>
      <c r="HWV12" s="158"/>
      <c r="HWW12" s="158"/>
      <c r="HWX12" s="158"/>
      <c r="HWY12" s="158"/>
      <c r="HWZ12" s="158"/>
      <c r="HXA12" s="158"/>
      <c r="HXB12" s="158"/>
      <c r="HXC12" s="158"/>
      <c r="HXD12" s="158"/>
      <c r="HXE12" s="158"/>
      <c r="HXF12" s="158"/>
      <c r="HXG12" s="158"/>
      <c r="HXH12" s="158"/>
      <c r="HXI12" s="158"/>
      <c r="HXJ12" s="158"/>
      <c r="HXK12" s="158"/>
      <c r="HXL12" s="158"/>
      <c r="HXM12" s="158"/>
      <c r="HXN12" s="158"/>
      <c r="HXO12" s="158"/>
      <c r="HXP12" s="158"/>
      <c r="HXQ12" s="158"/>
      <c r="HXR12" s="158"/>
      <c r="HXS12" s="158"/>
      <c r="HXT12" s="158"/>
      <c r="HXU12" s="158"/>
      <c r="HXV12" s="158"/>
      <c r="HXW12" s="158"/>
      <c r="HXX12" s="158"/>
      <c r="HXY12" s="158"/>
      <c r="HXZ12" s="158"/>
      <c r="HYA12" s="158"/>
      <c r="HYB12" s="158"/>
      <c r="HYC12" s="158"/>
      <c r="HYD12" s="158"/>
      <c r="HYE12" s="158"/>
      <c r="HYF12" s="158"/>
      <c r="HYG12" s="158"/>
      <c r="HYH12" s="158"/>
      <c r="HYI12" s="158"/>
      <c r="HYJ12" s="158"/>
      <c r="HYK12" s="158"/>
      <c r="HYL12" s="158"/>
      <c r="HYM12" s="158"/>
      <c r="HYN12" s="158"/>
      <c r="HYO12" s="158"/>
      <c r="HYP12" s="158"/>
      <c r="HYQ12" s="158"/>
      <c r="HYR12" s="158"/>
      <c r="HYS12" s="158"/>
      <c r="HYT12" s="158"/>
      <c r="HYU12" s="158"/>
      <c r="HYV12" s="158"/>
      <c r="HYW12" s="158"/>
      <c r="HYX12" s="158"/>
      <c r="HYY12" s="158"/>
      <c r="HYZ12" s="158"/>
      <c r="HZA12" s="158"/>
      <c r="HZB12" s="158"/>
      <c r="HZC12" s="158"/>
      <c r="HZD12" s="158"/>
      <c r="HZE12" s="158"/>
      <c r="HZF12" s="158"/>
      <c r="HZG12" s="158"/>
      <c r="HZH12" s="158"/>
      <c r="HZI12" s="158"/>
      <c r="HZJ12" s="158"/>
      <c r="HZK12" s="158"/>
      <c r="HZL12" s="158"/>
      <c r="HZM12" s="158"/>
      <c r="HZN12" s="158"/>
      <c r="HZO12" s="158"/>
      <c r="HZP12" s="158"/>
      <c r="HZQ12" s="158"/>
      <c r="HZR12" s="158"/>
      <c r="HZS12" s="158"/>
      <c r="HZT12" s="158"/>
      <c r="HZU12" s="158"/>
      <c r="HZV12" s="158"/>
      <c r="HZW12" s="158"/>
      <c r="HZX12" s="158"/>
      <c r="HZY12" s="158"/>
      <c r="HZZ12" s="158"/>
      <c r="IAA12" s="158"/>
      <c r="IAB12" s="158"/>
      <c r="IAC12" s="158"/>
      <c r="IAD12" s="158"/>
      <c r="IAE12" s="158"/>
      <c r="IAF12" s="158"/>
      <c r="IAG12" s="158"/>
      <c r="IAH12" s="158"/>
      <c r="IAI12" s="158"/>
      <c r="IAJ12" s="158"/>
      <c r="IAK12" s="158"/>
      <c r="IAL12" s="158"/>
      <c r="IAM12" s="158"/>
      <c r="IAN12" s="158"/>
      <c r="IAO12" s="158"/>
      <c r="IAP12" s="158"/>
      <c r="IAQ12" s="158"/>
      <c r="IAR12" s="158"/>
      <c r="IAS12" s="158"/>
      <c r="IAT12" s="158"/>
      <c r="IAU12" s="158"/>
      <c r="IAV12" s="158"/>
      <c r="IAW12" s="158"/>
      <c r="IAX12" s="158"/>
      <c r="IAY12" s="158"/>
      <c r="IAZ12" s="158"/>
      <c r="IBA12" s="158"/>
      <c r="IBB12" s="158"/>
      <c r="IBC12" s="158"/>
      <c r="IBD12" s="158"/>
      <c r="IBE12" s="158"/>
      <c r="IBF12" s="158"/>
      <c r="IBG12" s="158"/>
      <c r="IBH12" s="158"/>
      <c r="IBI12" s="158"/>
      <c r="IBJ12" s="158"/>
      <c r="IBK12" s="158"/>
      <c r="IBL12" s="158"/>
      <c r="IBM12" s="158"/>
      <c r="IBN12" s="158"/>
      <c r="IBO12" s="158"/>
      <c r="IBP12" s="158"/>
      <c r="IBQ12" s="158"/>
      <c r="IBR12" s="158"/>
      <c r="IBS12" s="158"/>
      <c r="IBT12" s="158"/>
      <c r="IBU12" s="158"/>
      <c r="IBV12" s="158"/>
      <c r="IBW12" s="158"/>
      <c r="IBX12" s="158"/>
      <c r="IBY12" s="158"/>
      <c r="IBZ12" s="158"/>
      <c r="ICA12" s="158"/>
      <c r="ICB12" s="158"/>
      <c r="ICC12" s="158"/>
      <c r="ICD12" s="158"/>
      <c r="ICE12" s="158"/>
      <c r="ICF12" s="158"/>
      <c r="ICG12" s="158"/>
      <c r="ICH12" s="158"/>
      <c r="ICI12" s="158"/>
      <c r="ICJ12" s="158"/>
      <c r="ICK12" s="158"/>
      <c r="ICL12" s="158"/>
      <c r="ICM12" s="158"/>
      <c r="ICN12" s="158"/>
      <c r="ICO12" s="158"/>
      <c r="ICP12" s="158"/>
      <c r="ICQ12" s="158"/>
      <c r="ICR12" s="158"/>
      <c r="ICS12" s="158"/>
      <c r="ICT12" s="158"/>
      <c r="ICU12" s="158"/>
      <c r="ICV12" s="158"/>
      <c r="ICW12" s="158"/>
      <c r="ICX12" s="158"/>
      <c r="ICY12" s="158"/>
      <c r="ICZ12" s="158"/>
      <c r="IDA12" s="158"/>
      <c r="IDB12" s="158"/>
      <c r="IDC12" s="158"/>
      <c r="IDD12" s="158"/>
      <c r="IDE12" s="158"/>
      <c r="IDF12" s="158"/>
      <c r="IDG12" s="158"/>
      <c r="IDH12" s="158"/>
      <c r="IDI12" s="158"/>
      <c r="IDJ12" s="158"/>
      <c r="IDK12" s="158"/>
      <c r="IDL12" s="158"/>
      <c r="IDM12" s="158"/>
      <c r="IDN12" s="158"/>
      <c r="IDO12" s="158"/>
      <c r="IDP12" s="158"/>
      <c r="IDQ12" s="158"/>
      <c r="IDR12" s="158"/>
      <c r="IDS12" s="158"/>
      <c r="IDT12" s="158"/>
      <c r="IDU12" s="158"/>
      <c r="IDV12" s="158"/>
      <c r="IDW12" s="158"/>
      <c r="IDX12" s="158"/>
      <c r="IDY12" s="158"/>
      <c r="IDZ12" s="158"/>
      <c r="IEA12" s="158"/>
      <c r="IEB12" s="158"/>
      <c r="IEC12" s="158"/>
      <c r="IED12" s="158"/>
      <c r="IEE12" s="158"/>
      <c r="IEF12" s="158"/>
      <c r="IEG12" s="158"/>
      <c r="IEH12" s="158"/>
      <c r="IEI12" s="158"/>
      <c r="IEJ12" s="158"/>
      <c r="IEK12" s="158"/>
      <c r="IEL12" s="158"/>
      <c r="IEM12" s="158"/>
      <c r="IEN12" s="158"/>
      <c r="IEO12" s="158"/>
      <c r="IEP12" s="158"/>
      <c r="IEQ12" s="158"/>
      <c r="IER12" s="158"/>
      <c r="IES12" s="158"/>
      <c r="IET12" s="158"/>
      <c r="IEU12" s="158"/>
      <c r="IEV12" s="158"/>
      <c r="IEW12" s="158"/>
      <c r="IEX12" s="158"/>
      <c r="IEY12" s="158"/>
      <c r="IEZ12" s="158"/>
      <c r="IFA12" s="158"/>
      <c r="IFB12" s="158"/>
      <c r="IFC12" s="158"/>
      <c r="IFD12" s="158"/>
      <c r="IFE12" s="158"/>
      <c r="IFF12" s="158"/>
      <c r="IFG12" s="158"/>
      <c r="IFH12" s="158"/>
      <c r="IFI12" s="158"/>
      <c r="IFJ12" s="158"/>
      <c r="IFK12" s="158"/>
      <c r="IFL12" s="158"/>
      <c r="IFM12" s="158"/>
      <c r="IFN12" s="158"/>
      <c r="IFO12" s="158"/>
      <c r="IFP12" s="158"/>
      <c r="IFQ12" s="158"/>
      <c r="IFR12" s="158"/>
      <c r="IFS12" s="158"/>
      <c r="IFT12" s="158"/>
      <c r="IFU12" s="158"/>
      <c r="IFV12" s="158"/>
      <c r="IFW12" s="158"/>
      <c r="IFX12" s="158"/>
      <c r="IFY12" s="158"/>
      <c r="IFZ12" s="158"/>
      <c r="IGA12" s="158"/>
      <c r="IGB12" s="158"/>
      <c r="IGC12" s="158"/>
      <c r="IGD12" s="158"/>
      <c r="IGE12" s="158"/>
      <c r="IGF12" s="158"/>
      <c r="IGG12" s="158"/>
      <c r="IGH12" s="158"/>
      <c r="IGI12" s="158"/>
      <c r="IGJ12" s="158"/>
      <c r="IGK12" s="158"/>
      <c r="IGL12" s="158"/>
      <c r="IGM12" s="158"/>
      <c r="IGN12" s="158"/>
      <c r="IGO12" s="158"/>
      <c r="IGP12" s="158"/>
      <c r="IGQ12" s="158"/>
      <c r="IGR12" s="158"/>
      <c r="IGS12" s="158"/>
      <c r="IGT12" s="158"/>
      <c r="IGU12" s="158"/>
      <c r="IGV12" s="158"/>
      <c r="IGW12" s="158"/>
      <c r="IGX12" s="158"/>
      <c r="IGY12" s="158"/>
      <c r="IGZ12" s="158"/>
      <c r="IHA12" s="158"/>
      <c r="IHB12" s="158"/>
      <c r="IHC12" s="158"/>
      <c r="IHD12" s="158"/>
      <c r="IHE12" s="158"/>
      <c r="IHF12" s="158"/>
      <c r="IHG12" s="158"/>
      <c r="IHH12" s="158"/>
      <c r="IHI12" s="158"/>
      <c r="IHJ12" s="158"/>
      <c r="IHK12" s="158"/>
      <c r="IHL12" s="158"/>
      <c r="IHM12" s="158"/>
      <c r="IHN12" s="158"/>
      <c r="IHO12" s="158"/>
      <c r="IHP12" s="158"/>
      <c r="IHQ12" s="158"/>
      <c r="IHR12" s="158"/>
      <c r="IHS12" s="158"/>
      <c r="IHT12" s="158"/>
      <c r="IHU12" s="158"/>
      <c r="IHV12" s="158"/>
      <c r="IHW12" s="158"/>
      <c r="IHX12" s="158"/>
      <c r="IHY12" s="158"/>
      <c r="IHZ12" s="158"/>
      <c r="IIA12" s="158"/>
      <c r="IIB12" s="158"/>
      <c r="IIC12" s="158"/>
      <c r="IID12" s="158"/>
      <c r="IIE12" s="158"/>
      <c r="IIF12" s="158"/>
      <c r="IIG12" s="158"/>
      <c r="IIH12" s="158"/>
      <c r="III12" s="158"/>
      <c r="IIJ12" s="158"/>
      <c r="IIK12" s="158"/>
      <c r="IIL12" s="158"/>
      <c r="IIM12" s="158"/>
      <c r="IIN12" s="158"/>
      <c r="IIO12" s="158"/>
      <c r="IIP12" s="158"/>
      <c r="IIQ12" s="158"/>
      <c r="IIR12" s="158"/>
      <c r="IIS12" s="158"/>
      <c r="IIT12" s="158"/>
      <c r="IIU12" s="158"/>
      <c r="IIV12" s="158"/>
      <c r="IIW12" s="158"/>
      <c r="IIX12" s="158"/>
      <c r="IIY12" s="158"/>
      <c r="IIZ12" s="158"/>
      <c r="IJA12" s="158"/>
      <c r="IJB12" s="158"/>
      <c r="IJC12" s="158"/>
      <c r="IJD12" s="158"/>
      <c r="IJE12" s="158"/>
      <c r="IJF12" s="158"/>
      <c r="IJG12" s="158"/>
      <c r="IJH12" s="158"/>
      <c r="IJI12" s="158"/>
      <c r="IJJ12" s="158"/>
      <c r="IJK12" s="158"/>
      <c r="IJL12" s="158"/>
      <c r="IJM12" s="158"/>
      <c r="IJN12" s="158"/>
      <c r="IJO12" s="158"/>
      <c r="IJP12" s="158"/>
      <c r="IJQ12" s="158"/>
      <c r="IJR12" s="158"/>
      <c r="IJS12" s="158"/>
      <c r="IJT12" s="158"/>
      <c r="IJU12" s="158"/>
      <c r="IJV12" s="158"/>
      <c r="IJW12" s="158"/>
      <c r="IJX12" s="158"/>
      <c r="IJY12" s="158"/>
      <c r="IJZ12" s="158"/>
      <c r="IKA12" s="158"/>
      <c r="IKB12" s="158"/>
      <c r="IKC12" s="158"/>
      <c r="IKD12" s="158"/>
      <c r="IKE12" s="158"/>
      <c r="IKF12" s="158"/>
      <c r="IKG12" s="158"/>
      <c r="IKH12" s="158"/>
      <c r="IKI12" s="158"/>
      <c r="IKJ12" s="158"/>
      <c r="IKK12" s="158"/>
      <c r="IKL12" s="158"/>
      <c r="IKM12" s="158"/>
      <c r="IKN12" s="158"/>
      <c r="IKO12" s="158"/>
      <c r="IKP12" s="158"/>
      <c r="IKQ12" s="158"/>
      <c r="IKR12" s="158"/>
      <c r="IKS12" s="158"/>
      <c r="IKT12" s="158"/>
      <c r="IKU12" s="158"/>
      <c r="IKV12" s="158"/>
      <c r="IKW12" s="158"/>
      <c r="IKX12" s="158"/>
      <c r="IKY12" s="158"/>
      <c r="IKZ12" s="158"/>
      <c r="ILA12" s="158"/>
      <c r="ILB12" s="158"/>
      <c r="ILC12" s="158"/>
      <c r="ILD12" s="158"/>
      <c r="ILE12" s="158"/>
      <c r="ILF12" s="158"/>
      <c r="ILG12" s="158"/>
      <c r="ILH12" s="158"/>
      <c r="ILI12" s="158"/>
      <c r="ILJ12" s="158"/>
      <c r="ILK12" s="158"/>
      <c r="ILL12" s="158"/>
      <c r="ILM12" s="158"/>
      <c r="ILN12" s="158"/>
      <c r="ILO12" s="158"/>
      <c r="ILP12" s="158"/>
      <c r="ILQ12" s="158"/>
      <c r="ILR12" s="158"/>
      <c r="ILS12" s="158"/>
      <c r="ILT12" s="158"/>
      <c r="ILU12" s="158"/>
      <c r="ILV12" s="158"/>
      <c r="ILW12" s="158"/>
      <c r="ILX12" s="158"/>
      <c r="ILY12" s="158"/>
      <c r="ILZ12" s="158"/>
      <c r="IMA12" s="158"/>
      <c r="IMB12" s="158"/>
      <c r="IMC12" s="158"/>
      <c r="IMD12" s="158"/>
      <c r="IME12" s="158"/>
      <c r="IMF12" s="158"/>
      <c r="IMG12" s="158"/>
      <c r="IMH12" s="158"/>
      <c r="IMI12" s="158"/>
      <c r="IMJ12" s="158"/>
      <c r="IMK12" s="158"/>
      <c r="IML12" s="158"/>
      <c r="IMM12" s="158"/>
      <c r="IMN12" s="158"/>
      <c r="IMO12" s="158"/>
      <c r="IMP12" s="158"/>
      <c r="IMQ12" s="158"/>
      <c r="IMR12" s="158"/>
      <c r="IMS12" s="158"/>
      <c r="IMT12" s="158"/>
      <c r="IMU12" s="158"/>
      <c r="IMV12" s="158"/>
      <c r="IMW12" s="158"/>
      <c r="IMX12" s="158"/>
      <c r="IMY12" s="158"/>
      <c r="IMZ12" s="158"/>
      <c r="INA12" s="158"/>
      <c r="INB12" s="158"/>
      <c r="INC12" s="158"/>
      <c r="IND12" s="158"/>
      <c r="INE12" s="158"/>
      <c r="INF12" s="158"/>
      <c r="ING12" s="158"/>
      <c r="INH12" s="158"/>
      <c r="INI12" s="158"/>
      <c r="INJ12" s="158"/>
      <c r="INK12" s="158"/>
      <c r="INL12" s="158"/>
      <c r="INM12" s="158"/>
      <c r="INN12" s="158"/>
      <c r="INO12" s="158"/>
      <c r="INP12" s="158"/>
      <c r="INQ12" s="158"/>
      <c r="INR12" s="158"/>
      <c r="INS12" s="158"/>
      <c r="INT12" s="158"/>
      <c r="INU12" s="158"/>
      <c r="INV12" s="158"/>
      <c r="INW12" s="158"/>
      <c r="INX12" s="158"/>
      <c r="INY12" s="158"/>
      <c r="INZ12" s="158"/>
      <c r="IOA12" s="158"/>
      <c r="IOB12" s="158"/>
      <c r="IOC12" s="158"/>
      <c r="IOD12" s="158"/>
      <c r="IOE12" s="158"/>
      <c r="IOF12" s="158"/>
      <c r="IOG12" s="158"/>
      <c r="IOH12" s="158"/>
      <c r="IOI12" s="158"/>
      <c r="IOJ12" s="158"/>
      <c r="IOK12" s="158"/>
      <c r="IOL12" s="158"/>
      <c r="IOM12" s="158"/>
      <c r="ION12" s="158"/>
      <c r="IOO12" s="158"/>
      <c r="IOP12" s="158"/>
      <c r="IOQ12" s="158"/>
      <c r="IOR12" s="158"/>
      <c r="IOS12" s="158"/>
      <c r="IOT12" s="158"/>
      <c r="IOU12" s="158"/>
      <c r="IOV12" s="158"/>
      <c r="IOW12" s="158"/>
      <c r="IOX12" s="158"/>
      <c r="IOY12" s="158"/>
      <c r="IOZ12" s="158"/>
      <c r="IPA12" s="158"/>
      <c r="IPB12" s="158"/>
      <c r="IPC12" s="158"/>
      <c r="IPD12" s="158"/>
      <c r="IPE12" s="158"/>
      <c r="IPF12" s="158"/>
      <c r="IPG12" s="158"/>
      <c r="IPH12" s="158"/>
      <c r="IPI12" s="158"/>
      <c r="IPJ12" s="158"/>
      <c r="IPK12" s="158"/>
      <c r="IPL12" s="158"/>
      <c r="IPM12" s="158"/>
      <c r="IPN12" s="158"/>
      <c r="IPO12" s="158"/>
      <c r="IPP12" s="158"/>
      <c r="IPQ12" s="158"/>
      <c r="IPR12" s="158"/>
      <c r="IPS12" s="158"/>
      <c r="IPT12" s="158"/>
      <c r="IPU12" s="158"/>
      <c r="IPV12" s="158"/>
      <c r="IPW12" s="158"/>
      <c r="IPX12" s="158"/>
      <c r="IPY12" s="158"/>
      <c r="IPZ12" s="158"/>
      <c r="IQA12" s="158"/>
      <c r="IQB12" s="158"/>
      <c r="IQC12" s="158"/>
      <c r="IQD12" s="158"/>
      <c r="IQE12" s="158"/>
      <c r="IQF12" s="158"/>
      <c r="IQG12" s="158"/>
      <c r="IQH12" s="158"/>
      <c r="IQI12" s="158"/>
      <c r="IQJ12" s="158"/>
      <c r="IQK12" s="158"/>
      <c r="IQL12" s="158"/>
      <c r="IQM12" s="158"/>
      <c r="IQN12" s="158"/>
      <c r="IQO12" s="158"/>
      <c r="IQP12" s="158"/>
      <c r="IQQ12" s="158"/>
      <c r="IQR12" s="158"/>
      <c r="IQS12" s="158"/>
      <c r="IQT12" s="158"/>
      <c r="IQU12" s="158"/>
      <c r="IQV12" s="158"/>
      <c r="IQW12" s="158"/>
      <c r="IQX12" s="158"/>
      <c r="IQY12" s="158"/>
      <c r="IQZ12" s="158"/>
      <c r="IRA12" s="158"/>
      <c r="IRB12" s="158"/>
      <c r="IRC12" s="158"/>
      <c r="IRD12" s="158"/>
      <c r="IRE12" s="158"/>
      <c r="IRF12" s="158"/>
      <c r="IRG12" s="158"/>
      <c r="IRH12" s="158"/>
      <c r="IRI12" s="158"/>
      <c r="IRJ12" s="158"/>
      <c r="IRK12" s="158"/>
      <c r="IRL12" s="158"/>
      <c r="IRM12" s="158"/>
      <c r="IRN12" s="158"/>
      <c r="IRO12" s="158"/>
      <c r="IRP12" s="158"/>
      <c r="IRQ12" s="158"/>
      <c r="IRR12" s="158"/>
      <c r="IRS12" s="158"/>
      <c r="IRT12" s="158"/>
      <c r="IRU12" s="158"/>
      <c r="IRV12" s="158"/>
      <c r="IRW12" s="158"/>
      <c r="IRX12" s="158"/>
      <c r="IRY12" s="158"/>
      <c r="IRZ12" s="158"/>
      <c r="ISA12" s="158"/>
      <c r="ISB12" s="158"/>
      <c r="ISC12" s="158"/>
      <c r="ISD12" s="158"/>
      <c r="ISE12" s="158"/>
      <c r="ISF12" s="158"/>
      <c r="ISG12" s="158"/>
      <c r="ISH12" s="158"/>
      <c r="ISI12" s="158"/>
      <c r="ISJ12" s="158"/>
      <c r="ISK12" s="158"/>
      <c r="ISL12" s="158"/>
      <c r="ISM12" s="158"/>
      <c r="ISN12" s="158"/>
      <c r="ISO12" s="158"/>
      <c r="ISP12" s="158"/>
      <c r="ISQ12" s="158"/>
      <c r="ISR12" s="158"/>
      <c r="ISS12" s="158"/>
      <c r="IST12" s="158"/>
      <c r="ISU12" s="158"/>
      <c r="ISV12" s="158"/>
      <c r="ISW12" s="158"/>
      <c r="ISX12" s="158"/>
      <c r="ISY12" s="158"/>
      <c r="ISZ12" s="158"/>
      <c r="ITA12" s="158"/>
      <c r="ITB12" s="158"/>
      <c r="ITC12" s="158"/>
      <c r="ITD12" s="158"/>
      <c r="ITE12" s="158"/>
      <c r="ITF12" s="158"/>
      <c r="ITG12" s="158"/>
      <c r="ITH12" s="158"/>
      <c r="ITI12" s="158"/>
      <c r="ITJ12" s="158"/>
      <c r="ITK12" s="158"/>
      <c r="ITL12" s="158"/>
      <c r="ITM12" s="158"/>
      <c r="ITN12" s="158"/>
      <c r="ITO12" s="158"/>
      <c r="ITP12" s="158"/>
      <c r="ITQ12" s="158"/>
      <c r="ITR12" s="158"/>
      <c r="ITS12" s="158"/>
      <c r="ITT12" s="158"/>
      <c r="ITU12" s="158"/>
      <c r="ITV12" s="158"/>
      <c r="ITW12" s="158"/>
      <c r="ITX12" s="158"/>
      <c r="ITY12" s="158"/>
      <c r="ITZ12" s="158"/>
      <c r="IUA12" s="158"/>
      <c r="IUB12" s="158"/>
      <c r="IUC12" s="158"/>
      <c r="IUD12" s="158"/>
      <c r="IUE12" s="158"/>
      <c r="IUF12" s="158"/>
      <c r="IUG12" s="158"/>
      <c r="IUH12" s="158"/>
      <c r="IUI12" s="158"/>
      <c r="IUJ12" s="158"/>
      <c r="IUK12" s="158"/>
      <c r="IUL12" s="158"/>
      <c r="IUM12" s="158"/>
      <c r="IUN12" s="158"/>
      <c r="IUO12" s="158"/>
      <c r="IUP12" s="158"/>
      <c r="IUQ12" s="158"/>
      <c r="IUR12" s="158"/>
      <c r="IUS12" s="158"/>
      <c r="IUT12" s="158"/>
      <c r="IUU12" s="158"/>
      <c r="IUV12" s="158"/>
      <c r="IUW12" s="158"/>
      <c r="IUX12" s="158"/>
      <c r="IUY12" s="158"/>
      <c r="IUZ12" s="158"/>
      <c r="IVA12" s="158"/>
      <c r="IVB12" s="158"/>
      <c r="IVC12" s="158"/>
      <c r="IVD12" s="158"/>
      <c r="IVE12" s="158"/>
      <c r="IVF12" s="158"/>
      <c r="IVG12" s="158"/>
      <c r="IVH12" s="158"/>
      <c r="IVI12" s="158"/>
      <c r="IVJ12" s="158"/>
      <c r="IVK12" s="158"/>
      <c r="IVL12" s="158"/>
      <c r="IVM12" s="158"/>
      <c r="IVN12" s="158"/>
      <c r="IVO12" s="158"/>
      <c r="IVP12" s="158"/>
      <c r="IVQ12" s="158"/>
      <c r="IVR12" s="158"/>
      <c r="IVS12" s="158"/>
      <c r="IVT12" s="158"/>
      <c r="IVU12" s="158"/>
      <c r="IVV12" s="158"/>
      <c r="IVW12" s="158"/>
      <c r="IVX12" s="158"/>
      <c r="IVY12" s="158"/>
      <c r="IVZ12" s="158"/>
      <c r="IWA12" s="158"/>
      <c r="IWB12" s="158"/>
      <c r="IWC12" s="158"/>
      <c r="IWD12" s="158"/>
      <c r="IWE12" s="158"/>
      <c r="IWF12" s="158"/>
      <c r="IWG12" s="158"/>
      <c r="IWH12" s="158"/>
      <c r="IWI12" s="158"/>
      <c r="IWJ12" s="158"/>
      <c r="IWK12" s="158"/>
      <c r="IWL12" s="158"/>
      <c r="IWM12" s="158"/>
      <c r="IWN12" s="158"/>
      <c r="IWO12" s="158"/>
      <c r="IWP12" s="158"/>
      <c r="IWQ12" s="158"/>
      <c r="IWR12" s="158"/>
      <c r="IWS12" s="158"/>
      <c r="IWT12" s="158"/>
      <c r="IWU12" s="158"/>
      <c r="IWV12" s="158"/>
      <c r="IWW12" s="158"/>
      <c r="IWX12" s="158"/>
      <c r="IWY12" s="158"/>
      <c r="IWZ12" s="158"/>
      <c r="IXA12" s="158"/>
      <c r="IXB12" s="158"/>
      <c r="IXC12" s="158"/>
      <c r="IXD12" s="158"/>
      <c r="IXE12" s="158"/>
      <c r="IXF12" s="158"/>
      <c r="IXG12" s="158"/>
      <c r="IXH12" s="158"/>
      <c r="IXI12" s="158"/>
      <c r="IXJ12" s="158"/>
      <c r="IXK12" s="158"/>
      <c r="IXL12" s="158"/>
      <c r="IXM12" s="158"/>
      <c r="IXN12" s="158"/>
      <c r="IXO12" s="158"/>
      <c r="IXP12" s="158"/>
      <c r="IXQ12" s="158"/>
      <c r="IXR12" s="158"/>
      <c r="IXS12" s="158"/>
      <c r="IXT12" s="158"/>
      <c r="IXU12" s="158"/>
      <c r="IXV12" s="158"/>
      <c r="IXW12" s="158"/>
      <c r="IXX12" s="158"/>
      <c r="IXY12" s="158"/>
      <c r="IXZ12" s="158"/>
      <c r="IYA12" s="158"/>
      <c r="IYB12" s="158"/>
      <c r="IYC12" s="158"/>
      <c r="IYD12" s="158"/>
      <c r="IYE12" s="158"/>
      <c r="IYF12" s="158"/>
      <c r="IYG12" s="158"/>
      <c r="IYH12" s="158"/>
      <c r="IYI12" s="158"/>
      <c r="IYJ12" s="158"/>
      <c r="IYK12" s="158"/>
      <c r="IYL12" s="158"/>
      <c r="IYM12" s="158"/>
      <c r="IYN12" s="158"/>
      <c r="IYO12" s="158"/>
      <c r="IYP12" s="158"/>
      <c r="IYQ12" s="158"/>
      <c r="IYR12" s="158"/>
      <c r="IYS12" s="158"/>
      <c r="IYT12" s="158"/>
      <c r="IYU12" s="158"/>
      <c r="IYV12" s="158"/>
      <c r="IYW12" s="158"/>
      <c r="IYX12" s="158"/>
      <c r="IYY12" s="158"/>
      <c r="IYZ12" s="158"/>
      <c r="IZA12" s="158"/>
      <c r="IZB12" s="158"/>
      <c r="IZC12" s="158"/>
      <c r="IZD12" s="158"/>
      <c r="IZE12" s="158"/>
      <c r="IZF12" s="158"/>
      <c r="IZG12" s="158"/>
      <c r="IZH12" s="158"/>
      <c r="IZI12" s="158"/>
      <c r="IZJ12" s="158"/>
      <c r="IZK12" s="158"/>
      <c r="IZL12" s="158"/>
      <c r="IZM12" s="158"/>
      <c r="IZN12" s="158"/>
      <c r="IZO12" s="158"/>
      <c r="IZP12" s="158"/>
      <c r="IZQ12" s="158"/>
      <c r="IZR12" s="158"/>
      <c r="IZS12" s="158"/>
      <c r="IZT12" s="158"/>
      <c r="IZU12" s="158"/>
      <c r="IZV12" s="158"/>
      <c r="IZW12" s="158"/>
      <c r="IZX12" s="158"/>
      <c r="IZY12" s="158"/>
      <c r="IZZ12" s="158"/>
      <c r="JAA12" s="158"/>
      <c r="JAB12" s="158"/>
      <c r="JAC12" s="158"/>
      <c r="JAD12" s="158"/>
      <c r="JAE12" s="158"/>
      <c r="JAF12" s="158"/>
      <c r="JAG12" s="158"/>
      <c r="JAH12" s="158"/>
      <c r="JAI12" s="158"/>
      <c r="JAJ12" s="158"/>
      <c r="JAK12" s="158"/>
      <c r="JAL12" s="158"/>
      <c r="JAM12" s="158"/>
      <c r="JAN12" s="158"/>
      <c r="JAO12" s="158"/>
      <c r="JAP12" s="158"/>
      <c r="JAQ12" s="158"/>
      <c r="JAR12" s="158"/>
      <c r="JAS12" s="158"/>
      <c r="JAT12" s="158"/>
      <c r="JAU12" s="158"/>
      <c r="JAV12" s="158"/>
      <c r="JAW12" s="158"/>
      <c r="JAX12" s="158"/>
      <c r="JAY12" s="158"/>
      <c r="JAZ12" s="158"/>
      <c r="JBA12" s="158"/>
      <c r="JBB12" s="158"/>
      <c r="JBC12" s="158"/>
      <c r="JBD12" s="158"/>
      <c r="JBE12" s="158"/>
      <c r="JBF12" s="158"/>
      <c r="JBG12" s="158"/>
      <c r="JBH12" s="158"/>
      <c r="JBI12" s="158"/>
      <c r="JBJ12" s="158"/>
      <c r="JBK12" s="158"/>
      <c r="JBL12" s="158"/>
      <c r="JBM12" s="158"/>
      <c r="JBN12" s="158"/>
      <c r="JBO12" s="158"/>
      <c r="JBP12" s="158"/>
      <c r="JBQ12" s="158"/>
      <c r="JBR12" s="158"/>
      <c r="JBS12" s="158"/>
      <c r="JBT12" s="158"/>
      <c r="JBU12" s="158"/>
      <c r="JBV12" s="158"/>
      <c r="JBW12" s="158"/>
      <c r="JBX12" s="158"/>
      <c r="JBY12" s="158"/>
      <c r="JBZ12" s="158"/>
      <c r="JCA12" s="158"/>
      <c r="JCB12" s="158"/>
      <c r="JCC12" s="158"/>
      <c r="JCD12" s="158"/>
      <c r="JCE12" s="158"/>
      <c r="JCF12" s="158"/>
      <c r="JCG12" s="158"/>
      <c r="JCH12" s="158"/>
      <c r="JCI12" s="158"/>
      <c r="JCJ12" s="158"/>
      <c r="JCK12" s="158"/>
      <c r="JCL12" s="158"/>
      <c r="JCM12" s="158"/>
      <c r="JCN12" s="158"/>
      <c r="JCO12" s="158"/>
      <c r="JCP12" s="158"/>
      <c r="JCQ12" s="158"/>
      <c r="JCR12" s="158"/>
      <c r="JCS12" s="158"/>
      <c r="JCT12" s="158"/>
      <c r="JCU12" s="158"/>
      <c r="JCV12" s="158"/>
      <c r="JCW12" s="158"/>
      <c r="JCX12" s="158"/>
      <c r="JCY12" s="158"/>
      <c r="JCZ12" s="158"/>
      <c r="JDA12" s="158"/>
      <c r="JDB12" s="158"/>
      <c r="JDC12" s="158"/>
      <c r="JDD12" s="158"/>
      <c r="JDE12" s="158"/>
      <c r="JDF12" s="158"/>
      <c r="JDG12" s="158"/>
      <c r="JDH12" s="158"/>
      <c r="JDI12" s="158"/>
      <c r="JDJ12" s="158"/>
      <c r="JDK12" s="158"/>
      <c r="JDL12" s="158"/>
      <c r="JDM12" s="158"/>
      <c r="JDN12" s="158"/>
      <c r="JDO12" s="158"/>
      <c r="JDP12" s="158"/>
      <c r="JDQ12" s="158"/>
      <c r="JDR12" s="158"/>
      <c r="JDS12" s="158"/>
      <c r="JDT12" s="158"/>
      <c r="JDU12" s="158"/>
      <c r="JDV12" s="158"/>
      <c r="JDW12" s="158"/>
      <c r="JDX12" s="158"/>
      <c r="JDY12" s="158"/>
      <c r="JDZ12" s="158"/>
      <c r="JEA12" s="158"/>
      <c r="JEB12" s="158"/>
      <c r="JEC12" s="158"/>
      <c r="JED12" s="158"/>
      <c r="JEE12" s="158"/>
      <c r="JEF12" s="158"/>
      <c r="JEG12" s="158"/>
      <c r="JEH12" s="158"/>
      <c r="JEI12" s="158"/>
      <c r="JEJ12" s="158"/>
      <c r="JEK12" s="158"/>
      <c r="JEL12" s="158"/>
      <c r="JEM12" s="158"/>
      <c r="JEN12" s="158"/>
      <c r="JEO12" s="158"/>
      <c r="JEP12" s="158"/>
      <c r="JEQ12" s="158"/>
      <c r="JER12" s="158"/>
      <c r="JES12" s="158"/>
      <c r="JET12" s="158"/>
      <c r="JEU12" s="158"/>
      <c r="JEV12" s="158"/>
      <c r="JEW12" s="158"/>
      <c r="JEX12" s="158"/>
      <c r="JEY12" s="158"/>
      <c r="JEZ12" s="158"/>
      <c r="JFA12" s="158"/>
      <c r="JFB12" s="158"/>
      <c r="JFC12" s="158"/>
      <c r="JFD12" s="158"/>
      <c r="JFE12" s="158"/>
      <c r="JFF12" s="158"/>
      <c r="JFG12" s="158"/>
      <c r="JFH12" s="158"/>
      <c r="JFI12" s="158"/>
      <c r="JFJ12" s="158"/>
      <c r="JFK12" s="158"/>
      <c r="JFL12" s="158"/>
      <c r="JFM12" s="158"/>
      <c r="JFN12" s="158"/>
      <c r="JFO12" s="158"/>
      <c r="JFP12" s="158"/>
      <c r="JFQ12" s="158"/>
      <c r="JFR12" s="158"/>
      <c r="JFS12" s="158"/>
      <c r="JFT12" s="158"/>
      <c r="JFU12" s="158"/>
      <c r="JFV12" s="158"/>
      <c r="JFW12" s="158"/>
      <c r="JFX12" s="158"/>
      <c r="JFY12" s="158"/>
      <c r="JFZ12" s="158"/>
      <c r="JGA12" s="158"/>
      <c r="JGB12" s="158"/>
      <c r="JGC12" s="158"/>
      <c r="JGD12" s="158"/>
      <c r="JGE12" s="158"/>
      <c r="JGF12" s="158"/>
      <c r="JGG12" s="158"/>
      <c r="JGH12" s="158"/>
      <c r="JGI12" s="158"/>
      <c r="JGJ12" s="158"/>
      <c r="JGK12" s="158"/>
      <c r="JGL12" s="158"/>
      <c r="JGM12" s="158"/>
      <c r="JGN12" s="158"/>
      <c r="JGO12" s="158"/>
      <c r="JGP12" s="158"/>
      <c r="JGQ12" s="158"/>
      <c r="JGR12" s="158"/>
      <c r="JGS12" s="158"/>
      <c r="JGT12" s="158"/>
      <c r="JGU12" s="158"/>
      <c r="JGV12" s="158"/>
      <c r="JGW12" s="158"/>
      <c r="JGX12" s="158"/>
      <c r="JGY12" s="158"/>
      <c r="JGZ12" s="158"/>
      <c r="JHA12" s="158"/>
      <c r="JHB12" s="158"/>
      <c r="JHC12" s="158"/>
      <c r="JHD12" s="158"/>
      <c r="JHE12" s="158"/>
      <c r="JHF12" s="158"/>
      <c r="JHG12" s="158"/>
      <c r="JHH12" s="158"/>
      <c r="JHI12" s="158"/>
      <c r="JHJ12" s="158"/>
      <c r="JHK12" s="158"/>
      <c r="JHL12" s="158"/>
      <c r="JHM12" s="158"/>
      <c r="JHN12" s="158"/>
      <c r="JHO12" s="158"/>
      <c r="JHP12" s="158"/>
      <c r="JHQ12" s="158"/>
      <c r="JHR12" s="158"/>
      <c r="JHS12" s="158"/>
      <c r="JHT12" s="158"/>
      <c r="JHU12" s="158"/>
      <c r="JHV12" s="158"/>
      <c r="JHW12" s="158"/>
      <c r="JHX12" s="158"/>
      <c r="JHY12" s="158"/>
      <c r="JHZ12" s="158"/>
      <c r="JIA12" s="158"/>
      <c r="JIB12" s="158"/>
      <c r="JIC12" s="158"/>
      <c r="JID12" s="158"/>
      <c r="JIE12" s="158"/>
      <c r="JIF12" s="158"/>
      <c r="JIG12" s="158"/>
      <c r="JIH12" s="158"/>
      <c r="JII12" s="158"/>
      <c r="JIJ12" s="158"/>
      <c r="JIK12" s="158"/>
      <c r="JIL12" s="158"/>
      <c r="JIM12" s="158"/>
      <c r="JIN12" s="158"/>
      <c r="JIO12" s="158"/>
      <c r="JIP12" s="158"/>
      <c r="JIQ12" s="158"/>
      <c r="JIR12" s="158"/>
      <c r="JIS12" s="158"/>
      <c r="JIT12" s="158"/>
      <c r="JIU12" s="158"/>
      <c r="JIV12" s="158"/>
      <c r="JIW12" s="158"/>
      <c r="JIX12" s="158"/>
      <c r="JIY12" s="158"/>
      <c r="JIZ12" s="158"/>
      <c r="JJA12" s="158"/>
      <c r="JJB12" s="158"/>
      <c r="JJC12" s="158"/>
      <c r="JJD12" s="158"/>
      <c r="JJE12" s="158"/>
      <c r="JJF12" s="158"/>
      <c r="JJG12" s="158"/>
      <c r="JJH12" s="158"/>
      <c r="JJI12" s="158"/>
      <c r="JJJ12" s="158"/>
      <c r="JJK12" s="158"/>
      <c r="JJL12" s="158"/>
      <c r="JJM12" s="158"/>
      <c r="JJN12" s="158"/>
      <c r="JJO12" s="158"/>
      <c r="JJP12" s="158"/>
      <c r="JJQ12" s="158"/>
      <c r="JJR12" s="158"/>
      <c r="JJS12" s="158"/>
      <c r="JJT12" s="158"/>
      <c r="JJU12" s="158"/>
      <c r="JJV12" s="158"/>
      <c r="JJW12" s="158"/>
      <c r="JJX12" s="158"/>
      <c r="JJY12" s="158"/>
      <c r="JJZ12" s="158"/>
      <c r="JKA12" s="158"/>
      <c r="JKB12" s="158"/>
      <c r="JKC12" s="158"/>
      <c r="JKD12" s="158"/>
      <c r="JKE12" s="158"/>
      <c r="JKF12" s="158"/>
      <c r="JKG12" s="158"/>
      <c r="JKH12" s="158"/>
      <c r="JKI12" s="158"/>
      <c r="JKJ12" s="158"/>
      <c r="JKK12" s="158"/>
      <c r="JKL12" s="158"/>
      <c r="JKM12" s="158"/>
      <c r="JKN12" s="158"/>
      <c r="JKO12" s="158"/>
      <c r="JKP12" s="158"/>
      <c r="JKQ12" s="158"/>
      <c r="JKR12" s="158"/>
      <c r="JKS12" s="158"/>
      <c r="JKT12" s="158"/>
      <c r="JKU12" s="158"/>
      <c r="JKV12" s="158"/>
      <c r="JKW12" s="158"/>
      <c r="JKX12" s="158"/>
      <c r="JKY12" s="158"/>
      <c r="JKZ12" s="158"/>
      <c r="JLA12" s="158"/>
      <c r="JLB12" s="158"/>
      <c r="JLC12" s="158"/>
      <c r="JLD12" s="158"/>
      <c r="JLE12" s="158"/>
      <c r="JLF12" s="158"/>
      <c r="JLG12" s="158"/>
      <c r="JLH12" s="158"/>
      <c r="JLI12" s="158"/>
      <c r="JLJ12" s="158"/>
      <c r="JLK12" s="158"/>
      <c r="JLL12" s="158"/>
      <c r="JLM12" s="158"/>
      <c r="JLN12" s="158"/>
      <c r="JLO12" s="158"/>
      <c r="JLP12" s="158"/>
      <c r="JLQ12" s="158"/>
      <c r="JLR12" s="158"/>
      <c r="JLS12" s="158"/>
      <c r="JLT12" s="158"/>
      <c r="JLU12" s="158"/>
      <c r="JLV12" s="158"/>
      <c r="JLW12" s="158"/>
      <c r="JLX12" s="158"/>
      <c r="JLY12" s="158"/>
      <c r="JLZ12" s="158"/>
      <c r="JMA12" s="158"/>
      <c r="JMB12" s="158"/>
      <c r="JMC12" s="158"/>
      <c r="JMD12" s="158"/>
      <c r="JME12" s="158"/>
      <c r="JMF12" s="158"/>
      <c r="JMG12" s="158"/>
      <c r="JMH12" s="158"/>
      <c r="JMI12" s="158"/>
      <c r="JMJ12" s="158"/>
      <c r="JMK12" s="158"/>
      <c r="JML12" s="158"/>
      <c r="JMM12" s="158"/>
      <c r="JMN12" s="158"/>
      <c r="JMO12" s="158"/>
      <c r="JMP12" s="158"/>
      <c r="JMQ12" s="158"/>
      <c r="JMR12" s="158"/>
      <c r="JMS12" s="158"/>
      <c r="JMT12" s="158"/>
      <c r="JMU12" s="158"/>
      <c r="JMV12" s="158"/>
      <c r="JMW12" s="158"/>
      <c r="JMX12" s="158"/>
      <c r="JMY12" s="158"/>
      <c r="JMZ12" s="158"/>
      <c r="JNA12" s="158"/>
      <c r="JNB12" s="158"/>
      <c r="JNC12" s="158"/>
      <c r="JND12" s="158"/>
      <c r="JNE12" s="158"/>
      <c r="JNF12" s="158"/>
      <c r="JNG12" s="158"/>
      <c r="JNH12" s="158"/>
      <c r="JNI12" s="158"/>
      <c r="JNJ12" s="158"/>
      <c r="JNK12" s="158"/>
      <c r="JNL12" s="158"/>
      <c r="JNM12" s="158"/>
      <c r="JNN12" s="158"/>
      <c r="JNO12" s="158"/>
      <c r="JNP12" s="158"/>
      <c r="JNQ12" s="158"/>
      <c r="JNR12" s="158"/>
      <c r="JNS12" s="158"/>
      <c r="JNT12" s="158"/>
      <c r="JNU12" s="158"/>
      <c r="JNV12" s="158"/>
      <c r="JNW12" s="158"/>
      <c r="JNX12" s="158"/>
      <c r="JNY12" s="158"/>
      <c r="JNZ12" s="158"/>
      <c r="JOA12" s="158"/>
      <c r="JOB12" s="158"/>
      <c r="JOC12" s="158"/>
      <c r="JOD12" s="158"/>
      <c r="JOE12" s="158"/>
      <c r="JOF12" s="158"/>
      <c r="JOG12" s="158"/>
      <c r="JOH12" s="158"/>
      <c r="JOI12" s="158"/>
      <c r="JOJ12" s="158"/>
      <c r="JOK12" s="158"/>
      <c r="JOL12" s="158"/>
      <c r="JOM12" s="158"/>
      <c r="JON12" s="158"/>
      <c r="JOO12" s="158"/>
      <c r="JOP12" s="158"/>
      <c r="JOQ12" s="158"/>
      <c r="JOR12" s="158"/>
      <c r="JOS12" s="158"/>
      <c r="JOT12" s="158"/>
      <c r="JOU12" s="158"/>
      <c r="JOV12" s="158"/>
      <c r="JOW12" s="158"/>
      <c r="JOX12" s="158"/>
      <c r="JOY12" s="158"/>
      <c r="JOZ12" s="158"/>
      <c r="JPA12" s="158"/>
      <c r="JPB12" s="158"/>
      <c r="JPC12" s="158"/>
      <c r="JPD12" s="158"/>
      <c r="JPE12" s="158"/>
      <c r="JPF12" s="158"/>
      <c r="JPG12" s="158"/>
      <c r="JPH12" s="158"/>
      <c r="JPI12" s="158"/>
      <c r="JPJ12" s="158"/>
      <c r="JPK12" s="158"/>
      <c r="JPL12" s="158"/>
      <c r="JPM12" s="158"/>
      <c r="JPN12" s="158"/>
      <c r="JPO12" s="158"/>
      <c r="JPP12" s="158"/>
      <c r="JPQ12" s="158"/>
      <c r="JPR12" s="158"/>
      <c r="JPS12" s="158"/>
      <c r="JPT12" s="158"/>
      <c r="JPU12" s="158"/>
      <c r="JPV12" s="158"/>
      <c r="JPW12" s="158"/>
      <c r="JPX12" s="158"/>
      <c r="JPY12" s="158"/>
      <c r="JPZ12" s="158"/>
      <c r="JQA12" s="158"/>
      <c r="JQB12" s="158"/>
      <c r="JQC12" s="158"/>
      <c r="JQD12" s="158"/>
      <c r="JQE12" s="158"/>
      <c r="JQF12" s="158"/>
      <c r="JQG12" s="158"/>
      <c r="JQH12" s="158"/>
      <c r="JQI12" s="158"/>
      <c r="JQJ12" s="158"/>
      <c r="JQK12" s="158"/>
      <c r="JQL12" s="158"/>
      <c r="JQM12" s="158"/>
      <c r="JQN12" s="158"/>
      <c r="JQO12" s="158"/>
      <c r="JQP12" s="158"/>
      <c r="JQQ12" s="158"/>
      <c r="JQR12" s="158"/>
      <c r="JQS12" s="158"/>
      <c r="JQT12" s="158"/>
      <c r="JQU12" s="158"/>
      <c r="JQV12" s="158"/>
      <c r="JQW12" s="158"/>
      <c r="JQX12" s="158"/>
      <c r="JQY12" s="158"/>
      <c r="JQZ12" s="158"/>
      <c r="JRA12" s="158"/>
      <c r="JRB12" s="158"/>
      <c r="JRC12" s="158"/>
      <c r="JRD12" s="158"/>
      <c r="JRE12" s="158"/>
      <c r="JRF12" s="158"/>
      <c r="JRG12" s="158"/>
      <c r="JRH12" s="158"/>
      <c r="JRI12" s="158"/>
      <c r="JRJ12" s="158"/>
      <c r="JRK12" s="158"/>
      <c r="JRL12" s="158"/>
      <c r="JRM12" s="158"/>
      <c r="JRN12" s="158"/>
      <c r="JRO12" s="158"/>
      <c r="JRP12" s="158"/>
      <c r="JRQ12" s="158"/>
      <c r="JRR12" s="158"/>
      <c r="JRS12" s="158"/>
      <c r="JRT12" s="158"/>
      <c r="JRU12" s="158"/>
      <c r="JRV12" s="158"/>
      <c r="JRW12" s="158"/>
      <c r="JRX12" s="158"/>
      <c r="JRY12" s="158"/>
      <c r="JRZ12" s="158"/>
      <c r="JSA12" s="158"/>
      <c r="JSB12" s="158"/>
      <c r="JSC12" s="158"/>
      <c r="JSD12" s="158"/>
      <c r="JSE12" s="158"/>
      <c r="JSF12" s="158"/>
      <c r="JSG12" s="158"/>
      <c r="JSH12" s="158"/>
      <c r="JSI12" s="158"/>
      <c r="JSJ12" s="158"/>
      <c r="JSK12" s="158"/>
      <c r="JSL12" s="158"/>
      <c r="JSM12" s="158"/>
      <c r="JSN12" s="158"/>
      <c r="JSO12" s="158"/>
      <c r="JSP12" s="158"/>
      <c r="JSQ12" s="158"/>
      <c r="JSR12" s="158"/>
      <c r="JSS12" s="158"/>
      <c r="JST12" s="158"/>
      <c r="JSU12" s="158"/>
      <c r="JSV12" s="158"/>
      <c r="JSW12" s="158"/>
      <c r="JSX12" s="158"/>
      <c r="JSY12" s="158"/>
      <c r="JSZ12" s="158"/>
      <c r="JTA12" s="158"/>
      <c r="JTB12" s="158"/>
      <c r="JTC12" s="158"/>
      <c r="JTD12" s="158"/>
      <c r="JTE12" s="158"/>
      <c r="JTF12" s="158"/>
      <c r="JTG12" s="158"/>
      <c r="JTH12" s="158"/>
      <c r="JTI12" s="158"/>
      <c r="JTJ12" s="158"/>
      <c r="JTK12" s="158"/>
      <c r="JTL12" s="158"/>
      <c r="JTM12" s="158"/>
      <c r="JTN12" s="158"/>
      <c r="JTO12" s="158"/>
      <c r="JTP12" s="158"/>
      <c r="JTQ12" s="158"/>
      <c r="JTR12" s="158"/>
      <c r="JTS12" s="158"/>
      <c r="JTT12" s="158"/>
      <c r="JTU12" s="158"/>
      <c r="JTV12" s="158"/>
      <c r="JTW12" s="158"/>
      <c r="JTX12" s="158"/>
      <c r="JTY12" s="158"/>
      <c r="JTZ12" s="158"/>
      <c r="JUA12" s="158"/>
      <c r="JUB12" s="158"/>
      <c r="JUC12" s="158"/>
      <c r="JUD12" s="158"/>
      <c r="JUE12" s="158"/>
      <c r="JUF12" s="158"/>
      <c r="JUG12" s="158"/>
      <c r="JUH12" s="158"/>
      <c r="JUI12" s="158"/>
      <c r="JUJ12" s="158"/>
      <c r="JUK12" s="158"/>
      <c r="JUL12" s="158"/>
      <c r="JUM12" s="158"/>
      <c r="JUN12" s="158"/>
      <c r="JUO12" s="158"/>
      <c r="JUP12" s="158"/>
      <c r="JUQ12" s="158"/>
      <c r="JUR12" s="158"/>
      <c r="JUS12" s="158"/>
      <c r="JUT12" s="158"/>
      <c r="JUU12" s="158"/>
      <c r="JUV12" s="158"/>
      <c r="JUW12" s="158"/>
      <c r="JUX12" s="158"/>
      <c r="JUY12" s="158"/>
      <c r="JUZ12" s="158"/>
      <c r="JVA12" s="158"/>
      <c r="JVB12" s="158"/>
      <c r="JVC12" s="158"/>
      <c r="JVD12" s="158"/>
      <c r="JVE12" s="158"/>
      <c r="JVF12" s="158"/>
      <c r="JVG12" s="158"/>
      <c r="JVH12" s="158"/>
      <c r="JVI12" s="158"/>
      <c r="JVJ12" s="158"/>
      <c r="JVK12" s="158"/>
      <c r="JVL12" s="158"/>
      <c r="JVM12" s="158"/>
      <c r="JVN12" s="158"/>
      <c r="JVO12" s="158"/>
      <c r="JVP12" s="158"/>
      <c r="JVQ12" s="158"/>
      <c r="JVR12" s="158"/>
      <c r="JVS12" s="158"/>
      <c r="JVT12" s="158"/>
      <c r="JVU12" s="158"/>
      <c r="JVV12" s="158"/>
      <c r="JVW12" s="158"/>
      <c r="JVX12" s="158"/>
      <c r="JVY12" s="158"/>
      <c r="JVZ12" s="158"/>
      <c r="JWA12" s="158"/>
      <c r="JWB12" s="158"/>
      <c r="JWC12" s="158"/>
      <c r="JWD12" s="158"/>
      <c r="JWE12" s="158"/>
      <c r="JWF12" s="158"/>
      <c r="JWG12" s="158"/>
      <c r="JWH12" s="158"/>
      <c r="JWI12" s="158"/>
      <c r="JWJ12" s="158"/>
      <c r="JWK12" s="158"/>
      <c r="JWL12" s="158"/>
      <c r="JWM12" s="158"/>
      <c r="JWN12" s="158"/>
      <c r="JWO12" s="158"/>
      <c r="JWP12" s="158"/>
      <c r="JWQ12" s="158"/>
      <c r="JWR12" s="158"/>
      <c r="JWS12" s="158"/>
      <c r="JWT12" s="158"/>
      <c r="JWU12" s="158"/>
      <c r="JWV12" s="158"/>
      <c r="JWW12" s="158"/>
      <c r="JWX12" s="158"/>
      <c r="JWY12" s="158"/>
      <c r="JWZ12" s="158"/>
      <c r="JXA12" s="158"/>
      <c r="JXB12" s="158"/>
      <c r="JXC12" s="158"/>
      <c r="JXD12" s="158"/>
      <c r="JXE12" s="158"/>
      <c r="JXF12" s="158"/>
      <c r="JXG12" s="158"/>
      <c r="JXH12" s="158"/>
      <c r="JXI12" s="158"/>
      <c r="JXJ12" s="158"/>
      <c r="JXK12" s="158"/>
      <c r="JXL12" s="158"/>
      <c r="JXM12" s="158"/>
      <c r="JXN12" s="158"/>
      <c r="JXO12" s="158"/>
      <c r="JXP12" s="158"/>
      <c r="JXQ12" s="158"/>
      <c r="JXR12" s="158"/>
      <c r="JXS12" s="158"/>
      <c r="JXT12" s="158"/>
      <c r="JXU12" s="158"/>
      <c r="JXV12" s="158"/>
      <c r="JXW12" s="158"/>
      <c r="JXX12" s="158"/>
      <c r="JXY12" s="158"/>
      <c r="JXZ12" s="158"/>
      <c r="JYA12" s="158"/>
      <c r="JYB12" s="158"/>
      <c r="JYC12" s="158"/>
      <c r="JYD12" s="158"/>
      <c r="JYE12" s="158"/>
      <c r="JYF12" s="158"/>
      <c r="JYG12" s="158"/>
      <c r="JYH12" s="158"/>
      <c r="JYI12" s="158"/>
      <c r="JYJ12" s="158"/>
      <c r="JYK12" s="158"/>
      <c r="JYL12" s="158"/>
      <c r="JYM12" s="158"/>
      <c r="JYN12" s="158"/>
      <c r="JYO12" s="158"/>
      <c r="JYP12" s="158"/>
      <c r="JYQ12" s="158"/>
      <c r="JYR12" s="158"/>
      <c r="JYS12" s="158"/>
      <c r="JYT12" s="158"/>
      <c r="JYU12" s="158"/>
      <c r="JYV12" s="158"/>
      <c r="JYW12" s="158"/>
      <c r="JYX12" s="158"/>
      <c r="JYY12" s="158"/>
      <c r="JYZ12" s="158"/>
      <c r="JZA12" s="158"/>
      <c r="JZB12" s="158"/>
      <c r="JZC12" s="158"/>
      <c r="JZD12" s="158"/>
      <c r="JZE12" s="158"/>
      <c r="JZF12" s="158"/>
      <c r="JZG12" s="158"/>
      <c r="JZH12" s="158"/>
      <c r="JZI12" s="158"/>
      <c r="JZJ12" s="158"/>
      <c r="JZK12" s="158"/>
      <c r="JZL12" s="158"/>
      <c r="JZM12" s="158"/>
      <c r="JZN12" s="158"/>
      <c r="JZO12" s="158"/>
      <c r="JZP12" s="158"/>
      <c r="JZQ12" s="158"/>
      <c r="JZR12" s="158"/>
      <c r="JZS12" s="158"/>
      <c r="JZT12" s="158"/>
      <c r="JZU12" s="158"/>
      <c r="JZV12" s="158"/>
      <c r="JZW12" s="158"/>
      <c r="JZX12" s="158"/>
      <c r="JZY12" s="158"/>
      <c r="JZZ12" s="158"/>
      <c r="KAA12" s="158"/>
      <c r="KAB12" s="158"/>
      <c r="KAC12" s="158"/>
      <c r="KAD12" s="158"/>
      <c r="KAE12" s="158"/>
      <c r="KAF12" s="158"/>
      <c r="KAG12" s="158"/>
      <c r="KAH12" s="158"/>
      <c r="KAI12" s="158"/>
      <c r="KAJ12" s="158"/>
      <c r="KAK12" s="158"/>
      <c r="KAL12" s="158"/>
      <c r="KAM12" s="158"/>
      <c r="KAN12" s="158"/>
      <c r="KAO12" s="158"/>
      <c r="KAP12" s="158"/>
      <c r="KAQ12" s="158"/>
      <c r="KAR12" s="158"/>
      <c r="KAS12" s="158"/>
      <c r="KAT12" s="158"/>
      <c r="KAU12" s="158"/>
      <c r="KAV12" s="158"/>
      <c r="KAW12" s="158"/>
      <c r="KAX12" s="158"/>
      <c r="KAY12" s="158"/>
      <c r="KAZ12" s="158"/>
      <c r="KBA12" s="158"/>
      <c r="KBB12" s="158"/>
      <c r="KBC12" s="158"/>
      <c r="KBD12" s="158"/>
      <c r="KBE12" s="158"/>
      <c r="KBF12" s="158"/>
      <c r="KBG12" s="158"/>
      <c r="KBH12" s="158"/>
      <c r="KBI12" s="158"/>
      <c r="KBJ12" s="158"/>
      <c r="KBK12" s="158"/>
      <c r="KBL12" s="158"/>
      <c r="KBM12" s="158"/>
      <c r="KBN12" s="158"/>
      <c r="KBO12" s="158"/>
      <c r="KBP12" s="158"/>
      <c r="KBQ12" s="158"/>
      <c r="KBR12" s="158"/>
      <c r="KBS12" s="158"/>
      <c r="KBT12" s="158"/>
      <c r="KBU12" s="158"/>
      <c r="KBV12" s="158"/>
      <c r="KBW12" s="158"/>
      <c r="KBX12" s="158"/>
      <c r="KBY12" s="158"/>
      <c r="KBZ12" s="158"/>
      <c r="KCA12" s="158"/>
      <c r="KCB12" s="158"/>
      <c r="KCC12" s="158"/>
      <c r="KCD12" s="158"/>
      <c r="KCE12" s="158"/>
      <c r="KCF12" s="158"/>
      <c r="KCG12" s="158"/>
      <c r="KCH12" s="158"/>
      <c r="KCI12" s="158"/>
      <c r="KCJ12" s="158"/>
      <c r="KCK12" s="158"/>
      <c r="KCL12" s="158"/>
      <c r="KCM12" s="158"/>
      <c r="KCN12" s="158"/>
      <c r="KCO12" s="158"/>
      <c r="KCP12" s="158"/>
      <c r="KCQ12" s="158"/>
      <c r="KCR12" s="158"/>
      <c r="KCS12" s="158"/>
      <c r="KCT12" s="158"/>
      <c r="KCU12" s="158"/>
      <c r="KCV12" s="158"/>
      <c r="KCW12" s="158"/>
      <c r="KCX12" s="158"/>
      <c r="KCY12" s="158"/>
      <c r="KCZ12" s="158"/>
      <c r="KDA12" s="158"/>
      <c r="KDB12" s="158"/>
      <c r="KDC12" s="158"/>
      <c r="KDD12" s="158"/>
      <c r="KDE12" s="158"/>
      <c r="KDF12" s="158"/>
      <c r="KDG12" s="158"/>
      <c r="KDH12" s="158"/>
      <c r="KDI12" s="158"/>
      <c r="KDJ12" s="158"/>
      <c r="KDK12" s="158"/>
      <c r="KDL12" s="158"/>
      <c r="KDM12" s="158"/>
      <c r="KDN12" s="158"/>
      <c r="KDO12" s="158"/>
      <c r="KDP12" s="158"/>
      <c r="KDQ12" s="158"/>
      <c r="KDR12" s="158"/>
      <c r="KDS12" s="158"/>
      <c r="KDT12" s="158"/>
      <c r="KDU12" s="158"/>
      <c r="KDV12" s="158"/>
      <c r="KDW12" s="158"/>
      <c r="KDX12" s="158"/>
      <c r="KDY12" s="158"/>
      <c r="KDZ12" s="158"/>
      <c r="KEA12" s="158"/>
      <c r="KEB12" s="158"/>
      <c r="KEC12" s="158"/>
      <c r="KED12" s="158"/>
      <c r="KEE12" s="158"/>
      <c r="KEF12" s="158"/>
      <c r="KEG12" s="158"/>
      <c r="KEH12" s="158"/>
      <c r="KEI12" s="158"/>
      <c r="KEJ12" s="158"/>
      <c r="KEK12" s="158"/>
      <c r="KEL12" s="158"/>
      <c r="KEM12" s="158"/>
      <c r="KEN12" s="158"/>
      <c r="KEO12" s="158"/>
      <c r="KEP12" s="158"/>
      <c r="KEQ12" s="158"/>
      <c r="KER12" s="158"/>
      <c r="KES12" s="158"/>
      <c r="KET12" s="158"/>
      <c r="KEU12" s="158"/>
      <c r="KEV12" s="158"/>
      <c r="KEW12" s="158"/>
      <c r="KEX12" s="158"/>
      <c r="KEY12" s="158"/>
      <c r="KEZ12" s="158"/>
      <c r="KFA12" s="158"/>
      <c r="KFB12" s="158"/>
      <c r="KFC12" s="158"/>
      <c r="KFD12" s="158"/>
      <c r="KFE12" s="158"/>
      <c r="KFF12" s="158"/>
      <c r="KFG12" s="158"/>
      <c r="KFH12" s="158"/>
      <c r="KFI12" s="158"/>
      <c r="KFJ12" s="158"/>
      <c r="KFK12" s="158"/>
      <c r="KFL12" s="158"/>
      <c r="KFM12" s="158"/>
      <c r="KFN12" s="158"/>
      <c r="KFO12" s="158"/>
      <c r="KFP12" s="158"/>
      <c r="KFQ12" s="158"/>
      <c r="KFR12" s="158"/>
      <c r="KFS12" s="158"/>
      <c r="KFT12" s="158"/>
      <c r="KFU12" s="158"/>
      <c r="KFV12" s="158"/>
      <c r="KFW12" s="158"/>
      <c r="KFX12" s="158"/>
      <c r="KFY12" s="158"/>
      <c r="KFZ12" s="158"/>
      <c r="KGA12" s="158"/>
      <c r="KGB12" s="158"/>
      <c r="KGC12" s="158"/>
      <c r="KGD12" s="158"/>
      <c r="KGE12" s="158"/>
      <c r="KGF12" s="158"/>
      <c r="KGG12" s="158"/>
      <c r="KGH12" s="158"/>
      <c r="KGI12" s="158"/>
      <c r="KGJ12" s="158"/>
      <c r="KGK12" s="158"/>
      <c r="KGL12" s="158"/>
      <c r="KGM12" s="158"/>
      <c r="KGN12" s="158"/>
      <c r="KGO12" s="158"/>
      <c r="KGP12" s="158"/>
      <c r="KGQ12" s="158"/>
      <c r="KGR12" s="158"/>
      <c r="KGS12" s="158"/>
      <c r="KGT12" s="158"/>
      <c r="KGU12" s="158"/>
      <c r="KGV12" s="158"/>
      <c r="KGW12" s="158"/>
      <c r="KGX12" s="158"/>
      <c r="KGY12" s="158"/>
      <c r="KGZ12" s="158"/>
      <c r="KHA12" s="158"/>
      <c r="KHB12" s="158"/>
      <c r="KHC12" s="158"/>
      <c r="KHD12" s="158"/>
      <c r="KHE12" s="158"/>
      <c r="KHF12" s="158"/>
      <c r="KHG12" s="158"/>
      <c r="KHH12" s="158"/>
      <c r="KHI12" s="158"/>
      <c r="KHJ12" s="158"/>
      <c r="KHK12" s="158"/>
      <c r="KHL12" s="158"/>
      <c r="KHM12" s="158"/>
      <c r="KHN12" s="158"/>
      <c r="KHO12" s="158"/>
      <c r="KHP12" s="158"/>
      <c r="KHQ12" s="158"/>
      <c r="KHR12" s="158"/>
      <c r="KHS12" s="158"/>
      <c r="KHT12" s="158"/>
      <c r="KHU12" s="158"/>
      <c r="KHV12" s="158"/>
      <c r="KHW12" s="158"/>
      <c r="KHX12" s="158"/>
      <c r="KHY12" s="158"/>
      <c r="KHZ12" s="158"/>
      <c r="KIA12" s="158"/>
      <c r="KIB12" s="158"/>
      <c r="KIC12" s="158"/>
      <c r="KID12" s="158"/>
      <c r="KIE12" s="158"/>
      <c r="KIF12" s="158"/>
      <c r="KIG12" s="158"/>
      <c r="KIH12" s="158"/>
      <c r="KII12" s="158"/>
      <c r="KIJ12" s="158"/>
      <c r="KIK12" s="158"/>
      <c r="KIL12" s="158"/>
      <c r="KIM12" s="158"/>
      <c r="KIN12" s="158"/>
      <c r="KIO12" s="158"/>
      <c r="KIP12" s="158"/>
      <c r="KIQ12" s="158"/>
      <c r="KIR12" s="158"/>
      <c r="KIS12" s="158"/>
      <c r="KIT12" s="158"/>
      <c r="KIU12" s="158"/>
      <c r="KIV12" s="158"/>
      <c r="KIW12" s="158"/>
      <c r="KIX12" s="158"/>
      <c r="KIY12" s="158"/>
      <c r="KIZ12" s="158"/>
      <c r="KJA12" s="158"/>
      <c r="KJB12" s="158"/>
      <c r="KJC12" s="158"/>
      <c r="KJD12" s="158"/>
      <c r="KJE12" s="158"/>
      <c r="KJF12" s="158"/>
      <c r="KJG12" s="158"/>
      <c r="KJH12" s="158"/>
      <c r="KJI12" s="158"/>
      <c r="KJJ12" s="158"/>
      <c r="KJK12" s="158"/>
      <c r="KJL12" s="158"/>
      <c r="KJM12" s="158"/>
      <c r="KJN12" s="158"/>
      <c r="KJO12" s="158"/>
      <c r="KJP12" s="158"/>
      <c r="KJQ12" s="158"/>
      <c r="KJR12" s="158"/>
      <c r="KJS12" s="158"/>
      <c r="KJT12" s="158"/>
      <c r="KJU12" s="158"/>
      <c r="KJV12" s="158"/>
      <c r="KJW12" s="158"/>
      <c r="KJX12" s="158"/>
      <c r="KJY12" s="158"/>
      <c r="KJZ12" s="158"/>
      <c r="KKA12" s="158"/>
      <c r="KKB12" s="158"/>
      <c r="KKC12" s="158"/>
      <c r="KKD12" s="158"/>
      <c r="KKE12" s="158"/>
      <c r="KKF12" s="158"/>
      <c r="KKG12" s="158"/>
      <c r="KKH12" s="158"/>
      <c r="KKI12" s="158"/>
      <c r="KKJ12" s="158"/>
      <c r="KKK12" s="158"/>
      <c r="KKL12" s="158"/>
      <c r="KKM12" s="158"/>
      <c r="KKN12" s="158"/>
      <c r="KKO12" s="158"/>
      <c r="KKP12" s="158"/>
      <c r="KKQ12" s="158"/>
      <c r="KKR12" s="158"/>
      <c r="KKS12" s="158"/>
      <c r="KKT12" s="158"/>
      <c r="KKU12" s="158"/>
      <c r="KKV12" s="158"/>
      <c r="KKW12" s="158"/>
      <c r="KKX12" s="158"/>
      <c r="KKY12" s="158"/>
      <c r="KKZ12" s="158"/>
      <c r="KLA12" s="158"/>
      <c r="KLB12" s="158"/>
      <c r="KLC12" s="158"/>
      <c r="KLD12" s="158"/>
      <c r="KLE12" s="158"/>
      <c r="KLF12" s="158"/>
      <c r="KLG12" s="158"/>
      <c r="KLH12" s="158"/>
      <c r="KLI12" s="158"/>
      <c r="KLJ12" s="158"/>
      <c r="KLK12" s="158"/>
      <c r="KLL12" s="158"/>
      <c r="KLM12" s="158"/>
      <c r="KLN12" s="158"/>
      <c r="KLO12" s="158"/>
      <c r="KLP12" s="158"/>
      <c r="KLQ12" s="158"/>
      <c r="KLR12" s="158"/>
      <c r="KLS12" s="158"/>
      <c r="KLT12" s="158"/>
      <c r="KLU12" s="158"/>
      <c r="KLV12" s="158"/>
      <c r="KLW12" s="158"/>
      <c r="KLX12" s="158"/>
      <c r="KLY12" s="158"/>
      <c r="KLZ12" s="158"/>
      <c r="KMA12" s="158"/>
      <c r="KMB12" s="158"/>
      <c r="KMC12" s="158"/>
      <c r="KMD12" s="158"/>
      <c r="KME12" s="158"/>
      <c r="KMF12" s="158"/>
      <c r="KMG12" s="158"/>
      <c r="KMH12" s="158"/>
      <c r="KMI12" s="158"/>
      <c r="KMJ12" s="158"/>
      <c r="KMK12" s="158"/>
      <c r="KML12" s="158"/>
      <c r="KMM12" s="158"/>
      <c r="KMN12" s="158"/>
      <c r="KMO12" s="158"/>
      <c r="KMP12" s="158"/>
      <c r="KMQ12" s="158"/>
      <c r="KMR12" s="158"/>
      <c r="KMS12" s="158"/>
      <c r="KMT12" s="158"/>
      <c r="KMU12" s="158"/>
      <c r="KMV12" s="158"/>
      <c r="KMW12" s="158"/>
      <c r="KMX12" s="158"/>
      <c r="KMY12" s="158"/>
      <c r="KMZ12" s="158"/>
      <c r="KNA12" s="158"/>
      <c r="KNB12" s="158"/>
      <c r="KNC12" s="158"/>
      <c r="KND12" s="158"/>
      <c r="KNE12" s="158"/>
      <c r="KNF12" s="158"/>
      <c r="KNG12" s="158"/>
      <c r="KNH12" s="158"/>
      <c r="KNI12" s="158"/>
      <c r="KNJ12" s="158"/>
      <c r="KNK12" s="158"/>
      <c r="KNL12" s="158"/>
      <c r="KNM12" s="158"/>
      <c r="KNN12" s="158"/>
      <c r="KNO12" s="158"/>
      <c r="KNP12" s="158"/>
      <c r="KNQ12" s="158"/>
      <c r="KNR12" s="158"/>
      <c r="KNS12" s="158"/>
      <c r="KNT12" s="158"/>
      <c r="KNU12" s="158"/>
      <c r="KNV12" s="158"/>
      <c r="KNW12" s="158"/>
      <c r="KNX12" s="158"/>
      <c r="KNY12" s="158"/>
      <c r="KNZ12" s="158"/>
      <c r="KOA12" s="158"/>
      <c r="KOB12" s="158"/>
      <c r="KOC12" s="158"/>
      <c r="KOD12" s="158"/>
      <c r="KOE12" s="158"/>
      <c r="KOF12" s="158"/>
      <c r="KOG12" s="158"/>
      <c r="KOH12" s="158"/>
      <c r="KOI12" s="158"/>
      <c r="KOJ12" s="158"/>
      <c r="KOK12" s="158"/>
      <c r="KOL12" s="158"/>
      <c r="KOM12" s="158"/>
      <c r="KON12" s="158"/>
      <c r="KOO12" s="158"/>
      <c r="KOP12" s="158"/>
      <c r="KOQ12" s="158"/>
      <c r="KOR12" s="158"/>
      <c r="KOS12" s="158"/>
      <c r="KOT12" s="158"/>
      <c r="KOU12" s="158"/>
      <c r="KOV12" s="158"/>
      <c r="KOW12" s="158"/>
      <c r="KOX12" s="158"/>
      <c r="KOY12" s="158"/>
      <c r="KOZ12" s="158"/>
      <c r="KPA12" s="158"/>
      <c r="KPB12" s="158"/>
      <c r="KPC12" s="158"/>
      <c r="KPD12" s="158"/>
      <c r="KPE12" s="158"/>
      <c r="KPF12" s="158"/>
      <c r="KPG12" s="158"/>
      <c r="KPH12" s="158"/>
      <c r="KPI12" s="158"/>
      <c r="KPJ12" s="158"/>
      <c r="KPK12" s="158"/>
      <c r="KPL12" s="158"/>
      <c r="KPM12" s="158"/>
      <c r="KPN12" s="158"/>
      <c r="KPO12" s="158"/>
      <c r="KPP12" s="158"/>
      <c r="KPQ12" s="158"/>
      <c r="KPR12" s="158"/>
      <c r="KPS12" s="158"/>
      <c r="KPT12" s="158"/>
      <c r="KPU12" s="158"/>
      <c r="KPV12" s="158"/>
      <c r="KPW12" s="158"/>
      <c r="KPX12" s="158"/>
      <c r="KPY12" s="158"/>
      <c r="KPZ12" s="158"/>
      <c r="KQA12" s="158"/>
      <c r="KQB12" s="158"/>
      <c r="KQC12" s="158"/>
      <c r="KQD12" s="158"/>
      <c r="KQE12" s="158"/>
      <c r="KQF12" s="158"/>
      <c r="KQG12" s="158"/>
      <c r="KQH12" s="158"/>
      <c r="KQI12" s="158"/>
      <c r="KQJ12" s="158"/>
      <c r="KQK12" s="158"/>
      <c r="KQL12" s="158"/>
      <c r="KQM12" s="158"/>
      <c r="KQN12" s="158"/>
      <c r="KQO12" s="158"/>
      <c r="KQP12" s="158"/>
      <c r="KQQ12" s="158"/>
      <c r="KQR12" s="158"/>
      <c r="KQS12" s="158"/>
      <c r="KQT12" s="158"/>
      <c r="KQU12" s="158"/>
      <c r="KQV12" s="158"/>
      <c r="KQW12" s="158"/>
      <c r="KQX12" s="158"/>
      <c r="KQY12" s="158"/>
      <c r="KQZ12" s="158"/>
      <c r="KRA12" s="158"/>
      <c r="KRB12" s="158"/>
      <c r="KRC12" s="158"/>
      <c r="KRD12" s="158"/>
      <c r="KRE12" s="158"/>
      <c r="KRF12" s="158"/>
      <c r="KRG12" s="158"/>
      <c r="KRH12" s="158"/>
      <c r="KRI12" s="158"/>
      <c r="KRJ12" s="158"/>
      <c r="KRK12" s="158"/>
      <c r="KRL12" s="158"/>
      <c r="KRM12" s="158"/>
      <c r="KRN12" s="158"/>
      <c r="KRO12" s="158"/>
      <c r="KRP12" s="158"/>
      <c r="KRQ12" s="158"/>
      <c r="KRR12" s="158"/>
      <c r="KRS12" s="158"/>
      <c r="KRT12" s="158"/>
      <c r="KRU12" s="158"/>
      <c r="KRV12" s="158"/>
      <c r="KRW12" s="158"/>
      <c r="KRX12" s="158"/>
      <c r="KRY12" s="158"/>
      <c r="KRZ12" s="158"/>
      <c r="KSA12" s="158"/>
      <c r="KSB12" s="158"/>
      <c r="KSC12" s="158"/>
      <c r="KSD12" s="158"/>
      <c r="KSE12" s="158"/>
      <c r="KSF12" s="158"/>
      <c r="KSG12" s="158"/>
      <c r="KSH12" s="158"/>
      <c r="KSI12" s="158"/>
      <c r="KSJ12" s="158"/>
      <c r="KSK12" s="158"/>
      <c r="KSL12" s="158"/>
      <c r="KSM12" s="158"/>
      <c r="KSN12" s="158"/>
      <c r="KSO12" s="158"/>
      <c r="KSP12" s="158"/>
      <c r="KSQ12" s="158"/>
      <c r="KSR12" s="158"/>
      <c r="KSS12" s="158"/>
      <c r="KST12" s="158"/>
      <c r="KSU12" s="158"/>
      <c r="KSV12" s="158"/>
      <c r="KSW12" s="158"/>
      <c r="KSX12" s="158"/>
      <c r="KSY12" s="158"/>
      <c r="KSZ12" s="158"/>
      <c r="KTA12" s="158"/>
      <c r="KTB12" s="158"/>
      <c r="KTC12" s="158"/>
      <c r="KTD12" s="158"/>
      <c r="KTE12" s="158"/>
      <c r="KTF12" s="158"/>
      <c r="KTG12" s="158"/>
      <c r="KTH12" s="158"/>
      <c r="KTI12" s="158"/>
      <c r="KTJ12" s="158"/>
      <c r="KTK12" s="158"/>
      <c r="KTL12" s="158"/>
      <c r="KTM12" s="158"/>
      <c r="KTN12" s="158"/>
      <c r="KTO12" s="158"/>
      <c r="KTP12" s="158"/>
      <c r="KTQ12" s="158"/>
      <c r="KTR12" s="158"/>
      <c r="KTS12" s="158"/>
      <c r="KTT12" s="158"/>
      <c r="KTU12" s="158"/>
      <c r="KTV12" s="158"/>
      <c r="KTW12" s="158"/>
      <c r="KTX12" s="158"/>
      <c r="KTY12" s="158"/>
      <c r="KTZ12" s="158"/>
      <c r="KUA12" s="158"/>
      <c r="KUB12" s="158"/>
      <c r="KUC12" s="158"/>
      <c r="KUD12" s="158"/>
      <c r="KUE12" s="158"/>
      <c r="KUF12" s="158"/>
      <c r="KUG12" s="158"/>
      <c r="KUH12" s="158"/>
      <c r="KUI12" s="158"/>
      <c r="KUJ12" s="158"/>
      <c r="KUK12" s="158"/>
      <c r="KUL12" s="158"/>
      <c r="KUM12" s="158"/>
      <c r="KUN12" s="158"/>
      <c r="KUO12" s="158"/>
      <c r="KUP12" s="158"/>
      <c r="KUQ12" s="158"/>
      <c r="KUR12" s="158"/>
      <c r="KUS12" s="158"/>
      <c r="KUT12" s="158"/>
      <c r="KUU12" s="158"/>
      <c r="KUV12" s="158"/>
      <c r="KUW12" s="158"/>
      <c r="KUX12" s="158"/>
      <c r="KUY12" s="158"/>
      <c r="KUZ12" s="158"/>
      <c r="KVA12" s="158"/>
      <c r="KVB12" s="158"/>
      <c r="KVC12" s="158"/>
      <c r="KVD12" s="158"/>
      <c r="KVE12" s="158"/>
      <c r="KVF12" s="158"/>
      <c r="KVG12" s="158"/>
      <c r="KVH12" s="158"/>
      <c r="KVI12" s="158"/>
      <c r="KVJ12" s="158"/>
      <c r="KVK12" s="158"/>
      <c r="KVL12" s="158"/>
      <c r="KVM12" s="158"/>
      <c r="KVN12" s="158"/>
      <c r="KVO12" s="158"/>
      <c r="KVP12" s="158"/>
      <c r="KVQ12" s="158"/>
      <c r="KVR12" s="158"/>
      <c r="KVS12" s="158"/>
      <c r="KVT12" s="158"/>
      <c r="KVU12" s="158"/>
      <c r="KVV12" s="158"/>
      <c r="KVW12" s="158"/>
      <c r="KVX12" s="158"/>
      <c r="KVY12" s="158"/>
      <c r="KVZ12" s="158"/>
      <c r="KWA12" s="158"/>
      <c r="KWB12" s="158"/>
      <c r="KWC12" s="158"/>
      <c r="KWD12" s="158"/>
      <c r="KWE12" s="158"/>
      <c r="KWF12" s="158"/>
      <c r="KWG12" s="158"/>
      <c r="KWH12" s="158"/>
      <c r="KWI12" s="158"/>
      <c r="KWJ12" s="158"/>
      <c r="KWK12" s="158"/>
      <c r="KWL12" s="158"/>
      <c r="KWM12" s="158"/>
      <c r="KWN12" s="158"/>
      <c r="KWO12" s="158"/>
      <c r="KWP12" s="158"/>
      <c r="KWQ12" s="158"/>
      <c r="KWR12" s="158"/>
      <c r="KWS12" s="158"/>
      <c r="KWT12" s="158"/>
      <c r="KWU12" s="158"/>
      <c r="KWV12" s="158"/>
      <c r="KWW12" s="158"/>
      <c r="KWX12" s="158"/>
      <c r="KWY12" s="158"/>
      <c r="KWZ12" s="158"/>
      <c r="KXA12" s="158"/>
      <c r="KXB12" s="158"/>
      <c r="KXC12" s="158"/>
      <c r="KXD12" s="158"/>
      <c r="KXE12" s="158"/>
      <c r="KXF12" s="158"/>
      <c r="KXG12" s="158"/>
      <c r="KXH12" s="158"/>
      <c r="KXI12" s="158"/>
      <c r="KXJ12" s="158"/>
      <c r="KXK12" s="158"/>
      <c r="KXL12" s="158"/>
      <c r="KXM12" s="158"/>
      <c r="KXN12" s="158"/>
      <c r="KXO12" s="158"/>
      <c r="KXP12" s="158"/>
      <c r="KXQ12" s="158"/>
      <c r="KXR12" s="158"/>
      <c r="KXS12" s="158"/>
      <c r="KXT12" s="158"/>
      <c r="KXU12" s="158"/>
      <c r="KXV12" s="158"/>
      <c r="KXW12" s="158"/>
      <c r="KXX12" s="158"/>
      <c r="KXY12" s="158"/>
      <c r="KXZ12" s="158"/>
      <c r="KYA12" s="158"/>
      <c r="KYB12" s="158"/>
      <c r="KYC12" s="158"/>
      <c r="KYD12" s="158"/>
      <c r="KYE12" s="158"/>
      <c r="KYF12" s="158"/>
      <c r="KYG12" s="158"/>
      <c r="KYH12" s="158"/>
      <c r="KYI12" s="158"/>
      <c r="KYJ12" s="158"/>
      <c r="KYK12" s="158"/>
      <c r="KYL12" s="158"/>
      <c r="KYM12" s="158"/>
      <c r="KYN12" s="158"/>
      <c r="KYO12" s="158"/>
      <c r="KYP12" s="158"/>
      <c r="KYQ12" s="158"/>
      <c r="KYR12" s="158"/>
      <c r="KYS12" s="158"/>
      <c r="KYT12" s="158"/>
      <c r="KYU12" s="158"/>
      <c r="KYV12" s="158"/>
      <c r="KYW12" s="158"/>
      <c r="KYX12" s="158"/>
      <c r="KYY12" s="158"/>
      <c r="KYZ12" s="158"/>
      <c r="KZA12" s="158"/>
      <c r="KZB12" s="158"/>
      <c r="KZC12" s="158"/>
      <c r="KZD12" s="158"/>
      <c r="KZE12" s="158"/>
      <c r="KZF12" s="158"/>
      <c r="KZG12" s="158"/>
      <c r="KZH12" s="158"/>
      <c r="KZI12" s="158"/>
      <c r="KZJ12" s="158"/>
      <c r="KZK12" s="158"/>
      <c r="KZL12" s="158"/>
      <c r="KZM12" s="158"/>
      <c r="KZN12" s="158"/>
      <c r="KZO12" s="158"/>
      <c r="KZP12" s="158"/>
      <c r="KZQ12" s="158"/>
      <c r="KZR12" s="158"/>
      <c r="KZS12" s="158"/>
      <c r="KZT12" s="158"/>
      <c r="KZU12" s="158"/>
      <c r="KZV12" s="158"/>
      <c r="KZW12" s="158"/>
      <c r="KZX12" s="158"/>
      <c r="KZY12" s="158"/>
      <c r="KZZ12" s="158"/>
      <c r="LAA12" s="158"/>
      <c r="LAB12" s="158"/>
      <c r="LAC12" s="158"/>
      <c r="LAD12" s="158"/>
      <c r="LAE12" s="158"/>
      <c r="LAF12" s="158"/>
      <c r="LAG12" s="158"/>
      <c r="LAH12" s="158"/>
      <c r="LAI12" s="158"/>
      <c r="LAJ12" s="158"/>
      <c r="LAK12" s="158"/>
      <c r="LAL12" s="158"/>
      <c r="LAM12" s="158"/>
      <c r="LAN12" s="158"/>
      <c r="LAO12" s="158"/>
      <c r="LAP12" s="158"/>
      <c r="LAQ12" s="158"/>
      <c r="LAR12" s="158"/>
      <c r="LAS12" s="158"/>
      <c r="LAT12" s="158"/>
      <c r="LAU12" s="158"/>
      <c r="LAV12" s="158"/>
      <c r="LAW12" s="158"/>
      <c r="LAX12" s="158"/>
      <c r="LAY12" s="158"/>
      <c r="LAZ12" s="158"/>
      <c r="LBA12" s="158"/>
      <c r="LBB12" s="158"/>
      <c r="LBC12" s="158"/>
      <c r="LBD12" s="158"/>
      <c r="LBE12" s="158"/>
      <c r="LBF12" s="158"/>
      <c r="LBG12" s="158"/>
      <c r="LBH12" s="158"/>
      <c r="LBI12" s="158"/>
      <c r="LBJ12" s="158"/>
      <c r="LBK12" s="158"/>
      <c r="LBL12" s="158"/>
      <c r="LBM12" s="158"/>
      <c r="LBN12" s="158"/>
      <c r="LBO12" s="158"/>
      <c r="LBP12" s="158"/>
      <c r="LBQ12" s="158"/>
      <c r="LBR12" s="158"/>
      <c r="LBS12" s="158"/>
      <c r="LBT12" s="158"/>
      <c r="LBU12" s="158"/>
      <c r="LBV12" s="158"/>
      <c r="LBW12" s="158"/>
      <c r="LBX12" s="158"/>
      <c r="LBY12" s="158"/>
      <c r="LBZ12" s="158"/>
      <c r="LCA12" s="158"/>
      <c r="LCB12" s="158"/>
      <c r="LCC12" s="158"/>
      <c r="LCD12" s="158"/>
      <c r="LCE12" s="158"/>
      <c r="LCF12" s="158"/>
      <c r="LCG12" s="158"/>
      <c r="LCH12" s="158"/>
      <c r="LCI12" s="158"/>
      <c r="LCJ12" s="158"/>
      <c r="LCK12" s="158"/>
      <c r="LCL12" s="158"/>
      <c r="LCM12" s="158"/>
      <c r="LCN12" s="158"/>
      <c r="LCO12" s="158"/>
      <c r="LCP12" s="158"/>
      <c r="LCQ12" s="158"/>
      <c r="LCR12" s="158"/>
      <c r="LCS12" s="158"/>
      <c r="LCT12" s="158"/>
      <c r="LCU12" s="158"/>
      <c r="LCV12" s="158"/>
      <c r="LCW12" s="158"/>
      <c r="LCX12" s="158"/>
      <c r="LCY12" s="158"/>
      <c r="LCZ12" s="158"/>
      <c r="LDA12" s="158"/>
      <c r="LDB12" s="158"/>
      <c r="LDC12" s="158"/>
      <c r="LDD12" s="158"/>
      <c r="LDE12" s="158"/>
      <c r="LDF12" s="158"/>
      <c r="LDG12" s="158"/>
      <c r="LDH12" s="158"/>
      <c r="LDI12" s="158"/>
      <c r="LDJ12" s="158"/>
      <c r="LDK12" s="158"/>
      <c r="LDL12" s="158"/>
      <c r="LDM12" s="158"/>
      <c r="LDN12" s="158"/>
      <c r="LDO12" s="158"/>
      <c r="LDP12" s="158"/>
      <c r="LDQ12" s="158"/>
      <c r="LDR12" s="158"/>
      <c r="LDS12" s="158"/>
      <c r="LDT12" s="158"/>
      <c r="LDU12" s="158"/>
      <c r="LDV12" s="158"/>
      <c r="LDW12" s="158"/>
      <c r="LDX12" s="158"/>
      <c r="LDY12" s="158"/>
      <c r="LDZ12" s="158"/>
      <c r="LEA12" s="158"/>
      <c r="LEB12" s="158"/>
      <c r="LEC12" s="158"/>
      <c r="LED12" s="158"/>
      <c r="LEE12" s="158"/>
      <c r="LEF12" s="158"/>
      <c r="LEG12" s="158"/>
      <c r="LEH12" s="158"/>
      <c r="LEI12" s="158"/>
      <c r="LEJ12" s="158"/>
      <c r="LEK12" s="158"/>
      <c r="LEL12" s="158"/>
      <c r="LEM12" s="158"/>
      <c r="LEN12" s="158"/>
      <c r="LEO12" s="158"/>
      <c r="LEP12" s="158"/>
      <c r="LEQ12" s="158"/>
      <c r="LER12" s="158"/>
      <c r="LES12" s="158"/>
      <c r="LET12" s="158"/>
      <c r="LEU12" s="158"/>
      <c r="LEV12" s="158"/>
      <c r="LEW12" s="158"/>
      <c r="LEX12" s="158"/>
      <c r="LEY12" s="158"/>
      <c r="LEZ12" s="158"/>
      <c r="LFA12" s="158"/>
      <c r="LFB12" s="158"/>
      <c r="LFC12" s="158"/>
      <c r="LFD12" s="158"/>
      <c r="LFE12" s="158"/>
      <c r="LFF12" s="158"/>
      <c r="LFG12" s="158"/>
      <c r="LFH12" s="158"/>
      <c r="LFI12" s="158"/>
      <c r="LFJ12" s="158"/>
      <c r="LFK12" s="158"/>
      <c r="LFL12" s="158"/>
      <c r="LFM12" s="158"/>
      <c r="LFN12" s="158"/>
      <c r="LFO12" s="158"/>
      <c r="LFP12" s="158"/>
      <c r="LFQ12" s="158"/>
      <c r="LFR12" s="158"/>
      <c r="LFS12" s="158"/>
      <c r="LFT12" s="158"/>
      <c r="LFU12" s="158"/>
      <c r="LFV12" s="158"/>
      <c r="LFW12" s="158"/>
      <c r="LFX12" s="158"/>
      <c r="LFY12" s="158"/>
      <c r="LFZ12" s="158"/>
      <c r="LGA12" s="158"/>
      <c r="LGB12" s="158"/>
      <c r="LGC12" s="158"/>
      <c r="LGD12" s="158"/>
      <c r="LGE12" s="158"/>
      <c r="LGF12" s="158"/>
      <c r="LGG12" s="158"/>
      <c r="LGH12" s="158"/>
      <c r="LGI12" s="158"/>
      <c r="LGJ12" s="158"/>
      <c r="LGK12" s="158"/>
      <c r="LGL12" s="158"/>
      <c r="LGM12" s="158"/>
      <c r="LGN12" s="158"/>
      <c r="LGO12" s="158"/>
      <c r="LGP12" s="158"/>
      <c r="LGQ12" s="158"/>
      <c r="LGR12" s="158"/>
      <c r="LGS12" s="158"/>
      <c r="LGT12" s="158"/>
      <c r="LGU12" s="158"/>
      <c r="LGV12" s="158"/>
      <c r="LGW12" s="158"/>
      <c r="LGX12" s="158"/>
      <c r="LGY12" s="158"/>
      <c r="LGZ12" s="158"/>
      <c r="LHA12" s="158"/>
      <c r="LHB12" s="158"/>
      <c r="LHC12" s="158"/>
      <c r="LHD12" s="158"/>
      <c r="LHE12" s="158"/>
      <c r="LHF12" s="158"/>
      <c r="LHG12" s="158"/>
      <c r="LHH12" s="158"/>
      <c r="LHI12" s="158"/>
      <c r="LHJ12" s="158"/>
      <c r="LHK12" s="158"/>
      <c r="LHL12" s="158"/>
      <c r="LHM12" s="158"/>
      <c r="LHN12" s="158"/>
      <c r="LHO12" s="158"/>
      <c r="LHP12" s="158"/>
      <c r="LHQ12" s="158"/>
      <c r="LHR12" s="158"/>
      <c r="LHS12" s="158"/>
      <c r="LHT12" s="158"/>
      <c r="LHU12" s="158"/>
      <c r="LHV12" s="158"/>
      <c r="LHW12" s="158"/>
      <c r="LHX12" s="158"/>
      <c r="LHY12" s="158"/>
      <c r="LHZ12" s="158"/>
      <c r="LIA12" s="158"/>
      <c r="LIB12" s="158"/>
      <c r="LIC12" s="158"/>
      <c r="LID12" s="158"/>
      <c r="LIE12" s="158"/>
      <c r="LIF12" s="158"/>
      <c r="LIG12" s="158"/>
      <c r="LIH12" s="158"/>
      <c r="LII12" s="158"/>
      <c r="LIJ12" s="158"/>
      <c r="LIK12" s="158"/>
      <c r="LIL12" s="158"/>
      <c r="LIM12" s="158"/>
      <c r="LIN12" s="158"/>
      <c r="LIO12" s="158"/>
      <c r="LIP12" s="158"/>
      <c r="LIQ12" s="158"/>
      <c r="LIR12" s="158"/>
      <c r="LIS12" s="158"/>
      <c r="LIT12" s="158"/>
      <c r="LIU12" s="158"/>
      <c r="LIV12" s="158"/>
      <c r="LIW12" s="158"/>
      <c r="LIX12" s="158"/>
      <c r="LIY12" s="158"/>
      <c r="LIZ12" s="158"/>
      <c r="LJA12" s="158"/>
      <c r="LJB12" s="158"/>
      <c r="LJC12" s="158"/>
      <c r="LJD12" s="158"/>
      <c r="LJE12" s="158"/>
      <c r="LJF12" s="158"/>
      <c r="LJG12" s="158"/>
      <c r="LJH12" s="158"/>
      <c r="LJI12" s="158"/>
      <c r="LJJ12" s="158"/>
      <c r="LJK12" s="158"/>
      <c r="LJL12" s="158"/>
      <c r="LJM12" s="158"/>
      <c r="LJN12" s="158"/>
      <c r="LJO12" s="158"/>
      <c r="LJP12" s="158"/>
      <c r="LJQ12" s="158"/>
      <c r="LJR12" s="158"/>
      <c r="LJS12" s="158"/>
      <c r="LJT12" s="158"/>
      <c r="LJU12" s="158"/>
      <c r="LJV12" s="158"/>
      <c r="LJW12" s="158"/>
      <c r="LJX12" s="158"/>
      <c r="LJY12" s="158"/>
      <c r="LJZ12" s="158"/>
      <c r="LKA12" s="158"/>
      <c r="LKB12" s="158"/>
      <c r="LKC12" s="158"/>
      <c r="LKD12" s="158"/>
      <c r="LKE12" s="158"/>
      <c r="LKF12" s="158"/>
      <c r="LKG12" s="158"/>
      <c r="LKH12" s="158"/>
      <c r="LKI12" s="158"/>
      <c r="LKJ12" s="158"/>
      <c r="LKK12" s="158"/>
      <c r="LKL12" s="158"/>
      <c r="LKM12" s="158"/>
      <c r="LKN12" s="158"/>
      <c r="LKO12" s="158"/>
      <c r="LKP12" s="158"/>
      <c r="LKQ12" s="158"/>
      <c r="LKR12" s="158"/>
      <c r="LKS12" s="158"/>
      <c r="LKT12" s="158"/>
      <c r="LKU12" s="158"/>
      <c r="LKV12" s="158"/>
      <c r="LKW12" s="158"/>
      <c r="LKX12" s="158"/>
      <c r="LKY12" s="158"/>
      <c r="LKZ12" s="158"/>
      <c r="LLA12" s="158"/>
      <c r="LLB12" s="158"/>
      <c r="LLC12" s="158"/>
      <c r="LLD12" s="158"/>
      <c r="LLE12" s="158"/>
      <c r="LLF12" s="158"/>
      <c r="LLG12" s="158"/>
      <c r="LLH12" s="158"/>
      <c r="LLI12" s="158"/>
      <c r="LLJ12" s="158"/>
      <c r="LLK12" s="158"/>
      <c r="LLL12" s="158"/>
      <c r="LLM12" s="158"/>
      <c r="LLN12" s="158"/>
      <c r="LLO12" s="158"/>
      <c r="LLP12" s="158"/>
      <c r="LLQ12" s="158"/>
      <c r="LLR12" s="158"/>
      <c r="LLS12" s="158"/>
      <c r="LLT12" s="158"/>
      <c r="LLU12" s="158"/>
      <c r="LLV12" s="158"/>
      <c r="LLW12" s="158"/>
      <c r="LLX12" s="158"/>
      <c r="LLY12" s="158"/>
      <c r="LLZ12" s="158"/>
      <c r="LMA12" s="158"/>
      <c r="LMB12" s="158"/>
      <c r="LMC12" s="158"/>
      <c r="LMD12" s="158"/>
      <c r="LME12" s="158"/>
      <c r="LMF12" s="158"/>
      <c r="LMG12" s="158"/>
      <c r="LMH12" s="158"/>
      <c r="LMI12" s="158"/>
      <c r="LMJ12" s="158"/>
      <c r="LMK12" s="158"/>
      <c r="LML12" s="158"/>
      <c r="LMM12" s="158"/>
      <c r="LMN12" s="158"/>
      <c r="LMO12" s="158"/>
      <c r="LMP12" s="158"/>
      <c r="LMQ12" s="158"/>
      <c r="LMR12" s="158"/>
      <c r="LMS12" s="158"/>
      <c r="LMT12" s="158"/>
      <c r="LMU12" s="158"/>
      <c r="LMV12" s="158"/>
      <c r="LMW12" s="158"/>
      <c r="LMX12" s="158"/>
      <c r="LMY12" s="158"/>
      <c r="LMZ12" s="158"/>
      <c r="LNA12" s="158"/>
      <c r="LNB12" s="158"/>
      <c r="LNC12" s="158"/>
      <c r="LND12" s="158"/>
      <c r="LNE12" s="158"/>
      <c r="LNF12" s="158"/>
      <c r="LNG12" s="158"/>
      <c r="LNH12" s="158"/>
      <c r="LNI12" s="158"/>
      <c r="LNJ12" s="158"/>
      <c r="LNK12" s="158"/>
      <c r="LNL12" s="158"/>
      <c r="LNM12" s="158"/>
      <c r="LNN12" s="158"/>
      <c r="LNO12" s="158"/>
      <c r="LNP12" s="158"/>
      <c r="LNQ12" s="158"/>
      <c r="LNR12" s="158"/>
      <c r="LNS12" s="158"/>
      <c r="LNT12" s="158"/>
      <c r="LNU12" s="158"/>
      <c r="LNV12" s="158"/>
      <c r="LNW12" s="158"/>
      <c r="LNX12" s="158"/>
      <c r="LNY12" s="158"/>
      <c r="LNZ12" s="158"/>
      <c r="LOA12" s="158"/>
      <c r="LOB12" s="158"/>
      <c r="LOC12" s="158"/>
      <c r="LOD12" s="158"/>
      <c r="LOE12" s="158"/>
      <c r="LOF12" s="158"/>
      <c r="LOG12" s="158"/>
      <c r="LOH12" s="158"/>
      <c r="LOI12" s="158"/>
      <c r="LOJ12" s="158"/>
      <c r="LOK12" s="158"/>
      <c r="LOL12" s="158"/>
      <c r="LOM12" s="158"/>
      <c r="LON12" s="158"/>
      <c r="LOO12" s="158"/>
      <c r="LOP12" s="158"/>
      <c r="LOQ12" s="158"/>
      <c r="LOR12" s="158"/>
      <c r="LOS12" s="158"/>
      <c r="LOT12" s="158"/>
      <c r="LOU12" s="158"/>
      <c r="LOV12" s="158"/>
      <c r="LOW12" s="158"/>
      <c r="LOX12" s="158"/>
      <c r="LOY12" s="158"/>
      <c r="LOZ12" s="158"/>
      <c r="LPA12" s="158"/>
      <c r="LPB12" s="158"/>
      <c r="LPC12" s="158"/>
      <c r="LPD12" s="158"/>
      <c r="LPE12" s="158"/>
      <c r="LPF12" s="158"/>
      <c r="LPG12" s="158"/>
      <c r="LPH12" s="158"/>
      <c r="LPI12" s="158"/>
      <c r="LPJ12" s="158"/>
      <c r="LPK12" s="158"/>
      <c r="LPL12" s="158"/>
      <c r="LPM12" s="158"/>
      <c r="LPN12" s="158"/>
      <c r="LPO12" s="158"/>
      <c r="LPP12" s="158"/>
      <c r="LPQ12" s="158"/>
      <c r="LPR12" s="158"/>
      <c r="LPS12" s="158"/>
      <c r="LPT12" s="158"/>
      <c r="LPU12" s="158"/>
      <c r="LPV12" s="158"/>
      <c r="LPW12" s="158"/>
      <c r="LPX12" s="158"/>
      <c r="LPY12" s="158"/>
      <c r="LPZ12" s="158"/>
      <c r="LQA12" s="158"/>
      <c r="LQB12" s="158"/>
      <c r="LQC12" s="158"/>
      <c r="LQD12" s="158"/>
      <c r="LQE12" s="158"/>
      <c r="LQF12" s="158"/>
      <c r="LQG12" s="158"/>
      <c r="LQH12" s="158"/>
      <c r="LQI12" s="158"/>
      <c r="LQJ12" s="158"/>
      <c r="LQK12" s="158"/>
      <c r="LQL12" s="158"/>
      <c r="LQM12" s="158"/>
      <c r="LQN12" s="158"/>
      <c r="LQO12" s="158"/>
      <c r="LQP12" s="158"/>
      <c r="LQQ12" s="158"/>
      <c r="LQR12" s="158"/>
      <c r="LQS12" s="158"/>
      <c r="LQT12" s="158"/>
      <c r="LQU12" s="158"/>
      <c r="LQV12" s="158"/>
      <c r="LQW12" s="158"/>
      <c r="LQX12" s="158"/>
      <c r="LQY12" s="158"/>
      <c r="LQZ12" s="158"/>
      <c r="LRA12" s="158"/>
      <c r="LRB12" s="158"/>
      <c r="LRC12" s="158"/>
      <c r="LRD12" s="158"/>
      <c r="LRE12" s="158"/>
      <c r="LRF12" s="158"/>
      <c r="LRG12" s="158"/>
      <c r="LRH12" s="158"/>
      <c r="LRI12" s="158"/>
      <c r="LRJ12" s="158"/>
      <c r="LRK12" s="158"/>
      <c r="LRL12" s="158"/>
      <c r="LRM12" s="158"/>
      <c r="LRN12" s="158"/>
      <c r="LRO12" s="158"/>
      <c r="LRP12" s="158"/>
      <c r="LRQ12" s="158"/>
      <c r="LRR12" s="158"/>
      <c r="LRS12" s="158"/>
      <c r="LRT12" s="158"/>
      <c r="LRU12" s="158"/>
      <c r="LRV12" s="158"/>
      <c r="LRW12" s="158"/>
      <c r="LRX12" s="158"/>
      <c r="LRY12" s="158"/>
      <c r="LRZ12" s="158"/>
      <c r="LSA12" s="158"/>
      <c r="LSB12" s="158"/>
      <c r="LSC12" s="158"/>
      <c r="LSD12" s="158"/>
      <c r="LSE12" s="158"/>
      <c r="LSF12" s="158"/>
      <c r="LSG12" s="158"/>
      <c r="LSH12" s="158"/>
      <c r="LSI12" s="158"/>
      <c r="LSJ12" s="158"/>
      <c r="LSK12" s="158"/>
      <c r="LSL12" s="158"/>
      <c r="LSM12" s="158"/>
      <c r="LSN12" s="158"/>
      <c r="LSO12" s="158"/>
      <c r="LSP12" s="158"/>
      <c r="LSQ12" s="158"/>
      <c r="LSR12" s="158"/>
      <c r="LSS12" s="158"/>
      <c r="LST12" s="158"/>
      <c r="LSU12" s="158"/>
      <c r="LSV12" s="158"/>
      <c r="LSW12" s="158"/>
      <c r="LSX12" s="158"/>
      <c r="LSY12" s="158"/>
      <c r="LSZ12" s="158"/>
      <c r="LTA12" s="158"/>
      <c r="LTB12" s="158"/>
      <c r="LTC12" s="158"/>
      <c r="LTD12" s="158"/>
      <c r="LTE12" s="158"/>
      <c r="LTF12" s="158"/>
      <c r="LTG12" s="158"/>
      <c r="LTH12" s="158"/>
      <c r="LTI12" s="158"/>
      <c r="LTJ12" s="158"/>
      <c r="LTK12" s="158"/>
      <c r="LTL12" s="158"/>
      <c r="LTM12" s="158"/>
      <c r="LTN12" s="158"/>
      <c r="LTO12" s="158"/>
      <c r="LTP12" s="158"/>
      <c r="LTQ12" s="158"/>
      <c r="LTR12" s="158"/>
      <c r="LTS12" s="158"/>
      <c r="LTT12" s="158"/>
      <c r="LTU12" s="158"/>
      <c r="LTV12" s="158"/>
      <c r="LTW12" s="158"/>
      <c r="LTX12" s="158"/>
      <c r="LTY12" s="158"/>
      <c r="LTZ12" s="158"/>
      <c r="LUA12" s="158"/>
      <c r="LUB12" s="158"/>
      <c r="LUC12" s="158"/>
      <c r="LUD12" s="158"/>
      <c r="LUE12" s="158"/>
      <c r="LUF12" s="158"/>
      <c r="LUG12" s="158"/>
      <c r="LUH12" s="158"/>
      <c r="LUI12" s="158"/>
      <c r="LUJ12" s="158"/>
      <c r="LUK12" s="158"/>
      <c r="LUL12" s="158"/>
      <c r="LUM12" s="158"/>
      <c r="LUN12" s="158"/>
      <c r="LUO12" s="158"/>
      <c r="LUP12" s="158"/>
      <c r="LUQ12" s="158"/>
      <c r="LUR12" s="158"/>
      <c r="LUS12" s="158"/>
      <c r="LUT12" s="158"/>
      <c r="LUU12" s="158"/>
      <c r="LUV12" s="158"/>
      <c r="LUW12" s="158"/>
      <c r="LUX12" s="158"/>
      <c r="LUY12" s="158"/>
      <c r="LUZ12" s="158"/>
      <c r="LVA12" s="158"/>
      <c r="LVB12" s="158"/>
      <c r="LVC12" s="158"/>
      <c r="LVD12" s="158"/>
      <c r="LVE12" s="158"/>
      <c r="LVF12" s="158"/>
      <c r="LVG12" s="158"/>
      <c r="LVH12" s="158"/>
      <c r="LVI12" s="158"/>
      <c r="LVJ12" s="158"/>
      <c r="LVK12" s="158"/>
      <c r="LVL12" s="158"/>
      <c r="LVM12" s="158"/>
      <c r="LVN12" s="158"/>
      <c r="LVO12" s="158"/>
      <c r="LVP12" s="158"/>
      <c r="LVQ12" s="158"/>
      <c r="LVR12" s="158"/>
      <c r="LVS12" s="158"/>
      <c r="LVT12" s="158"/>
      <c r="LVU12" s="158"/>
      <c r="LVV12" s="158"/>
      <c r="LVW12" s="158"/>
      <c r="LVX12" s="158"/>
      <c r="LVY12" s="158"/>
      <c r="LVZ12" s="158"/>
      <c r="LWA12" s="158"/>
      <c r="LWB12" s="158"/>
      <c r="LWC12" s="158"/>
      <c r="LWD12" s="158"/>
      <c r="LWE12" s="158"/>
      <c r="LWF12" s="158"/>
      <c r="LWG12" s="158"/>
      <c r="LWH12" s="158"/>
      <c r="LWI12" s="158"/>
      <c r="LWJ12" s="158"/>
      <c r="LWK12" s="158"/>
      <c r="LWL12" s="158"/>
      <c r="LWM12" s="158"/>
      <c r="LWN12" s="158"/>
      <c r="LWO12" s="158"/>
      <c r="LWP12" s="158"/>
      <c r="LWQ12" s="158"/>
      <c r="LWR12" s="158"/>
      <c r="LWS12" s="158"/>
      <c r="LWT12" s="158"/>
      <c r="LWU12" s="158"/>
      <c r="LWV12" s="158"/>
      <c r="LWW12" s="158"/>
      <c r="LWX12" s="158"/>
      <c r="LWY12" s="158"/>
      <c r="LWZ12" s="158"/>
      <c r="LXA12" s="158"/>
      <c r="LXB12" s="158"/>
      <c r="LXC12" s="158"/>
      <c r="LXD12" s="158"/>
      <c r="LXE12" s="158"/>
      <c r="LXF12" s="158"/>
      <c r="LXG12" s="158"/>
      <c r="LXH12" s="158"/>
      <c r="LXI12" s="158"/>
      <c r="LXJ12" s="158"/>
      <c r="LXK12" s="158"/>
      <c r="LXL12" s="158"/>
      <c r="LXM12" s="158"/>
      <c r="LXN12" s="158"/>
      <c r="LXO12" s="158"/>
      <c r="LXP12" s="158"/>
      <c r="LXQ12" s="158"/>
      <c r="LXR12" s="158"/>
      <c r="LXS12" s="158"/>
      <c r="LXT12" s="158"/>
      <c r="LXU12" s="158"/>
      <c r="LXV12" s="158"/>
      <c r="LXW12" s="158"/>
      <c r="LXX12" s="158"/>
      <c r="LXY12" s="158"/>
      <c r="LXZ12" s="158"/>
      <c r="LYA12" s="158"/>
      <c r="LYB12" s="158"/>
      <c r="LYC12" s="158"/>
      <c r="LYD12" s="158"/>
      <c r="LYE12" s="158"/>
      <c r="LYF12" s="158"/>
      <c r="LYG12" s="158"/>
      <c r="LYH12" s="158"/>
      <c r="LYI12" s="158"/>
      <c r="LYJ12" s="158"/>
      <c r="LYK12" s="158"/>
      <c r="LYL12" s="158"/>
      <c r="LYM12" s="158"/>
      <c r="LYN12" s="158"/>
      <c r="LYO12" s="158"/>
      <c r="LYP12" s="158"/>
      <c r="LYQ12" s="158"/>
      <c r="LYR12" s="158"/>
      <c r="LYS12" s="158"/>
      <c r="LYT12" s="158"/>
      <c r="LYU12" s="158"/>
      <c r="LYV12" s="158"/>
      <c r="LYW12" s="158"/>
      <c r="LYX12" s="158"/>
      <c r="LYY12" s="158"/>
      <c r="LYZ12" s="158"/>
      <c r="LZA12" s="158"/>
      <c r="LZB12" s="158"/>
      <c r="LZC12" s="158"/>
      <c r="LZD12" s="158"/>
      <c r="LZE12" s="158"/>
      <c r="LZF12" s="158"/>
      <c r="LZG12" s="158"/>
      <c r="LZH12" s="158"/>
      <c r="LZI12" s="158"/>
      <c r="LZJ12" s="158"/>
      <c r="LZK12" s="158"/>
      <c r="LZL12" s="158"/>
      <c r="LZM12" s="158"/>
      <c r="LZN12" s="158"/>
      <c r="LZO12" s="158"/>
      <c r="LZP12" s="158"/>
      <c r="LZQ12" s="158"/>
      <c r="LZR12" s="158"/>
      <c r="LZS12" s="158"/>
      <c r="LZT12" s="158"/>
      <c r="LZU12" s="158"/>
      <c r="LZV12" s="158"/>
      <c r="LZW12" s="158"/>
      <c r="LZX12" s="158"/>
      <c r="LZY12" s="158"/>
      <c r="LZZ12" s="158"/>
      <c r="MAA12" s="158"/>
      <c r="MAB12" s="158"/>
      <c r="MAC12" s="158"/>
      <c r="MAD12" s="158"/>
      <c r="MAE12" s="158"/>
      <c r="MAF12" s="158"/>
      <c r="MAG12" s="158"/>
      <c r="MAH12" s="158"/>
      <c r="MAI12" s="158"/>
      <c r="MAJ12" s="158"/>
      <c r="MAK12" s="158"/>
      <c r="MAL12" s="158"/>
      <c r="MAM12" s="158"/>
      <c r="MAN12" s="158"/>
      <c r="MAO12" s="158"/>
      <c r="MAP12" s="158"/>
      <c r="MAQ12" s="158"/>
      <c r="MAR12" s="158"/>
      <c r="MAS12" s="158"/>
      <c r="MAT12" s="158"/>
      <c r="MAU12" s="158"/>
      <c r="MAV12" s="158"/>
      <c r="MAW12" s="158"/>
      <c r="MAX12" s="158"/>
      <c r="MAY12" s="158"/>
      <c r="MAZ12" s="158"/>
      <c r="MBA12" s="158"/>
      <c r="MBB12" s="158"/>
      <c r="MBC12" s="158"/>
      <c r="MBD12" s="158"/>
      <c r="MBE12" s="158"/>
      <c r="MBF12" s="158"/>
      <c r="MBG12" s="158"/>
      <c r="MBH12" s="158"/>
      <c r="MBI12" s="158"/>
      <c r="MBJ12" s="158"/>
      <c r="MBK12" s="158"/>
      <c r="MBL12" s="158"/>
      <c r="MBM12" s="158"/>
      <c r="MBN12" s="158"/>
      <c r="MBO12" s="158"/>
      <c r="MBP12" s="158"/>
      <c r="MBQ12" s="158"/>
      <c r="MBR12" s="158"/>
      <c r="MBS12" s="158"/>
      <c r="MBT12" s="158"/>
      <c r="MBU12" s="158"/>
      <c r="MBV12" s="158"/>
      <c r="MBW12" s="158"/>
      <c r="MBX12" s="158"/>
      <c r="MBY12" s="158"/>
      <c r="MBZ12" s="158"/>
      <c r="MCA12" s="158"/>
      <c r="MCB12" s="158"/>
      <c r="MCC12" s="158"/>
      <c r="MCD12" s="158"/>
      <c r="MCE12" s="158"/>
      <c r="MCF12" s="158"/>
      <c r="MCG12" s="158"/>
      <c r="MCH12" s="158"/>
      <c r="MCI12" s="158"/>
      <c r="MCJ12" s="158"/>
      <c r="MCK12" s="158"/>
      <c r="MCL12" s="158"/>
      <c r="MCM12" s="158"/>
      <c r="MCN12" s="158"/>
      <c r="MCO12" s="158"/>
      <c r="MCP12" s="158"/>
      <c r="MCQ12" s="158"/>
      <c r="MCR12" s="158"/>
      <c r="MCS12" s="158"/>
      <c r="MCT12" s="158"/>
      <c r="MCU12" s="158"/>
      <c r="MCV12" s="158"/>
      <c r="MCW12" s="158"/>
      <c r="MCX12" s="158"/>
      <c r="MCY12" s="158"/>
      <c r="MCZ12" s="158"/>
      <c r="MDA12" s="158"/>
      <c r="MDB12" s="158"/>
      <c r="MDC12" s="158"/>
      <c r="MDD12" s="158"/>
      <c r="MDE12" s="158"/>
      <c r="MDF12" s="158"/>
      <c r="MDG12" s="158"/>
      <c r="MDH12" s="158"/>
      <c r="MDI12" s="158"/>
      <c r="MDJ12" s="158"/>
      <c r="MDK12" s="158"/>
      <c r="MDL12" s="158"/>
      <c r="MDM12" s="158"/>
      <c r="MDN12" s="158"/>
      <c r="MDO12" s="158"/>
      <c r="MDP12" s="158"/>
      <c r="MDQ12" s="158"/>
      <c r="MDR12" s="158"/>
      <c r="MDS12" s="158"/>
      <c r="MDT12" s="158"/>
      <c r="MDU12" s="158"/>
      <c r="MDV12" s="158"/>
      <c r="MDW12" s="158"/>
      <c r="MDX12" s="158"/>
      <c r="MDY12" s="158"/>
      <c r="MDZ12" s="158"/>
      <c r="MEA12" s="158"/>
      <c r="MEB12" s="158"/>
      <c r="MEC12" s="158"/>
      <c r="MED12" s="158"/>
      <c r="MEE12" s="158"/>
      <c r="MEF12" s="158"/>
      <c r="MEG12" s="158"/>
      <c r="MEH12" s="158"/>
      <c r="MEI12" s="158"/>
      <c r="MEJ12" s="158"/>
      <c r="MEK12" s="158"/>
      <c r="MEL12" s="158"/>
      <c r="MEM12" s="158"/>
      <c r="MEN12" s="158"/>
      <c r="MEO12" s="158"/>
      <c r="MEP12" s="158"/>
      <c r="MEQ12" s="158"/>
      <c r="MER12" s="158"/>
      <c r="MES12" s="158"/>
      <c r="MET12" s="158"/>
      <c r="MEU12" s="158"/>
      <c r="MEV12" s="158"/>
      <c r="MEW12" s="158"/>
      <c r="MEX12" s="158"/>
      <c r="MEY12" s="158"/>
      <c r="MEZ12" s="158"/>
      <c r="MFA12" s="158"/>
      <c r="MFB12" s="158"/>
      <c r="MFC12" s="158"/>
      <c r="MFD12" s="158"/>
      <c r="MFE12" s="158"/>
      <c r="MFF12" s="158"/>
      <c r="MFG12" s="158"/>
      <c r="MFH12" s="158"/>
      <c r="MFI12" s="158"/>
      <c r="MFJ12" s="158"/>
      <c r="MFK12" s="158"/>
      <c r="MFL12" s="158"/>
      <c r="MFM12" s="158"/>
      <c r="MFN12" s="158"/>
      <c r="MFO12" s="158"/>
      <c r="MFP12" s="158"/>
      <c r="MFQ12" s="158"/>
      <c r="MFR12" s="158"/>
      <c r="MFS12" s="158"/>
      <c r="MFT12" s="158"/>
      <c r="MFU12" s="158"/>
      <c r="MFV12" s="158"/>
      <c r="MFW12" s="158"/>
      <c r="MFX12" s="158"/>
      <c r="MFY12" s="158"/>
      <c r="MFZ12" s="158"/>
      <c r="MGA12" s="158"/>
      <c r="MGB12" s="158"/>
      <c r="MGC12" s="158"/>
      <c r="MGD12" s="158"/>
      <c r="MGE12" s="158"/>
      <c r="MGF12" s="158"/>
      <c r="MGG12" s="158"/>
      <c r="MGH12" s="158"/>
      <c r="MGI12" s="158"/>
      <c r="MGJ12" s="158"/>
      <c r="MGK12" s="158"/>
      <c r="MGL12" s="158"/>
      <c r="MGM12" s="158"/>
      <c r="MGN12" s="158"/>
      <c r="MGO12" s="158"/>
      <c r="MGP12" s="158"/>
      <c r="MGQ12" s="158"/>
      <c r="MGR12" s="158"/>
      <c r="MGS12" s="158"/>
      <c r="MGT12" s="158"/>
      <c r="MGU12" s="158"/>
      <c r="MGV12" s="158"/>
      <c r="MGW12" s="158"/>
      <c r="MGX12" s="158"/>
      <c r="MGY12" s="158"/>
      <c r="MGZ12" s="158"/>
      <c r="MHA12" s="158"/>
      <c r="MHB12" s="158"/>
      <c r="MHC12" s="158"/>
      <c r="MHD12" s="158"/>
      <c r="MHE12" s="158"/>
      <c r="MHF12" s="158"/>
      <c r="MHG12" s="158"/>
      <c r="MHH12" s="158"/>
      <c r="MHI12" s="158"/>
      <c r="MHJ12" s="158"/>
      <c r="MHK12" s="158"/>
      <c r="MHL12" s="158"/>
      <c r="MHM12" s="158"/>
      <c r="MHN12" s="158"/>
      <c r="MHO12" s="158"/>
      <c r="MHP12" s="158"/>
      <c r="MHQ12" s="158"/>
      <c r="MHR12" s="158"/>
      <c r="MHS12" s="158"/>
      <c r="MHT12" s="158"/>
      <c r="MHU12" s="158"/>
      <c r="MHV12" s="158"/>
      <c r="MHW12" s="158"/>
      <c r="MHX12" s="158"/>
      <c r="MHY12" s="158"/>
      <c r="MHZ12" s="158"/>
      <c r="MIA12" s="158"/>
      <c r="MIB12" s="158"/>
      <c r="MIC12" s="158"/>
      <c r="MID12" s="158"/>
      <c r="MIE12" s="158"/>
      <c r="MIF12" s="158"/>
      <c r="MIG12" s="158"/>
      <c r="MIH12" s="158"/>
      <c r="MII12" s="158"/>
      <c r="MIJ12" s="158"/>
      <c r="MIK12" s="158"/>
      <c r="MIL12" s="158"/>
      <c r="MIM12" s="158"/>
      <c r="MIN12" s="158"/>
      <c r="MIO12" s="158"/>
      <c r="MIP12" s="158"/>
      <c r="MIQ12" s="158"/>
      <c r="MIR12" s="158"/>
      <c r="MIS12" s="158"/>
      <c r="MIT12" s="158"/>
      <c r="MIU12" s="158"/>
      <c r="MIV12" s="158"/>
      <c r="MIW12" s="158"/>
      <c r="MIX12" s="158"/>
      <c r="MIY12" s="158"/>
      <c r="MIZ12" s="158"/>
      <c r="MJA12" s="158"/>
      <c r="MJB12" s="158"/>
      <c r="MJC12" s="158"/>
      <c r="MJD12" s="158"/>
      <c r="MJE12" s="158"/>
      <c r="MJF12" s="158"/>
      <c r="MJG12" s="158"/>
      <c r="MJH12" s="158"/>
      <c r="MJI12" s="158"/>
      <c r="MJJ12" s="158"/>
      <c r="MJK12" s="158"/>
      <c r="MJL12" s="158"/>
      <c r="MJM12" s="158"/>
      <c r="MJN12" s="158"/>
      <c r="MJO12" s="158"/>
      <c r="MJP12" s="158"/>
      <c r="MJQ12" s="158"/>
      <c r="MJR12" s="158"/>
      <c r="MJS12" s="158"/>
      <c r="MJT12" s="158"/>
      <c r="MJU12" s="158"/>
      <c r="MJV12" s="158"/>
      <c r="MJW12" s="158"/>
      <c r="MJX12" s="158"/>
      <c r="MJY12" s="158"/>
      <c r="MJZ12" s="158"/>
      <c r="MKA12" s="158"/>
      <c r="MKB12" s="158"/>
      <c r="MKC12" s="158"/>
      <c r="MKD12" s="158"/>
      <c r="MKE12" s="158"/>
      <c r="MKF12" s="158"/>
      <c r="MKG12" s="158"/>
      <c r="MKH12" s="158"/>
      <c r="MKI12" s="158"/>
      <c r="MKJ12" s="158"/>
      <c r="MKK12" s="158"/>
      <c r="MKL12" s="158"/>
      <c r="MKM12" s="158"/>
      <c r="MKN12" s="158"/>
      <c r="MKO12" s="158"/>
      <c r="MKP12" s="158"/>
      <c r="MKQ12" s="158"/>
      <c r="MKR12" s="158"/>
      <c r="MKS12" s="158"/>
      <c r="MKT12" s="158"/>
      <c r="MKU12" s="158"/>
      <c r="MKV12" s="158"/>
      <c r="MKW12" s="158"/>
      <c r="MKX12" s="158"/>
      <c r="MKY12" s="158"/>
      <c r="MKZ12" s="158"/>
      <c r="MLA12" s="158"/>
      <c r="MLB12" s="158"/>
      <c r="MLC12" s="158"/>
      <c r="MLD12" s="158"/>
      <c r="MLE12" s="158"/>
      <c r="MLF12" s="158"/>
      <c r="MLG12" s="158"/>
      <c r="MLH12" s="158"/>
      <c r="MLI12" s="158"/>
      <c r="MLJ12" s="158"/>
      <c r="MLK12" s="158"/>
      <c r="MLL12" s="158"/>
      <c r="MLM12" s="158"/>
      <c r="MLN12" s="158"/>
      <c r="MLO12" s="158"/>
      <c r="MLP12" s="158"/>
      <c r="MLQ12" s="158"/>
      <c r="MLR12" s="158"/>
      <c r="MLS12" s="158"/>
      <c r="MLT12" s="158"/>
      <c r="MLU12" s="158"/>
      <c r="MLV12" s="158"/>
      <c r="MLW12" s="158"/>
      <c r="MLX12" s="158"/>
      <c r="MLY12" s="158"/>
      <c r="MLZ12" s="158"/>
      <c r="MMA12" s="158"/>
      <c r="MMB12" s="158"/>
      <c r="MMC12" s="158"/>
      <c r="MMD12" s="158"/>
      <c r="MME12" s="158"/>
      <c r="MMF12" s="158"/>
      <c r="MMG12" s="158"/>
      <c r="MMH12" s="158"/>
      <c r="MMI12" s="158"/>
      <c r="MMJ12" s="158"/>
      <c r="MMK12" s="158"/>
      <c r="MML12" s="158"/>
      <c r="MMM12" s="158"/>
      <c r="MMN12" s="158"/>
      <c r="MMO12" s="158"/>
      <c r="MMP12" s="158"/>
      <c r="MMQ12" s="158"/>
      <c r="MMR12" s="158"/>
      <c r="MMS12" s="158"/>
      <c r="MMT12" s="158"/>
      <c r="MMU12" s="158"/>
      <c r="MMV12" s="158"/>
      <c r="MMW12" s="158"/>
      <c r="MMX12" s="158"/>
      <c r="MMY12" s="158"/>
      <c r="MMZ12" s="158"/>
      <c r="MNA12" s="158"/>
      <c r="MNB12" s="158"/>
      <c r="MNC12" s="158"/>
      <c r="MND12" s="158"/>
      <c r="MNE12" s="158"/>
      <c r="MNF12" s="158"/>
      <c r="MNG12" s="158"/>
      <c r="MNH12" s="158"/>
      <c r="MNI12" s="158"/>
      <c r="MNJ12" s="158"/>
      <c r="MNK12" s="158"/>
      <c r="MNL12" s="158"/>
      <c r="MNM12" s="158"/>
      <c r="MNN12" s="158"/>
      <c r="MNO12" s="158"/>
      <c r="MNP12" s="158"/>
      <c r="MNQ12" s="158"/>
      <c r="MNR12" s="158"/>
      <c r="MNS12" s="158"/>
      <c r="MNT12" s="158"/>
      <c r="MNU12" s="158"/>
      <c r="MNV12" s="158"/>
      <c r="MNW12" s="158"/>
      <c r="MNX12" s="158"/>
      <c r="MNY12" s="158"/>
      <c r="MNZ12" s="158"/>
      <c r="MOA12" s="158"/>
      <c r="MOB12" s="158"/>
      <c r="MOC12" s="158"/>
      <c r="MOD12" s="158"/>
      <c r="MOE12" s="158"/>
      <c r="MOF12" s="158"/>
      <c r="MOG12" s="158"/>
      <c r="MOH12" s="158"/>
      <c r="MOI12" s="158"/>
      <c r="MOJ12" s="158"/>
      <c r="MOK12" s="158"/>
      <c r="MOL12" s="158"/>
      <c r="MOM12" s="158"/>
      <c r="MON12" s="158"/>
      <c r="MOO12" s="158"/>
      <c r="MOP12" s="158"/>
      <c r="MOQ12" s="158"/>
      <c r="MOR12" s="158"/>
      <c r="MOS12" s="158"/>
      <c r="MOT12" s="158"/>
      <c r="MOU12" s="158"/>
      <c r="MOV12" s="158"/>
      <c r="MOW12" s="158"/>
      <c r="MOX12" s="158"/>
      <c r="MOY12" s="158"/>
      <c r="MOZ12" s="158"/>
      <c r="MPA12" s="158"/>
      <c r="MPB12" s="158"/>
      <c r="MPC12" s="158"/>
      <c r="MPD12" s="158"/>
      <c r="MPE12" s="158"/>
      <c r="MPF12" s="158"/>
      <c r="MPG12" s="158"/>
      <c r="MPH12" s="158"/>
      <c r="MPI12" s="158"/>
      <c r="MPJ12" s="158"/>
      <c r="MPK12" s="158"/>
      <c r="MPL12" s="158"/>
      <c r="MPM12" s="158"/>
      <c r="MPN12" s="158"/>
      <c r="MPO12" s="158"/>
      <c r="MPP12" s="158"/>
      <c r="MPQ12" s="158"/>
      <c r="MPR12" s="158"/>
      <c r="MPS12" s="158"/>
      <c r="MPT12" s="158"/>
      <c r="MPU12" s="158"/>
      <c r="MPV12" s="158"/>
      <c r="MPW12" s="158"/>
      <c r="MPX12" s="158"/>
      <c r="MPY12" s="158"/>
      <c r="MPZ12" s="158"/>
      <c r="MQA12" s="158"/>
      <c r="MQB12" s="158"/>
      <c r="MQC12" s="158"/>
      <c r="MQD12" s="158"/>
      <c r="MQE12" s="158"/>
      <c r="MQF12" s="158"/>
      <c r="MQG12" s="158"/>
      <c r="MQH12" s="158"/>
      <c r="MQI12" s="158"/>
      <c r="MQJ12" s="158"/>
      <c r="MQK12" s="158"/>
      <c r="MQL12" s="158"/>
      <c r="MQM12" s="158"/>
      <c r="MQN12" s="158"/>
      <c r="MQO12" s="158"/>
      <c r="MQP12" s="158"/>
      <c r="MQQ12" s="158"/>
      <c r="MQR12" s="158"/>
      <c r="MQS12" s="158"/>
      <c r="MQT12" s="158"/>
      <c r="MQU12" s="158"/>
      <c r="MQV12" s="158"/>
      <c r="MQW12" s="158"/>
      <c r="MQX12" s="158"/>
      <c r="MQY12" s="158"/>
      <c r="MQZ12" s="158"/>
      <c r="MRA12" s="158"/>
      <c r="MRB12" s="158"/>
      <c r="MRC12" s="158"/>
      <c r="MRD12" s="158"/>
      <c r="MRE12" s="158"/>
      <c r="MRF12" s="158"/>
      <c r="MRG12" s="158"/>
      <c r="MRH12" s="158"/>
      <c r="MRI12" s="158"/>
      <c r="MRJ12" s="158"/>
      <c r="MRK12" s="158"/>
      <c r="MRL12" s="158"/>
      <c r="MRM12" s="158"/>
      <c r="MRN12" s="158"/>
      <c r="MRO12" s="158"/>
      <c r="MRP12" s="158"/>
      <c r="MRQ12" s="158"/>
      <c r="MRR12" s="158"/>
      <c r="MRS12" s="158"/>
      <c r="MRT12" s="158"/>
      <c r="MRU12" s="158"/>
      <c r="MRV12" s="158"/>
      <c r="MRW12" s="158"/>
      <c r="MRX12" s="158"/>
      <c r="MRY12" s="158"/>
      <c r="MRZ12" s="158"/>
      <c r="MSA12" s="158"/>
      <c r="MSB12" s="158"/>
      <c r="MSC12" s="158"/>
      <c r="MSD12" s="158"/>
      <c r="MSE12" s="158"/>
      <c r="MSF12" s="158"/>
      <c r="MSG12" s="158"/>
      <c r="MSH12" s="158"/>
      <c r="MSI12" s="158"/>
      <c r="MSJ12" s="158"/>
      <c r="MSK12" s="158"/>
      <c r="MSL12" s="158"/>
      <c r="MSM12" s="158"/>
      <c r="MSN12" s="158"/>
      <c r="MSO12" s="158"/>
      <c r="MSP12" s="158"/>
      <c r="MSQ12" s="158"/>
      <c r="MSR12" s="158"/>
      <c r="MSS12" s="158"/>
      <c r="MST12" s="158"/>
      <c r="MSU12" s="158"/>
      <c r="MSV12" s="158"/>
      <c r="MSW12" s="158"/>
      <c r="MSX12" s="158"/>
      <c r="MSY12" s="158"/>
      <c r="MSZ12" s="158"/>
      <c r="MTA12" s="158"/>
      <c r="MTB12" s="158"/>
      <c r="MTC12" s="158"/>
      <c r="MTD12" s="158"/>
      <c r="MTE12" s="158"/>
      <c r="MTF12" s="158"/>
      <c r="MTG12" s="158"/>
      <c r="MTH12" s="158"/>
      <c r="MTI12" s="158"/>
      <c r="MTJ12" s="158"/>
      <c r="MTK12" s="158"/>
      <c r="MTL12" s="158"/>
      <c r="MTM12" s="158"/>
      <c r="MTN12" s="158"/>
      <c r="MTO12" s="158"/>
      <c r="MTP12" s="158"/>
      <c r="MTQ12" s="158"/>
      <c r="MTR12" s="158"/>
      <c r="MTS12" s="158"/>
      <c r="MTT12" s="158"/>
      <c r="MTU12" s="158"/>
      <c r="MTV12" s="158"/>
      <c r="MTW12" s="158"/>
      <c r="MTX12" s="158"/>
      <c r="MTY12" s="158"/>
      <c r="MTZ12" s="158"/>
      <c r="MUA12" s="158"/>
      <c r="MUB12" s="158"/>
      <c r="MUC12" s="158"/>
      <c r="MUD12" s="158"/>
      <c r="MUE12" s="158"/>
      <c r="MUF12" s="158"/>
      <c r="MUG12" s="158"/>
      <c r="MUH12" s="158"/>
      <c r="MUI12" s="158"/>
      <c r="MUJ12" s="158"/>
      <c r="MUK12" s="158"/>
      <c r="MUL12" s="158"/>
      <c r="MUM12" s="158"/>
      <c r="MUN12" s="158"/>
      <c r="MUO12" s="158"/>
      <c r="MUP12" s="158"/>
      <c r="MUQ12" s="158"/>
      <c r="MUR12" s="158"/>
      <c r="MUS12" s="158"/>
      <c r="MUT12" s="158"/>
      <c r="MUU12" s="158"/>
      <c r="MUV12" s="158"/>
      <c r="MUW12" s="158"/>
      <c r="MUX12" s="158"/>
      <c r="MUY12" s="158"/>
      <c r="MUZ12" s="158"/>
      <c r="MVA12" s="158"/>
      <c r="MVB12" s="158"/>
      <c r="MVC12" s="158"/>
      <c r="MVD12" s="158"/>
      <c r="MVE12" s="158"/>
      <c r="MVF12" s="158"/>
      <c r="MVG12" s="158"/>
      <c r="MVH12" s="158"/>
      <c r="MVI12" s="158"/>
      <c r="MVJ12" s="158"/>
      <c r="MVK12" s="158"/>
      <c r="MVL12" s="158"/>
      <c r="MVM12" s="158"/>
      <c r="MVN12" s="158"/>
      <c r="MVO12" s="158"/>
      <c r="MVP12" s="158"/>
      <c r="MVQ12" s="158"/>
      <c r="MVR12" s="158"/>
      <c r="MVS12" s="158"/>
      <c r="MVT12" s="158"/>
      <c r="MVU12" s="158"/>
      <c r="MVV12" s="158"/>
      <c r="MVW12" s="158"/>
      <c r="MVX12" s="158"/>
      <c r="MVY12" s="158"/>
      <c r="MVZ12" s="158"/>
      <c r="MWA12" s="158"/>
      <c r="MWB12" s="158"/>
      <c r="MWC12" s="158"/>
      <c r="MWD12" s="158"/>
      <c r="MWE12" s="158"/>
      <c r="MWF12" s="158"/>
      <c r="MWG12" s="158"/>
      <c r="MWH12" s="158"/>
      <c r="MWI12" s="158"/>
      <c r="MWJ12" s="158"/>
      <c r="MWK12" s="158"/>
      <c r="MWL12" s="158"/>
      <c r="MWM12" s="158"/>
      <c r="MWN12" s="158"/>
      <c r="MWO12" s="158"/>
      <c r="MWP12" s="158"/>
      <c r="MWQ12" s="158"/>
      <c r="MWR12" s="158"/>
      <c r="MWS12" s="158"/>
      <c r="MWT12" s="158"/>
      <c r="MWU12" s="158"/>
      <c r="MWV12" s="158"/>
      <c r="MWW12" s="158"/>
      <c r="MWX12" s="158"/>
      <c r="MWY12" s="158"/>
      <c r="MWZ12" s="158"/>
      <c r="MXA12" s="158"/>
      <c r="MXB12" s="158"/>
      <c r="MXC12" s="158"/>
      <c r="MXD12" s="158"/>
      <c r="MXE12" s="158"/>
      <c r="MXF12" s="158"/>
      <c r="MXG12" s="158"/>
      <c r="MXH12" s="158"/>
      <c r="MXI12" s="158"/>
      <c r="MXJ12" s="158"/>
      <c r="MXK12" s="158"/>
      <c r="MXL12" s="158"/>
      <c r="MXM12" s="158"/>
      <c r="MXN12" s="158"/>
      <c r="MXO12" s="158"/>
      <c r="MXP12" s="158"/>
      <c r="MXQ12" s="158"/>
      <c r="MXR12" s="158"/>
      <c r="MXS12" s="158"/>
      <c r="MXT12" s="158"/>
      <c r="MXU12" s="158"/>
      <c r="MXV12" s="158"/>
      <c r="MXW12" s="158"/>
      <c r="MXX12" s="158"/>
      <c r="MXY12" s="158"/>
      <c r="MXZ12" s="158"/>
      <c r="MYA12" s="158"/>
      <c r="MYB12" s="158"/>
      <c r="MYC12" s="158"/>
      <c r="MYD12" s="158"/>
      <c r="MYE12" s="158"/>
      <c r="MYF12" s="158"/>
      <c r="MYG12" s="158"/>
      <c r="MYH12" s="158"/>
      <c r="MYI12" s="158"/>
      <c r="MYJ12" s="158"/>
      <c r="MYK12" s="158"/>
      <c r="MYL12" s="158"/>
      <c r="MYM12" s="158"/>
      <c r="MYN12" s="158"/>
      <c r="MYO12" s="158"/>
      <c r="MYP12" s="158"/>
      <c r="MYQ12" s="158"/>
      <c r="MYR12" s="158"/>
      <c r="MYS12" s="158"/>
      <c r="MYT12" s="158"/>
      <c r="MYU12" s="158"/>
      <c r="MYV12" s="158"/>
      <c r="MYW12" s="158"/>
      <c r="MYX12" s="158"/>
      <c r="MYY12" s="158"/>
      <c r="MYZ12" s="158"/>
      <c r="MZA12" s="158"/>
      <c r="MZB12" s="158"/>
      <c r="MZC12" s="158"/>
      <c r="MZD12" s="158"/>
      <c r="MZE12" s="158"/>
      <c r="MZF12" s="158"/>
      <c r="MZG12" s="158"/>
      <c r="MZH12" s="158"/>
      <c r="MZI12" s="158"/>
      <c r="MZJ12" s="158"/>
      <c r="MZK12" s="158"/>
      <c r="MZL12" s="158"/>
      <c r="MZM12" s="158"/>
      <c r="MZN12" s="158"/>
      <c r="MZO12" s="158"/>
      <c r="MZP12" s="158"/>
      <c r="MZQ12" s="158"/>
      <c r="MZR12" s="158"/>
      <c r="MZS12" s="158"/>
      <c r="MZT12" s="158"/>
      <c r="MZU12" s="158"/>
      <c r="MZV12" s="158"/>
      <c r="MZW12" s="158"/>
      <c r="MZX12" s="158"/>
      <c r="MZY12" s="158"/>
      <c r="MZZ12" s="158"/>
      <c r="NAA12" s="158"/>
      <c r="NAB12" s="158"/>
      <c r="NAC12" s="158"/>
      <c r="NAD12" s="158"/>
      <c r="NAE12" s="158"/>
      <c r="NAF12" s="158"/>
      <c r="NAG12" s="158"/>
      <c r="NAH12" s="158"/>
      <c r="NAI12" s="158"/>
      <c r="NAJ12" s="158"/>
      <c r="NAK12" s="158"/>
      <c r="NAL12" s="158"/>
      <c r="NAM12" s="158"/>
      <c r="NAN12" s="158"/>
      <c r="NAO12" s="158"/>
      <c r="NAP12" s="158"/>
      <c r="NAQ12" s="158"/>
      <c r="NAR12" s="158"/>
      <c r="NAS12" s="158"/>
      <c r="NAT12" s="158"/>
      <c r="NAU12" s="158"/>
      <c r="NAV12" s="158"/>
      <c r="NAW12" s="158"/>
      <c r="NAX12" s="158"/>
      <c r="NAY12" s="158"/>
      <c r="NAZ12" s="158"/>
      <c r="NBA12" s="158"/>
      <c r="NBB12" s="158"/>
      <c r="NBC12" s="158"/>
      <c r="NBD12" s="158"/>
      <c r="NBE12" s="158"/>
      <c r="NBF12" s="158"/>
      <c r="NBG12" s="158"/>
      <c r="NBH12" s="158"/>
      <c r="NBI12" s="158"/>
      <c r="NBJ12" s="158"/>
      <c r="NBK12" s="158"/>
      <c r="NBL12" s="158"/>
      <c r="NBM12" s="158"/>
      <c r="NBN12" s="158"/>
      <c r="NBO12" s="158"/>
      <c r="NBP12" s="158"/>
      <c r="NBQ12" s="158"/>
      <c r="NBR12" s="158"/>
      <c r="NBS12" s="158"/>
      <c r="NBT12" s="158"/>
      <c r="NBU12" s="158"/>
      <c r="NBV12" s="158"/>
      <c r="NBW12" s="158"/>
      <c r="NBX12" s="158"/>
      <c r="NBY12" s="158"/>
      <c r="NBZ12" s="158"/>
      <c r="NCA12" s="158"/>
      <c r="NCB12" s="158"/>
      <c r="NCC12" s="158"/>
      <c r="NCD12" s="158"/>
      <c r="NCE12" s="158"/>
      <c r="NCF12" s="158"/>
      <c r="NCG12" s="158"/>
      <c r="NCH12" s="158"/>
      <c r="NCI12" s="158"/>
      <c r="NCJ12" s="158"/>
      <c r="NCK12" s="158"/>
      <c r="NCL12" s="158"/>
      <c r="NCM12" s="158"/>
      <c r="NCN12" s="158"/>
      <c r="NCO12" s="158"/>
      <c r="NCP12" s="158"/>
      <c r="NCQ12" s="158"/>
      <c r="NCR12" s="158"/>
      <c r="NCS12" s="158"/>
      <c r="NCT12" s="158"/>
      <c r="NCU12" s="158"/>
      <c r="NCV12" s="158"/>
      <c r="NCW12" s="158"/>
      <c r="NCX12" s="158"/>
      <c r="NCY12" s="158"/>
      <c r="NCZ12" s="158"/>
      <c r="NDA12" s="158"/>
      <c r="NDB12" s="158"/>
      <c r="NDC12" s="158"/>
      <c r="NDD12" s="158"/>
      <c r="NDE12" s="158"/>
      <c r="NDF12" s="158"/>
      <c r="NDG12" s="158"/>
      <c r="NDH12" s="158"/>
      <c r="NDI12" s="158"/>
      <c r="NDJ12" s="158"/>
      <c r="NDK12" s="158"/>
      <c r="NDL12" s="158"/>
      <c r="NDM12" s="158"/>
      <c r="NDN12" s="158"/>
      <c r="NDO12" s="158"/>
      <c r="NDP12" s="158"/>
      <c r="NDQ12" s="158"/>
      <c r="NDR12" s="158"/>
      <c r="NDS12" s="158"/>
      <c r="NDT12" s="158"/>
      <c r="NDU12" s="158"/>
      <c r="NDV12" s="158"/>
      <c r="NDW12" s="158"/>
      <c r="NDX12" s="158"/>
      <c r="NDY12" s="158"/>
      <c r="NDZ12" s="158"/>
      <c r="NEA12" s="158"/>
      <c r="NEB12" s="158"/>
      <c r="NEC12" s="158"/>
      <c r="NED12" s="158"/>
      <c r="NEE12" s="158"/>
      <c r="NEF12" s="158"/>
      <c r="NEG12" s="158"/>
      <c r="NEH12" s="158"/>
      <c r="NEI12" s="158"/>
      <c r="NEJ12" s="158"/>
      <c r="NEK12" s="158"/>
      <c r="NEL12" s="158"/>
      <c r="NEM12" s="158"/>
      <c r="NEN12" s="158"/>
      <c r="NEO12" s="158"/>
      <c r="NEP12" s="158"/>
      <c r="NEQ12" s="158"/>
      <c r="NER12" s="158"/>
      <c r="NES12" s="158"/>
      <c r="NET12" s="158"/>
      <c r="NEU12" s="158"/>
      <c r="NEV12" s="158"/>
      <c r="NEW12" s="158"/>
      <c r="NEX12" s="158"/>
      <c r="NEY12" s="158"/>
      <c r="NEZ12" s="158"/>
      <c r="NFA12" s="158"/>
      <c r="NFB12" s="158"/>
      <c r="NFC12" s="158"/>
      <c r="NFD12" s="158"/>
      <c r="NFE12" s="158"/>
      <c r="NFF12" s="158"/>
      <c r="NFG12" s="158"/>
      <c r="NFH12" s="158"/>
      <c r="NFI12" s="158"/>
      <c r="NFJ12" s="158"/>
      <c r="NFK12" s="158"/>
      <c r="NFL12" s="158"/>
      <c r="NFM12" s="158"/>
      <c r="NFN12" s="158"/>
      <c r="NFO12" s="158"/>
      <c r="NFP12" s="158"/>
      <c r="NFQ12" s="158"/>
      <c r="NFR12" s="158"/>
      <c r="NFS12" s="158"/>
      <c r="NFT12" s="158"/>
      <c r="NFU12" s="158"/>
      <c r="NFV12" s="158"/>
      <c r="NFW12" s="158"/>
      <c r="NFX12" s="158"/>
      <c r="NFY12" s="158"/>
      <c r="NFZ12" s="158"/>
      <c r="NGA12" s="158"/>
      <c r="NGB12" s="158"/>
      <c r="NGC12" s="158"/>
      <c r="NGD12" s="158"/>
      <c r="NGE12" s="158"/>
      <c r="NGF12" s="158"/>
      <c r="NGG12" s="158"/>
      <c r="NGH12" s="158"/>
      <c r="NGI12" s="158"/>
      <c r="NGJ12" s="158"/>
      <c r="NGK12" s="158"/>
      <c r="NGL12" s="158"/>
      <c r="NGM12" s="158"/>
      <c r="NGN12" s="158"/>
      <c r="NGO12" s="158"/>
      <c r="NGP12" s="158"/>
      <c r="NGQ12" s="158"/>
      <c r="NGR12" s="158"/>
      <c r="NGS12" s="158"/>
      <c r="NGT12" s="158"/>
      <c r="NGU12" s="158"/>
      <c r="NGV12" s="158"/>
      <c r="NGW12" s="158"/>
      <c r="NGX12" s="158"/>
      <c r="NGY12" s="158"/>
      <c r="NGZ12" s="158"/>
      <c r="NHA12" s="158"/>
      <c r="NHB12" s="158"/>
      <c r="NHC12" s="158"/>
      <c r="NHD12" s="158"/>
      <c r="NHE12" s="158"/>
      <c r="NHF12" s="158"/>
      <c r="NHG12" s="158"/>
      <c r="NHH12" s="158"/>
      <c r="NHI12" s="158"/>
      <c r="NHJ12" s="158"/>
      <c r="NHK12" s="158"/>
      <c r="NHL12" s="158"/>
      <c r="NHM12" s="158"/>
      <c r="NHN12" s="158"/>
      <c r="NHO12" s="158"/>
      <c r="NHP12" s="158"/>
      <c r="NHQ12" s="158"/>
      <c r="NHR12" s="158"/>
      <c r="NHS12" s="158"/>
      <c r="NHT12" s="158"/>
      <c r="NHU12" s="158"/>
      <c r="NHV12" s="158"/>
      <c r="NHW12" s="158"/>
      <c r="NHX12" s="158"/>
      <c r="NHY12" s="158"/>
      <c r="NHZ12" s="158"/>
      <c r="NIA12" s="158"/>
      <c r="NIB12" s="158"/>
      <c r="NIC12" s="158"/>
      <c r="NID12" s="158"/>
      <c r="NIE12" s="158"/>
      <c r="NIF12" s="158"/>
      <c r="NIG12" s="158"/>
      <c r="NIH12" s="158"/>
      <c r="NII12" s="158"/>
      <c r="NIJ12" s="158"/>
      <c r="NIK12" s="158"/>
      <c r="NIL12" s="158"/>
      <c r="NIM12" s="158"/>
      <c r="NIN12" s="158"/>
      <c r="NIO12" s="158"/>
      <c r="NIP12" s="158"/>
      <c r="NIQ12" s="158"/>
      <c r="NIR12" s="158"/>
      <c r="NIS12" s="158"/>
      <c r="NIT12" s="158"/>
      <c r="NIU12" s="158"/>
      <c r="NIV12" s="158"/>
      <c r="NIW12" s="158"/>
      <c r="NIX12" s="158"/>
      <c r="NIY12" s="158"/>
      <c r="NIZ12" s="158"/>
      <c r="NJA12" s="158"/>
      <c r="NJB12" s="158"/>
      <c r="NJC12" s="158"/>
      <c r="NJD12" s="158"/>
      <c r="NJE12" s="158"/>
      <c r="NJF12" s="158"/>
      <c r="NJG12" s="158"/>
      <c r="NJH12" s="158"/>
      <c r="NJI12" s="158"/>
      <c r="NJJ12" s="158"/>
      <c r="NJK12" s="158"/>
      <c r="NJL12" s="158"/>
      <c r="NJM12" s="158"/>
      <c r="NJN12" s="158"/>
      <c r="NJO12" s="158"/>
      <c r="NJP12" s="158"/>
      <c r="NJQ12" s="158"/>
      <c r="NJR12" s="158"/>
      <c r="NJS12" s="158"/>
      <c r="NJT12" s="158"/>
      <c r="NJU12" s="158"/>
      <c r="NJV12" s="158"/>
      <c r="NJW12" s="158"/>
      <c r="NJX12" s="158"/>
      <c r="NJY12" s="158"/>
      <c r="NJZ12" s="158"/>
      <c r="NKA12" s="158"/>
      <c r="NKB12" s="158"/>
      <c r="NKC12" s="158"/>
      <c r="NKD12" s="158"/>
      <c r="NKE12" s="158"/>
      <c r="NKF12" s="158"/>
      <c r="NKG12" s="158"/>
      <c r="NKH12" s="158"/>
      <c r="NKI12" s="158"/>
      <c r="NKJ12" s="158"/>
      <c r="NKK12" s="158"/>
      <c r="NKL12" s="158"/>
      <c r="NKM12" s="158"/>
      <c r="NKN12" s="158"/>
      <c r="NKO12" s="158"/>
      <c r="NKP12" s="158"/>
      <c r="NKQ12" s="158"/>
      <c r="NKR12" s="158"/>
      <c r="NKS12" s="158"/>
      <c r="NKT12" s="158"/>
      <c r="NKU12" s="158"/>
      <c r="NKV12" s="158"/>
      <c r="NKW12" s="158"/>
      <c r="NKX12" s="158"/>
      <c r="NKY12" s="158"/>
      <c r="NKZ12" s="158"/>
      <c r="NLA12" s="158"/>
      <c r="NLB12" s="158"/>
      <c r="NLC12" s="158"/>
      <c r="NLD12" s="158"/>
      <c r="NLE12" s="158"/>
      <c r="NLF12" s="158"/>
      <c r="NLG12" s="158"/>
      <c r="NLH12" s="158"/>
      <c r="NLI12" s="158"/>
      <c r="NLJ12" s="158"/>
      <c r="NLK12" s="158"/>
      <c r="NLL12" s="158"/>
      <c r="NLM12" s="158"/>
      <c r="NLN12" s="158"/>
      <c r="NLO12" s="158"/>
      <c r="NLP12" s="158"/>
      <c r="NLQ12" s="158"/>
      <c r="NLR12" s="158"/>
      <c r="NLS12" s="158"/>
      <c r="NLT12" s="158"/>
      <c r="NLU12" s="158"/>
      <c r="NLV12" s="158"/>
      <c r="NLW12" s="158"/>
      <c r="NLX12" s="158"/>
      <c r="NLY12" s="158"/>
      <c r="NLZ12" s="158"/>
      <c r="NMA12" s="158"/>
      <c r="NMB12" s="158"/>
      <c r="NMC12" s="158"/>
      <c r="NMD12" s="158"/>
      <c r="NME12" s="158"/>
      <c r="NMF12" s="158"/>
      <c r="NMG12" s="158"/>
      <c r="NMH12" s="158"/>
      <c r="NMI12" s="158"/>
      <c r="NMJ12" s="158"/>
      <c r="NMK12" s="158"/>
      <c r="NML12" s="158"/>
      <c r="NMM12" s="158"/>
      <c r="NMN12" s="158"/>
      <c r="NMO12" s="158"/>
      <c r="NMP12" s="158"/>
      <c r="NMQ12" s="158"/>
      <c r="NMR12" s="158"/>
      <c r="NMS12" s="158"/>
      <c r="NMT12" s="158"/>
      <c r="NMU12" s="158"/>
      <c r="NMV12" s="158"/>
      <c r="NMW12" s="158"/>
      <c r="NMX12" s="158"/>
      <c r="NMY12" s="158"/>
      <c r="NMZ12" s="158"/>
      <c r="NNA12" s="158"/>
      <c r="NNB12" s="158"/>
      <c r="NNC12" s="158"/>
      <c r="NND12" s="158"/>
      <c r="NNE12" s="158"/>
      <c r="NNF12" s="158"/>
      <c r="NNG12" s="158"/>
      <c r="NNH12" s="158"/>
      <c r="NNI12" s="158"/>
      <c r="NNJ12" s="158"/>
      <c r="NNK12" s="158"/>
      <c r="NNL12" s="158"/>
      <c r="NNM12" s="158"/>
      <c r="NNN12" s="158"/>
      <c r="NNO12" s="158"/>
      <c r="NNP12" s="158"/>
      <c r="NNQ12" s="158"/>
      <c r="NNR12" s="158"/>
      <c r="NNS12" s="158"/>
      <c r="NNT12" s="158"/>
      <c r="NNU12" s="158"/>
      <c r="NNV12" s="158"/>
      <c r="NNW12" s="158"/>
      <c r="NNX12" s="158"/>
      <c r="NNY12" s="158"/>
      <c r="NNZ12" s="158"/>
      <c r="NOA12" s="158"/>
      <c r="NOB12" s="158"/>
      <c r="NOC12" s="158"/>
      <c r="NOD12" s="158"/>
      <c r="NOE12" s="158"/>
      <c r="NOF12" s="158"/>
      <c r="NOG12" s="158"/>
      <c r="NOH12" s="158"/>
      <c r="NOI12" s="158"/>
      <c r="NOJ12" s="158"/>
      <c r="NOK12" s="158"/>
      <c r="NOL12" s="158"/>
      <c r="NOM12" s="158"/>
      <c r="NON12" s="158"/>
      <c r="NOO12" s="158"/>
      <c r="NOP12" s="158"/>
      <c r="NOQ12" s="158"/>
      <c r="NOR12" s="158"/>
      <c r="NOS12" s="158"/>
      <c r="NOT12" s="158"/>
      <c r="NOU12" s="158"/>
      <c r="NOV12" s="158"/>
      <c r="NOW12" s="158"/>
      <c r="NOX12" s="158"/>
      <c r="NOY12" s="158"/>
      <c r="NOZ12" s="158"/>
      <c r="NPA12" s="158"/>
      <c r="NPB12" s="158"/>
      <c r="NPC12" s="158"/>
      <c r="NPD12" s="158"/>
      <c r="NPE12" s="158"/>
      <c r="NPF12" s="158"/>
      <c r="NPG12" s="158"/>
      <c r="NPH12" s="158"/>
      <c r="NPI12" s="158"/>
      <c r="NPJ12" s="158"/>
      <c r="NPK12" s="158"/>
      <c r="NPL12" s="158"/>
      <c r="NPM12" s="158"/>
      <c r="NPN12" s="158"/>
      <c r="NPO12" s="158"/>
      <c r="NPP12" s="158"/>
      <c r="NPQ12" s="158"/>
      <c r="NPR12" s="158"/>
      <c r="NPS12" s="158"/>
      <c r="NPT12" s="158"/>
      <c r="NPU12" s="158"/>
      <c r="NPV12" s="158"/>
      <c r="NPW12" s="158"/>
      <c r="NPX12" s="158"/>
      <c r="NPY12" s="158"/>
      <c r="NPZ12" s="158"/>
      <c r="NQA12" s="158"/>
      <c r="NQB12" s="158"/>
      <c r="NQC12" s="158"/>
      <c r="NQD12" s="158"/>
      <c r="NQE12" s="158"/>
      <c r="NQF12" s="158"/>
      <c r="NQG12" s="158"/>
      <c r="NQH12" s="158"/>
      <c r="NQI12" s="158"/>
      <c r="NQJ12" s="158"/>
      <c r="NQK12" s="158"/>
      <c r="NQL12" s="158"/>
      <c r="NQM12" s="158"/>
      <c r="NQN12" s="158"/>
      <c r="NQO12" s="158"/>
      <c r="NQP12" s="158"/>
      <c r="NQQ12" s="158"/>
      <c r="NQR12" s="158"/>
      <c r="NQS12" s="158"/>
      <c r="NQT12" s="158"/>
      <c r="NQU12" s="158"/>
      <c r="NQV12" s="158"/>
      <c r="NQW12" s="158"/>
      <c r="NQX12" s="158"/>
      <c r="NQY12" s="158"/>
      <c r="NQZ12" s="158"/>
      <c r="NRA12" s="158"/>
      <c r="NRB12" s="158"/>
      <c r="NRC12" s="158"/>
      <c r="NRD12" s="158"/>
      <c r="NRE12" s="158"/>
      <c r="NRF12" s="158"/>
      <c r="NRG12" s="158"/>
      <c r="NRH12" s="158"/>
      <c r="NRI12" s="158"/>
      <c r="NRJ12" s="158"/>
      <c r="NRK12" s="158"/>
      <c r="NRL12" s="158"/>
      <c r="NRM12" s="158"/>
      <c r="NRN12" s="158"/>
      <c r="NRO12" s="158"/>
      <c r="NRP12" s="158"/>
      <c r="NRQ12" s="158"/>
      <c r="NRR12" s="158"/>
      <c r="NRS12" s="158"/>
      <c r="NRT12" s="158"/>
      <c r="NRU12" s="158"/>
      <c r="NRV12" s="158"/>
      <c r="NRW12" s="158"/>
      <c r="NRX12" s="158"/>
      <c r="NRY12" s="158"/>
      <c r="NRZ12" s="158"/>
      <c r="NSA12" s="158"/>
      <c r="NSB12" s="158"/>
      <c r="NSC12" s="158"/>
      <c r="NSD12" s="158"/>
      <c r="NSE12" s="158"/>
      <c r="NSF12" s="158"/>
      <c r="NSG12" s="158"/>
      <c r="NSH12" s="158"/>
      <c r="NSI12" s="158"/>
      <c r="NSJ12" s="158"/>
      <c r="NSK12" s="158"/>
      <c r="NSL12" s="158"/>
      <c r="NSM12" s="158"/>
      <c r="NSN12" s="158"/>
      <c r="NSO12" s="158"/>
      <c r="NSP12" s="158"/>
      <c r="NSQ12" s="158"/>
      <c r="NSR12" s="158"/>
      <c r="NSS12" s="158"/>
      <c r="NST12" s="158"/>
      <c r="NSU12" s="158"/>
      <c r="NSV12" s="158"/>
      <c r="NSW12" s="158"/>
      <c r="NSX12" s="158"/>
      <c r="NSY12" s="158"/>
      <c r="NSZ12" s="158"/>
      <c r="NTA12" s="158"/>
      <c r="NTB12" s="158"/>
      <c r="NTC12" s="158"/>
      <c r="NTD12" s="158"/>
      <c r="NTE12" s="158"/>
      <c r="NTF12" s="158"/>
      <c r="NTG12" s="158"/>
      <c r="NTH12" s="158"/>
      <c r="NTI12" s="158"/>
      <c r="NTJ12" s="158"/>
      <c r="NTK12" s="158"/>
      <c r="NTL12" s="158"/>
      <c r="NTM12" s="158"/>
      <c r="NTN12" s="158"/>
      <c r="NTO12" s="158"/>
      <c r="NTP12" s="158"/>
      <c r="NTQ12" s="158"/>
      <c r="NTR12" s="158"/>
      <c r="NTS12" s="158"/>
      <c r="NTT12" s="158"/>
      <c r="NTU12" s="158"/>
      <c r="NTV12" s="158"/>
      <c r="NTW12" s="158"/>
      <c r="NTX12" s="158"/>
      <c r="NTY12" s="158"/>
      <c r="NTZ12" s="158"/>
      <c r="NUA12" s="158"/>
      <c r="NUB12" s="158"/>
      <c r="NUC12" s="158"/>
      <c r="NUD12" s="158"/>
      <c r="NUE12" s="158"/>
      <c r="NUF12" s="158"/>
      <c r="NUG12" s="158"/>
      <c r="NUH12" s="158"/>
      <c r="NUI12" s="158"/>
      <c r="NUJ12" s="158"/>
      <c r="NUK12" s="158"/>
      <c r="NUL12" s="158"/>
      <c r="NUM12" s="158"/>
      <c r="NUN12" s="158"/>
      <c r="NUO12" s="158"/>
      <c r="NUP12" s="158"/>
      <c r="NUQ12" s="158"/>
      <c r="NUR12" s="158"/>
      <c r="NUS12" s="158"/>
      <c r="NUT12" s="158"/>
      <c r="NUU12" s="158"/>
      <c r="NUV12" s="158"/>
      <c r="NUW12" s="158"/>
      <c r="NUX12" s="158"/>
      <c r="NUY12" s="158"/>
      <c r="NUZ12" s="158"/>
      <c r="NVA12" s="158"/>
      <c r="NVB12" s="158"/>
      <c r="NVC12" s="158"/>
      <c r="NVD12" s="158"/>
      <c r="NVE12" s="158"/>
      <c r="NVF12" s="158"/>
      <c r="NVG12" s="158"/>
      <c r="NVH12" s="158"/>
      <c r="NVI12" s="158"/>
      <c r="NVJ12" s="158"/>
      <c r="NVK12" s="158"/>
      <c r="NVL12" s="158"/>
      <c r="NVM12" s="158"/>
      <c r="NVN12" s="158"/>
      <c r="NVO12" s="158"/>
      <c r="NVP12" s="158"/>
      <c r="NVQ12" s="158"/>
      <c r="NVR12" s="158"/>
      <c r="NVS12" s="158"/>
      <c r="NVT12" s="158"/>
      <c r="NVU12" s="158"/>
      <c r="NVV12" s="158"/>
      <c r="NVW12" s="158"/>
      <c r="NVX12" s="158"/>
      <c r="NVY12" s="158"/>
      <c r="NVZ12" s="158"/>
      <c r="NWA12" s="158"/>
      <c r="NWB12" s="158"/>
      <c r="NWC12" s="158"/>
      <c r="NWD12" s="158"/>
      <c r="NWE12" s="158"/>
      <c r="NWF12" s="158"/>
      <c r="NWG12" s="158"/>
      <c r="NWH12" s="158"/>
      <c r="NWI12" s="158"/>
      <c r="NWJ12" s="158"/>
      <c r="NWK12" s="158"/>
      <c r="NWL12" s="158"/>
      <c r="NWM12" s="158"/>
      <c r="NWN12" s="158"/>
      <c r="NWO12" s="158"/>
      <c r="NWP12" s="158"/>
      <c r="NWQ12" s="158"/>
      <c r="NWR12" s="158"/>
      <c r="NWS12" s="158"/>
      <c r="NWT12" s="158"/>
      <c r="NWU12" s="158"/>
      <c r="NWV12" s="158"/>
      <c r="NWW12" s="158"/>
      <c r="NWX12" s="158"/>
      <c r="NWY12" s="158"/>
      <c r="NWZ12" s="158"/>
      <c r="NXA12" s="158"/>
      <c r="NXB12" s="158"/>
      <c r="NXC12" s="158"/>
      <c r="NXD12" s="158"/>
      <c r="NXE12" s="158"/>
      <c r="NXF12" s="158"/>
      <c r="NXG12" s="158"/>
      <c r="NXH12" s="158"/>
      <c r="NXI12" s="158"/>
      <c r="NXJ12" s="158"/>
      <c r="NXK12" s="158"/>
      <c r="NXL12" s="158"/>
      <c r="NXM12" s="158"/>
      <c r="NXN12" s="158"/>
      <c r="NXO12" s="158"/>
      <c r="NXP12" s="158"/>
      <c r="NXQ12" s="158"/>
      <c r="NXR12" s="158"/>
      <c r="NXS12" s="158"/>
      <c r="NXT12" s="158"/>
      <c r="NXU12" s="158"/>
      <c r="NXV12" s="158"/>
      <c r="NXW12" s="158"/>
      <c r="NXX12" s="158"/>
      <c r="NXY12" s="158"/>
      <c r="NXZ12" s="158"/>
      <c r="NYA12" s="158"/>
      <c r="NYB12" s="158"/>
      <c r="NYC12" s="158"/>
      <c r="NYD12" s="158"/>
      <c r="NYE12" s="158"/>
      <c r="NYF12" s="158"/>
      <c r="NYG12" s="158"/>
      <c r="NYH12" s="158"/>
      <c r="NYI12" s="158"/>
      <c r="NYJ12" s="158"/>
      <c r="NYK12" s="158"/>
      <c r="NYL12" s="158"/>
      <c r="NYM12" s="158"/>
      <c r="NYN12" s="158"/>
      <c r="NYO12" s="158"/>
      <c r="NYP12" s="158"/>
      <c r="NYQ12" s="158"/>
      <c r="NYR12" s="158"/>
      <c r="NYS12" s="158"/>
      <c r="NYT12" s="158"/>
      <c r="NYU12" s="158"/>
      <c r="NYV12" s="158"/>
      <c r="NYW12" s="158"/>
      <c r="NYX12" s="158"/>
      <c r="NYY12" s="158"/>
      <c r="NYZ12" s="158"/>
      <c r="NZA12" s="158"/>
      <c r="NZB12" s="158"/>
      <c r="NZC12" s="158"/>
      <c r="NZD12" s="158"/>
      <c r="NZE12" s="158"/>
      <c r="NZF12" s="158"/>
      <c r="NZG12" s="158"/>
      <c r="NZH12" s="158"/>
      <c r="NZI12" s="158"/>
      <c r="NZJ12" s="158"/>
      <c r="NZK12" s="158"/>
      <c r="NZL12" s="158"/>
      <c r="NZM12" s="158"/>
      <c r="NZN12" s="158"/>
      <c r="NZO12" s="158"/>
      <c r="NZP12" s="158"/>
      <c r="NZQ12" s="158"/>
      <c r="NZR12" s="158"/>
      <c r="NZS12" s="158"/>
      <c r="NZT12" s="158"/>
      <c r="NZU12" s="158"/>
      <c r="NZV12" s="158"/>
      <c r="NZW12" s="158"/>
      <c r="NZX12" s="158"/>
      <c r="NZY12" s="158"/>
      <c r="NZZ12" s="158"/>
      <c r="OAA12" s="158"/>
      <c r="OAB12" s="158"/>
      <c r="OAC12" s="158"/>
      <c r="OAD12" s="158"/>
      <c r="OAE12" s="158"/>
      <c r="OAF12" s="158"/>
      <c r="OAG12" s="158"/>
      <c r="OAH12" s="158"/>
      <c r="OAI12" s="158"/>
      <c r="OAJ12" s="158"/>
      <c r="OAK12" s="158"/>
      <c r="OAL12" s="158"/>
      <c r="OAM12" s="158"/>
      <c r="OAN12" s="158"/>
      <c r="OAO12" s="158"/>
      <c r="OAP12" s="158"/>
      <c r="OAQ12" s="158"/>
      <c r="OAR12" s="158"/>
      <c r="OAS12" s="158"/>
      <c r="OAT12" s="158"/>
      <c r="OAU12" s="158"/>
      <c r="OAV12" s="158"/>
      <c r="OAW12" s="158"/>
      <c r="OAX12" s="158"/>
      <c r="OAY12" s="158"/>
      <c r="OAZ12" s="158"/>
      <c r="OBA12" s="158"/>
      <c r="OBB12" s="158"/>
      <c r="OBC12" s="158"/>
      <c r="OBD12" s="158"/>
      <c r="OBE12" s="158"/>
      <c r="OBF12" s="158"/>
      <c r="OBG12" s="158"/>
      <c r="OBH12" s="158"/>
      <c r="OBI12" s="158"/>
      <c r="OBJ12" s="158"/>
      <c r="OBK12" s="158"/>
      <c r="OBL12" s="158"/>
      <c r="OBM12" s="158"/>
      <c r="OBN12" s="158"/>
      <c r="OBO12" s="158"/>
      <c r="OBP12" s="158"/>
      <c r="OBQ12" s="158"/>
      <c r="OBR12" s="158"/>
      <c r="OBS12" s="158"/>
      <c r="OBT12" s="158"/>
      <c r="OBU12" s="158"/>
      <c r="OBV12" s="158"/>
      <c r="OBW12" s="158"/>
      <c r="OBX12" s="158"/>
      <c r="OBY12" s="158"/>
      <c r="OBZ12" s="158"/>
      <c r="OCA12" s="158"/>
      <c r="OCB12" s="158"/>
      <c r="OCC12" s="158"/>
      <c r="OCD12" s="158"/>
      <c r="OCE12" s="158"/>
      <c r="OCF12" s="158"/>
      <c r="OCG12" s="158"/>
      <c r="OCH12" s="158"/>
      <c r="OCI12" s="158"/>
      <c r="OCJ12" s="158"/>
      <c r="OCK12" s="158"/>
      <c r="OCL12" s="158"/>
      <c r="OCM12" s="158"/>
      <c r="OCN12" s="158"/>
      <c r="OCO12" s="158"/>
      <c r="OCP12" s="158"/>
      <c r="OCQ12" s="158"/>
      <c r="OCR12" s="158"/>
      <c r="OCS12" s="158"/>
      <c r="OCT12" s="158"/>
      <c r="OCU12" s="158"/>
      <c r="OCV12" s="158"/>
      <c r="OCW12" s="158"/>
      <c r="OCX12" s="158"/>
      <c r="OCY12" s="158"/>
      <c r="OCZ12" s="158"/>
      <c r="ODA12" s="158"/>
      <c r="ODB12" s="158"/>
      <c r="ODC12" s="158"/>
      <c r="ODD12" s="158"/>
      <c r="ODE12" s="158"/>
      <c r="ODF12" s="158"/>
      <c r="ODG12" s="158"/>
      <c r="ODH12" s="158"/>
      <c r="ODI12" s="158"/>
      <c r="ODJ12" s="158"/>
      <c r="ODK12" s="158"/>
      <c r="ODL12" s="158"/>
      <c r="ODM12" s="158"/>
      <c r="ODN12" s="158"/>
      <c r="ODO12" s="158"/>
      <c r="ODP12" s="158"/>
      <c r="ODQ12" s="158"/>
      <c r="ODR12" s="158"/>
      <c r="ODS12" s="158"/>
      <c r="ODT12" s="158"/>
      <c r="ODU12" s="158"/>
      <c r="ODV12" s="158"/>
      <c r="ODW12" s="158"/>
      <c r="ODX12" s="158"/>
      <c r="ODY12" s="158"/>
      <c r="ODZ12" s="158"/>
      <c r="OEA12" s="158"/>
      <c r="OEB12" s="158"/>
      <c r="OEC12" s="158"/>
      <c r="OED12" s="158"/>
      <c r="OEE12" s="158"/>
      <c r="OEF12" s="158"/>
      <c r="OEG12" s="158"/>
      <c r="OEH12" s="158"/>
      <c r="OEI12" s="158"/>
      <c r="OEJ12" s="158"/>
      <c r="OEK12" s="158"/>
      <c r="OEL12" s="158"/>
      <c r="OEM12" s="158"/>
      <c r="OEN12" s="158"/>
      <c r="OEO12" s="158"/>
      <c r="OEP12" s="158"/>
      <c r="OEQ12" s="158"/>
      <c r="OER12" s="158"/>
      <c r="OES12" s="158"/>
      <c r="OET12" s="158"/>
      <c r="OEU12" s="158"/>
      <c r="OEV12" s="158"/>
      <c r="OEW12" s="158"/>
      <c r="OEX12" s="158"/>
      <c r="OEY12" s="158"/>
      <c r="OEZ12" s="158"/>
      <c r="OFA12" s="158"/>
      <c r="OFB12" s="158"/>
      <c r="OFC12" s="158"/>
      <c r="OFD12" s="158"/>
      <c r="OFE12" s="158"/>
      <c r="OFF12" s="158"/>
      <c r="OFG12" s="158"/>
      <c r="OFH12" s="158"/>
      <c r="OFI12" s="158"/>
      <c r="OFJ12" s="158"/>
      <c r="OFK12" s="158"/>
      <c r="OFL12" s="158"/>
      <c r="OFM12" s="158"/>
      <c r="OFN12" s="158"/>
      <c r="OFO12" s="158"/>
      <c r="OFP12" s="158"/>
      <c r="OFQ12" s="158"/>
      <c r="OFR12" s="158"/>
      <c r="OFS12" s="158"/>
      <c r="OFT12" s="158"/>
      <c r="OFU12" s="158"/>
      <c r="OFV12" s="158"/>
      <c r="OFW12" s="158"/>
      <c r="OFX12" s="158"/>
      <c r="OFY12" s="158"/>
      <c r="OFZ12" s="158"/>
      <c r="OGA12" s="158"/>
      <c r="OGB12" s="158"/>
      <c r="OGC12" s="158"/>
      <c r="OGD12" s="158"/>
      <c r="OGE12" s="158"/>
      <c r="OGF12" s="158"/>
      <c r="OGG12" s="158"/>
      <c r="OGH12" s="158"/>
      <c r="OGI12" s="158"/>
      <c r="OGJ12" s="158"/>
      <c r="OGK12" s="158"/>
      <c r="OGL12" s="158"/>
      <c r="OGM12" s="158"/>
      <c r="OGN12" s="158"/>
      <c r="OGO12" s="158"/>
      <c r="OGP12" s="158"/>
      <c r="OGQ12" s="158"/>
      <c r="OGR12" s="158"/>
      <c r="OGS12" s="158"/>
      <c r="OGT12" s="158"/>
      <c r="OGU12" s="158"/>
      <c r="OGV12" s="158"/>
      <c r="OGW12" s="158"/>
      <c r="OGX12" s="158"/>
      <c r="OGY12" s="158"/>
      <c r="OGZ12" s="158"/>
      <c r="OHA12" s="158"/>
      <c r="OHB12" s="158"/>
      <c r="OHC12" s="158"/>
      <c r="OHD12" s="158"/>
      <c r="OHE12" s="158"/>
      <c r="OHF12" s="158"/>
      <c r="OHG12" s="158"/>
      <c r="OHH12" s="158"/>
      <c r="OHI12" s="158"/>
      <c r="OHJ12" s="158"/>
      <c r="OHK12" s="158"/>
      <c r="OHL12" s="158"/>
      <c r="OHM12" s="158"/>
      <c r="OHN12" s="158"/>
      <c r="OHO12" s="158"/>
      <c r="OHP12" s="158"/>
      <c r="OHQ12" s="158"/>
      <c r="OHR12" s="158"/>
      <c r="OHS12" s="158"/>
      <c r="OHT12" s="158"/>
      <c r="OHU12" s="158"/>
      <c r="OHV12" s="158"/>
      <c r="OHW12" s="158"/>
      <c r="OHX12" s="158"/>
      <c r="OHY12" s="158"/>
      <c r="OHZ12" s="158"/>
      <c r="OIA12" s="158"/>
      <c r="OIB12" s="158"/>
      <c r="OIC12" s="158"/>
      <c r="OID12" s="158"/>
      <c r="OIE12" s="158"/>
      <c r="OIF12" s="158"/>
      <c r="OIG12" s="158"/>
      <c r="OIH12" s="158"/>
      <c r="OII12" s="158"/>
      <c r="OIJ12" s="158"/>
      <c r="OIK12" s="158"/>
      <c r="OIL12" s="158"/>
      <c r="OIM12" s="158"/>
      <c r="OIN12" s="158"/>
      <c r="OIO12" s="158"/>
      <c r="OIP12" s="158"/>
      <c r="OIQ12" s="158"/>
      <c r="OIR12" s="158"/>
      <c r="OIS12" s="158"/>
      <c r="OIT12" s="158"/>
      <c r="OIU12" s="158"/>
      <c r="OIV12" s="158"/>
      <c r="OIW12" s="158"/>
      <c r="OIX12" s="158"/>
      <c r="OIY12" s="158"/>
      <c r="OIZ12" s="158"/>
      <c r="OJA12" s="158"/>
      <c r="OJB12" s="158"/>
      <c r="OJC12" s="158"/>
      <c r="OJD12" s="158"/>
      <c r="OJE12" s="158"/>
      <c r="OJF12" s="158"/>
      <c r="OJG12" s="158"/>
      <c r="OJH12" s="158"/>
      <c r="OJI12" s="158"/>
      <c r="OJJ12" s="158"/>
      <c r="OJK12" s="158"/>
      <c r="OJL12" s="158"/>
      <c r="OJM12" s="158"/>
      <c r="OJN12" s="158"/>
      <c r="OJO12" s="158"/>
      <c r="OJP12" s="158"/>
      <c r="OJQ12" s="158"/>
      <c r="OJR12" s="158"/>
      <c r="OJS12" s="158"/>
      <c r="OJT12" s="158"/>
      <c r="OJU12" s="158"/>
      <c r="OJV12" s="158"/>
      <c r="OJW12" s="158"/>
      <c r="OJX12" s="158"/>
      <c r="OJY12" s="158"/>
      <c r="OJZ12" s="158"/>
      <c r="OKA12" s="158"/>
      <c r="OKB12" s="158"/>
      <c r="OKC12" s="158"/>
      <c r="OKD12" s="158"/>
      <c r="OKE12" s="158"/>
      <c r="OKF12" s="158"/>
      <c r="OKG12" s="158"/>
      <c r="OKH12" s="158"/>
      <c r="OKI12" s="158"/>
      <c r="OKJ12" s="158"/>
      <c r="OKK12" s="158"/>
      <c r="OKL12" s="158"/>
      <c r="OKM12" s="158"/>
      <c r="OKN12" s="158"/>
      <c r="OKO12" s="158"/>
      <c r="OKP12" s="158"/>
      <c r="OKQ12" s="158"/>
      <c r="OKR12" s="158"/>
      <c r="OKS12" s="158"/>
      <c r="OKT12" s="158"/>
      <c r="OKU12" s="158"/>
      <c r="OKV12" s="158"/>
      <c r="OKW12" s="158"/>
      <c r="OKX12" s="158"/>
      <c r="OKY12" s="158"/>
      <c r="OKZ12" s="158"/>
      <c r="OLA12" s="158"/>
      <c r="OLB12" s="158"/>
      <c r="OLC12" s="158"/>
      <c r="OLD12" s="158"/>
      <c r="OLE12" s="158"/>
      <c r="OLF12" s="158"/>
      <c r="OLG12" s="158"/>
      <c r="OLH12" s="158"/>
      <c r="OLI12" s="158"/>
      <c r="OLJ12" s="158"/>
      <c r="OLK12" s="158"/>
      <c r="OLL12" s="158"/>
      <c r="OLM12" s="158"/>
      <c r="OLN12" s="158"/>
      <c r="OLO12" s="158"/>
      <c r="OLP12" s="158"/>
      <c r="OLQ12" s="158"/>
      <c r="OLR12" s="158"/>
      <c r="OLS12" s="158"/>
      <c r="OLT12" s="158"/>
      <c r="OLU12" s="158"/>
      <c r="OLV12" s="158"/>
      <c r="OLW12" s="158"/>
      <c r="OLX12" s="158"/>
      <c r="OLY12" s="158"/>
      <c r="OLZ12" s="158"/>
      <c r="OMA12" s="158"/>
      <c r="OMB12" s="158"/>
      <c r="OMC12" s="158"/>
      <c r="OMD12" s="158"/>
      <c r="OME12" s="158"/>
      <c r="OMF12" s="158"/>
      <c r="OMG12" s="158"/>
      <c r="OMH12" s="158"/>
      <c r="OMI12" s="158"/>
      <c r="OMJ12" s="158"/>
      <c r="OMK12" s="158"/>
      <c r="OML12" s="158"/>
      <c r="OMM12" s="158"/>
      <c r="OMN12" s="158"/>
      <c r="OMO12" s="158"/>
      <c r="OMP12" s="158"/>
      <c r="OMQ12" s="158"/>
      <c r="OMR12" s="158"/>
      <c r="OMS12" s="158"/>
      <c r="OMT12" s="158"/>
      <c r="OMU12" s="158"/>
      <c r="OMV12" s="158"/>
      <c r="OMW12" s="158"/>
      <c r="OMX12" s="158"/>
      <c r="OMY12" s="158"/>
      <c r="OMZ12" s="158"/>
      <c r="ONA12" s="158"/>
      <c r="ONB12" s="158"/>
      <c r="ONC12" s="158"/>
      <c r="OND12" s="158"/>
      <c r="ONE12" s="158"/>
      <c r="ONF12" s="158"/>
      <c r="ONG12" s="158"/>
      <c r="ONH12" s="158"/>
      <c r="ONI12" s="158"/>
      <c r="ONJ12" s="158"/>
      <c r="ONK12" s="158"/>
      <c r="ONL12" s="158"/>
      <c r="ONM12" s="158"/>
      <c r="ONN12" s="158"/>
      <c r="ONO12" s="158"/>
      <c r="ONP12" s="158"/>
      <c r="ONQ12" s="158"/>
      <c r="ONR12" s="158"/>
      <c r="ONS12" s="158"/>
      <c r="ONT12" s="158"/>
      <c r="ONU12" s="158"/>
      <c r="ONV12" s="158"/>
      <c r="ONW12" s="158"/>
      <c r="ONX12" s="158"/>
      <c r="ONY12" s="158"/>
      <c r="ONZ12" s="158"/>
      <c r="OOA12" s="158"/>
      <c r="OOB12" s="158"/>
      <c r="OOC12" s="158"/>
      <c r="OOD12" s="158"/>
      <c r="OOE12" s="158"/>
      <c r="OOF12" s="158"/>
      <c r="OOG12" s="158"/>
      <c r="OOH12" s="158"/>
      <c r="OOI12" s="158"/>
      <c r="OOJ12" s="158"/>
      <c r="OOK12" s="158"/>
      <c r="OOL12" s="158"/>
      <c r="OOM12" s="158"/>
      <c r="OON12" s="158"/>
      <c r="OOO12" s="158"/>
      <c r="OOP12" s="158"/>
      <c r="OOQ12" s="158"/>
      <c r="OOR12" s="158"/>
      <c r="OOS12" s="158"/>
      <c r="OOT12" s="158"/>
      <c r="OOU12" s="158"/>
      <c r="OOV12" s="158"/>
      <c r="OOW12" s="158"/>
      <c r="OOX12" s="158"/>
      <c r="OOY12" s="158"/>
      <c r="OOZ12" s="158"/>
      <c r="OPA12" s="158"/>
      <c r="OPB12" s="158"/>
      <c r="OPC12" s="158"/>
      <c r="OPD12" s="158"/>
      <c r="OPE12" s="158"/>
      <c r="OPF12" s="158"/>
      <c r="OPG12" s="158"/>
      <c r="OPH12" s="158"/>
      <c r="OPI12" s="158"/>
      <c r="OPJ12" s="158"/>
      <c r="OPK12" s="158"/>
      <c r="OPL12" s="158"/>
      <c r="OPM12" s="158"/>
      <c r="OPN12" s="158"/>
      <c r="OPO12" s="158"/>
      <c r="OPP12" s="158"/>
      <c r="OPQ12" s="158"/>
      <c r="OPR12" s="158"/>
      <c r="OPS12" s="158"/>
      <c r="OPT12" s="158"/>
      <c r="OPU12" s="158"/>
      <c r="OPV12" s="158"/>
      <c r="OPW12" s="158"/>
      <c r="OPX12" s="158"/>
      <c r="OPY12" s="158"/>
      <c r="OPZ12" s="158"/>
      <c r="OQA12" s="158"/>
      <c r="OQB12" s="158"/>
      <c r="OQC12" s="158"/>
      <c r="OQD12" s="158"/>
      <c r="OQE12" s="158"/>
      <c r="OQF12" s="158"/>
      <c r="OQG12" s="158"/>
      <c r="OQH12" s="158"/>
      <c r="OQI12" s="158"/>
      <c r="OQJ12" s="158"/>
      <c r="OQK12" s="158"/>
      <c r="OQL12" s="158"/>
      <c r="OQM12" s="158"/>
      <c r="OQN12" s="158"/>
      <c r="OQO12" s="158"/>
      <c r="OQP12" s="158"/>
      <c r="OQQ12" s="158"/>
      <c r="OQR12" s="158"/>
      <c r="OQS12" s="158"/>
      <c r="OQT12" s="158"/>
      <c r="OQU12" s="158"/>
      <c r="OQV12" s="158"/>
      <c r="OQW12" s="158"/>
      <c r="OQX12" s="158"/>
      <c r="OQY12" s="158"/>
      <c r="OQZ12" s="158"/>
      <c r="ORA12" s="158"/>
      <c r="ORB12" s="158"/>
      <c r="ORC12" s="158"/>
      <c r="ORD12" s="158"/>
      <c r="ORE12" s="158"/>
      <c r="ORF12" s="158"/>
      <c r="ORG12" s="158"/>
      <c r="ORH12" s="158"/>
      <c r="ORI12" s="158"/>
      <c r="ORJ12" s="158"/>
      <c r="ORK12" s="158"/>
      <c r="ORL12" s="158"/>
      <c r="ORM12" s="158"/>
      <c r="ORN12" s="158"/>
      <c r="ORO12" s="158"/>
      <c r="ORP12" s="158"/>
      <c r="ORQ12" s="158"/>
      <c r="ORR12" s="158"/>
      <c r="ORS12" s="158"/>
      <c r="ORT12" s="158"/>
      <c r="ORU12" s="158"/>
      <c r="ORV12" s="158"/>
      <c r="ORW12" s="158"/>
      <c r="ORX12" s="158"/>
      <c r="ORY12" s="158"/>
      <c r="ORZ12" s="158"/>
      <c r="OSA12" s="158"/>
      <c r="OSB12" s="158"/>
      <c r="OSC12" s="158"/>
      <c r="OSD12" s="158"/>
      <c r="OSE12" s="158"/>
      <c r="OSF12" s="158"/>
      <c r="OSG12" s="158"/>
      <c r="OSH12" s="158"/>
      <c r="OSI12" s="158"/>
      <c r="OSJ12" s="158"/>
      <c r="OSK12" s="158"/>
      <c r="OSL12" s="158"/>
      <c r="OSM12" s="158"/>
      <c r="OSN12" s="158"/>
      <c r="OSO12" s="158"/>
      <c r="OSP12" s="158"/>
      <c r="OSQ12" s="158"/>
      <c r="OSR12" s="158"/>
      <c r="OSS12" s="158"/>
      <c r="OST12" s="158"/>
      <c r="OSU12" s="158"/>
      <c r="OSV12" s="158"/>
      <c r="OSW12" s="158"/>
      <c r="OSX12" s="158"/>
      <c r="OSY12" s="158"/>
      <c r="OSZ12" s="158"/>
      <c r="OTA12" s="158"/>
      <c r="OTB12" s="158"/>
      <c r="OTC12" s="158"/>
      <c r="OTD12" s="158"/>
      <c r="OTE12" s="158"/>
      <c r="OTF12" s="158"/>
      <c r="OTG12" s="158"/>
      <c r="OTH12" s="158"/>
      <c r="OTI12" s="158"/>
      <c r="OTJ12" s="158"/>
      <c r="OTK12" s="158"/>
      <c r="OTL12" s="158"/>
      <c r="OTM12" s="158"/>
      <c r="OTN12" s="158"/>
      <c r="OTO12" s="158"/>
      <c r="OTP12" s="158"/>
      <c r="OTQ12" s="158"/>
      <c r="OTR12" s="158"/>
      <c r="OTS12" s="158"/>
      <c r="OTT12" s="158"/>
      <c r="OTU12" s="158"/>
      <c r="OTV12" s="158"/>
      <c r="OTW12" s="158"/>
      <c r="OTX12" s="158"/>
      <c r="OTY12" s="158"/>
      <c r="OTZ12" s="158"/>
      <c r="OUA12" s="158"/>
      <c r="OUB12" s="158"/>
      <c r="OUC12" s="158"/>
      <c r="OUD12" s="158"/>
      <c r="OUE12" s="158"/>
      <c r="OUF12" s="158"/>
      <c r="OUG12" s="158"/>
      <c r="OUH12" s="158"/>
      <c r="OUI12" s="158"/>
      <c r="OUJ12" s="158"/>
      <c r="OUK12" s="158"/>
      <c r="OUL12" s="158"/>
      <c r="OUM12" s="158"/>
      <c r="OUN12" s="158"/>
      <c r="OUO12" s="158"/>
      <c r="OUP12" s="158"/>
      <c r="OUQ12" s="158"/>
      <c r="OUR12" s="158"/>
      <c r="OUS12" s="158"/>
      <c r="OUT12" s="158"/>
      <c r="OUU12" s="158"/>
      <c r="OUV12" s="158"/>
      <c r="OUW12" s="158"/>
      <c r="OUX12" s="158"/>
      <c r="OUY12" s="158"/>
      <c r="OUZ12" s="158"/>
      <c r="OVA12" s="158"/>
      <c r="OVB12" s="158"/>
      <c r="OVC12" s="158"/>
      <c r="OVD12" s="158"/>
      <c r="OVE12" s="158"/>
      <c r="OVF12" s="158"/>
      <c r="OVG12" s="158"/>
      <c r="OVH12" s="158"/>
      <c r="OVI12" s="158"/>
      <c r="OVJ12" s="158"/>
      <c r="OVK12" s="158"/>
      <c r="OVL12" s="158"/>
      <c r="OVM12" s="158"/>
      <c r="OVN12" s="158"/>
      <c r="OVO12" s="158"/>
      <c r="OVP12" s="158"/>
      <c r="OVQ12" s="158"/>
      <c r="OVR12" s="158"/>
      <c r="OVS12" s="158"/>
      <c r="OVT12" s="158"/>
      <c r="OVU12" s="158"/>
      <c r="OVV12" s="158"/>
      <c r="OVW12" s="158"/>
      <c r="OVX12" s="158"/>
      <c r="OVY12" s="158"/>
      <c r="OVZ12" s="158"/>
      <c r="OWA12" s="158"/>
      <c r="OWB12" s="158"/>
      <c r="OWC12" s="158"/>
      <c r="OWD12" s="158"/>
      <c r="OWE12" s="158"/>
      <c r="OWF12" s="158"/>
      <c r="OWG12" s="158"/>
      <c r="OWH12" s="158"/>
      <c r="OWI12" s="158"/>
      <c r="OWJ12" s="158"/>
      <c r="OWK12" s="158"/>
      <c r="OWL12" s="158"/>
      <c r="OWM12" s="158"/>
      <c r="OWN12" s="158"/>
      <c r="OWO12" s="158"/>
      <c r="OWP12" s="158"/>
      <c r="OWQ12" s="158"/>
      <c r="OWR12" s="158"/>
      <c r="OWS12" s="158"/>
      <c r="OWT12" s="158"/>
      <c r="OWU12" s="158"/>
      <c r="OWV12" s="158"/>
      <c r="OWW12" s="158"/>
      <c r="OWX12" s="158"/>
      <c r="OWY12" s="158"/>
      <c r="OWZ12" s="158"/>
      <c r="OXA12" s="158"/>
      <c r="OXB12" s="158"/>
      <c r="OXC12" s="158"/>
      <c r="OXD12" s="158"/>
      <c r="OXE12" s="158"/>
      <c r="OXF12" s="158"/>
      <c r="OXG12" s="158"/>
      <c r="OXH12" s="158"/>
      <c r="OXI12" s="158"/>
      <c r="OXJ12" s="158"/>
      <c r="OXK12" s="158"/>
      <c r="OXL12" s="158"/>
      <c r="OXM12" s="158"/>
      <c r="OXN12" s="158"/>
      <c r="OXO12" s="158"/>
      <c r="OXP12" s="158"/>
      <c r="OXQ12" s="158"/>
      <c r="OXR12" s="158"/>
      <c r="OXS12" s="158"/>
      <c r="OXT12" s="158"/>
      <c r="OXU12" s="158"/>
      <c r="OXV12" s="158"/>
      <c r="OXW12" s="158"/>
      <c r="OXX12" s="158"/>
      <c r="OXY12" s="158"/>
      <c r="OXZ12" s="158"/>
      <c r="OYA12" s="158"/>
      <c r="OYB12" s="158"/>
      <c r="OYC12" s="158"/>
      <c r="OYD12" s="158"/>
      <c r="OYE12" s="158"/>
      <c r="OYF12" s="158"/>
      <c r="OYG12" s="158"/>
      <c r="OYH12" s="158"/>
      <c r="OYI12" s="158"/>
      <c r="OYJ12" s="158"/>
      <c r="OYK12" s="158"/>
      <c r="OYL12" s="158"/>
      <c r="OYM12" s="158"/>
      <c r="OYN12" s="158"/>
      <c r="OYO12" s="158"/>
      <c r="OYP12" s="158"/>
      <c r="OYQ12" s="158"/>
      <c r="OYR12" s="158"/>
      <c r="OYS12" s="158"/>
      <c r="OYT12" s="158"/>
      <c r="OYU12" s="158"/>
      <c r="OYV12" s="158"/>
      <c r="OYW12" s="158"/>
      <c r="OYX12" s="158"/>
      <c r="OYY12" s="158"/>
      <c r="OYZ12" s="158"/>
      <c r="OZA12" s="158"/>
      <c r="OZB12" s="158"/>
      <c r="OZC12" s="158"/>
      <c r="OZD12" s="158"/>
      <c r="OZE12" s="158"/>
      <c r="OZF12" s="158"/>
      <c r="OZG12" s="158"/>
      <c r="OZH12" s="158"/>
      <c r="OZI12" s="158"/>
      <c r="OZJ12" s="158"/>
      <c r="OZK12" s="158"/>
      <c r="OZL12" s="158"/>
      <c r="OZM12" s="158"/>
      <c r="OZN12" s="158"/>
      <c r="OZO12" s="158"/>
      <c r="OZP12" s="158"/>
      <c r="OZQ12" s="158"/>
      <c r="OZR12" s="158"/>
      <c r="OZS12" s="158"/>
      <c r="OZT12" s="158"/>
      <c r="OZU12" s="158"/>
      <c r="OZV12" s="158"/>
      <c r="OZW12" s="158"/>
      <c r="OZX12" s="158"/>
      <c r="OZY12" s="158"/>
      <c r="OZZ12" s="158"/>
      <c r="PAA12" s="158"/>
      <c r="PAB12" s="158"/>
      <c r="PAC12" s="158"/>
      <c r="PAD12" s="158"/>
      <c r="PAE12" s="158"/>
      <c r="PAF12" s="158"/>
      <c r="PAG12" s="158"/>
      <c r="PAH12" s="158"/>
      <c r="PAI12" s="158"/>
      <c r="PAJ12" s="158"/>
      <c r="PAK12" s="158"/>
      <c r="PAL12" s="158"/>
      <c r="PAM12" s="158"/>
      <c r="PAN12" s="158"/>
      <c r="PAO12" s="158"/>
      <c r="PAP12" s="158"/>
      <c r="PAQ12" s="158"/>
      <c r="PAR12" s="158"/>
      <c r="PAS12" s="158"/>
      <c r="PAT12" s="158"/>
      <c r="PAU12" s="158"/>
      <c r="PAV12" s="158"/>
      <c r="PAW12" s="158"/>
      <c r="PAX12" s="158"/>
      <c r="PAY12" s="158"/>
      <c r="PAZ12" s="158"/>
      <c r="PBA12" s="158"/>
      <c r="PBB12" s="158"/>
      <c r="PBC12" s="158"/>
      <c r="PBD12" s="158"/>
      <c r="PBE12" s="158"/>
      <c r="PBF12" s="158"/>
      <c r="PBG12" s="158"/>
      <c r="PBH12" s="158"/>
      <c r="PBI12" s="158"/>
      <c r="PBJ12" s="158"/>
      <c r="PBK12" s="158"/>
      <c r="PBL12" s="158"/>
      <c r="PBM12" s="158"/>
      <c r="PBN12" s="158"/>
      <c r="PBO12" s="158"/>
      <c r="PBP12" s="158"/>
      <c r="PBQ12" s="158"/>
      <c r="PBR12" s="158"/>
      <c r="PBS12" s="158"/>
      <c r="PBT12" s="158"/>
      <c r="PBU12" s="158"/>
      <c r="PBV12" s="158"/>
      <c r="PBW12" s="158"/>
      <c r="PBX12" s="158"/>
      <c r="PBY12" s="158"/>
      <c r="PBZ12" s="158"/>
      <c r="PCA12" s="158"/>
      <c r="PCB12" s="158"/>
      <c r="PCC12" s="158"/>
      <c r="PCD12" s="158"/>
      <c r="PCE12" s="158"/>
      <c r="PCF12" s="158"/>
      <c r="PCG12" s="158"/>
      <c r="PCH12" s="158"/>
      <c r="PCI12" s="158"/>
      <c r="PCJ12" s="158"/>
      <c r="PCK12" s="158"/>
      <c r="PCL12" s="158"/>
      <c r="PCM12" s="158"/>
      <c r="PCN12" s="158"/>
      <c r="PCO12" s="158"/>
      <c r="PCP12" s="158"/>
      <c r="PCQ12" s="158"/>
      <c r="PCR12" s="158"/>
      <c r="PCS12" s="158"/>
      <c r="PCT12" s="158"/>
      <c r="PCU12" s="158"/>
      <c r="PCV12" s="158"/>
      <c r="PCW12" s="158"/>
      <c r="PCX12" s="158"/>
      <c r="PCY12" s="158"/>
      <c r="PCZ12" s="158"/>
      <c r="PDA12" s="158"/>
      <c r="PDB12" s="158"/>
      <c r="PDC12" s="158"/>
      <c r="PDD12" s="158"/>
      <c r="PDE12" s="158"/>
      <c r="PDF12" s="158"/>
      <c r="PDG12" s="158"/>
      <c r="PDH12" s="158"/>
      <c r="PDI12" s="158"/>
      <c r="PDJ12" s="158"/>
      <c r="PDK12" s="158"/>
      <c r="PDL12" s="158"/>
      <c r="PDM12" s="158"/>
      <c r="PDN12" s="158"/>
      <c r="PDO12" s="158"/>
      <c r="PDP12" s="158"/>
      <c r="PDQ12" s="158"/>
      <c r="PDR12" s="158"/>
      <c r="PDS12" s="158"/>
      <c r="PDT12" s="158"/>
      <c r="PDU12" s="158"/>
      <c r="PDV12" s="158"/>
      <c r="PDW12" s="158"/>
      <c r="PDX12" s="158"/>
      <c r="PDY12" s="158"/>
      <c r="PDZ12" s="158"/>
      <c r="PEA12" s="158"/>
      <c r="PEB12" s="158"/>
      <c r="PEC12" s="158"/>
      <c r="PED12" s="158"/>
      <c r="PEE12" s="158"/>
      <c r="PEF12" s="158"/>
      <c r="PEG12" s="158"/>
      <c r="PEH12" s="158"/>
      <c r="PEI12" s="158"/>
      <c r="PEJ12" s="158"/>
      <c r="PEK12" s="158"/>
      <c r="PEL12" s="158"/>
      <c r="PEM12" s="158"/>
      <c r="PEN12" s="158"/>
      <c r="PEO12" s="158"/>
      <c r="PEP12" s="158"/>
      <c r="PEQ12" s="158"/>
      <c r="PER12" s="158"/>
      <c r="PES12" s="158"/>
      <c r="PET12" s="158"/>
      <c r="PEU12" s="158"/>
      <c r="PEV12" s="158"/>
      <c r="PEW12" s="158"/>
      <c r="PEX12" s="158"/>
      <c r="PEY12" s="158"/>
      <c r="PEZ12" s="158"/>
      <c r="PFA12" s="158"/>
      <c r="PFB12" s="158"/>
      <c r="PFC12" s="158"/>
      <c r="PFD12" s="158"/>
      <c r="PFE12" s="158"/>
      <c r="PFF12" s="158"/>
      <c r="PFG12" s="158"/>
      <c r="PFH12" s="158"/>
      <c r="PFI12" s="158"/>
      <c r="PFJ12" s="158"/>
      <c r="PFK12" s="158"/>
      <c r="PFL12" s="158"/>
      <c r="PFM12" s="158"/>
      <c r="PFN12" s="158"/>
      <c r="PFO12" s="158"/>
      <c r="PFP12" s="158"/>
      <c r="PFQ12" s="158"/>
      <c r="PFR12" s="158"/>
      <c r="PFS12" s="158"/>
      <c r="PFT12" s="158"/>
      <c r="PFU12" s="158"/>
      <c r="PFV12" s="158"/>
      <c r="PFW12" s="158"/>
      <c r="PFX12" s="158"/>
      <c r="PFY12" s="158"/>
      <c r="PFZ12" s="158"/>
      <c r="PGA12" s="158"/>
      <c r="PGB12" s="158"/>
      <c r="PGC12" s="158"/>
      <c r="PGD12" s="158"/>
      <c r="PGE12" s="158"/>
      <c r="PGF12" s="158"/>
      <c r="PGG12" s="158"/>
      <c r="PGH12" s="158"/>
      <c r="PGI12" s="158"/>
      <c r="PGJ12" s="158"/>
      <c r="PGK12" s="158"/>
      <c r="PGL12" s="158"/>
      <c r="PGM12" s="158"/>
      <c r="PGN12" s="158"/>
      <c r="PGO12" s="158"/>
      <c r="PGP12" s="158"/>
      <c r="PGQ12" s="158"/>
      <c r="PGR12" s="158"/>
      <c r="PGS12" s="158"/>
      <c r="PGT12" s="158"/>
      <c r="PGU12" s="158"/>
      <c r="PGV12" s="158"/>
      <c r="PGW12" s="158"/>
      <c r="PGX12" s="158"/>
      <c r="PGY12" s="158"/>
      <c r="PGZ12" s="158"/>
      <c r="PHA12" s="158"/>
      <c r="PHB12" s="158"/>
      <c r="PHC12" s="158"/>
      <c r="PHD12" s="158"/>
      <c r="PHE12" s="158"/>
      <c r="PHF12" s="158"/>
      <c r="PHG12" s="158"/>
      <c r="PHH12" s="158"/>
      <c r="PHI12" s="158"/>
      <c r="PHJ12" s="158"/>
      <c r="PHK12" s="158"/>
      <c r="PHL12" s="158"/>
      <c r="PHM12" s="158"/>
      <c r="PHN12" s="158"/>
      <c r="PHO12" s="158"/>
      <c r="PHP12" s="158"/>
      <c r="PHQ12" s="158"/>
      <c r="PHR12" s="158"/>
      <c r="PHS12" s="158"/>
      <c r="PHT12" s="158"/>
      <c r="PHU12" s="158"/>
      <c r="PHV12" s="158"/>
      <c r="PHW12" s="158"/>
      <c r="PHX12" s="158"/>
      <c r="PHY12" s="158"/>
      <c r="PHZ12" s="158"/>
      <c r="PIA12" s="158"/>
      <c r="PIB12" s="158"/>
      <c r="PIC12" s="158"/>
      <c r="PID12" s="158"/>
      <c r="PIE12" s="158"/>
      <c r="PIF12" s="158"/>
      <c r="PIG12" s="158"/>
      <c r="PIH12" s="158"/>
      <c r="PII12" s="158"/>
      <c r="PIJ12" s="158"/>
      <c r="PIK12" s="158"/>
      <c r="PIL12" s="158"/>
      <c r="PIM12" s="158"/>
      <c r="PIN12" s="158"/>
      <c r="PIO12" s="158"/>
      <c r="PIP12" s="158"/>
      <c r="PIQ12" s="158"/>
      <c r="PIR12" s="158"/>
      <c r="PIS12" s="158"/>
      <c r="PIT12" s="158"/>
      <c r="PIU12" s="158"/>
      <c r="PIV12" s="158"/>
      <c r="PIW12" s="158"/>
      <c r="PIX12" s="158"/>
      <c r="PIY12" s="158"/>
      <c r="PIZ12" s="158"/>
      <c r="PJA12" s="158"/>
      <c r="PJB12" s="158"/>
      <c r="PJC12" s="158"/>
      <c r="PJD12" s="158"/>
      <c r="PJE12" s="158"/>
      <c r="PJF12" s="158"/>
      <c r="PJG12" s="158"/>
      <c r="PJH12" s="158"/>
      <c r="PJI12" s="158"/>
      <c r="PJJ12" s="158"/>
      <c r="PJK12" s="158"/>
      <c r="PJL12" s="158"/>
      <c r="PJM12" s="158"/>
      <c r="PJN12" s="158"/>
      <c r="PJO12" s="158"/>
      <c r="PJP12" s="158"/>
      <c r="PJQ12" s="158"/>
      <c r="PJR12" s="158"/>
      <c r="PJS12" s="158"/>
      <c r="PJT12" s="158"/>
      <c r="PJU12" s="158"/>
      <c r="PJV12" s="158"/>
      <c r="PJW12" s="158"/>
      <c r="PJX12" s="158"/>
      <c r="PJY12" s="158"/>
      <c r="PJZ12" s="158"/>
      <c r="PKA12" s="158"/>
      <c r="PKB12" s="158"/>
      <c r="PKC12" s="158"/>
      <c r="PKD12" s="158"/>
      <c r="PKE12" s="158"/>
      <c r="PKF12" s="158"/>
      <c r="PKG12" s="158"/>
      <c r="PKH12" s="158"/>
      <c r="PKI12" s="158"/>
      <c r="PKJ12" s="158"/>
      <c r="PKK12" s="158"/>
      <c r="PKL12" s="158"/>
      <c r="PKM12" s="158"/>
      <c r="PKN12" s="158"/>
      <c r="PKO12" s="158"/>
      <c r="PKP12" s="158"/>
      <c r="PKQ12" s="158"/>
      <c r="PKR12" s="158"/>
      <c r="PKS12" s="158"/>
      <c r="PKT12" s="158"/>
      <c r="PKU12" s="158"/>
      <c r="PKV12" s="158"/>
      <c r="PKW12" s="158"/>
      <c r="PKX12" s="158"/>
      <c r="PKY12" s="158"/>
      <c r="PKZ12" s="158"/>
      <c r="PLA12" s="158"/>
      <c r="PLB12" s="158"/>
      <c r="PLC12" s="158"/>
      <c r="PLD12" s="158"/>
      <c r="PLE12" s="158"/>
      <c r="PLF12" s="158"/>
      <c r="PLG12" s="158"/>
      <c r="PLH12" s="158"/>
      <c r="PLI12" s="158"/>
      <c r="PLJ12" s="158"/>
      <c r="PLK12" s="158"/>
      <c r="PLL12" s="158"/>
      <c r="PLM12" s="158"/>
      <c r="PLN12" s="158"/>
      <c r="PLO12" s="158"/>
      <c r="PLP12" s="158"/>
      <c r="PLQ12" s="158"/>
      <c r="PLR12" s="158"/>
      <c r="PLS12" s="158"/>
      <c r="PLT12" s="158"/>
      <c r="PLU12" s="158"/>
      <c r="PLV12" s="158"/>
      <c r="PLW12" s="158"/>
      <c r="PLX12" s="158"/>
      <c r="PLY12" s="158"/>
      <c r="PLZ12" s="158"/>
      <c r="PMA12" s="158"/>
      <c r="PMB12" s="158"/>
      <c r="PMC12" s="158"/>
      <c r="PMD12" s="158"/>
      <c r="PME12" s="158"/>
      <c r="PMF12" s="158"/>
      <c r="PMG12" s="158"/>
      <c r="PMH12" s="158"/>
      <c r="PMI12" s="158"/>
      <c r="PMJ12" s="158"/>
      <c r="PMK12" s="158"/>
      <c r="PML12" s="158"/>
      <c r="PMM12" s="158"/>
      <c r="PMN12" s="158"/>
      <c r="PMO12" s="158"/>
      <c r="PMP12" s="158"/>
      <c r="PMQ12" s="158"/>
      <c r="PMR12" s="158"/>
      <c r="PMS12" s="158"/>
      <c r="PMT12" s="158"/>
      <c r="PMU12" s="158"/>
      <c r="PMV12" s="158"/>
      <c r="PMW12" s="158"/>
      <c r="PMX12" s="158"/>
      <c r="PMY12" s="158"/>
      <c r="PMZ12" s="158"/>
      <c r="PNA12" s="158"/>
      <c r="PNB12" s="158"/>
      <c r="PNC12" s="158"/>
      <c r="PND12" s="158"/>
      <c r="PNE12" s="158"/>
      <c r="PNF12" s="158"/>
      <c r="PNG12" s="158"/>
      <c r="PNH12" s="158"/>
      <c r="PNI12" s="158"/>
      <c r="PNJ12" s="158"/>
      <c r="PNK12" s="158"/>
      <c r="PNL12" s="158"/>
      <c r="PNM12" s="158"/>
      <c r="PNN12" s="158"/>
      <c r="PNO12" s="158"/>
      <c r="PNP12" s="158"/>
      <c r="PNQ12" s="158"/>
      <c r="PNR12" s="158"/>
      <c r="PNS12" s="158"/>
      <c r="PNT12" s="158"/>
      <c r="PNU12" s="158"/>
      <c r="PNV12" s="158"/>
      <c r="PNW12" s="158"/>
      <c r="PNX12" s="158"/>
      <c r="PNY12" s="158"/>
      <c r="PNZ12" s="158"/>
      <c r="POA12" s="158"/>
      <c r="POB12" s="158"/>
      <c r="POC12" s="158"/>
      <c r="POD12" s="158"/>
      <c r="POE12" s="158"/>
      <c r="POF12" s="158"/>
      <c r="POG12" s="158"/>
      <c r="POH12" s="158"/>
      <c r="POI12" s="158"/>
      <c r="POJ12" s="158"/>
      <c r="POK12" s="158"/>
      <c r="POL12" s="158"/>
      <c r="POM12" s="158"/>
      <c r="PON12" s="158"/>
      <c r="POO12" s="158"/>
      <c r="POP12" s="158"/>
      <c r="POQ12" s="158"/>
      <c r="POR12" s="158"/>
      <c r="POS12" s="158"/>
      <c r="POT12" s="158"/>
      <c r="POU12" s="158"/>
      <c r="POV12" s="158"/>
      <c r="POW12" s="158"/>
      <c r="POX12" s="158"/>
      <c r="POY12" s="158"/>
      <c r="POZ12" s="158"/>
      <c r="PPA12" s="158"/>
      <c r="PPB12" s="158"/>
      <c r="PPC12" s="158"/>
      <c r="PPD12" s="158"/>
      <c r="PPE12" s="158"/>
      <c r="PPF12" s="158"/>
      <c r="PPG12" s="158"/>
      <c r="PPH12" s="158"/>
      <c r="PPI12" s="158"/>
      <c r="PPJ12" s="158"/>
      <c r="PPK12" s="158"/>
      <c r="PPL12" s="158"/>
      <c r="PPM12" s="158"/>
      <c r="PPN12" s="158"/>
      <c r="PPO12" s="158"/>
      <c r="PPP12" s="158"/>
      <c r="PPQ12" s="158"/>
      <c r="PPR12" s="158"/>
      <c r="PPS12" s="158"/>
      <c r="PPT12" s="158"/>
      <c r="PPU12" s="158"/>
      <c r="PPV12" s="158"/>
      <c r="PPW12" s="158"/>
      <c r="PPX12" s="158"/>
      <c r="PPY12" s="158"/>
      <c r="PPZ12" s="158"/>
      <c r="PQA12" s="158"/>
      <c r="PQB12" s="158"/>
      <c r="PQC12" s="158"/>
      <c r="PQD12" s="158"/>
      <c r="PQE12" s="158"/>
      <c r="PQF12" s="158"/>
      <c r="PQG12" s="158"/>
      <c r="PQH12" s="158"/>
      <c r="PQI12" s="158"/>
      <c r="PQJ12" s="158"/>
      <c r="PQK12" s="158"/>
      <c r="PQL12" s="158"/>
      <c r="PQM12" s="158"/>
      <c r="PQN12" s="158"/>
      <c r="PQO12" s="158"/>
      <c r="PQP12" s="158"/>
      <c r="PQQ12" s="158"/>
      <c r="PQR12" s="158"/>
      <c r="PQS12" s="158"/>
      <c r="PQT12" s="158"/>
      <c r="PQU12" s="158"/>
      <c r="PQV12" s="158"/>
      <c r="PQW12" s="158"/>
      <c r="PQX12" s="158"/>
      <c r="PQY12" s="158"/>
      <c r="PQZ12" s="158"/>
      <c r="PRA12" s="158"/>
      <c r="PRB12" s="158"/>
      <c r="PRC12" s="158"/>
      <c r="PRD12" s="158"/>
      <c r="PRE12" s="158"/>
      <c r="PRF12" s="158"/>
      <c r="PRG12" s="158"/>
      <c r="PRH12" s="158"/>
      <c r="PRI12" s="158"/>
      <c r="PRJ12" s="158"/>
      <c r="PRK12" s="158"/>
      <c r="PRL12" s="158"/>
      <c r="PRM12" s="158"/>
      <c r="PRN12" s="158"/>
      <c r="PRO12" s="158"/>
      <c r="PRP12" s="158"/>
      <c r="PRQ12" s="158"/>
      <c r="PRR12" s="158"/>
      <c r="PRS12" s="158"/>
      <c r="PRT12" s="158"/>
      <c r="PRU12" s="158"/>
      <c r="PRV12" s="158"/>
      <c r="PRW12" s="158"/>
      <c r="PRX12" s="158"/>
      <c r="PRY12" s="158"/>
      <c r="PRZ12" s="158"/>
      <c r="PSA12" s="158"/>
      <c r="PSB12" s="158"/>
      <c r="PSC12" s="158"/>
      <c r="PSD12" s="158"/>
      <c r="PSE12" s="158"/>
      <c r="PSF12" s="158"/>
      <c r="PSG12" s="158"/>
      <c r="PSH12" s="158"/>
      <c r="PSI12" s="158"/>
      <c r="PSJ12" s="158"/>
      <c r="PSK12" s="158"/>
      <c r="PSL12" s="158"/>
      <c r="PSM12" s="158"/>
      <c r="PSN12" s="158"/>
      <c r="PSO12" s="158"/>
      <c r="PSP12" s="158"/>
      <c r="PSQ12" s="158"/>
      <c r="PSR12" s="158"/>
      <c r="PSS12" s="158"/>
      <c r="PST12" s="158"/>
      <c r="PSU12" s="158"/>
      <c r="PSV12" s="158"/>
      <c r="PSW12" s="158"/>
      <c r="PSX12" s="158"/>
      <c r="PSY12" s="158"/>
      <c r="PSZ12" s="158"/>
      <c r="PTA12" s="158"/>
      <c r="PTB12" s="158"/>
      <c r="PTC12" s="158"/>
      <c r="PTD12" s="158"/>
      <c r="PTE12" s="158"/>
      <c r="PTF12" s="158"/>
      <c r="PTG12" s="158"/>
      <c r="PTH12" s="158"/>
      <c r="PTI12" s="158"/>
      <c r="PTJ12" s="158"/>
      <c r="PTK12" s="158"/>
      <c r="PTL12" s="158"/>
      <c r="PTM12" s="158"/>
      <c r="PTN12" s="158"/>
      <c r="PTO12" s="158"/>
      <c r="PTP12" s="158"/>
      <c r="PTQ12" s="158"/>
      <c r="PTR12" s="158"/>
      <c r="PTS12" s="158"/>
      <c r="PTT12" s="158"/>
      <c r="PTU12" s="158"/>
      <c r="PTV12" s="158"/>
      <c r="PTW12" s="158"/>
      <c r="PTX12" s="158"/>
      <c r="PTY12" s="158"/>
      <c r="PTZ12" s="158"/>
      <c r="PUA12" s="158"/>
      <c r="PUB12" s="158"/>
      <c r="PUC12" s="158"/>
      <c r="PUD12" s="158"/>
      <c r="PUE12" s="158"/>
      <c r="PUF12" s="158"/>
      <c r="PUG12" s="158"/>
      <c r="PUH12" s="158"/>
      <c r="PUI12" s="158"/>
      <c r="PUJ12" s="158"/>
      <c r="PUK12" s="158"/>
      <c r="PUL12" s="158"/>
      <c r="PUM12" s="158"/>
      <c r="PUN12" s="158"/>
      <c r="PUO12" s="158"/>
      <c r="PUP12" s="158"/>
      <c r="PUQ12" s="158"/>
      <c r="PUR12" s="158"/>
      <c r="PUS12" s="158"/>
      <c r="PUT12" s="158"/>
      <c r="PUU12" s="158"/>
      <c r="PUV12" s="158"/>
      <c r="PUW12" s="158"/>
      <c r="PUX12" s="158"/>
      <c r="PUY12" s="158"/>
      <c r="PUZ12" s="158"/>
      <c r="PVA12" s="158"/>
      <c r="PVB12" s="158"/>
      <c r="PVC12" s="158"/>
      <c r="PVD12" s="158"/>
      <c r="PVE12" s="158"/>
      <c r="PVF12" s="158"/>
      <c r="PVG12" s="158"/>
      <c r="PVH12" s="158"/>
      <c r="PVI12" s="158"/>
      <c r="PVJ12" s="158"/>
      <c r="PVK12" s="158"/>
      <c r="PVL12" s="158"/>
      <c r="PVM12" s="158"/>
      <c r="PVN12" s="158"/>
      <c r="PVO12" s="158"/>
      <c r="PVP12" s="158"/>
      <c r="PVQ12" s="158"/>
      <c r="PVR12" s="158"/>
      <c r="PVS12" s="158"/>
      <c r="PVT12" s="158"/>
      <c r="PVU12" s="158"/>
      <c r="PVV12" s="158"/>
      <c r="PVW12" s="158"/>
      <c r="PVX12" s="158"/>
      <c r="PVY12" s="158"/>
      <c r="PVZ12" s="158"/>
      <c r="PWA12" s="158"/>
      <c r="PWB12" s="158"/>
      <c r="PWC12" s="158"/>
      <c r="PWD12" s="158"/>
      <c r="PWE12" s="158"/>
      <c r="PWF12" s="158"/>
      <c r="PWG12" s="158"/>
      <c r="PWH12" s="158"/>
      <c r="PWI12" s="158"/>
      <c r="PWJ12" s="158"/>
      <c r="PWK12" s="158"/>
      <c r="PWL12" s="158"/>
      <c r="PWM12" s="158"/>
      <c r="PWN12" s="158"/>
      <c r="PWO12" s="158"/>
      <c r="PWP12" s="158"/>
      <c r="PWQ12" s="158"/>
      <c r="PWR12" s="158"/>
      <c r="PWS12" s="158"/>
      <c r="PWT12" s="158"/>
      <c r="PWU12" s="158"/>
      <c r="PWV12" s="158"/>
      <c r="PWW12" s="158"/>
      <c r="PWX12" s="158"/>
      <c r="PWY12" s="158"/>
      <c r="PWZ12" s="158"/>
      <c r="PXA12" s="158"/>
      <c r="PXB12" s="158"/>
      <c r="PXC12" s="158"/>
      <c r="PXD12" s="158"/>
      <c r="PXE12" s="158"/>
      <c r="PXF12" s="158"/>
      <c r="PXG12" s="158"/>
      <c r="PXH12" s="158"/>
      <c r="PXI12" s="158"/>
      <c r="PXJ12" s="158"/>
      <c r="PXK12" s="158"/>
      <c r="PXL12" s="158"/>
      <c r="PXM12" s="158"/>
      <c r="PXN12" s="158"/>
      <c r="PXO12" s="158"/>
      <c r="PXP12" s="158"/>
      <c r="PXQ12" s="158"/>
      <c r="PXR12" s="158"/>
      <c r="PXS12" s="158"/>
      <c r="PXT12" s="158"/>
      <c r="PXU12" s="158"/>
      <c r="PXV12" s="158"/>
      <c r="PXW12" s="158"/>
      <c r="PXX12" s="158"/>
      <c r="PXY12" s="158"/>
      <c r="PXZ12" s="158"/>
      <c r="PYA12" s="158"/>
      <c r="PYB12" s="158"/>
      <c r="PYC12" s="158"/>
      <c r="PYD12" s="158"/>
      <c r="PYE12" s="158"/>
      <c r="PYF12" s="158"/>
      <c r="PYG12" s="158"/>
      <c r="PYH12" s="158"/>
      <c r="PYI12" s="158"/>
      <c r="PYJ12" s="158"/>
      <c r="PYK12" s="158"/>
      <c r="PYL12" s="158"/>
      <c r="PYM12" s="158"/>
      <c r="PYN12" s="158"/>
      <c r="PYO12" s="158"/>
      <c r="PYP12" s="158"/>
      <c r="PYQ12" s="158"/>
      <c r="PYR12" s="158"/>
      <c r="PYS12" s="158"/>
      <c r="PYT12" s="158"/>
      <c r="PYU12" s="158"/>
      <c r="PYV12" s="158"/>
      <c r="PYW12" s="158"/>
      <c r="PYX12" s="158"/>
      <c r="PYY12" s="158"/>
      <c r="PYZ12" s="158"/>
      <c r="PZA12" s="158"/>
      <c r="PZB12" s="158"/>
      <c r="PZC12" s="158"/>
      <c r="PZD12" s="158"/>
      <c r="PZE12" s="158"/>
      <c r="PZF12" s="158"/>
      <c r="PZG12" s="158"/>
      <c r="PZH12" s="158"/>
      <c r="PZI12" s="158"/>
      <c r="PZJ12" s="158"/>
      <c r="PZK12" s="158"/>
      <c r="PZL12" s="158"/>
      <c r="PZM12" s="158"/>
      <c r="PZN12" s="158"/>
      <c r="PZO12" s="158"/>
      <c r="PZP12" s="158"/>
      <c r="PZQ12" s="158"/>
      <c r="PZR12" s="158"/>
      <c r="PZS12" s="158"/>
      <c r="PZT12" s="158"/>
      <c r="PZU12" s="158"/>
      <c r="PZV12" s="158"/>
      <c r="PZW12" s="158"/>
      <c r="PZX12" s="158"/>
      <c r="PZY12" s="158"/>
      <c r="PZZ12" s="158"/>
      <c r="QAA12" s="158"/>
      <c r="QAB12" s="158"/>
      <c r="QAC12" s="158"/>
      <c r="QAD12" s="158"/>
      <c r="QAE12" s="158"/>
      <c r="QAF12" s="158"/>
      <c r="QAG12" s="158"/>
      <c r="QAH12" s="158"/>
      <c r="QAI12" s="158"/>
      <c r="QAJ12" s="158"/>
      <c r="QAK12" s="158"/>
      <c r="QAL12" s="158"/>
      <c r="QAM12" s="158"/>
      <c r="QAN12" s="158"/>
      <c r="QAO12" s="158"/>
      <c r="QAP12" s="158"/>
      <c r="QAQ12" s="158"/>
      <c r="QAR12" s="158"/>
      <c r="QAS12" s="158"/>
      <c r="QAT12" s="158"/>
      <c r="QAU12" s="158"/>
      <c r="QAV12" s="158"/>
      <c r="QAW12" s="158"/>
      <c r="QAX12" s="158"/>
      <c r="QAY12" s="158"/>
      <c r="QAZ12" s="158"/>
      <c r="QBA12" s="158"/>
      <c r="QBB12" s="158"/>
      <c r="QBC12" s="158"/>
      <c r="QBD12" s="158"/>
      <c r="QBE12" s="158"/>
      <c r="QBF12" s="158"/>
      <c r="QBG12" s="158"/>
      <c r="QBH12" s="158"/>
      <c r="QBI12" s="158"/>
      <c r="QBJ12" s="158"/>
      <c r="QBK12" s="158"/>
      <c r="QBL12" s="158"/>
      <c r="QBM12" s="158"/>
      <c r="QBN12" s="158"/>
      <c r="QBO12" s="158"/>
      <c r="QBP12" s="158"/>
      <c r="QBQ12" s="158"/>
      <c r="QBR12" s="158"/>
      <c r="QBS12" s="158"/>
      <c r="QBT12" s="158"/>
      <c r="QBU12" s="158"/>
      <c r="QBV12" s="158"/>
      <c r="QBW12" s="158"/>
      <c r="QBX12" s="158"/>
      <c r="QBY12" s="158"/>
      <c r="QBZ12" s="158"/>
      <c r="QCA12" s="158"/>
      <c r="QCB12" s="158"/>
      <c r="QCC12" s="158"/>
      <c r="QCD12" s="158"/>
      <c r="QCE12" s="158"/>
      <c r="QCF12" s="158"/>
      <c r="QCG12" s="158"/>
      <c r="QCH12" s="158"/>
      <c r="QCI12" s="158"/>
      <c r="QCJ12" s="158"/>
      <c r="QCK12" s="158"/>
      <c r="QCL12" s="158"/>
      <c r="QCM12" s="158"/>
      <c r="QCN12" s="158"/>
      <c r="QCO12" s="158"/>
      <c r="QCP12" s="158"/>
      <c r="QCQ12" s="158"/>
      <c r="QCR12" s="158"/>
      <c r="QCS12" s="158"/>
      <c r="QCT12" s="158"/>
      <c r="QCU12" s="158"/>
      <c r="QCV12" s="158"/>
      <c r="QCW12" s="158"/>
      <c r="QCX12" s="158"/>
      <c r="QCY12" s="158"/>
      <c r="QCZ12" s="158"/>
      <c r="QDA12" s="158"/>
      <c r="QDB12" s="158"/>
      <c r="QDC12" s="158"/>
      <c r="QDD12" s="158"/>
      <c r="QDE12" s="158"/>
      <c r="QDF12" s="158"/>
      <c r="QDG12" s="158"/>
      <c r="QDH12" s="158"/>
      <c r="QDI12" s="158"/>
      <c r="QDJ12" s="158"/>
      <c r="QDK12" s="158"/>
      <c r="QDL12" s="158"/>
      <c r="QDM12" s="158"/>
      <c r="QDN12" s="158"/>
      <c r="QDO12" s="158"/>
      <c r="QDP12" s="158"/>
      <c r="QDQ12" s="158"/>
      <c r="QDR12" s="158"/>
      <c r="QDS12" s="158"/>
      <c r="QDT12" s="158"/>
      <c r="QDU12" s="158"/>
      <c r="QDV12" s="158"/>
      <c r="QDW12" s="158"/>
      <c r="QDX12" s="158"/>
      <c r="QDY12" s="158"/>
      <c r="QDZ12" s="158"/>
      <c r="QEA12" s="158"/>
      <c r="QEB12" s="158"/>
      <c r="QEC12" s="158"/>
      <c r="QED12" s="158"/>
      <c r="QEE12" s="158"/>
      <c r="QEF12" s="158"/>
      <c r="QEG12" s="158"/>
      <c r="QEH12" s="158"/>
      <c r="QEI12" s="158"/>
      <c r="QEJ12" s="158"/>
      <c r="QEK12" s="158"/>
      <c r="QEL12" s="158"/>
      <c r="QEM12" s="158"/>
      <c r="QEN12" s="158"/>
      <c r="QEO12" s="158"/>
      <c r="QEP12" s="158"/>
      <c r="QEQ12" s="158"/>
      <c r="QER12" s="158"/>
      <c r="QES12" s="158"/>
      <c r="QET12" s="158"/>
      <c r="QEU12" s="158"/>
      <c r="QEV12" s="158"/>
      <c r="QEW12" s="158"/>
      <c r="QEX12" s="158"/>
      <c r="QEY12" s="158"/>
      <c r="QEZ12" s="158"/>
      <c r="QFA12" s="158"/>
      <c r="QFB12" s="158"/>
      <c r="QFC12" s="158"/>
      <c r="QFD12" s="158"/>
      <c r="QFE12" s="158"/>
      <c r="QFF12" s="158"/>
      <c r="QFG12" s="158"/>
      <c r="QFH12" s="158"/>
      <c r="QFI12" s="158"/>
      <c r="QFJ12" s="158"/>
      <c r="QFK12" s="158"/>
      <c r="QFL12" s="158"/>
      <c r="QFM12" s="158"/>
      <c r="QFN12" s="158"/>
      <c r="QFO12" s="158"/>
      <c r="QFP12" s="158"/>
      <c r="QFQ12" s="158"/>
      <c r="QFR12" s="158"/>
      <c r="QFS12" s="158"/>
      <c r="QFT12" s="158"/>
      <c r="QFU12" s="158"/>
      <c r="QFV12" s="158"/>
      <c r="QFW12" s="158"/>
      <c r="QFX12" s="158"/>
      <c r="QFY12" s="158"/>
      <c r="QFZ12" s="158"/>
      <c r="QGA12" s="158"/>
      <c r="QGB12" s="158"/>
      <c r="QGC12" s="158"/>
      <c r="QGD12" s="158"/>
      <c r="QGE12" s="158"/>
      <c r="QGF12" s="158"/>
      <c r="QGG12" s="158"/>
      <c r="QGH12" s="158"/>
      <c r="QGI12" s="158"/>
      <c r="QGJ12" s="158"/>
      <c r="QGK12" s="158"/>
      <c r="QGL12" s="158"/>
      <c r="QGM12" s="158"/>
      <c r="QGN12" s="158"/>
      <c r="QGO12" s="158"/>
      <c r="QGP12" s="158"/>
      <c r="QGQ12" s="158"/>
      <c r="QGR12" s="158"/>
      <c r="QGS12" s="158"/>
      <c r="QGT12" s="158"/>
      <c r="QGU12" s="158"/>
      <c r="QGV12" s="158"/>
      <c r="QGW12" s="158"/>
      <c r="QGX12" s="158"/>
      <c r="QGY12" s="158"/>
      <c r="QGZ12" s="158"/>
      <c r="QHA12" s="158"/>
      <c r="QHB12" s="158"/>
      <c r="QHC12" s="158"/>
      <c r="QHD12" s="158"/>
      <c r="QHE12" s="158"/>
      <c r="QHF12" s="158"/>
      <c r="QHG12" s="158"/>
      <c r="QHH12" s="158"/>
      <c r="QHI12" s="158"/>
      <c r="QHJ12" s="158"/>
      <c r="QHK12" s="158"/>
      <c r="QHL12" s="158"/>
      <c r="QHM12" s="158"/>
      <c r="QHN12" s="158"/>
      <c r="QHO12" s="158"/>
      <c r="QHP12" s="158"/>
      <c r="QHQ12" s="158"/>
      <c r="QHR12" s="158"/>
      <c r="QHS12" s="158"/>
      <c r="QHT12" s="158"/>
      <c r="QHU12" s="158"/>
      <c r="QHV12" s="158"/>
      <c r="QHW12" s="158"/>
      <c r="QHX12" s="158"/>
      <c r="QHY12" s="158"/>
      <c r="QHZ12" s="158"/>
      <c r="QIA12" s="158"/>
      <c r="QIB12" s="158"/>
      <c r="QIC12" s="158"/>
      <c r="QID12" s="158"/>
      <c r="QIE12" s="158"/>
      <c r="QIF12" s="158"/>
      <c r="QIG12" s="158"/>
      <c r="QIH12" s="158"/>
      <c r="QII12" s="158"/>
      <c r="QIJ12" s="158"/>
      <c r="QIK12" s="158"/>
      <c r="QIL12" s="158"/>
      <c r="QIM12" s="158"/>
      <c r="QIN12" s="158"/>
      <c r="QIO12" s="158"/>
      <c r="QIP12" s="158"/>
      <c r="QIQ12" s="158"/>
      <c r="QIR12" s="158"/>
      <c r="QIS12" s="158"/>
      <c r="QIT12" s="158"/>
      <c r="QIU12" s="158"/>
      <c r="QIV12" s="158"/>
      <c r="QIW12" s="158"/>
      <c r="QIX12" s="158"/>
      <c r="QIY12" s="158"/>
      <c r="QIZ12" s="158"/>
      <c r="QJA12" s="158"/>
      <c r="QJB12" s="158"/>
      <c r="QJC12" s="158"/>
      <c r="QJD12" s="158"/>
      <c r="QJE12" s="158"/>
      <c r="QJF12" s="158"/>
      <c r="QJG12" s="158"/>
      <c r="QJH12" s="158"/>
      <c r="QJI12" s="158"/>
      <c r="QJJ12" s="158"/>
      <c r="QJK12" s="158"/>
      <c r="QJL12" s="158"/>
      <c r="QJM12" s="158"/>
      <c r="QJN12" s="158"/>
      <c r="QJO12" s="158"/>
      <c r="QJP12" s="158"/>
      <c r="QJQ12" s="158"/>
      <c r="QJR12" s="158"/>
      <c r="QJS12" s="158"/>
      <c r="QJT12" s="158"/>
      <c r="QJU12" s="158"/>
      <c r="QJV12" s="158"/>
      <c r="QJW12" s="158"/>
      <c r="QJX12" s="158"/>
      <c r="QJY12" s="158"/>
      <c r="QJZ12" s="158"/>
      <c r="QKA12" s="158"/>
      <c r="QKB12" s="158"/>
      <c r="QKC12" s="158"/>
      <c r="QKD12" s="158"/>
      <c r="QKE12" s="158"/>
      <c r="QKF12" s="158"/>
      <c r="QKG12" s="158"/>
      <c r="QKH12" s="158"/>
      <c r="QKI12" s="158"/>
      <c r="QKJ12" s="158"/>
      <c r="QKK12" s="158"/>
      <c r="QKL12" s="158"/>
      <c r="QKM12" s="158"/>
      <c r="QKN12" s="158"/>
      <c r="QKO12" s="158"/>
      <c r="QKP12" s="158"/>
      <c r="QKQ12" s="158"/>
      <c r="QKR12" s="158"/>
      <c r="QKS12" s="158"/>
      <c r="QKT12" s="158"/>
      <c r="QKU12" s="158"/>
      <c r="QKV12" s="158"/>
      <c r="QKW12" s="158"/>
      <c r="QKX12" s="158"/>
      <c r="QKY12" s="158"/>
      <c r="QKZ12" s="158"/>
      <c r="QLA12" s="158"/>
      <c r="QLB12" s="158"/>
      <c r="QLC12" s="158"/>
      <c r="QLD12" s="158"/>
      <c r="QLE12" s="158"/>
      <c r="QLF12" s="158"/>
      <c r="QLG12" s="158"/>
      <c r="QLH12" s="158"/>
      <c r="QLI12" s="158"/>
      <c r="QLJ12" s="158"/>
      <c r="QLK12" s="158"/>
      <c r="QLL12" s="158"/>
      <c r="QLM12" s="158"/>
      <c r="QLN12" s="158"/>
      <c r="QLO12" s="158"/>
      <c r="QLP12" s="158"/>
      <c r="QLQ12" s="158"/>
      <c r="QLR12" s="158"/>
      <c r="QLS12" s="158"/>
      <c r="QLT12" s="158"/>
      <c r="QLU12" s="158"/>
      <c r="QLV12" s="158"/>
      <c r="QLW12" s="158"/>
      <c r="QLX12" s="158"/>
      <c r="QLY12" s="158"/>
      <c r="QLZ12" s="158"/>
      <c r="QMA12" s="158"/>
      <c r="QMB12" s="158"/>
      <c r="QMC12" s="158"/>
      <c r="QMD12" s="158"/>
      <c r="QME12" s="158"/>
      <c r="QMF12" s="158"/>
      <c r="QMG12" s="158"/>
      <c r="QMH12" s="158"/>
      <c r="QMI12" s="158"/>
      <c r="QMJ12" s="158"/>
      <c r="QMK12" s="158"/>
      <c r="QML12" s="158"/>
      <c r="QMM12" s="158"/>
      <c r="QMN12" s="158"/>
      <c r="QMO12" s="158"/>
      <c r="QMP12" s="158"/>
      <c r="QMQ12" s="158"/>
      <c r="QMR12" s="158"/>
      <c r="QMS12" s="158"/>
      <c r="QMT12" s="158"/>
      <c r="QMU12" s="158"/>
      <c r="QMV12" s="158"/>
      <c r="QMW12" s="158"/>
      <c r="QMX12" s="158"/>
      <c r="QMY12" s="158"/>
      <c r="QMZ12" s="158"/>
      <c r="QNA12" s="158"/>
      <c r="QNB12" s="158"/>
      <c r="QNC12" s="158"/>
      <c r="QND12" s="158"/>
      <c r="QNE12" s="158"/>
      <c r="QNF12" s="158"/>
      <c r="QNG12" s="158"/>
      <c r="QNH12" s="158"/>
      <c r="QNI12" s="158"/>
      <c r="QNJ12" s="158"/>
      <c r="QNK12" s="158"/>
      <c r="QNL12" s="158"/>
      <c r="QNM12" s="158"/>
      <c r="QNN12" s="158"/>
      <c r="QNO12" s="158"/>
      <c r="QNP12" s="158"/>
      <c r="QNQ12" s="158"/>
      <c r="QNR12" s="158"/>
      <c r="QNS12" s="158"/>
      <c r="QNT12" s="158"/>
      <c r="QNU12" s="158"/>
      <c r="QNV12" s="158"/>
      <c r="QNW12" s="158"/>
      <c r="QNX12" s="158"/>
      <c r="QNY12" s="158"/>
      <c r="QNZ12" s="158"/>
      <c r="QOA12" s="158"/>
      <c r="QOB12" s="158"/>
      <c r="QOC12" s="158"/>
      <c r="QOD12" s="158"/>
      <c r="QOE12" s="158"/>
      <c r="QOF12" s="158"/>
      <c r="QOG12" s="158"/>
      <c r="QOH12" s="158"/>
      <c r="QOI12" s="158"/>
      <c r="QOJ12" s="158"/>
      <c r="QOK12" s="158"/>
      <c r="QOL12" s="158"/>
      <c r="QOM12" s="158"/>
      <c r="QON12" s="158"/>
      <c r="QOO12" s="158"/>
      <c r="QOP12" s="158"/>
      <c r="QOQ12" s="158"/>
      <c r="QOR12" s="158"/>
      <c r="QOS12" s="158"/>
      <c r="QOT12" s="158"/>
      <c r="QOU12" s="158"/>
      <c r="QOV12" s="158"/>
      <c r="QOW12" s="158"/>
      <c r="QOX12" s="158"/>
      <c r="QOY12" s="158"/>
      <c r="QOZ12" s="158"/>
      <c r="QPA12" s="158"/>
      <c r="QPB12" s="158"/>
      <c r="QPC12" s="158"/>
      <c r="QPD12" s="158"/>
      <c r="QPE12" s="158"/>
      <c r="QPF12" s="158"/>
      <c r="QPG12" s="158"/>
      <c r="QPH12" s="158"/>
      <c r="QPI12" s="158"/>
      <c r="QPJ12" s="158"/>
      <c r="QPK12" s="158"/>
      <c r="QPL12" s="158"/>
      <c r="QPM12" s="158"/>
      <c r="QPN12" s="158"/>
      <c r="QPO12" s="158"/>
      <c r="QPP12" s="158"/>
      <c r="QPQ12" s="158"/>
      <c r="QPR12" s="158"/>
      <c r="QPS12" s="158"/>
      <c r="QPT12" s="158"/>
      <c r="QPU12" s="158"/>
      <c r="QPV12" s="158"/>
      <c r="QPW12" s="158"/>
      <c r="QPX12" s="158"/>
      <c r="QPY12" s="158"/>
      <c r="QPZ12" s="158"/>
      <c r="QQA12" s="158"/>
      <c r="QQB12" s="158"/>
      <c r="QQC12" s="158"/>
      <c r="QQD12" s="158"/>
      <c r="QQE12" s="158"/>
      <c r="QQF12" s="158"/>
      <c r="QQG12" s="158"/>
      <c r="QQH12" s="158"/>
      <c r="QQI12" s="158"/>
      <c r="QQJ12" s="158"/>
      <c r="QQK12" s="158"/>
      <c r="QQL12" s="158"/>
      <c r="QQM12" s="158"/>
      <c r="QQN12" s="158"/>
      <c r="QQO12" s="158"/>
      <c r="QQP12" s="158"/>
      <c r="QQQ12" s="158"/>
      <c r="QQR12" s="158"/>
      <c r="QQS12" s="158"/>
      <c r="QQT12" s="158"/>
      <c r="QQU12" s="158"/>
      <c r="QQV12" s="158"/>
      <c r="QQW12" s="158"/>
      <c r="QQX12" s="158"/>
      <c r="QQY12" s="158"/>
      <c r="QQZ12" s="158"/>
      <c r="QRA12" s="158"/>
      <c r="QRB12" s="158"/>
      <c r="QRC12" s="158"/>
      <c r="QRD12" s="158"/>
      <c r="QRE12" s="158"/>
      <c r="QRF12" s="158"/>
      <c r="QRG12" s="158"/>
      <c r="QRH12" s="158"/>
      <c r="QRI12" s="158"/>
      <c r="QRJ12" s="158"/>
      <c r="QRK12" s="158"/>
      <c r="QRL12" s="158"/>
      <c r="QRM12" s="158"/>
      <c r="QRN12" s="158"/>
      <c r="QRO12" s="158"/>
      <c r="QRP12" s="158"/>
      <c r="QRQ12" s="158"/>
      <c r="QRR12" s="158"/>
      <c r="QRS12" s="158"/>
      <c r="QRT12" s="158"/>
      <c r="QRU12" s="158"/>
      <c r="QRV12" s="158"/>
      <c r="QRW12" s="158"/>
      <c r="QRX12" s="158"/>
      <c r="QRY12" s="158"/>
      <c r="QRZ12" s="158"/>
      <c r="QSA12" s="158"/>
      <c r="QSB12" s="158"/>
      <c r="QSC12" s="158"/>
      <c r="QSD12" s="158"/>
      <c r="QSE12" s="158"/>
      <c r="QSF12" s="158"/>
      <c r="QSG12" s="158"/>
      <c r="QSH12" s="158"/>
      <c r="QSI12" s="158"/>
      <c r="QSJ12" s="158"/>
      <c r="QSK12" s="158"/>
      <c r="QSL12" s="158"/>
      <c r="QSM12" s="158"/>
      <c r="QSN12" s="158"/>
      <c r="QSO12" s="158"/>
      <c r="QSP12" s="158"/>
      <c r="QSQ12" s="158"/>
      <c r="QSR12" s="158"/>
      <c r="QSS12" s="158"/>
      <c r="QST12" s="158"/>
      <c r="QSU12" s="158"/>
      <c r="QSV12" s="158"/>
      <c r="QSW12" s="158"/>
      <c r="QSX12" s="158"/>
      <c r="QSY12" s="158"/>
      <c r="QSZ12" s="158"/>
      <c r="QTA12" s="158"/>
      <c r="QTB12" s="158"/>
      <c r="QTC12" s="158"/>
      <c r="QTD12" s="158"/>
      <c r="QTE12" s="158"/>
      <c r="QTF12" s="158"/>
      <c r="QTG12" s="158"/>
      <c r="QTH12" s="158"/>
      <c r="QTI12" s="158"/>
      <c r="QTJ12" s="158"/>
      <c r="QTK12" s="158"/>
      <c r="QTL12" s="158"/>
      <c r="QTM12" s="158"/>
      <c r="QTN12" s="158"/>
      <c r="QTO12" s="158"/>
      <c r="QTP12" s="158"/>
      <c r="QTQ12" s="158"/>
      <c r="QTR12" s="158"/>
      <c r="QTS12" s="158"/>
      <c r="QTT12" s="158"/>
      <c r="QTU12" s="158"/>
      <c r="QTV12" s="158"/>
      <c r="QTW12" s="158"/>
      <c r="QTX12" s="158"/>
      <c r="QTY12" s="158"/>
      <c r="QTZ12" s="158"/>
      <c r="QUA12" s="158"/>
      <c r="QUB12" s="158"/>
      <c r="QUC12" s="158"/>
      <c r="QUD12" s="158"/>
      <c r="QUE12" s="158"/>
      <c r="QUF12" s="158"/>
      <c r="QUG12" s="158"/>
      <c r="QUH12" s="158"/>
      <c r="QUI12" s="158"/>
      <c r="QUJ12" s="158"/>
      <c r="QUK12" s="158"/>
      <c r="QUL12" s="158"/>
      <c r="QUM12" s="158"/>
      <c r="QUN12" s="158"/>
      <c r="QUO12" s="158"/>
      <c r="QUP12" s="158"/>
      <c r="QUQ12" s="158"/>
      <c r="QUR12" s="158"/>
      <c r="QUS12" s="158"/>
      <c r="QUT12" s="158"/>
      <c r="QUU12" s="158"/>
      <c r="QUV12" s="158"/>
      <c r="QUW12" s="158"/>
      <c r="QUX12" s="158"/>
      <c r="QUY12" s="158"/>
      <c r="QUZ12" s="158"/>
      <c r="QVA12" s="158"/>
      <c r="QVB12" s="158"/>
      <c r="QVC12" s="158"/>
      <c r="QVD12" s="158"/>
      <c r="QVE12" s="158"/>
      <c r="QVF12" s="158"/>
      <c r="QVG12" s="158"/>
      <c r="QVH12" s="158"/>
      <c r="QVI12" s="158"/>
      <c r="QVJ12" s="158"/>
      <c r="QVK12" s="158"/>
      <c r="QVL12" s="158"/>
      <c r="QVM12" s="158"/>
      <c r="QVN12" s="158"/>
      <c r="QVO12" s="158"/>
      <c r="QVP12" s="158"/>
      <c r="QVQ12" s="158"/>
      <c r="QVR12" s="158"/>
      <c r="QVS12" s="158"/>
      <c r="QVT12" s="158"/>
      <c r="QVU12" s="158"/>
      <c r="QVV12" s="158"/>
      <c r="QVW12" s="158"/>
      <c r="QVX12" s="158"/>
      <c r="QVY12" s="158"/>
      <c r="QVZ12" s="158"/>
      <c r="QWA12" s="158"/>
      <c r="QWB12" s="158"/>
      <c r="QWC12" s="158"/>
      <c r="QWD12" s="158"/>
      <c r="QWE12" s="158"/>
      <c r="QWF12" s="158"/>
      <c r="QWG12" s="158"/>
      <c r="QWH12" s="158"/>
      <c r="QWI12" s="158"/>
      <c r="QWJ12" s="158"/>
      <c r="QWK12" s="158"/>
      <c r="QWL12" s="158"/>
      <c r="QWM12" s="158"/>
      <c r="QWN12" s="158"/>
      <c r="QWO12" s="158"/>
      <c r="QWP12" s="158"/>
      <c r="QWQ12" s="158"/>
      <c r="QWR12" s="158"/>
      <c r="QWS12" s="158"/>
      <c r="QWT12" s="158"/>
      <c r="QWU12" s="158"/>
      <c r="QWV12" s="158"/>
      <c r="QWW12" s="158"/>
      <c r="QWX12" s="158"/>
      <c r="QWY12" s="158"/>
      <c r="QWZ12" s="158"/>
      <c r="QXA12" s="158"/>
      <c r="QXB12" s="158"/>
      <c r="QXC12" s="158"/>
      <c r="QXD12" s="158"/>
      <c r="QXE12" s="158"/>
      <c r="QXF12" s="158"/>
      <c r="QXG12" s="158"/>
      <c r="QXH12" s="158"/>
      <c r="QXI12" s="158"/>
      <c r="QXJ12" s="158"/>
      <c r="QXK12" s="158"/>
      <c r="QXL12" s="158"/>
      <c r="QXM12" s="158"/>
      <c r="QXN12" s="158"/>
      <c r="QXO12" s="158"/>
      <c r="QXP12" s="158"/>
      <c r="QXQ12" s="158"/>
      <c r="QXR12" s="158"/>
      <c r="QXS12" s="158"/>
      <c r="QXT12" s="158"/>
      <c r="QXU12" s="158"/>
      <c r="QXV12" s="158"/>
      <c r="QXW12" s="158"/>
      <c r="QXX12" s="158"/>
      <c r="QXY12" s="158"/>
      <c r="QXZ12" s="158"/>
      <c r="QYA12" s="158"/>
      <c r="QYB12" s="158"/>
      <c r="QYC12" s="158"/>
      <c r="QYD12" s="158"/>
      <c r="QYE12" s="158"/>
      <c r="QYF12" s="158"/>
      <c r="QYG12" s="158"/>
      <c r="QYH12" s="158"/>
      <c r="QYI12" s="158"/>
      <c r="QYJ12" s="158"/>
      <c r="QYK12" s="158"/>
      <c r="QYL12" s="158"/>
      <c r="QYM12" s="158"/>
      <c r="QYN12" s="158"/>
      <c r="QYO12" s="158"/>
      <c r="QYP12" s="158"/>
      <c r="QYQ12" s="158"/>
      <c r="QYR12" s="158"/>
      <c r="QYS12" s="158"/>
      <c r="QYT12" s="158"/>
      <c r="QYU12" s="158"/>
      <c r="QYV12" s="158"/>
      <c r="QYW12" s="158"/>
      <c r="QYX12" s="158"/>
      <c r="QYY12" s="158"/>
      <c r="QYZ12" s="158"/>
      <c r="QZA12" s="158"/>
      <c r="QZB12" s="158"/>
      <c r="QZC12" s="158"/>
      <c r="QZD12" s="158"/>
      <c r="QZE12" s="158"/>
      <c r="QZF12" s="158"/>
      <c r="QZG12" s="158"/>
      <c r="QZH12" s="158"/>
      <c r="QZI12" s="158"/>
      <c r="QZJ12" s="158"/>
      <c r="QZK12" s="158"/>
      <c r="QZL12" s="158"/>
      <c r="QZM12" s="158"/>
      <c r="QZN12" s="158"/>
      <c r="QZO12" s="158"/>
      <c r="QZP12" s="158"/>
      <c r="QZQ12" s="158"/>
      <c r="QZR12" s="158"/>
      <c r="QZS12" s="158"/>
      <c r="QZT12" s="158"/>
      <c r="QZU12" s="158"/>
      <c r="QZV12" s="158"/>
      <c r="QZW12" s="158"/>
      <c r="QZX12" s="158"/>
      <c r="QZY12" s="158"/>
      <c r="QZZ12" s="158"/>
      <c r="RAA12" s="158"/>
      <c r="RAB12" s="158"/>
      <c r="RAC12" s="158"/>
      <c r="RAD12" s="158"/>
      <c r="RAE12" s="158"/>
      <c r="RAF12" s="158"/>
      <c r="RAG12" s="158"/>
      <c r="RAH12" s="158"/>
      <c r="RAI12" s="158"/>
      <c r="RAJ12" s="158"/>
      <c r="RAK12" s="158"/>
      <c r="RAL12" s="158"/>
      <c r="RAM12" s="158"/>
      <c r="RAN12" s="158"/>
      <c r="RAO12" s="158"/>
      <c r="RAP12" s="158"/>
      <c r="RAQ12" s="158"/>
      <c r="RAR12" s="158"/>
      <c r="RAS12" s="158"/>
      <c r="RAT12" s="158"/>
      <c r="RAU12" s="158"/>
      <c r="RAV12" s="158"/>
      <c r="RAW12" s="158"/>
      <c r="RAX12" s="158"/>
      <c r="RAY12" s="158"/>
      <c r="RAZ12" s="158"/>
      <c r="RBA12" s="158"/>
      <c r="RBB12" s="158"/>
      <c r="RBC12" s="158"/>
      <c r="RBD12" s="158"/>
      <c r="RBE12" s="158"/>
      <c r="RBF12" s="158"/>
      <c r="RBG12" s="158"/>
      <c r="RBH12" s="158"/>
      <c r="RBI12" s="158"/>
      <c r="RBJ12" s="158"/>
      <c r="RBK12" s="158"/>
      <c r="RBL12" s="158"/>
      <c r="RBM12" s="158"/>
      <c r="RBN12" s="158"/>
      <c r="RBO12" s="158"/>
      <c r="RBP12" s="158"/>
      <c r="RBQ12" s="158"/>
      <c r="RBR12" s="158"/>
      <c r="RBS12" s="158"/>
      <c r="RBT12" s="158"/>
      <c r="RBU12" s="158"/>
      <c r="RBV12" s="158"/>
      <c r="RBW12" s="158"/>
      <c r="RBX12" s="158"/>
      <c r="RBY12" s="158"/>
      <c r="RBZ12" s="158"/>
      <c r="RCA12" s="158"/>
      <c r="RCB12" s="158"/>
      <c r="RCC12" s="158"/>
      <c r="RCD12" s="158"/>
      <c r="RCE12" s="158"/>
      <c r="RCF12" s="158"/>
      <c r="RCG12" s="158"/>
      <c r="RCH12" s="158"/>
      <c r="RCI12" s="158"/>
      <c r="RCJ12" s="158"/>
      <c r="RCK12" s="158"/>
      <c r="RCL12" s="158"/>
      <c r="RCM12" s="158"/>
      <c r="RCN12" s="158"/>
      <c r="RCO12" s="158"/>
      <c r="RCP12" s="158"/>
      <c r="RCQ12" s="158"/>
      <c r="RCR12" s="158"/>
      <c r="RCS12" s="158"/>
      <c r="RCT12" s="158"/>
      <c r="RCU12" s="158"/>
      <c r="RCV12" s="158"/>
      <c r="RCW12" s="158"/>
      <c r="RCX12" s="158"/>
      <c r="RCY12" s="158"/>
      <c r="RCZ12" s="158"/>
      <c r="RDA12" s="158"/>
      <c r="RDB12" s="158"/>
      <c r="RDC12" s="158"/>
      <c r="RDD12" s="158"/>
      <c r="RDE12" s="158"/>
      <c r="RDF12" s="158"/>
      <c r="RDG12" s="158"/>
      <c r="RDH12" s="158"/>
      <c r="RDI12" s="158"/>
      <c r="RDJ12" s="158"/>
      <c r="RDK12" s="158"/>
      <c r="RDL12" s="158"/>
      <c r="RDM12" s="158"/>
      <c r="RDN12" s="158"/>
      <c r="RDO12" s="158"/>
      <c r="RDP12" s="158"/>
      <c r="RDQ12" s="158"/>
      <c r="RDR12" s="158"/>
      <c r="RDS12" s="158"/>
      <c r="RDT12" s="158"/>
      <c r="RDU12" s="158"/>
      <c r="RDV12" s="158"/>
      <c r="RDW12" s="158"/>
      <c r="RDX12" s="158"/>
      <c r="RDY12" s="158"/>
      <c r="RDZ12" s="158"/>
      <c r="REA12" s="158"/>
      <c r="REB12" s="158"/>
      <c r="REC12" s="158"/>
      <c r="RED12" s="158"/>
      <c r="REE12" s="158"/>
      <c r="REF12" s="158"/>
      <c r="REG12" s="158"/>
      <c r="REH12" s="158"/>
      <c r="REI12" s="158"/>
      <c r="REJ12" s="158"/>
      <c r="REK12" s="158"/>
      <c r="REL12" s="158"/>
      <c r="REM12" s="158"/>
      <c r="REN12" s="158"/>
      <c r="REO12" s="158"/>
      <c r="REP12" s="158"/>
      <c r="REQ12" s="158"/>
      <c r="RER12" s="158"/>
      <c r="RES12" s="158"/>
      <c r="RET12" s="158"/>
      <c r="REU12" s="158"/>
      <c r="REV12" s="158"/>
      <c r="REW12" s="158"/>
      <c r="REX12" s="158"/>
      <c r="REY12" s="158"/>
      <c r="REZ12" s="158"/>
      <c r="RFA12" s="158"/>
      <c r="RFB12" s="158"/>
      <c r="RFC12" s="158"/>
      <c r="RFD12" s="158"/>
      <c r="RFE12" s="158"/>
      <c r="RFF12" s="158"/>
      <c r="RFG12" s="158"/>
      <c r="RFH12" s="158"/>
      <c r="RFI12" s="158"/>
      <c r="RFJ12" s="158"/>
      <c r="RFK12" s="158"/>
      <c r="RFL12" s="158"/>
      <c r="RFM12" s="158"/>
      <c r="RFN12" s="158"/>
      <c r="RFO12" s="158"/>
      <c r="RFP12" s="158"/>
      <c r="RFQ12" s="158"/>
      <c r="RFR12" s="158"/>
      <c r="RFS12" s="158"/>
      <c r="RFT12" s="158"/>
      <c r="RFU12" s="158"/>
      <c r="RFV12" s="158"/>
      <c r="RFW12" s="158"/>
      <c r="RFX12" s="158"/>
      <c r="RFY12" s="158"/>
      <c r="RFZ12" s="158"/>
      <c r="RGA12" s="158"/>
      <c r="RGB12" s="158"/>
      <c r="RGC12" s="158"/>
      <c r="RGD12" s="158"/>
      <c r="RGE12" s="158"/>
      <c r="RGF12" s="158"/>
      <c r="RGG12" s="158"/>
      <c r="RGH12" s="158"/>
      <c r="RGI12" s="158"/>
      <c r="RGJ12" s="158"/>
      <c r="RGK12" s="158"/>
      <c r="RGL12" s="158"/>
      <c r="RGM12" s="158"/>
      <c r="RGN12" s="158"/>
      <c r="RGO12" s="158"/>
      <c r="RGP12" s="158"/>
      <c r="RGQ12" s="158"/>
      <c r="RGR12" s="158"/>
      <c r="RGS12" s="158"/>
      <c r="RGT12" s="158"/>
      <c r="RGU12" s="158"/>
      <c r="RGV12" s="158"/>
      <c r="RGW12" s="158"/>
      <c r="RGX12" s="158"/>
      <c r="RGY12" s="158"/>
      <c r="RGZ12" s="158"/>
      <c r="RHA12" s="158"/>
      <c r="RHB12" s="158"/>
      <c r="RHC12" s="158"/>
      <c r="RHD12" s="158"/>
      <c r="RHE12" s="158"/>
      <c r="RHF12" s="158"/>
      <c r="RHG12" s="158"/>
      <c r="RHH12" s="158"/>
      <c r="RHI12" s="158"/>
      <c r="RHJ12" s="158"/>
      <c r="RHK12" s="158"/>
      <c r="RHL12" s="158"/>
      <c r="RHM12" s="158"/>
      <c r="RHN12" s="158"/>
      <c r="RHO12" s="158"/>
      <c r="RHP12" s="158"/>
      <c r="RHQ12" s="158"/>
      <c r="RHR12" s="158"/>
      <c r="RHS12" s="158"/>
      <c r="RHT12" s="158"/>
      <c r="RHU12" s="158"/>
      <c r="RHV12" s="158"/>
      <c r="RHW12" s="158"/>
      <c r="RHX12" s="158"/>
      <c r="RHY12" s="158"/>
      <c r="RHZ12" s="158"/>
      <c r="RIA12" s="158"/>
      <c r="RIB12" s="158"/>
      <c r="RIC12" s="158"/>
      <c r="RID12" s="158"/>
      <c r="RIE12" s="158"/>
      <c r="RIF12" s="158"/>
      <c r="RIG12" s="158"/>
      <c r="RIH12" s="158"/>
      <c r="RII12" s="158"/>
      <c r="RIJ12" s="158"/>
      <c r="RIK12" s="158"/>
      <c r="RIL12" s="158"/>
      <c r="RIM12" s="158"/>
      <c r="RIN12" s="158"/>
      <c r="RIO12" s="158"/>
      <c r="RIP12" s="158"/>
      <c r="RIQ12" s="158"/>
      <c r="RIR12" s="158"/>
      <c r="RIS12" s="158"/>
      <c r="RIT12" s="158"/>
      <c r="RIU12" s="158"/>
      <c r="RIV12" s="158"/>
      <c r="RIW12" s="158"/>
      <c r="RIX12" s="158"/>
      <c r="RIY12" s="158"/>
      <c r="RIZ12" s="158"/>
      <c r="RJA12" s="158"/>
      <c r="RJB12" s="158"/>
      <c r="RJC12" s="158"/>
      <c r="RJD12" s="158"/>
      <c r="RJE12" s="158"/>
      <c r="RJF12" s="158"/>
      <c r="RJG12" s="158"/>
      <c r="RJH12" s="158"/>
      <c r="RJI12" s="158"/>
      <c r="RJJ12" s="158"/>
      <c r="RJK12" s="158"/>
      <c r="RJL12" s="158"/>
      <c r="RJM12" s="158"/>
      <c r="RJN12" s="158"/>
      <c r="RJO12" s="158"/>
      <c r="RJP12" s="158"/>
      <c r="RJQ12" s="158"/>
      <c r="RJR12" s="158"/>
      <c r="RJS12" s="158"/>
      <c r="RJT12" s="158"/>
      <c r="RJU12" s="158"/>
      <c r="RJV12" s="158"/>
      <c r="RJW12" s="158"/>
      <c r="RJX12" s="158"/>
      <c r="RJY12" s="158"/>
      <c r="RJZ12" s="158"/>
      <c r="RKA12" s="158"/>
      <c r="RKB12" s="158"/>
      <c r="RKC12" s="158"/>
      <c r="RKD12" s="158"/>
      <c r="RKE12" s="158"/>
      <c r="RKF12" s="158"/>
      <c r="RKG12" s="158"/>
      <c r="RKH12" s="158"/>
      <c r="RKI12" s="158"/>
      <c r="RKJ12" s="158"/>
      <c r="RKK12" s="158"/>
      <c r="RKL12" s="158"/>
      <c r="RKM12" s="158"/>
      <c r="RKN12" s="158"/>
      <c r="RKO12" s="158"/>
      <c r="RKP12" s="158"/>
      <c r="RKQ12" s="158"/>
      <c r="RKR12" s="158"/>
      <c r="RKS12" s="158"/>
      <c r="RKT12" s="158"/>
      <c r="RKU12" s="158"/>
      <c r="RKV12" s="158"/>
      <c r="RKW12" s="158"/>
      <c r="RKX12" s="158"/>
      <c r="RKY12" s="158"/>
      <c r="RKZ12" s="158"/>
      <c r="RLA12" s="158"/>
      <c r="RLB12" s="158"/>
      <c r="RLC12" s="158"/>
      <c r="RLD12" s="158"/>
      <c r="RLE12" s="158"/>
      <c r="RLF12" s="158"/>
      <c r="RLG12" s="158"/>
      <c r="RLH12" s="158"/>
      <c r="RLI12" s="158"/>
      <c r="RLJ12" s="158"/>
      <c r="RLK12" s="158"/>
      <c r="RLL12" s="158"/>
      <c r="RLM12" s="158"/>
      <c r="RLN12" s="158"/>
      <c r="RLO12" s="158"/>
      <c r="RLP12" s="158"/>
      <c r="RLQ12" s="158"/>
      <c r="RLR12" s="158"/>
      <c r="RLS12" s="158"/>
      <c r="RLT12" s="158"/>
      <c r="RLU12" s="158"/>
      <c r="RLV12" s="158"/>
      <c r="RLW12" s="158"/>
      <c r="RLX12" s="158"/>
      <c r="RLY12" s="158"/>
      <c r="RLZ12" s="158"/>
      <c r="RMA12" s="158"/>
      <c r="RMB12" s="158"/>
      <c r="RMC12" s="158"/>
      <c r="RMD12" s="158"/>
      <c r="RME12" s="158"/>
      <c r="RMF12" s="158"/>
      <c r="RMG12" s="158"/>
      <c r="RMH12" s="158"/>
      <c r="RMI12" s="158"/>
      <c r="RMJ12" s="158"/>
      <c r="RMK12" s="158"/>
      <c r="RML12" s="158"/>
      <c r="RMM12" s="158"/>
      <c r="RMN12" s="158"/>
      <c r="RMO12" s="158"/>
      <c r="RMP12" s="158"/>
      <c r="RMQ12" s="158"/>
      <c r="RMR12" s="158"/>
      <c r="RMS12" s="158"/>
      <c r="RMT12" s="158"/>
      <c r="RMU12" s="158"/>
      <c r="RMV12" s="158"/>
      <c r="RMW12" s="158"/>
      <c r="RMX12" s="158"/>
      <c r="RMY12" s="158"/>
      <c r="RMZ12" s="158"/>
      <c r="RNA12" s="158"/>
      <c r="RNB12" s="158"/>
      <c r="RNC12" s="158"/>
      <c r="RND12" s="158"/>
      <c r="RNE12" s="158"/>
      <c r="RNF12" s="158"/>
      <c r="RNG12" s="158"/>
      <c r="RNH12" s="158"/>
      <c r="RNI12" s="158"/>
      <c r="RNJ12" s="158"/>
      <c r="RNK12" s="158"/>
      <c r="RNL12" s="158"/>
      <c r="RNM12" s="158"/>
      <c r="RNN12" s="158"/>
      <c r="RNO12" s="158"/>
      <c r="RNP12" s="158"/>
      <c r="RNQ12" s="158"/>
      <c r="RNR12" s="158"/>
      <c r="RNS12" s="158"/>
      <c r="RNT12" s="158"/>
      <c r="RNU12" s="158"/>
      <c r="RNV12" s="158"/>
      <c r="RNW12" s="158"/>
      <c r="RNX12" s="158"/>
      <c r="RNY12" s="158"/>
      <c r="RNZ12" s="158"/>
      <c r="ROA12" s="158"/>
      <c r="ROB12" s="158"/>
      <c r="ROC12" s="158"/>
      <c r="ROD12" s="158"/>
      <c r="ROE12" s="158"/>
      <c r="ROF12" s="158"/>
      <c r="ROG12" s="158"/>
      <c r="ROH12" s="158"/>
      <c r="ROI12" s="158"/>
      <c r="ROJ12" s="158"/>
      <c r="ROK12" s="158"/>
      <c r="ROL12" s="158"/>
      <c r="ROM12" s="158"/>
      <c r="RON12" s="158"/>
      <c r="ROO12" s="158"/>
      <c r="ROP12" s="158"/>
      <c r="ROQ12" s="158"/>
      <c r="ROR12" s="158"/>
      <c r="ROS12" s="158"/>
      <c r="ROT12" s="158"/>
      <c r="ROU12" s="158"/>
      <c r="ROV12" s="158"/>
      <c r="ROW12" s="158"/>
      <c r="ROX12" s="158"/>
      <c r="ROY12" s="158"/>
      <c r="ROZ12" s="158"/>
      <c r="RPA12" s="158"/>
      <c r="RPB12" s="158"/>
      <c r="RPC12" s="158"/>
      <c r="RPD12" s="158"/>
      <c r="RPE12" s="158"/>
      <c r="RPF12" s="158"/>
      <c r="RPG12" s="158"/>
      <c r="RPH12" s="158"/>
      <c r="RPI12" s="158"/>
      <c r="RPJ12" s="158"/>
      <c r="RPK12" s="158"/>
      <c r="RPL12" s="158"/>
      <c r="RPM12" s="158"/>
      <c r="RPN12" s="158"/>
      <c r="RPO12" s="158"/>
      <c r="RPP12" s="158"/>
      <c r="RPQ12" s="158"/>
      <c r="RPR12" s="158"/>
      <c r="RPS12" s="158"/>
      <c r="RPT12" s="158"/>
      <c r="RPU12" s="158"/>
      <c r="RPV12" s="158"/>
      <c r="RPW12" s="158"/>
      <c r="RPX12" s="158"/>
      <c r="RPY12" s="158"/>
      <c r="RPZ12" s="158"/>
      <c r="RQA12" s="158"/>
      <c r="RQB12" s="158"/>
      <c r="RQC12" s="158"/>
      <c r="RQD12" s="158"/>
      <c r="RQE12" s="158"/>
      <c r="RQF12" s="158"/>
      <c r="RQG12" s="158"/>
      <c r="RQH12" s="158"/>
      <c r="RQI12" s="158"/>
      <c r="RQJ12" s="158"/>
      <c r="RQK12" s="158"/>
      <c r="RQL12" s="158"/>
      <c r="RQM12" s="158"/>
      <c r="RQN12" s="158"/>
      <c r="RQO12" s="158"/>
      <c r="RQP12" s="158"/>
      <c r="RQQ12" s="158"/>
      <c r="RQR12" s="158"/>
      <c r="RQS12" s="158"/>
      <c r="RQT12" s="158"/>
      <c r="RQU12" s="158"/>
      <c r="RQV12" s="158"/>
      <c r="RQW12" s="158"/>
      <c r="RQX12" s="158"/>
      <c r="RQY12" s="158"/>
      <c r="RQZ12" s="158"/>
      <c r="RRA12" s="158"/>
      <c r="RRB12" s="158"/>
      <c r="RRC12" s="158"/>
      <c r="RRD12" s="158"/>
      <c r="RRE12" s="158"/>
      <c r="RRF12" s="158"/>
      <c r="RRG12" s="158"/>
      <c r="RRH12" s="158"/>
      <c r="RRI12" s="158"/>
      <c r="RRJ12" s="158"/>
      <c r="RRK12" s="158"/>
      <c r="RRL12" s="158"/>
      <c r="RRM12" s="158"/>
      <c r="RRN12" s="158"/>
      <c r="RRO12" s="158"/>
      <c r="RRP12" s="158"/>
      <c r="RRQ12" s="158"/>
      <c r="RRR12" s="158"/>
      <c r="RRS12" s="158"/>
      <c r="RRT12" s="158"/>
      <c r="RRU12" s="158"/>
      <c r="RRV12" s="158"/>
      <c r="RRW12" s="158"/>
      <c r="RRX12" s="158"/>
      <c r="RRY12" s="158"/>
      <c r="RRZ12" s="158"/>
      <c r="RSA12" s="158"/>
      <c r="RSB12" s="158"/>
      <c r="RSC12" s="158"/>
      <c r="RSD12" s="158"/>
      <c r="RSE12" s="158"/>
      <c r="RSF12" s="158"/>
      <c r="RSG12" s="158"/>
      <c r="RSH12" s="158"/>
      <c r="RSI12" s="158"/>
      <c r="RSJ12" s="158"/>
      <c r="RSK12" s="158"/>
      <c r="RSL12" s="158"/>
      <c r="RSM12" s="158"/>
      <c r="RSN12" s="158"/>
      <c r="RSO12" s="158"/>
      <c r="RSP12" s="158"/>
      <c r="RSQ12" s="158"/>
      <c r="RSR12" s="158"/>
      <c r="RSS12" s="158"/>
      <c r="RST12" s="158"/>
      <c r="RSU12" s="158"/>
      <c r="RSV12" s="158"/>
      <c r="RSW12" s="158"/>
      <c r="RSX12" s="158"/>
      <c r="RSY12" s="158"/>
      <c r="RSZ12" s="158"/>
      <c r="RTA12" s="158"/>
      <c r="RTB12" s="158"/>
      <c r="RTC12" s="158"/>
      <c r="RTD12" s="158"/>
      <c r="RTE12" s="158"/>
      <c r="RTF12" s="158"/>
      <c r="RTG12" s="158"/>
      <c r="RTH12" s="158"/>
      <c r="RTI12" s="158"/>
      <c r="RTJ12" s="158"/>
      <c r="RTK12" s="158"/>
      <c r="RTL12" s="158"/>
      <c r="RTM12" s="158"/>
      <c r="RTN12" s="158"/>
      <c r="RTO12" s="158"/>
      <c r="RTP12" s="158"/>
      <c r="RTQ12" s="158"/>
      <c r="RTR12" s="158"/>
      <c r="RTS12" s="158"/>
      <c r="RTT12" s="158"/>
      <c r="RTU12" s="158"/>
      <c r="RTV12" s="158"/>
      <c r="RTW12" s="158"/>
      <c r="RTX12" s="158"/>
      <c r="RTY12" s="158"/>
      <c r="RTZ12" s="158"/>
      <c r="RUA12" s="158"/>
      <c r="RUB12" s="158"/>
      <c r="RUC12" s="158"/>
      <c r="RUD12" s="158"/>
      <c r="RUE12" s="158"/>
      <c r="RUF12" s="158"/>
      <c r="RUG12" s="158"/>
      <c r="RUH12" s="158"/>
      <c r="RUI12" s="158"/>
      <c r="RUJ12" s="158"/>
      <c r="RUK12" s="158"/>
      <c r="RUL12" s="158"/>
      <c r="RUM12" s="158"/>
      <c r="RUN12" s="158"/>
      <c r="RUO12" s="158"/>
      <c r="RUP12" s="158"/>
      <c r="RUQ12" s="158"/>
      <c r="RUR12" s="158"/>
      <c r="RUS12" s="158"/>
      <c r="RUT12" s="158"/>
      <c r="RUU12" s="158"/>
      <c r="RUV12" s="158"/>
      <c r="RUW12" s="158"/>
      <c r="RUX12" s="158"/>
      <c r="RUY12" s="158"/>
      <c r="RUZ12" s="158"/>
      <c r="RVA12" s="158"/>
      <c r="RVB12" s="158"/>
      <c r="RVC12" s="158"/>
      <c r="RVD12" s="158"/>
      <c r="RVE12" s="158"/>
      <c r="RVF12" s="158"/>
      <c r="RVG12" s="158"/>
      <c r="RVH12" s="158"/>
      <c r="RVI12" s="158"/>
      <c r="RVJ12" s="158"/>
      <c r="RVK12" s="158"/>
      <c r="RVL12" s="158"/>
      <c r="RVM12" s="158"/>
      <c r="RVN12" s="158"/>
      <c r="RVO12" s="158"/>
      <c r="RVP12" s="158"/>
      <c r="RVQ12" s="158"/>
      <c r="RVR12" s="158"/>
      <c r="RVS12" s="158"/>
      <c r="RVT12" s="158"/>
      <c r="RVU12" s="158"/>
      <c r="RVV12" s="158"/>
      <c r="RVW12" s="158"/>
      <c r="RVX12" s="158"/>
      <c r="RVY12" s="158"/>
      <c r="RVZ12" s="158"/>
      <c r="RWA12" s="158"/>
      <c r="RWB12" s="158"/>
      <c r="RWC12" s="158"/>
      <c r="RWD12" s="158"/>
      <c r="RWE12" s="158"/>
      <c r="RWF12" s="158"/>
      <c r="RWG12" s="158"/>
      <c r="RWH12" s="158"/>
      <c r="RWI12" s="158"/>
      <c r="RWJ12" s="158"/>
      <c r="RWK12" s="158"/>
      <c r="RWL12" s="158"/>
      <c r="RWM12" s="158"/>
      <c r="RWN12" s="158"/>
      <c r="RWO12" s="158"/>
      <c r="RWP12" s="158"/>
      <c r="RWQ12" s="158"/>
      <c r="RWR12" s="158"/>
      <c r="RWS12" s="158"/>
      <c r="RWT12" s="158"/>
      <c r="RWU12" s="158"/>
      <c r="RWV12" s="158"/>
      <c r="RWW12" s="158"/>
      <c r="RWX12" s="158"/>
      <c r="RWY12" s="158"/>
      <c r="RWZ12" s="158"/>
      <c r="RXA12" s="158"/>
      <c r="RXB12" s="158"/>
      <c r="RXC12" s="158"/>
      <c r="RXD12" s="158"/>
      <c r="RXE12" s="158"/>
      <c r="RXF12" s="158"/>
      <c r="RXG12" s="158"/>
      <c r="RXH12" s="158"/>
      <c r="RXI12" s="158"/>
      <c r="RXJ12" s="158"/>
      <c r="RXK12" s="158"/>
      <c r="RXL12" s="158"/>
      <c r="RXM12" s="158"/>
      <c r="RXN12" s="158"/>
      <c r="RXO12" s="158"/>
      <c r="RXP12" s="158"/>
      <c r="RXQ12" s="158"/>
      <c r="RXR12" s="158"/>
      <c r="RXS12" s="158"/>
      <c r="RXT12" s="158"/>
      <c r="RXU12" s="158"/>
      <c r="RXV12" s="158"/>
      <c r="RXW12" s="158"/>
      <c r="RXX12" s="158"/>
      <c r="RXY12" s="158"/>
      <c r="RXZ12" s="158"/>
      <c r="RYA12" s="158"/>
      <c r="RYB12" s="158"/>
      <c r="RYC12" s="158"/>
      <c r="RYD12" s="158"/>
      <c r="RYE12" s="158"/>
      <c r="RYF12" s="158"/>
      <c r="RYG12" s="158"/>
      <c r="RYH12" s="158"/>
      <c r="RYI12" s="158"/>
      <c r="RYJ12" s="158"/>
      <c r="RYK12" s="158"/>
      <c r="RYL12" s="158"/>
      <c r="RYM12" s="158"/>
      <c r="RYN12" s="158"/>
      <c r="RYO12" s="158"/>
      <c r="RYP12" s="158"/>
      <c r="RYQ12" s="158"/>
      <c r="RYR12" s="158"/>
      <c r="RYS12" s="158"/>
      <c r="RYT12" s="158"/>
      <c r="RYU12" s="158"/>
      <c r="RYV12" s="158"/>
      <c r="RYW12" s="158"/>
      <c r="RYX12" s="158"/>
      <c r="RYY12" s="158"/>
      <c r="RYZ12" s="158"/>
      <c r="RZA12" s="158"/>
      <c r="RZB12" s="158"/>
      <c r="RZC12" s="158"/>
      <c r="RZD12" s="158"/>
      <c r="RZE12" s="158"/>
      <c r="RZF12" s="158"/>
      <c r="RZG12" s="158"/>
      <c r="RZH12" s="158"/>
      <c r="RZI12" s="158"/>
      <c r="RZJ12" s="158"/>
      <c r="RZK12" s="158"/>
      <c r="RZL12" s="158"/>
      <c r="RZM12" s="158"/>
      <c r="RZN12" s="158"/>
      <c r="RZO12" s="158"/>
      <c r="RZP12" s="158"/>
      <c r="RZQ12" s="158"/>
      <c r="RZR12" s="158"/>
      <c r="RZS12" s="158"/>
      <c r="RZT12" s="158"/>
      <c r="RZU12" s="158"/>
      <c r="RZV12" s="158"/>
      <c r="RZW12" s="158"/>
      <c r="RZX12" s="158"/>
      <c r="RZY12" s="158"/>
      <c r="RZZ12" s="158"/>
      <c r="SAA12" s="158"/>
      <c r="SAB12" s="158"/>
      <c r="SAC12" s="158"/>
      <c r="SAD12" s="158"/>
      <c r="SAE12" s="158"/>
      <c r="SAF12" s="158"/>
      <c r="SAG12" s="158"/>
      <c r="SAH12" s="158"/>
      <c r="SAI12" s="158"/>
      <c r="SAJ12" s="158"/>
      <c r="SAK12" s="158"/>
      <c r="SAL12" s="158"/>
      <c r="SAM12" s="158"/>
      <c r="SAN12" s="158"/>
      <c r="SAO12" s="158"/>
      <c r="SAP12" s="158"/>
      <c r="SAQ12" s="158"/>
      <c r="SAR12" s="158"/>
      <c r="SAS12" s="158"/>
      <c r="SAT12" s="158"/>
      <c r="SAU12" s="158"/>
      <c r="SAV12" s="158"/>
      <c r="SAW12" s="158"/>
      <c r="SAX12" s="158"/>
      <c r="SAY12" s="158"/>
      <c r="SAZ12" s="158"/>
      <c r="SBA12" s="158"/>
      <c r="SBB12" s="158"/>
      <c r="SBC12" s="158"/>
      <c r="SBD12" s="158"/>
      <c r="SBE12" s="158"/>
      <c r="SBF12" s="158"/>
      <c r="SBG12" s="158"/>
      <c r="SBH12" s="158"/>
      <c r="SBI12" s="158"/>
      <c r="SBJ12" s="158"/>
      <c r="SBK12" s="158"/>
      <c r="SBL12" s="158"/>
      <c r="SBM12" s="158"/>
      <c r="SBN12" s="158"/>
      <c r="SBO12" s="158"/>
      <c r="SBP12" s="158"/>
      <c r="SBQ12" s="158"/>
      <c r="SBR12" s="158"/>
      <c r="SBS12" s="158"/>
      <c r="SBT12" s="158"/>
      <c r="SBU12" s="158"/>
      <c r="SBV12" s="158"/>
      <c r="SBW12" s="158"/>
      <c r="SBX12" s="158"/>
      <c r="SBY12" s="158"/>
      <c r="SBZ12" s="158"/>
      <c r="SCA12" s="158"/>
      <c r="SCB12" s="158"/>
      <c r="SCC12" s="158"/>
      <c r="SCD12" s="158"/>
      <c r="SCE12" s="158"/>
      <c r="SCF12" s="158"/>
      <c r="SCG12" s="158"/>
      <c r="SCH12" s="158"/>
      <c r="SCI12" s="158"/>
      <c r="SCJ12" s="158"/>
      <c r="SCK12" s="158"/>
      <c r="SCL12" s="158"/>
      <c r="SCM12" s="158"/>
      <c r="SCN12" s="158"/>
      <c r="SCO12" s="158"/>
      <c r="SCP12" s="158"/>
      <c r="SCQ12" s="158"/>
      <c r="SCR12" s="158"/>
      <c r="SCS12" s="158"/>
      <c r="SCT12" s="158"/>
      <c r="SCU12" s="158"/>
      <c r="SCV12" s="158"/>
      <c r="SCW12" s="158"/>
      <c r="SCX12" s="158"/>
      <c r="SCY12" s="158"/>
      <c r="SCZ12" s="158"/>
      <c r="SDA12" s="158"/>
      <c r="SDB12" s="158"/>
      <c r="SDC12" s="158"/>
      <c r="SDD12" s="158"/>
      <c r="SDE12" s="158"/>
      <c r="SDF12" s="158"/>
      <c r="SDG12" s="158"/>
      <c r="SDH12" s="158"/>
      <c r="SDI12" s="158"/>
      <c r="SDJ12" s="158"/>
      <c r="SDK12" s="158"/>
      <c r="SDL12" s="158"/>
      <c r="SDM12" s="158"/>
      <c r="SDN12" s="158"/>
      <c r="SDO12" s="158"/>
      <c r="SDP12" s="158"/>
      <c r="SDQ12" s="158"/>
      <c r="SDR12" s="158"/>
      <c r="SDS12" s="158"/>
      <c r="SDT12" s="158"/>
      <c r="SDU12" s="158"/>
      <c r="SDV12" s="158"/>
      <c r="SDW12" s="158"/>
      <c r="SDX12" s="158"/>
      <c r="SDY12" s="158"/>
      <c r="SDZ12" s="158"/>
      <c r="SEA12" s="158"/>
      <c r="SEB12" s="158"/>
      <c r="SEC12" s="158"/>
      <c r="SED12" s="158"/>
      <c r="SEE12" s="158"/>
      <c r="SEF12" s="158"/>
      <c r="SEG12" s="158"/>
      <c r="SEH12" s="158"/>
      <c r="SEI12" s="158"/>
      <c r="SEJ12" s="158"/>
      <c r="SEK12" s="158"/>
      <c r="SEL12" s="158"/>
      <c r="SEM12" s="158"/>
      <c r="SEN12" s="158"/>
      <c r="SEO12" s="158"/>
      <c r="SEP12" s="158"/>
      <c r="SEQ12" s="158"/>
      <c r="SER12" s="158"/>
      <c r="SES12" s="158"/>
      <c r="SET12" s="158"/>
      <c r="SEU12" s="158"/>
      <c r="SEV12" s="158"/>
      <c r="SEW12" s="158"/>
      <c r="SEX12" s="158"/>
      <c r="SEY12" s="158"/>
      <c r="SEZ12" s="158"/>
      <c r="SFA12" s="158"/>
      <c r="SFB12" s="158"/>
      <c r="SFC12" s="158"/>
      <c r="SFD12" s="158"/>
      <c r="SFE12" s="158"/>
      <c r="SFF12" s="158"/>
      <c r="SFG12" s="158"/>
      <c r="SFH12" s="158"/>
      <c r="SFI12" s="158"/>
      <c r="SFJ12" s="158"/>
      <c r="SFK12" s="158"/>
      <c r="SFL12" s="158"/>
      <c r="SFM12" s="158"/>
      <c r="SFN12" s="158"/>
      <c r="SFO12" s="158"/>
      <c r="SFP12" s="158"/>
      <c r="SFQ12" s="158"/>
      <c r="SFR12" s="158"/>
      <c r="SFS12" s="158"/>
      <c r="SFT12" s="158"/>
      <c r="SFU12" s="158"/>
      <c r="SFV12" s="158"/>
      <c r="SFW12" s="158"/>
      <c r="SFX12" s="158"/>
      <c r="SFY12" s="158"/>
      <c r="SFZ12" s="158"/>
      <c r="SGA12" s="158"/>
      <c r="SGB12" s="158"/>
      <c r="SGC12" s="158"/>
      <c r="SGD12" s="158"/>
      <c r="SGE12" s="158"/>
      <c r="SGF12" s="158"/>
      <c r="SGG12" s="158"/>
      <c r="SGH12" s="158"/>
      <c r="SGI12" s="158"/>
      <c r="SGJ12" s="158"/>
      <c r="SGK12" s="158"/>
      <c r="SGL12" s="158"/>
      <c r="SGM12" s="158"/>
      <c r="SGN12" s="158"/>
      <c r="SGO12" s="158"/>
      <c r="SGP12" s="158"/>
      <c r="SGQ12" s="158"/>
      <c r="SGR12" s="158"/>
      <c r="SGS12" s="158"/>
      <c r="SGT12" s="158"/>
      <c r="SGU12" s="158"/>
      <c r="SGV12" s="158"/>
      <c r="SGW12" s="158"/>
      <c r="SGX12" s="158"/>
      <c r="SGY12" s="158"/>
      <c r="SGZ12" s="158"/>
      <c r="SHA12" s="158"/>
      <c r="SHB12" s="158"/>
      <c r="SHC12" s="158"/>
      <c r="SHD12" s="158"/>
      <c r="SHE12" s="158"/>
      <c r="SHF12" s="158"/>
      <c r="SHG12" s="158"/>
      <c r="SHH12" s="158"/>
      <c r="SHI12" s="158"/>
      <c r="SHJ12" s="158"/>
      <c r="SHK12" s="158"/>
      <c r="SHL12" s="158"/>
      <c r="SHM12" s="158"/>
      <c r="SHN12" s="158"/>
      <c r="SHO12" s="158"/>
      <c r="SHP12" s="158"/>
      <c r="SHQ12" s="158"/>
      <c r="SHR12" s="158"/>
      <c r="SHS12" s="158"/>
      <c r="SHT12" s="158"/>
      <c r="SHU12" s="158"/>
      <c r="SHV12" s="158"/>
      <c r="SHW12" s="158"/>
      <c r="SHX12" s="158"/>
      <c r="SHY12" s="158"/>
      <c r="SHZ12" s="158"/>
      <c r="SIA12" s="158"/>
      <c r="SIB12" s="158"/>
      <c r="SIC12" s="158"/>
      <c r="SID12" s="158"/>
      <c r="SIE12" s="158"/>
      <c r="SIF12" s="158"/>
      <c r="SIG12" s="158"/>
      <c r="SIH12" s="158"/>
      <c r="SII12" s="158"/>
      <c r="SIJ12" s="158"/>
      <c r="SIK12" s="158"/>
      <c r="SIL12" s="158"/>
      <c r="SIM12" s="158"/>
      <c r="SIN12" s="158"/>
      <c r="SIO12" s="158"/>
      <c r="SIP12" s="158"/>
      <c r="SIQ12" s="158"/>
      <c r="SIR12" s="158"/>
      <c r="SIS12" s="158"/>
      <c r="SIT12" s="158"/>
      <c r="SIU12" s="158"/>
      <c r="SIV12" s="158"/>
      <c r="SIW12" s="158"/>
      <c r="SIX12" s="158"/>
      <c r="SIY12" s="158"/>
      <c r="SIZ12" s="158"/>
      <c r="SJA12" s="158"/>
      <c r="SJB12" s="158"/>
      <c r="SJC12" s="158"/>
      <c r="SJD12" s="158"/>
      <c r="SJE12" s="158"/>
      <c r="SJF12" s="158"/>
      <c r="SJG12" s="158"/>
      <c r="SJH12" s="158"/>
      <c r="SJI12" s="158"/>
      <c r="SJJ12" s="158"/>
      <c r="SJK12" s="158"/>
      <c r="SJL12" s="158"/>
      <c r="SJM12" s="158"/>
      <c r="SJN12" s="158"/>
      <c r="SJO12" s="158"/>
      <c r="SJP12" s="158"/>
      <c r="SJQ12" s="158"/>
      <c r="SJR12" s="158"/>
      <c r="SJS12" s="158"/>
      <c r="SJT12" s="158"/>
      <c r="SJU12" s="158"/>
      <c r="SJV12" s="158"/>
      <c r="SJW12" s="158"/>
      <c r="SJX12" s="158"/>
      <c r="SJY12" s="158"/>
      <c r="SJZ12" s="158"/>
      <c r="SKA12" s="158"/>
      <c r="SKB12" s="158"/>
      <c r="SKC12" s="158"/>
      <c r="SKD12" s="158"/>
      <c r="SKE12" s="158"/>
      <c r="SKF12" s="158"/>
      <c r="SKG12" s="158"/>
      <c r="SKH12" s="158"/>
      <c r="SKI12" s="158"/>
      <c r="SKJ12" s="158"/>
      <c r="SKK12" s="158"/>
      <c r="SKL12" s="158"/>
      <c r="SKM12" s="158"/>
      <c r="SKN12" s="158"/>
      <c r="SKO12" s="158"/>
      <c r="SKP12" s="158"/>
      <c r="SKQ12" s="158"/>
      <c r="SKR12" s="158"/>
      <c r="SKS12" s="158"/>
      <c r="SKT12" s="158"/>
      <c r="SKU12" s="158"/>
      <c r="SKV12" s="158"/>
      <c r="SKW12" s="158"/>
      <c r="SKX12" s="158"/>
      <c r="SKY12" s="158"/>
      <c r="SKZ12" s="158"/>
      <c r="SLA12" s="158"/>
      <c r="SLB12" s="158"/>
      <c r="SLC12" s="158"/>
      <c r="SLD12" s="158"/>
      <c r="SLE12" s="158"/>
      <c r="SLF12" s="158"/>
      <c r="SLG12" s="158"/>
      <c r="SLH12" s="158"/>
      <c r="SLI12" s="158"/>
      <c r="SLJ12" s="158"/>
      <c r="SLK12" s="158"/>
      <c r="SLL12" s="158"/>
      <c r="SLM12" s="158"/>
      <c r="SLN12" s="158"/>
      <c r="SLO12" s="158"/>
      <c r="SLP12" s="158"/>
      <c r="SLQ12" s="158"/>
      <c r="SLR12" s="158"/>
      <c r="SLS12" s="158"/>
      <c r="SLT12" s="158"/>
      <c r="SLU12" s="158"/>
      <c r="SLV12" s="158"/>
      <c r="SLW12" s="158"/>
      <c r="SLX12" s="158"/>
      <c r="SLY12" s="158"/>
      <c r="SLZ12" s="158"/>
      <c r="SMA12" s="158"/>
      <c r="SMB12" s="158"/>
      <c r="SMC12" s="158"/>
      <c r="SMD12" s="158"/>
      <c r="SME12" s="158"/>
      <c r="SMF12" s="158"/>
      <c r="SMG12" s="158"/>
      <c r="SMH12" s="158"/>
      <c r="SMI12" s="158"/>
      <c r="SMJ12" s="158"/>
      <c r="SMK12" s="158"/>
      <c r="SML12" s="158"/>
      <c r="SMM12" s="158"/>
      <c r="SMN12" s="158"/>
      <c r="SMO12" s="158"/>
      <c r="SMP12" s="158"/>
      <c r="SMQ12" s="158"/>
      <c r="SMR12" s="158"/>
      <c r="SMS12" s="158"/>
      <c r="SMT12" s="158"/>
      <c r="SMU12" s="158"/>
      <c r="SMV12" s="158"/>
      <c r="SMW12" s="158"/>
      <c r="SMX12" s="158"/>
      <c r="SMY12" s="158"/>
      <c r="SMZ12" s="158"/>
      <c r="SNA12" s="158"/>
      <c r="SNB12" s="158"/>
      <c r="SNC12" s="158"/>
      <c r="SND12" s="158"/>
      <c r="SNE12" s="158"/>
      <c r="SNF12" s="158"/>
      <c r="SNG12" s="158"/>
      <c r="SNH12" s="158"/>
      <c r="SNI12" s="158"/>
      <c r="SNJ12" s="158"/>
      <c r="SNK12" s="158"/>
      <c r="SNL12" s="158"/>
      <c r="SNM12" s="158"/>
      <c r="SNN12" s="158"/>
      <c r="SNO12" s="158"/>
      <c r="SNP12" s="158"/>
      <c r="SNQ12" s="158"/>
      <c r="SNR12" s="158"/>
      <c r="SNS12" s="158"/>
      <c r="SNT12" s="158"/>
      <c r="SNU12" s="158"/>
      <c r="SNV12" s="158"/>
      <c r="SNW12" s="158"/>
      <c r="SNX12" s="158"/>
      <c r="SNY12" s="158"/>
      <c r="SNZ12" s="158"/>
      <c r="SOA12" s="158"/>
      <c r="SOB12" s="158"/>
      <c r="SOC12" s="158"/>
      <c r="SOD12" s="158"/>
      <c r="SOE12" s="158"/>
      <c r="SOF12" s="158"/>
      <c r="SOG12" s="158"/>
      <c r="SOH12" s="158"/>
      <c r="SOI12" s="158"/>
      <c r="SOJ12" s="158"/>
      <c r="SOK12" s="158"/>
      <c r="SOL12" s="158"/>
      <c r="SOM12" s="158"/>
      <c r="SON12" s="158"/>
      <c r="SOO12" s="158"/>
      <c r="SOP12" s="158"/>
      <c r="SOQ12" s="158"/>
      <c r="SOR12" s="158"/>
      <c r="SOS12" s="158"/>
      <c r="SOT12" s="158"/>
      <c r="SOU12" s="158"/>
      <c r="SOV12" s="158"/>
      <c r="SOW12" s="158"/>
      <c r="SOX12" s="158"/>
      <c r="SOY12" s="158"/>
      <c r="SOZ12" s="158"/>
      <c r="SPA12" s="158"/>
      <c r="SPB12" s="158"/>
      <c r="SPC12" s="158"/>
      <c r="SPD12" s="158"/>
      <c r="SPE12" s="158"/>
      <c r="SPF12" s="158"/>
      <c r="SPG12" s="158"/>
      <c r="SPH12" s="158"/>
      <c r="SPI12" s="158"/>
      <c r="SPJ12" s="158"/>
      <c r="SPK12" s="158"/>
      <c r="SPL12" s="158"/>
      <c r="SPM12" s="158"/>
      <c r="SPN12" s="158"/>
      <c r="SPO12" s="158"/>
      <c r="SPP12" s="158"/>
      <c r="SPQ12" s="158"/>
      <c r="SPR12" s="158"/>
      <c r="SPS12" s="158"/>
      <c r="SPT12" s="158"/>
      <c r="SPU12" s="158"/>
      <c r="SPV12" s="158"/>
      <c r="SPW12" s="158"/>
      <c r="SPX12" s="158"/>
      <c r="SPY12" s="158"/>
      <c r="SPZ12" s="158"/>
      <c r="SQA12" s="158"/>
      <c r="SQB12" s="158"/>
      <c r="SQC12" s="158"/>
      <c r="SQD12" s="158"/>
      <c r="SQE12" s="158"/>
      <c r="SQF12" s="158"/>
      <c r="SQG12" s="158"/>
      <c r="SQH12" s="158"/>
      <c r="SQI12" s="158"/>
      <c r="SQJ12" s="158"/>
      <c r="SQK12" s="158"/>
      <c r="SQL12" s="158"/>
      <c r="SQM12" s="158"/>
      <c r="SQN12" s="158"/>
      <c r="SQO12" s="158"/>
      <c r="SQP12" s="158"/>
      <c r="SQQ12" s="158"/>
      <c r="SQR12" s="158"/>
      <c r="SQS12" s="158"/>
      <c r="SQT12" s="158"/>
      <c r="SQU12" s="158"/>
      <c r="SQV12" s="158"/>
      <c r="SQW12" s="158"/>
      <c r="SQX12" s="158"/>
      <c r="SQY12" s="158"/>
      <c r="SQZ12" s="158"/>
      <c r="SRA12" s="158"/>
      <c r="SRB12" s="158"/>
      <c r="SRC12" s="158"/>
      <c r="SRD12" s="158"/>
      <c r="SRE12" s="158"/>
      <c r="SRF12" s="158"/>
      <c r="SRG12" s="158"/>
      <c r="SRH12" s="158"/>
      <c r="SRI12" s="158"/>
      <c r="SRJ12" s="158"/>
      <c r="SRK12" s="158"/>
      <c r="SRL12" s="158"/>
      <c r="SRM12" s="158"/>
      <c r="SRN12" s="158"/>
      <c r="SRO12" s="158"/>
      <c r="SRP12" s="158"/>
      <c r="SRQ12" s="158"/>
      <c r="SRR12" s="158"/>
      <c r="SRS12" s="158"/>
      <c r="SRT12" s="158"/>
      <c r="SRU12" s="158"/>
      <c r="SRV12" s="158"/>
      <c r="SRW12" s="158"/>
      <c r="SRX12" s="158"/>
      <c r="SRY12" s="158"/>
      <c r="SRZ12" s="158"/>
      <c r="SSA12" s="158"/>
      <c r="SSB12" s="158"/>
      <c r="SSC12" s="158"/>
      <c r="SSD12" s="158"/>
      <c r="SSE12" s="158"/>
      <c r="SSF12" s="158"/>
      <c r="SSG12" s="158"/>
      <c r="SSH12" s="158"/>
      <c r="SSI12" s="158"/>
      <c r="SSJ12" s="158"/>
      <c r="SSK12" s="158"/>
      <c r="SSL12" s="158"/>
      <c r="SSM12" s="158"/>
      <c r="SSN12" s="158"/>
      <c r="SSO12" s="158"/>
      <c r="SSP12" s="158"/>
      <c r="SSQ12" s="158"/>
      <c r="SSR12" s="158"/>
      <c r="SSS12" s="158"/>
      <c r="SST12" s="158"/>
      <c r="SSU12" s="158"/>
      <c r="SSV12" s="158"/>
      <c r="SSW12" s="158"/>
      <c r="SSX12" s="158"/>
      <c r="SSY12" s="158"/>
      <c r="SSZ12" s="158"/>
      <c r="STA12" s="158"/>
      <c r="STB12" s="158"/>
      <c r="STC12" s="158"/>
      <c r="STD12" s="158"/>
      <c r="STE12" s="158"/>
      <c r="STF12" s="158"/>
      <c r="STG12" s="158"/>
      <c r="STH12" s="158"/>
      <c r="STI12" s="158"/>
      <c r="STJ12" s="158"/>
      <c r="STK12" s="158"/>
      <c r="STL12" s="158"/>
      <c r="STM12" s="158"/>
      <c r="STN12" s="158"/>
      <c r="STO12" s="158"/>
      <c r="STP12" s="158"/>
      <c r="STQ12" s="158"/>
      <c r="STR12" s="158"/>
      <c r="STS12" s="158"/>
      <c r="STT12" s="158"/>
      <c r="STU12" s="158"/>
      <c r="STV12" s="158"/>
      <c r="STW12" s="158"/>
      <c r="STX12" s="158"/>
      <c r="STY12" s="158"/>
      <c r="STZ12" s="158"/>
      <c r="SUA12" s="158"/>
      <c r="SUB12" s="158"/>
      <c r="SUC12" s="158"/>
      <c r="SUD12" s="158"/>
      <c r="SUE12" s="158"/>
      <c r="SUF12" s="158"/>
      <c r="SUG12" s="158"/>
      <c r="SUH12" s="158"/>
      <c r="SUI12" s="158"/>
      <c r="SUJ12" s="158"/>
      <c r="SUK12" s="158"/>
      <c r="SUL12" s="158"/>
      <c r="SUM12" s="158"/>
      <c r="SUN12" s="158"/>
      <c r="SUO12" s="158"/>
      <c r="SUP12" s="158"/>
      <c r="SUQ12" s="158"/>
      <c r="SUR12" s="158"/>
      <c r="SUS12" s="158"/>
      <c r="SUT12" s="158"/>
      <c r="SUU12" s="158"/>
      <c r="SUV12" s="158"/>
      <c r="SUW12" s="158"/>
      <c r="SUX12" s="158"/>
      <c r="SUY12" s="158"/>
      <c r="SUZ12" s="158"/>
      <c r="SVA12" s="158"/>
      <c r="SVB12" s="158"/>
      <c r="SVC12" s="158"/>
      <c r="SVD12" s="158"/>
      <c r="SVE12" s="158"/>
      <c r="SVF12" s="158"/>
      <c r="SVG12" s="158"/>
      <c r="SVH12" s="158"/>
      <c r="SVI12" s="158"/>
      <c r="SVJ12" s="158"/>
      <c r="SVK12" s="158"/>
      <c r="SVL12" s="158"/>
      <c r="SVM12" s="158"/>
      <c r="SVN12" s="158"/>
      <c r="SVO12" s="158"/>
      <c r="SVP12" s="158"/>
      <c r="SVQ12" s="158"/>
      <c r="SVR12" s="158"/>
      <c r="SVS12" s="158"/>
      <c r="SVT12" s="158"/>
      <c r="SVU12" s="158"/>
      <c r="SVV12" s="158"/>
      <c r="SVW12" s="158"/>
      <c r="SVX12" s="158"/>
      <c r="SVY12" s="158"/>
      <c r="SVZ12" s="158"/>
      <c r="SWA12" s="158"/>
      <c r="SWB12" s="158"/>
      <c r="SWC12" s="158"/>
      <c r="SWD12" s="158"/>
      <c r="SWE12" s="158"/>
      <c r="SWF12" s="158"/>
      <c r="SWG12" s="158"/>
      <c r="SWH12" s="158"/>
      <c r="SWI12" s="158"/>
      <c r="SWJ12" s="158"/>
      <c r="SWK12" s="158"/>
      <c r="SWL12" s="158"/>
      <c r="SWM12" s="158"/>
      <c r="SWN12" s="158"/>
      <c r="SWO12" s="158"/>
      <c r="SWP12" s="158"/>
      <c r="SWQ12" s="158"/>
      <c r="SWR12" s="158"/>
      <c r="SWS12" s="158"/>
      <c r="SWT12" s="158"/>
      <c r="SWU12" s="158"/>
      <c r="SWV12" s="158"/>
      <c r="SWW12" s="158"/>
      <c r="SWX12" s="158"/>
      <c r="SWY12" s="158"/>
      <c r="SWZ12" s="158"/>
      <c r="SXA12" s="158"/>
      <c r="SXB12" s="158"/>
      <c r="SXC12" s="158"/>
      <c r="SXD12" s="158"/>
      <c r="SXE12" s="158"/>
      <c r="SXF12" s="158"/>
      <c r="SXG12" s="158"/>
      <c r="SXH12" s="158"/>
      <c r="SXI12" s="158"/>
      <c r="SXJ12" s="158"/>
      <c r="SXK12" s="158"/>
      <c r="SXL12" s="158"/>
      <c r="SXM12" s="158"/>
      <c r="SXN12" s="158"/>
      <c r="SXO12" s="158"/>
      <c r="SXP12" s="158"/>
      <c r="SXQ12" s="158"/>
      <c r="SXR12" s="158"/>
      <c r="SXS12" s="158"/>
      <c r="SXT12" s="158"/>
      <c r="SXU12" s="158"/>
      <c r="SXV12" s="158"/>
      <c r="SXW12" s="158"/>
      <c r="SXX12" s="158"/>
      <c r="SXY12" s="158"/>
      <c r="SXZ12" s="158"/>
      <c r="SYA12" s="158"/>
      <c r="SYB12" s="158"/>
      <c r="SYC12" s="158"/>
      <c r="SYD12" s="158"/>
      <c r="SYE12" s="158"/>
      <c r="SYF12" s="158"/>
      <c r="SYG12" s="158"/>
      <c r="SYH12" s="158"/>
      <c r="SYI12" s="158"/>
      <c r="SYJ12" s="158"/>
      <c r="SYK12" s="158"/>
      <c r="SYL12" s="158"/>
      <c r="SYM12" s="158"/>
      <c r="SYN12" s="158"/>
      <c r="SYO12" s="158"/>
      <c r="SYP12" s="158"/>
      <c r="SYQ12" s="158"/>
      <c r="SYR12" s="158"/>
      <c r="SYS12" s="158"/>
      <c r="SYT12" s="158"/>
      <c r="SYU12" s="158"/>
      <c r="SYV12" s="158"/>
      <c r="SYW12" s="158"/>
      <c r="SYX12" s="158"/>
      <c r="SYY12" s="158"/>
      <c r="SYZ12" s="158"/>
      <c r="SZA12" s="158"/>
      <c r="SZB12" s="158"/>
      <c r="SZC12" s="158"/>
      <c r="SZD12" s="158"/>
      <c r="SZE12" s="158"/>
      <c r="SZF12" s="158"/>
      <c r="SZG12" s="158"/>
      <c r="SZH12" s="158"/>
      <c r="SZI12" s="158"/>
      <c r="SZJ12" s="158"/>
      <c r="SZK12" s="158"/>
      <c r="SZL12" s="158"/>
      <c r="SZM12" s="158"/>
      <c r="SZN12" s="158"/>
      <c r="SZO12" s="158"/>
      <c r="SZP12" s="158"/>
      <c r="SZQ12" s="158"/>
      <c r="SZR12" s="158"/>
      <c r="SZS12" s="158"/>
      <c r="SZT12" s="158"/>
      <c r="SZU12" s="158"/>
      <c r="SZV12" s="158"/>
      <c r="SZW12" s="158"/>
      <c r="SZX12" s="158"/>
      <c r="SZY12" s="158"/>
      <c r="SZZ12" s="158"/>
      <c r="TAA12" s="158"/>
      <c r="TAB12" s="158"/>
      <c r="TAC12" s="158"/>
      <c r="TAD12" s="158"/>
      <c r="TAE12" s="158"/>
      <c r="TAF12" s="158"/>
      <c r="TAG12" s="158"/>
      <c r="TAH12" s="158"/>
      <c r="TAI12" s="158"/>
      <c r="TAJ12" s="158"/>
      <c r="TAK12" s="158"/>
      <c r="TAL12" s="158"/>
      <c r="TAM12" s="158"/>
      <c r="TAN12" s="158"/>
      <c r="TAO12" s="158"/>
      <c r="TAP12" s="158"/>
      <c r="TAQ12" s="158"/>
      <c r="TAR12" s="158"/>
      <c r="TAS12" s="158"/>
      <c r="TAT12" s="158"/>
      <c r="TAU12" s="158"/>
      <c r="TAV12" s="158"/>
      <c r="TAW12" s="158"/>
      <c r="TAX12" s="158"/>
      <c r="TAY12" s="158"/>
      <c r="TAZ12" s="158"/>
      <c r="TBA12" s="158"/>
      <c r="TBB12" s="158"/>
      <c r="TBC12" s="158"/>
      <c r="TBD12" s="158"/>
      <c r="TBE12" s="158"/>
      <c r="TBF12" s="158"/>
      <c r="TBG12" s="158"/>
      <c r="TBH12" s="158"/>
      <c r="TBI12" s="158"/>
      <c r="TBJ12" s="158"/>
      <c r="TBK12" s="158"/>
      <c r="TBL12" s="158"/>
      <c r="TBM12" s="158"/>
      <c r="TBN12" s="158"/>
      <c r="TBO12" s="158"/>
      <c r="TBP12" s="158"/>
      <c r="TBQ12" s="158"/>
      <c r="TBR12" s="158"/>
      <c r="TBS12" s="158"/>
      <c r="TBT12" s="158"/>
      <c r="TBU12" s="158"/>
      <c r="TBV12" s="158"/>
      <c r="TBW12" s="158"/>
      <c r="TBX12" s="158"/>
      <c r="TBY12" s="158"/>
      <c r="TBZ12" s="158"/>
      <c r="TCA12" s="158"/>
      <c r="TCB12" s="158"/>
      <c r="TCC12" s="158"/>
      <c r="TCD12" s="158"/>
      <c r="TCE12" s="158"/>
      <c r="TCF12" s="158"/>
      <c r="TCG12" s="158"/>
      <c r="TCH12" s="158"/>
      <c r="TCI12" s="158"/>
      <c r="TCJ12" s="158"/>
      <c r="TCK12" s="158"/>
      <c r="TCL12" s="158"/>
      <c r="TCM12" s="158"/>
      <c r="TCN12" s="158"/>
      <c r="TCO12" s="158"/>
      <c r="TCP12" s="158"/>
      <c r="TCQ12" s="158"/>
      <c r="TCR12" s="158"/>
      <c r="TCS12" s="158"/>
      <c r="TCT12" s="158"/>
      <c r="TCU12" s="158"/>
      <c r="TCV12" s="158"/>
      <c r="TCW12" s="158"/>
      <c r="TCX12" s="158"/>
      <c r="TCY12" s="158"/>
      <c r="TCZ12" s="158"/>
      <c r="TDA12" s="158"/>
      <c r="TDB12" s="158"/>
      <c r="TDC12" s="158"/>
      <c r="TDD12" s="158"/>
      <c r="TDE12" s="158"/>
      <c r="TDF12" s="158"/>
      <c r="TDG12" s="158"/>
      <c r="TDH12" s="158"/>
      <c r="TDI12" s="158"/>
      <c r="TDJ12" s="158"/>
      <c r="TDK12" s="158"/>
      <c r="TDL12" s="158"/>
      <c r="TDM12" s="158"/>
      <c r="TDN12" s="158"/>
      <c r="TDO12" s="158"/>
      <c r="TDP12" s="158"/>
      <c r="TDQ12" s="158"/>
      <c r="TDR12" s="158"/>
      <c r="TDS12" s="158"/>
      <c r="TDT12" s="158"/>
      <c r="TDU12" s="158"/>
      <c r="TDV12" s="158"/>
      <c r="TDW12" s="158"/>
      <c r="TDX12" s="158"/>
      <c r="TDY12" s="158"/>
      <c r="TDZ12" s="158"/>
      <c r="TEA12" s="158"/>
      <c r="TEB12" s="158"/>
      <c r="TEC12" s="158"/>
      <c r="TED12" s="158"/>
      <c r="TEE12" s="158"/>
      <c r="TEF12" s="158"/>
      <c r="TEG12" s="158"/>
      <c r="TEH12" s="158"/>
      <c r="TEI12" s="158"/>
      <c r="TEJ12" s="158"/>
      <c r="TEK12" s="158"/>
      <c r="TEL12" s="158"/>
      <c r="TEM12" s="158"/>
      <c r="TEN12" s="158"/>
      <c r="TEO12" s="158"/>
      <c r="TEP12" s="158"/>
      <c r="TEQ12" s="158"/>
      <c r="TER12" s="158"/>
      <c r="TES12" s="158"/>
      <c r="TET12" s="158"/>
      <c r="TEU12" s="158"/>
      <c r="TEV12" s="158"/>
      <c r="TEW12" s="158"/>
      <c r="TEX12" s="158"/>
      <c r="TEY12" s="158"/>
      <c r="TEZ12" s="158"/>
      <c r="TFA12" s="158"/>
      <c r="TFB12" s="158"/>
      <c r="TFC12" s="158"/>
      <c r="TFD12" s="158"/>
      <c r="TFE12" s="158"/>
      <c r="TFF12" s="158"/>
      <c r="TFG12" s="158"/>
      <c r="TFH12" s="158"/>
      <c r="TFI12" s="158"/>
      <c r="TFJ12" s="158"/>
      <c r="TFK12" s="158"/>
      <c r="TFL12" s="158"/>
      <c r="TFM12" s="158"/>
      <c r="TFN12" s="158"/>
      <c r="TFO12" s="158"/>
      <c r="TFP12" s="158"/>
      <c r="TFQ12" s="158"/>
      <c r="TFR12" s="158"/>
      <c r="TFS12" s="158"/>
      <c r="TFT12" s="158"/>
      <c r="TFU12" s="158"/>
      <c r="TFV12" s="158"/>
      <c r="TFW12" s="158"/>
      <c r="TFX12" s="158"/>
      <c r="TFY12" s="158"/>
      <c r="TFZ12" s="158"/>
      <c r="TGA12" s="158"/>
      <c r="TGB12" s="158"/>
      <c r="TGC12" s="158"/>
      <c r="TGD12" s="158"/>
      <c r="TGE12" s="158"/>
      <c r="TGF12" s="158"/>
      <c r="TGG12" s="158"/>
      <c r="TGH12" s="158"/>
      <c r="TGI12" s="158"/>
      <c r="TGJ12" s="158"/>
      <c r="TGK12" s="158"/>
      <c r="TGL12" s="158"/>
      <c r="TGM12" s="158"/>
      <c r="TGN12" s="158"/>
      <c r="TGO12" s="158"/>
      <c r="TGP12" s="158"/>
      <c r="TGQ12" s="158"/>
      <c r="TGR12" s="158"/>
      <c r="TGS12" s="158"/>
      <c r="TGT12" s="158"/>
      <c r="TGU12" s="158"/>
      <c r="TGV12" s="158"/>
      <c r="TGW12" s="158"/>
      <c r="TGX12" s="158"/>
      <c r="TGY12" s="158"/>
      <c r="TGZ12" s="158"/>
      <c r="THA12" s="158"/>
      <c r="THB12" s="158"/>
      <c r="THC12" s="158"/>
      <c r="THD12" s="158"/>
      <c r="THE12" s="158"/>
      <c r="THF12" s="158"/>
      <c r="THG12" s="158"/>
      <c r="THH12" s="158"/>
      <c r="THI12" s="158"/>
      <c r="THJ12" s="158"/>
      <c r="THK12" s="158"/>
      <c r="THL12" s="158"/>
      <c r="THM12" s="158"/>
      <c r="THN12" s="158"/>
      <c r="THO12" s="158"/>
      <c r="THP12" s="158"/>
      <c r="THQ12" s="158"/>
      <c r="THR12" s="158"/>
      <c r="THS12" s="158"/>
      <c r="THT12" s="158"/>
      <c r="THU12" s="158"/>
      <c r="THV12" s="158"/>
      <c r="THW12" s="158"/>
      <c r="THX12" s="158"/>
      <c r="THY12" s="158"/>
      <c r="THZ12" s="158"/>
      <c r="TIA12" s="158"/>
      <c r="TIB12" s="158"/>
      <c r="TIC12" s="158"/>
      <c r="TID12" s="158"/>
      <c r="TIE12" s="158"/>
      <c r="TIF12" s="158"/>
      <c r="TIG12" s="158"/>
      <c r="TIH12" s="158"/>
      <c r="TII12" s="158"/>
      <c r="TIJ12" s="158"/>
      <c r="TIK12" s="158"/>
      <c r="TIL12" s="158"/>
      <c r="TIM12" s="158"/>
      <c r="TIN12" s="158"/>
      <c r="TIO12" s="158"/>
      <c r="TIP12" s="158"/>
      <c r="TIQ12" s="158"/>
      <c r="TIR12" s="158"/>
      <c r="TIS12" s="158"/>
      <c r="TIT12" s="158"/>
      <c r="TIU12" s="158"/>
      <c r="TIV12" s="158"/>
      <c r="TIW12" s="158"/>
      <c r="TIX12" s="158"/>
      <c r="TIY12" s="158"/>
      <c r="TIZ12" s="158"/>
      <c r="TJA12" s="158"/>
      <c r="TJB12" s="158"/>
      <c r="TJC12" s="158"/>
      <c r="TJD12" s="158"/>
      <c r="TJE12" s="158"/>
      <c r="TJF12" s="158"/>
      <c r="TJG12" s="158"/>
      <c r="TJH12" s="158"/>
      <c r="TJI12" s="158"/>
      <c r="TJJ12" s="158"/>
      <c r="TJK12" s="158"/>
      <c r="TJL12" s="158"/>
      <c r="TJM12" s="158"/>
      <c r="TJN12" s="158"/>
      <c r="TJO12" s="158"/>
      <c r="TJP12" s="158"/>
      <c r="TJQ12" s="158"/>
      <c r="TJR12" s="158"/>
      <c r="TJS12" s="158"/>
      <c r="TJT12" s="158"/>
      <c r="TJU12" s="158"/>
      <c r="TJV12" s="158"/>
      <c r="TJW12" s="158"/>
      <c r="TJX12" s="158"/>
      <c r="TJY12" s="158"/>
      <c r="TJZ12" s="158"/>
      <c r="TKA12" s="158"/>
      <c r="TKB12" s="158"/>
      <c r="TKC12" s="158"/>
      <c r="TKD12" s="158"/>
      <c r="TKE12" s="158"/>
      <c r="TKF12" s="158"/>
      <c r="TKG12" s="158"/>
      <c r="TKH12" s="158"/>
      <c r="TKI12" s="158"/>
      <c r="TKJ12" s="158"/>
      <c r="TKK12" s="158"/>
      <c r="TKL12" s="158"/>
      <c r="TKM12" s="158"/>
      <c r="TKN12" s="158"/>
      <c r="TKO12" s="158"/>
      <c r="TKP12" s="158"/>
      <c r="TKQ12" s="158"/>
      <c r="TKR12" s="158"/>
      <c r="TKS12" s="158"/>
      <c r="TKT12" s="158"/>
      <c r="TKU12" s="158"/>
      <c r="TKV12" s="158"/>
      <c r="TKW12" s="158"/>
      <c r="TKX12" s="158"/>
      <c r="TKY12" s="158"/>
      <c r="TKZ12" s="158"/>
      <c r="TLA12" s="158"/>
      <c r="TLB12" s="158"/>
      <c r="TLC12" s="158"/>
      <c r="TLD12" s="158"/>
      <c r="TLE12" s="158"/>
      <c r="TLF12" s="158"/>
      <c r="TLG12" s="158"/>
      <c r="TLH12" s="158"/>
      <c r="TLI12" s="158"/>
      <c r="TLJ12" s="158"/>
      <c r="TLK12" s="158"/>
      <c r="TLL12" s="158"/>
      <c r="TLM12" s="158"/>
      <c r="TLN12" s="158"/>
      <c r="TLO12" s="158"/>
      <c r="TLP12" s="158"/>
      <c r="TLQ12" s="158"/>
      <c r="TLR12" s="158"/>
      <c r="TLS12" s="158"/>
      <c r="TLT12" s="158"/>
      <c r="TLU12" s="158"/>
      <c r="TLV12" s="158"/>
      <c r="TLW12" s="158"/>
      <c r="TLX12" s="158"/>
      <c r="TLY12" s="158"/>
      <c r="TLZ12" s="158"/>
      <c r="TMA12" s="158"/>
      <c r="TMB12" s="158"/>
      <c r="TMC12" s="158"/>
      <c r="TMD12" s="158"/>
      <c r="TME12" s="158"/>
      <c r="TMF12" s="158"/>
      <c r="TMG12" s="158"/>
      <c r="TMH12" s="158"/>
      <c r="TMI12" s="158"/>
      <c r="TMJ12" s="158"/>
      <c r="TMK12" s="158"/>
      <c r="TML12" s="158"/>
      <c r="TMM12" s="158"/>
      <c r="TMN12" s="158"/>
      <c r="TMO12" s="158"/>
      <c r="TMP12" s="158"/>
      <c r="TMQ12" s="158"/>
      <c r="TMR12" s="158"/>
      <c r="TMS12" s="158"/>
      <c r="TMT12" s="158"/>
      <c r="TMU12" s="158"/>
      <c r="TMV12" s="158"/>
      <c r="TMW12" s="158"/>
      <c r="TMX12" s="158"/>
      <c r="TMY12" s="158"/>
      <c r="TMZ12" s="158"/>
      <c r="TNA12" s="158"/>
      <c r="TNB12" s="158"/>
      <c r="TNC12" s="158"/>
      <c r="TND12" s="158"/>
      <c r="TNE12" s="158"/>
      <c r="TNF12" s="158"/>
      <c r="TNG12" s="158"/>
      <c r="TNH12" s="158"/>
      <c r="TNI12" s="158"/>
      <c r="TNJ12" s="158"/>
      <c r="TNK12" s="158"/>
      <c r="TNL12" s="158"/>
      <c r="TNM12" s="158"/>
      <c r="TNN12" s="158"/>
      <c r="TNO12" s="158"/>
      <c r="TNP12" s="158"/>
      <c r="TNQ12" s="158"/>
      <c r="TNR12" s="158"/>
      <c r="TNS12" s="158"/>
      <c r="TNT12" s="158"/>
      <c r="TNU12" s="158"/>
      <c r="TNV12" s="158"/>
      <c r="TNW12" s="158"/>
      <c r="TNX12" s="158"/>
      <c r="TNY12" s="158"/>
      <c r="TNZ12" s="158"/>
      <c r="TOA12" s="158"/>
      <c r="TOB12" s="158"/>
      <c r="TOC12" s="158"/>
      <c r="TOD12" s="158"/>
      <c r="TOE12" s="158"/>
      <c r="TOF12" s="158"/>
      <c r="TOG12" s="158"/>
      <c r="TOH12" s="158"/>
      <c r="TOI12" s="158"/>
      <c r="TOJ12" s="158"/>
      <c r="TOK12" s="158"/>
      <c r="TOL12" s="158"/>
      <c r="TOM12" s="158"/>
      <c r="TON12" s="158"/>
      <c r="TOO12" s="158"/>
      <c r="TOP12" s="158"/>
      <c r="TOQ12" s="158"/>
      <c r="TOR12" s="158"/>
      <c r="TOS12" s="158"/>
      <c r="TOT12" s="158"/>
      <c r="TOU12" s="158"/>
      <c r="TOV12" s="158"/>
      <c r="TOW12" s="158"/>
      <c r="TOX12" s="158"/>
      <c r="TOY12" s="158"/>
      <c r="TOZ12" s="158"/>
      <c r="TPA12" s="158"/>
      <c r="TPB12" s="158"/>
      <c r="TPC12" s="158"/>
      <c r="TPD12" s="158"/>
      <c r="TPE12" s="158"/>
      <c r="TPF12" s="158"/>
      <c r="TPG12" s="158"/>
      <c r="TPH12" s="158"/>
      <c r="TPI12" s="158"/>
      <c r="TPJ12" s="158"/>
      <c r="TPK12" s="158"/>
      <c r="TPL12" s="158"/>
      <c r="TPM12" s="158"/>
      <c r="TPN12" s="158"/>
      <c r="TPO12" s="158"/>
      <c r="TPP12" s="158"/>
      <c r="TPQ12" s="158"/>
      <c r="TPR12" s="158"/>
      <c r="TPS12" s="158"/>
      <c r="TPT12" s="158"/>
      <c r="TPU12" s="158"/>
      <c r="TPV12" s="158"/>
      <c r="TPW12" s="158"/>
      <c r="TPX12" s="158"/>
      <c r="TPY12" s="158"/>
      <c r="TPZ12" s="158"/>
      <c r="TQA12" s="158"/>
      <c r="TQB12" s="158"/>
      <c r="TQC12" s="158"/>
      <c r="TQD12" s="158"/>
      <c r="TQE12" s="158"/>
      <c r="TQF12" s="158"/>
      <c r="TQG12" s="158"/>
      <c r="TQH12" s="158"/>
      <c r="TQI12" s="158"/>
      <c r="TQJ12" s="158"/>
      <c r="TQK12" s="158"/>
      <c r="TQL12" s="158"/>
      <c r="TQM12" s="158"/>
      <c r="TQN12" s="158"/>
      <c r="TQO12" s="158"/>
      <c r="TQP12" s="158"/>
      <c r="TQQ12" s="158"/>
      <c r="TQR12" s="158"/>
      <c r="TQS12" s="158"/>
      <c r="TQT12" s="158"/>
      <c r="TQU12" s="158"/>
      <c r="TQV12" s="158"/>
      <c r="TQW12" s="158"/>
      <c r="TQX12" s="158"/>
      <c r="TQY12" s="158"/>
      <c r="TQZ12" s="158"/>
      <c r="TRA12" s="158"/>
      <c r="TRB12" s="158"/>
      <c r="TRC12" s="158"/>
      <c r="TRD12" s="158"/>
      <c r="TRE12" s="158"/>
      <c r="TRF12" s="158"/>
      <c r="TRG12" s="158"/>
      <c r="TRH12" s="158"/>
      <c r="TRI12" s="158"/>
      <c r="TRJ12" s="158"/>
      <c r="TRK12" s="158"/>
      <c r="TRL12" s="158"/>
      <c r="TRM12" s="158"/>
      <c r="TRN12" s="158"/>
      <c r="TRO12" s="158"/>
      <c r="TRP12" s="158"/>
      <c r="TRQ12" s="158"/>
      <c r="TRR12" s="158"/>
      <c r="TRS12" s="158"/>
      <c r="TRT12" s="158"/>
      <c r="TRU12" s="158"/>
      <c r="TRV12" s="158"/>
      <c r="TRW12" s="158"/>
      <c r="TRX12" s="158"/>
      <c r="TRY12" s="158"/>
      <c r="TRZ12" s="158"/>
      <c r="TSA12" s="158"/>
      <c r="TSB12" s="158"/>
      <c r="TSC12" s="158"/>
      <c r="TSD12" s="158"/>
      <c r="TSE12" s="158"/>
      <c r="TSF12" s="158"/>
      <c r="TSG12" s="158"/>
      <c r="TSH12" s="158"/>
      <c r="TSI12" s="158"/>
      <c r="TSJ12" s="158"/>
      <c r="TSK12" s="158"/>
      <c r="TSL12" s="158"/>
      <c r="TSM12" s="158"/>
      <c r="TSN12" s="158"/>
      <c r="TSO12" s="158"/>
      <c r="TSP12" s="158"/>
      <c r="TSQ12" s="158"/>
      <c r="TSR12" s="158"/>
      <c r="TSS12" s="158"/>
      <c r="TST12" s="158"/>
      <c r="TSU12" s="158"/>
      <c r="TSV12" s="158"/>
      <c r="TSW12" s="158"/>
      <c r="TSX12" s="158"/>
      <c r="TSY12" s="158"/>
      <c r="TSZ12" s="158"/>
      <c r="TTA12" s="158"/>
      <c r="TTB12" s="158"/>
      <c r="TTC12" s="158"/>
      <c r="TTD12" s="158"/>
      <c r="TTE12" s="158"/>
      <c r="TTF12" s="158"/>
      <c r="TTG12" s="158"/>
      <c r="TTH12" s="158"/>
      <c r="TTI12" s="158"/>
      <c r="TTJ12" s="158"/>
      <c r="TTK12" s="158"/>
      <c r="TTL12" s="158"/>
      <c r="TTM12" s="158"/>
      <c r="TTN12" s="158"/>
      <c r="TTO12" s="158"/>
      <c r="TTP12" s="158"/>
      <c r="TTQ12" s="158"/>
      <c r="TTR12" s="158"/>
      <c r="TTS12" s="158"/>
      <c r="TTT12" s="158"/>
      <c r="TTU12" s="158"/>
      <c r="TTV12" s="158"/>
      <c r="TTW12" s="158"/>
      <c r="TTX12" s="158"/>
      <c r="TTY12" s="158"/>
      <c r="TTZ12" s="158"/>
      <c r="TUA12" s="158"/>
      <c r="TUB12" s="158"/>
      <c r="TUC12" s="158"/>
      <c r="TUD12" s="158"/>
      <c r="TUE12" s="158"/>
      <c r="TUF12" s="158"/>
      <c r="TUG12" s="158"/>
      <c r="TUH12" s="158"/>
      <c r="TUI12" s="158"/>
      <c r="TUJ12" s="158"/>
      <c r="TUK12" s="158"/>
      <c r="TUL12" s="158"/>
      <c r="TUM12" s="158"/>
      <c r="TUN12" s="158"/>
      <c r="TUO12" s="158"/>
      <c r="TUP12" s="158"/>
      <c r="TUQ12" s="158"/>
      <c r="TUR12" s="158"/>
      <c r="TUS12" s="158"/>
      <c r="TUT12" s="158"/>
      <c r="TUU12" s="158"/>
      <c r="TUV12" s="158"/>
      <c r="TUW12" s="158"/>
      <c r="TUX12" s="158"/>
      <c r="TUY12" s="158"/>
      <c r="TUZ12" s="158"/>
      <c r="TVA12" s="158"/>
      <c r="TVB12" s="158"/>
      <c r="TVC12" s="158"/>
      <c r="TVD12" s="158"/>
      <c r="TVE12" s="158"/>
      <c r="TVF12" s="158"/>
      <c r="TVG12" s="158"/>
      <c r="TVH12" s="158"/>
      <c r="TVI12" s="158"/>
      <c r="TVJ12" s="158"/>
      <c r="TVK12" s="158"/>
      <c r="TVL12" s="158"/>
      <c r="TVM12" s="158"/>
      <c r="TVN12" s="158"/>
      <c r="TVO12" s="158"/>
      <c r="TVP12" s="158"/>
      <c r="TVQ12" s="158"/>
      <c r="TVR12" s="158"/>
      <c r="TVS12" s="158"/>
      <c r="TVT12" s="158"/>
      <c r="TVU12" s="158"/>
      <c r="TVV12" s="158"/>
      <c r="TVW12" s="158"/>
      <c r="TVX12" s="158"/>
      <c r="TVY12" s="158"/>
      <c r="TVZ12" s="158"/>
      <c r="TWA12" s="158"/>
      <c r="TWB12" s="158"/>
      <c r="TWC12" s="158"/>
      <c r="TWD12" s="158"/>
      <c r="TWE12" s="158"/>
      <c r="TWF12" s="158"/>
      <c r="TWG12" s="158"/>
      <c r="TWH12" s="158"/>
      <c r="TWI12" s="158"/>
      <c r="TWJ12" s="158"/>
      <c r="TWK12" s="158"/>
      <c r="TWL12" s="158"/>
      <c r="TWM12" s="158"/>
      <c r="TWN12" s="158"/>
      <c r="TWO12" s="158"/>
      <c r="TWP12" s="158"/>
      <c r="TWQ12" s="158"/>
      <c r="TWR12" s="158"/>
      <c r="TWS12" s="158"/>
      <c r="TWT12" s="158"/>
      <c r="TWU12" s="158"/>
      <c r="TWV12" s="158"/>
      <c r="TWW12" s="158"/>
      <c r="TWX12" s="158"/>
      <c r="TWY12" s="158"/>
      <c r="TWZ12" s="158"/>
      <c r="TXA12" s="158"/>
      <c r="TXB12" s="158"/>
      <c r="TXC12" s="158"/>
      <c r="TXD12" s="158"/>
      <c r="TXE12" s="158"/>
      <c r="TXF12" s="158"/>
      <c r="TXG12" s="158"/>
      <c r="TXH12" s="158"/>
      <c r="TXI12" s="158"/>
      <c r="TXJ12" s="158"/>
      <c r="TXK12" s="158"/>
      <c r="TXL12" s="158"/>
      <c r="TXM12" s="158"/>
      <c r="TXN12" s="158"/>
      <c r="TXO12" s="158"/>
      <c r="TXP12" s="158"/>
      <c r="TXQ12" s="158"/>
      <c r="TXR12" s="158"/>
      <c r="TXS12" s="158"/>
      <c r="TXT12" s="158"/>
      <c r="TXU12" s="158"/>
      <c r="TXV12" s="158"/>
      <c r="TXW12" s="158"/>
      <c r="TXX12" s="158"/>
      <c r="TXY12" s="158"/>
      <c r="TXZ12" s="158"/>
      <c r="TYA12" s="158"/>
      <c r="TYB12" s="158"/>
      <c r="TYC12" s="158"/>
      <c r="TYD12" s="158"/>
      <c r="TYE12" s="158"/>
      <c r="TYF12" s="158"/>
      <c r="TYG12" s="158"/>
      <c r="TYH12" s="158"/>
      <c r="TYI12" s="158"/>
      <c r="TYJ12" s="158"/>
      <c r="TYK12" s="158"/>
      <c r="TYL12" s="158"/>
      <c r="TYM12" s="158"/>
      <c r="TYN12" s="158"/>
      <c r="TYO12" s="158"/>
      <c r="TYP12" s="158"/>
      <c r="TYQ12" s="158"/>
      <c r="TYR12" s="158"/>
      <c r="TYS12" s="158"/>
      <c r="TYT12" s="158"/>
      <c r="TYU12" s="158"/>
      <c r="TYV12" s="158"/>
      <c r="TYW12" s="158"/>
      <c r="TYX12" s="158"/>
      <c r="TYY12" s="158"/>
      <c r="TYZ12" s="158"/>
      <c r="TZA12" s="158"/>
      <c r="TZB12" s="158"/>
      <c r="TZC12" s="158"/>
      <c r="TZD12" s="158"/>
      <c r="TZE12" s="158"/>
      <c r="TZF12" s="158"/>
      <c r="TZG12" s="158"/>
      <c r="TZH12" s="158"/>
      <c r="TZI12" s="158"/>
      <c r="TZJ12" s="158"/>
      <c r="TZK12" s="158"/>
      <c r="TZL12" s="158"/>
      <c r="TZM12" s="158"/>
      <c r="TZN12" s="158"/>
      <c r="TZO12" s="158"/>
      <c r="TZP12" s="158"/>
      <c r="TZQ12" s="158"/>
      <c r="TZR12" s="158"/>
      <c r="TZS12" s="158"/>
      <c r="TZT12" s="158"/>
      <c r="TZU12" s="158"/>
      <c r="TZV12" s="158"/>
      <c r="TZW12" s="158"/>
      <c r="TZX12" s="158"/>
      <c r="TZY12" s="158"/>
      <c r="TZZ12" s="158"/>
      <c r="UAA12" s="158"/>
      <c r="UAB12" s="158"/>
      <c r="UAC12" s="158"/>
      <c r="UAD12" s="158"/>
      <c r="UAE12" s="158"/>
      <c r="UAF12" s="158"/>
      <c r="UAG12" s="158"/>
      <c r="UAH12" s="158"/>
      <c r="UAI12" s="158"/>
      <c r="UAJ12" s="158"/>
      <c r="UAK12" s="158"/>
      <c r="UAL12" s="158"/>
      <c r="UAM12" s="158"/>
      <c r="UAN12" s="158"/>
      <c r="UAO12" s="158"/>
      <c r="UAP12" s="158"/>
      <c r="UAQ12" s="158"/>
      <c r="UAR12" s="158"/>
      <c r="UAS12" s="158"/>
      <c r="UAT12" s="158"/>
      <c r="UAU12" s="158"/>
      <c r="UAV12" s="158"/>
      <c r="UAW12" s="158"/>
      <c r="UAX12" s="158"/>
      <c r="UAY12" s="158"/>
      <c r="UAZ12" s="158"/>
      <c r="UBA12" s="158"/>
      <c r="UBB12" s="158"/>
      <c r="UBC12" s="158"/>
      <c r="UBD12" s="158"/>
      <c r="UBE12" s="158"/>
      <c r="UBF12" s="158"/>
      <c r="UBG12" s="158"/>
      <c r="UBH12" s="158"/>
      <c r="UBI12" s="158"/>
      <c r="UBJ12" s="158"/>
      <c r="UBK12" s="158"/>
      <c r="UBL12" s="158"/>
      <c r="UBM12" s="158"/>
      <c r="UBN12" s="158"/>
      <c r="UBO12" s="158"/>
      <c r="UBP12" s="158"/>
      <c r="UBQ12" s="158"/>
      <c r="UBR12" s="158"/>
      <c r="UBS12" s="158"/>
      <c r="UBT12" s="158"/>
      <c r="UBU12" s="158"/>
      <c r="UBV12" s="158"/>
      <c r="UBW12" s="158"/>
      <c r="UBX12" s="158"/>
      <c r="UBY12" s="158"/>
      <c r="UBZ12" s="158"/>
      <c r="UCA12" s="158"/>
      <c r="UCB12" s="158"/>
      <c r="UCC12" s="158"/>
      <c r="UCD12" s="158"/>
      <c r="UCE12" s="158"/>
      <c r="UCF12" s="158"/>
      <c r="UCG12" s="158"/>
      <c r="UCH12" s="158"/>
      <c r="UCI12" s="158"/>
      <c r="UCJ12" s="158"/>
      <c r="UCK12" s="158"/>
      <c r="UCL12" s="158"/>
      <c r="UCM12" s="158"/>
      <c r="UCN12" s="158"/>
      <c r="UCO12" s="158"/>
      <c r="UCP12" s="158"/>
      <c r="UCQ12" s="158"/>
      <c r="UCR12" s="158"/>
      <c r="UCS12" s="158"/>
      <c r="UCT12" s="158"/>
      <c r="UCU12" s="158"/>
      <c r="UCV12" s="158"/>
      <c r="UCW12" s="158"/>
      <c r="UCX12" s="158"/>
      <c r="UCY12" s="158"/>
      <c r="UCZ12" s="158"/>
      <c r="UDA12" s="158"/>
      <c r="UDB12" s="158"/>
      <c r="UDC12" s="158"/>
      <c r="UDD12" s="158"/>
      <c r="UDE12" s="158"/>
      <c r="UDF12" s="158"/>
      <c r="UDG12" s="158"/>
      <c r="UDH12" s="158"/>
      <c r="UDI12" s="158"/>
      <c r="UDJ12" s="158"/>
      <c r="UDK12" s="158"/>
      <c r="UDL12" s="158"/>
      <c r="UDM12" s="158"/>
      <c r="UDN12" s="158"/>
      <c r="UDO12" s="158"/>
      <c r="UDP12" s="158"/>
      <c r="UDQ12" s="158"/>
      <c r="UDR12" s="158"/>
      <c r="UDS12" s="158"/>
      <c r="UDT12" s="158"/>
      <c r="UDU12" s="158"/>
      <c r="UDV12" s="158"/>
      <c r="UDW12" s="158"/>
      <c r="UDX12" s="158"/>
      <c r="UDY12" s="158"/>
      <c r="UDZ12" s="158"/>
      <c r="UEA12" s="158"/>
      <c r="UEB12" s="158"/>
      <c r="UEC12" s="158"/>
      <c r="UED12" s="158"/>
      <c r="UEE12" s="158"/>
      <c r="UEF12" s="158"/>
      <c r="UEG12" s="158"/>
      <c r="UEH12" s="158"/>
      <c r="UEI12" s="158"/>
      <c r="UEJ12" s="158"/>
      <c r="UEK12" s="158"/>
      <c r="UEL12" s="158"/>
      <c r="UEM12" s="158"/>
      <c r="UEN12" s="158"/>
      <c r="UEO12" s="158"/>
      <c r="UEP12" s="158"/>
      <c r="UEQ12" s="158"/>
      <c r="UER12" s="158"/>
      <c r="UES12" s="158"/>
      <c r="UET12" s="158"/>
      <c r="UEU12" s="158"/>
      <c r="UEV12" s="158"/>
      <c r="UEW12" s="158"/>
      <c r="UEX12" s="158"/>
      <c r="UEY12" s="158"/>
      <c r="UEZ12" s="158"/>
      <c r="UFA12" s="158"/>
      <c r="UFB12" s="158"/>
      <c r="UFC12" s="158"/>
      <c r="UFD12" s="158"/>
      <c r="UFE12" s="158"/>
      <c r="UFF12" s="158"/>
      <c r="UFG12" s="158"/>
      <c r="UFH12" s="158"/>
      <c r="UFI12" s="158"/>
      <c r="UFJ12" s="158"/>
      <c r="UFK12" s="158"/>
      <c r="UFL12" s="158"/>
      <c r="UFM12" s="158"/>
      <c r="UFN12" s="158"/>
      <c r="UFO12" s="158"/>
      <c r="UFP12" s="158"/>
      <c r="UFQ12" s="158"/>
      <c r="UFR12" s="158"/>
      <c r="UFS12" s="158"/>
      <c r="UFT12" s="158"/>
      <c r="UFU12" s="158"/>
      <c r="UFV12" s="158"/>
      <c r="UFW12" s="158"/>
      <c r="UFX12" s="158"/>
      <c r="UFY12" s="158"/>
      <c r="UFZ12" s="158"/>
      <c r="UGA12" s="158"/>
      <c r="UGB12" s="158"/>
      <c r="UGC12" s="158"/>
      <c r="UGD12" s="158"/>
      <c r="UGE12" s="158"/>
      <c r="UGF12" s="158"/>
      <c r="UGG12" s="158"/>
      <c r="UGH12" s="158"/>
      <c r="UGI12" s="158"/>
      <c r="UGJ12" s="158"/>
      <c r="UGK12" s="158"/>
      <c r="UGL12" s="158"/>
      <c r="UGM12" s="158"/>
      <c r="UGN12" s="158"/>
      <c r="UGO12" s="158"/>
      <c r="UGP12" s="158"/>
      <c r="UGQ12" s="158"/>
      <c r="UGR12" s="158"/>
      <c r="UGS12" s="158"/>
      <c r="UGT12" s="158"/>
      <c r="UGU12" s="158"/>
      <c r="UGV12" s="158"/>
      <c r="UGW12" s="158"/>
      <c r="UGX12" s="158"/>
      <c r="UGY12" s="158"/>
      <c r="UGZ12" s="158"/>
      <c r="UHA12" s="158"/>
      <c r="UHB12" s="158"/>
      <c r="UHC12" s="158"/>
      <c r="UHD12" s="158"/>
      <c r="UHE12" s="158"/>
      <c r="UHF12" s="158"/>
      <c r="UHG12" s="158"/>
      <c r="UHH12" s="158"/>
      <c r="UHI12" s="158"/>
      <c r="UHJ12" s="158"/>
      <c r="UHK12" s="158"/>
      <c r="UHL12" s="158"/>
      <c r="UHM12" s="158"/>
      <c r="UHN12" s="158"/>
      <c r="UHO12" s="158"/>
      <c r="UHP12" s="158"/>
      <c r="UHQ12" s="158"/>
      <c r="UHR12" s="158"/>
      <c r="UHS12" s="158"/>
      <c r="UHT12" s="158"/>
      <c r="UHU12" s="158"/>
      <c r="UHV12" s="158"/>
      <c r="UHW12" s="158"/>
      <c r="UHX12" s="158"/>
      <c r="UHY12" s="158"/>
      <c r="UHZ12" s="158"/>
      <c r="UIA12" s="158"/>
      <c r="UIB12" s="158"/>
      <c r="UIC12" s="158"/>
      <c r="UID12" s="158"/>
      <c r="UIE12" s="158"/>
      <c r="UIF12" s="158"/>
      <c r="UIG12" s="158"/>
      <c r="UIH12" s="158"/>
      <c r="UII12" s="158"/>
      <c r="UIJ12" s="158"/>
      <c r="UIK12" s="158"/>
      <c r="UIL12" s="158"/>
      <c r="UIM12" s="158"/>
      <c r="UIN12" s="158"/>
      <c r="UIO12" s="158"/>
      <c r="UIP12" s="158"/>
      <c r="UIQ12" s="158"/>
      <c r="UIR12" s="158"/>
      <c r="UIS12" s="158"/>
      <c r="UIT12" s="158"/>
      <c r="UIU12" s="158"/>
      <c r="UIV12" s="158"/>
      <c r="UIW12" s="158"/>
      <c r="UIX12" s="158"/>
      <c r="UIY12" s="158"/>
      <c r="UIZ12" s="158"/>
      <c r="UJA12" s="158"/>
      <c r="UJB12" s="158"/>
      <c r="UJC12" s="158"/>
      <c r="UJD12" s="158"/>
      <c r="UJE12" s="158"/>
      <c r="UJF12" s="158"/>
      <c r="UJG12" s="158"/>
      <c r="UJH12" s="158"/>
      <c r="UJI12" s="158"/>
      <c r="UJJ12" s="158"/>
      <c r="UJK12" s="158"/>
      <c r="UJL12" s="158"/>
      <c r="UJM12" s="158"/>
      <c r="UJN12" s="158"/>
      <c r="UJO12" s="158"/>
      <c r="UJP12" s="158"/>
      <c r="UJQ12" s="158"/>
      <c r="UJR12" s="158"/>
      <c r="UJS12" s="158"/>
      <c r="UJT12" s="158"/>
      <c r="UJU12" s="158"/>
      <c r="UJV12" s="158"/>
      <c r="UJW12" s="158"/>
      <c r="UJX12" s="158"/>
      <c r="UJY12" s="158"/>
      <c r="UJZ12" s="158"/>
      <c r="UKA12" s="158"/>
      <c r="UKB12" s="158"/>
      <c r="UKC12" s="158"/>
      <c r="UKD12" s="158"/>
      <c r="UKE12" s="158"/>
      <c r="UKF12" s="158"/>
      <c r="UKG12" s="158"/>
      <c r="UKH12" s="158"/>
      <c r="UKI12" s="158"/>
      <c r="UKJ12" s="158"/>
      <c r="UKK12" s="158"/>
      <c r="UKL12" s="158"/>
      <c r="UKM12" s="158"/>
      <c r="UKN12" s="158"/>
      <c r="UKO12" s="158"/>
      <c r="UKP12" s="158"/>
      <c r="UKQ12" s="158"/>
      <c r="UKR12" s="158"/>
      <c r="UKS12" s="158"/>
      <c r="UKT12" s="158"/>
      <c r="UKU12" s="158"/>
      <c r="UKV12" s="158"/>
      <c r="UKW12" s="158"/>
      <c r="UKX12" s="158"/>
      <c r="UKY12" s="158"/>
      <c r="UKZ12" s="158"/>
      <c r="ULA12" s="158"/>
      <c r="ULB12" s="158"/>
      <c r="ULC12" s="158"/>
      <c r="ULD12" s="158"/>
      <c r="ULE12" s="158"/>
      <c r="ULF12" s="158"/>
      <c r="ULG12" s="158"/>
      <c r="ULH12" s="158"/>
      <c r="ULI12" s="158"/>
      <c r="ULJ12" s="158"/>
      <c r="ULK12" s="158"/>
      <c r="ULL12" s="158"/>
      <c r="ULM12" s="158"/>
      <c r="ULN12" s="158"/>
      <c r="ULO12" s="158"/>
      <c r="ULP12" s="158"/>
      <c r="ULQ12" s="158"/>
      <c r="ULR12" s="158"/>
      <c r="ULS12" s="158"/>
      <c r="ULT12" s="158"/>
      <c r="ULU12" s="158"/>
      <c r="ULV12" s="158"/>
      <c r="ULW12" s="158"/>
      <c r="ULX12" s="158"/>
      <c r="ULY12" s="158"/>
      <c r="ULZ12" s="158"/>
      <c r="UMA12" s="158"/>
      <c r="UMB12" s="158"/>
      <c r="UMC12" s="158"/>
      <c r="UMD12" s="158"/>
      <c r="UME12" s="158"/>
      <c r="UMF12" s="158"/>
      <c r="UMG12" s="158"/>
      <c r="UMH12" s="158"/>
      <c r="UMI12" s="158"/>
      <c r="UMJ12" s="158"/>
      <c r="UMK12" s="158"/>
      <c r="UML12" s="158"/>
      <c r="UMM12" s="158"/>
      <c r="UMN12" s="158"/>
      <c r="UMO12" s="158"/>
      <c r="UMP12" s="158"/>
      <c r="UMQ12" s="158"/>
      <c r="UMR12" s="158"/>
      <c r="UMS12" s="158"/>
      <c r="UMT12" s="158"/>
      <c r="UMU12" s="158"/>
      <c r="UMV12" s="158"/>
      <c r="UMW12" s="158"/>
      <c r="UMX12" s="158"/>
      <c r="UMY12" s="158"/>
      <c r="UMZ12" s="158"/>
      <c r="UNA12" s="158"/>
      <c r="UNB12" s="158"/>
      <c r="UNC12" s="158"/>
      <c r="UND12" s="158"/>
      <c r="UNE12" s="158"/>
      <c r="UNF12" s="158"/>
      <c r="UNG12" s="158"/>
      <c r="UNH12" s="158"/>
      <c r="UNI12" s="158"/>
      <c r="UNJ12" s="158"/>
      <c r="UNK12" s="158"/>
      <c r="UNL12" s="158"/>
      <c r="UNM12" s="158"/>
      <c r="UNN12" s="158"/>
      <c r="UNO12" s="158"/>
      <c r="UNP12" s="158"/>
      <c r="UNQ12" s="158"/>
      <c r="UNR12" s="158"/>
      <c r="UNS12" s="158"/>
      <c r="UNT12" s="158"/>
      <c r="UNU12" s="158"/>
      <c r="UNV12" s="158"/>
      <c r="UNW12" s="158"/>
      <c r="UNX12" s="158"/>
      <c r="UNY12" s="158"/>
      <c r="UNZ12" s="158"/>
      <c r="UOA12" s="158"/>
      <c r="UOB12" s="158"/>
      <c r="UOC12" s="158"/>
      <c r="UOD12" s="158"/>
      <c r="UOE12" s="158"/>
      <c r="UOF12" s="158"/>
      <c r="UOG12" s="158"/>
      <c r="UOH12" s="158"/>
      <c r="UOI12" s="158"/>
      <c r="UOJ12" s="158"/>
      <c r="UOK12" s="158"/>
      <c r="UOL12" s="158"/>
      <c r="UOM12" s="158"/>
      <c r="UON12" s="158"/>
      <c r="UOO12" s="158"/>
      <c r="UOP12" s="158"/>
      <c r="UOQ12" s="158"/>
      <c r="UOR12" s="158"/>
      <c r="UOS12" s="158"/>
      <c r="UOT12" s="158"/>
      <c r="UOU12" s="158"/>
      <c r="UOV12" s="158"/>
      <c r="UOW12" s="158"/>
      <c r="UOX12" s="158"/>
      <c r="UOY12" s="158"/>
      <c r="UOZ12" s="158"/>
      <c r="UPA12" s="158"/>
      <c r="UPB12" s="158"/>
      <c r="UPC12" s="158"/>
      <c r="UPD12" s="158"/>
      <c r="UPE12" s="158"/>
      <c r="UPF12" s="158"/>
      <c r="UPG12" s="158"/>
      <c r="UPH12" s="158"/>
      <c r="UPI12" s="158"/>
      <c r="UPJ12" s="158"/>
      <c r="UPK12" s="158"/>
      <c r="UPL12" s="158"/>
      <c r="UPM12" s="158"/>
      <c r="UPN12" s="158"/>
      <c r="UPO12" s="158"/>
      <c r="UPP12" s="158"/>
      <c r="UPQ12" s="158"/>
      <c r="UPR12" s="158"/>
      <c r="UPS12" s="158"/>
      <c r="UPT12" s="158"/>
      <c r="UPU12" s="158"/>
      <c r="UPV12" s="158"/>
      <c r="UPW12" s="158"/>
      <c r="UPX12" s="158"/>
      <c r="UPY12" s="158"/>
      <c r="UPZ12" s="158"/>
      <c r="UQA12" s="158"/>
      <c r="UQB12" s="158"/>
      <c r="UQC12" s="158"/>
      <c r="UQD12" s="158"/>
      <c r="UQE12" s="158"/>
      <c r="UQF12" s="158"/>
      <c r="UQG12" s="158"/>
      <c r="UQH12" s="158"/>
      <c r="UQI12" s="158"/>
      <c r="UQJ12" s="158"/>
      <c r="UQK12" s="158"/>
      <c r="UQL12" s="158"/>
      <c r="UQM12" s="158"/>
      <c r="UQN12" s="158"/>
      <c r="UQO12" s="158"/>
      <c r="UQP12" s="158"/>
      <c r="UQQ12" s="158"/>
      <c r="UQR12" s="158"/>
      <c r="UQS12" s="158"/>
      <c r="UQT12" s="158"/>
      <c r="UQU12" s="158"/>
      <c r="UQV12" s="158"/>
      <c r="UQW12" s="158"/>
      <c r="UQX12" s="158"/>
      <c r="UQY12" s="158"/>
      <c r="UQZ12" s="158"/>
      <c r="URA12" s="158"/>
      <c r="URB12" s="158"/>
      <c r="URC12" s="158"/>
      <c r="URD12" s="158"/>
      <c r="URE12" s="158"/>
      <c r="URF12" s="158"/>
      <c r="URG12" s="158"/>
      <c r="URH12" s="158"/>
      <c r="URI12" s="158"/>
      <c r="URJ12" s="158"/>
      <c r="URK12" s="158"/>
      <c r="URL12" s="158"/>
      <c r="URM12" s="158"/>
      <c r="URN12" s="158"/>
      <c r="URO12" s="158"/>
      <c r="URP12" s="158"/>
      <c r="URQ12" s="158"/>
      <c r="URR12" s="158"/>
      <c r="URS12" s="158"/>
      <c r="URT12" s="158"/>
      <c r="URU12" s="158"/>
      <c r="URV12" s="158"/>
      <c r="URW12" s="158"/>
      <c r="URX12" s="158"/>
      <c r="URY12" s="158"/>
      <c r="URZ12" s="158"/>
      <c r="USA12" s="158"/>
      <c r="USB12" s="158"/>
      <c r="USC12" s="158"/>
      <c r="USD12" s="158"/>
      <c r="USE12" s="158"/>
      <c r="USF12" s="158"/>
      <c r="USG12" s="158"/>
      <c r="USH12" s="158"/>
      <c r="USI12" s="158"/>
      <c r="USJ12" s="158"/>
      <c r="USK12" s="158"/>
      <c r="USL12" s="158"/>
      <c r="USM12" s="158"/>
      <c r="USN12" s="158"/>
      <c r="USO12" s="158"/>
      <c r="USP12" s="158"/>
      <c r="USQ12" s="158"/>
      <c r="USR12" s="158"/>
      <c r="USS12" s="158"/>
      <c r="UST12" s="158"/>
      <c r="USU12" s="158"/>
      <c r="USV12" s="158"/>
      <c r="USW12" s="158"/>
      <c r="USX12" s="158"/>
      <c r="USY12" s="158"/>
      <c r="USZ12" s="158"/>
      <c r="UTA12" s="158"/>
      <c r="UTB12" s="158"/>
      <c r="UTC12" s="158"/>
      <c r="UTD12" s="158"/>
      <c r="UTE12" s="158"/>
      <c r="UTF12" s="158"/>
      <c r="UTG12" s="158"/>
      <c r="UTH12" s="158"/>
      <c r="UTI12" s="158"/>
      <c r="UTJ12" s="158"/>
      <c r="UTK12" s="158"/>
      <c r="UTL12" s="158"/>
      <c r="UTM12" s="158"/>
      <c r="UTN12" s="158"/>
      <c r="UTO12" s="158"/>
      <c r="UTP12" s="158"/>
      <c r="UTQ12" s="158"/>
      <c r="UTR12" s="158"/>
      <c r="UTS12" s="158"/>
      <c r="UTT12" s="158"/>
      <c r="UTU12" s="158"/>
      <c r="UTV12" s="158"/>
      <c r="UTW12" s="158"/>
      <c r="UTX12" s="158"/>
      <c r="UTY12" s="158"/>
      <c r="UTZ12" s="158"/>
      <c r="UUA12" s="158"/>
      <c r="UUB12" s="158"/>
      <c r="UUC12" s="158"/>
      <c r="UUD12" s="158"/>
      <c r="UUE12" s="158"/>
      <c r="UUF12" s="158"/>
      <c r="UUG12" s="158"/>
      <c r="UUH12" s="158"/>
      <c r="UUI12" s="158"/>
      <c r="UUJ12" s="158"/>
      <c r="UUK12" s="158"/>
      <c r="UUL12" s="158"/>
      <c r="UUM12" s="158"/>
      <c r="UUN12" s="158"/>
      <c r="UUO12" s="158"/>
      <c r="UUP12" s="158"/>
      <c r="UUQ12" s="158"/>
      <c r="UUR12" s="158"/>
      <c r="UUS12" s="158"/>
      <c r="UUT12" s="158"/>
      <c r="UUU12" s="158"/>
      <c r="UUV12" s="158"/>
      <c r="UUW12" s="158"/>
      <c r="UUX12" s="158"/>
      <c r="UUY12" s="158"/>
      <c r="UUZ12" s="158"/>
      <c r="UVA12" s="158"/>
      <c r="UVB12" s="158"/>
      <c r="UVC12" s="158"/>
      <c r="UVD12" s="158"/>
      <c r="UVE12" s="158"/>
      <c r="UVF12" s="158"/>
      <c r="UVG12" s="158"/>
      <c r="UVH12" s="158"/>
      <c r="UVI12" s="158"/>
      <c r="UVJ12" s="158"/>
      <c r="UVK12" s="158"/>
      <c r="UVL12" s="158"/>
      <c r="UVM12" s="158"/>
      <c r="UVN12" s="158"/>
      <c r="UVO12" s="158"/>
      <c r="UVP12" s="158"/>
      <c r="UVQ12" s="158"/>
      <c r="UVR12" s="158"/>
      <c r="UVS12" s="158"/>
      <c r="UVT12" s="158"/>
      <c r="UVU12" s="158"/>
      <c r="UVV12" s="158"/>
      <c r="UVW12" s="158"/>
      <c r="UVX12" s="158"/>
      <c r="UVY12" s="158"/>
      <c r="UVZ12" s="158"/>
      <c r="UWA12" s="158"/>
      <c r="UWB12" s="158"/>
      <c r="UWC12" s="158"/>
      <c r="UWD12" s="158"/>
      <c r="UWE12" s="158"/>
      <c r="UWF12" s="158"/>
      <c r="UWG12" s="158"/>
      <c r="UWH12" s="158"/>
      <c r="UWI12" s="158"/>
      <c r="UWJ12" s="158"/>
      <c r="UWK12" s="158"/>
      <c r="UWL12" s="158"/>
      <c r="UWM12" s="158"/>
      <c r="UWN12" s="158"/>
      <c r="UWO12" s="158"/>
      <c r="UWP12" s="158"/>
      <c r="UWQ12" s="158"/>
      <c r="UWR12" s="158"/>
      <c r="UWS12" s="158"/>
      <c r="UWT12" s="158"/>
      <c r="UWU12" s="158"/>
      <c r="UWV12" s="158"/>
      <c r="UWW12" s="158"/>
      <c r="UWX12" s="158"/>
      <c r="UWY12" s="158"/>
      <c r="UWZ12" s="158"/>
      <c r="UXA12" s="158"/>
      <c r="UXB12" s="158"/>
      <c r="UXC12" s="158"/>
      <c r="UXD12" s="158"/>
      <c r="UXE12" s="158"/>
      <c r="UXF12" s="158"/>
      <c r="UXG12" s="158"/>
      <c r="UXH12" s="158"/>
      <c r="UXI12" s="158"/>
      <c r="UXJ12" s="158"/>
      <c r="UXK12" s="158"/>
      <c r="UXL12" s="158"/>
      <c r="UXM12" s="158"/>
      <c r="UXN12" s="158"/>
      <c r="UXO12" s="158"/>
      <c r="UXP12" s="158"/>
      <c r="UXQ12" s="158"/>
      <c r="UXR12" s="158"/>
      <c r="UXS12" s="158"/>
      <c r="UXT12" s="158"/>
      <c r="UXU12" s="158"/>
      <c r="UXV12" s="158"/>
      <c r="UXW12" s="158"/>
      <c r="UXX12" s="158"/>
      <c r="UXY12" s="158"/>
      <c r="UXZ12" s="158"/>
      <c r="UYA12" s="158"/>
      <c r="UYB12" s="158"/>
      <c r="UYC12" s="158"/>
      <c r="UYD12" s="158"/>
      <c r="UYE12" s="158"/>
      <c r="UYF12" s="158"/>
      <c r="UYG12" s="158"/>
      <c r="UYH12" s="158"/>
      <c r="UYI12" s="158"/>
      <c r="UYJ12" s="158"/>
      <c r="UYK12" s="158"/>
      <c r="UYL12" s="158"/>
      <c r="UYM12" s="158"/>
      <c r="UYN12" s="158"/>
      <c r="UYO12" s="158"/>
      <c r="UYP12" s="158"/>
      <c r="UYQ12" s="158"/>
      <c r="UYR12" s="158"/>
      <c r="UYS12" s="158"/>
      <c r="UYT12" s="158"/>
      <c r="UYU12" s="158"/>
      <c r="UYV12" s="158"/>
      <c r="UYW12" s="158"/>
      <c r="UYX12" s="158"/>
      <c r="UYY12" s="158"/>
      <c r="UYZ12" s="158"/>
      <c r="UZA12" s="158"/>
      <c r="UZB12" s="158"/>
      <c r="UZC12" s="158"/>
      <c r="UZD12" s="158"/>
      <c r="UZE12" s="158"/>
      <c r="UZF12" s="158"/>
      <c r="UZG12" s="158"/>
      <c r="UZH12" s="158"/>
      <c r="UZI12" s="158"/>
      <c r="UZJ12" s="158"/>
      <c r="UZK12" s="158"/>
      <c r="UZL12" s="158"/>
      <c r="UZM12" s="158"/>
      <c r="UZN12" s="158"/>
      <c r="UZO12" s="158"/>
      <c r="UZP12" s="158"/>
      <c r="UZQ12" s="158"/>
      <c r="UZR12" s="158"/>
      <c r="UZS12" s="158"/>
      <c r="UZT12" s="158"/>
      <c r="UZU12" s="158"/>
      <c r="UZV12" s="158"/>
      <c r="UZW12" s="158"/>
      <c r="UZX12" s="158"/>
      <c r="UZY12" s="158"/>
      <c r="UZZ12" s="158"/>
      <c r="VAA12" s="158"/>
      <c r="VAB12" s="158"/>
      <c r="VAC12" s="158"/>
      <c r="VAD12" s="158"/>
      <c r="VAE12" s="158"/>
      <c r="VAF12" s="158"/>
      <c r="VAG12" s="158"/>
      <c r="VAH12" s="158"/>
      <c r="VAI12" s="158"/>
      <c r="VAJ12" s="158"/>
      <c r="VAK12" s="158"/>
      <c r="VAL12" s="158"/>
      <c r="VAM12" s="158"/>
      <c r="VAN12" s="158"/>
      <c r="VAO12" s="158"/>
      <c r="VAP12" s="158"/>
      <c r="VAQ12" s="158"/>
      <c r="VAR12" s="158"/>
      <c r="VAS12" s="158"/>
      <c r="VAT12" s="158"/>
      <c r="VAU12" s="158"/>
      <c r="VAV12" s="158"/>
      <c r="VAW12" s="158"/>
      <c r="VAX12" s="158"/>
      <c r="VAY12" s="158"/>
      <c r="VAZ12" s="158"/>
      <c r="VBA12" s="158"/>
      <c r="VBB12" s="158"/>
      <c r="VBC12" s="158"/>
      <c r="VBD12" s="158"/>
      <c r="VBE12" s="158"/>
      <c r="VBF12" s="158"/>
      <c r="VBG12" s="158"/>
      <c r="VBH12" s="158"/>
      <c r="VBI12" s="158"/>
      <c r="VBJ12" s="158"/>
      <c r="VBK12" s="158"/>
      <c r="VBL12" s="158"/>
      <c r="VBM12" s="158"/>
      <c r="VBN12" s="158"/>
      <c r="VBO12" s="158"/>
      <c r="VBP12" s="158"/>
      <c r="VBQ12" s="158"/>
      <c r="VBR12" s="158"/>
      <c r="VBS12" s="158"/>
      <c r="VBT12" s="158"/>
      <c r="VBU12" s="158"/>
      <c r="VBV12" s="158"/>
      <c r="VBW12" s="158"/>
      <c r="VBX12" s="158"/>
      <c r="VBY12" s="158"/>
      <c r="VBZ12" s="158"/>
      <c r="VCA12" s="158"/>
      <c r="VCB12" s="158"/>
      <c r="VCC12" s="158"/>
      <c r="VCD12" s="158"/>
      <c r="VCE12" s="158"/>
      <c r="VCF12" s="158"/>
      <c r="VCG12" s="158"/>
      <c r="VCH12" s="158"/>
      <c r="VCI12" s="158"/>
      <c r="VCJ12" s="158"/>
      <c r="VCK12" s="158"/>
      <c r="VCL12" s="158"/>
      <c r="VCM12" s="158"/>
      <c r="VCN12" s="158"/>
      <c r="VCO12" s="158"/>
      <c r="VCP12" s="158"/>
      <c r="VCQ12" s="158"/>
      <c r="VCR12" s="158"/>
      <c r="VCS12" s="158"/>
      <c r="VCT12" s="158"/>
      <c r="VCU12" s="158"/>
      <c r="VCV12" s="158"/>
      <c r="VCW12" s="158"/>
      <c r="VCX12" s="158"/>
      <c r="VCY12" s="158"/>
      <c r="VCZ12" s="158"/>
      <c r="VDA12" s="158"/>
      <c r="VDB12" s="158"/>
      <c r="VDC12" s="158"/>
      <c r="VDD12" s="158"/>
      <c r="VDE12" s="158"/>
      <c r="VDF12" s="158"/>
      <c r="VDG12" s="158"/>
      <c r="VDH12" s="158"/>
      <c r="VDI12" s="158"/>
      <c r="VDJ12" s="158"/>
      <c r="VDK12" s="158"/>
      <c r="VDL12" s="158"/>
      <c r="VDM12" s="158"/>
      <c r="VDN12" s="158"/>
      <c r="VDO12" s="158"/>
      <c r="VDP12" s="158"/>
      <c r="VDQ12" s="158"/>
      <c r="VDR12" s="158"/>
      <c r="VDS12" s="158"/>
      <c r="VDT12" s="158"/>
      <c r="VDU12" s="158"/>
      <c r="VDV12" s="158"/>
      <c r="VDW12" s="158"/>
      <c r="VDX12" s="158"/>
      <c r="VDY12" s="158"/>
      <c r="VDZ12" s="158"/>
      <c r="VEA12" s="158"/>
      <c r="VEB12" s="158"/>
      <c r="VEC12" s="158"/>
      <c r="VED12" s="158"/>
      <c r="VEE12" s="158"/>
      <c r="VEF12" s="158"/>
      <c r="VEG12" s="158"/>
      <c r="VEH12" s="158"/>
      <c r="VEI12" s="158"/>
      <c r="VEJ12" s="158"/>
      <c r="VEK12" s="158"/>
      <c r="VEL12" s="158"/>
      <c r="VEM12" s="158"/>
      <c r="VEN12" s="158"/>
      <c r="VEO12" s="158"/>
      <c r="VEP12" s="158"/>
      <c r="VEQ12" s="158"/>
      <c r="VER12" s="158"/>
      <c r="VES12" s="158"/>
      <c r="VET12" s="158"/>
      <c r="VEU12" s="158"/>
      <c r="VEV12" s="158"/>
      <c r="VEW12" s="158"/>
      <c r="VEX12" s="158"/>
      <c r="VEY12" s="158"/>
      <c r="VEZ12" s="158"/>
      <c r="VFA12" s="158"/>
      <c r="VFB12" s="158"/>
      <c r="VFC12" s="158"/>
      <c r="VFD12" s="158"/>
      <c r="VFE12" s="158"/>
      <c r="VFF12" s="158"/>
      <c r="VFG12" s="158"/>
      <c r="VFH12" s="158"/>
      <c r="VFI12" s="158"/>
      <c r="VFJ12" s="158"/>
      <c r="VFK12" s="158"/>
      <c r="VFL12" s="158"/>
      <c r="VFM12" s="158"/>
      <c r="VFN12" s="158"/>
      <c r="VFO12" s="158"/>
      <c r="VFP12" s="158"/>
      <c r="VFQ12" s="158"/>
      <c r="VFR12" s="158"/>
      <c r="VFS12" s="158"/>
      <c r="VFT12" s="158"/>
      <c r="VFU12" s="158"/>
      <c r="VFV12" s="158"/>
      <c r="VFW12" s="158"/>
      <c r="VFX12" s="158"/>
      <c r="VFY12" s="158"/>
      <c r="VFZ12" s="158"/>
      <c r="VGA12" s="158"/>
      <c r="VGB12" s="158"/>
      <c r="VGC12" s="158"/>
      <c r="VGD12" s="158"/>
      <c r="VGE12" s="158"/>
      <c r="VGF12" s="158"/>
      <c r="VGG12" s="158"/>
      <c r="VGH12" s="158"/>
      <c r="VGI12" s="158"/>
      <c r="VGJ12" s="158"/>
      <c r="VGK12" s="158"/>
      <c r="VGL12" s="158"/>
      <c r="VGM12" s="158"/>
      <c r="VGN12" s="158"/>
      <c r="VGO12" s="158"/>
      <c r="VGP12" s="158"/>
      <c r="VGQ12" s="158"/>
      <c r="VGR12" s="158"/>
      <c r="VGS12" s="158"/>
      <c r="VGT12" s="158"/>
      <c r="VGU12" s="158"/>
      <c r="VGV12" s="158"/>
      <c r="VGW12" s="158"/>
      <c r="VGX12" s="158"/>
      <c r="VGY12" s="158"/>
      <c r="VGZ12" s="158"/>
      <c r="VHA12" s="158"/>
      <c r="VHB12" s="158"/>
      <c r="VHC12" s="158"/>
      <c r="VHD12" s="158"/>
      <c r="VHE12" s="158"/>
      <c r="VHF12" s="158"/>
      <c r="VHG12" s="158"/>
      <c r="VHH12" s="158"/>
      <c r="VHI12" s="158"/>
      <c r="VHJ12" s="158"/>
      <c r="VHK12" s="158"/>
      <c r="VHL12" s="158"/>
      <c r="VHM12" s="158"/>
      <c r="VHN12" s="158"/>
      <c r="VHO12" s="158"/>
      <c r="VHP12" s="158"/>
      <c r="VHQ12" s="158"/>
      <c r="VHR12" s="158"/>
      <c r="VHS12" s="158"/>
      <c r="VHT12" s="158"/>
      <c r="VHU12" s="158"/>
      <c r="VHV12" s="158"/>
      <c r="VHW12" s="158"/>
      <c r="VHX12" s="158"/>
      <c r="VHY12" s="158"/>
      <c r="VHZ12" s="158"/>
      <c r="VIA12" s="158"/>
      <c r="VIB12" s="158"/>
      <c r="VIC12" s="158"/>
      <c r="VID12" s="158"/>
      <c r="VIE12" s="158"/>
      <c r="VIF12" s="158"/>
      <c r="VIG12" s="158"/>
      <c r="VIH12" s="158"/>
      <c r="VII12" s="158"/>
      <c r="VIJ12" s="158"/>
      <c r="VIK12" s="158"/>
      <c r="VIL12" s="158"/>
      <c r="VIM12" s="158"/>
      <c r="VIN12" s="158"/>
      <c r="VIO12" s="158"/>
      <c r="VIP12" s="158"/>
      <c r="VIQ12" s="158"/>
      <c r="VIR12" s="158"/>
      <c r="VIS12" s="158"/>
      <c r="VIT12" s="158"/>
      <c r="VIU12" s="158"/>
      <c r="VIV12" s="158"/>
      <c r="VIW12" s="158"/>
      <c r="VIX12" s="158"/>
      <c r="VIY12" s="158"/>
      <c r="VIZ12" s="158"/>
      <c r="VJA12" s="158"/>
      <c r="VJB12" s="158"/>
      <c r="VJC12" s="158"/>
      <c r="VJD12" s="158"/>
      <c r="VJE12" s="158"/>
      <c r="VJF12" s="158"/>
      <c r="VJG12" s="158"/>
      <c r="VJH12" s="158"/>
      <c r="VJI12" s="158"/>
      <c r="VJJ12" s="158"/>
      <c r="VJK12" s="158"/>
      <c r="VJL12" s="158"/>
      <c r="VJM12" s="158"/>
      <c r="VJN12" s="158"/>
      <c r="VJO12" s="158"/>
      <c r="VJP12" s="158"/>
      <c r="VJQ12" s="158"/>
      <c r="VJR12" s="158"/>
      <c r="VJS12" s="158"/>
      <c r="VJT12" s="158"/>
      <c r="VJU12" s="158"/>
      <c r="VJV12" s="158"/>
      <c r="VJW12" s="158"/>
      <c r="VJX12" s="158"/>
      <c r="VJY12" s="158"/>
      <c r="VJZ12" s="158"/>
      <c r="VKA12" s="158"/>
      <c r="VKB12" s="158"/>
      <c r="VKC12" s="158"/>
      <c r="VKD12" s="158"/>
      <c r="VKE12" s="158"/>
      <c r="VKF12" s="158"/>
      <c r="VKG12" s="158"/>
      <c r="VKH12" s="158"/>
      <c r="VKI12" s="158"/>
      <c r="VKJ12" s="158"/>
      <c r="VKK12" s="158"/>
      <c r="VKL12" s="158"/>
      <c r="VKM12" s="158"/>
      <c r="VKN12" s="158"/>
      <c r="VKO12" s="158"/>
      <c r="VKP12" s="158"/>
      <c r="VKQ12" s="158"/>
      <c r="VKR12" s="158"/>
      <c r="VKS12" s="158"/>
      <c r="VKT12" s="158"/>
      <c r="VKU12" s="158"/>
      <c r="VKV12" s="158"/>
      <c r="VKW12" s="158"/>
      <c r="VKX12" s="158"/>
      <c r="VKY12" s="158"/>
      <c r="VKZ12" s="158"/>
      <c r="VLA12" s="158"/>
      <c r="VLB12" s="158"/>
      <c r="VLC12" s="158"/>
      <c r="VLD12" s="158"/>
      <c r="VLE12" s="158"/>
      <c r="VLF12" s="158"/>
      <c r="VLG12" s="158"/>
      <c r="VLH12" s="158"/>
      <c r="VLI12" s="158"/>
      <c r="VLJ12" s="158"/>
      <c r="VLK12" s="158"/>
      <c r="VLL12" s="158"/>
      <c r="VLM12" s="158"/>
      <c r="VLN12" s="158"/>
      <c r="VLO12" s="158"/>
      <c r="VLP12" s="158"/>
      <c r="VLQ12" s="158"/>
      <c r="VLR12" s="158"/>
      <c r="VLS12" s="158"/>
      <c r="VLT12" s="158"/>
      <c r="VLU12" s="158"/>
      <c r="VLV12" s="158"/>
      <c r="VLW12" s="158"/>
      <c r="VLX12" s="158"/>
      <c r="VLY12" s="158"/>
      <c r="VLZ12" s="158"/>
      <c r="VMA12" s="158"/>
      <c r="VMB12" s="158"/>
      <c r="VMC12" s="158"/>
      <c r="VMD12" s="158"/>
      <c r="VME12" s="158"/>
      <c r="VMF12" s="158"/>
      <c r="VMG12" s="158"/>
      <c r="VMH12" s="158"/>
      <c r="VMI12" s="158"/>
      <c r="VMJ12" s="158"/>
      <c r="VMK12" s="158"/>
      <c r="VML12" s="158"/>
      <c r="VMM12" s="158"/>
      <c r="VMN12" s="158"/>
      <c r="VMO12" s="158"/>
      <c r="VMP12" s="158"/>
      <c r="VMQ12" s="158"/>
      <c r="VMR12" s="158"/>
      <c r="VMS12" s="158"/>
      <c r="VMT12" s="158"/>
      <c r="VMU12" s="158"/>
      <c r="VMV12" s="158"/>
      <c r="VMW12" s="158"/>
      <c r="VMX12" s="158"/>
      <c r="VMY12" s="158"/>
      <c r="VMZ12" s="158"/>
      <c r="VNA12" s="158"/>
      <c r="VNB12" s="158"/>
      <c r="VNC12" s="158"/>
      <c r="VND12" s="158"/>
      <c r="VNE12" s="158"/>
      <c r="VNF12" s="158"/>
      <c r="VNG12" s="158"/>
      <c r="VNH12" s="158"/>
      <c r="VNI12" s="158"/>
      <c r="VNJ12" s="158"/>
      <c r="VNK12" s="158"/>
      <c r="VNL12" s="158"/>
      <c r="VNM12" s="158"/>
      <c r="VNN12" s="158"/>
      <c r="VNO12" s="158"/>
      <c r="VNP12" s="158"/>
      <c r="VNQ12" s="158"/>
      <c r="VNR12" s="158"/>
      <c r="VNS12" s="158"/>
      <c r="VNT12" s="158"/>
      <c r="VNU12" s="158"/>
      <c r="VNV12" s="158"/>
      <c r="VNW12" s="158"/>
      <c r="VNX12" s="158"/>
      <c r="VNY12" s="158"/>
      <c r="VNZ12" s="158"/>
      <c r="VOA12" s="158"/>
      <c r="VOB12" s="158"/>
      <c r="VOC12" s="158"/>
      <c r="VOD12" s="158"/>
      <c r="VOE12" s="158"/>
      <c r="VOF12" s="158"/>
      <c r="VOG12" s="158"/>
      <c r="VOH12" s="158"/>
      <c r="VOI12" s="158"/>
      <c r="VOJ12" s="158"/>
      <c r="VOK12" s="158"/>
      <c r="VOL12" s="158"/>
      <c r="VOM12" s="158"/>
      <c r="VON12" s="158"/>
      <c r="VOO12" s="158"/>
      <c r="VOP12" s="158"/>
      <c r="VOQ12" s="158"/>
      <c r="VOR12" s="158"/>
      <c r="VOS12" s="158"/>
      <c r="VOT12" s="158"/>
      <c r="VOU12" s="158"/>
      <c r="VOV12" s="158"/>
      <c r="VOW12" s="158"/>
      <c r="VOX12" s="158"/>
      <c r="VOY12" s="158"/>
      <c r="VOZ12" s="158"/>
      <c r="VPA12" s="158"/>
      <c r="VPB12" s="158"/>
      <c r="VPC12" s="158"/>
      <c r="VPD12" s="158"/>
      <c r="VPE12" s="158"/>
      <c r="VPF12" s="158"/>
      <c r="VPG12" s="158"/>
      <c r="VPH12" s="158"/>
      <c r="VPI12" s="158"/>
      <c r="VPJ12" s="158"/>
      <c r="VPK12" s="158"/>
      <c r="VPL12" s="158"/>
      <c r="VPM12" s="158"/>
      <c r="VPN12" s="158"/>
      <c r="VPO12" s="158"/>
      <c r="VPP12" s="158"/>
      <c r="VPQ12" s="158"/>
      <c r="VPR12" s="158"/>
      <c r="VPS12" s="158"/>
      <c r="VPT12" s="158"/>
      <c r="VPU12" s="158"/>
      <c r="VPV12" s="158"/>
      <c r="VPW12" s="158"/>
      <c r="VPX12" s="158"/>
      <c r="VPY12" s="158"/>
      <c r="VPZ12" s="158"/>
      <c r="VQA12" s="158"/>
      <c r="VQB12" s="158"/>
      <c r="VQC12" s="158"/>
      <c r="VQD12" s="158"/>
      <c r="VQE12" s="158"/>
      <c r="VQF12" s="158"/>
      <c r="VQG12" s="158"/>
      <c r="VQH12" s="158"/>
      <c r="VQI12" s="158"/>
      <c r="VQJ12" s="158"/>
      <c r="VQK12" s="158"/>
      <c r="VQL12" s="158"/>
      <c r="VQM12" s="158"/>
      <c r="VQN12" s="158"/>
      <c r="VQO12" s="158"/>
      <c r="VQP12" s="158"/>
      <c r="VQQ12" s="158"/>
      <c r="VQR12" s="158"/>
      <c r="VQS12" s="158"/>
      <c r="VQT12" s="158"/>
      <c r="VQU12" s="158"/>
      <c r="VQV12" s="158"/>
      <c r="VQW12" s="158"/>
      <c r="VQX12" s="158"/>
      <c r="VQY12" s="158"/>
      <c r="VQZ12" s="158"/>
      <c r="VRA12" s="158"/>
      <c r="VRB12" s="158"/>
      <c r="VRC12" s="158"/>
      <c r="VRD12" s="158"/>
      <c r="VRE12" s="158"/>
      <c r="VRF12" s="158"/>
      <c r="VRG12" s="158"/>
      <c r="VRH12" s="158"/>
      <c r="VRI12" s="158"/>
      <c r="VRJ12" s="158"/>
      <c r="VRK12" s="158"/>
      <c r="VRL12" s="158"/>
      <c r="VRM12" s="158"/>
      <c r="VRN12" s="158"/>
      <c r="VRO12" s="158"/>
      <c r="VRP12" s="158"/>
      <c r="VRQ12" s="158"/>
      <c r="VRR12" s="158"/>
      <c r="VRS12" s="158"/>
      <c r="VRT12" s="158"/>
      <c r="VRU12" s="158"/>
      <c r="VRV12" s="158"/>
      <c r="VRW12" s="158"/>
      <c r="VRX12" s="158"/>
      <c r="VRY12" s="158"/>
      <c r="VRZ12" s="158"/>
      <c r="VSA12" s="158"/>
      <c r="VSB12" s="158"/>
      <c r="VSC12" s="158"/>
      <c r="VSD12" s="158"/>
      <c r="VSE12" s="158"/>
      <c r="VSF12" s="158"/>
      <c r="VSG12" s="158"/>
      <c r="VSH12" s="158"/>
      <c r="VSI12" s="158"/>
      <c r="VSJ12" s="158"/>
      <c r="VSK12" s="158"/>
      <c r="VSL12" s="158"/>
      <c r="VSM12" s="158"/>
      <c r="VSN12" s="158"/>
      <c r="VSO12" s="158"/>
      <c r="VSP12" s="158"/>
      <c r="VSQ12" s="158"/>
      <c r="VSR12" s="158"/>
      <c r="VSS12" s="158"/>
      <c r="VST12" s="158"/>
      <c r="VSU12" s="158"/>
      <c r="VSV12" s="158"/>
      <c r="VSW12" s="158"/>
      <c r="VSX12" s="158"/>
      <c r="VSY12" s="158"/>
      <c r="VSZ12" s="158"/>
      <c r="VTA12" s="158"/>
      <c r="VTB12" s="158"/>
      <c r="VTC12" s="158"/>
      <c r="VTD12" s="158"/>
      <c r="VTE12" s="158"/>
      <c r="VTF12" s="158"/>
      <c r="VTG12" s="158"/>
      <c r="VTH12" s="158"/>
      <c r="VTI12" s="158"/>
      <c r="VTJ12" s="158"/>
      <c r="VTK12" s="158"/>
      <c r="VTL12" s="158"/>
      <c r="VTM12" s="158"/>
      <c r="VTN12" s="158"/>
      <c r="VTO12" s="158"/>
      <c r="VTP12" s="158"/>
      <c r="VTQ12" s="158"/>
      <c r="VTR12" s="158"/>
      <c r="VTS12" s="158"/>
      <c r="VTT12" s="158"/>
      <c r="VTU12" s="158"/>
      <c r="VTV12" s="158"/>
      <c r="VTW12" s="158"/>
      <c r="VTX12" s="158"/>
      <c r="VTY12" s="158"/>
      <c r="VTZ12" s="158"/>
      <c r="VUA12" s="158"/>
      <c r="VUB12" s="158"/>
      <c r="VUC12" s="158"/>
      <c r="VUD12" s="158"/>
      <c r="VUE12" s="158"/>
      <c r="VUF12" s="158"/>
      <c r="VUG12" s="158"/>
      <c r="VUH12" s="158"/>
      <c r="VUI12" s="158"/>
      <c r="VUJ12" s="158"/>
      <c r="VUK12" s="158"/>
      <c r="VUL12" s="158"/>
      <c r="VUM12" s="158"/>
      <c r="VUN12" s="158"/>
      <c r="VUO12" s="158"/>
      <c r="VUP12" s="158"/>
      <c r="VUQ12" s="158"/>
      <c r="VUR12" s="158"/>
      <c r="VUS12" s="158"/>
      <c r="VUT12" s="158"/>
      <c r="VUU12" s="158"/>
      <c r="VUV12" s="158"/>
      <c r="VUW12" s="158"/>
      <c r="VUX12" s="158"/>
      <c r="VUY12" s="158"/>
      <c r="VUZ12" s="158"/>
      <c r="VVA12" s="158"/>
      <c r="VVB12" s="158"/>
      <c r="VVC12" s="158"/>
      <c r="VVD12" s="158"/>
      <c r="VVE12" s="158"/>
      <c r="VVF12" s="158"/>
      <c r="VVG12" s="158"/>
      <c r="VVH12" s="158"/>
      <c r="VVI12" s="158"/>
      <c r="VVJ12" s="158"/>
      <c r="VVK12" s="158"/>
      <c r="VVL12" s="158"/>
      <c r="VVM12" s="158"/>
      <c r="VVN12" s="158"/>
      <c r="VVO12" s="158"/>
      <c r="VVP12" s="158"/>
      <c r="VVQ12" s="158"/>
      <c r="VVR12" s="158"/>
      <c r="VVS12" s="158"/>
      <c r="VVT12" s="158"/>
      <c r="VVU12" s="158"/>
      <c r="VVV12" s="158"/>
      <c r="VVW12" s="158"/>
      <c r="VVX12" s="158"/>
      <c r="VVY12" s="158"/>
      <c r="VVZ12" s="158"/>
      <c r="VWA12" s="158"/>
      <c r="VWB12" s="158"/>
      <c r="VWC12" s="158"/>
      <c r="VWD12" s="158"/>
      <c r="VWE12" s="158"/>
      <c r="VWF12" s="158"/>
      <c r="VWG12" s="158"/>
      <c r="VWH12" s="158"/>
      <c r="VWI12" s="158"/>
      <c r="VWJ12" s="158"/>
      <c r="VWK12" s="158"/>
      <c r="VWL12" s="158"/>
      <c r="VWM12" s="158"/>
      <c r="VWN12" s="158"/>
      <c r="VWO12" s="158"/>
      <c r="VWP12" s="158"/>
      <c r="VWQ12" s="158"/>
      <c r="VWR12" s="158"/>
      <c r="VWS12" s="158"/>
      <c r="VWT12" s="158"/>
      <c r="VWU12" s="158"/>
      <c r="VWV12" s="158"/>
      <c r="VWW12" s="158"/>
      <c r="VWX12" s="158"/>
      <c r="VWY12" s="158"/>
      <c r="VWZ12" s="158"/>
      <c r="VXA12" s="158"/>
      <c r="VXB12" s="158"/>
      <c r="VXC12" s="158"/>
      <c r="VXD12" s="158"/>
      <c r="VXE12" s="158"/>
      <c r="VXF12" s="158"/>
      <c r="VXG12" s="158"/>
      <c r="VXH12" s="158"/>
      <c r="VXI12" s="158"/>
      <c r="VXJ12" s="158"/>
      <c r="VXK12" s="158"/>
      <c r="VXL12" s="158"/>
      <c r="VXM12" s="158"/>
      <c r="VXN12" s="158"/>
      <c r="VXO12" s="158"/>
      <c r="VXP12" s="158"/>
      <c r="VXQ12" s="158"/>
      <c r="VXR12" s="158"/>
      <c r="VXS12" s="158"/>
      <c r="VXT12" s="158"/>
      <c r="VXU12" s="158"/>
      <c r="VXV12" s="158"/>
      <c r="VXW12" s="158"/>
      <c r="VXX12" s="158"/>
      <c r="VXY12" s="158"/>
      <c r="VXZ12" s="158"/>
      <c r="VYA12" s="158"/>
      <c r="VYB12" s="158"/>
      <c r="VYC12" s="158"/>
      <c r="VYD12" s="158"/>
      <c r="VYE12" s="158"/>
      <c r="VYF12" s="158"/>
      <c r="VYG12" s="158"/>
      <c r="VYH12" s="158"/>
      <c r="VYI12" s="158"/>
      <c r="VYJ12" s="158"/>
      <c r="VYK12" s="158"/>
      <c r="VYL12" s="158"/>
      <c r="VYM12" s="158"/>
      <c r="VYN12" s="158"/>
      <c r="VYO12" s="158"/>
      <c r="VYP12" s="158"/>
      <c r="VYQ12" s="158"/>
      <c r="VYR12" s="158"/>
      <c r="VYS12" s="158"/>
      <c r="VYT12" s="158"/>
      <c r="VYU12" s="158"/>
      <c r="VYV12" s="158"/>
      <c r="VYW12" s="158"/>
      <c r="VYX12" s="158"/>
      <c r="VYY12" s="158"/>
      <c r="VYZ12" s="158"/>
      <c r="VZA12" s="158"/>
      <c r="VZB12" s="158"/>
      <c r="VZC12" s="158"/>
      <c r="VZD12" s="158"/>
      <c r="VZE12" s="158"/>
      <c r="VZF12" s="158"/>
      <c r="VZG12" s="158"/>
      <c r="VZH12" s="158"/>
      <c r="VZI12" s="158"/>
      <c r="VZJ12" s="158"/>
      <c r="VZK12" s="158"/>
      <c r="VZL12" s="158"/>
      <c r="VZM12" s="158"/>
      <c r="VZN12" s="158"/>
      <c r="VZO12" s="158"/>
      <c r="VZP12" s="158"/>
      <c r="VZQ12" s="158"/>
      <c r="VZR12" s="158"/>
      <c r="VZS12" s="158"/>
      <c r="VZT12" s="158"/>
      <c r="VZU12" s="158"/>
      <c r="VZV12" s="158"/>
      <c r="VZW12" s="158"/>
      <c r="VZX12" s="158"/>
      <c r="VZY12" s="158"/>
      <c r="VZZ12" s="158"/>
      <c r="WAA12" s="158"/>
      <c r="WAB12" s="158"/>
      <c r="WAC12" s="158"/>
      <c r="WAD12" s="158"/>
      <c r="WAE12" s="158"/>
      <c r="WAF12" s="158"/>
      <c r="WAG12" s="158"/>
      <c r="WAH12" s="158"/>
      <c r="WAI12" s="158"/>
      <c r="WAJ12" s="158"/>
      <c r="WAK12" s="158"/>
      <c r="WAL12" s="158"/>
      <c r="WAM12" s="158"/>
      <c r="WAN12" s="158"/>
      <c r="WAO12" s="158"/>
      <c r="WAP12" s="158"/>
      <c r="WAQ12" s="158"/>
      <c r="WAR12" s="158"/>
      <c r="WAS12" s="158"/>
      <c r="WAT12" s="158"/>
      <c r="WAU12" s="158"/>
      <c r="WAV12" s="158"/>
      <c r="WAW12" s="158"/>
      <c r="WAX12" s="158"/>
      <c r="WAY12" s="158"/>
      <c r="WAZ12" s="158"/>
      <c r="WBA12" s="158"/>
      <c r="WBB12" s="158"/>
      <c r="WBC12" s="158"/>
      <c r="WBD12" s="158"/>
      <c r="WBE12" s="158"/>
      <c r="WBF12" s="158"/>
      <c r="WBG12" s="158"/>
      <c r="WBH12" s="158"/>
      <c r="WBI12" s="158"/>
      <c r="WBJ12" s="158"/>
      <c r="WBK12" s="158"/>
      <c r="WBL12" s="158"/>
      <c r="WBM12" s="158"/>
      <c r="WBN12" s="158"/>
      <c r="WBO12" s="158"/>
      <c r="WBP12" s="158"/>
      <c r="WBQ12" s="158"/>
      <c r="WBR12" s="158"/>
      <c r="WBS12" s="158"/>
      <c r="WBT12" s="158"/>
      <c r="WBU12" s="158"/>
      <c r="WBV12" s="158"/>
      <c r="WBW12" s="158"/>
      <c r="WBX12" s="158"/>
      <c r="WBY12" s="158"/>
      <c r="WBZ12" s="158"/>
      <c r="WCA12" s="158"/>
      <c r="WCB12" s="158"/>
      <c r="WCC12" s="158"/>
      <c r="WCD12" s="158"/>
      <c r="WCE12" s="158"/>
      <c r="WCF12" s="158"/>
      <c r="WCG12" s="158"/>
      <c r="WCH12" s="158"/>
      <c r="WCI12" s="158"/>
      <c r="WCJ12" s="158"/>
      <c r="WCK12" s="158"/>
      <c r="WCL12" s="158"/>
      <c r="WCM12" s="158"/>
      <c r="WCN12" s="158"/>
      <c r="WCO12" s="158"/>
      <c r="WCP12" s="158"/>
      <c r="WCQ12" s="158"/>
      <c r="WCR12" s="158"/>
      <c r="WCS12" s="158"/>
      <c r="WCT12" s="158"/>
      <c r="WCU12" s="158"/>
      <c r="WCV12" s="158"/>
      <c r="WCW12" s="158"/>
      <c r="WCX12" s="158"/>
      <c r="WCY12" s="158"/>
      <c r="WCZ12" s="158"/>
      <c r="WDA12" s="158"/>
      <c r="WDB12" s="158"/>
      <c r="WDC12" s="158"/>
      <c r="WDD12" s="158"/>
      <c r="WDE12" s="158"/>
      <c r="WDF12" s="158"/>
      <c r="WDG12" s="158"/>
      <c r="WDH12" s="158"/>
      <c r="WDI12" s="158"/>
      <c r="WDJ12" s="158"/>
      <c r="WDK12" s="158"/>
      <c r="WDL12" s="158"/>
      <c r="WDM12" s="158"/>
      <c r="WDN12" s="158"/>
      <c r="WDO12" s="158"/>
      <c r="WDP12" s="158"/>
      <c r="WDQ12" s="158"/>
      <c r="WDR12" s="158"/>
      <c r="WDS12" s="158"/>
      <c r="WDT12" s="158"/>
      <c r="WDU12" s="158"/>
      <c r="WDV12" s="158"/>
      <c r="WDW12" s="158"/>
      <c r="WDX12" s="158"/>
      <c r="WDY12" s="158"/>
      <c r="WDZ12" s="158"/>
      <c r="WEA12" s="158"/>
      <c r="WEB12" s="158"/>
      <c r="WEC12" s="158"/>
      <c r="WED12" s="158"/>
      <c r="WEE12" s="158"/>
      <c r="WEF12" s="158"/>
      <c r="WEG12" s="158"/>
      <c r="WEH12" s="158"/>
      <c r="WEI12" s="158"/>
      <c r="WEJ12" s="158"/>
      <c r="WEK12" s="158"/>
      <c r="WEL12" s="158"/>
      <c r="WEM12" s="158"/>
      <c r="WEN12" s="158"/>
      <c r="WEO12" s="158"/>
      <c r="WEP12" s="158"/>
      <c r="WEQ12" s="158"/>
      <c r="WER12" s="158"/>
      <c r="WES12" s="158"/>
      <c r="WET12" s="158"/>
      <c r="WEU12" s="158"/>
      <c r="WEV12" s="158"/>
      <c r="WEW12" s="158"/>
      <c r="WEX12" s="158"/>
      <c r="WEY12" s="158"/>
      <c r="WEZ12" s="158"/>
      <c r="WFA12" s="158"/>
      <c r="WFB12" s="158"/>
      <c r="WFC12" s="158"/>
      <c r="WFD12" s="158"/>
      <c r="WFE12" s="158"/>
      <c r="WFF12" s="158"/>
      <c r="WFG12" s="158"/>
      <c r="WFH12" s="158"/>
      <c r="WFI12" s="158"/>
      <c r="WFJ12" s="158"/>
      <c r="WFK12" s="158"/>
      <c r="WFL12" s="158"/>
      <c r="WFM12" s="158"/>
      <c r="WFN12" s="158"/>
      <c r="WFO12" s="158"/>
      <c r="WFP12" s="158"/>
      <c r="WFQ12" s="158"/>
      <c r="WFR12" s="158"/>
      <c r="WFS12" s="158"/>
      <c r="WFT12" s="158"/>
      <c r="WFU12" s="158"/>
      <c r="WFV12" s="158"/>
      <c r="WFW12" s="158"/>
      <c r="WFX12" s="158"/>
      <c r="WFY12" s="158"/>
      <c r="WFZ12" s="158"/>
      <c r="WGA12" s="158"/>
      <c r="WGB12" s="158"/>
      <c r="WGC12" s="158"/>
      <c r="WGD12" s="158"/>
      <c r="WGE12" s="158"/>
      <c r="WGF12" s="158"/>
      <c r="WGG12" s="158"/>
      <c r="WGH12" s="158"/>
      <c r="WGI12" s="158"/>
      <c r="WGJ12" s="158"/>
      <c r="WGK12" s="158"/>
      <c r="WGL12" s="158"/>
      <c r="WGM12" s="158"/>
      <c r="WGN12" s="158"/>
      <c r="WGO12" s="158"/>
      <c r="WGP12" s="158"/>
      <c r="WGQ12" s="158"/>
      <c r="WGR12" s="158"/>
      <c r="WGS12" s="158"/>
      <c r="WGT12" s="158"/>
      <c r="WGU12" s="158"/>
      <c r="WGV12" s="158"/>
      <c r="WGW12" s="158"/>
      <c r="WGX12" s="158"/>
      <c r="WGY12" s="158"/>
      <c r="WGZ12" s="158"/>
      <c r="WHA12" s="158"/>
      <c r="WHB12" s="158"/>
      <c r="WHC12" s="158"/>
      <c r="WHD12" s="158"/>
      <c r="WHE12" s="158"/>
      <c r="WHF12" s="158"/>
      <c r="WHG12" s="158"/>
      <c r="WHH12" s="158"/>
      <c r="WHI12" s="158"/>
      <c r="WHJ12" s="158"/>
      <c r="WHK12" s="158"/>
      <c r="WHL12" s="158"/>
      <c r="WHM12" s="158"/>
      <c r="WHN12" s="158"/>
      <c r="WHO12" s="158"/>
      <c r="WHP12" s="158"/>
      <c r="WHQ12" s="158"/>
      <c r="WHR12" s="158"/>
      <c r="WHS12" s="158"/>
      <c r="WHT12" s="158"/>
      <c r="WHU12" s="158"/>
      <c r="WHV12" s="158"/>
      <c r="WHW12" s="158"/>
      <c r="WHX12" s="158"/>
      <c r="WHY12" s="158"/>
      <c r="WHZ12" s="158"/>
      <c r="WIA12" s="158"/>
      <c r="WIB12" s="158"/>
      <c r="WIC12" s="158"/>
      <c r="WID12" s="158"/>
      <c r="WIE12" s="158"/>
      <c r="WIF12" s="158"/>
      <c r="WIG12" s="158"/>
      <c r="WIH12" s="158"/>
      <c r="WII12" s="158"/>
      <c r="WIJ12" s="158"/>
      <c r="WIK12" s="158"/>
      <c r="WIL12" s="158"/>
      <c r="WIM12" s="158"/>
      <c r="WIN12" s="158"/>
      <c r="WIO12" s="158"/>
      <c r="WIP12" s="158"/>
      <c r="WIQ12" s="158"/>
      <c r="WIR12" s="158"/>
      <c r="WIS12" s="158"/>
      <c r="WIT12" s="158"/>
      <c r="WIU12" s="158"/>
      <c r="WIV12" s="158"/>
      <c r="WIW12" s="158"/>
      <c r="WIX12" s="158"/>
      <c r="WIY12" s="158"/>
      <c r="WIZ12" s="158"/>
      <c r="WJA12" s="158"/>
      <c r="WJB12" s="158"/>
      <c r="WJC12" s="158"/>
      <c r="WJD12" s="158"/>
      <c r="WJE12" s="158"/>
      <c r="WJF12" s="158"/>
      <c r="WJG12" s="158"/>
      <c r="WJH12" s="158"/>
      <c r="WJI12" s="158"/>
      <c r="WJJ12" s="158"/>
      <c r="WJK12" s="158"/>
      <c r="WJL12" s="158"/>
      <c r="WJM12" s="158"/>
      <c r="WJN12" s="158"/>
      <c r="WJO12" s="158"/>
      <c r="WJP12" s="158"/>
      <c r="WJQ12" s="158"/>
      <c r="WJR12" s="158"/>
      <c r="WJS12" s="158"/>
      <c r="WJT12" s="158"/>
      <c r="WJU12" s="158"/>
      <c r="WJV12" s="158"/>
      <c r="WJW12" s="158"/>
      <c r="WJX12" s="158"/>
      <c r="WJY12" s="158"/>
      <c r="WJZ12" s="158"/>
      <c r="WKA12" s="158"/>
      <c r="WKB12" s="158"/>
      <c r="WKC12" s="158"/>
      <c r="WKD12" s="158"/>
      <c r="WKE12" s="158"/>
      <c r="WKF12" s="158"/>
      <c r="WKG12" s="158"/>
      <c r="WKH12" s="158"/>
      <c r="WKI12" s="158"/>
      <c r="WKJ12" s="158"/>
      <c r="WKK12" s="158"/>
      <c r="WKL12" s="158"/>
      <c r="WKM12" s="158"/>
      <c r="WKN12" s="158"/>
      <c r="WKO12" s="158"/>
      <c r="WKP12" s="158"/>
      <c r="WKQ12" s="158"/>
      <c r="WKR12" s="158"/>
      <c r="WKS12" s="158"/>
      <c r="WKT12" s="158"/>
      <c r="WKU12" s="158"/>
      <c r="WKV12" s="158"/>
      <c r="WKW12" s="158"/>
      <c r="WKX12" s="158"/>
      <c r="WKY12" s="158"/>
      <c r="WKZ12" s="158"/>
      <c r="WLA12" s="158"/>
      <c r="WLB12" s="158"/>
      <c r="WLC12" s="158"/>
      <c r="WLD12" s="158"/>
      <c r="WLE12" s="158"/>
      <c r="WLF12" s="158"/>
      <c r="WLG12" s="158"/>
      <c r="WLH12" s="158"/>
      <c r="WLI12" s="158"/>
      <c r="WLJ12" s="158"/>
      <c r="WLK12" s="158"/>
      <c r="WLL12" s="158"/>
      <c r="WLM12" s="158"/>
      <c r="WLN12" s="158"/>
      <c r="WLO12" s="158"/>
      <c r="WLP12" s="158"/>
      <c r="WLQ12" s="158"/>
      <c r="WLR12" s="158"/>
      <c r="WLS12" s="158"/>
      <c r="WLT12" s="158"/>
      <c r="WLU12" s="158"/>
      <c r="WLV12" s="158"/>
      <c r="WLW12" s="158"/>
      <c r="WLX12" s="158"/>
      <c r="WLY12" s="158"/>
      <c r="WLZ12" s="158"/>
      <c r="WMA12" s="158"/>
      <c r="WMB12" s="158"/>
      <c r="WMC12" s="158"/>
      <c r="WMD12" s="158"/>
      <c r="WME12" s="158"/>
      <c r="WMF12" s="158"/>
      <c r="WMG12" s="158"/>
      <c r="WMH12" s="158"/>
      <c r="WMI12" s="158"/>
      <c r="WMJ12" s="158"/>
      <c r="WMK12" s="158"/>
      <c r="WML12" s="158"/>
      <c r="WMM12" s="158"/>
      <c r="WMN12" s="158"/>
      <c r="WMO12" s="158"/>
      <c r="WMP12" s="158"/>
      <c r="WMQ12" s="158"/>
      <c r="WMR12" s="158"/>
      <c r="WMS12" s="158"/>
      <c r="WMT12" s="158"/>
      <c r="WMU12" s="158"/>
      <c r="WMV12" s="158"/>
      <c r="WMW12" s="158"/>
      <c r="WMX12" s="158"/>
      <c r="WMY12" s="158"/>
      <c r="WMZ12" s="158"/>
      <c r="WNA12" s="158"/>
      <c r="WNB12" s="158"/>
      <c r="WNC12" s="158"/>
      <c r="WND12" s="158"/>
      <c r="WNE12" s="158"/>
      <c r="WNF12" s="158"/>
      <c r="WNG12" s="158"/>
      <c r="WNH12" s="158"/>
      <c r="WNI12" s="158"/>
      <c r="WNJ12" s="158"/>
      <c r="WNK12" s="158"/>
      <c r="WNL12" s="158"/>
      <c r="WNM12" s="158"/>
      <c r="WNN12" s="158"/>
      <c r="WNO12" s="158"/>
      <c r="WNP12" s="158"/>
      <c r="WNQ12" s="158"/>
      <c r="WNR12" s="158"/>
      <c r="WNS12" s="158"/>
      <c r="WNT12" s="158"/>
      <c r="WNU12" s="158"/>
      <c r="WNV12" s="158"/>
      <c r="WNW12" s="158"/>
      <c r="WNX12" s="158"/>
      <c r="WNY12" s="158"/>
      <c r="WNZ12" s="158"/>
      <c r="WOA12" s="158"/>
      <c r="WOB12" s="158"/>
      <c r="WOC12" s="158"/>
      <c r="WOD12" s="158"/>
      <c r="WOE12" s="158"/>
      <c r="WOF12" s="158"/>
      <c r="WOG12" s="158"/>
      <c r="WOH12" s="158"/>
      <c r="WOI12" s="158"/>
      <c r="WOJ12" s="158"/>
      <c r="WOK12" s="158"/>
      <c r="WOL12" s="158"/>
      <c r="WOM12" s="158"/>
      <c r="WON12" s="158"/>
      <c r="WOO12" s="158"/>
      <c r="WOP12" s="158"/>
      <c r="WOQ12" s="158"/>
      <c r="WOR12" s="158"/>
      <c r="WOS12" s="158"/>
      <c r="WOT12" s="158"/>
      <c r="WOU12" s="158"/>
      <c r="WOV12" s="158"/>
      <c r="WOW12" s="158"/>
      <c r="WOX12" s="158"/>
      <c r="WOY12" s="158"/>
      <c r="WOZ12" s="158"/>
      <c r="WPA12" s="158"/>
      <c r="WPB12" s="158"/>
      <c r="WPC12" s="158"/>
      <c r="WPD12" s="158"/>
      <c r="WPE12" s="158"/>
      <c r="WPF12" s="158"/>
      <c r="WPG12" s="158"/>
      <c r="WPH12" s="158"/>
      <c r="WPI12" s="158"/>
      <c r="WPJ12" s="158"/>
      <c r="WPK12" s="158"/>
      <c r="WPL12" s="158"/>
      <c r="WPM12" s="158"/>
      <c r="WPN12" s="158"/>
      <c r="WPO12" s="158"/>
      <c r="WPP12" s="158"/>
      <c r="WPQ12" s="158"/>
      <c r="WPR12" s="158"/>
      <c r="WPS12" s="158"/>
      <c r="WPT12" s="158"/>
      <c r="WPU12" s="158"/>
      <c r="WPV12" s="158"/>
      <c r="WPW12" s="158"/>
      <c r="WPX12" s="158"/>
      <c r="WPY12" s="158"/>
      <c r="WPZ12" s="158"/>
      <c r="WQA12" s="158"/>
      <c r="WQB12" s="158"/>
      <c r="WQC12" s="158"/>
      <c r="WQD12" s="158"/>
      <c r="WQE12" s="158"/>
      <c r="WQF12" s="158"/>
      <c r="WQG12" s="158"/>
      <c r="WQH12" s="158"/>
      <c r="WQI12" s="158"/>
      <c r="WQJ12" s="158"/>
      <c r="WQK12" s="158"/>
      <c r="WQL12" s="158"/>
      <c r="WQM12" s="158"/>
      <c r="WQN12" s="158"/>
      <c r="WQO12" s="158"/>
      <c r="WQP12" s="158"/>
      <c r="WQQ12" s="158"/>
      <c r="WQR12" s="158"/>
      <c r="WQS12" s="158"/>
      <c r="WQT12" s="158"/>
      <c r="WQU12" s="158"/>
      <c r="WQV12" s="158"/>
      <c r="WQW12" s="158"/>
      <c r="WQX12" s="158"/>
      <c r="WQY12" s="158"/>
      <c r="WQZ12" s="158"/>
      <c r="WRA12" s="158"/>
      <c r="WRB12" s="158"/>
      <c r="WRC12" s="158"/>
      <c r="WRD12" s="158"/>
      <c r="WRE12" s="158"/>
      <c r="WRF12" s="158"/>
      <c r="WRG12" s="158"/>
      <c r="WRH12" s="158"/>
      <c r="WRI12" s="158"/>
      <c r="WRJ12" s="158"/>
      <c r="WRK12" s="158"/>
      <c r="WRL12" s="158"/>
      <c r="WRM12" s="158"/>
      <c r="WRN12" s="158"/>
      <c r="WRO12" s="158"/>
      <c r="WRP12" s="158"/>
      <c r="WRQ12" s="158"/>
      <c r="WRR12" s="158"/>
      <c r="WRS12" s="158"/>
      <c r="WRT12" s="158"/>
      <c r="WRU12" s="158"/>
      <c r="WRV12" s="158"/>
      <c r="WRW12" s="158"/>
      <c r="WRX12" s="158"/>
      <c r="WRY12" s="158"/>
      <c r="WRZ12" s="158"/>
      <c r="WSA12" s="158"/>
      <c r="WSB12" s="158"/>
      <c r="WSC12" s="158"/>
      <c r="WSD12" s="158"/>
      <c r="WSE12" s="158"/>
      <c r="WSF12" s="158"/>
      <c r="WSG12" s="158"/>
      <c r="WSH12" s="158"/>
      <c r="WSI12" s="158"/>
      <c r="WSJ12" s="158"/>
      <c r="WSK12" s="158"/>
      <c r="WSL12" s="158"/>
      <c r="WSM12" s="158"/>
      <c r="WSN12" s="158"/>
      <c r="WSO12" s="158"/>
      <c r="WSP12" s="158"/>
      <c r="WSQ12" s="158"/>
      <c r="WSR12" s="158"/>
      <c r="WSS12" s="158"/>
      <c r="WST12" s="158"/>
      <c r="WSU12" s="158"/>
      <c r="WSV12" s="158"/>
      <c r="WSW12" s="158"/>
      <c r="WSX12" s="158"/>
      <c r="WSY12" s="158"/>
      <c r="WSZ12" s="158"/>
      <c r="WTA12" s="158"/>
      <c r="WTB12" s="158"/>
      <c r="WTC12" s="158"/>
      <c r="WTD12" s="158"/>
      <c r="WTE12" s="158"/>
      <c r="WTF12" s="158"/>
      <c r="WTG12" s="158"/>
      <c r="WTH12" s="158"/>
      <c r="WTI12" s="158"/>
      <c r="WTJ12" s="158"/>
      <c r="WTK12" s="158"/>
      <c r="WTL12" s="158"/>
      <c r="WTM12" s="158"/>
      <c r="WTN12" s="158"/>
      <c r="WTO12" s="158"/>
      <c r="WTP12" s="158"/>
      <c r="WTQ12" s="158"/>
      <c r="WTR12" s="158"/>
      <c r="WTS12" s="158"/>
      <c r="WTT12" s="158"/>
      <c r="WTU12" s="158"/>
      <c r="WTV12" s="158"/>
      <c r="WTW12" s="158"/>
      <c r="WTX12" s="158"/>
      <c r="WTY12" s="158"/>
      <c r="WTZ12" s="158"/>
      <c r="WUA12" s="158"/>
      <c r="WUB12" s="158"/>
      <c r="WUC12" s="158"/>
      <c r="WUD12" s="158"/>
      <c r="WUE12" s="158"/>
      <c r="WUF12" s="158"/>
      <c r="WUG12" s="158"/>
      <c r="WUH12" s="158"/>
      <c r="WUI12" s="158"/>
      <c r="WUJ12" s="158"/>
      <c r="WUK12" s="158"/>
      <c r="WUL12" s="158"/>
      <c r="WUM12" s="158"/>
      <c r="WUN12" s="158"/>
      <c r="WUO12" s="158"/>
      <c r="WUP12" s="158"/>
      <c r="WUQ12" s="158"/>
      <c r="WUR12" s="158"/>
      <c r="WUS12" s="158"/>
      <c r="WUT12" s="158"/>
      <c r="WUU12" s="158"/>
      <c r="WUV12" s="158"/>
      <c r="WUW12" s="158"/>
      <c r="WUX12" s="158"/>
      <c r="WUY12" s="158"/>
      <c r="WUZ12" s="158"/>
      <c r="WVA12" s="158"/>
      <c r="WVB12" s="158"/>
      <c r="WVC12" s="158"/>
      <c r="WVD12" s="158"/>
      <c r="WVE12" s="158"/>
      <c r="WVF12" s="158"/>
      <c r="WVG12" s="158"/>
      <c r="WVH12" s="158"/>
      <c r="WVI12" s="158"/>
      <c r="WVJ12" s="158"/>
      <c r="WVK12" s="158"/>
      <c r="WVL12" s="158"/>
      <c r="WVM12" s="158"/>
      <c r="WVN12" s="158"/>
      <c r="WVO12" s="158"/>
      <c r="WVP12" s="158"/>
      <c r="WVQ12" s="158"/>
      <c r="WVR12" s="158"/>
      <c r="WVS12" s="158"/>
      <c r="WVT12" s="158"/>
      <c r="WVU12" s="158"/>
      <c r="WVV12" s="158"/>
      <c r="WVW12" s="158"/>
      <c r="WVX12" s="158"/>
      <c r="WVY12" s="158"/>
      <c r="WVZ12" s="158"/>
      <c r="WWA12" s="158"/>
      <c r="WWB12" s="158"/>
      <c r="WWC12" s="158"/>
      <c r="WWD12" s="158"/>
      <c r="WWE12" s="158"/>
      <c r="WWF12" s="158"/>
      <c r="WWG12" s="158"/>
      <c r="WWH12" s="158"/>
      <c r="WWI12" s="158"/>
      <c r="WWJ12" s="158"/>
      <c r="WWK12" s="158"/>
      <c r="WWL12" s="158"/>
      <c r="WWM12" s="158"/>
      <c r="WWN12" s="158"/>
      <c r="WWO12" s="158"/>
      <c r="WWP12" s="158"/>
      <c r="WWQ12" s="158"/>
      <c r="WWR12" s="158"/>
      <c r="WWS12" s="158"/>
      <c r="WWT12" s="158"/>
      <c r="WWU12" s="158"/>
      <c r="WWV12" s="158"/>
      <c r="WWW12" s="158"/>
      <c r="WWX12" s="158"/>
      <c r="WWY12" s="158"/>
      <c r="WWZ12" s="158"/>
      <c r="WXA12" s="158"/>
      <c r="WXB12" s="158"/>
      <c r="WXC12" s="158"/>
      <c r="WXD12" s="158"/>
      <c r="WXE12" s="158"/>
      <c r="WXF12" s="158"/>
      <c r="WXG12" s="158"/>
      <c r="WXH12" s="158"/>
      <c r="WXI12" s="158"/>
      <c r="WXJ12" s="158"/>
      <c r="WXK12" s="158"/>
      <c r="WXL12" s="158"/>
      <c r="WXM12" s="158"/>
      <c r="WXN12" s="158"/>
      <c r="WXO12" s="158"/>
      <c r="WXP12" s="158"/>
      <c r="WXQ12" s="158"/>
      <c r="WXR12" s="158"/>
      <c r="WXS12" s="158"/>
      <c r="WXT12" s="158"/>
      <c r="WXU12" s="158"/>
      <c r="WXV12" s="158"/>
      <c r="WXW12" s="158"/>
      <c r="WXX12" s="158"/>
      <c r="WXY12" s="158"/>
      <c r="WXZ12" s="158"/>
      <c r="WYA12" s="158"/>
      <c r="WYB12" s="158"/>
      <c r="WYC12" s="158"/>
      <c r="WYD12" s="158"/>
      <c r="WYE12" s="158"/>
      <c r="WYF12" s="158"/>
      <c r="WYG12" s="158"/>
      <c r="WYH12" s="158"/>
      <c r="WYI12" s="158"/>
      <c r="WYJ12" s="158"/>
      <c r="WYK12" s="158"/>
      <c r="WYL12" s="158"/>
      <c r="WYM12" s="158"/>
      <c r="WYN12" s="158"/>
      <c r="WYO12" s="158"/>
      <c r="WYP12" s="158"/>
      <c r="WYQ12" s="158"/>
      <c r="WYR12" s="158"/>
      <c r="WYS12" s="158"/>
      <c r="WYT12" s="158"/>
      <c r="WYU12" s="158"/>
      <c r="WYV12" s="158"/>
      <c r="WYW12" s="158"/>
      <c r="WYX12" s="158"/>
      <c r="WYY12" s="158"/>
      <c r="WYZ12" s="158"/>
      <c r="WZA12" s="158"/>
      <c r="WZB12" s="158"/>
      <c r="WZC12" s="158"/>
      <c r="WZD12" s="158"/>
      <c r="WZE12" s="158"/>
      <c r="WZF12" s="158"/>
      <c r="WZG12" s="158"/>
      <c r="WZH12" s="158"/>
      <c r="WZI12" s="158"/>
      <c r="WZJ12" s="158"/>
      <c r="WZK12" s="158"/>
      <c r="WZL12" s="158"/>
      <c r="WZM12" s="158"/>
      <c r="WZN12" s="158"/>
      <c r="WZO12" s="158"/>
      <c r="WZP12" s="158"/>
      <c r="WZQ12" s="158"/>
      <c r="WZR12" s="158"/>
      <c r="WZS12" s="158"/>
      <c r="WZT12" s="158"/>
      <c r="WZU12" s="158"/>
      <c r="WZV12" s="158"/>
      <c r="WZW12" s="158"/>
      <c r="WZX12" s="158"/>
      <c r="WZY12" s="158"/>
      <c r="WZZ12" s="158"/>
      <c r="XAA12" s="158"/>
      <c r="XAB12" s="158"/>
      <c r="XAC12" s="158"/>
      <c r="XAD12" s="158"/>
      <c r="XAE12" s="158"/>
      <c r="XAF12" s="158"/>
      <c r="XAG12" s="158"/>
      <c r="XAH12" s="158"/>
      <c r="XAI12" s="158"/>
      <c r="XAJ12" s="158"/>
      <c r="XAK12" s="158"/>
      <c r="XAL12" s="158"/>
      <c r="XAM12" s="158"/>
      <c r="XAN12" s="158"/>
      <c r="XAO12" s="158"/>
      <c r="XAP12" s="158"/>
      <c r="XAQ12" s="158"/>
      <c r="XAR12" s="158"/>
      <c r="XAS12" s="158"/>
      <c r="XAT12" s="158"/>
      <c r="XAU12" s="158"/>
      <c r="XAV12" s="158"/>
      <c r="XAW12" s="158"/>
      <c r="XAX12" s="158"/>
      <c r="XAY12" s="158"/>
      <c r="XAZ12" s="158"/>
      <c r="XBA12" s="158"/>
      <c r="XBB12" s="158"/>
      <c r="XBC12" s="158"/>
      <c r="XBD12" s="158"/>
      <c r="XBE12" s="158"/>
      <c r="XBF12" s="158"/>
      <c r="XBG12" s="158"/>
      <c r="XBH12" s="158"/>
      <c r="XBI12" s="158"/>
      <c r="XBJ12" s="158"/>
      <c r="XBK12" s="158"/>
      <c r="XBL12" s="158"/>
      <c r="XBM12" s="158"/>
      <c r="XBN12" s="158"/>
      <c r="XBO12" s="158"/>
      <c r="XBP12" s="158"/>
      <c r="XBQ12" s="158"/>
      <c r="XBR12" s="158"/>
      <c r="XBS12" s="158"/>
      <c r="XBT12" s="158"/>
      <c r="XBU12" s="158"/>
      <c r="XBV12" s="158"/>
      <c r="XBW12" s="158"/>
      <c r="XBX12" s="158"/>
      <c r="XBY12" s="158"/>
      <c r="XBZ12" s="158"/>
      <c r="XCA12" s="158"/>
      <c r="XCB12" s="158"/>
      <c r="XCC12" s="158"/>
      <c r="XCD12" s="158"/>
      <c r="XCE12" s="158"/>
      <c r="XCF12" s="158"/>
      <c r="XCG12" s="158"/>
      <c r="XCH12" s="158"/>
      <c r="XCI12" s="158"/>
      <c r="XCJ12" s="158"/>
      <c r="XCK12" s="158"/>
      <c r="XCL12" s="158"/>
      <c r="XCM12" s="158"/>
      <c r="XCN12" s="158"/>
      <c r="XCO12" s="158"/>
      <c r="XCP12" s="158"/>
      <c r="XCQ12" s="158"/>
      <c r="XCR12" s="158"/>
      <c r="XCS12" s="158"/>
      <c r="XCT12" s="158"/>
      <c r="XCU12" s="158"/>
      <c r="XCV12" s="158"/>
      <c r="XCW12" s="158"/>
      <c r="XCX12" s="158"/>
      <c r="XCY12" s="158"/>
      <c r="XCZ12" s="158"/>
      <c r="XDA12" s="158"/>
      <c r="XDB12" s="158"/>
      <c r="XDC12" s="158"/>
      <c r="XDD12" s="158"/>
      <c r="XDE12" s="158"/>
      <c r="XDF12" s="158"/>
      <c r="XDG12" s="158"/>
      <c r="XDH12" s="158"/>
      <c r="XDI12" s="158"/>
      <c r="XDJ12" s="158"/>
      <c r="XDK12" s="158"/>
      <c r="XDL12" s="158"/>
      <c r="XDM12" s="158"/>
      <c r="XDN12" s="158"/>
      <c r="XDO12" s="158"/>
      <c r="XDP12" s="158"/>
      <c r="XDQ12" s="158"/>
      <c r="XDR12" s="158"/>
      <c r="XDS12" s="158"/>
      <c r="XDT12" s="158"/>
      <c r="XDU12" s="158"/>
      <c r="XDV12" s="158"/>
      <c r="XDW12" s="158"/>
      <c r="XDX12" s="158"/>
      <c r="XDY12" s="158"/>
      <c r="XDZ12" s="158"/>
      <c r="XEA12" s="158"/>
      <c r="XEB12" s="158"/>
      <c r="XEC12" s="158"/>
      <c r="XED12" s="158"/>
      <c r="XEE12" s="158"/>
      <c r="XEF12" s="158"/>
      <c r="XEG12" s="158"/>
      <c r="XEH12" s="158"/>
      <c r="XEI12" s="158"/>
      <c r="XEJ12" s="158"/>
      <c r="XEK12" s="158"/>
      <c r="XEL12" s="158"/>
      <c r="XEM12" s="158"/>
      <c r="XEN12" s="158"/>
      <c r="XEO12" s="158"/>
      <c r="XEP12" s="158"/>
      <c r="XEQ12" s="158"/>
      <c r="XER12" s="158"/>
      <c r="XES12" s="158"/>
      <c r="XET12" s="158"/>
      <c r="XEU12" s="158"/>
      <c r="XEV12" s="158"/>
      <c r="XEW12" s="158"/>
      <c r="XEX12" s="158"/>
      <c r="XEY12" s="158"/>
      <c r="XEZ12" s="158"/>
      <c r="XFA12" s="158"/>
      <c r="XFB12" s="158"/>
      <c r="XFC12" s="158"/>
    </row>
    <row r="13" spans="1:16384" s="159" customFormat="1" ht="20.149999999999999" customHeight="1">
      <c r="A13" s="161" t="s">
        <v>2199</v>
      </c>
      <c r="B13" s="33"/>
      <c r="C13" s="34"/>
      <c r="D13" s="35"/>
      <c r="E13" s="33"/>
      <c r="F13" s="33"/>
      <c r="G13" s="33"/>
      <c r="H13" s="33"/>
      <c r="I13" s="33"/>
      <c r="J13" s="36"/>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8"/>
      <c r="CH13" s="158"/>
      <c r="CI13" s="158"/>
      <c r="CJ13" s="158"/>
      <c r="CK13" s="158"/>
      <c r="CL13" s="158"/>
      <c r="CM13" s="158"/>
      <c r="CN13" s="158"/>
      <c r="CO13" s="158"/>
      <c r="CP13" s="158"/>
      <c r="CQ13" s="158"/>
      <c r="CR13" s="158"/>
      <c r="CS13" s="158"/>
      <c r="CT13" s="158"/>
      <c r="CU13" s="158"/>
      <c r="CV13" s="158"/>
      <c r="CW13" s="158"/>
      <c r="CX13" s="158"/>
      <c r="CY13" s="158"/>
      <c r="CZ13" s="158"/>
      <c r="DA13" s="158"/>
      <c r="DB13" s="158"/>
      <c r="DC13" s="158"/>
      <c r="DD13" s="158"/>
      <c r="DE13" s="158"/>
      <c r="DF13" s="158"/>
      <c r="DG13" s="158"/>
      <c r="DH13" s="158"/>
      <c r="DI13" s="158"/>
      <c r="DJ13" s="158"/>
      <c r="DK13" s="158"/>
      <c r="DL13" s="158"/>
      <c r="DM13" s="158"/>
      <c r="DN13" s="158"/>
      <c r="DO13" s="158"/>
      <c r="DP13" s="158"/>
      <c r="DQ13" s="158"/>
      <c r="DR13" s="158"/>
      <c r="DS13" s="158"/>
      <c r="DT13" s="158"/>
      <c r="DU13" s="158"/>
      <c r="DV13" s="158"/>
      <c r="DW13" s="158"/>
      <c r="DX13" s="158"/>
      <c r="DY13" s="158"/>
      <c r="DZ13" s="158"/>
      <c r="EA13" s="158"/>
      <c r="EB13" s="158"/>
      <c r="EC13" s="158"/>
      <c r="ED13" s="158"/>
      <c r="EE13" s="158"/>
      <c r="EF13" s="158"/>
      <c r="EG13" s="158"/>
      <c r="EH13" s="158"/>
      <c r="EI13" s="158"/>
      <c r="EJ13" s="158"/>
      <c r="EK13" s="158"/>
      <c r="EL13" s="158"/>
      <c r="EM13" s="158"/>
      <c r="EN13" s="158"/>
      <c r="EO13" s="158"/>
      <c r="EP13" s="158"/>
      <c r="EQ13" s="158"/>
      <c r="ER13" s="158"/>
      <c r="ES13" s="158"/>
      <c r="ET13" s="158"/>
      <c r="EU13" s="158"/>
      <c r="EV13" s="158"/>
      <c r="EW13" s="158"/>
      <c r="EX13" s="158"/>
      <c r="EY13" s="158"/>
      <c r="EZ13" s="158"/>
      <c r="FA13" s="158"/>
      <c r="FB13" s="158"/>
      <c r="FC13" s="158"/>
      <c r="FD13" s="158"/>
      <c r="FE13" s="158"/>
      <c r="FF13" s="158"/>
      <c r="FG13" s="158"/>
      <c r="FH13" s="158"/>
      <c r="FI13" s="158"/>
      <c r="FJ13" s="158"/>
      <c r="FK13" s="158"/>
      <c r="FL13" s="158"/>
      <c r="FM13" s="158"/>
      <c r="FN13" s="158"/>
      <c r="FO13" s="158"/>
      <c r="FP13" s="158"/>
      <c r="FQ13" s="158"/>
      <c r="FR13" s="158"/>
      <c r="FS13" s="158"/>
      <c r="FT13" s="158"/>
      <c r="FU13" s="158"/>
      <c r="FV13" s="158"/>
      <c r="FW13" s="158"/>
      <c r="FX13" s="158"/>
      <c r="FY13" s="158"/>
      <c r="FZ13" s="158"/>
      <c r="GA13" s="158"/>
      <c r="GB13" s="158"/>
      <c r="GC13" s="158"/>
      <c r="GD13" s="158"/>
      <c r="GE13" s="158"/>
      <c r="GF13" s="158"/>
      <c r="GG13" s="158"/>
      <c r="GH13" s="158"/>
      <c r="GI13" s="158"/>
      <c r="GJ13" s="158"/>
      <c r="GK13" s="158"/>
      <c r="GL13" s="158"/>
      <c r="GM13" s="158"/>
      <c r="GN13" s="158"/>
      <c r="GO13" s="158"/>
      <c r="GP13" s="158"/>
      <c r="GQ13" s="158"/>
      <c r="GR13" s="158"/>
      <c r="GS13" s="158"/>
      <c r="GT13" s="158"/>
      <c r="GU13" s="158"/>
      <c r="GV13" s="158"/>
      <c r="GW13" s="158"/>
      <c r="GX13" s="158"/>
      <c r="GY13" s="158"/>
      <c r="GZ13" s="158"/>
      <c r="HA13" s="158"/>
      <c r="HB13" s="158"/>
      <c r="HC13" s="158"/>
      <c r="HD13" s="158"/>
      <c r="HE13" s="158"/>
      <c r="HF13" s="158"/>
      <c r="HG13" s="158"/>
      <c r="HH13" s="158"/>
      <c r="HI13" s="158"/>
      <c r="HJ13" s="158"/>
      <c r="HK13" s="158"/>
      <c r="HL13" s="158"/>
      <c r="HM13" s="158"/>
      <c r="HN13" s="158"/>
      <c r="HO13" s="158"/>
      <c r="HP13" s="158"/>
      <c r="HQ13" s="158"/>
      <c r="HR13" s="158"/>
      <c r="HS13" s="158"/>
      <c r="HT13" s="158"/>
      <c r="HU13" s="158"/>
      <c r="HV13" s="158"/>
      <c r="HW13" s="158"/>
      <c r="HX13" s="158"/>
      <c r="HY13" s="158"/>
      <c r="HZ13" s="158"/>
      <c r="IA13" s="158"/>
      <c r="IB13" s="158"/>
      <c r="IC13" s="158"/>
      <c r="ID13" s="158"/>
      <c r="IE13" s="158"/>
      <c r="IF13" s="158"/>
      <c r="IG13" s="158"/>
      <c r="IH13" s="158"/>
      <c r="II13" s="158"/>
      <c r="IJ13" s="158"/>
      <c r="IK13" s="158"/>
      <c r="IL13" s="158"/>
      <c r="IM13" s="158"/>
      <c r="IN13" s="158"/>
      <c r="IO13" s="158"/>
      <c r="IP13" s="158"/>
      <c r="IQ13" s="158"/>
      <c r="IR13" s="158"/>
      <c r="IS13" s="158"/>
      <c r="IT13" s="158"/>
      <c r="IU13" s="158"/>
      <c r="IV13" s="158"/>
      <c r="IW13" s="158"/>
      <c r="IX13" s="158"/>
      <c r="IY13" s="158"/>
      <c r="IZ13" s="158"/>
      <c r="JA13" s="158"/>
      <c r="JB13" s="158"/>
      <c r="JC13" s="158"/>
      <c r="JD13" s="158"/>
      <c r="JE13" s="158"/>
      <c r="JF13" s="158"/>
      <c r="JG13" s="158"/>
      <c r="JH13" s="158"/>
      <c r="JI13" s="158"/>
      <c r="JJ13" s="158"/>
      <c r="JK13" s="158"/>
      <c r="JL13" s="158"/>
      <c r="JM13" s="158"/>
      <c r="JN13" s="158"/>
      <c r="JO13" s="158"/>
      <c r="JP13" s="158"/>
      <c r="JQ13" s="158"/>
      <c r="JR13" s="158"/>
      <c r="JS13" s="158"/>
      <c r="JT13" s="158"/>
      <c r="JU13" s="158"/>
      <c r="JV13" s="158"/>
      <c r="JW13" s="158"/>
      <c r="JX13" s="158"/>
      <c r="JY13" s="158"/>
      <c r="JZ13" s="158"/>
      <c r="KA13" s="158"/>
      <c r="KB13" s="158"/>
      <c r="KC13" s="158"/>
      <c r="KD13" s="158"/>
      <c r="KE13" s="158"/>
      <c r="KF13" s="158"/>
      <c r="KG13" s="158"/>
      <c r="KH13" s="158"/>
      <c r="KI13" s="158"/>
      <c r="KJ13" s="158"/>
      <c r="KK13" s="158"/>
      <c r="KL13" s="158"/>
      <c r="KM13" s="158"/>
      <c r="KN13" s="158"/>
      <c r="KO13" s="158"/>
      <c r="KP13" s="158"/>
      <c r="KQ13" s="158"/>
      <c r="KR13" s="158"/>
      <c r="KS13" s="158"/>
      <c r="KT13" s="158"/>
      <c r="KU13" s="158"/>
      <c r="KV13" s="158"/>
      <c r="KW13" s="158"/>
      <c r="KX13" s="158"/>
      <c r="KY13" s="158"/>
      <c r="KZ13" s="158"/>
      <c r="LA13" s="158"/>
      <c r="LB13" s="158"/>
      <c r="LC13" s="158"/>
      <c r="LD13" s="158"/>
      <c r="LE13" s="158"/>
      <c r="LF13" s="158"/>
      <c r="LG13" s="158"/>
      <c r="LH13" s="158"/>
      <c r="LI13" s="158"/>
      <c r="LJ13" s="158"/>
      <c r="LK13" s="158"/>
      <c r="LL13" s="158"/>
      <c r="LM13" s="158"/>
      <c r="LN13" s="158"/>
      <c r="LO13" s="158"/>
      <c r="LP13" s="158"/>
      <c r="LQ13" s="158"/>
      <c r="LR13" s="158"/>
      <c r="LS13" s="158"/>
      <c r="LT13" s="158"/>
      <c r="LU13" s="158"/>
      <c r="LV13" s="158"/>
      <c r="LW13" s="158"/>
      <c r="LX13" s="158"/>
      <c r="LY13" s="158"/>
      <c r="LZ13" s="158"/>
      <c r="MA13" s="158"/>
      <c r="MB13" s="158"/>
      <c r="MC13" s="158"/>
      <c r="MD13" s="158"/>
      <c r="ME13" s="158"/>
      <c r="MF13" s="158"/>
      <c r="MG13" s="158"/>
      <c r="MH13" s="158"/>
      <c r="MI13" s="158"/>
      <c r="MJ13" s="158"/>
      <c r="MK13" s="158"/>
      <c r="ML13" s="158"/>
      <c r="MM13" s="158"/>
      <c r="MN13" s="158"/>
      <c r="MO13" s="158"/>
      <c r="MP13" s="158"/>
      <c r="MQ13" s="158"/>
      <c r="MR13" s="158"/>
      <c r="MS13" s="158"/>
      <c r="MT13" s="158"/>
      <c r="MU13" s="158"/>
      <c r="MV13" s="158"/>
      <c r="MW13" s="158"/>
      <c r="MX13" s="158"/>
      <c r="MY13" s="158"/>
      <c r="MZ13" s="158"/>
      <c r="NA13" s="158"/>
      <c r="NB13" s="158"/>
      <c r="NC13" s="158"/>
      <c r="ND13" s="158"/>
      <c r="NE13" s="158"/>
      <c r="NF13" s="158"/>
      <c r="NG13" s="158"/>
      <c r="NH13" s="158"/>
      <c r="NI13" s="158"/>
      <c r="NJ13" s="158"/>
      <c r="NK13" s="158"/>
      <c r="NL13" s="158"/>
      <c r="NM13" s="158"/>
      <c r="NN13" s="158"/>
      <c r="NO13" s="158"/>
      <c r="NP13" s="158"/>
      <c r="NQ13" s="158"/>
      <c r="NR13" s="158"/>
      <c r="NS13" s="158"/>
      <c r="NT13" s="158"/>
      <c r="NU13" s="158"/>
      <c r="NV13" s="158"/>
      <c r="NW13" s="158"/>
      <c r="NX13" s="158"/>
      <c r="NY13" s="158"/>
      <c r="NZ13" s="158"/>
      <c r="OA13" s="158"/>
      <c r="OB13" s="158"/>
      <c r="OC13" s="158"/>
      <c r="OD13" s="158"/>
      <c r="OE13" s="158"/>
      <c r="OF13" s="158"/>
      <c r="OG13" s="158"/>
      <c r="OH13" s="158"/>
      <c r="OI13" s="158"/>
      <c r="OJ13" s="158"/>
      <c r="OK13" s="158"/>
      <c r="OL13" s="158"/>
      <c r="OM13" s="158"/>
      <c r="ON13" s="158"/>
      <c r="OO13" s="158"/>
      <c r="OP13" s="158"/>
      <c r="OQ13" s="158"/>
      <c r="OR13" s="158"/>
      <c r="OS13" s="158"/>
      <c r="OT13" s="158"/>
      <c r="OU13" s="158"/>
      <c r="OV13" s="158"/>
      <c r="OW13" s="158"/>
      <c r="OX13" s="158"/>
      <c r="OY13" s="158"/>
      <c r="OZ13" s="158"/>
      <c r="PA13" s="158"/>
      <c r="PB13" s="158"/>
      <c r="PC13" s="158"/>
      <c r="PD13" s="158"/>
      <c r="PE13" s="158"/>
      <c r="PF13" s="158"/>
      <c r="PG13" s="158"/>
      <c r="PH13" s="158"/>
      <c r="PI13" s="158"/>
      <c r="PJ13" s="158"/>
      <c r="PK13" s="158"/>
      <c r="PL13" s="158"/>
      <c r="PM13" s="158"/>
      <c r="PN13" s="158"/>
      <c r="PO13" s="158"/>
      <c r="PP13" s="158"/>
      <c r="PQ13" s="158"/>
      <c r="PR13" s="158"/>
      <c r="PS13" s="158"/>
      <c r="PT13" s="158"/>
      <c r="PU13" s="158"/>
      <c r="PV13" s="158"/>
      <c r="PW13" s="158"/>
      <c r="PX13" s="158"/>
      <c r="PY13" s="158"/>
      <c r="PZ13" s="158"/>
      <c r="QA13" s="158"/>
      <c r="QB13" s="158"/>
      <c r="QC13" s="158"/>
      <c r="QD13" s="158"/>
      <c r="QE13" s="158"/>
      <c r="QF13" s="158"/>
      <c r="QG13" s="158"/>
      <c r="QH13" s="158"/>
      <c r="QI13" s="158"/>
      <c r="QJ13" s="158"/>
      <c r="QK13" s="158"/>
      <c r="QL13" s="158"/>
      <c r="QM13" s="158"/>
      <c r="QN13" s="158"/>
      <c r="QO13" s="158"/>
      <c r="QP13" s="158"/>
      <c r="QQ13" s="158"/>
      <c r="QR13" s="158"/>
      <c r="QS13" s="158"/>
      <c r="QT13" s="158"/>
      <c r="QU13" s="158"/>
      <c r="QV13" s="158"/>
      <c r="QW13" s="158"/>
      <c r="QX13" s="158"/>
      <c r="QY13" s="158"/>
      <c r="QZ13" s="158"/>
      <c r="RA13" s="158"/>
      <c r="RB13" s="158"/>
      <c r="RC13" s="158"/>
      <c r="RD13" s="158"/>
      <c r="RE13" s="158"/>
      <c r="RF13" s="158"/>
      <c r="RG13" s="158"/>
      <c r="RH13" s="158"/>
      <c r="RI13" s="158"/>
      <c r="RJ13" s="158"/>
      <c r="RK13" s="158"/>
      <c r="RL13" s="158"/>
      <c r="RM13" s="158"/>
      <c r="RN13" s="158"/>
      <c r="RO13" s="158"/>
      <c r="RP13" s="158"/>
      <c r="RQ13" s="158"/>
      <c r="RR13" s="158"/>
      <c r="RS13" s="158"/>
      <c r="RT13" s="158"/>
      <c r="RU13" s="158"/>
      <c r="RV13" s="158"/>
      <c r="RW13" s="158"/>
      <c r="RX13" s="158"/>
      <c r="RY13" s="158"/>
      <c r="RZ13" s="158"/>
      <c r="SA13" s="158"/>
      <c r="SB13" s="158"/>
      <c r="SC13" s="158"/>
      <c r="SD13" s="158"/>
      <c r="SE13" s="158"/>
      <c r="SF13" s="158"/>
      <c r="SG13" s="158"/>
      <c r="SH13" s="158"/>
      <c r="SI13" s="158"/>
      <c r="SJ13" s="158"/>
      <c r="SK13" s="158"/>
      <c r="SL13" s="158"/>
      <c r="SM13" s="158"/>
      <c r="SN13" s="158"/>
      <c r="SO13" s="158"/>
      <c r="SP13" s="158"/>
      <c r="SQ13" s="158"/>
      <c r="SR13" s="158"/>
      <c r="SS13" s="158"/>
      <c r="ST13" s="158"/>
      <c r="SU13" s="158"/>
      <c r="SV13" s="158"/>
      <c r="SW13" s="158"/>
      <c r="SX13" s="158"/>
      <c r="SY13" s="158"/>
      <c r="SZ13" s="158"/>
      <c r="TA13" s="158"/>
      <c r="TB13" s="158"/>
      <c r="TC13" s="158"/>
      <c r="TD13" s="158"/>
      <c r="TE13" s="158"/>
      <c r="TF13" s="158"/>
      <c r="TG13" s="158"/>
      <c r="TH13" s="158"/>
      <c r="TI13" s="158"/>
      <c r="TJ13" s="158"/>
      <c r="TK13" s="158"/>
      <c r="TL13" s="158"/>
      <c r="TM13" s="158"/>
      <c r="TN13" s="158"/>
      <c r="TO13" s="158"/>
      <c r="TP13" s="158"/>
      <c r="TQ13" s="158"/>
      <c r="TR13" s="158"/>
      <c r="TS13" s="158"/>
      <c r="TT13" s="158"/>
      <c r="TU13" s="158"/>
      <c r="TV13" s="158"/>
      <c r="TW13" s="158"/>
      <c r="TX13" s="158"/>
      <c r="TY13" s="158"/>
      <c r="TZ13" s="158"/>
      <c r="UA13" s="158"/>
      <c r="UB13" s="158"/>
      <c r="UC13" s="158"/>
      <c r="UD13" s="158"/>
      <c r="UE13" s="158"/>
      <c r="UF13" s="158"/>
      <c r="UG13" s="158"/>
      <c r="UH13" s="158"/>
      <c r="UI13" s="158"/>
      <c r="UJ13" s="158"/>
      <c r="UK13" s="158"/>
      <c r="UL13" s="158"/>
      <c r="UM13" s="158"/>
      <c r="UN13" s="158"/>
      <c r="UO13" s="158"/>
      <c r="UP13" s="158"/>
      <c r="UQ13" s="158"/>
      <c r="UR13" s="158"/>
      <c r="US13" s="158"/>
      <c r="UT13" s="158"/>
      <c r="UU13" s="158"/>
      <c r="UV13" s="158"/>
      <c r="UW13" s="158"/>
      <c r="UX13" s="158"/>
      <c r="UY13" s="158"/>
      <c r="UZ13" s="158"/>
      <c r="VA13" s="158"/>
      <c r="VB13" s="158"/>
      <c r="VC13" s="158"/>
      <c r="VD13" s="158"/>
      <c r="VE13" s="158"/>
      <c r="VF13" s="158"/>
      <c r="VG13" s="158"/>
      <c r="VH13" s="158"/>
      <c r="VI13" s="158"/>
      <c r="VJ13" s="158"/>
      <c r="VK13" s="158"/>
      <c r="VL13" s="158"/>
      <c r="VM13" s="158"/>
      <c r="VN13" s="158"/>
      <c r="VO13" s="158"/>
      <c r="VP13" s="158"/>
      <c r="VQ13" s="158"/>
      <c r="VR13" s="158"/>
      <c r="VS13" s="158"/>
      <c r="VT13" s="158"/>
      <c r="VU13" s="158"/>
      <c r="VV13" s="158"/>
      <c r="VW13" s="158"/>
      <c r="VX13" s="158"/>
      <c r="VY13" s="158"/>
      <c r="VZ13" s="158"/>
      <c r="WA13" s="158"/>
      <c r="WB13" s="158"/>
      <c r="WC13" s="158"/>
      <c r="WD13" s="158"/>
      <c r="WE13" s="158"/>
      <c r="WF13" s="158"/>
      <c r="WG13" s="158"/>
      <c r="WH13" s="158"/>
      <c r="WI13" s="158"/>
      <c r="WJ13" s="158"/>
      <c r="WK13" s="158"/>
      <c r="WL13" s="158"/>
      <c r="WM13" s="158"/>
      <c r="WN13" s="158"/>
      <c r="WO13" s="158"/>
      <c r="WP13" s="158"/>
      <c r="WQ13" s="158"/>
      <c r="WR13" s="158"/>
      <c r="WS13" s="158"/>
      <c r="WT13" s="158"/>
      <c r="WU13" s="158"/>
      <c r="WV13" s="158"/>
      <c r="WW13" s="158"/>
      <c r="WX13" s="158"/>
      <c r="WY13" s="158"/>
      <c r="WZ13" s="158"/>
      <c r="XA13" s="158"/>
      <c r="XB13" s="158"/>
      <c r="XC13" s="158"/>
      <c r="XD13" s="158"/>
      <c r="XE13" s="158"/>
      <c r="XF13" s="158"/>
      <c r="XG13" s="158"/>
      <c r="XH13" s="158"/>
      <c r="XI13" s="158"/>
      <c r="XJ13" s="158"/>
      <c r="XK13" s="158"/>
      <c r="XL13" s="158"/>
      <c r="XM13" s="158"/>
      <c r="XN13" s="158"/>
      <c r="XO13" s="158"/>
      <c r="XP13" s="158"/>
      <c r="XQ13" s="158"/>
      <c r="XR13" s="158"/>
      <c r="XS13" s="158"/>
      <c r="XT13" s="158"/>
      <c r="XU13" s="158"/>
      <c r="XV13" s="158"/>
      <c r="XW13" s="158"/>
      <c r="XX13" s="158"/>
      <c r="XY13" s="158"/>
      <c r="XZ13" s="158"/>
      <c r="YA13" s="158"/>
      <c r="YB13" s="158"/>
      <c r="YC13" s="158"/>
      <c r="YD13" s="158"/>
      <c r="YE13" s="158"/>
      <c r="YF13" s="158"/>
      <c r="YG13" s="158"/>
      <c r="YH13" s="158"/>
      <c r="YI13" s="158"/>
      <c r="YJ13" s="158"/>
      <c r="YK13" s="158"/>
      <c r="YL13" s="158"/>
      <c r="YM13" s="158"/>
      <c r="YN13" s="158"/>
      <c r="YO13" s="158"/>
      <c r="YP13" s="158"/>
      <c r="YQ13" s="158"/>
      <c r="YR13" s="158"/>
      <c r="YS13" s="158"/>
      <c r="YT13" s="158"/>
      <c r="YU13" s="158"/>
      <c r="YV13" s="158"/>
      <c r="YW13" s="158"/>
      <c r="YX13" s="158"/>
      <c r="YY13" s="158"/>
      <c r="YZ13" s="158"/>
      <c r="ZA13" s="158"/>
      <c r="ZB13" s="158"/>
      <c r="ZC13" s="158"/>
      <c r="ZD13" s="158"/>
      <c r="ZE13" s="158"/>
      <c r="ZF13" s="158"/>
      <c r="ZG13" s="158"/>
      <c r="ZH13" s="158"/>
      <c r="ZI13" s="158"/>
      <c r="ZJ13" s="158"/>
      <c r="ZK13" s="158"/>
      <c r="ZL13" s="158"/>
      <c r="ZM13" s="158"/>
      <c r="ZN13" s="158"/>
      <c r="ZO13" s="158"/>
      <c r="ZP13" s="158"/>
      <c r="ZQ13" s="158"/>
      <c r="ZR13" s="158"/>
      <c r="ZS13" s="158"/>
      <c r="ZT13" s="158"/>
      <c r="ZU13" s="158"/>
      <c r="ZV13" s="158"/>
      <c r="ZW13" s="158"/>
      <c r="ZX13" s="158"/>
      <c r="ZY13" s="158"/>
      <c r="ZZ13" s="158"/>
      <c r="AAA13" s="158"/>
      <c r="AAB13" s="158"/>
      <c r="AAC13" s="158"/>
      <c r="AAD13" s="158"/>
      <c r="AAE13" s="158"/>
      <c r="AAF13" s="158"/>
      <c r="AAG13" s="158"/>
      <c r="AAH13" s="158"/>
      <c r="AAI13" s="158"/>
      <c r="AAJ13" s="158"/>
      <c r="AAK13" s="158"/>
      <c r="AAL13" s="158"/>
      <c r="AAM13" s="158"/>
      <c r="AAN13" s="158"/>
      <c r="AAO13" s="158"/>
      <c r="AAP13" s="158"/>
      <c r="AAQ13" s="158"/>
      <c r="AAR13" s="158"/>
      <c r="AAS13" s="158"/>
      <c r="AAT13" s="158"/>
      <c r="AAU13" s="158"/>
      <c r="AAV13" s="158"/>
      <c r="AAW13" s="158"/>
      <c r="AAX13" s="158"/>
      <c r="AAY13" s="158"/>
      <c r="AAZ13" s="158"/>
      <c r="ABA13" s="158"/>
      <c r="ABB13" s="158"/>
      <c r="ABC13" s="158"/>
      <c r="ABD13" s="158"/>
      <c r="ABE13" s="158"/>
      <c r="ABF13" s="158"/>
      <c r="ABG13" s="158"/>
      <c r="ABH13" s="158"/>
      <c r="ABI13" s="158"/>
      <c r="ABJ13" s="158"/>
      <c r="ABK13" s="158"/>
      <c r="ABL13" s="158"/>
      <c r="ABM13" s="158"/>
      <c r="ABN13" s="158"/>
      <c r="ABO13" s="158"/>
      <c r="ABP13" s="158"/>
      <c r="ABQ13" s="158"/>
      <c r="ABR13" s="158"/>
      <c r="ABS13" s="158"/>
      <c r="ABT13" s="158"/>
      <c r="ABU13" s="158"/>
      <c r="ABV13" s="158"/>
      <c r="ABW13" s="158"/>
      <c r="ABX13" s="158"/>
      <c r="ABY13" s="158"/>
      <c r="ABZ13" s="158"/>
      <c r="ACA13" s="158"/>
      <c r="ACB13" s="158"/>
      <c r="ACC13" s="158"/>
      <c r="ACD13" s="158"/>
      <c r="ACE13" s="158"/>
      <c r="ACF13" s="158"/>
      <c r="ACG13" s="158"/>
      <c r="ACH13" s="158"/>
      <c r="ACI13" s="158"/>
      <c r="ACJ13" s="158"/>
      <c r="ACK13" s="158"/>
      <c r="ACL13" s="158"/>
      <c r="ACM13" s="158"/>
      <c r="ACN13" s="158"/>
      <c r="ACO13" s="158"/>
      <c r="ACP13" s="158"/>
      <c r="ACQ13" s="158"/>
      <c r="ACR13" s="158"/>
      <c r="ACS13" s="158"/>
      <c r="ACT13" s="158"/>
      <c r="ACU13" s="158"/>
      <c r="ACV13" s="158"/>
      <c r="ACW13" s="158"/>
      <c r="ACX13" s="158"/>
      <c r="ACY13" s="158"/>
      <c r="ACZ13" s="158"/>
      <c r="ADA13" s="158"/>
      <c r="ADB13" s="158"/>
      <c r="ADC13" s="158"/>
      <c r="ADD13" s="158"/>
      <c r="ADE13" s="158"/>
      <c r="ADF13" s="158"/>
      <c r="ADG13" s="158"/>
      <c r="ADH13" s="158"/>
      <c r="ADI13" s="158"/>
      <c r="ADJ13" s="158"/>
      <c r="ADK13" s="158"/>
      <c r="ADL13" s="158"/>
      <c r="ADM13" s="158"/>
      <c r="ADN13" s="158"/>
      <c r="ADO13" s="158"/>
      <c r="ADP13" s="158"/>
      <c r="ADQ13" s="158"/>
      <c r="ADR13" s="158"/>
      <c r="ADS13" s="158"/>
      <c r="ADT13" s="158"/>
      <c r="ADU13" s="158"/>
      <c r="ADV13" s="158"/>
      <c r="ADW13" s="158"/>
      <c r="ADX13" s="158"/>
      <c r="ADY13" s="158"/>
      <c r="ADZ13" s="158"/>
      <c r="AEA13" s="158"/>
      <c r="AEB13" s="158"/>
      <c r="AEC13" s="158"/>
      <c r="AED13" s="158"/>
      <c r="AEE13" s="158"/>
      <c r="AEF13" s="158"/>
      <c r="AEG13" s="158"/>
      <c r="AEH13" s="158"/>
      <c r="AEI13" s="158"/>
      <c r="AEJ13" s="158"/>
      <c r="AEK13" s="158"/>
      <c r="AEL13" s="158"/>
      <c r="AEM13" s="158"/>
      <c r="AEN13" s="158"/>
      <c r="AEO13" s="158"/>
      <c r="AEP13" s="158"/>
      <c r="AEQ13" s="158"/>
      <c r="AER13" s="158"/>
      <c r="AES13" s="158"/>
      <c r="AET13" s="158"/>
      <c r="AEU13" s="158"/>
      <c r="AEV13" s="158"/>
      <c r="AEW13" s="158"/>
      <c r="AEX13" s="158"/>
      <c r="AEY13" s="158"/>
      <c r="AEZ13" s="158"/>
      <c r="AFA13" s="158"/>
      <c r="AFB13" s="158"/>
      <c r="AFC13" s="158"/>
      <c r="AFD13" s="158"/>
      <c r="AFE13" s="158"/>
      <c r="AFF13" s="158"/>
      <c r="AFG13" s="158"/>
      <c r="AFH13" s="158"/>
      <c r="AFI13" s="158"/>
      <c r="AFJ13" s="158"/>
      <c r="AFK13" s="158"/>
      <c r="AFL13" s="158"/>
      <c r="AFM13" s="158"/>
      <c r="AFN13" s="158"/>
      <c r="AFO13" s="158"/>
      <c r="AFP13" s="158"/>
      <c r="AFQ13" s="158"/>
      <c r="AFR13" s="158"/>
      <c r="AFS13" s="158"/>
      <c r="AFT13" s="158"/>
      <c r="AFU13" s="158"/>
      <c r="AFV13" s="158"/>
      <c r="AFW13" s="158"/>
      <c r="AFX13" s="158"/>
      <c r="AFY13" s="158"/>
      <c r="AFZ13" s="158"/>
      <c r="AGA13" s="158"/>
      <c r="AGB13" s="158"/>
      <c r="AGC13" s="158"/>
      <c r="AGD13" s="158"/>
      <c r="AGE13" s="158"/>
      <c r="AGF13" s="158"/>
      <c r="AGG13" s="158"/>
      <c r="AGH13" s="158"/>
      <c r="AGI13" s="158"/>
      <c r="AGJ13" s="158"/>
      <c r="AGK13" s="158"/>
      <c r="AGL13" s="158"/>
      <c r="AGM13" s="158"/>
      <c r="AGN13" s="158"/>
      <c r="AGO13" s="158"/>
      <c r="AGP13" s="158"/>
      <c r="AGQ13" s="158"/>
      <c r="AGR13" s="158"/>
      <c r="AGS13" s="158"/>
      <c r="AGT13" s="158"/>
      <c r="AGU13" s="158"/>
      <c r="AGV13" s="158"/>
      <c r="AGW13" s="158"/>
      <c r="AGX13" s="158"/>
      <c r="AGY13" s="158"/>
      <c r="AGZ13" s="158"/>
      <c r="AHA13" s="158"/>
      <c r="AHB13" s="158"/>
      <c r="AHC13" s="158"/>
      <c r="AHD13" s="158"/>
      <c r="AHE13" s="158"/>
      <c r="AHF13" s="158"/>
      <c r="AHG13" s="158"/>
      <c r="AHH13" s="158"/>
      <c r="AHI13" s="158"/>
      <c r="AHJ13" s="158"/>
      <c r="AHK13" s="158"/>
      <c r="AHL13" s="158"/>
      <c r="AHM13" s="158"/>
      <c r="AHN13" s="158"/>
      <c r="AHO13" s="158"/>
      <c r="AHP13" s="158"/>
      <c r="AHQ13" s="158"/>
      <c r="AHR13" s="158"/>
      <c r="AHS13" s="158"/>
      <c r="AHT13" s="158"/>
      <c r="AHU13" s="158"/>
      <c r="AHV13" s="158"/>
      <c r="AHW13" s="158"/>
      <c r="AHX13" s="158"/>
      <c r="AHY13" s="158"/>
      <c r="AHZ13" s="158"/>
      <c r="AIA13" s="158"/>
      <c r="AIB13" s="158"/>
      <c r="AIC13" s="158"/>
      <c r="AID13" s="158"/>
      <c r="AIE13" s="158"/>
      <c r="AIF13" s="158"/>
      <c r="AIG13" s="158"/>
      <c r="AIH13" s="158"/>
      <c r="AII13" s="158"/>
      <c r="AIJ13" s="158"/>
      <c r="AIK13" s="158"/>
      <c r="AIL13" s="158"/>
      <c r="AIM13" s="158"/>
      <c r="AIN13" s="158"/>
      <c r="AIO13" s="158"/>
      <c r="AIP13" s="158"/>
      <c r="AIQ13" s="158"/>
      <c r="AIR13" s="158"/>
      <c r="AIS13" s="158"/>
      <c r="AIT13" s="158"/>
      <c r="AIU13" s="158"/>
      <c r="AIV13" s="158"/>
      <c r="AIW13" s="158"/>
      <c r="AIX13" s="158"/>
      <c r="AIY13" s="158"/>
      <c r="AIZ13" s="158"/>
      <c r="AJA13" s="158"/>
      <c r="AJB13" s="158"/>
      <c r="AJC13" s="158"/>
      <c r="AJD13" s="158"/>
      <c r="AJE13" s="158"/>
      <c r="AJF13" s="158"/>
      <c r="AJG13" s="158"/>
      <c r="AJH13" s="158"/>
      <c r="AJI13" s="158"/>
      <c r="AJJ13" s="158"/>
      <c r="AJK13" s="158"/>
      <c r="AJL13" s="158"/>
      <c r="AJM13" s="158"/>
      <c r="AJN13" s="158"/>
      <c r="AJO13" s="158"/>
      <c r="AJP13" s="158"/>
      <c r="AJQ13" s="158"/>
      <c r="AJR13" s="158"/>
      <c r="AJS13" s="158"/>
      <c r="AJT13" s="158"/>
      <c r="AJU13" s="158"/>
      <c r="AJV13" s="158"/>
      <c r="AJW13" s="158"/>
      <c r="AJX13" s="158"/>
      <c r="AJY13" s="158"/>
      <c r="AJZ13" s="158"/>
      <c r="AKA13" s="158"/>
      <c r="AKB13" s="158"/>
      <c r="AKC13" s="158"/>
      <c r="AKD13" s="158"/>
      <c r="AKE13" s="158"/>
      <c r="AKF13" s="158"/>
      <c r="AKG13" s="158"/>
      <c r="AKH13" s="158"/>
      <c r="AKI13" s="158"/>
      <c r="AKJ13" s="158"/>
      <c r="AKK13" s="158"/>
      <c r="AKL13" s="158"/>
      <c r="AKM13" s="158"/>
      <c r="AKN13" s="158"/>
      <c r="AKO13" s="158"/>
      <c r="AKP13" s="158"/>
      <c r="AKQ13" s="158"/>
      <c r="AKR13" s="158"/>
      <c r="AKS13" s="158"/>
      <c r="AKT13" s="158"/>
      <c r="AKU13" s="158"/>
      <c r="AKV13" s="158"/>
      <c r="AKW13" s="158"/>
      <c r="AKX13" s="158"/>
      <c r="AKY13" s="158"/>
      <c r="AKZ13" s="158"/>
      <c r="ALA13" s="158"/>
      <c r="ALB13" s="158"/>
      <c r="ALC13" s="158"/>
      <c r="ALD13" s="158"/>
      <c r="ALE13" s="158"/>
      <c r="ALF13" s="158"/>
      <c r="ALG13" s="158"/>
      <c r="ALH13" s="158"/>
      <c r="ALI13" s="158"/>
      <c r="ALJ13" s="158"/>
      <c r="ALK13" s="158"/>
      <c r="ALL13" s="158"/>
      <c r="ALM13" s="158"/>
      <c r="ALN13" s="158"/>
      <c r="ALO13" s="158"/>
      <c r="ALP13" s="158"/>
      <c r="ALQ13" s="158"/>
      <c r="ALR13" s="158"/>
      <c r="ALS13" s="158"/>
      <c r="ALT13" s="158"/>
      <c r="ALU13" s="158"/>
      <c r="ALV13" s="158"/>
      <c r="ALW13" s="158"/>
      <c r="ALX13" s="158"/>
      <c r="ALY13" s="158"/>
      <c r="ALZ13" s="158"/>
      <c r="AMA13" s="158"/>
      <c r="AMB13" s="158"/>
      <c r="AMC13" s="158"/>
      <c r="AMD13" s="158"/>
      <c r="AME13" s="158"/>
      <c r="AMF13" s="158"/>
      <c r="AMG13" s="158"/>
      <c r="AMH13" s="158"/>
      <c r="AMI13" s="158"/>
      <c r="AMJ13" s="158"/>
      <c r="AMK13" s="158"/>
      <c r="AML13" s="158"/>
      <c r="AMM13" s="158"/>
      <c r="AMN13" s="158"/>
      <c r="AMO13" s="158"/>
      <c r="AMP13" s="158"/>
      <c r="AMQ13" s="158"/>
      <c r="AMR13" s="158"/>
      <c r="AMS13" s="158"/>
      <c r="AMT13" s="158"/>
      <c r="AMU13" s="158"/>
      <c r="AMV13" s="158"/>
      <c r="AMW13" s="158"/>
      <c r="AMX13" s="158"/>
      <c r="AMY13" s="158"/>
      <c r="AMZ13" s="158"/>
      <c r="ANA13" s="158"/>
      <c r="ANB13" s="158"/>
      <c r="ANC13" s="158"/>
      <c r="AND13" s="158"/>
      <c r="ANE13" s="158"/>
      <c r="ANF13" s="158"/>
      <c r="ANG13" s="158"/>
      <c r="ANH13" s="158"/>
      <c r="ANI13" s="158"/>
      <c r="ANJ13" s="158"/>
      <c r="ANK13" s="158"/>
      <c r="ANL13" s="158"/>
      <c r="ANM13" s="158"/>
      <c r="ANN13" s="158"/>
      <c r="ANO13" s="158"/>
      <c r="ANP13" s="158"/>
      <c r="ANQ13" s="158"/>
      <c r="ANR13" s="158"/>
      <c r="ANS13" s="158"/>
      <c r="ANT13" s="158"/>
      <c r="ANU13" s="158"/>
      <c r="ANV13" s="158"/>
      <c r="ANW13" s="158"/>
      <c r="ANX13" s="158"/>
      <c r="ANY13" s="158"/>
      <c r="ANZ13" s="158"/>
      <c r="AOA13" s="158"/>
      <c r="AOB13" s="158"/>
      <c r="AOC13" s="158"/>
      <c r="AOD13" s="158"/>
      <c r="AOE13" s="158"/>
      <c r="AOF13" s="158"/>
      <c r="AOG13" s="158"/>
      <c r="AOH13" s="158"/>
      <c r="AOI13" s="158"/>
      <c r="AOJ13" s="158"/>
      <c r="AOK13" s="158"/>
      <c r="AOL13" s="158"/>
      <c r="AOM13" s="158"/>
      <c r="AON13" s="158"/>
      <c r="AOO13" s="158"/>
      <c r="AOP13" s="158"/>
      <c r="AOQ13" s="158"/>
      <c r="AOR13" s="158"/>
      <c r="AOS13" s="158"/>
      <c r="AOT13" s="158"/>
      <c r="AOU13" s="158"/>
      <c r="AOV13" s="158"/>
      <c r="AOW13" s="158"/>
      <c r="AOX13" s="158"/>
      <c r="AOY13" s="158"/>
      <c r="AOZ13" s="158"/>
      <c r="APA13" s="158"/>
      <c r="APB13" s="158"/>
      <c r="APC13" s="158"/>
      <c r="APD13" s="158"/>
      <c r="APE13" s="158"/>
      <c r="APF13" s="158"/>
      <c r="APG13" s="158"/>
      <c r="APH13" s="158"/>
      <c r="API13" s="158"/>
      <c r="APJ13" s="158"/>
      <c r="APK13" s="158"/>
      <c r="APL13" s="158"/>
      <c r="APM13" s="158"/>
      <c r="APN13" s="158"/>
      <c r="APO13" s="158"/>
      <c r="APP13" s="158"/>
      <c r="APQ13" s="158"/>
      <c r="APR13" s="158"/>
      <c r="APS13" s="158"/>
      <c r="APT13" s="158"/>
      <c r="APU13" s="158"/>
      <c r="APV13" s="158"/>
      <c r="APW13" s="158"/>
      <c r="APX13" s="158"/>
      <c r="APY13" s="158"/>
      <c r="APZ13" s="158"/>
      <c r="AQA13" s="158"/>
      <c r="AQB13" s="158"/>
      <c r="AQC13" s="158"/>
      <c r="AQD13" s="158"/>
      <c r="AQE13" s="158"/>
      <c r="AQF13" s="158"/>
      <c r="AQG13" s="158"/>
      <c r="AQH13" s="158"/>
      <c r="AQI13" s="158"/>
      <c r="AQJ13" s="158"/>
      <c r="AQK13" s="158"/>
      <c r="AQL13" s="158"/>
      <c r="AQM13" s="158"/>
      <c r="AQN13" s="158"/>
      <c r="AQO13" s="158"/>
      <c r="AQP13" s="158"/>
      <c r="AQQ13" s="158"/>
      <c r="AQR13" s="158"/>
      <c r="AQS13" s="158"/>
      <c r="AQT13" s="158"/>
      <c r="AQU13" s="158"/>
      <c r="AQV13" s="158"/>
      <c r="AQW13" s="158"/>
      <c r="AQX13" s="158"/>
      <c r="AQY13" s="158"/>
      <c r="AQZ13" s="158"/>
      <c r="ARA13" s="158"/>
      <c r="ARB13" s="158"/>
      <c r="ARC13" s="158"/>
      <c r="ARD13" s="158"/>
      <c r="ARE13" s="158"/>
      <c r="ARF13" s="158"/>
      <c r="ARG13" s="158"/>
      <c r="ARH13" s="158"/>
      <c r="ARI13" s="158"/>
      <c r="ARJ13" s="158"/>
      <c r="ARK13" s="158"/>
      <c r="ARL13" s="158"/>
      <c r="ARM13" s="158"/>
      <c r="ARN13" s="158"/>
      <c r="ARO13" s="158"/>
      <c r="ARP13" s="158"/>
      <c r="ARQ13" s="158"/>
      <c r="ARR13" s="158"/>
      <c r="ARS13" s="158"/>
      <c r="ART13" s="158"/>
      <c r="ARU13" s="158"/>
      <c r="ARV13" s="158"/>
      <c r="ARW13" s="158"/>
      <c r="ARX13" s="158"/>
      <c r="ARY13" s="158"/>
      <c r="ARZ13" s="158"/>
      <c r="ASA13" s="158"/>
      <c r="ASB13" s="158"/>
      <c r="ASC13" s="158"/>
      <c r="ASD13" s="158"/>
      <c r="ASE13" s="158"/>
      <c r="ASF13" s="158"/>
      <c r="ASG13" s="158"/>
      <c r="ASH13" s="158"/>
      <c r="ASI13" s="158"/>
      <c r="ASJ13" s="158"/>
      <c r="ASK13" s="158"/>
      <c r="ASL13" s="158"/>
      <c r="ASM13" s="158"/>
      <c r="ASN13" s="158"/>
      <c r="ASO13" s="158"/>
      <c r="ASP13" s="158"/>
      <c r="ASQ13" s="158"/>
      <c r="ASR13" s="158"/>
      <c r="ASS13" s="158"/>
      <c r="AST13" s="158"/>
      <c r="ASU13" s="158"/>
      <c r="ASV13" s="158"/>
      <c r="ASW13" s="158"/>
      <c r="ASX13" s="158"/>
      <c r="ASY13" s="158"/>
      <c r="ASZ13" s="158"/>
      <c r="ATA13" s="158"/>
      <c r="ATB13" s="158"/>
      <c r="ATC13" s="158"/>
      <c r="ATD13" s="158"/>
      <c r="ATE13" s="158"/>
      <c r="ATF13" s="158"/>
      <c r="ATG13" s="158"/>
      <c r="ATH13" s="158"/>
      <c r="ATI13" s="158"/>
      <c r="ATJ13" s="158"/>
      <c r="ATK13" s="158"/>
      <c r="ATL13" s="158"/>
      <c r="ATM13" s="158"/>
      <c r="ATN13" s="158"/>
      <c r="ATO13" s="158"/>
      <c r="ATP13" s="158"/>
      <c r="ATQ13" s="158"/>
      <c r="ATR13" s="158"/>
      <c r="ATS13" s="158"/>
      <c r="ATT13" s="158"/>
      <c r="ATU13" s="158"/>
      <c r="ATV13" s="158"/>
      <c r="ATW13" s="158"/>
      <c r="ATX13" s="158"/>
      <c r="ATY13" s="158"/>
      <c r="ATZ13" s="158"/>
      <c r="AUA13" s="158"/>
      <c r="AUB13" s="158"/>
      <c r="AUC13" s="158"/>
      <c r="AUD13" s="158"/>
      <c r="AUE13" s="158"/>
      <c r="AUF13" s="158"/>
      <c r="AUG13" s="158"/>
      <c r="AUH13" s="158"/>
      <c r="AUI13" s="158"/>
      <c r="AUJ13" s="158"/>
      <c r="AUK13" s="158"/>
      <c r="AUL13" s="158"/>
      <c r="AUM13" s="158"/>
      <c r="AUN13" s="158"/>
      <c r="AUO13" s="158"/>
      <c r="AUP13" s="158"/>
      <c r="AUQ13" s="158"/>
      <c r="AUR13" s="158"/>
      <c r="AUS13" s="158"/>
      <c r="AUT13" s="158"/>
      <c r="AUU13" s="158"/>
      <c r="AUV13" s="158"/>
      <c r="AUW13" s="158"/>
      <c r="AUX13" s="158"/>
      <c r="AUY13" s="158"/>
      <c r="AUZ13" s="158"/>
      <c r="AVA13" s="158"/>
      <c r="AVB13" s="158"/>
      <c r="AVC13" s="158"/>
      <c r="AVD13" s="158"/>
      <c r="AVE13" s="158"/>
      <c r="AVF13" s="158"/>
      <c r="AVG13" s="158"/>
      <c r="AVH13" s="158"/>
      <c r="AVI13" s="158"/>
      <c r="AVJ13" s="158"/>
      <c r="AVK13" s="158"/>
      <c r="AVL13" s="158"/>
      <c r="AVM13" s="158"/>
      <c r="AVN13" s="158"/>
      <c r="AVO13" s="158"/>
      <c r="AVP13" s="158"/>
      <c r="AVQ13" s="158"/>
      <c r="AVR13" s="158"/>
      <c r="AVS13" s="158"/>
      <c r="AVT13" s="158"/>
      <c r="AVU13" s="158"/>
      <c r="AVV13" s="158"/>
      <c r="AVW13" s="158"/>
      <c r="AVX13" s="158"/>
      <c r="AVY13" s="158"/>
      <c r="AVZ13" s="158"/>
      <c r="AWA13" s="158"/>
      <c r="AWB13" s="158"/>
      <c r="AWC13" s="158"/>
      <c r="AWD13" s="158"/>
      <c r="AWE13" s="158"/>
      <c r="AWF13" s="158"/>
      <c r="AWG13" s="158"/>
      <c r="AWH13" s="158"/>
      <c r="AWI13" s="158"/>
      <c r="AWJ13" s="158"/>
      <c r="AWK13" s="158"/>
      <c r="AWL13" s="158"/>
      <c r="AWM13" s="158"/>
      <c r="AWN13" s="158"/>
      <c r="AWO13" s="158"/>
      <c r="AWP13" s="158"/>
      <c r="AWQ13" s="158"/>
      <c r="AWR13" s="158"/>
      <c r="AWS13" s="158"/>
      <c r="AWT13" s="158"/>
      <c r="AWU13" s="158"/>
      <c r="AWV13" s="158"/>
      <c r="AWW13" s="158"/>
      <c r="AWX13" s="158"/>
      <c r="AWY13" s="158"/>
      <c r="AWZ13" s="158"/>
      <c r="AXA13" s="158"/>
      <c r="AXB13" s="158"/>
      <c r="AXC13" s="158"/>
      <c r="AXD13" s="158"/>
      <c r="AXE13" s="158"/>
      <c r="AXF13" s="158"/>
      <c r="AXG13" s="158"/>
      <c r="AXH13" s="158"/>
      <c r="AXI13" s="158"/>
      <c r="AXJ13" s="158"/>
      <c r="AXK13" s="158"/>
      <c r="AXL13" s="158"/>
      <c r="AXM13" s="158"/>
      <c r="AXN13" s="158"/>
      <c r="AXO13" s="158"/>
      <c r="AXP13" s="158"/>
      <c r="AXQ13" s="158"/>
      <c r="AXR13" s="158"/>
      <c r="AXS13" s="158"/>
      <c r="AXT13" s="158"/>
      <c r="AXU13" s="158"/>
      <c r="AXV13" s="158"/>
      <c r="AXW13" s="158"/>
      <c r="AXX13" s="158"/>
      <c r="AXY13" s="158"/>
      <c r="AXZ13" s="158"/>
      <c r="AYA13" s="158"/>
      <c r="AYB13" s="158"/>
      <c r="AYC13" s="158"/>
      <c r="AYD13" s="158"/>
      <c r="AYE13" s="158"/>
      <c r="AYF13" s="158"/>
      <c r="AYG13" s="158"/>
      <c r="AYH13" s="158"/>
      <c r="AYI13" s="158"/>
      <c r="AYJ13" s="158"/>
      <c r="AYK13" s="158"/>
      <c r="AYL13" s="158"/>
      <c r="AYM13" s="158"/>
      <c r="AYN13" s="158"/>
      <c r="AYO13" s="158"/>
      <c r="AYP13" s="158"/>
      <c r="AYQ13" s="158"/>
      <c r="AYR13" s="158"/>
      <c r="AYS13" s="158"/>
      <c r="AYT13" s="158"/>
      <c r="AYU13" s="158"/>
      <c r="AYV13" s="158"/>
      <c r="AYW13" s="158"/>
      <c r="AYX13" s="158"/>
      <c r="AYY13" s="158"/>
      <c r="AYZ13" s="158"/>
      <c r="AZA13" s="158"/>
      <c r="AZB13" s="158"/>
      <c r="AZC13" s="158"/>
      <c r="AZD13" s="158"/>
      <c r="AZE13" s="158"/>
      <c r="AZF13" s="158"/>
      <c r="AZG13" s="158"/>
      <c r="AZH13" s="158"/>
      <c r="AZI13" s="158"/>
      <c r="AZJ13" s="158"/>
      <c r="AZK13" s="158"/>
      <c r="AZL13" s="158"/>
      <c r="AZM13" s="158"/>
      <c r="AZN13" s="158"/>
      <c r="AZO13" s="158"/>
      <c r="AZP13" s="158"/>
      <c r="AZQ13" s="158"/>
      <c r="AZR13" s="158"/>
      <c r="AZS13" s="158"/>
      <c r="AZT13" s="158"/>
      <c r="AZU13" s="158"/>
      <c r="AZV13" s="158"/>
      <c r="AZW13" s="158"/>
      <c r="AZX13" s="158"/>
      <c r="AZY13" s="158"/>
      <c r="AZZ13" s="158"/>
      <c r="BAA13" s="158"/>
      <c r="BAB13" s="158"/>
      <c r="BAC13" s="158"/>
      <c r="BAD13" s="158"/>
      <c r="BAE13" s="158"/>
      <c r="BAF13" s="158"/>
      <c r="BAG13" s="158"/>
      <c r="BAH13" s="158"/>
      <c r="BAI13" s="158"/>
      <c r="BAJ13" s="158"/>
      <c r="BAK13" s="158"/>
      <c r="BAL13" s="158"/>
      <c r="BAM13" s="158"/>
      <c r="BAN13" s="158"/>
      <c r="BAO13" s="158"/>
      <c r="BAP13" s="158"/>
      <c r="BAQ13" s="158"/>
      <c r="BAR13" s="158"/>
      <c r="BAS13" s="158"/>
      <c r="BAT13" s="158"/>
      <c r="BAU13" s="158"/>
      <c r="BAV13" s="158"/>
      <c r="BAW13" s="158"/>
      <c r="BAX13" s="158"/>
      <c r="BAY13" s="158"/>
      <c r="BAZ13" s="158"/>
      <c r="BBA13" s="158"/>
      <c r="BBB13" s="158"/>
      <c r="BBC13" s="158"/>
      <c r="BBD13" s="158"/>
      <c r="BBE13" s="158"/>
      <c r="BBF13" s="158"/>
      <c r="BBG13" s="158"/>
      <c r="BBH13" s="158"/>
      <c r="BBI13" s="158"/>
      <c r="BBJ13" s="158"/>
      <c r="BBK13" s="158"/>
      <c r="BBL13" s="158"/>
      <c r="BBM13" s="158"/>
      <c r="BBN13" s="158"/>
      <c r="BBO13" s="158"/>
      <c r="BBP13" s="158"/>
      <c r="BBQ13" s="158"/>
      <c r="BBR13" s="158"/>
      <c r="BBS13" s="158"/>
      <c r="BBT13" s="158"/>
      <c r="BBU13" s="158"/>
      <c r="BBV13" s="158"/>
      <c r="BBW13" s="158"/>
      <c r="BBX13" s="158"/>
      <c r="BBY13" s="158"/>
      <c r="BBZ13" s="158"/>
      <c r="BCA13" s="158"/>
      <c r="BCB13" s="158"/>
      <c r="BCC13" s="158"/>
      <c r="BCD13" s="158"/>
      <c r="BCE13" s="158"/>
      <c r="BCF13" s="158"/>
      <c r="BCG13" s="158"/>
      <c r="BCH13" s="158"/>
      <c r="BCI13" s="158"/>
      <c r="BCJ13" s="158"/>
      <c r="BCK13" s="158"/>
      <c r="BCL13" s="158"/>
      <c r="BCM13" s="158"/>
      <c r="BCN13" s="158"/>
      <c r="BCO13" s="158"/>
      <c r="BCP13" s="158"/>
      <c r="BCQ13" s="158"/>
      <c r="BCR13" s="158"/>
      <c r="BCS13" s="158"/>
      <c r="BCT13" s="158"/>
      <c r="BCU13" s="158"/>
      <c r="BCV13" s="158"/>
      <c r="BCW13" s="158"/>
      <c r="BCX13" s="158"/>
      <c r="BCY13" s="158"/>
      <c r="BCZ13" s="158"/>
      <c r="BDA13" s="158"/>
      <c r="BDB13" s="158"/>
      <c r="BDC13" s="158"/>
      <c r="BDD13" s="158"/>
      <c r="BDE13" s="158"/>
      <c r="BDF13" s="158"/>
      <c r="BDG13" s="158"/>
      <c r="BDH13" s="158"/>
      <c r="BDI13" s="158"/>
      <c r="BDJ13" s="158"/>
      <c r="BDK13" s="158"/>
      <c r="BDL13" s="158"/>
      <c r="BDM13" s="158"/>
      <c r="BDN13" s="158"/>
      <c r="BDO13" s="158"/>
      <c r="BDP13" s="158"/>
      <c r="BDQ13" s="158"/>
      <c r="BDR13" s="158"/>
      <c r="BDS13" s="158"/>
      <c r="BDT13" s="158"/>
      <c r="BDU13" s="158"/>
      <c r="BDV13" s="158"/>
      <c r="BDW13" s="158"/>
      <c r="BDX13" s="158"/>
      <c r="BDY13" s="158"/>
      <c r="BDZ13" s="158"/>
      <c r="BEA13" s="158"/>
      <c r="BEB13" s="158"/>
      <c r="BEC13" s="158"/>
      <c r="BED13" s="158"/>
      <c r="BEE13" s="158"/>
      <c r="BEF13" s="158"/>
      <c r="BEG13" s="158"/>
      <c r="BEH13" s="158"/>
      <c r="BEI13" s="158"/>
      <c r="BEJ13" s="158"/>
      <c r="BEK13" s="158"/>
      <c r="BEL13" s="158"/>
      <c r="BEM13" s="158"/>
      <c r="BEN13" s="158"/>
      <c r="BEO13" s="158"/>
      <c r="BEP13" s="158"/>
      <c r="BEQ13" s="158"/>
      <c r="BER13" s="158"/>
      <c r="BES13" s="158"/>
      <c r="BET13" s="158"/>
      <c r="BEU13" s="158"/>
      <c r="BEV13" s="158"/>
      <c r="BEW13" s="158"/>
      <c r="BEX13" s="158"/>
      <c r="BEY13" s="158"/>
      <c r="BEZ13" s="158"/>
      <c r="BFA13" s="158"/>
      <c r="BFB13" s="158"/>
      <c r="BFC13" s="158"/>
      <c r="BFD13" s="158"/>
      <c r="BFE13" s="158"/>
      <c r="BFF13" s="158"/>
      <c r="BFG13" s="158"/>
      <c r="BFH13" s="158"/>
      <c r="BFI13" s="158"/>
      <c r="BFJ13" s="158"/>
      <c r="BFK13" s="158"/>
      <c r="BFL13" s="158"/>
      <c r="BFM13" s="158"/>
      <c r="BFN13" s="158"/>
      <c r="BFO13" s="158"/>
      <c r="BFP13" s="158"/>
      <c r="BFQ13" s="158"/>
      <c r="BFR13" s="158"/>
      <c r="BFS13" s="158"/>
      <c r="BFT13" s="158"/>
      <c r="BFU13" s="158"/>
      <c r="BFV13" s="158"/>
      <c r="BFW13" s="158"/>
      <c r="BFX13" s="158"/>
      <c r="BFY13" s="158"/>
      <c r="BFZ13" s="158"/>
      <c r="BGA13" s="158"/>
      <c r="BGB13" s="158"/>
      <c r="BGC13" s="158"/>
      <c r="BGD13" s="158"/>
      <c r="BGE13" s="158"/>
      <c r="BGF13" s="158"/>
      <c r="BGG13" s="158"/>
      <c r="BGH13" s="158"/>
      <c r="BGI13" s="158"/>
      <c r="BGJ13" s="158"/>
      <c r="BGK13" s="158"/>
      <c r="BGL13" s="158"/>
      <c r="BGM13" s="158"/>
      <c r="BGN13" s="158"/>
      <c r="BGO13" s="158"/>
      <c r="BGP13" s="158"/>
      <c r="BGQ13" s="158"/>
      <c r="BGR13" s="158"/>
      <c r="BGS13" s="158"/>
      <c r="BGT13" s="158"/>
      <c r="BGU13" s="158"/>
      <c r="BGV13" s="158"/>
      <c r="BGW13" s="158"/>
      <c r="BGX13" s="158"/>
      <c r="BGY13" s="158"/>
      <c r="BGZ13" s="158"/>
      <c r="BHA13" s="158"/>
      <c r="BHB13" s="158"/>
      <c r="BHC13" s="158"/>
      <c r="BHD13" s="158"/>
      <c r="BHE13" s="158"/>
      <c r="BHF13" s="158"/>
      <c r="BHG13" s="158"/>
      <c r="BHH13" s="158"/>
      <c r="BHI13" s="158"/>
      <c r="BHJ13" s="158"/>
      <c r="BHK13" s="158"/>
      <c r="BHL13" s="158"/>
      <c r="BHM13" s="158"/>
      <c r="BHN13" s="158"/>
      <c r="BHO13" s="158"/>
      <c r="BHP13" s="158"/>
      <c r="BHQ13" s="158"/>
      <c r="BHR13" s="158"/>
      <c r="BHS13" s="158"/>
      <c r="BHT13" s="158"/>
      <c r="BHU13" s="158"/>
      <c r="BHV13" s="158"/>
      <c r="BHW13" s="158"/>
      <c r="BHX13" s="158"/>
      <c r="BHY13" s="158"/>
      <c r="BHZ13" s="158"/>
      <c r="BIA13" s="158"/>
      <c r="BIB13" s="158"/>
      <c r="BIC13" s="158"/>
      <c r="BID13" s="158"/>
      <c r="BIE13" s="158"/>
      <c r="BIF13" s="158"/>
      <c r="BIG13" s="158"/>
      <c r="BIH13" s="158"/>
      <c r="BII13" s="158"/>
      <c r="BIJ13" s="158"/>
      <c r="BIK13" s="158"/>
      <c r="BIL13" s="158"/>
      <c r="BIM13" s="158"/>
      <c r="BIN13" s="158"/>
      <c r="BIO13" s="158"/>
      <c r="BIP13" s="158"/>
      <c r="BIQ13" s="158"/>
      <c r="BIR13" s="158"/>
      <c r="BIS13" s="158"/>
      <c r="BIT13" s="158"/>
      <c r="BIU13" s="158"/>
      <c r="BIV13" s="158"/>
      <c r="BIW13" s="158"/>
      <c r="BIX13" s="158"/>
      <c r="BIY13" s="158"/>
      <c r="BIZ13" s="158"/>
      <c r="BJA13" s="158"/>
      <c r="BJB13" s="158"/>
      <c r="BJC13" s="158"/>
      <c r="BJD13" s="158"/>
      <c r="BJE13" s="158"/>
      <c r="BJF13" s="158"/>
      <c r="BJG13" s="158"/>
      <c r="BJH13" s="158"/>
      <c r="BJI13" s="158"/>
      <c r="BJJ13" s="158"/>
      <c r="BJK13" s="158"/>
      <c r="BJL13" s="158"/>
      <c r="BJM13" s="158"/>
      <c r="BJN13" s="158"/>
      <c r="BJO13" s="158"/>
      <c r="BJP13" s="158"/>
      <c r="BJQ13" s="158"/>
      <c r="BJR13" s="158"/>
      <c r="BJS13" s="158"/>
      <c r="BJT13" s="158"/>
      <c r="BJU13" s="158"/>
      <c r="BJV13" s="158"/>
      <c r="BJW13" s="158"/>
      <c r="BJX13" s="158"/>
      <c r="BJY13" s="158"/>
      <c r="BJZ13" s="158"/>
      <c r="BKA13" s="158"/>
      <c r="BKB13" s="158"/>
      <c r="BKC13" s="158"/>
      <c r="BKD13" s="158"/>
      <c r="BKE13" s="158"/>
      <c r="BKF13" s="158"/>
      <c r="BKG13" s="158"/>
      <c r="BKH13" s="158"/>
      <c r="BKI13" s="158"/>
      <c r="BKJ13" s="158"/>
      <c r="BKK13" s="158"/>
      <c r="BKL13" s="158"/>
      <c r="BKM13" s="158"/>
      <c r="BKN13" s="158"/>
      <c r="BKO13" s="158"/>
      <c r="BKP13" s="158"/>
      <c r="BKQ13" s="158"/>
      <c r="BKR13" s="158"/>
      <c r="BKS13" s="158"/>
      <c r="BKT13" s="158"/>
      <c r="BKU13" s="158"/>
      <c r="BKV13" s="158"/>
      <c r="BKW13" s="158"/>
      <c r="BKX13" s="158"/>
      <c r="BKY13" s="158"/>
      <c r="BKZ13" s="158"/>
      <c r="BLA13" s="158"/>
      <c r="BLB13" s="158"/>
      <c r="BLC13" s="158"/>
      <c r="BLD13" s="158"/>
      <c r="BLE13" s="158"/>
      <c r="BLF13" s="158"/>
      <c r="BLG13" s="158"/>
      <c r="BLH13" s="158"/>
      <c r="BLI13" s="158"/>
      <c r="BLJ13" s="158"/>
      <c r="BLK13" s="158"/>
      <c r="BLL13" s="158"/>
      <c r="BLM13" s="158"/>
      <c r="BLN13" s="158"/>
      <c r="BLO13" s="158"/>
      <c r="BLP13" s="158"/>
      <c r="BLQ13" s="158"/>
      <c r="BLR13" s="158"/>
      <c r="BLS13" s="158"/>
      <c r="BLT13" s="158"/>
      <c r="BLU13" s="158"/>
      <c r="BLV13" s="158"/>
      <c r="BLW13" s="158"/>
      <c r="BLX13" s="158"/>
      <c r="BLY13" s="158"/>
      <c r="BLZ13" s="158"/>
      <c r="BMA13" s="158"/>
      <c r="BMB13" s="158"/>
      <c r="BMC13" s="158"/>
      <c r="BMD13" s="158"/>
      <c r="BME13" s="158"/>
      <c r="BMF13" s="158"/>
      <c r="BMG13" s="158"/>
      <c r="BMH13" s="158"/>
      <c r="BMI13" s="158"/>
      <c r="BMJ13" s="158"/>
      <c r="BMK13" s="158"/>
      <c r="BML13" s="158"/>
      <c r="BMM13" s="158"/>
      <c r="BMN13" s="158"/>
      <c r="BMO13" s="158"/>
      <c r="BMP13" s="158"/>
      <c r="BMQ13" s="158"/>
      <c r="BMR13" s="158"/>
      <c r="BMS13" s="158"/>
      <c r="BMT13" s="158"/>
      <c r="BMU13" s="158"/>
      <c r="BMV13" s="158"/>
      <c r="BMW13" s="158"/>
      <c r="BMX13" s="158"/>
      <c r="BMY13" s="158"/>
      <c r="BMZ13" s="158"/>
      <c r="BNA13" s="158"/>
      <c r="BNB13" s="158"/>
      <c r="BNC13" s="158"/>
      <c r="BND13" s="158"/>
      <c r="BNE13" s="158"/>
      <c r="BNF13" s="158"/>
      <c r="BNG13" s="158"/>
      <c r="BNH13" s="158"/>
      <c r="BNI13" s="158"/>
      <c r="BNJ13" s="158"/>
      <c r="BNK13" s="158"/>
      <c r="BNL13" s="158"/>
      <c r="BNM13" s="158"/>
      <c r="BNN13" s="158"/>
      <c r="BNO13" s="158"/>
      <c r="BNP13" s="158"/>
      <c r="BNQ13" s="158"/>
      <c r="BNR13" s="158"/>
      <c r="BNS13" s="158"/>
      <c r="BNT13" s="158"/>
      <c r="BNU13" s="158"/>
      <c r="BNV13" s="158"/>
      <c r="BNW13" s="158"/>
      <c r="BNX13" s="158"/>
      <c r="BNY13" s="158"/>
      <c r="BNZ13" s="158"/>
      <c r="BOA13" s="158"/>
      <c r="BOB13" s="158"/>
      <c r="BOC13" s="158"/>
      <c r="BOD13" s="158"/>
      <c r="BOE13" s="158"/>
      <c r="BOF13" s="158"/>
      <c r="BOG13" s="158"/>
      <c r="BOH13" s="158"/>
      <c r="BOI13" s="158"/>
      <c r="BOJ13" s="158"/>
      <c r="BOK13" s="158"/>
      <c r="BOL13" s="158"/>
      <c r="BOM13" s="158"/>
      <c r="BON13" s="158"/>
      <c r="BOO13" s="158"/>
      <c r="BOP13" s="158"/>
      <c r="BOQ13" s="158"/>
      <c r="BOR13" s="158"/>
      <c r="BOS13" s="158"/>
      <c r="BOT13" s="158"/>
      <c r="BOU13" s="158"/>
      <c r="BOV13" s="158"/>
      <c r="BOW13" s="158"/>
      <c r="BOX13" s="158"/>
      <c r="BOY13" s="158"/>
      <c r="BOZ13" s="158"/>
      <c r="BPA13" s="158"/>
      <c r="BPB13" s="158"/>
      <c r="BPC13" s="158"/>
      <c r="BPD13" s="158"/>
      <c r="BPE13" s="158"/>
      <c r="BPF13" s="158"/>
      <c r="BPG13" s="158"/>
      <c r="BPH13" s="158"/>
      <c r="BPI13" s="158"/>
      <c r="BPJ13" s="158"/>
      <c r="BPK13" s="158"/>
      <c r="BPL13" s="158"/>
      <c r="BPM13" s="158"/>
      <c r="BPN13" s="158"/>
      <c r="BPO13" s="158"/>
      <c r="BPP13" s="158"/>
      <c r="BPQ13" s="158"/>
      <c r="BPR13" s="158"/>
      <c r="BPS13" s="158"/>
      <c r="BPT13" s="158"/>
      <c r="BPU13" s="158"/>
      <c r="BPV13" s="158"/>
      <c r="BPW13" s="158"/>
      <c r="BPX13" s="158"/>
      <c r="BPY13" s="158"/>
      <c r="BPZ13" s="158"/>
      <c r="BQA13" s="158"/>
      <c r="BQB13" s="158"/>
      <c r="BQC13" s="158"/>
      <c r="BQD13" s="158"/>
      <c r="BQE13" s="158"/>
      <c r="BQF13" s="158"/>
      <c r="BQG13" s="158"/>
      <c r="BQH13" s="158"/>
      <c r="BQI13" s="158"/>
      <c r="BQJ13" s="158"/>
      <c r="BQK13" s="158"/>
      <c r="BQL13" s="158"/>
      <c r="BQM13" s="158"/>
      <c r="BQN13" s="158"/>
      <c r="BQO13" s="158"/>
      <c r="BQP13" s="158"/>
      <c r="BQQ13" s="158"/>
      <c r="BQR13" s="158"/>
      <c r="BQS13" s="158"/>
      <c r="BQT13" s="158"/>
      <c r="BQU13" s="158"/>
      <c r="BQV13" s="158"/>
      <c r="BQW13" s="158"/>
      <c r="BQX13" s="158"/>
      <c r="BQY13" s="158"/>
      <c r="BQZ13" s="158"/>
      <c r="BRA13" s="158"/>
      <c r="BRB13" s="158"/>
      <c r="BRC13" s="158"/>
      <c r="BRD13" s="158"/>
      <c r="BRE13" s="158"/>
      <c r="BRF13" s="158"/>
      <c r="BRG13" s="158"/>
      <c r="BRH13" s="158"/>
      <c r="BRI13" s="158"/>
      <c r="BRJ13" s="158"/>
      <c r="BRK13" s="158"/>
      <c r="BRL13" s="158"/>
      <c r="BRM13" s="158"/>
      <c r="BRN13" s="158"/>
      <c r="BRO13" s="158"/>
      <c r="BRP13" s="158"/>
      <c r="BRQ13" s="158"/>
      <c r="BRR13" s="158"/>
      <c r="BRS13" s="158"/>
      <c r="BRT13" s="158"/>
      <c r="BRU13" s="158"/>
      <c r="BRV13" s="158"/>
      <c r="BRW13" s="158"/>
      <c r="BRX13" s="158"/>
      <c r="BRY13" s="158"/>
      <c r="BRZ13" s="158"/>
      <c r="BSA13" s="158"/>
      <c r="BSB13" s="158"/>
      <c r="BSC13" s="158"/>
      <c r="BSD13" s="158"/>
      <c r="BSE13" s="158"/>
      <c r="BSF13" s="158"/>
      <c r="BSG13" s="158"/>
      <c r="BSH13" s="158"/>
      <c r="BSI13" s="158"/>
      <c r="BSJ13" s="158"/>
      <c r="BSK13" s="158"/>
      <c r="BSL13" s="158"/>
      <c r="BSM13" s="158"/>
      <c r="BSN13" s="158"/>
      <c r="BSO13" s="158"/>
      <c r="BSP13" s="158"/>
      <c r="BSQ13" s="158"/>
      <c r="BSR13" s="158"/>
      <c r="BSS13" s="158"/>
      <c r="BST13" s="158"/>
      <c r="BSU13" s="158"/>
      <c r="BSV13" s="158"/>
      <c r="BSW13" s="158"/>
      <c r="BSX13" s="158"/>
      <c r="BSY13" s="158"/>
      <c r="BSZ13" s="158"/>
      <c r="BTA13" s="158"/>
      <c r="BTB13" s="158"/>
      <c r="BTC13" s="158"/>
      <c r="BTD13" s="158"/>
      <c r="BTE13" s="158"/>
      <c r="BTF13" s="158"/>
      <c r="BTG13" s="158"/>
      <c r="BTH13" s="158"/>
      <c r="BTI13" s="158"/>
      <c r="BTJ13" s="158"/>
      <c r="BTK13" s="158"/>
      <c r="BTL13" s="158"/>
      <c r="BTM13" s="158"/>
      <c r="BTN13" s="158"/>
      <c r="BTO13" s="158"/>
      <c r="BTP13" s="158"/>
      <c r="BTQ13" s="158"/>
      <c r="BTR13" s="158"/>
      <c r="BTS13" s="158"/>
      <c r="BTT13" s="158"/>
      <c r="BTU13" s="158"/>
      <c r="BTV13" s="158"/>
      <c r="BTW13" s="158"/>
      <c r="BTX13" s="158"/>
      <c r="BTY13" s="158"/>
      <c r="BTZ13" s="158"/>
      <c r="BUA13" s="158"/>
      <c r="BUB13" s="158"/>
      <c r="BUC13" s="158"/>
      <c r="BUD13" s="158"/>
      <c r="BUE13" s="158"/>
      <c r="BUF13" s="158"/>
      <c r="BUG13" s="158"/>
      <c r="BUH13" s="158"/>
      <c r="BUI13" s="158"/>
      <c r="BUJ13" s="158"/>
      <c r="BUK13" s="158"/>
      <c r="BUL13" s="158"/>
      <c r="BUM13" s="158"/>
      <c r="BUN13" s="158"/>
      <c r="BUO13" s="158"/>
      <c r="BUP13" s="158"/>
      <c r="BUQ13" s="158"/>
      <c r="BUR13" s="158"/>
      <c r="BUS13" s="158"/>
      <c r="BUT13" s="158"/>
      <c r="BUU13" s="158"/>
      <c r="BUV13" s="158"/>
      <c r="BUW13" s="158"/>
      <c r="BUX13" s="158"/>
      <c r="BUY13" s="158"/>
      <c r="BUZ13" s="158"/>
      <c r="BVA13" s="158"/>
      <c r="BVB13" s="158"/>
      <c r="BVC13" s="158"/>
      <c r="BVD13" s="158"/>
      <c r="BVE13" s="158"/>
      <c r="BVF13" s="158"/>
      <c r="BVG13" s="158"/>
      <c r="BVH13" s="158"/>
      <c r="BVI13" s="158"/>
      <c r="BVJ13" s="158"/>
      <c r="BVK13" s="158"/>
      <c r="BVL13" s="158"/>
      <c r="BVM13" s="158"/>
      <c r="BVN13" s="158"/>
      <c r="BVO13" s="158"/>
      <c r="BVP13" s="158"/>
      <c r="BVQ13" s="158"/>
      <c r="BVR13" s="158"/>
      <c r="BVS13" s="158"/>
      <c r="BVT13" s="158"/>
      <c r="BVU13" s="158"/>
      <c r="BVV13" s="158"/>
      <c r="BVW13" s="158"/>
      <c r="BVX13" s="158"/>
      <c r="BVY13" s="158"/>
      <c r="BVZ13" s="158"/>
      <c r="BWA13" s="158"/>
      <c r="BWB13" s="158"/>
      <c r="BWC13" s="158"/>
      <c r="BWD13" s="158"/>
      <c r="BWE13" s="158"/>
      <c r="BWF13" s="158"/>
      <c r="BWG13" s="158"/>
      <c r="BWH13" s="158"/>
      <c r="BWI13" s="158"/>
      <c r="BWJ13" s="158"/>
      <c r="BWK13" s="158"/>
      <c r="BWL13" s="158"/>
      <c r="BWM13" s="158"/>
      <c r="BWN13" s="158"/>
      <c r="BWO13" s="158"/>
      <c r="BWP13" s="158"/>
      <c r="BWQ13" s="158"/>
      <c r="BWR13" s="158"/>
      <c r="BWS13" s="158"/>
      <c r="BWT13" s="158"/>
      <c r="BWU13" s="158"/>
      <c r="BWV13" s="158"/>
      <c r="BWW13" s="158"/>
      <c r="BWX13" s="158"/>
      <c r="BWY13" s="158"/>
      <c r="BWZ13" s="158"/>
      <c r="BXA13" s="158"/>
      <c r="BXB13" s="158"/>
      <c r="BXC13" s="158"/>
      <c r="BXD13" s="158"/>
      <c r="BXE13" s="158"/>
      <c r="BXF13" s="158"/>
      <c r="BXG13" s="158"/>
      <c r="BXH13" s="158"/>
      <c r="BXI13" s="158"/>
      <c r="BXJ13" s="158"/>
      <c r="BXK13" s="158"/>
      <c r="BXL13" s="158"/>
      <c r="BXM13" s="158"/>
      <c r="BXN13" s="158"/>
      <c r="BXO13" s="158"/>
      <c r="BXP13" s="158"/>
      <c r="BXQ13" s="158"/>
      <c r="BXR13" s="158"/>
      <c r="BXS13" s="158"/>
      <c r="BXT13" s="158"/>
      <c r="BXU13" s="158"/>
      <c r="BXV13" s="158"/>
      <c r="BXW13" s="158"/>
      <c r="BXX13" s="158"/>
      <c r="BXY13" s="158"/>
      <c r="BXZ13" s="158"/>
      <c r="BYA13" s="158"/>
      <c r="BYB13" s="158"/>
      <c r="BYC13" s="158"/>
      <c r="BYD13" s="158"/>
      <c r="BYE13" s="158"/>
      <c r="BYF13" s="158"/>
      <c r="BYG13" s="158"/>
      <c r="BYH13" s="158"/>
      <c r="BYI13" s="158"/>
      <c r="BYJ13" s="158"/>
      <c r="BYK13" s="158"/>
      <c r="BYL13" s="158"/>
      <c r="BYM13" s="158"/>
      <c r="BYN13" s="158"/>
      <c r="BYO13" s="158"/>
      <c r="BYP13" s="158"/>
      <c r="BYQ13" s="158"/>
      <c r="BYR13" s="158"/>
      <c r="BYS13" s="158"/>
      <c r="BYT13" s="158"/>
      <c r="BYU13" s="158"/>
      <c r="BYV13" s="158"/>
      <c r="BYW13" s="158"/>
      <c r="BYX13" s="158"/>
      <c r="BYY13" s="158"/>
      <c r="BYZ13" s="158"/>
      <c r="BZA13" s="158"/>
      <c r="BZB13" s="158"/>
      <c r="BZC13" s="158"/>
      <c r="BZD13" s="158"/>
      <c r="BZE13" s="158"/>
      <c r="BZF13" s="158"/>
      <c r="BZG13" s="158"/>
      <c r="BZH13" s="158"/>
      <c r="BZI13" s="158"/>
      <c r="BZJ13" s="158"/>
      <c r="BZK13" s="158"/>
      <c r="BZL13" s="158"/>
      <c r="BZM13" s="158"/>
      <c r="BZN13" s="158"/>
      <c r="BZO13" s="158"/>
      <c r="BZP13" s="158"/>
      <c r="BZQ13" s="158"/>
      <c r="BZR13" s="158"/>
      <c r="BZS13" s="158"/>
      <c r="BZT13" s="158"/>
      <c r="BZU13" s="158"/>
      <c r="BZV13" s="158"/>
      <c r="BZW13" s="158"/>
      <c r="BZX13" s="158"/>
      <c r="BZY13" s="158"/>
      <c r="BZZ13" s="158"/>
      <c r="CAA13" s="158"/>
      <c r="CAB13" s="158"/>
      <c r="CAC13" s="158"/>
      <c r="CAD13" s="158"/>
      <c r="CAE13" s="158"/>
      <c r="CAF13" s="158"/>
      <c r="CAG13" s="158"/>
      <c r="CAH13" s="158"/>
      <c r="CAI13" s="158"/>
      <c r="CAJ13" s="158"/>
      <c r="CAK13" s="158"/>
      <c r="CAL13" s="158"/>
      <c r="CAM13" s="158"/>
      <c r="CAN13" s="158"/>
      <c r="CAO13" s="158"/>
      <c r="CAP13" s="158"/>
      <c r="CAQ13" s="158"/>
      <c r="CAR13" s="158"/>
      <c r="CAS13" s="158"/>
      <c r="CAT13" s="158"/>
      <c r="CAU13" s="158"/>
      <c r="CAV13" s="158"/>
      <c r="CAW13" s="158"/>
      <c r="CAX13" s="158"/>
      <c r="CAY13" s="158"/>
      <c r="CAZ13" s="158"/>
      <c r="CBA13" s="158"/>
      <c r="CBB13" s="158"/>
      <c r="CBC13" s="158"/>
      <c r="CBD13" s="158"/>
      <c r="CBE13" s="158"/>
      <c r="CBF13" s="158"/>
      <c r="CBG13" s="158"/>
      <c r="CBH13" s="158"/>
      <c r="CBI13" s="158"/>
      <c r="CBJ13" s="158"/>
      <c r="CBK13" s="158"/>
      <c r="CBL13" s="158"/>
      <c r="CBM13" s="158"/>
      <c r="CBN13" s="158"/>
      <c r="CBO13" s="158"/>
      <c r="CBP13" s="158"/>
      <c r="CBQ13" s="158"/>
      <c r="CBR13" s="158"/>
      <c r="CBS13" s="158"/>
      <c r="CBT13" s="158"/>
      <c r="CBU13" s="158"/>
      <c r="CBV13" s="158"/>
      <c r="CBW13" s="158"/>
      <c r="CBX13" s="158"/>
      <c r="CBY13" s="158"/>
      <c r="CBZ13" s="158"/>
      <c r="CCA13" s="158"/>
      <c r="CCB13" s="158"/>
      <c r="CCC13" s="158"/>
      <c r="CCD13" s="158"/>
      <c r="CCE13" s="158"/>
      <c r="CCF13" s="158"/>
      <c r="CCG13" s="158"/>
      <c r="CCH13" s="158"/>
      <c r="CCI13" s="158"/>
      <c r="CCJ13" s="158"/>
      <c r="CCK13" s="158"/>
      <c r="CCL13" s="158"/>
      <c r="CCM13" s="158"/>
      <c r="CCN13" s="158"/>
      <c r="CCO13" s="158"/>
      <c r="CCP13" s="158"/>
      <c r="CCQ13" s="158"/>
      <c r="CCR13" s="158"/>
      <c r="CCS13" s="158"/>
      <c r="CCT13" s="158"/>
      <c r="CCU13" s="158"/>
      <c r="CCV13" s="158"/>
      <c r="CCW13" s="158"/>
      <c r="CCX13" s="158"/>
      <c r="CCY13" s="158"/>
      <c r="CCZ13" s="158"/>
      <c r="CDA13" s="158"/>
      <c r="CDB13" s="158"/>
      <c r="CDC13" s="158"/>
      <c r="CDD13" s="158"/>
      <c r="CDE13" s="158"/>
      <c r="CDF13" s="158"/>
      <c r="CDG13" s="158"/>
      <c r="CDH13" s="158"/>
      <c r="CDI13" s="158"/>
      <c r="CDJ13" s="158"/>
      <c r="CDK13" s="158"/>
      <c r="CDL13" s="158"/>
      <c r="CDM13" s="158"/>
      <c r="CDN13" s="158"/>
      <c r="CDO13" s="158"/>
      <c r="CDP13" s="158"/>
      <c r="CDQ13" s="158"/>
      <c r="CDR13" s="158"/>
      <c r="CDS13" s="158"/>
      <c r="CDT13" s="158"/>
      <c r="CDU13" s="158"/>
      <c r="CDV13" s="158"/>
      <c r="CDW13" s="158"/>
      <c r="CDX13" s="158"/>
      <c r="CDY13" s="158"/>
      <c r="CDZ13" s="158"/>
      <c r="CEA13" s="158"/>
      <c r="CEB13" s="158"/>
      <c r="CEC13" s="158"/>
      <c r="CED13" s="158"/>
      <c r="CEE13" s="158"/>
      <c r="CEF13" s="158"/>
      <c r="CEG13" s="158"/>
      <c r="CEH13" s="158"/>
      <c r="CEI13" s="158"/>
      <c r="CEJ13" s="158"/>
      <c r="CEK13" s="158"/>
      <c r="CEL13" s="158"/>
      <c r="CEM13" s="158"/>
      <c r="CEN13" s="158"/>
      <c r="CEO13" s="158"/>
      <c r="CEP13" s="158"/>
      <c r="CEQ13" s="158"/>
      <c r="CER13" s="158"/>
      <c r="CES13" s="158"/>
      <c r="CET13" s="158"/>
      <c r="CEU13" s="158"/>
      <c r="CEV13" s="158"/>
      <c r="CEW13" s="158"/>
      <c r="CEX13" s="158"/>
      <c r="CEY13" s="158"/>
      <c r="CEZ13" s="158"/>
      <c r="CFA13" s="158"/>
      <c r="CFB13" s="158"/>
      <c r="CFC13" s="158"/>
      <c r="CFD13" s="158"/>
      <c r="CFE13" s="158"/>
      <c r="CFF13" s="158"/>
      <c r="CFG13" s="158"/>
      <c r="CFH13" s="158"/>
      <c r="CFI13" s="158"/>
      <c r="CFJ13" s="158"/>
      <c r="CFK13" s="158"/>
      <c r="CFL13" s="158"/>
      <c r="CFM13" s="158"/>
      <c r="CFN13" s="158"/>
      <c r="CFO13" s="158"/>
      <c r="CFP13" s="158"/>
      <c r="CFQ13" s="158"/>
      <c r="CFR13" s="158"/>
      <c r="CFS13" s="158"/>
      <c r="CFT13" s="158"/>
      <c r="CFU13" s="158"/>
      <c r="CFV13" s="158"/>
      <c r="CFW13" s="158"/>
      <c r="CFX13" s="158"/>
      <c r="CFY13" s="158"/>
      <c r="CFZ13" s="158"/>
      <c r="CGA13" s="158"/>
      <c r="CGB13" s="158"/>
      <c r="CGC13" s="158"/>
      <c r="CGD13" s="158"/>
      <c r="CGE13" s="158"/>
      <c r="CGF13" s="158"/>
      <c r="CGG13" s="158"/>
      <c r="CGH13" s="158"/>
      <c r="CGI13" s="158"/>
      <c r="CGJ13" s="158"/>
      <c r="CGK13" s="158"/>
      <c r="CGL13" s="158"/>
      <c r="CGM13" s="158"/>
      <c r="CGN13" s="158"/>
      <c r="CGO13" s="158"/>
      <c r="CGP13" s="158"/>
      <c r="CGQ13" s="158"/>
      <c r="CGR13" s="158"/>
      <c r="CGS13" s="158"/>
      <c r="CGT13" s="158"/>
      <c r="CGU13" s="158"/>
      <c r="CGV13" s="158"/>
      <c r="CGW13" s="158"/>
      <c r="CGX13" s="158"/>
      <c r="CGY13" s="158"/>
      <c r="CGZ13" s="158"/>
      <c r="CHA13" s="158"/>
      <c r="CHB13" s="158"/>
      <c r="CHC13" s="158"/>
      <c r="CHD13" s="158"/>
      <c r="CHE13" s="158"/>
      <c r="CHF13" s="158"/>
      <c r="CHG13" s="158"/>
      <c r="CHH13" s="158"/>
      <c r="CHI13" s="158"/>
      <c r="CHJ13" s="158"/>
      <c r="CHK13" s="158"/>
      <c r="CHL13" s="158"/>
      <c r="CHM13" s="158"/>
      <c r="CHN13" s="158"/>
      <c r="CHO13" s="158"/>
      <c r="CHP13" s="158"/>
      <c r="CHQ13" s="158"/>
      <c r="CHR13" s="158"/>
      <c r="CHS13" s="158"/>
      <c r="CHT13" s="158"/>
      <c r="CHU13" s="158"/>
      <c r="CHV13" s="158"/>
      <c r="CHW13" s="158"/>
      <c r="CHX13" s="158"/>
      <c r="CHY13" s="158"/>
      <c r="CHZ13" s="158"/>
      <c r="CIA13" s="158"/>
      <c r="CIB13" s="158"/>
      <c r="CIC13" s="158"/>
      <c r="CID13" s="158"/>
      <c r="CIE13" s="158"/>
      <c r="CIF13" s="158"/>
      <c r="CIG13" s="158"/>
      <c r="CIH13" s="158"/>
      <c r="CII13" s="158"/>
      <c r="CIJ13" s="158"/>
      <c r="CIK13" s="158"/>
      <c r="CIL13" s="158"/>
      <c r="CIM13" s="158"/>
      <c r="CIN13" s="158"/>
      <c r="CIO13" s="158"/>
      <c r="CIP13" s="158"/>
      <c r="CIQ13" s="158"/>
      <c r="CIR13" s="158"/>
      <c r="CIS13" s="158"/>
      <c r="CIT13" s="158"/>
      <c r="CIU13" s="158"/>
      <c r="CIV13" s="158"/>
      <c r="CIW13" s="158"/>
      <c r="CIX13" s="158"/>
      <c r="CIY13" s="158"/>
      <c r="CIZ13" s="158"/>
      <c r="CJA13" s="158"/>
      <c r="CJB13" s="158"/>
      <c r="CJC13" s="158"/>
      <c r="CJD13" s="158"/>
      <c r="CJE13" s="158"/>
      <c r="CJF13" s="158"/>
      <c r="CJG13" s="158"/>
      <c r="CJH13" s="158"/>
      <c r="CJI13" s="158"/>
      <c r="CJJ13" s="158"/>
      <c r="CJK13" s="158"/>
      <c r="CJL13" s="158"/>
      <c r="CJM13" s="158"/>
      <c r="CJN13" s="158"/>
      <c r="CJO13" s="158"/>
      <c r="CJP13" s="158"/>
      <c r="CJQ13" s="158"/>
      <c r="CJR13" s="158"/>
      <c r="CJS13" s="158"/>
      <c r="CJT13" s="158"/>
      <c r="CJU13" s="158"/>
      <c r="CJV13" s="158"/>
      <c r="CJW13" s="158"/>
      <c r="CJX13" s="158"/>
      <c r="CJY13" s="158"/>
      <c r="CJZ13" s="158"/>
      <c r="CKA13" s="158"/>
      <c r="CKB13" s="158"/>
      <c r="CKC13" s="158"/>
      <c r="CKD13" s="158"/>
      <c r="CKE13" s="158"/>
      <c r="CKF13" s="158"/>
      <c r="CKG13" s="158"/>
      <c r="CKH13" s="158"/>
      <c r="CKI13" s="158"/>
      <c r="CKJ13" s="158"/>
      <c r="CKK13" s="158"/>
      <c r="CKL13" s="158"/>
      <c r="CKM13" s="158"/>
      <c r="CKN13" s="158"/>
      <c r="CKO13" s="158"/>
      <c r="CKP13" s="158"/>
      <c r="CKQ13" s="158"/>
      <c r="CKR13" s="158"/>
      <c r="CKS13" s="158"/>
      <c r="CKT13" s="158"/>
      <c r="CKU13" s="158"/>
      <c r="CKV13" s="158"/>
      <c r="CKW13" s="158"/>
      <c r="CKX13" s="158"/>
      <c r="CKY13" s="158"/>
      <c r="CKZ13" s="158"/>
      <c r="CLA13" s="158"/>
      <c r="CLB13" s="158"/>
      <c r="CLC13" s="158"/>
      <c r="CLD13" s="158"/>
      <c r="CLE13" s="158"/>
      <c r="CLF13" s="158"/>
      <c r="CLG13" s="158"/>
      <c r="CLH13" s="158"/>
      <c r="CLI13" s="158"/>
      <c r="CLJ13" s="158"/>
      <c r="CLK13" s="158"/>
      <c r="CLL13" s="158"/>
      <c r="CLM13" s="158"/>
      <c r="CLN13" s="158"/>
      <c r="CLO13" s="158"/>
      <c r="CLP13" s="158"/>
      <c r="CLQ13" s="158"/>
      <c r="CLR13" s="158"/>
      <c r="CLS13" s="158"/>
      <c r="CLT13" s="158"/>
      <c r="CLU13" s="158"/>
      <c r="CLV13" s="158"/>
      <c r="CLW13" s="158"/>
      <c r="CLX13" s="158"/>
      <c r="CLY13" s="158"/>
      <c r="CLZ13" s="158"/>
      <c r="CMA13" s="158"/>
      <c r="CMB13" s="158"/>
      <c r="CMC13" s="158"/>
      <c r="CMD13" s="158"/>
      <c r="CME13" s="158"/>
      <c r="CMF13" s="158"/>
      <c r="CMG13" s="158"/>
      <c r="CMH13" s="158"/>
      <c r="CMI13" s="158"/>
      <c r="CMJ13" s="158"/>
      <c r="CMK13" s="158"/>
      <c r="CML13" s="158"/>
      <c r="CMM13" s="158"/>
      <c r="CMN13" s="158"/>
      <c r="CMO13" s="158"/>
      <c r="CMP13" s="158"/>
      <c r="CMQ13" s="158"/>
      <c r="CMR13" s="158"/>
      <c r="CMS13" s="158"/>
      <c r="CMT13" s="158"/>
      <c r="CMU13" s="158"/>
      <c r="CMV13" s="158"/>
      <c r="CMW13" s="158"/>
      <c r="CMX13" s="158"/>
      <c r="CMY13" s="158"/>
      <c r="CMZ13" s="158"/>
      <c r="CNA13" s="158"/>
      <c r="CNB13" s="158"/>
      <c r="CNC13" s="158"/>
      <c r="CND13" s="158"/>
      <c r="CNE13" s="158"/>
      <c r="CNF13" s="158"/>
      <c r="CNG13" s="158"/>
      <c r="CNH13" s="158"/>
      <c r="CNI13" s="158"/>
      <c r="CNJ13" s="158"/>
      <c r="CNK13" s="158"/>
      <c r="CNL13" s="158"/>
      <c r="CNM13" s="158"/>
      <c r="CNN13" s="158"/>
      <c r="CNO13" s="158"/>
      <c r="CNP13" s="158"/>
      <c r="CNQ13" s="158"/>
      <c r="CNR13" s="158"/>
      <c r="CNS13" s="158"/>
      <c r="CNT13" s="158"/>
      <c r="CNU13" s="158"/>
      <c r="CNV13" s="158"/>
      <c r="CNW13" s="158"/>
      <c r="CNX13" s="158"/>
      <c r="CNY13" s="158"/>
      <c r="CNZ13" s="158"/>
      <c r="COA13" s="158"/>
      <c r="COB13" s="158"/>
      <c r="COC13" s="158"/>
      <c r="COD13" s="158"/>
      <c r="COE13" s="158"/>
      <c r="COF13" s="158"/>
      <c r="COG13" s="158"/>
      <c r="COH13" s="158"/>
      <c r="COI13" s="158"/>
      <c r="COJ13" s="158"/>
      <c r="COK13" s="158"/>
      <c r="COL13" s="158"/>
      <c r="COM13" s="158"/>
      <c r="CON13" s="158"/>
      <c r="COO13" s="158"/>
      <c r="COP13" s="158"/>
      <c r="COQ13" s="158"/>
      <c r="COR13" s="158"/>
      <c r="COS13" s="158"/>
      <c r="COT13" s="158"/>
      <c r="COU13" s="158"/>
      <c r="COV13" s="158"/>
      <c r="COW13" s="158"/>
      <c r="COX13" s="158"/>
      <c r="COY13" s="158"/>
      <c r="COZ13" s="158"/>
      <c r="CPA13" s="158"/>
      <c r="CPB13" s="158"/>
      <c r="CPC13" s="158"/>
      <c r="CPD13" s="158"/>
      <c r="CPE13" s="158"/>
      <c r="CPF13" s="158"/>
      <c r="CPG13" s="158"/>
      <c r="CPH13" s="158"/>
      <c r="CPI13" s="158"/>
      <c r="CPJ13" s="158"/>
      <c r="CPK13" s="158"/>
      <c r="CPL13" s="158"/>
      <c r="CPM13" s="158"/>
      <c r="CPN13" s="158"/>
      <c r="CPO13" s="158"/>
      <c r="CPP13" s="158"/>
      <c r="CPQ13" s="158"/>
      <c r="CPR13" s="158"/>
      <c r="CPS13" s="158"/>
      <c r="CPT13" s="158"/>
      <c r="CPU13" s="158"/>
      <c r="CPV13" s="158"/>
      <c r="CPW13" s="158"/>
      <c r="CPX13" s="158"/>
      <c r="CPY13" s="158"/>
      <c r="CPZ13" s="158"/>
      <c r="CQA13" s="158"/>
      <c r="CQB13" s="158"/>
      <c r="CQC13" s="158"/>
      <c r="CQD13" s="158"/>
      <c r="CQE13" s="158"/>
      <c r="CQF13" s="158"/>
      <c r="CQG13" s="158"/>
      <c r="CQH13" s="158"/>
      <c r="CQI13" s="158"/>
      <c r="CQJ13" s="158"/>
      <c r="CQK13" s="158"/>
      <c r="CQL13" s="158"/>
      <c r="CQM13" s="158"/>
      <c r="CQN13" s="158"/>
      <c r="CQO13" s="158"/>
      <c r="CQP13" s="158"/>
      <c r="CQQ13" s="158"/>
      <c r="CQR13" s="158"/>
      <c r="CQS13" s="158"/>
      <c r="CQT13" s="158"/>
      <c r="CQU13" s="158"/>
      <c r="CQV13" s="158"/>
      <c r="CQW13" s="158"/>
      <c r="CQX13" s="158"/>
      <c r="CQY13" s="158"/>
      <c r="CQZ13" s="158"/>
      <c r="CRA13" s="158"/>
      <c r="CRB13" s="158"/>
      <c r="CRC13" s="158"/>
      <c r="CRD13" s="158"/>
      <c r="CRE13" s="158"/>
      <c r="CRF13" s="158"/>
      <c r="CRG13" s="158"/>
      <c r="CRH13" s="158"/>
      <c r="CRI13" s="158"/>
      <c r="CRJ13" s="158"/>
      <c r="CRK13" s="158"/>
      <c r="CRL13" s="158"/>
      <c r="CRM13" s="158"/>
      <c r="CRN13" s="158"/>
      <c r="CRO13" s="158"/>
      <c r="CRP13" s="158"/>
      <c r="CRQ13" s="158"/>
      <c r="CRR13" s="158"/>
      <c r="CRS13" s="158"/>
      <c r="CRT13" s="158"/>
      <c r="CRU13" s="158"/>
      <c r="CRV13" s="158"/>
      <c r="CRW13" s="158"/>
      <c r="CRX13" s="158"/>
      <c r="CRY13" s="158"/>
      <c r="CRZ13" s="158"/>
      <c r="CSA13" s="158"/>
      <c r="CSB13" s="158"/>
      <c r="CSC13" s="158"/>
      <c r="CSD13" s="158"/>
      <c r="CSE13" s="158"/>
      <c r="CSF13" s="158"/>
      <c r="CSG13" s="158"/>
      <c r="CSH13" s="158"/>
      <c r="CSI13" s="158"/>
      <c r="CSJ13" s="158"/>
      <c r="CSK13" s="158"/>
      <c r="CSL13" s="158"/>
      <c r="CSM13" s="158"/>
      <c r="CSN13" s="158"/>
      <c r="CSO13" s="158"/>
      <c r="CSP13" s="158"/>
      <c r="CSQ13" s="158"/>
      <c r="CSR13" s="158"/>
      <c r="CSS13" s="158"/>
      <c r="CST13" s="158"/>
      <c r="CSU13" s="158"/>
      <c r="CSV13" s="158"/>
      <c r="CSW13" s="158"/>
      <c r="CSX13" s="158"/>
      <c r="CSY13" s="158"/>
      <c r="CSZ13" s="158"/>
      <c r="CTA13" s="158"/>
      <c r="CTB13" s="158"/>
      <c r="CTC13" s="158"/>
      <c r="CTD13" s="158"/>
      <c r="CTE13" s="158"/>
      <c r="CTF13" s="158"/>
      <c r="CTG13" s="158"/>
      <c r="CTH13" s="158"/>
      <c r="CTI13" s="158"/>
      <c r="CTJ13" s="158"/>
      <c r="CTK13" s="158"/>
      <c r="CTL13" s="158"/>
      <c r="CTM13" s="158"/>
      <c r="CTN13" s="158"/>
      <c r="CTO13" s="158"/>
      <c r="CTP13" s="158"/>
      <c r="CTQ13" s="158"/>
      <c r="CTR13" s="158"/>
      <c r="CTS13" s="158"/>
      <c r="CTT13" s="158"/>
      <c r="CTU13" s="158"/>
      <c r="CTV13" s="158"/>
      <c r="CTW13" s="158"/>
      <c r="CTX13" s="158"/>
      <c r="CTY13" s="158"/>
      <c r="CTZ13" s="158"/>
      <c r="CUA13" s="158"/>
      <c r="CUB13" s="158"/>
      <c r="CUC13" s="158"/>
      <c r="CUD13" s="158"/>
      <c r="CUE13" s="158"/>
      <c r="CUF13" s="158"/>
      <c r="CUG13" s="158"/>
      <c r="CUH13" s="158"/>
      <c r="CUI13" s="158"/>
      <c r="CUJ13" s="158"/>
      <c r="CUK13" s="158"/>
      <c r="CUL13" s="158"/>
      <c r="CUM13" s="158"/>
      <c r="CUN13" s="158"/>
      <c r="CUO13" s="158"/>
      <c r="CUP13" s="158"/>
      <c r="CUQ13" s="158"/>
      <c r="CUR13" s="158"/>
      <c r="CUS13" s="158"/>
      <c r="CUT13" s="158"/>
      <c r="CUU13" s="158"/>
      <c r="CUV13" s="158"/>
      <c r="CUW13" s="158"/>
      <c r="CUX13" s="158"/>
      <c r="CUY13" s="158"/>
      <c r="CUZ13" s="158"/>
      <c r="CVA13" s="158"/>
      <c r="CVB13" s="158"/>
      <c r="CVC13" s="158"/>
      <c r="CVD13" s="158"/>
      <c r="CVE13" s="158"/>
      <c r="CVF13" s="158"/>
      <c r="CVG13" s="158"/>
      <c r="CVH13" s="158"/>
      <c r="CVI13" s="158"/>
      <c r="CVJ13" s="158"/>
      <c r="CVK13" s="158"/>
      <c r="CVL13" s="158"/>
      <c r="CVM13" s="158"/>
      <c r="CVN13" s="158"/>
      <c r="CVO13" s="158"/>
      <c r="CVP13" s="158"/>
      <c r="CVQ13" s="158"/>
      <c r="CVR13" s="158"/>
      <c r="CVS13" s="158"/>
      <c r="CVT13" s="158"/>
      <c r="CVU13" s="158"/>
      <c r="CVV13" s="158"/>
      <c r="CVW13" s="158"/>
      <c r="CVX13" s="158"/>
      <c r="CVY13" s="158"/>
      <c r="CVZ13" s="158"/>
      <c r="CWA13" s="158"/>
      <c r="CWB13" s="158"/>
      <c r="CWC13" s="158"/>
      <c r="CWD13" s="158"/>
      <c r="CWE13" s="158"/>
      <c r="CWF13" s="158"/>
      <c r="CWG13" s="158"/>
      <c r="CWH13" s="158"/>
      <c r="CWI13" s="158"/>
      <c r="CWJ13" s="158"/>
      <c r="CWK13" s="158"/>
      <c r="CWL13" s="158"/>
      <c r="CWM13" s="158"/>
      <c r="CWN13" s="158"/>
      <c r="CWO13" s="158"/>
      <c r="CWP13" s="158"/>
      <c r="CWQ13" s="158"/>
      <c r="CWR13" s="158"/>
      <c r="CWS13" s="158"/>
      <c r="CWT13" s="158"/>
      <c r="CWU13" s="158"/>
      <c r="CWV13" s="158"/>
      <c r="CWW13" s="158"/>
      <c r="CWX13" s="158"/>
      <c r="CWY13" s="158"/>
      <c r="CWZ13" s="158"/>
      <c r="CXA13" s="158"/>
      <c r="CXB13" s="158"/>
      <c r="CXC13" s="158"/>
      <c r="CXD13" s="158"/>
      <c r="CXE13" s="158"/>
      <c r="CXF13" s="158"/>
      <c r="CXG13" s="158"/>
      <c r="CXH13" s="158"/>
      <c r="CXI13" s="158"/>
      <c r="CXJ13" s="158"/>
      <c r="CXK13" s="158"/>
      <c r="CXL13" s="158"/>
      <c r="CXM13" s="158"/>
      <c r="CXN13" s="158"/>
      <c r="CXO13" s="158"/>
      <c r="CXP13" s="158"/>
      <c r="CXQ13" s="158"/>
      <c r="CXR13" s="158"/>
      <c r="CXS13" s="158"/>
      <c r="CXT13" s="158"/>
      <c r="CXU13" s="158"/>
      <c r="CXV13" s="158"/>
      <c r="CXW13" s="158"/>
      <c r="CXX13" s="158"/>
      <c r="CXY13" s="158"/>
      <c r="CXZ13" s="158"/>
      <c r="CYA13" s="158"/>
      <c r="CYB13" s="158"/>
      <c r="CYC13" s="158"/>
      <c r="CYD13" s="158"/>
      <c r="CYE13" s="158"/>
      <c r="CYF13" s="158"/>
      <c r="CYG13" s="158"/>
      <c r="CYH13" s="158"/>
      <c r="CYI13" s="158"/>
      <c r="CYJ13" s="158"/>
      <c r="CYK13" s="158"/>
      <c r="CYL13" s="158"/>
      <c r="CYM13" s="158"/>
      <c r="CYN13" s="158"/>
      <c r="CYO13" s="158"/>
      <c r="CYP13" s="158"/>
      <c r="CYQ13" s="158"/>
      <c r="CYR13" s="158"/>
      <c r="CYS13" s="158"/>
      <c r="CYT13" s="158"/>
      <c r="CYU13" s="158"/>
      <c r="CYV13" s="158"/>
      <c r="CYW13" s="158"/>
      <c r="CYX13" s="158"/>
      <c r="CYY13" s="158"/>
      <c r="CYZ13" s="158"/>
      <c r="CZA13" s="158"/>
      <c r="CZB13" s="158"/>
      <c r="CZC13" s="158"/>
      <c r="CZD13" s="158"/>
      <c r="CZE13" s="158"/>
      <c r="CZF13" s="158"/>
      <c r="CZG13" s="158"/>
      <c r="CZH13" s="158"/>
      <c r="CZI13" s="158"/>
      <c r="CZJ13" s="158"/>
      <c r="CZK13" s="158"/>
      <c r="CZL13" s="158"/>
      <c r="CZM13" s="158"/>
      <c r="CZN13" s="158"/>
      <c r="CZO13" s="158"/>
      <c r="CZP13" s="158"/>
      <c r="CZQ13" s="158"/>
      <c r="CZR13" s="158"/>
      <c r="CZS13" s="158"/>
      <c r="CZT13" s="158"/>
      <c r="CZU13" s="158"/>
      <c r="CZV13" s="158"/>
      <c r="CZW13" s="158"/>
      <c r="CZX13" s="158"/>
      <c r="CZY13" s="158"/>
      <c r="CZZ13" s="158"/>
      <c r="DAA13" s="158"/>
      <c r="DAB13" s="158"/>
      <c r="DAC13" s="158"/>
      <c r="DAD13" s="158"/>
      <c r="DAE13" s="158"/>
      <c r="DAF13" s="158"/>
      <c r="DAG13" s="158"/>
      <c r="DAH13" s="158"/>
      <c r="DAI13" s="158"/>
      <c r="DAJ13" s="158"/>
      <c r="DAK13" s="158"/>
      <c r="DAL13" s="158"/>
      <c r="DAM13" s="158"/>
      <c r="DAN13" s="158"/>
      <c r="DAO13" s="158"/>
      <c r="DAP13" s="158"/>
      <c r="DAQ13" s="158"/>
      <c r="DAR13" s="158"/>
      <c r="DAS13" s="158"/>
      <c r="DAT13" s="158"/>
      <c r="DAU13" s="158"/>
      <c r="DAV13" s="158"/>
      <c r="DAW13" s="158"/>
      <c r="DAX13" s="158"/>
      <c r="DAY13" s="158"/>
      <c r="DAZ13" s="158"/>
      <c r="DBA13" s="158"/>
      <c r="DBB13" s="158"/>
      <c r="DBC13" s="158"/>
      <c r="DBD13" s="158"/>
      <c r="DBE13" s="158"/>
      <c r="DBF13" s="158"/>
      <c r="DBG13" s="158"/>
      <c r="DBH13" s="158"/>
      <c r="DBI13" s="158"/>
      <c r="DBJ13" s="158"/>
      <c r="DBK13" s="158"/>
      <c r="DBL13" s="158"/>
      <c r="DBM13" s="158"/>
      <c r="DBN13" s="158"/>
      <c r="DBO13" s="158"/>
      <c r="DBP13" s="158"/>
      <c r="DBQ13" s="158"/>
      <c r="DBR13" s="158"/>
      <c r="DBS13" s="158"/>
      <c r="DBT13" s="158"/>
      <c r="DBU13" s="158"/>
      <c r="DBV13" s="158"/>
      <c r="DBW13" s="158"/>
      <c r="DBX13" s="158"/>
      <c r="DBY13" s="158"/>
      <c r="DBZ13" s="158"/>
      <c r="DCA13" s="158"/>
      <c r="DCB13" s="158"/>
      <c r="DCC13" s="158"/>
      <c r="DCD13" s="158"/>
      <c r="DCE13" s="158"/>
      <c r="DCF13" s="158"/>
      <c r="DCG13" s="158"/>
      <c r="DCH13" s="158"/>
      <c r="DCI13" s="158"/>
      <c r="DCJ13" s="158"/>
      <c r="DCK13" s="158"/>
      <c r="DCL13" s="158"/>
      <c r="DCM13" s="158"/>
      <c r="DCN13" s="158"/>
      <c r="DCO13" s="158"/>
      <c r="DCP13" s="158"/>
      <c r="DCQ13" s="158"/>
      <c r="DCR13" s="158"/>
      <c r="DCS13" s="158"/>
      <c r="DCT13" s="158"/>
      <c r="DCU13" s="158"/>
      <c r="DCV13" s="158"/>
      <c r="DCW13" s="158"/>
      <c r="DCX13" s="158"/>
      <c r="DCY13" s="158"/>
      <c r="DCZ13" s="158"/>
      <c r="DDA13" s="158"/>
      <c r="DDB13" s="158"/>
      <c r="DDC13" s="158"/>
      <c r="DDD13" s="158"/>
      <c r="DDE13" s="158"/>
      <c r="DDF13" s="158"/>
      <c r="DDG13" s="158"/>
      <c r="DDH13" s="158"/>
      <c r="DDI13" s="158"/>
      <c r="DDJ13" s="158"/>
      <c r="DDK13" s="158"/>
      <c r="DDL13" s="158"/>
      <c r="DDM13" s="158"/>
      <c r="DDN13" s="158"/>
      <c r="DDO13" s="158"/>
      <c r="DDP13" s="158"/>
      <c r="DDQ13" s="158"/>
      <c r="DDR13" s="158"/>
      <c r="DDS13" s="158"/>
      <c r="DDT13" s="158"/>
      <c r="DDU13" s="158"/>
      <c r="DDV13" s="158"/>
      <c r="DDW13" s="158"/>
      <c r="DDX13" s="158"/>
      <c r="DDY13" s="158"/>
      <c r="DDZ13" s="158"/>
      <c r="DEA13" s="158"/>
      <c r="DEB13" s="158"/>
      <c r="DEC13" s="158"/>
      <c r="DED13" s="158"/>
      <c r="DEE13" s="158"/>
      <c r="DEF13" s="158"/>
      <c r="DEG13" s="158"/>
      <c r="DEH13" s="158"/>
      <c r="DEI13" s="158"/>
      <c r="DEJ13" s="158"/>
      <c r="DEK13" s="158"/>
      <c r="DEL13" s="158"/>
      <c r="DEM13" s="158"/>
      <c r="DEN13" s="158"/>
      <c r="DEO13" s="158"/>
      <c r="DEP13" s="158"/>
      <c r="DEQ13" s="158"/>
      <c r="DER13" s="158"/>
      <c r="DES13" s="158"/>
      <c r="DET13" s="158"/>
      <c r="DEU13" s="158"/>
      <c r="DEV13" s="158"/>
      <c r="DEW13" s="158"/>
      <c r="DEX13" s="158"/>
      <c r="DEY13" s="158"/>
      <c r="DEZ13" s="158"/>
      <c r="DFA13" s="158"/>
      <c r="DFB13" s="158"/>
      <c r="DFC13" s="158"/>
      <c r="DFD13" s="158"/>
      <c r="DFE13" s="158"/>
      <c r="DFF13" s="158"/>
      <c r="DFG13" s="158"/>
      <c r="DFH13" s="158"/>
      <c r="DFI13" s="158"/>
      <c r="DFJ13" s="158"/>
      <c r="DFK13" s="158"/>
      <c r="DFL13" s="158"/>
      <c r="DFM13" s="158"/>
      <c r="DFN13" s="158"/>
      <c r="DFO13" s="158"/>
      <c r="DFP13" s="158"/>
      <c r="DFQ13" s="158"/>
      <c r="DFR13" s="158"/>
      <c r="DFS13" s="158"/>
      <c r="DFT13" s="158"/>
      <c r="DFU13" s="158"/>
      <c r="DFV13" s="158"/>
      <c r="DFW13" s="158"/>
      <c r="DFX13" s="158"/>
      <c r="DFY13" s="158"/>
      <c r="DFZ13" s="158"/>
      <c r="DGA13" s="158"/>
      <c r="DGB13" s="158"/>
      <c r="DGC13" s="158"/>
      <c r="DGD13" s="158"/>
      <c r="DGE13" s="158"/>
      <c r="DGF13" s="158"/>
      <c r="DGG13" s="158"/>
      <c r="DGH13" s="158"/>
      <c r="DGI13" s="158"/>
      <c r="DGJ13" s="158"/>
      <c r="DGK13" s="158"/>
      <c r="DGL13" s="158"/>
      <c r="DGM13" s="158"/>
      <c r="DGN13" s="158"/>
      <c r="DGO13" s="158"/>
      <c r="DGP13" s="158"/>
      <c r="DGQ13" s="158"/>
      <c r="DGR13" s="158"/>
      <c r="DGS13" s="158"/>
      <c r="DGT13" s="158"/>
      <c r="DGU13" s="158"/>
      <c r="DGV13" s="158"/>
      <c r="DGW13" s="158"/>
      <c r="DGX13" s="158"/>
      <c r="DGY13" s="158"/>
      <c r="DGZ13" s="158"/>
      <c r="DHA13" s="158"/>
      <c r="DHB13" s="158"/>
      <c r="DHC13" s="158"/>
      <c r="DHD13" s="158"/>
      <c r="DHE13" s="158"/>
      <c r="DHF13" s="158"/>
      <c r="DHG13" s="158"/>
      <c r="DHH13" s="158"/>
      <c r="DHI13" s="158"/>
      <c r="DHJ13" s="158"/>
      <c r="DHK13" s="158"/>
      <c r="DHL13" s="158"/>
      <c r="DHM13" s="158"/>
      <c r="DHN13" s="158"/>
      <c r="DHO13" s="158"/>
      <c r="DHP13" s="158"/>
      <c r="DHQ13" s="158"/>
      <c r="DHR13" s="158"/>
      <c r="DHS13" s="158"/>
      <c r="DHT13" s="158"/>
      <c r="DHU13" s="158"/>
      <c r="DHV13" s="158"/>
      <c r="DHW13" s="158"/>
      <c r="DHX13" s="158"/>
      <c r="DHY13" s="158"/>
      <c r="DHZ13" s="158"/>
      <c r="DIA13" s="158"/>
      <c r="DIB13" s="158"/>
      <c r="DIC13" s="158"/>
      <c r="DID13" s="158"/>
      <c r="DIE13" s="158"/>
      <c r="DIF13" s="158"/>
      <c r="DIG13" s="158"/>
      <c r="DIH13" s="158"/>
      <c r="DII13" s="158"/>
      <c r="DIJ13" s="158"/>
      <c r="DIK13" s="158"/>
      <c r="DIL13" s="158"/>
      <c r="DIM13" s="158"/>
      <c r="DIN13" s="158"/>
      <c r="DIO13" s="158"/>
      <c r="DIP13" s="158"/>
      <c r="DIQ13" s="158"/>
      <c r="DIR13" s="158"/>
      <c r="DIS13" s="158"/>
      <c r="DIT13" s="158"/>
      <c r="DIU13" s="158"/>
      <c r="DIV13" s="158"/>
      <c r="DIW13" s="158"/>
      <c r="DIX13" s="158"/>
      <c r="DIY13" s="158"/>
      <c r="DIZ13" s="158"/>
      <c r="DJA13" s="158"/>
      <c r="DJB13" s="158"/>
      <c r="DJC13" s="158"/>
      <c r="DJD13" s="158"/>
      <c r="DJE13" s="158"/>
      <c r="DJF13" s="158"/>
      <c r="DJG13" s="158"/>
      <c r="DJH13" s="158"/>
      <c r="DJI13" s="158"/>
      <c r="DJJ13" s="158"/>
      <c r="DJK13" s="158"/>
      <c r="DJL13" s="158"/>
      <c r="DJM13" s="158"/>
      <c r="DJN13" s="158"/>
      <c r="DJO13" s="158"/>
      <c r="DJP13" s="158"/>
      <c r="DJQ13" s="158"/>
      <c r="DJR13" s="158"/>
      <c r="DJS13" s="158"/>
      <c r="DJT13" s="158"/>
      <c r="DJU13" s="158"/>
      <c r="DJV13" s="158"/>
      <c r="DJW13" s="158"/>
      <c r="DJX13" s="158"/>
      <c r="DJY13" s="158"/>
      <c r="DJZ13" s="158"/>
      <c r="DKA13" s="158"/>
      <c r="DKB13" s="158"/>
      <c r="DKC13" s="158"/>
      <c r="DKD13" s="158"/>
      <c r="DKE13" s="158"/>
      <c r="DKF13" s="158"/>
      <c r="DKG13" s="158"/>
      <c r="DKH13" s="158"/>
      <c r="DKI13" s="158"/>
      <c r="DKJ13" s="158"/>
      <c r="DKK13" s="158"/>
      <c r="DKL13" s="158"/>
      <c r="DKM13" s="158"/>
      <c r="DKN13" s="158"/>
      <c r="DKO13" s="158"/>
      <c r="DKP13" s="158"/>
      <c r="DKQ13" s="158"/>
      <c r="DKR13" s="158"/>
      <c r="DKS13" s="158"/>
      <c r="DKT13" s="158"/>
      <c r="DKU13" s="158"/>
      <c r="DKV13" s="158"/>
      <c r="DKW13" s="158"/>
      <c r="DKX13" s="158"/>
      <c r="DKY13" s="158"/>
      <c r="DKZ13" s="158"/>
      <c r="DLA13" s="158"/>
      <c r="DLB13" s="158"/>
      <c r="DLC13" s="158"/>
      <c r="DLD13" s="158"/>
      <c r="DLE13" s="158"/>
      <c r="DLF13" s="158"/>
      <c r="DLG13" s="158"/>
      <c r="DLH13" s="158"/>
      <c r="DLI13" s="158"/>
      <c r="DLJ13" s="158"/>
      <c r="DLK13" s="158"/>
      <c r="DLL13" s="158"/>
      <c r="DLM13" s="158"/>
      <c r="DLN13" s="158"/>
      <c r="DLO13" s="158"/>
      <c r="DLP13" s="158"/>
      <c r="DLQ13" s="158"/>
      <c r="DLR13" s="158"/>
      <c r="DLS13" s="158"/>
      <c r="DLT13" s="158"/>
      <c r="DLU13" s="158"/>
      <c r="DLV13" s="158"/>
      <c r="DLW13" s="158"/>
      <c r="DLX13" s="158"/>
      <c r="DLY13" s="158"/>
      <c r="DLZ13" s="158"/>
      <c r="DMA13" s="158"/>
      <c r="DMB13" s="158"/>
      <c r="DMC13" s="158"/>
      <c r="DMD13" s="158"/>
      <c r="DME13" s="158"/>
      <c r="DMF13" s="158"/>
      <c r="DMG13" s="158"/>
      <c r="DMH13" s="158"/>
      <c r="DMI13" s="158"/>
      <c r="DMJ13" s="158"/>
      <c r="DMK13" s="158"/>
      <c r="DML13" s="158"/>
      <c r="DMM13" s="158"/>
      <c r="DMN13" s="158"/>
      <c r="DMO13" s="158"/>
      <c r="DMP13" s="158"/>
      <c r="DMQ13" s="158"/>
      <c r="DMR13" s="158"/>
      <c r="DMS13" s="158"/>
      <c r="DMT13" s="158"/>
      <c r="DMU13" s="158"/>
      <c r="DMV13" s="158"/>
      <c r="DMW13" s="158"/>
      <c r="DMX13" s="158"/>
      <c r="DMY13" s="158"/>
      <c r="DMZ13" s="158"/>
      <c r="DNA13" s="158"/>
      <c r="DNB13" s="158"/>
      <c r="DNC13" s="158"/>
      <c r="DND13" s="158"/>
      <c r="DNE13" s="158"/>
      <c r="DNF13" s="158"/>
      <c r="DNG13" s="158"/>
      <c r="DNH13" s="158"/>
      <c r="DNI13" s="158"/>
      <c r="DNJ13" s="158"/>
      <c r="DNK13" s="158"/>
      <c r="DNL13" s="158"/>
      <c r="DNM13" s="158"/>
      <c r="DNN13" s="158"/>
      <c r="DNO13" s="158"/>
      <c r="DNP13" s="158"/>
      <c r="DNQ13" s="158"/>
      <c r="DNR13" s="158"/>
      <c r="DNS13" s="158"/>
      <c r="DNT13" s="158"/>
      <c r="DNU13" s="158"/>
      <c r="DNV13" s="158"/>
      <c r="DNW13" s="158"/>
      <c r="DNX13" s="158"/>
      <c r="DNY13" s="158"/>
      <c r="DNZ13" s="158"/>
      <c r="DOA13" s="158"/>
      <c r="DOB13" s="158"/>
      <c r="DOC13" s="158"/>
      <c r="DOD13" s="158"/>
      <c r="DOE13" s="158"/>
      <c r="DOF13" s="158"/>
      <c r="DOG13" s="158"/>
      <c r="DOH13" s="158"/>
      <c r="DOI13" s="158"/>
      <c r="DOJ13" s="158"/>
      <c r="DOK13" s="158"/>
      <c r="DOL13" s="158"/>
      <c r="DOM13" s="158"/>
      <c r="DON13" s="158"/>
      <c r="DOO13" s="158"/>
      <c r="DOP13" s="158"/>
      <c r="DOQ13" s="158"/>
      <c r="DOR13" s="158"/>
      <c r="DOS13" s="158"/>
      <c r="DOT13" s="158"/>
      <c r="DOU13" s="158"/>
      <c r="DOV13" s="158"/>
      <c r="DOW13" s="158"/>
      <c r="DOX13" s="158"/>
      <c r="DOY13" s="158"/>
      <c r="DOZ13" s="158"/>
      <c r="DPA13" s="158"/>
      <c r="DPB13" s="158"/>
      <c r="DPC13" s="158"/>
      <c r="DPD13" s="158"/>
      <c r="DPE13" s="158"/>
      <c r="DPF13" s="158"/>
      <c r="DPG13" s="158"/>
      <c r="DPH13" s="158"/>
      <c r="DPI13" s="158"/>
      <c r="DPJ13" s="158"/>
      <c r="DPK13" s="158"/>
      <c r="DPL13" s="158"/>
      <c r="DPM13" s="158"/>
      <c r="DPN13" s="158"/>
      <c r="DPO13" s="158"/>
      <c r="DPP13" s="158"/>
      <c r="DPQ13" s="158"/>
      <c r="DPR13" s="158"/>
      <c r="DPS13" s="158"/>
      <c r="DPT13" s="158"/>
      <c r="DPU13" s="158"/>
      <c r="DPV13" s="158"/>
      <c r="DPW13" s="158"/>
      <c r="DPX13" s="158"/>
      <c r="DPY13" s="158"/>
      <c r="DPZ13" s="158"/>
      <c r="DQA13" s="158"/>
      <c r="DQB13" s="158"/>
      <c r="DQC13" s="158"/>
      <c r="DQD13" s="158"/>
      <c r="DQE13" s="158"/>
      <c r="DQF13" s="158"/>
      <c r="DQG13" s="158"/>
      <c r="DQH13" s="158"/>
      <c r="DQI13" s="158"/>
      <c r="DQJ13" s="158"/>
      <c r="DQK13" s="158"/>
      <c r="DQL13" s="158"/>
      <c r="DQM13" s="158"/>
      <c r="DQN13" s="158"/>
      <c r="DQO13" s="158"/>
      <c r="DQP13" s="158"/>
      <c r="DQQ13" s="158"/>
      <c r="DQR13" s="158"/>
      <c r="DQS13" s="158"/>
      <c r="DQT13" s="158"/>
      <c r="DQU13" s="158"/>
      <c r="DQV13" s="158"/>
      <c r="DQW13" s="158"/>
      <c r="DQX13" s="158"/>
      <c r="DQY13" s="158"/>
      <c r="DQZ13" s="158"/>
      <c r="DRA13" s="158"/>
      <c r="DRB13" s="158"/>
      <c r="DRC13" s="158"/>
      <c r="DRD13" s="158"/>
      <c r="DRE13" s="158"/>
      <c r="DRF13" s="158"/>
      <c r="DRG13" s="158"/>
      <c r="DRH13" s="158"/>
      <c r="DRI13" s="158"/>
      <c r="DRJ13" s="158"/>
      <c r="DRK13" s="158"/>
      <c r="DRL13" s="158"/>
      <c r="DRM13" s="158"/>
      <c r="DRN13" s="158"/>
      <c r="DRO13" s="158"/>
      <c r="DRP13" s="158"/>
      <c r="DRQ13" s="158"/>
      <c r="DRR13" s="158"/>
      <c r="DRS13" s="158"/>
      <c r="DRT13" s="158"/>
      <c r="DRU13" s="158"/>
      <c r="DRV13" s="158"/>
      <c r="DRW13" s="158"/>
      <c r="DRX13" s="158"/>
      <c r="DRY13" s="158"/>
      <c r="DRZ13" s="158"/>
      <c r="DSA13" s="158"/>
      <c r="DSB13" s="158"/>
      <c r="DSC13" s="158"/>
      <c r="DSD13" s="158"/>
      <c r="DSE13" s="158"/>
      <c r="DSF13" s="158"/>
      <c r="DSG13" s="158"/>
      <c r="DSH13" s="158"/>
      <c r="DSI13" s="158"/>
      <c r="DSJ13" s="158"/>
      <c r="DSK13" s="158"/>
      <c r="DSL13" s="158"/>
      <c r="DSM13" s="158"/>
      <c r="DSN13" s="158"/>
      <c r="DSO13" s="158"/>
      <c r="DSP13" s="158"/>
      <c r="DSQ13" s="158"/>
      <c r="DSR13" s="158"/>
      <c r="DSS13" s="158"/>
      <c r="DST13" s="158"/>
      <c r="DSU13" s="158"/>
      <c r="DSV13" s="158"/>
      <c r="DSW13" s="158"/>
      <c r="DSX13" s="158"/>
      <c r="DSY13" s="158"/>
      <c r="DSZ13" s="158"/>
      <c r="DTA13" s="158"/>
      <c r="DTB13" s="158"/>
      <c r="DTC13" s="158"/>
      <c r="DTD13" s="158"/>
      <c r="DTE13" s="158"/>
      <c r="DTF13" s="158"/>
      <c r="DTG13" s="158"/>
      <c r="DTH13" s="158"/>
      <c r="DTI13" s="158"/>
      <c r="DTJ13" s="158"/>
      <c r="DTK13" s="158"/>
      <c r="DTL13" s="158"/>
      <c r="DTM13" s="158"/>
      <c r="DTN13" s="158"/>
      <c r="DTO13" s="158"/>
      <c r="DTP13" s="158"/>
      <c r="DTQ13" s="158"/>
      <c r="DTR13" s="158"/>
      <c r="DTS13" s="158"/>
      <c r="DTT13" s="158"/>
      <c r="DTU13" s="158"/>
      <c r="DTV13" s="158"/>
      <c r="DTW13" s="158"/>
      <c r="DTX13" s="158"/>
      <c r="DTY13" s="158"/>
      <c r="DTZ13" s="158"/>
      <c r="DUA13" s="158"/>
      <c r="DUB13" s="158"/>
      <c r="DUC13" s="158"/>
      <c r="DUD13" s="158"/>
      <c r="DUE13" s="158"/>
      <c r="DUF13" s="158"/>
      <c r="DUG13" s="158"/>
      <c r="DUH13" s="158"/>
      <c r="DUI13" s="158"/>
      <c r="DUJ13" s="158"/>
      <c r="DUK13" s="158"/>
      <c r="DUL13" s="158"/>
      <c r="DUM13" s="158"/>
      <c r="DUN13" s="158"/>
      <c r="DUO13" s="158"/>
      <c r="DUP13" s="158"/>
      <c r="DUQ13" s="158"/>
      <c r="DUR13" s="158"/>
      <c r="DUS13" s="158"/>
      <c r="DUT13" s="158"/>
      <c r="DUU13" s="158"/>
      <c r="DUV13" s="158"/>
      <c r="DUW13" s="158"/>
      <c r="DUX13" s="158"/>
      <c r="DUY13" s="158"/>
      <c r="DUZ13" s="158"/>
      <c r="DVA13" s="158"/>
      <c r="DVB13" s="158"/>
      <c r="DVC13" s="158"/>
      <c r="DVD13" s="158"/>
      <c r="DVE13" s="158"/>
      <c r="DVF13" s="158"/>
      <c r="DVG13" s="158"/>
      <c r="DVH13" s="158"/>
      <c r="DVI13" s="158"/>
      <c r="DVJ13" s="158"/>
      <c r="DVK13" s="158"/>
      <c r="DVL13" s="158"/>
      <c r="DVM13" s="158"/>
      <c r="DVN13" s="158"/>
      <c r="DVO13" s="158"/>
      <c r="DVP13" s="158"/>
      <c r="DVQ13" s="158"/>
      <c r="DVR13" s="158"/>
      <c r="DVS13" s="158"/>
      <c r="DVT13" s="158"/>
      <c r="DVU13" s="158"/>
      <c r="DVV13" s="158"/>
      <c r="DVW13" s="158"/>
      <c r="DVX13" s="158"/>
      <c r="DVY13" s="158"/>
      <c r="DVZ13" s="158"/>
      <c r="DWA13" s="158"/>
      <c r="DWB13" s="158"/>
      <c r="DWC13" s="158"/>
      <c r="DWD13" s="158"/>
      <c r="DWE13" s="158"/>
      <c r="DWF13" s="158"/>
      <c r="DWG13" s="158"/>
      <c r="DWH13" s="158"/>
      <c r="DWI13" s="158"/>
      <c r="DWJ13" s="158"/>
      <c r="DWK13" s="158"/>
      <c r="DWL13" s="158"/>
      <c r="DWM13" s="158"/>
      <c r="DWN13" s="158"/>
      <c r="DWO13" s="158"/>
      <c r="DWP13" s="158"/>
      <c r="DWQ13" s="158"/>
      <c r="DWR13" s="158"/>
      <c r="DWS13" s="158"/>
      <c r="DWT13" s="158"/>
      <c r="DWU13" s="158"/>
      <c r="DWV13" s="158"/>
      <c r="DWW13" s="158"/>
      <c r="DWX13" s="158"/>
      <c r="DWY13" s="158"/>
      <c r="DWZ13" s="158"/>
      <c r="DXA13" s="158"/>
      <c r="DXB13" s="158"/>
      <c r="DXC13" s="158"/>
      <c r="DXD13" s="158"/>
      <c r="DXE13" s="158"/>
      <c r="DXF13" s="158"/>
      <c r="DXG13" s="158"/>
      <c r="DXH13" s="158"/>
      <c r="DXI13" s="158"/>
      <c r="DXJ13" s="158"/>
      <c r="DXK13" s="158"/>
      <c r="DXL13" s="158"/>
      <c r="DXM13" s="158"/>
      <c r="DXN13" s="158"/>
      <c r="DXO13" s="158"/>
      <c r="DXP13" s="158"/>
      <c r="DXQ13" s="158"/>
      <c r="DXR13" s="158"/>
      <c r="DXS13" s="158"/>
      <c r="DXT13" s="158"/>
      <c r="DXU13" s="158"/>
      <c r="DXV13" s="158"/>
      <c r="DXW13" s="158"/>
      <c r="DXX13" s="158"/>
      <c r="DXY13" s="158"/>
      <c r="DXZ13" s="158"/>
      <c r="DYA13" s="158"/>
      <c r="DYB13" s="158"/>
      <c r="DYC13" s="158"/>
      <c r="DYD13" s="158"/>
      <c r="DYE13" s="158"/>
      <c r="DYF13" s="158"/>
      <c r="DYG13" s="158"/>
      <c r="DYH13" s="158"/>
      <c r="DYI13" s="158"/>
      <c r="DYJ13" s="158"/>
      <c r="DYK13" s="158"/>
      <c r="DYL13" s="158"/>
      <c r="DYM13" s="158"/>
      <c r="DYN13" s="158"/>
      <c r="DYO13" s="158"/>
      <c r="DYP13" s="158"/>
      <c r="DYQ13" s="158"/>
      <c r="DYR13" s="158"/>
      <c r="DYS13" s="158"/>
      <c r="DYT13" s="158"/>
      <c r="DYU13" s="158"/>
      <c r="DYV13" s="158"/>
      <c r="DYW13" s="158"/>
      <c r="DYX13" s="158"/>
      <c r="DYY13" s="158"/>
      <c r="DYZ13" s="158"/>
      <c r="DZA13" s="158"/>
      <c r="DZB13" s="158"/>
      <c r="DZC13" s="158"/>
      <c r="DZD13" s="158"/>
      <c r="DZE13" s="158"/>
      <c r="DZF13" s="158"/>
      <c r="DZG13" s="158"/>
      <c r="DZH13" s="158"/>
      <c r="DZI13" s="158"/>
      <c r="DZJ13" s="158"/>
      <c r="DZK13" s="158"/>
      <c r="DZL13" s="158"/>
      <c r="DZM13" s="158"/>
      <c r="DZN13" s="158"/>
      <c r="DZO13" s="158"/>
      <c r="DZP13" s="158"/>
      <c r="DZQ13" s="158"/>
      <c r="DZR13" s="158"/>
      <c r="DZS13" s="158"/>
      <c r="DZT13" s="158"/>
      <c r="DZU13" s="158"/>
      <c r="DZV13" s="158"/>
      <c r="DZW13" s="158"/>
      <c r="DZX13" s="158"/>
      <c r="DZY13" s="158"/>
      <c r="DZZ13" s="158"/>
      <c r="EAA13" s="158"/>
      <c r="EAB13" s="158"/>
      <c r="EAC13" s="158"/>
      <c r="EAD13" s="158"/>
      <c r="EAE13" s="158"/>
      <c r="EAF13" s="158"/>
      <c r="EAG13" s="158"/>
      <c r="EAH13" s="158"/>
      <c r="EAI13" s="158"/>
      <c r="EAJ13" s="158"/>
      <c r="EAK13" s="158"/>
      <c r="EAL13" s="158"/>
      <c r="EAM13" s="158"/>
      <c r="EAN13" s="158"/>
      <c r="EAO13" s="158"/>
      <c r="EAP13" s="158"/>
      <c r="EAQ13" s="158"/>
      <c r="EAR13" s="158"/>
      <c r="EAS13" s="158"/>
      <c r="EAT13" s="158"/>
      <c r="EAU13" s="158"/>
      <c r="EAV13" s="158"/>
      <c r="EAW13" s="158"/>
      <c r="EAX13" s="158"/>
      <c r="EAY13" s="158"/>
      <c r="EAZ13" s="158"/>
      <c r="EBA13" s="158"/>
      <c r="EBB13" s="158"/>
      <c r="EBC13" s="158"/>
      <c r="EBD13" s="158"/>
      <c r="EBE13" s="158"/>
      <c r="EBF13" s="158"/>
      <c r="EBG13" s="158"/>
      <c r="EBH13" s="158"/>
      <c r="EBI13" s="158"/>
      <c r="EBJ13" s="158"/>
      <c r="EBK13" s="158"/>
      <c r="EBL13" s="158"/>
      <c r="EBM13" s="158"/>
      <c r="EBN13" s="158"/>
      <c r="EBO13" s="158"/>
      <c r="EBP13" s="158"/>
      <c r="EBQ13" s="158"/>
      <c r="EBR13" s="158"/>
      <c r="EBS13" s="158"/>
      <c r="EBT13" s="158"/>
      <c r="EBU13" s="158"/>
      <c r="EBV13" s="158"/>
      <c r="EBW13" s="158"/>
      <c r="EBX13" s="158"/>
      <c r="EBY13" s="158"/>
      <c r="EBZ13" s="158"/>
      <c r="ECA13" s="158"/>
      <c r="ECB13" s="158"/>
      <c r="ECC13" s="158"/>
      <c r="ECD13" s="158"/>
      <c r="ECE13" s="158"/>
      <c r="ECF13" s="158"/>
      <c r="ECG13" s="158"/>
      <c r="ECH13" s="158"/>
      <c r="ECI13" s="158"/>
      <c r="ECJ13" s="158"/>
      <c r="ECK13" s="158"/>
      <c r="ECL13" s="158"/>
      <c r="ECM13" s="158"/>
      <c r="ECN13" s="158"/>
      <c r="ECO13" s="158"/>
      <c r="ECP13" s="158"/>
      <c r="ECQ13" s="158"/>
      <c r="ECR13" s="158"/>
      <c r="ECS13" s="158"/>
      <c r="ECT13" s="158"/>
      <c r="ECU13" s="158"/>
      <c r="ECV13" s="158"/>
      <c r="ECW13" s="158"/>
      <c r="ECX13" s="158"/>
      <c r="ECY13" s="158"/>
      <c r="ECZ13" s="158"/>
      <c r="EDA13" s="158"/>
      <c r="EDB13" s="158"/>
      <c r="EDC13" s="158"/>
      <c r="EDD13" s="158"/>
      <c r="EDE13" s="158"/>
      <c r="EDF13" s="158"/>
      <c r="EDG13" s="158"/>
      <c r="EDH13" s="158"/>
      <c r="EDI13" s="158"/>
      <c r="EDJ13" s="158"/>
      <c r="EDK13" s="158"/>
      <c r="EDL13" s="158"/>
      <c r="EDM13" s="158"/>
      <c r="EDN13" s="158"/>
      <c r="EDO13" s="158"/>
      <c r="EDP13" s="158"/>
      <c r="EDQ13" s="158"/>
      <c r="EDR13" s="158"/>
      <c r="EDS13" s="158"/>
      <c r="EDT13" s="158"/>
      <c r="EDU13" s="158"/>
      <c r="EDV13" s="158"/>
      <c r="EDW13" s="158"/>
      <c r="EDX13" s="158"/>
      <c r="EDY13" s="158"/>
      <c r="EDZ13" s="158"/>
      <c r="EEA13" s="158"/>
      <c r="EEB13" s="158"/>
      <c r="EEC13" s="158"/>
      <c r="EED13" s="158"/>
      <c r="EEE13" s="158"/>
      <c r="EEF13" s="158"/>
      <c r="EEG13" s="158"/>
      <c r="EEH13" s="158"/>
      <c r="EEI13" s="158"/>
      <c r="EEJ13" s="158"/>
      <c r="EEK13" s="158"/>
      <c r="EEL13" s="158"/>
      <c r="EEM13" s="158"/>
      <c r="EEN13" s="158"/>
      <c r="EEO13" s="158"/>
      <c r="EEP13" s="158"/>
      <c r="EEQ13" s="158"/>
      <c r="EER13" s="158"/>
      <c r="EES13" s="158"/>
      <c r="EET13" s="158"/>
      <c r="EEU13" s="158"/>
      <c r="EEV13" s="158"/>
      <c r="EEW13" s="158"/>
      <c r="EEX13" s="158"/>
      <c r="EEY13" s="158"/>
      <c r="EEZ13" s="158"/>
      <c r="EFA13" s="158"/>
      <c r="EFB13" s="158"/>
      <c r="EFC13" s="158"/>
      <c r="EFD13" s="158"/>
      <c r="EFE13" s="158"/>
      <c r="EFF13" s="158"/>
      <c r="EFG13" s="158"/>
      <c r="EFH13" s="158"/>
      <c r="EFI13" s="158"/>
      <c r="EFJ13" s="158"/>
      <c r="EFK13" s="158"/>
      <c r="EFL13" s="158"/>
      <c r="EFM13" s="158"/>
      <c r="EFN13" s="158"/>
      <c r="EFO13" s="158"/>
      <c r="EFP13" s="158"/>
      <c r="EFQ13" s="158"/>
      <c r="EFR13" s="158"/>
      <c r="EFS13" s="158"/>
      <c r="EFT13" s="158"/>
      <c r="EFU13" s="158"/>
      <c r="EFV13" s="158"/>
      <c r="EFW13" s="158"/>
      <c r="EFX13" s="158"/>
      <c r="EFY13" s="158"/>
      <c r="EFZ13" s="158"/>
      <c r="EGA13" s="158"/>
      <c r="EGB13" s="158"/>
      <c r="EGC13" s="158"/>
      <c r="EGD13" s="158"/>
      <c r="EGE13" s="158"/>
      <c r="EGF13" s="158"/>
      <c r="EGG13" s="158"/>
      <c r="EGH13" s="158"/>
      <c r="EGI13" s="158"/>
      <c r="EGJ13" s="158"/>
      <c r="EGK13" s="158"/>
      <c r="EGL13" s="158"/>
      <c r="EGM13" s="158"/>
      <c r="EGN13" s="158"/>
      <c r="EGO13" s="158"/>
      <c r="EGP13" s="158"/>
      <c r="EGQ13" s="158"/>
      <c r="EGR13" s="158"/>
      <c r="EGS13" s="158"/>
      <c r="EGT13" s="158"/>
      <c r="EGU13" s="158"/>
      <c r="EGV13" s="158"/>
      <c r="EGW13" s="158"/>
      <c r="EGX13" s="158"/>
      <c r="EGY13" s="158"/>
      <c r="EGZ13" s="158"/>
      <c r="EHA13" s="158"/>
      <c r="EHB13" s="158"/>
      <c r="EHC13" s="158"/>
      <c r="EHD13" s="158"/>
      <c r="EHE13" s="158"/>
      <c r="EHF13" s="158"/>
      <c r="EHG13" s="158"/>
      <c r="EHH13" s="158"/>
      <c r="EHI13" s="158"/>
      <c r="EHJ13" s="158"/>
      <c r="EHK13" s="158"/>
      <c r="EHL13" s="158"/>
      <c r="EHM13" s="158"/>
      <c r="EHN13" s="158"/>
      <c r="EHO13" s="158"/>
      <c r="EHP13" s="158"/>
      <c r="EHQ13" s="158"/>
      <c r="EHR13" s="158"/>
      <c r="EHS13" s="158"/>
      <c r="EHT13" s="158"/>
      <c r="EHU13" s="158"/>
      <c r="EHV13" s="158"/>
      <c r="EHW13" s="158"/>
      <c r="EHX13" s="158"/>
      <c r="EHY13" s="158"/>
      <c r="EHZ13" s="158"/>
      <c r="EIA13" s="158"/>
      <c r="EIB13" s="158"/>
      <c r="EIC13" s="158"/>
      <c r="EID13" s="158"/>
      <c r="EIE13" s="158"/>
      <c r="EIF13" s="158"/>
      <c r="EIG13" s="158"/>
      <c r="EIH13" s="158"/>
      <c r="EII13" s="158"/>
      <c r="EIJ13" s="158"/>
      <c r="EIK13" s="158"/>
      <c r="EIL13" s="158"/>
      <c r="EIM13" s="158"/>
      <c r="EIN13" s="158"/>
      <c r="EIO13" s="158"/>
      <c r="EIP13" s="158"/>
      <c r="EIQ13" s="158"/>
      <c r="EIR13" s="158"/>
      <c r="EIS13" s="158"/>
      <c r="EIT13" s="158"/>
      <c r="EIU13" s="158"/>
      <c r="EIV13" s="158"/>
      <c r="EIW13" s="158"/>
      <c r="EIX13" s="158"/>
      <c r="EIY13" s="158"/>
      <c r="EIZ13" s="158"/>
      <c r="EJA13" s="158"/>
      <c r="EJB13" s="158"/>
      <c r="EJC13" s="158"/>
      <c r="EJD13" s="158"/>
      <c r="EJE13" s="158"/>
      <c r="EJF13" s="158"/>
      <c r="EJG13" s="158"/>
      <c r="EJH13" s="158"/>
      <c r="EJI13" s="158"/>
      <c r="EJJ13" s="158"/>
      <c r="EJK13" s="158"/>
      <c r="EJL13" s="158"/>
      <c r="EJM13" s="158"/>
      <c r="EJN13" s="158"/>
      <c r="EJO13" s="158"/>
      <c r="EJP13" s="158"/>
      <c r="EJQ13" s="158"/>
      <c r="EJR13" s="158"/>
      <c r="EJS13" s="158"/>
      <c r="EJT13" s="158"/>
      <c r="EJU13" s="158"/>
      <c r="EJV13" s="158"/>
      <c r="EJW13" s="158"/>
      <c r="EJX13" s="158"/>
      <c r="EJY13" s="158"/>
      <c r="EJZ13" s="158"/>
      <c r="EKA13" s="158"/>
      <c r="EKB13" s="158"/>
      <c r="EKC13" s="158"/>
      <c r="EKD13" s="158"/>
      <c r="EKE13" s="158"/>
      <c r="EKF13" s="158"/>
      <c r="EKG13" s="158"/>
      <c r="EKH13" s="158"/>
      <c r="EKI13" s="158"/>
      <c r="EKJ13" s="158"/>
      <c r="EKK13" s="158"/>
      <c r="EKL13" s="158"/>
      <c r="EKM13" s="158"/>
      <c r="EKN13" s="158"/>
      <c r="EKO13" s="158"/>
      <c r="EKP13" s="158"/>
      <c r="EKQ13" s="158"/>
      <c r="EKR13" s="158"/>
      <c r="EKS13" s="158"/>
      <c r="EKT13" s="158"/>
      <c r="EKU13" s="158"/>
      <c r="EKV13" s="158"/>
      <c r="EKW13" s="158"/>
      <c r="EKX13" s="158"/>
      <c r="EKY13" s="158"/>
      <c r="EKZ13" s="158"/>
      <c r="ELA13" s="158"/>
      <c r="ELB13" s="158"/>
      <c r="ELC13" s="158"/>
      <c r="ELD13" s="158"/>
      <c r="ELE13" s="158"/>
      <c r="ELF13" s="158"/>
      <c r="ELG13" s="158"/>
      <c r="ELH13" s="158"/>
      <c r="ELI13" s="158"/>
      <c r="ELJ13" s="158"/>
      <c r="ELK13" s="158"/>
      <c r="ELL13" s="158"/>
      <c r="ELM13" s="158"/>
      <c r="ELN13" s="158"/>
      <c r="ELO13" s="158"/>
      <c r="ELP13" s="158"/>
      <c r="ELQ13" s="158"/>
      <c r="ELR13" s="158"/>
      <c r="ELS13" s="158"/>
      <c r="ELT13" s="158"/>
      <c r="ELU13" s="158"/>
      <c r="ELV13" s="158"/>
      <c r="ELW13" s="158"/>
      <c r="ELX13" s="158"/>
      <c r="ELY13" s="158"/>
      <c r="ELZ13" s="158"/>
      <c r="EMA13" s="158"/>
      <c r="EMB13" s="158"/>
      <c r="EMC13" s="158"/>
      <c r="EMD13" s="158"/>
      <c r="EME13" s="158"/>
      <c r="EMF13" s="158"/>
      <c r="EMG13" s="158"/>
      <c r="EMH13" s="158"/>
      <c r="EMI13" s="158"/>
      <c r="EMJ13" s="158"/>
      <c r="EMK13" s="158"/>
      <c r="EML13" s="158"/>
      <c r="EMM13" s="158"/>
      <c r="EMN13" s="158"/>
      <c r="EMO13" s="158"/>
      <c r="EMP13" s="158"/>
      <c r="EMQ13" s="158"/>
      <c r="EMR13" s="158"/>
      <c r="EMS13" s="158"/>
      <c r="EMT13" s="158"/>
      <c r="EMU13" s="158"/>
      <c r="EMV13" s="158"/>
      <c r="EMW13" s="158"/>
      <c r="EMX13" s="158"/>
      <c r="EMY13" s="158"/>
      <c r="EMZ13" s="158"/>
      <c r="ENA13" s="158"/>
      <c r="ENB13" s="158"/>
      <c r="ENC13" s="158"/>
      <c r="END13" s="158"/>
      <c r="ENE13" s="158"/>
      <c r="ENF13" s="158"/>
      <c r="ENG13" s="158"/>
      <c r="ENH13" s="158"/>
      <c r="ENI13" s="158"/>
      <c r="ENJ13" s="158"/>
      <c r="ENK13" s="158"/>
      <c r="ENL13" s="158"/>
      <c r="ENM13" s="158"/>
      <c r="ENN13" s="158"/>
      <c r="ENO13" s="158"/>
      <c r="ENP13" s="158"/>
      <c r="ENQ13" s="158"/>
      <c r="ENR13" s="158"/>
      <c r="ENS13" s="158"/>
      <c r="ENT13" s="158"/>
      <c r="ENU13" s="158"/>
      <c r="ENV13" s="158"/>
      <c r="ENW13" s="158"/>
      <c r="ENX13" s="158"/>
      <c r="ENY13" s="158"/>
      <c r="ENZ13" s="158"/>
      <c r="EOA13" s="158"/>
      <c r="EOB13" s="158"/>
      <c r="EOC13" s="158"/>
      <c r="EOD13" s="158"/>
      <c r="EOE13" s="158"/>
      <c r="EOF13" s="158"/>
      <c r="EOG13" s="158"/>
      <c r="EOH13" s="158"/>
      <c r="EOI13" s="158"/>
      <c r="EOJ13" s="158"/>
      <c r="EOK13" s="158"/>
      <c r="EOL13" s="158"/>
      <c r="EOM13" s="158"/>
      <c r="EON13" s="158"/>
      <c r="EOO13" s="158"/>
      <c r="EOP13" s="158"/>
      <c r="EOQ13" s="158"/>
      <c r="EOR13" s="158"/>
      <c r="EOS13" s="158"/>
      <c r="EOT13" s="158"/>
      <c r="EOU13" s="158"/>
      <c r="EOV13" s="158"/>
      <c r="EOW13" s="158"/>
      <c r="EOX13" s="158"/>
      <c r="EOY13" s="158"/>
      <c r="EOZ13" s="158"/>
      <c r="EPA13" s="158"/>
      <c r="EPB13" s="158"/>
      <c r="EPC13" s="158"/>
      <c r="EPD13" s="158"/>
      <c r="EPE13" s="158"/>
      <c r="EPF13" s="158"/>
      <c r="EPG13" s="158"/>
      <c r="EPH13" s="158"/>
      <c r="EPI13" s="158"/>
      <c r="EPJ13" s="158"/>
      <c r="EPK13" s="158"/>
      <c r="EPL13" s="158"/>
      <c r="EPM13" s="158"/>
      <c r="EPN13" s="158"/>
      <c r="EPO13" s="158"/>
      <c r="EPP13" s="158"/>
      <c r="EPQ13" s="158"/>
      <c r="EPR13" s="158"/>
      <c r="EPS13" s="158"/>
      <c r="EPT13" s="158"/>
      <c r="EPU13" s="158"/>
      <c r="EPV13" s="158"/>
      <c r="EPW13" s="158"/>
      <c r="EPX13" s="158"/>
      <c r="EPY13" s="158"/>
      <c r="EPZ13" s="158"/>
      <c r="EQA13" s="158"/>
      <c r="EQB13" s="158"/>
      <c r="EQC13" s="158"/>
      <c r="EQD13" s="158"/>
      <c r="EQE13" s="158"/>
      <c r="EQF13" s="158"/>
      <c r="EQG13" s="158"/>
      <c r="EQH13" s="158"/>
      <c r="EQI13" s="158"/>
      <c r="EQJ13" s="158"/>
      <c r="EQK13" s="158"/>
      <c r="EQL13" s="158"/>
      <c r="EQM13" s="158"/>
      <c r="EQN13" s="158"/>
      <c r="EQO13" s="158"/>
      <c r="EQP13" s="158"/>
      <c r="EQQ13" s="158"/>
      <c r="EQR13" s="158"/>
      <c r="EQS13" s="158"/>
      <c r="EQT13" s="158"/>
      <c r="EQU13" s="158"/>
      <c r="EQV13" s="158"/>
      <c r="EQW13" s="158"/>
      <c r="EQX13" s="158"/>
      <c r="EQY13" s="158"/>
      <c r="EQZ13" s="158"/>
      <c r="ERA13" s="158"/>
      <c r="ERB13" s="158"/>
      <c r="ERC13" s="158"/>
      <c r="ERD13" s="158"/>
      <c r="ERE13" s="158"/>
      <c r="ERF13" s="158"/>
      <c r="ERG13" s="158"/>
      <c r="ERH13" s="158"/>
      <c r="ERI13" s="158"/>
      <c r="ERJ13" s="158"/>
      <c r="ERK13" s="158"/>
      <c r="ERL13" s="158"/>
      <c r="ERM13" s="158"/>
      <c r="ERN13" s="158"/>
      <c r="ERO13" s="158"/>
      <c r="ERP13" s="158"/>
      <c r="ERQ13" s="158"/>
      <c r="ERR13" s="158"/>
      <c r="ERS13" s="158"/>
      <c r="ERT13" s="158"/>
      <c r="ERU13" s="158"/>
      <c r="ERV13" s="158"/>
      <c r="ERW13" s="158"/>
      <c r="ERX13" s="158"/>
      <c r="ERY13" s="158"/>
      <c r="ERZ13" s="158"/>
      <c r="ESA13" s="158"/>
      <c r="ESB13" s="158"/>
      <c r="ESC13" s="158"/>
      <c r="ESD13" s="158"/>
      <c r="ESE13" s="158"/>
      <c r="ESF13" s="158"/>
      <c r="ESG13" s="158"/>
      <c r="ESH13" s="158"/>
      <c r="ESI13" s="158"/>
      <c r="ESJ13" s="158"/>
      <c r="ESK13" s="158"/>
      <c r="ESL13" s="158"/>
      <c r="ESM13" s="158"/>
      <c r="ESN13" s="158"/>
      <c r="ESO13" s="158"/>
      <c r="ESP13" s="158"/>
      <c r="ESQ13" s="158"/>
      <c r="ESR13" s="158"/>
      <c r="ESS13" s="158"/>
      <c r="EST13" s="158"/>
      <c r="ESU13" s="158"/>
      <c r="ESV13" s="158"/>
      <c r="ESW13" s="158"/>
      <c r="ESX13" s="158"/>
      <c r="ESY13" s="158"/>
      <c r="ESZ13" s="158"/>
      <c r="ETA13" s="158"/>
      <c r="ETB13" s="158"/>
      <c r="ETC13" s="158"/>
      <c r="ETD13" s="158"/>
      <c r="ETE13" s="158"/>
      <c r="ETF13" s="158"/>
      <c r="ETG13" s="158"/>
      <c r="ETH13" s="158"/>
      <c r="ETI13" s="158"/>
      <c r="ETJ13" s="158"/>
      <c r="ETK13" s="158"/>
      <c r="ETL13" s="158"/>
      <c r="ETM13" s="158"/>
      <c r="ETN13" s="158"/>
      <c r="ETO13" s="158"/>
      <c r="ETP13" s="158"/>
      <c r="ETQ13" s="158"/>
      <c r="ETR13" s="158"/>
      <c r="ETS13" s="158"/>
      <c r="ETT13" s="158"/>
      <c r="ETU13" s="158"/>
      <c r="ETV13" s="158"/>
      <c r="ETW13" s="158"/>
      <c r="ETX13" s="158"/>
      <c r="ETY13" s="158"/>
      <c r="ETZ13" s="158"/>
      <c r="EUA13" s="158"/>
      <c r="EUB13" s="158"/>
      <c r="EUC13" s="158"/>
      <c r="EUD13" s="158"/>
      <c r="EUE13" s="158"/>
      <c r="EUF13" s="158"/>
      <c r="EUG13" s="158"/>
      <c r="EUH13" s="158"/>
      <c r="EUI13" s="158"/>
      <c r="EUJ13" s="158"/>
      <c r="EUK13" s="158"/>
      <c r="EUL13" s="158"/>
      <c r="EUM13" s="158"/>
      <c r="EUN13" s="158"/>
      <c r="EUO13" s="158"/>
      <c r="EUP13" s="158"/>
      <c r="EUQ13" s="158"/>
      <c r="EUR13" s="158"/>
      <c r="EUS13" s="158"/>
      <c r="EUT13" s="158"/>
      <c r="EUU13" s="158"/>
      <c r="EUV13" s="158"/>
      <c r="EUW13" s="158"/>
      <c r="EUX13" s="158"/>
      <c r="EUY13" s="158"/>
      <c r="EUZ13" s="158"/>
      <c r="EVA13" s="158"/>
      <c r="EVB13" s="158"/>
      <c r="EVC13" s="158"/>
      <c r="EVD13" s="158"/>
      <c r="EVE13" s="158"/>
      <c r="EVF13" s="158"/>
      <c r="EVG13" s="158"/>
      <c r="EVH13" s="158"/>
      <c r="EVI13" s="158"/>
      <c r="EVJ13" s="158"/>
      <c r="EVK13" s="158"/>
      <c r="EVL13" s="158"/>
      <c r="EVM13" s="158"/>
      <c r="EVN13" s="158"/>
      <c r="EVO13" s="158"/>
      <c r="EVP13" s="158"/>
      <c r="EVQ13" s="158"/>
      <c r="EVR13" s="158"/>
      <c r="EVS13" s="158"/>
      <c r="EVT13" s="158"/>
      <c r="EVU13" s="158"/>
      <c r="EVV13" s="158"/>
      <c r="EVW13" s="158"/>
      <c r="EVX13" s="158"/>
      <c r="EVY13" s="158"/>
      <c r="EVZ13" s="158"/>
      <c r="EWA13" s="158"/>
      <c r="EWB13" s="158"/>
      <c r="EWC13" s="158"/>
      <c r="EWD13" s="158"/>
      <c r="EWE13" s="158"/>
      <c r="EWF13" s="158"/>
      <c r="EWG13" s="158"/>
      <c r="EWH13" s="158"/>
      <c r="EWI13" s="158"/>
      <c r="EWJ13" s="158"/>
      <c r="EWK13" s="158"/>
      <c r="EWL13" s="158"/>
      <c r="EWM13" s="158"/>
      <c r="EWN13" s="158"/>
      <c r="EWO13" s="158"/>
      <c r="EWP13" s="158"/>
      <c r="EWQ13" s="158"/>
      <c r="EWR13" s="158"/>
      <c r="EWS13" s="158"/>
      <c r="EWT13" s="158"/>
      <c r="EWU13" s="158"/>
      <c r="EWV13" s="158"/>
      <c r="EWW13" s="158"/>
      <c r="EWX13" s="158"/>
      <c r="EWY13" s="158"/>
      <c r="EWZ13" s="158"/>
      <c r="EXA13" s="158"/>
      <c r="EXB13" s="158"/>
      <c r="EXC13" s="158"/>
      <c r="EXD13" s="158"/>
      <c r="EXE13" s="158"/>
      <c r="EXF13" s="158"/>
      <c r="EXG13" s="158"/>
      <c r="EXH13" s="158"/>
      <c r="EXI13" s="158"/>
      <c r="EXJ13" s="158"/>
      <c r="EXK13" s="158"/>
      <c r="EXL13" s="158"/>
      <c r="EXM13" s="158"/>
      <c r="EXN13" s="158"/>
      <c r="EXO13" s="158"/>
      <c r="EXP13" s="158"/>
      <c r="EXQ13" s="158"/>
      <c r="EXR13" s="158"/>
      <c r="EXS13" s="158"/>
      <c r="EXT13" s="158"/>
      <c r="EXU13" s="158"/>
      <c r="EXV13" s="158"/>
      <c r="EXW13" s="158"/>
      <c r="EXX13" s="158"/>
      <c r="EXY13" s="158"/>
      <c r="EXZ13" s="158"/>
      <c r="EYA13" s="158"/>
      <c r="EYB13" s="158"/>
      <c r="EYC13" s="158"/>
      <c r="EYD13" s="158"/>
      <c r="EYE13" s="158"/>
      <c r="EYF13" s="158"/>
      <c r="EYG13" s="158"/>
      <c r="EYH13" s="158"/>
      <c r="EYI13" s="158"/>
      <c r="EYJ13" s="158"/>
      <c r="EYK13" s="158"/>
      <c r="EYL13" s="158"/>
      <c r="EYM13" s="158"/>
      <c r="EYN13" s="158"/>
      <c r="EYO13" s="158"/>
      <c r="EYP13" s="158"/>
      <c r="EYQ13" s="158"/>
      <c r="EYR13" s="158"/>
      <c r="EYS13" s="158"/>
      <c r="EYT13" s="158"/>
      <c r="EYU13" s="158"/>
      <c r="EYV13" s="158"/>
      <c r="EYW13" s="158"/>
      <c r="EYX13" s="158"/>
      <c r="EYY13" s="158"/>
      <c r="EYZ13" s="158"/>
      <c r="EZA13" s="158"/>
      <c r="EZB13" s="158"/>
      <c r="EZC13" s="158"/>
      <c r="EZD13" s="158"/>
      <c r="EZE13" s="158"/>
      <c r="EZF13" s="158"/>
      <c r="EZG13" s="158"/>
      <c r="EZH13" s="158"/>
      <c r="EZI13" s="158"/>
      <c r="EZJ13" s="158"/>
      <c r="EZK13" s="158"/>
      <c r="EZL13" s="158"/>
      <c r="EZM13" s="158"/>
      <c r="EZN13" s="158"/>
      <c r="EZO13" s="158"/>
      <c r="EZP13" s="158"/>
      <c r="EZQ13" s="158"/>
      <c r="EZR13" s="158"/>
      <c r="EZS13" s="158"/>
      <c r="EZT13" s="158"/>
      <c r="EZU13" s="158"/>
      <c r="EZV13" s="158"/>
      <c r="EZW13" s="158"/>
      <c r="EZX13" s="158"/>
      <c r="EZY13" s="158"/>
      <c r="EZZ13" s="158"/>
      <c r="FAA13" s="158"/>
      <c r="FAB13" s="158"/>
      <c r="FAC13" s="158"/>
      <c r="FAD13" s="158"/>
      <c r="FAE13" s="158"/>
      <c r="FAF13" s="158"/>
      <c r="FAG13" s="158"/>
      <c r="FAH13" s="158"/>
      <c r="FAI13" s="158"/>
      <c r="FAJ13" s="158"/>
      <c r="FAK13" s="158"/>
      <c r="FAL13" s="158"/>
      <c r="FAM13" s="158"/>
      <c r="FAN13" s="158"/>
      <c r="FAO13" s="158"/>
      <c r="FAP13" s="158"/>
      <c r="FAQ13" s="158"/>
      <c r="FAR13" s="158"/>
      <c r="FAS13" s="158"/>
      <c r="FAT13" s="158"/>
      <c r="FAU13" s="158"/>
      <c r="FAV13" s="158"/>
      <c r="FAW13" s="158"/>
      <c r="FAX13" s="158"/>
      <c r="FAY13" s="158"/>
      <c r="FAZ13" s="158"/>
      <c r="FBA13" s="158"/>
      <c r="FBB13" s="158"/>
      <c r="FBC13" s="158"/>
      <c r="FBD13" s="158"/>
      <c r="FBE13" s="158"/>
      <c r="FBF13" s="158"/>
      <c r="FBG13" s="158"/>
      <c r="FBH13" s="158"/>
      <c r="FBI13" s="158"/>
      <c r="FBJ13" s="158"/>
      <c r="FBK13" s="158"/>
      <c r="FBL13" s="158"/>
      <c r="FBM13" s="158"/>
      <c r="FBN13" s="158"/>
      <c r="FBO13" s="158"/>
      <c r="FBP13" s="158"/>
      <c r="FBQ13" s="158"/>
      <c r="FBR13" s="158"/>
      <c r="FBS13" s="158"/>
      <c r="FBT13" s="158"/>
      <c r="FBU13" s="158"/>
      <c r="FBV13" s="158"/>
      <c r="FBW13" s="158"/>
      <c r="FBX13" s="158"/>
      <c r="FBY13" s="158"/>
      <c r="FBZ13" s="158"/>
      <c r="FCA13" s="158"/>
      <c r="FCB13" s="158"/>
      <c r="FCC13" s="158"/>
      <c r="FCD13" s="158"/>
      <c r="FCE13" s="158"/>
      <c r="FCF13" s="158"/>
      <c r="FCG13" s="158"/>
      <c r="FCH13" s="158"/>
      <c r="FCI13" s="158"/>
      <c r="FCJ13" s="158"/>
      <c r="FCK13" s="158"/>
      <c r="FCL13" s="158"/>
      <c r="FCM13" s="158"/>
      <c r="FCN13" s="158"/>
      <c r="FCO13" s="158"/>
      <c r="FCP13" s="158"/>
      <c r="FCQ13" s="158"/>
      <c r="FCR13" s="158"/>
      <c r="FCS13" s="158"/>
      <c r="FCT13" s="158"/>
      <c r="FCU13" s="158"/>
      <c r="FCV13" s="158"/>
      <c r="FCW13" s="158"/>
      <c r="FCX13" s="158"/>
      <c r="FCY13" s="158"/>
      <c r="FCZ13" s="158"/>
      <c r="FDA13" s="158"/>
      <c r="FDB13" s="158"/>
      <c r="FDC13" s="158"/>
      <c r="FDD13" s="158"/>
      <c r="FDE13" s="158"/>
      <c r="FDF13" s="158"/>
      <c r="FDG13" s="158"/>
      <c r="FDH13" s="158"/>
      <c r="FDI13" s="158"/>
      <c r="FDJ13" s="158"/>
      <c r="FDK13" s="158"/>
      <c r="FDL13" s="158"/>
      <c r="FDM13" s="158"/>
      <c r="FDN13" s="158"/>
      <c r="FDO13" s="158"/>
      <c r="FDP13" s="158"/>
      <c r="FDQ13" s="158"/>
      <c r="FDR13" s="158"/>
      <c r="FDS13" s="158"/>
      <c r="FDT13" s="158"/>
      <c r="FDU13" s="158"/>
      <c r="FDV13" s="158"/>
      <c r="FDW13" s="158"/>
      <c r="FDX13" s="158"/>
      <c r="FDY13" s="158"/>
      <c r="FDZ13" s="158"/>
      <c r="FEA13" s="158"/>
      <c r="FEB13" s="158"/>
      <c r="FEC13" s="158"/>
      <c r="FED13" s="158"/>
      <c r="FEE13" s="158"/>
      <c r="FEF13" s="158"/>
      <c r="FEG13" s="158"/>
      <c r="FEH13" s="158"/>
      <c r="FEI13" s="158"/>
      <c r="FEJ13" s="158"/>
      <c r="FEK13" s="158"/>
      <c r="FEL13" s="158"/>
      <c r="FEM13" s="158"/>
      <c r="FEN13" s="158"/>
      <c r="FEO13" s="158"/>
      <c r="FEP13" s="158"/>
      <c r="FEQ13" s="158"/>
      <c r="FER13" s="158"/>
      <c r="FES13" s="158"/>
      <c r="FET13" s="158"/>
      <c r="FEU13" s="158"/>
      <c r="FEV13" s="158"/>
      <c r="FEW13" s="158"/>
      <c r="FEX13" s="158"/>
      <c r="FEY13" s="158"/>
      <c r="FEZ13" s="158"/>
      <c r="FFA13" s="158"/>
      <c r="FFB13" s="158"/>
      <c r="FFC13" s="158"/>
      <c r="FFD13" s="158"/>
      <c r="FFE13" s="158"/>
      <c r="FFF13" s="158"/>
      <c r="FFG13" s="158"/>
      <c r="FFH13" s="158"/>
      <c r="FFI13" s="158"/>
      <c r="FFJ13" s="158"/>
      <c r="FFK13" s="158"/>
      <c r="FFL13" s="158"/>
      <c r="FFM13" s="158"/>
      <c r="FFN13" s="158"/>
      <c r="FFO13" s="158"/>
      <c r="FFP13" s="158"/>
      <c r="FFQ13" s="158"/>
      <c r="FFR13" s="158"/>
      <c r="FFS13" s="158"/>
      <c r="FFT13" s="158"/>
      <c r="FFU13" s="158"/>
      <c r="FFV13" s="158"/>
      <c r="FFW13" s="158"/>
      <c r="FFX13" s="158"/>
      <c r="FFY13" s="158"/>
      <c r="FFZ13" s="158"/>
      <c r="FGA13" s="158"/>
      <c r="FGB13" s="158"/>
      <c r="FGC13" s="158"/>
      <c r="FGD13" s="158"/>
      <c r="FGE13" s="158"/>
      <c r="FGF13" s="158"/>
      <c r="FGG13" s="158"/>
      <c r="FGH13" s="158"/>
      <c r="FGI13" s="158"/>
      <c r="FGJ13" s="158"/>
      <c r="FGK13" s="158"/>
      <c r="FGL13" s="158"/>
      <c r="FGM13" s="158"/>
      <c r="FGN13" s="158"/>
      <c r="FGO13" s="158"/>
      <c r="FGP13" s="158"/>
      <c r="FGQ13" s="158"/>
      <c r="FGR13" s="158"/>
      <c r="FGS13" s="158"/>
      <c r="FGT13" s="158"/>
      <c r="FGU13" s="158"/>
      <c r="FGV13" s="158"/>
      <c r="FGW13" s="158"/>
      <c r="FGX13" s="158"/>
      <c r="FGY13" s="158"/>
      <c r="FGZ13" s="158"/>
      <c r="FHA13" s="158"/>
      <c r="FHB13" s="158"/>
      <c r="FHC13" s="158"/>
      <c r="FHD13" s="158"/>
      <c r="FHE13" s="158"/>
      <c r="FHF13" s="158"/>
      <c r="FHG13" s="158"/>
      <c r="FHH13" s="158"/>
      <c r="FHI13" s="158"/>
      <c r="FHJ13" s="158"/>
      <c r="FHK13" s="158"/>
      <c r="FHL13" s="158"/>
      <c r="FHM13" s="158"/>
      <c r="FHN13" s="158"/>
      <c r="FHO13" s="158"/>
      <c r="FHP13" s="158"/>
      <c r="FHQ13" s="158"/>
      <c r="FHR13" s="158"/>
      <c r="FHS13" s="158"/>
      <c r="FHT13" s="158"/>
      <c r="FHU13" s="158"/>
      <c r="FHV13" s="158"/>
      <c r="FHW13" s="158"/>
      <c r="FHX13" s="158"/>
      <c r="FHY13" s="158"/>
      <c r="FHZ13" s="158"/>
      <c r="FIA13" s="158"/>
      <c r="FIB13" s="158"/>
      <c r="FIC13" s="158"/>
      <c r="FID13" s="158"/>
      <c r="FIE13" s="158"/>
      <c r="FIF13" s="158"/>
      <c r="FIG13" s="158"/>
      <c r="FIH13" s="158"/>
      <c r="FII13" s="158"/>
      <c r="FIJ13" s="158"/>
      <c r="FIK13" s="158"/>
      <c r="FIL13" s="158"/>
      <c r="FIM13" s="158"/>
      <c r="FIN13" s="158"/>
      <c r="FIO13" s="158"/>
      <c r="FIP13" s="158"/>
      <c r="FIQ13" s="158"/>
      <c r="FIR13" s="158"/>
      <c r="FIS13" s="158"/>
      <c r="FIT13" s="158"/>
      <c r="FIU13" s="158"/>
      <c r="FIV13" s="158"/>
      <c r="FIW13" s="158"/>
      <c r="FIX13" s="158"/>
      <c r="FIY13" s="158"/>
      <c r="FIZ13" s="158"/>
      <c r="FJA13" s="158"/>
      <c r="FJB13" s="158"/>
      <c r="FJC13" s="158"/>
      <c r="FJD13" s="158"/>
      <c r="FJE13" s="158"/>
      <c r="FJF13" s="158"/>
      <c r="FJG13" s="158"/>
      <c r="FJH13" s="158"/>
      <c r="FJI13" s="158"/>
      <c r="FJJ13" s="158"/>
      <c r="FJK13" s="158"/>
      <c r="FJL13" s="158"/>
      <c r="FJM13" s="158"/>
      <c r="FJN13" s="158"/>
      <c r="FJO13" s="158"/>
      <c r="FJP13" s="158"/>
      <c r="FJQ13" s="158"/>
      <c r="FJR13" s="158"/>
      <c r="FJS13" s="158"/>
      <c r="FJT13" s="158"/>
      <c r="FJU13" s="158"/>
      <c r="FJV13" s="158"/>
      <c r="FJW13" s="158"/>
      <c r="FJX13" s="158"/>
      <c r="FJY13" s="158"/>
      <c r="FJZ13" s="158"/>
      <c r="FKA13" s="158"/>
      <c r="FKB13" s="158"/>
      <c r="FKC13" s="158"/>
      <c r="FKD13" s="158"/>
      <c r="FKE13" s="158"/>
      <c r="FKF13" s="158"/>
      <c r="FKG13" s="158"/>
      <c r="FKH13" s="158"/>
      <c r="FKI13" s="158"/>
      <c r="FKJ13" s="158"/>
      <c r="FKK13" s="158"/>
      <c r="FKL13" s="158"/>
      <c r="FKM13" s="158"/>
      <c r="FKN13" s="158"/>
      <c r="FKO13" s="158"/>
      <c r="FKP13" s="158"/>
      <c r="FKQ13" s="158"/>
      <c r="FKR13" s="158"/>
      <c r="FKS13" s="158"/>
      <c r="FKT13" s="158"/>
      <c r="FKU13" s="158"/>
      <c r="FKV13" s="158"/>
      <c r="FKW13" s="158"/>
      <c r="FKX13" s="158"/>
      <c r="FKY13" s="158"/>
      <c r="FKZ13" s="158"/>
      <c r="FLA13" s="158"/>
      <c r="FLB13" s="158"/>
      <c r="FLC13" s="158"/>
      <c r="FLD13" s="158"/>
      <c r="FLE13" s="158"/>
      <c r="FLF13" s="158"/>
      <c r="FLG13" s="158"/>
      <c r="FLH13" s="158"/>
      <c r="FLI13" s="158"/>
      <c r="FLJ13" s="158"/>
      <c r="FLK13" s="158"/>
      <c r="FLL13" s="158"/>
      <c r="FLM13" s="158"/>
      <c r="FLN13" s="158"/>
      <c r="FLO13" s="158"/>
      <c r="FLP13" s="158"/>
      <c r="FLQ13" s="158"/>
      <c r="FLR13" s="158"/>
      <c r="FLS13" s="158"/>
      <c r="FLT13" s="158"/>
      <c r="FLU13" s="158"/>
      <c r="FLV13" s="158"/>
      <c r="FLW13" s="158"/>
      <c r="FLX13" s="158"/>
      <c r="FLY13" s="158"/>
      <c r="FLZ13" s="158"/>
      <c r="FMA13" s="158"/>
      <c r="FMB13" s="158"/>
      <c r="FMC13" s="158"/>
      <c r="FMD13" s="158"/>
      <c r="FME13" s="158"/>
      <c r="FMF13" s="158"/>
      <c r="FMG13" s="158"/>
      <c r="FMH13" s="158"/>
      <c r="FMI13" s="158"/>
      <c r="FMJ13" s="158"/>
      <c r="FMK13" s="158"/>
      <c r="FML13" s="158"/>
      <c r="FMM13" s="158"/>
      <c r="FMN13" s="158"/>
      <c r="FMO13" s="158"/>
      <c r="FMP13" s="158"/>
      <c r="FMQ13" s="158"/>
      <c r="FMR13" s="158"/>
      <c r="FMS13" s="158"/>
      <c r="FMT13" s="158"/>
      <c r="FMU13" s="158"/>
      <c r="FMV13" s="158"/>
      <c r="FMW13" s="158"/>
      <c r="FMX13" s="158"/>
      <c r="FMY13" s="158"/>
      <c r="FMZ13" s="158"/>
      <c r="FNA13" s="158"/>
      <c r="FNB13" s="158"/>
      <c r="FNC13" s="158"/>
      <c r="FND13" s="158"/>
      <c r="FNE13" s="158"/>
      <c r="FNF13" s="158"/>
      <c r="FNG13" s="158"/>
      <c r="FNH13" s="158"/>
      <c r="FNI13" s="158"/>
      <c r="FNJ13" s="158"/>
      <c r="FNK13" s="158"/>
      <c r="FNL13" s="158"/>
      <c r="FNM13" s="158"/>
      <c r="FNN13" s="158"/>
      <c r="FNO13" s="158"/>
      <c r="FNP13" s="158"/>
      <c r="FNQ13" s="158"/>
      <c r="FNR13" s="158"/>
      <c r="FNS13" s="158"/>
      <c r="FNT13" s="158"/>
      <c r="FNU13" s="158"/>
      <c r="FNV13" s="158"/>
      <c r="FNW13" s="158"/>
      <c r="FNX13" s="158"/>
      <c r="FNY13" s="158"/>
      <c r="FNZ13" s="158"/>
      <c r="FOA13" s="158"/>
      <c r="FOB13" s="158"/>
      <c r="FOC13" s="158"/>
      <c r="FOD13" s="158"/>
      <c r="FOE13" s="158"/>
      <c r="FOF13" s="158"/>
      <c r="FOG13" s="158"/>
      <c r="FOH13" s="158"/>
      <c r="FOI13" s="158"/>
      <c r="FOJ13" s="158"/>
      <c r="FOK13" s="158"/>
      <c r="FOL13" s="158"/>
      <c r="FOM13" s="158"/>
      <c r="FON13" s="158"/>
      <c r="FOO13" s="158"/>
      <c r="FOP13" s="158"/>
      <c r="FOQ13" s="158"/>
      <c r="FOR13" s="158"/>
      <c r="FOS13" s="158"/>
      <c r="FOT13" s="158"/>
      <c r="FOU13" s="158"/>
      <c r="FOV13" s="158"/>
      <c r="FOW13" s="158"/>
      <c r="FOX13" s="158"/>
      <c r="FOY13" s="158"/>
      <c r="FOZ13" s="158"/>
      <c r="FPA13" s="158"/>
      <c r="FPB13" s="158"/>
      <c r="FPC13" s="158"/>
      <c r="FPD13" s="158"/>
      <c r="FPE13" s="158"/>
      <c r="FPF13" s="158"/>
      <c r="FPG13" s="158"/>
      <c r="FPH13" s="158"/>
      <c r="FPI13" s="158"/>
      <c r="FPJ13" s="158"/>
      <c r="FPK13" s="158"/>
      <c r="FPL13" s="158"/>
      <c r="FPM13" s="158"/>
      <c r="FPN13" s="158"/>
      <c r="FPO13" s="158"/>
      <c r="FPP13" s="158"/>
      <c r="FPQ13" s="158"/>
      <c r="FPR13" s="158"/>
      <c r="FPS13" s="158"/>
      <c r="FPT13" s="158"/>
      <c r="FPU13" s="158"/>
      <c r="FPV13" s="158"/>
      <c r="FPW13" s="158"/>
      <c r="FPX13" s="158"/>
      <c r="FPY13" s="158"/>
      <c r="FPZ13" s="158"/>
      <c r="FQA13" s="158"/>
      <c r="FQB13" s="158"/>
      <c r="FQC13" s="158"/>
      <c r="FQD13" s="158"/>
      <c r="FQE13" s="158"/>
      <c r="FQF13" s="158"/>
      <c r="FQG13" s="158"/>
      <c r="FQH13" s="158"/>
      <c r="FQI13" s="158"/>
      <c r="FQJ13" s="158"/>
      <c r="FQK13" s="158"/>
      <c r="FQL13" s="158"/>
      <c r="FQM13" s="158"/>
      <c r="FQN13" s="158"/>
      <c r="FQO13" s="158"/>
      <c r="FQP13" s="158"/>
      <c r="FQQ13" s="158"/>
      <c r="FQR13" s="158"/>
      <c r="FQS13" s="158"/>
      <c r="FQT13" s="158"/>
      <c r="FQU13" s="158"/>
      <c r="FQV13" s="158"/>
      <c r="FQW13" s="158"/>
      <c r="FQX13" s="158"/>
      <c r="FQY13" s="158"/>
      <c r="FQZ13" s="158"/>
      <c r="FRA13" s="158"/>
      <c r="FRB13" s="158"/>
      <c r="FRC13" s="158"/>
      <c r="FRD13" s="158"/>
      <c r="FRE13" s="158"/>
      <c r="FRF13" s="158"/>
      <c r="FRG13" s="158"/>
      <c r="FRH13" s="158"/>
      <c r="FRI13" s="158"/>
      <c r="FRJ13" s="158"/>
      <c r="FRK13" s="158"/>
      <c r="FRL13" s="158"/>
      <c r="FRM13" s="158"/>
      <c r="FRN13" s="158"/>
      <c r="FRO13" s="158"/>
      <c r="FRP13" s="158"/>
      <c r="FRQ13" s="158"/>
      <c r="FRR13" s="158"/>
      <c r="FRS13" s="158"/>
      <c r="FRT13" s="158"/>
      <c r="FRU13" s="158"/>
      <c r="FRV13" s="158"/>
      <c r="FRW13" s="158"/>
      <c r="FRX13" s="158"/>
      <c r="FRY13" s="158"/>
      <c r="FRZ13" s="158"/>
      <c r="FSA13" s="158"/>
      <c r="FSB13" s="158"/>
      <c r="FSC13" s="158"/>
      <c r="FSD13" s="158"/>
      <c r="FSE13" s="158"/>
      <c r="FSF13" s="158"/>
      <c r="FSG13" s="158"/>
      <c r="FSH13" s="158"/>
      <c r="FSI13" s="158"/>
      <c r="FSJ13" s="158"/>
      <c r="FSK13" s="158"/>
      <c r="FSL13" s="158"/>
      <c r="FSM13" s="158"/>
      <c r="FSN13" s="158"/>
      <c r="FSO13" s="158"/>
      <c r="FSP13" s="158"/>
      <c r="FSQ13" s="158"/>
      <c r="FSR13" s="158"/>
      <c r="FSS13" s="158"/>
      <c r="FST13" s="158"/>
      <c r="FSU13" s="158"/>
      <c r="FSV13" s="158"/>
      <c r="FSW13" s="158"/>
      <c r="FSX13" s="158"/>
      <c r="FSY13" s="158"/>
      <c r="FSZ13" s="158"/>
      <c r="FTA13" s="158"/>
      <c r="FTB13" s="158"/>
      <c r="FTC13" s="158"/>
      <c r="FTD13" s="158"/>
      <c r="FTE13" s="158"/>
      <c r="FTF13" s="158"/>
      <c r="FTG13" s="158"/>
      <c r="FTH13" s="158"/>
      <c r="FTI13" s="158"/>
      <c r="FTJ13" s="158"/>
      <c r="FTK13" s="158"/>
      <c r="FTL13" s="158"/>
      <c r="FTM13" s="158"/>
      <c r="FTN13" s="158"/>
      <c r="FTO13" s="158"/>
      <c r="FTP13" s="158"/>
      <c r="FTQ13" s="158"/>
      <c r="FTR13" s="158"/>
      <c r="FTS13" s="158"/>
      <c r="FTT13" s="158"/>
      <c r="FTU13" s="158"/>
      <c r="FTV13" s="158"/>
      <c r="FTW13" s="158"/>
      <c r="FTX13" s="158"/>
      <c r="FTY13" s="158"/>
      <c r="FTZ13" s="158"/>
      <c r="FUA13" s="158"/>
      <c r="FUB13" s="158"/>
      <c r="FUC13" s="158"/>
      <c r="FUD13" s="158"/>
      <c r="FUE13" s="158"/>
      <c r="FUF13" s="158"/>
      <c r="FUG13" s="158"/>
      <c r="FUH13" s="158"/>
      <c r="FUI13" s="158"/>
      <c r="FUJ13" s="158"/>
      <c r="FUK13" s="158"/>
      <c r="FUL13" s="158"/>
      <c r="FUM13" s="158"/>
      <c r="FUN13" s="158"/>
      <c r="FUO13" s="158"/>
      <c r="FUP13" s="158"/>
      <c r="FUQ13" s="158"/>
      <c r="FUR13" s="158"/>
      <c r="FUS13" s="158"/>
      <c r="FUT13" s="158"/>
      <c r="FUU13" s="158"/>
      <c r="FUV13" s="158"/>
      <c r="FUW13" s="158"/>
      <c r="FUX13" s="158"/>
      <c r="FUY13" s="158"/>
      <c r="FUZ13" s="158"/>
      <c r="FVA13" s="158"/>
      <c r="FVB13" s="158"/>
      <c r="FVC13" s="158"/>
      <c r="FVD13" s="158"/>
      <c r="FVE13" s="158"/>
      <c r="FVF13" s="158"/>
      <c r="FVG13" s="158"/>
      <c r="FVH13" s="158"/>
      <c r="FVI13" s="158"/>
      <c r="FVJ13" s="158"/>
      <c r="FVK13" s="158"/>
      <c r="FVL13" s="158"/>
      <c r="FVM13" s="158"/>
      <c r="FVN13" s="158"/>
      <c r="FVO13" s="158"/>
      <c r="FVP13" s="158"/>
      <c r="FVQ13" s="158"/>
      <c r="FVR13" s="158"/>
      <c r="FVS13" s="158"/>
      <c r="FVT13" s="158"/>
      <c r="FVU13" s="158"/>
      <c r="FVV13" s="158"/>
      <c r="FVW13" s="158"/>
      <c r="FVX13" s="158"/>
      <c r="FVY13" s="158"/>
      <c r="FVZ13" s="158"/>
      <c r="FWA13" s="158"/>
      <c r="FWB13" s="158"/>
      <c r="FWC13" s="158"/>
      <c r="FWD13" s="158"/>
      <c r="FWE13" s="158"/>
      <c r="FWF13" s="158"/>
      <c r="FWG13" s="158"/>
      <c r="FWH13" s="158"/>
      <c r="FWI13" s="158"/>
      <c r="FWJ13" s="158"/>
      <c r="FWK13" s="158"/>
      <c r="FWL13" s="158"/>
      <c r="FWM13" s="158"/>
      <c r="FWN13" s="158"/>
      <c r="FWO13" s="158"/>
      <c r="FWP13" s="158"/>
      <c r="FWQ13" s="158"/>
      <c r="FWR13" s="158"/>
      <c r="FWS13" s="158"/>
      <c r="FWT13" s="158"/>
      <c r="FWU13" s="158"/>
      <c r="FWV13" s="158"/>
      <c r="FWW13" s="158"/>
      <c r="FWX13" s="158"/>
      <c r="FWY13" s="158"/>
      <c r="FWZ13" s="158"/>
      <c r="FXA13" s="158"/>
      <c r="FXB13" s="158"/>
      <c r="FXC13" s="158"/>
      <c r="FXD13" s="158"/>
      <c r="FXE13" s="158"/>
      <c r="FXF13" s="158"/>
      <c r="FXG13" s="158"/>
      <c r="FXH13" s="158"/>
      <c r="FXI13" s="158"/>
      <c r="FXJ13" s="158"/>
      <c r="FXK13" s="158"/>
      <c r="FXL13" s="158"/>
      <c r="FXM13" s="158"/>
      <c r="FXN13" s="158"/>
      <c r="FXO13" s="158"/>
      <c r="FXP13" s="158"/>
      <c r="FXQ13" s="158"/>
      <c r="FXR13" s="158"/>
      <c r="FXS13" s="158"/>
      <c r="FXT13" s="158"/>
      <c r="FXU13" s="158"/>
      <c r="FXV13" s="158"/>
      <c r="FXW13" s="158"/>
      <c r="FXX13" s="158"/>
      <c r="FXY13" s="158"/>
      <c r="FXZ13" s="158"/>
      <c r="FYA13" s="158"/>
      <c r="FYB13" s="158"/>
      <c r="FYC13" s="158"/>
      <c r="FYD13" s="158"/>
      <c r="FYE13" s="158"/>
      <c r="FYF13" s="158"/>
      <c r="FYG13" s="158"/>
      <c r="FYH13" s="158"/>
      <c r="FYI13" s="158"/>
      <c r="FYJ13" s="158"/>
      <c r="FYK13" s="158"/>
      <c r="FYL13" s="158"/>
      <c r="FYM13" s="158"/>
      <c r="FYN13" s="158"/>
      <c r="FYO13" s="158"/>
      <c r="FYP13" s="158"/>
      <c r="FYQ13" s="158"/>
      <c r="FYR13" s="158"/>
      <c r="FYS13" s="158"/>
      <c r="FYT13" s="158"/>
      <c r="FYU13" s="158"/>
      <c r="FYV13" s="158"/>
      <c r="FYW13" s="158"/>
      <c r="FYX13" s="158"/>
      <c r="FYY13" s="158"/>
      <c r="FYZ13" s="158"/>
      <c r="FZA13" s="158"/>
      <c r="FZB13" s="158"/>
      <c r="FZC13" s="158"/>
      <c r="FZD13" s="158"/>
      <c r="FZE13" s="158"/>
      <c r="FZF13" s="158"/>
      <c r="FZG13" s="158"/>
      <c r="FZH13" s="158"/>
      <c r="FZI13" s="158"/>
      <c r="FZJ13" s="158"/>
      <c r="FZK13" s="158"/>
      <c r="FZL13" s="158"/>
      <c r="FZM13" s="158"/>
      <c r="FZN13" s="158"/>
      <c r="FZO13" s="158"/>
      <c r="FZP13" s="158"/>
      <c r="FZQ13" s="158"/>
      <c r="FZR13" s="158"/>
      <c r="FZS13" s="158"/>
      <c r="FZT13" s="158"/>
      <c r="FZU13" s="158"/>
      <c r="FZV13" s="158"/>
      <c r="FZW13" s="158"/>
      <c r="FZX13" s="158"/>
      <c r="FZY13" s="158"/>
      <c r="FZZ13" s="158"/>
      <c r="GAA13" s="158"/>
      <c r="GAB13" s="158"/>
      <c r="GAC13" s="158"/>
      <c r="GAD13" s="158"/>
      <c r="GAE13" s="158"/>
      <c r="GAF13" s="158"/>
      <c r="GAG13" s="158"/>
      <c r="GAH13" s="158"/>
      <c r="GAI13" s="158"/>
      <c r="GAJ13" s="158"/>
      <c r="GAK13" s="158"/>
      <c r="GAL13" s="158"/>
      <c r="GAM13" s="158"/>
      <c r="GAN13" s="158"/>
      <c r="GAO13" s="158"/>
      <c r="GAP13" s="158"/>
      <c r="GAQ13" s="158"/>
      <c r="GAR13" s="158"/>
      <c r="GAS13" s="158"/>
      <c r="GAT13" s="158"/>
      <c r="GAU13" s="158"/>
      <c r="GAV13" s="158"/>
      <c r="GAW13" s="158"/>
      <c r="GAX13" s="158"/>
      <c r="GAY13" s="158"/>
      <c r="GAZ13" s="158"/>
      <c r="GBA13" s="158"/>
      <c r="GBB13" s="158"/>
      <c r="GBC13" s="158"/>
      <c r="GBD13" s="158"/>
      <c r="GBE13" s="158"/>
      <c r="GBF13" s="158"/>
      <c r="GBG13" s="158"/>
      <c r="GBH13" s="158"/>
      <c r="GBI13" s="158"/>
      <c r="GBJ13" s="158"/>
      <c r="GBK13" s="158"/>
      <c r="GBL13" s="158"/>
      <c r="GBM13" s="158"/>
      <c r="GBN13" s="158"/>
      <c r="GBO13" s="158"/>
      <c r="GBP13" s="158"/>
      <c r="GBQ13" s="158"/>
      <c r="GBR13" s="158"/>
      <c r="GBS13" s="158"/>
      <c r="GBT13" s="158"/>
      <c r="GBU13" s="158"/>
      <c r="GBV13" s="158"/>
      <c r="GBW13" s="158"/>
      <c r="GBX13" s="158"/>
      <c r="GBY13" s="158"/>
      <c r="GBZ13" s="158"/>
      <c r="GCA13" s="158"/>
      <c r="GCB13" s="158"/>
      <c r="GCC13" s="158"/>
      <c r="GCD13" s="158"/>
      <c r="GCE13" s="158"/>
      <c r="GCF13" s="158"/>
      <c r="GCG13" s="158"/>
      <c r="GCH13" s="158"/>
      <c r="GCI13" s="158"/>
      <c r="GCJ13" s="158"/>
      <c r="GCK13" s="158"/>
      <c r="GCL13" s="158"/>
      <c r="GCM13" s="158"/>
      <c r="GCN13" s="158"/>
      <c r="GCO13" s="158"/>
      <c r="GCP13" s="158"/>
      <c r="GCQ13" s="158"/>
      <c r="GCR13" s="158"/>
      <c r="GCS13" s="158"/>
      <c r="GCT13" s="158"/>
      <c r="GCU13" s="158"/>
      <c r="GCV13" s="158"/>
      <c r="GCW13" s="158"/>
      <c r="GCX13" s="158"/>
      <c r="GCY13" s="158"/>
      <c r="GCZ13" s="158"/>
      <c r="GDA13" s="158"/>
      <c r="GDB13" s="158"/>
      <c r="GDC13" s="158"/>
      <c r="GDD13" s="158"/>
      <c r="GDE13" s="158"/>
      <c r="GDF13" s="158"/>
      <c r="GDG13" s="158"/>
      <c r="GDH13" s="158"/>
      <c r="GDI13" s="158"/>
      <c r="GDJ13" s="158"/>
      <c r="GDK13" s="158"/>
      <c r="GDL13" s="158"/>
      <c r="GDM13" s="158"/>
      <c r="GDN13" s="158"/>
      <c r="GDO13" s="158"/>
      <c r="GDP13" s="158"/>
      <c r="GDQ13" s="158"/>
      <c r="GDR13" s="158"/>
      <c r="GDS13" s="158"/>
      <c r="GDT13" s="158"/>
      <c r="GDU13" s="158"/>
      <c r="GDV13" s="158"/>
      <c r="GDW13" s="158"/>
      <c r="GDX13" s="158"/>
      <c r="GDY13" s="158"/>
      <c r="GDZ13" s="158"/>
      <c r="GEA13" s="158"/>
      <c r="GEB13" s="158"/>
      <c r="GEC13" s="158"/>
      <c r="GED13" s="158"/>
      <c r="GEE13" s="158"/>
      <c r="GEF13" s="158"/>
      <c r="GEG13" s="158"/>
      <c r="GEH13" s="158"/>
      <c r="GEI13" s="158"/>
      <c r="GEJ13" s="158"/>
      <c r="GEK13" s="158"/>
      <c r="GEL13" s="158"/>
      <c r="GEM13" s="158"/>
      <c r="GEN13" s="158"/>
      <c r="GEO13" s="158"/>
      <c r="GEP13" s="158"/>
      <c r="GEQ13" s="158"/>
      <c r="GER13" s="158"/>
      <c r="GES13" s="158"/>
      <c r="GET13" s="158"/>
      <c r="GEU13" s="158"/>
      <c r="GEV13" s="158"/>
      <c r="GEW13" s="158"/>
      <c r="GEX13" s="158"/>
      <c r="GEY13" s="158"/>
      <c r="GEZ13" s="158"/>
      <c r="GFA13" s="158"/>
      <c r="GFB13" s="158"/>
      <c r="GFC13" s="158"/>
      <c r="GFD13" s="158"/>
      <c r="GFE13" s="158"/>
      <c r="GFF13" s="158"/>
      <c r="GFG13" s="158"/>
      <c r="GFH13" s="158"/>
      <c r="GFI13" s="158"/>
      <c r="GFJ13" s="158"/>
      <c r="GFK13" s="158"/>
      <c r="GFL13" s="158"/>
      <c r="GFM13" s="158"/>
      <c r="GFN13" s="158"/>
      <c r="GFO13" s="158"/>
      <c r="GFP13" s="158"/>
      <c r="GFQ13" s="158"/>
      <c r="GFR13" s="158"/>
      <c r="GFS13" s="158"/>
      <c r="GFT13" s="158"/>
      <c r="GFU13" s="158"/>
      <c r="GFV13" s="158"/>
      <c r="GFW13" s="158"/>
      <c r="GFX13" s="158"/>
      <c r="GFY13" s="158"/>
      <c r="GFZ13" s="158"/>
      <c r="GGA13" s="158"/>
      <c r="GGB13" s="158"/>
      <c r="GGC13" s="158"/>
      <c r="GGD13" s="158"/>
      <c r="GGE13" s="158"/>
      <c r="GGF13" s="158"/>
      <c r="GGG13" s="158"/>
      <c r="GGH13" s="158"/>
      <c r="GGI13" s="158"/>
      <c r="GGJ13" s="158"/>
      <c r="GGK13" s="158"/>
      <c r="GGL13" s="158"/>
      <c r="GGM13" s="158"/>
      <c r="GGN13" s="158"/>
      <c r="GGO13" s="158"/>
      <c r="GGP13" s="158"/>
      <c r="GGQ13" s="158"/>
      <c r="GGR13" s="158"/>
      <c r="GGS13" s="158"/>
      <c r="GGT13" s="158"/>
      <c r="GGU13" s="158"/>
      <c r="GGV13" s="158"/>
      <c r="GGW13" s="158"/>
      <c r="GGX13" s="158"/>
      <c r="GGY13" s="158"/>
      <c r="GGZ13" s="158"/>
      <c r="GHA13" s="158"/>
      <c r="GHB13" s="158"/>
      <c r="GHC13" s="158"/>
      <c r="GHD13" s="158"/>
      <c r="GHE13" s="158"/>
      <c r="GHF13" s="158"/>
      <c r="GHG13" s="158"/>
      <c r="GHH13" s="158"/>
      <c r="GHI13" s="158"/>
      <c r="GHJ13" s="158"/>
      <c r="GHK13" s="158"/>
      <c r="GHL13" s="158"/>
      <c r="GHM13" s="158"/>
      <c r="GHN13" s="158"/>
      <c r="GHO13" s="158"/>
      <c r="GHP13" s="158"/>
      <c r="GHQ13" s="158"/>
      <c r="GHR13" s="158"/>
      <c r="GHS13" s="158"/>
      <c r="GHT13" s="158"/>
      <c r="GHU13" s="158"/>
      <c r="GHV13" s="158"/>
      <c r="GHW13" s="158"/>
      <c r="GHX13" s="158"/>
      <c r="GHY13" s="158"/>
      <c r="GHZ13" s="158"/>
      <c r="GIA13" s="158"/>
      <c r="GIB13" s="158"/>
      <c r="GIC13" s="158"/>
      <c r="GID13" s="158"/>
      <c r="GIE13" s="158"/>
      <c r="GIF13" s="158"/>
      <c r="GIG13" s="158"/>
      <c r="GIH13" s="158"/>
      <c r="GII13" s="158"/>
      <c r="GIJ13" s="158"/>
      <c r="GIK13" s="158"/>
      <c r="GIL13" s="158"/>
      <c r="GIM13" s="158"/>
      <c r="GIN13" s="158"/>
      <c r="GIO13" s="158"/>
      <c r="GIP13" s="158"/>
      <c r="GIQ13" s="158"/>
      <c r="GIR13" s="158"/>
      <c r="GIS13" s="158"/>
      <c r="GIT13" s="158"/>
      <c r="GIU13" s="158"/>
      <c r="GIV13" s="158"/>
      <c r="GIW13" s="158"/>
      <c r="GIX13" s="158"/>
      <c r="GIY13" s="158"/>
      <c r="GIZ13" s="158"/>
      <c r="GJA13" s="158"/>
      <c r="GJB13" s="158"/>
      <c r="GJC13" s="158"/>
      <c r="GJD13" s="158"/>
      <c r="GJE13" s="158"/>
      <c r="GJF13" s="158"/>
      <c r="GJG13" s="158"/>
      <c r="GJH13" s="158"/>
      <c r="GJI13" s="158"/>
      <c r="GJJ13" s="158"/>
      <c r="GJK13" s="158"/>
      <c r="GJL13" s="158"/>
      <c r="GJM13" s="158"/>
      <c r="GJN13" s="158"/>
      <c r="GJO13" s="158"/>
      <c r="GJP13" s="158"/>
      <c r="GJQ13" s="158"/>
      <c r="GJR13" s="158"/>
      <c r="GJS13" s="158"/>
      <c r="GJT13" s="158"/>
      <c r="GJU13" s="158"/>
      <c r="GJV13" s="158"/>
      <c r="GJW13" s="158"/>
      <c r="GJX13" s="158"/>
      <c r="GJY13" s="158"/>
      <c r="GJZ13" s="158"/>
      <c r="GKA13" s="158"/>
      <c r="GKB13" s="158"/>
      <c r="GKC13" s="158"/>
      <c r="GKD13" s="158"/>
      <c r="GKE13" s="158"/>
      <c r="GKF13" s="158"/>
      <c r="GKG13" s="158"/>
      <c r="GKH13" s="158"/>
      <c r="GKI13" s="158"/>
      <c r="GKJ13" s="158"/>
      <c r="GKK13" s="158"/>
      <c r="GKL13" s="158"/>
      <c r="GKM13" s="158"/>
      <c r="GKN13" s="158"/>
      <c r="GKO13" s="158"/>
      <c r="GKP13" s="158"/>
      <c r="GKQ13" s="158"/>
      <c r="GKR13" s="158"/>
      <c r="GKS13" s="158"/>
      <c r="GKT13" s="158"/>
      <c r="GKU13" s="158"/>
      <c r="GKV13" s="158"/>
      <c r="GKW13" s="158"/>
      <c r="GKX13" s="158"/>
      <c r="GKY13" s="158"/>
      <c r="GKZ13" s="158"/>
      <c r="GLA13" s="158"/>
      <c r="GLB13" s="158"/>
      <c r="GLC13" s="158"/>
      <c r="GLD13" s="158"/>
      <c r="GLE13" s="158"/>
      <c r="GLF13" s="158"/>
      <c r="GLG13" s="158"/>
      <c r="GLH13" s="158"/>
      <c r="GLI13" s="158"/>
      <c r="GLJ13" s="158"/>
      <c r="GLK13" s="158"/>
      <c r="GLL13" s="158"/>
      <c r="GLM13" s="158"/>
      <c r="GLN13" s="158"/>
      <c r="GLO13" s="158"/>
      <c r="GLP13" s="158"/>
      <c r="GLQ13" s="158"/>
      <c r="GLR13" s="158"/>
      <c r="GLS13" s="158"/>
      <c r="GLT13" s="158"/>
      <c r="GLU13" s="158"/>
      <c r="GLV13" s="158"/>
      <c r="GLW13" s="158"/>
      <c r="GLX13" s="158"/>
      <c r="GLY13" s="158"/>
      <c r="GLZ13" s="158"/>
      <c r="GMA13" s="158"/>
      <c r="GMB13" s="158"/>
      <c r="GMC13" s="158"/>
      <c r="GMD13" s="158"/>
      <c r="GME13" s="158"/>
      <c r="GMF13" s="158"/>
      <c r="GMG13" s="158"/>
      <c r="GMH13" s="158"/>
      <c r="GMI13" s="158"/>
      <c r="GMJ13" s="158"/>
      <c r="GMK13" s="158"/>
      <c r="GML13" s="158"/>
      <c r="GMM13" s="158"/>
      <c r="GMN13" s="158"/>
      <c r="GMO13" s="158"/>
      <c r="GMP13" s="158"/>
      <c r="GMQ13" s="158"/>
      <c r="GMR13" s="158"/>
      <c r="GMS13" s="158"/>
      <c r="GMT13" s="158"/>
      <c r="GMU13" s="158"/>
      <c r="GMV13" s="158"/>
      <c r="GMW13" s="158"/>
      <c r="GMX13" s="158"/>
      <c r="GMY13" s="158"/>
      <c r="GMZ13" s="158"/>
      <c r="GNA13" s="158"/>
      <c r="GNB13" s="158"/>
      <c r="GNC13" s="158"/>
      <c r="GND13" s="158"/>
      <c r="GNE13" s="158"/>
      <c r="GNF13" s="158"/>
      <c r="GNG13" s="158"/>
      <c r="GNH13" s="158"/>
      <c r="GNI13" s="158"/>
      <c r="GNJ13" s="158"/>
      <c r="GNK13" s="158"/>
      <c r="GNL13" s="158"/>
      <c r="GNM13" s="158"/>
      <c r="GNN13" s="158"/>
      <c r="GNO13" s="158"/>
      <c r="GNP13" s="158"/>
      <c r="GNQ13" s="158"/>
      <c r="GNR13" s="158"/>
      <c r="GNS13" s="158"/>
      <c r="GNT13" s="158"/>
      <c r="GNU13" s="158"/>
      <c r="GNV13" s="158"/>
      <c r="GNW13" s="158"/>
      <c r="GNX13" s="158"/>
      <c r="GNY13" s="158"/>
      <c r="GNZ13" s="158"/>
      <c r="GOA13" s="158"/>
      <c r="GOB13" s="158"/>
      <c r="GOC13" s="158"/>
      <c r="GOD13" s="158"/>
      <c r="GOE13" s="158"/>
      <c r="GOF13" s="158"/>
      <c r="GOG13" s="158"/>
      <c r="GOH13" s="158"/>
      <c r="GOI13" s="158"/>
      <c r="GOJ13" s="158"/>
      <c r="GOK13" s="158"/>
      <c r="GOL13" s="158"/>
      <c r="GOM13" s="158"/>
      <c r="GON13" s="158"/>
      <c r="GOO13" s="158"/>
      <c r="GOP13" s="158"/>
      <c r="GOQ13" s="158"/>
      <c r="GOR13" s="158"/>
      <c r="GOS13" s="158"/>
      <c r="GOT13" s="158"/>
      <c r="GOU13" s="158"/>
      <c r="GOV13" s="158"/>
      <c r="GOW13" s="158"/>
      <c r="GOX13" s="158"/>
      <c r="GOY13" s="158"/>
      <c r="GOZ13" s="158"/>
      <c r="GPA13" s="158"/>
      <c r="GPB13" s="158"/>
      <c r="GPC13" s="158"/>
      <c r="GPD13" s="158"/>
      <c r="GPE13" s="158"/>
      <c r="GPF13" s="158"/>
      <c r="GPG13" s="158"/>
      <c r="GPH13" s="158"/>
      <c r="GPI13" s="158"/>
      <c r="GPJ13" s="158"/>
      <c r="GPK13" s="158"/>
      <c r="GPL13" s="158"/>
      <c r="GPM13" s="158"/>
      <c r="GPN13" s="158"/>
      <c r="GPO13" s="158"/>
      <c r="GPP13" s="158"/>
      <c r="GPQ13" s="158"/>
      <c r="GPR13" s="158"/>
      <c r="GPS13" s="158"/>
      <c r="GPT13" s="158"/>
      <c r="GPU13" s="158"/>
      <c r="GPV13" s="158"/>
      <c r="GPW13" s="158"/>
      <c r="GPX13" s="158"/>
      <c r="GPY13" s="158"/>
      <c r="GPZ13" s="158"/>
      <c r="GQA13" s="158"/>
      <c r="GQB13" s="158"/>
      <c r="GQC13" s="158"/>
      <c r="GQD13" s="158"/>
      <c r="GQE13" s="158"/>
      <c r="GQF13" s="158"/>
      <c r="GQG13" s="158"/>
      <c r="GQH13" s="158"/>
      <c r="GQI13" s="158"/>
      <c r="GQJ13" s="158"/>
      <c r="GQK13" s="158"/>
      <c r="GQL13" s="158"/>
      <c r="GQM13" s="158"/>
      <c r="GQN13" s="158"/>
      <c r="GQO13" s="158"/>
      <c r="GQP13" s="158"/>
      <c r="GQQ13" s="158"/>
      <c r="GQR13" s="158"/>
      <c r="GQS13" s="158"/>
      <c r="GQT13" s="158"/>
      <c r="GQU13" s="158"/>
      <c r="GQV13" s="158"/>
      <c r="GQW13" s="158"/>
      <c r="GQX13" s="158"/>
      <c r="GQY13" s="158"/>
      <c r="GQZ13" s="158"/>
      <c r="GRA13" s="158"/>
      <c r="GRB13" s="158"/>
      <c r="GRC13" s="158"/>
      <c r="GRD13" s="158"/>
      <c r="GRE13" s="158"/>
      <c r="GRF13" s="158"/>
      <c r="GRG13" s="158"/>
      <c r="GRH13" s="158"/>
      <c r="GRI13" s="158"/>
      <c r="GRJ13" s="158"/>
      <c r="GRK13" s="158"/>
      <c r="GRL13" s="158"/>
      <c r="GRM13" s="158"/>
      <c r="GRN13" s="158"/>
      <c r="GRO13" s="158"/>
      <c r="GRP13" s="158"/>
      <c r="GRQ13" s="158"/>
      <c r="GRR13" s="158"/>
      <c r="GRS13" s="158"/>
      <c r="GRT13" s="158"/>
      <c r="GRU13" s="158"/>
      <c r="GRV13" s="158"/>
      <c r="GRW13" s="158"/>
      <c r="GRX13" s="158"/>
      <c r="GRY13" s="158"/>
      <c r="GRZ13" s="158"/>
      <c r="GSA13" s="158"/>
      <c r="GSB13" s="158"/>
      <c r="GSC13" s="158"/>
      <c r="GSD13" s="158"/>
      <c r="GSE13" s="158"/>
      <c r="GSF13" s="158"/>
      <c r="GSG13" s="158"/>
      <c r="GSH13" s="158"/>
      <c r="GSI13" s="158"/>
      <c r="GSJ13" s="158"/>
      <c r="GSK13" s="158"/>
      <c r="GSL13" s="158"/>
      <c r="GSM13" s="158"/>
      <c r="GSN13" s="158"/>
      <c r="GSO13" s="158"/>
      <c r="GSP13" s="158"/>
      <c r="GSQ13" s="158"/>
      <c r="GSR13" s="158"/>
      <c r="GSS13" s="158"/>
      <c r="GST13" s="158"/>
      <c r="GSU13" s="158"/>
      <c r="GSV13" s="158"/>
      <c r="GSW13" s="158"/>
      <c r="GSX13" s="158"/>
      <c r="GSY13" s="158"/>
      <c r="GSZ13" s="158"/>
      <c r="GTA13" s="158"/>
      <c r="GTB13" s="158"/>
      <c r="GTC13" s="158"/>
      <c r="GTD13" s="158"/>
      <c r="GTE13" s="158"/>
      <c r="GTF13" s="158"/>
      <c r="GTG13" s="158"/>
      <c r="GTH13" s="158"/>
      <c r="GTI13" s="158"/>
      <c r="GTJ13" s="158"/>
      <c r="GTK13" s="158"/>
      <c r="GTL13" s="158"/>
      <c r="GTM13" s="158"/>
      <c r="GTN13" s="158"/>
      <c r="GTO13" s="158"/>
      <c r="GTP13" s="158"/>
      <c r="GTQ13" s="158"/>
      <c r="GTR13" s="158"/>
      <c r="GTS13" s="158"/>
      <c r="GTT13" s="158"/>
      <c r="GTU13" s="158"/>
      <c r="GTV13" s="158"/>
      <c r="GTW13" s="158"/>
      <c r="GTX13" s="158"/>
      <c r="GTY13" s="158"/>
      <c r="GTZ13" s="158"/>
      <c r="GUA13" s="158"/>
      <c r="GUB13" s="158"/>
      <c r="GUC13" s="158"/>
      <c r="GUD13" s="158"/>
      <c r="GUE13" s="158"/>
      <c r="GUF13" s="158"/>
      <c r="GUG13" s="158"/>
      <c r="GUH13" s="158"/>
      <c r="GUI13" s="158"/>
      <c r="GUJ13" s="158"/>
      <c r="GUK13" s="158"/>
      <c r="GUL13" s="158"/>
      <c r="GUM13" s="158"/>
      <c r="GUN13" s="158"/>
      <c r="GUO13" s="158"/>
      <c r="GUP13" s="158"/>
      <c r="GUQ13" s="158"/>
      <c r="GUR13" s="158"/>
      <c r="GUS13" s="158"/>
      <c r="GUT13" s="158"/>
      <c r="GUU13" s="158"/>
      <c r="GUV13" s="158"/>
      <c r="GUW13" s="158"/>
      <c r="GUX13" s="158"/>
      <c r="GUY13" s="158"/>
      <c r="GUZ13" s="158"/>
      <c r="GVA13" s="158"/>
      <c r="GVB13" s="158"/>
      <c r="GVC13" s="158"/>
      <c r="GVD13" s="158"/>
      <c r="GVE13" s="158"/>
      <c r="GVF13" s="158"/>
      <c r="GVG13" s="158"/>
      <c r="GVH13" s="158"/>
      <c r="GVI13" s="158"/>
      <c r="GVJ13" s="158"/>
      <c r="GVK13" s="158"/>
      <c r="GVL13" s="158"/>
      <c r="GVM13" s="158"/>
      <c r="GVN13" s="158"/>
      <c r="GVO13" s="158"/>
      <c r="GVP13" s="158"/>
      <c r="GVQ13" s="158"/>
      <c r="GVR13" s="158"/>
      <c r="GVS13" s="158"/>
      <c r="GVT13" s="158"/>
      <c r="GVU13" s="158"/>
      <c r="GVV13" s="158"/>
      <c r="GVW13" s="158"/>
      <c r="GVX13" s="158"/>
      <c r="GVY13" s="158"/>
      <c r="GVZ13" s="158"/>
      <c r="GWA13" s="158"/>
      <c r="GWB13" s="158"/>
      <c r="GWC13" s="158"/>
      <c r="GWD13" s="158"/>
      <c r="GWE13" s="158"/>
      <c r="GWF13" s="158"/>
      <c r="GWG13" s="158"/>
      <c r="GWH13" s="158"/>
      <c r="GWI13" s="158"/>
      <c r="GWJ13" s="158"/>
      <c r="GWK13" s="158"/>
      <c r="GWL13" s="158"/>
      <c r="GWM13" s="158"/>
      <c r="GWN13" s="158"/>
      <c r="GWO13" s="158"/>
      <c r="GWP13" s="158"/>
      <c r="GWQ13" s="158"/>
      <c r="GWR13" s="158"/>
      <c r="GWS13" s="158"/>
      <c r="GWT13" s="158"/>
      <c r="GWU13" s="158"/>
      <c r="GWV13" s="158"/>
      <c r="GWW13" s="158"/>
      <c r="GWX13" s="158"/>
      <c r="GWY13" s="158"/>
      <c r="GWZ13" s="158"/>
      <c r="GXA13" s="158"/>
      <c r="GXB13" s="158"/>
      <c r="GXC13" s="158"/>
      <c r="GXD13" s="158"/>
      <c r="GXE13" s="158"/>
      <c r="GXF13" s="158"/>
      <c r="GXG13" s="158"/>
      <c r="GXH13" s="158"/>
      <c r="GXI13" s="158"/>
      <c r="GXJ13" s="158"/>
      <c r="GXK13" s="158"/>
      <c r="GXL13" s="158"/>
      <c r="GXM13" s="158"/>
      <c r="GXN13" s="158"/>
      <c r="GXO13" s="158"/>
      <c r="GXP13" s="158"/>
      <c r="GXQ13" s="158"/>
      <c r="GXR13" s="158"/>
      <c r="GXS13" s="158"/>
      <c r="GXT13" s="158"/>
      <c r="GXU13" s="158"/>
      <c r="GXV13" s="158"/>
      <c r="GXW13" s="158"/>
      <c r="GXX13" s="158"/>
      <c r="GXY13" s="158"/>
      <c r="GXZ13" s="158"/>
      <c r="GYA13" s="158"/>
      <c r="GYB13" s="158"/>
      <c r="GYC13" s="158"/>
      <c r="GYD13" s="158"/>
      <c r="GYE13" s="158"/>
      <c r="GYF13" s="158"/>
      <c r="GYG13" s="158"/>
      <c r="GYH13" s="158"/>
      <c r="GYI13" s="158"/>
      <c r="GYJ13" s="158"/>
      <c r="GYK13" s="158"/>
      <c r="GYL13" s="158"/>
      <c r="GYM13" s="158"/>
      <c r="GYN13" s="158"/>
      <c r="GYO13" s="158"/>
      <c r="GYP13" s="158"/>
      <c r="GYQ13" s="158"/>
      <c r="GYR13" s="158"/>
      <c r="GYS13" s="158"/>
      <c r="GYT13" s="158"/>
      <c r="GYU13" s="158"/>
      <c r="GYV13" s="158"/>
      <c r="GYW13" s="158"/>
      <c r="GYX13" s="158"/>
      <c r="GYY13" s="158"/>
      <c r="GYZ13" s="158"/>
      <c r="GZA13" s="158"/>
      <c r="GZB13" s="158"/>
      <c r="GZC13" s="158"/>
      <c r="GZD13" s="158"/>
      <c r="GZE13" s="158"/>
      <c r="GZF13" s="158"/>
      <c r="GZG13" s="158"/>
      <c r="GZH13" s="158"/>
      <c r="GZI13" s="158"/>
      <c r="GZJ13" s="158"/>
      <c r="GZK13" s="158"/>
      <c r="GZL13" s="158"/>
      <c r="GZM13" s="158"/>
      <c r="GZN13" s="158"/>
      <c r="GZO13" s="158"/>
      <c r="GZP13" s="158"/>
      <c r="GZQ13" s="158"/>
      <c r="GZR13" s="158"/>
      <c r="GZS13" s="158"/>
      <c r="GZT13" s="158"/>
      <c r="GZU13" s="158"/>
      <c r="GZV13" s="158"/>
      <c r="GZW13" s="158"/>
      <c r="GZX13" s="158"/>
      <c r="GZY13" s="158"/>
      <c r="GZZ13" s="158"/>
      <c r="HAA13" s="158"/>
      <c r="HAB13" s="158"/>
      <c r="HAC13" s="158"/>
      <c r="HAD13" s="158"/>
      <c r="HAE13" s="158"/>
      <c r="HAF13" s="158"/>
      <c r="HAG13" s="158"/>
      <c r="HAH13" s="158"/>
      <c r="HAI13" s="158"/>
      <c r="HAJ13" s="158"/>
      <c r="HAK13" s="158"/>
      <c r="HAL13" s="158"/>
      <c r="HAM13" s="158"/>
      <c r="HAN13" s="158"/>
      <c r="HAO13" s="158"/>
      <c r="HAP13" s="158"/>
      <c r="HAQ13" s="158"/>
      <c r="HAR13" s="158"/>
      <c r="HAS13" s="158"/>
      <c r="HAT13" s="158"/>
      <c r="HAU13" s="158"/>
      <c r="HAV13" s="158"/>
      <c r="HAW13" s="158"/>
      <c r="HAX13" s="158"/>
      <c r="HAY13" s="158"/>
      <c r="HAZ13" s="158"/>
      <c r="HBA13" s="158"/>
      <c r="HBB13" s="158"/>
      <c r="HBC13" s="158"/>
      <c r="HBD13" s="158"/>
      <c r="HBE13" s="158"/>
      <c r="HBF13" s="158"/>
      <c r="HBG13" s="158"/>
      <c r="HBH13" s="158"/>
      <c r="HBI13" s="158"/>
      <c r="HBJ13" s="158"/>
      <c r="HBK13" s="158"/>
      <c r="HBL13" s="158"/>
      <c r="HBM13" s="158"/>
      <c r="HBN13" s="158"/>
      <c r="HBO13" s="158"/>
      <c r="HBP13" s="158"/>
      <c r="HBQ13" s="158"/>
      <c r="HBR13" s="158"/>
      <c r="HBS13" s="158"/>
      <c r="HBT13" s="158"/>
      <c r="HBU13" s="158"/>
      <c r="HBV13" s="158"/>
      <c r="HBW13" s="158"/>
      <c r="HBX13" s="158"/>
      <c r="HBY13" s="158"/>
      <c r="HBZ13" s="158"/>
      <c r="HCA13" s="158"/>
      <c r="HCB13" s="158"/>
      <c r="HCC13" s="158"/>
      <c r="HCD13" s="158"/>
      <c r="HCE13" s="158"/>
      <c r="HCF13" s="158"/>
      <c r="HCG13" s="158"/>
      <c r="HCH13" s="158"/>
      <c r="HCI13" s="158"/>
      <c r="HCJ13" s="158"/>
      <c r="HCK13" s="158"/>
      <c r="HCL13" s="158"/>
      <c r="HCM13" s="158"/>
      <c r="HCN13" s="158"/>
      <c r="HCO13" s="158"/>
      <c r="HCP13" s="158"/>
      <c r="HCQ13" s="158"/>
      <c r="HCR13" s="158"/>
      <c r="HCS13" s="158"/>
      <c r="HCT13" s="158"/>
      <c r="HCU13" s="158"/>
      <c r="HCV13" s="158"/>
      <c r="HCW13" s="158"/>
      <c r="HCX13" s="158"/>
      <c r="HCY13" s="158"/>
      <c r="HCZ13" s="158"/>
      <c r="HDA13" s="158"/>
      <c r="HDB13" s="158"/>
      <c r="HDC13" s="158"/>
      <c r="HDD13" s="158"/>
      <c r="HDE13" s="158"/>
      <c r="HDF13" s="158"/>
      <c r="HDG13" s="158"/>
      <c r="HDH13" s="158"/>
      <c r="HDI13" s="158"/>
      <c r="HDJ13" s="158"/>
      <c r="HDK13" s="158"/>
      <c r="HDL13" s="158"/>
      <c r="HDM13" s="158"/>
      <c r="HDN13" s="158"/>
      <c r="HDO13" s="158"/>
      <c r="HDP13" s="158"/>
      <c r="HDQ13" s="158"/>
      <c r="HDR13" s="158"/>
      <c r="HDS13" s="158"/>
      <c r="HDT13" s="158"/>
      <c r="HDU13" s="158"/>
      <c r="HDV13" s="158"/>
      <c r="HDW13" s="158"/>
      <c r="HDX13" s="158"/>
      <c r="HDY13" s="158"/>
      <c r="HDZ13" s="158"/>
      <c r="HEA13" s="158"/>
      <c r="HEB13" s="158"/>
      <c r="HEC13" s="158"/>
      <c r="HED13" s="158"/>
      <c r="HEE13" s="158"/>
      <c r="HEF13" s="158"/>
      <c r="HEG13" s="158"/>
      <c r="HEH13" s="158"/>
      <c r="HEI13" s="158"/>
      <c r="HEJ13" s="158"/>
      <c r="HEK13" s="158"/>
      <c r="HEL13" s="158"/>
      <c r="HEM13" s="158"/>
      <c r="HEN13" s="158"/>
      <c r="HEO13" s="158"/>
      <c r="HEP13" s="158"/>
      <c r="HEQ13" s="158"/>
      <c r="HER13" s="158"/>
      <c r="HES13" s="158"/>
      <c r="HET13" s="158"/>
      <c r="HEU13" s="158"/>
      <c r="HEV13" s="158"/>
      <c r="HEW13" s="158"/>
      <c r="HEX13" s="158"/>
      <c r="HEY13" s="158"/>
      <c r="HEZ13" s="158"/>
      <c r="HFA13" s="158"/>
      <c r="HFB13" s="158"/>
      <c r="HFC13" s="158"/>
      <c r="HFD13" s="158"/>
      <c r="HFE13" s="158"/>
      <c r="HFF13" s="158"/>
      <c r="HFG13" s="158"/>
      <c r="HFH13" s="158"/>
      <c r="HFI13" s="158"/>
      <c r="HFJ13" s="158"/>
      <c r="HFK13" s="158"/>
      <c r="HFL13" s="158"/>
      <c r="HFM13" s="158"/>
      <c r="HFN13" s="158"/>
      <c r="HFO13" s="158"/>
      <c r="HFP13" s="158"/>
      <c r="HFQ13" s="158"/>
      <c r="HFR13" s="158"/>
      <c r="HFS13" s="158"/>
      <c r="HFT13" s="158"/>
      <c r="HFU13" s="158"/>
      <c r="HFV13" s="158"/>
      <c r="HFW13" s="158"/>
      <c r="HFX13" s="158"/>
      <c r="HFY13" s="158"/>
      <c r="HFZ13" s="158"/>
      <c r="HGA13" s="158"/>
      <c r="HGB13" s="158"/>
      <c r="HGC13" s="158"/>
      <c r="HGD13" s="158"/>
      <c r="HGE13" s="158"/>
      <c r="HGF13" s="158"/>
      <c r="HGG13" s="158"/>
      <c r="HGH13" s="158"/>
      <c r="HGI13" s="158"/>
      <c r="HGJ13" s="158"/>
      <c r="HGK13" s="158"/>
      <c r="HGL13" s="158"/>
      <c r="HGM13" s="158"/>
      <c r="HGN13" s="158"/>
      <c r="HGO13" s="158"/>
      <c r="HGP13" s="158"/>
      <c r="HGQ13" s="158"/>
      <c r="HGR13" s="158"/>
      <c r="HGS13" s="158"/>
      <c r="HGT13" s="158"/>
      <c r="HGU13" s="158"/>
      <c r="HGV13" s="158"/>
      <c r="HGW13" s="158"/>
      <c r="HGX13" s="158"/>
      <c r="HGY13" s="158"/>
      <c r="HGZ13" s="158"/>
      <c r="HHA13" s="158"/>
      <c r="HHB13" s="158"/>
      <c r="HHC13" s="158"/>
      <c r="HHD13" s="158"/>
      <c r="HHE13" s="158"/>
      <c r="HHF13" s="158"/>
      <c r="HHG13" s="158"/>
      <c r="HHH13" s="158"/>
      <c r="HHI13" s="158"/>
      <c r="HHJ13" s="158"/>
      <c r="HHK13" s="158"/>
      <c r="HHL13" s="158"/>
      <c r="HHM13" s="158"/>
      <c r="HHN13" s="158"/>
      <c r="HHO13" s="158"/>
      <c r="HHP13" s="158"/>
      <c r="HHQ13" s="158"/>
      <c r="HHR13" s="158"/>
      <c r="HHS13" s="158"/>
      <c r="HHT13" s="158"/>
      <c r="HHU13" s="158"/>
      <c r="HHV13" s="158"/>
      <c r="HHW13" s="158"/>
      <c r="HHX13" s="158"/>
      <c r="HHY13" s="158"/>
      <c r="HHZ13" s="158"/>
      <c r="HIA13" s="158"/>
      <c r="HIB13" s="158"/>
      <c r="HIC13" s="158"/>
      <c r="HID13" s="158"/>
      <c r="HIE13" s="158"/>
      <c r="HIF13" s="158"/>
      <c r="HIG13" s="158"/>
      <c r="HIH13" s="158"/>
      <c r="HII13" s="158"/>
      <c r="HIJ13" s="158"/>
      <c r="HIK13" s="158"/>
      <c r="HIL13" s="158"/>
      <c r="HIM13" s="158"/>
      <c r="HIN13" s="158"/>
      <c r="HIO13" s="158"/>
      <c r="HIP13" s="158"/>
      <c r="HIQ13" s="158"/>
      <c r="HIR13" s="158"/>
      <c r="HIS13" s="158"/>
      <c r="HIT13" s="158"/>
      <c r="HIU13" s="158"/>
      <c r="HIV13" s="158"/>
      <c r="HIW13" s="158"/>
      <c r="HIX13" s="158"/>
      <c r="HIY13" s="158"/>
      <c r="HIZ13" s="158"/>
      <c r="HJA13" s="158"/>
      <c r="HJB13" s="158"/>
      <c r="HJC13" s="158"/>
      <c r="HJD13" s="158"/>
      <c r="HJE13" s="158"/>
      <c r="HJF13" s="158"/>
      <c r="HJG13" s="158"/>
      <c r="HJH13" s="158"/>
      <c r="HJI13" s="158"/>
      <c r="HJJ13" s="158"/>
      <c r="HJK13" s="158"/>
      <c r="HJL13" s="158"/>
      <c r="HJM13" s="158"/>
      <c r="HJN13" s="158"/>
      <c r="HJO13" s="158"/>
      <c r="HJP13" s="158"/>
      <c r="HJQ13" s="158"/>
      <c r="HJR13" s="158"/>
      <c r="HJS13" s="158"/>
      <c r="HJT13" s="158"/>
      <c r="HJU13" s="158"/>
      <c r="HJV13" s="158"/>
      <c r="HJW13" s="158"/>
      <c r="HJX13" s="158"/>
      <c r="HJY13" s="158"/>
      <c r="HJZ13" s="158"/>
      <c r="HKA13" s="158"/>
      <c r="HKB13" s="158"/>
      <c r="HKC13" s="158"/>
      <c r="HKD13" s="158"/>
      <c r="HKE13" s="158"/>
      <c r="HKF13" s="158"/>
      <c r="HKG13" s="158"/>
      <c r="HKH13" s="158"/>
      <c r="HKI13" s="158"/>
      <c r="HKJ13" s="158"/>
      <c r="HKK13" s="158"/>
      <c r="HKL13" s="158"/>
      <c r="HKM13" s="158"/>
      <c r="HKN13" s="158"/>
      <c r="HKO13" s="158"/>
      <c r="HKP13" s="158"/>
      <c r="HKQ13" s="158"/>
      <c r="HKR13" s="158"/>
      <c r="HKS13" s="158"/>
      <c r="HKT13" s="158"/>
      <c r="HKU13" s="158"/>
      <c r="HKV13" s="158"/>
      <c r="HKW13" s="158"/>
      <c r="HKX13" s="158"/>
      <c r="HKY13" s="158"/>
      <c r="HKZ13" s="158"/>
      <c r="HLA13" s="158"/>
      <c r="HLB13" s="158"/>
      <c r="HLC13" s="158"/>
      <c r="HLD13" s="158"/>
      <c r="HLE13" s="158"/>
      <c r="HLF13" s="158"/>
      <c r="HLG13" s="158"/>
      <c r="HLH13" s="158"/>
      <c r="HLI13" s="158"/>
      <c r="HLJ13" s="158"/>
      <c r="HLK13" s="158"/>
      <c r="HLL13" s="158"/>
      <c r="HLM13" s="158"/>
      <c r="HLN13" s="158"/>
      <c r="HLO13" s="158"/>
      <c r="HLP13" s="158"/>
      <c r="HLQ13" s="158"/>
      <c r="HLR13" s="158"/>
      <c r="HLS13" s="158"/>
      <c r="HLT13" s="158"/>
      <c r="HLU13" s="158"/>
      <c r="HLV13" s="158"/>
      <c r="HLW13" s="158"/>
      <c r="HLX13" s="158"/>
      <c r="HLY13" s="158"/>
      <c r="HLZ13" s="158"/>
      <c r="HMA13" s="158"/>
      <c r="HMB13" s="158"/>
      <c r="HMC13" s="158"/>
      <c r="HMD13" s="158"/>
      <c r="HME13" s="158"/>
      <c r="HMF13" s="158"/>
      <c r="HMG13" s="158"/>
      <c r="HMH13" s="158"/>
      <c r="HMI13" s="158"/>
      <c r="HMJ13" s="158"/>
      <c r="HMK13" s="158"/>
      <c r="HML13" s="158"/>
      <c r="HMM13" s="158"/>
      <c r="HMN13" s="158"/>
      <c r="HMO13" s="158"/>
      <c r="HMP13" s="158"/>
      <c r="HMQ13" s="158"/>
      <c r="HMR13" s="158"/>
      <c r="HMS13" s="158"/>
      <c r="HMT13" s="158"/>
      <c r="HMU13" s="158"/>
      <c r="HMV13" s="158"/>
      <c r="HMW13" s="158"/>
      <c r="HMX13" s="158"/>
      <c r="HMY13" s="158"/>
      <c r="HMZ13" s="158"/>
      <c r="HNA13" s="158"/>
      <c r="HNB13" s="158"/>
      <c r="HNC13" s="158"/>
      <c r="HND13" s="158"/>
      <c r="HNE13" s="158"/>
      <c r="HNF13" s="158"/>
      <c r="HNG13" s="158"/>
      <c r="HNH13" s="158"/>
      <c r="HNI13" s="158"/>
      <c r="HNJ13" s="158"/>
      <c r="HNK13" s="158"/>
      <c r="HNL13" s="158"/>
      <c r="HNM13" s="158"/>
      <c r="HNN13" s="158"/>
      <c r="HNO13" s="158"/>
      <c r="HNP13" s="158"/>
      <c r="HNQ13" s="158"/>
      <c r="HNR13" s="158"/>
      <c r="HNS13" s="158"/>
      <c r="HNT13" s="158"/>
      <c r="HNU13" s="158"/>
      <c r="HNV13" s="158"/>
      <c r="HNW13" s="158"/>
      <c r="HNX13" s="158"/>
      <c r="HNY13" s="158"/>
      <c r="HNZ13" s="158"/>
      <c r="HOA13" s="158"/>
      <c r="HOB13" s="158"/>
      <c r="HOC13" s="158"/>
      <c r="HOD13" s="158"/>
      <c r="HOE13" s="158"/>
      <c r="HOF13" s="158"/>
      <c r="HOG13" s="158"/>
      <c r="HOH13" s="158"/>
      <c r="HOI13" s="158"/>
      <c r="HOJ13" s="158"/>
      <c r="HOK13" s="158"/>
      <c r="HOL13" s="158"/>
      <c r="HOM13" s="158"/>
      <c r="HON13" s="158"/>
      <c r="HOO13" s="158"/>
      <c r="HOP13" s="158"/>
      <c r="HOQ13" s="158"/>
      <c r="HOR13" s="158"/>
      <c r="HOS13" s="158"/>
      <c r="HOT13" s="158"/>
      <c r="HOU13" s="158"/>
      <c r="HOV13" s="158"/>
      <c r="HOW13" s="158"/>
      <c r="HOX13" s="158"/>
      <c r="HOY13" s="158"/>
      <c r="HOZ13" s="158"/>
      <c r="HPA13" s="158"/>
      <c r="HPB13" s="158"/>
      <c r="HPC13" s="158"/>
      <c r="HPD13" s="158"/>
      <c r="HPE13" s="158"/>
      <c r="HPF13" s="158"/>
      <c r="HPG13" s="158"/>
      <c r="HPH13" s="158"/>
      <c r="HPI13" s="158"/>
      <c r="HPJ13" s="158"/>
      <c r="HPK13" s="158"/>
      <c r="HPL13" s="158"/>
      <c r="HPM13" s="158"/>
      <c r="HPN13" s="158"/>
      <c r="HPO13" s="158"/>
      <c r="HPP13" s="158"/>
      <c r="HPQ13" s="158"/>
      <c r="HPR13" s="158"/>
      <c r="HPS13" s="158"/>
      <c r="HPT13" s="158"/>
      <c r="HPU13" s="158"/>
      <c r="HPV13" s="158"/>
      <c r="HPW13" s="158"/>
      <c r="HPX13" s="158"/>
      <c r="HPY13" s="158"/>
      <c r="HPZ13" s="158"/>
      <c r="HQA13" s="158"/>
      <c r="HQB13" s="158"/>
      <c r="HQC13" s="158"/>
      <c r="HQD13" s="158"/>
      <c r="HQE13" s="158"/>
      <c r="HQF13" s="158"/>
      <c r="HQG13" s="158"/>
      <c r="HQH13" s="158"/>
      <c r="HQI13" s="158"/>
      <c r="HQJ13" s="158"/>
      <c r="HQK13" s="158"/>
      <c r="HQL13" s="158"/>
      <c r="HQM13" s="158"/>
      <c r="HQN13" s="158"/>
      <c r="HQO13" s="158"/>
      <c r="HQP13" s="158"/>
      <c r="HQQ13" s="158"/>
      <c r="HQR13" s="158"/>
      <c r="HQS13" s="158"/>
      <c r="HQT13" s="158"/>
      <c r="HQU13" s="158"/>
      <c r="HQV13" s="158"/>
      <c r="HQW13" s="158"/>
      <c r="HQX13" s="158"/>
      <c r="HQY13" s="158"/>
      <c r="HQZ13" s="158"/>
      <c r="HRA13" s="158"/>
      <c r="HRB13" s="158"/>
      <c r="HRC13" s="158"/>
      <c r="HRD13" s="158"/>
      <c r="HRE13" s="158"/>
      <c r="HRF13" s="158"/>
      <c r="HRG13" s="158"/>
      <c r="HRH13" s="158"/>
      <c r="HRI13" s="158"/>
      <c r="HRJ13" s="158"/>
      <c r="HRK13" s="158"/>
      <c r="HRL13" s="158"/>
      <c r="HRM13" s="158"/>
      <c r="HRN13" s="158"/>
      <c r="HRO13" s="158"/>
      <c r="HRP13" s="158"/>
      <c r="HRQ13" s="158"/>
      <c r="HRR13" s="158"/>
      <c r="HRS13" s="158"/>
      <c r="HRT13" s="158"/>
      <c r="HRU13" s="158"/>
      <c r="HRV13" s="158"/>
      <c r="HRW13" s="158"/>
      <c r="HRX13" s="158"/>
      <c r="HRY13" s="158"/>
      <c r="HRZ13" s="158"/>
      <c r="HSA13" s="158"/>
      <c r="HSB13" s="158"/>
      <c r="HSC13" s="158"/>
      <c r="HSD13" s="158"/>
      <c r="HSE13" s="158"/>
      <c r="HSF13" s="158"/>
      <c r="HSG13" s="158"/>
      <c r="HSH13" s="158"/>
      <c r="HSI13" s="158"/>
      <c r="HSJ13" s="158"/>
      <c r="HSK13" s="158"/>
      <c r="HSL13" s="158"/>
      <c r="HSM13" s="158"/>
      <c r="HSN13" s="158"/>
      <c r="HSO13" s="158"/>
      <c r="HSP13" s="158"/>
      <c r="HSQ13" s="158"/>
      <c r="HSR13" s="158"/>
      <c r="HSS13" s="158"/>
      <c r="HST13" s="158"/>
      <c r="HSU13" s="158"/>
      <c r="HSV13" s="158"/>
      <c r="HSW13" s="158"/>
      <c r="HSX13" s="158"/>
      <c r="HSY13" s="158"/>
      <c r="HSZ13" s="158"/>
      <c r="HTA13" s="158"/>
      <c r="HTB13" s="158"/>
      <c r="HTC13" s="158"/>
      <c r="HTD13" s="158"/>
      <c r="HTE13" s="158"/>
      <c r="HTF13" s="158"/>
      <c r="HTG13" s="158"/>
      <c r="HTH13" s="158"/>
      <c r="HTI13" s="158"/>
      <c r="HTJ13" s="158"/>
      <c r="HTK13" s="158"/>
      <c r="HTL13" s="158"/>
      <c r="HTM13" s="158"/>
      <c r="HTN13" s="158"/>
      <c r="HTO13" s="158"/>
      <c r="HTP13" s="158"/>
      <c r="HTQ13" s="158"/>
      <c r="HTR13" s="158"/>
      <c r="HTS13" s="158"/>
      <c r="HTT13" s="158"/>
      <c r="HTU13" s="158"/>
      <c r="HTV13" s="158"/>
      <c r="HTW13" s="158"/>
      <c r="HTX13" s="158"/>
      <c r="HTY13" s="158"/>
      <c r="HTZ13" s="158"/>
      <c r="HUA13" s="158"/>
      <c r="HUB13" s="158"/>
      <c r="HUC13" s="158"/>
      <c r="HUD13" s="158"/>
      <c r="HUE13" s="158"/>
      <c r="HUF13" s="158"/>
      <c r="HUG13" s="158"/>
      <c r="HUH13" s="158"/>
      <c r="HUI13" s="158"/>
      <c r="HUJ13" s="158"/>
      <c r="HUK13" s="158"/>
      <c r="HUL13" s="158"/>
      <c r="HUM13" s="158"/>
      <c r="HUN13" s="158"/>
      <c r="HUO13" s="158"/>
      <c r="HUP13" s="158"/>
      <c r="HUQ13" s="158"/>
      <c r="HUR13" s="158"/>
      <c r="HUS13" s="158"/>
      <c r="HUT13" s="158"/>
      <c r="HUU13" s="158"/>
      <c r="HUV13" s="158"/>
      <c r="HUW13" s="158"/>
      <c r="HUX13" s="158"/>
      <c r="HUY13" s="158"/>
      <c r="HUZ13" s="158"/>
      <c r="HVA13" s="158"/>
      <c r="HVB13" s="158"/>
      <c r="HVC13" s="158"/>
      <c r="HVD13" s="158"/>
      <c r="HVE13" s="158"/>
      <c r="HVF13" s="158"/>
      <c r="HVG13" s="158"/>
      <c r="HVH13" s="158"/>
      <c r="HVI13" s="158"/>
      <c r="HVJ13" s="158"/>
      <c r="HVK13" s="158"/>
      <c r="HVL13" s="158"/>
      <c r="HVM13" s="158"/>
      <c r="HVN13" s="158"/>
      <c r="HVO13" s="158"/>
      <c r="HVP13" s="158"/>
      <c r="HVQ13" s="158"/>
      <c r="HVR13" s="158"/>
      <c r="HVS13" s="158"/>
      <c r="HVT13" s="158"/>
      <c r="HVU13" s="158"/>
      <c r="HVV13" s="158"/>
      <c r="HVW13" s="158"/>
      <c r="HVX13" s="158"/>
      <c r="HVY13" s="158"/>
      <c r="HVZ13" s="158"/>
      <c r="HWA13" s="158"/>
      <c r="HWB13" s="158"/>
      <c r="HWC13" s="158"/>
      <c r="HWD13" s="158"/>
      <c r="HWE13" s="158"/>
      <c r="HWF13" s="158"/>
      <c r="HWG13" s="158"/>
      <c r="HWH13" s="158"/>
      <c r="HWI13" s="158"/>
      <c r="HWJ13" s="158"/>
      <c r="HWK13" s="158"/>
      <c r="HWL13" s="158"/>
      <c r="HWM13" s="158"/>
      <c r="HWN13" s="158"/>
      <c r="HWO13" s="158"/>
      <c r="HWP13" s="158"/>
      <c r="HWQ13" s="158"/>
      <c r="HWR13" s="158"/>
      <c r="HWS13" s="158"/>
      <c r="HWT13" s="158"/>
      <c r="HWU13" s="158"/>
      <c r="HWV13" s="158"/>
      <c r="HWW13" s="158"/>
      <c r="HWX13" s="158"/>
      <c r="HWY13" s="158"/>
      <c r="HWZ13" s="158"/>
      <c r="HXA13" s="158"/>
      <c r="HXB13" s="158"/>
      <c r="HXC13" s="158"/>
      <c r="HXD13" s="158"/>
      <c r="HXE13" s="158"/>
      <c r="HXF13" s="158"/>
      <c r="HXG13" s="158"/>
      <c r="HXH13" s="158"/>
      <c r="HXI13" s="158"/>
      <c r="HXJ13" s="158"/>
      <c r="HXK13" s="158"/>
      <c r="HXL13" s="158"/>
      <c r="HXM13" s="158"/>
      <c r="HXN13" s="158"/>
      <c r="HXO13" s="158"/>
      <c r="HXP13" s="158"/>
      <c r="HXQ13" s="158"/>
      <c r="HXR13" s="158"/>
      <c r="HXS13" s="158"/>
      <c r="HXT13" s="158"/>
      <c r="HXU13" s="158"/>
      <c r="HXV13" s="158"/>
      <c r="HXW13" s="158"/>
      <c r="HXX13" s="158"/>
      <c r="HXY13" s="158"/>
      <c r="HXZ13" s="158"/>
      <c r="HYA13" s="158"/>
      <c r="HYB13" s="158"/>
      <c r="HYC13" s="158"/>
      <c r="HYD13" s="158"/>
      <c r="HYE13" s="158"/>
      <c r="HYF13" s="158"/>
      <c r="HYG13" s="158"/>
      <c r="HYH13" s="158"/>
      <c r="HYI13" s="158"/>
      <c r="HYJ13" s="158"/>
      <c r="HYK13" s="158"/>
      <c r="HYL13" s="158"/>
      <c r="HYM13" s="158"/>
      <c r="HYN13" s="158"/>
      <c r="HYO13" s="158"/>
      <c r="HYP13" s="158"/>
      <c r="HYQ13" s="158"/>
      <c r="HYR13" s="158"/>
      <c r="HYS13" s="158"/>
      <c r="HYT13" s="158"/>
      <c r="HYU13" s="158"/>
      <c r="HYV13" s="158"/>
      <c r="HYW13" s="158"/>
      <c r="HYX13" s="158"/>
      <c r="HYY13" s="158"/>
      <c r="HYZ13" s="158"/>
      <c r="HZA13" s="158"/>
      <c r="HZB13" s="158"/>
      <c r="HZC13" s="158"/>
      <c r="HZD13" s="158"/>
      <c r="HZE13" s="158"/>
      <c r="HZF13" s="158"/>
      <c r="HZG13" s="158"/>
      <c r="HZH13" s="158"/>
      <c r="HZI13" s="158"/>
      <c r="HZJ13" s="158"/>
      <c r="HZK13" s="158"/>
      <c r="HZL13" s="158"/>
      <c r="HZM13" s="158"/>
      <c r="HZN13" s="158"/>
      <c r="HZO13" s="158"/>
      <c r="HZP13" s="158"/>
      <c r="HZQ13" s="158"/>
      <c r="HZR13" s="158"/>
      <c r="HZS13" s="158"/>
      <c r="HZT13" s="158"/>
      <c r="HZU13" s="158"/>
      <c r="HZV13" s="158"/>
      <c r="HZW13" s="158"/>
      <c r="HZX13" s="158"/>
      <c r="HZY13" s="158"/>
      <c r="HZZ13" s="158"/>
      <c r="IAA13" s="158"/>
      <c r="IAB13" s="158"/>
      <c r="IAC13" s="158"/>
      <c r="IAD13" s="158"/>
      <c r="IAE13" s="158"/>
      <c r="IAF13" s="158"/>
      <c r="IAG13" s="158"/>
      <c r="IAH13" s="158"/>
      <c r="IAI13" s="158"/>
      <c r="IAJ13" s="158"/>
      <c r="IAK13" s="158"/>
      <c r="IAL13" s="158"/>
      <c r="IAM13" s="158"/>
      <c r="IAN13" s="158"/>
      <c r="IAO13" s="158"/>
      <c r="IAP13" s="158"/>
      <c r="IAQ13" s="158"/>
      <c r="IAR13" s="158"/>
      <c r="IAS13" s="158"/>
      <c r="IAT13" s="158"/>
      <c r="IAU13" s="158"/>
      <c r="IAV13" s="158"/>
      <c r="IAW13" s="158"/>
      <c r="IAX13" s="158"/>
      <c r="IAY13" s="158"/>
      <c r="IAZ13" s="158"/>
      <c r="IBA13" s="158"/>
      <c r="IBB13" s="158"/>
      <c r="IBC13" s="158"/>
      <c r="IBD13" s="158"/>
      <c r="IBE13" s="158"/>
      <c r="IBF13" s="158"/>
      <c r="IBG13" s="158"/>
      <c r="IBH13" s="158"/>
      <c r="IBI13" s="158"/>
      <c r="IBJ13" s="158"/>
      <c r="IBK13" s="158"/>
      <c r="IBL13" s="158"/>
      <c r="IBM13" s="158"/>
      <c r="IBN13" s="158"/>
      <c r="IBO13" s="158"/>
      <c r="IBP13" s="158"/>
      <c r="IBQ13" s="158"/>
      <c r="IBR13" s="158"/>
      <c r="IBS13" s="158"/>
      <c r="IBT13" s="158"/>
      <c r="IBU13" s="158"/>
      <c r="IBV13" s="158"/>
      <c r="IBW13" s="158"/>
      <c r="IBX13" s="158"/>
      <c r="IBY13" s="158"/>
      <c r="IBZ13" s="158"/>
      <c r="ICA13" s="158"/>
      <c r="ICB13" s="158"/>
      <c r="ICC13" s="158"/>
      <c r="ICD13" s="158"/>
      <c r="ICE13" s="158"/>
      <c r="ICF13" s="158"/>
      <c r="ICG13" s="158"/>
      <c r="ICH13" s="158"/>
      <c r="ICI13" s="158"/>
      <c r="ICJ13" s="158"/>
      <c r="ICK13" s="158"/>
      <c r="ICL13" s="158"/>
      <c r="ICM13" s="158"/>
      <c r="ICN13" s="158"/>
      <c r="ICO13" s="158"/>
      <c r="ICP13" s="158"/>
      <c r="ICQ13" s="158"/>
      <c r="ICR13" s="158"/>
      <c r="ICS13" s="158"/>
      <c r="ICT13" s="158"/>
      <c r="ICU13" s="158"/>
      <c r="ICV13" s="158"/>
      <c r="ICW13" s="158"/>
      <c r="ICX13" s="158"/>
      <c r="ICY13" s="158"/>
      <c r="ICZ13" s="158"/>
      <c r="IDA13" s="158"/>
      <c r="IDB13" s="158"/>
      <c r="IDC13" s="158"/>
      <c r="IDD13" s="158"/>
      <c r="IDE13" s="158"/>
      <c r="IDF13" s="158"/>
      <c r="IDG13" s="158"/>
      <c r="IDH13" s="158"/>
      <c r="IDI13" s="158"/>
      <c r="IDJ13" s="158"/>
      <c r="IDK13" s="158"/>
      <c r="IDL13" s="158"/>
      <c r="IDM13" s="158"/>
      <c r="IDN13" s="158"/>
      <c r="IDO13" s="158"/>
      <c r="IDP13" s="158"/>
      <c r="IDQ13" s="158"/>
      <c r="IDR13" s="158"/>
      <c r="IDS13" s="158"/>
      <c r="IDT13" s="158"/>
      <c r="IDU13" s="158"/>
      <c r="IDV13" s="158"/>
      <c r="IDW13" s="158"/>
      <c r="IDX13" s="158"/>
      <c r="IDY13" s="158"/>
      <c r="IDZ13" s="158"/>
      <c r="IEA13" s="158"/>
      <c r="IEB13" s="158"/>
      <c r="IEC13" s="158"/>
      <c r="IED13" s="158"/>
      <c r="IEE13" s="158"/>
      <c r="IEF13" s="158"/>
      <c r="IEG13" s="158"/>
      <c r="IEH13" s="158"/>
      <c r="IEI13" s="158"/>
      <c r="IEJ13" s="158"/>
      <c r="IEK13" s="158"/>
      <c r="IEL13" s="158"/>
      <c r="IEM13" s="158"/>
      <c r="IEN13" s="158"/>
      <c r="IEO13" s="158"/>
      <c r="IEP13" s="158"/>
      <c r="IEQ13" s="158"/>
      <c r="IER13" s="158"/>
      <c r="IES13" s="158"/>
      <c r="IET13" s="158"/>
      <c r="IEU13" s="158"/>
      <c r="IEV13" s="158"/>
      <c r="IEW13" s="158"/>
      <c r="IEX13" s="158"/>
      <c r="IEY13" s="158"/>
      <c r="IEZ13" s="158"/>
      <c r="IFA13" s="158"/>
      <c r="IFB13" s="158"/>
      <c r="IFC13" s="158"/>
      <c r="IFD13" s="158"/>
      <c r="IFE13" s="158"/>
      <c r="IFF13" s="158"/>
      <c r="IFG13" s="158"/>
      <c r="IFH13" s="158"/>
      <c r="IFI13" s="158"/>
      <c r="IFJ13" s="158"/>
      <c r="IFK13" s="158"/>
      <c r="IFL13" s="158"/>
      <c r="IFM13" s="158"/>
      <c r="IFN13" s="158"/>
      <c r="IFO13" s="158"/>
      <c r="IFP13" s="158"/>
      <c r="IFQ13" s="158"/>
      <c r="IFR13" s="158"/>
      <c r="IFS13" s="158"/>
      <c r="IFT13" s="158"/>
      <c r="IFU13" s="158"/>
      <c r="IFV13" s="158"/>
      <c r="IFW13" s="158"/>
      <c r="IFX13" s="158"/>
      <c r="IFY13" s="158"/>
      <c r="IFZ13" s="158"/>
      <c r="IGA13" s="158"/>
      <c r="IGB13" s="158"/>
      <c r="IGC13" s="158"/>
      <c r="IGD13" s="158"/>
      <c r="IGE13" s="158"/>
      <c r="IGF13" s="158"/>
      <c r="IGG13" s="158"/>
      <c r="IGH13" s="158"/>
      <c r="IGI13" s="158"/>
      <c r="IGJ13" s="158"/>
      <c r="IGK13" s="158"/>
      <c r="IGL13" s="158"/>
      <c r="IGM13" s="158"/>
      <c r="IGN13" s="158"/>
      <c r="IGO13" s="158"/>
      <c r="IGP13" s="158"/>
      <c r="IGQ13" s="158"/>
      <c r="IGR13" s="158"/>
      <c r="IGS13" s="158"/>
      <c r="IGT13" s="158"/>
      <c r="IGU13" s="158"/>
      <c r="IGV13" s="158"/>
      <c r="IGW13" s="158"/>
      <c r="IGX13" s="158"/>
      <c r="IGY13" s="158"/>
      <c r="IGZ13" s="158"/>
      <c r="IHA13" s="158"/>
      <c r="IHB13" s="158"/>
      <c r="IHC13" s="158"/>
      <c r="IHD13" s="158"/>
      <c r="IHE13" s="158"/>
      <c r="IHF13" s="158"/>
      <c r="IHG13" s="158"/>
      <c r="IHH13" s="158"/>
      <c r="IHI13" s="158"/>
      <c r="IHJ13" s="158"/>
      <c r="IHK13" s="158"/>
      <c r="IHL13" s="158"/>
      <c r="IHM13" s="158"/>
      <c r="IHN13" s="158"/>
      <c r="IHO13" s="158"/>
      <c r="IHP13" s="158"/>
      <c r="IHQ13" s="158"/>
      <c r="IHR13" s="158"/>
      <c r="IHS13" s="158"/>
      <c r="IHT13" s="158"/>
      <c r="IHU13" s="158"/>
      <c r="IHV13" s="158"/>
      <c r="IHW13" s="158"/>
      <c r="IHX13" s="158"/>
      <c r="IHY13" s="158"/>
      <c r="IHZ13" s="158"/>
      <c r="IIA13" s="158"/>
      <c r="IIB13" s="158"/>
      <c r="IIC13" s="158"/>
      <c r="IID13" s="158"/>
      <c r="IIE13" s="158"/>
      <c r="IIF13" s="158"/>
      <c r="IIG13" s="158"/>
      <c r="IIH13" s="158"/>
      <c r="III13" s="158"/>
      <c r="IIJ13" s="158"/>
      <c r="IIK13" s="158"/>
      <c r="IIL13" s="158"/>
      <c r="IIM13" s="158"/>
      <c r="IIN13" s="158"/>
      <c r="IIO13" s="158"/>
      <c r="IIP13" s="158"/>
      <c r="IIQ13" s="158"/>
      <c r="IIR13" s="158"/>
      <c r="IIS13" s="158"/>
      <c r="IIT13" s="158"/>
      <c r="IIU13" s="158"/>
      <c r="IIV13" s="158"/>
      <c r="IIW13" s="158"/>
      <c r="IIX13" s="158"/>
      <c r="IIY13" s="158"/>
      <c r="IIZ13" s="158"/>
      <c r="IJA13" s="158"/>
      <c r="IJB13" s="158"/>
      <c r="IJC13" s="158"/>
      <c r="IJD13" s="158"/>
      <c r="IJE13" s="158"/>
      <c r="IJF13" s="158"/>
      <c r="IJG13" s="158"/>
      <c r="IJH13" s="158"/>
      <c r="IJI13" s="158"/>
      <c r="IJJ13" s="158"/>
      <c r="IJK13" s="158"/>
      <c r="IJL13" s="158"/>
      <c r="IJM13" s="158"/>
      <c r="IJN13" s="158"/>
      <c r="IJO13" s="158"/>
      <c r="IJP13" s="158"/>
      <c r="IJQ13" s="158"/>
      <c r="IJR13" s="158"/>
      <c r="IJS13" s="158"/>
      <c r="IJT13" s="158"/>
      <c r="IJU13" s="158"/>
      <c r="IJV13" s="158"/>
      <c r="IJW13" s="158"/>
      <c r="IJX13" s="158"/>
      <c r="IJY13" s="158"/>
      <c r="IJZ13" s="158"/>
      <c r="IKA13" s="158"/>
      <c r="IKB13" s="158"/>
      <c r="IKC13" s="158"/>
      <c r="IKD13" s="158"/>
      <c r="IKE13" s="158"/>
      <c r="IKF13" s="158"/>
      <c r="IKG13" s="158"/>
      <c r="IKH13" s="158"/>
      <c r="IKI13" s="158"/>
      <c r="IKJ13" s="158"/>
      <c r="IKK13" s="158"/>
      <c r="IKL13" s="158"/>
      <c r="IKM13" s="158"/>
      <c r="IKN13" s="158"/>
      <c r="IKO13" s="158"/>
      <c r="IKP13" s="158"/>
      <c r="IKQ13" s="158"/>
      <c r="IKR13" s="158"/>
      <c r="IKS13" s="158"/>
      <c r="IKT13" s="158"/>
      <c r="IKU13" s="158"/>
      <c r="IKV13" s="158"/>
      <c r="IKW13" s="158"/>
      <c r="IKX13" s="158"/>
      <c r="IKY13" s="158"/>
      <c r="IKZ13" s="158"/>
      <c r="ILA13" s="158"/>
      <c r="ILB13" s="158"/>
      <c r="ILC13" s="158"/>
      <c r="ILD13" s="158"/>
      <c r="ILE13" s="158"/>
      <c r="ILF13" s="158"/>
      <c r="ILG13" s="158"/>
      <c r="ILH13" s="158"/>
      <c r="ILI13" s="158"/>
      <c r="ILJ13" s="158"/>
      <c r="ILK13" s="158"/>
      <c r="ILL13" s="158"/>
      <c r="ILM13" s="158"/>
      <c r="ILN13" s="158"/>
      <c r="ILO13" s="158"/>
      <c r="ILP13" s="158"/>
      <c r="ILQ13" s="158"/>
      <c r="ILR13" s="158"/>
      <c r="ILS13" s="158"/>
      <c r="ILT13" s="158"/>
      <c r="ILU13" s="158"/>
      <c r="ILV13" s="158"/>
      <c r="ILW13" s="158"/>
      <c r="ILX13" s="158"/>
      <c r="ILY13" s="158"/>
      <c r="ILZ13" s="158"/>
      <c r="IMA13" s="158"/>
      <c r="IMB13" s="158"/>
      <c r="IMC13" s="158"/>
      <c r="IMD13" s="158"/>
      <c r="IME13" s="158"/>
      <c r="IMF13" s="158"/>
      <c r="IMG13" s="158"/>
      <c r="IMH13" s="158"/>
      <c r="IMI13" s="158"/>
      <c r="IMJ13" s="158"/>
      <c r="IMK13" s="158"/>
      <c r="IML13" s="158"/>
      <c r="IMM13" s="158"/>
      <c r="IMN13" s="158"/>
      <c r="IMO13" s="158"/>
      <c r="IMP13" s="158"/>
      <c r="IMQ13" s="158"/>
      <c r="IMR13" s="158"/>
      <c r="IMS13" s="158"/>
      <c r="IMT13" s="158"/>
      <c r="IMU13" s="158"/>
      <c r="IMV13" s="158"/>
      <c r="IMW13" s="158"/>
      <c r="IMX13" s="158"/>
      <c r="IMY13" s="158"/>
      <c r="IMZ13" s="158"/>
      <c r="INA13" s="158"/>
      <c r="INB13" s="158"/>
      <c r="INC13" s="158"/>
      <c r="IND13" s="158"/>
      <c r="INE13" s="158"/>
      <c r="INF13" s="158"/>
      <c r="ING13" s="158"/>
      <c r="INH13" s="158"/>
      <c r="INI13" s="158"/>
      <c r="INJ13" s="158"/>
      <c r="INK13" s="158"/>
      <c r="INL13" s="158"/>
      <c r="INM13" s="158"/>
      <c r="INN13" s="158"/>
      <c r="INO13" s="158"/>
      <c r="INP13" s="158"/>
      <c r="INQ13" s="158"/>
      <c r="INR13" s="158"/>
      <c r="INS13" s="158"/>
      <c r="INT13" s="158"/>
      <c r="INU13" s="158"/>
      <c r="INV13" s="158"/>
      <c r="INW13" s="158"/>
      <c r="INX13" s="158"/>
      <c r="INY13" s="158"/>
      <c r="INZ13" s="158"/>
      <c r="IOA13" s="158"/>
      <c r="IOB13" s="158"/>
      <c r="IOC13" s="158"/>
      <c r="IOD13" s="158"/>
      <c r="IOE13" s="158"/>
      <c r="IOF13" s="158"/>
      <c r="IOG13" s="158"/>
      <c r="IOH13" s="158"/>
      <c r="IOI13" s="158"/>
      <c r="IOJ13" s="158"/>
      <c r="IOK13" s="158"/>
      <c r="IOL13" s="158"/>
      <c r="IOM13" s="158"/>
      <c r="ION13" s="158"/>
      <c r="IOO13" s="158"/>
      <c r="IOP13" s="158"/>
      <c r="IOQ13" s="158"/>
      <c r="IOR13" s="158"/>
      <c r="IOS13" s="158"/>
      <c r="IOT13" s="158"/>
      <c r="IOU13" s="158"/>
      <c r="IOV13" s="158"/>
      <c r="IOW13" s="158"/>
      <c r="IOX13" s="158"/>
      <c r="IOY13" s="158"/>
      <c r="IOZ13" s="158"/>
      <c r="IPA13" s="158"/>
      <c r="IPB13" s="158"/>
      <c r="IPC13" s="158"/>
      <c r="IPD13" s="158"/>
      <c r="IPE13" s="158"/>
      <c r="IPF13" s="158"/>
      <c r="IPG13" s="158"/>
      <c r="IPH13" s="158"/>
      <c r="IPI13" s="158"/>
      <c r="IPJ13" s="158"/>
      <c r="IPK13" s="158"/>
      <c r="IPL13" s="158"/>
      <c r="IPM13" s="158"/>
      <c r="IPN13" s="158"/>
      <c r="IPO13" s="158"/>
      <c r="IPP13" s="158"/>
      <c r="IPQ13" s="158"/>
      <c r="IPR13" s="158"/>
      <c r="IPS13" s="158"/>
      <c r="IPT13" s="158"/>
      <c r="IPU13" s="158"/>
      <c r="IPV13" s="158"/>
      <c r="IPW13" s="158"/>
      <c r="IPX13" s="158"/>
      <c r="IPY13" s="158"/>
      <c r="IPZ13" s="158"/>
      <c r="IQA13" s="158"/>
      <c r="IQB13" s="158"/>
      <c r="IQC13" s="158"/>
      <c r="IQD13" s="158"/>
      <c r="IQE13" s="158"/>
      <c r="IQF13" s="158"/>
      <c r="IQG13" s="158"/>
      <c r="IQH13" s="158"/>
      <c r="IQI13" s="158"/>
      <c r="IQJ13" s="158"/>
      <c r="IQK13" s="158"/>
      <c r="IQL13" s="158"/>
      <c r="IQM13" s="158"/>
      <c r="IQN13" s="158"/>
      <c r="IQO13" s="158"/>
      <c r="IQP13" s="158"/>
      <c r="IQQ13" s="158"/>
      <c r="IQR13" s="158"/>
      <c r="IQS13" s="158"/>
      <c r="IQT13" s="158"/>
      <c r="IQU13" s="158"/>
      <c r="IQV13" s="158"/>
      <c r="IQW13" s="158"/>
      <c r="IQX13" s="158"/>
      <c r="IQY13" s="158"/>
      <c r="IQZ13" s="158"/>
      <c r="IRA13" s="158"/>
      <c r="IRB13" s="158"/>
      <c r="IRC13" s="158"/>
      <c r="IRD13" s="158"/>
      <c r="IRE13" s="158"/>
      <c r="IRF13" s="158"/>
      <c r="IRG13" s="158"/>
      <c r="IRH13" s="158"/>
      <c r="IRI13" s="158"/>
      <c r="IRJ13" s="158"/>
      <c r="IRK13" s="158"/>
      <c r="IRL13" s="158"/>
      <c r="IRM13" s="158"/>
      <c r="IRN13" s="158"/>
      <c r="IRO13" s="158"/>
      <c r="IRP13" s="158"/>
      <c r="IRQ13" s="158"/>
      <c r="IRR13" s="158"/>
      <c r="IRS13" s="158"/>
      <c r="IRT13" s="158"/>
      <c r="IRU13" s="158"/>
      <c r="IRV13" s="158"/>
      <c r="IRW13" s="158"/>
      <c r="IRX13" s="158"/>
      <c r="IRY13" s="158"/>
      <c r="IRZ13" s="158"/>
      <c r="ISA13" s="158"/>
      <c r="ISB13" s="158"/>
      <c r="ISC13" s="158"/>
      <c r="ISD13" s="158"/>
      <c r="ISE13" s="158"/>
      <c r="ISF13" s="158"/>
      <c r="ISG13" s="158"/>
      <c r="ISH13" s="158"/>
      <c r="ISI13" s="158"/>
      <c r="ISJ13" s="158"/>
      <c r="ISK13" s="158"/>
      <c r="ISL13" s="158"/>
      <c r="ISM13" s="158"/>
      <c r="ISN13" s="158"/>
      <c r="ISO13" s="158"/>
      <c r="ISP13" s="158"/>
      <c r="ISQ13" s="158"/>
      <c r="ISR13" s="158"/>
      <c r="ISS13" s="158"/>
      <c r="IST13" s="158"/>
      <c r="ISU13" s="158"/>
      <c r="ISV13" s="158"/>
      <c r="ISW13" s="158"/>
      <c r="ISX13" s="158"/>
      <c r="ISY13" s="158"/>
      <c r="ISZ13" s="158"/>
      <c r="ITA13" s="158"/>
      <c r="ITB13" s="158"/>
      <c r="ITC13" s="158"/>
      <c r="ITD13" s="158"/>
      <c r="ITE13" s="158"/>
      <c r="ITF13" s="158"/>
      <c r="ITG13" s="158"/>
      <c r="ITH13" s="158"/>
      <c r="ITI13" s="158"/>
      <c r="ITJ13" s="158"/>
      <c r="ITK13" s="158"/>
      <c r="ITL13" s="158"/>
      <c r="ITM13" s="158"/>
      <c r="ITN13" s="158"/>
      <c r="ITO13" s="158"/>
      <c r="ITP13" s="158"/>
      <c r="ITQ13" s="158"/>
      <c r="ITR13" s="158"/>
      <c r="ITS13" s="158"/>
      <c r="ITT13" s="158"/>
      <c r="ITU13" s="158"/>
      <c r="ITV13" s="158"/>
      <c r="ITW13" s="158"/>
      <c r="ITX13" s="158"/>
      <c r="ITY13" s="158"/>
      <c r="ITZ13" s="158"/>
      <c r="IUA13" s="158"/>
      <c r="IUB13" s="158"/>
      <c r="IUC13" s="158"/>
      <c r="IUD13" s="158"/>
      <c r="IUE13" s="158"/>
      <c r="IUF13" s="158"/>
      <c r="IUG13" s="158"/>
      <c r="IUH13" s="158"/>
      <c r="IUI13" s="158"/>
      <c r="IUJ13" s="158"/>
      <c r="IUK13" s="158"/>
      <c r="IUL13" s="158"/>
      <c r="IUM13" s="158"/>
      <c r="IUN13" s="158"/>
      <c r="IUO13" s="158"/>
      <c r="IUP13" s="158"/>
      <c r="IUQ13" s="158"/>
      <c r="IUR13" s="158"/>
      <c r="IUS13" s="158"/>
      <c r="IUT13" s="158"/>
      <c r="IUU13" s="158"/>
      <c r="IUV13" s="158"/>
      <c r="IUW13" s="158"/>
      <c r="IUX13" s="158"/>
      <c r="IUY13" s="158"/>
      <c r="IUZ13" s="158"/>
      <c r="IVA13" s="158"/>
      <c r="IVB13" s="158"/>
      <c r="IVC13" s="158"/>
      <c r="IVD13" s="158"/>
      <c r="IVE13" s="158"/>
      <c r="IVF13" s="158"/>
      <c r="IVG13" s="158"/>
      <c r="IVH13" s="158"/>
      <c r="IVI13" s="158"/>
      <c r="IVJ13" s="158"/>
      <c r="IVK13" s="158"/>
      <c r="IVL13" s="158"/>
      <c r="IVM13" s="158"/>
      <c r="IVN13" s="158"/>
      <c r="IVO13" s="158"/>
      <c r="IVP13" s="158"/>
      <c r="IVQ13" s="158"/>
      <c r="IVR13" s="158"/>
      <c r="IVS13" s="158"/>
      <c r="IVT13" s="158"/>
      <c r="IVU13" s="158"/>
      <c r="IVV13" s="158"/>
      <c r="IVW13" s="158"/>
      <c r="IVX13" s="158"/>
      <c r="IVY13" s="158"/>
      <c r="IVZ13" s="158"/>
      <c r="IWA13" s="158"/>
      <c r="IWB13" s="158"/>
      <c r="IWC13" s="158"/>
      <c r="IWD13" s="158"/>
      <c r="IWE13" s="158"/>
      <c r="IWF13" s="158"/>
      <c r="IWG13" s="158"/>
      <c r="IWH13" s="158"/>
      <c r="IWI13" s="158"/>
      <c r="IWJ13" s="158"/>
      <c r="IWK13" s="158"/>
      <c r="IWL13" s="158"/>
      <c r="IWM13" s="158"/>
      <c r="IWN13" s="158"/>
      <c r="IWO13" s="158"/>
      <c r="IWP13" s="158"/>
      <c r="IWQ13" s="158"/>
      <c r="IWR13" s="158"/>
      <c r="IWS13" s="158"/>
      <c r="IWT13" s="158"/>
      <c r="IWU13" s="158"/>
      <c r="IWV13" s="158"/>
      <c r="IWW13" s="158"/>
      <c r="IWX13" s="158"/>
      <c r="IWY13" s="158"/>
      <c r="IWZ13" s="158"/>
      <c r="IXA13" s="158"/>
      <c r="IXB13" s="158"/>
      <c r="IXC13" s="158"/>
      <c r="IXD13" s="158"/>
      <c r="IXE13" s="158"/>
      <c r="IXF13" s="158"/>
      <c r="IXG13" s="158"/>
      <c r="IXH13" s="158"/>
      <c r="IXI13" s="158"/>
      <c r="IXJ13" s="158"/>
      <c r="IXK13" s="158"/>
      <c r="IXL13" s="158"/>
      <c r="IXM13" s="158"/>
      <c r="IXN13" s="158"/>
      <c r="IXO13" s="158"/>
      <c r="IXP13" s="158"/>
      <c r="IXQ13" s="158"/>
      <c r="IXR13" s="158"/>
      <c r="IXS13" s="158"/>
      <c r="IXT13" s="158"/>
      <c r="IXU13" s="158"/>
      <c r="IXV13" s="158"/>
      <c r="IXW13" s="158"/>
      <c r="IXX13" s="158"/>
      <c r="IXY13" s="158"/>
      <c r="IXZ13" s="158"/>
      <c r="IYA13" s="158"/>
      <c r="IYB13" s="158"/>
      <c r="IYC13" s="158"/>
      <c r="IYD13" s="158"/>
      <c r="IYE13" s="158"/>
      <c r="IYF13" s="158"/>
      <c r="IYG13" s="158"/>
      <c r="IYH13" s="158"/>
      <c r="IYI13" s="158"/>
      <c r="IYJ13" s="158"/>
      <c r="IYK13" s="158"/>
      <c r="IYL13" s="158"/>
      <c r="IYM13" s="158"/>
      <c r="IYN13" s="158"/>
      <c r="IYO13" s="158"/>
      <c r="IYP13" s="158"/>
      <c r="IYQ13" s="158"/>
      <c r="IYR13" s="158"/>
      <c r="IYS13" s="158"/>
      <c r="IYT13" s="158"/>
      <c r="IYU13" s="158"/>
      <c r="IYV13" s="158"/>
      <c r="IYW13" s="158"/>
      <c r="IYX13" s="158"/>
      <c r="IYY13" s="158"/>
      <c r="IYZ13" s="158"/>
      <c r="IZA13" s="158"/>
      <c r="IZB13" s="158"/>
      <c r="IZC13" s="158"/>
      <c r="IZD13" s="158"/>
      <c r="IZE13" s="158"/>
      <c r="IZF13" s="158"/>
      <c r="IZG13" s="158"/>
      <c r="IZH13" s="158"/>
      <c r="IZI13" s="158"/>
      <c r="IZJ13" s="158"/>
      <c r="IZK13" s="158"/>
      <c r="IZL13" s="158"/>
      <c r="IZM13" s="158"/>
      <c r="IZN13" s="158"/>
      <c r="IZO13" s="158"/>
      <c r="IZP13" s="158"/>
      <c r="IZQ13" s="158"/>
      <c r="IZR13" s="158"/>
      <c r="IZS13" s="158"/>
      <c r="IZT13" s="158"/>
      <c r="IZU13" s="158"/>
      <c r="IZV13" s="158"/>
      <c r="IZW13" s="158"/>
      <c r="IZX13" s="158"/>
      <c r="IZY13" s="158"/>
      <c r="IZZ13" s="158"/>
      <c r="JAA13" s="158"/>
      <c r="JAB13" s="158"/>
      <c r="JAC13" s="158"/>
      <c r="JAD13" s="158"/>
      <c r="JAE13" s="158"/>
      <c r="JAF13" s="158"/>
      <c r="JAG13" s="158"/>
      <c r="JAH13" s="158"/>
      <c r="JAI13" s="158"/>
      <c r="JAJ13" s="158"/>
      <c r="JAK13" s="158"/>
      <c r="JAL13" s="158"/>
      <c r="JAM13" s="158"/>
      <c r="JAN13" s="158"/>
      <c r="JAO13" s="158"/>
      <c r="JAP13" s="158"/>
      <c r="JAQ13" s="158"/>
      <c r="JAR13" s="158"/>
      <c r="JAS13" s="158"/>
      <c r="JAT13" s="158"/>
      <c r="JAU13" s="158"/>
      <c r="JAV13" s="158"/>
      <c r="JAW13" s="158"/>
      <c r="JAX13" s="158"/>
      <c r="JAY13" s="158"/>
      <c r="JAZ13" s="158"/>
      <c r="JBA13" s="158"/>
      <c r="JBB13" s="158"/>
      <c r="JBC13" s="158"/>
      <c r="JBD13" s="158"/>
      <c r="JBE13" s="158"/>
      <c r="JBF13" s="158"/>
      <c r="JBG13" s="158"/>
      <c r="JBH13" s="158"/>
      <c r="JBI13" s="158"/>
      <c r="JBJ13" s="158"/>
      <c r="JBK13" s="158"/>
      <c r="JBL13" s="158"/>
      <c r="JBM13" s="158"/>
      <c r="JBN13" s="158"/>
      <c r="JBO13" s="158"/>
      <c r="JBP13" s="158"/>
      <c r="JBQ13" s="158"/>
      <c r="JBR13" s="158"/>
      <c r="JBS13" s="158"/>
      <c r="JBT13" s="158"/>
      <c r="JBU13" s="158"/>
      <c r="JBV13" s="158"/>
      <c r="JBW13" s="158"/>
      <c r="JBX13" s="158"/>
      <c r="JBY13" s="158"/>
      <c r="JBZ13" s="158"/>
      <c r="JCA13" s="158"/>
      <c r="JCB13" s="158"/>
      <c r="JCC13" s="158"/>
      <c r="JCD13" s="158"/>
      <c r="JCE13" s="158"/>
      <c r="JCF13" s="158"/>
      <c r="JCG13" s="158"/>
      <c r="JCH13" s="158"/>
      <c r="JCI13" s="158"/>
      <c r="JCJ13" s="158"/>
      <c r="JCK13" s="158"/>
      <c r="JCL13" s="158"/>
      <c r="JCM13" s="158"/>
      <c r="JCN13" s="158"/>
      <c r="JCO13" s="158"/>
      <c r="JCP13" s="158"/>
      <c r="JCQ13" s="158"/>
      <c r="JCR13" s="158"/>
      <c r="JCS13" s="158"/>
      <c r="JCT13" s="158"/>
      <c r="JCU13" s="158"/>
      <c r="JCV13" s="158"/>
      <c r="JCW13" s="158"/>
      <c r="JCX13" s="158"/>
      <c r="JCY13" s="158"/>
      <c r="JCZ13" s="158"/>
      <c r="JDA13" s="158"/>
      <c r="JDB13" s="158"/>
      <c r="JDC13" s="158"/>
      <c r="JDD13" s="158"/>
      <c r="JDE13" s="158"/>
      <c r="JDF13" s="158"/>
      <c r="JDG13" s="158"/>
      <c r="JDH13" s="158"/>
      <c r="JDI13" s="158"/>
      <c r="JDJ13" s="158"/>
      <c r="JDK13" s="158"/>
      <c r="JDL13" s="158"/>
      <c r="JDM13" s="158"/>
      <c r="JDN13" s="158"/>
      <c r="JDO13" s="158"/>
      <c r="JDP13" s="158"/>
      <c r="JDQ13" s="158"/>
      <c r="JDR13" s="158"/>
      <c r="JDS13" s="158"/>
      <c r="JDT13" s="158"/>
      <c r="JDU13" s="158"/>
      <c r="JDV13" s="158"/>
      <c r="JDW13" s="158"/>
      <c r="JDX13" s="158"/>
      <c r="JDY13" s="158"/>
      <c r="JDZ13" s="158"/>
      <c r="JEA13" s="158"/>
      <c r="JEB13" s="158"/>
      <c r="JEC13" s="158"/>
      <c r="JED13" s="158"/>
      <c r="JEE13" s="158"/>
      <c r="JEF13" s="158"/>
      <c r="JEG13" s="158"/>
      <c r="JEH13" s="158"/>
      <c r="JEI13" s="158"/>
      <c r="JEJ13" s="158"/>
      <c r="JEK13" s="158"/>
      <c r="JEL13" s="158"/>
      <c r="JEM13" s="158"/>
      <c r="JEN13" s="158"/>
      <c r="JEO13" s="158"/>
      <c r="JEP13" s="158"/>
      <c r="JEQ13" s="158"/>
      <c r="JER13" s="158"/>
      <c r="JES13" s="158"/>
      <c r="JET13" s="158"/>
      <c r="JEU13" s="158"/>
      <c r="JEV13" s="158"/>
      <c r="JEW13" s="158"/>
      <c r="JEX13" s="158"/>
      <c r="JEY13" s="158"/>
      <c r="JEZ13" s="158"/>
      <c r="JFA13" s="158"/>
      <c r="JFB13" s="158"/>
      <c r="JFC13" s="158"/>
      <c r="JFD13" s="158"/>
      <c r="JFE13" s="158"/>
      <c r="JFF13" s="158"/>
      <c r="JFG13" s="158"/>
      <c r="JFH13" s="158"/>
      <c r="JFI13" s="158"/>
      <c r="JFJ13" s="158"/>
      <c r="JFK13" s="158"/>
      <c r="JFL13" s="158"/>
      <c r="JFM13" s="158"/>
      <c r="JFN13" s="158"/>
      <c r="JFO13" s="158"/>
      <c r="JFP13" s="158"/>
      <c r="JFQ13" s="158"/>
      <c r="JFR13" s="158"/>
      <c r="JFS13" s="158"/>
      <c r="JFT13" s="158"/>
      <c r="JFU13" s="158"/>
      <c r="JFV13" s="158"/>
      <c r="JFW13" s="158"/>
      <c r="JFX13" s="158"/>
      <c r="JFY13" s="158"/>
      <c r="JFZ13" s="158"/>
      <c r="JGA13" s="158"/>
      <c r="JGB13" s="158"/>
      <c r="JGC13" s="158"/>
      <c r="JGD13" s="158"/>
      <c r="JGE13" s="158"/>
      <c r="JGF13" s="158"/>
      <c r="JGG13" s="158"/>
      <c r="JGH13" s="158"/>
      <c r="JGI13" s="158"/>
      <c r="JGJ13" s="158"/>
      <c r="JGK13" s="158"/>
      <c r="JGL13" s="158"/>
      <c r="JGM13" s="158"/>
      <c r="JGN13" s="158"/>
      <c r="JGO13" s="158"/>
      <c r="JGP13" s="158"/>
      <c r="JGQ13" s="158"/>
      <c r="JGR13" s="158"/>
      <c r="JGS13" s="158"/>
      <c r="JGT13" s="158"/>
      <c r="JGU13" s="158"/>
      <c r="JGV13" s="158"/>
      <c r="JGW13" s="158"/>
      <c r="JGX13" s="158"/>
      <c r="JGY13" s="158"/>
      <c r="JGZ13" s="158"/>
      <c r="JHA13" s="158"/>
      <c r="JHB13" s="158"/>
      <c r="JHC13" s="158"/>
      <c r="JHD13" s="158"/>
      <c r="JHE13" s="158"/>
      <c r="JHF13" s="158"/>
      <c r="JHG13" s="158"/>
      <c r="JHH13" s="158"/>
      <c r="JHI13" s="158"/>
      <c r="JHJ13" s="158"/>
      <c r="JHK13" s="158"/>
      <c r="JHL13" s="158"/>
      <c r="JHM13" s="158"/>
      <c r="JHN13" s="158"/>
      <c r="JHO13" s="158"/>
      <c r="JHP13" s="158"/>
      <c r="JHQ13" s="158"/>
      <c r="JHR13" s="158"/>
      <c r="JHS13" s="158"/>
      <c r="JHT13" s="158"/>
      <c r="JHU13" s="158"/>
      <c r="JHV13" s="158"/>
      <c r="JHW13" s="158"/>
      <c r="JHX13" s="158"/>
      <c r="JHY13" s="158"/>
      <c r="JHZ13" s="158"/>
      <c r="JIA13" s="158"/>
      <c r="JIB13" s="158"/>
      <c r="JIC13" s="158"/>
      <c r="JID13" s="158"/>
      <c r="JIE13" s="158"/>
      <c r="JIF13" s="158"/>
      <c r="JIG13" s="158"/>
      <c r="JIH13" s="158"/>
      <c r="JII13" s="158"/>
      <c r="JIJ13" s="158"/>
      <c r="JIK13" s="158"/>
      <c r="JIL13" s="158"/>
      <c r="JIM13" s="158"/>
      <c r="JIN13" s="158"/>
      <c r="JIO13" s="158"/>
      <c r="JIP13" s="158"/>
      <c r="JIQ13" s="158"/>
      <c r="JIR13" s="158"/>
      <c r="JIS13" s="158"/>
      <c r="JIT13" s="158"/>
      <c r="JIU13" s="158"/>
      <c r="JIV13" s="158"/>
      <c r="JIW13" s="158"/>
      <c r="JIX13" s="158"/>
      <c r="JIY13" s="158"/>
      <c r="JIZ13" s="158"/>
      <c r="JJA13" s="158"/>
      <c r="JJB13" s="158"/>
      <c r="JJC13" s="158"/>
      <c r="JJD13" s="158"/>
      <c r="JJE13" s="158"/>
      <c r="JJF13" s="158"/>
      <c r="JJG13" s="158"/>
      <c r="JJH13" s="158"/>
      <c r="JJI13" s="158"/>
      <c r="JJJ13" s="158"/>
      <c r="JJK13" s="158"/>
      <c r="JJL13" s="158"/>
      <c r="JJM13" s="158"/>
      <c r="JJN13" s="158"/>
      <c r="JJO13" s="158"/>
      <c r="JJP13" s="158"/>
      <c r="JJQ13" s="158"/>
      <c r="JJR13" s="158"/>
      <c r="JJS13" s="158"/>
      <c r="JJT13" s="158"/>
      <c r="JJU13" s="158"/>
      <c r="JJV13" s="158"/>
      <c r="JJW13" s="158"/>
      <c r="JJX13" s="158"/>
      <c r="JJY13" s="158"/>
      <c r="JJZ13" s="158"/>
      <c r="JKA13" s="158"/>
      <c r="JKB13" s="158"/>
      <c r="JKC13" s="158"/>
      <c r="JKD13" s="158"/>
      <c r="JKE13" s="158"/>
      <c r="JKF13" s="158"/>
      <c r="JKG13" s="158"/>
      <c r="JKH13" s="158"/>
      <c r="JKI13" s="158"/>
      <c r="JKJ13" s="158"/>
      <c r="JKK13" s="158"/>
      <c r="JKL13" s="158"/>
      <c r="JKM13" s="158"/>
      <c r="JKN13" s="158"/>
      <c r="JKO13" s="158"/>
      <c r="JKP13" s="158"/>
      <c r="JKQ13" s="158"/>
      <c r="JKR13" s="158"/>
      <c r="JKS13" s="158"/>
      <c r="JKT13" s="158"/>
      <c r="JKU13" s="158"/>
      <c r="JKV13" s="158"/>
      <c r="JKW13" s="158"/>
      <c r="JKX13" s="158"/>
      <c r="JKY13" s="158"/>
      <c r="JKZ13" s="158"/>
      <c r="JLA13" s="158"/>
      <c r="JLB13" s="158"/>
      <c r="JLC13" s="158"/>
      <c r="JLD13" s="158"/>
      <c r="JLE13" s="158"/>
      <c r="JLF13" s="158"/>
      <c r="JLG13" s="158"/>
      <c r="JLH13" s="158"/>
      <c r="JLI13" s="158"/>
      <c r="JLJ13" s="158"/>
      <c r="JLK13" s="158"/>
      <c r="JLL13" s="158"/>
      <c r="JLM13" s="158"/>
      <c r="JLN13" s="158"/>
      <c r="JLO13" s="158"/>
      <c r="JLP13" s="158"/>
      <c r="JLQ13" s="158"/>
      <c r="JLR13" s="158"/>
      <c r="JLS13" s="158"/>
      <c r="JLT13" s="158"/>
      <c r="JLU13" s="158"/>
      <c r="JLV13" s="158"/>
      <c r="JLW13" s="158"/>
      <c r="JLX13" s="158"/>
      <c r="JLY13" s="158"/>
      <c r="JLZ13" s="158"/>
      <c r="JMA13" s="158"/>
      <c r="JMB13" s="158"/>
      <c r="JMC13" s="158"/>
      <c r="JMD13" s="158"/>
      <c r="JME13" s="158"/>
      <c r="JMF13" s="158"/>
      <c r="JMG13" s="158"/>
      <c r="JMH13" s="158"/>
      <c r="JMI13" s="158"/>
      <c r="JMJ13" s="158"/>
      <c r="JMK13" s="158"/>
      <c r="JML13" s="158"/>
      <c r="JMM13" s="158"/>
      <c r="JMN13" s="158"/>
      <c r="JMO13" s="158"/>
      <c r="JMP13" s="158"/>
      <c r="JMQ13" s="158"/>
      <c r="JMR13" s="158"/>
      <c r="JMS13" s="158"/>
      <c r="JMT13" s="158"/>
      <c r="JMU13" s="158"/>
      <c r="JMV13" s="158"/>
      <c r="JMW13" s="158"/>
      <c r="JMX13" s="158"/>
      <c r="JMY13" s="158"/>
      <c r="JMZ13" s="158"/>
      <c r="JNA13" s="158"/>
      <c r="JNB13" s="158"/>
      <c r="JNC13" s="158"/>
      <c r="JND13" s="158"/>
      <c r="JNE13" s="158"/>
      <c r="JNF13" s="158"/>
      <c r="JNG13" s="158"/>
      <c r="JNH13" s="158"/>
      <c r="JNI13" s="158"/>
      <c r="JNJ13" s="158"/>
      <c r="JNK13" s="158"/>
      <c r="JNL13" s="158"/>
      <c r="JNM13" s="158"/>
      <c r="JNN13" s="158"/>
      <c r="JNO13" s="158"/>
      <c r="JNP13" s="158"/>
      <c r="JNQ13" s="158"/>
      <c r="JNR13" s="158"/>
      <c r="JNS13" s="158"/>
      <c r="JNT13" s="158"/>
      <c r="JNU13" s="158"/>
      <c r="JNV13" s="158"/>
      <c r="JNW13" s="158"/>
      <c r="JNX13" s="158"/>
      <c r="JNY13" s="158"/>
      <c r="JNZ13" s="158"/>
      <c r="JOA13" s="158"/>
      <c r="JOB13" s="158"/>
      <c r="JOC13" s="158"/>
      <c r="JOD13" s="158"/>
      <c r="JOE13" s="158"/>
      <c r="JOF13" s="158"/>
      <c r="JOG13" s="158"/>
      <c r="JOH13" s="158"/>
      <c r="JOI13" s="158"/>
      <c r="JOJ13" s="158"/>
      <c r="JOK13" s="158"/>
      <c r="JOL13" s="158"/>
      <c r="JOM13" s="158"/>
      <c r="JON13" s="158"/>
      <c r="JOO13" s="158"/>
      <c r="JOP13" s="158"/>
      <c r="JOQ13" s="158"/>
      <c r="JOR13" s="158"/>
      <c r="JOS13" s="158"/>
      <c r="JOT13" s="158"/>
      <c r="JOU13" s="158"/>
      <c r="JOV13" s="158"/>
      <c r="JOW13" s="158"/>
      <c r="JOX13" s="158"/>
      <c r="JOY13" s="158"/>
      <c r="JOZ13" s="158"/>
      <c r="JPA13" s="158"/>
      <c r="JPB13" s="158"/>
      <c r="JPC13" s="158"/>
      <c r="JPD13" s="158"/>
      <c r="JPE13" s="158"/>
      <c r="JPF13" s="158"/>
      <c r="JPG13" s="158"/>
      <c r="JPH13" s="158"/>
      <c r="JPI13" s="158"/>
      <c r="JPJ13" s="158"/>
      <c r="JPK13" s="158"/>
      <c r="JPL13" s="158"/>
      <c r="JPM13" s="158"/>
      <c r="JPN13" s="158"/>
      <c r="JPO13" s="158"/>
      <c r="JPP13" s="158"/>
      <c r="JPQ13" s="158"/>
      <c r="JPR13" s="158"/>
      <c r="JPS13" s="158"/>
      <c r="JPT13" s="158"/>
      <c r="JPU13" s="158"/>
      <c r="JPV13" s="158"/>
      <c r="JPW13" s="158"/>
      <c r="JPX13" s="158"/>
      <c r="JPY13" s="158"/>
      <c r="JPZ13" s="158"/>
      <c r="JQA13" s="158"/>
      <c r="JQB13" s="158"/>
      <c r="JQC13" s="158"/>
      <c r="JQD13" s="158"/>
      <c r="JQE13" s="158"/>
      <c r="JQF13" s="158"/>
      <c r="JQG13" s="158"/>
      <c r="JQH13" s="158"/>
      <c r="JQI13" s="158"/>
      <c r="JQJ13" s="158"/>
      <c r="JQK13" s="158"/>
      <c r="JQL13" s="158"/>
      <c r="JQM13" s="158"/>
      <c r="JQN13" s="158"/>
      <c r="JQO13" s="158"/>
      <c r="JQP13" s="158"/>
      <c r="JQQ13" s="158"/>
      <c r="JQR13" s="158"/>
      <c r="JQS13" s="158"/>
      <c r="JQT13" s="158"/>
      <c r="JQU13" s="158"/>
      <c r="JQV13" s="158"/>
      <c r="JQW13" s="158"/>
      <c r="JQX13" s="158"/>
      <c r="JQY13" s="158"/>
      <c r="JQZ13" s="158"/>
      <c r="JRA13" s="158"/>
      <c r="JRB13" s="158"/>
      <c r="JRC13" s="158"/>
      <c r="JRD13" s="158"/>
      <c r="JRE13" s="158"/>
      <c r="JRF13" s="158"/>
      <c r="JRG13" s="158"/>
      <c r="JRH13" s="158"/>
      <c r="JRI13" s="158"/>
      <c r="JRJ13" s="158"/>
      <c r="JRK13" s="158"/>
      <c r="JRL13" s="158"/>
      <c r="JRM13" s="158"/>
      <c r="JRN13" s="158"/>
      <c r="JRO13" s="158"/>
      <c r="JRP13" s="158"/>
      <c r="JRQ13" s="158"/>
      <c r="JRR13" s="158"/>
      <c r="JRS13" s="158"/>
      <c r="JRT13" s="158"/>
      <c r="JRU13" s="158"/>
      <c r="JRV13" s="158"/>
      <c r="JRW13" s="158"/>
      <c r="JRX13" s="158"/>
      <c r="JRY13" s="158"/>
      <c r="JRZ13" s="158"/>
      <c r="JSA13" s="158"/>
      <c r="JSB13" s="158"/>
      <c r="JSC13" s="158"/>
      <c r="JSD13" s="158"/>
      <c r="JSE13" s="158"/>
      <c r="JSF13" s="158"/>
      <c r="JSG13" s="158"/>
      <c r="JSH13" s="158"/>
      <c r="JSI13" s="158"/>
      <c r="JSJ13" s="158"/>
      <c r="JSK13" s="158"/>
      <c r="JSL13" s="158"/>
      <c r="JSM13" s="158"/>
      <c r="JSN13" s="158"/>
      <c r="JSO13" s="158"/>
      <c r="JSP13" s="158"/>
      <c r="JSQ13" s="158"/>
      <c r="JSR13" s="158"/>
      <c r="JSS13" s="158"/>
      <c r="JST13" s="158"/>
      <c r="JSU13" s="158"/>
      <c r="JSV13" s="158"/>
      <c r="JSW13" s="158"/>
      <c r="JSX13" s="158"/>
      <c r="JSY13" s="158"/>
      <c r="JSZ13" s="158"/>
      <c r="JTA13" s="158"/>
      <c r="JTB13" s="158"/>
      <c r="JTC13" s="158"/>
      <c r="JTD13" s="158"/>
      <c r="JTE13" s="158"/>
      <c r="JTF13" s="158"/>
      <c r="JTG13" s="158"/>
      <c r="JTH13" s="158"/>
      <c r="JTI13" s="158"/>
      <c r="JTJ13" s="158"/>
      <c r="JTK13" s="158"/>
      <c r="JTL13" s="158"/>
      <c r="JTM13" s="158"/>
      <c r="JTN13" s="158"/>
      <c r="JTO13" s="158"/>
      <c r="JTP13" s="158"/>
      <c r="JTQ13" s="158"/>
      <c r="JTR13" s="158"/>
      <c r="JTS13" s="158"/>
      <c r="JTT13" s="158"/>
      <c r="JTU13" s="158"/>
      <c r="JTV13" s="158"/>
      <c r="JTW13" s="158"/>
      <c r="JTX13" s="158"/>
      <c r="JTY13" s="158"/>
      <c r="JTZ13" s="158"/>
      <c r="JUA13" s="158"/>
      <c r="JUB13" s="158"/>
      <c r="JUC13" s="158"/>
      <c r="JUD13" s="158"/>
      <c r="JUE13" s="158"/>
      <c r="JUF13" s="158"/>
      <c r="JUG13" s="158"/>
      <c r="JUH13" s="158"/>
      <c r="JUI13" s="158"/>
      <c r="JUJ13" s="158"/>
      <c r="JUK13" s="158"/>
      <c r="JUL13" s="158"/>
      <c r="JUM13" s="158"/>
      <c r="JUN13" s="158"/>
      <c r="JUO13" s="158"/>
      <c r="JUP13" s="158"/>
      <c r="JUQ13" s="158"/>
      <c r="JUR13" s="158"/>
      <c r="JUS13" s="158"/>
      <c r="JUT13" s="158"/>
      <c r="JUU13" s="158"/>
      <c r="JUV13" s="158"/>
      <c r="JUW13" s="158"/>
      <c r="JUX13" s="158"/>
      <c r="JUY13" s="158"/>
      <c r="JUZ13" s="158"/>
      <c r="JVA13" s="158"/>
      <c r="JVB13" s="158"/>
      <c r="JVC13" s="158"/>
      <c r="JVD13" s="158"/>
      <c r="JVE13" s="158"/>
      <c r="JVF13" s="158"/>
      <c r="JVG13" s="158"/>
      <c r="JVH13" s="158"/>
      <c r="JVI13" s="158"/>
      <c r="JVJ13" s="158"/>
      <c r="JVK13" s="158"/>
      <c r="JVL13" s="158"/>
      <c r="JVM13" s="158"/>
      <c r="JVN13" s="158"/>
      <c r="JVO13" s="158"/>
      <c r="JVP13" s="158"/>
      <c r="JVQ13" s="158"/>
      <c r="JVR13" s="158"/>
      <c r="JVS13" s="158"/>
      <c r="JVT13" s="158"/>
      <c r="JVU13" s="158"/>
      <c r="JVV13" s="158"/>
      <c r="JVW13" s="158"/>
      <c r="JVX13" s="158"/>
      <c r="JVY13" s="158"/>
      <c r="JVZ13" s="158"/>
      <c r="JWA13" s="158"/>
      <c r="JWB13" s="158"/>
      <c r="JWC13" s="158"/>
      <c r="JWD13" s="158"/>
      <c r="JWE13" s="158"/>
      <c r="JWF13" s="158"/>
      <c r="JWG13" s="158"/>
      <c r="JWH13" s="158"/>
      <c r="JWI13" s="158"/>
      <c r="JWJ13" s="158"/>
      <c r="JWK13" s="158"/>
      <c r="JWL13" s="158"/>
      <c r="JWM13" s="158"/>
      <c r="JWN13" s="158"/>
      <c r="JWO13" s="158"/>
      <c r="JWP13" s="158"/>
      <c r="JWQ13" s="158"/>
      <c r="JWR13" s="158"/>
      <c r="JWS13" s="158"/>
      <c r="JWT13" s="158"/>
      <c r="JWU13" s="158"/>
      <c r="JWV13" s="158"/>
      <c r="JWW13" s="158"/>
      <c r="JWX13" s="158"/>
      <c r="JWY13" s="158"/>
      <c r="JWZ13" s="158"/>
      <c r="JXA13" s="158"/>
      <c r="JXB13" s="158"/>
      <c r="JXC13" s="158"/>
      <c r="JXD13" s="158"/>
      <c r="JXE13" s="158"/>
      <c r="JXF13" s="158"/>
      <c r="JXG13" s="158"/>
      <c r="JXH13" s="158"/>
      <c r="JXI13" s="158"/>
      <c r="JXJ13" s="158"/>
      <c r="JXK13" s="158"/>
      <c r="JXL13" s="158"/>
      <c r="JXM13" s="158"/>
      <c r="JXN13" s="158"/>
      <c r="JXO13" s="158"/>
      <c r="JXP13" s="158"/>
      <c r="JXQ13" s="158"/>
      <c r="JXR13" s="158"/>
      <c r="JXS13" s="158"/>
      <c r="JXT13" s="158"/>
      <c r="JXU13" s="158"/>
      <c r="JXV13" s="158"/>
      <c r="JXW13" s="158"/>
      <c r="JXX13" s="158"/>
      <c r="JXY13" s="158"/>
      <c r="JXZ13" s="158"/>
      <c r="JYA13" s="158"/>
      <c r="JYB13" s="158"/>
      <c r="JYC13" s="158"/>
      <c r="JYD13" s="158"/>
      <c r="JYE13" s="158"/>
      <c r="JYF13" s="158"/>
      <c r="JYG13" s="158"/>
      <c r="JYH13" s="158"/>
      <c r="JYI13" s="158"/>
      <c r="JYJ13" s="158"/>
      <c r="JYK13" s="158"/>
      <c r="JYL13" s="158"/>
      <c r="JYM13" s="158"/>
      <c r="JYN13" s="158"/>
      <c r="JYO13" s="158"/>
      <c r="JYP13" s="158"/>
      <c r="JYQ13" s="158"/>
      <c r="JYR13" s="158"/>
      <c r="JYS13" s="158"/>
      <c r="JYT13" s="158"/>
      <c r="JYU13" s="158"/>
      <c r="JYV13" s="158"/>
      <c r="JYW13" s="158"/>
      <c r="JYX13" s="158"/>
      <c r="JYY13" s="158"/>
      <c r="JYZ13" s="158"/>
      <c r="JZA13" s="158"/>
      <c r="JZB13" s="158"/>
      <c r="JZC13" s="158"/>
      <c r="JZD13" s="158"/>
      <c r="JZE13" s="158"/>
      <c r="JZF13" s="158"/>
      <c r="JZG13" s="158"/>
      <c r="JZH13" s="158"/>
      <c r="JZI13" s="158"/>
      <c r="JZJ13" s="158"/>
      <c r="JZK13" s="158"/>
      <c r="JZL13" s="158"/>
      <c r="JZM13" s="158"/>
      <c r="JZN13" s="158"/>
      <c r="JZO13" s="158"/>
      <c r="JZP13" s="158"/>
      <c r="JZQ13" s="158"/>
      <c r="JZR13" s="158"/>
      <c r="JZS13" s="158"/>
      <c r="JZT13" s="158"/>
      <c r="JZU13" s="158"/>
      <c r="JZV13" s="158"/>
      <c r="JZW13" s="158"/>
      <c r="JZX13" s="158"/>
      <c r="JZY13" s="158"/>
      <c r="JZZ13" s="158"/>
      <c r="KAA13" s="158"/>
      <c r="KAB13" s="158"/>
      <c r="KAC13" s="158"/>
      <c r="KAD13" s="158"/>
      <c r="KAE13" s="158"/>
      <c r="KAF13" s="158"/>
      <c r="KAG13" s="158"/>
      <c r="KAH13" s="158"/>
      <c r="KAI13" s="158"/>
      <c r="KAJ13" s="158"/>
      <c r="KAK13" s="158"/>
      <c r="KAL13" s="158"/>
      <c r="KAM13" s="158"/>
      <c r="KAN13" s="158"/>
      <c r="KAO13" s="158"/>
      <c r="KAP13" s="158"/>
      <c r="KAQ13" s="158"/>
      <c r="KAR13" s="158"/>
      <c r="KAS13" s="158"/>
      <c r="KAT13" s="158"/>
      <c r="KAU13" s="158"/>
      <c r="KAV13" s="158"/>
      <c r="KAW13" s="158"/>
      <c r="KAX13" s="158"/>
      <c r="KAY13" s="158"/>
      <c r="KAZ13" s="158"/>
      <c r="KBA13" s="158"/>
      <c r="KBB13" s="158"/>
      <c r="KBC13" s="158"/>
      <c r="KBD13" s="158"/>
      <c r="KBE13" s="158"/>
      <c r="KBF13" s="158"/>
      <c r="KBG13" s="158"/>
      <c r="KBH13" s="158"/>
      <c r="KBI13" s="158"/>
      <c r="KBJ13" s="158"/>
      <c r="KBK13" s="158"/>
      <c r="KBL13" s="158"/>
      <c r="KBM13" s="158"/>
      <c r="KBN13" s="158"/>
      <c r="KBO13" s="158"/>
      <c r="KBP13" s="158"/>
      <c r="KBQ13" s="158"/>
      <c r="KBR13" s="158"/>
      <c r="KBS13" s="158"/>
      <c r="KBT13" s="158"/>
      <c r="KBU13" s="158"/>
      <c r="KBV13" s="158"/>
      <c r="KBW13" s="158"/>
      <c r="KBX13" s="158"/>
      <c r="KBY13" s="158"/>
      <c r="KBZ13" s="158"/>
      <c r="KCA13" s="158"/>
      <c r="KCB13" s="158"/>
      <c r="KCC13" s="158"/>
      <c r="KCD13" s="158"/>
      <c r="KCE13" s="158"/>
      <c r="KCF13" s="158"/>
      <c r="KCG13" s="158"/>
      <c r="KCH13" s="158"/>
      <c r="KCI13" s="158"/>
      <c r="KCJ13" s="158"/>
      <c r="KCK13" s="158"/>
      <c r="KCL13" s="158"/>
      <c r="KCM13" s="158"/>
      <c r="KCN13" s="158"/>
      <c r="KCO13" s="158"/>
      <c r="KCP13" s="158"/>
      <c r="KCQ13" s="158"/>
      <c r="KCR13" s="158"/>
      <c r="KCS13" s="158"/>
      <c r="KCT13" s="158"/>
      <c r="KCU13" s="158"/>
      <c r="KCV13" s="158"/>
      <c r="KCW13" s="158"/>
      <c r="KCX13" s="158"/>
      <c r="KCY13" s="158"/>
      <c r="KCZ13" s="158"/>
      <c r="KDA13" s="158"/>
      <c r="KDB13" s="158"/>
      <c r="KDC13" s="158"/>
      <c r="KDD13" s="158"/>
      <c r="KDE13" s="158"/>
      <c r="KDF13" s="158"/>
      <c r="KDG13" s="158"/>
      <c r="KDH13" s="158"/>
      <c r="KDI13" s="158"/>
      <c r="KDJ13" s="158"/>
      <c r="KDK13" s="158"/>
      <c r="KDL13" s="158"/>
      <c r="KDM13" s="158"/>
      <c r="KDN13" s="158"/>
      <c r="KDO13" s="158"/>
      <c r="KDP13" s="158"/>
      <c r="KDQ13" s="158"/>
      <c r="KDR13" s="158"/>
      <c r="KDS13" s="158"/>
      <c r="KDT13" s="158"/>
      <c r="KDU13" s="158"/>
      <c r="KDV13" s="158"/>
      <c r="KDW13" s="158"/>
      <c r="KDX13" s="158"/>
      <c r="KDY13" s="158"/>
      <c r="KDZ13" s="158"/>
      <c r="KEA13" s="158"/>
      <c r="KEB13" s="158"/>
      <c r="KEC13" s="158"/>
      <c r="KED13" s="158"/>
      <c r="KEE13" s="158"/>
      <c r="KEF13" s="158"/>
      <c r="KEG13" s="158"/>
      <c r="KEH13" s="158"/>
      <c r="KEI13" s="158"/>
      <c r="KEJ13" s="158"/>
      <c r="KEK13" s="158"/>
      <c r="KEL13" s="158"/>
      <c r="KEM13" s="158"/>
      <c r="KEN13" s="158"/>
      <c r="KEO13" s="158"/>
      <c r="KEP13" s="158"/>
      <c r="KEQ13" s="158"/>
      <c r="KER13" s="158"/>
      <c r="KES13" s="158"/>
      <c r="KET13" s="158"/>
      <c r="KEU13" s="158"/>
      <c r="KEV13" s="158"/>
      <c r="KEW13" s="158"/>
      <c r="KEX13" s="158"/>
      <c r="KEY13" s="158"/>
      <c r="KEZ13" s="158"/>
      <c r="KFA13" s="158"/>
      <c r="KFB13" s="158"/>
      <c r="KFC13" s="158"/>
      <c r="KFD13" s="158"/>
      <c r="KFE13" s="158"/>
      <c r="KFF13" s="158"/>
      <c r="KFG13" s="158"/>
      <c r="KFH13" s="158"/>
      <c r="KFI13" s="158"/>
      <c r="KFJ13" s="158"/>
      <c r="KFK13" s="158"/>
      <c r="KFL13" s="158"/>
      <c r="KFM13" s="158"/>
      <c r="KFN13" s="158"/>
      <c r="KFO13" s="158"/>
      <c r="KFP13" s="158"/>
      <c r="KFQ13" s="158"/>
      <c r="KFR13" s="158"/>
      <c r="KFS13" s="158"/>
      <c r="KFT13" s="158"/>
      <c r="KFU13" s="158"/>
      <c r="KFV13" s="158"/>
      <c r="KFW13" s="158"/>
      <c r="KFX13" s="158"/>
      <c r="KFY13" s="158"/>
      <c r="KFZ13" s="158"/>
      <c r="KGA13" s="158"/>
      <c r="KGB13" s="158"/>
      <c r="KGC13" s="158"/>
      <c r="KGD13" s="158"/>
      <c r="KGE13" s="158"/>
      <c r="KGF13" s="158"/>
      <c r="KGG13" s="158"/>
      <c r="KGH13" s="158"/>
      <c r="KGI13" s="158"/>
      <c r="KGJ13" s="158"/>
      <c r="KGK13" s="158"/>
      <c r="KGL13" s="158"/>
      <c r="KGM13" s="158"/>
      <c r="KGN13" s="158"/>
      <c r="KGO13" s="158"/>
      <c r="KGP13" s="158"/>
      <c r="KGQ13" s="158"/>
      <c r="KGR13" s="158"/>
      <c r="KGS13" s="158"/>
      <c r="KGT13" s="158"/>
      <c r="KGU13" s="158"/>
      <c r="KGV13" s="158"/>
      <c r="KGW13" s="158"/>
      <c r="KGX13" s="158"/>
      <c r="KGY13" s="158"/>
      <c r="KGZ13" s="158"/>
      <c r="KHA13" s="158"/>
      <c r="KHB13" s="158"/>
      <c r="KHC13" s="158"/>
      <c r="KHD13" s="158"/>
      <c r="KHE13" s="158"/>
      <c r="KHF13" s="158"/>
      <c r="KHG13" s="158"/>
      <c r="KHH13" s="158"/>
      <c r="KHI13" s="158"/>
      <c r="KHJ13" s="158"/>
      <c r="KHK13" s="158"/>
      <c r="KHL13" s="158"/>
      <c r="KHM13" s="158"/>
      <c r="KHN13" s="158"/>
      <c r="KHO13" s="158"/>
      <c r="KHP13" s="158"/>
      <c r="KHQ13" s="158"/>
      <c r="KHR13" s="158"/>
      <c r="KHS13" s="158"/>
      <c r="KHT13" s="158"/>
      <c r="KHU13" s="158"/>
      <c r="KHV13" s="158"/>
      <c r="KHW13" s="158"/>
      <c r="KHX13" s="158"/>
      <c r="KHY13" s="158"/>
      <c r="KHZ13" s="158"/>
      <c r="KIA13" s="158"/>
      <c r="KIB13" s="158"/>
      <c r="KIC13" s="158"/>
      <c r="KID13" s="158"/>
      <c r="KIE13" s="158"/>
      <c r="KIF13" s="158"/>
      <c r="KIG13" s="158"/>
      <c r="KIH13" s="158"/>
      <c r="KII13" s="158"/>
      <c r="KIJ13" s="158"/>
      <c r="KIK13" s="158"/>
      <c r="KIL13" s="158"/>
      <c r="KIM13" s="158"/>
      <c r="KIN13" s="158"/>
      <c r="KIO13" s="158"/>
      <c r="KIP13" s="158"/>
      <c r="KIQ13" s="158"/>
      <c r="KIR13" s="158"/>
      <c r="KIS13" s="158"/>
      <c r="KIT13" s="158"/>
      <c r="KIU13" s="158"/>
      <c r="KIV13" s="158"/>
      <c r="KIW13" s="158"/>
      <c r="KIX13" s="158"/>
      <c r="KIY13" s="158"/>
      <c r="KIZ13" s="158"/>
      <c r="KJA13" s="158"/>
      <c r="KJB13" s="158"/>
      <c r="KJC13" s="158"/>
      <c r="KJD13" s="158"/>
      <c r="KJE13" s="158"/>
      <c r="KJF13" s="158"/>
      <c r="KJG13" s="158"/>
      <c r="KJH13" s="158"/>
      <c r="KJI13" s="158"/>
      <c r="KJJ13" s="158"/>
      <c r="KJK13" s="158"/>
      <c r="KJL13" s="158"/>
      <c r="KJM13" s="158"/>
      <c r="KJN13" s="158"/>
      <c r="KJO13" s="158"/>
      <c r="KJP13" s="158"/>
      <c r="KJQ13" s="158"/>
      <c r="KJR13" s="158"/>
      <c r="KJS13" s="158"/>
      <c r="KJT13" s="158"/>
      <c r="KJU13" s="158"/>
      <c r="KJV13" s="158"/>
      <c r="KJW13" s="158"/>
      <c r="KJX13" s="158"/>
      <c r="KJY13" s="158"/>
      <c r="KJZ13" s="158"/>
      <c r="KKA13" s="158"/>
      <c r="KKB13" s="158"/>
      <c r="KKC13" s="158"/>
      <c r="KKD13" s="158"/>
      <c r="KKE13" s="158"/>
      <c r="KKF13" s="158"/>
      <c r="KKG13" s="158"/>
      <c r="KKH13" s="158"/>
      <c r="KKI13" s="158"/>
      <c r="KKJ13" s="158"/>
      <c r="KKK13" s="158"/>
      <c r="KKL13" s="158"/>
      <c r="KKM13" s="158"/>
      <c r="KKN13" s="158"/>
      <c r="KKO13" s="158"/>
      <c r="KKP13" s="158"/>
      <c r="KKQ13" s="158"/>
      <c r="KKR13" s="158"/>
      <c r="KKS13" s="158"/>
      <c r="KKT13" s="158"/>
      <c r="KKU13" s="158"/>
      <c r="KKV13" s="158"/>
      <c r="KKW13" s="158"/>
      <c r="KKX13" s="158"/>
      <c r="KKY13" s="158"/>
      <c r="KKZ13" s="158"/>
      <c r="KLA13" s="158"/>
      <c r="KLB13" s="158"/>
      <c r="KLC13" s="158"/>
      <c r="KLD13" s="158"/>
      <c r="KLE13" s="158"/>
      <c r="KLF13" s="158"/>
      <c r="KLG13" s="158"/>
      <c r="KLH13" s="158"/>
      <c r="KLI13" s="158"/>
      <c r="KLJ13" s="158"/>
      <c r="KLK13" s="158"/>
      <c r="KLL13" s="158"/>
      <c r="KLM13" s="158"/>
      <c r="KLN13" s="158"/>
      <c r="KLO13" s="158"/>
      <c r="KLP13" s="158"/>
      <c r="KLQ13" s="158"/>
      <c r="KLR13" s="158"/>
      <c r="KLS13" s="158"/>
      <c r="KLT13" s="158"/>
      <c r="KLU13" s="158"/>
      <c r="KLV13" s="158"/>
      <c r="KLW13" s="158"/>
      <c r="KLX13" s="158"/>
      <c r="KLY13" s="158"/>
      <c r="KLZ13" s="158"/>
      <c r="KMA13" s="158"/>
      <c r="KMB13" s="158"/>
      <c r="KMC13" s="158"/>
      <c r="KMD13" s="158"/>
      <c r="KME13" s="158"/>
      <c r="KMF13" s="158"/>
      <c r="KMG13" s="158"/>
      <c r="KMH13" s="158"/>
      <c r="KMI13" s="158"/>
      <c r="KMJ13" s="158"/>
      <c r="KMK13" s="158"/>
      <c r="KML13" s="158"/>
      <c r="KMM13" s="158"/>
      <c r="KMN13" s="158"/>
      <c r="KMO13" s="158"/>
      <c r="KMP13" s="158"/>
      <c r="KMQ13" s="158"/>
      <c r="KMR13" s="158"/>
      <c r="KMS13" s="158"/>
      <c r="KMT13" s="158"/>
      <c r="KMU13" s="158"/>
      <c r="KMV13" s="158"/>
      <c r="KMW13" s="158"/>
      <c r="KMX13" s="158"/>
      <c r="KMY13" s="158"/>
      <c r="KMZ13" s="158"/>
      <c r="KNA13" s="158"/>
      <c r="KNB13" s="158"/>
      <c r="KNC13" s="158"/>
      <c r="KND13" s="158"/>
      <c r="KNE13" s="158"/>
      <c r="KNF13" s="158"/>
      <c r="KNG13" s="158"/>
      <c r="KNH13" s="158"/>
      <c r="KNI13" s="158"/>
      <c r="KNJ13" s="158"/>
      <c r="KNK13" s="158"/>
      <c r="KNL13" s="158"/>
      <c r="KNM13" s="158"/>
      <c r="KNN13" s="158"/>
      <c r="KNO13" s="158"/>
      <c r="KNP13" s="158"/>
      <c r="KNQ13" s="158"/>
      <c r="KNR13" s="158"/>
      <c r="KNS13" s="158"/>
      <c r="KNT13" s="158"/>
      <c r="KNU13" s="158"/>
      <c r="KNV13" s="158"/>
      <c r="KNW13" s="158"/>
      <c r="KNX13" s="158"/>
      <c r="KNY13" s="158"/>
      <c r="KNZ13" s="158"/>
      <c r="KOA13" s="158"/>
      <c r="KOB13" s="158"/>
      <c r="KOC13" s="158"/>
      <c r="KOD13" s="158"/>
      <c r="KOE13" s="158"/>
      <c r="KOF13" s="158"/>
      <c r="KOG13" s="158"/>
      <c r="KOH13" s="158"/>
      <c r="KOI13" s="158"/>
      <c r="KOJ13" s="158"/>
      <c r="KOK13" s="158"/>
      <c r="KOL13" s="158"/>
      <c r="KOM13" s="158"/>
      <c r="KON13" s="158"/>
      <c r="KOO13" s="158"/>
      <c r="KOP13" s="158"/>
      <c r="KOQ13" s="158"/>
      <c r="KOR13" s="158"/>
      <c r="KOS13" s="158"/>
      <c r="KOT13" s="158"/>
      <c r="KOU13" s="158"/>
      <c r="KOV13" s="158"/>
      <c r="KOW13" s="158"/>
      <c r="KOX13" s="158"/>
      <c r="KOY13" s="158"/>
      <c r="KOZ13" s="158"/>
      <c r="KPA13" s="158"/>
      <c r="KPB13" s="158"/>
      <c r="KPC13" s="158"/>
      <c r="KPD13" s="158"/>
      <c r="KPE13" s="158"/>
      <c r="KPF13" s="158"/>
      <c r="KPG13" s="158"/>
      <c r="KPH13" s="158"/>
      <c r="KPI13" s="158"/>
      <c r="KPJ13" s="158"/>
      <c r="KPK13" s="158"/>
      <c r="KPL13" s="158"/>
      <c r="KPM13" s="158"/>
      <c r="KPN13" s="158"/>
      <c r="KPO13" s="158"/>
      <c r="KPP13" s="158"/>
      <c r="KPQ13" s="158"/>
      <c r="KPR13" s="158"/>
      <c r="KPS13" s="158"/>
      <c r="KPT13" s="158"/>
      <c r="KPU13" s="158"/>
      <c r="KPV13" s="158"/>
      <c r="KPW13" s="158"/>
      <c r="KPX13" s="158"/>
      <c r="KPY13" s="158"/>
      <c r="KPZ13" s="158"/>
      <c r="KQA13" s="158"/>
      <c r="KQB13" s="158"/>
      <c r="KQC13" s="158"/>
      <c r="KQD13" s="158"/>
      <c r="KQE13" s="158"/>
      <c r="KQF13" s="158"/>
      <c r="KQG13" s="158"/>
      <c r="KQH13" s="158"/>
      <c r="KQI13" s="158"/>
      <c r="KQJ13" s="158"/>
      <c r="KQK13" s="158"/>
      <c r="KQL13" s="158"/>
      <c r="KQM13" s="158"/>
      <c r="KQN13" s="158"/>
      <c r="KQO13" s="158"/>
      <c r="KQP13" s="158"/>
      <c r="KQQ13" s="158"/>
      <c r="KQR13" s="158"/>
      <c r="KQS13" s="158"/>
      <c r="KQT13" s="158"/>
      <c r="KQU13" s="158"/>
      <c r="KQV13" s="158"/>
      <c r="KQW13" s="158"/>
      <c r="KQX13" s="158"/>
      <c r="KQY13" s="158"/>
      <c r="KQZ13" s="158"/>
      <c r="KRA13" s="158"/>
      <c r="KRB13" s="158"/>
      <c r="KRC13" s="158"/>
      <c r="KRD13" s="158"/>
      <c r="KRE13" s="158"/>
      <c r="KRF13" s="158"/>
      <c r="KRG13" s="158"/>
      <c r="KRH13" s="158"/>
      <c r="KRI13" s="158"/>
      <c r="KRJ13" s="158"/>
      <c r="KRK13" s="158"/>
      <c r="KRL13" s="158"/>
      <c r="KRM13" s="158"/>
      <c r="KRN13" s="158"/>
      <c r="KRO13" s="158"/>
      <c r="KRP13" s="158"/>
      <c r="KRQ13" s="158"/>
      <c r="KRR13" s="158"/>
      <c r="KRS13" s="158"/>
      <c r="KRT13" s="158"/>
      <c r="KRU13" s="158"/>
      <c r="KRV13" s="158"/>
      <c r="KRW13" s="158"/>
      <c r="KRX13" s="158"/>
      <c r="KRY13" s="158"/>
      <c r="KRZ13" s="158"/>
      <c r="KSA13" s="158"/>
      <c r="KSB13" s="158"/>
      <c r="KSC13" s="158"/>
      <c r="KSD13" s="158"/>
      <c r="KSE13" s="158"/>
      <c r="KSF13" s="158"/>
      <c r="KSG13" s="158"/>
      <c r="KSH13" s="158"/>
      <c r="KSI13" s="158"/>
      <c r="KSJ13" s="158"/>
      <c r="KSK13" s="158"/>
      <c r="KSL13" s="158"/>
      <c r="KSM13" s="158"/>
      <c r="KSN13" s="158"/>
      <c r="KSO13" s="158"/>
      <c r="KSP13" s="158"/>
      <c r="KSQ13" s="158"/>
      <c r="KSR13" s="158"/>
      <c r="KSS13" s="158"/>
      <c r="KST13" s="158"/>
      <c r="KSU13" s="158"/>
      <c r="KSV13" s="158"/>
      <c r="KSW13" s="158"/>
      <c r="KSX13" s="158"/>
      <c r="KSY13" s="158"/>
      <c r="KSZ13" s="158"/>
      <c r="KTA13" s="158"/>
      <c r="KTB13" s="158"/>
      <c r="KTC13" s="158"/>
      <c r="KTD13" s="158"/>
      <c r="KTE13" s="158"/>
      <c r="KTF13" s="158"/>
      <c r="KTG13" s="158"/>
      <c r="KTH13" s="158"/>
      <c r="KTI13" s="158"/>
      <c r="KTJ13" s="158"/>
      <c r="KTK13" s="158"/>
      <c r="KTL13" s="158"/>
      <c r="KTM13" s="158"/>
      <c r="KTN13" s="158"/>
      <c r="KTO13" s="158"/>
      <c r="KTP13" s="158"/>
      <c r="KTQ13" s="158"/>
      <c r="KTR13" s="158"/>
      <c r="KTS13" s="158"/>
      <c r="KTT13" s="158"/>
      <c r="KTU13" s="158"/>
      <c r="KTV13" s="158"/>
      <c r="KTW13" s="158"/>
      <c r="KTX13" s="158"/>
      <c r="KTY13" s="158"/>
      <c r="KTZ13" s="158"/>
      <c r="KUA13" s="158"/>
      <c r="KUB13" s="158"/>
      <c r="KUC13" s="158"/>
      <c r="KUD13" s="158"/>
      <c r="KUE13" s="158"/>
      <c r="KUF13" s="158"/>
      <c r="KUG13" s="158"/>
      <c r="KUH13" s="158"/>
      <c r="KUI13" s="158"/>
      <c r="KUJ13" s="158"/>
      <c r="KUK13" s="158"/>
      <c r="KUL13" s="158"/>
      <c r="KUM13" s="158"/>
      <c r="KUN13" s="158"/>
      <c r="KUO13" s="158"/>
      <c r="KUP13" s="158"/>
      <c r="KUQ13" s="158"/>
      <c r="KUR13" s="158"/>
      <c r="KUS13" s="158"/>
      <c r="KUT13" s="158"/>
      <c r="KUU13" s="158"/>
      <c r="KUV13" s="158"/>
      <c r="KUW13" s="158"/>
      <c r="KUX13" s="158"/>
      <c r="KUY13" s="158"/>
      <c r="KUZ13" s="158"/>
      <c r="KVA13" s="158"/>
      <c r="KVB13" s="158"/>
      <c r="KVC13" s="158"/>
      <c r="KVD13" s="158"/>
      <c r="KVE13" s="158"/>
      <c r="KVF13" s="158"/>
      <c r="KVG13" s="158"/>
      <c r="KVH13" s="158"/>
      <c r="KVI13" s="158"/>
      <c r="KVJ13" s="158"/>
      <c r="KVK13" s="158"/>
      <c r="KVL13" s="158"/>
      <c r="KVM13" s="158"/>
      <c r="KVN13" s="158"/>
      <c r="KVO13" s="158"/>
      <c r="KVP13" s="158"/>
      <c r="KVQ13" s="158"/>
      <c r="KVR13" s="158"/>
      <c r="KVS13" s="158"/>
      <c r="KVT13" s="158"/>
      <c r="KVU13" s="158"/>
      <c r="KVV13" s="158"/>
      <c r="KVW13" s="158"/>
      <c r="KVX13" s="158"/>
      <c r="KVY13" s="158"/>
      <c r="KVZ13" s="158"/>
      <c r="KWA13" s="158"/>
      <c r="KWB13" s="158"/>
      <c r="KWC13" s="158"/>
      <c r="KWD13" s="158"/>
      <c r="KWE13" s="158"/>
      <c r="KWF13" s="158"/>
      <c r="KWG13" s="158"/>
      <c r="KWH13" s="158"/>
      <c r="KWI13" s="158"/>
      <c r="KWJ13" s="158"/>
      <c r="KWK13" s="158"/>
      <c r="KWL13" s="158"/>
      <c r="KWM13" s="158"/>
      <c r="KWN13" s="158"/>
      <c r="KWO13" s="158"/>
      <c r="KWP13" s="158"/>
      <c r="KWQ13" s="158"/>
      <c r="KWR13" s="158"/>
      <c r="KWS13" s="158"/>
      <c r="KWT13" s="158"/>
      <c r="KWU13" s="158"/>
      <c r="KWV13" s="158"/>
      <c r="KWW13" s="158"/>
      <c r="KWX13" s="158"/>
      <c r="KWY13" s="158"/>
      <c r="KWZ13" s="158"/>
      <c r="KXA13" s="158"/>
      <c r="KXB13" s="158"/>
      <c r="KXC13" s="158"/>
      <c r="KXD13" s="158"/>
      <c r="KXE13" s="158"/>
      <c r="KXF13" s="158"/>
      <c r="KXG13" s="158"/>
      <c r="KXH13" s="158"/>
      <c r="KXI13" s="158"/>
      <c r="KXJ13" s="158"/>
      <c r="KXK13" s="158"/>
      <c r="KXL13" s="158"/>
      <c r="KXM13" s="158"/>
      <c r="KXN13" s="158"/>
      <c r="KXO13" s="158"/>
      <c r="KXP13" s="158"/>
      <c r="KXQ13" s="158"/>
      <c r="KXR13" s="158"/>
      <c r="KXS13" s="158"/>
      <c r="KXT13" s="158"/>
      <c r="KXU13" s="158"/>
      <c r="KXV13" s="158"/>
      <c r="KXW13" s="158"/>
      <c r="KXX13" s="158"/>
      <c r="KXY13" s="158"/>
      <c r="KXZ13" s="158"/>
      <c r="KYA13" s="158"/>
      <c r="KYB13" s="158"/>
      <c r="KYC13" s="158"/>
      <c r="KYD13" s="158"/>
      <c r="KYE13" s="158"/>
      <c r="KYF13" s="158"/>
      <c r="KYG13" s="158"/>
      <c r="KYH13" s="158"/>
      <c r="KYI13" s="158"/>
      <c r="KYJ13" s="158"/>
      <c r="KYK13" s="158"/>
      <c r="KYL13" s="158"/>
      <c r="KYM13" s="158"/>
      <c r="KYN13" s="158"/>
      <c r="KYO13" s="158"/>
      <c r="KYP13" s="158"/>
      <c r="KYQ13" s="158"/>
      <c r="KYR13" s="158"/>
      <c r="KYS13" s="158"/>
      <c r="KYT13" s="158"/>
      <c r="KYU13" s="158"/>
      <c r="KYV13" s="158"/>
      <c r="KYW13" s="158"/>
      <c r="KYX13" s="158"/>
      <c r="KYY13" s="158"/>
      <c r="KYZ13" s="158"/>
      <c r="KZA13" s="158"/>
      <c r="KZB13" s="158"/>
      <c r="KZC13" s="158"/>
      <c r="KZD13" s="158"/>
      <c r="KZE13" s="158"/>
      <c r="KZF13" s="158"/>
      <c r="KZG13" s="158"/>
      <c r="KZH13" s="158"/>
      <c r="KZI13" s="158"/>
      <c r="KZJ13" s="158"/>
      <c r="KZK13" s="158"/>
      <c r="KZL13" s="158"/>
      <c r="KZM13" s="158"/>
      <c r="KZN13" s="158"/>
      <c r="KZO13" s="158"/>
      <c r="KZP13" s="158"/>
      <c r="KZQ13" s="158"/>
      <c r="KZR13" s="158"/>
      <c r="KZS13" s="158"/>
      <c r="KZT13" s="158"/>
      <c r="KZU13" s="158"/>
      <c r="KZV13" s="158"/>
      <c r="KZW13" s="158"/>
      <c r="KZX13" s="158"/>
      <c r="KZY13" s="158"/>
      <c r="KZZ13" s="158"/>
      <c r="LAA13" s="158"/>
      <c r="LAB13" s="158"/>
      <c r="LAC13" s="158"/>
      <c r="LAD13" s="158"/>
      <c r="LAE13" s="158"/>
      <c r="LAF13" s="158"/>
      <c r="LAG13" s="158"/>
      <c r="LAH13" s="158"/>
      <c r="LAI13" s="158"/>
      <c r="LAJ13" s="158"/>
      <c r="LAK13" s="158"/>
      <c r="LAL13" s="158"/>
      <c r="LAM13" s="158"/>
      <c r="LAN13" s="158"/>
      <c r="LAO13" s="158"/>
      <c r="LAP13" s="158"/>
      <c r="LAQ13" s="158"/>
      <c r="LAR13" s="158"/>
      <c r="LAS13" s="158"/>
      <c r="LAT13" s="158"/>
      <c r="LAU13" s="158"/>
      <c r="LAV13" s="158"/>
      <c r="LAW13" s="158"/>
      <c r="LAX13" s="158"/>
      <c r="LAY13" s="158"/>
      <c r="LAZ13" s="158"/>
      <c r="LBA13" s="158"/>
      <c r="LBB13" s="158"/>
      <c r="LBC13" s="158"/>
      <c r="LBD13" s="158"/>
      <c r="LBE13" s="158"/>
      <c r="LBF13" s="158"/>
      <c r="LBG13" s="158"/>
      <c r="LBH13" s="158"/>
      <c r="LBI13" s="158"/>
      <c r="LBJ13" s="158"/>
      <c r="LBK13" s="158"/>
      <c r="LBL13" s="158"/>
      <c r="LBM13" s="158"/>
      <c r="LBN13" s="158"/>
      <c r="LBO13" s="158"/>
      <c r="LBP13" s="158"/>
      <c r="LBQ13" s="158"/>
      <c r="LBR13" s="158"/>
      <c r="LBS13" s="158"/>
      <c r="LBT13" s="158"/>
      <c r="LBU13" s="158"/>
      <c r="LBV13" s="158"/>
      <c r="LBW13" s="158"/>
      <c r="LBX13" s="158"/>
      <c r="LBY13" s="158"/>
      <c r="LBZ13" s="158"/>
      <c r="LCA13" s="158"/>
      <c r="LCB13" s="158"/>
      <c r="LCC13" s="158"/>
      <c r="LCD13" s="158"/>
      <c r="LCE13" s="158"/>
      <c r="LCF13" s="158"/>
      <c r="LCG13" s="158"/>
      <c r="LCH13" s="158"/>
      <c r="LCI13" s="158"/>
      <c r="LCJ13" s="158"/>
      <c r="LCK13" s="158"/>
      <c r="LCL13" s="158"/>
      <c r="LCM13" s="158"/>
      <c r="LCN13" s="158"/>
      <c r="LCO13" s="158"/>
      <c r="LCP13" s="158"/>
      <c r="LCQ13" s="158"/>
      <c r="LCR13" s="158"/>
      <c r="LCS13" s="158"/>
      <c r="LCT13" s="158"/>
      <c r="LCU13" s="158"/>
      <c r="LCV13" s="158"/>
      <c r="LCW13" s="158"/>
      <c r="LCX13" s="158"/>
      <c r="LCY13" s="158"/>
      <c r="LCZ13" s="158"/>
      <c r="LDA13" s="158"/>
      <c r="LDB13" s="158"/>
      <c r="LDC13" s="158"/>
      <c r="LDD13" s="158"/>
      <c r="LDE13" s="158"/>
      <c r="LDF13" s="158"/>
      <c r="LDG13" s="158"/>
      <c r="LDH13" s="158"/>
      <c r="LDI13" s="158"/>
      <c r="LDJ13" s="158"/>
      <c r="LDK13" s="158"/>
      <c r="LDL13" s="158"/>
      <c r="LDM13" s="158"/>
      <c r="LDN13" s="158"/>
      <c r="LDO13" s="158"/>
      <c r="LDP13" s="158"/>
      <c r="LDQ13" s="158"/>
      <c r="LDR13" s="158"/>
      <c r="LDS13" s="158"/>
      <c r="LDT13" s="158"/>
      <c r="LDU13" s="158"/>
      <c r="LDV13" s="158"/>
      <c r="LDW13" s="158"/>
      <c r="LDX13" s="158"/>
      <c r="LDY13" s="158"/>
      <c r="LDZ13" s="158"/>
      <c r="LEA13" s="158"/>
      <c r="LEB13" s="158"/>
      <c r="LEC13" s="158"/>
      <c r="LED13" s="158"/>
      <c r="LEE13" s="158"/>
      <c r="LEF13" s="158"/>
      <c r="LEG13" s="158"/>
      <c r="LEH13" s="158"/>
      <c r="LEI13" s="158"/>
      <c r="LEJ13" s="158"/>
      <c r="LEK13" s="158"/>
      <c r="LEL13" s="158"/>
      <c r="LEM13" s="158"/>
      <c r="LEN13" s="158"/>
      <c r="LEO13" s="158"/>
      <c r="LEP13" s="158"/>
      <c r="LEQ13" s="158"/>
      <c r="LER13" s="158"/>
      <c r="LES13" s="158"/>
      <c r="LET13" s="158"/>
      <c r="LEU13" s="158"/>
      <c r="LEV13" s="158"/>
      <c r="LEW13" s="158"/>
      <c r="LEX13" s="158"/>
      <c r="LEY13" s="158"/>
      <c r="LEZ13" s="158"/>
      <c r="LFA13" s="158"/>
      <c r="LFB13" s="158"/>
      <c r="LFC13" s="158"/>
      <c r="LFD13" s="158"/>
      <c r="LFE13" s="158"/>
      <c r="LFF13" s="158"/>
      <c r="LFG13" s="158"/>
      <c r="LFH13" s="158"/>
      <c r="LFI13" s="158"/>
      <c r="LFJ13" s="158"/>
      <c r="LFK13" s="158"/>
      <c r="LFL13" s="158"/>
      <c r="LFM13" s="158"/>
      <c r="LFN13" s="158"/>
      <c r="LFO13" s="158"/>
      <c r="LFP13" s="158"/>
      <c r="LFQ13" s="158"/>
      <c r="LFR13" s="158"/>
      <c r="LFS13" s="158"/>
      <c r="LFT13" s="158"/>
      <c r="LFU13" s="158"/>
      <c r="LFV13" s="158"/>
      <c r="LFW13" s="158"/>
      <c r="LFX13" s="158"/>
      <c r="LFY13" s="158"/>
      <c r="LFZ13" s="158"/>
      <c r="LGA13" s="158"/>
      <c r="LGB13" s="158"/>
      <c r="LGC13" s="158"/>
      <c r="LGD13" s="158"/>
      <c r="LGE13" s="158"/>
      <c r="LGF13" s="158"/>
      <c r="LGG13" s="158"/>
      <c r="LGH13" s="158"/>
      <c r="LGI13" s="158"/>
      <c r="LGJ13" s="158"/>
      <c r="LGK13" s="158"/>
      <c r="LGL13" s="158"/>
      <c r="LGM13" s="158"/>
      <c r="LGN13" s="158"/>
      <c r="LGO13" s="158"/>
      <c r="LGP13" s="158"/>
      <c r="LGQ13" s="158"/>
      <c r="LGR13" s="158"/>
      <c r="LGS13" s="158"/>
      <c r="LGT13" s="158"/>
      <c r="LGU13" s="158"/>
      <c r="LGV13" s="158"/>
      <c r="LGW13" s="158"/>
      <c r="LGX13" s="158"/>
      <c r="LGY13" s="158"/>
      <c r="LGZ13" s="158"/>
      <c r="LHA13" s="158"/>
      <c r="LHB13" s="158"/>
      <c r="LHC13" s="158"/>
      <c r="LHD13" s="158"/>
      <c r="LHE13" s="158"/>
      <c r="LHF13" s="158"/>
      <c r="LHG13" s="158"/>
      <c r="LHH13" s="158"/>
      <c r="LHI13" s="158"/>
      <c r="LHJ13" s="158"/>
      <c r="LHK13" s="158"/>
      <c r="LHL13" s="158"/>
      <c r="LHM13" s="158"/>
      <c r="LHN13" s="158"/>
      <c r="LHO13" s="158"/>
      <c r="LHP13" s="158"/>
      <c r="LHQ13" s="158"/>
      <c r="LHR13" s="158"/>
      <c r="LHS13" s="158"/>
      <c r="LHT13" s="158"/>
      <c r="LHU13" s="158"/>
      <c r="LHV13" s="158"/>
      <c r="LHW13" s="158"/>
      <c r="LHX13" s="158"/>
      <c r="LHY13" s="158"/>
      <c r="LHZ13" s="158"/>
      <c r="LIA13" s="158"/>
      <c r="LIB13" s="158"/>
      <c r="LIC13" s="158"/>
      <c r="LID13" s="158"/>
      <c r="LIE13" s="158"/>
      <c r="LIF13" s="158"/>
      <c r="LIG13" s="158"/>
      <c r="LIH13" s="158"/>
      <c r="LII13" s="158"/>
      <c r="LIJ13" s="158"/>
      <c r="LIK13" s="158"/>
      <c r="LIL13" s="158"/>
      <c r="LIM13" s="158"/>
      <c r="LIN13" s="158"/>
      <c r="LIO13" s="158"/>
      <c r="LIP13" s="158"/>
      <c r="LIQ13" s="158"/>
      <c r="LIR13" s="158"/>
      <c r="LIS13" s="158"/>
      <c r="LIT13" s="158"/>
      <c r="LIU13" s="158"/>
      <c r="LIV13" s="158"/>
      <c r="LIW13" s="158"/>
      <c r="LIX13" s="158"/>
      <c r="LIY13" s="158"/>
      <c r="LIZ13" s="158"/>
      <c r="LJA13" s="158"/>
      <c r="LJB13" s="158"/>
      <c r="LJC13" s="158"/>
      <c r="LJD13" s="158"/>
      <c r="LJE13" s="158"/>
      <c r="LJF13" s="158"/>
      <c r="LJG13" s="158"/>
      <c r="LJH13" s="158"/>
      <c r="LJI13" s="158"/>
      <c r="LJJ13" s="158"/>
      <c r="LJK13" s="158"/>
      <c r="LJL13" s="158"/>
      <c r="LJM13" s="158"/>
      <c r="LJN13" s="158"/>
      <c r="LJO13" s="158"/>
      <c r="LJP13" s="158"/>
      <c r="LJQ13" s="158"/>
      <c r="LJR13" s="158"/>
      <c r="LJS13" s="158"/>
      <c r="LJT13" s="158"/>
      <c r="LJU13" s="158"/>
      <c r="LJV13" s="158"/>
      <c r="LJW13" s="158"/>
      <c r="LJX13" s="158"/>
      <c r="LJY13" s="158"/>
      <c r="LJZ13" s="158"/>
      <c r="LKA13" s="158"/>
      <c r="LKB13" s="158"/>
      <c r="LKC13" s="158"/>
      <c r="LKD13" s="158"/>
      <c r="LKE13" s="158"/>
      <c r="LKF13" s="158"/>
      <c r="LKG13" s="158"/>
      <c r="LKH13" s="158"/>
      <c r="LKI13" s="158"/>
      <c r="LKJ13" s="158"/>
      <c r="LKK13" s="158"/>
      <c r="LKL13" s="158"/>
      <c r="LKM13" s="158"/>
      <c r="LKN13" s="158"/>
      <c r="LKO13" s="158"/>
      <c r="LKP13" s="158"/>
      <c r="LKQ13" s="158"/>
      <c r="LKR13" s="158"/>
      <c r="LKS13" s="158"/>
      <c r="LKT13" s="158"/>
      <c r="LKU13" s="158"/>
      <c r="LKV13" s="158"/>
      <c r="LKW13" s="158"/>
      <c r="LKX13" s="158"/>
      <c r="LKY13" s="158"/>
      <c r="LKZ13" s="158"/>
      <c r="LLA13" s="158"/>
      <c r="LLB13" s="158"/>
      <c r="LLC13" s="158"/>
      <c r="LLD13" s="158"/>
      <c r="LLE13" s="158"/>
      <c r="LLF13" s="158"/>
      <c r="LLG13" s="158"/>
      <c r="LLH13" s="158"/>
      <c r="LLI13" s="158"/>
      <c r="LLJ13" s="158"/>
      <c r="LLK13" s="158"/>
      <c r="LLL13" s="158"/>
      <c r="LLM13" s="158"/>
      <c r="LLN13" s="158"/>
      <c r="LLO13" s="158"/>
      <c r="LLP13" s="158"/>
      <c r="LLQ13" s="158"/>
      <c r="LLR13" s="158"/>
      <c r="LLS13" s="158"/>
      <c r="LLT13" s="158"/>
      <c r="LLU13" s="158"/>
      <c r="LLV13" s="158"/>
      <c r="LLW13" s="158"/>
      <c r="LLX13" s="158"/>
      <c r="LLY13" s="158"/>
      <c r="LLZ13" s="158"/>
      <c r="LMA13" s="158"/>
      <c r="LMB13" s="158"/>
      <c r="LMC13" s="158"/>
      <c r="LMD13" s="158"/>
      <c r="LME13" s="158"/>
      <c r="LMF13" s="158"/>
      <c r="LMG13" s="158"/>
      <c r="LMH13" s="158"/>
      <c r="LMI13" s="158"/>
      <c r="LMJ13" s="158"/>
      <c r="LMK13" s="158"/>
      <c r="LML13" s="158"/>
      <c r="LMM13" s="158"/>
      <c r="LMN13" s="158"/>
      <c r="LMO13" s="158"/>
      <c r="LMP13" s="158"/>
      <c r="LMQ13" s="158"/>
      <c r="LMR13" s="158"/>
      <c r="LMS13" s="158"/>
      <c r="LMT13" s="158"/>
      <c r="LMU13" s="158"/>
      <c r="LMV13" s="158"/>
      <c r="LMW13" s="158"/>
      <c r="LMX13" s="158"/>
      <c r="LMY13" s="158"/>
      <c r="LMZ13" s="158"/>
      <c r="LNA13" s="158"/>
      <c r="LNB13" s="158"/>
      <c r="LNC13" s="158"/>
      <c r="LND13" s="158"/>
      <c r="LNE13" s="158"/>
      <c r="LNF13" s="158"/>
      <c r="LNG13" s="158"/>
      <c r="LNH13" s="158"/>
      <c r="LNI13" s="158"/>
      <c r="LNJ13" s="158"/>
      <c r="LNK13" s="158"/>
      <c r="LNL13" s="158"/>
      <c r="LNM13" s="158"/>
      <c r="LNN13" s="158"/>
      <c r="LNO13" s="158"/>
      <c r="LNP13" s="158"/>
      <c r="LNQ13" s="158"/>
      <c r="LNR13" s="158"/>
      <c r="LNS13" s="158"/>
      <c r="LNT13" s="158"/>
      <c r="LNU13" s="158"/>
      <c r="LNV13" s="158"/>
      <c r="LNW13" s="158"/>
      <c r="LNX13" s="158"/>
      <c r="LNY13" s="158"/>
      <c r="LNZ13" s="158"/>
      <c r="LOA13" s="158"/>
      <c r="LOB13" s="158"/>
      <c r="LOC13" s="158"/>
      <c r="LOD13" s="158"/>
      <c r="LOE13" s="158"/>
      <c r="LOF13" s="158"/>
      <c r="LOG13" s="158"/>
      <c r="LOH13" s="158"/>
      <c r="LOI13" s="158"/>
      <c r="LOJ13" s="158"/>
      <c r="LOK13" s="158"/>
      <c r="LOL13" s="158"/>
      <c r="LOM13" s="158"/>
      <c r="LON13" s="158"/>
      <c r="LOO13" s="158"/>
      <c r="LOP13" s="158"/>
      <c r="LOQ13" s="158"/>
      <c r="LOR13" s="158"/>
      <c r="LOS13" s="158"/>
      <c r="LOT13" s="158"/>
      <c r="LOU13" s="158"/>
      <c r="LOV13" s="158"/>
      <c r="LOW13" s="158"/>
      <c r="LOX13" s="158"/>
      <c r="LOY13" s="158"/>
      <c r="LOZ13" s="158"/>
      <c r="LPA13" s="158"/>
      <c r="LPB13" s="158"/>
      <c r="LPC13" s="158"/>
      <c r="LPD13" s="158"/>
      <c r="LPE13" s="158"/>
      <c r="LPF13" s="158"/>
      <c r="LPG13" s="158"/>
      <c r="LPH13" s="158"/>
      <c r="LPI13" s="158"/>
      <c r="LPJ13" s="158"/>
      <c r="LPK13" s="158"/>
      <c r="LPL13" s="158"/>
      <c r="LPM13" s="158"/>
      <c r="LPN13" s="158"/>
      <c r="LPO13" s="158"/>
      <c r="LPP13" s="158"/>
      <c r="LPQ13" s="158"/>
      <c r="LPR13" s="158"/>
      <c r="LPS13" s="158"/>
      <c r="LPT13" s="158"/>
      <c r="LPU13" s="158"/>
      <c r="LPV13" s="158"/>
      <c r="LPW13" s="158"/>
      <c r="LPX13" s="158"/>
      <c r="LPY13" s="158"/>
      <c r="LPZ13" s="158"/>
      <c r="LQA13" s="158"/>
      <c r="LQB13" s="158"/>
      <c r="LQC13" s="158"/>
      <c r="LQD13" s="158"/>
      <c r="LQE13" s="158"/>
      <c r="LQF13" s="158"/>
      <c r="LQG13" s="158"/>
      <c r="LQH13" s="158"/>
      <c r="LQI13" s="158"/>
      <c r="LQJ13" s="158"/>
      <c r="LQK13" s="158"/>
      <c r="LQL13" s="158"/>
      <c r="LQM13" s="158"/>
      <c r="LQN13" s="158"/>
      <c r="LQO13" s="158"/>
      <c r="LQP13" s="158"/>
      <c r="LQQ13" s="158"/>
      <c r="LQR13" s="158"/>
      <c r="LQS13" s="158"/>
      <c r="LQT13" s="158"/>
      <c r="LQU13" s="158"/>
      <c r="LQV13" s="158"/>
      <c r="LQW13" s="158"/>
      <c r="LQX13" s="158"/>
      <c r="LQY13" s="158"/>
      <c r="LQZ13" s="158"/>
      <c r="LRA13" s="158"/>
      <c r="LRB13" s="158"/>
      <c r="LRC13" s="158"/>
      <c r="LRD13" s="158"/>
      <c r="LRE13" s="158"/>
      <c r="LRF13" s="158"/>
      <c r="LRG13" s="158"/>
      <c r="LRH13" s="158"/>
      <c r="LRI13" s="158"/>
      <c r="LRJ13" s="158"/>
      <c r="LRK13" s="158"/>
      <c r="LRL13" s="158"/>
      <c r="LRM13" s="158"/>
      <c r="LRN13" s="158"/>
      <c r="LRO13" s="158"/>
      <c r="LRP13" s="158"/>
      <c r="LRQ13" s="158"/>
      <c r="LRR13" s="158"/>
      <c r="LRS13" s="158"/>
      <c r="LRT13" s="158"/>
      <c r="LRU13" s="158"/>
      <c r="LRV13" s="158"/>
      <c r="LRW13" s="158"/>
      <c r="LRX13" s="158"/>
      <c r="LRY13" s="158"/>
      <c r="LRZ13" s="158"/>
      <c r="LSA13" s="158"/>
      <c r="LSB13" s="158"/>
      <c r="LSC13" s="158"/>
      <c r="LSD13" s="158"/>
      <c r="LSE13" s="158"/>
      <c r="LSF13" s="158"/>
      <c r="LSG13" s="158"/>
      <c r="LSH13" s="158"/>
      <c r="LSI13" s="158"/>
      <c r="LSJ13" s="158"/>
      <c r="LSK13" s="158"/>
      <c r="LSL13" s="158"/>
      <c r="LSM13" s="158"/>
      <c r="LSN13" s="158"/>
      <c r="LSO13" s="158"/>
      <c r="LSP13" s="158"/>
      <c r="LSQ13" s="158"/>
      <c r="LSR13" s="158"/>
      <c r="LSS13" s="158"/>
      <c r="LST13" s="158"/>
      <c r="LSU13" s="158"/>
      <c r="LSV13" s="158"/>
      <c r="LSW13" s="158"/>
      <c r="LSX13" s="158"/>
      <c r="LSY13" s="158"/>
      <c r="LSZ13" s="158"/>
      <c r="LTA13" s="158"/>
      <c r="LTB13" s="158"/>
      <c r="LTC13" s="158"/>
      <c r="LTD13" s="158"/>
      <c r="LTE13" s="158"/>
      <c r="LTF13" s="158"/>
      <c r="LTG13" s="158"/>
      <c r="LTH13" s="158"/>
      <c r="LTI13" s="158"/>
      <c r="LTJ13" s="158"/>
      <c r="LTK13" s="158"/>
      <c r="LTL13" s="158"/>
      <c r="LTM13" s="158"/>
      <c r="LTN13" s="158"/>
      <c r="LTO13" s="158"/>
      <c r="LTP13" s="158"/>
      <c r="LTQ13" s="158"/>
      <c r="LTR13" s="158"/>
      <c r="LTS13" s="158"/>
      <c r="LTT13" s="158"/>
      <c r="LTU13" s="158"/>
      <c r="LTV13" s="158"/>
      <c r="LTW13" s="158"/>
      <c r="LTX13" s="158"/>
      <c r="LTY13" s="158"/>
      <c r="LTZ13" s="158"/>
      <c r="LUA13" s="158"/>
      <c r="LUB13" s="158"/>
      <c r="LUC13" s="158"/>
      <c r="LUD13" s="158"/>
      <c r="LUE13" s="158"/>
      <c r="LUF13" s="158"/>
      <c r="LUG13" s="158"/>
      <c r="LUH13" s="158"/>
      <c r="LUI13" s="158"/>
      <c r="LUJ13" s="158"/>
      <c r="LUK13" s="158"/>
      <c r="LUL13" s="158"/>
      <c r="LUM13" s="158"/>
      <c r="LUN13" s="158"/>
      <c r="LUO13" s="158"/>
      <c r="LUP13" s="158"/>
      <c r="LUQ13" s="158"/>
      <c r="LUR13" s="158"/>
      <c r="LUS13" s="158"/>
      <c r="LUT13" s="158"/>
      <c r="LUU13" s="158"/>
      <c r="LUV13" s="158"/>
      <c r="LUW13" s="158"/>
      <c r="LUX13" s="158"/>
      <c r="LUY13" s="158"/>
      <c r="LUZ13" s="158"/>
      <c r="LVA13" s="158"/>
      <c r="LVB13" s="158"/>
      <c r="LVC13" s="158"/>
      <c r="LVD13" s="158"/>
      <c r="LVE13" s="158"/>
      <c r="LVF13" s="158"/>
      <c r="LVG13" s="158"/>
      <c r="LVH13" s="158"/>
      <c r="LVI13" s="158"/>
      <c r="LVJ13" s="158"/>
      <c r="LVK13" s="158"/>
      <c r="LVL13" s="158"/>
      <c r="LVM13" s="158"/>
      <c r="LVN13" s="158"/>
      <c r="LVO13" s="158"/>
      <c r="LVP13" s="158"/>
      <c r="LVQ13" s="158"/>
      <c r="LVR13" s="158"/>
      <c r="LVS13" s="158"/>
      <c r="LVT13" s="158"/>
      <c r="LVU13" s="158"/>
      <c r="LVV13" s="158"/>
      <c r="LVW13" s="158"/>
      <c r="LVX13" s="158"/>
      <c r="LVY13" s="158"/>
      <c r="LVZ13" s="158"/>
      <c r="LWA13" s="158"/>
      <c r="LWB13" s="158"/>
      <c r="LWC13" s="158"/>
      <c r="LWD13" s="158"/>
      <c r="LWE13" s="158"/>
      <c r="LWF13" s="158"/>
      <c r="LWG13" s="158"/>
      <c r="LWH13" s="158"/>
      <c r="LWI13" s="158"/>
      <c r="LWJ13" s="158"/>
      <c r="LWK13" s="158"/>
      <c r="LWL13" s="158"/>
      <c r="LWM13" s="158"/>
      <c r="LWN13" s="158"/>
      <c r="LWO13" s="158"/>
      <c r="LWP13" s="158"/>
      <c r="LWQ13" s="158"/>
      <c r="LWR13" s="158"/>
      <c r="LWS13" s="158"/>
      <c r="LWT13" s="158"/>
      <c r="LWU13" s="158"/>
      <c r="LWV13" s="158"/>
      <c r="LWW13" s="158"/>
      <c r="LWX13" s="158"/>
      <c r="LWY13" s="158"/>
      <c r="LWZ13" s="158"/>
      <c r="LXA13" s="158"/>
      <c r="LXB13" s="158"/>
      <c r="LXC13" s="158"/>
      <c r="LXD13" s="158"/>
      <c r="LXE13" s="158"/>
      <c r="LXF13" s="158"/>
      <c r="LXG13" s="158"/>
      <c r="LXH13" s="158"/>
      <c r="LXI13" s="158"/>
      <c r="LXJ13" s="158"/>
      <c r="LXK13" s="158"/>
      <c r="LXL13" s="158"/>
      <c r="LXM13" s="158"/>
      <c r="LXN13" s="158"/>
      <c r="LXO13" s="158"/>
      <c r="LXP13" s="158"/>
      <c r="LXQ13" s="158"/>
      <c r="LXR13" s="158"/>
      <c r="LXS13" s="158"/>
      <c r="LXT13" s="158"/>
      <c r="LXU13" s="158"/>
      <c r="LXV13" s="158"/>
      <c r="LXW13" s="158"/>
      <c r="LXX13" s="158"/>
      <c r="LXY13" s="158"/>
      <c r="LXZ13" s="158"/>
      <c r="LYA13" s="158"/>
      <c r="LYB13" s="158"/>
      <c r="LYC13" s="158"/>
      <c r="LYD13" s="158"/>
      <c r="LYE13" s="158"/>
      <c r="LYF13" s="158"/>
      <c r="LYG13" s="158"/>
      <c r="LYH13" s="158"/>
      <c r="LYI13" s="158"/>
      <c r="LYJ13" s="158"/>
      <c r="LYK13" s="158"/>
      <c r="LYL13" s="158"/>
      <c r="LYM13" s="158"/>
      <c r="LYN13" s="158"/>
      <c r="LYO13" s="158"/>
      <c r="LYP13" s="158"/>
      <c r="LYQ13" s="158"/>
      <c r="LYR13" s="158"/>
      <c r="LYS13" s="158"/>
      <c r="LYT13" s="158"/>
      <c r="LYU13" s="158"/>
      <c r="LYV13" s="158"/>
      <c r="LYW13" s="158"/>
      <c r="LYX13" s="158"/>
      <c r="LYY13" s="158"/>
      <c r="LYZ13" s="158"/>
      <c r="LZA13" s="158"/>
      <c r="LZB13" s="158"/>
      <c r="LZC13" s="158"/>
      <c r="LZD13" s="158"/>
      <c r="LZE13" s="158"/>
      <c r="LZF13" s="158"/>
      <c r="LZG13" s="158"/>
      <c r="LZH13" s="158"/>
      <c r="LZI13" s="158"/>
      <c r="LZJ13" s="158"/>
      <c r="LZK13" s="158"/>
      <c r="LZL13" s="158"/>
      <c r="LZM13" s="158"/>
      <c r="LZN13" s="158"/>
      <c r="LZO13" s="158"/>
      <c r="LZP13" s="158"/>
      <c r="LZQ13" s="158"/>
      <c r="LZR13" s="158"/>
      <c r="LZS13" s="158"/>
      <c r="LZT13" s="158"/>
      <c r="LZU13" s="158"/>
      <c r="LZV13" s="158"/>
      <c r="LZW13" s="158"/>
      <c r="LZX13" s="158"/>
      <c r="LZY13" s="158"/>
      <c r="LZZ13" s="158"/>
      <c r="MAA13" s="158"/>
      <c r="MAB13" s="158"/>
      <c r="MAC13" s="158"/>
      <c r="MAD13" s="158"/>
      <c r="MAE13" s="158"/>
      <c r="MAF13" s="158"/>
      <c r="MAG13" s="158"/>
      <c r="MAH13" s="158"/>
      <c r="MAI13" s="158"/>
      <c r="MAJ13" s="158"/>
      <c r="MAK13" s="158"/>
      <c r="MAL13" s="158"/>
      <c r="MAM13" s="158"/>
      <c r="MAN13" s="158"/>
      <c r="MAO13" s="158"/>
      <c r="MAP13" s="158"/>
      <c r="MAQ13" s="158"/>
      <c r="MAR13" s="158"/>
      <c r="MAS13" s="158"/>
      <c r="MAT13" s="158"/>
      <c r="MAU13" s="158"/>
      <c r="MAV13" s="158"/>
      <c r="MAW13" s="158"/>
      <c r="MAX13" s="158"/>
      <c r="MAY13" s="158"/>
      <c r="MAZ13" s="158"/>
      <c r="MBA13" s="158"/>
      <c r="MBB13" s="158"/>
      <c r="MBC13" s="158"/>
      <c r="MBD13" s="158"/>
      <c r="MBE13" s="158"/>
      <c r="MBF13" s="158"/>
      <c r="MBG13" s="158"/>
      <c r="MBH13" s="158"/>
      <c r="MBI13" s="158"/>
      <c r="MBJ13" s="158"/>
      <c r="MBK13" s="158"/>
      <c r="MBL13" s="158"/>
      <c r="MBM13" s="158"/>
      <c r="MBN13" s="158"/>
      <c r="MBO13" s="158"/>
      <c r="MBP13" s="158"/>
      <c r="MBQ13" s="158"/>
      <c r="MBR13" s="158"/>
      <c r="MBS13" s="158"/>
      <c r="MBT13" s="158"/>
      <c r="MBU13" s="158"/>
      <c r="MBV13" s="158"/>
      <c r="MBW13" s="158"/>
      <c r="MBX13" s="158"/>
      <c r="MBY13" s="158"/>
      <c r="MBZ13" s="158"/>
      <c r="MCA13" s="158"/>
      <c r="MCB13" s="158"/>
      <c r="MCC13" s="158"/>
      <c r="MCD13" s="158"/>
      <c r="MCE13" s="158"/>
      <c r="MCF13" s="158"/>
      <c r="MCG13" s="158"/>
      <c r="MCH13" s="158"/>
      <c r="MCI13" s="158"/>
      <c r="MCJ13" s="158"/>
      <c r="MCK13" s="158"/>
      <c r="MCL13" s="158"/>
      <c r="MCM13" s="158"/>
      <c r="MCN13" s="158"/>
      <c r="MCO13" s="158"/>
      <c r="MCP13" s="158"/>
      <c r="MCQ13" s="158"/>
      <c r="MCR13" s="158"/>
      <c r="MCS13" s="158"/>
      <c r="MCT13" s="158"/>
      <c r="MCU13" s="158"/>
      <c r="MCV13" s="158"/>
      <c r="MCW13" s="158"/>
      <c r="MCX13" s="158"/>
      <c r="MCY13" s="158"/>
      <c r="MCZ13" s="158"/>
      <c r="MDA13" s="158"/>
      <c r="MDB13" s="158"/>
      <c r="MDC13" s="158"/>
      <c r="MDD13" s="158"/>
      <c r="MDE13" s="158"/>
      <c r="MDF13" s="158"/>
      <c r="MDG13" s="158"/>
      <c r="MDH13" s="158"/>
      <c r="MDI13" s="158"/>
      <c r="MDJ13" s="158"/>
      <c r="MDK13" s="158"/>
      <c r="MDL13" s="158"/>
      <c r="MDM13" s="158"/>
      <c r="MDN13" s="158"/>
      <c r="MDO13" s="158"/>
      <c r="MDP13" s="158"/>
      <c r="MDQ13" s="158"/>
      <c r="MDR13" s="158"/>
      <c r="MDS13" s="158"/>
      <c r="MDT13" s="158"/>
      <c r="MDU13" s="158"/>
      <c r="MDV13" s="158"/>
      <c r="MDW13" s="158"/>
      <c r="MDX13" s="158"/>
      <c r="MDY13" s="158"/>
      <c r="MDZ13" s="158"/>
      <c r="MEA13" s="158"/>
      <c r="MEB13" s="158"/>
      <c r="MEC13" s="158"/>
      <c r="MED13" s="158"/>
      <c r="MEE13" s="158"/>
      <c r="MEF13" s="158"/>
      <c r="MEG13" s="158"/>
      <c r="MEH13" s="158"/>
      <c r="MEI13" s="158"/>
      <c r="MEJ13" s="158"/>
      <c r="MEK13" s="158"/>
      <c r="MEL13" s="158"/>
      <c r="MEM13" s="158"/>
      <c r="MEN13" s="158"/>
      <c r="MEO13" s="158"/>
      <c r="MEP13" s="158"/>
      <c r="MEQ13" s="158"/>
      <c r="MER13" s="158"/>
      <c r="MES13" s="158"/>
      <c r="MET13" s="158"/>
      <c r="MEU13" s="158"/>
      <c r="MEV13" s="158"/>
      <c r="MEW13" s="158"/>
      <c r="MEX13" s="158"/>
      <c r="MEY13" s="158"/>
      <c r="MEZ13" s="158"/>
      <c r="MFA13" s="158"/>
      <c r="MFB13" s="158"/>
      <c r="MFC13" s="158"/>
      <c r="MFD13" s="158"/>
      <c r="MFE13" s="158"/>
      <c r="MFF13" s="158"/>
      <c r="MFG13" s="158"/>
      <c r="MFH13" s="158"/>
      <c r="MFI13" s="158"/>
      <c r="MFJ13" s="158"/>
      <c r="MFK13" s="158"/>
      <c r="MFL13" s="158"/>
      <c r="MFM13" s="158"/>
      <c r="MFN13" s="158"/>
      <c r="MFO13" s="158"/>
      <c r="MFP13" s="158"/>
      <c r="MFQ13" s="158"/>
      <c r="MFR13" s="158"/>
      <c r="MFS13" s="158"/>
      <c r="MFT13" s="158"/>
      <c r="MFU13" s="158"/>
      <c r="MFV13" s="158"/>
      <c r="MFW13" s="158"/>
      <c r="MFX13" s="158"/>
      <c r="MFY13" s="158"/>
      <c r="MFZ13" s="158"/>
      <c r="MGA13" s="158"/>
      <c r="MGB13" s="158"/>
      <c r="MGC13" s="158"/>
      <c r="MGD13" s="158"/>
      <c r="MGE13" s="158"/>
      <c r="MGF13" s="158"/>
      <c r="MGG13" s="158"/>
      <c r="MGH13" s="158"/>
      <c r="MGI13" s="158"/>
      <c r="MGJ13" s="158"/>
      <c r="MGK13" s="158"/>
      <c r="MGL13" s="158"/>
      <c r="MGM13" s="158"/>
      <c r="MGN13" s="158"/>
      <c r="MGO13" s="158"/>
      <c r="MGP13" s="158"/>
      <c r="MGQ13" s="158"/>
      <c r="MGR13" s="158"/>
      <c r="MGS13" s="158"/>
      <c r="MGT13" s="158"/>
      <c r="MGU13" s="158"/>
      <c r="MGV13" s="158"/>
      <c r="MGW13" s="158"/>
      <c r="MGX13" s="158"/>
      <c r="MGY13" s="158"/>
      <c r="MGZ13" s="158"/>
      <c r="MHA13" s="158"/>
      <c r="MHB13" s="158"/>
      <c r="MHC13" s="158"/>
      <c r="MHD13" s="158"/>
      <c r="MHE13" s="158"/>
      <c r="MHF13" s="158"/>
      <c r="MHG13" s="158"/>
      <c r="MHH13" s="158"/>
      <c r="MHI13" s="158"/>
      <c r="MHJ13" s="158"/>
      <c r="MHK13" s="158"/>
      <c r="MHL13" s="158"/>
      <c r="MHM13" s="158"/>
      <c r="MHN13" s="158"/>
      <c r="MHO13" s="158"/>
      <c r="MHP13" s="158"/>
      <c r="MHQ13" s="158"/>
      <c r="MHR13" s="158"/>
      <c r="MHS13" s="158"/>
      <c r="MHT13" s="158"/>
      <c r="MHU13" s="158"/>
      <c r="MHV13" s="158"/>
      <c r="MHW13" s="158"/>
      <c r="MHX13" s="158"/>
      <c r="MHY13" s="158"/>
      <c r="MHZ13" s="158"/>
      <c r="MIA13" s="158"/>
      <c r="MIB13" s="158"/>
      <c r="MIC13" s="158"/>
      <c r="MID13" s="158"/>
      <c r="MIE13" s="158"/>
      <c r="MIF13" s="158"/>
      <c r="MIG13" s="158"/>
      <c r="MIH13" s="158"/>
      <c r="MII13" s="158"/>
      <c r="MIJ13" s="158"/>
      <c r="MIK13" s="158"/>
      <c r="MIL13" s="158"/>
      <c r="MIM13" s="158"/>
      <c r="MIN13" s="158"/>
      <c r="MIO13" s="158"/>
      <c r="MIP13" s="158"/>
      <c r="MIQ13" s="158"/>
      <c r="MIR13" s="158"/>
      <c r="MIS13" s="158"/>
      <c r="MIT13" s="158"/>
      <c r="MIU13" s="158"/>
      <c r="MIV13" s="158"/>
      <c r="MIW13" s="158"/>
      <c r="MIX13" s="158"/>
      <c r="MIY13" s="158"/>
      <c r="MIZ13" s="158"/>
      <c r="MJA13" s="158"/>
      <c r="MJB13" s="158"/>
      <c r="MJC13" s="158"/>
      <c r="MJD13" s="158"/>
      <c r="MJE13" s="158"/>
      <c r="MJF13" s="158"/>
      <c r="MJG13" s="158"/>
      <c r="MJH13" s="158"/>
      <c r="MJI13" s="158"/>
      <c r="MJJ13" s="158"/>
      <c r="MJK13" s="158"/>
      <c r="MJL13" s="158"/>
      <c r="MJM13" s="158"/>
      <c r="MJN13" s="158"/>
      <c r="MJO13" s="158"/>
      <c r="MJP13" s="158"/>
      <c r="MJQ13" s="158"/>
      <c r="MJR13" s="158"/>
      <c r="MJS13" s="158"/>
      <c r="MJT13" s="158"/>
      <c r="MJU13" s="158"/>
      <c r="MJV13" s="158"/>
      <c r="MJW13" s="158"/>
      <c r="MJX13" s="158"/>
      <c r="MJY13" s="158"/>
      <c r="MJZ13" s="158"/>
      <c r="MKA13" s="158"/>
      <c r="MKB13" s="158"/>
      <c r="MKC13" s="158"/>
      <c r="MKD13" s="158"/>
      <c r="MKE13" s="158"/>
      <c r="MKF13" s="158"/>
      <c r="MKG13" s="158"/>
      <c r="MKH13" s="158"/>
      <c r="MKI13" s="158"/>
      <c r="MKJ13" s="158"/>
      <c r="MKK13" s="158"/>
      <c r="MKL13" s="158"/>
      <c r="MKM13" s="158"/>
      <c r="MKN13" s="158"/>
      <c r="MKO13" s="158"/>
      <c r="MKP13" s="158"/>
      <c r="MKQ13" s="158"/>
      <c r="MKR13" s="158"/>
      <c r="MKS13" s="158"/>
      <c r="MKT13" s="158"/>
      <c r="MKU13" s="158"/>
      <c r="MKV13" s="158"/>
      <c r="MKW13" s="158"/>
      <c r="MKX13" s="158"/>
      <c r="MKY13" s="158"/>
      <c r="MKZ13" s="158"/>
      <c r="MLA13" s="158"/>
      <c r="MLB13" s="158"/>
      <c r="MLC13" s="158"/>
      <c r="MLD13" s="158"/>
      <c r="MLE13" s="158"/>
      <c r="MLF13" s="158"/>
      <c r="MLG13" s="158"/>
      <c r="MLH13" s="158"/>
      <c r="MLI13" s="158"/>
      <c r="MLJ13" s="158"/>
      <c r="MLK13" s="158"/>
      <c r="MLL13" s="158"/>
      <c r="MLM13" s="158"/>
      <c r="MLN13" s="158"/>
      <c r="MLO13" s="158"/>
      <c r="MLP13" s="158"/>
      <c r="MLQ13" s="158"/>
      <c r="MLR13" s="158"/>
      <c r="MLS13" s="158"/>
      <c r="MLT13" s="158"/>
      <c r="MLU13" s="158"/>
      <c r="MLV13" s="158"/>
      <c r="MLW13" s="158"/>
      <c r="MLX13" s="158"/>
      <c r="MLY13" s="158"/>
      <c r="MLZ13" s="158"/>
      <c r="MMA13" s="158"/>
      <c r="MMB13" s="158"/>
      <c r="MMC13" s="158"/>
      <c r="MMD13" s="158"/>
      <c r="MME13" s="158"/>
      <c r="MMF13" s="158"/>
      <c r="MMG13" s="158"/>
      <c r="MMH13" s="158"/>
      <c r="MMI13" s="158"/>
      <c r="MMJ13" s="158"/>
      <c r="MMK13" s="158"/>
      <c r="MML13" s="158"/>
      <c r="MMM13" s="158"/>
      <c r="MMN13" s="158"/>
      <c r="MMO13" s="158"/>
      <c r="MMP13" s="158"/>
      <c r="MMQ13" s="158"/>
      <c r="MMR13" s="158"/>
      <c r="MMS13" s="158"/>
      <c r="MMT13" s="158"/>
      <c r="MMU13" s="158"/>
      <c r="MMV13" s="158"/>
      <c r="MMW13" s="158"/>
      <c r="MMX13" s="158"/>
      <c r="MMY13" s="158"/>
      <c r="MMZ13" s="158"/>
      <c r="MNA13" s="158"/>
      <c r="MNB13" s="158"/>
      <c r="MNC13" s="158"/>
      <c r="MND13" s="158"/>
      <c r="MNE13" s="158"/>
      <c r="MNF13" s="158"/>
      <c r="MNG13" s="158"/>
      <c r="MNH13" s="158"/>
      <c r="MNI13" s="158"/>
      <c r="MNJ13" s="158"/>
      <c r="MNK13" s="158"/>
      <c r="MNL13" s="158"/>
      <c r="MNM13" s="158"/>
      <c r="MNN13" s="158"/>
      <c r="MNO13" s="158"/>
      <c r="MNP13" s="158"/>
      <c r="MNQ13" s="158"/>
      <c r="MNR13" s="158"/>
      <c r="MNS13" s="158"/>
      <c r="MNT13" s="158"/>
      <c r="MNU13" s="158"/>
      <c r="MNV13" s="158"/>
      <c r="MNW13" s="158"/>
      <c r="MNX13" s="158"/>
      <c r="MNY13" s="158"/>
      <c r="MNZ13" s="158"/>
      <c r="MOA13" s="158"/>
      <c r="MOB13" s="158"/>
      <c r="MOC13" s="158"/>
      <c r="MOD13" s="158"/>
      <c r="MOE13" s="158"/>
      <c r="MOF13" s="158"/>
      <c r="MOG13" s="158"/>
      <c r="MOH13" s="158"/>
      <c r="MOI13" s="158"/>
      <c r="MOJ13" s="158"/>
      <c r="MOK13" s="158"/>
      <c r="MOL13" s="158"/>
      <c r="MOM13" s="158"/>
      <c r="MON13" s="158"/>
      <c r="MOO13" s="158"/>
      <c r="MOP13" s="158"/>
      <c r="MOQ13" s="158"/>
      <c r="MOR13" s="158"/>
      <c r="MOS13" s="158"/>
      <c r="MOT13" s="158"/>
      <c r="MOU13" s="158"/>
      <c r="MOV13" s="158"/>
      <c r="MOW13" s="158"/>
      <c r="MOX13" s="158"/>
      <c r="MOY13" s="158"/>
      <c r="MOZ13" s="158"/>
      <c r="MPA13" s="158"/>
      <c r="MPB13" s="158"/>
      <c r="MPC13" s="158"/>
      <c r="MPD13" s="158"/>
      <c r="MPE13" s="158"/>
      <c r="MPF13" s="158"/>
      <c r="MPG13" s="158"/>
      <c r="MPH13" s="158"/>
      <c r="MPI13" s="158"/>
      <c r="MPJ13" s="158"/>
      <c r="MPK13" s="158"/>
      <c r="MPL13" s="158"/>
      <c r="MPM13" s="158"/>
      <c r="MPN13" s="158"/>
      <c r="MPO13" s="158"/>
      <c r="MPP13" s="158"/>
      <c r="MPQ13" s="158"/>
      <c r="MPR13" s="158"/>
      <c r="MPS13" s="158"/>
      <c r="MPT13" s="158"/>
      <c r="MPU13" s="158"/>
      <c r="MPV13" s="158"/>
      <c r="MPW13" s="158"/>
      <c r="MPX13" s="158"/>
      <c r="MPY13" s="158"/>
      <c r="MPZ13" s="158"/>
      <c r="MQA13" s="158"/>
      <c r="MQB13" s="158"/>
      <c r="MQC13" s="158"/>
      <c r="MQD13" s="158"/>
      <c r="MQE13" s="158"/>
      <c r="MQF13" s="158"/>
      <c r="MQG13" s="158"/>
      <c r="MQH13" s="158"/>
      <c r="MQI13" s="158"/>
      <c r="MQJ13" s="158"/>
      <c r="MQK13" s="158"/>
      <c r="MQL13" s="158"/>
      <c r="MQM13" s="158"/>
      <c r="MQN13" s="158"/>
      <c r="MQO13" s="158"/>
      <c r="MQP13" s="158"/>
      <c r="MQQ13" s="158"/>
      <c r="MQR13" s="158"/>
      <c r="MQS13" s="158"/>
      <c r="MQT13" s="158"/>
      <c r="MQU13" s="158"/>
      <c r="MQV13" s="158"/>
      <c r="MQW13" s="158"/>
      <c r="MQX13" s="158"/>
      <c r="MQY13" s="158"/>
      <c r="MQZ13" s="158"/>
      <c r="MRA13" s="158"/>
      <c r="MRB13" s="158"/>
      <c r="MRC13" s="158"/>
      <c r="MRD13" s="158"/>
      <c r="MRE13" s="158"/>
      <c r="MRF13" s="158"/>
      <c r="MRG13" s="158"/>
      <c r="MRH13" s="158"/>
      <c r="MRI13" s="158"/>
      <c r="MRJ13" s="158"/>
      <c r="MRK13" s="158"/>
      <c r="MRL13" s="158"/>
      <c r="MRM13" s="158"/>
      <c r="MRN13" s="158"/>
      <c r="MRO13" s="158"/>
      <c r="MRP13" s="158"/>
      <c r="MRQ13" s="158"/>
      <c r="MRR13" s="158"/>
      <c r="MRS13" s="158"/>
      <c r="MRT13" s="158"/>
      <c r="MRU13" s="158"/>
      <c r="MRV13" s="158"/>
      <c r="MRW13" s="158"/>
      <c r="MRX13" s="158"/>
      <c r="MRY13" s="158"/>
      <c r="MRZ13" s="158"/>
      <c r="MSA13" s="158"/>
      <c r="MSB13" s="158"/>
      <c r="MSC13" s="158"/>
      <c r="MSD13" s="158"/>
      <c r="MSE13" s="158"/>
      <c r="MSF13" s="158"/>
      <c r="MSG13" s="158"/>
      <c r="MSH13" s="158"/>
      <c r="MSI13" s="158"/>
      <c r="MSJ13" s="158"/>
      <c r="MSK13" s="158"/>
      <c r="MSL13" s="158"/>
      <c r="MSM13" s="158"/>
      <c r="MSN13" s="158"/>
      <c r="MSO13" s="158"/>
      <c r="MSP13" s="158"/>
      <c r="MSQ13" s="158"/>
      <c r="MSR13" s="158"/>
      <c r="MSS13" s="158"/>
      <c r="MST13" s="158"/>
      <c r="MSU13" s="158"/>
      <c r="MSV13" s="158"/>
      <c r="MSW13" s="158"/>
      <c r="MSX13" s="158"/>
      <c r="MSY13" s="158"/>
      <c r="MSZ13" s="158"/>
      <c r="MTA13" s="158"/>
      <c r="MTB13" s="158"/>
      <c r="MTC13" s="158"/>
      <c r="MTD13" s="158"/>
      <c r="MTE13" s="158"/>
      <c r="MTF13" s="158"/>
      <c r="MTG13" s="158"/>
      <c r="MTH13" s="158"/>
      <c r="MTI13" s="158"/>
      <c r="MTJ13" s="158"/>
      <c r="MTK13" s="158"/>
      <c r="MTL13" s="158"/>
      <c r="MTM13" s="158"/>
      <c r="MTN13" s="158"/>
      <c r="MTO13" s="158"/>
      <c r="MTP13" s="158"/>
      <c r="MTQ13" s="158"/>
      <c r="MTR13" s="158"/>
      <c r="MTS13" s="158"/>
      <c r="MTT13" s="158"/>
      <c r="MTU13" s="158"/>
      <c r="MTV13" s="158"/>
      <c r="MTW13" s="158"/>
      <c r="MTX13" s="158"/>
      <c r="MTY13" s="158"/>
      <c r="MTZ13" s="158"/>
      <c r="MUA13" s="158"/>
      <c r="MUB13" s="158"/>
      <c r="MUC13" s="158"/>
      <c r="MUD13" s="158"/>
      <c r="MUE13" s="158"/>
      <c r="MUF13" s="158"/>
      <c r="MUG13" s="158"/>
      <c r="MUH13" s="158"/>
      <c r="MUI13" s="158"/>
      <c r="MUJ13" s="158"/>
      <c r="MUK13" s="158"/>
      <c r="MUL13" s="158"/>
      <c r="MUM13" s="158"/>
      <c r="MUN13" s="158"/>
      <c r="MUO13" s="158"/>
      <c r="MUP13" s="158"/>
      <c r="MUQ13" s="158"/>
      <c r="MUR13" s="158"/>
      <c r="MUS13" s="158"/>
      <c r="MUT13" s="158"/>
      <c r="MUU13" s="158"/>
      <c r="MUV13" s="158"/>
      <c r="MUW13" s="158"/>
      <c r="MUX13" s="158"/>
      <c r="MUY13" s="158"/>
      <c r="MUZ13" s="158"/>
      <c r="MVA13" s="158"/>
      <c r="MVB13" s="158"/>
      <c r="MVC13" s="158"/>
      <c r="MVD13" s="158"/>
      <c r="MVE13" s="158"/>
      <c r="MVF13" s="158"/>
      <c r="MVG13" s="158"/>
      <c r="MVH13" s="158"/>
      <c r="MVI13" s="158"/>
      <c r="MVJ13" s="158"/>
      <c r="MVK13" s="158"/>
      <c r="MVL13" s="158"/>
      <c r="MVM13" s="158"/>
      <c r="MVN13" s="158"/>
      <c r="MVO13" s="158"/>
      <c r="MVP13" s="158"/>
      <c r="MVQ13" s="158"/>
      <c r="MVR13" s="158"/>
      <c r="MVS13" s="158"/>
      <c r="MVT13" s="158"/>
      <c r="MVU13" s="158"/>
      <c r="MVV13" s="158"/>
      <c r="MVW13" s="158"/>
      <c r="MVX13" s="158"/>
      <c r="MVY13" s="158"/>
      <c r="MVZ13" s="158"/>
      <c r="MWA13" s="158"/>
      <c r="MWB13" s="158"/>
      <c r="MWC13" s="158"/>
      <c r="MWD13" s="158"/>
      <c r="MWE13" s="158"/>
      <c r="MWF13" s="158"/>
      <c r="MWG13" s="158"/>
      <c r="MWH13" s="158"/>
      <c r="MWI13" s="158"/>
      <c r="MWJ13" s="158"/>
      <c r="MWK13" s="158"/>
      <c r="MWL13" s="158"/>
      <c r="MWM13" s="158"/>
      <c r="MWN13" s="158"/>
      <c r="MWO13" s="158"/>
      <c r="MWP13" s="158"/>
      <c r="MWQ13" s="158"/>
      <c r="MWR13" s="158"/>
      <c r="MWS13" s="158"/>
      <c r="MWT13" s="158"/>
      <c r="MWU13" s="158"/>
      <c r="MWV13" s="158"/>
      <c r="MWW13" s="158"/>
      <c r="MWX13" s="158"/>
      <c r="MWY13" s="158"/>
      <c r="MWZ13" s="158"/>
      <c r="MXA13" s="158"/>
      <c r="MXB13" s="158"/>
      <c r="MXC13" s="158"/>
      <c r="MXD13" s="158"/>
      <c r="MXE13" s="158"/>
      <c r="MXF13" s="158"/>
      <c r="MXG13" s="158"/>
      <c r="MXH13" s="158"/>
      <c r="MXI13" s="158"/>
      <c r="MXJ13" s="158"/>
      <c r="MXK13" s="158"/>
      <c r="MXL13" s="158"/>
      <c r="MXM13" s="158"/>
      <c r="MXN13" s="158"/>
      <c r="MXO13" s="158"/>
      <c r="MXP13" s="158"/>
      <c r="MXQ13" s="158"/>
      <c r="MXR13" s="158"/>
      <c r="MXS13" s="158"/>
      <c r="MXT13" s="158"/>
      <c r="MXU13" s="158"/>
      <c r="MXV13" s="158"/>
      <c r="MXW13" s="158"/>
      <c r="MXX13" s="158"/>
      <c r="MXY13" s="158"/>
      <c r="MXZ13" s="158"/>
      <c r="MYA13" s="158"/>
      <c r="MYB13" s="158"/>
      <c r="MYC13" s="158"/>
      <c r="MYD13" s="158"/>
      <c r="MYE13" s="158"/>
      <c r="MYF13" s="158"/>
      <c r="MYG13" s="158"/>
      <c r="MYH13" s="158"/>
      <c r="MYI13" s="158"/>
      <c r="MYJ13" s="158"/>
      <c r="MYK13" s="158"/>
      <c r="MYL13" s="158"/>
      <c r="MYM13" s="158"/>
      <c r="MYN13" s="158"/>
      <c r="MYO13" s="158"/>
      <c r="MYP13" s="158"/>
      <c r="MYQ13" s="158"/>
      <c r="MYR13" s="158"/>
      <c r="MYS13" s="158"/>
      <c r="MYT13" s="158"/>
      <c r="MYU13" s="158"/>
      <c r="MYV13" s="158"/>
      <c r="MYW13" s="158"/>
      <c r="MYX13" s="158"/>
      <c r="MYY13" s="158"/>
      <c r="MYZ13" s="158"/>
      <c r="MZA13" s="158"/>
      <c r="MZB13" s="158"/>
      <c r="MZC13" s="158"/>
      <c r="MZD13" s="158"/>
      <c r="MZE13" s="158"/>
      <c r="MZF13" s="158"/>
      <c r="MZG13" s="158"/>
      <c r="MZH13" s="158"/>
      <c r="MZI13" s="158"/>
      <c r="MZJ13" s="158"/>
      <c r="MZK13" s="158"/>
      <c r="MZL13" s="158"/>
      <c r="MZM13" s="158"/>
      <c r="MZN13" s="158"/>
      <c r="MZO13" s="158"/>
      <c r="MZP13" s="158"/>
      <c r="MZQ13" s="158"/>
      <c r="MZR13" s="158"/>
      <c r="MZS13" s="158"/>
      <c r="MZT13" s="158"/>
      <c r="MZU13" s="158"/>
      <c r="MZV13" s="158"/>
      <c r="MZW13" s="158"/>
      <c r="MZX13" s="158"/>
      <c r="MZY13" s="158"/>
      <c r="MZZ13" s="158"/>
      <c r="NAA13" s="158"/>
      <c r="NAB13" s="158"/>
      <c r="NAC13" s="158"/>
      <c r="NAD13" s="158"/>
      <c r="NAE13" s="158"/>
      <c r="NAF13" s="158"/>
      <c r="NAG13" s="158"/>
      <c r="NAH13" s="158"/>
      <c r="NAI13" s="158"/>
      <c r="NAJ13" s="158"/>
      <c r="NAK13" s="158"/>
      <c r="NAL13" s="158"/>
      <c r="NAM13" s="158"/>
      <c r="NAN13" s="158"/>
      <c r="NAO13" s="158"/>
      <c r="NAP13" s="158"/>
      <c r="NAQ13" s="158"/>
      <c r="NAR13" s="158"/>
      <c r="NAS13" s="158"/>
      <c r="NAT13" s="158"/>
      <c r="NAU13" s="158"/>
      <c r="NAV13" s="158"/>
      <c r="NAW13" s="158"/>
      <c r="NAX13" s="158"/>
      <c r="NAY13" s="158"/>
      <c r="NAZ13" s="158"/>
      <c r="NBA13" s="158"/>
      <c r="NBB13" s="158"/>
      <c r="NBC13" s="158"/>
      <c r="NBD13" s="158"/>
      <c r="NBE13" s="158"/>
      <c r="NBF13" s="158"/>
      <c r="NBG13" s="158"/>
      <c r="NBH13" s="158"/>
      <c r="NBI13" s="158"/>
      <c r="NBJ13" s="158"/>
      <c r="NBK13" s="158"/>
      <c r="NBL13" s="158"/>
      <c r="NBM13" s="158"/>
      <c r="NBN13" s="158"/>
      <c r="NBO13" s="158"/>
      <c r="NBP13" s="158"/>
      <c r="NBQ13" s="158"/>
      <c r="NBR13" s="158"/>
      <c r="NBS13" s="158"/>
      <c r="NBT13" s="158"/>
      <c r="NBU13" s="158"/>
      <c r="NBV13" s="158"/>
      <c r="NBW13" s="158"/>
      <c r="NBX13" s="158"/>
      <c r="NBY13" s="158"/>
      <c r="NBZ13" s="158"/>
      <c r="NCA13" s="158"/>
      <c r="NCB13" s="158"/>
      <c r="NCC13" s="158"/>
      <c r="NCD13" s="158"/>
      <c r="NCE13" s="158"/>
      <c r="NCF13" s="158"/>
      <c r="NCG13" s="158"/>
      <c r="NCH13" s="158"/>
      <c r="NCI13" s="158"/>
      <c r="NCJ13" s="158"/>
      <c r="NCK13" s="158"/>
      <c r="NCL13" s="158"/>
      <c r="NCM13" s="158"/>
      <c r="NCN13" s="158"/>
      <c r="NCO13" s="158"/>
      <c r="NCP13" s="158"/>
      <c r="NCQ13" s="158"/>
      <c r="NCR13" s="158"/>
      <c r="NCS13" s="158"/>
      <c r="NCT13" s="158"/>
      <c r="NCU13" s="158"/>
      <c r="NCV13" s="158"/>
      <c r="NCW13" s="158"/>
      <c r="NCX13" s="158"/>
      <c r="NCY13" s="158"/>
      <c r="NCZ13" s="158"/>
      <c r="NDA13" s="158"/>
      <c r="NDB13" s="158"/>
      <c r="NDC13" s="158"/>
      <c r="NDD13" s="158"/>
      <c r="NDE13" s="158"/>
      <c r="NDF13" s="158"/>
      <c r="NDG13" s="158"/>
      <c r="NDH13" s="158"/>
      <c r="NDI13" s="158"/>
      <c r="NDJ13" s="158"/>
      <c r="NDK13" s="158"/>
      <c r="NDL13" s="158"/>
      <c r="NDM13" s="158"/>
      <c r="NDN13" s="158"/>
      <c r="NDO13" s="158"/>
      <c r="NDP13" s="158"/>
      <c r="NDQ13" s="158"/>
      <c r="NDR13" s="158"/>
      <c r="NDS13" s="158"/>
      <c r="NDT13" s="158"/>
      <c r="NDU13" s="158"/>
      <c r="NDV13" s="158"/>
      <c r="NDW13" s="158"/>
      <c r="NDX13" s="158"/>
      <c r="NDY13" s="158"/>
      <c r="NDZ13" s="158"/>
      <c r="NEA13" s="158"/>
      <c r="NEB13" s="158"/>
      <c r="NEC13" s="158"/>
      <c r="NED13" s="158"/>
      <c r="NEE13" s="158"/>
      <c r="NEF13" s="158"/>
      <c r="NEG13" s="158"/>
      <c r="NEH13" s="158"/>
      <c r="NEI13" s="158"/>
      <c r="NEJ13" s="158"/>
      <c r="NEK13" s="158"/>
      <c r="NEL13" s="158"/>
      <c r="NEM13" s="158"/>
      <c r="NEN13" s="158"/>
      <c r="NEO13" s="158"/>
      <c r="NEP13" s="158"/>
      <c r="NEQ13" s="158"/>
      <c r="NER13" s="158"/>
      <c r="NES13" s="158"/>
      <c r="NET13" s="158"/>
      <c r="NEU13" s="158"/>
      <c r="NEV13" s="158"/>
      <c r="NEW13" s="158"/>
      <c r="NEX13" s="158"/>
      <c r="NEY13" s="158"/>
      <c r="NEZ13" s="158"/>
      <c r="NFA13" s="158"/>
      <c r="NFB13" s="158"/>
      <c r="NFC13" s="158"/>
      <c r="NFD13" s="158"/>
      <c r="NFE13" s="158"/>
      <c r="NFF13" s="158"/>
      <c r="NFG13" s="158"/>
      <c r="NFH13" s="158"/>
      <c r="NFI13" s="158"/>
      <c r="NFJ13" s="158"/>
      <c r="NFK13" s="158"/>
      <c r="NFL13" s="158"/>
      <c r="NFM13" s="158"/>
      <c r="NFN13" s="158"/>
      <c r="NFO13" s="158"/>
      <c r="NFP13" s="158"/>
      <c r="NFQ13" s="158"/>
      <c r="NFR13" s="158"/>
      <c r="NFS13" s="158"/>
      <c r="NFT13" s="158"/>
      <c r="NFU13" s="158"/>
      <c r="NFV13" s="158"/>
      <c r="NFW13" s="158"/>
      <c r="NFX13" s="158"/>
      <c r="NFY13" s="158"/>
      <c r="NFZ13" s="158"/>
      <c r="NGA13" s="158"/>
      <c r="NGB13" s="158"/>
      <c r="NGC13" s="158"/>
      <c r="NGD13" s="158"/>
      <c r="NGE13" s="158"/>
      <c r="NGF13" s="158"/>
      <c r="NGG13" s="158"/>
      <c r="NGH13" s="158"/>
      <c r="NGI13" s="158"/>
      <c r="NGJ13" s="158"/>
      <c r="NGK13" s="158"/>
      <c r="NGL13" s="158"/>
      <c r="NGM13" s="158"/>
      <c r="NGN13" s="158"/>
      <c r="NGO13" s="158"/>
      <c r="NGP13" s="158"/>
      <c r="NGQ13" s="158"/>
      <c r="NGR13" s="158"/>
      <c r="NGS13" s="158"/>
      <c r="NGT13" s="158"/>
      <c r="NGU13" s="158"/>
      <c r="NGV13" s="158"/>
      <c r="NGW13" s="158"/>
      <c r="NGX13" s="158"/>
      <c r="NGY13" s="158"/>
      <c r="NGZ13" s="158"/>
      <c r="NHA13" s="158"/>
      <c r="NHB13" s="158"/>
      <c r="NHC13" s="158"/>
      <c r="NHD13" s="158"/>
      <c r="NHE13" s="158"/>
      <c r="NHF13" s="158"/>
      <c r="NHG13" s="158"/>
      <c r="NHH13" s="158"/>
      <c r="NHI13" s="158"/>
      <c r="NHJ13" s="158"/>
      <c r="NHK13" s="158"/>
      <c r="NHL13" s="158"/>
      <c r="NHM13" s="158"/>
      <c r="NHN13" s="158"/>
      <c r="NHO13" s="158"/>
      <c r="NHP13" s="158"/>
      <c r="NHQ13" s="158"/>
      <c r="NHR13" s="158"/>
      <c r="NHS13" s="158"/>
      <c r="NHT13" s="158"/>
      <c r="NHU13" s="158"/>
      <c r="NHV13" s="158"/>
      <c r="NHW13" s="158"/>
      <c r="NHX13" s="158"/>
      <c r="NHY13" s="158"/>
      <c r="NHZ13" s="158"/>
      <c r="NIA13" s="158"/>
      <c r="NIB13" s="158"/>
      <c r="NIC13" s="158"/>
      <c r="NID13" s="158"/>
      <c r="NIE13" s="158"/>
      <c r="NIF13" s="158"/>
      <c r="NIG13" s="158"/>
      <c r="NIH13" s="158"/>
      <c r="NII13" s="158"/>
      <c r="NIJ13" s="158"/>
      <c r="NIK13" s="158"/>
      <c r="NIL13" s="158"/>
      <c r="NIM13" s="158"/>
      <c r="NIN13" s="158"/>
      <c r="NIO13" s="158"/>
      <c r="NIP13" s="158"/>
      <c r="NIQ13" s="158"/>
      <c r="NIR13" s="158"/>
      <c r="NIS13" s="158"/>
      <c r="NIT13" s="158"/>
      <c r="NIU13" s="158"/>
      <c r="NIV13" s="158"/>
      <c r="NIW13" s="158"/>
      <c r="NIX13" s="158"/>
      <c r="NIY13" s="158"/>
      <c r="NIZ13" s="158"/>
      <c r="NJA13" s="158"/>
      <c r="NJB13" s="158"/>
      <c r="NJC13" s="158"/>
      <c r="NJD13" s="158"/>
      <c r="NJE13" s="158"/>
      <c r="NJF13" s="158"/>
      <c r="NJG13" s="158"/>
      <c r="NJH13" s="158"/>
      <c r="NJI13" s="158"/>
      <c r="NJJ13" s="158"/>
      <c r="NJK13" s="158"/>
      <c r="NJL13" s="158"/>
      <c r="NJM13" s="158"/>
      <c r="NJN13" s="158"/>
      <c r="NJO13" s="158"/>
      <c r="NJP13" s="158"/>
      <c r="NJQ13" s="158"/>
      <c r="NJR13" s="158"/>
      <c r="NJS13" s="158"/>
      <c r="NJT13" s="158"/>
      <c r="NJU13" s="158"/>
      <c r="NJV13" s="158"/>
      <c r="NJW13" s="158"/>
      <c r="NJX13" s="158"/>
      <c r="NJY13" s="158"/>
      <c r="NJZ13" s="158"/>
      <c r="NKA13" s="158"/>
      <c r="NKB13" s="158"/>
      <c r="NKC13" s="158"/>
      <c r="NKD13" s="158"/>
      <c r="NKE13" s="158"/>
      <c r="NKF13" s="158"/>
      <c r="NKG13" s="158"/>
      <c r="NKH13" s="158"/>
      <c r="NKI13" s="158"/>
      <c r="NKJ13" s="158"/>
      <c r="NKK13" s="158"/>
      <c r="NKL13" s="158"/>
      <c r="NKM13" s="158"/>
      <c r="NKN13" s="158"/>
      <c r="NKO13" s="158"/>
      <c r="NKP13" s="158"/>
      <c r="NKQ13" s="158"/>
      <c r="NKR13" s="158"/>
      <c r="NKS13" s="158"/>
      <c r="NKT13" s="158"/>
      <c r="NKU13" s="158"/>
      <c r="NKV13" s="158"/>
      <c r="NKW13" s="158"/>
      <c r="NKX13" s="158"/>
      <c r="NKY13" s="158"/>
      <c r="NKZ13" s="158"/>
      <c r="NLA13" s="158"/>
      <c r="NLB13" s="158"/>
      <c r="NLC13" s="158"/>
      <c r="NLD13" s="158"/>
      <c r="NLE13" s="158"/>
      <c r="NLF13" s="158"/>
      <c r="NLG13" s="158"/>
      <c r="NLH13" s="158"/>
      <c r="NLI13" s="158"/>
      <c r="NLJ13" s="158"/>
      <c r="NLK13" s="158"/>
      <c r="NLL13" s="158"/>
      <c r="NLM13" s="158"/>
      <c r="NLN13" s="158"/>
      <c r="NLO13" s="158"/>
      <c r="NLP13" s="158"/>
      <c r="NLQ13" s="158"/>
      <c r="NLR13" s="158"/>
      <c r="NLS13" s="158"/>
      <c r="NLT13" s="158"/>
      <c r="NLU13" s="158"/>
      <c r="NLV13" s="158"/>
      <c r="NLW13" s="158"/>
      <c r="NLX13" s="158"/>
      <c r="NLY13" s="158"/>
      <c r="NLZ13" s="158"/>
      <c r="NMA13" s="158"/>
      <c r="NMB13" s="158"/>
      <c r="NMC13" s="158"/>
      <c r="NMD13" s="158"/>
      <c r="NME13" s="158"/>
      <c r="NMF13" s="158"/>
      <c r="NMG13" s="158"/>
      <c r="NMH13" s="158"/>
      <c r="NMI13" s="158"/>
      <c r="NMJ13" s="158"/>
      <c r="NMK13" s="158"/>
      <c r="NML13" s="158"/>
      <c r="NMM13" s="158"/>
      <c r="NMN13" s="158"/>
      <c r="NMO13" s="158"/>
      <c r="NMP13" s="158"/>
      <c r="NMQ13" s="158"/>
      <c r="NMR13" s="158"/>
      <c r="NMS13" s="158"/>
      <c r="NMT13" s="158"/>
      <c r="NMU13" s="158"/>
      <c r="NMV13" s="158"/>
      <c r="NMW13" s="158"/>
      <c r="NMX13" s="158"/>
      <c r="NMY13" s="158"/>
      <c r="NMZ13" s="158"/>
      <c r="NNA13" s="158"/>
      <c r="NNB13" s="158"/>
      <c r="NNC13" s="158"/>
      <c r="NND13" s="158"/>
      <c r="NNE13" s="158"/>
      <c r="NNF13" s="158"/>
      <c r="NNG13" s="158"/>
      <c r="NNH13" s="158"/>
      <c r="NNI13" s="158"/>
      <c r="NNJ13" s="158"/>
      <c r="NNK13" s="158"/>
      <c r="NNL13" s="158"/>
      <c r="NNM13" s="158"/>
      <c r="NNN13" s="158"/>
      <c r="NNO13" s="158"/>
      <c r="NNP13" s="158"/>
      <c r="NNQ13" s="158"/>
      <c r="NNR13" s="158"/>
      <c r="NNS13" s="158"/>
      <c r="NNT13" s="158"/>
      <c r="NNU13" s="158"/>
      <c r="NNV13" s="158"/>
      <c r="NNW13" s="158"/>
      <c r="NNX13" s="158"/>
      <c r="NNY13" s="158"/>
      <c r="NNZ13" s="158"/>
      <c r="NOA13" s="158"/>
      <c r="NOB13" s="158"/>
      <c r="NOC13" s="158"/>
      <c r="NOD13" s="158"/>
      <c r="NOE13" s="158"/>
      <c r="NOF13" s="158"/>
      <c r="NOG13" s="158"/>
      <c r="NOH13" s="158"/>
      <c r="NOI13" s="158"/>
      <c r="NOJ13" s="158"/>
      <c r="NOK13" s="158"/>
      <c r="NOL13" s="158"/>
      <c r="NOM13" s="158"/>
      <c r="NON13" s="158"/>
      <c r="NOO13" s="158"/>
      <c r="NOP13" s="158"/>
      <c r="NOQ13" s="158"/>
      <c r="NOR13" s="158"/>
      <c r="NOS13" s="158"/>
      <c r="NOT13" s="158"/>
      <c r="NOU13" s="158"/>
      <c r="NOV13" s="158"/>
      <c r="NOW13" s="158"/>
      <c r="NOX13" s="158"/>
      <c r="NOY13" s="158"/>
      <c r="NOZ13" s="158"/>
      <c r="NPA13" s="158"/>
      <c r="NPB13" s="158"/>
      <c r="NPC13" s="158"/>
      <c r="NPD13" s="158"/>
      <c r="NPE13" s="158"/>
      <c r="NPF13" s="158"/>
      <c r="NPG13" s="158"/>
      <c r="NPH13" s="158"/>
      <c r="NPI13" s="158"/>
      <c r="NPJ13" s="158"/>
      <c r="NPK13" s="158"/>
      <c r="NPL13" s="158"/>
      <c r="NPM13" s="158"/>
      <c r="NPN13" s="158"/>
      <c r="NPO13" s="158"/>
      <c r="NPP13" s="158"/>
      <c r="NPQ13" s="158"/>
      <c r="NPR13" s="158"/>
      <c r="NPS13" s="158"/>
      <c r="NPT13" s="158"/>
      <c r="NPU13" s="158"/>
      <c r="NPV13" s="158"/>
      <c r="NPW13" s="158"/>
      <c r="NPX13" s="158"/>
      <c r="NPY13" s="158"/>
      <c r="NPZ13" s="158"/>
      <c r="NQA13" s="158"/>
      <c r="NQB13" s="158"/>
      <c r="NQC13" s="158"/>
      <c r="NQD13" s="158"/>
      <c r="NQE13" s="158"/>
      <c r="NQF13" s="158"/>
      <c r="NQG13" s="158"/>
      <c r="NQH13" s="158"/>
      <c r="NQI13" s="158"/>
      <c r="NQJ13" s="158"/>
      <c r="NQK13" s="158"/>
      <c r="NQL13" s="158"/>
      <c r="NQM13" s="158"/>
      <c r="NQN13" s="158"/>
      <c r="NQO13" s="158"/>
      <c r="NQP13" s="158"/>
      <c r="NQQ13" s="158"/>
      <c r="NQR13" s="158"/>
      <c r="NQS13" s="158"/>
      <c r="NQT13" s="158"/>
      <c r="NQU13" s="158"/>
      <c r="NQV13" s="158"/>
      <c r="NQW13" s="158"/>
      <c r="NQX13" s="158"/>
      <c r="NQY13" s="158"/>
      <c r="NQZ13" s="158"/>
      <c r="NRA13" s="158"/>
      <c r="NRB13" s="158"/>
      <c r="NRC13" s="158"/>
      <c r="NRD13" s="158"/>
      <c r="NRE13" s="158"/>
      <c r="NRF13" s="158"/>
      <c r="NRG13" s="158"/>
      <c r="NRH13" s="158"/>
      <c r="NRI13" s="158"/>
      <c r="NRJ13" s="158"/>
      <c r="NRK13" s="158"/>
      <c r="NRL13" s="158"/>
      <c r="NRM13" s="158"/>
      <c r="NRN13" s="158"/>
      <c r="NRO13" s="158"/>
      <c r="NRP13" s="158"/>
      <c r="NRQ13" s="158"/>
      <c r="NRR13" s="158"/>
      <c r="NRS13" s="158"/>
      <c r="NRT13" s="158"/>
      <c r="NRU13" s="158"/>
      <c r="NRV13" s="158"/>
      <c r="NRW13" s="158"/>
      <c r="NRX13" s="158"/>
      <c r="NRY13" s="158"/>
      <c r="NRZ13" s="158"/>
      <c r="NSA13" s="158"/>
      <c r="NSB13" s="158"/>
      <c r="NSC13" s="158"/>
      <c r="NSD13" s="158"/>
      <c r="NSE13" s="158"/>
      <c r="NSF13" s="158"/>
      <c r="NSG13" s="158"/>
      <c r="NSH13" s="158"/>
      <c r="NSI13" s="158"/>
      <c r="NSJ13" s="158"/>
      <c r="NSK13" s="158"/>
      <c r="NSL13" s="158"/>
      <c r="NSM13" s="158"/>
      <c r="NSN13" s="158"/>
      <c r="NSO13" s="158"/>
      <c r="NSP13" s="158"/>
      <c r="NSQ13" s="158"/>
      <c r="NSR13" s="158"/>
      <c r="NSS13" s="158"/>
      <c r="NST13" s="158"/>
      <c r="NSU13" s="158"/>
      <c r="NSV13" s="158"/>
      <c r="NSW13" s="158"/>
      <c r="NSX13" s="158"/>
      <c r="NSY13" s="158"/>
      <c r="NSZ13" s="158"/>
      <c r="NTA13" s="158"/>
      <c r="NTB13" s="158"/>
      <c r="NTC13" s="158"/>
      <c r="NTD13" s="158"/>
      <c r="NTE13" s="158"/>
      <c r="NTF13" s="158"/>
      <c r="NTG13" s="158"/>
      <c r="NTH13" s="158"/>
      <c r="NTI13" s="158"/>
      <c r="NTJ13" s="158"/>
      <c r="NTK13" s="158"/>
      <c r="NTL13" s="158"/>
      <c r="NTM13" s="158"/>
      <c r="NTN13" s="158"/>
      <c r="NTO13" s="158"/>
      <c r="NTP13" s="158"/>
      <c r="NTQ13" s="158"/>
      <c r="NTR13" s="158"/>
      <c r="NTS13" s="158"/>
      <c r="NTT13" s="158"/>
      <c r="NTU13" s="158"/>
      <c r="NTV13" s="158"/>
      <c r="NTW13" s="158"/>
      <c r="NTX13" s="158"/>
      <c r="NTY13" s="158"/>
      <c r="NTZ13" s="158"/>
      <c r="NUA13" s="158"/>
      <c r="NUB13" s="158"/>
      <c r="NUC13" s="158"/>
      <c r="NUD13" s="158"/>
      <c r="NUE13" s="158"/>
      <c r="NUF13" s="158"/>
      <c r="NUG13" s="158"/>
      <c r="NUH13" s="158"/>
      <c r="NUI13" s="158"/>
      <c r="NUJ13" s="158"/>
      <c r="NUK13" s="158"/>
      <c r="NUL13" s="158"/>
      <c r="NUM13" s="158"/>
      <c r="NUN13" s="158"/>
      <c r="NUO13" s="158"/>
      <c r="NUP13" s="158"/>
      <c r="NUQ13" s="158"/>
      <c r="NUR13" s="158"/>
      <c r="NUS13" s="158"/>
      <c r="NUT13" s="158"/>
      <c r="NUU13" s="158"/>
      <c r="NUV13" s="158"/>
      <c r="NUW13" s="158"/>
      <c r="NUX13" s="158"/>
      <c r="NUY13" s="158"/>
      <c r="NUZ13" s="158"/>
      <c r="NVA13" s="158"/>
      <c r="NVB13" s="158"/>
      <c r="NVC13" s="158"/>
      <c r="NVD13" s="158"/>
      <c r="NVE13" s="158"/>
      <c r="NVF13" s="158"/>
      <c r="NVG13" s="158"/>
      <c r="NVH13" s="158"/>
      <c r="NVI13" s="158"/>
      <c r="NVJ13" s="158"/>
      <c r="NVK13" s="158"/>
      <c r="NVL13" s="158"/>
      <c r="NVM13" s="158"/>
      <c r="NVN13" s="158"/>
      <c r="NVO13" s="158"/>
      <c r="NVP13" s="158"/>
      <c r="NVQ13" s="158"/>
      <c r="NVR13" s="158"/>
      <c r="NVS13" s="158"/>
      <c r="NVT13" s="158"/>
      <c r="NVU13" s="158"/>
      <c r="NVV13" s="158"/>
      <c r="NVW13" s="158"/>
      <c r="NVX13" s="158"/>
      <c r="NVY13" s="158"/>
      <c r="NVZ13" s="158"/>
      <c r="NWA13" s="158"/>
      <c r="NWB13" s="158"/>
      <c r="NWC13" s="158"/>
      <c r="NWD13" s="158"/>
      <c r="NWE13" s="158"/>
      <c r="NWF13" s="158"/>
      <c r="NWG13" s="158"/>
      <c r="NWH13" s="158"/>
      <c r="NWI13" s="158"/>
      <c r="NWJ13" s="158"/>
      <c r="NWK13" s="158"/>
      <c r="NWL13" s="158"/>
      <c r="NWM13" s="158"/>
      <c r="NWN13" s="158"/>
      <c r="NWO13" s="158"/>
      <c r="NWP13" s="158"/>
      <c r="NWQ13" s="158"/>
      <c r="NWR13" s="158"/>
      <c r="NWS13" s="158"/>
      <c r="NWT13" s="158"/>
      <c r="NWU13" s="158"/>
      <c r="NWV13" s="158"/>
      <c r="NWW13" s="158"/>
      <c r="NWX13" s="158"/>
      <c r="NWY13" s="158"/>
      <c r="NWZ13" s="158"/>
      <c r="NXA13" s="158"/>
      <c r="NXB13" s="158"/>
      <c r="NXC13" s="158"/>
      <c r="NXD13" s="158"/>
      <c r="NXE13" s="158"/>
      <c r="NXF13" s="158"/>
      <c r="NXG13" s="158"/>
      <c r="NXH13" s="158"/>
      <c r="NXI13" s="158"/>
      <c r="NXJ13" s="158"/>
      <c r="NXK13" s="158"/>
      <c r="NXL13" s="158"/>
      <c r="NXM13" s="158"/>
      <c r="NXN13" s="158"/>
      <c r="NXO13" s="158"/>
      <c r="NXP13" s="158"/>
      <c r="NXQ13" s="158"/>
      <c r="NXR13" s="158"/>
      <c r="NXS13" s="158"/>
      <c r="NXT13" s="158"/>
      <c r="NXU13" s="158"/>
      <c r="NXV13" s="158"/>
      <c r="NXW13" s="158"/>
      <c r="NXX13" s="158"/>
      <c r="NXY13" s="158"/>
      <c r="NXZ13" s="158"/>
      <c r="NYA13" s="158"/>
      <c r="NYB13" s="158"/>
      <c r="NYC13" s="158"/>
      <c r="NYD13" s="158"/>
      <c r="NYE13" s="158"/>
      <c r="NYF13" s="158"/>
      <c r="NYG13" s="158"/>
      <c r="NYH13" s="158"/>
      <c r="NYI13" s="158"/>
      <c r="NYJ13" s="158"/>
      <c r="NYK13" s="158"/>
      <c r="NYL13" s="158"/>
      <c r="NYM13" s="158"/>
      <c r="NYN13" s="158"/>
      <c r="NYO13" s="158"/>
      <c r="NYP13" s="158"/>
      <c r="NYQ13" s="158"/>
      <c r="NYR13" s="158"/>
      <c r="NYS13" s="158"/>
      <c r="NYT13" s="158"/>
      <c r="NYU13" s="158"/>
      <c r="NYV13" s="158"/>
      <c r="NYW13" s="158"/>
      <c r="NYX13" s="158"/>
      <c r="NYY13" s="158"/>
      <c r="NYZ13" s="158"/>
      <c r="NZA13" s="158"/>
      <c r="NZB13" s="158"/>
      <c r="NZC13" s="158"/>
      <c r="NZD13" s="158"/>
      <c r="NZE13" s="158"/>
      <c r="NZF13" s="158"/>
      <c r="NZG13" s="158"/>
      <c r="NZH13" s="158"/>
      <c r="NZI13" s="158"/>
      <c r="NZJ13" s="158"/>
      <c r="NZK13" s="158"/>
      <c r="NZL13" s="158"/>
      <c r="NZM13" s="158"/>
      <c r="NZN13" s="158"/>
      <c r="NZO13" s="158"/>
      <c r="NZP13" s="158"/>
      <c r="NZQ13" s="158"/>
      <c r="NZR13" s="158"/>
      <c r="NZS13" s="158"/>
      <c r="NZT13" s="158"/>
      <c r="NZU13" s="158"/>
      <c r="NZV13" s="158"/>
      <c r="NZW13" s="158"/>
      <c r="NZX13" s="158"/>
      <c r="NZY13" s="158"/>
      <c r="NZZ13" s="158"/>
      <c r="OAA13" s="158"/>
      <c r="OAB13" s="158"/>
      <c r="OAC13" s="158"/>
      <c r="OAD13" s="158"/>
      <c r="OAE13" s="158"/>
      <c r="OAF13" s="158"/>
      <c r="OAG13" s="158"/>
      <c r="OAH13" s="158"/>
      <c r="OAI13" s="158"/>
      <c r="OAJ13" s="158"/>
      <c r="OAK13" s="158"/>
      <c r="OAL13" s="158"/>
      <c r="OAM13" s="158"/>
      <c r="OAN13" s="158"/>
      <c r="OAO13" s="158"/>
      <c r="OAP13" s="158"/>
      <c r="OAQ13" s="158"/>
      <c r="OAR13" s="158"/>
      <c r="OAS13" s="158"/>
      <c r="OAT13" s="158"/>
      <c r="OAU13" s="158"/>
      <c r="OAV13" s="158"/>
      <c r="OAW13" s="158"/>
      <c r="OAX13" s="158"/>
      <c r="OAY13" s="158"/>
      <c r="OAZ13" s="158"/>
      <c r="OBA13" s="158"/>
      <c r="OBB13" s="158"/>
      <c r="OBC13" s="158"/>
      <c r="OBD13" s="158"/>
      <c r="OBE13" s="158"/>
      <c r="OBF13" s="158"/>
      <c r="OBG13" s="158"/>
      <c r="OBH13" s="158"/>
      <c r="OBI13" s="158"/>
      <c r="OBJ13" s="158"/>
      <c r="OBK13" s="158"/>
      <c r="OBL13" s="158"/>
      <c r="OBM13" s="158"/>
      <c r="OBN13" s="158"/>
      <c r="OBO13" s="158"/>
      <c r="OBP13" s="158"/>
      <c r="OBQ13" s="158"/>
      <c r="OBR13" s="158"/>
      <c r="OBS13" s="158"/>
      <c r="OBT13" s="158"/>
      <c r="OBU13" s="158"/>
      <c r="OBV13" s="158"/>
      <c r="OBW13" s="158"/>
      <c r="OBX13" s="158"/>
      <c r="OBY13" s="158"/>
      <c r="OBZ13" s="158"/>
      <c r="OCA13" s="158"/>
      <c r="OCB13" s="158"/>
      <c r="OCC13" s="158"/>
      <c r="OCD13" s="158"/>
      <c r="OCE13" s="158"/>
      <c r="OCF13" s="158"/>
      <c r="OCG13" s="158"/>
      <c r="OCH13" s="158"/>
      <c r="OCI13" s="158"/>
      <c r="OCJ13" s="158"/>
      <c r="OCK13" s="158"/>
      <c r="OCL13" s="158"/>
      <c r="OCM13" s="158"/>
      <c r="OCN13" s="158"/>
      <c r="OCO13" s="158"/>
      <c r="OCP13" s="158"/>
      <c r="OCQ13" s="158"/>
      <c r="OCR13" s="158"/>
      <c r="OCS13" s="158"/>
      <c r="OCT13" s="158"/>
      <c r="OCU13" s="158"/>
      <c r="OCV13" s="158"/>
      <c r="OCW13" s="158"/>
      <c r="OCX13" s="158"/>
      <c r="OCY13" s="158"/>
      <c r="OCZ13" s="158"/>
      <c r="ODA13" s="158"/>
      <c r="ODB13" s="158"/>
      <c r="ODC13" s="158"/>
      <c r="ODD13" s="158"/>
      <c r="ODE13" s="158"/>
      <c r="ODF13" s="158"/>
      <c r="ODG13" s="158"/>
      <c r="ODH13" s="158"/>
      <c r="ODI13" s="158"/>
      <c r="ODJ13" s="158"/>
      <c r="ODK13" s="158"/>
      <c r="ODL13" s="158"/>
      <c r="ODM13" s="158"/>
      <c r="ODN13" s="158"/>
      <c r="ODO13" s="158"/>
      <c r="ODP13" s="158"/>
      <c r="ODQ13" s="158"/>
      <c r="ODR13" s="158"/>
      <c r="ODS13" s="158"/>
      <c r="ODT13" s="158"/>
      <c r="ODU13" s="158"/>
      <c r="ODV13" s="158"/>
      <c r="ODW13" s="158"/>
      <c r="ODX13" s="158"/>
      <c r="ODY13" s="158"/>
      <c r="ODZ13" s="158"/>
      <c r="OEA13" s="158"/>
      <c r="OEB13" s="158"/>
      <c r="OEC13" s="158"/>
      <c r="OED13" s="158"/>
      <c r="OEE13" s="158"/>
      <c r="OEF13" s="158"/>
      <c r="OEG13" s="158"/>
      <c r="OEH13" s="158"/>
      <c r="OEI13" s="158"/>
      <c r="OEJ13" s="158"/>
      <c r="OEK13" s="158"/>
      <c r="OEL13" s="158"/>
      <c r="OEM13" s="158"/>
      <c r="OEN13" s="158"/>
      <c r="OEO13" s="158"/>
      <c r="OEP13" s="158"/>
      <c r="OEQ13" s="158"/>
      <c r="OER13" s="158"/>
      <c r="OES13" s="158"/>
      <c r="OET13" s="158"/>
      <c r="OEU13" s="158"/>
      <c r="OEV13" s="158"/>
      <c r="OEW13" s="158"/>
      <c r="OEX13" s="158"/>
      <c r="OEY13" s="158"/>
      <c r="OEZ13" s="158"/>
      <c r="OFA13" s="158"/>
      <c r="OFB13" s="158"/>
      <c r="OFC13" s="158"/>
      <c r="OFD13" s="158"/>
      <c r="OFE13" s="158"/>
      <c r="OFF13" s="158"/>
      <c r="OFG13" s="158"/>
      <c r="OFH13" s="158"/>
      <c r="OFI13" s="158"/>
      <c r="OFJ13" s="158"/>
      <c r="OFK13" s="158"/>
      <c r="OFL13" s="158"/>
      <c r="OFM13" s="158"/>
      <c r="OFN13" s="158"/>
      <c r="OFO13" s="158"/>
      <c r="OFP13" s="158"/>
      <c r="OFQ13" s="158"/>
      <c r="OFR13" s="158"/>
      <c r="OFS13" s="158"/>
      <c r="OFT13" s="158"/>
      <c r="OFU13" s="158"/>
      <c r="OFV13" s="158"/>
      <c r="OFW13" s="158"/>
      <c r="OFX13" s="158"/>
      <c r="OFY13" s="158"/>
      <c r="OFZ13" s="158"/>
      <c r="OGA13" s="158"/>
      <c r="OGB13" s="158"/>
      <c r="OGC13" s="158"/>
      <c r="OGD13" s="158"/>
      <c r="OGE13" s="158"/>
      <c r="OGF13" s="158"/>
      <c r="OGG13" s="158"/>
      <c r="OGH13" s="158"/>
      <c r="OGI13" s="158"/>
      <c r="OGJ13" s="158"/>
      <c r="OGK13" s="158"/>
      <c r="OGL13" s="158"/>
      <c r="OGM13" s="158"/>
      <c r="OGN13" s="158"/>
      <c r="OGO13" s="158"/>
      <c r="OGP13" s="158"/>
      <c r="OGQ13" s="158"/>
      <c r="OGR13" s="158"/>
      <c r="OGS13" s="158"/>
      <c r="OGT13" s="158"/>
      <c r="OGU13" s="158"/>
      <c r="OGV13" s="158"/>
      <c r="OGW13" s="158"/>
      <c r="OGX13" s="158"/>
      <c r="OGY13" s="158"/>
      <c r="OGZ13" s="158"/>
      <c r="OHA13" s="158"/>
      <c r="OHB13" s="158"/>
      <c r="OHC13" s="158"/>
      <c r="OHD13" s="158"/>
      <c r="OHE13" s="158"/>
      <c r="OHF13" s="158"/>
      <c r="OHG13" s="158"/>
      <c r="OHH13" s="158"/>
      <c r="OHI13" s="158"/>
      <c r="OHJ13" s="158"/>
      <c r="OHK13" s="158"/>
      <c r="OHL13" s="158"/>
      <c r="OHM13" s="158"/>
      <c r="OHN13" s="158"/>
      <c r="OHO13" s="158"/>
      <c r="OHP13" s="158"/>
      <c r="OHQ13" s="158"/>
      <c r="OHR13" s="158"/>
      <c r="OHS13" s="158"/>
      <c r="OHT13" s="158"/>
      <c r="OHU13" s="158"/>
      <c r="OHV13" s="158"/>
      <c r="OHW13" s="158"/>
      <c r="OHX13" s="158"/>
      <c r="OHY13" s="158"/>
      <c r="OHZ13" s="158"/>
      <c r="OIA13" s="158"/>
      <c r="OIB13" s="158"/>
      <c r="OIC13" s="158"/>
      <c r="OID13" s="158"/>
      <c r="OIE13" s="158"/>
      <c r="OIF13" s="158"/>
      <c r="OIG13" s="158"/>
      <c r="OIH13" s="158"/>
      <c r="OII13" s="158"/>
      <c r="OIJ13" s="158"/>
      <c r="OIK13" s="158"/>
      <c r="OIL13" s="158"/>
      <c r="OIM13" s="158"/>
      <c r="OIN13" s="158"/>
      <c r="OIO13" s="158"/>
      <c r="OIP13" s="158"/>
      <c r="OIQ13" s="158"/>
      <c r="OIR13" s="158"/>
      <c r="OIS13" s="158"/>
      <c r="OIT13" s="158"/>
      <c r="OIU13" s="158"/>
      <c r="OIV13" s="158"/>
      <c r="OIW13" s="158"/>
      <c r="OIX13" s="158"/>
      <c r="OIY13" s="158"/>
      <c r="OIZ13" s="158"/>
      <c r="OJA13" s="158"/>
      <c r="OJB13" s="158"/>
      <c r="OJC13" s="158"/>
      <c r="OJD13" s="158"/>
      <c r="OJE13" s="158"/>
      <c r="OJF13" s="158"/>
      <c r="OJG13" s="158"/>
      <c r="OJH13" s="158"/>
      <c r="OJI13" s="158"/>
      <c r="OJJ13" s="158"/>
      <c r="OJK13" s="158"/>
      <c r="OJL13" s="158"/>
      <c r="OJM13" s="158"/>
      <c r="OJN13" s="158"/>
      <c r="OJO13" s="158"/>
      <c r="OJP13" s="158"/>
      <c r="OJQ13" s="158"/>
      <c r="OJR13" s="158"/>
      <c r="OJS13" s="158"/>
      <c r="OJT13" s="158"/>
      <c r="OJU13" s="158"/>
      <c r="OJV13" s="158"/>
      <c r="OJW13" s="158"/>
      <c r="OJX13" s="158"/>
      <c r="OJY13" s="158"/>
      <c r="OJZ13" s="158"/>
      <c r="OKA13" s="158"/>
      <c r="OKB13" s="158"/>
      <c r="OKC13" s="158"/>
      <c r="OKD13" s="158"/>
      <c r="OKE13" s="158"/>
      <c r="OKF13" s="158"/>
      <c r="OKG13" s="158"/>
      <c r="OKH13" s="158"/>
      <c r="OKI13" s="158"/>
      <c r="OKJ13" s="158"/>
      <c r="OKK13" s="158"/>
      <c r="OKL13" s="158"/>
      <c r="OKM13" s="158"/>
      <c r="OKN13" s="158"/>
      <c r="OKO13" s="158"/>
      <c r="OKP13" s="158"/>
      <c r="OKQ13" s="158"/>
      <c r="OKR13" s="158"/>
      <c r="OKS13" s="158"/>
      <c r="OKT13" s="158"/>
      <c r="OKU13" s="158"/>
      <c r="OKV13" s="158"/>
      <c r="OKW13" s="158"/>
      <c r="OKX13" s="158"/>
      <c r="OKY13" s="158"/>
      <c r="OKZ13" s="158"/>
      <c r="OLA13" s="158"/>
      <c r="OLB13" s="158"/>
      <c r="OLC13" s="158"/>
      <c r="OLD13" s="158"/>
      <c r="OLE13" s="158"/>
      <c r="OLF13" s="158"/>
      <c r="OLG13" s="158"/>
      <c r="OLH13" s="158"/>
      <c r="OLI13" s="158"/>
      <c r="OLJ13" s="158"/>
      <c r="OLK13" s="158"/>
      <c r="OLL13" s="158"/>
      <c r="OLM13" s="158"/>
      <c r="OLN13" s="158"/>
      <c r="OLO13" s="158"/>
      <c r="OLP13" s="158"/>
      <c r="OLQ13" s="158"/>
      <c r="OLR13" s="158"/>
      <c r="OLS13" s="158"/>
      <c r="OLT13" s="158"/>
      <c r="OLU13" s="158"/>
      <c r="OLV13" s="158"/>
      <c r="OLW13" s="158"/>
      <c r="OLX13" s="158"/>
      <c r="OLY13" s="158"/>
      <c r="OLZ13" s="158"/>
      <c r="OMA13" s="158"/>
      <c r="OMB13" s="158"/>
      <c r="OMC13" s="158"/>
      <c r="OMD13" s="158"/>
      <c r="OME13" s="158"/>
      <c r="OMF13" s="158"/>
      <c r="OMG13" s="158"/>
      <c r="OMH13" s="158"/>
      <c r="OMI13" s="158"/>
      <c r="OMJ13" s="158"/>
      <c r="OMK13" s="158"/>
      <c r="OML13" s="158"/>
      <c r="OMM13" s="158"/>
      <c r="OMN13" s="158"/>
      <c r="OMO13" s="158"/>
      <c r="OMP13" s="158"/>
      <c r="OMQ13" s="158"/>
      <c r="OMR13" s="158"/>
      <c r="OMS13" s="158"/>
      <c r="OMT13" s="158"/>
      <c r="OMU13" s="158"/>
      <c r="OMV13" s="158"/>
      <c r="OMW13" s="158"/>
      <c r="OMX13" s="158"/>
      <c r="OMY13" s="158"/>
      <c r="OMZ13" s="158"/>
      <c r="ONA13" s="158"/>
      <c r="ONB13" s="158"/>
      <c r="ONC13" s="158"/>
      <c r="OND13" s="158"/>
      <c r="ONE13" s="158"/>
      <c r="ONF13" s="158"/>
      <c r="ONG13" s="158"/>
      <c r="ONH13" s="158"/>
      <c r="ONI13" s="158"/>
      <c r="ONJ13" s="158"/>
      <c r="ONK13" s="158"/>
      <c r="ONL13" s="158"/>
      <c r="ONM13" s="158"/>
      <c r="ONN13" s="158"/>
      <c r="ONO13" s="158"/>
      <c r="ONP13" s="158"/>
      <c r="ONQ13" s="158"/>
      <c r="ONR13" s="158"/>
      <c r="ONS13" s="158"/>
      <c r="ONT13" s="158"/>
      <c r="ONU13" s="158"/>
      <c r="ONV13" s="158"/>
      <c r="ONW13" s="158"/>
      <c r="ONX13" s="158"/>
      <c r="ONY13" s="158"/>
      <c r="ONZ13" s="158"/>
      <c r="OOA13" s="158"/>
      <c r="OOB13" s="158"/>
      <c r="OOC13" s="158"/>
      <c r="OOD13" s="158"/>
      <c r="OOE13" s="158"/>
      <c r="OOF13" s="158"/>
      <c r="OOG13" s="158"/>
      <c r="OOH13" s="158"/>
      <c r="OOI13" s="158"/>
      <c r="OOJ13" s="158"/>
      <c r="OOK13" s="158"/>
      <c r="OOL13" s="158"/>
      <c r="OOM13" s="158"/>
      <c r="OON13" s="158"/>
      <c r="OOO13" s="158"/>
      <c r="OOP13" s="158"/>
      <c r="OOQ13" s="158"/>
      <c r="OOR13" s="158"/>
      <c r="OOS13" s="158"/>
      <c r="OOT13" s="158"/>
      <c r="OOU13" s="158"/>
      <c r="OOV13" s="158"/>
      <c r="OOW13" s="158"/>
      <c r="OOX13" s="158"/>
      <c r="OOY13" s="158"/>
      <c r="OOZ13" s="158"/>
      <c r="OPA13" s="158"/>
      <c r="OPB13" s="158"/>
      <c r="OPC13" s="158"/>
      <c r="OPD13" s="158"/>
      <c r="OPE13" s="158"/>
      <c r="OPF13" s="158"/>
      <c r="OPG13" s="158"/>
      <c r="OPH13" s="158"/>
      <c r="OPI13" s="158"/>
      <c r="OPJ13" s="158"/>
      <c r="OPK13" s="158"/>
      <c r="OPL13" s="158"/>
      <c r="OPM13" s="158"/>
      <c r="OPN13" s="158"/>
      <c r="OPO13" s="158"/>
      <c r="OPP13" s="158"/>
      <c r="OPQ13" s="158"/>
      <c r="OPR13" s="158"/>
      <c r="OPS13" s="158"/>
      <c r="OPT13" s="158"/>
      <c r="OPU13" s="158"/>
      <c r="OPV13" s="158"/>
      <c r="OPW13" s="158"/>
      <c r="OPX13" s="158"/>
      <c r="OPY13" s="158"/>
      <c r="OPZ13" s="158"/>
      <c r="OQA13" s="158"/>
      <c r="OQB13" s="158"/>
      <c r="OQC13" s="158"/>
      <c r="OQD13" s="158"/>
      <c r="OQE13" s="158"/>
      <c r="OQF13" s="158"/>
      <c r="OQG13" s="158"/>
      <c r="OQH13" s="158"/>
      <c r="OQI13" s="158"/>
      <c r="OQJ13" s="158"/>
      <c r="OQK13" s="158"/>
      <c r="OQL13" s="158"/>
      <c r="OQM13" s="158"/>
      <c r="OQN13" s="158"/>
      <c r="OQO13" s="158"/>
      <c r="OQP13" s="158"/>
      <c r="OQQ13" s="158"/>
      <c r="OQR13" s="158"/>
      <c r="OQS13" s="158"/>
      <c r="OQT13" s="158"/>
      <c r="OQU13" s="158"/>
      <c r="OQV13" s="158"/>
      <c r="OQW13" s="158"/>
      <c r="OQX13" s="158"/>
      <c r="OQY13" s="158"/>
      <c r="OQZ13" s="158"/>
      <c r="ORA13" s="158"/>
      <c r="ORB13" s="158"/>
      <c r="ORC13" s="158"/>
      <c r="ORD13" s="158"/>
      <c r="ORE13" s="158"/>
      <c r="ORF13" s="158"/>
      <c r="ORG13" s="158"/>
      <c r="ORH13" s="158"/>
      <c r="ORI13" s="158"/>
      <c r="ORJ13" s="158"/>
      <c r="ORK13" s="158"/>
      <c r="ORL13" s="158"/>
      <c r="ORM13" s="158"/>
      <c r="ORN13" s="158"/>
      <c r="ORO13" s="158"/>
      <c r="ORP13" s="158"/>
      <c r="ORQ13" s="158"/>
      <c r="ORR13" s="158"/>
      <c r="ORS13" s="158"/>
      <c r="ORT13" s="158"/>
      <c r="ORU13" s="158"/>
      <c r="ORV13" s="158"/>
      <c r="ORW13" s="158"/>
      <c r="ORX13" s="158"/>
      <c r="ORY13" s="158"/>
      <c r="ORZ13" s="158"/>
      <c r="OSA13" s="158"/>
      <c r="OSB13" s="158"/>
      <c r="OSC13" s="158"/>
      <c r="OSD13" s="158"/>
      <c r="OSE13" s="158"/>
      <c r="OSF13" s="158"/>
      <c r="OSG13" s="158"/>
      <c r="OSH13" s="158"/>
      <c r="OSI13" s="158"/>
      <c r="OSJ13" s="158"/>
      <c r="OSK13" s="158"/>
      <c r="OSL13" s="158"/>
      <c r="OSM13" s="158"/>
      <c r="OSN13" s="158"/>
      <c r="OSO13" s="158"/>
      <c r="OSP13" s="158"/>
      <c r="OSQ13" s="158"/>
      <c r="OSR13" s="158"/>
      <c r="OSS13" s="158"/>
      <c r="OST13" s="158"/>
      <c r="OSU13" s="158"/>
      <c r="OSV13" s="158"/>
      <c r="OSW13" s="158"/>
      <c r="OSX13" s="158"/>
      <c r="OSY13" s="158"/>
      <c r="OSZ13" s="158"/>
      <c r="OTA13" s="158"/>
      <c r="OTB13" s="158"/>
      <c r="OTC13" s="158"/>
      <c r="OTD13" s="158"/>
      <c r="OTE13" s="158"/>
      <c r="OTF13" s="158"/>
      <c r="OTG13" s="158"/>
      <c r="OTH13" s="158"/>
      <c r="OTI13" s="158"/>
      <c r="OTJ13" s="158"/>
      <c r="OTK13" s="158"/>
      <c r="OTL13" s="158"/>
      <c r="OTM13" s="158"/>
      <c r="OTN13" s="158"/>
      <c r="OTO13" s="158"/>
      <c r="OTP13" s="158"/>
      <c r="OTQ13" s="158"/>
      <c r="OTR13" s="158"/>
      <c r="OTS13" s="158"/>
      <c r="OTT13" s="158"/>
      <c r="OTU13" s="158"/>
      <c r="OTV13" s="158"/>
      <c r="OTW13" s="158"/>
      <c r="OTX13" s="158"/>
      <c r="OTY13" s="158"/>
      <c r="OTZ13" s="158"/>
      <c r="OUA13" s="158"/>
      <c r="OUB13" s="158"/>
      <c r="OUC13" s="158"/>
      <c r="OUD13" s="158"/>
      <c r="OUE13" s="158"/>
      <c r="OUF13" s="158"/>
      <c r="OUG13" s="158"/>
      <c r="OUH13" s="158"/>
      <c r="OUI13" s="158"/>
      <c r="OUJ13" s="158"/>
      <c r="OUK13" s="158"/>
      <c r="OUL13" s="158"/>
      <c r="OUM13" s="158"/>
      <c r="OUN13" s="158"/>
      <c r="OUO13" s="158"/>
      <c r="OUP13" s="158"/>
      <c r="OUQ13" s="158"/>
      <c r="OUR13" s="158"/>
      <c r="OUS13" s="158"/>
      <c r="OUT13" s="158"/>
      <c r="OUU13" s="158"/>
      <c r="OUV13" s="158"/>
      <c r="OUW13" s="158"/>
      <c r="OUX13" s="158"/>
      <c r="OUY13" s="158"/>
      <c r="OUZ13" s="158"/>
      <c r="OVA13" s="158"/>
      <c r="OVB13" s="158"/>
      <c r="OVC13" s="158"/>
      <c r="OVD13" s="158"/>
      <c r="OVE13" s="158"/>
      <c r="OVF13" s="158"/>
      <c r="OVG13" s="158"/>
      <c r="OVH13" s="158"/>
      <c r="OVI13" s="158"/>
      <c r="OVJ13" s="158"/>
      <c r="OVK13" s="158"/>
      <c r="OVL13" s="158"/>
      <c r="OVM13" s="158"/>
      <c r="OVN13" s="158"/>
      <c r="OVO13" s="158"/>
      <c r="OVP13" s="158"/>
      <c r="OVQ13" s="158"/>
      <c r="OVR13" s="158"/>
      <c r="OVS13" s="158"/>
      <c r="OVT13" s="158"/>
      <c r="OVU13" s="158"/>
      <c r="OVV13" s="158"/>
      <c r="OVW13" s="158"/>
      <c r="OVX13" s="158"/>
      <c r="OVY13" s="158"/>
      <c r="OVZ13" s="158"/>
      <c r="OWA13" s="158"/>
      <c r="OWB13" s="158"/>
      <c r="OWC13" s="158"/>
      <c r="OWD13" s="158"/>
      <c r="OWE13" s="158"/>
      <c r="OWF13" s="158"/>
      <c r="OWG13" s="158"/>
      <c r="OWH13" s="158"/>
      <c r="OWI13" s="158"/>
      <c r="OWJ13" s="158"/>
      <c r="OWK13" s="158"/>
      <c r="OWL13" s="158"/>
      <c r="OWM13" s="158"/>
      <c r="OWN13" s="158"/>
      <c r="OWO13" s="158"/>
      <c r="OWP13" s="158"/>
      <c r="OWQ13" s="158"/>
      <c r="OWR13" s="158"/>
      <c r="OWS13" s="158"/>
      <c r="OWT13" s="158"/>
      <c r="OWU13" s="158"/>
      <c r="OWV13" s="158"/>
      <c r="OWW13" s="158"/>
      <c r="OWX13" s="158"/>
      <c r="OWY13" s="158"/>
      <c r="OWZ13" s="158"/>
      <c r="OXA13" s="158"/>
      <c r="OXB13" s="158"/>
      <c r="OXC13" s="158"/>
      <c r="OXD13" s="158"/>
      <c r="OXE13" s="158"/>
      <c r="OXF13" s="158"/>
      <c r="OXG13" s="158"/>
      <c r="OXH13" s="158"/>
      <c r="OXI13" s="158"/>
      <c r="OXJ13" s="158"/>
      <c r="OXK13" s="158"/>
      <c r="OXL13" s="158"/>
      <c r="OXM13" s="158"/>
      <c r="OXN13" s="158"/>
      <c r="OXO13" s="158"/>
      <c r="OXP13" s="158"/>
      <c r="OXQ13" s="158"/>
      <c r="OXR13" s="158"/>
      <c r="OXS13" s="158"/>
      <c r="OXT13" s="158"/>
      <c r="OXU13" s="158"/>
      <c r="OXV13" s="158"/>
      <c r="OXW13" s="158"/>
      <c r="OXX13" s="158"/>
      <c r="OXY13" s="158"/>
      <c r="OXZ13" s="158"/>
      <c r="OYA13" s="158"/>
      <c r="OYB13" s="158"/>
      <c r="OYC13" s="158"/>
      <c r="OYD13" s="158"/>
      <c r="OYE13" s="158"/>
      <c r="OYF13" s="158"/>
      <c r="OYG13" s="158"/>
      <c r="OYH13" s="158"/>
      <c r="OYI13" s="158"/>
      <c r="OYJ13" s="158"/>
      <c r="OYK13" s="158"/>
      <c r="OYL13" s="158"/>
      <c r="OYM13" s="158"/>
      <c r="OYN13" s="158"/>
      <c r="OYO13" s="158"/>
      <c r="OYP13" s="158"/>
      <c r="OYQ13" s="158"/>
      <c r="OYR13" s="158"/>
      <c r="OYS13" s="158"/>
      <c r="OYT13" s="158"/>
      <c r="OYU13" s="158"/>
      <c r="OYV13" s="158"/>
      <c r="OYW13" s="158"/>
      <c r="OYX13" s="158"/>
      <c r="OYY13" s="158"/>
      <c r="OYZ13" s="158"/>
      <c r="OZA13" s="158"/>
      <c r="OZB13" s="158"/>
      <c r="OZC13" s="158"/>
      <c r="OZD13" s="158"/>
      <c r="OZE13" s="158"/>
      <c r="OZF13" s="158"/>
      <c r="OZG13" s="158"/>
      <c r="OZH13" s="158"/>
      <c r="OZI13" s="158"/>
      <c r="OZJ13" s="158"/>
      <c r="OZK13" s="158"/>
      <c r="OZL13" s="158"/>
      <c r="OZM13" s="158"/>
      <c r="OZN13" s="158"/>
      <c r="OZO13" s="158"/>
      <c r="OZP13" s="158"/>
      <c r="OZQ13" s="158"/>
      <c r="OZR13" s="158"/>
      <c r="OZS13" s="158"/>
      <c r="OZT13" s="158"/>
      <c r="OZU13" s="158"/>
      <c r="OZV13" s="158"/>
      <c r="OZW13" s="158"/>
      <c r="OZX13" s="158"/>
      <c r="OZY13" s="158"/>
      <c r="OZZ13" s="158"/>
      <c r="PAA13" s="158"/>
      <c r="PAB13" s="158"/>
      <c r="PAC13" s="158"/>
      <c r="PAD13" s="158"/>
      <c r="PAE13" s="158"/>
      <c r="PAF13" s="158"/>
      <c r="PAG13" s="158"/>
      <c r="PAH13" s="158"/>
      <c r="PAI13" s="158"/>
      <c r="PAJ13" s="158"/>
      <c r="PAK13" s="158"/>
      <c r="PAL13" s="158"/>
      <c r="PAM13" s="158"/>
      <c r="PAN13" s="158"/>
      <c r="PAO13" s="158"/>
      <c r="PAP13" s="158"/>
      <c r="PAQ13" s="158"/>
      <c r="PAR13" s="158"/>
      <c r="PAS13" s="158"/>
      <c r="PAT13" s="158"/>
      <c r="PAU13" s="158"/>
      <c r="PAV13" s="158"/>
      <c r="PAW13" s="158"/>
      <c r="PAX13" s="158"/>
      <c r="PAY13" s="158"/>
      <c r="PAZ13" s="158"/>
      <c r="PBA13" s="158"/>
      <c r="PBB13" s="158"/>
      <c r="PBC13" s="158"/>
      <c r="PBD13" s="158"/>
      <c r="PBE13" s="158"/>
      <c r="PBF13" s="158"/>
      <c r="PBG13" s="158"/>
      <c r="PBH13" s="158"/>
      <c r="PBI13" s="158"/>
      <c r="PBJ13" s="158"/>
      <c r="PBK13" s="158"/>
      <c r="PBL13" s="158"/>
      <c r="PBM13" s="158"/>
      <c r="PBN13" s="158"/>
      <c r="PBO13" s="158"/>
      <c r="PBP13" s="158"/>
      <c r="PBQ13" s="158"/>
      <c r="PBR13" s="158"/>
      <c r="PBS13" s="158"/>
      <c r="PBT13" s="158"/>
      <c r="PBU13" s="158"/>
      <c r="PBV13" s="158"/>
      <c r="PBW13" s="158"/>
      <c r="PBX13" s="158"/>
      <c r="PBY13" s="158"/>
      <c r="PBZ13" s="158"/>
      <c r="PCA13" s="158"/>
      <c r="PCB13" s="158"/>
      <c r="PCC13" s="158"/>
      <c r="PCD13" s="158"/>
      <c r="PCE13" s="158"/>
      <c r="PCF13" s="158"/>
      <c r="PCG13" s="158"/>
      <c r="PCH13" s="158"/>
      <c r="PCI13" s="158"/>
      <c r="PCJ13" s="158"/>
      <c r="PCK13" s="158"/>
      <c r="PCL13" s="158"/>
      <c r="PCM13" s="158"/>
      <c r="PCN13" s="158"/>
      <c r="PCO13" s="158"/>
      <c r="PCP13" s="158"/>
      <c r="PCQ13" s="158"/>
      <c r="PCR13" s="158"/>
      <c r="PCS13" s="158"/>
      <c r="PCT13" s="158"/>
      <c r="PCU13" s="158"/>
      <c r="PCV13" s="158"/>
      <c r="PCW13" s="158"/>
      <c r="PCX13" s="158"/>
      <c r="PCY13" s="158"/>
      <c r="PCZ13" s="158"/>
      <c r="PDA13" s="158"/>
      <c r="PDB13" s="158"/>
      <c r="PDC13" s="158"/>
      <c r="PDD13" s="158"/>
      <c r="PDE13" s="158"/>
      <c r="PDF13" s="158"/>
      <c r="PDG13" s="158"/>
      <c r="PDH13" s="158"/>
      <c r="PDI13" s="158"/>
      <c r="PDJ13" s="158"/>
      <c r="PDK13" s="158"/>
      <c r="PDL13" s="158"/>
      <c r="PDM13" s="158"/>
      <c r="PDN13" s="158"/>
      <c r="PDO13" s="158"/>
      <c r="PDP13" s="158"/>
      <c r="PDQ13" s="158"/>
      <c r="PDR13" s="158"/>
      <c r="PDS13" s="158"/>
      <c r="PDT13" s="158"/>
      <c r="PDU13" s="158"/>
      <c r="PDV13" s="158"/>
      <c r="PDW13" s="158"/>
      <c r="PDX13" s="158"/>
      <c r="PDY13" s="158"/>
      <c r="PDZ13" s="158"/>
      <c r="PEA13" s="158"/>
      <c r="PEB13" s="158"/>
      <c r="PEC13" s="158"/>
      <c r="PED13" s="158"/>
      <c r="PEE13" s="158"/>
      <c r="PEF13" s="158"/>
      <c r="PEG13" s="158"/>
      <c r="PEH13" s="158"/>
      <c r="PEI13" s="158"/>
      <c r="PEJ13" s="158"/>
      <c r="PEK13" s="158"/>
      <c r="PEL13" s="158"/>
      <c r="PEM13" s="158"/>
      <c r="PEN13" s="158"/>
      <c r="PEO13" s="158"/>
      <c r="PEP13" s="158"/>
      <c r="PEQ13" s="158"/>
      <c r="PER13" s="158"/>
      <c r="PES13" s="158"/>
      <c r="PET13" s="158"/>
      <c r="PEU13" s="158"/>
      <c r="PEV13" s="158"/>
      <c r="PEW13" s="158"/>
      <c r="PEX13" s="158"/>
      <c r="PEY13" s="158"/>
      <c r="PEZ13" s="158"/>
      <c r="PFA13" s="158"/>
      <c r="PFB13" s="158"/>
      <c r="PFC13" s="158"/>
      <c r="PFD13" s="158"/>
      <c r="PFE13" s="158"/>
      <c r="PFF13" s="158"/>
      <c r="PFG13" s="158"/>
      <c r="PFH13" s="158"/>
      <c r="PFI13" s="158"/>
      <c r="PFJ13" s="158"/>
      <c r="PFK13" s="158"/>
      <c r="PFL13" s="158"/>
      <c r="PFM13" s="158"/>
      <c r="PFN13" s="158"/>
      <c r="PFO13" s="158"/>
      <c r="PFP13" s="158"/>
      <c r="PFQ13" s="158"/>
      <c r="PFR13" s="158"/>
      <c r="PFS13" s="158"/>
      <c r="PFT13" s="158"/>
      <c r="PFU13" s="158"/>
      <c r="PFV13" s="158"/>
      <c r="PFW13" s="158"/>
      <c r="PFX13" s="158"/>
      <c r="PFY13" s="158"/>
      <c r="PFZ13" s="158"/>
      <c r="PGA13" s="158"/>
      <c r="PGB13" s="158"/>
      <c r="PGC13" s="158"/>
      <c r="PGD13" s="158"/>
      <c r="PGE13" s="158"/>
      <c r="PGF13" s="158"/>
      <c r="PGG13" s="158"/>
      <c r="PGH13" s="158"/>
      <c r="PGI13" s="158"/>
      <c r="PGJ13" s="158"/>
      <c r="PGK13" s="158"/>
      <c r="PGL13" s="158"/>
      <c r="PGM13" s="158"/>
      <c r="PGN13" s="158"/>
      <c r="PGO13" s="158"/>
      <c r="PGP13" s="158"/>
      <c r="PGQ13" s="158"/>
      <c r="PGR13" s="158"/>
      <c r="PGS13" s="158"/>
      <c r="PGT13" s="158"/>
      <c r="PGU13" s="158"/>
      <c r="PGV13" s="158"/>
      <c r="PGW13" s="158"/>
      <c r="PGX13" s="158"/>
      <c r="PGY13" s="158"/>
      <c r="PGZ13" s="158"/>
      <c r="PHA13" s="158"/>
      <c r="PHB13" s="158"/>
      <c r="PHC13" s="158"/>
      <c r="PHD13" s="158"/>
      <c r="PHE13" s="158"/>
      <c r="PHF13" s="158"/>
      <c r="PHG13" s="158"/>
      <c r="PHH13" s="158"/>
      <c r="PHI13" s="158"/>
      <c r="PHJ13" s="158"/>
      <c r="PHK13" s="158"/>
      <c r="PHL13" s="158"/>
      <c r="PHM13" s="158"/>
      <c r="PHN13" s="158"/>
      <c r="PHO13" s="158"/>
      <c r="PHP13" s="158"/>
      <c r="PHQ13" s="158"/>
      <c r="PHR13" s="158"/>
      <c r="PHS13" s="158"/>
      <c r="PHT13" s="158"/>
      <c r="PHU13" s="158"/>
      <c r="PHV13" s="158"/>
      <c r="PHW13" s="158"/>
      <c r="PHX13" s="158"/>
      <c r="PHY13" s="158"/>
      <c r="PHZ13" s="158"/>
      <c r="PIA13" s="158"/>
      <c r="PIB13" s="158"/>
      <c r="PIC13" s="158"/>
      <c r="PID13" s="158"/>
      <c r="PIE13" s="158"/>
      <c r="PIF13" s="158"/>
      <c r="PIG13" s="158"/>
      <c r="PIH13" s="158"/>
      <c r="PII13" s="158"/>
      <c r="PIJ13" s="158"/>
      <c r="PIK13" s="158"/>
      <c r="PIL13" s="158"/>
      <c r="PIM13" s="158"/>
      <c r="PIN13" s="158"/>
      <c r="PIO13" s="158"/>
      <c r="PIP13" s="158"/>
      <c r="PIQ13" s="158"/>
      <c r="PIR13" s="158"/>
      <c r="PIS13" s="158"/>
      <c r="PIT13" s="158"/>
      <c r="PIU13" s="158"/>
      <c r="PIV13" s="158"/>
      <c r="PIW13" s="158"/>
      <c r="PIX13" s="158"/>
      <c r="PIY13" s="158"/>
      <c r="PIZ13" s="158"/>
      <c r="PJA13" s="158"/>
      <c r="PJB13" s="158"/>
      <c r="PJC13" s="158"/>
      <c r="PJD13" s="158"/>
      <c r="PJE13" s="158"/>
      <c r="PJF13" s="158"/>
      <c r="PJG13" s="158"/>
      <c r="PJH13" s="158"/>
      <c r="PJI13" s="158"/>
      <c r="PJJ13" s="158"/>
      <c r="PJK13" s="158"/>
      <c r="PJL13" s="158"/>
      <c r="PJM13" s="158"/>
      <c r="PJN13" s="158"/>
      <c r="PJO13" s="158"/>
      <c r="PJP13" s="158"/>
      <c r="PJQ13" s="158"/>
      <c r="PJR13" s="158"/>
      <c r="PJS13" s="158"/>
      <c r="PJT13" s="158"/>
      <c r="PJU13" s="158"/>
      <c r="PJV13" s="158"/>
      <c r="PJW13" s="158"/>
      <c r="PJX13" s="158"/>
      <c r="PJY13" s="158"/>
      <c r="PJZ13" s="158"/>
      <c r="PKA13" s="158"/>
      <c r="PKB13" s="158"/>
      <c r="PKC13" s="158"/>
      <c r="PKD13" s="158"/>
      <c r="PKE13" s="158"/>
      <c r="PKF13" s="158"/>
      <c r="PKG13" s="158"/>
      <c r="PKH13" s="158"/>
      <c r="PKI13" s="158"/>
      <c r="PKJ13" s="158"/>
      <c r="PKK13" s="158"/>
      <c r="PKL13" s="158"/>
      <c r="PKM13" s="158"/>
      <c r="PKN13" s="158"/>
      <c r="PKO13" s="158"/>
      <c r="PKP13" s="158"/>
      <c r="PKQ13" s="158"/>
      <c r="PKR13" s="158"/>
      <c r="PKS13" s="158"/>
      <c r="PKT13" s="158"/>
      <c r="PKU13" s="158"/>
      <c r="PKV13" s="158"/>
      <c r="PKW13" s="158"/>
      <c r="PKX13" s="158"/>
      <c r="PKY13" s="158"/>
      <c r="PKZ13" s="158"/>
      <c r="PLA13" s="158"/>
      <c r="PLB13" s="158"/>
      <c r="PLC13" s="158"/>
      <c r="PLD13" s="158"/>
      <c r="PLE13" s="158"/>
      <c r="PLF13" s="158"/>
      <c r="PLG13" s="158"/>
      <c r="PLH13" s="158"/>
      <c r="PLI13" s="158"/>
      <c r="PLJ13" s="158"/>
      <c r="PLK13" s="158"/>
      <c r="PLL13" s="158"/>
      <c r="PLM13" s="158"/>
      <c r="PLN13" s="158"/>
      <c r="PLO13" s="158"/>
      <c r="PLP13" s="158"/>
      <c r="PLQ13" s="158"/>
      <c r="PLR13" s="158"/>
      <c r="PLS13" s="158"/>
      <c r="PLT13" s="158"/>
      <c r="PLU13" s="158"/>
      <c r="PLV13" s="158"/>
      <c r="PLW13" s="158"/>
      <c r="PLX13" s="158"/>
      <c r="PLY13" s="158"/>
      <c r="PLZ13" s="158"/>
      <c r="PMA13" s="158"/>
      <c r="PMB13" s="158"/>
      <c r="PMC13" s="158"/>
      <c r="PMD13" s="158"/>
      <c r="PME13" s="158"/>
      <c r="PMF13" s="158"/>
      <c r="PMG13" s="158"/>
      <c r="PMH13" s="158"/>
      <c r="PMI13" s="158"/>
      <c r="PMJ13" s="158"/>
      <c r="PMK13" s="158"/>
      <c r="PML13" s="158"/>
      <c r="PMM13" s="158"/>
      <c r="PMN13" s="158"/>
      <c r="PMO13" s="158"/>
      <c r="PMP13" s="158"/>
      <c r="PMQ13" s="158"/>
      <c r="PMR13" s="158"/>
      <c r="PMS13" s="158"/>
      <c r="PMT13" s="158"/>
      <c r="PMU13" s="158"/>
      <c r="PMV13" s="158"/>
      <c r="PMW13" s="158"/>
      <c r="PMX13" s="158"/>
      <c r="PMY13" s="158"/>
      <c r="PMZ13" s="158"/>
      <c r="PNA13" s="158"/>
      <c r="PNB13" s="158"/>
      <c r="PNC13" s="158"/>
      <c r="PND13" s="158"/>
      <c r="PNE13" s="158"/>
      <c r="PNF13" s="158"/>
      <c r="PNG13" s="158"/>
      <c r="PNH13" s="158"/>
      <c r="PNI13" s="158"/>
      <c r="PNJ13" s="158"/>
      <c r="PNK13" s="158"/>
      <c r="PNL13" s="158"/>
      <c r="PNM13" s="158"/>
      <c r="PNN13" s="158"/>
      <c r="PNO13" s="158"/>
      <c r="PNP13" s="158"/>
      <c r="PNQ13" s="158"/>
      <c r="PNR13" s="158"/>
      <c r="PNS13" s="158"/>
      <c r="PNT13" s="158"/>
      <c r="PNU13" s="158"/>
      <c r="PNV13" s="158"/>
      <c r="PNW13" s="158"/>
      <c r="PNX13" s="158"/>
      <c r="PNY13" s="158"/>
      <c r="PNZ13" s="158"/>
      <c r="POA13" s="158"/>
      <c r="POB13" s="158"/>
      <c r="POC13" s="158"/>
      <c r="POD13" s="158"/>
      <c r="POE13" s="158"/>
      <c r="POF13" s="158"/>
      <c r="POG13" s="158"/>
      <c r="POH13" s="158"/>
      <c r="POI13" s="158"/>
      <c r="POJ13" s="158"/>
      <c r="POK13" s="158"/>
      <c r="POL13" s="158"/>
      <c r="POM13" s="158"/>
      <c r="PON13" s="158"/>
      <c r="POO13" s="158"/>
      <c r="POP13" s="158"/>
      <c r="POQ13" s="158"/>
      <c r="POR13" s="158"/>
      <c r="POS13" s="158"/>
      <c r="POT13" s="158"/>
      <c r="POU13" s="158"/>
      <c r="POV13" s="158"/>
      <c r="POW13" s="158"/>
      <c r="POX13" s="158"/>
      <c r="POY13" s="158"/>
      <c r="POZ13" s="158"/>
      <c r="PPA13" s="158"/>
      <c r="PPB13" s="158"/>
      <c r="PPC13" s="158"/>
      <c r="PPD13" s="158"/>
      <c r="PPE13" s="158"/>
      <c r="PPF13" s="158"/>
      <c r="PPG13" s="158"/>
      <c r="PPH13" s="158"/>
      <c r="PPI13" s="158"/>
      <c r="PPJ13" s="158"/>
      <c r="PPK13" s="158"/>
      <c r="PPL13" s="158"/>
      <c r="PPM13" s="158"/>
      <c r="PPN13" s="158"/>
      <c r="PPO13" s="158"/>
      <c r="PPP13" s="158"/>
      <c r="PPQ13" s="158"/>
      <c r="PPR13" s="158"/>
      <c r="PPS13" s="158"/>
      <c r="PPT13" s="158"/>
      <c r="PPU13" s="158"/>
      <c r="PPV13" s="158"/>
      <c r="PPW13" s="158"/>
      <c r="PPX13" s="158"/>
      <c r="PPY13" s="158"/>
      <c r="PPZ13" s="158"/>
      <c r="PQA13" s="158"/>
      <c r="PQB13" s="158"/>
      <c r="PQC13" s="158"/>
      <c r="PQD13" s="158"/>
      <c r="PQE13" s="158"/>
      <c r="PQF13" s="158"/>
      <c r="PQG13" s="158"/>
      <c r="PQH13" s="158"/>
      <c r="PQI13" s="158"/>
      <c r="PQJ13" s="158"/>
      <c r="PQK13" s="158"/>
      <c r="PQL13" s="158"/>
      <c r="PQM13" s="158"/>
      <c r="PQN13" s="158"/>
      <c r="PQO13" s="158"/>
      <c r="PQP13" s="158"/>
      <c r="PQQ13" s="158"/>
      <c r="PQR13" s="158"/>
      <c r="PQS13" s="158"/>
      <c r="PQT13" s="158"/>
      <c r="PQU13" s="158"/>
      <c r="PQV13" s="158"/>
      <c r="PQW13" s="158"/>
      <c r="PQX13" s="158"/>
      <c r="PQY13" s="158"/>
      <c r="PQZ13" s="158"/>
      <c r="PRA13" s="158"/>
      <c r="PRB13" s="158"/>
      <c r="PRC13" s="158"/>
      <c r="PRD13" s="158"/>
      <c r="PRE13" s="158"/>
      <c r="PRF13" s="158"/>
      <c r="PRG13" s="158"/>
      <c r="PRH13" s="158"/>
      <c r="PRI13" s="158"/>
      <c r="PRJ13" s="158"/>
      <c r="PRK13" s="158"/>
      <c r="PRL13" s="158"/>
      <c r="PRM13" s="158"/>
      <c r="PRN13" s="158"/>
      <c r="PRO13" s="158"/>
      <c r="PRP13" s="158"/>
      <c r="PRQ13" s="158"/>
      <c r="PRR13" s="158"/>
      <c r="PRS13" s="158"/>
      <c r="PRT13" s="158"/>
      <c r="PRU13" s="158"/>
      <c r="PRV13" s="158"/>
      <c r="PRW13" s="158"/>
      <c r="PRX13" s="158"/>
      <c r="PRY13" s="158"/>
      <c r="PRZ13" s="158"/>
      <c r="PSA13" s="158"/>
      <c r="PSB13" s="158"/>
      <c r="PSC13" s="158"/>
      <c r="PSD13" s="158"/>
      <c r="PSE13" s="158"/>
      <c r="PSF13" s="158"/>
      <c r="PSG13" s="158"/>
      <c r="PSH13" s="158"/>
      <c r="PSI13" s="158"/>
      <c r="PSJ13" s="158"/>
      <c r="PSK13" s="158"/>
      <c r="PSL13" s="158"/>
      <c r="PSM13" s="158"/>
      <c r="PSN13" s="158"/>
      <c r="PSO13" s="158"/>
      <c r="PSP13" s="158"/>
      <c r="PSQ13" s="158"/>
      <c r="PSR13" s="158"/>
      <c r="PSS13" s="158"/>
      <c r="PST13" s="158"/>
      <c r="PSU13" s="158"/>
      <c r="PSV13" s="158"/>
      <c r="PSW13" s="158"/>
      <c r="PSX13" s="158"/>
      <c r="PSY13" s="158"/>
      <c r="PSZ13" s="158"/>
      <c r="PTA13" s="158"/>
      <c r="PTB13" s="158"/>
      <c r="PTC13" s="158"/>
      <c r="PTD13" s="158"/>
      <c r="PTE13" s="158"/>
      <c r="PTF13" s="158"/>
      <c r="PTG13" s="158"/>
      <c r="PTH13" s="158"/>
      <c r="PTI13" s="158"/>
      <c r="PTJ13" s="158"/>
      <c r="PTK13" s="158"/>
      <c r="PTL13" s="158"/>
      <c r="PTM13" s="158"/>
      <c r="PTN13" s="158"/>
      <c r="PTO13" s="158"/>
      <c r="PTP13" s="158"/>
      <c r="PTQ13" s="158"/>
      <c r="PTR13" s="158"/>
      <c r="PTS13" s="158"/>
      <c r="PTT13" s="158"/>
      <c r="PTU13" s="158"/>
      <c r="PTV13" s="158"/>
      <c r="PTW13" s="158"/>
      <c r="PTX13" s="158"/>
      <c r="PTY13" s="158"/>
      <c r="PTZ13" s="158"/>
      <c r="PUA13" s="158"/>
      <c r="PUB13" s="158"/>
      <c r="PUC13" s="158"/>
      <c r="PUD13" s="158"/>
      <c r="PUE13" s="158"/>
      <c r="PUF13" s="158"/>
      <c r="PUG13" s="158"/>
      <c r="PUH13" s="158"/>
      <c r="PUI13" s="158"/>
      <c r="PUJ13" s="158"/>
      <c r="PUK13" s="158"/>
      <c r="PUL13" s="158"/>
      <c r="PUM13" s="158"/>
      <c r="PUN13" s="158"/>
      <c r="PUO13" s="158"/>
      <c r="PUP13" s="158"/>
      <c r="PUQ13" s="158"/>
      <c r="PUR13" s="158"/>
      <c r="PUS13" s="158"/>
      <c r="PUT13" s="158"/>
      <c r="PUU13" s="158"/>
      <c r="PUV13" s="158"/>
      <c r="PUW13" s="158"/>
      <c r="PUX13" s="158"/>
      <c r="PUY13" s="158"/>
      <c r="PUZ13" s="158"/>
      <c r="PVA13" s="158"/>
      <c r="PVB13" s="158"/>
      <c r="PVC13" s="158"/>
      <c r="PVD13" s="158"/>
      <c r="PVE13" s="158"/>
      <c r="PVF13" s="158"/>
      <c r="PVG13" s="158"/>
      <c r="PVH13" s="158"/>
      <c r="PVI13" s="158"/>
      <c r="PVJ13" s="158"/>
      <c r="PVK13" s="158"/>
      <c r="PVL13" s="158"/>
      <c r="PVM13" s="158"/>
      <c r="PVN13" s="158"/>
      <c r="PVO13" s="158"/>
      <c r="PVP13" s="158"/>
      <c r="PVQ13" s="158"/>
      <c r="PVR13" s="158"/>
      <c r="PVS13" s="158"/>
      <c r="PVT13" s="158"/>
      <c r="PVU13" s="158"/>
      <c r="PVV13" s="158"/>
      <c r="PVW13" s="158"/>
      <c r="PVX13" s="158"/>
      <c r="PVY13" s="158"/>
      <c r="PVZ13" s="158"/>
      <c r="PWA13" s="158"/>
      <c r="PWB13" s="158"/>
      <c r="PWC13" s="158"/>
      <c r="PWD13" s="158"/>
      <c r="PWE13" s="158"/>
      <c r="PWF13" s="158"/>
      <c r="PWG13" s="158"/>
      <c r="PWH13" s="158"/>
      <c r="PWI13" s="158"/>
      <c r="PWJ13" s="158"/>
      <c r="PWK13" s="158"/>
      <c r="PWL13" s="158"/>
      <c r="PWM13" s="158"/>
      <c r="PWN13" s="158"/>
      <c r="PWO13" s="158"/>
      <c r="PWP13" s="158"/>
      <c r="PWQ13" s="158"/>
      <c r="PWR13" s="158"/>
      <c r="PWS13" s="158"/>
      <c r="PWT13" s="158"/>
      <c r="PWU13" s="158"/>
      <c r="PWV13" s="158"/>
      <c r="PWW13" s="158"/>
      <c r="PWX13" s="158"/>
      <c r="PWY13" s="158"/>
      <c r="PWZ13" s="158"/>
      <c r="PXA13" s="158"/>
      <c r="PXB13" s="158"/>
      <c r="PXC13" s="158"/>
      <c r="PXD13" s="158"/>
      <c r="PXE13" s="158"/>
      <c r="PXF13" s="158"/>
      <c r="PXG13" s="158"/>
      <c r="PXH13" s="158"/>
      <c r="PXI13" s="158"/>
      <c r="PXJ13" s="158"/>
      <c r="PXK13" s="158"/>
      <c r="PXL13" s="158"/>
      <c r="PXM13" s="158"/>
      <c r="PXN13" s="158"/>
      <c r="PXO13" s="158"/>
      <c r="PXP13" s="158"/>
      <c r="PXQ13" s="158"/>
      <c r="PXR13" s="158"/>
      <c r="PXS13" s="158"/>
      <c r="PXT13" s="158"/>
      <c r="PXU13" s="158"/>
      <c r="PXV13" s="158"/>
      <c r="PXW13" s="158"/>
      <c r="PXX13" s="158"/>
      <c r="PXY13" s="158"/>
      <c r="PXZ13" s="158"/>
      <c r="PYA13" s="158"/>
      <c r="PYB13" s="158"/>
      <c r="PYC13" s="158"/>
      <c r="PYD13" s="158"/>
      <c r="PYE13" s="158"/>
      <c r="PYF13" s="158"/>
      <c r="PYG13" s="158"/>
      <c r="PYH13" s="158"/>
      <c r="PYI13" s="158"/>
      <c r="PYJ13" s="158"/>
      <c r="PYK13" s="158"/>
      <c r="PYL13" s="158"/>
      <c r="PYM13" s="158"/>
      <c r="PYN13" s="158"/>
      <c r="PYO13" s="158"/>
      <c r="PYP13" s="158"/>
      <c r="PYQ13" s="158"/>
      <c r="PYR13" s="158"/>
      <c r="PYS13" s="158"/>
      <c r="PYT13" s="158"/>
      <c r="PYU13" s="158"/>
      <c r="PYV13" s="158"/>
      <c r="PYW13" s="158"/>
      <c r="PYX13" s="158"/>
      <c r="PYY13" s="158"/>
      <c r="PYZ13" s="158"/>
      <c r="PZA13" s="158"/>
      <c r="PZB13" s="158"/>
      <c r="PZC13" s="158"/>
      <c r="PZD13" s="158"/>
      <c r="PZE13" s="158"/>
      <c r="PZF13" s="158"/>
      <c r="PZG13" s="158"/>
      <c r="PZH13" s="158"/>
      <c r="PZI13" s="158"/>
      <c r="PZJ13" s="158"/>
      <c r="PZK13" s="158"/>
      <c r="PZL13" s="158"/>
      <c r="PZM13" s="158"/>
      <c r="PZN13" s="158"/>
      <c r="PZO13" s="158"/>
      <c r="PZP13" s="158"/>
      <c r="PZQ13" s="158"/>
      <c r="PZR13" s="158"/>
      <c r="PZS13" s="158"/>
      <c r="PZT13" s="158"/>
      <c r="PZU13" s="158"/>
      <c r="PZV13" s="158"/>
      <c r="PZW13" s="158"/>
      <c r="PZX13" s="158"/>
      <c r="PZY13" s="158"/>
      <c r="PZZ13" s="158"/>
      <c r="QAA13" s="158"/>
      <c r="QAB13" s="158"/>
      <c r="QAC13" s="158"/>
      <c r="QAD13" s="158"/>
      <c r="QAE13" s="158"/>
      <c r="QAF13" s="158"/>
      <c r="QAG13" s="158"/>
      <c r="QAH13" s="158"/>
      <c r="QAI13" s="158"/>
      <c r="QAJ13" s="158"/>
      <c r="QAK13" s="158"/>
      <c r="QAL13" s="158"/>
      <c r="QAM13" s="158"/>
      <c r="QAN13" s="158"/>
      <c r="QAO13" s="158"/>
      <c r="QAP13" s="158"/>
      <c r="QAQ13" s="158"/>
      <c r="QAR13" s="158"/>
      <c r="QAS13" s="158"/>
      <c r="QAT13" s="158"/>
      <c r="QAU13" s="158"/>
      <c r="QAV13" s="158"/>
      <c r="QAW13" s="158"/>
      <c r="QAX13" s="158"/>
      <c r="QAY13" s="158"/>
      <c r="QAZ13" s="158"/>
      <c r="QBA13" s="158"/>
      <c r="QBB13" s="158"/>
      <c r="QBC13" s="158"/>
      <c r="QBD13" s="158"/>
      <c r="QBE13" s="158"/>
      <c r="QBF13" s="158"/>
      <c r="QBG13" s="158"/>
      <c r="QBH13" s="158"/>
      <c r="QBI13" s="158"/>
      <c r="QBJ13" s="158"/>
      <c r="QBK13" s="158"/>
      <c r="QBL13" s="158"/>
      <c r="QBM13" s="158"/>
      <c r="QBN13" s="158"/>
      <c r="QBO13" s="158"/>
      <c r="QBP13" s="158"/>
      <c r="QBQ13" s="158"/>
      <c r="QBR13" s="158"/>
      <c r="QBS13" s="158"/>
      <c r="QBT13" s="158"/>
      <c r="QBU13" s="158"/>
      <c r="QBV13" s="158"/>
      <c r="QBW13" s="158"/>
      <c r="QBX13" s="158"/>
      <c r="QBY13" s="158"/>
      <c r="QBZ13" s="158"/>
      <c r="QCA13" s="158"/>
      <c r="QCB13" s="158"/>
      <c r="QCC13" s="158"/>
      <c r="QCD13" s="158"/>
      <c r="QCE13" s="158"/>
      <c r="QCF13" s="158"/>
      <c r="QCG13" s="158"/>
      <c r="QCH13" s="158"/>
      <c r="QCI13" s="158"/>
      <c r="QCJ13" s="158"/>
      <c r="QCK13" s="158"/>
      <c r="QCL13" s="158"/>
      <c r="QCM13" s="158"/>
      <c r="QCN13" s="158"/>
      <c r="QCO13" s="158"/>
      <c r="QCP13" s="158"/>
      <c r="QCQ13" s="158"/>
      <c r="QCR13" s="158"/>
      <c r="QCS13" s="158"/>
      <c r="QCT13" s="158"/>
      <c r="QCU13" s="158"/>
      <c r="QCV13" s="158"/>
      <c r="QCW13" s="158"/>
      <c r="QCX13" s="158"/>
      <c r="QCY13" s="158"/>
      <c r="QCZ13" s="158"/>
      <c r="QDA13" s="158"/>
      <c r="QDB13" s="158"/>
      <c r="QDC13" s="158"/>
      <c r="QDD13" s="158"/>
      <c r="QDE13" s="158"/>
      <c r="QDF13" s="158"/>
      <c r="QDG13" s="158"/>
      <c r="QDH13" s="158"/>
      <c r="QDI13" s="158"/>
      <c r="QDJ13" s="158"/>
      <c r="QDK13" s="158"/>
      <c r="QDL13" s="158"/>
      <c r="QDM13" s="158"/>
      <c r="QDN13" s="158"/>
      <c r="QDO13" s="158"/>
      <c r="QDP13" s="158"/>
      <c r="QDQ13" s="158"/>
      <c r="QDR13" s="158"/>
      <c r="QDS13" s="158"/>
      <c r="QDT13" s="158"/>
      <c r="QDU13" s="158"/>
      <c r="QDV13" s="158"/>
      <c r="QDW13" s="158"/>
      <c r="QDX13" s="158"/>
      <c r="QDY13" s="158"/>
      <c r="QDZ13" s="158"/>
      <c r="QEA13" s="158"/>
      <c r="QEB13" s="158"/>
      <c r="QEC13" s="158"/>
      <c r="QED13" s="158"/>
      <c r="QEE13" s="158"/>
      <c r="QEF13" s="158"/>
      <c r="QEG13" s="158"/>
      <c r="QEH13" s="158"/>
      <c r="QEI13" s="158"/>
      <c r="QEJ13" s="158"/>
      <c r="QEK13" s="158"/>
      <c r="QEL13" s="158"/>
      <c r="QEM13" s="158"/>
      <c r="QEN13" s="158"/>
      <c r="QEO13" s="158"/>
      <c r="QEP13" s="158"/>
      <c r="QEQ13" s="158"/>
      <c r="QER13" s="158"/>
      <c r="QES13" s="158"/>
      <c r="QET13" s="158"/>
      <c r="QEU13" s="158"/>
      <c r="QEV13" s="158"/>
      <c r="QEW13" s="158"/>
      <c r="QEX13" s="158"/>
      <c r="QEY13" s="158"/>
      <c r="QEZ13" s="158"/>
      <c r="QFA13" s="158"/>
      <c r="QFB13" s="158"/>
      <c r="QFC13" s="158"/>
      <c r="QFD13" s="158"/>
      <c r="QFE13" s="158"/>
      <c r="QFF13" s="158"/>
      <c r="QFG13" s="158"/>
      <c r="QFH13" s="158"/>
      <c r="QFI13" s="158"/>
      <c r="QFJ13" s="158"/>
      <c r="QFK13" s="158"/>
      <c r="QFL13" s="158"/>
      <c r="QFM13" s="158"/>
      <c r="QFN13" s="158"/>
      <c r="QFO13" s="158"/>
      <c r="QFP13" s="158"/>
      <c r="QFQ13" s="158"/>
      <c r="QFR13" s="158"/>
      <c r="QFS13" s="158"/>
      <c r="QFT13" s="158"/>
      <c r="QFU13" s="158"/>
      <c r="QFV13" s="158"/>
      <c r="QFW13" s="158"/>
      <c r="QFX13" s="158"/>
      <c r="QFY13" s="158"/>
      <c r="QFZ13" s="158"/>
      <c r="QGA13" s="158"/>
      <c r="QGB13" s="158"/>
      <c r="QGC13" s="158"/>
      <c r="QGD13" s="158"/>
      <c r="QGE13" s="158"/>
      <c r="QGF13" s="158"/>
      <c r="QGG13" s="158"/>
      <c r="QGH13" s="158"/>
      <c r="QGI13" s="158"/>
      <c r="QGJ13" s="158"/>
      <c r="QGK13" s="158"/>
      <c r="QGL13" s="158"/>
      <c r="QGM13" s="158"/>
      <c r="QGN13" s="158"/>
      <c r="QGO13" s="158"/>
      <c r="QGP13" s="158"/>
      <c r="QGQ13" s="158"/>
      <c r="QGR13" s="158"/>
      <c r="QGS13" s="158"/>
      <c r="QGT13" s="158"/>
      <c r="QGU13" s="158"/>
      <c r="QGV13" s="158"/>
      <c r="QGW13" s="158"/>
      <c r="QGX13" s="158"/>
      <c r="QGY13" s="158"/>
      <c r="QGZ13" s="158"/>
      <c r="QHA13" s="158"/>
      <c r="QHB13" s="158"/>
      <c r="QHC13" s="158"/>
      <c r="QHD13" s="158"/>
      <c r="QHE13" s="158"/>
      <c r="QHF13" s="158"/>
      <c r="QHG13" s="158"/>
      <c r="QHH13" s="158"/>
      <c r="QHI13" s="158"/>
      <c r="QHJ13" s="158"/>
      <c r="QHK13" s="158"/>
      <c r="QHL13" s="158"/>
      <c r="QHM13" s="158"/>
      <c r="QHN13" s="158"/>
      <c r="QHO13" s="158"/>
      <c r="QHP13" s="158"/>
      <c r="QHQ13" s="158"/>
      <c r="QHR13" s="158"/>
      <c r="QHS13" s="158"/>
      <c r="QHT13" s="158"/>
      <c r="QHU13" s="158"/>
      <c r="QHV13" s="158"/>
      <c r="QHW13" s="158"/>
      <c r="QHX13" s="158"/>
      <c r="QHY13" s="158"/>
      <c r="QHZ13" s="158"/>
      <c r="QIA13" s="158"/>
      <c r="QIB13" s="158"/>
      <c r="QIC13" s="158"/>
      <c r="QID13" s="158"/>
      <c r="QIE13" s="158"/>
      <c r="QIF13" s="158"/>
      <c r="QIG13" s="158"/>
      <c r="QIH13" s="158"/>
      <c r="QII13" s="158"/>
      <c r="QIJ13" s="158"/>
      <c r="QIK13" s="158"/>
      <c r="QIL13" s="158"/>
      <c r="QIM13" s="158"/>
      <c r="QIN13" s="158"/>
      <c r="QIO13" s="158"/>
      <c r="QIP13" s="158"/>
      <c r="QIQ13" s="158"/>
      <c r="QIR13" s="158"/>
      <c r="QIS13" s="158"/>
      <c r="QIT13" s="158"/>
      <c r="QIU13" s="158"/>
      <c r="QIV13" s="158"/>
      <c r="QIW13" s="158"/>
      <c r="QIX13" s="158"/>
      <c r="QIY13" s="158"/>
      <c r="QIZ13" s="158"/>
      <c r="QJA13" s="158"/>
      <c r="QJB13" s="158"/>
      <c r="QJC13" s="158"/>
      <c r="QJD13" s="158"/>
      <c r="QJE13" s="158"/>
      <c r="QJF13" s="158"/>
      <c r="QJG13" s="158"/>
      <c r="QJH13" s="158"/>
      <c r="QJI13" s="158"/>
      <c r="QJJ13" s="158"/>
      <c r="QJK13" s="158"/>
      <c r="QJL13" s="158"/>
      <c r="QJM13" s="158"/>
      <c r="QJN13" s="158"/>
      <c r="QJO13" s="158"/>
      <c r="QJP13" s="158"/>
      <c r="QJQ13" s="158"/>
      <c r="QJR13" s="158"/>
      <c r="QJS13" s="158"/>
      <c r="QJT13" s="158"/>
      <c r="QJU13" s="158"/>
      <c r="QJV13" s="158"/>
      <c r="QJW13" s="158"/>
      <c r="QJX13" s="158"/>
      <c r="QJY13" s="158"/>
      <c r="QJZ13" s="158"/>
      <c r="QKA13" s="158"/>
      <c r="QKB13" s="158"/>
      <c r="QKC13" s="158"/>
      <c r="QKD13" s="158"/>
      <c r="QKE13" s="158"/>
      <c r="QKF13" s="158"/>
      <c r="QKG13" s="158"/>
      <c r="QKH13" s="158"/>
      <c r="QKI13" s="158"/>
      <c r="QKJ13" s="158"/>
      <c r="QKK13" s="158"/>
      <c r="QKL13" s="158"/>
      <c r="QKM13" s="158"/>
      <c r="QKN13" s="158"/>
      <c r="QKO13" s="158"/>
      <c r="QKP13" s="158"/>
      <c r="QKQ13" s="158"/>
      <c r="QKR13" s="158"/>
      <c r="QKS13" s="158"/>
      <c r="QKT13" s="158"/>
      <c r="QKU13" s="158"/>
      <c r="QKV13" s="158"/>
      <c r="QKW13" s="158"/>
      <c r="QKX13" s="158"/>
      <c r="QKY13" s="158"/>
      <c r="QKZ13" s="158"/>
      <c r="QLA13" s="158"/>
      <c r="QLB13" s="158"/>
      <c r="QLC13" s="158"/>
      <c r="QLD13" s="158"/>
      <c r="QLE13" s="158"/>
      <c r="QLF13" s="158"/>
      <c r="QLG13" s="158"/>
      <c r="QLH13" s="158"/>
      <c r="QLI13" s="158"/>
      <c r="QLJ13" s="158"/>
      <c r="QLK13" s="158"/>
      <c r="QLL13" s="158"/>
      <c r="QLM13" s="158"/>
      <c r="QLN13" s="158"/>
      <c r="QLO13" s="158"/>
      <c r="QLP13" s="158"/>
      <c r="QLQ13" s="158"/>
      <c r="QLR13" s="158"/>
      <c r="QLS13" s="158"/>
      <c r="QLT13" s="158"/>
      <c r="QLU13" s="158"/>
      <c r="QLV13" s="158"/>
      <c r="QLW13" s="158"/>
      <c r="QLX13" s="158"/>
      <c r="QLY13" s="158"/>
      <c r="QLZ13" s="158"/>
      <c r="QMA13" s="158"/>
      <c r="QMB13" s="158"/>
      <c r="QMC13" s="158"/>
      <c r="QMD13" s="158"/>
      <c r="QME13" s="158"/>
      <c r="QMF13" s="158"/>
      <c r="QMG13" s="158"/>
      <c r="QMH13" s="158"/>
      <c r="QMI13" s="158"/>
      <c r="QMJ13" s="158"/>
      <c r="QMK13" s="158"/>
      <c r="QML13" s="158"/>
      <c r="QMM13" s="158"/>
      <c r="QMN13" s="158"/>
      <c r="QMO13" s="158"/>
      <c r="QMP13" s="158"/>
      <c r="QMQ13" s="158"/>
      <c r="QMR13" s="158"/>
      <c r="QMS13" s="158"/>
      <c r="QMT13" s="158"/>
      <c r="QMU13" s="158"/>
      <c r="QMV13" s="158"/>
      <c r="QMW13" s="158"/>
      <c r="QMX13" s="158"/>
      <c r="QMY13" s="158"/>
      <c r="QMZ13" s="158"/>
      <c r="QNA13" s="158"/>
      <c r="QNB13" s="158"/>
      <c r="QNC13" s="158"/>
      <c r="QND13" s="158"/>
      <c r="QNE13" s="158"/>
      <c r="QNF13" s="158"/>
      <c r="QNG13" s="158"/>
      <c r="QNH13" s="158"/>
      <c r="QNI13" s="158"/>
      <c r="QNJ13" s="158"/>
      <c r="QNK13" s="158"/>
      <c r="QNL13" s="158"/>
      <c r="QNM13" s="158"/>
      <c r="QNN13" s="158"/>
      <c r="QNO13" s="158"/>
      <c r="QNP13" s="158"/>
      <c r="QNQ13" s="158"/>
      <c r="QNR13" s="158"/>
      <c r="QNS13" s="158"/>
      <c r="QNT13" s="158"/>
      <c r="QNU13" s="158"/>
      <c r="QNV13" s="158"/>
      <c r="QNW13" s="158"/>
      <c r="QNX13" s="158"/>
      <c r="QNY13" s="158"/>
      <c r="QNZ13" s="158"/>
      <c r="QOA13" s="158"/>
      <c r="QOB13" s="158"/>
      <c r="QOC13" s="158"/>
      <c r="QOD13" s="158"/>
      <c r="QOE13" s="158"/>
      <c r="QOF13" s="158"/>
      <c r="QOG13" s="158"/>
      <c r="QOH13" s="158"/>
      <c r="QOI13" s="158"/>
      <c r="QOJ13" s="158"/>
      <c r="QOK13" s="158"/>
      <c r="QOL13" s="158"/>
      <c r="QOM13" s="158"/>
      <c r="QON13" s="158"/>
      <c r="QOO13" s="158"/>
      <c r="QOP13" s="158"/>
      <c r="QOQ13" s="158"/>
      <c r="QOR13" s="158"/>
      <c r="QOS13" s="158"/>
      <c r="QOT13" s="158"/>
      <c r="QOU13" s="158"/>
      <c r="QOV13" s="158"/>
      <c r="QOW13" s="158"/>
      <c r="QOX13" s="158"/>
      <c r="QOY13" s="158"/>
      <c r="QOZ13" s="158"/>
      <c r="QPA13" s="158"/>
      <c r="QPB13" s="158"/>
      <c r="QPC13" s="158"/>
      <c r="QPD13" s="158"/>
      <c r="QPE13" s="158"/>
      <c r="QPF13" s="158"/>
      <c r="QPG13" s="158"/>
      <c r="QPH13" s="158"/>
      <c r="QPI13" s="158"/>
      <c r="QPJ13" s="158"/>
      <c r="QPK13" s="158"/>
      <c r="QPL13" s="158"/>
      <c r="QPM13" s="158"/>
      <c r="QPN13" s="158"/>
      <c r="QPO13" s="158"/>
      <c r="QPP13" s="158"/>
      <c r="QPQ13" s="158"/>
      <c r="QPR13" s="158"/>
      <c r="QPS13" s="158"/>
      <c r="QPT13" s="158"/>
      <c r="QPU13" s="158"/>
      <c r="QPV13" s="158"/>
      <c r="QPW13" s="158"/>
      <c r="QPX13" s="158"/>
      <c r="QPY13" s="158"/>
      <c r="QPZ13" s="158"/>
      <c r="QQA13" s="158"/>
      <c r="QQB13" s="158"/>
      <c r="QQC13" s="158"/>
      <c r="QQD13" s="158"/>
      <c r="QQE13" s="158"/>
      <c r="QQF13" s="158"/>
      <c r="QQG13" s="158"/>
      <c r="QQH13" s="158"/>
      <c r="QQI13" s="158"/>
      <c r="QQJ13" s="158"/>
      <c r="QQK13" s="158"/>
      <c r="QQL13" s="158"/>
      <c r="QQM13" s="158"/>
      <c r="QQN13" s="158"/>
      <c r="QQO13" s="158"/>
      <c r="QQP13" s="158"/>
      <c r="QQQ13" s="158"/>
      <c r="QQR13" s="158"/>
      <c r="QQS13" s="158"/>
      <c r="QQT13" s="158"/>
      <c r="QQU13" s="158"/>
      <c r="QQV13" s="158"/>
      <c r="QQW13" s="158"/>
      <c r="QQX13" s="158"/>
      <c r="QQY13" s="158"/>
      <c r="QQZ13" s="158"/>
      <c r="QRA13" s="158"/>
      <c r="QRB13" s="158"/>
      <c r="QRC13" s="158"/>
      <c r="QRD13" s="158"/>
      <c r="QRE13" s="158"/>
      <c r="QRF13" s="158"/>
      <c r="QRG13" s="158"/>
      <c r="QRH13" s="158"/>
      <c r="QRI13" s="158"/>
      <c r="QRJ13" s="158"/>
      <c r="QRK13" s="158"/>
      <c r="QRL13" s="158"/>
      <c r="QRM13" s="158"/>
      <c r="QRN13" s="158"/>
      <c r="QRO13" s="158"/>
      <c r="QRP13" s="158"/>
      <c r="QRQ13" s="158"/>
      <c r="QRR13" s="158"/>
      <c r="QRS13" s="158"/>
      <c r="QRT13" s="158"/>
      <c r="QRU13" s="158"/>
      <c r="QRV13" s="158"/>
      <c r="QRW13" s="158"/>
      <c r="QRX13" s="158"/>
      <c r="QRY13" s="158"/>
      <c r="QRZ13" s="158"/>
      <c r="QSA13" s="158"/>
      <c r="QSB13" s="158"/>
      <c r="QSC13" s="158"/>
      <c r="QSD13" s="158"/>
      <c r="QSE13" s="158"/>
      <c r="QSF13" s="158"/>
      <c r="QSG13" s="158"/>
      <c r="QSH13" s="158"/>
      <c r="QSI13" s="158"/>
      <c r="QSJ13" s="158"/>
      <c r="QSK13" s="158"/>
      <c r="QSL13" s="158"/>
      <c r="QSM13" s="158"/>
      <c r="QSN13" s="158"/>
      <c r="QSO13" s="158"/>
      <c r="QSP13" s="158"/>
      <c r="QSQ13" s="158"/>
      <c r="QSR13" s="158"/>
      <c r="QSS13" s="158"/>
      <c r="QST13" s="158"/>
      <c r="QSU13" s="158"/>
      <c r="QSV13" s="158"/>
      <c r="QSW13" s="158"/>
      <c r="QSX13" s="158"/>
      <c r="QSY13" s="158"/>
      <c r="QSZ13" s="158"/>
      <c r="QTA13" s="158"/>
      <c r="QTB13" s="158"/>
      <c r="QTC13" s="158"/>
      <c r="QTD13" s="158"/>
      <c r="QTE13" s="158"/>
      <c r="QTF13" s="158"/>
      <c r="QTG13" s="158"/>
      <c r="QTH13" s="158"/>
      <c r="QTI13" s="158"/>
      <c r="QTJ13" s="158"/>
      <c r="QTK13" s="158"/>
      <c r="QTL13" s="158"/>
      <c r="QTM13" s="158"/>
      <c r="QTN13" s="158"/>
      <c r="QTO13" s="158"/>
      <c r="QTP13" s="158"/>
      <c r="QTQ13" s="158"/>
      <c r="QTR13" s="158"/>
      <c r="QTS13" s="158"/>
      <c r="QTT13" s="158"/>
      <c r="QTU13" s="158"/>
      <c r="QTV13" s="158"/>
      <c r="QTW13" s="158"/>
      <c r="QTX13" s="158"/>
      <c r="QTY13" s="158"/>
      <c r="QTZ13" s="158"/>
      <c r="QUA13" s="158"/>
      <c r="QUB13" s="158"/>
      <c r="QUC13" s="158"/>
      <c r="QUD13" s="158"/>
      <c r="QUE13" s="158"/>
      <c r="QUF13" s="158"/>
      <c r="QUG13" s="158"/>
      <c r="QUH13" s="158"/>
      <c r="QUI13" s="158"/>
      <c r="QUJ13" s="158"/>
      <c r="QUK13" s="158"/>
      <c r="QUL13" s="158"/>
      <c r="QUM13" s="158"/>
      <c r="QUN13" s="158"/>
      <c r="QUO13" s="158"/>
      <c r="QUP13" s="158"/>
      <c r="QUQ13" s="158"/>
      <c r="QUR13" s="158"/>
      <c r="QUS13" s="158"/>
      <c r="QUT13" s="158"/>
      <c r="QUU13" s="158"/>
      <c r="QUV13" s="158"/>
      <c r="QUW13" s="158"/>
      <c r="QUX13" s="158"/>
      <c r="QUY13" s="158"/>
      <c r="QUZ13" s="158"/>
      <c r="QVA13" s="158"/>
      <c r="QVB13" s="158"/>
      <c r="QVC13" s="158"/>
      <c r="QVD13" s="158"/>
      <c r="QVE13" s="158"/>
      <c r="QVF13" s="158"/>
      <c r="QVG13" s="158"/>
      <c r="QVH13" s="158"/>
      <c r="QVI13" s="158"/>
      <c r="QVJ13" s="158"/>
      <c r="QVK13" s="158"/>
      <c r="QVL13" s="158"/>
      <c r="QVM13" s="158"/>
      <c r="QVN13" s="158"/>
      <c r="QVO13" s="158"/>
      <c r="QVP13" s="158"/>
      <c r="QVQ13" s="158"/>
      <c r="QVR13" s="158"/>
      <c r="QVS13" s="158"/>
      <c r="QVT13" s="158"/>
      <c r="QVU13" s="158"/>
      <c r="QVV13" s="158"/>
      <c r="QVW13" s="158"/>
      <c r="QVX13" s="158"/>
      <c r="QVY13" s="158"/>
      <c r="QVZ13" s="158"/>
      <c r="QWA13" s="158"/>
      <c r="QWB13" s="158"/>
      <c r="QWC13" s="158"/>
      <c r="QWD13" s="158"/>
      <c r="QWE13" s="158"/>
      <c r="QWF13" s="158"/>
      <c r="QWG13" s="158"/>
      <c r="QWH13" s="158"/>
      <c r="QWI13" s="158"/>
      <c r="QWJ13" s="158"/>
      <c r="QWK13" s="158"/>
      <c r="QWL13" s="158"/>
      <c r="QWM13" s="158"/>
      <c r="QWN13" s="158"/>
      <c r="QWO13" s="158"/>
      <c r="QWP13" s="158"/>
      <c r="QWQ13" s="158"/>
      <c r="QWR13" s="158"/>
      <c r="QWS13" s="158"/>
      <c r="QWT13" s="158"/>
      <c r="QWU13" s="158"/>
      <c r="QWV13" s="158"/>
      <c r="QWW13" s="158"/>
      <c r="QWX13" s="158"/>
      <c r="QWY13" s="158"/>
      <c r="QWZ13" s="158"/>
      <c r="QXA13" s="158"/>
      <c r="QXB13" s="158"/>
      <c r="QXC13" s="158"/>
      <c r="QXD13" s="158"/>
      <c r="QXE13" s="158"/>
      <c r="QXF13" s="158"/>
      <c r="QXG13" s="158"/>
      <c r="QXH13" s="158"/>
      <c r="QXI13" s="158"/>
      <c r="QXJ13" s="158"/>
      <c r="QXK13" s="158"/>
      <c r="QXL13" s="158"/>
      <c r="QXM13" s="158"/>
      <c r="QXN13" s="158"/>
      <c r="QXO13" s="158"/>
      <c r="QXP13" s="158"/>
      <c r="QXQ13" s="158"/>
      <c r="QXR13" s="158"/>
      <c r="QXS13" s="158"/>
      <c r="QXT13" s="158"/>
      <c r="QXU13" s="158"/>
      <c r="QXV13" s="158"/>
      <c r="QXW13" s="158"/>
      <c r="QXX13" s="158"/>
      <c r="QXY13" s="158"/>
      <c r="QXZ13" s="158"/>
      <c r="QYA13" s="158"/>
      <c r="QYB13" s="158"/>
      <c r="QYC13" s="158"/>
      <c r="QYD13" s="158"/>
      <c r="QYE13" s="158"/>
      <c r="QYF13" s="158"/>
      <c r="QYG13" s="158"/>
      <c r="QYH13" s="158"/>
      <c r="QYI13" s="158"/>
      <c r="QYJ13" s="158"/>
      <c r="QYK13" s="158"/>
      <c r="QYL13" s="158"/>
      <c r="QYM13" s="158"/>
      <c r="QYN13" s="158"/>
      <c r="QYO13" s="158"/>
      <c r="QYP13" s="158"/>
      <c r="QYQ13" s="158"/>
      <c r="QYR13" s="158"/>
      <c r="QYS13" s="158"/>
      <c r="QYT13" s="158"/>
      <c r="QYU13" s="158"/>
      <c r="QYV13" s="158"/>
      <c r="QYW13" s="158"/>
      <c r="QYX13" s="158"/>
      <c r="QYY13" s="158"/>
      <c r="QYZ13" s="158"/>
      <c r="QZA13" s="158"/>
      <c r="QZB13" s="158"/>
      <c r="QZC13" s="158"/>
      <c r="QZD13" s="158"/>
      <c r="QZE13" s="158"/>
      <c r="QZF13" s="158"/>
      <c r="QZG13" s="158"/>
      <c r="QZH13" s="158"/>
      <c r="QZI13" s="158"/>
      <c r="QZJ13" s="158"/>
      <c r="QZK13" s="158"/>
      <c r="QZL13" s="158"/>
      <c r="QZM13" s="158"/>
      <c r="QZN13" s="158"/>
      <c r="QZO13" s="158"/>
      <c r="QZP13" s="158"/>
      <c r="QZQ13" s="158"/>
      <c r="QZR13" s="158"/>
      <c r="QZS13" s="158"/>
      <c r="QZT13" s="158"/>
      <c r="QZU13" s="158"/>
      <c r="QZV13" s="158"/>
      <c r="QZW13" s="158"/>
      <c r="QZX13" s="158"/>
      <c r="QZY13" s="158"/>
      <c r="QZZ13" s="158"/>
      <c r="RAA13" s="158"/>
      <c r="RAB13" s="158"/>
      <c r="RAC13" s="158"/>
      <c r="RAD13" s="158"/>
      <c r="RAE13" s="158"/>
      <c r="RAF13" s="158"/>
      <c r="RAG13" s="158"/>
      <c r="RAH13" s="158"/>
      <c r="RAI13" s="158"/>
      <c r="RAJ13" s="158"/>
      <c r="RAK13" s="158"/>
      <c r="RAL13" s="158"/>
      <c r="RAM13" s="158"/>
      <c r="RAN13" s="158"/>
      <c r="RAO13" s="158"/>
      <c r="RAP13" s="158"/>
      <c r="RAQ13" s="158"/>
      <c r="RAR13" s="158"/>
      <c r="RAS13" s="158"/>
      <c r="RAT13" s="158"/>
      <c r="RAU13" s="158"/>
      <c r="RAV13" s="158"/>
      <c r="RAW13" s="158"/>
      <c r="RAX13" s="158"/>
      <c r="RAY13" s="158"/>
      <c r="RAZ13" s="158"/>
      <c r="RBA13" s="158"/>
      <c r="RBB13" s="158"/>
      <c r="RBC13" s="158"/>
      <c r="RBD13" s="158"/>
      <c r="RBE13" s="158"/>
      <c r="RBF13" s="158"/>
      <c r="RBG13" s="158"/>
      <c r="RBH13" s="158"/>
      <c r="RBI13" s="158"/>
      <c r="RBJ13" s="158"/>
      <c r="RBK13" s="158"/>
      <c r="RBL13" s="158"/>
      <c r="RBM13" s="158"/>
      <c r="RBN13" s="158"/>
      <c r="RBO13" s="158"/>
      <c r="RBP13" s="158"/>
      <c r="RBQ13" s="158"/>
      <c r="RBR13" s="158"/>
      <c r="RBS13" s="158"/>
      <c r="RBT13" s="158"/>
      <c r="RBU13" s="158"/>
      <c r="RBV13" s="158"/>
      <c r="RBW13" s="158"/>
      <c r="RBX13" s="158"/>
      <c r="RBY13" s="158"/>
      <c r="RBZ13" s="158"/>
      <c r="RCA13" s="158"/>
      <c r="RCB13" s="158"/>
      <c r="RCC13" s="158"/>
      <c r="RCD13" s="158"/>
      <c r="RCE13" s="158"/>
      <c r="RCF13" s="158"/>
      <c r="RCG13" s="158"/>
      <c r="RCH13" s="158"/>
      <c r="RCI13" s="158"/>
      <c r="RCJ13" s="158"/>
      <c r="RCK13" s="158"/>
      <c r="RCL13" s="158"/>
      <c r="RCM13" s="158"/>
      <c r="RCN13" s="158"/>
      <c r="RCO13" s="158"/>
      <c r="RCP13" s="158"/>
      <c r="RCQ13" s="158"/>
      <c r="RCR13" s="158"/>
      <c r="RCS13" s="158"/>
      <c r="RCT13" s="158"/>
      <c r="RCU13" s="158"/>
      <c r="RCV13" s="158"/>
      <c r="RCW13" s="158"/>
      <c r="RCX13" s="158"/>
      <c r="RCY13" s="158"/>
      <c r="RCZ13" s="158"/>
      <c r="RDA13" s="158"/>
      <c r="RDB13" s="158"/>
      <c r="RDC13" s="158"/>
      <c r="RDD13" s="158"/>
      <c r="RDE13" s="158"/>
      <c r="RDF13" s="158"/>
      <c r="RDG13" s="158"/>
      <c r="RDH13" s="158"/>
      <c r="RDI13" s="158"/>
      <c r="RDJ13" s="158"/>
      <c r="RDK13" s="158"/>
      <c r="RDL13" s="158"/>
      <c r="RDM13" s="158"/>
      <c r="RDN13" s="158"/>
      <c r="RDO13" s="158"/>
      <c r="RDP13" s="158"/>
      <c r="RDQ13" s="158"/>
      <c r="RDR13" s="158"/>
      <c r="RDS13" s="158"/>
      <c r="RDT13" s="158"/>
      <c r="RDU13" s="158"/>
      <c r="RDV13" s="158"/>
      <c r="RDW13" s="158"/>
      <c r="RDX13" s="158"/>
      <c r="RDY13" s="158"/>
      <c r="RDZ13" s="158"/>
      <c r="REA13" s="158"/>
      <c r="REB13" s="158"/>
      <c r="REC13" s="158"/>
      <c r="RED13" s="158"/>
      <c r="REE13" s="158"/>
      <c r="REF13" s="158"/>
      <c r="REG13" s="158"/>
      <c r="REH13" s="158"/>
      <c r="REI13" s="158"/>
      <c r="REJ13" s="158"/>
      <c r="REK13" s="158"/>
      <c r="REL13" s="158"/>
      <c r="REM13" s="158"/>
      <c r="REN13" s="158"/>
      <c r="REO13" s="158"/>
      <c r="REP13" s="158"/>
      <c r="REQ13" s="158"/>
      <c r="RER13" s="158"/>
      <c r="RES13" s="158"/>
      <c r="RET13" s="158"/>
      <c r="REU13" s="158"/>
      <c r="REV13" s="158"/>
      <c r="REW13" s="158"/>
      <c r="REX13" s="158"/>
      <c r="REY13" s="158"/>
      <c r="REZ13" s="158"/>
      <c r="RFA13" s="158"/>
      <c r="RFB13" s="158"/>
      <c r="RFC13" s="158"/>
      <c r="RFD13" s="158"/>
      <c r="RFE13" s="158"/>
      <c r="RFF13" s="158"/>
      <c r="RFG13" s="158"/>
      <c r="RFH13" s="158"/>
      <c r="RFI13" s="158"/>
      <c r="RFJ13" s="158"/>
      <c r="RFK13" s="158"/>
      <c r="RFL13" s="158"/>
      <c r="RFM13" s="158"/>
      <c r="RFN13" s="158"/>
      <c r="RFO13" s="158"/>
      <c r="RFP13" s="158"/>
      <c r="RFQ13" s="158"/>
      <c r="RFR13" s="158"/>
      <c r="RFS13" s="158"/>
      <c r="RFT13" s="158"/>
      <c r="RFU13" s="158"/>
      <c r="RFV13" s="158"/>
      <c r="RFW13" s="158"/>
      <c r="RFX13" s="158"/>
      <c r="RFY13" s="158"/>
      <c r="RFZ13" s="158"/>
      <c r="RGA13" s="158"/>
      <c r="RGB13" s="158"/>
      <c r="RGC13" s="158"/>
      <c r="RGD13" s="158"/>
      <c r="RGE13" s="158"/>
      <c r="RGF13" s="158"/>
      <c r="RGG13" s="158"/>
      <c r="RGH13" s="158"/>
      <c r="RGI13" s="158"/>
      <c r="RGJ13" s="158"/>
      <c r="RGK13" s="158"/>
      <c r="RGL13" s="158"/>
      <c r="RGM13" s="158"/>
      <c r="RGN13" s="158"/>
      <c r="RGO13" s="158"/>
      <c r="RGP13" s="158"/>
      <c r="RGQ13" s="158"/>
      <c r="RGR13" s="158"/>
      <c r="RGS13" s="158"/>
      <c r="RGT13" s="158"/>
      <c r="RGU13" s="158"/>
      <c r="RGV13" s="158"/>
      <c r="RGW13" s="158"/>
      <c r="RGX13" s="158"/>
      <c r="RGY13" s="158"/>
      <c r="RGZ13" s="158"/>
      <c r="RHA13" s="158"/>
      <c r="RHB13" s="158"/>
      <c r="RHC13" s="158"/>
      <c r="RHD13" s="158"/>
      <c r="RHE13" s="158"/>
      <c r="RHF13" s="158"/>
      <c r="RHG13" s="158"/>
      <c r="RHH13" s="158"/>
      <c r="RHI13" s="158"/>
      <c r="RHJ13" s="158"/>
      <c r="RHK13" s="158"/>
      <c r="RHL13" s="158"/>
      <c r="RHM13" s="158"/>
      <c r="RHN13" s="158"/>
      <c r="RHO13" s="158"/>
      <c r="RHP13" s="158"/>
      <c r="RHQ13" s="158"/>
      <c r="RHR13" s="158"/>
      <c r="RHS13" s="158"/>
      <c r="RHT13" s="158"/>
      <c r="RHU13" s="158"/>
      <c r="RHV13" s="158"/>
      <c r="RHW13" s="158"/>
      <c r="RHX13" s="158"/>
      <c r="RHY13" s="158"/>
      <c r="RHZ13" s="158"/>
      <c r="RIA13" s="158"/>
      <c r="RIB13" s="158"/>
      <c r="RIC13" s="158"/>
      <c r="RID13" s="158"/>
      <c r="RIE13" s="158"/>
      <c r="RIF13" s="158"/>
      <c r="RIG13" s="158"/>
      <c r="RIH13" s="158"/>
      <c r="RII13" s="158"/>
      <c r="RIJ13" s="158"/>
      <c r="RIK13" s="158"/>
      <c r="RIL13" s="158"/>
      <c r="RIM13" s="158"/>
      <c r="RIN13" s="158"/>
      <c r="RIO13" s="158"/>
      <c r="RIP13" s="158"/>
      <c r="RIQ13" s="158"/>
      <c r="RIR13" s="158"/>
      <c r="RIS13" s="158"/>
      <c r="RIT13" s="158"/>
      <c r="RIU13" s="158"/>
      <c r="RIV13" s="158"/>
      <c r="RIW13" s="158"/>
      <c r="RIX13" s="158"/>
      <c r="RIY13" s="158"/>
      <c r="RIZ13" s="158"/>
      <c r="RJA13" s="158"/>
      <c r="RJB13" s="158"/>
      <c r="RJC13" s="158"/>
      <c r="RJD13" s="158"/>
      <c r="RJE13" s="158"/>
      <c r="RJF13" s="158"/>
      <c r="RJG13" s="158"/>
      <c r="RJH13" s="158"/>
      <c r="RJI13" s="158"/>
      <c r="RJJ13" s="158"/>
      <c r="RJK13" s="158"/>
      <c r="RJL13" s="158"/>
      <c r="RJM13" s="158"/>
      <c r="RJN13" s="158"/>
      <c r="RJO13" s="158"/>
      <c r="RJP13" s="158"/>
      <c r="RJQ13" s="158"/>
      <c r="RJR13" s="158"/>
      <c r="RJS13" s="158"/>
      <c r="RJT13" s="158"/>
      <c r="RJU13" s="158"/>
      <c r="RJV13" s="158"/>
      <c r="RJW13" s="158"/>
      <c r="RJX13" s="158"/>
      <c r="RJY13" s="158"/>
      <c r="RJZ13" s="158"/>
      <c r="RKA13" s="158"/>
      <c r="RKB13" s="158"/>
      <c r="RKC13" s="158"/>
      <c r="RKD13" s="158"/>
      <c r="RKE13" s="158"/>
      <c r="RKF13" s="158"/>
      <c r="RKG13" s="158"/>
      <c r="RKH13" s="158"/>
      <c r="RKI13" s="158"/>
      <c r="RKJ13" s="158"/>
      <c r="RKK13" s="158"/>
      <c r="RKL13" s="158"/>
      <c r="RKM13" s="158"/>
      <c r="RKN13" s="158"/>
      <c r="RKO13" s="158"/>
      <c r="RKP13" s="158"/>
      <c r="RKQ13" s="158"/>
      <c r="RKR13" s="158"/>
      <c r="RKS13" s="158"/>
      <c r="RKT13" s="158"/>
      <c r="RKU13" s="158"/>
      <c r="RKV13" s="158"/>
      <c r="RKW13" s="158"/>
      <c r="RKX13" s="158"/>
      <c r="RKY13" s="158"/>
      <c r="RKZ13" s="158"/>
      <c r="RLA13" s="158"/>
      <c r="RLB13" s="158"/>
      <c r="RLC13" s="158"/>
      <c r="RLD13" s="158"/>
      <c r="RLE13" s="158"/>
      <c r="RLF13" s="158"/>
      <c r="RLG13" s="158"/>
      <c r="RLH13" s="158"/>
      <c r="RLI13" s="158"/>
      <c r="RLJ13" s="158"/>
      <c r="RLK13" s="158"/>
      <c r="RLL13" s="158"/>
      <c r="RLM13" s="158"/>
      <c r="RLN13" s="158"/>
      <c r="RLO13" s="158"/>
      <c r="RLP13" s="158"/>
      <c r="RLQ13" s="158"/>
      <c r="RLR13" s="158"/>
      <c r="RLS13" s="158"/>
      <c r="RLT13" s="158"/>
      <c r="RLU13" s="158"/>
      <c r="RLV13" s="158"/>
      <c r="RLW13" s="158"/>
      <c r="RLX13" s="158"/>
      <c r="RLY13" s="158"/>
      <c r="RLZ13" s="158"/>
      <c r="RMA13" s="158"/>
      <c r="RMB13" s="158"/>
      <c r="RMC13" s="158"/>
      <c r="RMD13" s="158"/>
      <c r="RME13" s="158"/>
      <c r="RMF13" s="158"/>
      <c r="RMG13" s="158"/>
      <c r="RMH13" s="158"/>
      <c r="RMI13" s="158"/>
      <c r="RMJ13" s="158"/>
      <c r="RMK13" s="158"/>
      <c r="RML13" s="158"/>
      <c r="RMM13" s="158"/>
      <c r="RMN13" s="158"/>
      <c r="RMO13" s="158"/>
      <c r="RMP13" s="158"/>
      <c r="RMQ13" s="158"/>
      <c r="RMR13" s="158"/>
      <c r="RMS13" s="158"/>
      <c r="RMT13" s="158"/>
      <c r="RMU13" s="158"/>
      <c r="RMV13" s="158"/>
      <c r="RMW13" s="158"/>
      <c r="RMX13" s="158"/>
      <c r="RMY13" s="158"/>
      <c r="RMZ13" s="158"/>
      <c r="RNA13" s="158"/>
      <c r="RNB13" s="158"/>
      <c r="RNC13" s="158"/>
      <c r="RND13" s="158"/>
      <c r="RNE13" s="158"/>
      <c r="RNF13" s="158"/>
      <c r="RNG13" s="158"/>
      <c r="RNH13" s="158"/>
      <c r="RNI13" s="158"/>
      <c r="RNJ13" s="158"/>
      <c r="RNK13" s="158"/>
      <c r="RNL13" s="158"/>
      <c r="RNM13" s="158"/>
      <c r="RNN13" s="158"/>
      <c r="RNO13" s="158"/>
      <c r="RNP13" s="158"/>
      <c r="RNQ13" s="158"/>
      <c r="RNR13" s="158"/>
      <c r="RNS13" s="158"/>
      <c r="RNT13" s="158"/>
      <c r="RNU13" s="158"/>
      <c r="RNV13" s="158"/>
      <c r="RNW13" s="158"/>
      <c r="RNX13" s="158"/>
      <c r="RNY13" s="158"/>
      <c r="RNZ13" s="158"/>
      <c r="ROA13" s="158"/>
      <c r="ROB13" s="158"/>
      <c r="ROC13" s="158"/>
      <c r="ROD13" s="158"/>
      <c r="ROE13" s="158"/>
      <c r="ROF13" s="158"/>
      <c r="ROG13" s="158"/>
      <c r="ROH13" s="158"/>
      <c r="ROI13" s="158"/>
      <c r="ROJ13" s="158"/>
      <c r="ROK13" s="158"/>
      <c r="ROL13" s="158"/>
      <c r="ROM13" s="158"/>
      <c r="RON13" s="158"/>
      <c r="ROO13" s="158"/>
      <c r="ROP13" s="158"/>
      <c r="ROQ13" s="158"/>
      <c r="ROR13" s="158"/>
      <c r="ROS13" s="158"/>
      <c r="ROT13" s="158"/>
      <c r="ROU13" s="158"/>
      <c r="ROV13" s="158"/>
      <c r="ROW13" s="158"/>
      <c r="ROX13" s="158"/>
      <c r="ROY13" s="158"/>
      <c r="ROZ13" s="158"/>
      <c r="RPA13" s="158"/>
      <c r="RPB13" s="158"/>
      <c r="RPC13" s="158"/>
      <c r="RPD13" s="158"/>
      <c r="RPE13" s="158"/>
      <c r="RPF13" s="158"/>
      <c r="RPG13" s="158"/>
      <c r="RPH13" s="158"/>
      <c r="RPI13" s="158"/>
      <c r="RPJ13" s="158"/>
      <c r="RPK13" s="158"/>
      <c r="RPL13" s="158"/>
      <c r="RPM13" s="158"/>
      <c r="RPN13" s="158"/>
      <c r="RPO13" s="158"/>
      <c r="RPP13" s="158"/>
      <c r="RPQ13" s="158"/>
      <c r="RPR13" s="158"/>
      <c r="RPS13" s="158"/>
      <c r="RPT13" s="158"/>
      <c r="RPU13" s="158"/>
      <c r="RPV13" s="158"/>
      <c r="RPW13" s="158"/>
      <c r="RPX13" s="158"/>
      <c r="RPY13" s="158"/>
      <c r="RPZ13" s="158"/>
      <c r="RQA13" s="158"/>
      <c r="RQB13" s="158"/>
      <c r="RQC13" s="158"/>
      <c r="RQD13" s="158"/>
      <c r="RQE13" s="158"/>
      <c r="RQF13" s="158"/>
      <c r="RQG13" s="158"/>
      <c r="RQH13" s="158"/>
      <c r="RQI13" s="158"/>
      <c r="RQJ13" s="158"/>
      <c r="RQK13" s="158"/>
      <c r="RQL13" s="158"/>
      <c r="RQM13" s="158"/>
      <c r="RQN13" s="158"/>
      <c r="RQO13" s="158"/>
      <c r="RQP13" s="158"/>
      <c r="RQQ13" s="158"/>
      <c r="RQR13" s="158"/>
      <c r="RQS13" s="158"/>
      <c r="RQT13" s="158"/>
      <c r="RQU13" s="158"/>
      <c r="RQV13" s="158"/>
      <c r="RQW13" s="158"/>
      <c r="RQX13" s="158"/>
      <c r="RQY13" s="158"/>
      <c r="RQZ13" s="158"/>
      <c r="RRA13" s="158"/>
      <c r="RRB13" s="158"/>
      <c r="RRC13" s="158"/>
      <c r="RRD13" s="158"/>
      <c r="RRE13" s="158"/>
      <c r="RRF13" s="158"/>
      <c r="RRG13" s="158"/>
      <c r="RRH13" s="158"/>
      <c r="RRI13" s="158"/>
      <c r="RRJ13" s="158"/>
      <c r="RRK13" s="158"/>
      <c r="RRL13" s="158"/>
      <c r="RRM13" s="158"/>
      <c r="RRN13" s="158"/>
      <c r="RRO13" s="158"/>
      <c r="RRP13" s="158"/>
      <c r="RRQ13" s="158"/>
      <c r="RRR13" s="158"/>
      <c r="RRS13" s="158"/>
      <c r="RRT13" s="158"/>
      <c r="RRU13" s="158"/>
      <c r="RRV13" s="158"/>
      <c r="RRW13" s="158"/>
      <c r="RRX13" s="158"/>
      <c r="RRY13" s="158"/>
      <c r="RRZ13" s="158"/>
      <c r="RSA13" s="158"/>
      <c r="RSB13" s="158"/>
      <c r="RSC13" s="158"/>
      <c r="RSD13" s="158"/>
      <c r="RSE13" s="158"/>
      <c r="RSF13" s="158"/>
      <c r="RSG13" s="158"/>
      <c r="RSH13" s="158"/>
      <c r="RSI13" s="158"/>
      <c r="RSJ13" s="158"/>
      <c r="RSK13" s="158"/>
      <c r="RSL13" s="158"/>
      <c r="RSM13" s="158"/>
      <c r="RSN13" s="158"/>
      <c r="RSO13" s="158"/>
      <c r="RSP13" s="158"/>
      <c r="RSQ13" s="158"/>
      <c r="RSR13" s="158"/>
      <c r="RSS13" s="158"/>
      <c r="RST13" s="158"/>
      <c r="RSU13" s="158"/>
      <c r="RSV13" s="158"/>
      <c r="RSW13" s="158"/>
      <c r="RSX13" s="158"/>
      <c r="RSY13" s="158"/>
      <c r="RSZ13" s="158"/>
      <c r="RTA13" s="158"/>
      <c r="RTB13" s="158"/>
      <c r="RTC13" s="158"/>
      <c r="RTD13" s="158"/>
      <c r="RTE13" s="158"/>
      <c r="RTF13" s="158"/>
      <c r="RTG13" s="158"/>
      <c r="RTH13" s="158"/>
      <c r="RTI13" s="158"/>
      <c r="RTJ13" s="158"/>
      <c r="RTK13" s="158"/>
      <c r="RTL13" s="158"/>
      <c r="RTM13" s="158"/>
      <c r="RTN13" s="158"/>
      <c r="RTO13" s="158"/>
      <c r="RTP13" s="158"/>
      <c r="RTQ13" s="158"/>
      <c r="RTR13" s="158"/>
      <c r="RTS13" s="158"/>
      <c r="RTT13" s="158"/>
      <c r="RTU13" s="158"/>
      <c r="RTV13" s="158"/>
      <c r="RTW13" s="158"/>
      <c r="RTX13" s="158"/>
      <c r="RTY13" s="158"/>
      <c r="RTZ13" s="158"/>
      <c r="RUA13" s="158"/>
      <c r="RUB13" s="158"/>
      <c r="RUC13" s="158"/>
      <c r="RUD13" s="158"/>
      <c r="RUE13" s="158"/>
      <c r="RUF13" s="158"/>
      <c r="RUG13" s="158"/>
      <c r="RUH13" s="158"/>
      <c r="RUI13" s="158"/>
      <c r="RUJ13" s="158"/>
      <c r="RUK13" s="158"/>
      <c r="RUL13" s="158"/>
      <c r="RUM13" s="158"/>
      <c r="RUN13" s="158"/>
      <c r="RUO13" s="158"/>
      <c r="RUP13" s="158"/>
      <c r="RUQ13" s="158"/>
      <c r="RUR13" s="158"/>
      <c r="RUS13" s="158"/>
      <c r="RUT13" s="158"/>
      <c r="RUU13" s="158"/>
      <c r="RUV13" s="158"/>
      <c r="RUW13" s="158"/>
      <c r="RUX13" s="158"/>
      <c r="RUY13" s="158"/>
      <c r="RUZ13" s="158"/>
      <c r="RVA13" s="158"/>
      <c r="RVB13" s="158"/>
      <c r="RVC13" s="158"/>
      <c r="RVD13" s="158"/>
      <c r="RVE13" s="158"/>
      <c r="RVF13" s="158"/>
      <c r="RVG13" s="158"/>
      <c r="RVH13" s="158"/>
      <c r="RVI13" s="158"/>
      <c r="RVJ13" s="158"/>
      <c r="RVK13" s="158"/>
      <c r="RVL13" s="158"/>
      <c r="RVM13" s="158"/>
      <c r="RVN13" s="158"/>
      <c r="RVO13" s="158"/>
      <c r="RVP13" s="158"/>
      <c r="RVQ13" s="158"/>
      <c r="RVR13" s="158"/>
      <c r="RVS13" s="158"/>
      <c r="RVT13" s="158"/>
      <c r="RVU13" s="158"/>
      <c r="RVV13" s="158"/>
      <c r="RVW13" s="158"/>
      <c r="RVX13" s="158"/>
      <c r="RVY13" s="158"/>
      <c r="RVZ13" s="158"/>
      <c r="RWA13" s="158"/>
      <c r="RWB13" s="158"/>
      <c r="RWC13" s="158"/>
      <c r="RWD13" s="158"/>
      <c r="RWE13" s="158"/>
      <c r="RWF13" s="158"/>
      <c r="RWG13" s="158"/>
      <c r="RWH13" s="158"/>
      <c r="RWI13" s="158"/>
      <c r="RWJ13" s="158"/>
      <c r="RWK13" s="158"/>
      <c r="RWL13" s="158"/>
      <c r="RWM13" s="158"/>
      <c r="RWN13" s="158"/>
      <c r="RWO13" s="158"/>
      <c r="RWP13" s="158"/>
      <c r="RWQ13" s="158"/>
      <c r="RWR13" s="158"/>
      <c r="RWS13" s="158"/>
      <c r="RWT13" s="158"/>
      <c r="RWU13" s="158"/>
      <c r="RWV13" s="158"/>
      <c r="RWW13" s="158"/>
      <c r="RWX13" s="158"/>
      <c r="RWY13" s="158"/>
      <c r="RWZ13" s="158"/>
      <c r="RXA13" s="158"/>
      <c r="RXB13" s="158"/>
      <c r="RXC13" s="158"/>
      <c r="RXD13" s="158"/>
      <c r="RXE13" s="158"/>
      <c r="RXF13" s="158"/>
      <c r="RXG13" s="158"/>
      <c r="RXH13" s="158"/>
      <c r="RXI13" s="158"/>
      <c r="RXJ13" s="158"/>
      <c r="RXK13" s="158"/>
      <c r="RXL13" s="158"/>
      <c r="RXM13" s="158"/>
      <c r="RXN13" s="158"/>
      <c r="RXO13" s="158"/>
      <c r="RXP13" s="158"/>
      <c r="RXQ13" s="158"/>
      <c r="RXR13" s="158"/>
      <c r="RXS13" s="158"/>
      <c r="RXT13" s="158"/>
      <c r="RXU13" s="158"/>
      <c r="RXV13" s="158"/>
      <c r="RXW13" s="158"/>
      <c r="RXX13" s="158"/>
      <c r="RXY13" s="158"/>
      <c r="RXZ13" s="158"/>
      <c r="RYA13" s="158"/>
      <c r="RYB13" s="158"/>
      <c r="RYC13" s="158"/>
      <c r="RYD13" s="158"/>
      <c r="RYE13" s="158"/>
      <c r="RYF13" s="158"/>
      <c r="RYG13" s="158"/>
      <c r="RYH13" s="158"/>
      <c r="RYI13" s="158"/>
      <c r="RYJ13" s="158"/>
      <c r="RYK13" s="158"/>
      <c r="RYL13" s="158"/>
      <c r="RYM13" s="158"/>
      <c r="RYN13" s="158"/>
      <c r="RYO13" s="158"/>
      <c r="RYP13" s="158"/>
      <c r="RYQ13" s="158"/>
      <c r="RYR13" s="158"/>
      <c r="RYS13" s="158"/>
      <c r="RYT13" s="158"/>
      <c r="RYU13" s="158"/>
      <c r="RYV13" s="158"/>
      <c r="RYW13" s="158"/>
      <c r="RYX13" s="158"/>
      <c r="RYY13" s="158"/>
      <c r="RYZ13" s="158"/>
      <c r="RZA13" s="158"/>
      <c r="RZB13" s="158"/>
      <c r="RZC13" s="158"/>
      <c r="RZD13" s="158"/>
      <c r="RZE13" s="158"/>
      <c r="RZF13" s="158"/>
      <c r="RZG13" s="158"/>
      <c r="RZH13" s="158"/>
      <c r="RZI13" s="158"/>
      <c r="RZJ13" s="158"/>
      <c r="RZK13" s="158"/>
      <c r="RZL13" s="158"/>
      <c r="RZM13" s="158"/>
      <c r="RZN13" s="158"/>
      <c r="RZO13" s="158"/>
      <c r="RZP13" s="158"/>
      <c r="RZQ13" s="158"/>
      <c r="RZR13" s="158"/>
      <c r="RZS13" s="158"/>
      <c r="RZT13" s="158"/>
      <c r="RZU13" s="158"/>
      <c r="RZV13" s="158"/>
      <c r="RZW13" s="158"/>
      <c r="RZX13" s="158"/>
      <c r="RZY13" s="158"/>
      <c r="RZZ13" s="158"/>
      <c r="SAA13" s="158"/>
      <c r="SAB13" s="158"/>
      <c r="SAC13" s="158"/>
      <c r="SAD13" s="158"/>
      <c r="SAE13" s="158"/>
      <c r="SAF13" s="158"/>
      <c r="SAG13" s="158"/>
      <c r="SAH13" s="158"/>
      <c r="SAI13" s="158"/>
      <c r="SAJ13" s="158"/>
      <c r="SAK13" s="158"/>
      <c r="SAL13" s="158"/>
      <c r="SAM13" s="158"/>
      <c r="SAN13" s="158"/>
      <c r="SAO13" s="158"/>
      <c r="SAP13" s="158"/>
      <c r="SAQ13" s="158"/>
      <c r="SAR13" s="158"/>
      <c r="SAS13" s="158"/>
      <c r="SAT13" s="158"/>
      <c r="SAU13" s="158"/>
      <c r="SAV13" s="158"/>
      <c r="SAW13" s="158"/>
      <c r="SAX13" s="158"/>
      <c r="SAY13" s="158"/>
      <c r="SAZ13" s="158"/>
      <c r="SBA13" s="158"/>
      <c r="SBB13" s="158"/>
      <c r="SBC13" s="158"/>
      <c r="SBD13" s="158"/>
      <c r="SBE13" s="158"/>
      <c r="SBF13" s="158"/>
      <c r="SBG13" s="158"/>
      <c r="SBH13" s="158"/>
      <c r="SBI13" s="158"/>
      <c r="SBJ13" s="158"/>
      <c r="SBK13" s="158"/>
      <c r="SBL13" s="158"/>
      <c r="SBM13" s="158"/>
      <c r="SBN13" s="158"/>
      <c r="SBO13" s="158"/>
      <c r="SBP13" s="158"/>
      <c r="SBQ13" s="158"/>
      <c r="SBR13" s="158"/>
      <c r="SBS13" s="158"/>
      <c r="SBT13" s="158"/>
      <c r="SBU13" s="158"/>
      <c r="SBV13" s="158"/>
      <c r="SBW13" s="158"/>
      <c r="SBX13" s="158"/>
      <c r="SBY13" s="158"/>
      <c r="SBZ13" s="158"/>
      <c r="SCA13" s="158"/>
      <c r="SCB13" s="158"/>
      <c r="SCC13" s="158"/>
      <c r="SCD13" s="158"/>
      <c r="SCE13" s="158"/>
      <c r="SCF13" s="158"/>
      <c r="SCG13" s="158"/>
      <c r="SCH13" s="158"/>
      <c r="SCI13" s="158"/>
      <c r="SCJ13" s="158"/>
      <c r="SCK13" s="158"/>
      <c r="SCL13" s="158"/>
      <c r="SCM13" s="158"/>
      <c r="SCN13" s="158"/>
      <c r="SCO13" s="158"/>
      <c r="SCP13" s="158"/>
      <c r="SCQ13" s="158"/>
      <c r="SCR13" s="158"/>
      <c r="SCS13" s="158"/>
      <c r="SCT13" s="158"/>
      <c r="SCU13" s="158"/>
      <c r="SCV13" s="158"/>
      <c r="SCW13" s="158"/>
      <c r="SCX13" s="158"/>
      <c r="SCY13" s="158"/>
      <c r="SCZ13" s="158"/>
      <c r="SDA13" s="158"/>
      <c r="SDB13" s="158"/>
      <c r="SDC13" s="158"/>
      <c r="SDD13" s="158"/>
      <c r="SDE13" s="158"/>
      <c r="SDF13" s="158"/>
      <c r="SDG13" s="158"/>
      <c r="SDH13" s="158"/>
      <c r="SDI13" s="158"/>
      <c r="SDJ13" s="158"/>
      <c r="SDK13" s="158"/>
      <c r="SDL13" s="158"/>
      <c r="SDM13" s="158"/>
      <c r="SDN13" s="158"/>
      <c r="SDO13" s="158"/>
      <c r="SDP13" s="158"/>
      <c r="SDQ13" s="158"/>
      <c r="SDR13" s="158"/>
      <c r="SDS13" s="158"/>
      <c r="SDT13" s="158"/>
      <c r="SDU13" s="158"/>
      <c r="SDV13" s="158"/>
      <c r="SDW13" s="158"/>
      <c r="SDX13" s="158"/>
      <c r="SDY13" s="158"/>
      <c r="SDZ13" s="158"/>
      <c r="SEA13" s="158"/>
      <c r="SEB13" s="158"/>
      <c r="SEC13" s="158"/>
      <c r="SED13" s="158"/>
      <c r="SEE13" s="158"/>
      <c r="SEF13" s="158"/>
      <c r="SEG13" s="158"/>
      <c r="SEH13" s="158"/>
      <c r="SEI13" s="158"/>
      <c r="SEJ13" s="158"/>
      <c r="SEK13" s="158"/>
      <c r="SEL13" s="158"/>
      <c r="SEM13" s="158"/>
      <c r="SEN13" s="158"/>
      <c r="SEO13" s="158"/>
      <c r="SEP13" s="158"/>
      <c r="SEQ13" s="158"/>
      <c r="SER13" s="158"/>
      <c r="SES13" s="158"/>
      <c r="SET13" s="158"/>
      <c r="SEU13" s="158"/>
      <c r="SEV13" s="158"/>
      <c r="SEW13" s="158"/>
      <c r="SEX13" s="158"/>
      <c r="SEY13" s="158"/>
      <c r="SEZ13" s="158"/>
      <c r="SFA13" s="158"/>
      <c r="SFB13" s="158"/>
      <c r="SFC13" s="158"/>
      <c r="SFD13" s="158"/>
      <c r="SFE13" s="158"/>
      <c r="SFF13" s="158"/>
      <c r="SFG13" s="158"/>
      <c r="SFH13" s="158"/>
      <c r="SFI13" s="158"/>
      <c r="SFJ13" s="158"/>
      <c r="SFK13" s="158"/>
      <c r="SFL13" s="158"/>
      <c r="SFM13" s="158"/>
      <c r="SFN13" s="158"/>
      <c r="SFO13" s="158"/>
      <c r="SFP13" s="158"/>
      <c r="SFQ13" s="158"/>
      <c r="SFR13" s="158"/>
      <c r="SFS13" s="158"/>
      <c r="SFT13" s="158"/>
      <c r="SFU13" s="158"/>
      <c r="SFV13" s="158"/>
      <c r="SFW13" s="158"/>
      <c r="SFX13" s="158"/>
      <c r="SFY13" s="158"/>
      <c r="SFZ13" s="158"/>
      <c r="SGA13" s="158"/>
      <c r="SGB13" s="158"/>
      <c r="SGC13" s="158"/>
      <c r="SGD13" s="158"/>
      <c r="SGE13" s="158"/>
      <c r="SGF13" s="158"/>
      <c r="SGG13" s="158"/>
      <c r="SGH13" s="158"/>
      <c r="SGI13" s="158"/>
      <c r="SGJ13" s="158"/>
      <c r="SGK13" s="158"/>
      <c r="SGL13" s="158"/>
      <c r="SGM13" s="158"/>
      <c r="SGN13" s="158"/>
      <c r="SGO13" s="158"/>
      <c r="SGP13" s="158"/>
      <c r="SGQ13" s="158"/>
      <c r="SGR13" s="158"/>
      <c r="SGS13" s="158"/>
      <c r="SGT13" s="158"/>
      <c r="SGU13" s="158"/>
      <c r="SGV13" s="158"/>
      <c r="SGW13" s="158"/>
      <c r="SGX13" s="158"/>
      <c r="SGY13" s="158"/>
      <c r="SGZ13" s="158"/>
      <c r="SHA13" s="158"/>
      <c r="SHB13" s="158"/>
      <c r="SHC13" s="158"/>
      <c r="SHD13" s="158"/>
      <c r="SHE13" s="158"/>
      <c r="SHF13" s="158"/>
      <c r="SHG13" s="158"/>
      <c r="SHH13" s="158"/>
      <c r="SHI13" s="158"/>
      <c r="SHJ13" s="158"/>
      <c r="SHK13" s="158"/>
      <c r="SHL13" s="158"/>
      <c r="SHM13" s="158"/>
      <c r="SHN13" s="158"/>
      <c r="SHO13" s="158"/>
      <c r="SHP13" s="158"/>
      <c r="SHQ13" s="158"/>
      <c r="SHR13" s="158"/>
      <c r="SHS13" s="158"/>
      <c r="SHT13" s="158"/>
      <c r="SHU13" s="158"/>
      <c r="SHV13" s="158"/>
      <c r="SHW13" s="158"/>
      <c r="SHX13" s="158"/>
      <c r="SHY13" s="158"/>
      <c r="SHZ13" s="158"/>
      <c r="SIA13" s="158"/>
      <c r="SIB13" s="158"/>
      <c r="SIC13" s="158"/>
      <c r="SID13" s="158"/>
      <c r="SIE13" s="158"/>
      <c r="SIF13" s="158"/>
      <c r="SIG13" s="158"/>
      <c r="SIH13" s="158"/>
      <c r="SII13" s="158"/>
      <c r="SIJ13" s="158"/>
      <c r="SIK13" s="158"/>
      <c r="SIL13" s="158"/>
      <c r="SIM13" s="158"/>
      <c r="SIN13" s="158"/>
      <c r="SIO13" s="158"/>
      <c r="SIP13" s="158"/>
      <c r="SIQ13" s="158"/>
      <c r="SIR13" s="158"/>
      <c r="SIS13" s="158"/>
      <c r="SIT13" s="158"/>
      <c r="SIU13" s="158"/>
      <c r="SIV13" s="158"/>
      <c r="SIW13" s="158"/>
      <c r="SIX13" s="158"/>
      <c r="SIY13" s="158"/>
      <c r="SIZ13" s="158"/>
      <c r="SJA13" s="158"/>
      <c r="SJB13" s="158"/>
      <c r="SJC13" s="158"/>
      <c r="SJD13" s="158"/>
      <c r="SJE13" s="158"/>
      <c r="SJF13" s="158"/>
      <c r="SJG13" s="158"/>
      <c r="SJH13" s="158"/>
      <c r="SJI13" s="158"/>
      <c r="SJJ13" s="158"/>
      <c r="SJK13" s="158"/>
      <c r="SJL13" s="158"/>
      <c r="SJM13" s="158"/>
      <c r="SJN13" s="158"/>
      <c r="SJO13" s="158"/>
      <c r="SJP13" s="158"/>
      <c r="SJQ13" s="158"/>
      <c r="SJR13" s="158"/>
      <c r="SJS13" s="158"/>
      <c r="SJT13" s="158"/>
      <c r="SJU13" s="158"/>
      <c r="SJV13" s="158"/>
      <c r="SJW13" s="158"/>
      <c r="SJX13" s="158"/>
      <c r="SJY13" s="158"/>
      <c r="SJZ13" s="158"/>
      <c r="SKA13" s="158"/>
      <c r="SKB13" s="158"/>
      <c r="SKC13" s="158"/>
      <c r="SKD13" s="158"/>
      <c r="SKE13" s="158"/>
      <c r="SKF13" s="158"/>
      <c r="SKG13" s="158"/>
      <c r="SKH13" s="158"/>
      <c r="SKI13" s="158"/>
      <c r="SKJ13" s="158"/>
      <c r="SKK13" s="158"/>
      <c r="SKL13" s="158"/>
      <c r="SKM13" s="158"/>
      <c r="SKN13" s="158"/>
      <c r="SKO13" s="158"/>
      <c r="SKP13" s="158"/>
      <c r="SKQ13" s="158"/>
      <c r="SKR13" s="158"/>
      <c r="SKS13" s="158"/>
      <c r="SKT13" s="158"/>
      <c r="SKU13" s="158"/>
      <c r="SKV13" s="158"/>
      <c r="SKW13" s="158"/>
      <c r="SKX13" s="158"/>
      <c r="SKY13" s="158"/>
      <c r="SKZ13" s="158"/>
      <c r="SLA13" s="158"/>
      <c r="SLB13" s="158"/>
      <c r="SLC13" s="158"/>
      <c r="SLD13" s="158"/>
      <c r="SLE13" s="158"/>
      <c r="SLF13" s="158"/>
      <c r="SLG13" s="158"/>
      <c r="SLH13" s="158"/>
      <c r="SLI13" s="158"/>
      <c r="SLJ13" s="158"/>
      <c r="SLK13" s="158"/>
      <c r="SLL13" s="158"/>
      <c r="SLM13" s="158"/>
      <c r="SLN13" s="158"/>
      <c r="SLO13" s="158"/>
      <c r="SLP13" s="158"/>
      <c r="SLQ13" s="158"/>
      <c r="SLR13" s="158"/>
      <c r="SLS13" s="158"/>
      <c r="SLT13" s="158"/>
      <c r="SLU13" s="158"/>
      <c r="SLV13" s="158"/>
      <c r="SLW13" s="158"/>
      <c r="SLX13" s="158"/>
      <c r="SLY13" s="158"/>
      <c r="SLZ13" s="158"/>
      <c r="SMA13" s="158"/>
      <c r="SMB13" s="158"/>
      <c r="SMC13" s="158"/>
      <c r="SMD13" s="158"/>
      <c r="SME13" s="158"/>
      <c r="SMF13" s="158"/>
      <c r="SMG13" s="158"/>
      <c r="SMH13" s="158"/>
      <c r="SMI13" s="158"/>
      <c r="SMJ13" s="158"/>
      <c r="SMK13" s="158"/>
      <c r="SML13" s="158"/>
      <c r="SMM13" s="158"/>
      <c r="SMN13" s="158"/>
      <c r="SMO13" s="158"/>
      <c r="SMP13" s="158"/>
      <c r="SMQ13" s="158"/>
      <c r="SMR13" s="158"/>
      <c r="SMS13" s="158"/>
      <c r="SMT13" s="158"/>
      <c r="SMU13" s="158"/>
      <c r="SMV13" s="158"/>
      <c r="SMW13" s="158"/>
      <c r="SMX13" s="158"/>
      <c r="SMY13" s="158"/>
      <c r="SMZ13" s="158"/>
      <c r="SNA13" s="158"/>
      <c r="SNB13" s="158"/>
      <c r="SNC13" s="158"/>
      <c r="SND13" s="158"/>
      <c r="SNE13" s="158"/>
      <c r="SNF13" s="158"/>
      <c r="SNG13" s="158"/>
      <c r="SNH13" s="158"/>
      <c r="SNI13" s="158"/>
      <c r="SNJ13" s="158"/>
      <c r="SNK13" s="158"/>
      <c r="SNL13" s="158"/>
      <c r="SNM13" s="158"/>
      <c r="SNN13" s="158"/>
      <c r="SNO13" s="158"/>
      <c r="SNP13" s="158"/>
      <c r="SNQ13" s="158"/>
      <c r="SNR13" s="158"/>
      <c r="SNS13" s="158"/>
      <c r="SNT13" s="158"/>
      <c r="SNU13" s="158"/>
      <c r="SNV13" s="158"/>
      <c r="SNW13" s="158"/>
      <c r="SNX13" s="158"/>
      <c r="SNY13" s="158"/>
      <c r="SNZ13" s="158"/>
      <c r="SOA13" s="158"/>
      <c r="SOB13" s="158"/>
      <c r="SOC13" s="158"/>
      <c r="SOD13" s="158"/>
      <c r="SOE13" s="158"/>
      <c r="SOF13" s="158"/>
      <c r="SOG13" s="158"/>
      <c r="SOH13" s="158"/>
      <c r="SOI13" s="158"/>
      <c r="SOJ13" s="158"/>
      <c r="SOK13" s="158"/>
      <c r="SOL13" s="158"/>
      <c r="SOM13" s="158"/>
      <c r="SON13" s="158"/>
      <c r="SOO13" s="158"/>
      <c r="SOP13" s="158"/>
      <c r="SOQ13" s="158"/>
      <c r="SOR13" s="158"/>
      <c r="SOS13" s="158"/>
      <c r="SOT13" s="158"/>
      <c r="SOU13" s="158"/>
      <c r="SOV13" s="158"/>
      <c r="SOW13" s="158"/>
      <c r="SOX13" s="158"/>
      <c r="SOY13" s="158"/>
      <c r="SOZ13" s="158"/>
      <c r="SPA13" s="158"/>
      <c r="SPB13" s="158"/>
      <c r="SPC13" s="158"/>
      <c r="SPD13" s="158"/>
      <c r="SPE13" s="158"/>
      <c r="SPF13" s="158"/>
      <c r="SPG13" s="158"/>
      <c r="SPH13" s="158"/>
      <c r="SPI13" s="158"/>
      <c r="SPJ13" s="158"/>
      <c r="SPK13" s="158"/>
      <c r="SPL13" s="158"/>
      <c r="SPM13" s="158"/>
      <c r="SPN13" s="158"/>
      <c r="SPO13" s="158"/>
      <c r="SPP13" s="158"/>
      <c r="SPQ13" s="158"/>
      <c r="SPR13" s="158"/>
      <c r="SPS13" s="158"/>
      <c r="SPT13" s="158"/>
      <c r="SPU13" s="158"/>
      <c r="SPV13" s="158"/>
      <c r="SPW13" s="158"/>
      <c r="SPX13" s="158"/>
      <c r="SPY13" s="158"/>
      <c r="SPZ13" s="158"/>
      <c r="SQA13" s="158"/>
      <c r="SQB13" s="158"/>
      <c r="SQC13" s="158"/>
      <c r="SQD13" s="158"/>
      <c r="SQE13" s="158"/>
      <c r="SQF13" s="158"/>
      <c r="SQG13" s="158"/>
      <c r="SQH13" s="158"/>
      <c r="SQI13" s="158"/>
      <c r="SQJ13" s="158"/>
      <c r="SQK13" s="158"/>
      <c r="SQL13" s="158"/>
      <c r="SQM13" s="158"/>
      <c r="SQN13" s="158"/>
      <c r="SQO13" s="158"/>
      <c r="SQP13" s="158"/>
      <c r="SQQ13" s="158"/>
      <c r="SQR13" s="158"/>
      <c r="SQS13" s="158"/>
      <c r="SQT13" s="158"/>
      <c r="SQU13" s="158"/>
      <c r="SQV13" s="158"/>
      <c r="SQW13" s="158"/>
      <c r="SQX13" s="158"/>
      <c r="SQY13" s="158"/>
      <c r="SQZ13" s="158"/>
      <c r="SRA13" s="158"/>
      <c r="SRB13" s="158"/>
      <c r="SRC13" s="158"/>
      <c r="SRD13" s="158"/>
      <c r="SRE13" s="158"/>
      <c r="SRF13" s="158"/>
      <c r="SRG13" s="158"/>
      <c r="SRH13" s="158"/>
      <c r="SRI13" s="158"/>
      <c r="SRJ13" s="158"/>
      <c r="SRK13" s="158"/>
      <c r="SRL13" s="158"/>
      <c r="SRM13" s="158"/>
      <c r="SRN13" s="158"/>
      <c r="SRO13" s="158"/>
      <c r="SRP13" s="158"/>
      <c r="SRQ13" s="158"/>
      <c r="SRR13" s="158"/>
      <c r="SRS13" s="158"/>
      <c r="SRT13" s="158"/>
      <c r="SRU13" s="158"/>
      <c r="SRV13" s="158"/>
      <c r="SRW13" s="158"/>
      <c r="SRX13" s="158"/>
      <c r="SRY13" s="158"/>
      <c r="SRZ13" s="158"/>
      <c r="SSA13" s="158"/>
      <c r="SSB13" s="158"/>
      <c r="SSC13" s="158"/>
      <c r="SSD13" s="158"/>
      <c r="SSE13" s="158"/>
      <c r="SSF13" s="158"/>
      <c r="SSG13" s="158"/>
      <c r="SSH13" s="158"/>
      <c r="SSI13" s="158"/>
      <c r="SSJ13" s="158"/>
      <c r="SSK13" s="158"/>
      <c r="SSL13" s="158"/>
      <c r="SSM13" s="158"/>
      <c r="SSN13" s="158"/>
      <c r="SSO13" s="158"/>
      <c r="SSP13" s="158"/>
      <c r="SSQ13" s="158"/>
      <c r="SSR13" s="158"/>
      <c r="SSS13" s="158"/>
      <c r="SST13" s="158"/>
      <c r="SSU13" s="158"/>
      <c r="SSV13" s="158"/>
      <c r="SSW13" s="158"/>
      <c r="SSX13" s="158"/>
      <c r="SSY13" s="158"/>
      <c r="SSZ13" s="158"/>
      <c r="STA13" s="158"/>
      <c r="STB13" s="158"/>
      <c r="STC13" s="158"/>
      <c r="STD13" s="158"/>
      <c r="STE13" s="158"/>
      <c r="STF13" s="158"/>
      <c r="STG13" s="158"/>
      <c r="STH13" s="158"/>
      <c r="STI13" s="158"/>
      <c r="STJ13" s="158"/>
      <c r="STK13" s="158"/>
      <c r="STL13" s="158"/>
      <c r="STM13" s="158"/>
      <c r="STN13" s="158"/>
      <c r="STO13" s="158"/>
      <c r="STP13" s="158"/>
      <c r="STQ13" s="158"/>
      <c r="STR13" s="158"/>
      <c r="STS13" s="158"/>
      <c r="STT13" s="158"/>
      <c r="STU13" s="158"/>
      <c r="STV13" s="158"/>
      <c r="STW13" s="158"/>
      <c r="STX13" s="158"/>
      <c r="STY13" s="158"/>
      <c r="STZ13" s="158"/>
      <c r="SUA13" s="158"/>
      <c r="SUB13" s="158"/>
      <c r="SUC13" s="158"/>
      <c r="SUD13" s="158"/>
      <c r="SUE13" s="158"/>
      <c r="SUF13" s="158"/>
      <c r="SUG13" s="158"/>
      <c r="SUH13" s="158"/>
      <c r="SUI13" s="158"/>
      <c r="SUJ13" s="158"/>
      <c r="SUK13" s="158"/>
      <c r="SUL13" s="158"/>
      <c r="SUM13" s="158"/>
      <c r="SUN13" s="158"/>
      <c r="SUO13" s="158"/>
      <c r="SUP13" s="158"/>
      <c r="SUQ13" s="158"/>
      <c r="SUR13" s="158"/>
      <c r="SUS13" s="158"/>
      <c r="SUT13" s="158"/>
      <c r="SUU13" s="158"/>
      <c r="SUV13" s="158"/>
      <c r="SUW13" s="158"/>
      <c r="SUX13" s="158"/>
      <c r="SUY13" s="158"/>
      <c r="SUZ13" s="158"/>
      <c r="SVA13" s="158"/>
      <c r="SVB13" s="158"/>
      <c r="SVC13" s="158"/>
      <c r="SVD13" s="158"/>
      <c r="SVE13" s="158"/>
      <c r="SVF13" s="158"/>
      <c r="SVG13" s="158"/>
      <c r="SVH13" s="158"/>
      <c r="SVI13" s="158"/>
      <c r="SVJ13" s="158"/>
      <c r="SVK13" s="158"/>
      <c r="SVL13" s="158"/>
      <c r="SVM13" s="158"/>
      <c r="SVN13" s="158"/>
      <c r="SVO13" s="158"/>
      <c r="SVP13" s="158"/>
      <c r="SVQ13" s="158"/>
      <c r="SVR13" s="158"/>
      <c r="SVS13" s="158"/>
      <c r="SVT13" s="158"/>
      <c r="SVU13" s="158"/>
      <c r="SVV13" s="158"/>
      <c r="SVW13" s="158"/>
      <c r="SVX13" s="158"/>
      <c r="SVY13" s="158"/>
      <c r="SVZ13" s="158"/>
      <c r="SWA13" s="158"/>
      <c r="SWB13" s="158"/>
      <c r="SWC13" s="158"/>
      <c r="SWD13" s="158"/>
      <c r="SWE13" s="158"/>
      <c r="SWF13" s="158"/>
      <c r="SWG13" s="158"/>
      <c r="SWH13" s="158"/>
      <c r="SWI13" s="158"/>
      <c r="SWJ13" s="158"/>
      <c r="SWK13" s="158"/>
      <c r="SWL13" s="158"/>
      <c r="SWM13" s="158"/>
      <c r="SWN13" s="158"/>
      <c r="SWO13" s="158"/>
      <c r="SWP13" s="158"/>
      <c r="SWQ13" s="158"/>
      <c r="SWR13" s="158"/>
      <c r="SWS13" s="158"/>
      <c r="SWT13" s="158"/>
      <c r="SWU13" s="158"/>
      <c r="SWV13" s="158"/>
      <c r="SWW13" s="158"/>
      <c r="SWX13" s="158"/>
      <c r="SWY13" s="158"/>
      <c r="SWZ13" s="158"/>
      <c r="SXA13" s="158"/>
      <c r="SXB13" s="158"/>
      <c r="SXC13" s="158"/>
      <c r="SXD13" s="158"/>
      <c r="SXE13" s="158"/>
      <c r="SXF13" s="158"/>
      <c r="SXG13" s="158"/>
      <c r="SXH13" s="158"/>
      <c r="SXI13" s="158"/>
      <c r="SXJ13" s="158"/>
      <c r="SXK13" s="158"/>
      <c r="SXL13" s="158"/>
      <c r="SXM13" s="158"/>
      <c r="SXN13" s="158"/>
      <c r="SXO13" s="158"/>
      <c r="SXP13" s="158"/>
      <c r="SXQ13" s="158"/>
      <c r="SXR13" s="158"/>
      <c r="SXS13" s="158"/>
      <c r="SXT13" s="158"/>
      <c r="SXU13" s="158"/>
      <c r="SXV13" s="158"/>
      <c r="SXW13" s="158"/>
      <c r="SXX13" s="158"/>
      <c r="SXY13" s="158"/>
      <c r="SXZ13" s="158"/>
      <c r="SYA13" s="158"/>
      <c r="SYB13" s="158"/>
      <c r="SYC13" s="158"/>
      <c r="SYD13" s="158"/>
      <c r="SYE13" s="158"/>
      <c r="SYF13" s="158"/>
      <c r="SYG13" s="158"/>
      <c r="SYH13" s="158"/>
      <c r="SYI13" s="158"/>
      <c r="SYJ13" s="158"/>
      <c r="SYK13" s="158"/>
      <c r="SYL13" s="158"/>
      <c r="SYM13" s="158"/>
      <c r="SYN13" s="158"/>
      <c r="SYO13" s="158"/>
      <c r="SYP13" s="158"/>
      <c r="SYQ13" s="158"/>
      <c r="SYR13" s="158"/>
      <c r="SYS13" s="158"/>
      <c r="SYT13" s="158"/>
      <c r="SYU13" s="158"/>
      <c r="SYV13" s="158"/>
      <c r="SYW13" s="158"/>
      <c r="SYX13" s="158"/>
      <c r="SYY13" s="158"/>
      <c r="SYZ13" s="158"/>
      <c r="SZA13" s="158"/>
      <c r="SZB13" s="158"/>
      <c r="SZC13" s="158"/>
      <c r="SZD13" s="158"/>
      <c r="SZE13" s="158"/>
      <c r="SZF13" s="158"/>
      <c r="SZG13" s="158"/>
      <c r="SZH13" s="158"/>
      <c r="SZI13" s="158"/>
      <c r="SZJ13" s="158"/>
      <c r="SZK13" s="158"/>
      <c r="SZL13" s="158"/>
      <c r="SZM13" s="158"/>
      <c r="SZN13" s="158"/>
      <c r="SZO13" s="158"/>
      <c r="SZP13" s="158"/>
      <c r="SZQ13" s="158"/>
      <c r="SZR13" s="158"/>
      <c r="SZS13" s="158"/>
      <c r="SZT13" s="158"/>
      <c r="SZU13" s="158"/>
      <c r="SZV13" s="158"/>
      <c r="SZW13" s="158"/>
      <c r="SZX13" s="158"/>
      <c r="SZY13" s="158"/>
      <c r="SZZ13" s="158"/>
      <c r="TAA13" s="158"/>
      <c r="TAB13" s="158"/>
      <c r="TAC13" s="158"/>
      <c r="TAD13" s="158"/>
      <c r="TAE13" s="158"/>
      <c r="TAF13" s="158"/>
      <c r="TAG13" s="158"/>
      <c r="TAH13" s="158"/>
      <c r="TAI13" s="158"/>
      <c r="TAJ13" s="158"/>
      <c r="TAK13" s="158"/>
      <c r="TAL13" s="158"/>
      <c r="TAM13" s="158"/>
      <c r="TAN13" s="158"/>
      <c r="TAO13" s="158"/>
      <c r="TAP13" s="158"/>
      <c r="TAQ13" s="158"/>
      <c r="TAR13" s="158"/>
      <c r="TAS13" s="158"/>
      <c r="TAT13" s="158"/>
      <c r="TAU13" s="158"/>
      <c r="TAV13" s="158"/>
      <c r="TAW13" s="158"/>
      <c r="TAX13" s="158"/>
      <c r="TAY13" s="158"/>
      <c r="TAZ13" s="158"/>
      <c r="TBA13" s="158"/>
      <c r="TBB13" s="158"/>
      <c r="TBC13" s="158"/>
      <c r="TBD13" s="158"/>
      <c r="TBE13" s="158"/>
      <c r="TBF13" s="158"/>
      <c r="TBG13" s="158"/>
      <c r="TBH13" s="158"/>
      <c r="TBI13" s="158"/>
      <c r="TBJ13" s="158"/>
      <c r="TBK13" s="158"/>
      <c r="TBL13" s="158"/>
      <c r="TBM13" s="158"/>
      <c r="TBN13" s="158"/>
      <c r="TBO13" s="158"/>
      <c r="TBP13" s="158"/>
      <c r="TBQ13" s="158"/>
      <c r="TBR13" s="158"/>
      <c r="TBS13" s="158"/>
      <c r="TBT13" s="158"/>
      <c r="TBU13" s="158"/>
      <c r="TBV13" s="158"/>
      <c r="TBW13" s="158"/>
      <c r="TBX13" s="158"/>
      <c r="TBY13" s="158"/>
      <c r="TBZ13" s="158"/>
      <c r="TCA13" s="158"/>
      <c r="TCB13" s="158"/>
      <c r="TCC13" s="158"/>
      <c r="TCD13" s="158"/>
      <c r="TCE13" s="158"/>
      <c r="TCF13" s="158"/>
      <c r="TCG13" s="158"/>
      <c r="TCH13" s="158"/>
      <c r="TCI13" s="158"/>
      <c r="TCJ13" s="158"/>
      <c r="TCK13" s="158"/>
      <c r="TCL13" s="158"/>
      <c r="TCM13" s="158"/>
      <c r="TCN13" s="158"/>
      <c r="TCO13" s="158"/>
      <c r="TCP13" s="158"/>
      <c r="TCQ13" s="158"/>
      <c r="TCR13" s="158"/>
      <c r="TCS13" s="158"/>
      <c r="TCT13" s="158"/>
      <c r="TCU13" s="158"/>
      <c r="TCV13" s="158"/>
      <c r="TCW13" s="158"/>
      <c r="TCX13" s="158"/>
      <c r="TCY13" s="158"/>
      <c r="TCZ13" s="158"/>
      <c r="TDA13" s="158"/>
      <c r="TDB13" s="158"/>
      <c r="TDC13" s="158"/>
      <c r="TDD13" s="158"/>
      <c r="TDE13" s="158"/>
      <c r="TDF13" s="158"/>
      <c r="TDG13" s="158"/>
      <c r="TDH13" s="158"/>
      <c r="TDI13" s="158"/>
      <c r="TDJ13" s="158"/>
      <c r="TDK13" s="158"/>
      <c r="TDL13" s="158"/>
      <c r="TDM13" s="158"/>
      <c r="TDN13" s="158"/>
      <c r="TDO13" s="158"/>
      <c r="TDP13" s="158"/>
      <c r="TDQ13" s="158"/>
      <c r="TDR13" s="158"/>
      <c r="TDS13" s="158"/>
      <c r="TDT13" s="158"/>
      <c r="TDU13" s="158"/>
      <c r="TDV13" s="158"/>
      <c r="TDW13" s="158"/>
      <c r="TDX13" s="158"/>
      <c r="TDY13" s="158"/>
      <c r="TDZ13" s="158"/>
      <c r="TEA13" s="158"/>
      <c r="TEB13" s="158"/>
      <c r="TEC13" s="158"/>
      <c r="TED13" s="158"/>
      <c r="TEE13" s="158"/>
      <c r="TEF13" s="158"/>
      <c r="TEG13" s="158"/>
      <c r="TEH13" s="158"/>
      <c r="TEI13" s="158"/>
      <c r="TEJ13" s="158"/>
      <c r="TEK13" s="158"/>
      <c r="TEL13" s="158"/>
      <c r="TEM13" s="158"/>
      <c r="TEN13" s="158"/>
      <c r="TEO13" s="158"/>
      <c r="TEP13" s="158"/>
      <c r="TEQ13" s="158"/>
      <c r="TER13" s="158"/>
      <c r="TES13" s="158"/>
      <c r="TET13" s="158"/>
      <c r="TEU13" s="158"/>
      <c r="TEV13" s="158"/>
      <c r="TEW13" s="158"/>
      <c r="TEX13" s="158"/>
      <c r="TEY13" s="158"/>
      <c r="TEZ13" s="158"/>
      <c r="TFA13" s="158"/>
      <c r="TFB13" s="158"/>
      <c r="TFC13" s="158"/>
      <c r="TFD13" s="158"/>
      <c r="TFE13" s="158"/>
      <c r="TFF13" s="158"/>
      <c r="TFG13" s="158"/>
      <c r="TFH13" s="158"/>
      <c r="TFI13" s="158"/>
      <c r="TFJ13" s="158"/>
      <c r="TFK13" s="158"/>
      <c r="TFL13" s="158"/>
      <c r="TFM13" s="158"/>
      <c r="TFN13" s="158"/>
      <c r="TFO13" s="158"/>
      <c r="TFP13" s="158"/>
      <c r="TFQ13" s="158"/>
      <c r="TFR13" s="158"/>
      <c r="TFS13" s="158"/>
      <c r="TFT13" s="158"/>
      <c r="TFU13" s="158"/>
      <c r="TFV13" s="158"/>
      <c r="TFW13" s="158"/>
      <c r="TFX13" s="158"/>
      <c r="TFY13" s="158"/>
      <c r="TFZ13" s="158"/>
      <c r="TGA13" s="158"/>
      <c r="TGB13" s="158"/>
      <c r="TGC13" s="158"/>
      <c r="TGD13" s="158"/>
      <c r="TGE13" s="158"/>
      <c r="TGF13" s="158"/>
      <c r="TGG13" s="158"/>
      <c r="TGH13" s="158"/>
      <c r="TGI13" s="158"/>
      <c r="TGJ13" s="158"/>
      <c r="TGK13" s="158"/>
      <c r="TGL13" s="158"/>
      <c r="TGM13" s="158"/>
      <c r="TGN13" s="158"/>
      <c r="TGO13" s="158"/>
      <c r="TGP13" s="158"/>
      <c r="TGQ13" s="158"/>
      <c r="TGR13" s="158"/>
      <c r="TGS13" s="158"/>
      <c r="TGT13" s="158"/>
      <c r="TGU13" s="158"/>
      <c r="TGV13" s="158"/>
      <c r="TGW13" s="158"/>
      <c r="TGX13" s="158"/>
      <c r="TGY13" s="158"/>
      <c r="TGZ13" s="158"/>
      <c r="THA13" s="158"/>
      <c r="THB13" s="158"/>
      <c r="THC13" s="158"/>
      <c r="THD13" s="158"/>
      <c r="THE13" s="158"/>
      <c r="THF13" s="158"/>
      <c r="THG13" s="158"/>
      <c r="THH13" s="158"/>
      <c r="THI13" s="158"/>
      <c r="THJ13" s="158"/>
      <c r="THK13" s="158"/>
      <c r="THL13" s="158"/>
      <c r="THM13" s="158"/>
      <c r="THN13" s="158"/>
      <c r="THO13" s="158"/>
      <c r="THP13" s="158"/>
      <c r="THQ13" s="158"/>
      <c r="THR13" s="158"/>
      <c r="THS13" s="158"/>
      <c r="THT13" s="158"/>
      <c r="THU13" s="158"/>
      <c r="THV13" s="158"/>
      <c r="THW13" s="158"/>
      <c r="THX13" s="158"/>
      <c r="THY13" s="158"/>
      <c r="THZ13" s="158"/>
      <c r="TIA13" s="158"/>
      <c r="TIB13" s="158"/>
      <c r="TIC13" s="158"/>
      <c r="TID13" s="158"/>
      <c r="TIE13" s="158"/>
      <c r="TIF13" s="158"/>
      <c r="TIG13" s="158"/>
      <c r="TIH13" s="158"/>
      <c r="TII13" s="158"/>
      <c r="TIJ13" s="158"/>
      <c r="TIK13" s="158"/>
      <c r="TIL13" s="158"/>
      <c r="TIM13" s="158"/>
      <c r="TIN13" s="158"/>
      <c r="TIO13" s="158"/>
      <c r="TIP13" s="158"/>
      <c r="TIQ13" s="158"/>
      <c r="TIR13" s="158"/>
      <c r="TIS13" s="158"/>
      <c r="TIT13" s="158"/>
      <c r="TIU13" s="158"/>
      <c r="TIV13" s="158"/>
      <c r="TIW13" s="158"/>
      <c r="TIX13" s="158"/>
      <c r="TIY13" s="158"/>
      <c r="TIZ13" s="158"/>
      <c r="TJA13" s="158"/>
      <c r="TJB13" s="158"/>
      <c r="TJC13" s="158"/>
      <c r="TJD13" s="158"/>
      <c r="TJE13" s="158"/>
      <c r="TJF13" s="158"/>
      <c r="TJG13" s="158"/>
      <c r="TJH13" s="158"/>
      <c r="TJI13" s="158"/>
      <c r="TJJ13" s="158"/>
      <c r="TJK13" s="158"/>
      <c r="TJL13" s="158"/>
      <c r="TJM13" s="158"/>
      <c r="TJN13" s="158"/>
      <c r="TJO13" s="158"/>
      <c r="TJP13" s="158"/>
      <c r="TJQ13" s="158"/>
      <c r="TJR13" s="158"/>
      <c r="TJS13" s="158"/>
      <c r="TJT13" s="158"/>
      <c r="TJU13" s="158"/>
      <c r="TJV13" s="158"/>
      <c r="TJW13" s="158"/>
      <c r="TJX13" s="158"/>
      <c r="TJY13" s="158"/>
      <c r="TJZ13" s="158"/>
      <c r="TKA13" s="158"/>
      <c r="TKB13" s="158"/>
      <c r="TKC13" s="158"/>
      <c r="TKD13" s="158"/>
      <c r="TKE13" s="158"/>
      <c r="TKF13" s="158"/>
      <c r="TKG13" s="158"/>
      <c r="TKH13" s="158"/>
      <c r="TKI13" s="158"/>
      <c r="TKJ13" s="158"/>
      <c r="TKK13" s="158"/>
      <c r="TKL13" s="158"/>
      <c r="TKM13" s="158"/>
      <c r="TKN13" s="158"/>
      <c r="TKO13" s="158"/>
      <c r="TKP13" s="158"/>
      <c r="TKQ13" s="158"/>
      <c r="TKR13" s="158"/>
      <c r="TKS13" s="158"/>
      <c r="TKT13" s="158"/>
      <c r="TKU13" s="158"/>
      <c r="TKV13" s="158"/>
      <c r="TKW13" s="158"/>
      <c r="TKX13" s="158"/>
      <c r="TKY13" s="158"/>
      <c r="TKZ13" s="158"/>
      <c r="TLA13" s="158"/>
      <c r="TLB13" s="158"/>
      <c r="TLC13" s="158"/>
      <c r="TLD13" s="158"/>
      <c r="TLE13" s="158"/>
      <c r="TLF13" s="158"/>
      <c r="TLG13" s="158"/>
      <c r="TLH13" s="158"/>
      <c r="TLI13" s="158"/>
      <c r="TLJ13" s="158"/>
      <c r="TLK13" s="158"/>
      <c r="TLL13" s="158"/>
      <c r="TLM13" s="158"/>
      <c r="TLN13" s="158"/>
      <c r="TLO13" s="158"/>
      <c r="TLP13" s="158"/>
      <c r="TLQ13" s="158"/>
      <c r="TLR13" s="158"/>
      <c r="TLS13" s="158"/>
      <c r="TLT13" s="158"/>
      <c r="TLU13" s="158"/>
      <c r="TLV13" s="158"/>
      <c r="TLW13" s="158"/>
      <c r="TLX13" s="158"/>
      <c r="TLY13" s="158"/>
      <c r="TLZ13" s="158"/>
      <c r="TMA13" s="158"/>
      <c r="TMB13" s="158"/>
      <c r="TMC13" s="158"/>
      <c r="TMD13" s="158"/>
      <c r="TME13" s="158"/>
      <c r="TMF13" s="158"/>
      <c r="TMG13" s="158"/>
      <c r="TMH13" s="158"/>
      <c r="TMI13" s="158"/>
      <c r="TMJ13" s="158"/>
      <c r="TMK13" s="158"/>
      <c r="TML13" s="158"/>
      <c r="TMM13" s="158"/>
      <c r="TMN13" s="158"/>
      <c r="TMO13" s="158"/>
      <c r="TMP13" s="158"/>
      <c r="TMQ13" s="158"/>
      <c r="TMR13" s="158"/>
      <c r="TMS13" s="158"/>
      <c r="TMT13" s="158"/>
      <c r="TMU13" s="158"/>
      <c r="TMV13" s="158"/>
      <c r="TMW13" s="158"/>
      <c r="TMX13" s="158"/>
      <c r="TMY13" s="158"/>
      <c r="TMZ13" s="158"/>
      <c r="TNA13" s="158"/>
      <c r="TNB13" s="158"/>
      <c r="TNC13" s="158"/>
      <c r="TND13" s="158"/>
      <c r="TNE13" s="158"/>
      <c r="TNF13" s="158"/>
      <c r="TNG13" s="158"/>
      <c r="TNH13" s="158"/>
      <c r="TNI13" s="158"/>
      <c r="TNJ13" s="158"/>
      <c r="TNK13" s="158"/>
      <c r="TNL13" s="158"/>
      <c r="TNM13" s="158"/>
      <c r="TNN13" s="158"/>
      <c r="TNO13" s="158"/>
      <c r="TNP13" s="158"/>
      <c r="TNQ13" s="158"/>
      <c r="TNR13" s="158"/>
      <c r="TNS13" s="158"/>
      <c r="TNT13" s="158"/>
      <c r="TNU13" s="158"/>
      <c r="TNV13" s="158"/>
      <c r="TNW13" s="158"/>
      <c r="TNX13" s="158"/>
      <c r="TNY13" s="158"/>
      <c r="TNZ13" s="158"/>
      <c r="TOA13" s="158"/>
      <c r="TOB13" s="158"/>
      <c r="TOC13" s="158"/>
      <c r="TOD13" s="158"/>
      <c r="TOE13" s="158"/>
      <c r="TOF13" s="158"/>
      <c r="TOG13" s="158"/>
      <c r="TOH13" s="158"/>
      <c r="TOI13" s="158"/>
      <c r="TOJ13" s="158"/>
      <c r="TOK13" s="158"/>
      <c r="TOL13" s="158"/>
      <c r="TOM13" s="158"/>
      <c r="TON13" s="158"/>
      <c r="TOO13" s="158"/>
      <c r="TOP13" s="158"/>
      <c r="TOQ13" s="158"/>
      <c r="TOR13" s="158"/>
      <c r="TOS13" s="158"/>
      <c r="TOT13" s="158"/>
      <c r="TOU13" s="158"/>
      <c r="TOV13" s="158"/>
      <c r="TOW13" s="158"/>
      <c r="TOX13" s="158"/>
      <c r="TOY13" s="158"/>
      <c r="TOZ13" s="158"/>
      <c r="TPA13" s="158"/>
      <c r="TPB13" s="158"/>
      <c r="TPC13" s="158"/>
      <c r="TPD13" s="158"/>
      <c r="TPE13" s="158"/>
      <c r="TPF13" s="158"/>
      <c r="TPG13" s="158"/>
      <c r="TPH13" s="158"/>
      <c r="TPI13" s="158"/>
      <c r="TPJ13" s="158"/>
      <c r="TPK13" s="158"/>
      <c r="TPL13" s="158"/>
      <c r="TPM13" s="158"/>
      <c r="TPN13" s="158"/>
      <c r="TPO13" s="158"/>
      <c r="TPP13" s="158"/>
      <c r="TPQ13" s="158"/>
      <c r="TPR13" s="158"/>
      <c r="TPS13" s="158"/>
      <c r="TPT13" s="158"/>
      <c r="TPU13" s="158"/>
      <c r="TPV13" s="158"/>
      <c r="TPW13" s="158"/>
      <c r="TPX13" s="158"/>
      <c r="TPY13" s="158"/>
      <c r="TPZ13" s="158"/>
      <c r="TQA13" s="158"/>
      <c r="TQB13" s="158"/>
      <c r="TQC13" s="158"/>
      <c r="TQD13" s="158"/>
      <c r="TQE13" s="158"/>
      <c r="TQF13" s="158"/>
      <c r="TQG13" s="158"/>
      <c r="TQH13" s="158"/>
      <c r="TQI13" s="158"/>
      <c r="TQJ13" s="158"/>
      <c r="TQK13" s="158"/>
      <c r="TQL13" s="158"/>
      <c r="TQM13" s="158"/>
      <c r="TQN13" s="158"/>
      <c r="TQO13" s="158"/>
      <c r="TQP13" s="158"/>
      <c r="TQQ13" s="158"/>
      <c r="TQR13" s="158"/>
      <c r="TQS13" s="158"/>
      <c r="TQT13" s="158"/>
      <c r="TQU13" s="158"/>
      <c r="TQV13" s="158"/>
      <c r="TQW13" s="158"/>
      <c r="TQX13" s="158"/>
      <c r="TQY13" s="158"/>
      <c r="TQZ13" s="158"/>
      <c r="TRA13" s="158"/>
      <c r="TRB13" s="158"/>
      <c r="TRC13" s="158"/>
      <c r="TRD13" s="158"/>
      <c r="TRE13" s="158"/>
      <c r="TRF13" s="158"/>
      <c r="TRG13" s="158"/>
      <c r="TRH13" s="158"/>
      <c r="TRI13" s="158"/>
      <c r="TRJ13" s="158"/>
      <c r="TRK13" s="158"/>
      <c r="TRL13" s="158"/>
      <c r="TRM13" s="158"/>
      <c r="TRN13" s="158"/>
      <c r="TRO13" s="158"/>
      <c r="TRP13" s="158"/>
      <c r="TRQ13" s="158"/>
      <c r="TRR13" s="158"/>
      <c r="TRS13" s="158"/>
      <c r="TRT13" s="158"/>
      <c r="TRU13" s="158"/>
      <c r="TRV13" s="158"/>
      <c r="TRW13" s="158"/>
      <c r="TRX13" s="158"/>
      <c r="TRY13" s="158"/>
      <c r="TRZ13" s="158"/>
      <c r="TSA13" s="158"/>
      <c r="TSB13" s="158"/>
      <c r="TSC13" s="158"/>
      <c r="TSD13" s="158"/>
      <c r="TSE13" s="158"/>
      <c r="TSF13" s="158"/>
      <c r="TSG13" s="158"/>
      <c r="TSH13" s="158"/>
      <c r="TSI13" s="158"/>
      <c r="TSJ13" s="158"/>
      <c r="TSK13" s="158"/>
      <c r="TSL13" s="158"/>
      <c r="TSM13" s="158"/>
      <c r="TSN13" s="158"/>
      <c r="TSO13" s="158"/>
      <c r="TSP13" s="158"/>
      <c r="TSQ13" s="158"/>
      <c r="TSR13" s="158"/>
      <c r="TSS13" s="158"/>
      <c r="TST13" s="158"/>
      <c r="TSU13" s="158"/>
      <c r="TSV13" s="158"/>
      <c r="TSW13" s="158"/>
      <c r="TSX13" s="158"/>
      <c r="TSY13" s="158"/>
      <c r="TSZ13" s="158"/>
      <c r="TTA13" s="158"/>
      <c r="TTB13" s="158"/>
      <c r="TTC13" s="158"/>
      <c r="TTD13" s="158"/>
      <c r="TTE13" s="158"/>
      <c r="TTF13" s="158"/>
      <c r="TTG13" s="158"/>
      <c r="TTH13" s="158"/>
      <c r="TTI13" s="158"/>
      <c r="TTJ13" s="158"/>
      <c r="TTK13" s="158"/>
      <c r="TTL13" s="158"/>
      <c r="TTM13" s="158"/>
      <c r="TTN13" s="158"/>
      <c r="TTO13" s="158"/>
      <c r="TTP13" s="158"/>
      <c r="TTQ13" s="158"/>
      <c r="TTR13" s="158"/>
      <c r="TTS13" s="158"/>
      <c r="TTT13" s="158"/>
      <c r="TTU13" s="158"/>
      <c r="TTV13" s="158"/>
      <c r="TTW13" s="158"/>
      <c r="TTX13" s="158"/>
      <c r="TTY13" s="158"/>
      <c r="TTZ13" s="158"/>
      <c r="TUA13" s="158"/>
      <c r="TUB13" s="158"/>
      <c r="TUC13" s="158"/>
      <c r="TUD13" s="158"/>
      <c r="TUE13" s="158"/>
      <c r="TUF13" s="158"/>
      <c r="TUG13" s="158"/>
      <c r="TUH13" s="158"/>
      <c r="TUI13" s="158"/>
      <c r="TUJ13" s="158"/>
      <c r="TUK13" s="158"/>
      <c r="TUL13" s="158"/>
      <c r="TUM13" s="158"/>
      <c r="TUN13" s="158"/>
      <c r="TUO13" s="158"/>
      <c r="TUP13" s="158"/>
      <c r="TUQ13" s="158"/>
      <c r="TUR13" s="158"/>
      <c r="TUS13" s="158"/>
      <c r="TUT13" s="158"/>
      <c r="TUU13" s="158"/>
      <c r="TUV13" s="158"/>
      <c r="TUW13" s="158"/>
      <c r="TUX13" s="158"/>
      <c r="TUY13" s="158"/>
      <c r="TUZ13" s="158"/>
      <c r="TVA13" s="158"/>
      <c r="TVB13" s="158"/>
      <c r="TVC13" s="158"/>
      <c r="TVD13" s="158"/>
      <c r="TVE13" s="158"/>
      <c r="TVF13" s="158"/>
      <c r="TVG13" s="158"/>
      <c r="TVH13" s="158"/>
      <c r="TVI13" s="158"/>
      <c r="TVJ13" s="158"/>
      <c r="TVK13" s="158"/>
      <c r="TVL13" s="158"/>
      <c r="TVM13" s="158"/>
      <c r="TVN13" s="158"/>
      <c r="TVO13" s="158"/>
      <c r="TVP13" s="158"/>
      <c r="TVQ13" s="158"/>
      <c r="TVR13" s="158"/>
      <c r="TVS13" s="158"/>
      <c r="TVT13" s="158"/>
      <c r="TVU13" s="158"/>
      <c r="TVV13" s="158"/>
      <c r="TVW13" s="158"/>
      <c r="TVX13" s="158"/>
      <c r="TVY13" s="158"/>
      <c r="TVZ13" s="158"/>
      <c r="TWA13" s="158"/>
      <c r="TWB13" s="158"/>
      <c r="TWC13" s="158"/>
      <c r="TWD13" s="158"/>
      <c r="TWE13" s="158"/>
      <c r="TWF13" s="158"/>
      <c r="TWG13" s="158"/>
      <c r="TWH13" s="158"/>
      <c r="TWI13" s="158"/>
      <c r="TWJ13" s="158"/>
      <c r="TWK13" s="158"/>
      <c r="TWL13" s="158"/>
      <c r="TWM13" s="158"/>
      <c r="TWN13" s="158"/>
      <c r="TWO13" s="158"/>
      <c r="TWP13" s="158"/>
      <c r="TWQ13" s="158"/>
      <c r="TWR13" s="158"/>
      <c r="TWS13" s="158"/>
      <c r="TWT13" s="158"/>
      <c r="TWU13" s="158"/>
      <c r="TWV13" s="158"/>
      <c r="TWW13" s="158"/>
      <c r="TWX13" s="158"/>
      <c r="TWY13" s="158"/>
      <c r="TWZ13" s="158"/>
      <c r="TXA13" s="158"/>
      <c r="TXB13" s="158"/>
      <c r="TXC13" s="158"/>
      <c r="TXD13" s="158"/>
      <c r="TXE13" s="158"/>
      <c r="TXF13" s="158"/>
      <c r="TXG13" s="158"/>
      <c r="TXH13" s="158"/>
      <c r="TXI13" s="158"/>
      <c r="TXJ13" s="158"/>
      <c r="TXK13" s="158"/>
      <c r="TXL13" s="158"/>
      <c r="TXM13" s="158"/>
      <c r="TXN13" s="158"/>
      <c r="TXO13" s="158"/>
      <c r="TXP13" s="158"/>
      <c r="TXQ13" s="158"/>
      <c r="TXR13" s="158"/>
      <c r="TXS13" s="158"/>
      <c r="TXT13" s="158"/>
      <c r="TXU13" s="158"/>
      <c r="TXV13" s="158"/>
      <c r="TXW13" s="158"/>
      <c r="TXX13" s="158"/>
      <c r="TXY13" s="158"/>
      <c r="TXZ13" s="158"/>
      <c r="TYA13" s="158"/>
      <c r="TYB13" s="158"/>
      <c r="TYC13" s="158"/>
      <c r="TYD13" s="158"/>
      <c r="TYE13" s="158"/>
      <c r="TYF13" s="158"/>
      <c r="TYG13" s="158"/>
      <c r="TYH13" s="158"/>
      <c r="TYI13" s="158"/>
      <c r="TYJ13" s="158"/>
      <c r="TYK13" s="158"/>
      <c r="TYL13" s="158"/>
      <c r="TYM13" s="158"/>
      <c r="TYN13" s="158"/>
      <c r="TYO13" s="158"/>
      <c r="TYP13" s="158"/>
      <c r="TYQ13" s="158"/>
      <c r="TYR13" s="158"/>
      <c r="TYS13" s="158"/>
      <c r="TYT13" s="158"/>
      <c r="TYU13" s="158"/>
      <c r="TYV13" s="158"/>
      <c r="TYW13" s="158"/>
      <c r="TYX13" s="158"/>
      <c r="TYY13" s="158"/>
      <c r="TYZ13" s="158"/>
      <c r="TZA13" s="158"/>
      <c r="TZB13" s="158"/>
      <c r="TZC13" s="158"/>
      <c r="TZD13" s="158"/>
      <c r="TZE13" s="158"/>
      <c r="TZF13" s="158"/>
      <c r="TZG13" s="158"/>
      <c r="TZH13" s="158"/>
      <c r="TZI13" s="158"/>
      <c r="TZJ13" s="158"/>
      <c r="TZK13" s="158"/>
      <c r="TZL13" s="158"/>
      <c r="TZM13" s="158"/>
      <c r="TZN13" s="158"/>
      <c r="TZO13" s="158"/>
      <c r="TZP13" s="158"/>
      <c r="TZQ13" s="158"/>
      <c r="TZR13" s="158"/>
      <c r="TZS13" s="158"/>
      <c r="TZT13" s="158"/>
      <c r="TZU13" s="158"/>
      <c r="TZV13" s="158"/>
      <c r="TZW13" s="158"/>
      <c r="TZX13" s="158"/>
      <c r="TZY13" s="158"/>
      <c r="TZZ13" s="158"/>
      <c r="UAA13" s="158"/>
      <c r="UAB13" s="158"/>
      <c r="UAC13" s="158"/>
      <c r="UAD13" s="158"/>
      <c r="UAE13" s="158"/>
      <c r="UAF13" s="158"/>
      <c r="UAG13" s="158"/>
      <c r="UAH13" s="158"/>
      <c r="UAI13" s="158"/>
      <c r="UAJ13" s="158"/>
      <c r="UAK13" s="158"/>
      <c r="UAL13" s="158"/>
      <c r="UAM13" s="158"/>
      <c r="UAN13" s="158"/>
      <c r="UAO13" s="158"/>
      <c r="UAP13" s="158"/>
      <c r="UAQ13" s="158"/>
      <c r="UAR13" s="158"/>
      <c r="UAS13" s="158"/>
      <c r="UAT13" s="158"/>
      <c r="UAU13" s="158"/>
      <c r="UAV13" s="158"/>
      <c r="UAW13" s="158"/>
      <c r="UAX13" s="158"/>
      <c r="UAY13" s="158"/>
      <c r="UAZ13" s="158"/>
      <c r="UBA13" s="158"/>
      <c r="UBB13" s="158"/>
      <c r="UBC13" s="158"/>
      <c r="UBD13" s="158"/>
      <c r="UBE13" s="158"/>
      <c r="UBF13" s="158"/>
      <c r="UBG13" s="158"/>
      <c r="UBH13" s="158"/>
      <c r="UBI13" s="158"/>
      <c r="UBJ13" s="158"/>
      <c r="UBK13" s="158"/>
      <c r="UBL13" s="158"/>
      <c r="UBM13" s="158"/>
      <c r="UBN13" s="158"/>
      <c r="UBO13" s="158"/>
      <c r="UBP13" s="158"/>
      <c r="UBQ13" s="158"/>
      <c r="UBR13" s="158"/>
      <c r="UBS13" s="158"/>
      <c r="UBT13" s="158"/>
      <c r="UBU13" s="158"/>
      <c r="UBV13" s="158"/>
      <c r="UBW13" s="158"/>
      <c r="UBX13" s="158"/>
      <c r="UBY13" s="158"/>
      <c r="UBZ13" s="158"/>
      <c r="UCA13" s="158"/>
      <c r="UCB13" s="158"/>
      <c r="UCC13" s="158"/>
      <c r="UCD13" s="158"/>
      <c r="UCE13" s="158"/>
      <c r="UCF13" s="158"/>
      <c r="UCG13" s="158"/>
      <c r="UCH13" s="158"/>
      <c r="UCI13" s="158"/>
      <c r="UCJ13" s="158"/>
      <c r="UCK13" s="158"/>
      <c r="UCL13" s="158"/>
      <c r="UCM13" s="158"/>
      <c r="UCN13" s="158"/>
      <c r="UCO13" s="158"/>
      <c r="UCP13" s="158"/>
      <c r="UCQ13" s="158"/>
      <c r="UCR13" s="158"/>
      <c r="UCS13" s="158"/>
      <c r="UCT13" s="158"/>
      <c r="UCU13" s="158"/>
      <c r="UCV13" s="158"/>
      <c r="UCW13" s="158"/>
      <c r="UCX13" s="158"/>
      <c r="UCY13" s="158"/>
      <c r="UCZ13" s="158"/>
      <c r="UDA13" s="158"/>
      <c r="UDB13" s="158"/>
      <c r="UDC13" s="158"/>
      <c r="UDD13" s="158"/>
      <c r="UDE13" s="158"/>
      <c r="UDF13" s="158"/>
      <c r="UDG13" s="158"/>
      <c r="UDH13" s="158"/>
      <c r="UDI13" s="158"/>
      <c r="UDJ13" s="158"/>
      <c r="UDK13" s="158"/>
      <c r="UDL13" s="158"/>
      <c r="UDM13" s="158"/>
      <c r="UDN13" s="158"/>
      <c r="UDO13" s="158"/>
      <c r="UDP13" s="158"/>
      <c r="UDQ13" s="158"/>
      <c r="UDR13" s="158"/>
      <c r="UDS13" s="158"/>
      <c r="UDT13" s="158"/>
      <c r="UDU13" s="158"/>
      <c r="UDV13" s="158"/>
      <c r="UDW13" s="158"/>
      <c r="UDX13" s="158"/>
      <c r="UDY13" s="158"/>
      <c r="UDZ13" s="158"/>
      <c r="UEA13" s="158"/>
      <c r="UEB13" s="158"/>
      <c r="UEC13" s="158"/>
      <c r="UED13" s="158"/>
      <c r="UEE13" s="158"/>
      <c r="UEF13" s="158"/>
      <c r="UEG13" s="158"/>
      <c r="UEH13" s="158"/>
      <c r="UEI13" s="158"/>
      <c r="UEJ13" s="158"/>
      <c r="UEK13" s="158"/>
      <c r="UEL13" s="158"/>
      <c r="UEM13" s="158"/>
      <c r="UEN13" s="158"/>
      <c r="UEO13" s="158"/>
      <c r="UEP13" s="158"/>
      <c r="UEQ13" s="158"/>
      <c r="UER13" s="158"/>
      <c r="UES13" s="158"/>
      <c r="UET13" s="158"/>
      <c r="UEU13" s="158"/>
      <c r="UEV13" s="158"/>
      <c r="UEW13" s="158"/>
      <c r="UEX13" s="158"/>
      <c r="UEY13" s="158"/>
      <c r="UEZ13" s="158"/>
      <c r="UFA13" s="158"/>
      <c r="UFB13" s="158"/>
      <c r="UFC13" s="158"/>
      <c r="UFD13" s="158"/>
      <c r="UFE13" s="158"/>
      <c r="UFF13" s="158"/>
      <c r="UFG13" s="158"/>
      <c r="UFH13" s="158"/>
      <c r="UFI13" s="158"/>
      <c r="UFJ13" s="158"/>
      <c r="UFK13" s="158"/>
      <c r="UFL13" s="158"/>
      <c r="UFM13" s="158"/>
      <c r="UFN13" s="158"/>
      <c r="UFO13" s="158"/>
      <c r="UFP13" s="158"/>
      <c r="UFQ13" s="158"/>
      <c r="UFR13" s="158"/>
      <c r="UFS13" s="158"/>
      <c r="UFT13" s="158"/>
      <c r="UFU13" s="158"/>
      <c r="UFV13" s="158"/>
      <c r="UFW13" s="158"/>
      <c r="UFX13" s="158"/>
      <c r="UFY13" s="158"/>
      <c r="UFZ13" s="158"/>
      <c r="UGA13" s="158"/>
      <c r="UGB13" s="158"/>
      <c r="UGC13" s="158"/>
      <c r="UGD13" s="158"/>
      <c r="UGE13" s="158"/>
      <c r="UGF13" s="158"/>
      <c r="UGG13" s="158"/>
      <c r="UGH13" s="158"/>
      <c r="UGI13" s="158"/>
      <c r="UGJ13" s="158"/>
      <c r="UGK13" s="158"/>
      <c r="UGL13" s="158"/>
      <c r="UGM13" s="158"/>
      <c r="UGN13" s="158"/>
      <c r="UGO13" s="158"/>
      <c r="UGP13" s="158"/>
      <c r="UGQ13" s="158"/>
      <c r="UGR13" s="158"/>
      <c r="UGS13" s="158"/>
      <c r="UGT13" s="158"/>
      <c r="UGU13" s="158"/>
      <c r="UGV13" s="158"/>
      <c r="UGW13" s="158"/>
      <c r="UGX13" s="158"/>
      <c r="UGY13" s="158"/>
      <c r="UGZ13" s="158"/>
      <c r="UHA13" s="158"/>
      <c r="UHB13" s="158"/>
      <c r="UHC13" s="158"/>
      <c r="UHD13" s="158"/>
      <c r="UHE13" s="158"/>
      <c r="UHF13" s="158"/>
      <c r="UHG13" s="158"/>
      <c r="UHH13" s="158"/>
      <c r="UHI13" s="158"/>
      <c r="UHJ13" s="158"/>
      <c r="UHK13" s="158"/>
      <c r="UHL13" s="158"/>
      <c r="UHM13" s="158"/>
      <c r="UHN13" s="158"/>
      <c r="UHO13" s="158"/>
      <c r="UHP13" s="158"/>
      <c r="UHQ13" s="158"/>
      <c r="UHR13" s="158"/>
      <c r="UHS13" s="158"/>
      <c r="UHT13" s="158"/>
      <c r="UHU13" s="158"/>
      <c r="UHV13" s="158"/>
      <c r="UHW13" s="158"/>
      <c r="UHX13" s="158"/>
      <c r="UHY13" s="158"/>
      <c r="UHZ13" s="158"/>
      <c r="UIA13" s="158"/>
      <c r="UIB13" s="158"/>
      <c r="UIC13" s="158"/>
      <c r="UID13" s="158"/>
      <c r="UIE13" s="158"/>
      <c r="UIF13" s="158"/>
      <c r="UIG13" s="158"/>
      <c r="UIH13" s="158"/>
      <c r="UII13" s="158"/>
      <c r="UIJ13" s="158"/>
      <c r="UIK13" s="158"/>
      <c r="UIL13" s="158"/>
      <c r="UIM13" s="158"/>
      <c r="UIN13" s="158"/>
      <c r="UIO13" s="158"/>
      <c r="UIP13" s="158"/>
      <c r="UIQ13" s="158"/>
      <c r="UIR13" s="158"/>
      <c r="UIS13" s="158"/>
      <c r="UIT13" s="158"/>
      <c r="UIU13" s="158"/>
      <c r="UIV13" s="158"/>
      <c r="UIW13" s="158"/>
      <c r="UIX13" s="158"/>
      <c r="UIY13" s="158"/>
      <c r="UIZ13" s="158"/>
      <c r="UJA13" s="158"/>
      <c r="UJB13" s="158"/>
      <c r="UJC13" s="158"/>
      <c r="UJD13" s="158"/>
      <c r="UJE13" s="158"/>
      <c r="UJF13" s="158"/>
      <c r="UJG13" s="158"/>
      <c r="UJH13" s="158"/>
      <c r="UJI13" s="158"/>
      <c r="UJJ13" s="158"/>
      <c r="UJK13" s="158"/>
      <c r="UJL13" s="158"/>
      <c r="UJM13" s="158"/>
      <c r="UJN13" s="158"/>
      <c r="UJO13" s="158"/>
      <c r="UJP13" s="158"/>
      <c r="UJQ13" s="158"/>
      <c r="UJR13" s="158"/>
      <c r="UJS13" s="158"/>
      <c r="UJT13" s="158"/>
      <c r="UJU13" s="158"/>
      <c r="UJV13" s="158"/>
      <c r="UJW13" s="158"/>
      <c r="UJX13" s="158"/>
      <c r="UJY13" s="158"/>
      <c r="UJZ13" s="158"/>
      <c r="UKA13" s="158"/>
      <c r="UKB13" s="158"/>
      <c r="UKC13" s="158"/>
      <c r="UKD13" s="158"/>
      <c r="UKE13" s="158"/>
      <c r="UKF13" s="158"/>
      <c r="UKG13" s="158"/>
      <c r="UKH13" s="158"/>
      <c r="UKI13" s="158"/>
      <c r="UKJ13" s="158"/>
      <c r="UKK13" s="158"/>
      <c r="UKL13" s="158"/>
      <c r="UKM13" s="158"/>
      <c r="UKN13" s="158"/>
      <c r="UKO13" s="158"/>
      <c r="UKP13" s="158"/>
      <c r="UKQ13" s="158"/>
      <c r="UKR13" s="158"/>
      <c r="UKS13" s="158"/>
      <c r="UKT13" s="158"/>
      <c r="UKU13" s="158"/>
      <c r="UKV13" s="158"/>
      <c r="UKW13" s="158"/>
      <c r="UKX13" s="158"/>
      <c r="UKY13" s="158"/>
      <c r="UKZ13" s="158"/>
      <c r="ULA13" s="158"/>
      <c r="ULB13" s="158"/>
      <c r="ULC13" s="158"/>
      <c r="ULD13" s="158"/>
      <c r="ULE13" s="158"/>
      <c r="ULF13" s="158"/>
      <c r="ULG13" s="158"/>
      <c r="ULH13" s="158"/>
      <c r="ULI13" s="158"/>
      <c r="ULJ13" s="158"/>
      <c r="ULK13" s="158"/>
      <c r="ULL13" s="158"/>
      <c r="ULM13" s="158"/>
      <c r="ULN13" s="158"/>
      <c r="ULO13" s="158"/>
      <c r="ULP13" s="158"/>
      <c r="ULQ13" s="158"/>
      <c r="ULR13" s="158"/>
      <c r="ULS13" s="158"/>
      <c r="ULT13" s="158"/>
      <c r="ULU13" s="158"/>
      <c r="ULV13" s="158"/>
      <c r="ULW13" s="158"/>
      <c r="ULX13" s="158"/>
      <c r="ULY13" s="158"/>
      <c r="ULZ13" s="158"/>
      <c r="UMA13" s="158"/>
      <c r="UMB13" s="158"/>
      <c r="UMC13" s="158"/>
      <c r="UMD13" s="158"/>
      <c r="UME13" s="158"/>
      <c r="UMF13" s="158"/>
      <c r="UMG13" s="158"/>
      <c r="UMH13" s="158"/>
      <c r="UMI13" s="158"/>
      <c r="UMJ13" s="158"/>
      <c r="UMK13" s="158"/>
      <c r="UML13" s="158"/>
      <c r="UMM13" s="158"/>
      <c r="UMN13" s="158"/>
      <c r="UMO13" s="158"/>
      <c r="UMP13" s="158"/>
      <c r="UMQ13" s="158"/>
      <c r="UMR13" s="158"/>
      <c r="UMS13" s="158"/>
      <c r="UMT13" s="158"/>
      <c r="UMU13" s="158"/>
      <c r="UMV13" s="158"/>
      <c r="UMW13" s="158"/>
      <c r="UMX13" s="158"/>
      <c r="UMY13" s="158"/>
      <c r="UMZ13" s="158"/>
      <c r="UNA13" s="158"/>
      <c r="UNB13" s="158"/>
      <c r="UNC13" s="158"/>
      <c r="UND13" s="158"/>
      <c r="UNE13" s="158"/>
      <c r="UNF13" s="158"/>
      <c r="UNG13" s="158"/>
      <c r="UNH13" s="158"/>
      <c r="UNI13" s="158"/>
      <c r="UNJ13" s="158"/>
      <c r="UNK13" s="158"/>
      <c r="UNL13" s="158"/>
      <c r="UNM13" s="158"/>
      <c r="UNN13" s="158"/>
      <c r="UNO13" s="158"/>
      <c r="UNP13" s="158"/>
      <c r="UNQ13" s="158"/>
      <c r="UNR13" s="158"/>
      <c r="UNS13" s="158"/>
      <c r="UNT13" s="158"/>
      <c r="UNU13" s="158"/>
      <c r="UNV13" s="158"/>
      <c r="UNW13" s="158"/>
      <c r="UNX13" s="158"/>
      <c r="UNY13" s="158"/>
      <c r="UNZ13" s="158"/>
      <c r="UOA13" s="158"/>
      <c r="UOB13" s="158"/>
      <c r="UOC13" s="158"/>
      <c r="UOD13" s="158"/>
      <c r="UOE13" s="158"/>
      <c r="UOF13" s="158"/>
      <c r="UOG13" s="158"/>
      <c r="UOH13" s="158"/>
      <c r="UOI13" s="158"/>
      <c r="UOJ13" s="158"/>
      <c r="UOK13" s="158"/>
      <c r="UOL13" s="158"/>
      <c r="UOM13" s="158"/>
      <c r="UON13" s="158"/>
      <c r="UOO13" s="158"/>
      <c r="UOP13" s="158"/>
      <c r="UOQ13" s="158"/>
      <c r="UOR13" s="158"/>
      <c r="UOS13" s="158"/>
      <c r="UOT13" s="158"/>
      <c r="UOU13" s="158"/>
      <c r="UOV13" s="158"/>
      <c r="UOW13" s="158"/>
      <c r="UOX13" s="158"/>
      <c r="UOY13" s="158"/>
      <c r="UOZ13" s="158"/>
      <c r="UPA13" s="158"/>
      <c r="UPB13" s="158"/>
      <c r="UPC13" s="158"/>
      <c r="UPD13" s="158"/>
      <c r="UPE13" s="158"/>
      <c r="UPF13" s="158"/>
      <c r="UPG13" s="158"/>
      <c r="UPH13" s="158"/>
      <c r="UPI13" s="158"/>
      <c r="UPJ13" s="158"/>
      <c r="UPK13" s="158"/>
      <c r="UPL13" s="158"/>
      <c r="UPM13" s="158"/>
      <c r="UPN13" s="158"/>
      <c r="UPO13" s="158"/>
      <c r="UPP13" s="158"/>
      <c r="UPQ13" s="158"/>
      <c r="UPR13" s="158"/>
      <c r="UPS13" s="158"/>
      <c r="UPT13" s="158"/>
      <c r="UPU13" s="158"/>
      <c r="UPV13" s="158"/>
      <c r="UPW13" s="158"/>
      <c r="UPX13" s="158"/>
      <c r="UPY13" s="158"/>
      <c r="UPZ13" s="158"/>
      <c r="UQA13" s="158"/>
      <c r="UQB13" s="158"/>
      <c r="UQC13" s="158"/>
      <c r="UQD13" s="158"/>
      <c r="UQE13" s="158"/>
      <c r="UQF13" s="158"/>
      <c r="UQG13" s="158"/>
      <c r="UQH13" s="158"/>
      <c r="UQI13" s="158"/>
      <c r="UQJ13" s="158"/>
      <c r="UQK13" s="158"/>
      <c r="UQL13" s="158"/>
      <c r="UQM13" s="158"/>
      <c r="UQN13" s="158"/>
      <c r="UQO13" s="158"/>
      <c r="UQP13" s="158"/>
      <c r="UQQ13" s="158"/>
      <c r="UQR13" s="158"/>
      <c r="UQS13" s="158"/>
      <c r="UQT13" s="158"/>
      <c r="UQU13" s="158"/>
      <c r="UQV13" s="158"/>
      <c r="UQW13" s="158"/>
      <c r="UQX13" s="158"/>
      <c r="UQY13" s="158"/>
      <c r="UQZ13" s="158"/>
      <c r="URA13" s="158"/>
      <c r="URB13" s="158"/>
      <c r="URC13" s="158"/>
      <c r="URD13" s="158"/>
      <c r="URE13" s="158"/>
      <c r="URF13" s="158"/>
      <c r="URG13" s="158"/>
      <c r="URH13" s="158"/>
      <c r="URI13" s="158"/>
      <c r="URJ13" s="158"/>
      <c r="URK13" s="158"/>
      <c r="URL13" s="158"/>
      <c r="URM13" s="158"/>
      <c r="URN13" s="158"/>
      <c r="URO13" s="158"/>
      <c r="URP13" s="158"/>
      <c r="URQ13" s="158"/>
      <c r="URR13" s="158"/>
      <c r="URS13" s="158"/>
      <c r="URT13" s="158"/>
      <c r="URU13" s="158"/>
      <c r="URV13" s="158"/>
      <c r="URW13" s="158"/>
      <c r="URX13" s="158"/>
      <c r="URY13" s="158"/>
      <c r="URZ13" s="158"/>
      <c r="USA13" s="158"/>
      <c r="USB13" s="158"/>
      <c r="USC13" s="158"/>
      <c r="USD13" s="158"/>
      <c r="USE13" s="158"/>
      <c r="USF13" s="158"/>
      <c r="USG13" s="158"/>
      <c r="USH13" s="158"/>
      <c r="USI13" s="158"/>
      <c r="USJ13" s="158"/>
      <c r="USK13" s="158"/>
      <c r="USL13" s="158"/>
      <c r="USM13" s="158"/>
      <c r="USN13" s="158"/>
      <c r="USO13" s="158"/>
      <c r="USP13" s="158"/>
      <c r="USQ13" s="158"/>
      <c r="USR13" s="158"/>
      <c r="USS13" s="158"/>
      <c r="UST13" s="158"/>
      <c r="USU13" s="158"/>
      <c r="USV13" s="158"/>
      <c r="USW13" s="158"/>
      <c r="USX13" s="158"/>
      <c r="USY13" s="158"/>
      <c r="USZ13" s="158"/>
      <c r="UTA13" s="158"/>
      <c r="UTB13" s="158"/>
      <c r="UTC13" s="158"/>
      <c r="UTD13" s="158"/>
      <c r="UTE13" s="158"/>
      <c r="UTF13" s="158"/>
      <c r="UTG13" s="158"/>
      <c r="UTH13" s="158"/>
      <c r="UTI13" s="158"/>
      <c r="UTJ13" s="158"/>
      <c r="UTK13" s="158"/>
      <c r="UTL13" s="158"/>
      <c r="UTM13" s="158"/>
      <c r="UTN13" s="158"/>
      <c r="UTO13" s="158"/>
      <c r="UTP13" s="158"/>
      <c r="UTQ13" s="158"/>
      <c r="UTR13" s="158"/>
      <c r="UTS13" s="158"/>
      <c r="UTT13" s="158"/>
      <c r="UTU13" s="158"/>
      <c r="UTV13" s="158"/>
      <c r="UTW13" s="158"/>
      <c r="UTX13" s="158"/>
      <c r="UTY13" s="158"/>
      <c r="UTZ13" s="158"/>
      <c r="UUA13" s="158"/>
      <c r="UUB13" s="158"/>
      <c r="UUC13" s="158"/>
      <c r="UUD13" s="158"/>
      <c r="UUE13" s="158"/>
      <c r="UUF13" s="158"/>
      <c r="UUG13" s="158"/>
      <c r="UUH13" s="158"/>
      <c r="UUI13" s="158"/>
      <c r="UUJ13" s="158"/>
      <c r="UUK13" s="158"/>
      <c r="UUL13" s="158"/>
      <c r="UUM13" s="158"/>
      <c r="UUN13" s="158"/>
      <c r="UUO13" s="158"/>
      <c r="UUP13" s="158"/>
      <c r="UUQ13" s="158"/>
      <c r="UUR13" s="158"/>
      <c r="UUS13" s="158"/>
      <c r="UUT13" s="158"/>
      <c r="UUU13" s="158"/>
      <c r="UUV13" s="158"/>
      <c r="UUW13" s="158"/>
      <c r="UUX13" s="158"/>
      <c r="UUY13" s="158"/>
      <c r="UUZ13" s="158"/>
      <c r="UVA13" s="158"/>
      <c r="UVB13" s="158"/>
      <c r="UVC13" s="158"/>
      <c r="UVD13" s="158"/>
      <c r="UVE13" s="158"/>
      <c r="UVF13" s="158"/>
      <c r="UVG13" s="158"/>
      <c r="UVH13" s="158"/>
      <c r="UVI13" s="158"/>
      <c r="UVJ13" s="158"/>
      <c r="UVK13" s="158"/>
      <c r="UVL13" s="158"/>
      <c r="UVM13" s="158"/>
      <c r="UVN13" s="158"/>
      <c r="UVO13" s="158"/>
      <c r="UVP13" s="158"/>
      <c r="UVQ13" s="158"/>
      <c r="UVR13" s="158"/>
      <c r="UVS13" s="158"/>
      <c r="UVT13" s="158"/>
      <c r="UVU13" s="158"/>
      <c r="UVV13" s="158"/>
      <c r="UVW13" s="158"/>
      <c r="UVX13" s="158"/>
      <c r="UVY13" s="158"/>
      <c r="UVZ13" s="158"/>
      <c r="UWA13" s="158"/>
      <c r="UWB13" s="158"/>
      <c r="UWC13" s="158"/>
      <c r="UWD13" s="158"/>
      <c r="UWE13" s="158"/>
      <c r="UWF13" s="158"/>
      <c r="UWG13" s="158"/>
      <c r="UWH13" s="158"/>
      <c r="UWI13" s="158"/>
      <c r="UWJ13" s="158"/>
      <c r="UWK13" s="158"/>
      <c r="UWL13" s="158"/>
      <c r="UWM13" s="158"/>
      <c r="UWN13" s="158"/>
      <c r="UWO13" s="158"/>
      <c r="UWP13" s="158"/>
      <c r="UWQ13" s="158"/>
      <c r="UWR13" s="158"/>
      <c r="UWS13" s="158"/>
      <c r="UWT13" s="158"/>
      <c r="UWU13" s="158"/>
      <c r="UWV13" s="158"/>
      <c r="UWW13" s="158"/>
      <c r="UWX13" s="158"/>
      <c r="UWY13" s="158"/>
      <c r="UWZ13" s="158"/>
      <c r="UXA13" s="158"/>
      <c r="UXB13" s="158"/>
      <c r="UXC13" s="158"/>
      <c r="UXD13" s="158"/>
      <c r="UXE13" s="158"/>
      <c r="UXF13" s="158"/>
      <c r="UXG13" s="158"/>
      <c r="UXH13" s="158"/>
      <c r="UXI13" s="158"/>
      <c r="UXJ13" s="158"/>
      <c r="UXK13" s="158"/>
      <c r="UXL13" s="158"/>
      <c r="UXM13" s="158"/>
      <c r="UXN13" s="158"/>
      <c r="UXO13" s="158"/>
      <c r="UXP13" s="158"/>
      <c r="UXQ13" s="158"/>
      <c r="UXR13" s="158"/>
      <c r="UXS13" s="158"/>
      <c r="UXT13" s="158"/>
      <c r="UXU13" s="158"/>
      <c r="UXV13" s="158"/>
      <c r="UXW13" s="158"/>
      <c r="UXX13" s="158"/>
      <c r="UXY13" s="158"/>
      <c r="UXZ13" s="158"/>
      <c r="UYA13" s="158"/>
      <c r="UYB13" s="158"/>
      <c r="UYC13" s="158"/>
      <c r="UYD13" s="158"/>
      <c r="UYE13" s="158"/>
      <c r="UYF13" s="158"/>
      <c r="UYG13" s="158"/>
      <c r="UYH13" s="158"/>
      <c r="UYI13" s="158"/>
      <c r="UYJ13" s="158"/>
      <c r="UYK13" s="158"/>
      <c r="UYL13" s="158"/>
      <c r="UYM13" s="158"/>
      <c r="UYN13" s="158"/>
      <c r="UYO13" s="158"/>
      <c r="UYP13" s="158"/>
      <c r="UYQ13" s="158"/>
      <c r="UYR13" s="158"/>
      <c r="UYS13" s="158"/>
      <c r="UYT13" s="158"/>
      <c r="UYU13" s="158"/>
      <c r="UYV13" s="158"/>
      <c r="UYW13" s="158"/>
      <c r="UYX13" s="158"/>
      <c r="UYY13" s="158"/>
      <c r="UYZ13" s="158"/>
      <c r="UZA13" s="158"/>
      <c r="UZB13" s="158"/>
      <c r="UZC13" s="158"/>
      <c r="UZD13" s="158"/>
      <c r="UZE13" s="158"/>
      <c r="UZF13" s="158"/>
      <c r="UZG13" s="158"/>
      <c r="UZH13" s="158"/>
      <c r="UZI13" s="158"/>
      <c r="UZJ13" s="158"/>
      <c r="UZK13" s="158"/>
      <c r="UZL13" s="158"/>
      <c r="UZM13" s="158"/>
      <c r="UZN13" s="158"/>
      <c r="UZO13" s="158"/>
      <c r="UZP13" s="158"/>
      <c r="UZQ13" s="158"/>
      <c r="UZR13" s="158"/>
      <c r="UZS13" s="158"/>
      <c r="UZT13" s="158"/>
      <c r="UZU13" s="158"/>
      <c r="UZV13" s="158"/>
      <c r="UZW13" s="158"/>
      <c r="UZX13" s="158"/>
      <c r="UZY13" s="158"/>
      <c r="UZZ13" s="158"/>
      <c r="VAA13" s="158"/>
      <c r="VAB13" s="158"/>
      <c r="VAC13" s="158"/>
      <c r="VAD13" s="158"/>
      <c r="VAE13" s="158"/>
      <c r="VAF13" s="158"/>
      <c r="VAG13" s="158"/>
      <c r="VAH13" s="158"/>
      <c r="VAI13" s="158"/>
      <c r="VAJ13" s="158"/>
      <c r="VAK13" s="158"/>
      <c r="VAL13" s="158"/>
      <c r="VAM13" s="158"/>
      <c r="VAN13" s="158"/>
      <c r="VAO13" s="158"/>
      <c r="VAP13" s="158"/>
      <c r="VAQ13" s="158"/>
      <c r="VAR13" s="158"/>
      <c r="VAS13" s="158"/>
      <c r="VAT13" s="158"/>
      <c r="VAU13" s="158"/>
      <c r="VAV13" s="158"/>
      <c r="VAW13" s="158"/>
      <c r="VAX13" s="158"/>
      <c r="VAY13" s="158"/>
      <c r="VAZ13" s="158"/>
      <c r="VBA13" s="158"/>
      <c r="VBB13" s="158"/>
      <c r="VBC13" s="158"/>
      <c r="VBD13" s="158"/>
      <c r="VBE13" s="158"/>
      <c r="VBF13" s="158"/>
      <c r="VBG13" s="158"/>
      <c r="VBH13" s="158"/>
      <c r="VBI13" s="158"/>
      <c r="VBJ13" s="158"/>
      <c r="VBK13" s="158"/>
      <c r="VBL13" s="158"/>
      <c r="VBM13" s="158"/>
      <c r="VBN13" s="158"/>
      <c r="VBO13" s="158"/>
      <c r="VBP13" s="158"/>
      <c r="VBQ13" s="158"/>
      <c r="VBR13" s="158"/>
      <c r="VBS13" s="158"/>
      <c r="VBT13" s="158"/>
      <c r="VBU13" s="158"/>
      <c r="VBV13" s="158"/>
      <c r="VBW13" s="158"/>
      <c r="VBX13" s="158"/>
      <c r="VBY13" s="158"/>
      <c r="VBZ13" s="158"/>
      <c r="VCA13" s="158"/>
      <c r="VCB13" s="158"/>
      <c r="VCC13" s="158"/>
      <c r="VCD13" s="158"/>
      <c r="VCE13" s="158"/>
      <c r="VCF13" s="158"/>
      <c r="VCG13" s="158"/>
      <c r="VCH13" s="158"/>
      <c r="VCI13" s="158"/>
      <c r="VCJ13" s="158"/>
      <c r="VCK13" s="158"/>
      <c r="VCL13" s="158"/>
      <c r="VCM13" s="158"/>
      <c r="VCN13" s="158"/>
      <c r="VCO13" s="158"/>
      <c r="VCP13" s="158"/>
      <c r="VCQ13" s="158"/>
      <c r="VCR13" s="158"/>
      <c r="VCS13" s="158"/>
      <c r="VCT13" s="158"/>
      <c r="VCU13" s="158"/>
      <c r="VCV13" s="158"/>
      <c r="VCW13" s="158"/>
      <c r="VCX13" s="158"/>
      <c r="VCY13" s="158"/>
      <c r="VCZ13" s="158"/>
      <c r="VDA13" s="158"/>
      <c r="VDB13" s="158"/>
      <c r="VDC13" s="158"/>
      <c r="VDD13" s="158"/>
      <c r="VDE13" s="158"/>
      <c r="VDF13" s="158"/>
      <c r="VDG13" s="158"/>
      <c r="VDH13" s="158"/>
      <c r="VDI13" s="158"/>
      <c r="VDJ13" s="158"/>
      <c r="VDK13" s="158"/>
      <c r="VDL13" s="158"/>
      <c r="VDM13" s="158"/>
      <c r="VDN13" s="158"/>
      <c r="VDO13" s="158"/>
      <c r="VDP13" s="158"/>
      <c r="VDQ13" s="158"/>
      <c r="VDR13" s="158"/>
      <c r="VDS13" s="158"/>
      <c r="VDT13" s="158"/>
      <c r="VDU13" s="158"/>
      <c r="VDV13" s="158"/>
      <c r="VDW13" s="158"/>
      <c r="VDX13" s="158"/>
      <c r="VDY13" s="158"/>
      <c r="VDZ13" s="158"/>
      <c r="VEA13" s="158"/>
      <c r="VEB13" s="158"/>
      <c r="VEC13" s="158"/>
      <c r="VED13" s="158"/>
      <c r="VEE13" s="158"/>
      <c r="VEF13" s="158"/>
      <c r="VEG13" s="158"/>
      <c r="VEH13" s="158"/>
      <c r="VEI13" s="158"/>
      <c r="VEJ13" s="158"/>
      <c r="VEK13" s="158"/>
      <c r="VEL13" s="158"/>
      <c r="VEM13" s="158"/>
      <c r="VEN13" s="158"/>
      <c r="VEO13" s="158"/>
      <c r="VEP13" s="158"/>
      <c r="VEQ13" s="158"/>
      <c r="VER13" s="158"/>
      <c r="VES13" s="158"/>
      <c r="VET13" s="158"/>
      <c r="VEU13" s="158"/>
      <c r="VEV13" s="158"/>
      <c r="VEW13" s="158"/>
      <c r="VEX13" s="158"/>
      <c r="VEY13" s="158"/>
      <c r="VEZ13" s="158"/>
      <c r="VFA13" s="158"/>
      <c r="VFB13" s="158"/>
      <c r="VFC13" s="158"/>
      <c r="VFD13" s="158"/>
      <c r="VFE13" s="158"/>
      <c r="VFF13" s="158"/>
      <c r="VFG13" s="158"/>
      <c r="VFH13" s="158"/>
      <c r="VFI13" s="158"/>
      <c r="VFJ13" s="158"/>
      <c r="VFK13" s="158"/>
      <c r="VFL13" s="158"/>
      <c r="VFM13" s="158"/>
      <c r="VFN13" s="158"/>
      <c r="VFO13" s="158"/>
      <c r="VFP13" s="158"/>
      <c r="VFQ13" s="158"/>
      <c r="VFR13" s="158"/>
      <c r="VFS13" s="158"/>
      <c r="VFT13" s="158"/>
      <c r="VFU13" s="158"/>
      <c r="VFV13" s="158"/>
      <c r="VFW13" s="158"/>
      <c r="VFX13" s="158"/>
      <c r="VFY13" s="158"/>
      <c r="VFZ13" s="158"/>
      <c r="VGA13" s="158"/>
      <c r="VGB13" s="158"/>
      <c r="VGC13" s="158"/>
      <c r="VGD13" s="158"/>
      <c r="VGE13" s="158"/>
      <c r="VGF13" s="158"/>
      <c r="VGG13" s="158"/>
      <c r="VGH13" s="158"/>
      <c r="VGI13" s="158"/>
      <c r="VGJ13" s="158"/>
      <c r="VGK13" s="158"/>
      <c r="VGL13" s="158"/>
      <c r="VGM13" s="158"/>
      <c r="VGN13" s="158"/>
      <c r="VGO13" s="158"/>
      <c r="VGP13" s="158"/>
      <c r="VGQ13" s="158"/>
      <c r="VGR13" s="158"/>
      <c r="VGS13" s="158"/>
      <c r="VGT13" s="158"/>
      <c r="VGU13" s="158"/>
      <c r="VGV13" s="158"/>
      <c r="VGW13" s="158"/>
      <c r="VGX13" s="158"/>
      <c r="VGY13" s="158"/>
      <c r="VGZ13" s="158"/>
      <c r="VHA13" s="158"/>
      <c r="VHB13" s="158"/>
      <c r="VHC13" s="158"/>
      <c r="VHD13" s="158"/>
      <c r="VHE13" s="158"/>
      <c r="VHF13" s="158"/>
      <c r="VHG13" s="158"/>
      <c r="VHH13" s="158"/>
      <c r="VHI13" s="158"/>
      <c r="VHJ13" s="158"/>
      <c r="VHK13" s="158"/>
      <c r="VHL13" s="158"/>
      <c r="VHM13" s="158"/>
      <c r="VHN13" s="158"/>
      <c r="VHO13" s="158"/>
      <c r="VHP13" s="158"/>
      <c r="VHQ13" s="158"/>
      <c r="VHR13" s="158"/>
      <c r="VHS13" s="158"/>
      <c r="VHT13" s="158"/>
      <c r="VHU13" s="158"/>
      <c r="VHV13" s="158"/>
      <c r="VHW13" s="158"/>
      <c r="VHX13" s="158"/>
      <c r="VHY13" s="158"/>
      <c r="VHZ13" s="158"/>
      <c r="VIA13" s="158"/>
      <c r="VIB13" s="158"/>
      <c r="VIC13" s="158"/>
      <c r="VID13" s="158"/>
      <c r="VIE13" s="158"/>
      <c r="VIF13" s="158"/>
      <c r="VIG13" s="158"/>
      <c r="VIH13" s="158"/>
      <c r="VII13" s="158"/>
      <c r="VIJ13" s="158"/>
      <c r="VIK13" s="158"/>
      <c r="VIL13" s="158"/>
      <c r="VIM13" s="158"/>
      <c r="VIN13" s="158"/>
      <c r="VIO13" s="158"/>
      <c r="VIP13" s="158"/>
      <c r="VIQ13" s="158"/>
      <c r="VIR13" s="158"/>
      <c r="VIS13" s="158"/>
      <c r="VIT13" s="158"/>
      <c r="VIU13" s="158"/>
      <c r="VIV13" s="158"/>
      <c r="VIW13" s="158"/>
      <c r="VIX13" s="158"/>
      <c r="VIY13" s="158"/>
      <c r="VIZ13" s="158"/>
      <c r="VJA13" s="158"/>
      <c r="VJB13" s="158"/>
      <c r="VJC13" s="158"/>
      <c r="VJD13" s="158"/>
      <c r="VJE13" s="158"/>
      <c r="VJF13" s="158"/>
      <c r="VJG13" s="158"/>
      <c r="VJH13" s="158"/>
      <c r="VJI13" s="158"/>
      <c r="VJJ13" s="158"/>
      <c r="VJK13" s="158"/>
      <c r="VJL13" s="158"/>
      <c r="VJM13" s="158"/>
      <c r="VJN13" s="158"/>
      <c r="VJO13" s="158"/>
      <c r="VJP13" s="158"/>
      <c r="VJQ13" s="158"/>
      <c r="VJR13" s="158"/>
      <c r="VJS13" s="158"/>
      <c r="VJT13" s="158"/>
      <c r="VJU13" s="158"/>
      <c r="VJV13" s="158"/>
      <c r="VJW13" s="158"/>
      <c r="VJX13" s="158"/>
      <c r="VJY13" s="158"/>
      <c r="VJZ13" s="158"/>
      <c r="VKA13" s="158"/>
      <c r="VKB13" s="158"/>
      <c r="VKC13" s="158"/>
      <c r="VKD13" s="158"/>
      <c r="VKE13" s="158"/>
      <c r="VKF13" s="158"/>
      <c r="VKG13" s="158"/>
      <c r="VKH13" s="158"/>
      <c r="VKI13" s="158"/>
      <c r="VKJ13" s="158"/>
      <c r="VKK13" s="158"/>
      <c r="VKL13" s="158"/>
      <c r="VKM13" s="158"/>
      <c r="VKN13" s="158"/>
      <c r="VKO13" s="158"/>
      <c r="VKP13" s="158"/>
      <c r="VKQ13" s="158"/>
      <c r="VKR13" s="158"/>
      <c r="VKS13" s="158"/>
      <c r="VKT13" s="158"/>
      <c r="VKU13" s="158"/>
      <c r="VKV13" s="158"/>
      <c r="VKW13" s="158"/>
      <c r="VKX13" s="158"/>
      <c r="VKY13" s="158"/>
      <c r="VKZ13" s="158"/>
      <c r="VLA13" s="158"/>
      <c r="VLB13" s="158"/>
      <c r="VLC13" s="158"/>
      <c r="VLD13" s="158"/>
      <c r="VLE13" s="158"/>
      <c r="VLF13" s="158"/>
      <c r="VLG13" s="158"/>
      <c r="VLH13" s="158"/>
      <c r="VLI13" s="158"/>
      <c r="VLJ13" s="158"/>
      <c r="VLK13" s="158"/>
      <c r="VLL13" s="158"/>
      <c r="VLM13" s="158"/>
      <c r="VLN13" s="158"/>
      <c r="VLO13" s="158"/>
      <c r="VLP13" s="158"/>
      <c r="VLQ13" s="158"/>
      <c r="VLR13" s="158"/>
      <c r="VLS13" s="158"/>
      <c r="VLT13" s="158"/>
      <c r="VLU13" s="158"/>
      <c r="VLV13" s="158"/>
      <c r="VLW13" s="158"/>
      <c r="VLX13" s="158"/>
      <c r="VLY13" s="158"/>
      <c r="VLZ13" s="158"/>
      <c r="VMA13" s="158"/>
      <c r="VMB13" s="158"/>
      <c r="VMC13" s="158"/>
      <c r="VMD13" s="158"/>
      <c r="VME13" s="158"/>
      <c r="VMF13" s="158"/>
      <c r="VMG13" s="158"/>
      <c r="VMH13" s="158"/>
      <c r="VMI13" s="158"/>
      <c r="VMJ13" s="158"/>
      <c r="VMK13" s="158"/>
      <c r="VML13" s="158"/>
      <c r="VMM13" s="158"/>
      <c r="VMN13" s="158"/>
      <c r="VMO13" s="158"/>
      <c r="VMP13" s="158"/>
      <c r="VMQ13" s="158"/>
      <c r="VMR13" s="158"/>
      <c r="VMS13" s="158"/>
      <c r="VMT13" s="158"/>
      <c r="VMU13" s="158"/>
      <c r="VMV13" s="158"/>
      <c r="VMW13" s="158"/>
      <c r="VMX13" s="158"/>
      <c r="VMY13" s="158"/>
      <c r="VMZ13" s="158"/>
      <c r="VNA13" s="158"/>
      <c r="VNB13" s="158"/>
      <c r="VNC13" s="158"/>
      <c r="VND13" s="158"/>
      <c r="VNE13" s="158"/>
      <c r="VNF13" s="158"/>
      <c r="VNG13" s="158"/>
      <c r="VNH13" s="158"/>
      <c r="VNI13" s="158"/>
      <c r="VNJ13" s="158"/>
      <c r="VNK13" s="158"/>
      <c r="VNL13" s="158"/>
      <c r="VNM13" s="158"/>
      <c r="VNN13" s="158"/>
      <c r="VNO13" s="158"/>
      <c r="VNP13" s="158"/>
      <c r="VNQ13" s="158"/>
      <c r="VNR13" s="158"/>
      <c r="VNS13" s="158"/>
      <c r="VNT13" s="158"/>
      <c r="VNU13" s="158"/>
      <c r="VNV13" s="158"/>
      <c r="VNW13" s="158"/>
      <c r="VNX13" s="158"/>
      <c r="VNY13" s="158"/>
      <c r="VNZ13" s="158"/>
      <c r="VOA13" s="158"/>
      <c r="VOB13" s="158"/>
      <c r="VOC13" s="158"/>
      <c r="VOD13" s="158"/>
      <c r="VOE13" s="158"/>
      <c r="VOF13" s="158"/>
      <c r="VOG13" s="158"/>
      <c r="VOH13" s="158"/>
      <c r="VOI13" s="158"/>
      <c r="VOJ13" s="158"/>
      <c r="VOK13" s="158"/>
      <c r="VOL13" s="158"/>
      <c r="VOM13" s="158"/>
      <c r="VON13" s="158"/>
      <c r="VOO13" s="158"/>
      <c r="VOP13" s="158"/>
      <c r="VOQ13" s="158"/>
      <c r="VOR13" s="158"/>
      <c r="VOS13" s="158"/>
      <c r="VOT13" s="158"/>
      <c r="VOU13" s="158"/>
      <c r="VOV13" s="158"/>
      <c r="VOW13" s="158"/>
      <c r="VOX13" s="158"/>
      <c r="VOY13" s="158"/>
      <c r="VOZ13" s="158"/>
      <c r="VPA13" s="158"/>
      <c r="VPB13" s="158"/>
      <c r="VPC13" s="158"/>
      <c r="VPD13" s="158"/>
      <c r="VPE13" s="158"/>
      <c r="VPF13" s="158"/>
      <c r="VPG13" s="158"/>
      <c r="VPH13" s="158"/>
      <c r="VPI13" s="158"/>
      <c r="VPJ13" s="158"/>
      <c r="VPK13" s="158"/>
      <c r="VPL13" s="158"/>
      <c r="VPM13" s="158"/>
      <c r="VPN13" s="158"/>
      <c r="VPO13" s="158"/>
      <c r="VPP13" s="158"/>
      <c r="VPQ13" s="158"/>
      <c r="VPR13" s="158"/>
      <c r="VPS13" s="158"/>
      <c r="VPT13" s="158"/>
      <c r="VPU13" s="158"/>
      <c r="VPV13" s="158"/>
      <c r="VPW13" s="158"/>
      <c r="VPX13" s="158"/>
      <c r="VPY13" s="158"/>
      <c r="VPZ13" s="158"/>
      <c r="VQA13" s="158"/>
      <c r="VQB13" s="158"/>
      <c r="VQC13" s="158"/>
      <c r="VQD13" s="158"/>
      <c r="VQE13" s="158"/>
      <c r="VQF13" s="158"/>
      <c r="VQG13" s="158"/>
      <c r="VQH13" s="158"/>
      <c r="VQI13" s="158"/>
      <c r="VQJ13" s="158"/>
      <c r="VQK13" s="158"/>
      <c r="VQL13" s="158"/>
      <c r="VQM13" s="158"/>
      <c r="VQN13" s="158"/>
      <c r="VQO13" s="158"/>
      <c r="VQP13" s="158"/>
      <c r="VQQ13" s="158"/>
      <c r="VQR13" s="158"/>
      <c r="VQS13" s="158"/>
      <c r="VQT13" s="158"/>
      <c r="VQU13" s="158"/>
      <c r="VQV13" s="158"/>
      <c r="VQW13" s="158"/>
      <c r="VQX13" s="158"/>
      <c r="VQY13" s="158"/>
      <c r="VQZ13" s="158"/>
      <c r="VRA13" s="158"/>
      <c r="VRB13" s="158"/>
      <c r="VRC13" s="158"/>
      <c r="VRD13" s="158"/>
      <c r="VRE13" s="158"/>
      <c r="VRF13" s="158"/>
      <c r="VRG13" s="158"/>
      <c r="VRH13" s="158"/>
      <c r="VRI13" s="158"/>
      <c r="VRJ13" s="158"/>
      <c r="VRK13" s="158"/>
      <c r="VRL13" s="158"/>
      <c r="VRM13" s="158"/>
      <c r="VRN13" s="158"/>
      <c r="VRO13" s="158"/>
      <c r="VRP13" s="158"/>
      <c r="VRQ13" s="158"/>
      <c r="VRR13" s="158"/>
      <c r="VRS13" s="158"/>
      <c r="VRT13" s="158"/>
      <c r="VRU13" s="158"/>
      <c r="VRV13" s="158"/>
      <c r="VRW13" s="158"/>
      <c r="VRX13" s="158"/>
      <c r="VRY13" s="158"/>
      <c r="VRZ13" s="158"/>
      <c r="VSA13" s="158"/>
      <c r="VSB13" s="158"/>
      <c r="VSC13" s="158"/>
      <c r="VSD13" s="158"/>
      <c r="VSE13" s="158"/>
      <c r="VSF13" s="158"/>
      <c r="VSG13" s="158"/>
      <c r="VSH13" s="158"/>
      <c r="VSI13" s="158"/>
      <c r="VSJ13" s="158"/>
      <c r="VSK13" s="158"/>
      <c r="VSL13" s="158"/>
      <c r="VSM13" s="158"/>
      <c r="VSN13" s="158"/>
      <c r="VSO13" s="158"/>
      <c r="VSP13" s="158"/>
      <c r="VSQ13" s="158"/>
      <c r="VSR13" s="158"/>
      <c r="VSS13" s="158"/>
      <c r="VST13" s="158"/>
      <c r="VSU13" s="158"/>
      <c r="VSV13" s="158"/>
      <c r="VSW13" s="158"/>
      <c r="VSX13" s="158"/>
      <c r="VSY13" s="158"/>
      <c r="VSZ13" s="158"/>
      <c r="VTA13" s="158"/>
      <c r="VTB13" s="158"/>
      <c r="VTC13" s="158"/>
      <c r="VTD13" s="158"/>
      <c r="VTE13" s="158"/>
      <c r="VTF13" s="158"/>
      <c r="VTG13" s="158"/>
      <c r="VTH13" s="158"/>
      <c r="VTI13" s="158"/>
      <c r="VTJ13" s="158"/>
      <c r="VTK13" s="158"/>
      <c r="VTL13" s="158"/>
      <c r="VTM13" s="158"/>
      <c r="VTN13" s="158"/>
      <c r="VTO13" s="158"/>
      <c r="VTP13" s="158"/>
      <c r="VTQ13" s="158"/>
      <c r="VTR13" s="158"/>
      <c r="VTS13" s="158"/>
      <c r="VTT13" s="158"/>
      <c r="VTU13" s="158"/>
      <c r="VTV13" s="158"/>
      <c r="VTW13" s="158"/>
      <c r="VTX13" s="158"/>
      <c r="VTY13" s="158"/>
      <c r="VTZ13" s="158"/>
      <c r="VUA13" s="158"/>
      <c r="VUB13" s="158"/>
      <c r="VUC13" s="158"/>
      <c r="VUD13" s="158"/>
      <c r="VUE13" s="158"/>
      <c r="VUF13" s="158"/>
      <c r="VUG13" s="158"/>
      <c r="VUH13" s="158"/>
      <c r="VUI13" s="158"/>
      <c r="VUJ13" s="158"/>
      <c r="VUK13" s="158"/>
      <c r="VUL13" s="158"/>
      <c r="VUM13" s="158"/>
      <c r="VUN13" s="158"/>
      <c r="VUO13" s="158"/>
      <c r="VUP13" s="158"/>
      <c r="VUQ13" s="158"/>
      <c r="VUR13" s="158"/>
      <c r="VUS13" s="158"/>
      <c r="VUT13" s="158"/>
      <c r="VUU13" s="158"/>
      <c r="VUV13" s="158"/>
      <c r="VUW13" s="158"/>
      <c r="VUX13" s="158"/>
      <c r="VUY13" s="158"/>
      <c r="VUZ13" s="158"/>
      <c r="VVA13" s="158"/>
      <c r="VVB13" s="158"/>
      <c r="VVC13" s="158"/>
      <c r="VVD13" s="158"/>
      <c r="VVE13" s="158"/>
      <c r="VVF13" s="158"/>
      <c r="VVG13" s="158"/>
      <c r="VVH13" s="158"/>
      <c r="VVI13" s="158"/>
      <c r="VVJ13" s="158"/>
      <c r="VVK13" s="158"/>
      <c r="VVL13" s="158"/>
      <c r="VVM13" s="158"/>
      <c r="VVN13" s="158"/>
      <c r="VVO13" s="158"/>
      <c r="VVP13" s="158"/>
      <c r="VVQ13" s="158"/>
      <c r="VVR13" s="158"/>
      <c r="VVS13" s="158"/>
      <c r="VVT13" s="158"/>
      <c r="VVU13" s="158"/>
      <c r="VVV13" s="158"/>
      <c r="VVW13" s="158"/>
      <c r="VVX13" s="158"/>
      <c r="VVY13" s="158"/>
      <c r="VVZ13" s="158"/>
      <c r="VWA13" s="158"/>
      <c r="VWB13" s="158"/>
      <c r="VWC13" s="158"/>
      <c r="VWD13" s="158"/>
      <c r="VWE13" s="158"/>
      <c r="VWF13" s="158"/>
      <c r="VWG13" s="158"/>
      <c r="VWH13" s="158"/>
      <c r="VWI13" s="158"/>
      <c r="VWJ13" s="158"/>
      <c r="VWK13" s="158"/>
      <c r="VWL13" s="158"/>
      <c r="VWM13" s="158"/>
      <c r="VWN13" s="158"/>
      <c r="VWO13" s="158"/>
      <c r="VWP13" s="158"/>
      <c r="VWQ13" s="158"/>
      <c r="VWR13" s="158"/>
      <c r="VWS13" s="158"/>
      <c r="VWT13" s="158"/>
      <c r="VWU13" s="158"/>
      <c r="VWV13" s="158"/>
      <c r="VWW13" s="158"/>
      <c r="VWX13" s="158"/>
      <c r="VWY13" s="158"/>
      <c r="VWZ13" s="158"/>
      <c r="VXA13" s="158"/>
      <c r="VXB13" s="158"/>
      <c r="VXC13" s="158"/>
      <c r="VXD13" s="158"/>
      <c r="VXE13" s="158"/>
      <c r="VXF13" s="158"/>
      <c r="VXG13" s="158"/>
      <c r="VXH13" s="158"/>
      <c r="VXI13" s="158"/>
      <c r="VXJ13" s="158"/>
      <c r="VXK13" s="158"/>
      <c r="VXL13" s="158"/>
      <c r="VXM13" s="158"/>
      <c r="VXN13" s="158"/>
      <c r="VXO13" s="158"/>
      <c r="VXP13" s="158"/>
      <c r="VXQ13" s="158"/>
      <c r="VXR13" s="158"/>
      <c r="VXS13" s="158"/>
      <c r="VXT13" s="158"/>
      <c r="VXU13" s="158"/>
      <c r="VXV13" s="158"/>
      <c r="VXW13" s="158"/>
      <c r="VXX13" s="158"/>
      <c r="VXY13" s="158"/>
      <c r="VXZ13" s="158"/>
      <c r="VYA13" s="158"/>
      <c r="VYB13" s="158"/>
      <c r="VYC13" s="158"/>
      <c r="VYD13" s="158"/>
      <c r="VYE13" s="158"/>
      <c r="VYF13" s="158"/>
      <c r="VYG13" s="158"/>
      <c r="VYH13" s="158"/>
      <c r="VYI13" s="158"/>
      <c r="VYJ13" s="158"/>
      <c r="VYK13" s="158"/>
      <c r="VYL13" s="158"/>
      <c r="VYM13" s="158"/>
      <c r="VYN13" s="158"/>
      <c r="VYO13" s="158"/>
      <c r="VYP13" s="158"/>
      <c r="VYQ13" s="158"/>
      <c r="VYR13" s="158"/>
      <c r="VYS13" s="158"/>
      <c r="VYT13" s="158"/>
      <c r="VYU13" s="158"/>
      <c r="VYV13" s="158"/>
      <c r="VYW13" s="158"/>
      <c r="VYX13" s="158"/>
      <c r="VYY13" s="158"/>
      <c r="VYZ13" s="158"/>
      <c r="VZA13" s="158"/>
      <c r="VZB13" s="158"/>
      <c r="VZC13" s="158"/>
      <c r="VZD13" s="158"/>
      <c r="VZE13" s="158"/>
      <c r="VZF13" s="158"/>
      <c r="VZG13" s="158"/>
      <c r="VZH13" s="158"/>
      <c r="VZI13" s="158"/>
      <c r="VZJ13" s="158"/>
      <c r="VZK13" s="158"/>
      <c r="VZL13" s="158"/>
      <c r="VZM13" s="158"/>
      <c r="VZN13" s="158"/>
      <c r="VZO13" s="158"/>
      <c r="VZP13" s="158"/>
      <c r="VZQ13" s="158"/>
      <c r="VZR13" s="158"/>
      <c r="VZS13" s="158"/>
      <c r="VZT13" s="158"/>
      <c r="VZU13" s="158"/>
      <c r="VZV13" s="158"/>
      <c r="VZW13" s="158"/>
      <c r="VZX13" s="158"/>
      <c r="VZY13" s="158"/>
      <c r="VZZ13" s="158"/>
      <c r="WAA13" s="158"/>
      <c r="WAB13" s="158"/>
      <c r="WAC13" s="158"/>
      <c r="WAD13" s="158"/>
      <c r="WAE13" s="158"/>
      <c r="WAF13" s="158"/>
      <c r="WAG13" s="158"/>
      <c r="WAH13" s="158"/>
      <c r="WAI13" s="158"/>
      <c r="WAJ13" s="158"/>
      <c r="WAK13" s="158"/>
      <c r="WAL13" s="158"/>
      <c r="WAM13" s="158"/>
      <c r="WAN13" s="158"/>
      <c r="WAO13" s="158"/>
      <c r="WAP13" s="158"/>
      <c r="WAQ13" s="158"/>
      <c r="WAR13" s="158"/>
      <c r="WAS13" s="158"/>
      <c r="WAT13" s="158"/>
      <c r="WAU13" s="158"/>
      <c r="WAV13" s="158"/>
      <c r="WAW13" s="158"/>
      <c r="WAX13" s="158"/>
      <c r="WAY13" s="158"/>
      <c r="WAZ13" s="158"/>
      <c r="WBA13" s="158"/>
      <c r="WBB13" s="158"/>
      <c r="WBC13" s="158"/>
      <c r="WBD13" s="158"/>
      <c r="WBE13" s="158"/>
      <c r="WBF13" s="158"/>
      <c r="WBG13" s="158"/>
      <c r="WBH13" s="158"/>
      <c r="WBI13" s="158"/>
      <c r="WBJ13" s="158"/>
      <c r="WBK13" s="158"/>
      <c r="WBL13" s="158"/>
      <c r="WBM13" s="158"/>
      <c r="WBN13" s="158"/>
      <c r="WBO13" s="158"/>
      <c r="WBP13" s="158"/>
      <c r="WBQ13" s="158"/>
      <c r="WBR13" s="158"/>
      <c r="WBS13" s="158"/>
      <c r="WBT13" s="158"/>
      <c r="WBU13" s="158"/>
      <c r="WBV13" s="158"/>
      <c r="WBW13" s="158"/>
      <c r="WBX13" s="158"/>
      <c r="WBY13" s="158"/>
      <c r="WBZ13" s="158"/>
      <c r="WCA13" s="158"/>
      <c r="WCB13" s="158"/>
      <c r="WCC13" s="158"/>
      <c r="WCD13" s="158"/>
      <c r="WCE13" s="158"/>
      <c r="WCF13" s="158"/>
      <c r="WCG13" s="158"/>
      <c r="WCH13" s="158"/>
      <c r="WCI13" s="158"/>
      <c r="WCJ13" s="158"/>
      <c r="WCK13" s="158"/>
      <c r="WCL13" s="158"/>
      <c r="WCM13" s="158"/>
      <c r="WCN13" s="158"/>
      <c r="WCO13" s="158"/>
      <c r="WCP13" s="158"/>
      <c r="WCQ13" s="158"/>
      <c r="WCR13" s="158"/>
      <c r="WCS13" s="158"/>
      <c r="WCT13" s="158"/>
      <c r="WCU13" s="158"/>
      <c r="WCV13" s="158"/>
      <c r="WCW13" s="158"/>
      <c r="WCX13" s="158"/>
      <c r="WCY13" s="158"/>
      <c r="WCZ13" s="158"/>
      <c r="WDA13" s="158"/>
      <c r="WDB13" s="158"/>
      <c r="WDC13" s="158"/>
      <c r="WDD13" s="158"/>
      <c r="WDE13" s="158"/>
      <c r="WDF13" s="158"/>
      <c r="WDG13" s="158"/>
      <c r="WDH13" s="158"/>
      <c r="WDI13" s="158"/>
      <c r="WDJ13" s="158"/>
      <c r="WDK13" s="158"/>
      <c r="WDL13" s="158"/>
      <c r="WDM13" s="158"/>
      <c r="WDN13" s="158"/>
      <c r="WDO13" s="158"/>
      <c r="WDP13" s="158"/>
      <c r="WDQ13" s="158"/>
      <c r="WDR13" s="158"/>
      <c r="WDS13" s="158"/>
      <c r="WDT13" s="158"/>
      <c r="WDU13" s="158"/>
      <c r="WDV13" s="158"/>
      <c r="WDW13" s="158"/>
      <c r="WDX13" s="158"/>
      <c r="WDY13" s="158"/>
      <c r="WDZ13" s="158"/>
      <c r="WEA13" s="158"/>
      <c r="WEB13" s="158"/>
      <c r="WEC13" s="158"/>
      <c r="WED13" s="158"/>
      <c r="WEE13" s="158"/>
      <c r="WEF13" s="158"/>
      <c r="WEG13" s="158"/>
      <c r="WEH13" s="158"/>
      <c r="WEI13" s="158"/>
      <c r="WEJ13" s="158"/>
      <c r="WEK13" s="158"/>
      <c r="WEL13" s="158"/>
      <c r="WEM13" s="158"/>
      <c r="WEN13" s="158"/>
      <c r="WEO13" s="158"/>
      <c r="WEP13" s="158"/>
      <c r="WEQ13" s="158"/>
      <c r="WER13" s="158"/>
      <c r="WES13" s="158"/>
      <c r="WET13" s="158"/>
      <c r="WEU13" s="158"/>
      <c r="WEV13" s="158"/>
      <c r="WEW13" s="158"/>
      <c r="WEX13" s="158"/>
      <c r="WEY13" s="158"/>
      <c r="WEZ13" s="158"/>
      <c r="WFA13" s="158"/>
      <c r="WFB13" s="158"/>
      <c r="WFC13" s="158"/>
      <c r="WFD13" s="158"/>
      <c r="WFE13" s="158"/>
      <c r="WFF13" s="158"/>
      <c r="WFG13" s="158"/>
      <c r="WFH13" s="158"/>
      <c r="WFI13" s="158"/>
      <c r="WFJ13" s="158"/>
      <c r="WFK13" s="158"/>
      <c r="WFL13" s="158"/>
      <c r="WFM13" s="158"/>
      <c r="WFN13" s="158"/>
      <c r="WFO13" s="158"/>
      <c r="WFP13" s="158"/>
      <c r="WFQ13" s="158"/>
      <c r="WFR13" s="158"/>
      <c r="WFS13" s="158"/>
      <c r="WFT13" s="158"/>
      <c r="WFU13" s="158"/>
      <c r="WFV13" s="158"/>
      <c r="WFW13" s="158"/>
      <c r="WFX13" s="158"/>
      <c r="WFY13" s="158"/>
      <c r="WFZ13" s="158"/>
      <c r="WGA13" s="158"/>
      <c r="WGB13" s="158"/>
      <c r="WGC13" s="158"/>
      <c r="WGD13" s="158"/>
      <c r="WGE13" s="158"/>
      <c r="WGF13" s="158"/>
      <c r="WGG13" s="158"/>
      <c r="WGH13" s="158"/>
      <c r="WGI13" s="158"/>
      <c r="WGJ13" s="158"/>
      <c r="WGK13" s="158"/>
      <c r="WGL13" s="158"/>
      <c r="WGM13" s="158"/>
      <c r="WGN13" s="158"/>
      <c r="WGO13" s="158"/>
      <c r="WGP13" s="158"/>
      <c r="WGQ13" s="158"/>
      <c r="WGR13" s="158"/>
      <c r="WGS13" s="158"/>
      <c r="WGT13" s="158"/>
      <c r="WGU13" s="158"/>
      <c r="WGV13" s="158"/>
      <c r="WGW13" s="158"/>
      <c r="WGX13" s="158"/>
      <c r="WGY13" s="158"/>
      <c r="WGZ13" s="158"/>
      <c r="WHA13" s="158"/>
      <c r="WHB13" s="158"/>
      <c r="WHC13" s="158"/>
      <c r="WHD13" s="158"/>
      <c r="WHE13" s="158"/>
      <c r="WHF13" s="158"/>
      <c r="WHG13" s="158"/>
      <c r="WHH13" s="158"/>
      <c r="WHI13" s="158"/>
      <c r="WHJ13" s="158"/>
      <c r="WHK13" s="158"/>
      <c r="WHL13" s="158"/>
      <c r="WHM13" s="158"/>
      <c r="WHN13" s="158"/>
      <c r="WHO13" s="158"/>
      <c r="WHP13" s="158"/>
      <c r="WHQ13" s="158"/>
      <c r="WHR13" s="158"/>
      <c r="WHS13" s="158"/>
      <c r="WHT13" s="158"/>
      <c r="WHU13" s="158"/>
      <c r="WHV13" s="158"/>
      <c r="WHW13" s="158"/>
      <c r="WHX13" s="158"/>
      <c r="WHY13" s="158"/>
      <c r="WHZ13" s="158"/>
      <c r="WIA13" s="158"/>
      <c r="WIB13" s="158"/>
      <c r="WIC13" s="158"/>
      <c r="WID13" s="158"/>
      <c r="WIE13" s="158"/>
      <c r="WIF13" s="158"/>
      <c r="WIG13" s="158"/>
      <c r="WIH13" s="158"/>
      <c r="WII13" s="158"/>
      <c r="WIJ13" s="158"/>
      <c r="WIK13" s="158"/>
      <c r="WIL13" s="158"/>
      <c r="WIM13" s="158"/>
      <c r="WIN13" s="158"/>
      <c r="WIO13" s="158"/>
      <c r="WIP13" s="158"/>
      <c r="WIQ13" s="158"/>
      <c r="WIR13" s="158"/>
      <c r="WIS13" s="158"/>
      <c r="WIT13" s="158"/>
      <c r="WIU13" s="158"/>
      <c r="WIV13" s="158"/>
      <c r="WIW13" s="158"/>
      <c r="WIX13" s="158"/>
      <c r="WIY13" s="158"/>
      <c r="WIZ13" s="158"/>
      <c r="WJA13" s="158"/>
      <c r="WJB13" s="158"/>
      <c r="WJC13" s="158"/>
      <c r="WJD13" s="158"/>
      <c r="WJE13" s="158"/>
      <c r="WJF13" s="158"/>
      <c r="WJG13" s="158"/>
      <c r="WJH13" s="158"/>
      <c r="WJI13" s="158"/>
      <c r="WJJ13" s="158"/>
      <c r="WJK13" s="158"/>
      <c r="WJL13" s="158"/>
      <c r="WJM13" s="158"/>
      <c r="WJN13" s="158"/>
      <c r="WJO13" s="158"/>
      <c r="WJP13" s="158"/>
      <c r="WJQ13" s="158"/>
      <c r="WJR13" s="158"/>
      <c r="WJS13" s="158"/>
      <c r="WJT13" s="158"/>
      <c r="WJU13" s="158"/>
      <c r="WJV13" s="158"/>
      <c r="WJW13" s="158"/>
      <c r="WJX13" s="158"/>
      <c r="WJY13" s="158"/>
      <c r="WJZ13" s="158"/>
      <c r="WKA13" s="158"/>
      <c r="WKB13" s="158"/>
      <c r="WKC13" s="158"/>
      <c r="WKD13" s="158"/>
      <c r="WKE13" s="158"/>
      <c r="WKF13" s="158"/>
      <c r="WKG13" s="158"/>
      <c r="WKH13" s="158"/>
      <c r="WKI13" s="158"/>
      <c r="WKJ13" s="158"/>
      <c r="WKK13" s="158"/>
      <c r="WKL13" s="158"/>
      <c r="WKM13" s="158"/>
      <c r="WKN13" s="158"/>
      <c r="WKO13" s="158"/>
      <c r="WKP13" s="158"/>
      <c r="WKQ13" s="158"/>
      <c r="WKR13" s="158"/>
      <c r="WKS13" s="158"/>
      <c r="WKT13" s="158"/>
      <c r="WKU13" s="158"/>
      <c r="WKV13" s="158"/>
      <c r="WKW13" s="158"/>
      <c r="WKX13" s="158"/>
      <c r="WKY13" s="158"/>
      <c r="WKZ13" s="158"/>
      <c r="WLA13" s="158"/>
      <c r="WLB13" s="158"/>
      <c r="WLC13" s="158"/>
      <c r="WLD13" s="158"/>
      <c r="WLE13" s="158"/>
      <c r="WLF13" s="158"/>
      <c r="WLG13" s="158"/>
      <c r="WLH13" s="158"/>
      <c r="WLI13" s="158"/>
      <c r="WLJ13" s="158"/>
      <c r="WLK13" s="158"/>
      <c r="WLL13" s="158"/>
      <c r="WLM13" s="158"/>
      <c r="WLN13" s="158"/>
      <c r="WLO13" s="158"/>
      <c r="WLP13" s="158"/>
      <c r="WLQ13" s="158"/>
      <c r="WLR13" s="158"/>
      <c r="WLS13" s="158"/>
      <c r="WLT13" s="158"/>
      <c r="WLU13" s="158"/>
      <c r="WLV13" s="158"/>
      <c r="WLW13" s="158"/>
      <c r="WLX13" s="158"/>
      <c r="WLY13" s="158"/>
      <c r="WLZ13" s="158"/>
      <c r="WMA13" s="158"/>
      <c r="WMB13" s="158"/>
      <c r="WMC13" s="158"/>
      <c r="WMD13" s="158"/>
      <c r="WME13" s="158"/>
      <c r="WMF13" s="158"/>
      <c r="WMG13" s="158"/>
      <c r="WMH13" s="158"/>
      <c r="WMI13" s="158"/>
      <c r="WMJ13" s="158"/>
      <c r="WMK13" s="158"/>
      <c r="WML13" s="158"/>
      <c r="WMM13" s="158"/>
      <c r="WMN13" s="158"/>
      <c r="WMO13" s="158"/>
      <c r="WMP13" s="158"/>
      <c r="WMQ13" s="158"/>
      <c r="WMR13" s="158"/>
      <c r="WMS13" s="158"/>
      <c r="WMT13" s="158"/>
      <c r="WMU13" s="158"/>
      <c r="WMV13" s="158"/>
      <c r="WMW13" s="158"/>
      <c r="WMX13" s="158"/>
      <c r="WMY13" s="158"/>
      <c r="WMZ13" s="158"/>
      <c r="WNA13" s="158"/>
      <c r="WNB13" s="158"/>
      <c r="WNC13" s="158"/>
      <c r="WND13" s="158"/>
      <c r="WNE13" s="158"/>
      <c r="WNF13" s="158"/>
      <c r="WNG13" s="158"/>
      <c r="WNH13" s="158"/>
      <c r="WNI13" s="158"/>
      <c r="WNJ13" s="158"/>
      <c r="WNK13" s="158"/>
      <c r="WNL13" s="158"/>
      <c r="WNM13" s="158"/>
      <c r="WNN13" s="158"/>
      <c r="WNO13" s="158"/>
      <c r="WNP13" s="158"/>
      <c r="WNQ13" s="158"/>
      <c r="WNR13" s="158"/>
      <c r="WNS13" s="158"/>
      <c r="WNT13" s="158"/>
      <c r="WNU13" s="158"/>
      <c r="WNV13" s="158"/>
      <c r="WNW13" s="158"/>
      <c r="WNX13" s="158"/>
      <c r="WNY13" s="158"/>
      <c r="WNZ13" s="158"/>
      <c r="WOA13" s="158"/>
      <c r="WOB13" s="158"/>
      <c r="WOC13" s="158"/>
      <c r="WOD13" s="158"/>
      <c r="WOE13" s="158"/>
      <c r="WOF13" s="158"/>
      <c r="WOG13" s="158"/>
      <c r="WOH13" s="158"/>
      <c r="WOI13" s="158"/>
      <c r="WOJ13" s="158"/>
      <c r="WOK13" s="158"/>
      <c r="WOL13" s="158"/>
      <c r="WOM13" s="158"/>
      <c r="WON13" s="158"/>
      <c r="WOO13" s="158"/>
      <c r="WOP13" s="158"/>
      <c r="WOQ13" s="158"/>
      <c r="WOR13" s="158"/>
      <c r="WOS13" s="158"/>
      <c r="WOT13" s="158"/>
      <c r="WOU13" s="158"/>
      <c r="WOV13" s="158"/>
      <c r="WOW13" s="158"/>
      <c r="WOX13" s="158"/>
      <c r="WOY13" s="158"/>
      <c r="WOZ13" s="158"/>
      <c r="WPA13" s="158"/>
      <c r="WPB13" s="158"/>
      <c r="WPC13" s="158"/>
      <c r="WPD13" s="158"/>
      <c r="WPE13" s="158"/>
      <c r="WPF13" s="158"/>
      <c r="WPG13" s="158"/>
      <c r="WPH13" s="158"/>
      <c r="WPI13" s="158"/>
      <c r="WPJ13" s="158"/>
      <c r="WPK13" s="158"/>
      <c r="WPL13" s="158"/>
      <c r="WPM13" s="158"/>
      <c r="WPN13" s="158"/>
      <c r="WPO13" s="158"/>
      <c r="WPP13" s="158"/>
      <c r="WPQ13" s="158"/>
      <c r="WPR13" s="158"/>
      <c r="WPS13" s="158"/>
      <c r="WPT13" s="158"/>
      <c r="WPU13" s="158"/>
      <c r="WPV13" s="158"/>
      <c r="WPW13" s="158"/>
      <c r="WPX13" s="158"/>
      <c r="WPY13" s="158"/>
      <c r="WPZ13" s="158"/>
      <c r="WQA13" s="158"/>
      <c r="WQB13" s="158"/>
      <c r="WQC13" s="158"/>
      <c r="WQD13" s="158"/>
      <c r="WQE13" s="158"/>
      <c r="WQF13" s="158"/>
      <c r="WQG13" s="158"/>
      <c r="WQH13" s="158"/>
      <c r="WQI13" s="158"/>
      <c r="WQJ13" s="158"/>
      <c r="WQK13" s="158"/>
      <c r="WQL13" s="158"/>
      <c r="WQM13" s="158"/>
      <c r="WQN13" s="158"/>
      <c r="WQO13" s="158"/>
      <c r="WQP13" s="158"/>
      <c r="WQQ13" s="158"/>
      <c r="WQR13" s="158"/>
      <c r="WQS13" s="158"/>
      <c r="WQT13" s="158"/>
      <c r="WQU13" s="158"/>
      <c r="WQV13" s="158"/>
      <c r="WQW13" s="158"/>
      <c r="WQX13" s="158"/>
      <c r="WQY13" s="158"/>
      <c r="WQZ13" s="158"/>
      <c r="WRA13" s="158"/>
      <c r="WRB13" s="158"/>
      <c r="WRC13" s="158"/>
      <c r="WRD13" s="158"/>
      <c r="WRE13" s="158"/>
      <c r="WRF13" s="158"/>
      <c r="WRG13" s="158"/>
      <c r="WRH13" s="158"/>
      <c r="WRI13" s="158"/>
      <c r="WRJ13" s="158"/>
      <c r="WRK13" s="158"/>
      <c r="WRL13" s="158"/>
      <c r="WRM13" s="158"/>
      <c r="WRN13" s="158"/>
      <c r="WRO13" s="158"/>
      <c r="WRP13" s="158"/>
      <c r="WRQ13" s="158"/>
      <c r="WRR13" s="158"/>
      <c r="WRS13" s="158"/>
      <c r="WRT13" s="158"/>
      <c r="WRU13" s="158"/>
      <c r="WRV13" s="158"/>
      <c r="WRW13" s="158"/>
      <c r="WRX13" s="158"/>
      <c r="WRY13" s="158"/>
      <c r="WRZ13" s="158"/>
      <c r="WSA13" s="158"/>
      <c r="WSB13" s="158"/>
      <c r="WSC13" s="158"/>
      <c r="WSD13" s="158"/>
      <c r="WSE13" s="158"/>
      <c r="WSF13" s="158"/>
      <c r="WSG13" s="158"/>
      <c r="WSH13" s="158"/>
      <c r="WSI13" s="158"/>
      <c r="WSJ13" s="158"/>
      <c r="WSK13" s="158"/>
      <c r="WSL13" s="158"/>
      <c r="WSM13" s="158"/>
      <c r="WSN13" s="158"/>
      <c r="WSO13" s="158"/>
      <c r="WSP13" s="158"/>
      <c r="WSQ13" s="158"/>
      <c r="WSR13" s="158"/>
      <c r="WSS13" s="158"/>
      <c r="WST13" s="158"/>
      <c r="WSU13" s="158"/>
      <c r="WSV13" s="158"/>
      <c r="WSW13" s="158"/>
      <c r="WSX13" s="158"/>
      <c r="WSY13" s="158"/>
      <c r="WSZ13" s="158"/>
      <c r="WTA13" s="158"/>
      <c r="WTB13" s="158"/>
      <c r="WTC13" s="158"/>
      <c r="WTD13" s="158"/>
      <c r="WTE13" s="158"/>
      <c r="WTF13" s="158"/>
      <c r="WTG13" s="158"/>
      <c r="WTH13" s="158"/>
      <c r="WTI13" s="158"/>
      <c r="WTJ13" s="158"/>
      <c r="WTK13" s="158"/>
      <c r="WTL13" s="158"/>
      <c r="WTM13" s="158"/>
      <c r="WTN13" s="158"/>
      <c r="WTO13" s="158"/>
      <c r="WTP13" s="158"/>
      <c r="WTQ13" s="158"/>
      <c r="WTR13" s="158"/>
      <c r="WTS13" s="158"/>
      <c r="WTT13" s="158"/>
      <c r="WTU13" s="158"/>
      <c r="WTV13" s="158"/>
      <c r="WTW13" s="158"/>
      <c r="WTX13" s="158"/>
      <c r="WTY13" s="158"/>
      <c r="WTZ13" s="158"/>
      <c r="WUA13" s="158"/>
      <c r="WUB13" s="158"/>
      <c r="WUC13" s="158"/>
      <c r="WUD13" s="158"/>
      <c r="WUE13" s="158"/>
      <c r="WUF13" s="158"/>
      <c r="WUG13" s="158"/>
      <c r="WUH13" s="158"/>
      <c r="WUI13" s="158"/>
      <c r="WUJ13" s="158"/>
      <c r="WUK13" s="158"/>
      <c r="WUL13" s="158"/>
      <c r="WUM13" s="158"/>
      <c r="WUN13" s="158"/>
      <c r="WUO13" s="158"/>
      <c r="WUP13" s="158"/>
      <c r="WUQ13" s="158"/>
      <c r="WUR13" s="158"/>
      <c r="WUS13" s="158"/>
      <c r="WUT13" s="158"/>
      <c r="WUU13" s="158"/>
      <c r="WUV13" s="158"/>
      <c r="WUW13" s="158"/>
      <c r="WUX13" s="158"/>
      <c r="WUY13" s="158"/>
      <c r="WUZ13" s="158"/>
      <c r="WVA13" s="158"/>
      <c r="WVB13" s="158"/>
      <c r="WVC13" s="158"/>
      <c r="WVD13" s="158"/>
      <c r="WVE13" s="158"/>
      <c r="WVF13" s="158"/>
      <c r="WVG13" s="158"/>
      <c r="WVH13" s="158"/>
      <c r="WVI13" s="158"/>
      <c r="WVJ13" s="158"/>
      <c r="WVK13" s="158"/>
      <c r="WVL13" s="158"/>
      <c r="WVM13" s="158"/>
      <c r="WVN13" s="158"/>
      <c r="WVO13" s="158"/>
      <c r="WVP13" s="158"/>
      <c r="WVQ13" s="158"/>
      <c r="WVR13" s="158"/>
      <c r="WVS13" s="158"/>
      <c r="WVT13" s="158"/>
      <c r="WVU13" s="158"/>
      <c r="WVV13" s="158"/>
      <c r="WVW13" s="158"/>
      <c r="WVX13" s="158"/>
      <c r="WVY13" s="158"/>
      <c r="WVZ13" s="158"/>
      <c r="WWA13" s="158"/>
      <c r="WWB13" s="158"/>
      <c r="WWC13" s="158"/>
      <c r="WWD13" s="158"/>
      <c r="WWE13" s="158"/>
      <c r="WWF13" s="158"/>
      <c r="WWG13" s="158"/>
      <c r="WWH13" s="158"/>
      <c r="WWI13" s="158"/>
      <c r="WWJ13" s="158"/>
      <c r="WWK13" s="158"/>
      <c r="WWL13" s="158"/>
      <c r="WWM13" s="158"/>
      <c r="WWN13" s="158"/>
      <c r="WWO13" s="158"/>
      <c r="WWP13" s="158"/>
      <c r="WWQ13" s="158"/>
      <c r="WWR13" s="158"/>
      <c r="WWS13" s="158"/>
      <c r="WWT13" s="158"/>
      <c r="WWU13" s="158"/>
      <c r="WWV13" s="158"/>
      <c r="WWW13" s="158"/>
      <c r="WWX13" s="158"/>
      <c r="WWY13" s="158"/>
      <c r="WWZ13" s="158"/>
      <c r="WXA13" s="158"/>
      <c r="WXB13" s="158"/>
      <c r="WXC13" s="158"/>
      <c r="WXD13" s="158"/>
      <c r="WXE13" s="158"/>
      <c r="WXF13" s="158"/>
      <c r="WXG13" s="158"/>
      <c r="WXH13" s="158"/>
      <c r="WXI13" s="158"/>
      <c r="WXJ13" s="158"/>
      <c r="WXK13" s="158"/>
      <c r="WXL13" s="158"/>
      <c r="WXM13" s="158"/>
      <c r="WXN13" s="158"/>
      <c r="WXO13" s="158"/>
      <c r="WXP13" s="158"/>
      <c r="WXQ13" s="158"/>
      <c r="WXR13" s="158"/>
      <c r="WXS13" s="158"/>
      <c r="WXT13" s="158"/>
      <c r="WXU13" s="158"/>
      <c r="WXV13" s="158"/>
      <c r="WXW13" s="158"/>
      <c r="WXX13" s="158"/>
      <c r="WXY13" s="158"/>
      <c r="WXZ13" s="158"/>
      <c r="WYA13" s="158"/>
      <c r="WYB13" s="158"/>
      <c r="WYC13" s="158"/>
      <c r="WYD13" s="158"/>
      <c r="WYE13" s="158"/>
      <c r="WYF13" s="158"/>
      <c r="WYG13" s="158"/>
      <c r="WYH13" s="158"/>
      <c r="WYI13" s="158"/>
      <c r="WYJ13" s="158"/>
      <c r="WYK13" s="158"/>
      <c r="WYL13" s="158"/>
      <c r="WYM13" s="158"/>
      <c r="WYN13" s="158"/>
      <c r="WYO13" s="158"/>
      <c r="WYP13" s="158"/>
      <c r="WYQ13" s="158"/>
      <c r="WYR13" s="158"/>
      <c r="WYS13" s="158"/>
      <c r="WYT13" s="158"/>
      <c r="WYU13" s="158"/>
      <c r="WYV13" s="158"/>
      <c r="WYW13" s="158"/>
      <c r="WYX13" s="158"/>
      <c r="WYY13" s="158"/>
      <c r="WYZ13" s="158"/>
      <c r="WZA13" s="158"/>
      <c r="WZB13" s="158"/>
      <c r="WZC13" s="158"/>
      <c r="WZD13" s="158"/>
      <c r="WZE13" s="158"/>
      <c r="WZF13" s="158"/>
      <c r="WZG13" s="158"/>
      <c r="WZH13" s="158"/>
      <c r="WZI13" s="158"/>
      <c r="WZJ13" s="158"/>
      <c r="WZK13" s="158"/>
      <c r="WZL13" s="158"/>
      <c r="WZM13" s="158"/>
      <c r="WZN13" s="158"/>
      <c r="WZO13" s="158"/>
      <c r="WZP13" s="158"/>
      <c r="WZQ13" s="158"/>
      <c r="WZR13" s="158"/>
      <c r="WZS13" s="158"/>
      <c r="WZT13" s="158"/>
      <c r="WZU13" s="158"/>
      <c r="WZV13" s="158"/>
      <c r="WZW13" s="158"/>
      <c r="WZX13" s="158"/>
      <c r="WZY13" s="158"/>
      <c r="WZZ13" s="158"/>
      <c r="XAA13" s="158"/>
      <c r="XAB13" s="158"/>
      <c r="XAC13" s="158"/>
      <c r="XAD13" s="158"/>
      <c r="XAE13" s="158"/>
      <c r="XAF13" s="158"/>
      <c r="XAG13" s="158"/>
      <c r="XAH13" s="158"/>
      <c r="XAI13" s="158"/>
      <c r="XAJ13" s="158"/>
      <c r="XAK13" s="158"/>
      <c r="XAL13" s="158"/>
      <c r="XAM13" s="158"/>
      <c r="XAN13" s="158"/>
      <c r="XAO13" s="158"/>
      <c r="XAP13" s="158"/>
      <c r="XAQ13" s="158"/>
      <c r="XAR13" s="158"/>
      <c r="XAS13" s="158"/>
      <c r="XAT13" s="158"/>
      <c r="XAU13" s="158"/>
      <c r="XAV13" s="158"/>
      <c r="XAW13" s="158"/>
      <c r="XAX13" s="158"/>
      <c r="XAY13" s="158"/>
      <c r="XAZ13" s="158"/>
      <c r="XBA13" s="158"/>
      <c r="XBB13" s="158"/>
      <c r="XBC13" s="158"/>
      <c r="XBD13" s="158"/>
      <c r="XBE13" s="158"/>
      <c r="XBF13" s="158"/>
      <c r="XBG13" s="158"/>
      <c r="XBH13" s="158"/>
      <c r="XBI13" s="158"/>
      <c r="XBJ13" s="158"/>
      <c r="XBK13" s="158"/>
      <c r="XBL13" s="158"/>
      <c r="XBM13" s="158"/>
      <c r="XBN13" s="158"/>
      <c r="XBO13" s="158"/>
      <c r="XBP13" s="158"/>
      <c r="XBQ13" s="158"/>
      <c r="XBR13" s="158"/>
      <c r="XBS13" s="158"/>
      <c r="XBT13" s="158"/>
      <c r="XBU13" s="158"/>
      <c r="XBV13" s="158"/>
      <c r="XBW13" s="158"/>
      <c r="XBX13" s="158"/>
      <c r="XBY13" s="158"/>
      <c r="XBZ13" s="158"/>
      <c r="XCA13" s="158"/>
      <c r="XCB13" s="158"/>
      <c r="XCC13" s="158"/>
      <c r="XCD13" s="158"/>
      <c r="XCE13" s="158"/>
      <c r="XCF13" s="158"/>
      <c r="XCG13" s="158"/>
      <c r="XCH13" s="158"/>
      <c r="XCI13" s="158"/>
      <c r="XCJ13" s="158"/>
      <c r="XCK13" s="158"/>
      <c r="XCL13" s="158"/>
      <c r="XCM13" s="158"/>
      <c r="XCN13" s="158"/>
      <c r="XCO13" s="158"/>
      <c r="XCP13" s="158"/>
      <c r="XCQ13" s="158"/>
      <c r="XCR13" s="158"/>
      <c r="XCS13" s="158"/>
      <c r="XCT13" s="158"/>
      <c r="XCU13" s="158"/>
      <c r="XCV13" s="158"/>
      <c r="XCW13" s="158"/>
      <c r="XCX13" s="158"/>
      <c r="XCY13" s="158"/>
      <c r="XCZ13" s="158"/>
      <c r="XDA13" s="158"/>
      <c r="XDB13" s="158"/>
      <c r="XDC13" s="158"/>
      <c r="XDD13" s="158"/>
      <c r="XDE13" s="158"/>
      <c r="XDF13" s="158"/>
      <c r="XDG13" s="158"/>
      <c r="XDH13" s="158"/>
      <c r="XDI13" s="158"/>
      <c r="XDJ13" s="158"/>
      <c r="XDK13" s="158"/>
      <c r="XDL13" s="158"/>
      <c r="XDM13" s="158"/>
      <c r="XDN13" s="158"/>
      <c r="XDO13" s="158"/>
      <c r="XDP13" s="158"/>
      <c r="XDQ13" s="158"/>
      <c r="XDR13" s="158"/>
      <c r="XDS13" s="158"/>
      <c r="XDT13" s="158"/>
      <c r="XDU13" s="158"/>
      <c r="XDV13" s="158"/>
      <c r="XDW13" s="158"/>
      <c r="XDX13" s="158"/>
      <c r="XDY13" s="158"/>
      <c r="XDZ13" s="158"/>
      <c r="XEA13" s="158"/>
      <c r="XEB13" s="158"/>
      <c r="XEC13" s="158"/>
      <c r="XED13" s="158"/>
      <c r="XEE13" s="158"/>
      <c r="XEF13" s="158"/>
      <c r="XEG13" s="158"/>
      <c r="XEH13" s="158"/>
      <c r="XEI13" s="158"/>
      <c r="XEJ13" s="158"/>
      <c r="XEK13" s="158"/>
      <c r="XEL13" s="158"/>
      <c r="XEM13" s="158"/>
      <c r="XEN13" s="158"/>
      <c r="XEO13" s="158"/>
      <c r="XEP13" s="158"/>
      <c r="XEQ13" s="158"/>
      <c r="XER13" s="158"/>
      <c r="XES13" s="158"/>
      <c r="XET13" s="158"/>
      <c r="XEU13" s="158"/>
      <c r="XEV13" s="158"/>
      <c r="XEW13" s="158"/>
      <c r="XEX13" s="158"/>
      <c r="XEY13" s="158"/>
      <c r="XEZ13" s="158"/>
      <c r="XFA13" s="158"/>
      <c r="XFB13" s="158"/>
      <c r="XFC13" s="158"/>
    </row>
    <row r="14" spans="1:16384" s="159" customFormat="1" hidden="1">
      <c r="A14" s="162"/>
      <c r="B14" s="163"/>
      <c r="C14" s="164"/>
      <c r="D14" s="165"/>
      <c r="E14" s="163"/>
      <c r="F14" s="163"/>
      <c r="G14" s="163"/>
      <c r="H14" s="163"/>
      <c r="I14" s="163"/>
      <c r="J14" s="166"/>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c r="CA14" s="158"/>
      <c r="CB14" s="158"/>
      <c r="CC14" s="158"/>
      <c r="CD14" s="158"/>
      <c r="CE14" s="158"/>
      <c r="CF14" s="158"/>
      <c r="CG14" s="158"/>
      <c r="CH14" s="158"/>
      <c r="CI14" s="158"/>
      <c r="CJ14" s="158"/>
      <c r="CK14" s="158"/>
      <c r="CL14" s="158"/>
      <c r="CM14" s="158"/>
      <c r="CN14" s="158"/>
      <c r="CO14" s="158"/>
      <c r="CP14" s="158"/>
      <c r="CQ14" s="158"/>
      <c r="CR14" s="158"/>
      <c r="CS14" s="158"/>
      <c r="CT14" s="158"/>
      <c r="CU14" s="158"/>
      <c r="CV14" s="158"/>
      <c r="CW14" s="158"/>
      <c r="CX14" s="158"/>
      <c r="CY14" s="158"/>
      <c r="CZ14" s="158"/>
      <c r="DA14" s="158"/>
      <c r="DB14" s="158"/>
      <c r="DC14" s="158"/>
      <c r="DD14" s="158"/>
      <c r="DE14" s="158"/>
      <c r="DF14" s="158"/>
      <c r="DG14" s="158"/>
      <c r="DH14" s="158"/>
      <c r="DI14" s="158"/>
      <c r="DJ14" s="158"/>
      <c r="DK14" s="158"/>
      <c r="DL14" s="158"/>
      <c r="DM14" s="158"/>
      <c r="DN14" s="158"/>
      <c r="DO14" s="158"/>
      <c r="DP14" s="158"/>
      <c r="DQ14" s="158"/>
      <c r="DR14" s="158"/>
      <c r="DS14" s="158"/>
      <c r="DT14" s="158"/>
      <c r="DU14" s="158"/>
      <c r="DV14" s="158"/>
      <c r="DW14" s="158"/>
      <c r="DX14" s="158"/>
      <c r="DY14" s="158"/>
      <c r="DZ14" s="158"/>
      <c r="EA14" s="158"/>
      <c r="EB14" s="158"/>
      <c r="EC14" s="158"/>
      <c r="ED14" s="158"/>
      <c r="EE14" s="158"/>
      <c r="EF14" s="158"/>
      <c r="EG14" s="158"/>
      <c r="EH14" s="158"/>
      <c r="EI14" s="158"/>
      <c r="EJ14" s="158"/>
      <c r="EK14" s="158"/>
      <c r="EL14" s="158"/>
      <c r="EM14" s="158"/>
      <c r="EN14" s="158"/>
      <c r="EO14" s="158"/>
      <c r="EP14" s="158"/>
      <c r="EQ14" s="158"/>
      <c r="ER14" s="158"/>
      <c r="ES14" s="158"/>
      <c r="ET14" s="158"/>
      <c r="EU14" s="158"/>
      <c r="EV14" s="158"/>
      <c r="EW14" s="158"/>
      <c r="EX14" s="158"/>
      <c r="EY14" s="158"/>
      <c r="EZ14" s="158"/>
      <c r="FA14" s="158"/>
      <c r="FB14" s="158"/>
      <c r="FC14" s="158"/>
      <c r="FD14" s="158"/>
      <c r="FE14" s="158"/>
      <c r="FF14" s="158"/>
      <c r="FG14" s="158"/>
      <c r="FH14" s="158"/>
      <c r="FI14" s="158"/>
      <c r="FJ14" s="158"/>
      <c r="FK14" s="158"/>
      <c r="FL14" s="158"/>
      <c r="FM14" s="158"/>
      <c r="FN14" s="158"/>
      <c r="FO14" s="158"/>
      <c r="FP14" s="158"/>
      <c r="FQ14" s="158"/>
      <c r="FR14" s="158"/>
      <c r="FS14" s="158"/>
      <c r="FT14" s="158"/>
      <c r="FU14" s="158"/>
      <c r="FV14" s="158"/>
      <c r="FW14" s="158"/>
      <c r="FX14" s="158"/>
      <c r="FY14" s="158"/>
      <c r="FZ14" s="158"/>
      <c r="GA14" s="158"/>
      <c r="GB14" s="158"/>
      <c r="GC14" s="158"/>
      <c r="GD14" s="158"/>
      <c r="GE14" s="158"/>
      <c r="GF14" s="158"/>
      <c r="GG14" s="158"/>
      <c r="GH14" s="158"/>
      <c r="GI14" s="158"/>
      <c r="GJ14" s="158"/>
      <c r="GK14" s="158"/>
      <c r="GL14" s="158"/>
      <c r="GM14" s="158"/>
      <c r="GN14" s="158"/>
      <c r="GO14" s="158"/>
      <c r="GP14" s="158"/>
      <c r="GQ14" s="158"/>
      <c r="GR14" s="158"/>
      <c r="GS14" s="158"/>
      <c r="GT14" s="158"/>
      <c r="GU14" s="158"/>
      <c r="GV14" s="158"/>
      <c r="GW14" s="158"/>
      <c r="GX14" s="158"/>
      <c r="GY14" s="158"/>
      <c r="GZ14" s="158"/>
      <c r="HA14" s="158"/>
      <c r="HB14" s="158"/>
      <c r="HC14" s="158"/>
      <c r="HD14" s="158"/>
      <c r="HE14" s="158"/>
      <c r="HF14" s="158"/>
      <c r="HG14" s="158"/>
      <c r="HH14" s="158"/>
      <c r="HI14" s="158"/>
      <c r="HJ14" s="158"/>
      <c r="HK14" s="158"/>
      <c r="HL14" s="158"/>
      <c r="HM14" s="158"/>
      <c r="HN14" s="158"/>
      <c r="HO14" s="158"/>
      <c r="HP14" s="158"/>
      <c r="HQ14" s="158"/>
      <c r="HR14" s="158"/>
      <c r="HS14" s="158"/>
      <c r="HT14" s="158"/>
      <c r="HU14" s="158"/>
      <c r="HV14" s="158"/>
      <c r="HW14" s="158"/>
      <c r="HX14" s="158"/>
      <c r="HY14" s="158"/>
      <c r="HZ14" s="158"/>
      <c r="IA14" s="158"/>
      <c r="IB14" s="158"/>
      <c r="IC14" s="158"/>
      <c r="ID14" s="158"/>
      <c r="IE14" s="158"/>
      <c r="IF14" s="158"/>
      <c r="IG14" s="158"/>
      <c r="IH14" s="158"/>
      <c r="II14" s="158"/>
      <c r="IJ14" s="158"/>
      <c r="IK14" s="158"/>
      <c r="IL14" s="158"/>
      <c r="IM14" s="158"/>
      <c r="IN14" s="158"/>
      <c r="IO14" s="158"/>
      <c r="IP14" s="158"/>
      <c r="IQ14" s="158"/>
      <c r="IR14" s="158"/>
      <c r="IS14" s="158"/>
      <c r="IT14" s="158"/>
      <c r="IU14" s="158"/>
      <c r="IV14" s="158"/>
      <c r="IW14" s="158"/>
      <c r="IX14" s="158"/>
      <c r="IY14" s="158"/>
      <c r="IZ14" s="158"/>
      <c r="JA14" s="158"/>
      <c r="JB14" s="158"/>
      <c r="JC14" s="158"/>
      <c r="JD14" s="158"/>
      <c r="JE14" s="158"/>
      <c r="JF14" s="158"/>
      <c r="JG14" s="158"/>
      <c r="JH14" s="158"/>
      <c r="JI14" s="158"/>
      <c r="JJ14" s="158"/>
      <c r="JK14" s="158"/>
      <c r="JL14" s="158"/>
      <c r="JM14" s="158"/>
      <c r="JN14" s="158"/>
      <c r="JO14" s="158"/>
      <c r="JP14" s="158"/>
      <c r="JQ14" s="158"/>
      <c r="JR14" s="158"/>
      <c r="JS14" s="158"/>
      <c r="JT14" s="158"/>
      <c r="JU14" s="158"/>
      <c r="JV14" s="158"/>
      <c r="JW14" s="158"/>
      <c r="JX14" s="158"/>
      <c r="JY14" s="158"/>
      <c r="JZ14" s="158"/>
      <c r="KA14" s="158"/>
      <c r="KB14" s="158"/>
      <c r="KC14" s="158"/>
      <c r="KD14" s="158"/>
      <c r="KE14" s="158"/>
      <c r="KF14" s="158"/>
      <c r="KG14" s="158"/>
      <c r="KH14" s="158"/>
      <c r="KI14" s="158"/>
      <c r="KJ14" s="158"/>
      <c r="KK14" s="158"/>
      <c r="KL14" s="158"/>
      <c r="KM14" s="158"/>
      <c r="KN14" s="158"/>
      <c r="KO14" s="158"/>
      <c r="KP14" s="158"/>
      <c r="KQ14" s="158"/>
      <c r="KR14" s="158"/>
      <c r="KS14" s="158"/>
      <c r="KT14" s="158"/>
      <c r="KU14" s="158"/>
      <c r="KV14" s="158"/>
      <c r="KW14" s="158"/>
      <c r="KX14" s="158"/>
      <c r="KY14" s="158"/>
      <c r="KZ14" s="158"/>
      <c r="LA14" s="158"/>
      <c r="LB14" s="158"/>
      <c r="LC14" s="158"/>
      <c r="LD14" s="158"/>
      <c r="LE14" s="158"/>
      <c r="LF14" s="158"/>
      <c r="LG14" s="158"/>
      <c r="LH14" s="158"/>
      <c r="LI14" s="158"/>
      <c r="LJ14" s="158"/>
      <c r="LK14" s="158"/>
      <c r="LL14" s="158"/>
      <c r="LM14" s="158"/>
      <c r="LN14" s="158"/>
      <c r="LO14" s="158"/>
      <c r="LP14" s="158"/>
      <c r="LQ14" s="158"/>
      <c r="LR14" s="158"/>
      <c r="LS14" s="158"/>
      <c r="LT14" s="158"/>
      <c r="LU14" s="158"/>
      <c r="LV14" s="158"/>
      <c r="LW14" s="158"/>
      <c r="LX14" s="158"/>
      <c r="LY14" s="158"/>
      <c r="LZ14" s="158"/>
      <c r="MA14" s="158"/>
      <c r="MB14" s="158"/>
      <c r="MC14" s="158"/>
      <c r="MD14" s="158"/>
      <c r="ME14" s="158"/>
      <c r="MF14" s="158"/>
      <c r="MG14" s="158"/>
      <c r="MH14" s="158"/>
      <c r="MI14" s="158"/>
      <c r="MJ14" s="158"/>
      <c r="MK14" s="158"/>
      <c r="ML14" s="158"/>
      <c r="MM14" s="158"/>
      <c r="MN14" s="158"/>
      <c r="MO14" s="158"/>
      <c r="MP14" s="158"/>
      <c r="MQ14" s="158"/>
      <c r="MR14" s="158"/>
      <c r="MS14" s="158"/>
      <c r="MT14" s="158"/>
      <c r="MU14" s="158"/>
      <c r="MV14" s="158"/>
      <c r="MW14" s="158"/>
      <c r="MX14" s="158"/>
      <c r="MY14" s="158"/>
      <c r="MZ14" s="158"/>
      <c r="NA14" s="158"/>
      <c r="NB14" s="158"/>
      <c r="NC14" s="158"/>
      <c r="ND14" s="158"/>
      <c r="NE14" s="158"/>
      <c r="NF14" s="158"/>
      <c r="NG14" s="158"/>
      <c r="NH14" s="158"/>
      <c r="NI14" s="158"/>
      <c r="NJ14" s="158"/>
      <c r="NK14" s="158"/>
      <c r="NL14" s="158"/>
      <c r="NM14" s="158"/>
      <c r="NN14" s="158"/>
      <c r="NO14" s="158"/>
      <c r="NP14" s="158"/>
      <c r="NQ14" s="158"/>
      <c r="NR14" s="158"/>
      <c r="NS14" s="158"/>
      <c r="NT14" s="158"/>
      <c r="NU14" s="158"/>
      <c r="NV14" s="158"/>
      <c r="NW14" s="158"/>
      <c r="NX14" s="158"/>
      <c r="NY14" s="158"/>
      <c r="NZ14" s="158"/>
      <c r="OA14" s="158"/>
      <c r="OB14" s="158"/>
      <c r="OC14" s="158"/>
      <c r="OD14" s="158"/>
      <c r="OE14" s="158"/>
      <c r="OF14" s="158"/>
      <c r="OG14" s="158"/>
      <c r="OH14" s="158"/>
      <c r="OI14" s="158"/>
      <c r="OJ14" s="158"/>
      <c r="OK14" s="158"/>
      <c r="OL14" s="158"/>
      <c r="OM14" s="158"/>
      <c r="ON14" s="158"/>
      <c r="OO14" s="158"/>
      <c r="OP14" s="158"/>
      <c r="OQ14" s="158"/>
      <c r="OR14" s="158"/>
      <c r="OS14" s="158"/>
      <c r="OT14" s="158"/>
      <c r="OU14" s="158"/>
      <c r="OV14" s="158"/>
      <c r="OW14" s="158"/>
      <c r="OX14" s="158"/>
      <c r="OY14" s="158"/>
      <c r="OZ14" s="158"/>
      <c r="PA14" s="158"/>
      <c r="PB14" s="158"/>
      <c r="PC14" s="158"/>
      <c r="PD14" s="158"/>
      <c r="PE14" s="158"/>
      <c r="PF14" s="158"/>
      <c r="PG14" s="158"/>
      <c r="PH14" s="158"/>
      <c r="PI14" s="158"/>
      <c r="PJ14" s="158"/>
      <c r="PK14" s="158"/>
      <c r="PL14" s="158"/>
      <c r="PM14" s="158"/>
      <c r="PN14" s="158"/>
      <c r="PO14" s="158"/>
      <c r="PP14" s="158"/>
      <c r="PQ14" s="158"/>
      <c r="PR14" s="158"/>
      <c r="PS14" s="158"/>
      <c r="PT14" s="158"/>
      <c r="PU14" s="158"/>
      <c r="PV14" s="158"/>
      <c r="PW14" s="158"/>
      <c r="PX14" s="158"/>
      <c r="PY14" s="158"/>
      <c r="PZ14" s="158"/>
      <c r="QA14" s="158"/>
      <c r="QB14" s="158"/>
      <c r="QC14" s="158"/>
      <c r="QD14" s="158"/>
      <c r="QE14" s="158"/>
      <c r="QF14" s="158"/>
      <c r="QG14" s="158"/>
      <c r="QH14" s="158"/>
      <c r="QI14" s="158"/>
      <c r="QJ14" s="158"/>
      <c r="QK14" s="158"/>
      <c r="QL14" s="158"/>
      <c r="QM14" s="158"/>
      <c r="QN14" s="158"/>
      <c r="QO14" s="158"/>
      <c r="QP14" s="158"/>
      <c r="QQ14" s="158"/>
      <c r="QR14" s="158"/>
      <c r="QS14" s="158"/>
      <c r="QT14" s="158"/>
      <c r="QU14" s="158"/>
      <c r="QV14" s="158"/>
      <c r="QW14" s="158"/>
      <c r="QX14" s="158"/>
      <c r="QY14" s="158"/>
      <c r="QZ14" s="158"/>
      <c r="RA14" s="158"/>
      <c r="RB14" s="158"/>
      <c r="RC14" s="158"/>
      <c r="RD14" s="158"/>
      <c r="RE14" s="158"/>
      <c r="RF14" s="158"/>
      <c r="RG14" s="158"/>
      <c r="RH14" s="158"/>
      <c r="RI14" s="158"/>
      <c r="RJ14" s="158"/>
      <c r="RK14" s="158"/>
      <c r="RL14" s="158"/>
      <c r="RM14" s="158"/>
      <c r="RN14" s="158"/>
      <c r="RO14" s="158"/>
      <c r="RP14" s="158"/>
      <c r="RQ14" s="158"/>
      <c r="RR14" s="158"/>
      <c r="RS14" s="158"/>
      <c r="RT14" s="158"/>
      <c r="RU14" s="158"/>
      <c r="RV14" s="158"/>
      <c r="RW14" s="158"/>
      <c r="RX14" s="158"/>
      <c r="RY14" s="158"/>
      <c r="RZ14" s="158"/>
      <c r="SA14" s="158"/>
      <c r="SB14" s="158"/>
      <c r="SC14" s="158"/>
      <c r="SD14" s="158"/>
      <c r="SE14" s="158"/>
      <c r="SF14" s="158"/>
      <c r="SG14" s="158"/>
      <c r="SH14" s="158"/>
      <c r="SI14" s="158"/>
      <c r="SJ14" s="158"/>
      <c r="SK14" s="158"/>
      <c r="SL14" s="158"/>
      <c r="SM14" s="158"/>
      <c r="SN14" s="158"/>
      <c r="SO14" s="158"/>
      <c r="SP14" s="158"/>
      <c r="SQ14" s="158"/>
      <c r="SR14" s="158"/>
      <c r="SS14" s="158"/>
      <c r="ST14" s="158"/>
      <c r="SU14" s="158"/>
      <c r="SV14" s="158"/>
      <c r="SW14" s="158"/>
      <c r="SX14" s="158"/>
      <c r="SY14" s="158"/>
      <c r="SZ14" s="158"/>
      <c r="TA14" s="158"/>
      <c r="TB14" s="158"/>
      <c r="TC14" s="158"/>
      <c r="TD14" s="158"/>
      <c r="TE14" s="158"/>
      <c r="TF14" s="158"/>
      <c r="TG14" s="158"/>
      <c r="TH14" s="158"/>
      <c r="TI14" s="158"/>
      <c r="TJ14" s="158"/>
      <c r="TK14" s="158"/>
      <c r="TL14" s="158"/>
      <c r="TM14" s="158"/>
      <c r="TN14" s="158"/>
      <c r="TO14" s="158"/>
      <c r="TP14" s="158"/>
      <c r="TQ14" s="158"/>
      <c r="TR14" s="158"/>
      <c r="TS14" s="158"/>
      <c r="TT14" s="158"/>
      <c r="TU14" s="158"/>
      <c r="TV14" s="158"/>
      <c r="TW14" s="158"/>
      <c r="TX14" s="158"/>
      <c r="TY14" s="158"/>
      <c r="TZ14" s="158"/>
      <c r="UA14" s="158"/>
      <c r="UB14" s="158"/>
      <c r="UC14" s="158"/>
      <c r="UD14" s="158"/>
      <c r="UE14" s="158"/>
      <c r="UF14" s="158"/>
      <c r="UG14" s="158"/>
      <c r="UH14" s="158"/>
      <c r="UI14" s="158"/>
      <c r="UJ14" s="158"/>
      <c r="UK14" s="158"/>
      <c r="UL14" s="158"/>
      <c r="UM14" s="158"/>
      <c r="UN14" s="158"/>
      <c r="UO14" s="158"/>
      <c r="UP14" s="158"/>
      <c r="UQ14" s="158"/>
      <c r="UR14" s="158"/>
      <c r="US14" s="158"/>
      <c r="UT14" s="158"/>
      <c r="UU14" s="158"/>
      <c r="UV14" s="158"/>
      <c r="UW14" s="158"/>
      <c r="UX14" s="158"/>
      <c r="UY14" s="158"/>
      <c r="UZ14" s="158"/>
      <c r="VA14" s="158"/>
      <c r="VB14" s="158"/>
      <c r="VC14" s="158"/>
      <c r="VD14" s="158"/>
      <c r="VE14" s="158"/>
      <c r="VF14" s="158"/>
      <c r="VG14" s="158"/>
      <c r="VH14" s="158"/>
      <c r="VI14" s="158"/>
      <c r="VJ14" s="158"/>
      <c r="VK14" s="158"/>
      <c r="VL14" s="158"/>
      <c r="VM14" s="158"/>
      <c r="VN14" s="158"/>
      <c r="VO14" s="158"/>
      <c r="VP14" s="158"/>
      <c r="VQ14" s="158"/>
      <c r="VR14" s="158"/>
      <c r="VS14" s="158"/>
      <c r="VT14" s="158"/>
      <c r="VU14" s="158"/>
      <c r="VV14" s="158"/>
      <c r="VW14" s="158"/>
      <c r="VX14" s="158"/>
      <c r="VY14" s="158"/>
      <c r="VZ14" s="158"/>
      <c r="WA14" s="158"/>
      <c r="WB14" s="158"/>
      <c r="WC14" s="158"/>
      <c r="WD14" s="158"/>
      <c r="WE14" s="158"/>
      <c r="WF14" s="158"/>
      <c r="WG14" s="158"/>
      <c r="WH14" s="158"/>
      <c r="WI14" s="158"/>
      <c r="WJ14" s="158"/>
      <c r="WK14" s="158"/>
      <c r="WL14" s="158"/>
      <c r="WM14" s="158"/>
      <c r="WN14" s="158"/>
      <c r="WO14" s="158"/>
      <c r="WP14" s="158"/>
      <c r="WQ14" s="158"/>
      <c r="WR14" s="158"/>
      <c r="WS14" s="158"/>
      <c r="WT14" s="158"/>
      <c r="WU14" s="158"/>
      <c r="WV14" s="158"/>
      <c r="WW14" s="158"/>
      <c r="WX14" s="158"/>
      <c r="WY14" s="158"/>
      <c r="WZ14" s="158"/>
      <c r="XA14" s="158"/>
      <c r="XB14" s="158"/>
      <c r="XC14" s="158"/>
      <c r="XD14" s="158"/>
      <c r="XE14" s="158"/>
      <c r="XF14" s="158"/>
      <c r="XG14" s="158"/>
      <c r="XH14" s="158"/>
      <c r="XI14" s="158"/>
      <c r="XJ14" s="158"/>
      <c r="XK14" s="158"/>
      <c r="XL14" s="158"/>
      <c r="XM14" s="158"/>
      <c r="XN14" s="158"/>
      <c r="XO14" s="158"/>
      <c r="XP14" s="158"/>
      <c r="XQ14" s="158"/>
      <c r="XR14" s="158"/>
      <c r="XS14" s="158"/>
      <c r="XT14" s="158"/>
      <c r="XU14" s="158"/>
      <c r="XV14" s="158"/>
      <c r="XW14" s="158"/>
      <c r="XX14" s="158"/>
      <c r="XY14" s="158"/>
      <c r="XZ14" s="158"/>
      <c r="YA14" s="158"/>
      <c r="YB14" s="158"/>
      <c r="YC14" s="158"/>
      <c r="YD14" s="158"/>
      <c r="YE14" s="158"/>
      <c r="YF14" s="158"/>
      <c r="YG14" s="158"/>
      <c r="YH14" s="158"/>
      <c r="YI14" s="158"/>
      <c r="YJ14" s="158"/>
      <c r="YK14" s="158"/>
      <c r="YL14" s="158"/>
      <c r="YM14" s="158"/>
      <c r="YN14" s="158"/>
      <c r="YO14" s="158"/>
      <c r="YP14" s="158"/>
      <c r="YQ14" s="158"/>
      <c r="YR14" s="158"/>
      <c r="YS14" s="158"/>
      <c r="YT14" s="158"/>
      <c r="YU14" s="158"/>
      <c r="YV14" s="158"/>
      <c r="YW14" s="158"/>
      <c r="YX14" s="158"/>
      <c r="YY14" s="158"/>
      <c r="YZ14" s="158"/>
      <c r="ZA14" s="158"/>
      <c r="ZB14" s="158"/>
      <c r="ZC14" s="158"/>
      <c r="ZD14" s="158"/>
      <c r="ZE14" s="158"/>
      <c r="ZF14" s="158"/>
      <c r="ZG14" s="158"/>
      <c r="ZH14" s="158"/>
      <c r="ZI14" s="158"/>
      <c r="ZJ14" s="158"/>
      <c r="ZK14" s="158"/>
      <c r="ZL14" s="158"/>
      <c r="ZM14" s="158"/>
      <c r="ZN14" s="158"/>
      <c r="ZO14" s="158"/>
      <c r="ZP14" s="158"/>
      <c r="ZQ14" s="158"/>
      <c r="ZR14" s="158"/>
      <c r="ZS14" s="158"/>
      <c r="ZT14" s="158"/>
      <c r="ZU14" s="158"/>
      <c r="ZV14" s="158"/>
      <c r="ZW14" s="158"/>
      <c r="ZX14" s="158"/>
      <c r="ZY14" s="158"/>
      <c r="ZZ14" s="158"/>
      <c r="AAA14" s="158"/>
      <c r="AAB14" s="158"/>
      <c r="AAC14" s="158"/>
      <c r="AAD14" s="158"/>
      <c r="AAE14" s="158"/>
      <c r="AAF14" s="158"/>
      <c r="AAG14" s="158"/>
      <c r="AAH14" s="158"/>
      <c r="AAI14" s="158"/>
      <c r="AAJ14" s="158"/>
      <c r="AAK14" s="158"/>
      <c r="AAL14" s="158"/>
      <c r="AAM14" s="158"/>
      <c r="AAN14" s="158"/>
      <c r="AAO14" s="158"/>
      <c r="AAP14" s="158"/>
      <c r="AAQ14" s="158"/>
      <c r="AAR14" s="158"/>
      <c r="AAS14" s="158"/>
      <c r="AAT14" s="158"/>
      <c r="AAU14" s="158"/>
      <c r="AAV14" s="158"/>
      <c r="AAW14" s="158"/>
      <c r="AAX14" s="158"/>
      <c r="AAY14" s="158"/>
      <c r="AAZ14" s="158"/>
      <c r="ABA14" s="158"/>
      <c r="ABB14" s="158"/>
      <c r="ABC14" s="158"/>
      <c r="ABD14" s="158"/>
      <c r="ABE14" s="158"/>
      <c r="ABF14" s="158"/>
      <c r="ABG14" s="158"/>
      <c r="ABH14" s="158"/>
      <c r="ABI14" s="158"/>
      <c r="ABJ14" s="158"/>
      <c r="ABK14" s="158"/>
      <c r="ABL14" s="158"/>
      <c r="ABM14" s="158"/>
      <c r="ABN14" s="158"/>
      <c r="ABO14" s="158"/>
      <c r="ABP14" s="158"/>
      <c r="ABQ14" s="158"/>
      <c r="ABR14" s="158"/>
      <c r="ABS14" s="158"/>
      <c r="ABT14" s="158"/>
      <c r="ABU14" s="158"/>
      <c r="ABV14" s="158"/>
      <c r="ABW14" s="158"/>
      <c r="ABX14" s="158"/>
      <c r="ABY14" s="158"/>
      <c r="ABZ14" s="158"/>
      <c r="ACA14" s="158"/>
      <c r="ACB14" s="158"/>
      <c r="ACC14" s="158"/>
      <c r="ACD14" s="158"/>
      <c r="ACE14" s="158"/>
      <c r="ACF14" s="158"/>
      <c r="ACG14" s="158"/>
      <c r="ACH14" s="158"/>
      <c r="ACI14" s="158"/>
      <c r="ACJ14" s="158"/>
      <c r="ACK14" s="158"/>
      <c r="ACL14" s="158"/>
      <c r="ACM14" s="158"/>
      <c r="ACN14" s="158"/>
      <c r="ACO14" s="158"/>
      <c r="ACP14" s="158"/>
      <c r="ACQ14" s="158"/>
      <c r="ACR14" s="158"/>
      <c r="ACS14" s="158"/>
      <c r="ACT14" s="158"/>
      <c r="ACU14" s="158"/>
      <c r="ACV14" s="158"/>
      <c r="ACW14" s="158"/>
      <c r="ACX14" s="158"/>
      <c r="ACY14" s="158"/>
      <c r="ACZ14" s="158"/>
      <c r="ADA14" s="158"/>
      <c r="ADB14" s="158"/>
      <c r="ADC14" s="158"/>
      <c r="ADD14" s="158"/>
      <c r="ADE14" s="158"/>
      <c r="ADF14" s="158"/>
      <c r="ADG14" s="158"/>
      <c r="ADH14" s="158"/>
      <c r="ADI14" s="158"/>
      <c r="ADJ14" s="158"/>
      <c r="ADK14" s="158"/>
      <c r="ADL14" s="158"/>
      <c r="ADM14" s="158"/>
      <c r="ADN14" s="158"/>
      <c r="ADO14" s="158"/>
      <c r="ADP14" s="158"/>
      <c r="ADQ14" s="158"/>
      <c r="ADR14" s="158"/>
      <c r="ADS14" s="158"/>
      <c r="ADT14" s="158"/>
      <c r="ADU14" s="158"/>
      <c r="ADV14" s="158"/>
      <c r="ADW14" s="158"/>
      <c r="ADX14" s="158"/>
      <c r="ADY14" s="158"/>
      <c r="ADZ14" s="158"/>
      <c r="AEA14" s="158"/>
      <c r="AEB14" s="158"/>
      <c r="AEC14" s="158"/>
      <c r="AED14" s="158"/>
      <c r="AEE14" s="158"/>
      <c r="AEF14" s="158"/>
      <c r="AEG14" s="158"/>
      <c r="AEH14" s="158"/>
      <c r="AEI14" s="158"/>
      <c r="AEJ14" s="158"/>
      <c r="AEK14" s="158"/>
      <c r="AEL14" s="158"/>
      <c r="AEM14" s="158"/>
      <c r="AEN14" s="158"/>
      <c r="AEO14" s="158"/>
      <c r="AEP14" s="158"/>
      <c r="AEQ14" s="158"/>
      <c r="AER14" s="158"/>
      <c r="AES14" s="158"/>
      <c r="AET14" s="158"/>
      <c r="AEU14" s="158"/>
      <c r="AEV14" s="158"/>
      <c r="AEW14" s="158"/>
      <c r="AEX14" s="158"/>
      <c r="AEY14" s="158"/>
      <c r="AEZ14" s="158"/>
      <c r="AFA14" s="158"/>
      <c r="AFB14" s="158"/>
      <c r="AFC14" s="158"/>
      <c r="AFD14" s="158"/>
      <c r="AFE14" s="158"/>
      <c r="AFF14" s="158"/>
      <c r="AFG14" s="158"/>
      <c r="AFH14" s="158"/>
      <c r="AFI14" s="158"/>
      <c r="AFJ14" s="158"/>
      <c r="AFK14" s="158"/>
      <c r="AFL14" s="158"/>
      <c r="AFM14" s="158"/>
      <c r="AFN14" s="158"/>
      <c r="AFO14" s="158"/>
      <c r="AFP14" s="158"/>
      <c r="AFQ14" s="158"/>
      <c r="AFR14" s="158"/>
      <c r="AFS14" s="158"/>
      <c r="AFT14" s="158"/>
      <c r="AFU14" s="158"/>
      <c r="AFV14" s="158"/>
      <c r="AFW14" s="158"/>
      <c r="AFX14" s="158"/>
      <c r="AFY14" s="158"/>
      <c r="AFZ14" s="158"/>
      <c r="AGA14" s="158"/>
      <c r="AGB14" s="158"/>
      <c r="AGC14" s="158"/>
      <c r="AGD14" s="158"/>
      <c r="AGE14" s="158"/>
      <c r="AGF14" s="158"/>
      <c r="AGG14" s="158"/>
      <c r="AGH14" s="158"/>
      <c r="AGI14" s="158"/>
      <c r="AGJ14" s="158"/>
      <c r="AGK14" s="158"/>
      <c r="AGL14" s="158"/>
      <c r="AGM14" s="158"/>
      <c r="AGN14" s="158"/>
      <c r="AGO14" s="158"/>
      <c r="AGP14" s="158"/>
      <c r="AGQ14" s="158"/>
      <c r="AGR14" s="158"/>
      <c r="AGS14" s="158"/>
      <c r="AGT14" s="158"/>
      <c r="AGU14" s="158"/>
      <c r="AGV14" s="158"/>
      <c r="AGW14" s="158"/>
      <c r="AGX14" s="158"/>
      <c r="AGY14" s="158"/>
      <c r="AGZ14" s="158"/>
      <c r="AHA14" s="158"/>
      <c r="AHB14" s="158"/>
      <c r="AHC14" s="158"/>
      <c r="AHD14" s="158"/>
      <c r="AHE14" s="158"/>
      <c r="AHF14" s="158"/>
      <c r="AHG14" s="158"/>
      <c r="AHH14" s="158"/>
      <c r="AHI14" s="158"/>
      <c r="AHJ14" s="158"/>
      <c r="AHK14" s="158"/>
      <c r="AHL14" s="158"/>
      <c r="AHM14" s="158"/>
      <c r="AHN14" s="158"/>
      <c r="AHO14" s="158"/>
      <c r="AHP14" s="158"/>
      <c r="AHQ14" s="158"/>
      <c r="AHR14" s="158"/>
      <c r="AHS14" s="158"/>
      <c r="AHT14" s="158"/>
      <c r="AHU14" s="158"/>
      <c r="AHV14" s="158"/>
      <c r="AHW14" s="158"/>
      <c r="AHX14" s="158"/>
      <c r="AHY14" s="158"/>
      <c r="AHZ14" s="158"/>
      <c r="AIA14" s="158"/>
      <c r="AIB14" s="158"/>
      <c r="AIC14" s="158"/>
      <c r="AID14" s="158"/>
      <c r="AIE14" s="158"/>
      <c r="AIF14" s="158"/>
      <c r="AIG14" s="158"/>
      <c r="AIH14" s="158"/>
      <c r="AII14" s="158"/>
      <c r="AIJ14" s="158"/>
      <c r="AIK14" s="158"/>
      <c r="AIL14" s="158"/>
      <c r="AIM14" s="158"/>
      <c r="AIN14" s="158"/>
      <c r="AIO14" s="158"/>
      <c r="AIP14" s="158"/>
      <c r="AIQ14" s="158"/>
      <c r="AIR14" s="158"/>
      <c r="AIS14" s="158"/>
      <c r="AIT14" s="158"/>
      <c r="AIU14" s="158"/>
      <c r="AIV14" s="158"/>
      <c r="AIW14" s="158"/>
      <c r="AIX14" s="158"/>
      <c r="AIY14" s="158"/>
      <c r="AIZ14" s="158"/>
      <c r="AJA14" s="158"/>
      <c r="AJB14" s="158"/>
      <c r="AJC14" s="158"/>
      <c r="AJD14" s="158"/>
      <c r="AJE14" s="158"/>
      <c r="AJF14" s="158"/>
      <c r="AJG14" s="158"/>
      <c r="AJH14" s="158"/>
      <c r="AJI14" s="158"/>
      <c r="AJJ14" s="158"/>
      <c r="AJK14" s="158"/>
      <c r="AJL14" s="158"/>
      <c r="AJM14" s="158"/>
      <c r="AJN14" s="158"/>
      <c r="AJO14" s="158"/>
      <c r="AJP14" s="158"/>
      <c r="AJQ14" s="158"/>
      <c r="AJR14" s="158"/>
      <c r="AJS14" s="158"/>
      <c r="AJT14" s="158"/>
      <c r="AJU14" s="158"/>
      <c r="AJV14" s="158"/>
      <c r="AJW14" s="158"/>
      <c r="AJX14" s="158"/>
      <c r="AJY14" s="158"/>
      <c r="AJZ14" s="158"/>
      <c r="AKA14" s="158"/>
      <c r="AKB14" s="158"/>
      <c r="AKC14" s="158"/>
      <c r="AKD14" s="158"/>
      <c r="AKE14" s="158"/>
      <c r="AKF14" s="158"/>
      <c r="AKG14" s="158"/>
      <c r="AKH14" s="158"/>
      <c r="AKI14" s="158"/>
      <c r="AKJ14" s="158"/>
      <c r="AKK14" s="158"/>
      <c r="AKL14" s="158"/>
      <c r="AKM14" s="158"/>
      <c r="AKN14" s="158"/>
      <c r="AKO14" s="158"/>
      <c r="AKP14" s="158"/>
      <c r="AKQ14" s="158"/>
      <c r="AKR14" s="158"/>
      <c r="AKS14" s="158"/>
      <c r="AKT14" s="158"/>
      <c r="AKU14" s="158"/>
      <c r="AKV14" s="158"/>
      <c r="AKW14" s="158"/>
      <c r="AKX14" s="158"/>
      <c r="AKY14" s="158"/>
      <c r="AKZ14" s="158"/>
      <c r="ALA14" s="158"/>
      <c r="ALB14" s="158"/>
      <c r="ALC14" s="158"/>
      <c r="ALD14" s="158"/>
      <c r="ALE14" s="158"/>
      <c r="ALF14" s="158"/>
      <c r="ALG14" s="158"/>
      <c r="ALH14" s="158"/>
      <c r="ALI14" s="158"/>
      <c r="ALJ14" s="158"/>
      <c r="ALK14" s="158"/>
      <c r="ALL14" s="158"/>
      <c r="ALM14" s="158"/>
      <c r="ALN14" s="158"/>
      <c r="ALO14" s="158"/>
      <c r="ALP14" s="158"/>
      <c r="ALQ14" s="158"/>
      <c r="ALR14" s="158"/>
      <c r="ALS14" s="158"/>
      <c r="ALT14" s="158"/>
      <c r="ALU14" s="158"/>
      <c r="ALV14" s="158"/>
      <c r="ALW14" s="158"/>
      <c r="ALX14" s="158"/>
      <c r="ALY14" s="158"/>
      <c r="ALZ14" s="158"/>
      <c r="AMA14" s="158"/>
      <c r="AMB14" s="158"/>
      <c r="AMC14" s="158"/>
      <c r="AMD14" s="158"/>
      <c r="AME14" s="158"/>
      <c r="AMF14" s="158"/>
      <c r="AMG14" s="158"/>
      <c r="AMH14" s="158"/>
      <c r="AMI14" s="158"/>
      <c r="AMJ14" s="158"/>
      <c r="AMK14" s="158"/>
      <c r="AML14" s="158"/>
      <c r="AMM14" s="158"/>
      <c r="AMN14" s="158"/>
      <c r="AMO14" s="158"/>
      <c r="AMP14" s="158"/>
      <c r="AMQ14" s="158"/>
      <c r="AMR14" s="158"/>
      <c r="AMS14" s="158"/>
      <c r="AMT14" s="158"/>
      <c r="AMU14" s="158"/>
      <c r="AMV14" s="158"/>
      <c r="AMW14" s="158"/>
      <c r="AMX14" s="158"/>
      <c r="AMY14" s="158"/>
      <c r="AMZ14" s="158"/>
      <c r="ANA14" s="158"/>
      <c r="ANB14" s="158"/>
      <c r="ANC14" s="158"/>
      <c r="AND14" s="158"/>
      <c r="ANE14" s="158"/>
      <c r="ANF14" s="158"/>
      <c r="ANG14" s="158"/>
      <c r="ANH14" s="158"/>
      <c r="ANI14" s="158"/>
      <c r="ANJ14" s="158"/>
      <c r="ANK14" s="158"/>
      <c r="ANL14" s="158"/>
      <c r="ANM14" s="158"/>
      <c r="ANN14" s="158"/>
      <c r="ANO14" s="158"/>
      <c r="ANP14" s="158"/>
      <c r="ANQ14" s="158"/>
      <c r="ANR14" s="158"/>
      <c r="ANS14" s="158"/>
      <c r="ANT14" s="158"/>
      <c r="ANU14" s="158"/>
      <c r="ANV14" s="158"/>
      <c r="ANW14" s="158"/>
      <c r="ANX14" s="158"/>
      <c r="ANY14" s="158"/>
      <c r="ANZ14" s="158"/>
      <c r="AOA14" s="158"/>
      <c r="AOB14" s="158"/>
      <c r="AOC14" s="158"/>
      <c r="AOD14" s="158"/>
      <c r="AOE14" s="158"/>
      <c r="AOF14" s="158"/>
      <c r="AOG14" s="158"/>
      <c r="AOH14" s="158"/>
      <c r="AOI14" s="158"/>
      <c r="AOJ14" s="158"/>
      <c r="AOK14" s="158"/>
      <c r="AOL14" s="158"/>
      <c r="AOM14" s="158"/>
      <c r="AON14" s="158"/>
      <c r="AOO14" s="158"/>
      <c r="AOP14" s="158"/>
      <c r="AOQ14" s="158"/>
      <c r="AOR14" s="158"/>
      <c r="AOS14" s="158"/>
      <c r="AOT14" s="158"/>
      <c r="AOU14" s="158"/>
      <c r="AOV14" s="158"/>
      <c r="AOW14" s="158"/>
      <c r="AOX14" s="158"/>
      <c r="AOY14" s="158"/>
      <c r="AOZ14" s="158"/>
      <c r="APA14" s="158"/>
      <c r="APB14" s="158"/>
      <c r="APC14" s="158"/>
      <c r="APD14" s="158"/>
      <c r="APE14" s="158"/>
      <c r="APF14" s="158"/>
      <c r="APG14" s="158"/>
      <c r="APH14" s="158"/>
      <c r="API14" s="158"/>
      <c r="APJ14" s="158"/>
      <c r="APK14" s="158"/>
      <c r="APL14" s="158"/>
      <c r="APM14" s="158"/>
      <c r="APN14" s="158"/>
      <c r="APO14" s="158"/>
      <c r="APP14" s="158"/>
      <c r="APQ14" s="158"/>
      <c r="APR14" s="158"/>
      <c r="APS14" s="158"/>
      <c r="APT14" s="158"/>
      <c r="APU14" s="158"/>
      <c r="APV14" s="158"/>
      <c r="APW14" s="158"/>
      <c r="APX14" s="158"/>
      <c r="APY14" s="158"/>
      <c r="APZ14" s="158"/>
      <c r="AQA14" s="158"/>
      <c r="AQB14" s="158"/>
      <c r="AQC14" s="158"/>
      <c r="AQD14" s="158"/>
      <c r="AQE14" s="158"/>
      <c r="AQF14" s="158"/>
      <c r="AQG14" s="158"/>
      <c r="AQH14" s="158"/>
      <c r="AQI14" s="158"/>
      <c r="AQJ14" s="158"/>
      <c r="AQK14" s="158"/>
      <c r="AQL14" s="158"/>
      <c r="AQM14" s="158"/>
      <c r="AQN14" s="158"/>
      <c r="AQO14" s="158"/>
      <c r="AQP14" s="158"/>
      <c r="AQQ14" s="158"/>
      <c r="AQR14" s="158"/>
      <c r="AQS14" s="158"/>
      <c r="AQT14" s="158"/>
      <c r="AQU14" s="158"/>
      <c r="AQV14" s="158"/>
      <c r="AQW14" s="158"/>
      <c r="AQX14" s="158"/>
      <c r="AQY14" s="158"/>
      <c r="AQZ14" s="158"/>
      <c r="ARA14" s="158"/>
      <c r="ARB14" s="158"/>
      <c r="ARC14" s="158"/>
      <c r="ARD14" s="158"/>
      <c r="ARE14" s="158"/>
      <c r="ARF14" s="158"/>
      <c r="ARG14" s="158"/>
      <c r="ARH14" s="158"/>
      <c r="ARI14" s="158"/>
      <c r="ARJ14" s="158"/>
      <c r="ARK14" s="158"/>
      <c r="ARL14" s="158"/>
      <c r="ARM14" s="158"/>
      <c r="ARN14" s="158"/>
      <c r="ARO14" s="158"/>
      <c r="ARP14" s="158"/>
      <c r="ARQ14" s="158"/>
      <c r="ARR14" s="158"/>
      <c r="ARS14" s="158"/>
      <c r="ART14" s="158"/>
      <c r="ARU14" s="158"/>
      <c r="ARV14" s="158"/>
      <c r="ARW14" s="158"/>
      <c r="ARX14" s="158"/>
      <c r="ARY14" s="158"/>
      <c r="ARZ14" s="158"/>
      <c r="ASA14" s="158"/>
      <c r="ASB14" s="158"/>
      <c r="ASC14" s="158"/>
      <c r="ASD14" s="158"/>
      <c r="ASE14" s="158"/>
      <c r="ASF14" s="158"/>
      <c r="ASG14" s="158"/>
      <c r="ASH14" s="158"/>
      <c r="ASI14" s="158"/>
      <c r="ASJ14" s="158"/>
      <c r="ASK14" s="158"/>
      <c r="ASL14" s="158"/>
      <c r="ASM14" s="158"/>
      <c r="ASN14" s="158"/>
      <c r="ASO14" s="158"/>
      <c r="ASP14" s="158"/>
      <c r="ASQ14" s="158"/>
      <c r="ASR14" s="158"/>
      <c r="ASS14" s="158"/>
      <c r="AST14" s="158"/>
      <c r="ASU14" s="158"/>
      <c r="ASV14" s="158"/>
      <c r="ASW14" s="158"/>
      <c r="ASX14" s="158"/>
      <c r="ASY14" s="158"/>
      <c r="ASZ14" s="158"/>
      <c r="ATA14" s="158"/>
      <c r="ATB14" s="158"/>
      <c r="ATC14" s="158"/>
      <c r="ATD14" s="158"/>
      <c r="ATE14" s="158"/>
      <c r="ATF14" s="158"/>
      <c r="ATG14" s="158"/>
      <c r="ATH14" s="158"/>
      <c r="ATI14" s="158"/>
      <c r="ATJ14" s="158"/>
      <c r="ATK14" s="158"/>
      <c r="ATL14" s="158"/>
      <c r="ATM14" s="158"/>
      <c r="ATN14" s="158"/>
      <c r="ATO14" s="158"/>
      <c r="ATP14" s="158"/>
      <c r="ATQ14" s="158"/>
      <c r="ATR14" s="158"/>
      <c r="ATS14" s="158"/>
      <c r="ATT14" s="158"/>
      <c r="ATU14" s="158"/>
      <c r="ATV14" s="158"/>
      <c r="ATW14" s="158"/>
      <c r="ATX14" s="158"/>
      <c r="ATY14" s="158"/>
      <c r="ATZ14" s="158"/>
      <c r="AUA14" s="158"/>
      <c r="AUB14" s="158"/>
      <c r="AUC14" s="158"/>
      <c r="AUD14" s="158"/>
      <c r="AUE14" s="158"/>
      <c r="AUF14" s="158"/>
      <c r="AUG14" s="158"/>
      <c r="AUH14" s="158"/>
      <c r="AUI14" s="158"/>
      <c r="AUJ14" s="158"/>
      <c r="AUK14" s="158"/>
      <c r="AUL14" s="158"/>
      <c r="AUM14" s="158"/>
      <c r="AUN14" s="158"/>
      <c r="AUO14" s="158"/>
      <c r="AUP14" s="158"/>
      <c r="AUQ14" s="158"/>
      <c r="AUR14" s="158"/>
      <c r="AUS14" s="158"/>
      <c r="AUT14" s="158"/>
      <c r="AUU14" s="158"/>
      <c r="AUV14" s="158"/>
      <c r="AUW14" s="158"/>
      <c r="AUX14" s="158"/>
      <c r="AUY14" s="158"/>
      <c r="AUZ14" s="158"/>
      <c r="AVA14" s="158"/>
      <c r="AVB14" s="158"/>
      <c r="AVC14" s="158"/>
      <c r="AVD14" s="158"/>
      <c r="AVE14" s="158"/>
      <c r="AVF14" s="158"/>
      <c r="AVG14" s="158"/>
      <c r="AVH14" s="158"/>
      <c r="AVI14" s="158"/>
      <c r="AVJ14" s="158"/>
      <c r="AVK14" s="158"/>
      <c r="AVL14" s="158"/>
      <c r="AVM14" s="158"/>
      <c r="AVN14" s="158"/>
      <c r="AVO14" s="158"/>
      <c r="AVP14" s="158"/>
      <c r="AVQ14" s="158"/>
      <c r="AVR14" s="158"/>
      <c r="AVS14" s="158"/>
      <c r="AVT14" s="158"/>
      <c r="AVU14" s="158"/>
      <c r="AVV14" s="158"/>
      <c r="AVW14" s="158"/>
      <c r="AVX14" s="158"/>
      <c r="AVY14" s="158"/>
      <c r="AVZ14" s="158"/>
      <c r="AWA14" s="158"/>
      <c r="AWB14" s="158"/>
      <c r="AWC14" s="158"/>
      <c r="AWD14" s="158"/>
      <c r="AWE14" s="158"/>
      <c r="AWF14" s="158"/>
      <c r="AWG14" s="158"/>
      <c r="AWH14" s="158"/>
      <c r="AWI14" s="158"/>
      <c r="AWJ14" s="158"/>
      <c r="AWK14" s="158"/>
      <c r="AWL14" s="158"/>
      <c r="AWM14" s="158"/>
      <c r="AWN14" s="158"/>
      <c r="AWO14" s="158"/>
      <c r="AWP14" s="158"/>
      <c r="AWQ14" s="158"/>
      <c r="AWR14" s="158"/>
      <c r="AWS14" s="158"/>
      <c r="AWT14" s="158"/>
      <c r="AWU14" s="158"/>
      <c r="AWV14" s="158"/>
      <c r="AWW14" s="158"/>
      <c r="AWX14" s="158"/>
      <c r="AWY14" s="158"/>
      <c r="AWZ14" s="158"/>
      <c r="AXA14" s="158"/>
      <c r="AXB14" s="158"/>
      <c r="AXC14" s="158"/>
      <c r="AXD14" s="158"/>
      <c r="AXE14" s="158"/>
      <c r="AXF14" s="158"/>
      <c r="AXG14" s="158"/>
      <c r="AXH14" s="158"/>
      <c r="AXI14" s="158"/>
      <c r="AXJ14" s="158"/>
      <c r="AXK14" s="158"/>
      <c r="AXL14" s="158"/>
      <c r="AXM14" s="158"/>
      <c r="AXN14" s="158"/>
      <c r="AXO14" s="158"/>
      <c r="AXP14" s="158"/>
      <c r="AXQ14" s="158"/>
      <c r="AXR14" s="158"/>
      <c r="AXS14" s="158"/>
      <c r="AXT14" s="158"/>
      <c r="AXU14" s="158"/>
      <c r="AXV14" s="158"/>
      <c r="AXW14" s="158"/>
      <c r="AXX14" s="158"/>
      <c r="AXY14" s="158"/>
      <c r="AXZ14" s="158"/>
      <c r="AYA14" s="158"/>
      <c r="AYB14" s="158"/>
      <c r="AYC14" s="158"/>
      <c r="AYD14" s="158"/>
      <c r="AYE14" s="158"/>
      <c r="AYF14" s="158"/>
      <c r="AYG14" s="158"/>
      <c r="AYH14" s="158"/>
      <c r="AYI14" s="158"/>
      <c r="AYJ14" s="158"/>
      <c r="AYK14" s="158"/>
      <c r="AYL14" s="158"/>
      <c r="AYM14" s="158"/>
      <c r="AYN14" s="158"/>
      <c r="AYO14" s="158"/>
      <c r="AYP14" s="158"/>
      <c r="AYQ14" s="158"/>
      <c r="AYR14" s="158"/>
      <c r="AYS14" s="158"/>
      <c r="AYT14" s="158"/>
      <c r="AYU14" s="158"/>
      <c r="AYV14" s="158"/>
      <c r="AYW14" s="158"/>
      <c r="AYX14" s="158"/>
      <c r="AYY14" s="158"/>
      <c r="AYZ14" s="158"/>
      <c r="AZA14" s="158"/>
      <c r="AZB14" s="158"/>
      <c r="AZC14" s="158"/>
      <c r="AZD14" s="158"/>
      <c r="AZE14" s="158"/>
      <c r="AZF14" s="158"/>
      <c r="AZG14" s="158"/>
      <c r="AZH14" s="158"/>
      <c r="AZI14" s="158"/>
      <c r="AZJ14" s="158"/>
      <c r="AZK14" s="158"/>
      <c r="AZL14" s="158"/>
      <c r="AZM14" s="158"/>
      <c r="AZN14" s="158"/>
      <c r="AZO14" s="158"/>
      <c r="AZP14" s="158"/>
      <c r="AZQ14" s="158"/>
      <c r="AZR14" s="158"/>
      <c r="AZS14" s="158"/>
      <c r="AZT14" s="158"/>
      <c r="AZU14" s="158"/>
      <c r="AZV14" s="158"/>
      <c r="AZW14" s="158"/>
      <c r="AZX14" s="158"/>
      <c r="AZY14" s="158"/>
      <c r="AZZ14" s="158"/>
      <c r="BAA14" s="158"/>
      <c r="BAB14" s="158"/>
      <c r="BAC14" s="158"/>
      <c r="BAD14" s="158"/>
      <c r="BAE14" s="158"/>
      <c r="BAF14" s="158"/>
      <c r="BAG14" s="158"/>
      <c r="BAH14" s="158"/>
      <c r="BAI14" s="158"/>
      <c r="BAJ14" s="158"/>
      <c r="BAK14" s="158"/>
      <c r="BAL14" s="158"/>
      <c r="BAM14" s="158"/>
      <c r="BAN14" s="158"/>
      <c r="BAO14" s="158"/>
      <c r="BAP14" s="158"/>
      <c r="BAQ14" s="158"/>
      <c r="BAR14" s="158"/>
      <c r="BAS14" s="158"/>
      <c r="BAT14" s="158"/>
      <c r="BAU14" s="158"/>
      <c r="BAV14" s="158"/>
      <c r="BAW14" s="158"/>
      <c r="BAX14" s="158"/>
      <c r="BAY14" s="158"/>
      <c r="BAZ14" s="158"/>
      <c r="BBA14" s="158"/>
      <c r="BBB14" s="158"/>
      <c r="BBC14" s="158"/>
      <c r="BBD14" s="158"/>
      <c r="BBE14" s="158"/>
      <c r="BBF14" s="158"/>
      <c r="BBG14" s="158"/>
      <c r="BBH14" s="158"/>
      <c r="BBI14" s="158"/>
      <c r="BBJ14" s="158"/>
      <c r="BBK14" s="158"/>
      <c r="BBL14" s="158"/>
      <c r="BBM14" s="158"/>
      <c r="BBN14" s="158"/>
      <c r="BBO14" s="158"/>
      <c r="BBP14" s="158"/>
      <c r="BBQ14" s="158"/>
      <c r="BBR14" s="158"/>
      <c r="BBS14" s="158"/>
      <c r="BBT14" s="158"/>
      <c r="BBU14" s="158"/>
      <c r="BBV14" s="158"/>
      <c r="BBW14" s="158"/>
      <c r="BBX14" s="158"/>
      <c r="BBY14" s="158"/>
      <c r="BBZ14" s="158"/>
      <c r="BCA14" s="158"/>
      <c r="BCB14" s="158"/>
      <c r="BCC14" s="158"/>
      <c r="BCD14" s="158"/>
      <c r="BCE14" s="158"/>
      <c r="BCF14" s="158"/>
      <c r="BCG14" s="158"/>
      <c r="BCH14" s="158"/>
      <c r="BCI14" s="158"/>
      <c r="BCJ14" s="158"/>
      <c r="BCK14" s="158"/>
      <c r="BCL14" s="158"/>
      <c r="BCM14" s="158"/>
      <c r="BCN14" s="158"/>
      <c r="BCO14" s="158"/>
      <c r="BCP14" s="158"/>
      <c r="BCQ14" s="158"/>
      <c r="BCR14" s="158"/>
      <c r="BCS14" s="158"/>
      <c r="BCT14" s="158"/>
      <c r="BCU14" s="158"/>
      <c r="BCV14" s="158"/>
      <c r="BCW14" s="158"/>
      <c r="BCX14" s="158"/>
      <c r="BCY14" s="158"/>
      <c r="BCZ14" s="158"/>
      <c r="BDA14" s="158"/>
      <c r="BDB14" s="158"/>
      <c r="BDC14" s="158"/>
      <c r="BDD14" s="158"/>
      <c r="BDE14" s="158"/>
      <c r="BDF14" s="158"/>
      <c r="BDG14" s="158"/>
      <c r="BDH14" s="158"/>
      <c r="BDI14" s="158"/>
      <c r="BDJ14" s="158"/>
      <c r="BDK14" s="158"/>
      <c r="BDL14" s="158"/>
      <c r="BDM14" s="158"/>
      <c r="BDN14" s="158"/>
      <c r="BDO14" s="158"/>
      <c r="BDP14" s="158"/>
      <c r="BDQ14" s="158"/>
      <c r="BDR14" s="158"/>
      <c r="BDS14" s="158"/>
      <c r="BDT14" s="158"/>
      <c r="BDU14" s="158"/>
      <c r="BDV14" s="158"/>
      <c r="BDW14" s="158"/>
      <c r="BDX14" s="158"/>
      <c r="BDY14" s="158"/>
      <c r="BDZ14" s="158"/>
      <c r="BEA14" s="158"/>
      <c r="BEB14" s="158"/>
      <c r="BEC14" s="158"/>
      <c r="BED14" s="158"/>
      <c r="BEE14" s="158"/>
      <c r="BEF14" s="158"/>
      <c r="BEG14" s="158"/>
      <c r="BEH14" s="158"/>
      <c r="BEI14" s="158"/>
      <c r="BEJ14" s="158"/>
      <c r="BEK14" s="158"/>
      <c r="BEL14" s="158"/>
      <c r="BEM14" s="158"/>
      <c r="BEN14" s="158"/>
      <c r="BEO14" s="158"/>
      <c r="BEP14" s="158"/>
      <c r="BEQ14" s="158"/>
      <c r="BER14" s="158"/>
      <c r="BES14" s="158"/>
      <c r="BET14" s="158"/>
      <c r="BEU14" s="158"/>
      <c r="BEV14" s="158"/>
      <c r="BEW14" s="158"/>
      <c r="BEX14" s="158"/>
      <c r="BEY14" s="158"/>
      <c r="BEZ14" s="158"/>
      <c r="BFA14" s="158"/>
      <c r="BFB14" s="158"/>
      <c r="BFC14" s="158"/>
      <c r="BFD14" s="158"/>
      <c r="BFE14" s="158"/>
      <c r="BFF14" s="158"/>
      <c r="BFG14" s="158"/>
      <c r="BFH14" s="158"/>
      <c r="BFI14" s="158"/>
      <c r="BFJ14" s="158"/>
      <c r="BFK14" s="158"/>
      <c r="BFL14" s="158"/>
      <c r="BFM14" s="158"/>
      <c r="BFN14" s="158"/>
      <c r="BFO14" s="158"/>
      <c r="BFP14" s="158"/>
      <c r="BFQ14" s="158"/>
      <c r="BFR14" s="158"/>
      <c r="BFS14" s="158"/>
      <c r="BFT14" s="158"/>
      <c r="BFU14" s="158"/>
      <c r="BFV14" s="158"/>
      <c r="BFW14" s="158"/>
      <c r="BFX14" s="158"/>
      <c r="BFY14" s="158"/>
      <c r="BFZ14" s="158"/>
      <c r="BGA14" s="158"/>
      <c r="BGB14" s="158"/>
      <c r="BGC14" s="158"/>
      <c r="BGD14" s="158"/>
      <c r="BGE14" s="158"/>
      <c r="BGF14" s="158"/>
      <c r="BGG14" s="158"/>
      <c r="BGH14" s="158"/>
      <c r="BGI14" s="158"/>
      <c r="BGJ14" s="158"/>
      <c r="BGK14" s="158"/>
      <c r="BGL14" s="158"/>
      <c r="BGM14" s="158"/>
      <c r="BGN14" s="158"/>
      <c r="BGO14" s="158"/>
      <c r="BGP14" s="158"/>
      <c r="BGQ14" s="158"/>
      <c r="BGR14" s="158"/>
      <c r="BGS14" s="158"/>
      <c r="BGT14" s="158"/>
      <c r="BGU14" s="158"/>
      <c r="BGV14" s="158"/>
      <c r="BGW14" s="158"/>
      <c r="BGX14" s="158"/>
      <c r="BGY14" s="158"/>
      <c r="BGZ14" s="158"/>
      <c r="BHA14" s="158"/>
      <c r="BHB14" s="158"/>
      <c r="BHC14" s="158"/>
      <c r="BHD14" s="158"/>
      <c r="BHE14" s="158"/>
      <c r="BHF14" s="158"/>
      <c r="BHG14" s="158"/>
      <c r="BHH14" s="158"/>
      <c r="BHI14" s="158"/>
      <c r="BHJ14" s="158"/>
      <c r="BHK14" s="158"/>
      <c r="BHL14" s="158"/>
      <c r="BHM14" s="158"/>
      <c r="BHN14" s="158"/>
      <c r="BHO14" s="158"/>
      <c r="BHP14" s="158"/>
      <c r="BHQ14" s="158"/>
      <c r="BHR14" s="158"/>
      <c r="BHS14" s="158"/>
      <c r="BHT14" s="158"/>
      <c r="BHU14" s="158"/>
      <c r="BHV14" s="158"/>
      <c r="BHW14" s="158"/>
      <c r="BHX14" s="158"/>
      <c r="BHY14" s="158"/>
      <c r="BHZ14" s="158"/>
      <c r="BIA14" s="158"/>
      <c r="BIB14" s="158"/>
      <c r="BIC14" s="158"/>
      <c r="BID14" s="158"/>
      <c r="BIE14" s="158"/>
      <c r="BIF14" s="158"/>
      <c r="BIG14" s="158"/>
      <c r="BIH14" s="158"/>
      <c r="BII14" s="158"/>
      <c r="BIJ14" s="158"/>
      <c r="BIK14" s="158"/>
      <c r="BIL14" s="158"/>
      <c r="BIM14" s="158"/>
      <c r="BIN14" s="158"/>
      <c r="BIO14" s="158"/>
      <c r="BIP14" s="158"/>
      <c r="BIQ14" s="158"/>
      <c r="BIR14" s="158"/>
      <c r="BIS14" s="158"/>
      <c r="BIT14" s="158"/>
      <c r="BIU14" s="158"/>
      <c r="BIV14" s="158"/>
      <c r="BIW14" s="158"/>
      <c r="BIX14" s="158"/>
      <c r="BIY14" s="158"/>
      <c r="BIZ14" s="158"/>
      <c r="BJA14" s="158"/>
      <c r="BJB14" s="158"/>
      <c r="BJC14" s="158"/>
      <c r="BJD14" s="158"/>
      <c r="BJE14" s="158"/>
      <c r="BJF14" s="158"/>
      <c r="BJG14" s="158"/>
      <c r="BJH14" s="158"/>
      <c r="BJI14" s="158"/>
      <c r="BJJ14" s="158"/>
      <c r="BJK14" s="158"/>
      <c r="BJL14" s="158"/>
      <c r="BJM14" s="158"/>
      <c r="BJN14" s="158"/>
      <c r="BJO14" s="158"/>
      <c r="BJP14" s="158"/>
      <c r="BJQ14" s="158"/>
      <c r="BJR14" s="158"/>
      <c r="BJS14" s="158"/>
      <c r="BJT14" s="158"/>
      <c r="BJU14" s="158"/>
      <c r="BJV14" s="158"/>
      <c r="BJW14" s="158"/>
      <c r="BJX14" s="158"/>
      <c r="BJY14" s="158"/>
      <c r="BJZ14" s="158"/>
      <c r="BKA14" s="158"/>
      <c r="BKB14" s="158"/>
      <c r="BKC14" s="158"/>
      <c r="BKD14" s="158"/>
      <c r="BKE14" s="158"/>
      <c r="BKF14" s="158"/>
      <c r="BKG14" s="158"/>
      <c r="BKH14" s="158"/>
      <c r="BKI14" s="158"/>
      <c r="BKJ14" s="158"/>
      <c r="BKK14" s="158"/>
      <c r="BKL14" s="158"/>
      <c r="BKM14" s="158"/>
      <c r="BKN14" s="158"/>
      <c r="BKO14" s="158"/>
      <c r="BKP14" s="158"/>
      <c r="BKQ14" s="158"/>
      <c r="BKR14" s="158"/>
      <c r="BKS14" s="158"/>
      <c r="BKT14" s="158"/>
      <c r="BKU14" s="158"/>
      <c r="BKV14" s="158"/>
      <c r="BKW14" s="158"/>
      <c r="BKX14" s="158"/>
      <c r="BKY14" s="158"/>
      <c r="BKZ14" s="158"/>
      <c r="BLA14" s="158"/>
      <c r="BLB14" s="158"/>
      <c r="BLC14" s="158"/>
      <c r="BLD14" s="158"/>
      <c r="BLE14" s="158"/>
      <c r="BLF14" s="158"/>
      <c r="BLG14" s="158"/>
      <c r="BLH14" s="158"/>
      <c r="BLI14" s="158"/>
      <c r="BLJ14" s="158"/>
      <c r="BLK14" s="158"/>
      <c r="BLL14" s="158"/>
      <c r="BLM14" s="158"/>
      <c r="BLN14" s="158"/>
      <c r="BLO14" s="158"/>
      <c r="BLP14" s="158"/>
      <c r="BLQ14" s="158"/>
      <c r="BLR14" s="158"/>
      <c r="BLS14" s="158"/>
      <c r="BLT14" s="158"/>
      <c r="BLU14" s="158"/>
      <c r="BLV14" s="158"/>
      <c r="BLW14" s="158"/>
      <c r="BLX14" s="158"/>
      <c r="BLY14" s="158"/>
      <c r="BLZ14" s="158"/>
      <c r="BMA14" s="158"/>
      <c r="BMB14" s="158"/>
      <c r="BMC14" s="158"/>
      <c r="BMD14" s="158"/>
      <c r="BME14" s="158"/>
      <c r="BMF14" s="158"/>
      <c r="BMG14" s="158"/>
      <c r="BMH14" s="158"/>
      <c r="BMI14" s="158"/>
      <c r="BMJ14" s="158"/>
      <c r="BMK14" s="158"/>
      <c r="BML14" s="158"/>
      <c r="BMM14" s="158"/>
      <c r="BMN14" s="158"/>
      <c r="BMO14" s="158"/>
      <c r="BMP14" s="158"/>
      <c r="BMQ14" s="158"/>
      <c r="BMR14" s="158"/>
      <c r="BMS14" s="158"/>
      <c r="BMT14" s="158"/>
      <c r="BMU14" s="158"/>
      <c r="BMV14" s="158"/>
      <c r="BMW14" s="158"/>
      <c r="BMX14" s="158"/>
      <c r="BMY14" s="158"/>
      <c r="BMZ14" s="158"/>
      <c r="BNA14" s="158"/>
      <c r="BNB14" s="158"/>
      <c r="BNC14" s="158"/>
      <c r="BND14" s="158"/>
      <c r="BNE14" s="158"/>
      <c r="BNF14" s="158"/>
      <c r="BNG14" s="158"/>
      <c r="BNH14" s="158"/>
      <c r="BNI14" s="158"/>
      <c r="BNJ14" s="158"/>
      <c r="BNK14" s="158"/>
      <c r="BNL14" s="158"/>
      <c r="BNM14" s="158"/>
      <c r="BNN14" s="158"/>
      <c r="BNO14" s="158"/>
      <c r="BNP14" s="158"/>
      <c r="BNQ14" s="158"/>
      <c r="BNR14" s="158"/>
      <c r="BNS14" s="158"/>
      <c r="BNT14" s="158"/>
      <c r="BNU14" s="158"/>
      <c r="BNV14" s="158"/>
      <c r="BNW14" s="158"/>
      <c r="BNX14" s="158"/>
      <c r="BNY14" s="158"/>
      <c r="BNZ14" s="158"/>
      <c r="BOA14" s="158"/>
      <c r="BOB14" s="158"/>
      <c r="BOC14" s="158"/>
      <c r="BOD14" s="158"/>
      <c r="BOE14" s="158"/>
      <c r="BOF14" s="158"/>
      <c r="BOG14" s="158"/>
      <c r="BOH14" s="158"/>
      <c r="BOI14" s="158"/>
      <c r="BOJ14" s="158"/>
      <c r="BOK14" s="158"/>
      <c r="BOL14" s="158"/>
      <c r="BOM14" s="158"/>
      <c r="BON14" s="158"/>
      <c r="BOO14" s="158"/>
      <c r="BOP14" s="158"/>
      <c r="BOQ14" s="158"/>
      <c r="BOR14" s="158"/>
      <c r="BOS14" s="158"/>
      <c r="BOT14" s="158"/>
      <c r="BOU14" s="158"/>
      <c r="BOV14" s="158"/>
      <c r="BOW14" s="158"/>
      <c r="BOX14" s="158"/>
      <c r="BOY14" s="158"/>
      <c r="BOZ14" s="158"/>
      <c r="BPA14" s="158"/>
      <c r="BPB14" s="158"/>
      <c r="BPC14" s="158"/>
      <c r="BPD14" s="158"/>
      <c r="BPE14" s="158"/>
      <c r="BPF14" s="158"/>
      <c r="BPG14" s="158"/>
      <c r="BPH14" s="158"/>
      <c r="BPI14" s="158"/>
      <c r="BPJ14" s="158"/>
      <c r="BPK14" s="158"/>
      <c r="BPL14" s="158"/>
      <c r="BPM14" s="158"/>
      <c r="BPN14" s="158"/>
      <c r="BPO14" s="158"/>
      <c r="BPP14" s="158"/>
      <c r="BPQ14" s="158"/>
      <c r="BPR14" s="158"/>
      <c r="BPS14" s="158"/>
      <c r="BPT14" s="158"/>
      <c r="BPU14" s="158"/>
      <c r="BPV14" s="158"/>
      <c r="BPW14" s="158"/>
      <c r="BPX14" s="158"/>
      <c r="BPY14" s="158"/>
      <c r="BPZ14" s="158"/>
      <c r="BQA14" s="158"/>
      <c r="BQB14" s="158"/>
      <c r="BQC14" s="158"/>
      <c r="BQD14" s="158"/>
      <c r="BQE14" s="158"/>
      <c r="BQF14" s="158"/>
      <c r="BQG14" s="158"/>
      <c r="BQH14" s="158"/>
      <c r="BQI14" s="158"/>
      <c r="BQJ14" s="158"/>
      <c r="BQK14" s="158"/>
      <c r="BQL14" s="158"/>
      <c r="BQM14" s="158"/>
      <c r="BQN14" s="158"/>
      <c r="BQO14" s="158"/>
      <c r="BQP14" s="158"/>
      <c r="BQQ14" s="158"/>
      <c r="BQR14" s="158"/>
      <c r="BQS14" s="158"/>
      <c r="BQT14" s="158"/>
      <c r="BQU14" s="158"/>
      <c r="BQV14" s="158"/>
      <c r="BQW14" s="158"/>
      <c r="BQX14" s="158"/>
      <c r="BQY14" s="158"/>
      <c r="BQZ14" s="158"/>
      <c r="BRA14" s="158"/>
      <c r="BRB14" s="158"/>
      <c r="BRC14" s="158"/>
      <c r="BRD14" s="158"/>
      <c r="BRE14" s="158"/>
      <c r="BRF14" s="158"/>
      <c r="BRG14" s="158"/>
      <c r="BRH14" s="158"/>
      <c r="BRI14" s="158"/>
      <c r="BRJ14" s="158"/>
      <c r="BRK14" s="158"/>
      <c r="BRL14" s="158"/>
      <c r="BRM14" s="158"/>
      <c r="BRN14" s="158"/>
      <c r="BRO14" s="158"/>
      <c r="BRP14" s="158"/>
      <c r="BRQ14" s="158"/>
      <c r="BRR14" s="158"/>
      <c r="BRS14" s="158"/>
      <c r="BRT14" s="158"/>
      <c r="BRU14" s="158"/>
      <c r="BRV14" s="158"/>
      <c r="BRW14" s="158"/>
      <c r="BRX14" s="158"/>
      <c r="BRY14" s="158"/>
      <c r="BRZ14" s="158"/>
      <c r="BSA14" s="158"/>
      <c r="BSB14" s="158"/>
      <c r="BSC14" s="158"/>
      <c r="BSD14" s="158"/>
      <c r="BSE14" s="158"/>
      <c r="BSF14" s="158"/>
      <c r="BSG14" s="158"/>
      <c r="BSH14" s="158"/>
      <c r="BSI14" s="158"/>
      <c r="BSJ14" s="158"/>
      <c r="BSK14" s="158"/>
      <c r="BSL14" s="158"/>
      <c r="BSM14" s="158"/>
      <c r="BSN14" s="158"/>
      <c r="BSO14" s="158"/>
      <c r="BSP14" s="158"/>
      <c r="BSQ14" s="158"/>
      <c r="BSR14" s="158"/>
      <c r="BSS14" s="158"/>
      <c r="BST14" s="158"/>
      <c r="BSU14" s="158"/>
      <c r="BSV14" s="158"/>
      <c r="BSW14" s="158"/>
      <c r="BSX14" s="158"/>
      <c r="BSY14" s="158"/>
      <c r="BSZ14" s="158"/>
      <c r="BTA14" s="158"/>
      <c r="BTB14" s="158"/>
      <c r="BTC14" s="158"/>
      <c r="BTD14" s="158"/>
      <c r="BTE14" s="158"/>
      <c r="BTF14" s="158"/>
      <c r="BTG14" s="158"/>
      <c r="BTH14" s="158"/>
      <c r="BTI14" s="158"/>
      <c r="BTJ14" s="158"/>
      <c r="BTK14" s="158"/>
      <c r="BTL14" s="158"/>
      <c r="BTM14" s="158"/>
      <c r="BTN14" s="158"/>
      <c r="BTO14" s="158"/>
      <c r="BTP14" s="158"/>
      <c r="BTQ14" s="158"/>
      <c r="BTR14" s="158"/>
      <c r="BTS14" s="158"/>
      <c r="BTT14" s="158"/>
      <c r="BTU14" s="158"/>
      <c r="BTV14" s="158"/>
      <c r="BTW14" s="158"/>
      <c r="BTX14" s="158"/>
      <c r="BTY14" s="158"/>
      <c r="BTZ14" s="158"/>
      <c r="BUA14" s="158"/>
      <c r="BUB14" s="158"/>
      <c r="BUC14" s="158"/>
      <c r="BUD14" s="158"/>
      <c r="BUE14" s="158"/>
      <c r="BUF14" s="158"/>
      <c r="BUG14" s="158"/>
      <c r="BUH14" s="158"/>
      <c r="BUI14" s="158"/>
      <c r="BUJ14" s="158"/>
      <c r="BUK14" s="158"/>
      <c r="BUL14" s="158"/>
      <c r="BUM14" s="158"/>
      <c r="BUN14" s="158"/>
      <c r="BUO14" s="158"/>
      <c r="BUP14" s="158"/>
      <c r="BUQ14" s="158"/>
      <c r="BUR14" s="158"/>
      <c r="BUS14" s="158"/>
      <c r="BUT14" s="158"/>
      <c r="BUU14" s="158"/>
      <c r="BUV14" s="158"/>
      <c r="BUW14" s="158"/>
      <c r="BUX14" s="158"/>
      <c r="BUY14" s="158"/>
      <c r="BUZ14" s="158"/>
      <c r="BVA14" s="158"/>
      <c r="BVB14" s="158"/>
      <c r="BVC14" s="158"/>
      <c r="BVD14" s="158"/>
      <c r="BVE14" s="158"/>
      <c r="BVF14" s="158"/>
      <c r="BVG14" s="158"/>
      <c r="BVH14" s="158"/>
      <c r="BVI14" s="158"/>
      <c r="BVJ14" s="158"/>
      <c r="BVK14" s="158"/>
      <c r="BVL14" s="158"/>
      <c r="BVM14" s="158"/>
      <c r="BVN14" s="158"/>
      <c r="BVO14" s="158"/>
      <c r="BVP14" s="158"/>
      <c r="BVQ14" s="158"/>
      <c r="BVR14" s="158"/>
      <c r="BVS14" s="158"/>
      <c r="BVT14" s="158"/>
      <c r="BVU14" s="158"/>
      <c r="BVV14" s="158"/>
      <c r="BVW14" s="158"/>
      <c r="BVX14" s="158"/>
      <c r="BVY14" s="158"/>
      <c r="BVZ14" s="158"/>
      <c r="BWA14" s="158"/>
      <c r="BWB14" s="158"/>
      <c r="BWC14" s="158"/>
      <c r="BWD14" s="158"/>
      <c r="BWE14" s="158"/>
      <c r="BWF14" s="158"/>
      <c r="BWG14" s="158"/>
      <c r="BWH14" s="158"/>
      <c r="BWI14" s="158"/>
      <c r="BWJ14" s="158"/>
      <c r="BWK14" s="158"/>
      <c r="BWL14" s="158"/>
      <c r="BWM14" s="158"/>
      <c r="BWN14" s="158"/>
      <c r="BWO14" s="158"/>
      <c r="BWP14" s="158"/>
      <c r="BWQ14" s="158"/>
      <c r="BWR14" s="158"/>
      <c r="BWS14" s="158"/>
      <c r="BWT14" s="158"/>
      <c r="BWU14" s="158"/>
      <c r="BWV14" s="158"/>
      <c r="BWW14" s="158"/>
      <c r="BWX14" s="158"/>
      <c r="BWY14" s="158"/>
      <c r="BWZ14" s="158"/>
      <c r="BXA14" s="158"/>
      <c r="BXB14" s="158"/>
      <c r="BXC14" s="158"/>
      <c r="BXD14" s="158"/>
      <c r="BXE14" s="158"/>
      <c r="BXF14" s="158"/>
      <c r="BXG14" s="158"/>
      <c r="BXH14" s="158"/>
      <c r="BXI14" s="158"/>
      <c r="BXJ14" s="158"/>
      <c r="BXK14" s="158"/>
      <c r="BXL14" s="158"/>
      <c r="BXM14" s="158"/>
      <c r="BXN14" s="158"/>
      <c r="BXO14" s="158"/>
      <c r="BXP14" s="158"/>
      <c r="BXQ14" s="158"/>
      <c r="BXR14" s="158"/>
      <c r="BXS14" s="158"/>
      <c r="BXT14" s="158"/>
      <c r="BXU14" s="158"/>
      <c r="BXV14" s="158"/>
      <c r="BXW14" s="158"/>
      <c r="BXX14" s="158"/>
      <c r="BXY14" s="158"/>
      <c r="BXZ14" s="158"/>
      <c r="BYA14" s="158"/>
      <c r="BYB14" s="158"/>
      <c r="BYC14" s="158"/>
      <c r="BYD14" s="158"/>
      <c r="BYE14" s="158"/>
      <c r="BYF14" s="158"/>
      <c r="BYG14" s="158"/>
      <c r="BYH14" s="158"/>
      <c r="BYI14" s="158"/>
      <c r="BYJ14" s="158"/>
      <c r="BYK14" s="158"/>
      <c r="BYL14" s="158"/>
      <c r="BYM14" s="158"/>
      <c r="BYN14" s="158"/>
      <c r="BYO14" s="158"/>
      <c r="BYP14" s="158"/>
      <c r="BYQ14" s="158"/>
      <c r="BYR14" s="158"/>
      <c r="BYS14" s="158"/>
      <c r="BYT14" s="158"/>
      <c r="BYU14" s="158"/>
      <c r="BYV14" s="158"/>
      <c r="BYW14" s="158"/>
      <c r="BYX14" s="158"/>
      <c r="BYY14" s="158"/>
      <c r="BYZ14" s="158"/>
      <c r="BZA14" s="158"/>
      <c r="BZB14" s="158"/>
      <c r="BZC14" s="158"/>
      <c r="BZD14" s="158"/>
      <c r="BZE14" s="158"/>
      <c r="BZF14" s="158"/>
      <c r="BZG14" s="158"/>
      <c r="BZH14" s="158"/>
      <c r="BZI14" s="158"/>
      <c r="BZJ14" s="158"/>
      <c r="BZK14" s="158"/>
      <c r="BZL14" s="158"/>
      <c r="BZM14" s="158"/>
      <c r="BZN14" s="158"/>
      <c r="BZO14" s="158"/>
      <c r="BZP14" s="158"/>
      <c r="BZQ14" s="158"/>
      <c r="BZR14" s="158"/>
      <c r="BZS14" s="158"/>
      <c r="BZT14" s="158"/>
      <c r="BZU14" s="158"/>
      <c r="BZV14" s="158"/>
      <c r="BZW14" s="158"/>
      <c r="BZX14" s="158"/>
      <c r="BZY14" s="158"/>
      <c r="BZZ14" s="158"/>
      <c r="CAA14" s="158"/>
      <c r="CAB14" s="158"/>
      <c r="CAC14" s="158"/>
      <c r="CAD14" s="158"/>
      <c r="CAE14" s="158"/>
      <c r="CAF14" s="158"/>
      <c r="CAG14" s="158"/>
      <c r="CAH14" s="158"/>
      <c r="CAI14" s="158"/>
      <c r="CAJ14" s="158"/>
      <c r="CAK14" s="158"/>
      <c r="CAL14" s="158"/>
      <c r="CAM14" s="158"/>
      <c r="CAN14" s="158"/>
      <c r="CAO14" s="158"/>
      <c r="CAP14" s="158"/>
      <c r="CAQ14" s="158"/>
      <c r="CAR14" s="158"/>
      <c r="CAS14" s="158"/>
      <c r="CAT14" s="158"/>
      <c r="CAU14" s="158"/>
      <c r="CAV14" s="158"/>
      <c r="CAW14" s="158"/>
      <c r="CAX14" s="158"/>
      <c r="CAY14" s="158"/>
      <c r="CAZ14" s="158"/>
      <c r="CBA14" s="158"/>
      <c r="CBB14" s="158"/>
      <c r="CBC14" s="158"/>
      <c r="CBD14" s="158"/>
      <c r="CBE14" s="158"/>
      <c r="CBF14" s="158"/>
      <c r="CBG14" s="158"/>
      <c r="CBH14" s="158"/>
      <c r="CBI14" s="158"/>
      <c r="CBJ14" s="158"/>
      <c r="CBK14" s="158"/>
      <c r="CBL14" s="158"/>
      <c r="CBM14" s="158"/>
      <c r="CBN14" s="158"/>
      <c r="CBO14" s="158"/>
      <c r="CBP14" s="158"/>
      <c r="CBQ14" s="158"/>
      <c r="CBR14" s="158"/>
      <c r="CBS14" s="158"/>
      <c r="CBT14" s="158"/>
      <c r="CBU14" s="158"/>
      <c r="CBV14" s="158"/>
      <c r="CBW14" s="158"/>
      <c r="CBX14" s="158"/>
      <c r="CBY14" s="158"/>
      <c r="CBZ14" s="158"/>
      <c r="CCA14" s="158"/>
      <c r="CCB14" s="158"/>
      <c r="CCC14" s="158"/>
      <c r="CCD14" s="158"/>
      <c r="CCE14" s="158"/>
      <c r="CCF14" s="158"/>
      <c r="CCG14" s="158"/>
      <c r="CCH14" s="158"/>
      <c r="CCI14" s="158"/>
      <c r="CCJ14" s="158"/>
      <c r="CCK14" s="158"/>
      <c r="CCL14" s="158"/>
      <c r="CCM14" s="158"/>
      <c r="CCN14" s="158"/>
      <c r="CCO14" s="158"/>
      <c r="CCP14" s="158"/>
      <c r="CCQ14" s="158"/>
      <c r="CCR14" s="158"/>
      <c r="CCS14" s="158"/>
      <c r="CCT14" s="158"/>
      <c r="CCU14" s="158"/>
      <c r="CCV14" s="158"/>
      <c r="CCW14" s="158"/>
      <c r="CCX14" s="158"/>
      <c r="CCY14" s="158"/>
      <c r="CCZ14" s="158"/>
      <c r="CDA14" s="158"/>
      <c r="CDB14" s="158"/>
      <c r="CDC14" s="158"/>
      <c r="CDD14" s="158"/>
      <c r="CDE14" s="158"/>
      <c r="CDF14" s="158"/>
      <c r="CDG14" s="158"/>
      <c r="CDH14" s="158"/>
      <c r="CDI14" s="158"/>
      <c r="CDJ14" s="158"/>
      <c r="CDK14" s="158"/>
      <c r="CDL14" s="158"/>
      <c r="CDM14" s="158"/>
      <c r="CDN14" s="158"/>
      <c r="CDO14" s="158"/>
      <c r="CDP14" s="158"/>
      <c r="CDQ14" s="158"/>
      <c r="CDR14" s="158"/>
      <c r="CDS14" s="158"/>
      <c r="CDT14" s="158"/>
      <c r="CDU14" s="158"/>
      <c r="CDV14" s="158"/>
      <c r="CDW14" s="158"/>
      <c r="CDX14" s="158"/>
      <c r="CDY14" s="158"/>
      <c r="CDZ14" s="158"/>
      <c r="CEA14" s="158"/>
      <c r="CEB14" s="158"/>
      <c r="CEC14" s="158"/>
      <c r="CED14" s="158"/>
      <c r="CEE14" s="158"/>
      <c r="CEF14" s="158"/>
      <c r="CEG14" s="158"/>
      <c r="CEH14" s="158"/>
      <c r="CEI14" s="158"/>
      <c r="CEJ14" s="158"/>
      <c r="CEK14" s="158"/>
      <c r="CEL14" s="158"/>
      <c r="CEM14" s="158"/>
      <c r="CEN14" s="158"/>
      <c r="CEO14" s="158"/>
      <c r="CEP14" s="158"/>
      <c r="CEQ14" s="158"/>
      <c r="CER14" s="158"/>
      <c r="CES14" s="158"/>
      <c r="CET14" s="158"/>
      <c r="CEU14" s="158"/>
      <c r="CEV14" s="158"/>
      <c r="CEW14" s="158"/>
      <c r="CEX14" s="158"/>
      <c r="CEY14" s="158"/>
      <c r="CEZ14" s="158"/>
      <c r="CFA14" s="158"/>
      <c r="CFB14" s="158"/>
      <c r="CFC14" s="158"/>
      <c r="CFD14" s="158"/>
      <c r="CFE14" s="158"/>
      <c r="CFF14" s="158"/>
      <c r="CFG14" s="158"/>
      <c r="CFH14" s="158"/>
      <c r="CFI14" s="158"/>
      <c r="CFJ14" s="158"/>
      <c r="CFK14" s="158"/>
      <c r="CFL14" s="158"/>
      <c r="CFM14" s="158"/>
      <c r="CFN14" s="158"/>
      <c r="CFO14" s="158"/>
      <c r="CFP14" s="158"/>
      <c r="CFQ14" s="158"/>
      <c r="CFR14" s="158"/>
      <c r="CFS14" s="158"/>
      <c r="CFT14" s="158"/>
      <c r="CFU14" s="158"/>
      <c r="CFV14" s="158"/>
      <c r="CFW14" s="158"/>
      <c r="CFX14" s="158"/>
      <c r="CFY14" s="158"/>
      <c r="CFZ14" s="158"/>
      <c r="CGA14" s="158"/>
      <c r="CGB14" s="158"/>
      <c r="CGC14" s="158"/>
      <c r="CGD14" s="158"/>
      <c r="CGE14" s="158"/>
      <c r="CGF14" s="158"/>
      <c r="CGG14" s="158"/>
      <c r="CGH14" s="158"/>
      <c r="CGI14" s="158"/>
      <c r="CGJ14" s="158"/>
      <c r="CGK14" s="158"/>
      <c r="CGL14" s="158"/>
      <c r="CGM14" s="158"/>
      <c r="CGN14" s="158"/>
      <c r="CGO14" s="158"/>
      <c r="CGP14" s="158"/>
      <c r="CGQ14" s="158"/>
      <c r="CGR14" s="158"/>
      <c r="CGS14" s="158"/>
      <c r="CGT14" s="158"/>
      <c r="CGU14" s="158"/>
      <c r="CGV14" s="158"/>
      <c r="CGW14" s="158"/>
      <c r="CGX14" s="158"/>
      <c r="CGY14" s="158"/>
      <c r="CGZ14" s="158"/>
      <c r="CHA14" s="158"/>
      <c r="CHB14" s="158"/>
      <c r="CHC14" s="158"/>
      <c r="CHD14" s="158"/>
      <c r="CHE14" s="158"/>
      <c r="CHF14" s="158"/>
      <c r="CHG14" s="158"/>
      <c r="CHH14" s="158"/>
      <c r="CHI14" s="158"/>
      <c r="CHJ14" s="158"/>
      <c r="CHK14" s="158"/>
      <c r="CHL14" s="158"/>
      <c r="CHM14" s="158"/>
      <c r="CHN14" s="158"/>
      <c r="CHO14" s="158"/>
      <c r="CHP14" s="158"/>
      <c r="CHQ14" s="158"/>
      <c r="CHR14" s="158"/>
      <c r="CHS14" s="158"/>
      <c r="CHT14" s="158"/>
      <c r="CHU14" s="158"/>
      <c r="CHV14" s="158"/>
      <c r="CHW14" s="158"/>
      <c r="CHX14" s="158"/>
      <c r="CHY14" s="158"/>
      <c r="CHZ14" s="158"/>
      <c r="CIA14" s="158"/>
      <c r="CIB14" s="158"/>
      <c r="CIC14" s="158"/>
      <c r="CID14" s="158"/>
      <c r="CIE14" s="158"/>
      <c r="CIF14" s="158"/>
      <c r="CIG14" s="158"/>
      <c r="CIH14" s="158"/>
      <c r="CII14" s="158"/>
      <c r="CIJ14" s="158"/>
      <c r="CIK14" s="158"/>
      <c r="CIL14" s="158"/>
      <c r="CIM14" s="158"/>
      <c r="CIN14" s="158"/>
      <c r="CIO14" s="158"/>
      <c r="CIP14" s="158"/>
      <c r="CIQ14" s="158"/>
      <c r="CIR14" s="158"/>
      <c r="CIS14" s="158"/>
      <c r="CIT14" s="158"/>
      <c r="CIU14" s="158"/>
      <c r="CIV14" s="158"/>
      <c r="CIW14" s="158"/>
      <c r="CIX14" s="158"/>
      <c r="CIY14" s="158"/>
      <c r="CIZ14" s="158"/>
      <c r="CJA14" s="158"/>
      <c r="CJB14" s="158"/>
      <c r="CJC14" s="158"/>
      <c r="CJD14" s="158"/>
      <c r="CJE14" s="158"/>
      <c r="CJF14" s="158"/>
      <c r="CJG14" s="158"/>
      <c r="CJH14" s="158"/>
      <c r="CJI14" s="158"/>
      <c r="CJJ14" s="158"/>
      <c r="CJK14" s="158"/>
      <c r="CJL14" s="158"/>
      <c r="CJM14" s="158"/>
      <c r="CJN14" s="158"/>
      <c r="CJO14" s="158"/>
      <c r="CJP14" s="158"/>
      <c r="CJQ14" s="158"/>
      <c r="CJR14" s="158"/>
      <c r="CJS14" s="158"/>
      <c r="CJT14" s="158"/>
      <c r="CJU14" s="158"/>
      <c r="CJV14" s="158"/>
      <c r="CJW14" s="158"/>
      <c r="CJX14" s="158"/>
      <c r="CJY14" s="158"/>
      <c r="CJZ14" s="158"/>
      <c r="CKA14" s="158"/>
      <c r="CKB14" s="158"/>
      <c r="CKC14" s="158"/>
      <c r="CKD14" s="158"/>
      <c r="CKE14" s="158"/>
      <c r="CKF14" s="158"/>
      <c r="CKG14" s="158"/>
      <c r="CKH14" s="158"/>
      <c r="CKI14" s="158"/>
      <c r="CKJ14" s="158"/>
      <c r="CKK14" s="158"/>
      <c r="CKL14" s="158"/>
      <c r="CKM14" s="158"/>
      <c r="CKN14" s="158"/>
      <c r="CKO14" s="158"/>
      <c r="CKP14" s="158"/>
      <c r="CKQ14" s="158"/>
      <c r="CKR14" s="158"/>
      <c r="CKS14" s="158"/>
      <c r="CKT14" s="158"/>
      <c r="CKU14" s="158"/>
      <c r="CKV14" s="158"/>
      <c r="CKW14" s="158"/>
      <c r="CKX14" s="158"/>
      <c r="CKY14" s="158"/>
      <c r="CKZ14" s="158"/>
      <c r="CLA14" s="158"/>
      <c r="CLB14" s="158"/>
      <c r="CLC14" s="158"/>
      <c r="CLD14" s="158"/>
      <c r="CLE14" s="158"/>
      <c r="CLF14" s="158"/>
      <c r="CLG14" s="158"/>
      <c r="CLH14" s="158"/>
      <c r="CLI14" s="158"/>
      <c r="CLJ14" s="158"/>
      <c r="CLK14" s="158"/>
      <c r="CLL14" s="158"/>
      <c r="CLM14" s="158"/>
      <c r="CLN14" s="158"/>
      <c r="CLO14" s="158"/>
      <c r="CLP14" s="158"/>
      <c r="CLQ14" s="158"/>
      <c r="CLR14" s="158"/>
      <c r="CLS14" s="158"/>
      <c r="CLT14" s="158"/>
      <c r="CLU14" s="158"/>
      <c r="CLV14" s="158"/>
      <c r="CLW14" s="158"/>
      <c r="CLX14" s="158"/>
      <c r="CLY14" s="158"/>
      <c r="CLZ14" s="158"/>
      <c r="CMA14" s="158"/>
      <c r="CMB14" s="158"/>
      <c r="CMC14" s="158"/>
      <c r="CMD14" s="158"/>
      <c r="CME14" s="158"/>
      <c r="CMF14" s="158"/>
      <c r="CMG14" s="158"/>
      <c r="CMH14" s="158"/>
      <c r="CMI14" s="158"/>
      <c r="CMJ14" s="158"/>
      <c r="CMK14" s="158"/>
      <c r="CML14" s="158"/>
      <c r="CMM14" s="158"/>
      <c r="CMN14" s="158"/>
      <c r="CMO14" s="158"/>
      <c r="CMP14" s="158"/>
      <c r="CMQ14" s="158"/>
      <c r="CMR14" s="158"/>
      <c r="CMS14" s="158"/>
      <c r="CMT14" s="158"/>
      <c r="CMU14" s="158"/>
      <c r="CMV14" s="158"/>
      <c r="CMW14" s="158"/>
      <c r="CMX14" s="158"/>
      <c r="CMY14" s="158"/>
      <c r="CMZ14" s="158"/>
      <c r="CNA14" s="158"/>
      <c r="CNB14" s="158"/>
      <c r="CNC14" s="158"/>
      <c r="CND14" s="158"/>
      <c r="CNE14" s="158"/>
      <c r="CNF14" s="158"/>
      <c r="CNG14" s="158"/>
      <c r="CNH14" s="158"/>
      <c r="CNI14" s="158"/>
      <c r="CNJ14" s="158"/>
      <c r="CNK14" s="158"/>
      <c r="CNL14" s="158"/>
      <c r="CNM14" s="158"/>
      <c r="CNN14" s="158"/>
      <c r="CNO14" s="158"/>
      <c r="CNP14" s="158"/>
      <c r="CNQ14" s="158"/>
      <c r="CNR14" s="158"/>
      <c r="CNS14" s="158"/>
      <c r="CNT14" s="158"/>
      <c r="CNU14" s="158"/>
      <c r="CNV14" s="158"/>
      <c r="CNW14" s="158"/>
      <c r="CNX14" s="158"/>
      <c r="CNY14" s="158"/>
      <c r="CNZ14" s="158"/>
      <c r="COA14" s="158"/>
      <c r="COB14" s="158"/>
      <c r="COC14" s="158"/>
      <c r="COD14" s="158"/>
      <c r="COE14" s="158"/>
      <c r="COF14" s="158"/>
      <c r="COG14" s="158"/>
      <c r="COH14" s="158"/>
      <c r="COI14" s="158"/>
      <c r="COJ14" s="158"/>
      <c r="COK14" s="158"/>
      <c r="COL14" s="158"/>
      <c r="COM14" s="158"/>
      <c r="CON14" s="158"/>
      <c r="COO14" s="158"/>
      <c r="COP14" s="158"/>
      <c r="COQ14" s="158"/>
      <c r="COR14" s="158"/>
      <c r="COS14" s="158"/>
      <c r="COT14" s="158"/>
      <c r="COU14" s="158"/>
      <c r="COV14" s="158"/>
      <c r="COW14" s="158"/>
      <c r="COX14" s="158"/>
      <c r="COY14" s="158"/>
      <c r="COZ14" s="158"/>
      <c r="CPA14" s="158"/>
      <c r="CPB14" s="158"/>
      <c r="CPC14" s="158"/>
      <c r="CPD14" s="158"/>
      <c r="CPE14" s="158"/>
      <c r="CPF14" s="158"/>
      <c r="CPG14" s="158"/>
      <c r="CPH14" s="158"/>
      <c r="CPI14" s="158"/>
      <c r="CPJ14" s="158"/>
      <c r="CPK14" s="158"/>
      <c r="CPL14" s="158"/>
      <c r="CPM14" s="158"/>
      <c r="CPN14" s="158"/>
      <c r="CPO14" s="158"/>
      <c r="CPP14" s="158"/>
      <c r="CPQ14" s="158"/>
      <c r="CPR14" s="158"/>
      <c r="CPS14" s="158"/>
      <c r="CPT14" s="158"/>
      <c r="CPU14" s="158"/>
      <c r="CPV14" s="158"/>
      <c r="CPW14" s="158"/>
      <c r="CPX14" s="158"/>
      <c r="CPY14" s="158"/>
      <c r="CPZ14" s="158"/>
      <c r="CQA14" s="158"/>
      <c r="CQB14" s="158"/>
      <c r="CQC14" s="158"/>
      <c r="CQD14" s="158"/>
      <c r="CQE14" s="158"/>
      <c r="CQF14" s="158"/>
      <c r="CQG14" s="158"/>
      <c r="CQH14" s="158"/>
      <c r="CQI14" s="158"/>
      <c r="CQJ14" s="158"/>
      <c r="CQK14" s="158"/>
      <c r="CQL14" s="158"/>
      <c r="CQM14" s="158"/>
      <c r="CQN14" s="158"/>
      <c r="CQO14" s="158"/>
      <c r="CQP14" s="158"/>
      <c r="CQQ14" s="158"/>
      <c r="CQR14" s="158"/>
      <c r="CQS14" s="158"/>
      <c r="CQT14" s="158"/>
      <c r="CQU14" s="158"/>
      <c r="CQV14" s="158"/>
      <c r="CQW14" s="158"/>
      <c r="CQX14" s="158"/>
      <c r="CQY14" s="158"/>
      <c r="CQZ14" s="158"/>
      <c r="CRA14" s="158"/>
      <c r="CRB14" s="158"/>
      <c r="CRC14" s="158"/>
      <c r="CRD14" s="158"/>
      <c r="CRE14" s="158"/>
      <c r="CRF14" s="158"/>
      <c r="CRG14" s="158"/>
      <c r="CRH14" s="158"/>
      <c r="CRI14" s="158"/>
      <c r="CRJ14" s="158"/>
      <c r="CRK14" s="158"/>
      <c r="CRL14" s="158"/>
      <c r="CRM14" s="158"/>
      <c r="CRN14" s="158"/>
      <c r="CRO14" s="158"/>
      <c r="CRP14" s="158"/>
      <c r="CRQ14" s="158"/>
      <c r="CRR14" s="158"/>
      <c r="CRS14" s="158"/>
      <c r="CRT14" s="158"/>
      <c r="CRU14" s="158"/>
      <c r="CRV14" s="158"/>
      <c r="CRW14" s="158"/>
      <c r="CRX14" s="158"/>
      <c r="CRY14" s="158"/>
      <c r="CRZ14" s="158"/>
      <c r="CSA14" s="158"/>
      <c r="CSB14" s="158"/>
      <c r="CSC14" s="158"/>
      <c r="CSD14" s="158"/>
      <c r="CSE14" s="158"/>
      <c r="CSF14" s="158"/>
      <c r="CSG14" s="158"/>
      <c r="CSH14" s="158"/>
      <c r="CSI14" s="158"/>
      <c r="CSJ14" s="158"/>
      <c r="CSK14" s="158"/>
      <c r="CSL14" s="158"/>
      <c r="CSM14" s="158"/>
      <c r="CSN14" s="158"/>
      <c r="CSO14" s="158"/>
      <c r="CSP14" s="158"/>
      <c r="CSQ14" s="158"/>
      <c r="CSR14" s="158"/>
      <c r="CSS14" s="158"/>
      <c r="CST14" s="158"/>
      <c r="CSU14" s="158"/>
      <c r="CSV14" s="158"/>
      <c r="CSW14" s="158"/>
      <c r="CSX14" s="158"/>
      <c r="CSY14" s="158"/>
      <c r="CSZ14" s="158"/>
      <c r="CTA14" s="158"/>
      <c r="CTB14" s="158"/>
      <c r="CTC14" s="158"/>
      <c r="CTD14" s="158"/>
      <c r="CTE14" s="158"/>
      <c r="CTF14" s="158"/>
      <c r="CTG14" s="158"/>
      <c r="CTH14" s="158"/>
      <c r="CTI14" s="158"/>
      <c r="CTJ14" s="158"/>
      <c r="CTK14" s="158"/>
      <c r="CTL14" s="158"/>
      <c r="CTM14" s="158"/>
      <c r="CTN14" s="158"/>
      <c r="CTO14" s="158"/>
      <c r="CTP14" s="158"/>
      <c r="CTQ14" s="158"/>
      <c r="CTR14" s="158"/>
      <c r="CTS14" s="158"/>
      <c r="CTT14" s="158"/>
      <c r="CTU14" s="158"/>
      <c r="CTV14" s="158"/>
      <c r="CTW14" s="158"/>
      <c r="CTX14" s="158"/>
      <c r="CTY14" s="158"/>
      <c r="CTZ14" s="158"/>
      <c r="CUA14" s="158"/>
      <c r="CUB14" s="158"/>
      <c r="CUC14" s="158"/>
      <c r="CUD14" s="158"/>
      <c r="CUE14" s="158"/>
      <c r="CUF14" s="158"/>
      <c r="CUG14" s="158"/>
      <c r="CUH14" s="158"/>
      <c r="CUI14" s="158"/>
      <c r="CUJ14" s="158"/>
      <c r="CUK14" s="158"/>
      <c r="CUL14" s="158"/>
      <c r="CUM14" s="158"/>
      <c r="CUN14" s="158"/>
      <c r="CUO14" s="158"/>
      <c r="CUP14" s="158"/>
      <c r="CUQ14" s="158"/>
      <c r="CUR14" s="158"/>
      <c r="CUS14" s="158"/>
      <c r="CUT14" s="158"/>
      <c r="CUU14" s="158"/>
      <c r="CUV14" s="158"/>
      <c r="CUW14" s="158"/>
      <c r="CUX14" s="158"/>
      <c r="CUY14" s="158"/>
      <c r="CUZ14" s="158"/>
      <c r="CVA14" s="158"/>
      <c r="CVB14" s="158"/>
      <c r="CVC14" s="158"/>
      <c r="CVD14" s="158"/>
      <c r="CVE14" s="158"/>
      <c r="CVF14" s="158"/>
      <c r="CVG14" s="158"/>
      <c r="CVH14" s="158"/>
      <c r="CVI14" s="158"/>
      <c r="CVJ14" s="158"/>
      <c r="CVK14" s="158"/>
      <c r="CVL14" s="158"/>
      <c r="CVM14" s="158"/>
      <c r="CVN14" s="158"/>
      <c r="CVO14" s="158"/>
      <c r="CVP14" s="158"/>
      <c r="CVQ14" s="158"/>
      <c r="CVR14" s="158"/>
      <c r="CVS14" s="158"/>
      <c r="CVT14" s="158"/>
      <c r="CVU14" s="158"/>
      <c r="CVV14" s="158"/>
      <c r="CVW14" s="158"/>
      <c r="CVX14" s="158"/>
      <c r="CVY14" s="158"/>
      <c r="CVZ14" s="158"/>
      <c r="CWA14" s="158"/>
      <c r="CWB14" s="158"/>
      <c r="CWC14" s="158"/>
      <c r="CWD14" s="158"/>
      <c r="CWE14" s="158"/>
      <c r="CWF14" s="158"/>
      <c r="CWG14" s="158"/>
      <c r="CWH14" s="158"/>
      <c r="CWI14" s="158"/>
      <c r="CWJ14" s="158"/>
      <c r="CWK14" s="158"/>
      <c r="CWL14" s="158"/>
      <c r="CWM14" s="158"/>
      <c r="CWN14" s="158"/>
      <c r="CWO14" s="158"/>
      <c r="CWP14" s="158"/>
      <c r="CWQ14" s="158"/>
      <c r="CWR14" s="158"/>
      <c r="CWS14" s="158"/>
      <c r="CWT14" s="158"/>
      <c r="CWU14" s="158"/>
      <c r="CWV14" s="158"/>
      <c r="CWW14" s="158"/>
      <c r="CWX14" s="158"/>
      <c r="CWY14" s="158"/>
      <c r="CWZ14" s="158"/>
      <c r="CXA14" s="158"/>
      <c r="CXB14" s="158"/>
      <c r="CXC14" s="158"/>
      <c r="CXD14" s="158"/>
      <c r="CXE14" s="158"/>
      <c r="CXF14" s="158"/>
      <c r="CXG14" s="158"/>
      <c r="CXH14" s="158"/>
      <c r="CXI14" s="158"/>
      <c r="CXJ14" s="158"/>
      <c r="CXK14" s="158"/>
      <c r="CXL14" s="158"/>
      <c r="CXM14" s="158"/>
      <c r="CXN14" s="158"/>
      <c r="CXO14" s="158"/>
      <c r="CXP14" s="158"/>
      <c r="CXQ14" s="158"/>
      <c r="CXR14" s="158"/>
      <c r="CXS14" s="158"/>
      <c r="CXT14" s="158"/>
      <c r="CXU14" s="158"/>
      <c r="CXV14" s="158"/>
      <c r="CXW14" s="158"/>
      <c r="CXX14" s="158"/>
      <c r="CXY14" s="158"/>
      <c r="CXZ14" s="158"/>
      <c r="CYA14" s="158"/>
      <c r="CYB14" s="158"/>
      <c r="CYC14" s="158"/>
      <c r="CYD14" s="158"/>
      <c r="CYE14" s="158"/>
      <c r="CYF14" s="158"/>
      <c r="CYG14" s="158"/>
      <c r="CYH14" s="158"/>
      <c r="CYI14" s="158"/>
      <c r="CYJ14" s="158"/>
      <c r="CYK14" s="158"/>
      <c r="CYL14" s="158"/>
      <c r="CYM14" s="158"/>
      <c r="CYN14" s="158"/>
      <c r="CYO14" s="158"/>
      <c r="CYP14" s="158"/>
      <c r="CYQ14" s="158"/>
      <c r="CYR14" s="158"/>
      <c r="CYS14" s="158"/>
      <c r="CYT14" s="158"/>
      <c r="CYU14" s="158"/>
      <c r="CYV14" s="158"/>
      <c r="CYW14" s="158"/>
      <c r="CYX14" s="158"/>
      <c r="CYY14" s="158"/>
      <c r="CYZ14" s="158"/>
      <c r="CZA14" s="158"/>
      <c r="CZB14" s="158"/>
      <c r="CZC14" s="158"/>
      <c r="CZD14" s="158"/>
      <c r="CZE14" s="158"/>
      <c r="CZF14" s="158"/>
      <c r="CZG14" s="158"/>
      <c r="CZH14" s="158"/>
      <c r="CZI14" s="158"/>
      <c r="CZJ14" s="158"/>
      <c r="CZK14" s="158"/>
      <c r="CZL14" s="158"/>
      <c r="CZM14" s="158"/>
      <c r="CZN14" s="158"/>
      <c r="CZO14" s="158"/>
      <c r="CZP14" s="158"/>
      <c r="CZQ14" s="158"/>
      <c r="CZR14" s="158"/>
      <c r="CZS14" s="158"/>
      <c r="CZT14" s="158"/>
      <c r="CZU14" s="158"/>
      <c r="CZV14" s="158"/>
      <c r="CZW14" s="158"/>
      <c r="CZX14" s="158"/>
      <c r="CZY14" s="158"/>
      <c r="CZZ14" s="158"/>
      <c r="DAA14" s="158"/>
      <c r="DAB14" s="158"/>
      <c r="DAC14" s="158"/>
      <c r="DAD14" s="158"/>
      <c r="DAE14" s="158"/>
      <c r="DAF14" s="158"/>
      <c r="DAG14" s="158"/>
      <c r="DAH14" s="158"/>
      <c r="DAI14" s="158"/>
      <c r="DAJ14" s="158"/>
      <c r="DAK14" s="158"/>
      <c r="DAL14" s="158"/>
      <c r="DAM14" s="158"/>
      <c r="DAN14" s="158"/>
      <c r="DAO14" s="158"/>
      <c r="DAP14" s="158"/>
      <c r="DAQ14" s="158"/>
      <c r="DAR14" s="158"/>
      <c r="DAS14" s="158"/>
      <c r="DAT14" s="158"/>
      <c r="DAU14" s="158"/>
      <c r="DAV14" s="158"/>
      <c r="DAW14" s="158"/>
      <c r="DAX14" s="158"/>
      <c r="DAY14" s="158"/>
      <c r="DAZ14" s="158"/>
      <c r="DBA14" s="158"/>
      <c r="DBB14" s="158"/>
      <c r="DBC14" s="158"/>
      <c r="DBD14" s="158"/>
      <c r="DBE14" s="158"/>
      <c r="DBF14" s="158"/>
      <c r="DBG14" s="158"/>
      <c r="DBH14" s="158"/>
      <c r="DBI14" s="158"/>
      <c r="DBJ14" s="158"/>
      <c r="DBK14" s="158"/>
      <c r="DBL14" s="158"/>
      <c r="DBM14" s="158"/>
      <c r="DBN14" s="158"/>
      <c r="DBO14" s="158"/>
      <c r="DBP14" s="158"/>
      <c r="DBQ14" s="158"/>
      <c r="DBR14" s="158"/>
      <c r="DBS14" s="158"/>
      <c r="DBT14" s="158"/>
      <c r="DBU14" s="158"/>
      <c r="DBV14" s="158"/>
      <c r="DBW14" s="158"/>
      <c r="DBX14" s="158"/>
      <c r="DBY14" s="158"/>
      <c r="DBZ14" s="158"/>
      <c r="DCA14" s="158"/>
      <c r="DCB14" s="158"/>
      <c r="DCC14" s="158"/>
      <c r="DCD14" s="158"/>
      <c r="DCE14" s="158"/>
      <c r="DCF14" s="158"/>
      <c r="DCG14" s="158"/>
      <c r="DCH14" s="158"/>
      <c r="DCI14" s="158"/>
      <c r="DCJ14" s="158"/>
      <c r="DCK14" s="158"/>
      <c r="DCL14" s="158"/>
      <c r="DCM14" s="158"/>
      <c r="DCN14" s="158"/>
      <c r="DCO14" s="158"/>
      <c r="DCP14" s="158"/>
      <c r="DCQ14" s="158"/>
      <c r="DCR14" s="158"/>
      <c r="DCS14" s="158"/>
      <c r="DCT14" s="158"/>
      <c r="DCU14" s="158"/>
      <c r="DCV14" s="158"/>
      <c r="DCW14" s="158"/>
      <c r="DCX14" s="158"/>
      <c r="DCY14" s="158"/>
      <c r="DCZ14" s="158"/>
      <c r="DDA14" s="158"/>
      <c r="DDB14" s="158"/>
      <c r="DDC14" s="158"/>
      <c r="DDD14" s="158"/>
      <c r="DDE14" s="158"/>
      <c r="DDF14" s="158"/>
      <c r="DDG14" s="158"/>
      <c r="DDH14" s="158"/>
      <c r="DDI14" s="158"/>
      <c r="DDJ14" s="158"/>
      <c r="DDK14" s="158"/>
      <c r="DDL14" s="158"/>
      <c r="DDM14" s="158"/>
      <c r="DDN14" s="158"/>
      <c r="DDO14" s="158"/>
      <c r="DDP14" s="158"/>
      <c r="DDQ14" s="158"/>
      <c r="DDR14" s="158"/>
      <c r="DDS14" s="158"/>
      <c r="DDT14" s="158"/>
      <c r="DDU14" s="158"/>
      <c r="DDV14" s="158"/>
      <c r="DDW14" s="158"/>
      <c r="DDX14" s="158"/>
      <c r="DDY14" s="158"/>
      <c r="DDZ14" s="158"/>
      <c r="DEA14" s="158"/>
      <c r="DEB14" s="158"/>
      <c r="DEC14" s="158"/>
      <c r="DED14" s="158"/>
      <c r="DEE14" s="158"/>
      <c r="DEF14" s="158"/>
      <c r="DEG14" s="158"/>
      <c r="DEH14" s="158"/>
      <c r="DEI14" s="158"/>
      <c r="DEJ14" s="158"/>
      <c r="DEK14" s="158"/>
      <c r="DEL14" s="158"/>
      <c r="DEM14" s="158"/>
      <c r="DEN14" s="158"/>
      <c r="DEO14" s="158"/>
      <c r="DEP14" s="158"/>
      <c r="DEQ14" s="158"/>
      <c r="DER14" s="158"/>
      <c r="DES14" s="158"/>
      <c r="DET14" s="158"/>
      <c r="DEU14" s="158"/>
      <c r="DEV14" s="158"/>
      <c r="DEW14" s="158"/>
      <c r="DEX14" s="158"/>
      <c r="DEY14" s="158"/>
      <c r="DEZ14" s="158"/>
      <c r="DFA14" s="158"/>
      <c r="DFB14" s="158"/>
      <c r="DFC14" s="158"/>
      <c r="DFD14" s="158"/>
      <c r="DFE14" s="158"/>
      <c r="DFF14" s="158"/>
      <c r="DFG14" s="158"/>
      <c r="DFH14" s="158"/>
      <c r="DFI14" s="158"/>
      <c r="DFJ14" s="158"/>
      <c r="DFK14" s="158"/>
      <c r="DFL14" s="158"/>
      <c r="DFM14" s="158"/>
      <c r="DFN14" s="158"/>
      <c r="DFO14" s="158"/>
      <c r="DFP14" s="158"/>
      <c r="DFQ14" s="158"/>
      <c r="DFR14" s="158"/>
      <c r="DFS14" s="158"/>
      <c r="DFT14" s="158"/>
      <c r="DFU14" s="158"/>
      <c r="DFV14" s="158"/>
      <c r="DFW14" s="158"/>
      <c r="DFX14" s="158"/>
      <c r="DFY14" s="158"/>
      <c r="DFZ14" s="158"/>
      <c r="DGA14" s="158"/>
      <c r="DGB14" s="158"/>
      <c r="DGC14" s="158"/>
      <c r="DGD14" s="158"/>
      <c r="DGE14" s="158"/>
      <c r="DGF14" s="158"/>
      <c r="DGG14" s="158"/>
      <c r="DGH14" s="158"/>
      <c r="DGI14" s="158"/>
      <c r="DGJ14" s="158"/>
      <c r="DGK14" s="158"/>
      <c r="DGL14" s="158"/>
      <c r="DGM14" s="158"/>
      <c r="DGN14" s="158"/>
      <c r="DGO14" s="158"/>
      <c r="DGP14" s="158"/>
      <c r="DGQ14" s="158"/>
      <c r="DGR14" s="158"/>
      <c r="DGS14" s="158"/>
      <c r="DGT14" s="158"/>
      <c r="DGU14" s="158"/>
      <c r="DGV14" s="158"/>
      <c r="DGW14" s="158"/>
      <c r="DGX14" s="158"/>
      <c r="DGY14" s="158"/>
      <c r="DGZ14" s="158"/>
      <c r="DHA14" s="158"/>
      <c r="DHB14" s="158"/>
      <c r="DHC14" s="158"/>
      <c r="DHD14" s="158"/>
      <c r="DHE14" s="158"/>
      <c r="DHF14" s="158"/>
      <c r="DHG14" s="158"/>
      <c r="DHH14" s="158"/>
      <c r="DHI14" s="158"/>
      <c r="DHJ14" s="158"/>
      <c r="DHK14" s="158"/>
      <c r="DHL14" s="158"/>
      <c r="DHM14" s="158"/>
      <c r="DHN14" s="158"/>
      <c r="DHO14" s="158"/>
      <c r="DHP14" s="158"/>
      <c r="DHQ14" s="158"/>
      <c r="DHR14" s="158"/>
      <c r="DHS14" s="158"/>
      <c r="DHT14" s="158"/>
      <c r="DHU14" s="158"/>
      <c r="DHV14" s="158"/>
      <c r="DHW14" s="158"/>
      <c r="DHX14" s="158"/>
      <c r="DHY14" s="158"/>
      <c r="DHZ14" s="158"/>
      <c r="DIA14" s="158"/>
      <c r="DIB14" s="158"/>
      <c r="DIC14" s="158"/>
      <c r="DID14" s="158"/>
      <c r="DIE14" s="158"/>
      <c r="DIF14" s="158"/>
      <c r="DIG14" s="158"/>
      <c r="DIH14" s="158"/>
      <c r="DII14" s="158"/>
      <c r="DIJ14" s="158"/>
      <c r="DIK14" s="158"/>
      <c r="DIL14" s="158"/>
      <c r="DIM14" s="158"/>
      <c r="DIN14" s="158"/>
      <c r="DIO14" s="158"/>
      <c r="DIP14" s="158"/>
      <c r="DIQ14" s="158"/>
      <c r="DIR14" s="158"/>
      <c r="DIS14" s="158"/>
      <c r="DIT14" s="158"/>
      <c r="DIU14" s="158"/>
      <c r="DIV14" s="158"/>
      <c r="DIW14" s="158"/>
      <c r="DIX14" s="158"/>
      <c r="DIY14" s="158"/>
      <c r="DIZ14" s="158"/>
      <c r="DJA14" s="158"/>
      <c r="DJB14" s="158"/>
      <c r="DJC14" s="158"/>
      <c r="DJD14" s="158"/>
      <c r="DJE14" s="158"/>
      <c r="DJF14" s="158"/>
      <c r="DJG14" s="158"/>
      <c r="DJH14" s="158"/>
      <c r="DJI14" s="158"/>
      <c r="DJJ14" s="158"/>
      <c r="DJK14" s="158"/>
      <c r="DJL14" s="158"/>
      <c r="DJM14" s="158"/>
      <c r="DJN14" s="158"/>
      <c r="DJO14" s="158"/>
      <c r="DJP14" s="158"/>
      <c r="DJQ14" s="158"/>
      <c r="DJR14" s="158"/>
      <c r="DJS14" s="158"/>
      <c r="DJT14" s="158"/>
      <c r="DJU14" s="158"/>
      <c r="DJV14" s="158"/>
      <c r="DJW14" s="158"/>
      <c r="DJX14" s="158"/>
      <c r="DJY14" s="158"/>
      <c r="DJZ14" s="158"/>
      <c r="DKA14" s="158"/>
      <c r="DKB14" s="158"/>
      <c r="DKC14" s="158"/>
      <c r="DKD14" s="158"/>
      <c r="DKE14" s="158"/>
      <c r="DKF14" s="158"/>
      <c r="DKG14" s="158"/>
      <c r="DKH14" s="158"/>
      <c r="DKI14" s="158"/>
      <c r="DKJ14" s="158"/>
      <c r="DKK14" s="158"/>
      <c r="DKL14" s="158"/>
      <c r="DKM14" s="158"/>
      <c r="DKN14" s="158"/>
      <c r="DKO14" s="158"/>
      <c r="DKP14" s="158"/>
      <c r="DKQ14" s="158"/>
      <c r="DKR14" s="158"/>
      <c r="DKS14" s="158"/>
      <c r="DKT14" s="158"/>
      <c r="DKU14" s="158"/>
      <c r="DKV14" s="158"/>
      <c r="DKW14" s="158"/>
      <c r="DKX14" s="158"/>
      <c r="DKY14" s="158"/>
      <c r="DKZ14" s="158"/>
      <c r="DLA14" s="158"/>
      <c r="DLB14" s="158"/>
      <c r="DLC14" s="158"/>
      <c r="DLD14" s="158"/>
      <c r="DLE14" s="158"/>
      <c r="DLF14" s="158"/>
      <c r="DLG14" s="158"/>
      <c r="DLH14" s="158"/>
      <c r="DLI14" s="158"/>
      <c r="DLJ14" s="158"/>
      <c r="DLK14" s="158"/>
      <c r="DLL14" s="158"/>
      <c r="DLM14" s="158"/>
      <c r="DLN14" s="158"/>
      <c r="DLO14" s="158"/>
      <c r="DLP14" s="158"/>
      <c r="DLQ14" s="158"/>
      <c r="DLR14" s="158"/>
      <c r="DLS14" s="158"/>
      <c r="DLT14" s="158"/>
      <c r="DLU14" s="158"/>
      <c r="DLV14" s="158"/>
      <c r="DLW14" s="158"/>
      <c r="DLX14" s="158"/>
      <c r="DLY14" s="158"/>
      <c r="DLZ14" s="158"/>
      <c r="DMA14" s="158"/>
      <c r="DMB14" s="158"/>
      <c r="DMC14" s="158"/>
      <c r="DMD14" s="158"/>
      <c r="DME14" s="158"/>
      <c r="DMF14" s="158"/>
      <c r="DMG14" s="158"/>
      <c r="DMH14" s="158"/>
      <c r="DMI14" s="158"/>
      <c r="DMJ14" s="158"/>
      <c r="DMK14" s="158"/>
      <c r="DML14" s="158"/>
      <c r="DMM14" s="158"/>
      <c r="DMN14" s="158"/>
      <c r="DMO14" s="158"/>
      <c r="DMP14" s="158"/>
      <c r="DMQ14" s="158"/>
      <c r="DMR14" s="158"/>
      <c r="DMS14" s="158"/>
      <c r="DMT14" s="158"/>
      <c r="DMU14" s="158"/>
      <c r="DMV14" s="158"/>
      <c r="DMW14" s="158"/>
      <c r="DMX14" s="158"/>
      <c r="DMY14" s="158"/>
      <c r="DMZ14" s="158"/>
      <c r="DNA14" s="158"/>
      <c r="DNB14" s="158"/>
      <c r="DNC14" s="158"/>
      <c r="DND14" s="158"/>
      <c r="DNE14" s="158"/>
      <c r="DNF14" s="158"/>
      <c r="DNG14" s="158"/>
      <c r="DNH14" s="158"/>
      <c r="DNI14" s="158"/>
      <c r="DNJ14" s="158"/>
      <c r="DNK14" s="158"/>
      <c r="DNL14" s="158"/>
      <c r="DNM14" s="158"/>
      <c r="DNN14" s="158"/>
      <c r="DNO14" s="158"/>
      <c r="DNP14" s="158"/>
      <c r="DNQ14" s="158"/>
      <c r="DNR14" s="158"/>
      <c r="DNS14" s="158"/>
      <c r="DNT14" s="158"/>
      <c r="DNU14" s="158"/>
      <c r="DNV14" s="158"/>
      <c r="DNW14" s="158"/>
      <c r="DNX14" s="158"/>
      <c r="DNY14" s="158"/>
      <c r="DNZ14" s="158"/>
      <c r="DOA14" s="158"/>
      <c r="DOB14" s="158"/>
      <c r="DOC14" s="158"/>
      <c r="DOD14" s="158"/>
      <c r="DOE14" s="158"/>
      <c r="DOF14" s="158"/>
      <c r="DOG14" s="158"/>
      <c r="DOH14" s="158"/>
      <c r="DOI14" s="158"/>
      <c r="DOJ14" s="158"/>
      <c r="DOK14" s="158"/>
      <c r="DOL14" s="158"/>
      <c r="DOM14" s="158"/>
      <c r="DON14" s="158"/>
      <c r="DOO14" s="158"/>
      <c r="DOP14" s="158"/>
      <c r="DOQ14" s="158"/>
      <c r="DOR14" s="158"/>
      <c r="DOS14" s="158"/>
      <c r="DOT14" s="158"/>
      <c r="DOU14" s="158"/>
      <c r="DOV14" s="158"/>
      <c r="DOW14" s="158"/>
      <c r="DOX14" s="158"/>
      <c r="DOY14" s="158"/>
      <c r="DOZ14" s="158"/>
      <c r="DPA14" s="158"/>
      <c r="DPB14" s="158"/>
      <c r="DPC14" s="158"/>
      <c r="DPD14" s="158"/>
      <c r="DPE14" s="158"/>
      <c r="DPF14" s="158"/>
      <c r="DPG14" s="158"/>
      <c r="DPH14" s="158"/>
      <c r="DPI14" s="158"/>
      <c r="DPJ14" s="158"/>
      <c r="DPK14" s="158"/>
      <c r="DPL14" s="158"/>
      <c r="DPM14" s="158"/>
      <c r="DPN14" s="158"/>
      <c r="DPO14" s="158"/>
      <c r="DPP14" s="158"/>
      <c r="DPQ14" s="158"/>
      <c r="DPR14" s="158"/>
      <c r="DPS14" s="158"/>
      <c r="DPT14" s="158"/>
      <c r="DPU14" s="158"/>
      <c r="DPV14" s="158"/>
      <c r="DPW14" s="158"/>
      <c r="DPX14" s="158"/>
      <c r="DPY14" s="158"/>
      <c r="DPZ14" s="158"/>
      <c r="DQA14" s="158"/>
      <c r="DQB14" s="158"/>
      <c r="DQC14" s="158"/>
      <c r="DQD14" s="158"/>
      <c r="DQE14" s="158"/>
      <c r="DQF14" s="158"/>
      <c r="DQG14" s="158"/>
      <c r="DQH14" s="158"/>
      <c r="DQI14" s="158"/>
      <c r="DQJ14" s="158"/>
      <c r="DQK14" s="158"/>
      <c r="DQL14" s="158"/>
      <c r="DQM14" s="158"/>
      <c r="DQN14" s="158"/>
      <c r="DQO14" s="158"/>
      <c r="DQP14" s="158"/>
      <c r="DQQ14" s="158"/>
      <c r="DQR14" s="158"/>
      <c r="DQS14" s="158"/>
      <c r="DQT14" s="158"/>
      <c r="DQU14" s="158"/>
      <c r="DQV14" s="158"/>
      <c r="DQW14" s="158"/>
      <c r="DQX14" s="158"/>
      <c r="DQY14" s="158"/>
      <c r="DQZ14" s="158"/>
      <c r="DRA14" s="158"/>
      <c r="DRB14" s="158"/>
      <c r="DRC14" s="158"/>
      <c r="DRD14" s="158"/>
      <c r="DRE14" s="158"/>
      <c r="DRF14" s="158"/>
      <c r="DRG14" s="158"/>
      <c r="DRH14" s="158"/>
      <c r="DRI14" s="158"/>
      <c r="DRJ14" s="158"/>
      <c r="DRK14" s="158"/>
      <c r="DRL14" s="158"/>
      <c r="DRM14" s="158"/>
      <c r="DRN14" s="158"/>
      <c r="DRO14" s="158"/>
      <c r="DRP14" s="158"/>
      <c r="DRQ14" s="158"/>
      <c r="DRR14" s="158"/>
      <c r="DRS14" s="158"/>
      <c r="DRT14" s="158"/>
      <c r="DRU14" s="158"/>
      <c r="DRV14" s="158"/>
      <c r="DRW14" s="158"/>
      <c r="DRX14" s="158"/>
      <c r="DRY14" s="158"/>
      <c r="DRZ14" s="158"/>
      <c r="DSA14" s="158"/>
      <c r="DSB14" s="158"/>
      <c r="DSC14" s="158"/>
      <c r="DSD14" s="158"/>
      <c r="DSE14" s="158"/>
      <c r="DSF14" s="158"/>
      <c r="DSG14" s="158"/>
      <c r="DSH14" s="158"/>
      <c r="DSI14" s="158"/>
      <c r="DSJ14" s="158"/>
      <c r="DSK14" s="158"/>
      <c r="DSL14" s="158"/>
      <c r="DSM14" s="158"/>
      <c r="DSN14" s="158"/>
      <c r="DSO14" s="158"/>
      <c r="DSP14" s="158"/>
      <c r="DSQ14" s="158"/>
      <c r="DSR14" s="158"/>
      <c r="DSS14" s="158"/>
      <c r="DST14" s="158"/>
      <c r="DSU14" s="158"/>
      <c r="DSV14" s="158"/>
      <c r="DSW14" s="158"/>
      <c r="DSX14" s="158"/>
      <c r="DSY14" s="158"/>
      <c r="DSZ14" s="158"/>
      <c r="DTA14" s="158"/>
      <c r="DTB14" s="158"/>
      <c r="DTC14" s="158"/>
      <c r="DTD14" s="158"/>
      <c r="DTE14" s="158"/>
      <c r="DTF14" s="158"/>
      <c r="DTG14" s="158"/>
      <c r="DTH14" s="158"/>
      <c r="DTI14" s="158"/>
      <c r="DTJ14" s="158"/>
      <c r="DTK14" s="158"/>
      <c r="DTL14" s="158"/>
      <c r="DTM14" s="158"/>
      <c r="DTN14" s="158"/>
      <c r="DTO14" s="158"/>
      <c r="DTP14" s="158"/>
      <c r="DTQ14" s="158"/>
      <c r="DTR14" s="158"/>
      <c r="DTS14" s="158"/>
      <c r="DTT14" s="158"/>
      <c r="DTU14" s="158"/>
      <c r="DTV14" s="158"/>
      <c r="DTW14" s="158"/>
      <c r="DTX14" s="158"/>
      <c r="DTY14" s="158"/>
      <c r="DTZ14" s="158"/>
      <c r="DUA14" s="158"/>
      <c r="DUB14" s="158"/>
      <c r="DUC14" s="158"/>
      <c r="DUD14" s="158"/>
      <c r="DUE14" s="158"/>
      <c r="DUF14" s="158"/>
      <c r="DUG14" s="158"/>
      <c r="DUH14" s="158"/>
      <c r="DUI14" s="158"/>
      <c r="DUJ14" s="158"/>
      <c r="DUK14" s="158"/>
      <c r="DUL14" s="158"/>
      <c r="DUM14" s="158"/>
      <c r="DUN14" s="158"/>
      <c r="DUO14" s="158"/>
      <c r="DUP14" s="158"/>
      <c r="DUQ14" s="158"/>
      <c r="DUR14" s="158"/>
      <c r="DUS14" s="158"/>
      <c r="DUT14" s="158"/>
      <c r="DUU14" s="158"/>
      <c r="DUV14" s="158"/>
      <c r="DUW14" s="158"/>
      <c r="DUX14" s="158"/>
      <c r="DUY14" s="158"/>
      <c r="DUZ14" s="158"/>
      <c r="DVA14" s="158"/>
      <c r="DVB14" s="158"/>
      <c r="DVC14" s="158"/>
      <c r="DVD14" s="158"/>
      <c r="DVE14" s="158"/>
      <c r="DVF14" s="158"/>
      <c r="DVG14" s="158"/>
      <c r="DVH14" s="158"/>
      <c r="DVI14" s="158"/>
      <c r="DVJ14" s="158"/>
      <c r="DVK14" s="158"/>
      <c r="DVL14" s="158"/>
      <c r="DVM14" s="158"/>
      <c r="DVN14" s="158"/>
      <c r="DVO14" s="158"/>
      <c r="DVP14" s="158"/>
      <c r="DVQ14" s="158"/>
      <c r="DVR14" s="158"/>
      <c r="DVS14" s="158"/>
      <c r="DVT14" s="158"/>
      <c r="DVU14" s="158"/>
      <c r="DVV14" s="158"/>
      <c r="DVW14" s="158"/>
      <c r="DVX14" s="158"/>
      <c r="DVY14" s="158"/>
      <c r="DVZ14" s="158"/>
      <c r="DWA14" s="158"/>
      <c r="DWB14" s="158"/>
      <c r="DWC14" s="158"/>
      <c r="DWD14" s="158"/>
      <c r="DWE14" s="158"/>
      <c r="DWF14" s="158"/>
      <c r="DWG14" s="158"/>
      <c r="DWH14" s="158"/>
      <c r="DWI14" s="158"/>
      <c r="DWJ14" s="158"/>
      <c r="DWK14" s="158"/>
      <c r="DWL14" s="158"/>
      <c r="DWM14" s="158"/>
      <c r="DWN14" s="158"/>
      <c r="DWO14" s="158"/>
      <c r="DWP14" s="158"/>
      <c r="DWQ14" s="158"/>
      <c r="DWR14" s="158"/>
      <c r="DWS14" s="158"/>
      <c r="DWT14" s="158"/>
      <c r="DWU14" s="158"/>
      <c r="DWV14" s="158"/>
      <c r="DWW14" s="158"/>
      <c r="DWX14" s="158"/>
      <c r="DWY14" s="158"/>
      <c r="DWZ14" s="158"/>
      <c r="DXA14" s="158"/>
      <c r="DXB14" s="158"/>
      <c r="DXC14" s="158"/>
      <c r="DXD14" s="158"/>
      <c r="DXE14" s="158"/>
      <c r="DXF14" s="158"/>
      <c r="DXG14" s="158"/>
      <c r="DXH14" s="158"/>
      <c r="DXI14" s="158"/>
      <c r="DXJ14" s="158"/>
      <c r="DXK14" s="158"/>
      <c r="DXL14" s="158"/>
      <c r="DXM14" s="158"/>
      <c r="DXN14" s="158"/>
      <c r="DXO14" s="158"/>
      <c r="DXP14" s="158"/>
      <c r="DXQ14" s="158"/>
      <c r="DXR14" s="158"/>
      <c r="DXS14" s="158"/>
      <c r="DXT14" s="158"/>
      <c r="DXU14" s="158"/>
      <c r="DXV14" s="158"/>
      <c r="DXW14" s="158"/>
      <c r="DXX14" s="158"/>
      <c r="DXY14" s="158"/>
      <c r="DXZ14" s="158"/>
      <c r="DYA14" s="158"/>
      <c r="DYB14" s="158"/>
      <c r="DYC14" s="158"/>
      <c r="DYD14" s="158"/>
      <c r="DYE14" s="158"/>
      <c r="DYF14" s="158"/>
      <c r="DYG14" s="158"/>
      <c r="DYH14" s="158"/>
      <c r="DYI14" s="158"/>
      <c r="DYJ14" s="158"/>
      <c r="DYK14" s="158"/>
      <c r="DYL14" s="158"/>
      <c r="DYM14" s="158"/>
      <c r="DYN14" s="158"/>
      <c r="DYO14" s="158"/>
      <c r="DYP14" s="158"/>
      <c r="DYQ14" s="158"/>
      <c r="DYR14" s="158"/>
      <c r="DYS14" s="158"/>
      <c r="DYT14" s="158"/>
      <c r="DYU14" s="158"/>
      <c r="DYV14" s="158"/>
      <c r="DYW14" s="158"/>
      <c r="DYX14" s="158"/>
      <c r="DYY14" s="158"/>
      <c r="DYZ14" s="158"/>
      <c r="DZA14" s="158"/>
      <c r="DZB14" s="158"/>
      <c r="DZC14" s="158"/>
      <c r="DZD14" s="158"/>
      <c r="DZE14" s="158"/>
      <c r="DZF14" s="158"/>
      <c r="DZG14" s="158"/>
      <c r="DZH14" s="158"/>
      <c r="DZI14" s="158"/>
      <c r="DZJ14" s="158"/>
      <c r="DZK14" s="158"/>
      <c r="DZL14" s="158"/>
      <c r="DZM14" s="158"/>
      <c r="DZN14" s="158"/>
      <c r="DZO14" s="158"/>
      <c r="DZP14" s="158"/>
      <c r="DZQ14" s="158"/>
      <c r="DZR14" s="158"/>
      <c r="DZS14" s="158"/>
      <c r="DZT14" s="158"/>
      <c r="DZU14" s="158"/>
      <c r="DZV14" s="158"/>
      <c r="DZW14" s="158"/>
      <c r="DZX14" s="158"/>
      <c r="DZY14" s="158"/>
      <c r="DZZ14" s="158"/>
      <c r="EAA14" s="158"/>
      <c r="EAB14" s="158"/>
      <c r="EAC14" s="158"/>
      <c r="EAD14" s="158"/>
      <c r="EAE14" s="158"/>
      <c r="EAF14" s="158"/>
      <c r="EAG14" s="158"/>
      <c r="EAH14" s="158"/>
      <c r="EAI14" s="158"/>
      <c r="EAJ14" s="158"/>
      <c r="EAK14" s="158"/>
      <c r="EAL14" s="158"/>
      <c r="EAM14" s="158"/>
      <c r="EAN14" s="158"/>
      <c r="EAO14" s="158"/>
      <c r="EAP14" s="158"/>
      <c r="EAQ14" s="158"/>
      <c r="EAR14" s="158"/>
      <c r="EAS14" s="158"/>
      <c r="EAT14" s="158"/>
      <c r="EAU14" s="158"/>
      <c r="EAV14" s="158"/>
      <c r="EAW14" s="158"/>
      <c r="EAX14" s="158"/>
      <c r="EAY14" s="158"/>
      <c r="EAZ14" s="158"/>
      <c r="EBA14" s="158"/>
      <c r="EBB14" s="158"/>
      <c r="EBC14" s="158"/>
      <c r="EBD14" s="158"/>
      <c r="EBE14" s="158"/>
      <c r="EBF14" s="158"/>
      <c r="EBG14" s="158"/>
      <c r="EBH14" s="158"/>
      <c r="EBI14" s="158"/>
      <c r="EBJ14" s="158"/>
      <c r="EBK14" s="158"/>
      <c r="EBL14" s="158"/>
      <c r="EBM14" s="158"/>
      <c r="EBN14" s="158"/>
      <c r="EBO14" s="158"/>
      <c r="EBP14" s="158"/>
      <c r="EBQ14" s="158"/>
      <c r="EBR14" s="158"/>
      <c r="EBS14" s="158"/>
      <c r="EBT14" s="158"/>
      <c r="EBU14" s="158"/>
      <c r="EBV14" s="158"/>
      <c r="EBW14" s="158"/>
      <c r="EBX14" s="158"/>
      <c r="EBY14" s="158"/>
      <c r="EBZ14" s="158"/>
      <c r="ECA14" s="158"/>
      <c r="ECB14" s="158"/>
      <c r="ECC14" s="158"/>
      <c r="ECD14" s="158"/>
      <c r="ECE14" s="158"/>
      <c r="ECF14" s="158"/>
      <c r="ECG14" s="158"/>
      <c r="ECH14" s="158"/>
      <c r="ECI14" s="158"/>
      <c r="ECJ14" s="158"/>
      <c r="ECK14" s="158"/>
      <c r="ECL14" s="158"/>
      <c r="ECM14" s="158"/>
      <c r="ECN14" s="158"/>
      <c r="ECO14" s="158"/>
      <c r="ECP14" s="158"/>
      <c r="ECQ14" s="158"/>
      <c r="ECR14" s="158"/>
      <c r="ECS14" s="158"/>
      <c r="ECT14" s="158"/>
      <c r="ECU14" s="158"/>
      <c r="ECV14" s="158"/>
      <c r="ECW14" s="158"/>
      <c r="ECX14" s="158"/>
      <c r="ECY14" s="158"/>
      <c r="ECZ14" s="158"/>
      <c r="EDA14" s="158"/>
      <c r="EDB14" s="158"/>
      <c r="EDC14" s="158"/>
      <c r="EDD14" s="158"/>
      <c r="EDE14" s="158"/>
      <c r="EDF14" s="158"/>
      <c r="EDG14" s="158"/>
      <c r="EDH14" s="158"/>
      <c r="EDI14" s="158"/>
      <c r="EDJ14" s="158"/>
      <c r="EDK14" s="158"/>
      <c r="EDL14" s="158"/>
      <c r="EDM14" s="158"/>
      <c r="EDN14" s="158"/>
      <c r="EDO14" s="158"/>
      <c r="EDP14" s="158"/>
      <c r="EDQ14" s="158"/>
      <c r="EDR14" s="158"/>
      <c r="EDS14" s="158"/>
      <c r="EDT14" s="158"/>
      <c r="EDU14" s="158"/>
      <c r="EDV14" s="158"/>
      <c r="EDW14" s="158"/>
      <c r="EDX14" s="158"/>
      <c r="EDY14" s="158"/>
      <c r="EDZ14" s="158"/>
      <c r="EEA14" s="158"/>
      <c r="EEB14" s="158"/>
      <c r="EEC14" s="158"/>
      <c r="EED14" s="158"/>
      <c r="EEE14" s="158"/>
      <c r="EEF14" s="158"/>
      <c r="EEG14" s="158"/>
      <c r="EEH14" s="158"/>
      <c r="EEI14" s="158"/>
      <c r="EEJ14" s="158"/>
      <c r="EEK14" s="158"/>
      <c r="EEL14" s="158"/>
      <c r="EEM14" s="158"/>
      <c r="EEN14" s="158"/>
      <c r="EEO14" s="158"/>
      <c r="EEP14" s="158"/>
      <c r="EEQ14" s="158"/>
      <c r="EER14" s="158"/>
      <c r="EES14" s="158"/>
      <c r="EET14" s="158"/>
      <c r="EEU14" s="158"/>
      <c r="EEV14" s="158"/>
      <c r="EEW14" s="158"/>
      <c r="EEX14" s="158"/>
      <c r="EEY14" s="158"/>
      <c r="EEZ14" s="158"/>
      <c r="EFA14" s="158"/>
      <c r="EFB14" s="158"/>
      <c r="EFC14" s="158"/>
      <c r="EFD14" s="158"/>
      <c r="EFE14" s="158"/>
      <c r="EFF14" s="158"/>
      <c r="EFG14" s="158"/>
      <c r="EFH14" s="158"/>
      <c r="EFI14" s="158"/>
      <c r="EFJ14" s="158"/>
      <c r="EFK14" s="158"/>
      <c r="EFL14" s="158"/>
      <c r="EFM14" s="158"/>
      <c r="EFN14" s="158"/>
      <c r="EFO14" s="158"/>
      <c r="EFP14" s="158"/>
      <c r="EFQ14" s="158"/>
      <c r="EFR14" s="158"/>
      <c r="EFS14" s="158"/>
      <c r="EFT14" s="158"/>
      <c r="EFU14" s="158"/>
      <c r="EFV14" s="158"/>
      <c r="EFW14" s="158"/>
      <c r="EFX14" s="158"/>
      <c r="EFY14" s="158"/>
      <c r="EFZ14" s="158"/>
      <c r="EGA14" s="158"/>
      <c r="EGB14" s="158"/>
      <c r="EGC14" s="158"/>
      <c r="EGD14" s="158"/>
      <c r="EGE14" s="158"/>
      <c r="EGF14" s="158"/>
      <c r="EGG14" s="158"/>
      <c r="EGH14" s="158"/>
      <c r="EGI14" s="158"/>
      <c r="EGJ14" s="158"/>
      <c r="EGK14" s="158"/>
      <c r="EGL14" s="158"/>
      <c r="EGM14" s="158"/>
      <c r="EGN14" s="158"/>
      <c r="EGO14" s="158"/>
      <c r="EGP14" s="158"/>
      <c r="EGQ14" s="158"/>
      <c r="EGR14" s="158"/>
      <c r="EGS14" s="158"/>
      <c r="EGT14" s="158"/>
      <c r="EGU14" s="158"/>
      <c r="EGV14" s="158"/>
      <c r="EGW14" s="158"/>
      <c r="EGX14" s="158"/>
      <c r="EGY14" s="158"/>
      <c r="EGZ14" s="158"/>
      <c r="EHA14" s="158"/>
      <c r="EHB14" s="158"/>
      <c r="EHC14" s="158"/>
      <c r="EHD14" s="158"/>
      <c r="EHE14" s="158"/>
      <c r="EHF14" s="158"/>
      <c r="EHG14" s="158"/>
      <c r="EHH14" s="158"/>
      <c r="EHI14" s="158"/>
      <c r="EHJ14" s="158"/>
      <c r="EHK14" s="158"/>
      <c r="EHL14" s="158"/>
      <c r="EHM14" s="158"/>
      <c r="EHN14" s="158"/>
      <c r="EHO14" s="158"/>
      <c r="EHP14" s="158"/>
      <c r="EHQ14" s="158"/>
      <c r="EHR14" s="158"/>
      <c r="EHS14" s="158"/>
      <c r="EHT14" s="158"/>
      <c r="EHU14" s="158"/>
      <c r="EHV14" s="158"/>
      <c r="EHW14" s="158"/>
      <c r="EHX14" s="158"/>
      <c r="EHY14" s="158"/>
      <c r="EHZ14" s="158"/>
      <c r="EIA14" s="158"/>
      <c r="EIB14" s="158"/>
      <c r="EIC14" s="158"/>
      <c r="EID14" s="158"/>
      <c r="EIE14" s="158"/>
      <c r="EIF14" s="158"/>
      <c r="EIG14" s="158"/>
      <c r="EIH14" s="158"/>
      <c r="EII14" s="158"/>
      <c r="EIJ14" s="158"/>
      <c r="EIK14" s="158"/>
      <c r="EIL14" s="158"/>
      <c r="EIM14" s="158"/>
      <c r="EIN14" s="158"/>
      <c r="EIO14" s="158"/>
      <c r="EIP14" s="158"/>
      <c r="EIQ14" s="158"/>
      <c r="EIR14" s="158"/>
      <c r="EIS14" s="158"/>
      <c r="EIT14" s="158"/>
      <c r="EIU14" s="158"/>
      <c r="EIV14" s="158"/>
      <c r="EIW14" s="158"/>
      <c r="EIX14" s="158"/>
      <c r="EIY14" s="158"/>
      <c r="EIZ14" s="158"/>
      <c r="EJA14" s="158"/>
      <c r="EJB14" s="158"/>
      <c r="EJC14" s="158"/>
      <c r="EJD14" s="158"/>
      <c r="EJE14" s="158"/>
      <c r="EJF14" s="158"/>
      <c r="EJG14" s="158"/>
      <c r="EJH14" s="158"/>
      <c r="EJI14" s="158"/>
      <c r="EJJ14" s="158"/>
      <c r="EJK14" s="158"/>
      <c r="EJL14" s="158"/>
      <c r="EJM14" s="158"/>
      <c r="EJN14" s="158"/>
      <c r="EJO14" s="158"/>
      <c r="EJP14" s="158"/>
      <c r="EJQ14" s="158"/>
      <c r="EJR14" s="158"/>
      <c r="EJS14" s="158"/>
      <c r="EJT14" s="158"/>
      <c r="EJU14" s="158"/>
      <c r="EJV14" s="158"/>
      <c r="EJW14" s="158"/>
      <c r="EJX14" s="158"/>
      <c r="EJY14" s="158"/>
      <c r="EJZ14" s="158"/>
      <c r="EKA14" s="158"/>
      <c r="EKB14" s="158"/>
      <c r="EKC14" s="158"/>
      <c r="EKD14" s="158"/>
      <c r="EKE14" s="158"/>
      <c r="EKF14" s="158"/>
      <c r="EKG14" s="158"/>
      <c r="EKH14" s="158"/>
      <c r="EKI14" s="158"/>
      <c r="EKJ14" s="158"/>
      <c r="EKK14" s="158"/>
      <c r="EKL14" s="158"/>
      <c r="EKM14" s="158"/>
      <c r="EKN14" s="158"/>
      <c r="EKO14" s="158"/>
      <c r="EKP14" s="158"/>
      <c r="EKQ14" s="158"/>
      <c r="EKR14" s="158"/>
      <c r="EKS14" s="158"/>
      <c r="EKT14" s="158"/>
      <c r="EKU14" s="158"/>
      <c r="EKV14" s="158"/>
      <c r="EKW14" s="158"/>
      <c r="EKX14" s="158"/>
      <c r="EKY14" s="158"/>
      <c r="EKZ14" s="158"/>
      <c r="ELA14" s="158"/>
      <c r="ELB14" s="158"/>
      <c r="ELC14" s="158"/>
      <c r="ELD14" s="158"/>
      <c r="ELE14" s="158"/>
      <c r="ELF14" s="158"/>
      <c r="ELG14" s="158"/>
      <c r="ELH14" s="158"/>
      <c r="ELI14" s="158"/>
      <c r="ELJ14" s="158"/>
      <c r="ELK14" s="158"/>
      <c r="ELL14" s="158"/>
      <c r="ELM14" s="158"/>
      <c r="ELN14" s="158"/>
      <c r="ELO14" s="158"/>
      <c r="ELP14" s="158"/>
      <c r="ELQ14" s="158"/>
      <c r="ELR14" s="158"/>
      <c r="ELS14" s="158"/>
      <c r="ELT14" s="158"/>
      <c r="ELU14" s="158"/>
      <c r="ELV14" s="158"/>
      <c r="ELW14" s="158"/>
      <c r="ELX14" s="158"/>
      <c r="ELY14" s="158"/>
      <c r="ELZ14" s="158"/>
      <c r="EMA14" s="158"/>
      <c r="EMB14" s="158"/>
      <c r="EMC14" s="158"/>
      <c r="EMD14" s="158"/>
      <c r="EME14" s="158"/>
      <c r="EMF14" s="158"/>
      <c r="EMG14" s="158"/>
      <c r="EMH14" s="158"/>
      <c r="EMI14" s="158"/>
      <c r="EMJ14" s="158"/>
      <c r="EMK14" s="158"/>
      <c r="EML14" s="158"/>
      <c r="EMM14" s="158"/>
      <c r="EMN14" s="158"/>
      <c r="EMO14" s="158"/>
      <c r="EMP14" s="158"/>
      <c r="EMQ14" s="158"/>
      <c r="EMR14" s="158"/>
      <c r="EMS14" s="158"/>
      <c r="EMT14" s="158"/>
      <c r="EMU14" s="158"/>
      <c r="EMV14" s="158"/>
      <c r="EMW14" s="158"/>
      <c r="EMX14" s="158"/>
      <c r="EMY14" s="158"/>
      <c r="EMZ14" s="158"/>
      <c r="ENA14" s="158"/>
      <c r="ENB14" s="158"/>
      <c r="ENC14" s="158"/>
      <c r="END14" s="158"/>
      <c r="ENE14" s="158"/>
      <c r="ENF14" s="158"/>
      <c r="ENG14" s="158"/>
      <c r="ENH14" s="158"/>
      <c r="ENI14" s="158"/>
      <c r="ENJ14" s="158"/>
      <c r="ENK14" s="158"/>
      <c r="ENL14" s="158"/>
      <c r="ENM14" s="158"/>
      <c r="ENN14" s="158"/>
      <c r="ENO14" s="158"/>
      <c r="ENP14" s="158"/>
      <c r="ENQ14" s="158"/>
      <c r="ENR14" s="158"/>
      <c r="ENS14" s="158"/>
      <c r="ENT14" s="158"/>
      <c r="ENU14" s="158"/>
      <c r="ENV14" s="158"/>
      <c r="ENW14" s="158"/>
      <c r="ENX14" s="158"/>
      <c r="ENY14" s="158"/>
      <c r="ENZ14" s="158"/>
      <c r="EOA14" s="158"/>
      <c r="EOB14" s="158"/>
      <c r="EOC14" s="158"/>
      <c r="EOD14" s="158"/>
      <c r="EOE14" s="158"/>
      <c r="EOF14" s="158"/>
      <c r="EOG14" s="158"/>
      <c r="EOH14" s="158"/>
      <c r="EOI14" s="158"/>
      <c r="EOJ14" s="158"/>
      <c r="EOK14" s="158"/>
      <c r="EOL14" s="158"/>
      <c r="EOM14" s="158"/>
      <c r="EON14" s="158"/>
      <c r="EOO14" s="158"/>
      <c r="EOP14" s="158"/>
      <c r="EOQ14" s="158"/>
      <c r="EOR14" s="158"/>
      <c r="EOS14" s="158"/>
      <c r="EOT14" s="158"/>
      <c r="EOU14" s="158"/>
      <c r="EOV14" s="158"/>
      <c r="EOW14" s="158"/>
      <c r="EOX14" s="158"/>
      <c r="EOY14" s="158"/>
      <c r="EOZ14" s="158"/>
      <c r="EPA14" s="158"/>
      <c r="EPB14" s="158"/>
      <c r="EPC14" s="158"/>
      <c r="EPD14" s="158"/>
      <c r="EPE14" s="158"/>
      <c r="EPF14" s="158"/>
      <c r="EPG14" s="158"/>
      <c r="EPH14" s="158"/>
      <c r="EPI14" s="158"/>
      <c r="EPJ14" s="158"/>
      <c r="EPK14" s="158"/>
      <c r="EPL14" s="158"/>
      <c r="EPM14" s="158"/>
      <c r="EPN14" s="158"/>
      <c r="EPO14" s="158"/>
      <c r="EPP14" s="158"/>
      <c r="EPQ14" s="158"/>
      <c r="EPR14" s="158"/>
      <c r="EPS14" s="158"/>
      <c r="EPT14" s="158"/>
      <c r="EPU14" s="158"/>
      <c r="EPV14" s="158"/>
      <c r="EPW14" s="158"/>
      <c r="EPX14" s="158"/>
      <c r="EPY14" s="158"/>
      <c r="EPZ14" s="158"/>
      <c r="EQA14" s="158"/>
      <c r="EQB14" s="158"/>
      <c r="EQC14" s="158"/>
      <c r="EQD14" s="158"/>
      <c r="EQE14" s="158"/>
      <c r="EQF14" s="158"/>
      <c r="EQG14" s="158"/>
      <c r="EQH14" s="158"/>
      <c r="EQI14" s="158"/>
      <c r="EQJ14" s="158"/>
      <c r="EQK14" s="158"/>
      <c r="EQL14" s="158"/>
      <c r="EQM14" s="158"/>
      <c r="EQN14" s="158"/>
      <c r="EQO14" s="158"/>
      <c r="EQP14" s="158"/>
      <c r="EQQ14" s="158"/>
      <c r="EQR14" s="158"/>
      <c r="EQS14" s="158"/>
      <c r="EQT14" s="158"/>
      <c r="EQU14" s="158"/>
      <c r="EQV14" s="158"/>
      <c r="EQW14" s="158"/>
      <c r="EQX14" s="158"/>
      <c r="EQY14" s="158"/>
      <c r="EQZ14" s="158"/>
      <c r="ERA14" s="158"/>
      <c r="ERB14" s="158"/>
      <c r="ERC14" s="158"/>
      <c r="ERD14" s="158"/>
      <c r="ERE14" s="158"/>
      <c r="ERF14" s="158"/>
      <c r="ERG14" s="158"/>
      <c r="ERH14" s="158"/>
      <c r="ERI14" s="158"/>
      <c r="ERJ14" s="158"/>
      <c r="ERK14" s="158"/>
      <c r="ERL14" s="158"/>
      <c r="ERM14" s="158"/>
      <c r="ERN14" s="158"/>
      <c r="ERO14" s="158"/>
      <c r="ERP14" s="158"/>
      <c r="ERQ14" s="158"/>
      <c r="ERR14" s="158"/>
      <c r="ERS14" s="158"/>
      <c r="ERT14" s="158"/>
      <c r="ERU14" s="158"/>
      <c r="ERV14" s="158"/>
      <c r="ERW14" s="158"/>
      <c r="ERX14" s="158"/>
      <c r="ERY14" s="158"/>
      <c r="ERZ14" s="158"/>
      <c r="ESA14" s="158"/>
      <c r="ESB14" s="158"/>
      <c r="ESC14" s="158"/>
      <c r="ESD14" s="158"/>
      <c r="ESE14" s="158"/>
      <c r="ESF14" s="158"/>
      <c r="ESG14" s="158"/>
      <c r="ESH14" s="158"/>
      <c r="ESI14" s="158"/>
      <c r="ESJ14" s="158"/>
      <c r="ESK14" s="158"/>
      <c r="ESL14" s="158"/>
      <c r="ESM14" s="158"/>
      <c r="ESN14" s="158"/>
      <c r="ESO14" s="158"/>
      <c r="ESP14" s="158"/>
      <c r="ESQ14" s="158"/>
      <c r="ESR14" s="158"/>
      <c r="ESS14" s="158"/>
      <c r="EST14" s="158"/>
      <c r="ESU14" s="158"/>
      <c r="ESV14" s="158"/>
      <c r="ESW14" s="158"/>
      <c r="ESX14" s="158"/>
      <c r="ESY14" s="158"/>
      <c r="ESZ14" s="158"/>
      <c r="ETA14" s="158"/>
      <c r="ETB14" s="158"/>
      <c r="ETC14" s="158"/>
      <c r="ETD14" s="158"/>
      <c r="ETE14" s="158"/>
      <c r="ETF14" s="158"/>
      <c r="ETG14" s="158"/>
      <c r="ETH14" s="158"/>
      <c r="ETI14" s="158"/>
      <c r="ETJ14" s="158"/>
      <c r="ETK14" s="158"/>
      <c r="ETL14" s="158"/>
      <c r="ETM14" s="158"/>
      <c r="ETN14" s="158"/>
      <c r="ETO14" s="158"/>
      <c r="ETP14" s="158"/>
      <c r="ETQ14" s="158"/>
      <c r="ETR14" s="158"/>
      <c r="ETS14" s="158"/>
      <c r="ETT14" s="158"/>
      <c r="ETU14" s="158"/>
      <c r="ETV14" s="158"/>
      <c r="ETW14" s="158"/>
      <c r="ETX14" s="158"/>
      <c r="ETY14" s="158"/>
      <c r="ETZ14" s="158"/>
      <c r="EUA14" s="158"/>
      <c r="EUB14" s="158"/>
      <c r="EUC14" s="158"/>
      <c r="EUD14" s="158"/>
      <c r="EUE14" s="158"/>
      <c r="EUF14" s="158"/>
      <c r="EUG14" s="158"/>
      <c r="EUH14" s="158"/>
      <c r="EUI14" s="158"/>
      <c r="EUJ14" s="158"/>
      <c r="EUK14" s="158"/>
      <c r="EUL14" s="158"/>
      <c r="EUM14" s="158"/>
      <c r="EUN14" s="158"/>
      <c r="EUO14" s="158"/>
      <c r="EUP14" s="158"/>
      <c r="EUQ14" s="158"/>
      <c r="EUR14" s="158"/>
      <c r="EUS14" s="158"/>
      <c r="EUT14" s="158"/>
      <c r="EUU14" s="158"/>
      <c r="EUV14" s="158"/>
      <c r="EUW14" s="158"/>
      <c r="EUX14" s="158"/>
      <c r="EUY14" s="158"/>
      <c r="EUZ14" s="158"/>
      <c r="EVA14" s="158"/>
      <c r="EVB14" s="158"/>
      <c r="EVC14" s="158"/>
      <c r="EVD14" s="158"/>
      <c r="EVE14" s="158"/>
      <c r="EVF14" s="158"/>
      <c r="EVG14" s="158"/>
      <c r="EVH14" s="158"/>
      <c r="EVI14" s="158"/>
      <c r="EVJ14" s="158"/>
      <c r="EVK14" s="158"/>
      <c r="EVL14" s="158"/>
      <c r="EVM14" s="158"/>
      <c r="EVN14" s="158"/>
      <c r="EVO14" s="158"/>
      <c r="EVP14" s="158"/>
      <c r="EVQ14" s="158"/>
      <c r="EVR14" s="158"/>
      <c r="EVS14" s="158"/>
      <c r="EVT14" s="158"/>
      <c r="EVU14" s="158"/>
      <c r="EVV14" s="158"/>
      <c r="EVW14" s="158"/>
      <c r="EVX14" s="158"/>
      <c r="EVY14" s="158"/>
      <c r="EVZ14" s="158"/>
      <c r="EWA14" s="158"/>
      <c r="EWB14" s="158"/>
      <c r="EWC14" s="158"/>
      <c r="EWD14" s="158"/>
      <c r="EWE14" s="158"/>
      <c r="EWF14" s="158"/>
      <c r="EWG14" s="158"/>
      <c r="EWH14" s="158"/>
      <c r="EWI14" s="158"/>
      <c r="EWJ14" s="158"/>
      <c r="EWK14" s="158"/>
      <c r="EWL14" s="158"/>
      <c r="EWM14" s="158"/>
      <c r="EWN14" s="158"/>
      <c r="EWO14" s="158"/>
      <c r="EWP14" s="158"/>
      <c r="EWQ14" s="158"/>
      <c r="EWR14" s="158"/>
      <c r="EWS14" s="158"/>
      <c r="EWT14" s="158"/>
      <c r="EWU14" s="158"/>
      <c r="EWV14" s="158"/>
      <c r="EWW14" s="158"/>
      <c r="EWX14" s="158"/>
      <c r="EWY14" s="158"/>
      <c r="EWZ14" s="158"/>
      <c r="EXA14" s="158"/>
      <c r="EXB14" s="158"/>
      <c r="EXC14" s="158"/>
      <c r="EXD14" s="158"/>
      <c r="EXE14" s="158"/>
      <c r="EXF14" s="158"/>
      <c r="EXG14" s="158"/>
      <c r="EXH14" s="158"/>
      <c r="EXI14" s="158"/>
      <c r="EXJ14" s="158"/>
      <c r="EXK14" s="158"/>
      <c r="EXL14" s="158"/>
      <c r="EXM14" s="158"/>
      <c r="EXN14" s="158"/>
      <c r="EXO14" s="158"/>
      <c r="EXP14" s="158"/>
      <c r="EXQ14" s="158"/>
      <c r="EXR14" s="158"/>
      <c r="EXS14" s="158"/>
      <c r="EXT14" s="158"/>
      <c r="EXU14" s="158"/>
      <c r="EXV14" s="158"/>
      <c r="EXW14" s="158"/>
      <c r="EXX14" s="158"/>
      <c r="EXY14" s="158"/>
      <c r="EXZ14" s="158"/>
      <c r="EYA14" s="158"/>
      <c r="EYB14" s="158"/>
      <c r="EYC14" s="158"/>
      <c r="EYD14" s="158"/>
      <c r="EYE14" s="158"/>
      <c r="EYF14" s="158"/>
      <c r="EYG14" s="158"/>
      <c r="EYH14" s="158"/>
      <c r="EYI14" s="158"/>
      <c r="EYJ14" s="158"/>
      <c r="EYK14" s="158"/>
      <c r="EYL14" s="158"/>
      <c r="EYM14" s="158"/>
      <c r="EYN14" s="158"/>
      <c r="EYO14" s="158"/>
      <c r="EYP14" s="158"/>
      <c r="EYQ14" s="158"/>
      <c r="EYR14" s="158"/>
      <c r="EYS14" s="158"/>
      <c r="EYT14" s="158"/>
      <c r="EYU14" s="158"/>
      <c r="EYV14" s="158"/>
      <c r="EYW14" s="158"/>
      <c r="EYX14" s="158"/>
      <c r="EYY14" s="158"/>
      <c r="EYZ14" s="158"/>
      <c r="EZA14" s="158"/>
      <c r="EZB14" s="158"/>
      <c r="EZC14" s="158"/>
      <c r="EZD14" s="158"/>
      <c r="EZE14" s="158"/>
      <c r="EZF14" s="158"/>
      <c r="EZG14" s="158"/>
      <c r="EZH14" s="158"/>
      <c r="EZI14" s="158"/>
      <c r="EZJ14" s="158"/>
      <c r="EZK14" s="158"/>
      <c r="EZL14" s="158"/>
      <c r="EZM14" s="158"/>
      <c r="EZN14" s="158"/>
      <c r="EZO14" s="158"/>
      <c r="EZP14" s="158"/>
      <c r="EZQ14" s="158"/>
      <c r="EZR14" s="158"/>
      <c r="EZS14" s="158"/>
      <c r="EZT14" s="158"/>
      <c r="EZU14" s="158"/>
      <c r="EZV14" s="158"/>
      <c r="EZW14" s="158"/>
      <c r="EZX14" s="158"/>
      <c r="EZY14" s="158"/>
      <c r="EZZ14" s="158"/>
      <c r="FAA14" s="158"/>
      <c r="FAB14" s="158"/>
      <c r="FAC14" s="158"/>
      <c r="FAD14" s="158"/>
      <c r="FAE14" s="158"/>
      <c r="FAF14" s="158"/>
      <c r="FAG14" s="158"/>
      <c r="FAH14" s="158"/>
      <c r="FAI14" s="158"/>
      <c r="FAJ14" s="158"/>
      <c r="FAK14" s="158"/>
      <c r="FAL14" s="158"/>
      <c r="FAM14" s="158"/>
      <c r="FAN14" s="158"/>
      <c r="FAO14" s="158"/>
      <c r="FAP14" s="158"/>
      <c r="FAQ14" s="158"/>
      <c r="FAR14" s="158"/>
      <c r="FAS14" s="158"/>
      <c r="FAT14" s="158"/>
      <c r="FAU14" s="158"/>
      <c r="FAV14" s="158"/>
      <c r="FAW14" s="158"/>
      <c r="FAX14" s="158"/>
      <c r="FAY14" s="158"/>
      <c r="FAZ14" s="158"/>
      <c r="FBA14" s="158"/>
      <c r="FBB14" s="158"/>
      <c r="FBC14" s="158"/>
      <c r="FBD14" s="158"/>
      <c r="FBE14" s="158"/>
      <c r="FBF14" s="158"/>
      <c r="FBG14" s="158"/>
      <c r="FBH14" s="158"/>
      <c r="FBI14" s="158"/>
      <c r="FBJ14" s="158"/>
      <c r="FBK14" s="158"/>
      <c r="FBL14" s="158"/>
      <c r="FBM14" s="158"/>
      <c r="FBN14" s="158"/>
      <c r="FBO14" s="158"/>
      <c r="FBP14" s="158"/>
      <c r="FBQ14" s="158"/>
      <c r="FBR14" s="158"/>
      <c r="FBS14" s="158"/>
      <c r="FBT14" s="158"/>
      <c r="FBU14" s="158"/>
      <c r="FBV14" s="158"/>
      <c r="FBW14" s="158"/>
      <c r="FBX14" s="158"/>
      <c r="FBY14" s="158"/>
      <c r="FBZ14" s="158"/>
      <c r="FCA14" s="158"/>
      <c r="FCB14" s="158"/>
      <c r="FCC14" s="158"/>
      <c r="FCD14" s="158"/>
      <c r="FCE14" s="158"/>
      <c r="FCF14" s="158"/>
      <c r="FCG14" s="158"/>
      <c r="FCH14" s="158"/>
      <c r="FCI14" s="158"/>
      <c r="FCJ14" s="158"/>
      <c r="FCK14" s="158"/>
      <c r="FCL14" s="158"/>
      <c r="FCM14" s="158"/>
      <c r="FCN14" s="158"/>
      <c r="FCO14" s="158"/>
      <c r="FCP14" s="158"/>
      <c r="FCQ14" s="158"/>
      <c r="FCR14" s="158"/>
      <c r="FCS14" s="158"/>
      <c r="FCT14" s="158"/>
      <c r="FCU14" s="158"/>
      <c r="FCV14" s="158"/>
      <c r="FCW14" s="158"/>
      <c r="FCX14" s="158"/>
      <c r="FCY14" s="158"/>
      <c r="FCZ14" s="158"/>
      <c r="FDA14" s="158"/>
      <c r="FDB14" s="158"/>
      <c r="FDC14" s="158"/>
      <c r="FDD14" s="158"/>
      <c r="FDE14" s="158"/>
      <c r="FDF14" s="158"/>
      <c r="FDG14" s="158"/>
      <c r="FDH14" s="158"/>
      <c r="FDI14" s="158"/>
      <c r="FDJ14" s="158"/>
      <c r="FDK14" s="158"/>
      <c r="FDL14" s="158"/>
      <c r="FDM14" s="158"/>
      <c r="FDN14" s="158"/>
      <c r="FDO14" s="158"/>
      <c r="FDP14" s="158"/>
      <c r="FDQ14" s="158"/>
      <c r="FDR14" s="158"/>
      <c r="FDS14" s="158"/>
      <c r="FDT14" s="158"/>
      <c r="FDU14" s="158"/>
      <c r="FDV14" s="158"/>
      <c r="FDW14" s="158"/>
      <c r="FDX14" s="158"/>
      <c r="FDY14" s="158"/>
      <c r="FDZ14" s="158"/>
      <c r="FEA14" s="158"/>
      <c r="FEB14" s="158"/>
      <c r="FEC14" s="158"/>
      <c r="FED14" s="158"/>
      <c r="FEE14" s="158"/>
      <c r="FEF14" s="158"/>
      <c r="FEG14" s="158"/>
      <c r="FEH14" s="158"/>
      <c r="FEI14" s="158"/>
      <c r="FEJ14" s="158"/>
      <c r="FEK14" s="158"/>
      <c r="FEL14" s="158"/>
      <c r="FEM14" s="158"/>
      <c r="FEN14" s="158"/>
      <c r="FEO14" s="158"/>
      <c r="FEP14" s="158"/>
      <c r="FEQ14" s="158"/>
      <c r="FER14" s="158"/>
      <c r="FES14" s="158"/>
      <c r="FET14" s="158"/>
      <c r="FEU14" s="158"/>
      <c r="FEV14" s="158"/>
      <c r="FEW14" s="158"/>
      <c r="FEX14" s="158"/>
      <c r="FEY14" s="158"/>
      <c r="FEZ14" s="158"/>
      <c r="FFA14" s="158"/>
      <c r="FFB14" s="158"/>
      <c r="FFC14" s="158"/>
      <c r="FFD14" s="158"/>
      <c r="FFE14" s="158"/>
      <c r="FFF14" s="158"/>
      <c r="FFG14" s="158"/>
      <c r="FFH14" s="158"/>
      <c r="FFI14" s="158"/>
      <c r="FFJ14" s="158"/>
      <c r="FFK14" s="158"/>
      <c r="FFL14" s="158"/>
      <c r="FFM14" s="158"/>
      <c r="FFN14" s="158"/>
      <c r="FFO14" s="158"/>
      <c r="FFP14" s="158"/>
      <c r="FFQ14" s="158"/>
      <c r="FFR14" s="158"/>
      <c r="FFS14" s="158"/>
      <c r="FFT14" s="158"/>
      <c r="FFU14" s="158"/>
      <c r="FFV14" s="158"/>
      <c r="FFW14" s="158"/>
      <c r="FFX14" s="158"/>
      <c r="FFY14" s="158"/>
      <c r="FFZ14" s="158"/>
      <c r="FGA14" s="158"/>
      <c r="FGB14" s="158"/>
      <c r="FGC14" s="158"/>
      <c r="FGD14" s="158"/>
      <c r="FGE14" s="158"/>
      <c r="FGF14" s="158"/>
      <c r="FGG14" s="158"/>
      <c r="FGH14" s="158"/>
      <c r="FGI14" s="158"/>
      <c r="FGJ14" s="158"/>
      <c r="FGK14" s="158"/>
      <c r="FGL14" s="158"/>
      <c r="FGM14" s="158"/>
      <c r="FGN14" s="158"/>
      <c r="FGO14" s="158"/>
      <c r="FGP14" s="158"/>
      <c r="FGQ14" s="158"/>
      <c r="FGR14" s="158"/>
      <c r="FGS14" s="158"/>
      <c r="FGT14" s="158"/>
      <c r="FGU14" s="158"/>
      <c r="FGV14" s="158"/>
      <c r="FGW14" s="158"/>
      <c r="FGX14" s="158"/>
      <c r="FGY14" s="158"/>
      <c r="FGZ14" s="158"/>
      <c r="FHA14" s="158"/>
      <c r="FHB14" s="158"/>
      <c r="FHC14" s="158"/>
      <c r="FHD14" s="158"/>
      <c r="FHE14" s="158"/>
      <c r="FHF14" s="158"/>
      <c r="FHG14" s="158"/>
      <c r="FHH14" s="158"/>
      <c r="FHI14" s="158"/>
      <c r="FHJ14" s="158"/>
      <c r="FHK14" s="158"/>
      <c r="FHL14" s="158"/>
      <c r="FHM14" s="158"/>
      <c r="FHN14" s="158"/>
      <c r="FHO14" s="158"/>
      <c r="FHP14" s="158"/>
      <c r="FHQ14" s="158"/>
      <c r="FHR14" s="158"/>
      <c r="FHS14" s="158"/>
      <c r="FHT14" s="158"/>
      <c r="FHU14" s="158"/>
      <c r="FHV14" s="158"/>
      <c r="FHW14" s="158"/>
      <c r="FHX14" s="158"/>
      <c r="FHY14" s="158"/>
      <c r="FHZ14" s="158"/>
      <c r="FIA14" s="158"/>
      <c r="FIB14" s="158"/>
      <c r="FIC14" s="158"/>
      <c r="FID14" s="158"/>
      <c r="FIE14" s="158"/>
      <c r="FIF14" s="158"/>
      <c r="FIG14" s="158"/>
      <c r="FIH14" s="158"/>
      <c r="FII14" s="158"/>
      <c r="FIJ14" s="158"/>
      <c r="FIK14" s="158"/>
      <c r="FIL14" s="158"/>
      <c r="FIM14" s="158"/>
      <c r="FIN14" s="158"/>
      <c r="FIO14" s="158"/>
      <c r="FIP14" s="158"/>
      <c r="FIQ14" s="158"/>
      <c r="FIR14" s="158"/>
      <c r="FIS14" s="158"/>
      <c r="FIT14" s="158"/>
      <c r="FIU14" s="158"/>
      <c r="FIV14" s="158"/>
      <c r="FIW14" s="158"/>
      <c r="FIX14" s="158"/>
      <c r="FIY14" s="158"/>
      <c r="FIZ14" s="158"/>
      <c r="FJA14" s="158"/>
      <c r="FJB14" s="158"/>
      <c r="FJC14" s="158"/>
      <c r="FJD14" s="158"/>
      <c r="FJE14" s="158"/>
      <c r="FJF14" s="158"/>
      <c r="FJG14" s="158"/>
      <c r="FJH14" s="158"/>
      <c r="FJI14" s="158"/>
      <c r="FJJ14" s="158"/>
      <c r="FJK14" s="158"/>
      <c r="FJL14" s="158"/>
      <c r="FJM14" s="158"/>
      <c r="FJN14" s="158"/>
      <c r="FJO14" s="158"/>
      <c r="FJP14" s="158"/>
      <c r="FJQ14" s="158"/>
      <c r="FJR14" s="158"/>
      <c r="FJS14" s="158"/>
      <c r="FJT14" s="158"/>
      <c r="FJU14" s="158"/>
      <c r="FJV14" s="158"/>
      <c r="FJW14" s="158"/>
      <c r="FJX14" s="158"/>
      <c r="FJY14" s="158"/>
      <c r="FJZ14" s="158"/>
      <c r="FKA14" s="158"/>
      <c r="FKB14" s="158"/>
      <c r="FKC14" s="158"/>
      <c r="FKD14" s="158"/>
      <c r="FKE14" s="158"/>
      <c r="FKF14" s="158"/>
      <c r="FKG14" s="158"/>
      <c r="FKH14" s="158"/>
      <c r="FKI14" s="158"/>
      <c r="FKJ14" s="158"/>
      <c r="FKK14" s="158"/>
      <c r="FKL14" s="158"/>
      <c r="FKM14" s="158"/>
      <c r="FKN14" s="158"/>
      <c r="FKO14" s="158"/>
      <c r="FKP14" s="158"/>
      <c r="FKQ14" s="158"/>
      <c r="FKR14" s="158"/>
      <c r="FKS14" s="158"/>
      <c r="FKT14" s="158"/>
      <c r="FKU14" s="158"/>
      <c r="FKV14" s="158"/>
      <c r="FKW14" s="158"/>
      <c r="FKX14" s="158"/>
      <c r="FKY14" s="158"/>
      <c r="FKZ14" s="158"/>
      <c r="FLA14" s="158"/>
      <c r="FLB14" s="158"/>
      <c r="FLC14" s="158"/>
      <c r="FLD14" s="158"/>
      <c r="FLE14" s="158"/>
      <c r="FLF14" s="158"/>
      <c r="FLG14" s="158"/>
      <c r="FLH14" s="158"/>
      <c r="FLI14" s="158"/>
      <c r="FLJ14" s="158"/>
      <c r="FLK14" s="158"/>
      <c r="FLL14" s="158"/>
      <c r="FLM14" s="158"/>
      <c r="FLN14" s="158"/>
      <c r="FLO14" s="158"/>
      <c r="FLP14" s="158"/>
      <c r="FLQ14" s="158"/>
      <c r="FLR14" s="158"/>
      <c r="FLS14" s="158"/>
      <c r="FLT14" s="158"/>
      <c r="FLU14" s="158"/>
      <c r="FLV14" s="158"/>
      <c r="FLW14" s="158"/>
      <c r="FLX14" s="158"/>
      <c r="FLY14" s="158"/>
      <c r="FLZ14" s="158"/>
      <c r="FMA14" s="158"/>
      <c r="FMB14" s="158"/>
      <c r="FMC14" s="158"/>
      <c r="FMD14" s="158"/>
      <c r="FME14" s="158"/>
      <c r="FMF14" s="158"/>
      <c r="FMG14" s="158"/>
      <c r="FMH14" s="158"/>
      <c r="FMI14" s="158"/>
      <c r="FMJ14" s="158"/>
      <c r="FMK14" s="158"/>
      <c r="FML14" s="158"/>
      <c r="FMM14" s="158"/>
      <c r="FMN14" s="158"/>
      <c r="FMO14" s="158"/>
      <c r="FMP14" s="158"/>
      <c r="FMQ14" s="158"/>
      <c r="FMR14" s="158"/>
      <c r="FMS14" s="158"/>
      <c r="FMT14" s="158"/>
      <c r="FMU14" s="158"/>
      <c r="FMV14" s="158"/>
      <c r="FMW14" s="158"/>
      <c r="FMX14" s="158"/>
      <c r="FMY14" s="158"/>
      <c r="FMZ14" s="158"/>
      <c r="FNA14" s="158"/>
      <c r="FNB14" s="158"/>
      <c r="FNC14" s="158"/>
      <c r="FND14" s="158"/>
      <c r="FNE14" s="158"/>
      <c r="FNF14" s="158"/>
      <c r="FNG14" s="158"/>
      <c r="FNH14" s="158"/>
      <c r="FNI14" s="158"/>
      <c r="FNJ14" s="158"/>
      <c r="FNK14" s="158"/>
      <c r="FNL14" s="158"/>
      <c r="FNM14" s="158"/>
      <c r="FNN14" s="158"/>
      <c r="FNO14" s="158"/>
      <c r="FNP14" s="158"/>
      <c r="FNQ14" s="158"/>
      <c r="FNR14" s="158"/>
      <c r="FNS14" s="158"/>
      <c r="FNT14" s="158"/>
      <c r="FNU14" s="158"/>
      <c r="FNV14" s="158"/>
      <c r="FNW14" s="158"/>
      <c r="FNX14" s="158"/>
      <c r="FNY14" s="158"/>
      <c r="FNZ14" s="158"/>
      <c r="FOA14" s="158"/>
      <c r="FOB14" s="158"/>
      <c r="FOC14" s="158"/>
      <c r="FOD14" s="158"/>
      <c r="FOE14" s="158"/>
      <c r="FOF14" s="158"/>
      <c r="FOG14" s="158"/>
      <c r="FOH14" s="158"/>
      <c r="FOI14" s="158"/>
      <c r="FOJ14" s="158"/>
      <c r="FOK14" s="158"/>
      <c r="FOL14" s="158"/>
      <c r="FOM14" s="158"/>
      <c r="FON14" s="158"/>
      <c r="FOO14" s="158"/>
      <c r="FOP14" s="158"/>
      <c r="FOQ14" s="158"/>
      <c r="FOR14" s="158"/>
      <c r="FOS14" s="158"/>
      <c r="FOT14" s="158"/>
      <c r="FOU14" s="158"/>
      <c r="FOV14" s="158"/>
      <c r="FOW14" s="158"/>
      <c r="FOX14" s="158"/>
      <c r="FOY14" s="158"/>
      <c r="FOZ14" s="158"/>
      <c r="FPA14" s="158"/>
      <c r="FPB14" s="158"/>
      <c r="FPC14" s="158"/>
      <c r="FPD14" s="158"/>
      <c r="FPE14" s="158"/>
      <c r="FPF14" s="158"/>
      <c r="FPG14" s="158"/>
      <c r="FPH14" s="158"/>
      <c r="FPI14" s="158"/>
      <c r="FPJ14" s="158"/>
      <c r="FPK14" s="158"/>
      <c r="FPL14" s="158"/>
      <c r="FPM14" s="158"/>
      <c r="FPN14" s="158"/>
      <c r="FPO14" s="158"/>
      <c r="FPP14" s="158"/>
      <c r="FPQ14" s="158"/>
      <c r="FPR14" s="158"/>
      <c r="FPS14" s="158"/>
      <c r="FPT14" s="158"/>
      <c r="FPU14" s="158"/>
      <c r="FPV14" s="158"/>
      <c r="FPW14" s="158"/>
      <c r="FPX14" s="158"/>
      <c r="FPY14" s="158"/>
      <c r="FPZ14" s="158"/>
      <c r="FQA14" s="158"/>
      <c r="FQB14" s="158"/>
      <c r="FQC14" s="158"/>
      <c r="FQD14" s="158"/>
      <c r="FQE14" s="158"/>
      <c r="FQF14" s="158"/>
      <c r="FQG14" s="158"/>
      <c r="FQH14" s="158"/>
      <c r="FQI14" s="158"/>
      <c r="FQJ14" s="158"/>
      <c r="FQK14" s="158"/>
      <c r="FQL14" s="158"/>
      <c r="FQM14" s="158"/>
      <c r="FQN14" s="158"/>
      <c r="FQO14" s="158"/>
      <c r="FQP14" s="158"/>
      <c r="FQQ14" s="158"/>
      <c r="FQR14" s="158"/>
      <c r="FQS14" s="158"/>
      <c r="FQT14" s="158"/>
      <c r="FQU14" s="158"/>
      <c r="FQV14" s="158"/>
      <c r="FQW14" s="158"/>
      <c r="FQX14" s="158"/>
      <c r="FQY14" s="158"/>
      <c r="FQZ14" s="158"/>
      <c r="FRA14" s="158"/>
      <c r="FRB14" s="158"/>
      <c r="FRC14" s="158"/>
      <c r="FRD14" s="158"/>
      <c r="FRE14" s="158"/>
      <c r="FRF14" s="158"/>
      <c r="FRG14" s="158"/>
      <c r="FRH14" s="158"/>
      <c r="FRI14" s="158"/>
      <c r="FRJ14" s="158"/>
      <c r="FRK14" s="158"/>
      <c r="FRL14" s="158"/>
      <c r="FRM14" s="158"/>
      <c r="FRN14" s="158"/>
      <c r="FRO14" s="158"/>
      <c r="FRP14" s="158"/>
      <c r="FRQ14" s="158"/>
      <c r="FRR14" s="158"/>
      <c r="FRS14" s="158"/>
      <c r="FRT14" s="158"/>
      <c r="FRU14" s="158"/>
      <c r="FRV14" s="158"/>
      <c r="FRW14" s="158"/>
      <c r="FRX14" s="158"/>
      <c r="FRY14" s="158"/>
      <c r="FRZ14" s="158"/>
      <c r="FSA14" s="158"/>
      <c r="FSB14" s="158"/>
      <c r="FSC14" s="158"/>
      <c r="FSD14" s="158"/>
      <c r="FSE14" s="158"/>
      <c r="FSF14" s="158"/>
      <c r="FSG14" s="158"/>
      <c r="FSH14" s="158"/>
      <c r="FSI14" s="158"/>
      <c r="FSJ14" s="158"/>
      <c r="FSK14" s="158"/>
      <c r="FSL14" s="158"/>
      <c r="FSM14" s="158"/>
      <c r="FSN14" s="158"/>
      <c r="FSO14" s="158"/>
      <c r="FSP14" s="158"/>
      <c r="FSQ14" s="158"/>
      <c r="FSR14" s="158"/>
      <c r="FSS14" s="158"/>
      <c r="FST14" s="158"/>
      <c r="FSU14" s="158"/>
      <c r="FSV14" s="158"/>
      <c r="FSW14" s="158"/>
      <c r="FSX14" s="158"/>
      <c r="FSY14" s="158"/>
      <c r="FSZ14" s="158"/>
      <c r="FTA14" s="158"/>
      <c r="FTB14" s="158"/>
      <c r="FTC14" s="158"/>
      <c r="FTD14" s="158"/>
      <c r="FTE14" s="158"/>
      <c r="FTF14" s="158"/>
      <c r="FTG14" s="158"/>
      <c r="FTH14" s="158"/>
      <c r="FTI14" s="158"/>
      <c r="FTJ14" s="158"/>
      <c r="FTK14" s="158"/>
      <c r="FTL14" s="158"/>
      <c r="FTM14" s="158"/>
      <c r="FTN14" s="158"/>
      <c r="FTO14" s="158"/>
      <c r="FTP14" s="158"/>
      <c r="FTQ14" s="158"/>
      <c r="FTR14" s="158"/>
      <c r="FTS14" s="158"/>
      <c r="FTT14" s="158"/>
      <c r="FTU14" s="158"/>
      <c r="FTV14" s="158"/>
      <c r="FTW14" s="158"/>
      <c r="FTX14" s="158"/>
      <c r="FTY14" s="158"/>
      <c r="FTZ14" s="158"/>
      <c r="FUA14" s="158"/>
      <c r="FUB14" s="158"/>
      <c r="FUC14" s="158"/>
      <c r="FUD14" s="158"/>
      <c r="FUE14" s="158"/>
      <c r="FUF14" s="158"/>
      <c r="FUG14" s="158"/>
      <c r="FUH14" s="158"/>
      <c r="FUI14" s="158"/>
      <c r="FUJ14" s="158"/>
      <c r="FUK14" s="158"/>
      <c r="FUL14" s="158"/>
      <c r="FUM14" s="158"/>
      <c r="FUN14" s="158"/>
      <c r="FUO14" s="158"/>
      <c r="FUP14" s="158"/>
      <c r="FUQ14" s="158"/>
      <c r="FUR14" s="158"/>
      <c r="FUS14" s="158"/>
      <c r="FUT14" s="158"/>
      <c r="FUU14" s="158"/>
      <c r="FUV14" s="158"/>
      <c r="FUW14" s="158"/>
      <c r="FUX14" s="158"/>
      <c r="FUY14" s="158"/>
      <c r="FUZ14" s="158"/>
      <c r="FVA14" s="158"/>
      <c r="FVB14" s="158"/>
      <c r="FVC14" s="158"/>
      <c r="FVD14" s="158"/>
      <c r="FVE14" s="158"/>
      <c r="FVF14" s="158"/>
      <c r="FVG14" s="158"/>
      <c r="FVH14" s="158"/>
      <c r="FVI14" s="158"/>
      <c r="FVJ14" s="158"/>
      <c r="FVK14" s="158"/>
      <c r="FVL14" s="158"/>
      <c r="FVM14" s="158"/>
      <c r="FVN14" s="158"/>
      <c r="FVO14" s="158"/>
      <c r="FVP14" s="158"/>
      <c r="FVQ14" s="158"/>
      <c r="FVR14" s="158"/>
      <c r="FVS14" s="158"/>
      <c r="FVT14" s="158"/>
      <c r="FVU14" s="158"/>
      <c r="FVV14" s="158"/>
      <c r="FVW14" s="158"/>
      <c r="FVX14" s="158"/>
      <c r="FVY14" s="158"/>
      <c r="FVZ14" s="158"/>
      <c r="FWA14" s="158"/>
      <c r="FWB14" s="158"/>
      <c r="FWC14" s="158"/>
      <c r="FWD14" s="158"/>
      <c r="FWE14" s="158"/>
      <c r="FWF14" s="158"/>
      <c r="FWG14" s="158"/>
      <c r="FWH14" s="158"/>
      <c r="FWI14" s="158"/>
      <c r="FWJ14" s="158"/>
      <c r="FWK14" s="158"/>
      <c r="FWL14" s="158"/>
      <c r="FWM14" s="158"/>
      <c r="FWN14" s="158"/>
      <c r="FWO14" s="158"/>
      <c r="FWP14" s="158"/>
      <c r="FWQ14" s="158"/>
      <c r="FWR14" s="158"/>
      <c r="FWS14" s="158"/>
      <c r="FWT14" s="158"/>
      <c r="FWU14" s="158"/>
      <c r="FWV14" s="158"/>
      <c r="FWW14" s="158"/>
      <c r="FWX14" s="158"/>
      <c r="FWY14" s="158"/>
      <c r="FWZ14" s="158"/>
      <c r="FXA14" s="158"/>
      <c r="FXB14" s="158"/>
      <c r="FXC14" s="158"/>
      <c r="FXD14" s="158"/>
      <c r="FXE14" s="158"/>
      <c r="FXF14" s="158"/>
      <c r="FXG14" s="158"/>
      <c r="FXH14" s="158"/>
      <c r="FXI14" s="158"/>
      <c r="FXJ14" s="158"/>
      <c r="FXK14" s="158"/>
      <c r="FXL14" s="158"/>
      <c r="FXM14" s="158"/>
      <c r="FXN14" s="158"/>
      <c r="FXO14" s="158"/>
      <c r="FXP14" s="158"/>
      <c r="FXQ14" s="158"/>
      <c r="FXR14" s="158"/>
      <c r="FXS14" s="158"/>
      <c r="FXT14" s="158"/>
      <c r="FXU14" s="158"/>
      <c r="FXV14" s="158"/>
      <c r="FXW14" s="158"/>
      <c r="FXX14" s="158"/>
      <c r="FXY14" s="158"/>
      <c r="FXZ14" s="158"/>
      <c r="FYA14" s="158"/>
      <c r="FYB14" s="158"/>
      <c r="FYC14" s="158"/>
      <c r="FYD14" s="158"/>
      <c r="FYE14" s="158"/>
      <c r="FYF14" s="158"/>
      <c r="FYG14" s="158"/>
      <c r="FYH14" s="158"/>
      <c r="FYI14" s="158"/>
      <c r="FYJ14" s="158"/>
      <c r="FYK14" s="158"/>
      <c r="FYL14" s="158"/>
      <c r="FYM14" s="158"/>
      <c r="FYN14" s="158"/>
      <c r="FYO14" s="158"/>
      <c r="FYP14" s="158"/>
      <c r="FYQ14" s="158"/>
      <c r="FYR14" s="158"/>
      <c r="FYS14" s="158"/>
      <c r="FYT14" s="158"/>
      <c r="FYU14" s="158"/>
      <c r="FYV14" s="158"/>
      <c r="FYW14" s="158"/>
      <c r="FYX14" s="158"/>
      <c r="FYY14" s="158"/>
      <c r="FYZ14" s="158"/>
      <c r="FZA14" s="158"/>
      <c r="FZB14" s="158"/>
      <c r="FZC14" s="158"/>
      <c r="FZD14" s="158"/>
      <c r="FZE14" s="158"/>
      <c r="FZF14" s="158"/>
      <c r="FZG14" s="158"/>
      <c r="FZH14" s="158"/>
      <c r="FZI14" s="158"/>
      <c r="FZJ14" s="158"/>
      <c r="FZK14" s="158"/>
      <c r="FZL14" s="158"/>
      <c r="FZM14" s="158"/>
      <c r="FZN14" s="158"/>
      <c r="FZO14" s="158"/>
      <c r="FZP14" s="158"/>
      <c r="FZQ14" s="158"/>
      <c r="FZR14" s="158"/>
      <c r="FZS14" s="158"/>
      <c r="FZT14" s="158"/>
      <c r="FZU14" s="158"/>
      <c r="FZV14" s="158"/>
      <c r="FZW14" s="158"/>
      <c r="FZX14" s="158"/>
      <c r="FZY14" s="158"/>
      <c r="FZZ14" s="158"/>
      <c r="GAA14" s="158"/>
      <c r="GAB14" s="158"/>
      <c r="GAC14" s="158"/>
      <c r="GAD14" s="158"/>
      <c r="GAE14" s="158"/>
      <c r="GAF14" s="158"/>
      <c r="GAG14" s="158"/>
      <c r="GAH14" s="158"/>
      <c r="GAI14" s="158"/>
      <c r="GAJ14" s="158"/>
      <c r="GAK14" s="158"/>
      <c r="GAL14" s="158"/>
      <c r="GAM14" s="158"/>
      <c r="GAN14" s="158"/>
      <c r="GAO14" s="158"/>
      <c r="GAP14" s="158"/>
      <c r="GAQ14" s="158"/>
      <c r="GAR14" s="158"/>
      <c r="GAS14" s="158"/>
      <c r="GAT14" s="158"/>
      <c r="GAU14" s="158"/>
      <c r="GAV14" s="158"/>
      <c r="GAW14" s="158"/>
      <c r="GAX14" s="158"/>
      <c r="GAY14" s="158"/>
      <c r="GAZ14" s="158"/>
      <c r="GBA14" s="158"/>
      <c r="GBB14" s="158"/>
      <c r="GBC14" s="158"/>
      <c r="GBD14" s="158"/>
      <c r="GBE14" s="158"/>
      <c r="GBF14" s="158"/>
      <c r="GBG14" s="158"/>
      <c r="GBH14" s="158"/>
      <c r="GBI14" s="158"/>
      <c r="GBJ14" s="158"/>
      <c r="GBK14" s="158"/>
      <c r="GBL14" s="158"/>
      <c r="GBM14" s="158"/>
      <c r="GBN14" s="158"/>
      <c r="GBO14" s="158"/>
      <c r="GBP14" s="158"/>
      <c r="GBQ14" s="158"/>
      <c r="GBR14" s="158"/>
      <c r="GBS14" s="158"/>
      <c r="GBT14" s="158"/>
      <c r="GBU14" s="158"/>
      <c r="GBV14" s="158"/>
      <c r="GBW14" s="158"/>
      <c r="GBX14" s="158"/>
      <c r="GBY14" s="158"/>
      <c r="GBZ14" s="158"/>
      <c r="GCA14" s="158"/>
      <c r="GCB14" s="158"/>
      <c r="GCC14" s="158"/>
      <c r="GCD14" s="158"/>
      <c r="GCE14" s="158"/>
      <c r="GCF14" s="158"/>
      <c r="GCG14" s="158"/>
      <c r="GCH14" s="158"/>
      <c r="GCI14" s="158"/>
      <c r="GCJ14" s="158"/>
      <c r="GCK14" s="158"/>
      <c r="GCL14" s="158"/>
      <c r="GCM14" s="158"/>
      <c r="GCN14" s="158"/>
      <c r="GCO14" s="158"/>
      <c r="GCP14" s="158"/>
      <c r="GCQ14" s="158"/>
      <c r="GCR14" s="158"/>
      <c r="GCS14" s="158"/>
      <c r="GCT14" s="158"/>
      <c r="GCU14" s="158"/>
      <c r="GCV14" s="158"/>
      <c r="GCW14" s="158"/>
      <c r="GCX14" s="158"/>
      <c r="GCY14" s="158"/>
      <c r="GCZ14" s="158"/>
      <c r="GDA14" s="158"/>
      <c r="GDB14" s="158"/>
      <c r="GDC14" s="158"/>
      <c r="GDD14" s="158"/>
      <c r="GDE14" s="158"/>
      <c r="GDF14" s="158"/>
      <c r="GDG14" s="158"/>
      <c r="GDH14" s="158"/>
      <c r="GDI14" s="158"/>
      <c r="GDJ14" s="158"/>
      <c r="GDK14" s="158"/>
      <c r="GDL14" s="158"/>
      <c r="GDM14" s="158"/>
      <c r="GDN14" s="158"/>
      <c r="GDO14" s="158"/>
      <c r="GDP14" s="158"/>
      <c r="GDQ14" s="158"/>
      <c r="GDR14" s="158"/>
      <c r="GDS14" s="158"/>
      <c r="GDT14" s="158"/>
      <c r="GDU14" s="158"/>
      <c r="GDV14" s="158"/>
      <c r="GDW14" s="158"/>
      <c r="GDX14" s="158"/>
      <c r="GDY14" s="158"/>
      <c r="GDZ14" s="158"/>
      <c r="GEA14" s="158"/>
      <c r="GEB14" s="158"/>
      <c r="GEC14" s="158"/>
      <c r="GED14" s="158"/>
      <c r="GEE14" s="158"/>
      <c r="GEF14" s="158"/>
      <c r="GEG14" s="158"/>
      <c r="GEH14" s="158"/>
      <c r="GEI14" s="158"/>
      <c r="GEJ14" s="158"/>
      <c r="GEK14" s="158"/>
      <c r="GEL14" s="158"/>
      <c r="GEM14" s="158"/>
      <c r="GEN14" s="158"/>
      <c r="GEO14" s="158"/>
      <c r="GEP14" s="158"/>
      <c r="GEQ14" s="158"/>
      <c r="GER14" s="158"/>
      <c r="GES14" s="158"/>
      <c r="GET14" s="158"/>
      <c r="GEU14" s="158"/>
      <c r="GEV14" s="158"/>
      <c r="GEW14" s="158"/>
      <c r="GEX14" s="158"/>
      <c r="GEY14" s="158"/>
      <c r="GEZ14" s="158"/>
      <c r="GFA14" s="158"/>
      <c r="GFB14" s="158"/>
      <c r="GFC14" s="158"/>
      <c r="GFD14" s="158"/>
      <c r="GFE14" s="158"/>
      <c r="GFF14" s="158"/>
      <c r="GFG14" s="158"/>
      <c r="GFH14" s="158"/>
      <c r="GFI14" s="158"/>
      <c r="GFJ14" s="158"/>
      <c r="GFK14" s="158"/>
      <c r="GFL14" s="158"/>
      <c r="GFM14" s="158"/>
      <c r="GFN14" s="158"/>
      <c r="GFO14" s="158"/>
      <c r="GFP14" s="158"/>
      <c r="GFQ14" s="158"/>
      <c r="GFR14" s="158"/>
      <c r="GFS14" s="158"/>
      <c r="GFT14" s="158"/>
      <c r="GFU14" s="158"/>
      <c r="GFV14" s="158"/>
      <c r="GFW14" s="158"/>
      <c r="GFX14" s="158"/>
      <c r="GFY14" s="158"/>
      <c r="GFZ14" s="158"/>
      <c r="GGA14" s="158"/>
      <c r="GGB14" s="158"/>
      <c r="GGC14" s="158"/>
      <c r="GGD14" s="158"/>
      <c r="GGE14" s="158"/>
      <c r="GGF14" s="158"/>
      <c r="GGG14" s="158"/>
      <c r="GGH14" s="158"/>
      <c r="GGI14" s="158"/>
      <c r="GGJ14" s="158"/>
      <c r="GGK14" s="158"/>
      <c r="GGL14" s="158"/>
      <c r="GGM14" s="158"/>
      <c r="GGN14" s="158"/>
      <c r="GGO14" s="158"/>
      <c r="GGP14" s="158"/>
      <c r="GGQ14" s="158"/>
      <c r="GGR14" s="158"/>
      <c r="GGS14" s="158"/>
      <c r="GGT14" s="158"/>
      <c r="GGU14" s="158"/>
      <c r="GGV14" s="158"/>
      <c r="GGW14" s="158"/>
      <c r="GGX14" s="158"/>
      <c r="GGY14" s="158"/>
      <c r="GGZ14" s="158"/>
      <c r="GHA14" s="158"/>
      <c r="GHB14" s="158"/>
      <c r="GHC14" s="158"/>
      <c r="GHD14" s="158"/>
      <c r="GHE14" s="158"/>
      <c r="GHF14" s="158"/>
      <c r="GHG14" s="158"/>
      <c r="GHH14" s="158"/>
      <c r="GHI14" s="158"/>
      <c r="GHJ14" s="158"/>
      <c r="GHK14" s="158"/>
      <c r="GHL14" s="158"/>
      <c r="GHM14" s="158"/>
      <c r="GHN14" s="158"/>
      <c r="GHO14" s="158"/>
      <c r="GHP14" s="158"/>
      <c r="GHQ14" s="158"/>
      <c r="GHR14" s="158"/>
      <c r="GHS14" s="158"/>
      <c r="GHT14" s="158"/>
      <c r="GHU14" s="158"/>
      <c r="GHV14" s="158"/>
      <c r="GHW14" s="158"/>
      <c r="GHX14" s="158"/>
      <c r="GHY14" s="158"/>
      <c r="GHZ14" s="158"/>
      <c r="GIA14" s="158"/>
      <c r="GIB14" s="158"/>
      <c r="GIC14" s="158"/>
      <c r="GID14" s="158"/>
      <c r="GIE14" s="158"/>
      <c r="GIF14" s="158"/>
      <c r="GIG14" s="158"/>
      <c r="GIH14" s="158"/>
      <c r="GII14" s="158"/>
      <c r="GIJ14" s="158"/>
      <c r="GIK14" s="158"/>
      <c r="GIL14" s="158"/>
      <c r="GIM14" s="158"/>
      <c r="GIN14" s="158"/>
      <c r="GIO14" s="158"/>
      <c r="GIP14" s="158"/>
      <c r="GIQ14" s="158"/>
      <c r="GIR14" s="158"/>
      <c r="GIS14" s="158"/>
      <c r="GIT14" s="158"/>
      <c r="GIU14" s="158"/>
      <c r="GIV14" s="158"/>
      <c r="GIW14" s="158"/>
      <c r="GIX14" s="158"/>
      <c r="GIY14" s="158"/>
      <c r="GIZ14" s="158"/>
      <c r="GJA14" s="158"/>
      <c r="GJB14" s="158"/>
      <c r="GJC14" s="158"/>
      <c r="GJD14" s="158"/>
      <c r="GJE14" s="158"/>
      <c r="GJF14" s="158"/>
      <c r="GJG14" s="158"/>
      <c r="GJH14" s="158"/>
      <c r="GJI14" s="158"/>
      <c r="GJJ14" s="158"/>
      <c r="GJK14" s="158"/>
      <c r="GJL14" s="158"/>
      <c r="GJM14" s="158"/>
      <c r="GJN14" s="158"/>
      <c r="GJO14" s="158"/>
      <c r="GJP14" s="158"/>
      <c r="GJQ14" s="158"/>
      <c r="GJR14" s="158"/>
      <c r="GJS14" s="158"/>
      <c r="GJT14" s="158"/>
      <c r="GJU14" s="158"/>
      <c r="GJV14" s="158"/>
      <c r="GJW14" s="158"/>
      <c r="GJX14" s="158"/>
      <c r="GJY14" s="158"/>
      <c r="GJZ14" s="158"/>
      <c r="GKA14" s="158"/>
      <c r="GKB14" s="158"/>
      <c r="GKC14" s="158"/>
      <c r="GKD14" s="158"/>
      <c r="GKE14" s="158"/>
      <c r="GKF14" s="158"/>
      <c r="GKG14" s="158"/>
      <c r="GKH14" s="158"/>
      <c r="GKI14" s="158"/>
      <c r="GKJ14" s="158"/>
      <c r="GKK14" s="158"/>
      <c r="GKL14" s="158"/>
      <c r="GKM14" s="158"/>
      <c r="GKN14" s="158"/>
      <c r="GKO14" s="158"/>
      <c r="GKP14" s="158"/>
      <c r="GKQ14" s="158"/>
      <c r="GKR14" s="158"/>
      <c r="GKS14" s="158"/>
      <c r="GKT14" s="158"/>
      <c r="GKU14" s="158"/>
      <c r="GKV14" s="158"/>
      <c r="GKW14" s="158"/>
      <c r="GKX14" s="158"/>
      <c r="GKY14" s="158"/>
      <c r="GKZ14" s="158"/>
      <c r="GLA14" s="158"/>
      <c r="GLB14" s="158"/>
      <c r="GLC14" s="158"/>
      <c r="GLD14" s="158"/>
      <c r="GLE14" s="158"/>
      <c r="GLF14" s="158"/>
      <c r="GLG14" s="158"/>
      <c r="GLH14" s="158"/>
      <c r="GLI14" s="158"/>
      <c r="GLJ14" s="158"/>
      <c r="GLK14" s="158"/>
      <c r="GLL14" s="158"/>
      <c r="GLM14" s="158"/>
      <c r="GLN14" s="158"/>
      <c r="GLO14" s="158"/>
      <c r="GLP14" s="158"/>
      <c r="GLQ14" s="158"/>
      <c r="GLR14" s="158"/>
      <c r="GLS14" s="158"/>
      <c r="GLT14" s="158"/>
      <c r="GLU14" s="158"/>
      <c r="GLV14" s="158"/>
      <c r="GLW14" s="158"/>
      <c r="GLX14" s="158"/>
      <c r="GLY14" s="158"/>
      <c r="GLZ14" s="158"/>
      <c r="GMA14" s="158"/>
      <c r="GMB14" s="158"/>
      <c r="GMC14" s="158"/>
      <c r="GMD14" s="158"/>
      <c r="GME14" s="158"/>
      <c r="GMF14" s="158"/>
      <c r="GMG14" s="158"/>
      <c r="GMH14" s="158"/>
      <c r="GMI14" s="158"/>
      <c r="GMJ14" s="158"/>
      <c r="GMK14" s="158"/>
      <c r="GML14" s="158"/>
      <c r="GMM14" s="158"/>
      <c r="GMN14" s="158"/>
      <c r="GMO14" s="158"/>
      <c r="GMP14" s="158"/>
      <c r="GMQ14" s="158"/>
      <c r="GMR14" s="158"/>
      <c r="GMS14" s="158"/>
      <c r="GMT14" s="158"/>
      <c r="GMU14" s="158"/>
      <c r="GMV14" s="158"/>
      <c r="GMW14" s="158"/>
      <c r="GMX14" s="158"/>
      <c r="GMY14" s="158"/>
      <c r="GMZ14" s="158"/>
      <c r="GNA14" s="158"/>
      <c r="GNB14" s="158"/>
      <c r="GNC14" s="158"/>
      <c r="GND14" s="158"/>
      <c r="GNE14" s="158"/>
      <c r="GNF14" s="158"/>
      <c r="GNG14" s="158"/>
      <c r="GNH14" s="158"/>
      <c r="GNI14" s="158"/>
      <c r="GNJ14" s="158"/>
      <c r="GNK14" s="158"/>
      <c r="GNL14" s="158"/>
      <c r="GNM14" s="158"/>
      <c r="GNN14" s="158"/>
      <c r="GNO14" s="158"/>
      <c r="GNP14" s="158"/>
      <c r="GNQ14" s="158"/>
      <c r="GNR14" s="158"/>
      <c r="GNS14" s="158"/>
      <c r="GNT14" s="158"/>
      <c r="GNU14" s="158"/>
      <c r="GNV14" s="158"/>
      <c r="GNW14" s="158"/>
      <c r="GNX14" s="158"/>
      <c r="GNY14" s="158"/>
      <c r="GNZ14" s="158"/>
      <c r="GOA14" s="158"/>
      <c r="GOB14" s="158"/>
      <c r="GOC14" s="158"/>
      <c r="GOD14" s="158"/>
      <c r="GOE14" s="158"/>
      <c r="GOF14" s="158"/>
      <c r="GOG14" s="158"/>
      <c r="GOH14" s="158"/>
      <c r="GOI14" s="158"/>
      <c r="GOJ14" s="158"/>
      <c r="GOK14" s="158"/>
      <c r="GOL14" s="158"/>
      <c r="GOM14" s="158"/>
      <c r="GON14" s="158"/>
      <c r="GOO14" s="158"/>
      <c r="GOP14" s="158"/>
      <c r="GOQ14" s="158"/>
      <c r="GOR14" s="158"/>
      <c r="GOS14" s="158"/>
      <c r="GOT14" s="158"/>
      <c r="GOU14" s="158"/>
      <c r="GOV14" s="158"/>
      <c r="GOW14" s="158"/>
      <c r="GOX14" s="158"/>
      <c r="GOY14" s="158"/>
      <c r="GOZ14" s="158"/>
      <c r="GPA14" s="158"/>
      <c r="GPB14" s="158"/>
      <c r="GPC14" s="158"/>
      <c r="GPD14" s="158"/>
      <c r="GPE14" s="158"/>
      <c r="GPF14" s="158"/>
      <c r="GPG14" s="158"/>
      <c r="GPH14" s="158"/>
      <c r="GPI14" s="158"/>
      <c r="GPJ14" s="158"/>
      <c r="GPK14" s="158"/>
      <c r="GPL14" s="158"/>
      <c r="GPM14" s="158"/>
      <c r="GPN14" s="158"/>
      <c r="GPO14" s="158"/>
      <c r="GPP14" s="158"/>
      <c r="GPQ14" s="158"/>
      <c r="GPR14" s="158"/>
      <c r="GPS14" s="158"/>
      <c r="GPT14" s="158"/>
      <c r="GPU14" s="158"/>
      <c r="GPV14" s="158"/>
      <c r="GPW14" s="158"/>
      <c r="GPX14" s="158"/>
      <c r="GPY14" s="158"/>
      <c r="GPZ14" s="158"/>
      <c r="GQA14" s="158"/>
      <c r="GQB14" s="158"/>
      <c r="GQC14" s="158"/>
      <c r="GQD14" s="158"/>
      <c r="GQE14" s="158"/>
      <c r="GQF14" s="158"/>
      <c r="GQG14" s="158"/>
      <c r="GQH14" s="158"/>
      <c r="GQI14" s="158"/>
      <c r="GQJ14" s="158"/>
      <c r="GQK14" s="158"/>
      <c r="GQL14" s="158"/>
      <c r="GQM14" s="158"/>
      <c r="GQN14" s="158"/>
      <c r="GQO14" s="158"/>
      <c r="GQP14" s="158"/>
      <c r="GQQ14" s="158"/>
      <c r="GQR14" s="158"/>
      <c r="GQS14" s="158"/>
      <c r="GQT14" s="158"/>
      <c r="GQU14" s="158"/>
      <c r="GQV14" s="158"/>
      <c r="GQW14" s="158"/>
      <c r="GQX14" s="158"/>
      <c r="GQY14" s="158"/>
      <c r="GQZ14" s="158"/>
      <c r="GRA14" s="158"/>
      <c r="GRB14" s="158"/>
      <c r="GRC14" s="158"/>
      <c r="GRD14" s="158"/>
      <c r="GRE14" s="158"/>
      <c r="GRF14" s="158"/>
      <c r="GRG14" s="158"/>
      <c r="GRH14" s="158"/>
      <c r="GRI14" s="158"/>
      <c r="GRJ14" s="158"/>
      <c r="GRK14" s="158"/>
      <c r="GRL14" s="158"/>
      <c r="GRM14" s="158"/>
      <c r="GRN14" s="158"/>
      <c r="GRO14" s="158"/>
      <c r="GRP14" s="158"/>
      <c r="GRQ14" s="158"/>
      <c r="GRR14" s="158"/>
      <c r="GRS14" s="158"/>
      <c r="GRT14" s="158"/>
      <c r="GRU14" s="158"/>
      <c r="GRV14" s="158"/>
      <c r="GRW14" s="158"/>
      <c r="GRX14" s="158"/>
      <c r="GRY14" s="158"/>
      <c r="GRZ14" s="158"/>
      <c r="GSA14" s="158"/>
      <c r="GSB14" s="158"/>
      <c r="GSC14" s="158"/>
      <c r="GSD14" s="158"/>
      <c r="GSE14" s="158"/>
      <c r="GSF14" s="158"/>
      <c r="GSG14" s="158"/>
      <c r="GSH14" s="158"/>
      <c r="GSI14" s="158"/>
      <c r="GSJ14" s="158"/>
      <c r="GSK14" s="158"/>
      <c r="GSL14" s="158"/>
      <c r="GSM14" s="158"/>
      <c r="GSN14" s="158"/>
      <c r="GSO14" s="158"/>
      <c r="GSP14" s="158"/>
      <c r="GSQ14" s="158"/>
      <c r="GSR14" s="158"/>
      <c r="GSS14" s="158"/>
      <c r="GST14" s="158"/>
      <c r="GSU14" s="158"/>
      <c r="GSV14" s="158"/>
      <c r="GSW14" s="158"/>
      <c r="GSX14" s="158"/>
      <c r="GSY14" s="158"/>
      <c r="GSZ14" s="158"/>
      <c r="GTA14" s="158"/>
      <c r="GTB14" s="158"/>
      <c r="GTC14" s="158"/>
      <c r="GTD14" s="158"/>
      <c r="GTE14" s="158"/>
      <c r="GTF14" s="158"/>
      <c r="GTG14" s="158"/>
      <c r="GTH14" s="158"/>
      <c r="GTI14" s="158"/>
      <c r="GTJ14" s="158"/>
      <c r="GTK14" s="158"/>
      <c r="GTL14" s="158"/>
      <c r="GTM14" s="158"/>
      <c r="GTN14" s="158"/>
      <c r="GTO14" s="158"/>
      <c r="GTP14" s="158"/>
      <c r="GTQ14" s="158"/>
      <c r="GTR14" s="158"/>
      <c r="GTS14" s="158"/>
      <c r="GTT14" s="158"/>
      <c r="GTU14" s="158"/>
      <c r="GTV14" s="158"/>
      <c r="GTW14" s="158"/>
      <c r="GTX14" s="158"/>
      <c r="GTY14" s="158"/>
      <c r="GTZ14" s="158"/>
      <c r="GUA14" s="158"/>
      <c r="GUB14" s="158"/>
      <c r="GUC14" s="158"/>
      <c r="GUD14" s="158"/>
      <c r="GUE14" s="158"/>
      <c r="GUF14" s="158"/>
      <c r="GUG14" s="158"/>
      <c r="GUH14" s="158"/>
      <c r="GUI14" s="158"/>
      <c r="GUJ14" s="158"/>
      <c r="GUK14" s="158"/>
      <c r="GUL14" s="158"/>
      <c r="GUM14" s="158"/>
      <c r="GUN14" s="158"/>
      <c r="GUO14" s="158"/>
      <c r="GUP14" s="158"/>
      <c r="GUQ14" s="158"/>
      <c r="GUR14" s="158"/>
      <c r="GUS14" s="158"/>
      <c r="GUT14" s="158"/>
      <c r="GUU14" s="158"/>
      <c r="GUV14" s="158"/>
      <c r="GUW14" s="158"/>
      <c r="GUX14" s="158"/>
      <c r="GUY14" s="158"/>
      <c r="GUZ14" s="158"/>
      <c r="GVA14" s="158"/>
      <c r="GVB14" s="158"/>
      <c r="GVC14" s="158"/>
      <c r="GVD14" s="158"/>
      <c r="GVE14" s="158"/>
      <c r="GVF14" s="158"/>
      <c r="GVG14" s="158"/>
      <c r="GVH14" s="158"/>
      <c r="GVI14" s="158"/>
      <c r="GVJ14" s="158"/>
      <c r="GVK14" s="158"/>
      <c r="GVL14" s="158"/>
      <c r="GVM14" s="158"/>
      <c r="GVN14" s="158"/>
      <c r="GVO14" s="158"/>
      <c r="GVP14" s="158"/>
      <c r="GVQ14" s="158"/>
      <c r="GVR14" s="158"/>
      <c r="GVS14" s="158"/>
      <c r="GVT14" s="158"/>
      <c r="GVU14" s="158"/>
      <c r="GVV14" s="158"/>
      <c r="GVW14" s="158"/>
      <c r="GVX14" s="158"/>
      <c r="GVY14" s="158"/>
      <c r="GVZ14" s="158"/>
      <c r="GWA14" s="158"/>
      <c r="GWB14" s="158"/>
      <c r="GWC14" s="158"/>
      <c r="GWD14" s="158"/>
      <c r="GWE14" s="158"/>
      <c r="GWF14" s="158"/>
      <c r="GWG14" s="158"/>
      <c r="GWH14" s="158"/>
      <c r="GWI14" s="158"/>
      <c r="GWJ14" s="158"/>
      <c r="GWK14" s="158"/>
      <c r="GWL14" s="158"/>
      <c r="GWM14" s="158"/>
      <c r="GWN14" s="158"/>
      <c r="GWO14" s="158"/>
      <c r="GWP14" s="158"/>
      <c r="GWQ14" s="158"/>
      <c r="GWR14" s="158"/>
      <c r="GWS14" s="158"/>
      <c r="GWT14" s="158"/>
      <c r="GWU14" s="158"/>
      <c r="GWV14" s="158"/>
      <c r="GWW14" s="158"/>
      <c r="GWX14" s="158"/>
      <c r="GWY14" s="158"/>
      <c r="GWZ14" s="158"/>
      <c r="GXA14" s="158"/>
      <c r="GXB14" s="158"/>
      <c r="GXC14" s="158"/>
      <c r="GXD14" s="158"/>
      <c r="GXE14" s="158"/>
      <c r="GXF14" s="158"/>
      <c r="GXG14" s="158"/>
      <c r="GXH14" s="158"/>
      <c r="GXI14" s="158"/>
      <c r="GXJ14" s="158"/>
      <c r="GXK14" s="158"/>
      <c r="GXL14" s="158"/>
      <c r="GXM14" s="158"/>
      <c r="GXN14" s="158"/>
      <c r="GXO14" s="158"/>
      <c r="GXP14" s="158"/>
      <c r="GXQ14" s="158"/>
      <c r="GXR14" s="158"/>
      <c r="GXS14" s="158"/>
      <c r="GXT14" s="158"/>
      <c r="GXU14" s="158"/>
      <c r="GXV14" s="158"/>
      <c r="GXW14" s="158"/>
      <c r="GXX14" s="158"/>
      <c r="GXY14" s="158"/>
      <c r="GXZ14" s="158"/>
      <c r="GYA14" s="158"/>
      <c r="GYB14" s="158"/>
      <c r="GYC14" s="158"/>
      <c r="GYD14" s="158"/>
      <c r="GYE14" s="158"/>
      <c r="GYF14" s="158"/>
      <c r="GYG14" s="158"/>
      <c r="GYH14" s="158"/>
      <c r="GYI14" s="158"/>
      <c r="GYJ14" s="158"/>
      <c r="GYK14" s="158"/>
      <c r="GYL14" s="158"/>
      <c r="GYM14" s="158"/>
      <c r="GYN14" s="158"/>
      <c r="GYO14" s="158"/>
      <c r="GYP14" s="158"/>
      <c r="GYQ14" s="158"/>
      <c r="GYR14" s="158"/>
      <c r="GYS14" s="158"/>
      <c r="GYT14" s="158"/>
      <c r="GYU14" s="158"/>
      <c r="GYV14" s="158"/>
      <c r="GYW14" s="158"/>
      <c r="GYX14" s="158"/>
      <c r="GYY14" s="158"/>
      <c r="GYZ14" s="158"/>
      <c r="GZA14" s="158"/>
      <c r="GZB14" s="158"/>
      <c r="GZC14" s="158"/>
      <c r="GZD14" s="158"/>
      <c r="GZE14" s="158"/>
      <c r="GZF14" s="158"/>
      <c r="GZG14" s="158"/>
      <c r="GZH14" s="158"/>
      <c r="GZI14" s="158"/>
      <c r="GZJ14" s="158"/>
      <c r="GZK14" s="158"/>
      <c r="GZL14" s="158"/>
      <c r="GZM14" s="158"/>
      <c r="GZN14" s="158"/>
      <c r="GZO14" s="158"/>
      <c r="GZP14" s="158"/>
      <c r="GZQ14" s="158"/>
      <c r="GZR14" s="158"/>
      <c r="GZS14" s="158"/>
      <c r="GZT14" s="158"/>
      <c r="GZU14" s="158"/>
      <c r="GZV14" s="158"/>
      <c r="GZW14" s="158"/>
      <c r="GZX14" s="158"/>
      <c r="GZY14" s="158"/>
      <c r="GZZ14" s="158"/>
      <c r="HAA14" s="158"/>
      <c r="HAB14" s="158"/>
      <c r="HAC14" s="158"/>
      <c r="HAD14" s="158"/>
      <c r="HAE14" s="158"/>
      <c r="HAF14" s="158"/>
      <c r="HAG14" s="158"/>
      <c r="HAH14" s="158"/>
      <c r="HAI14" s="158"/>
      <c r="HAJ14" s="158"/>
      <c r="HAK14" s="158"/>
      <c r="HAL14" s="158"/>
      <c r="HAM14" s="158"/>
      <c r="HAN14" s="158"/>
      <c r="HAO14" s="158"/>
      <c r="HAP14" s="158"/>
      <c r="HAQ14" s="158"/>
      <c r="HAR14" s="158"/>
      <c r="HAS14" s="158"/>
      <c r="HAT14" s="158"/>
      <c r="HAU14" s="158"/>
      <c r="HAV14" s="158"/>
      <c r="HAW14" s="158"/>
      <c r="HAX14" s="158"/>
      <c r="HAY14" s="158"/>
      <c r="HAZ14" s="158"/>
      <c r="HBA14" s="158"/>
      <c r="HBB14" s="158"/>
      <c r="HBC14" s="158"/>
      <c r="HBD14" s="158"/>
      <c r="HBE14" s="158"/>
      <c r="HBF14" s="158"/>
      <c r="HBG14" s="158"/>
      <c r="HBH14" s="158"/>
      <c r="HBI14" s="158"/>
      <c r="HBJ14" s="158"/>
      <c r="HBK14" s="158"/>
      <c r="HBL14" s="158"/>
      <c r="HBM14" s="158"/>
      <c r="HBN14" s="158"/>
      <c r="HBO14" s="158"/>
      <c r="HBP14" s="158"/>
      <c r="HBQ14" s="158"/>
      <c r="HBR14" s="158"/>
      <c r="HBS14" s="158"/>
      <c r="HBT14" s="158"/>
      <c r="HBU14" s="158"/>
      <c r="HBV14" s="158"/>
      <c r="HBW14" s="158"/>
      <c r="HBX14" s="158"/>
      <c r="HBY14" s="158"/>
      <c r="HBZ14" s="158"/>
      <c r="HCA14" s="158"/>
      <c r="HCB14" s="158"/>
      <c r="HCC14" s="158"/>
      <c r="HCD14" s="158"/>
      <c r="HCE14" s="158"/>
      <c r="HCF14" s="158"/>
      <c r="HCG14" s="158"/>
      <c r="HCH14" s="158"/>
      <c r="HCI14" s="158"/>
      <c r="HCJ14" s="158"/>
      <c r="HCK14" s="158"/>
      <c r="HCL14" s="158"/>
      <c r="HCM14" s="158"/>
      <c r="HCN14" s="158"/>
      <c r="HCO14" s="158"/>
      <c r="HCP14" s="158"/>
      <c r="HCQ14" s="158"/>
      <c r="HCR14" s="158"/>
      <c r="HCS14" s="158"/>
      <c r="HCT14" s="158"/>
      <c r="HCU14" s="158"/>
      <c r="HCV14" s="158"/>
      <c r="HCW14" s="158"/>
      <c r="HCX14" s="158"/>
      <c r="HCY14" s="158"/>
      <c r="HCZ14" s="158"/>
      <c r="HDA14" s="158"/>
      <c r="HDB14" s="158"/>
      <c r="HDC14" s="158"/>
      <c r="HDD14" s="158"/>
      <c r="HDE14" s="158"/>
      <c r="HDF14" s="158"/>
      <c r="HDG14" s="158"/>
      <c r="HDH14" s="158"/>
      <c r="HDI14" s="158"/>
      <c r="HDJ14" s="158"/>
      <c r="HDK14" s="158"/>
      <c r="HDL14" s="158"/>
      <c r="HDM14" s="158"/>
      <c r="HDN14" s="158"/>
      <c r="HDO14" s="158"/>
      <c r="HDP14" s="158"/>
      <c r="HDQ14" s="158"/>
      <c r="HDR14" s="158"/>
      <c r="HDS14" s="158"/>
      <c r="HDT14" s="158"/>
      <c r="HDU14" s="158"/>
      <c r="HDV14" s="158"/>
      <c r="HDW14" s="158"/>
      <c r="HDX14" s="158"/>
      <c r="HDY14" s="158"/>
      <c r="HDZ14" s="158"/>
      <c r="HEA14" s="158"/>
      <c r="HEB14" s="158"/>
      <c r="HEC14" s="158"/>
      <c r="HED14" s="158"/>
      <c r="HEE14" s="158"/>
      <c r="HEF14" s="158"/>
      <c r="HEG14" s="158"/>
      <c r="HEH14" s="158"/>
      <c r="HEI14" s="158"/>
      <c r="HEJ14" s="158"/>
      <c r="HEK14" s="158"/>
      <c r="HEL14" s="158"/>
      <c r="HEM14" s="158"/>
      <c r="HEN14" s="158"/>
      <c r="HEO14" s="158"/>
      <c r="HEP14" s="158"/>
      <c r="HEQ14" s="158"/>
      <c r="HER14" s="158"/>
      <c r="HES14" s="158"/>
      <c r="HET14" s="158"/>
      <c r="HEU14" s="158"/>
      <c r="HEV14" s="158"/>
      <c r="HEW14" s="158"/>
      <c r="HEX14" s="158"/>
      <c r="HEY14" s="158"/>
      <c r="HEZ14" s="158"/>
      <c r="HFA14" s="158"/>
      <c r="HFB14" s="158"/>
      <c r="HFC14" s="158"/>
      <c r="HFD14" s="158"/>
      <c r="HFE14" s="158"/>
      <c r="HFF14" s="158"/>
      <c r="HFG14" s="158"/>
      <c r="HFH14" s="158"/>
      <c r="HFI14" s="158"/>
      <c r="HFJ14" s="158"/>
      <c r="HFK14" s="158"/>
      <c r="HFL14" s="158"/>
      <c r="HFM14" s="158"/>
      <c r="HFN14" s="158"/>
      <c r="HFO14" s="158"/>
      <c r="HFP14" s="158"/>
      <c r="HFQ14" s="158"/>
      <c r="HFR14" s="158"/>
      <c r="HFS14" s="158"/>
      <c r="HFT14" s="158"/>
      <c r="HFU14" s="158"/>
      <c r="HFV14" s="158"/>
      <c r="HFW14" s="158"/>
      <c r="HFX14" s="158"/>
      <c r="HFY14" s="158"/>
      <c r="HFZ14" s="158"/>
      <c r="HGA14" s="158"/>
      <c r="HGB14" s="158"/>
      <c r="HGC14" s="158"/>
      <c r="HGD14" s="158"/>
      <c r="HGE14" s="158"/>
      <c r="HGF14" s="158"/>
      <c r="HGG14" s="158"/>
      <c r="HGH14" s="158"/>
      <c r="HGI14" s="158"/>
      <c r="HGJ14" s="158"/>
      <c r="HGK14" s="158"/>
      <c r="HGL14" s="158"/>
      <c r="HGM14" s="158"/>
      <c r="HGN14" s="158"/>
      <c r="HGO14" s="158"/>
      <c r="HGP14" s="158"/>
      <c r="HGQ14" s="158"/>
      <c r="HGR14" s="158"/>
      <c r="HGS14" s="158"/>
      <c r="HGT14" s="158"/>
      <c r="HGU14" s="158"/>
      <c r="HGV14" s="158"/>
      <c r="HGW14" s="158"/>
      <c r="HGX14" s="158"/>
      <c r="HGY14" s="158"/>
      <c r="HGZ14" s="158"/>
      <c r="HHA14" s="158"/>
      <c r="HHB14" s="158"/>
      <c r="HHC14" s="158"/>
      <c r="HHD14" s="158"/>
      <c r="HHE14" s="158"/>
      <c r="HHF14" s="158"/>
      <c r="HHG14" s="158"/>
      <c r="HHH14" s="158"/>
      <c r="HHI14" s="158"/>
      <c r="HHJ14" s="158"/>
      <c r="HHK14" s="158"/>
      <c r="HHL14" s="158"/>
      <c r="HHM14" s="158"/>
      <c r="HHN14" s="158"/>
      <c r="HHO14" s="158"/>
      <c r="HHP14" s="158"/>
      <c r="HHQ14" s="158"/>
      <c r="HHR14" s="158"/>
      <c r="HHS14" s="158"/>
      <c r="HHT14" s="158"/>
      <c r="HHU14" s="158"/>
      <c r="HHV14" s="158"/>
      <c r="HHW14" s="158"/>
      <c r="HHX14" s="158"/>
      <c r="HHY14" s="158"/>
      <c r="HHZ14" s="158"/>
      <c r="HIA14" s="158"/>
      <c r="HIB14" s="158"/>
      <c r="HIC14" s="158"/>
      <c r="HID14" s="158"/>
      <c r="HIE14" s="158"/>
      <c r="HIF14" s="158"/>
      <c r="HIG14" s="158"/>
      <c r="HIH14" s="158"/>
      <c r="HII14" s="158"/>
      <c r="HIJ14" s="158"/>
      <c r="HIK14" s="158"/>
      <c r="HIL14" s="158"/>
      <c r="HIM14" s="158"/>
      <c r="HIN14" s="158"/>
      <c r="HIO14" s="158"/>
      <c r="HIP14" s="158"/>
      <c r="HIQ14" s="158"/>
      <c r="HIR14" s="158"/>
      <c r="HIS14" s="158"/>
      <c r="HIT14" s="158"/>
      <c r="HIU14" s="158"/>
      <c r="HIV14" s="158"/>
      <c r="HIW14" s="158"/>
      <c r="HIX14" s="158"/>
      <c r="HIY14" s="158"/>
      <c r="HIZ14" s="158"/>
      <c r="HJA14" s="158"/>
      <c r="HJB14" s="158"/>
      <c r="HJC14" s="158"/>
      <c r="HJD14" s="158"/>
      <c r="HJE14" s="158"/>
      <c r="HJF14" s="158"/>
      <c r="HJG14" s="158"/>
      <c r="HJH14" s="158"/>
      <c r="HJI14" s="158"/>
      <c r="HJJ14" s="158"/>
      <c r="HJK14" s="158"/>
      <c r="HJL14" s="158"/>
      <c r="HJM14" s="158"/>
      <c r="HJN14" s="158"/>
      <c r="HJO14" s="158"/>
      <c r="HJP14" s="158"/>
      <c r="HJQ14" s="158"/>
      <c r="HJR14" s="158"/>
      <c r="HJS14" s="158"/>
      <c r="HJT14" s="158"/>
      <c r="HJU14" s="158"/>
      <c r="HJV14" s="158"/>
      <c r="HJW14" s="158"/>
      <c r="HJX14" s="158"/>
      <c r="HJY14" s="158"/>
      <c r="HJZ14" s="158"/>
      <c r="HKA14" s="158"/>
      <c r="HKB14" s="158"/>
      <c r="HKC14" s="158"/>
      <c r="HKD14" s="158"/>
      <c r="HKE14" s="158"/>
      <c r="HKF14" s="158"/>
      <c r="HKG14" s="158"/>
      <c r="HKH14" s="158"/>
      <c r="HKI14" s="158"/>
      <c r="HKJ14" s="158"/>
      <c r="HKK14" s="158"/>
      <c r="HKL14" s="158"/>
      <c r="HKM14" s="158"/>
      <c r="HKN14" s="158"/>
      <c r="HKO14" s="158"/>
      <c r="HKP14" s="158"/>
      <c r="HKQ14" s="158"/>
      <c r="HKR14" s="158"/>
      <c r="HKS14" s="158"/>
      <c r="HKT14" s="158"/>
      <c r="HKU14" s="158"/>
      <c r="HKV14" s="158"/>
      <c r="HKW14" s="158"/>
      <c r="HKX14" s="158"/>
      <c r="HKY14" s="158"/>
      <c r="HKZ14" s="158"/>
      <c r="HLA14" s="158"/>
      <c r="HLB14" s="158"/>
      <c r="HLC14" s="158"/>
      <c r="HLD14" s="158"/>
      <c r="HLE14" s="158"/>
      <c r="HLF14" s="158"/>
      <c r="HLG14" s="158"/>
      <c r="HLH14" s="158"/>
      <c r="HLI14" s="158"/>
      <c r="HLJ14" s="158"/>
      <c r="HLK14" s="158"/>
      <c r="HLL14" s="158"/>
      <c r="HLM14" s="158"/>
      <c r="HLN14" s="158"/>
      <c r="HLO14" s="158"/>
      <c r="HLP14" s="158"/>
      <c r="HLQ14" s="158"/>
      <c r="HLR14" s="158"/>
      <c r="HLS14" s="158"/>
      <c r="HLT14" s="158"/>
      <c r="HLU14" s="158"/>
      <c r="HLV14" s="158"/>
      <c r="HLW14" s="158"/>
      <c r="HLX14" s="158"/>
      <c r="HLY14" s="158"/>
      <c r="HLZ14" s="158"/>
      <c r="HMA14" s="158"/>
      <c r="HMB14" s="158"/>
      <c r="HMC14" s="158"/>
      <c r="HMD14" s="158"/>
      <c r="HME14" s="158"/>
      <c r="HMF14" s="158"/>
      <c r="HMG14" s="158"/>
      <c r="HMH14" s="158"/>
      <c r="HMI14" s="158"/>
      <c r="HMJ14" s="158"/>
      <c r="HMK14" s="158"/>
      <c r="HML14" s="158"/>
      <c r="HMM14" s="158"/>
      <c r="HMN14" s="158"/>
      <c r="HMO14" s="158"/>
      <c r="HMP14" s="158"/>
      <c r="HMQ14" s="158"/>
      <c r="HMR14" s="158"/>
      <c r="HMS14" s="158"/>
      <c r="HMT14" s="158"/>
      <c r="HMU14" s="158"/>
      <c r="HMV14" s="158"/>
      <c r="HMW14" s="158"/>
      <c r="HMX14" s="158"/>
      <c r="HMY14" s="158"/>
      <c r="HMZ14" s="158"/>
      <c r="HNA14" s="158"/>
      <c r="HNB14" s="158"/>
      <c r="HNC14" s="158"/>
      <c r="HND14" s="158"/>
      <c r="HNE14" s="158"/>
      <c r="HNF14" s="158"/>
      <c r="HNG14" s="158"/>
      <c r="HNH14" s="158"/>
      <c r="HNI14" s="158"/>
      <c r="HNJ14" s="158"/>
      <c r="HNK14" s="158"/>
      <c r="HNL14" s="158"/>
      <c r="HNM14" s="158"/>
      <c r="HNN14" s="158"/>
      <c r="HNO14" s="158"/>
      <c r="HNP14" s="158"/>
      <c r="HNQ14" s="158"/>
      <c r="HNR14" s="158"/>
      <c r="HNS14" s="158"/>
      <c r="HNT14" s="158"/>
      <c r="HNU14" s="158"/>
      <c r="HNV14" s="158"/>
      <c r="HNW14" s="158"/>
      <c r="HNX14" s="158"/>
      <c r="HNY14" s="158"/>
      <c r="HNZ14" s="158"/>
      <c r="HOA14" s="158"/>
      <c r="HOB14" s="158"/>
      <c r="HOC14" s="158"/>
      <c r="HOD14" s="158"/>
      <c r="HOE14" s="158"/>
      <c r="HOF14" s="158"/>
      <c r="HOG14" s="158"/>
      <c r="HOH14" s="158"/>
      <c r="HOI14" s="158"/>
      <c r="HOJ14" s="158"/>
      <c r="HOK14" s="158"/>
      <c r="HOL14" s="158"/>
      <c r="HOM14" s="158"/>
      <c r="HON14" s="158"/>
      <c r="HOO14" s="158"/>
      <c r="HOP14" s="158"/>
      <c r="HOQ14" s="158"/>
      <c r="HOR14" s="158"/>
      <c r="HOS14" s="158"/>
      <c r="HOT14" s="158"/>
      <c r="HOU14" s="158"/>
      <c r="HOV14" s="158"/>
      <c r="HOW14" s="158"/>
      <c r="HOX14" s="158"/>
      <c r="HOY14" s="158"/>
      <c r="HOZ14" s="158"/>
      <c r="HPA14" s="158"/>
      <c r="HPB14" s="158"/>
      <c r="HPC14" s="158"/>
      <c r="HPD14" s="158"/>
      <c r="HPE14" s="158"/>
      <c r="HPF14" s="158"/>
      <c r="HPG14" s="158"/>
      <c r="HPH14" s="158"/>
      <c r="HPI14" s="158"/>
      <c r="HPJ14" s="158"/>
      <c r="HPK14" s="158"/>
      <c r="HPL14" s="158"/>
      <c r="HPM14" s="158"/>
      <c r="HPN14" s="158"/>
      <c r="HPO14" s="158"/>
      <c r="HPP14" s="158"/>
      <c r="HPQ14" s="158"/>
      <c r="HPR14" s="158"/>
      <c r="HPS14" s="158"/>
      <c r="HPT14" s="158"/>
      <c r="HPU14" s="158"/>
      <c r="HPV14" s="158"/>
      <c r="HPW14" s="158"/>
      <c r="HPX14" s="158"/>
      <c r="HPY14" s="158"/>
      <c r="HPZ14" s="158"/>
      <c r="HQA14" s="158"/>
      <c r="HQB14" s="158"/>
      <c r="HQC14" s="158"/>
      <c r="HQD14" s="158"/>
      <c r="HQE14" s="158"/>
      <c r="HQF14" s="158"/>
      <c r="HQG14" s="158"/>
      <c r="HQH14" s="158"/>
      <c r="HQI14" s="158"/>
      <c r="HQJ14" s="158"/>
      <c r="HQK14" s="158"/>
      <c r="HQL14" s="158"/>
      <c r="HQM14" s="158"/>
      <c r="HQN14" s="158"/>
      <c r="HQO14" s="158"/>
      <c r="HQP14" s="158"/>
      <c r="HQQ14" s="158"/>
      <c r="HQR14" s="158"/>
      <c r="HQS14" s="158"/>
      <c r="HQT14" s="158"/>
      <c r="HQU14" s="158"/>
      <c r="HQV14" s="158"/>
      <c r="HQW14" s="158"/>
      <c r="HQX14" s="158"/>
      <c r="HQY14" s="158"/>
      <c r="HQZ14" s="158"/>
      <c r="HRA14" s="158"/>
      <c r="HRB14" s="158"/>
      <c r="HRC14" s="158"/>
      <c r="HRD14" s="158"/>
      <c r="HRE14" s="158"/>
      <c r="HRF14" s="158"/>
      <c r="HRG14" s="158"/>
      <c r="HRH14" s="158"/>
      <c r="HRI14" s="158"/>
      <c r="HRJ14" s="158"/>
      <c r="HRK14" s="158"/>
      <c r="HRL14" s="158"/>
      <c r="HRM14" s="158"/>
      <c r="HRN14" s="158"/>
      <c r="HRO14" s="158"/>
      <c r="HRP14" s="158"/>
      <c r="HRQ14" s="158"/>
      <c r="HRR14" s="158"/>
      <c r="HRS14" s="158"/>
      <c r="HRT14" s="158"/>
      <c r="HRU14" s="158"/>
      <c r="HRV14" s="158"/>
      <c r="HRW14" s="158"/>
      <c r="HRX14" s="158"/>
      <c r="HRY14" s="158"/>
      <c r="HRZ14" s="158"/>
      <c r="HSA14" s="158"/>
      <c r="HSB14" s="158"/>
      <c r="HSC14" s="158"/>
      <c r="HSD14" s="158"/>
      <c r="HSE14" s="158"/>
      <c r="HSF14" s="158"/>
      <c r="HSG14" s="158"/>
      <c r="HSH14" s="158"/>
      <c r="HSI14" s="158"/>
      <c r="HSJ14" s="158"/>
      <c r="HSK14" s="158"/>
      <c r="HSL14" s="158"/>
      <c r="HSM14" s="158"/>
      <c r="HSN14" s="158"/>
      <c r="HSO14" s="158"/>
      <c r="HSP14" s="158"/>
      <c r="HSQ14" s="158"/>
      <c r="HSR14" s="158"/>
      <c r="HSS14" s="158"/>
      <c r="HST14" s="158"/>
      <c r="HSU14" s="158"/>
      <c r="HSV14" s="158"/>
      <c r="HSW14" s="158"/>
      <c r="HSX14" s="158"/>
      <c r="HSY14" s="158"/>
      <c r="HSZ14" s="158"/>
      <c r="HTA14" s="158"/>
      <c r="HTB14" s="158"/>
      <c r="HTC14" s="158"/>
      <c r="HTD14" s="158"/>
      <c r="HTE14" s="158"/>
      <c r="HTF14" s="158"/>
      <c r="HTG14" s="158"/>
      <c r="HTH14" s="158"/>
      <c r="HTI14" s="158"/>
      <c r="HTJ14" s="158"/>
      <c r="HTK14" s="158"/>
      <c r="HTL14" s="158"/>
      <c r="HTM14" s="158"/>
      <c r="HTN14" s="158"/>
      <c r="HTO14" s="158"/>
      <c r="HTP14" s="158"/>
      <c r="HTQ14" s="158"/>
      <c r="HTR14" s="158"/>
      <c r="HTS14" s="158"/>
      <c r="HTT14" s="158"/>
      <c r="HTU14" s="158"/>
      <c r="HTV14" s="158"/>
      <c r="HTW14" s="158"/>
      <c r="HTX14" s="158"/>
      <c r="HTY14" s="158"/>
      <c r="HTZ14" s="158"/>
      <c r="HUA14" s="158"/>
      <c r="HUB14" s="158"/>
      <c r="HUC14" s="158"/>
      <c r="HUD14" s="158"/>
      <c r="HUE14" s="158"/>
      <c r="HUF14" s="158"/>
      <c r="HUG14" s="158"/>
      <c r="HUH14" s="158"/>
      <c r="HUI14" s="158"/>
      <c r="HUJ14" s="158"/>
      <c r="HUK14" s="158"/>
      <c r="HUL14" s="158"/>
      <c r="HUM14" s="158"/>
      <c r="HUN14" s="158"/>
      <c r="HUO14" s="158"/>
      <c r="HUP14" s="158"/>
      <c r="HUQ14" s="158"/>
      <c r="HUR14" s="158"/>
      <c r="HUS14" s="158"/>
      <c r="HUT14" s="158"/>
      <c r="HUU14" s="158"/>
      <c r="HUV14" s="158"/>
      <c r="HUW14" s="158"/>
      <c r="HUX14" s="158"/>
      <c r="HUY14" s="158"/>
      <c r="HUZ14" s="158"/>
      <c r="HVA14" s="158"/>
      <c r="HVB14" s="158"/>
      <c r="HVC14" s="158"/>
      <c r="HVD14" s="158"/>
      <c r="HVE14" s="158"/>
      <c r="HVF14" s="158"/>
      <c r="HVG14" s="158"/>
      <c r="HVH14" s="158"/>
      <c r="HVI14" s="158"/>
      <c r="HVJ14" s="158"/>
      <c r="HVK14" s="158"/>
      <c r="HVL14" s="158"/>
      <c r="HVM14" s="158"/>
      <c r="HVN14" s="158"/>
      <c r="HVO14" s="158"/>
      <c r="HVP14" s="158"/>
      <c r="HVQ14" s="158"/>
      <c r="HVR14" s="158"/>
      <c r="HVS14" s="158"/>
      <c r="HVT14" s="158"/>
      <c r="HVU14" s="158"/>
      <c r="HVV14" s="158"/>
      <c r="HVW14" s="158"/>
      <c r="HVX14" s="158"/>
      <c r="HVY14" s="158"/>
      <c r="HVZ14" s="158"/>
      <c r="HWA14" s="158"/>
      <c r="HWB14" s="158"/>
      <c r="HWC14" s="158"/>
      <c r="HWD14" s="158"/>
      <c r="HWE14" s="158"/>
      <c r="HWF14" s="158"/>
      <c r="HWG14" s="158"/>
      <c r="HWH14" s="158"/>
      <c r="HWI14" s="158"/>
      <c r="HWJ14" s="158"/>
      <c r="HWK14" s="158"/>
      <c r="HWL14" s="158"/>
      <c r="HWM14" s="158"/>
      <c r="HWN14" s="158"/>
      <c r="HWO14" s="158"/>
      <c r="HWP14" s="158"/>
      <c r="HWQ14" s="158"/>
      <c r="HWR14" s="158"/>
      <c r="HWS14" s="158"/>
      <c r="HWT14" s="158"/>
      <c r="HWU14" s="158"/>
      <c r="HWV14" s="158"/>
      <c r="HWW14" s="158"/>
      <c r="HWX14" s="158"/>
      <c r="HWY14" s="158"/>
      <c r="HWZ14" s="158"/>
      <c r="HXA14" s="158"/>
      <c r="HXB14" s="158"/>
      <c r="HXC14" s="158"/>
      <c r="HXD14" s="158"/>
      <c r="HXE14" s="158"/>
      <c r="HXF14" s="158"/>
      <c r="HXG14" s="158"/>
      <c r="HXH14" s="158"/>
      <c r="HXI14" s="158"/>
      <c r="HXJ14" s="158"/>
      <c r="HXK14" s="158"/>
      <c r="HXL14" s="158"/>
      <c r="HXM14" s="158"/>
      <c r="HXN14" s="158"/>
      <c r="HXO14" s="158"/>
      <c r="HXP14" s="158"/>
      <c r="HXQ14" s="158"/>
      <c r="HXR14" s="158"/>
      <c r="HXS14" s="158"/>
      <c r="HXT14" s="158"/>
      <c r="HXU14" s="158"/>
      <c r="HXV14" s="158"/>
      <c r="HXW14" s="158"/>
      <c r="HXX14" s="158"/>
      <c r="HXY14" s="158"/>
      <c r="HXZ14" s="158"/>
      <c r="HYA14" s="158"/>
      <c r="HYB14" s="158"/>
      <c r="HYC14" s="158"/>
      <c r="HYD14" s="158"/>
      <c r="HYE14" s="158"/>
      <c r="HYF14" s="158"/>
      <c r="HYG14" s="158"/>
      <c r="HYH14" s="158"/>
      <c r="HYI14" s="158"/>
      <c r="HYJ14" s="158"/>
      <c r="HYK14" s="158"/>
      <c r="HYL14" s="158"/>
      <c r="HYM14" s="158"/>
      <c r="HYN14" s="158"/>
      <c r="HYO14" s="158"/>
      <c r="HYP14" s="158"/>
      <c r="HYQ14" s="158"/>
      <c r="HYR14" s="158"/>
      <c r="HYS14" s="158"/>
      <c r="HYT14" s="158"/>
      <c r="HYU14" s="158"/>
      <c r="HYV14" s="158"/>
      <c r="HYW14" s="158"/>
      <c r="HYX14" s="158"/>
      <c r="HYY14" s="158"/>
      <c r="HYZ14" s="158"/>
      <c r="HZA14" s="158"/>
      <c r="HZB14" s="158"/>
      <c r="HZC14" s="158"/>
      <c r="HZD14" s="158"/>
      <c r="HZE14" s="158"/>
      <c r="HZF14" s="158"/>
      <c r="HZG14" s="158"/>
      <c r="HZH14" s="158"/>
      <c r="HZI14" s="158"/>
      <c r="HZJ14" s="158"/>
      <c r="HZK14" s="158"/>
      <c r="HZL14" s="158"/>
      <c r="HZM14" s="158"/>
      <c r="HZN14" s="158"/>
      <c r="HZO14" s="158"/>
      <c r="HZP14" s="158"/>
      <c r="HZQ14" s="158"/>
      <c r="HZR14" s="158"/>
      <c r="HZS14" s="158"/>
      <c r="HZT14" s="158"/>
      <c r="HZU14" s="158"/>
      <c r="HZV14" s="158"/>
      <c r="HZW14" s="158"/>
      <c r="HZX14" s="158"/>
      <c r="HZY14" s="158"/>
      <c r="HZZ14" s="158"/>
      <c r="IAA14" s="158"/>
      <c r="IAB14" s="158"/>
      <c r="IAC14" s="158"/>
      <c r="IAD14" s="158"/>
      <c r="IAE14" s="158"/>
      <c r="IAF14" s="158"/>
      <c r="IAG14" s="158"/>
      <c r="IAH14" s="158"/>
      <c r="IAI14" s="158"/>
      <c r="IAJ14" s="158"/>
      <c r="IAK14" s="158"/>
      <c r="IAL14" s="158"/>
      <c r="IAM14" s="158"/>
      <c r="IAN14" s="158"/>
      <c r="IAO14" s="158"/>
      <c r="IAP14" s="158"/>
      <c r="IAQ14" s="158"/>
      <c r="IAR14" s="158"/>
      <c r="IAS14" s="158"/>
      <c r="IAT14" s="158"/>
      <c r="IAU14" s="158"/>
      <c r="IAV14" s="158"/>
      <c r="IAW14" s="158"/>
      <c r="IAX14" s="158"/>
      <c r="IAY14" s="158"/>
      <c r="IAZ14" s="158"/>
      <c r="IBA14" s="158"/>
      <c r="IBB14" s="158"/>
      <c r="IBC14" s="158"/>
      <c r="IBD14" s="158"/>
      <c r="IBE14" s="158"/>
      <c r="IBF14" s="158"/>
      <c r="IBG14" s="158"/>
      <c r="IBH14" s="158"/>
      <c r="IBI14" s="158"/>
      <c r="IBJ14" s="158"/>
      <c r="IBK14" s="158"/>
      <c r="IBL14" s="158"/>
      <c r="IBM14" s="158"/>
      <c r="IBN14" s="158"/>
      <c r="IBO14" s="158"/>
      <c r="IBP14" s="158"/>
      <c r="IBQ14" s="158"/>
      <c r="IBR14" s="158"/>
      <c r="IBS14" s="158"/>
      <c r="IBT14" s="158"/>
      <c r="IBU14" s="158"/>
      <c r="IBV14" s="158"/>
      <c r="IBW14" s="158"/>
      <c r="IBX14" s="158"/>
      <c r="IBY14" s="158"/>
      <c r="IBZ14" s="158"/>
      <c r="ICA14" s="158"/>
      <c r="ICB14" s="158"/>
      <c r="ICC14" s="158"/>
      <c r="ICD14" s="158"/>
      <c r="ICE14" s="158"/>
      <c r="ICF14" s="158"/>
      <c r="ICG14" s="158"/>
      <c r="ICH14" s="158"/>
      <c r="ICI14" s="158"/>
      <c r="ICJ14" s="158"/>
      <c r="ICK14" s="158"/>
      <c r="ICL14" s="158"/>
      <c r="ICM14" s="158"/>
      <c r="ICN14" s="158"/>
      <c r="ICO14" s="158"/>
      <c r="ICP14" s="158"/>
      <c r="ICQ14" s="158"/>
      <c r="ICR14" s="158"/>
      <c r="ICS14" s="158"/>
      <c r="ICT14" s="158"/>
      <c r="ICU14" s="158"/>
      <c r="ICV14" s="158"/>
      <c r="ICW14" s="158"/>
      <c r="ICX14" s="158"/>
      <c r="ICY14" s="158"/>
      <c r="ICZ14" s="158"/>
      <c r="IDA14" s="158"/>
      <c r="IDB14" s="158"/>
      <c r="IDC14" s="158"/>
      <c r="IDD14" s="158"/>
      <c r="IDE14" s="158"/>
      <c r="IDF14" s="158"/>
      <c r="IDG14" s="158"/>
      <c r="IDH14" s="158"/>
      <c r="IDI14" s="158"/>
      <c r="IDJ14" s="158"/>
      <c r="IDK14" s="158"/>
      <c r="IDL14" s="158"/>
      <c r="IDM14" s="158"/>
      <c r="IDN14" s="158"/>
      <c r="IDO14" s="158"/>
      <c r="IDP14" s="158"/>
      <c r="IDQ14" s="158"/>
      <c r="IDR14" s="158"/>
      <c r="IDS14" s="158"/>
      <c r="IDT14" s="158"/>
      <c r="IDU14" s="158"/>
      <c r="IDV14" s="158"/>
      <c r="IDW14" s="158"/>
      <c r="IDX14" s="158"/>
      <c r="IDY14" s="158"/>
      <c r="IDZ14" s="158"/>
      <c r="IEA14" s="158"/>
      <c r="IEB14" s="158"/>
      <c r="IEC14" s="158"/>
      <c r="IED14" s="158"/>
      <c r="IEE14" s="158"/>
      <c r="IEF14" s="158"/>
      <c r="IEG14" s="158"/>
      <c r="IEH14" s="158"/>
      <c r="IEI14" s="158"/>
      <c r="IEJ14" s="158"/>
      <c r="IEK14" s="158"/>
      <c r="IEL14" s="158"/>
      <c r="IEM14" s="158"/>
      <c r="IEN14" s="158"/>
      <c r="IEO14" s="158"/>
      <c r="IEP14" s="158"/>
      <c r="IEQ14" s="158"/>
      <c r="IER14" s="158"/>
      <c r="IES14" s="158"/>
      <c r="IET14" s="158"/>
      <c r="IEU14" s="158"/>
      <c r="IEV14" s="158"/>
      <c r="IEW14" s="158"/>
      <c r="IEX14" s="158"/>
      <c r="IEY14" s="158"/>
      <c r="IEZ14" s="158"/>
      <c r="IFA14" s="158"/>
      <c r="IFB14" s="158"/>
      <c r="IFC14" s="158"/>
      <c r="IFD14" s="158"/>
      <c r="IFE14" s="158"/>
      <c r="IFF14" s="158"/>
      <c r="IFG14" s="158"/>
      <c r="IFH14" s="158"/>
      <c r="IFI14" s="158"/>
      <c r="IFJ14" s="158"/>
      <c r="IFK14" s="158"/>
      <c r="IFL14" s="158"/>
      <c r="IFM14" s="158"/>
      <c r="IFN14" s="158"/>
      <c r="IFO14" s="158"/>
      <c r="IFP14" s="158"/>
      <c r="IFQ14" s="158"/>
      <c r="IFR14" s="158"/>
      <c r="IFS14" s="158"/>
      <c r="IFT14" s="158"/>
      <c r="IFU14" s="158"/>
      <c r="IFV14" s="158"/>
      <c r="IFW14" s="158"/>
      <c r="IFX14" s="158"/>
      <c r="IFY14" s="158"/>
      <c r="IFZ14" s="158"/>
      <c r="IGA14" s="158"/>
      <c r="IGB14" s="158"/>
      <c r="IGC14" s="158"/>
      <c r="IGD14" s="158"/>
      <c r="IGE14" s="158"/>
      <c r="IGF14" s="158"/>
      <c r="IGG14" s="158"/>
      <c r="IGH14" s="158"/>
      <c r="IGI14" s="158"/>
      <c r="IGJ14" s="158"/>
      <c r="IGK14" s="158"/>
      <c r="IGL14" s="158"/>
      <c r="IGM14" s="158"/>
      <c r="IGN14" s="158"/>
      <c r="IGO14" s="158"/>
      <c r="IGP14" s="158"/>
      <c r="IGQ14" s="158"/>
      <c r="IGR14" s="158"/>
      <c r="IGS14" s="158"/>
      <c r="IGT14" s="158"/>
      <c r="IGU14" s="158"/>
      <c r="IGV14" s="158"/>
      <c r="IGW14" s="158"/>
      <c r="IGX14" s="158"/>
      <c r="IGY14" s="158"/>
      <c r="IGZ14" s="158"/>
      <c r="IHA14" s="158"/>
      <c r="IHB14" s="158"/>
      <c r="IHC14" s="158"/>
      <c r="IHD14" s="158"/>
      <c r="IHE14" s="158"/>
      <c r="IHF14" s="158"/>
      <c r="IHG14" s="158"/>
      <c r="IHH14" s="158"/>
      <c r="IHI14" s="158"/>
      <c r="IHJ14" s="158"/>
      <c r="IHK14" s="158"/>
      <c r="IHL14" s="158"/>
      <c r="IHM14" s="158"/>
      <c r="IHN14" s="158"/>
      <c r="IHO14" s="158"/>
      <c r="IHP14" s="158"/>
      <c r="IHQ14" s="158"/>
      <c r="IHR14" s="158"/>
      <c r="IHS14" s="158"/>
      <c r="IHT14" s="158"/>
      <c r="IHU14" s="158"/>
      <c r="IHV14" s="158"/>
      <c r="IHW14" s="158"/>
      <c r="IHX14" s="158"/>
      <c r="IHY14" s="158"/>
      <c r="IHZ14" s="158"/>
      <c r="IIA14" s="158"/>
      <c r="IIB14" s="158"/>
      <c r="IIC14" s="158"/>
      <c r="IID14" s="158"/>
      <c r="IIE14" s="158"/>
      <c r="IIF14" s="158"/>
      <c r="IIG14" s="158"/>
      <c r="IIH14" s="158"/>
      <c r="III14" s="158"/>
      <c r="IIJ14" s="158"/>
      <c r="IIK14" s="158"/>
      <c r="IIL14" s="158"/>
      <c r="IIM14" s="158"/>
      <c r="IIN14" s="158"/>
      <c r="IIO14" s="158"/>
      <c r="IIP14" s="158"/>
      <c r="IIQ14" s="158"/>
      <c r="IIR14" s="158"/>
      <c r="IIS14" s="158"/>
      <c r="IIT14" s="158"/>
      <c r="IIU14" s="158"/>
      <c r="IIV14" s="158"/>
      <c r="IIW14" s="158"/>
      <c r="IIX14" s="158"/>
      <c r="IIY14" s="158"/>
      <c r="IIZ14" s="158"/>
      <c r="IJA14" s="158"/>
      <c r="IJB14" s="158"/>
      <c r="IJC14" s="158"/>
      <c r="IJD14" s="158"/>
      <c r="IJE14" s="158"/>
      <c r="IJF14" s="158"/>
      <c r="IJG14" s="158"/>
      <c r="IJH14" s="158"/>
      <c r="IJI14" s="158"/>
      <c r="IJJ14" s="158"/>
      <c r="IJK14" s="158"/>
      <c r="IJL14" s="158"/>
      <c r="IJM14" s="158"/>
      <c r="IJN14" s="158"/>
      <c r="IJO14" s="158"/>
      <c r="IJP14" s="158"/>
      <c r="IJQ14" s="158"/>
      <c r="IJR14" s="158"/>
      <c r="IJS14" s="158"/>
      <c r="IJT14" s="158"/>
      <c r="IJU14" s="158"/>
      <c r="IJV14" s="158"/>
      <c r="IJW14" s="158"/>
      <c r="IJX14" s="158"/>
      <c r="IJY14" s="158"/>
      <c r="IJZ14" s="158"/>
      <c r="IKA14" s="158"/>
      <c r="IKB14" s="158"/>
      <c r="IKC14" s="158"/>
      <c r="IKD14" s="158"/>
      <c r="IKE14" s="158"/>
      <c r="IKF14" s="158"/>
      <c r="IKG14" s="158"/>
      <c r="IKH14" s="158"/>
      <c r="IKI14" s="158"/>
      <c r="IKJ14" s="158"/>
      <c r="IKK14" s="158"/>
      <c r="IKL14" s="158"/>
      <c r="IKM14" s="158"/>
      <c r="IKN14" s="158"/>
      <c r="IKO14" s="158"/>
      <c r="IKP14" s="158"/>
      <c r="IKQ14" s="158"/>
      <c r="IKR14" s="158"/>
      <c r="IKS14" s="158"/>
      <c r="IKT14" s="158"/>
      <c r="IKU14" s="158"/>
      <c r="IKV14" s="158"/>
      <c r="IKW14" s="158"/>
      <c r="IKX14" s="158"/>
      <c r="IKY14" s="158"/>
      <c r="IKZ14" s="158"/>
      <c r="ILA14" s="158"/>
      <c r="ILB14" s="158"/>
      <c r="ILC14" s="158"/>
      <c r="ILD14" s="158"/>
      <c r="ILE14" s="158"/>
      <c r="ILF14" s="158"/>
      <c r="ILG14" s="158"/>
      <c r="ILH14" s="158"/>
      <c r="ILI14" s="158"/>
      <c r="ILJ14" s="158"/>
      <c r="ILK14" s="158"/>
      <c r="ILL14" s="158"/>
      <c r="ILM14" s="158"/>
      <c r="ILN14" s="158"/>
      <c r="ILO14" s="158"/>
      <c r="ILP14" s="158"/>
      <c r="ILQ14" s="158"/>
      <c r="ILR14" s="158"/>
      <c r="ILS14" s="158"/>
      <c r="ILT14" s="158"/>
      <c r="ILU14" s="158"/>
      <c r="ILV14" s="158"/>
      <c r="ILW14" s="158"/>
      <c r="ILX14" s="158"/>
      <c r="ILY14" s="158"/>
      <c r="ILZ14" s="158"/>
      <c r="IMA14" s="158"/>
      <c r="IMB14" s="158"/>
      <c r="IMC14" s="158"/>
      <c r="IMD14" s="158"/>
      <c r="IME14" s="158"/>
      <c r="IMF14" s="158"/>
      <c r="IMG14" s="158"/>
      <c r="IMH14" s="158"/>
      <c r="IMI14" s="158"/>
      <c r="IMJ14" s="158"/>
      <c r="IMK14" s="158"/>
      <c r="IML14" s="158"/>
      <c r="IMM14" s="158"/>
      <c r="IMN14" s="158"/>
      <c r="IMO14" s="158"/>
      <c r="IMP14" s="158"/>
      <c r="IMQ14" s="158"/>
      <c r="IMR14" s="158"/>
      <c r="IMS14" s="158"/>
      <c r="IMT14" s="158"/>
      <c r="IMU14" s="158"/>
      <c r="IMV14" s="158"/>
      <c r="IMW14" s="158"/>
      <c r="IMX14" s="158"/>
      <c r="IMY14" s="158"/>
      <c r="IMZ14" s="158"/>
      <c r="INA14" s="158"/>
      <c r="INB14" s="158"/>
      <c r="INC14" s="158"/>
      <c r="IND14" s="158"/>
      <c r="INE14" s="158"/>
      <c r="INF14" s="158"/>
      <c r="ING14" s="158"/>
      <c r="INH14" s="158"/>
      <c r="INI14" s="158"/>
      <c r="INJ14" s="158"/>
      <c r="INK14" s="158"/>
      <c r="INL14" s="158"/>
      <c r="INM14" s="158"/>
      <c r="INN14" s="158"/>
      <c r="INO14" s="158"/>
      <c r="INP14" s="158"/>
      <c r="INQ14" s="158"/>
      <c r="INR14" s="158"/>
      <c r="INS14" s="158"/>
      <c r="INT14" s="158"/>
      <c r="INU14" s="158"/>
      <c r="INV14" s="158"/>
      <c r="INW14" s="158"/>
      <c r="INX14" s="158"/>
      <c r="INY14" s="158"/>
      <c r="INZ14" s="158"/>
      <c r="IOA14" s="158"/>
      <c r="IOB14" s="158"/>
      <c r="IOC14" s="158"/>
      <c r="IOD14" s="158"/>
      <c r="IOE14" s="158"/>
      <c r="IOF14" s="158"/>
      <c r="IOG14" s="158"/>
      <c r="IOH14" s="158"/>
      <c r="IOI14" s="158"/>
      <c r="IOJ14" s="158"/>
      <c r="IOK14" s="158"/>
      <c r="IOL14" s="158"/>
      <c r="IOM14" s="158"/>
      <c r="ION14" s="158"/>
      <c r="IOO14" s="158"/>
      <c r="IOP14" s="158"/>
      <c r="IOQ14" s="158"/>
      <c r="IOR14" s="158"/>
      <c r="IOS14" s="158"/>
      <c r="IOT14" s="158"/>
      <c r="IOU14" s="158"/>
      <c r="IOV14" s="158"/>
      <c r="IOW14" s="158"/>
      <c r="IOX14" s="158"/>
      <c r="IOY14" s="158"/>
      <c r="IOZ14" s="158"/>
      <c r="IPA14" s="158"/>
      <c r="IPB14" s="158"/>
      <c r="IPC14" s="158"/>
      <c r="IPD14" s="158"/>
      <c r="IPE14" s="158"/>
      <c r="IPF14" s="158"/>
      <c r="IPG14" s="158"/>
      <c r="IPH14" s="158"/>
      <c r="IPI14" s="158"/>
      <c r="IPJ14" s="158"/>
      <c r="IPK14" s="158"/>
      <c r="IPL14" s="158"/>
      <c r="IPM14" s="158"/>
      <c r="IPN14" s="158"/>
      <c r="IPO14" s="158"/>
      <c r="IPP14" s="158"/>
      <c r="IPQ14" s="158"/>
      <c r="IPR14" s="158"/>
      <c r="IPS14" s="158"/>
      <c r="IPT14" s="158"/>
      <c r="IPU14" s="158"/>
      <c r="IPV14" s="158"/>
      <c r="IPW14" s="158"/>
      <c r="IPX14" s="158"/>
      <c r="IPY14" s="158"/>
      <c r="IPZ14" s="158"/>
      <c r="IQA14" s="158"/>
      <c r="IQB14" s="158"/>
      <c r="IQC14" s="158"/>
      <c r="IQD14" s="158"/>
      <c r="IQE14" s="158"/>
      <c r="IQF14" s="158"/>
      <c r="IQG14" s="158"/>
      <c r="IQH14" s="158"/>
      <c r="IQI14" s="158"/>
      <c r="IQJ14" s="158"/>
      <c r="IQK14" s="158"/>
      <c r="IQL14" s="158"/>
      <c r="IQM14" s="158"/>
      <c r="IQN14" s="158"/>
      <c r="IQO14" s="158"/>
      <c r="IQP14" s="158"/>
      <c r="IQQ14" s="158"/>
      <c r="IQR14" s="158"/>
      <c r="IQS14" s="158"/>
      <c r="IQT14" s="158"/>
      <c r="IQU14" s="158"/>
      <c r="IQV14" s="158"/>
      <c r="IQW14" s="158"/>
      <c r="IQX14" s="158"/>
      <c r="IQY14" s="158"/>
      <c r="IQZ14" s="158"/>
      <c r="IRA14" s="158"/>
      <c r="IRB14" s="158"/>
      <c r="IRC14" s="158"/>
      <c r="IRD14" s="158"/>
      <c r="IRE14" s="158"/>
      <c r="IRF14" s="158"/>
      <c r="IRG14" s="158"/>
      <c r="IRH14" s="158"/>
      <c r="IRI14" s="158"/>
      <c r="IRJ14" s="158"/>
      <c r="IRK14" s="158"/>
      <c r="IRL14" s="158"/>
      <c r="IRM14" s="158"/>
      <c r="IRN14" s="158"/>
      <c r="IRO14" s="158"/>
      <c r="IRP14" s="158"/>
      <c r="IRQ14" s="158"/>
      <c r="IRR14" s="158"/>
      <c r="IRS14" s="158"/>
      <c r="IRT14" s="158"/>
      <c r="IRU14" s="158"/>
      <c r="IRV14" s="158"/>
      <c r="IRW14" s="158"/>
      <c r="IRX14" s="158"/>
      <c r="IRY14" s="158"/>
      <c r="IRZ14" s="158"/>
      <c r="ISA14" s="158"/>
      <c r="ISB14" s="158"/>
      <c r="ISC14" s="158"/>
      <c r="ISD14" s="158"/>
      <c r="ISE14" s="158"/>
      <c r="ISF14" s="158"/>
      <c r="ISG14" s="158"/>
      <c r="ISH14" s="158"/>
      <c r="ISI14" s="158"/>
      <c r="ISJ14" s="158"/>
      <c r="ISK14" s="158"/>
      <c r="ISL14" s="158"/>
      <c r="ISM14" s="158"/>
      <c r="ISN14" s="158"/>
      <c r="ISO14" s="158"/>
      <c r="ISP14" s="158"/>
      <c r="ISQ14" s="158"/>
      <c r="ISR14" s="158"/>
      <c r="ISS14" s="158"/>
      <c r="IST14" s="158"/>
      <c r="ISU14" s="158"/>
      <c r="ISV14" s="158"/>
      <c r="ISW14" s="158"/>
      <c r="ISX14" s="158"/>
      <c r="ISY14" s="158"/>
      <c r="ISZ14" s="158"/>
      <c r="ITA14" s="158"/>
      <c r="ITB14" s="158"/>
      <c r="ITC14" s="158"/>
      <c r="ITD14" s="158"/>
      <c r="ITE14" s="158"/>
      <c r="ITF14" s="158"/>
      <c r="ITG14" s="158"/>
      <c r="ITH14" s="158"/>
      <c r="ITI14" s="158"/>
      <c r="ITJ14" s="158"/>
      <c r="ITK14" s="158"/>
      <c r="ITL14" s="158"/>
      <c r="ITM14" s="158"/>
      <c r="ITN14" s="158"/>
      <c r="ITO14" s="158"/>
      <c r="ITP14" s="158"/>
      <c r="ITQ14" s="158"/>
      <c r="ITR14" s="158"/>
      <c r="ITS14" s="158"/>
      <c r="ITT14" s="158"/>
      <c r="ITU14" s="158"/>
      <c r="ITV14" s="158"/>
      <c r="ITW14" s="158"/>
      <c r="ITX14" s="158"/>
      <c r="ITY14" s="158"/>
      <c r="ITZ14" s="158"/>
      <c r="IUA14" s="158"/>
      <c r="IUB14" s="158"/>
      <c r="IUC14" s="158"/>
      <c r="IUD14" s="158"/>
      <c r="IUE14" s="158"/>
      <c r="IUF14" s="158"/>
      <c r="IUG14" s="158"/>
      <c r="IUH14" s="158"/>
      <c r="IUI14" s="158"/>
      <c r="IUJ14" s="158"/>
      <c r="IUK14" s="158"/>
      <c r="IUL14" s="158"/>
      <c r="IUM14" s="158"/>
      <c r="IUN14" s="158"/>
      <c r="IUO14" s="158"/>
      <c r="IUP14" s="158"/>
      <c r="IUQ14" s="158"/>
      <c r="IUR14" s="158"/>
      <c r="IUS14" s="158"/>
      <c r="IUT14" s="158"/>
      <c r="IUU14" s="158"/>
      <c r="IUV14" s="158"/>
      <c r="IUW14" s="158"/>
      <c r="IUX14" s="158"/>
      <c r="IUY14" s="158"/>
      <c r="IUZ14" s="158"/>
      <c r="IVA14" s="158"/>
      <c r="IVB14" s="158"/>
      <c r="IVC14" s="158"/>
      <c r="IVD14" s="158"/>
      <c r="IVE14" s="158"/>
      <c r="IVF14" s="158"/>
      <c r="IVG14" s="158"/>
      <c r="IVH14" s="158"/>
      <c r="IVI14" s="158"/>
      <c r="IVJ14" s="158"/>
      <c r="IVK14" s="158"/>
      <c r="IVL14" s="158"/>
      <c r="IVM14" s="158"/>
      <c r="IVN14" s="158"/>
      <c r="IVO14" s="158"/>
      <c r="IVP14" s="158"/>
      <c r="IVQ14" s="158"/>
      <c r="IVR14" s="158"/>
      <c r="IVS14" s="158"/>
      <c r="IVT14" s="158"/>
      <c r="IVU14" s="158"/>
      <c r="IVV14" s="158"/>
      <c r="IVW14" s="158"/>
      <c r="IVX14" s="158"/>
      <c r="IVY14" s="158"/>
      <c r="IVZ14" s="158"/>
      <c r="IWA14" s="158"/>
      <c r="IWB14" s="158"/>
      <c r="IWC14" s="158"/>
      <c r="IWD14" s="158"/>
      <c r="IWE14" s="158"/>
      <c r="IWF14" s="158"/>
      <c r="IWG14" s="158"/>
      <c r="IWH14" s="158"/>
      <c r="IWI14" s="158"/>
      <c r="IWJ14" s="158"/>
      <c r="IWK14" s="158"/>
      <c r="IWL14" s="158"/>
      <c r="IWM14" s="158"/>
      <c r="IWN14" s="158"/>
      <c r="IWO14" s="158"/>
      <c r="IWP14" s="158"/>
      <c r="IWQ14" s="158"/>
      <c r="IWR14" s="158"/>
      <c r="IWS14" s="158"/>
      <c r="IWT14" s="158"/>
      <c r="IWU14" s="158"/>
      <c r="IWV14" s="158"/>
      <c r="IWW14" s="158"/>
      <c r="IWX14" s="158"/>
      <c r="IWY14" s="158"/>
      <c r="IWZ14" s="158"/>
      <c r="IXA14" s="158"/>
      <c r="IXB14" s="158"/>
      <c r="IXC14" s="158"/>
      <c r="IXD14" s="158"/>
      <c r="IXE14" s="158"/>
      <c r="IXF14" s="158"/>
      <c r="IXG14" s="158"/>
      <c r="IXH14" s="158"/>
      <c r="IXI14" s="158"/>
      <c r="IXJ14" s="158"/>
      <c r="IXK14" s="158"/>
      <c r="IXL14" s="158"/>
      <c r="IXM14" s="158"/>
      <c r="IXN14" s="158"/>
      <c r="IXO14" s="158"/>
      <c r="IXP14" s="158"/>
      <c r="IXQ14" s="158"/>
      <c r="IXR14" s="158"/>
      <c r="IXS14" s="158"/>
      <c r="IXT14" s="158"/>
      <c r="IXU14" s="158"/>
      <c r="IXV14" s="158"/>
      <c r="IXW14" s="158"/>
      <c r="IXX14" s="158"/>
      <c r="IXY14" s="158"/>
      <c r="IXZ14" s="158"/>
      <c r="IYA14" s="158"/>
      <c r="IYB14" s="158"/>
      <c r="IYC14" s="158"/>
      <c r="IYD14" s="158"/>
      <c r="IYE14" s="158"/>
      <c r="IYF14" s="158"/>
      <c r="IYG14" s="158"/>
      <c r="IYH14" s="158"/>
      <c r="IYI14" s="158"/>
      <c r="IYJ14" s="158"/>
      <c r="IYK14" s="158"/>
      <c r="IYL14" s="158"/>
      <c r="IYM14" s="158"/>
      <c r="IYN14" s="158"/>
      <c r="IYO14" s="158"/>
      <c r="IYP14" s="158"/>
      <c r="IYQ14" s="158"/>
      <c r="IYR14" s="158"/>
      <c r="IYS14" s="158"/>
      <c r="IYT14" s="158"/>
      <c r="IYU14" s="158"/>
      <c r="IYV14" s="158"/>
      <c r="IYW14" s="158"/>
      <c r="IYX14" s="158"/>
      <c r="IYY14" s="158"/>
      <c r="IYZ14" s="158"/>
      <c r="IZA14" s="158"/>
      <c r="IZB14" s="158"/>
      <c r="IZC14" s="158"/>
      <c r="IZD14" s="158"/>
      <c r="IZE14" s="158"/>
      <c r="IZF14" s="158"/>
      <c r="IZG14" s="158"/>
      <c r="IZH14" s="158"/>
      <c r="IZI14" s="158"/>
      <c r="IZJ14" s="158"/>
      <c r="IZK14" s="158"/>
      <c r="IZL14" s="158"/>
      <c r="IZM14" s="158"/>
      <c r="IZN14" s="158"/>
      <c r="IZO14" s="158"/>
      <c r="IZP14" s="158"/>
      <c r="IZQ14" s="158"/>
      <c r="IZR14" s="158"/>
      <c r="IZS14" s="158"/>
      <c r="IZT14" s="158"/>
      <c r="IZU14" s="158"/>
      <c r="IZV14" s="158"/>
      <c r="IZW14" s="158"/>
      <c r="IZX14" s="158"/>
      <c r="IZY14" s="158"/>
      <c r="IZZ14" s="158"/>
      <c r="JAA14" s="158"/>
      <c r="JAB14" s="158"/>
      <c r="JAC14" s="158"/>
      <c r="JAD14" s="158"/>
      <c r="JAE14" s="158"/>
      <c r="JAF14" s="158"/>
      <c r="JAG14" s="158"/>
      <c r="JAH14" s="158"/>
      <c r="JAI14" s="158"/>
      <c r="JAJ14" s="158"/>
      <c r="JAK14" s="158"/>
      <c r="JAL14" s="158"/>
      <c r="JAM14" s="158"/>
      <c r="JAN14" s="158"/>
      <c r="JAO14" s="158"/>
      <c r="JAP14" s="158"/>
      <c r="JAQ14" s="158"/>
      <c r="JAR14" s="158"/>
      <c r="JAS14" s="158"/>
      <c r="JAT14" s="158"/>
      <c r="JAU14" s="158"/>
      <c r="JAV14" s="158"/>
      <c r="JAW14" s="158"/>
      <c r="JAX14" s="158"/>
      <c r="JAY14" s="158"/>
      <c r="JAZ14" s="158"/>
      <c r="JBA14" s="158"/>
      <c r="JBB14" s="158"/>
      <c r="JBC14" s="158"/>
      <c r="JBD14" s="158"/>
      <c r="JBE14" s="158"/>
      <c r="JBF14" s="158"/>
      <c r="JBG14" s="158"/>
      <c r="JBH14" s="158"/>
      <c r="JBI14" s="158"/>
      <c r="JBJ14" s="158"/>
      <c r="JBK14" s="158"/>
      <c r="JBL14" s="158"/>
      <c r="JBM14" s="158"/>
      <c r="JBN14" s="158"/>
      <c r="JBO14" s="158"/>
      <c r="JBP14" s="158"/>
      <c r="JBQ14" s="158"/>
      <c r="JBR14" s="158"/>
      <c r="JBS14" s="158"/>
      <c r="JBT14" s="158"/>
      <c r="JBU14" s="158"/>
      <c r="JBV14" s="158"/>
      <c r="JBW14" s="158"/>
      <c r="JBX14" s="158"/>
      <c r="JBY14" s="158"/>
      <c r="JBZ14" s="158"/>
      <c r="JCA14" s="158"/>
      <c r="JCB14" s="158"/>
      <c r="JCC14" s="158"/>
      <c r="JCD14" s="158"/>
      <c r="JCE14" s="158"/>
      <c r="JCF14" s="158"/>
      <c r="JCG14" s="158"/>
      <c r="JCH14" s="158"/>
      <c r="JCI14" s="158"/>
      <c r="JCJ14" s="158"/>
      <c r="JCK14" s="158"/>
      <c r="JCL14" s="158"/>
      <c r="JCM14" s="158"/>
      <c r="JCN14" s="158"/>
      <c r="JCO14" s="158"/>
      <c r="JCP14" s="158"/>
      <c r="JCQ14" s="158"/>
      <c r="JCR14" s="158"/>
      <c r="JCS14" s="158"/>
      <c r="JCT14" s="158"/>
      <c r="JCU14" s="158"/>
      <c r="JCV14" s="158"/>
      <c r="JCW14" s="158"/>
      <c r="JCX14" s="158"/>
      <c r="JCY14" s="158"/>
      <c r="JCZ14" s="158"/>
      <c r="JDA14" s="158"/>
      <c r="JDB14" s="158"/>
      <c r="JDC14" s="158"/>
      <c r="JDD14" s="158"/>
      <c r="JDE14" s="158"/>
      <c r="JDF14" s="158"/>
      <c r="JDG14" s="158"/>
      <c r="JDH14" s="158"/>
      <c r="JDI14" s="158"/>
      <c r="JDJ14" s="158"/>
      <c r="JDK14" s="158"/>
      <c r="JDL14" s="158"/>
      <c r="JDM14" s="158"/>
      <c r="JDN14" s="158"/>
      <c r="JDO14" s="158"/>
      <c r="JDP14" s="158"/>
      <c r="JDQ14" s="158"/>
      <c r="JDR14" s="158"/>
      <c r="JDS14" s="158"/>
      <c r="JDT14" s="158"/>
      <c r="JDU14" s="158"/>
      <c r="JDV14" s="158"/>
      <c r="JDW14" s="158"/>
      <c r="JDX14" s="158"/>
      <c r="JDY14" s="158"/>
      <c r="JDZ14" s="158"/>
      <c r="JEA14" s="158"/>
      <c r="JEB14" s="158"/>
      <c r="JEC14" s="158"/>
      <c r="JED14" s="158"/>
      <c r="JEE14" s="158"/>
      <c r="JEF14" s="158"/>
      <c r="JEG14" s="158"/>
      <c r="JEH14" s="158"/>
      <c r="JEI14" s="158"/>
      <c r="JEJ14" s="158"/>
      <c r="JEK14" s="158"/>
      <c r="JEL14" s="158"/>
      <c r="JEM14" s="158"/>
      <c r="JEN14" s="158"/>
      <c r="JEO14" s="158"/>
      <c r="JEP14" s="158"/>
      <c r="JEQ14" s="158"/>
      <c r="JER14" s="158"/>
      <c r="JES14" s="158"/>
      <c r="JET14" s="158"/>
      <c r="JEU14" s="158"/>
      <c r="JEV14" s="158"/>
      <c r="JEW14" s="158"/>
      <c r="JEX14" s="158"/>
      <c r="JEY14" s="158"/>
      <c r="JEZ14" s="158"/>
      <c r="JFA14" s="158"/>
      <c r="JFB14" s="158"/>
      <c r="JFC14" s="158"/>
      <c r="JFD14" s="158"/>
      <c r="JFE14" s="158"/>
      <c r="JFF14" s="158"/>
      <c r="JFG14" s="158"/>
      <c r="JFH14" s="158"/>
      <c r="JFI14" s="158"/>
      <c r="JFJ14" s="158"/>
      <c r="JFK14" s="158"/>
      <c r="JFL14" s="158"/>
      <c r="JFM14" s="158"/>
      <c r="JFN14" s="158"/>
      <c r="JFO14" s="158"/>
      <c r="JFP14" s="158"/>
      <c r="JFQ14" s="158"/>
      <c r="JFR14" s="158"/>
      <c r="JFS14" s="158"/>
      <c r="JFT14" s="158"/>
      <c r="JFU14" s="158"/>
      <c r="JFV14" s="158"/>
      <c r="JFW14" s="158"/>
      <c r="JFX14" s="158"/>
      <c r="JFY14" s="158"/>
      <c r="JFZ14" s="158"/>
      <c r="JGA14" s="158"/>
      <c r="JGB14" s="158"/>
      <c r="JGC14" s="158"/>
      <c r="JGD14" s="158"/>
      <c r="JGE14" s="158"/>
      <c r="JGF14" s="158"/>
      <c r="JGG14" s="158"/>
      <c r="JGH14" s="158"/>
      <c r="JGI14" s="158"/>
      <c r="JGJ14" s="158"/>
      <c r="JGK14" s="158"/>
      <c r="JGL14" s="158"/>
      <c r="JGM14" s="158"/>
      <c r="JGN14" s="158"/>
      <c r="JGO14" s="158"/>
      <c r="JGP14" s="158"/>
      <c r="JGQ14" s="158"/>
      <c r="JGR14" s="158"/>
      <c r="JGS14" s="158"/>
      <c r="JGT14" s="158"/>
      <c r="JGU14" s="158"/>
      <c r="JGV14" s="158"/>
      <c r="JGW14" s="158"/>
      <c r="JGX14" s="158"/>
      <c r="JGY14" s="158"/>
      <c r="JGZ14" s="158"/>
      <c r="JHA14" s="158"/>
      <c r="JHB14" s="158"/>
      <c r="JHC14" s="158"/>
      <c r="JHD14" s="158"/>
      <c r="JHE14" s="158"/>
      <c r="JHF14" s="158"/>
      <c r="JHG14" s="158"/>
      <c r="JHH14" s="158"/>
      <c r="JHI14" s="158"/>
      <c r="JHJ14" s="158"/>
      <c r="JHK14" s="158"/>
      <c r="JHL14" s="158"/>
      <c r="JHM14" s="158"/>
      <c r="JHN14" s="158"/>
      <c r="JHO14" s="158"/>
      <c r="JHP14" s="158"/>
      <c r="JHQ14" s="158"/>
      <c r="JHR14" s="158"/>
      <c r="JHS14" s="158"/>
      <c r="JHT14" s="158"/>
      <c r="JHU14" s="158"/>
      <c r="JHV14" s="158"/>
      <c r="JHW14" s="158"/>
      <c r="JHX14" s="158"/>
      <c r="JHY14" s="158"/>
      <c r="JHZ14" s="158"/>
      <c r="JIA14" s="158"/>
      <c r="JIB14" s="158"/>
      <c r="JIC14" s="158"/>
      <c r="JID14" s="158"/>
      <c r="JIE14" s="158"/>
      <c r="JIF14" s="158"/>
      <c r="JIG14" s="158"/>
      <c r="JIH14" s="158"/>
      <c r="JII14" s="158"/>
      <c r="JIJ14" s="158"/>
      <c r="JIK14" s="158"/>
      <c r="JIL14" s="158"/>
      <c r="JIM14" s="158"/>
      <c r="JIN14" s="158"/>
      <c r="JIO14" s="158"/>
      <c r="JIP14" s="158"/>
      <c r="JIQ14" s="158"/>
      <c r="JIR14" s="158"/>
      <c r="JIS14" s="158"/>
      <c r="JIT14" s="158"/>
      <c r="JIU14" s="158"/>
      <c r="JIV14" s="158"/>
      <c r="JIW14" s="158"/>
      <c r="JIX14" s="158"/>
      <c r="JIY14" s="158"/>
      <c r="JIZ14" s="158"/>
      <c r="JJA14" s="158"/>
      <c r="JJB14" s="158"/>
      <c r="JJC14" s="158"/>
      <c r="JJD14" s="158"/>
      <c r="JJE14" s="158"/>
      <c r="JJF14" s="158"/>
      <c r="JJG14" s="158"/>
      <c r="JJH14" s="158"/>
      <c r="JJI14" s="158"/>
      <c r="JJJ14" s="158"/>
      <c r="JJK14" s="158"/>
      <c r="JJL14" s="158"/>
      <c r="JJM14" s="158"/>
      <c r="JJN14" s="158"/>
      <c r="JJO14" s="158"/>
      <c r="JJP14" s="158"/>
      <c r="JJQ14" s="158"/>
      <c r="JJR14" s="158"/>
      <c r="JJS14" s="158"/>
      <c r="JJT14" s="158"/>
      <c r="JJU14" s="158"/>
      <c r="JJV14" s="158"/>
      <c r="JJW14" s="158"/>
      <c r="JJX14" s="158"/>
      <c r="JJY14" s="158"/>
      <c r="JJZ14" s="158"/>
      <c r="JKA14" s="158"/>
      <c r="JKB14" s="158"/>
      <c r="JKC14" s="158"/>
      <c r="JKD14" s="158"/>
      <c r="JKE14" s="158"/>
      <c r="JKF14" s="158"/>
      <c r="JKG14" s="158"/>
      <c r="JKH14" s="158"/>
      <c r="JKI14" s="158"/>
      <c r="JKJ14" s="158"/>
      <c r="JKK14" s="158"/>
      <c r="JKL14" s="158"/>
      <c r="JKM14" s="158"/>
      <c r="JKN14" s="158"/>
      <c r="JKO14" s="158"/>
      <c r="JKP14" s="158"/>
      <c r="JKQ14" s="158"/>
      <c r="JKR14" s="158"/>
      <c r="JKS14" s="158"/>
      <c r="JKT14" s="158"/>
      <c r="JKU14" s="158"/>
      <c r="JKV14" s="158"/>
      <c r="JKW14" s="158"/>
      <c r="JKX14" s="158"/>
      <c r="JKY14" s="158"/>
      <c r="JKZ14" s="158"/>
      <c r="JLA14" s="158"/>
      <c r="JLB14" s="158"/>
      <c r="JLC14" s="158"/>
      <c r="JLD14" s="158"/>
      <c r="JLE14" s="158"/>
      <c r="JLF14" s="158"/>
      <c r="JLG14" s="158"/>
      <c r="JLH14" s="158"/>
      <c r="JLI14" s="158"/>
      <c r="JLJ14" s="158"/>
      <c r="JLK14" s="158"/>
      <c r="JLL14" s="158"/>
      <c r="JLM14" s="158"/>
      <c r="JLN14" s="158"/>
      <c r="JLO14" s="158"/>
      <c r="JLP14" s="158"/>
      <c r="JLQ14" s="158"/>
      <c r="JLR14" s="158"/>
      <c r="JLS14" s="158"/>
      <c r="JLT14" s="158"/>
      <c r="JLU14" s="158"/>
      <c r="JLV14" s="158"/>
      <c r="JLW14" s="158"/>
      <c r="JLX14" s="158"/>
      <c r="JLY14" s="158"/>
      <c r="JLZ14" s="158"/>
      <c r="JMA14" s="158"/>
      <c r="JMB14" s="158"/>
      <c r="JMC14" s="158"/>
      <c r="JMD14" s="158"/>
      <c r="JME14" s="158"/>
      <c r="JMF14" s="158"/>
      <c r="JMG14" s="158"/>
      <c r="JMH14" s="158"/>
      <c r="JMI14" s="158"/>
      <c r="JMJ14" s="158"/>
      <c r="JMK14" s="158"/>
      <c r="JML14" s="158"/>
      <c r="JMM14" s="158"/>
      <c r="JMN14" s="158"/>
      <c r="JMO14" s="158"/>
      <c r="JMP14" s="158"/>
      <c r="JMQ14" s="158"/>
      <c r="JMR14" s="158"/>
      <c r="JMS14" s="158"/>
      <c r="JMT14" s="158"/>
      <c r="JMU14" s="158"/>
      <c r="JMV14" s="158"/>
      <c r="JMW14" s="158"/>
      <c r="JMX14" s="158"/>
      <c r="JMY14" s="158"/>
      <c r="JMZ14" s="158"/>
      <c r="JNA14" s="158"/>
      <c r="JNB14" s="158"/>
      <c r="JNC14" s="158"/>
      <c r="JND14" s="158"/>
      <c r="JNE14" s="158"/>
      <c r="JNF14" s="158"/>
      <c r="JNG14" s="158"/>
      <c r="JNH14" s="158"/>
      <c r="JNI14" s="158"/>
      <c r="JNJ14" s="158"/>
      <c r="JNK14" s="158"/>
      <c r="JNL14" s="158"/>
      <c r="JNM14" s="158"/>
      <c r="JNN14" s="158"/>
      <c r="JNO14" s="158"/>
      <c r="JNP14" s="158"/>
      <c r="JNQ14" s="158"/>
      <c r="JNR14" s="158"/>
      <c r="JNS14" s="158"/>
      <c r="JNT14" s="158"/>
      <c r="JNU14" s="158"/>
      <c r="JNV14" s="158"/>
      <c r="JNW14" s="158"/>
      <c r="JNX14" s="158"/>
      <c r="JNY14" s="158"/>
      <c r="JNZ14" s="158"/>
      <c r="JOA14" s="158"/>
      <c r="JOB14" s="158"/>
      <c r="JOC14" s="158"/>
      <c r="JOD14" s="158"/>
      <c r="JOE14" s="158"/>
      <c r="JOF14" s="158"/>
      <c r="JOG14" s="158"/>
      <c r="JOH14" s="158"/>
      <c r="JOI14" s="158"/>
      <c r="JOJ14" s="158"/>
      <c r="JOK14" s="158"/>
      <c r="JOL14" s="158"/>
      <c r="JOM14" s="158"/>
      <c r="JON14" s="158"/>
      <c r="JOO14" s="158"/>
      <c r="JOP14" s="158"/>
      <c r="JOQ14" s="158"/>
      <c r="JOR14" s="158"/>
      <c r="JOS14" s="158"/>
      <c r="JOT14" s="158"/>
      <c r="JOU14" s="158"/>
      <c r="JOV14" s="158"/>
      <c r="JOW14" s="158"/>
      <c r="JOX14" s="158"/>
      <c r="JOY14" s="158"/>
      <c r="JOZ14" s="158"/>
      <c r="JPA14" s="158"/>
      <c r="JPB14" s="158"/>
      <c r="JPC14" s="158"/>
      <c r="JPD14" s="158"/>
      <c r="JPE14" s="158"/>
      <c r="JPF14" s="158"/>
      <c r="JPG14" s="158"/>
      <c r="JPH14" s="158"/>
      <c r="JPI14" s="158"/>
      <c r="JPJ14" s="158"/>
      <c r="JPK14" s="158"/>
      <c r="JPL14" s="158"/>
      <c r="JPM14" s="158"/>
      <c r="JPN14" s="158"/>
      <c r="JPO14" s="158"/>
      <c r="JPP14" s="158"/>
      <c r="JPQ14" s="158"/>
      <c r="JPR14" s="158"/>
      <c r="JPS14" s="158"/>
      <c r="JPT14" s="158"/>
      <c r="JPU14" s="158"/>
      <c r="JPV14" s="158"/>
      <c r="JPW14" s="158"/>
      <c r="JPX14" s="158"/>
      <c r="JPY14" s="158"/>
      <c r="JPZ14" s="158"/>
      <c r="JQA14" s="158"/>
      <c r="JQB14" s="158"/>
      <c r="JQC14" s="158"/>
      <c r="JQD14" s="158"/>
      <c r="JQE14" s="158"/>
      <c r="JQF14" s="158"/>
      <c r="JQG14" s="158"/>
      <c r="JQH14" s="158"/>
      <c r="JQI14" s="158"/>
      <c r="JQJ14" s="158"/>
      <c r="JQK14" s="158"/>
      <c r="JQL14" s="158"/>
      <c r="JQM14" s="158"/>
      <c r="JQN14" s="158"/>
      <c r="JQO14" s="158"/>
      <c r="JQP14" s="158"/>
      <c r="JQQ14" s="158"/>
      <c r="JQR14" s="158"/>
      <c r="JQS14" s="158"/>
      <c r="JQT14" s="158"/>
      <c r="JQU14" s="158"/>
      <c r="JQV14" s="158"/>
      <c r="JQW14" s="158"/>
      <c r="JQX14" s="158"/>
      <c r="JQY14" s="158"/>
      <c r="JQZ14" s="158"/>
      <c r="JRA14" s="158"/>
      <c r="JRB14" s="158"/>
      <c r="JRC14" s="158"/>
      <c r="JRD14" s="158"/>
      <c r="JRE14" s="158"/>
      <c r="JRF14" s="158"/>
      <c r="JRG14" s="158"/>
      <c r="JRH14" s="158"/>
      <c r="JRI14" s="158"/>
      <c r="JRJ14" s="158"/>
      <c r="JRK14" s="158"/>
      <c r="JRL14" s="158"/>
      <c r="JRM14" s="158"/>
      <c r="JRN14" s="158"/>
      <c r="JRO14" s="158"/>
      <c r="JRP14" s="158"/>
      <c r="JRQ14" s="158"/>
      <c r="JRR14" s="158"/>
      <c r="JRS14" s="158"/>
      <c r="JRT14" s="158"/>
      <c r="JRU14" s="158"/>
      <c r="JRV14" s="158"/>
      <c r="JRW14" s="158"/>
      <c r="JRX14" s="158"/>
      <c r="JRY14" s="158"/>
      <c r="JRZ14" s="158"/>
      <c r="JSA14" s="158"/>
      <c r="JSB14" s="158"/>
      <c r="JSC14" s="158"/>
      <c r="JSD14" s="158"/>
      <c r="JSE14" s="158"/>
      <c r="JSF14" s="158"/>
      <c r="JSG14" s="158"/>
      <c r="JSH14" s="158"/>
      <c r="JSI14" s="158"/>
      <c r="JSJ14" s="158"/>
      <c r="JSK14" s="158"/>
      <c r="JSL14" s="158"/>
      <c r="JSM14" s="158"/>
      <c r="JSN14" s="158"/>
      <c r="JSO14" s="158"/>
      <c r="JSP14" s="158"/>
      <c r="JSQ14" s="158"/>
      <c r="JSR14" s="158"/>
      <c r="JSS14" s="158"/>
      <c r="JST14" s="158"/>
      <c r="JSU14" s="158"/>
      <c r="JSV14" s="158"/>
      <c r="JSW14" s="158"/>
      <c r="JSX14" s="158"/>
      <c r="JSY14" s="158"/>
      <c r="JSZ14" s="158"/>
      <c r="JTA14" s="158"/>
      <c r="JTB14" s="158"/>
      <c r="JTC14" s="158"/>
      <c r="JTD14" s="158"/>
      <c r="JTE14" s="158"/>
      <c r="JTF14" s="158"/>
      <c r="JTG14" s="158"/>
      <c r="JTH14" s="158"/>
      <c r="JTI14" s="158"/>
      <c r="JTJ14" s="158"/>
      <c r="JTK14" s="158"/>
      <c r="JTL14" s="158"/>
      <c r="JTM14" s="158"/>
      <c r="JTN14" s="158"/>
      <c r="JTO14" s="158"/>
      <c r="JTP14" s="158"/>
      <c r="JTQ14" s="158"/>
      <c r="JTR14" s="158"/>
      <c r="JTS14" s="158"/>
      <c r="JTT14" s="158"/>
      <c r="JTU14" s="158"/>
      <c r="JTV14" s="158"/>
      <c r="JTW14" s="158"/>
      <c r="JTX14" s="158"/>
      <c r="JTY14" s="158"/>
      <c r="JTZ14" s="158"/>
      <c r="JUA14" s="158"/>
      <c r="JUB14" s="158"/>
      <c r="JUC14" s="158"/>
      <c r="JUD14" s="158"/>
      <c r="JUE14" s="158"/>
      <c r="JUF14" s="158"/>
      <c r="JUG14" s="158"/>
      <c r="JUH14" s="158"/>
      <c r="JUI14" s="158"/>
      <c r="JUJ14" s="158"/>
      <c r="JUK14" s="158"/>
      <c r="JUL14" s="158"/>
      <c r="JUM14" s="158"/>
      <c r="JUN14" s="158"/>
      <c r="JUO14" s="158"/>
      <c r="JUP14" s="158"/>
      <c r="JUQ14" s="158"/>
      <c r="JUR14" s="158"/>
      <c r="JUS14" s="158"/>
      <c r="JUT14" s="158"/>
      <c r="JUU14" s="158"/>
      <c r="JUV14" s="158"/>
      <c r="JUW14" s="158"/>
      <c r="JUX14" s="158"/>
      <c r="JUY14" s="158"/>
      <c r="JUZ14" s="158"/>
      <c r="JVA14" s="158"/>
      <c r="JVB14" s="158"/>
      <c r="JVC14" s="158"/>
      <c r="JVD14" s="158"/>
      <c r="JVE14" s="158"/>
      <c r="JVF14" s="158"/>
      <c r="JVG14" s="158"/>
      <c r="JVH14" s="158"/>
      <c r="JVI14" s="158"/>
      <c r="JVJ14" s="158"/>
      <c r="JVK14" s="158"/>
      <c r="JVL14" s="158"/>
      <c r="JVM14" s="158"/>
      <c r="JVN14" s="158"/>
      <c r="JVO14" s="158"/>
      <c r="JVP14" s="158"/>
      <c r="JVQ14" s="158"/>
      <c r="JVR14" s="158"/>
      <c r="JVS14" s="158"/>
      <c r="JVT14" s="158"/>
      <c r="JVU14" s="158"/>
      <c r="JVV14" s="158"/>
      <c r="JVW14" s="158"/>
      <c r="JVX14" s="158"/>
      <c r="JVY14" s="158"/>
      <c r="JVZ14" s="158"/>
      <c r="JWA14" s="158"/>
      <c r="JWB14" s="158"/>
      <c r="JWC14" s="158"/>
      <c r="JWD14" s="158"/>
      <c r="JWE14" s="158"/>
      <c r="JWF14" s="158"/>
      <c r="JWG14" s="158"/>
      <c r="JWH14" s="158"/>
      <c r="JWI14" s="158"/>
      <c r="JWJ14" s="158"/>
      <c r="JWK14" s="158"/>
      <c r="JWL14" s="158"/>
      <c r="JWM14" s="158"/>
      <c r="JWN14" s="158"/>
      <c r="JWO14" s="158"/>
      <c r="JWP14" s="158"/>
      <c r="JWQ14" s="158"/>
      <c r="JWR14" s="158"/>
      <c r="JWS14" s="158"/>
      <c r="JWT14" s="158"/>
      <c r="JWU14" s="158"/>
      <c r="JWV14" s="158"/>
      <c r="JWW14" s="158"/>
      <c r="JWX14" s="158"/>
      <c r="JWY14" s="158"/>
      <c r="JWZ14" s="158"/>
      <c r="JXA14" s="158"/>
      <c r="JXB14" s="158"/>
      <c r="JXC14" s="158"/>
      <c r="JXD14" s="158"/>
      <c r="JXE14" s="158"/>
      <c r="JXF14" s="158"/>
      <c r="JXG14" s="158"/>
      <c r="JXH14" s="158"/>
      <c r="JXI14" s="158"/>
      <c r="JXJ14" s="158"/>
      <c r="JXK14" s="158"/>
      <c r="JXL14" s="158"/>
      <c r="JXM14" s="158"/>
      <c r="JXN14" s="158"/>
      <c r="JXO14" s="158"/>
      <c r="JXP14" s="158"/>
      <c r="JXQ14" s="158"/>
      <c r="JXR14" s="158"/>
      <c r="JXS14" s="158"/>
      <c r="JXT14" s="158"/>
      <c r="JXU14" s="158"/>
      <c r="JXV14" s="158"/>
      <c r="JXW14" s="158"/>
      <c r="JXX14" s="158"/>
      <c r="JXY14" s="158"/>
      <c r="JXZ14" s="158"/>
      <c r="JYA14" s="158"/>
      <c r="JYB14" s="158"/>
      <c r="JYC14" s="158"/>
      <c r="JYD14" s="158"/>
      <c r="JYE14" s="158"/>
      <c r="JYF14" s="158"/>
      <c r="JYG14" s="158"/>
      <c r="JYH14" s="158"/>
      <c r="JYI14" s="158"/>
      <c r="JYJ14" s="158"/>
      <c r="JYK14" s="158"/>
      <c r="JYL14" s="158"/>
      <c r="JYM14" s="158"/>
      <c r="JYN14" s="158"/>
      <c r="JYO14" s="158"/>
      <c r="JYP14" s="158"/>
      <c r="JYQ14" s="158"/>
      <c r="JYR14" s="158"/>
      <c r="JYS14" s="158"/>
      <c r="JYT14" s="158"/>
      <c r="JYU14" s="158"/>
      <c r="JYV14" s="158"/>
      <c r="JYW14" s="158"/>
      <c r="JYX14" s="158"/>
      <c r="JYY14" s="158"/>
      <c r="JYZ14" s="158"/>
      <c r="JZA14" s="158"/>
      <c r="JZB14" s="158"/>
      <c r="JZC14" s="158"/>
      <c r="JZD14" s="158"/>
      <c r="JZE14" s="158"/>
      <c r="JZF14" s="158"/>
      <c r="JZG14" s="158"/>
      <c r="JZH14" s="158"/>
      <c r="JZI14" s="158"/>
      <c r="JZJ14" s="158"/>
      <c r="JZK14" s="158"/>
      <c r="JZL14" s="158"/>
      <c r="JZM14" s="158"/>
      <c r="JZN14" s="158"/>
      <c r="JZO14" s="158"/>
      <c r="JZP14" s="158"/>
      <c r="JZQ14" s="158"/>
      <c r="JZR14" s="158"/>
      <c r="JZS14" s="158"/>
      <c r="JZT14" s="158"/>
      <c r="JZU14" s="158"/>
      <c r="JZV14" s="158"/>
      <c r="JZW14" s="158"/>
      <c r="JZX14" s="158"/>
      <c r="JZY14" s="158"/>
      <c r="JZZ14" s="158"/>
      <c r="KAA14" s="158"/>
      <c r="KAB14" s="158"/>
      <c r="KAC14" s="158"/>
      <c r="KAD14" s="158"/>
      <c r="KAE14" s="158"/>
      <c r="KAF14" s="158"/>
      <c r="KAG14" s="158"/>
      <c r="KAH14" s="158"/>
      <c r="KAI14" s="158"/>
      <c r="KAJ14" s="158"/>
      <c r="KAK14" s="158"/>
      <c r="KAL14" s="158"/>
      <c r="KAM14" s="158"/>
      <c r="KAN14" s="158"/>
      <c r="KAO14" s="158"/>
      <c r="KAP14" s="158"/>
      <c r="KAQ14" s="158"/>
      <c r="KAR14" s="158"/>
      <c r="KAS14" s="158"/>
      <c r="KAT14" s="158"/>
      <c r="KAU14" s="158"/>
      <c r="KAV14" s="158"/>
      <c r="KAW14" s="158"/>
      <c r="KAX14" s="158"/>
      <c r="KAY14" s="158"/>
      <c r="KAZ14" s="158"/>
      <c r="KBA14" s="158"/>
      <c r="KBB14" s="158"/>
      <c r="KBC14" s="158"/>
      <c r="KBD14" s="158"/>
      <c r="KBE14" s="158"/>
      <c r="KBF14" s="158"/>
      <c r="KBG14" s="158"/>
      <c r="KBH14" s="158"/>
      <c r="KBI14" s="158"/>
      <c r="KBJ14" s="158"/>
      <c r="KBK14" s="158"/>
      <c r="KBL14" s="158"/>
      <c r="KBM14" s="158"/>
      <c r="KBN14" s="158"/>
      <c r="KBO14" s="158"/>
      <c r="KBP14" s="158"/>
      <c r="KBQ14" s="158"/>
      <c r="KBR14" s="158"/>
      <c r="KBS14" s="158"/>
      <c r="KBT14" s="158"/>
      <c r="KBU14" s="158"/>
      <c r="KBV14" s="158"/>
      <c r="KBW14" s="158"/>
      <c r="KBX14" s="158"/>
      <c r="KBY14" s="158"/>
      <c r="KBZ14" s="158"/>
      <c r="KCA14" s="158"/>
      <c r="KCB14" s="158"/>
      <c r="KCC14" s="158"/>
      <c r="KCD14" s="158"/>
      <c r="KCE14" s="158"/>
      <c r="KCF14" s="158"/>
      <c r="KCG14" s="158"/>
      <c r="KCH14" s="158"/>
      <c r="KCI14" s="158"/>
      <c r="KCJ14" s="158"/>
      <c r="KCK14" s="158"/>
      <c r="KCL14" s="158"/>
      <c r="KCM14" s="158"/>
      <c r="KCN14" s="158"/>
      <c r="KCO14" s="158"/>
      <c r="KCP14" s="158"/>
      <c r="KCQ14" s="158"/>
      <c r="KCR14" s="158"/>
      <c r="KCS14" s="158"/>
      <c r="KCT14" s="158"/>
      <c r="KCU14" s="158"/>
      <c r="KCV14" s="158"/>
      <c r="KCW14" s="158"/>
      <c r="KCX14" s="158"/>
      <c r="KCY14" s="158"/>
      <c r="KCZ14" s="158"/>
      <c r="KDA14" s="158"/>
      <c r="KDB14" s="158"/>
      <c r="KDC14" s="158"/>
      <c r="KDD14" s="158"/>
      <c r="KDE14" s="158"/>
      <c r="KDF14" s="158"/>
      <c r="KDG14" s="158"/>
      <c r="KDH14" s="158"/>
      <c r="KDI14" s="158"/>
      <c r="KDJ14" s="158"/>
      <c r="KDK14" s="158"/>
      <c r="KDL14" s="158"/>
      <c r="KDM14" s="158"/>
      <c r="KDN14" s="158"/>
      <c r="KDO14" s="158"/>
      <c r="KDP14" s="158"/>
      <c r="KDQ14" s="158"/>
      <c r="KDR14" s="158"/>
      <c r="KDS14" s="158"/>
      <c r="KDT14" s="158"/>
      <c r="KDU14" s="158"/>
      <c r="KDV14" s="158"/>
      <c r="KDW14" s="158"/>
      <c r="KDX14" s="158"/>
      <c r="KDY14" s="158"/>
      <c r="KDZ14" s="158"/>
      <c r="KEA14" s="158"/>
      <c r="KEB14" s="158"/>
      <c r="KEC14" s="158"/>
      <c r="KED14" s="158"/>
      <c r="KEE14" s="158"/>
      <c r="KEF14" s="158"/>
      <c r="KEG14" s="158"/>
      <c r="KEH14" s="158"/>
      <c r="KEI14" s="158"/>
      <c r="KEJ14" s="158"/>
      <c r="KEK14" s="158"/>
      <c r="KEL14" s="158"/>
      <c r="KEM14" s="158"/>
      <c r="KEN14" s="158"/>
      <c r="KEO14" s="158"/>
      <c r="KEP14" s="158"/>
      <c r="KEQ14" s="158"/>
      <c r="KER14" s="158"/>
      <c r="KES14" s="158"/>
      <c r="KET14" s="158"/>
      <c r="KEU14" s="158"/>
      <c r="KEV14" s="158"/>
      <c r="KEW14" s="158"/>
      <c r="KEX14" s="158"/>
      <c r="KEY14" s="158"/>
      <c r="KEZ14" s="158"/>
      <c r="KFA14" s="158"/>
      <c r="KFB14" s="158"/>
      <c r="KFC14" s="158"/>
      <c r="KFD14" s="158"/>
      <c r="KFE14" s="158"/>
      <c r="KFF14" s="158"/>
      <c r="KFG14" s="158"/>
      <c r="KFH14" s="158"/>
      <c r="KFI14" s="158"/>
      <c r="KFJ14" s="158"/>
      <c r="KFK14" s="158"/>
      <c r="KFL14" s="158"/>
      <c r="KFM14" s="158"/>
      <c r="KFN14" s="158"/>
      <c r="KFO14" s="158"/>
      <c r="KFP14" s="158"/>
      <c r="KFQ14" s="158"/>
      <c r="KFR14" s="158"/>
      <c r="KFS14" s="158"/>
      <c r="KFT14" s="158"/>
      <c r="KFU14" s="158"/>
      <c r="KFV14" s="158"/>
      <c r="KFW14" s="158"/>
      <c r="KFX14" s="158"/>
      <c r="KFY14" s="158"/>
      <c r="KFZ14" s="158"/>
      <c r="KGA14" s="158"/>
      <c r="KGB14" s="158"/>
      <c r="KGC14" s="158"/>
      <c r="KGD14" s="158"/>
      <c r="KGE14" s="158"/>
      <c r="KGF14" s="158"/>
      <c r="KGG14" s="158"/>
      <c r="KGH14" s="158"/>
      <c r="KGI14" s="158"/>
      <c r="KGJ14" s="158"/>
      <c r="KGK14" s="158"/>
      <c r="KGL14" s="158"/>
      <c r="KGM14" s="158"/>
      <c r="KGN14" s="158"/>
      <c r="KGO14" s="158"/>
      <c r="KGP14" s="158"/>
      <c r="KGQ14" s="158"/>
      <c r="KGR14" s="158"/>
      <c r="KGS14" s="158"/>
      <c r="KGT14" s="158"/>
      <c r="KGU14" s="158"/>
      <c r="KGV14" s="158"/>
      <c r="KGW14" s="158"/>
      <c r="KGX14" s="158"/>
      <c r="KGY14" s="158"/>
      <c r="KGZ14" s="158"/>
      <c r="KHA14" s="158"/>
      <c r="KHB14" s="158"/>
      <c r="KHC14" s="158"/>
      <c r="KHD14" s="158"/>
      <c r="KHE14" s="158"/>
      <c r="KHF14" s="158"/>
      <c r="KHG14" s="158"/>
      <c r="KHH14" s="158"/>
      <c r="KHI14" s="158"/>
      <c r="KHJ14" s="158"/>
      <c r="KHK14" s="158"/>
      <c r="KHL14" s="158"/>
      <c r="KHM14" s="158"/>
      <c r="KHN14" s="158"/>
      <c r="KHO14" s="158"/>
      <c r="KHP14" s="158"/>
      <c r="KHQ14" s="158"/>
      <c r="KHR14" s="158"/>
      <c r="KHS14" s="158"/>
      <c r="KHT14" s="158"/>
      <c r="KHU14" s="158"/>
      <c r="KHV14" s="158"/>
      <c r="KHW14" s="158"/>
      <c r="KHX14" s="158"/>
      <c r="KHY14" s="158"/>
      <c r="KHZ14" s="158"/>
      <c r="KIA14" s="158"/>
      <c r="KIB14" s="158"/>
      <c r="KIC14" s="158"/>
      <c r="KID14" s="158"/>
      <c r="KIE14" s="158"/>
      <c r="KIF14" s="158"/>
      <c r="KIG14" s="158"/>
      <c r="KIH14" s="158"/>
      <c r="KII14" s="158"/>
      <c r="KIJ14" s="158"/>
      <c r="KIK14" s="158"/>
      <c r="KIL14" s="158"/>
      <c r="KIM14" s="158"/>
      <c r="KIN14" s="158"/>
      <c r="KIO14" s="158"/>
      <c r="KIP14" s="158"/>
      <c r="KIQ14" s="158"/>
      <c r="KIR14" s="158"/>
      <c r="KIS14" s="158"/>
      <c r="KIT14" s="158"/>
      <c r="KIU14" s="158"/>
      <c r="KIV14" s="158"/>
      <c r="KIW14" s="158"/>
      <c r="KIX14" s="158"/>
      <c r="KIY14" s="158"/>
      <c r="KIZ14" s="158"/>
      <c r="KJA14" s="158"/>
      <c r="KJB14" s="158"/>
      <c r="KJC14" s="158"/>
      <c r="KJD14" s="158"/>
      <c r="KJE14" s="158"/>
      <c r="KJF14" s="158"/>
      <c r="KJG14" s="158"/>
      <c r="KJH14" s="158"/>
      <c r="KJI14" s="158"/>
      <c r="KJJ14" s="158"/>
      <c r="KJK14" s="158"/>
      <c r="KJL14" s="158"/>
      <c r="KJM14" s="158"/>
      <c r="KJN14" s="158"/>
      <c r="KJO14" s="158"/>
      <c r="KJP14" s="158"/>
      <c r="KJQ14" s="158"/>
      <c r="KJR14" s="158"/>
      <c r="KJS14" s="158"/>
      <c r="KJT14" s="158"/>
      <c r="KJU14" s="158"/>
      <c r="KJV14" s="158"/>
      <c r="KJW14" s="158"/>
      <c r="KJX14" s="158"/>
      <c r="KJY14" s="158"/>
      <c r="KJZ14" s="158"/>
      <c r="KKA14" s="158"/>
      <c r="KKB14" s="158"/>
      <c r="KKC14" s="158"/>
      <c r="KKD14" s="158"/>
      <c r="KKE14" s="158"/>
      <c r="KKF14" s="158"/>
      <c r="KKG14" s="158"/>
      <c r="KKH14" s="158"/>
      <c r="KKI14" s="158"/>
      <c r="KKJ14" s="158"/>
      <c r="KKK14" s="158"/>
      <c r="KKL14" s="158"/>
      <c r="KKM14" s="158"/>
      <c r="KKN14" s="158"/>
      <c r="KKO14" s="158"/>
      <c r="KKP14" s="158"/>
      <c r="KKQ14" s="158"/>
      <c r="KKR14" s="158"/>
      <c r="KKS14" s="158"/>
      <c r="KKT14" s="158"/>
      <c r="KKU14" s="158"/>
      <c r="KKV14" s="158"/>
      <c r="KKW14" s="158"/>
      <c r="KKX14" s="158"/>
      <c r="KKY14" s="158"/>
      <c r="KKZ14" s="158"/>
      <c r="KLA14" s="158"/>
      <c r="KLB14" s="158"/>
      <c r="KLC14" s="158"/>
      <c r="KLD14" s="158"/>
      <c r="KLE14" s="158"/>
      <c r="KLF14" s="158"/>
      <c r="KLG14" s="158"/>
      <c r="KLH14" s="158"/>
      <c r="KLI14" s="158"/>
      <c r="KLJ14" s="158"/>
      <c r="KLK14" s="158"/>
      <c r="KLL14" s="158"/>
      <c r="KLM14" s="158"/>
      <c r="KLN14" s="158"/>
      <c r="KLO14" s="158"/>
      <c r="KLP14" s="158"/>
      <c r="KLQ14" s="158"/>
      <c r="KLR14" s="158"/>
      <c r="KLS14" s="158"/>
      <c r="KLT14" s="158"/>
      <c r="KLU14" s="158"/>
      <c r="KLV14" s="158"/>
      <c r="KLW14" s="158"/>
      <c r="KLX14" s="158"/>
      <c r="KLY14" s="158"/>
      <c r="KLZ14" s="158"/>
      <c r="KMA14" s="158"/>
      <c r="KMB14" s="158"/>
      <c r="KMC14" s="158"/>
      <c r="KMD14" s="158"/>
      <c r="KME14" s="158"/>
      <c r="KMF14" s="158"/>
      <c r="KMG14" s="158"/>
      <c r="KMH14" s="158"/>
      <c r="KMI14" s="158"/>
      <c r="KMJ14" s="158"/>
      <c r="KMK14" s="158"/>
      <c r="KML14" s="158"/>
      <c r="KMM14" s="158"/>
      <c r="KMN14" s="158"/>
      <c r="KMO14" s="158"/>
      <c r="KMP14" s="158"/>
      <c r="KMQ14" s="158"/>
      <c r="KMR14" s="158"/>
      <c r="KMS14" s="158"/>
      <c r="KMT14" s="158"/>
      <c r="KMU14" s="158"/>
      <c r="KMV14" s="158"/>
      <c r="KMW14" s="158"/>
      <c r="KMX14" s="158"/>
      <c r="KMY14" s="158"/>
      <c r="KMZ14" s="158"/>
      <c r="KNA14" s="158"/>
      <c r="KNB14" s="158"/>
      <c r="KNC14" s="158"/>
      <c r="KND14" s="158"/>
      <c r="KNE14" s="158"/>
      <c r="KNF14" s="158"/>
      <c r="KNG14" s="158"/>
      <c r="KNH14" s="158"/>
      <c r="KNI14" s="158"/>
      <c r="KNJ14" s="158"/>
      <c r="KNK14" s="158"/>
      <c r="KNL14" s="158"/>
      <c r="KNM14" s="158"/>
      <c r="KNN14" s="158"/>
      <c r="KNO14" s="158"/>
      <c r="KNP14" s="158"/>
      <c r="KNQ14" s="158"/>
      <c r="KNR14" s="158"/>
      <c r="KNS14" s="158"/>
      <c r="KNT14" s="158"/>
      <c r="KNU14" s="158"/>
      <c r="KNV14" s="158"/>
      <c r="KNW14" s="158"/>
      <c r="KNX14" s="158"/>
      <c r="KNY14" s="158"/>
      <c r="KNZ14" s="158"/>
      <c r="KOA14" s="158"/>
      <c r="KOB14" s="158"/>
      <c r="KOC14" s="158"/>
      <c r="KOD14" s="158"/>
      <c r="KOE14" s="158"/>
      <c r="KOF14" s="158"/>
      <c r="KOG14" s="158"/>
      <c r="KOH14" s="158"/>
      <c r="KOI14" s="158"/>
      <c r="KOJ14" s="158"/>
      <c r="KOK14" s="158"/>
      <c r="KOL14" s="158"/>
      <c r="KOM14" s="158"/>
      <c r="KON14" s="158"/>
      <c r="KOO14" s="158"/>
      <c r="KOP14" s="158"/>
      <c r="KOQ14" s="158"/>
      <c r="KOR14" s="158"/>
      <c r="KOS14" s="158"/>
      <c r="KOT14" s="158"/>
      <c r="KOU14" s="158"/>
      <c r="KOV14" s="158"/>
      <c r="KOW14" s="158"/>
      <c r="KOX14" s="158"/>
      <c r="KOY14" s="158"/>
      <c r="KOZ14" s="158"/>
      <c r="KPA14" s="158"/>
      <c r="KPB14" s="158"/>
      <c r="KPC14" s="158"/>
      <c r="KPD14" s="158"/>
      <c r="KPE14" s="158"/>
      <c r="KPF14" s="158"/>
      <c r="KPG14" s="158"/>
      <c r="KPH14" s="158"/>
      <c r="KPI14" s="158"/>
      <c r="KPJ14" s="158"/>
      <c r="KPK14" s="158"/>
      <c r="KPL14" s="158"/>
      <c r="KPM14" s="158"/>
      <c r="KPN14" s="158"/>
      <c r="KPO14" s="158"/>
      <c r="KPP14" s="158"/>
      <c r="KPQ14" s="158"/>
      <c r="KPR14" s="158"/>
      <c r="KPS14" s="158"/>
      <c r="KPT14" s="158"/>
      <c r="KPU14" s="158"/>
      <c r="KPV14" s="158"/>
      <c r="KPW14" s="158"/>
      <c r="KPX14" s="158"/>
      <c r="KPY14" s="158"/>
      <c r="KPZ14" s="158"/>
      <c r="KQA14" s="158"/>
      <c r="KQB14" s="158"/>
      <c r="KQC14" s="158"/>
      <c r="KQD14" s="158"/>
      <c r="KQE14" s="158"/>
      <c r="KQF14" s="158"/>
      <c r="KQG14" s="158"/>
      <c r="KQH14" s="158"/>
      <c r="KQI14" s="158"/>
      <c r="KQJ14" s="158"/>
      <c r="KQK14" s="158"/>
      <c r="KQL14" s="158"/>
      <c r="KQM14" s="158"/>
      <c r="KQN14" s="158"/>
      <c r="KQO14" s="158"/>
      <c r="KQP14" s="158"/>
      <c r="KQQ14" s="158"/>
      <c r="KQR14" s="158"/>
      <c r="KQS14" s="158"/>
      <c r="KQT14" s="158"/>
      <c r="KQU14" s="158"/>
      <c r="KQV14" s="158"/>
      <c r="KQW14" s="158"/>
      <c r="KQX14" s="158"/>
      <c r="KQY14" s="158"/>
      <c r="KQZ14" s="158"/>
      <c r="KRA14" s="158"/>
      <c r="KRB14" s="158"/>
      <c r="KRC14" s="158"/>
      <c r="KRD14" s="158"/>
      <c r="KRE14" s="158"/>
      <c r="KRF14" s="158"/>
      <c r="KRG14" s="158"/>
      <c r="KRH14" s="158"/>
      <c r="KRI14" s="158"/>
      <c r="KRJ14" s="158"/>
      <c r="KRK14" s="158"/>
      <c r="KRL14" s="158"/>
      <c r="KRM14" s="158"/>
      <c r="KRN14" s="158"/>
      <c r="KRO14" s="158"/>
      <c r="KRP14" s="158"/>
      <c r="KRQ14" s="158"/>
      <c r="KRR14" s="158"/>
      <c r="KRS14" s="158"/>
      <c r="KRT14" s="158"/>
      <c r="KRU14" s="158"/>
      <c r="KRV14" s="158"/>
      <c r="KRW14" s="158"/>
      <c r="KRX14" s="158"/>
      <c r="KRY14" s="158"/>
      <c r="KRZ14" s="158"/>
      <c r="KSA14" s="158"/>
      <c r="KSB14" s="158"/>
      <c r="KSC14" s="158"/>
      <c r="KSD14" s="158"/>
      <c r="KSE14" s="158"/>
      <c r="KSF14" s="158"/>
      <c r="KSG14" s="158"/>
      <c r="KSH14" s="158"/>
      <c r="KSI14" s="158"/>
      <c r="KSJ14" s="158"/>
      <c r="KSK14" s="158"/>
      <c r="KSL14" s="158"/>
      <c r="KSM14" s="158"/>
      <c r="KSN14" s="158"/>
      <c r="KSO14" s="158"/>
      <c r="KSP14" s="158"/>
      <c r="KSQ14" s="158"/>
      <c r="KSR14" s="158"/>
      <c r="KSS14" s="158"/>
      <c r="KST14" s="158"/>
      <c r="KSU14" s="158"/>
      <c r="KSV14" s="158"/>
      <c r="KSW14" s="158"/>
      <c r="KSX14" s="158"/>
      <c r="KSY14" s="158"/>
      <c r="KSZ14" s="158"/>
      <c r="KTA14" s="158"/>
      <c r="KTB14" s="158"/>
      <c r="KTC14" s="158"/>
      <c r="KTD14" s="158"/>
      <c r="KTE14" s="158"/>
      <c r="KTF14" s="158"/>
      <c r="KTG14" s="158"/>
      <c r="KTH14" s="158"/>
      <c r="KTI14" s="158"/>
      <c r="KTJ14" s="158"/>
      <c r="KTK14" s="158"/>
      <c r="KTL14" s="158"/>
      <c r="KTM14" s="158"/>
      <c r="KTN14" s="158"/>
      <c r="KTO14" s="158"/>
      <c r="KTP14" s="158"/>
      <c r="KTQ14" s="158"/>
      <c r="KTR14" s="158"/>
      <c r="KTS14" s="158"/>
      <c r="KTT14" s="158"/>
      <c r="KTU14" s="158"/>
      <c r="KTV14" s="158"/>
      <c r="KTW14" s="158"/>
      <c r="KTX14" s="158"/>
      <c r="KTY14" s="158"/>
      <c r="KTZ14" s="158"/>
      <c r="KUA14" s="158"/>
      <c r="KUB14" s="158"/>
      <c r="KUC14" s="158"/>
      <c r="KUD14" s="158"/>
      <c r="KUE14" s="158"/>
      <c r="KUF14" s="158"/>
      <c r="KUG14" s="158"/>
      <c r="KUH14" s="158"/>
      <c r="KUI14" s="158"/>
      <c r="KUJ14" s="158"/>
      <c r="KUK14" s="158"/>
      <c r="KUL14" s="158"/>
      <c r="KUM14" s="158"/>
      <c r="KUN14" s="158"/>
      <c r="KUO14" s="158"/>
      <c r="KUP14" s="158"/>
      <c r="KUQ14" s="158"/>
      <c r="KUR14" s="158"/>
      <c r="KUS14" s="158"/>
      <c r="KUT14" s="158"/>
      <c r="KUU14" s="158"/>
      <c r="KUV14" s="158"/>
      <c r="KUW14" s="158"/>
      <c r="KUX14" s="158"/>
      <c r="KUY14" s="158"/>
      <c r="KUZ14" s="158"/>
      <c r="KVA14" s="158"/>
      <c r="KVB14" s="158"/>
      <c r="KVC14" s="158"/>
      <c r="KVD14" s="158"/>
      <c r="KVE14" s="158"/>
      <c r="KVF14" s="158"/>
      <c r="KVG14" s="158"/>
      <c r="KVH14" s="158"/>
      <c r="KVI14" s="158"/>
      <c r="KVJ14" s="158"/>
      <c r="KVK14" s="158"/>
      <c r="KVL14" s="158"/>
      <c r="KVM14" s="158"/>
      <c r="KVN14" s="158"/>
      <c r="KVO14" s="158"/>
      <c r="KVP14" s="158"/>
      <c r="KVQ14" s="158"/>
      <c r="KVR14" s="158"/>
      <c r="KVS14" s="158"/>
      <c r="KVT14" s="158"/>
      <c r="KVU14" s="158"/>
      <c r="KVV14" s="158"/>
      <c r="KVW14" s="158"/>
      <c r="KVX14" s="158"/>
      <c r="KVY14" s="158"/>
      <c r="KVZ14" s="158"/>
      <c r="KWA14" s="158"/>
      <c r="KWB14" s="158"/>
      <c r="KWC14" s="158"/>
      <c r="KWD14" s="158"/>
      <c r="KWE14" s="158"/>
      <c r="KWF14" s="158"/>
      <c r="KWG14" s="158"/>
      <c r="KWH14" s="158"/>
      <c r="KWI14" s="158"/>
      <c r="KWJ14" s="158"/>
      <c r="KWK14" s="158"/>
      <c r="KWL14" s="158"/>
      <c r="KWM14" s="158"/>
      <c r="KWN14" s="158"/>
      <c r="KWO14" s="158"/>
      <c r="KWP14" s="158"/>
      <c r="KWQ14" s="158"/>
      <c r="KWR14" s="158"/>
      <c r="KWS14" s="158"/>
      <c r="KWT14" s="158"/>
      <c r="KWU14" s="158"/>
      <c r="KWV14" s="158"/>
      <c r="KWW14" s="158"/>
      <c r="KWX14" s="158"/>
      <c r="KWY14" s="158"/>
      <c r="KWZ14" s="158"/>
      <c r="KXA14" s="158"/>
      <c r="KXB14" s="158"/>
      <c r="KXC14" s="158"/>
      <c r="KXD14" s="158"/>
      <c r="KXE14" s="158"/>
      <c r="KXF14" s="158"/>
      <c r="KXG14" s="158"/>
      <c r="KXH14" s="158"/>
      <c r="KXI14" s="158"/>
      <c r="KXJ14" s="158"/>
      <c r="KXK14" s="158"/>
      <c r="KXL14" s="158"/>
      <c r="KXM14" s="158"/>
      <c r="KXN14" s="158"/>
      <c r="KXO14" s="158"/>
      <c r="KXP14" s="158"/>
      <c r="KXQ14" s="158"/>
      <c r="KXR14" s="158"/>
      <c r="KXS14" s="158"/>
      <c r="KXT14" s="158"/>
      <c r="KXU14" s="158"/>
      <c r="KXV14" s="158"/>
      <c r="KXW14" s="158"/>
      <c r="KXX14" s="158"/>
      <c r="KXY14" s="158"/>
      <c r="KXZ14" s="158"/>
      <c r="KYA14" s="158"/>
      <c r="KYB14" s="158"/>
      <c r="KYC14" s="158"/>
      <c r="KYD14" s="158"/>
      <c r="KYE14" s="158"/>
      <c r="KYF14" s="158"/>
      <c r="KYG14" s="158"/>
      <c r="KYH14" s="158"/>
      <c r="KYI14" s="158"/>
      <c r="KYJ14" s="158"/>
      <c r="KYK14" s="158"/>
      <c r="KYL14" s="158"/>
      <c r="KYM14" s="158"/>
      <c r="KYN14" s="158"/>
      <c r="KYO14" s="158"/>
      <c r="KYP14" s="158"/>
      <c r="KYQ14" s="158"/>
      <c r="KYR14" s="158"/>
      <c r="KYS14" s="158"/>
      <c r="KYT14" s="158"/>
      <c r="KYU14" s="158"/>
      <c r="KYV14" s="158"/>
      <c r="KYW14" s="158"/>
      <c r="KYX14" s="158"/>
      <c r="KYY14" s="158"/>
      <c r="KYZ14" s="158"/>
      <c r="KZA14" s="158"/>
      <c r="KZB14" s="158"/>
      <c r="KZC14" s="158"/>
      <c r="KZD14" s="158"/>
      <c r="KZE14" s="158"/>
      <c r="KZF14" s="158"/>
      <c r="KZG14" s="158"/>
      <c r="KZH14" s="158"/>
      <c r="KZI14" s="158"/>
      <c r="KZJ14" s="158"/>
      <c r="KZK14" s="158"/>
      <c r="KZL14" s="158"/>
      <c r="KZM14" s="158"/>
      <c r="KZN14" s="158"/>
      <c r="KZO14" s="158"/>
      <c r="KZP14" s="158"/>
      <c r="KZQ14" s="158"/>
      <c r="KZR14" s="158"/>
      <c r="KZS14" s="158"/>
      <c r="KZT14" s="158"/>
      <c r="KZU14" s="158"/>
      <c r="KZV14" s="158"/>
      <c r="KZW14" s="158"/>
      <c r="KZX14" s="158"/>
      <c r="KZY14" s="158"/>
      <c r="KZZ14" s="158"/>
      <c r="LAA14" s="158"/>
      <c r="LAB14" s="158"/>
      <c r="LAC14" s="158"/>
      <c r="LAD14" s="158"/>
      <c r="LAE14" s="158"/>
      <c r="LAF14" s="158"/>
      <c r="LAG14" s="158"/>
      <c r="LAH14" s="158"/>
      <c r="LAI14" s="158"/>
      <c r="LAJ14" s="158"/>
      <c r="LAK14" s="158"/>
      <c r="LAL14" s="158"/>
      <c r="LAM14" s="158"/>
      <c r="LAN14" s="158"/>
      <c r="LAO14" s="158"/>
      <c r="LAP14" s="158"/>
      <c r="LAQ14" s="158"/>
      <c r="LAR14" s="158"/>
      <c r="LAS14" s="158"/>
      <c r="LAT14" s="158"/>
      <c r="LAU14" s="158"/>
      <c r="LAV14" s="158"/>
      <c r="LAW14" s="158"/>
      <c r="LAX14" s="158"/>
      <c r="LAY14" s="158"/>
      <c r="LAZ14" s="158"/>
      <c r="LBA14" s="158"/>
      <c r="LBB14" s="158"/>
      <c r="LBC14" s="158"/>
      <c r="LBD14" s="158"/>
      <c r="LBE14" s="158"/>
      <c r="LBF14" s="158"/>
      <c r="LBG14" s="158"/>
      <c r="LBH14" s="158"/>
      <c r="LBI14" s="158"/>
      <c r="LBJ14" s="158"/>
      <c r="LBK14" s="158"/>
      <c r="LBL14" s="158"/>
      <c r="LBM14" s="158"/>
      <c r="LBN14" s="158"/>
      <c r="LBO14" s="158"/>
      <c r="LBP14" s="158"/>
      <c r="LBQ14" s="158"/>
      <c r="LBR14" s="158"/>
      <c r="LBS14" s="158"/>
      <c r="LBT14" s="158"/>
      <c r="LBU14" s="158"/>
      <c r="LBV14" s="158"/>
      <c r="LBW14" s="158"/>
      <c r="LBX14" s="158"/>
      <c r="LBY14" s="158"/>
      <c r="LBZ14" s="158"/>
      <c r="LCA14" s="158"/>
      <c r="LCB14" s="158"/>
      <c r="LCC14" s="158"/>
      <c r="LCD14" s="158"/>
      <c r="LCE14" s="158"/>
      <c r="LCF14" s="158"/>
      <c r="LCG14" s="158"/>
      <c r="LCH14" s="158"/>
      <c r="LCI14" s="158"/>
      <c r="LCJ14" s="158"/>
      <c r="LCK14" s="158"/>
      <c r="LCL14" s="158"/>
      <c r="LCM14" s="158"/>
      <c r="LCN14" s="158"/>
      <c r="LCO14" s="158"/>
      <c r="LCP14" s="158"/>
      <c r="LCQ14" s="158"/>
      <c r="LCR14" s="158"/>
      <c r="LCS14" s="158"/>
      <c r="LCT14" s="158"/>
      <c r="LCU14" s="158"/>
      <c r="LCV14" s="158"/>
      <c r="LCW14" s="158"/>
      <c r="LCX14" s="158"/>
      <c r="LCY14" s="158"/>
      <c r="LCZ14" s="158"/>
      <c r="LDA14" s="158"/>
      <c r="LDB14" s="158"/>
      <c r="LDC14" s="158"/>
      <c r="LDD14" s="158"/>
      <c r="LDE14" s="158"/>
      <c r="LDF14" s="158"/>
      <c r="LDG14" s="158"/>
      <c r="LDH14" s="158"/>
      <c r="LDI14" s="158"/>
      <c r="LDJ14" s="158"/>
      <c r="LDK14" s="158"/>
      <c r="LDL14" s="158"/>
      <c r="LDM14" s="158"/>
      <c r="LDN14" s="158"/>
      <c r="LDO14" s="158"/>
      <c r="LDP14" s="158"/>
      <c r="LDQ14" s="158"/>
      <c r="LDR14" s="158"/>
      <c r="LDS14" s="158"/>
      <c r="LDT14" s="158"/>
      <c r="LDU14" s="158"/>
      <c r="LDV14" s="158"/>
      <c r="LDW14" s="158"/>
      <c r="LDX14" s="158"/>
      <c r="LDY14" s="158"/>
      <c r="LDZ14" s="158"/>
      <c r="LEA14" s="158"/>
      <c r="LEB14" s="158"/>
      <c r="LEC14" s="158"/>
      <c r="LED14" s="158"/>
      <c r="LEE14" s="158"/>
      <c r="LEF14" s="158"/>
      <c r="LEG14" s="158"/>
      <c r="LEH14" s="158"/>
      <c r="LEI14" s="158"/>
      <c r="LEJ14" s="158"/>
      <c r="LEK14" s="158"/>
      <c r="LEL14" s="158"/>
      <c r="LEM14" s="158"/>
      <c r="LEN14" s="158"/>
      <c r="LEO14" s="158"/>
      <c r="LEP14" s="158"/>
      <c r="LEQ14" s="158"/>
      <c r="LER14" s="158"/>
      <c r="LES14" s="158"/>
      <c r="LET14" s="158"/>
      <c r="LEU14" s="158"/>
      <c r="LEV14" s="158"/>
      <c r="LEW14" s="158"/>
      <c r="LEX14" s="158"/>
      <c r="LEY14" s="158"/>
      <c r="LEZ14" s="158"/>
      <c r="LFA14" s="158"/>
      <c r="LFB14" s="158"/>
      <c r="LFC14" s="158"/>
      <c r="LFD14" s="158"/>
      <c r="LFE14" s="158"/>
      <c r="LFF14" s="158"/>
      <c r="LFG14" s="158"/>
      <c r="LFH14" s="158"/>
      <c r="LFI14" s="158"/>
      <c r="LFJ14" s="158"/>
      <c r="LFK14" s="158"/>
      <c r="LFL14" s="158"/>
      <c r="LFM14" s="158"/>
      <c r="LFN14" s="158"/>
      <c r="LFO14" s="158"/>
      <c r="LFP14" s="158"/>
      <c r="LFQ14" s="158"/>
      <c r="LFR14" s="158"/>
      <c r="LFS14" s="158"/>
      <c r="LFT14" s="158"/>
      <c r="LFU14" s="158"/>
      <c r="LFV14" s="158"/>
      <c r="LFW14" s="158"/>
      <c r="LFX14" s="158"/>
      <c r="LFY14" s="158"/>
      <c r="LFZ14" s="158"/>
      <c r="LGA14" s="158"/>
      <c r="LGB14" s="158"/>
      <c r="LGC14" s="158"/>
      <c r="LGD14" s="158"/>
      <c r="LGE14" s="158"/>
      <c r="LGF14" s="158"/>
      <c r="LGG14" s="158"/>
      <c r="LGH14" s="158"/>
      <c r="LGI14" s="158"/>
      <c r="LGJ14" s="158"/>
      <c r="LGK14" s="158"/>
      <c r="LGL14" s="158"/>
      <c r="LGM14" s="158"/>
      <c r="LGN14" s="158"/>
      <c r="LGO14" s="158"/>
      <c r="LGP14" s="158"/>
      <c r="LGQ14" s="158"/>
      <c r="LGR14" s="158"/>
      <c r="LGS14" s="158"/>
      <c r="LGT14" s="158"/>
      <c r="LGU14" s="158"/>
      <c r="LGV14" s="158"/>
      <c r="LGW14" s="158"/>
      <c r="LGX14" s="158"/>
      <c r="LGY14" s="158"/>
      <c r="LGZ14" s="158"/>
      <c r="LHA14" s="158"/>
      <c r="LHB14" s="158"/>
      <c r="LHC14" s="158"/>
      <c r="LHD14" s="158"/>
      <c r="LHE14" s="158"/>
      <c r="LHF14" s="158"/>
      <c r="LHG14" s="158"/>
      <c r="LHH14" s="158"/>
      <c r="LHI14" s="158"/>
      <c r="LHJ14" s="158"/>
      <c r="LHK14" s="158"/>
      <c r="LHL14" s="158"/>
      <c r="LHM14" s="158"/>
      <c r="LHN14" s="158"/>
      <c r="LHO14" s="158"/>
      <c r="LHP14" s="158"/>
      <c r="LHQ14" s="158"/>
      <c r="LHR14" s="158"/>
      <c r="LHS14" s="158"/>
      <c r="LHT14" s="158"/>
      <c r="LHU14" s="158"/>
      <c r="LHV14" s="158"/>
      <c r="LHW14" s="158"/>
      <c r="LHX14" s="158"/>
      <c r="LHY14" s="158"/>
      <c r="LHZ14" s="158"/>
      <c r="LIA14" s="158"/>
      <c r="LIB14" s="158"/>
      <c r="LIC14" s="158"/>
      <c r="LID14" s="158"/>
      <c r="LIE14" s="158"/>
      <c r="LIF14" s="158"/>
      <c r="LIG14" s="158"/>
      <c r="LIH14" s="158"/>
      <c r="LII14" s="158"/>
      <c r="LIJ14" s="158"/>
      <c r="LIK14" s="158"/>
      <c r="LIL14" s="158"/>
      <c r="LIM14" s="158"/>
      <c r="LIN14" s="158"/>
      <c r="LIO14" s="158"/>
      <c r="LIP14" s="158"/>
      <c r="LIQ14" s="158"/>
      <c r="LIR14" s="158"/>
      <c r="LIS14" s="158"/>
      <c r="LIT14" s="158"/>
      <c r="LIU14" s="158"/>
      <c r="LIV14" s="158"/>
      <c r="LIW14" s="158"/>
      <c r="LIX14" s="158"/>
      <c r="LIY14" s="158"/>
      <c r="LIZ14" s="158"/>
      <c r="LJA14" s="158"/>
      <c r="LJB14" s="158"/>
      <c r="LJC14" s="158"/>
      <c r="LJD14" s="158"/>
      <c r="LJE14" s="158"/>
      <c r="LJF14" s="158"/>
      <c r="LJG14" s="158"/>
      <c r="LJH14" s="158"/>
      <c r="LJI14" s="158"/>
      <c r="LJJ14" s="158"/>
      <c r="LJK14" s="158"/>
      <c r="LJL14" s="158"/>
      <c r="LJM14" s="158"/>
      <c r="LJN14" s="158"/>
      <c r="LJO14" s="158"/>
      <c r="LJP14" s="158"/>
      <c r="LJQ14" s="158"/>
      <c r="LJR14" s="158"/>
      <c r="LJS14" s="158"/>
      <c r="LJT14" s="158"/>
      <c r="LJU14" s="158"/>
      <c r="LJV14" s="158"/>
      <c r="LJW14" s="158"/>
      <c r="LJX14" s="158"/>
      <c r="LJY14" s="158"/>
      <c r="LJZ14" s="158"/>
      <c r="LKA14" s="158"/>
      <c r="LKB14" s="158"/>
      <c r="LKC14" s="158"/>
      <c r="LKD14" s="158"/>
      <c r="LKE14" s="158"/>
      <c r="LKF14" s="158"/>
      <c r="LKG14" s="158"/>
      <c r="LKH14" s="158"/>
      <c r="LKI14" s="158"/>
      <c r="LKJ14" s="158"/>
      <c r="LKK14" s="158"/>
      <c r="LKL14" s="158"/>
      <c r="LKM14" s="158"/>
      <c r="LKN14" s="158"/>
      <c r="LKO14" s="158"/>
      <c r="LKP14" s="158"/>
      <c r="LKQ14" s="158"/>
      <c r="LKR14" s="158"/>
      <c r="LKS14" s="158"/>
      <c r="LKT14" s="158"/>
      <c r="LKU14" s="158"/>
      <c r="LKV14" s="158"/>
      <c r="LKW14" s="158"/>
      <c r="LKX14" s="158"/>
      <c r="LKY14" s="158"/>
      <c r="LKZ14" s="158"/>
      <c r="LLA14" s="158"/>
      <c r="LLB14" s="158"/>
      <c r="LLC14" s="158"/>
      <c r="LLD14" s="158"/>
      <c r="LLE14" s="158"/>
      <c r="LLF14" s="158"/>
      <c r="LLG14" s="158"/>
      <c r="LLH14" s="158"/>
      <c r="LLI14" s="158"/>
      <c r="LLJ14" s="158"/>
      <c r="LLK14" s="158"/>
      <c r="LLL14" s="158"/>
      <c r="LLM14" s="158"/>
      <c r="LLN14" s="158"/>
      <c r="LLO14" s="158"/>
      <c r="LLP14" s="158"/>
      <c r="LLQ14" s="158"/>
      <c r="LLR14" s="158"/>
      <c r="LLS14" s="158"/>
      <c r="LLT14" s="158"/>
      <c r="LLU14" s="158"/>
      <c r="LLV14" s="158"/>
      <c r="LLW14" s="158"/>
      <c r="LLX14" s="158"/>
      <c r="LLY14" s="158"/>
      <c r="LLZ14" s="158"/>
      <c r="LMA14" s="158"/>
      <c r="LMB14" s="158"/>
      <c r="LMC14" s="158"/>
      <c r="LMD14" s="158"/>
      <c r="LME14" s="158"/>
      <c r="LMF14" s="158"/>
      <c r="LMG14" s="158"/>
      <c r="LMH14" s="158"/>
      <c r="LMI14" s="158"/>
      <c r="LMJ14" s="158"/>
      <c r="LMK14" s="158"/>
      <c r="LML14" s="158"/>
      <c r="LMM14" s="158"/>
      <c r="LMN14" s="158"/>
      <c r="LMO14" s="158"/>
      <c r="LMP14" s="158"/>
      <c r="LMQ14" s="158"/>
      <c r="LMR14" s="158"/>
      <c r="LMS14" s="158"/>
      <c r="LMT14" s="158"/>
      <c r="LMU14" s="158"/>
      <c r="LMV14" s="158"/>
      <c r="LMW14" s="158"/>
      <c r="LMX14" s="158"/>
      <c r="LMY14" s="158"/>
      <c r="LMZ14" s="158"/>
      <c r="LNA14" s="158"/>
      <c r="LNB14" s="158"/>
      <c r="LNC14" s="158"/>
      <c r="LND14" s="158"/>
      <c r="LNE14" s="158"/>
      <c r="LNF14" s="158"/>
      <c r="LNG14" s="158"/>
      <c r="LNH14" s="158"/>
      <c r="LNI14" s="158"/>
      <c r="LNJ14" s="158"/>
      <c r="LNK14" s="158"/>
      <c r="LNL14" s="158"/>
      <c r="LNM14" s="158"/>
      <c r="LNN14" s="158"/>
      <c r="LNO14" s="158"/>
      <c r="LNP14" s="158"/>
      <c r="LNQ14" s="158"/>
      <c r="LNR14" s="158"/>
      <c r="LNS14" s="158"/>
      <c r="LNT14" s="158"/>
      <c r="LNU14" s="158"/>
      <c r="LNV14" s="158"/>
      <c r="LNW14" s="158"/>
      <c r="LNX14" s="158"/>
      <c r="LNY14" s="158"/>
      <c r="LNZ14" s="158"/>
      <c r="LOA14" s="158"/>
      <c r="LOB14" s="158"/>
      <c r="LOC14" s="158"/>
      <c r="LOD14" s="158"/>
      <c r="LOE14" s="158"/>
      <c r="LOF14" s="158"/>
      <c r="LOG14" s="158"/>
      <c r="LOH14" s="158"/>
      <c r="LOI14" s="158"/>
      <c r="LOJ14" s="158"/>
      <c r="LOK14" s="158"/>
      <c r="LOL14" s="158"/>
      <c r="LOM14" s="158"/>
      <c r="LON14" s="158"/>
      <c r="LOO14" s="158"/>
      <c r="LOP14" s="158"/>
      <c r="LOQ14" s="158"/>
      <c r="LOR14" s="158"/>
      <c r="LOS14" s="158"/>
      <c r="LOT14" s="158"/>
      <c r="LOU14" s="158"/>
      <c r="LOV14" s="158"/>
      <c r="LOW14" s="158"/>
      <c r="LOX14" s="158"/>
      <c r="LOY14" s="158"/>
      <c r="LOZ14" s="158"/>
      <c r="LPA14" s="158"/>
      <c r="LPB14" s="158"/>
      <c r="LPC14" s="158"/>
      <c r="LPD14" s="158"/>
      <c r="LPE14" s="158"/>
      <c r="LPF14" s="158"/>
      <c r="LPG14" s="158"/>
      <c r="LPH14" s="158"/>
      <c r="LPI14" s="158"/>
      <c r="LPJ14" s="158"/>
      <c r="LPK14" s="158"/>
      <c r="LPL14" s="158"/>
      <c r="LPM14" s="158"/>
      <c r="LPN14" s="158"/>
      <c r="LPO14" s="158"/>
      <c r="LPP14" s="158"/>
      <c r="LPQ14" s="158"/>
      <c r="LPR14" s="158"/>
      <c r="LPS14" s="158"/>
      <c r="LPT14" s="158"/>
      <c r="LPU14" s="158"/>
      <c r="LPV14" s="158"/>
      <c r="LPW14" s="158"/>
      <c r="LPX14" s="158"/>
      <c r="LPY14" s="158"/>
      <c r="LPZ14" s="158"/>
      <c r="LQA14" s="158"/>
      <c r="LQB14" s="158"/>
      <c r="LQC14" s="158"/>
      <c r="LQD14" s="158"/>
      <c r="LQE14" s="158"/>
      <c r="LQF14" s="158"/>
      <c r="LQG14" s="158"/>
      <c r="LQH14" s="158"/>
      <c r="LQI14" s="158"/>
      <c r="LQJ14" s="158"/>
      <c r="LQK14" s="158"/>
      <c r="LQL14" s="158"/>
      <c r="LQM14" s="158"/>
      <c r="LQN14" s="158"/>
      <c r="LQO14" s="158"/>
      <c r="LQP14" s="158"/>
      <c r="LQQ14" s="158"/>
      <c r="LQR14" s="158"/>
      <c r="LQS14" s="158"/>
      <c r="LQT14" s="158"/>
      <c r="LQU14" s="158"/>
      <c r="LQV14" s="158"/>
      <c r="LQW14" s="158"/>
      <c r="LQX14" s="158"/>
      <c r="LQY14" s="158"/>
      <c r="LQZ14" s="158"/>
      <c r="LRA14" s="158"/>
      <c r="LRB14" s="158"/>
      <c r="LRC14" s="158"/>
      <c r="LRD14" s="158"/>
      <c r="LRE14" s="158"/>
      <c r="LRF14" s="158"/>
      <c r="LRG14" s="158"/>
      <c r="LRH14" s="158"/>
      <c r="LRI14" s="158"/>
      <c r="LRJ14" s="158"/>
      <c r="LRK14" s="158"/>
      <c r="LRL14" s="158"/>
      <c r="LRM14" s="158"/>
      <c r="LRN14" s="158"/>
      <c r="LRO14" s="158"/>
      <c r="LRP14" s="158"/>
      <c r="LRQ14" s="158"/>
      <c r="LRR14" s="158"/>
      <c r="LRS14" s="158"/>
      <c r="LRT14" s="158"/>
      <c r="LRU14" s="158"/>
      <c r="LRV14" s="158"/>
      <c r="LRW14" s="158"/>
      <c r="LRX14" s="158"/>
      <c r="LRY14" s="158"/>
      <c r="LRZ14" s="158"/>
      <c r="LSA14" s="158"/>
      <c r="LSB14" s="158"/>
      <c r="LSC14" s="158"/>
      <c r="LSD14" s="158"/>
      <c r="LSE14" s="158"/>
      <c r="LSF14" s="158"/>
      <c r="LSG14" s="158"/>
      <c r="LSH14" s="158"/>
      <c r="LSI14" s="158"/>
      <c r="LSJ14" s="158"/>
      <c r="LSK14" s="158"/>
      <c r="LSL14" s="158"/>
      <c r="LSM14" s="158"/>
      <c r="LSN14" s="158"/>
      <c r="LSO14" s="158"/>
      <c r="LSP14" s="158"/>
      <c r="LSQ14" s="158"/>
      <c r="LSR14" s="158"/>
      <c r="LSS14" s="158"/>
      <c r="LST14" s="158"/>
      <c r="LSU14" s="158"/>
      <c r="LSV14" s="158"/>
      <c r="LSW14" s="158"/>
      <c r="LSX14" s="158"/>
      <c r="LSY14" s="158"/>
      <c r="LSZ14" s="158"/>
      <c r="LTA14" s="158"/>
      <c r="LTB14" s="158"/>
      <c r="LTC14" s="158"/>
      <c r="LTD14" s="158"/>
      <c r="LTE14" s="158"/>
      <c r="LTF14" s="158"/>
      <c r="LTG14" s="158"/>
      <c r="LTH14" s="158"/>
      <c r="LTI14" s="158"/>
      <c r="LTJ14" s="158"/>
      <c r="LTK14" s="158"/>
      <c r="LTL14" s="158"/>
      <c r="LTM14" s="158"/>
      <c r="LTN14" s="158"/>
      <c r="LTO14" s="158"/>
      <c r="LTP14" s="158"/>
      <c r="LTQ14" s="158"/>
      <c r="LTR14" s="158"/>
      <c r="LTS14" s="158"/>
      <c r="LTT14" s="158"/>
      <c r="LTU14" s="158"/>
      <c r="LTV14" s="158"/>
      <c r="LTW14" s="158"/>
      <c r="LTX14" s="158"/>
      <c r="LTY14" s="158"/>
      <c r="LTZ14" s="158"/>
      <c r="LUA14" s="158"/>
      <c r="LUB14" s="158"/>
      <c r="LUC14" s="158"/>
      <c r="LUD14" s="158"/>
      <c r="LUE14" s="158"/>
      <c r="LUF14" s="158"/>
      <c r="LUG14" s="158"/>
      <c r="LUH14" s="158"/>
      <c r="LUI14" s="158"/>
      <c r="LUJ14" s="158"/>
      <c r="LUK14" s="158"/>
      <c r="LUL14" s="158"/>
      <c r="LUM14" s="158"/>
      <c r="LUN14" s="158"/>
      <c r="LUO14" s="158"/>
      <c r="LUP14" s="158"/>
      <c r="LUQ14" s="158"/>
      <c r="LUR14" s="158"/>
      <c r="LUS14" s="158"/>
      <c r="LUT14" s="158"/>
      <c r="LUU14" s="158"/>
      <c r="LUV14" s="158"/>
      <c r="LUW14" s="158"/>
      <c r="LUX14" s="158"/>
      <c r="LUY14" s="158"/>
      <c r="LUZ14" s="158"/>
      <c r="LVA14" s="158"/>
      <c r="LVB14" s="158"/>
      <c r="LVC14" s="158"/>
      <c r="LVD14" s="158"/>
      <c r="LVE14" s="158"/>
      <c r="LVF14" s="158"/>
      <c r="LVG14" s="158"/>
      <c r="LVH14" s="158"/>
      <c r="LVI14" s="158"/>
      <c r="LVJ14" s="158"/>
      <c r="LVK14" s="158"/>
      <c r="LVL14" s="158"/>
      <c r="LVM14" s="158"/>
      <c r="LVN14" s="158"/>
      <c r="LVO14" s="158"/>
      <c r="LVP14" s="158"/>
      <c r="LVQ14" s="158"/>
      <c r="LVR14" s="158"/>
      <c r="LVS14" s="158"/>
      <c r="LVT14" s="158"/>
      <c r="LVU14" s="158"/>
      <c r="LVV14" s="158"/>
      <c r="LVW14" s="158"/>
      <c r="LVX14" s="158"/>
      <c r="LVY14" s="158"/>
      <c r="LVZ14" s="158"/>
      <c r="LWA14" s="158"/>
      <c r="LWB14" s="158"/>
      <c r="LWC14" s="158"/>
      <c r="LWD14" s="158"/>
      <c r="LWE14" s="158"/>
      <c r="LWF14" s="158"/>
      <c r="LWG14" s="158"/>
      <c r="LWH14" s="158"/>
      <c r="LWI14" s="158"/>
      <c r="LWJ14" s="158"/>
      <c r="LWK14" s="158"/>
      <c r="LWL14" s="158"/>
      <c r="LWM14" s="158"/>
      <c r="LWN14" s="158"/>
      <c r="LWO14" s="158"/>
      <c r="LWP14" s="158"/>
      <c r="LWQ14" s="158"/>
      <c r="LWR14" s="158"/>
      <c r="LWS14" s="158"/>
      <c r="LWT14" s="158"/>
      <c r="LWU14" s="158"/>
      <c r="LWV14" s="158"/>
      <c r="LWW14" s="158"/>
      <c r="LWX14" s="158"/>
      <c r="LWY14" s="158"/>
      <c r="LWZ14" s="158"/>
      <c r="LXA14" s="158"/>
      <c r="LXB14" s="158"/>
      <c r="LXC14" s="158"/>
      <c r="LXD14" s="158"/>
      <c r="LXE14" s="158"/>
      <c r="LXF14" s="158"/>
      <c r="LXG14" s="158"/>
      <c r="LXH14" s="158"/>
      <c r="LXI14" s="158"/>
      <c r="LXJ14" s="158"/>
      <c r="LXK14" s="158"/>
      <c r="LXL14" s="158"/>
      <c r="LXM14" s="158"/>
      <c r="LXN14" s="158"/>
      <c r="LXO14" s="158"/>
      <c r="LXP14" s="158"/>
      <c r="LXQ14" s="158"/>
      <c r="LXR14" s="158"/>
      <c r="LXS14" s="158"/>
      <c r="LXT14" s="158"/>
      <c r="LXU14" s="158"/>
      <c r="LXV14" s="158"/>
      <c r="LXW14" s="158"/>
      <c r="LXX14" s="158"/>
      <c r="LXY14" s="158"/>
      <c r="LXZ14" s="158"/>
      <c r="LYA14" s="158"/>
      <c r="LYB14" s="158"/>
      <c r="LYC14" s="158"/>
      <c r="LYD14" s="158"/>
      <c r="LYE14" s="158"/>
      <c r="LYF14" s="158"/>
      <c r="LYG14" s="158"/>
      <c r="LYH14" s="158"/>
      <c r="LYI14" s="158"/>
      <c r="LYJ14" s="158"/>
      <c r="LYK14" s="158"/>
      <c r="LYL14" s="158"/>
      <c r="LYM14" s="158"/>
      <c r="LYN14" s="158"/>
      <c r="LYO14" s="158"/>
      <c r="LYP14" s="158"/>
      <c r="LYQ14" s="158"/>
      <c r="LYR14" s="158"/>
      <c r="LYS14" s="158"/>
      <c r="LYT14" s="158"/>
      <c r="LYU14" s="158"/>
      <c r="LYV14" s="158"/>
      <c r="LYW14" s="158"/>
      <c r="LYX14" s="158"/>
      <c r="LYY14" s="158"/>
      <c r="LYZ14" s="158"/>
      <c r="LZA14" s="158"/>
      <c r="LZB14" s="158"/>
      <c r="LZC14" s="158"/>
      <c r="LZD14" s="158"/>
      <c r="LZE14" s="158"/>
      <c r="LZF14" s="158"/>
      <c r="LZG14" s="158"/>
      <c r="LZH14" s="158"/>
      <c r="LZI14" s="158"/>
      <c r="LZJ14" s="158"/>
      <c r="LZK14" s="158"/>
      <c r="LZL14" s="158"/>
      <c r="LZM14" s="158"/>
      <c r="LZN14" s="158"/>
      <c r="LZO14" s="158"/>
      <c r="LZP14" s="158"/>
      <c r="LZQ14" s="158"/>
      <c r="LZR14" s="158"/>
      <c r="LZS14" s="158"/>
      <c r="LZT14" s="158"/>
      <c r="LZU14" s="158"/>
      <c r="LZV14" s="158"/>
      <c r="LZW14" s="158"/>
      <c r="LZX14" s="158"/>
      <c r="LZY14" s="158"/>
      <c r="LZZ14" s="158"/>
      <c r="MAA14" s="158"/>
      <c r="MAB14" s="158"/>
      <c r="MAC14" s="158"/>
      <c r="MAD14" s="158"/>
      <c r="MAE14" s="158"/>
      <c r="MAF14" s="158"/>
      <c r="MAG14" s="158"/>
      <c r="MAH14" s="158"/>
      <c r="MAI14" s="158"/>
      <c r="MAJ14" s="158"/>
      <c r="MAK14" s="158"/>
      <c r="MAL14" s="158"/>
      <c r="MAM14" s="158"/>
      <c r="MAN14" s="158"/>
      <c r="MAO14" s="158"/>
      <c r="MAP14" s="158"/>
      <c r="MAQ14" s="158"/>
      <c r="MAR14" s="158"/>
      <c r="MAS14" s="158"/>
      <c r="MAT14" s="158"/>
      <c r="MAU14" s="158"/>
      <c r="MAV14" s="158"/>
      <c r="MAW14" s="158"/>
      <c r="MAX14" s="158"/>
      <c r="MAY14" s="158"/>
      <c r="MAZ14" s="158"/>
      <c r="MBA14" s="158"/>
      <c r="MBB14" s="158"/>
      <c r="MBC14" s="158"/>
      <c r="MBD14" s="158"/>
      <c r="MBE14" s="158"/>
      <c r="MBF14" s="158"/>
      <c r="MBG14" s="158"/>
      <c r="MBH14" s="158"/>
      <c r="MBI14" s="158"/>
      <c r="MBJ14" s="158"/>
      <c r="MBK14" s="158"/>
      <c r="MBL14" s="158"/>
      <c r="MBM14" s="158"/>
      <c r="MBN14" s="158"/>
      <c r="MBO14" s="158"/>
      <c r="MBP14" s="158"/>
      <c r="MBQ14" s="158"/>
      <c r="MBR14" s="158"/>
      <c r="MBS14" s="158"/>
      <c r="MBT14" s="158"/>
      <c r="MBU14" s="158"/>
      <c r="MBV14" s="158"/>
      <c r="MBW14" s="158"/>
      <c r="MBX14" s="158"/>
      <c r="MBY14" s="158"/>
      <c r="MBZ14" s="158"/>
      <c r="MCA14" s="158"/>
      <c r="MCB14" s="158"/>
      <c r="MCC14" s="158"/>
      <c r="MCD14" s="158"/>
      <c r="MCE14" s="158"/>
      <c r="MCF14" s="158"/>
      <c r="MCG14" s="158"/>
      <c r="MCH14" s="158"/>
      <c r="MCI14" s="158"/>
      <c r="MCJ14" s="158"/>
      <c r="MCK14" s="158"/>
      <c r="MCL14" s="158"/>
      <c r="MCM14" s="158"/>
      <c r="MCN14" s="158"/>
      <c r="MCO14" s="158"/>
      <c r="MCP14" s="158"/>
      <c r="MCQ14" s="158"/>
      <c r="MCR14" s="158"/>
      <c r="MCS14" s="158"/>
      <c r="MCT14" s="158"/>
      <c r="MCU14" s="158"/>
      <c r="MCV14" s="158"/>
      <c r="MCW14" s="158"/>
      <c r="MCX14" s="158"/>
      <c r="MCY14" s="158"/>
      <c r="MCZ14" s="158"/>
      <c r="MDA14" s="158"/>
      <c r="MDB14" s="158"/>
      <c r="MDC14" s="158"/>
      <c r="MDD14" s="158"/>
      <c r="MDE14" s="158"/>
      <c r="MDF14" s="158"/>
      <c r="MDG14" s="158"/>
      <c r="MDH14" s="158"/>
      <c r="MDI14" s="158"/>
      <c r="MDJ14" s="158"/>
      <c r="MDK14" s="158"/>
      <c r="MDL14" s="158"/>
      <c r="MDM14" s="158"/>
      <c r="MDN14" s="158"/>
      <c r="MDO14" s="158"/>
      <c r="MDP14" s="158"/>
      <c r="MDQ14" s="158"/>
      <c r="MDR14" s="158"/>
      <c r="MDS14" s="158"/>
      <c r="MDT14" s="158"/>
      <c r="MDU14" s="158"/>
      <c r="MDV14" s="158"/>
      <c r="MDW14" s="158"/>
      <c r="MDX14" s="158"/>
      <c r="MDY14" s="158"/>
      <c r="MDZ14" s="158"/>
      <c r="MEA14" s="158"/>
      <c r="MEB14" s="158"/>
      <c r="MEC14" s="158"/>
      <c r="MED14" s="158"/>
      <c r="MEE14" s="158"/>
      <c r="MEF14" s="158"/>
      <c r="MEG14" s="158"/>
      <c r="MEH14" s="158"/>
      <c r="MEI14" s="158"/>
      <c r="MEJ14" s="158"/>
      <c r="MEK14" s="158"/>
      <c r="MEL14" s="158"/>
      <c r="MEM14" s="158"/>
      <c r="MEN14" s="158"/>
      <c r="MEO14" s="158"/>
      <c r="MEP14" s="158"/>
      <c r="MEQ14" s="158"/>
      <c r="MER14" s="158"/>
      <c r="MES14" s="158"/>
      <c r="MET14" s="158"/>
      <c r="MEU14" s="158"/>
      <c r="MEV14" s="158"/>
      <c r="MEW14" s="158"/>
      <c r="MEX14" s="158"/>
      <c r="MEY14" s="158"/>
      <c r="MEZ14" s="158"/>
      <c r="MFA14" s="158"/>
      <c r="MFB14" s="158"/>
      <c r="MFC14" s="158"/>
      <c r="MFD14" s="158"/>
      <c r="MFE14" s="158"/>
      <c r="MFF14" s="158"/>
      <c r="MFG14" s="158"/>
      <c r="MFH14" s="158"/>
      <c r="MFI14" s="158"/>
      <c r="MFJ14" s="158"/>
      <c r="MFK14" s="158"/>
      <c r="MFL14" s="158"/>
      <c r="MFM14" s="158"/>
      <c r="MFN14" s="158"/>
      <c r="MFO14" s="158"/>
      <c r="MFP14" s="158"/>
      <c r="MFQ14" s="158"/>
      <c r="MFR14" s="158"/>
      <c r="MFS14" s="158"/>
      <c r="MFT14" s="158"/>
      <c r="MFU14" s="158"/>
      <c r="MFV14" s="158"/>
      <c r="MFW14" s="158"/>
      <c r="MFX14" s="158"/>
      <c r="MFY14" s="158"/>
      <c r="MFZ14" s="158"/>
      <c r="MGA14" s="158"/>
      <c r="MGB14" s="158"/>
      <c r="MGC14" s="158"/>
      <c r="MGD14" s="158"/>
      <c r="MGE14" s="158"/>
      <c r="MGF14" s="158"/>
      <c r="MGG14" s="158"/>
      <c r="MGH14" s="158"/>
      <c r="MGI14" s="158"/>
      <c r="MGJ14" s="158"/>
      <c r="MGK14" s="158"/>
      <c r="MGL14" s="158"/>
      <c r="MGM14" s="158"/>
      <c r="MGN14" s="158"/>
      <c r="MGO14" s="158"/>
      <c r="MGP14" s="158"/>
      <c r="MGQ14" s="158"/>
      <c r="MGR14" s="158"/>
      <c r="MGS14" s="158"/>
      <c r="MGT14" s="158"/>
      <c r="MGU14" s="158"/>
      <c r="MGV14" s="158"/>
      <c r="MGW14" s="158"/>
      <c r="MGX14" s="158"/>
      <c r="MGY14" s="158"/>
      <c r="MGZ14" s="158"/>
      <c r="MHA14" s="158"/>
      <c r="MHB14" s="158"/>
      <c r="MHC14" s="158"/>
      <c r="MHD14" s="158"/>
      <c r="MHE14" s="158"/>
      <c r="MHF14" s="158"/>
      <c r="MHG14" s="158"/>
      <c r="MHH14" s="158"/>
      <c r="MHI14" s="158"/>
      <c r="MHJ14" s="158"/>
      <c r="MHK14" s="158"/>
      <c r="MHL14" s="158"/>
      <c r="MHM14" s="158"/>
      <c r="MHN14" s="158"/>
      <c r="MHO14" s="158"/>
      <c r="MHP14" s="158"/>
      <c r="MHQ14" s="158"/>
      <c r="MHR14" s="158"/>
      <c r="MHS14" s="158"/>
      <c r="MHT14" s="158"/>
      <c r="MHU14" s="158"/>
      <c r="MHV14" s="158"/>
      <c r="MHW14" s="158"/>
      <c r="MHX14" s="158"/>
      <c r="MHY14" s="158"/>
      <c r="MHZ14" s="158"/>
      <c r="MIA14" s="158"/>
      <c r="MIB14" s="158"/>
      <c r="MIC14" s="158"/>
      <c r="MID14" s="158"/>
      <c r="MIE14" s="158"/>
      <c r="MIF14" s="158"/>
      <c r="MIG14" s="158"/>
      <c r="MIH14" s="158"/>
      <c r="MII14" s="158"/>
      <c r="MIJ14" s="158"/>
      <c r="MIK14" s="158"/>
      <c r="MIL14" s="158"/>
      <c r="MIM14" s="158"/>
      <c r="MIN14" s="158"/>
      <c r="MIO14" s="158"/>
      <c r="MIP14" s="158"/>
      <c r="MIQ14" s="158"/>
      <c r="MIR14" s="158"/>
      <c r="MIS14" s="158"/>
      <c r="MIT14" s="158"/>
      <c r="MIU14" s="158"/>
      <c r="MIV14" s="158"/>
      <c r="MIW14" s="158"/>
      <c r="MIX14" s="158"/>
      <c r="MIY14" s="158"/>
      <c r="MIZ14" s="158"/>
      <c r="MJA14" s="158"/>
      <c r="MJB14" s="158"/>
      <c r="MJC14" s="158"/>
      <c r="MJD14" s="158"/>
      <c r="MJE14" s="158"/>
      <c r="MJF14" s="158"/>
      <c r="MJG14" s="158"/>
      <c r="MJH14" s="158"/>
      <c r="MJI14" s="158"/>
      <c r="MJJ14" s="158"/>
      <c r="MJK14" s="158"/>
      <c r="MJL14" s="158"/>
      <c r="MJM14" s="158"/>
      <c r="MJN14" s="158"/>
      <c r="MJO14" s="158"/>
      <c r="MJP14" s="158"/>
      <c r="MJQ14" s="158"/>
      <c r="MJR14" s="158"/>
      <c r="MJS14" s="158"/>
      <c r="MJT14" s="158"/>
      <c r="MJU14" s="158"/>
      <c r="MJV14" s="158"/>
      <c r="MJW14" s="158"/>
      <c r="MJX14" s="158"/>
      <c r="MJY14" s="158"/>
      <c r="MJZ14" s="158"/>
      <c r="MKA14" s="158"/>
      <c r="MKB14" s="158"/>
      <c r="MKC14" s="158"/>
      <c r="MKD14" s="158"/>
      <c r="MKE14" s="158"/>
      <c r="MKF14" s="158"/>
      <c r="MKG14" s="158"/>
      <c r="MKH14" s="158"/>
      <c r="MKI14" s="158"/>
      <c r="MKJ14" s="158"/>
      <c r="MKK14" s="158"/>
      <c r="MKL14" s="158"/>
      <c r="MKM14" s="158"/>
      <c r="MKN14" s="158"/>
      <c r="MKO14" s="158"/>
      <c r="MKP14" s="158"/>
      <c r="MKQ14" s="158"/>
      <c r="MKR14" s="158"/>
      <c r="MKS14" s="158"/>
      <c r="MKT14" s="158"/>
      <c r="MKU14" s="158"/>
      <c r="MKV14" s="158"/>
      <c r="MKW14" s="158"/>
      <c r="MKX14" s="158"/>
      <c r="MKY14" s="158"/>
      <c r="MKZ14" s="158"/>
      <c r="MLA14" s="158"/>
      <c r="MLB14" s="158"/>
      <c r="MLC14" s="158"/>
      <c r="MLD14" s="158"/>
      <c r="MLE14" s="158"/>
      <c r="MLF14" s="158"/>
      <c r="MLG14" s="158"/>
      <c r="MLH14" s="158"/>
      <c r="MLI14" s="158"/>
      <c r="MLJ14" s="158"/>
      <c r="MLK14" s="158"/>
      <c r="MLL14" s="158"/>
      <c r="MLM14" s="158"/>
      <c r="MLN14" s="158"/>
      <c r="MLO14" s="158"/>
      <c r="MLP14" s="158"/>
      <c r="MLQ14" s="158"/>
      <c r="MLR14" s="158"/>
      <c r="MLS14" s="158"/>
      <c r="MLT14" s="158"/>
      <c r="MLU14" s="158"/>
      <c r="MLV14" s="158"/>
      <c r="MLW14" s="158"/>
      <c r="MLX14" s="158"/>
      <c r="MLY14" s="158"/>
      <c r="MLZ14" s="158"/>
      <c r="MMA14" s="158"/>
      <c r="MMB14" s="158"/>
      <c r="MMC14" s="158"/>
      <c r="MMD14" s="158"/>
      <c r="MME14" s="158"/>
      <c r="MMF14" s="158"/>
      <c r="MMG14" s="158"/>
      <c r="MMH14" s="158"/>
      <c r="MMI14" s="158"/>
      <c r="MMJ14" s="158"/>
      <c r="MMK14" s="158"/>
      <c r="MML14" s="158"/>
      <c r="MMM14" s="158"/>
      <c r="MMN14" s="158"/>
      <c r="MMO14" s="158"/>
      <c r="MMP14" s="158"/>
      <c r="MMQ14" s="158"/>
      <c r="MMR14" s="158"/>
      <c r="MMS14" s="158"/>
      <c r="MMT14" s="158"/>
      <c r="MMU14" s="158"/>
      <c r="MMV14" s="158"/>
      <c r="MMW14" s="158"/>
      <c r="MMX14" s="158"/>
      <c r="MMY14" s="158"/>
      <c r="MMZ14" s="158"/>
      <c r="MNA14" s="158"/>
      <c r="MNB14" s="158"/>
      <c r="MNC14" s="158"/>
      <c r="MND14" s="158"/>
      <c r="MNE14" s="158"/>
      <c r="MNF14" s="158"/>
      <c r="MNG14" s="158"/>
      <c r="MNH14" s="158"/>
      <c r="MNI14" s="158"/>
      <c r="MNJ14" s="158"/>
      <c r="MNK14" s="158"/>
      <c r="MNL14" s="158"/>
      <c r="MNM14" s="158"/>
      <c r="MNN14" s="158"/>
      <c r="MNO14" s="158"/>
      <c r="MNP14" s="158"/>
      <c r="MNQ14" s="158"/>
      <c r="MNR14" s="158"/>
      <c r="MNS14" s="158"/>
      <c r="MNT14" s="158"/>
      <c r="MNU14" s="158"/>
      <c r="MNV14" s="158"/>
      <c r="MNW14" s="158"/>
      <c r="MNX14" s="158"/>
      <c r="MNY14" s="158"/>
      <c r="MNZ14" s="158"/>
      <c r="MOA14" s="158"/>
      <c r="MOB14" s="158"/>
      <c r="MOC14" s="158"/>
      <c r="MOD14" s="158"/>
      <c r="MOE14" s="158"/>
      <c r="MOF14" s="158"/>
      <c r="MOG14" s="158"/>
      <c r="MOH14" s="158"/>
      <c r="MOI14" s="158"/>
      <c r="MOJ14" s="158"/>
      <c r="MOK14" s="158"/>
      <c r="MOL14" s="158"/>
      <c r="MOM14" s="158"/>
      <c r="MON14" s="158"/>
      <c r="MOO14" s="158"/>
      <c r="MOP14" s="158"/>
      <c r="MOQ14" s="158"/>
      <c r="MOR14" s="158"/>
      <c r="MOS14" s="158"/>
      <c r="MOT14" s="158"/>
      <c r="MOU14" s="158"/>
      <c r="MOV14" s="158"/>
      <c r="MOW14" s="158"/>
      <c r="MOX14" s="158"/>
      <c r="MOY14" s="158"/>
      <c r="MOZ14" s="158"/>
      <c r="MPA14" s="158"/>
      <c r="MPB14" s="158"/>
      <c r="MPC14" s="158"/>
      <c r="MPD14" s="158"/>
      <c r="MPE14" s="158"/>
      <c r="MPF14" s="158"/>
      <c r="MPG14" s="158"/>
      <c r="MPH14" s="158"/>
      <c r="MPI14" s="158"/>
      <c r="MPJ14" s="158"/>
      <c r="MPK14" s="158"/>
      <c r="MPL14" s="158"/>
      <c r="MPM14" s="158"/>
      <c r="MPN14" s="158"/>
      <c r="MPO14" s="158"/>
      <c r="MPP14" s="158"/>
      <c r="MPQ14" s="158"/>
      <c r="MPR14" s="158"/>
      <c r="MPS14" s="158"/>
      <c r="MPT14" s="158"/>
      <c r="MPU14" s="158"/>
      <c r="MPV14" s="158"/>
      <c r="MPW14" s="158"/>
      <c r="MPX14" s="158"/>
      <c r="MPY14" s="158"/>
      <c r="MPZ14" s="158"/>
      <c r="MQA14" s="158"/>
      <c r="MQB14" s="158"/>
      <c r="MQC14" s="158"/>
      <c r="MQD14" s="158"/>
      <c r="MQE14" s="158"/>
      <c r="MQF14" s="158"/>
      <c r="MQG14" s="158"/>
      <c r="MQH14" s="158"/>
      <c r="MQI14" s="158"/>
      <c r="MQJ14" s="158"/>
      <c r="MQK14" s="158"/>
      <c r="MQL14" s="158"/>
      <c r="MQM14" s="158"/>
      <c r="MQN14" s="158"/>
      <c r="MQO14" s="158"/>
      <c r="MQP14" s="158"/>
      <c r="MQQ14" s="158"/>
      <c r="MQR14" s="158"/>
      <c r="MQS14" s="158"/>
      <c r="MQT14" s="158"/>
      <c r="MQU14" s="158"/>
      <c r="MQV14" s="158"/>
      <c r="MQW14" s="158"/>
      <c r="MQX14" s="158"/>
      <c r="MQY14" s="158"/>
      <c r="MQZ14" s="158"/>
      <c r="MRA14" s="158"/>
      <c r="MRB14" s="158"/>
      <c r="MRC14" s="158"/>
      <c r="MRD14" s="158"/>
      <c r="MRE14" s="158"/>
      <c r="MRF14" s="158"/>
      <c r="MRG14" s="158"/>
      <c r="MRH14" s="158"/>
      <c r="MRI14" s="158"/>
      <c r="MRJ14" s="158"/>
      <c r="MRK14" s="158"/>
      <c r="MRL14" s="158"/>
      <c r="MRM14" s="158"/>
      <c r="MRN14" s="158"/>
      <c r="MRO14" s="158"/>
      <c r="MRP14" s="158"/>
      <c r="MRQ14" s="158"/>
      <c r="MRR14" s="158"/>
      <c r="MRS14" s="158"/>
      <c r="MRT14" s="158"/>
      <c r="MRU14" s="158"/>
      <c r="MRV14" s="158"/>
      <c r="MRW14" s="158"/>
      <c r="MRX14" s="158"/>
      <c r="MRY14" s="158"/>
      <c r="MRZ14" s="158"/>
      <c r="MSA14" s="158"/>
      <c r="MSB14" s="158"/>
      <c r="MSC14" s="158"/>
      <c r="MSD14" s="158"/>
      <c r="MSE14" s="158"/>
      <c r="MSF14" s="158"/>
      <c r="MSG14" s="158"/>
      <c r="MSH14" s="158"/>
      <c r="MSI14" s="158"/>
      <c r="MSJ14" s="158"/>
      <c r="MSK14" s="158"/>
      <c r="MSL14" s="158"/>
      <c r="MSM14" s="158"/>
      <c r="MSN14" s="158"/>
      <c r="MSO14" s="158"/>
      <c r="MSP14" s="158"/>
      <c r="MSQ14" s="158"/>
      <c r="MSR14" s="158"/>
      <c r="MSS14" s="158"/>
      <c r="MST14" s="158"/>
      <c r="MSU14" s="158"/>
      <c r="MSV14" s="158"/>
      <c r="MSW14" s="158"/>
      <c r="MSX14" s="158"/>
      <c r="MSY14" s="158"/>
      <c r="MSZ14" s="158"/>
      <c r="MTA14" s="158"/>
      <c r="MTB14" s="158"/>
      <c r="MTC14" s="158"/>
      <c r="MTD14" s="158"/>
      <c r="MTE14" s="158"/>
      <c r="MTF14" s="158"/>
      <c r="MTG14" s="158"/>
      <c r="MTH14" s="158"/>
      <c r="MTI14" s="158"/>
      <c r="MTJ14" s="158"/>
      <c r="MTK14" s="158"/>
      <c r="MTL14" s="158"/>
      <c r="MTM14" s="158"/>
      <c r="MTN14" s="158"/>
      <c r="MTO14" s="158"/>
      <c r="MTP14" s="158"/>
      <c r="MTQ14" s="158"/>
      <c r="MTR14" s="158"/>
      <c r="MTS14" s="158"/>
      <c r="MTT14" s="158"/>
      <c r="MTU14" s="158"/>
      <c r="MTV14" s="158"/>
      <c r="MTW14" s="158"/>
      <c r="MTX14" s="158"/>
      <c r="MTY14" s="158"/>
      <c r="MTZ14" s="158"/>
      <c r="MUA14" s="158"/>
      <c r="MUB14" s="158"/>
      <c r="MUC14" s="158"/>
      <c r="MUD14" s="158"/>
      <c r="MUE14" s="158"/>
      <c r="MUF14" s="158"/>
      <c r="MUG14" s="158"/>
      <c r="MUH14" s="158"/>
      <c r="MUI14" s="158"/>
      <c r="MUJ14" s="158"/>
      <c r="MUK14" s="158"/>
      <c r="MUL14" s="158"/>
      <c r="MUM14" s="158"/>
      <c r="MUN14" s="158"/>
      <c r="MUO14" s="158"/>
      <c r="MUP14" s="158"/>
      <c r="MUQ14" s="158"/>
      <c r="MUR14" s="158"/>
      <c r="MUS14" s="158"/>
      <c r="MUT14" s="158"/>
      <c r="MUU14" s="158"/>
      <c r="MUV14" s="158"/>
      <c r="MUW14" s="158"/>
      <c r="MUX14" s="158"/>
      <c r="MUY14" s="158"/>
      <c r="MUZ14" s="158"/>
      <c r="MVA14" s="158"/>
      <c r="MVB14" s="158"/>
      <c r="MVC14" s="158"/>
      <c r="MVD14" s="158"/>
      <c r="MVE14" s="158"/>
      <c r="MVF14" s="158"/>
      <c r="MVG14" s="158"/>
      <c r="MVH14" s="158"/>
      <c r="MVI14" s="158"/>
      <c r="MVJ14" s="158"/>
      <c r="MVK14" s="158"/>
      <c r="MVL14" s="158"/>
      <c r="MVM14" s="158"/>
      <c r="MVN14" s="158"/>
      <c r="MVO14" s="158"/>
      <c r="MVP14" s="158"/>
      <c r="MVQ14" s="158"/>
      <c r="MVR14" s="158"/>
      <c r="MVS14" s="158"/>
      <c r="MVT14" s="158"/>
      <c r="MVU14" s="158"/>
      <c r="MVV14" s="158"/>
      <c r="MVW14" s="158"/>
      <c r="MVX14" s="158"/>
      <c r="MVY14" s="158"/>
      <c r="MVZ14" s="158"/>
      <c r="MWA14" s="158"/>
      <c r="MWB14" s="158"/>
      <c r="MWC14" s="158"/>
      <c r="MWD14" s="158"/>
      <c r="MWE14" s="158"/>
      <c r="MWF14" s="158"/>
      <c r="MWG14" s="158"/>
      <c r="MWH14" s="158"/>
      <c r="MWI14" s="158"/>
      <c r="MWJ14" s="158"/>
      <c r="MWK14" s="158"/>
      <c r="MWL14" s="158"/>
      <c r="MWM14" s="158"/>
      <c r="MWN14" s="158"/>
      <c r="MWO14" s="158"/>
      <c r="MWP14" s="158"/>
      <c r="MWQ14" s="158"/>
      <c r="MWR14" s="158"/>
      <c r="MWS14" s="158"/>
      <c r="MWT14" s="158"/>
      <c r="MWU14" s="158"/>
      <c r="MWV14" s="158"/>
      <c r="MWW14" s="158"/>
      <c r="MWX14" s="158"/>
      <c r="MWY14" s="158"/>
      <c r="MWZ14" s="158"/>
      <c r="MXA14" s="158"/>
      <c r="MXB14" s="158"/>
      <c r="MXC14" s="158"/>
      <c r="MXD14" s="158"/>
      <c r="MXE14" s="158"/>
      <c r="MXF14" s="158"/>
      <c r="MXG14" s="158"/>
      <c r="MXH14" s="158"/>
      <c r="MXI14" s="158"/>
      <c r="MXJ14" s="158"/>
      <c r="MXK14" s="158"/>
      <c r="MXL14" s="158"/>
      <c r="MXM14" s="158"/>
      <c r="MXN14" s="158"/>
      <c r="MXO14" s="158"/>
      <c r="MXP14" s="158"/>
      <c r="MXQ14" s="158"/>
      <c r="MXR14" s="158"/>
      <c r="MXS14" s="158"/>
      <c r="MXT14" s="158"/>
      <c r="MXU14" s="158"/>
      <c r="MXV14" s="158"/>
      <c r="MXW14" s="158"/>
      <c r="MXX14" s="158"/>
      <c r="MXY14" s="158"/>
      <c r="MXZ14" s="158"/>
      <c r="MYA14" s="158"/>
      <c r="MYB14" s="158"/>
      <c r="MYC14" s="158"/>
      <c r="MYD14" s="158"/>
      <c r="MYE14" s="158"/>
      <c r="MYF14" s="158"/>
      <c r="MYG14" s="158"/>
      <c r="MYH14" s="158"/>
      <c r="MYI14" s="158"/>
      <c r="MYJ14" s="158"/>
      <c r="MYK14" s="158"/>
      <c r="MYL14" s="158"/>
      <c r="MYM14" s="158"/>
      <c r="MYN14" s="158"/>
      <c r="MYO14" s="158"/>
      <c r="MYP14" s="158"/>
      <c r="MYQ14" s="158"/>
      <c r="MYR14" s="158"/>
      <c r="MYS14" s="158"/>
      <c r="MYT14" s="158"/>
      <c r="MYU14" s="158"/>
      <c r="MYV14" s="158"/>
      <c r="MYW14" s="158"/>
      <c r="MYX14" s="158"/>
      <c r="MYY14" s="158"/>
      <c r="MYZ14" s="158"/>
      <c r="MZA14" s="158"/>
      <c r="MZB14" s="158"/>
      <c r="MZC14" s="158"/>
      <c r="MZD14" s="158"/>
      <c r="MZE14" s="158"/>
      <c r="MZF14" s="158"/>
      <c r="MZG14" s="158"/>
      <c r="MZH14" s="158"/>
      <c r="MZI14" s="158"/>
      <c r="MZJ14" s="158"/>
      <c r="MZK14" s="158"/>
      <c r="MZL14" s="158"/>
      <c r="MZM14" s="158"/>
      <c r="MZN14" s="158"/>
      <c r="MZO14" s="158"/>
      <c r="MZP14" s="158"/>
      <c r="MZQ14" s="158"/>
      <c r="MZR14" s="158"/>
      <c r="MZS14" s="158"/>
      <c r="MZT14" s="158"/>
      <c r="MZU14" s="158"/>
      <c r="MZV14" s="158"/>
      <c r="MZW14" s="158"/>
      <c r="MZX14" s="158"/>
      <c r="MZY14" s="158"/>
      <c r="MZZ14" s="158"/>
      <c r="NAA14" s="158"/>
      <c r="NAB14" s="158"/>
      <c r="NAC14" s="158"/>
      <c r="NAD14" s="158"/>
      <c r="NAE14" s="158"/>
      <c r="NAF14" s="158"/>
      <c r="NAG14" s="158"/>
      <c r="NAH14" s="158"/>
      <c r="NAI14" s="158"/>
      <c r="NAJ14" s="158"/>
      <c r="NAK14" s="158"/>
      <c r="NAL14" s="158"/>
      <c r="NAM14" s="158"/>
      <c r="NAN14" s="158"/>
      <c r="NAO14" s="158"/>
      <c r="NAP14" s="158"/>
      <c r="NAQ14" s="158"/>
      <c r="NAR14" s="158"/>
      <c r="NAS14" s="158"/>
      <c r="NAT14" s="158"/>
      <c r="NAU14" s="158"/>
      <c r="NAV14" s="158"/>
      <c r="NAW14" s="158"/>
      <c r="NAX14" s="158"/>
      <c r="NAY14" s="158"/>
      <c r="NAZ14" s="158"/>
      <c r="NBA14" s="158"/>
      <c r="NBB14" s="158"/>
      <c r="NBC14" s="158"/>
      <c r="NBD14" s="158"/>
      <c r="NBE14" s="158"/>
      <c r="NBF14" s="158"/>
      <c r="NBG14" s="158"/>
      <c r="NBH14" s="158"/>
      <c r="NBI14" s="158"/>
      <c r="NBJ14" s="158"/>
      <c r="NBK14" s="158"/>
      <c r="NBL14" s="158"/>
      <c r="NBM14" s="158"/>
      <c r="NBN14" s="158"/>
      <c r="NBO14" s="158"/>
      <c r="NBP14" s="158"/>
      <c r="NBQ14" s="158"/>
      <c r="NBR14" s="158"/>
      <c r="NBS14" s="158"/>
      <c r="NBT14" s="158"/>
      <c r="NBU14" s="158"/>
      <c r="NBV14" s="158"/>
      <c r="NBW14" s="158"/>
      <c r="NBX14" s="158"/>
      <c r="NBY14" s="158"/>
      <c r="NBZ14" s="158"/>
      <c r="NCA14" s="158"/>
      <c r="NCB14" s="158"/>
      <c r="NCC14" s="158"/>
      <c r="NCD14" s="158"/>
      <c r="NCE14" s="158"/>
      <c r="NCF14" s="158"/>
      <c r="NCG14" s="158"/>
      <c r="NCH14" s="158"/>
      <c r="NCI14" s="158"/>
      <c r="NCJ14" s="158"/>
      <c r="NCK14" s="158"/>
      <c r="NCL14" s="158"/>
      <c r="NCM14" s="158"/>
      <c r="NCN14" s="158"/>
      <c r="NCO14" s="158"/>
      <c r="NCP14" s="158"/>
      <c r="NCQ14" s="158"/>
      <c r="NCR14" s="158"/>
      <c r="NCS14" s="158"/>
      <c r="NCT14" s="158"/>
      <c r="NCU14" s="158"/>
      <c r="NCV14" s="158"/>
      <c r="NCW14" s="158"/>
      <c r="NCX14" s="158"/>
      <c r="NCY14" s="158"/>
      <c r="NCZ14" s="158"/>
      <c r="NDA14" s="158"/>
      <c r="NDB14" s="158"/>
      <c r="NDC14" s="158"/>
      <c r="NDD14" s="158"/>
      <c r="NDE14" s="158"/>
      <c r="NDF14" s="158"/>
      <c r="NDG14" s="158"/>
      <c r="NDH14" s="158"/>
      <c r="NDI14" s="158"/>
      <c r="NDJ14" s="158"/>
      <c r="NDK14" s="158"/>
      <c r="NDL14" s="158"/>
      <c r="NDM14" s="158"/>
      <c r="NDN14" s="158"/>
      <c r="NDO14" s="158"/>
      <c r="NDP14" s="158"/>
      <c r="NDQ14" s="158"/>
      <c r="NDR14" s="158"/>
      <c r="NDS14" s="158"/>
      <c r="NDT14" s="158"/>
      <c r="NDU14" s="158"/>
      <c r="NDV14" s="158"/>
      <c r="NDW14" s="158"/>
      <c r="NDX14" s="158"/>
      <c r="NDY14" s="158"/>
      <c r="NDZ14" s="158"/>
      <c r="NEA14" s="158"/>
      <c r="NEB14" s="158"/>
      <c r="NEC14" s="158"/>
      <c r="NED14" s="158"/>
      <c r="NEE14" s="158"/>
      <c r="NEF14" s="158"/>
      <c r="NEG14" s="158"/>
      <c r="NEH14" s="158"/>
      <c r="NEI14" s="158"/>
      <c r="NEJ14" s="158"/>
      <c r="NEK14" s="158"/>
      <c r="NEL14" s="158"/>
      <c r="NEM14" s="158"/>
      <c r="NEN14" s="158"/>
      <c r="NEO14" s="158"/>
      <c r="NEP14" s="158"/>
      <c r="NEQ14" s="158"/>
      <c r="NER14" s="158"/>
      <c r="NES14" s="158"/>
      <c r="NET14" s="158"/>
      <c r="NEU14" s="158"/>
      <c r="NEV14" s="158"/>
      <c r="NEW14" s="158"/>
      <c r="NEX14" s="158"/>
      <c r="NEY14" s="158"/>
      <c r="NEZ14" s="158"/>
      <c r="NFA14" s="158"/>
      <c r="NFB14" s="158"/>
      <c r="NFC14" s="158"/>
      <c r="NFD14" s="158"/>
      <c r="NFE14" s="158"/>
      <c r="NFF14" s="158"/>
      <c r="NFG14" s="158"/>
      <c r="NFH14" s="158"/>
      <c r="NFI14" s="158"/>
      <c r="NFJ14" s="158"/>
      <c r="NFK14" s="158"/>
      <c r="NFL14" s="158"/>
      <c r="NFM14" s="158"/>
      <c r="NFN14" s="158"/>
      <c r="NFO14" s="158"/>
      <c r="NFP14" s="158"/>
      <c r="NFQ14" s="158"/>
      <c r="NFR14" s="158"/>
      <c r="NFS14" s="158"/>
      <c r="NFT14" s="158"/>
      <c r="NFU14" s="158"/>
      <c r="NFV14" s="158"/>
      <c r="NFW14" s="158"/>
      <c r="NFX14" s="158"/>
      <c r="NFY14" s="158"/>
      <c r="NFZ14" s="158"/>
      <c r="NGA14" s="158"/>
      <c r="NGB14" s="158"/>
      <c r="NGC14" s="158"/>
      <c r="NGD14" s="158"/>
      <c r="NGE14" s="158"/>
      <c r="NGF14" s="158"/>
      <c r="NGG14" s="158"/>
      <c r="NGH14" s="158"/>
      <c r="NGI14" s="158"/>
      <c r="NGJ14" s="158"/>
      <c r="NGK14" s="158"/>
      <c r="NGL14" s="158"/>
      <c r="NGM14" s="158"/>
      <c r="NGN14" s="158"/>
      <c r="NGO14" s="158"/>
      <c r="NGP14" s="158"/>
      <c r="NGQ14" s="158"/>
      <c r="NGR14" s="158"/>
      <c r="NGS14" s="158"/>
      <c r="NGT14" s="158"/>
      <c r="NGU14" s="158"/>
      <c r="NGV14" s="158"/>
      <c r="NGW14" s="158"/>
      <c r="NGX14" s="158"/>
      <c r="NGY14" s="158"/>
      <c r="NGZ14" s="158"/>
      <c r="NHA14" s="158"/>
      <c r="NHB14" s="158"/>
      <c r="NHC14" s="158"/>
      <c r="NHD14" s="158"/>
      <c r="NHE14" s="158"/>
      <c r="NHF14" s="158"/>
      <c r="NHG14" s="158"/>
      <c r="NHH14" s="158"/>
      <c r="NHI14" s="158"/>
      <c r="NHJ14" s="158"/>
      <c r="NHK14" s="158"/>
      <c r="NHL14" s="158"/>
      <c r="NHM14" s="158"/>
      <c r="NHN14" s="158"/>
      <c r="NHO14" s="158"/>
      <c r="NHP14" s="158"/>
      <c r="NHQ14" s="158"/>
      <c r="NHR14" s="158"/>
      <c r="NHS14" s="158"/>
      <c r="NHT14" s="158"/>
      <c r="NHU14" s="158"/>
      <c r="NHV14" s="158"/>
      <c r="NHW14" s="158"/>
      <c r="NHX14" s="158"/>
      <c r="NHY14" s="158"/>
      <c r="NHZ14" s="158"/>
      <c r="NIA14" s="158"/>
      <c r="NIB14" s="158"/>
      <c r="NIC14" s="158"/>
      <c r="NID14" s="158"/>
      <c r="NIE14" s="158"/>
      <c r="NIF14" s="158"/>
      <c r="NIG14" s="158"/>
      <c r="NIH14" s="158"/>
      <c r="NII14" s="158"/>
      <c r="NIJ14" s="158"/>
      <c r="NIK14" s="158"/>
      <c r="NIL14" s="158"/>
      <c r="NIM14" s="158"/>
      <c r="NIN14" s="158"/>
      <c r="NIO14" s="158"/>
      <c r="NIP14" s="158"/>
      <c r="NIQ14" s="158"/>
      <c r="NIR14" s="158"/>
      <c r="NIS14" s="158"/>
      <c r="NIT14" s="158"/>
      <c r="NIU14" s="158"/>
      <c r="NIV14" s="158"/>
      <c r="NIW14" s="158"/>
      <c r="NIX14" s="158"/>
      <c r="NIY14" s="158"/>
      <c r="NIZ14" s="158"/>
      <c r="NJA14" s="158"/>
      <c r="NJB14" s="158"/>
      <c r="NJC14" s="158"/>
      <c r="NJD14" s="158"/>
      <c r="NJE14" s="158"/>
      <c r="NJF14" s="158"/>
      <c r="NJG14" s="158"/>
      <c r="NJH14" s="158"/>
      <c r="NJI14" s="158"/>
      <c r="NJJ14" s="158"/>
      <c r="NJK14" s="158"/>
      <c r="NJL14" s="158"/>
      <c r="NJM14" s="158"/>
      <c r="NJN14" s="158"/>
      <c r="NJO14" s="158"/>
      <c r="NJP14" s="158"/>
      <c r="NJQ14" s="158"/>
      <c r="NJR14" s="158"/>
      <c r="NJS14" s="158"/>
      <c r="NJT14" s="158"/>
      <c r="NJU14" s="158"/>
      <c r="NJV14" s="158"/>
      <c r="NJW14" s="158"/>
      <c r="NJX14" s="158"/>
      <c r="NJY14" s="158"/>
      <c r="NJZ14" s="158"/>
      <c r="NKA14" s="158"/>
      <c r="NKB14" s="158"/>
      <c r="NKC14" s="158"/>
      <c r="NKD14" s="158"/>
      <c r="NKE14" s="158"/>
      <c r="NKF14" s="158"/>
      <c r="NKG14" s="158"/>
      <c r="NKH14" s="158"/>
      <c r="NKI14" s="158"/>
      <c r="NKJ14" s="158"/>
      <c r="NKK14" s="158"/>
      <c r="NKL14" s="158"/>
      <c r="NKM14" s="158"/>
      <c r="NKN14" s="158"/>
      <c r="NKO14" s="158"/>
      <c r="NKP14" s="158"/>
      <c r="NKQ14" s="158"/>
      <c r="NKR14" s="158"/>
      <c r="NKS14" s="158"/>
      <c r="NKT14" s="158"/>
      <c r="NKU14" s="158"/>
      <c r="NKV14" s="158"/>
      <c r="NKW14" s="158"/>
      <c r="NKX14" s="158"/>
      <c r="NKY14" s="158"/>
      <c r="NKZ14" s="158"/>
      <c r="NLA14" s="158"/>
      <c r="NLB14" s="158"/>
      <c r="NLC14" s="158"/>
      <c r="NLD14" s="158"/>
      <c r="NLE14" s="158"/>
      <c r="NLF14" s="158"/>
      <c r="NLG14" s="158"/>
      <c r="NLH14" s="158"/>
      <c r="NLI14" s="158"/>
      <c r="NLJ14" s="158"/>
      <c r="NLK14" s="158"/>
      <c r="NLL14" s="158"/>
      <c r="NLM14" s="158"/>
      <c r="NLN14" s="158"/>
      <c r="NLO14" s="158"/>
      <c r="NLP14" s="158"/>
      <c r="NLQ14" s="158"/>
      <c r="NLR14" s="158"/>
      <c r="NLS14" s="158"/>
      <c r="NLT14" s="158"/>
      <c r="NLU14" s="158"/>
      <c r="NLV14" s="158"/>
      <c r="NLW14" s="158"/>
      <c r="NLX14" s="158"/>
      <c r="NLY14" s="158"/>
      <c r="NLZ14" s="158"/>
      <c r="NMA14" s="158"/>
      <c r="NMB14" s="158"/>
      <c r="NMC14" s="158"/>
      <c r="NMD14" s="158"/>
      <c r="NME14" s="158"/>
      <c r="NMF14" s="158"/>
      <c r="NMG14" s="158"/>
      <c r="NMH14" s="158"/>
      <c r="NMI14" s="158"/>
      <c r="NMJ14" s="158"/>
      <c r="NMK14" s="158"/>
      <c r="NML14" s="158"/>
      <c r="NMM14" s="158"/>
      <c r="NMN14" s="158"/>
      <c r="NMO14" s="158"/>
      <c r="NMP14" s="158"/>
      <c r="NMQ14" s="158"/>
      <c r="NMR14" s="158"/>
      <c r="NMS14" s="158"/>
      <c r="NMT14" s="158"/>
      <c r="NMU14" s="158"/>
      <c r="NMV14" s="158"/>
      <c r="NMW14" s="158"/>
      <c r="NMX14" s="158"/>
      <c r="NMY14" s="158"/>
      <c r="NMZ14" s="158"/>
      <c r="NNA14" s="158"/>
      <c r="NNB14" s="158"/>
      <c r="NNC14" s="158"/>
      <c r="NND14" s="158"/>
      <c r="NNE14" s="158"/>
      <c r="NNF14" s="158"/>
      <c r="NNG14" s="158"/>
      <c r="NNH14" s="158"/>
      <c r="NNI14" s="158"/>
      <c r="NNJ14" s="158"/>
      <c r="NNK14" s="158"/>
      <c r="NNL14" s="158"/>
      <c r="NNM14" s="158"/>
      <c r="NNN14" s="158"/>
      <c r="NNO14" s="158"/>
      <c r="NNP14" s="158"/>
      <c r="NNQ14" s="158"/>
      <c r="NNR14" s="158"/>
      <c r="NNS14" s="158"/>
      <c r="NNT14" s="158"/>
      <c r="NNU14" s="158"/>
      <c r="NNV14" s="158"/>
      <c r="NNW14" s="158"/>
      <c r="NNX14" s="158"/>
      <c r="NNY14" s="158"/>
      <c r="NNZ14" s="158"/>
      <c r="NOA14" s="158"/>
      <c r="NOB14" s="158"/>
      <c r="NOC14" s="158"/>
      <c r="NOD14" s="158"/>
      <c r="NOE14" s="158"/>
      <c r="NOF14" s="158"/>
      <c r="NOG14" s="158"/>
      <c r="NOH14" s="158"/>
      <c r="NOI14" s="158"/>
      <c r="NOJ14" s="158"/>
      <c r="NOK14" s="158"/>
      <c r="NOL14" s="158"/>
      <c r="NOM14" s="158"/>
      <c r="NON14" s="158"/>
      <c r="NOO14" s="158"/>
      <c r="NOP14" s="158"/>
      <c r="NOQ14" s="158"/>
      <c r="NOR14" s="158"/>
      <c r="NOS14" s="158"/>
      <c r="NOT14" s="158"/>
      <c r="NOU14" s="158"/>
      <c r="NOV14" s="158"/>
      <c r="NOW14" s="158"/>
      <c r="NOX14" s="158"/>
      <c r="NOY14" s="158"/>
      <c r="NOZ14" s="158"/>
      <c r="NPA14" s="158"/>
      <c r="NPB14" s="158"/>
      <c r="NPC14" s="158"/>
      <c r="NPD14" s="158"/>
      <c r="NPE14" s="158"/>
      <c r="NPF14" s="158"/>
      <c r="NPG14" s="158"/>
      <c r="NPH14" s="158"/>
      <c r="NPI14" s="158"/>
      <c r="NPJ14" s="158"/>
      <c r="NPK14" s="158"/>
      <c r="NPL14" s="158"/>
      <c r="NPM14" s="158"/>
      <c r="NPN14" s="158"/>
      <c r="NPO14" s="158"/>
      <c r="NPP14" s="158"/>
      <c r="NPQ14" s="158"/>
      <c r="NPR14" s="158"/>
      <c r="NPS14" s="158"/>
      <c r="NPT14" s="158"/>
      <c r="NPU14" s="158"/>
      <c r="NPV14" s="158"/>
      <c r="NPW14" s="158"/>
      <c r="NPX14" s="158"/>
      <c r="NPY14" s="158"/>
      <c r="NPZ14" s="158"/>
      <c r="NQA14" s="158"/>
      <c r="NQB14" s="158"/>
      <c r="NQC14" s="158"/>
      <c r="NQD14" s="158"/>
      <c r="NQE14" s="158"/>
      <c r="NQF14" s="158"/>
      <c r="NQG14" s="158"/>
      <c r="NQH14" s="158"/>
      <c r="NQI14" s="158"/>
      <c r="NQJ14" s="158"/>
      <c r="NQK14" s="158"/>
      <c r="NQL14" s="158"/>
      <c r="NQM14" s="158"/>
      <c r="NQN14" s="158"/>
      <c r="NQO14" s="158"/>
      <c r="NQP14" s="158"/>
      <c r="NQQ14" s="158"/>
      <c r="NQR14" s="158"/>
      <c r="NQS14" s="158"/>
      <c r="NQT14" s="158"/>
      <c r="NQU14" s="158"/>
      <c r="NQV14" s="158"/>
      <c r="NQW14" s="158"/>
      <c r="NQX14" s="158"/>
      <c r="NQY14" s="158"/>
      <c r="NQZ14" s="158"/>
      <c r="NRA14" s="158"/>
      <c r="NRB14" s="158"/>
      <c r="NRC14" s="158"/>
      <c r="NRD14" s="158"/>
      <c r="NRE14" s="158"/>
      <c r="NRF14" s="158"/>
      <c r="NRG14" s="158"/>
      <c r="NRH14" s="158"/>
      <c r="NRI14" s="158"/>
      <c r="NRJ14" s="158"/>
      <c r="NRK14" s="158"/>
      <c r="NRL14" s="158"/>
      <c r="NRM14" s="158"/>
      <c r="NRN14" s="158"/>
      <c r="NRO14" s="158"/>
      <c r="NRP14" s="158"/>
      <c r="NRQ14" s="158"/>
      <c r="NRR14" s="158"/>
      <c r="NRS14" s="158"/>
      <c r="NRT14" s="158"/>
      <c r="NRU14" s="158"/>
      <c r="NRV14" s="158"/>
      <c r="NRW14" s="158"/>
      <c r="NRX14" s="158"/>
      <c r="NRY14" s="158"/>
      <c r="NRZ14" s="158"/>
      <c r="NSA14" s="158"/>
      <c r="NSB14" s="158"/>
      <c r="NSC14" s="158"/>
      <c r="NSD14" s="158"/>
      <c r="NSE14" s="158"/>
      <c r="NSF14" s="158"/>
      <c r="NSG14" s="158"/>
      <c r="NSH14" s="158"/>
      <c r="NSI14" s="158"/>
      <c r="NSJ14" s="158"/>
      <c r="NSK14" s="158"/>
      <c r="NSL14" s="158"/>
      <c r="NSM14" s="158"/>
      <c r="NSN14" s="158"/>
      <c r="NSO14" s="158"/>
      <c r="NSP14" s="158"/>
      <c r="NSQ14" s="158"/>
      <c r="NSR14" s="158"/>
      <c r="NSS14" s="158"/>
      <c r="NST14" s="158"/>
      <c r="NSU14" s="158"/>
      <c r="NSV14" s="158"/>
      <c r="NSW14" s="158"/>
      <c r="NSX14" s="158"/>
      <c r="NSY14" s="158"/>
      <c r="NSZ14" s="158"/>
      <c r="NTA14" s="158"/>
      <c r="NTB14" s="158"/>
      <c r="NTC14" s="158"/>
      <c r="NTD14" s="158"/>
      <c r="NTE14" s="158"/>
      <c r="NTF14" s="158"/>
      <c r="NTG14" s="158"/>
      <c r="NTH14" s="158"/>
      <c r="NTI14" s="158"/>
      <c r="NTJ14" s="158"/>
      <c r="NTK14" s="158"/>
      <c r="NTL14" s="158"/>
      <c r="NTM14" s="158"/>
      <c r="NTN14" s="158"/>
      <c r="NTO14" s="158"/>
      <c r="NTP14" s="158"/>
      <c r="NTQ14" s="158"/>
      <c r="NTR14" s="158"/>
      <c r="NTS14" s="158"/>
      <c r="NTT14" s="158"/>
      <c r="NTU14" s="158"/>
      <c r="NTV14" s="158"/>
      <c r="NTW14" s="158"/>
      <c r="NTX14" s="158"/>
      <c r="NTY14" s="158"/>
      <c r="NTZ14" s="158"/>
      <c r="NUA14" s="158"/>
      <c r="NUB14" s="158"/>
      <c r="NUC14" s="158"/>
      <c r="NUD14" s="158"/>
      <c r="NUE14" s="158"/>
      <c r="NUF14" s="158"/>
      <c r="NUG14" s="158"/>
      <c r="NUH14" s="158"/>
      <c r="NUI14" s="158"/>
      <c r="NUJ14" s="158"/>
      <c r="NUK14" s="158"/>
      <c r="NUL14" s="158"/>
      <c r="NUM14" s="158"/>
      <c r="NUN14" s="158"/>
      <c r="NUO14" s="158"/>
      <c r="NUP14" s="158"/>
      <c r="NUQ14" s="158"/>
      <c r="NUR14" s="158"/>
      <c r="NUS14" s="158"/>
      <c r="NUT14" s="158"/>
      <c r="NUU14" s="158"/>
      <c r="NUV14" s="158"/>
      <c r="NUW14" s="158"/>
      <c r="NUX14" s="158"/>
      <c r="NUY14" s="158"/>
      <c r="NUZ14" s="158"/>
      <c r="NVA14" s="158"/>
      <c r="NVB14" s="158"/>
      <c r="NVC14" s="158"/>
      <c r="NVD14" s="158"/>
      <c r="NVE14" s="158"/>
      <c r="NVF14" s="158"/>
      <c r="NVG14" s="158"/>
      <c r="NVH14" s="158"/>
      <c r="NVI14" s="158"/>
      <c r="NVJ14" s="158"/>
      <c r="NVK14" s="158"/>
      <c r="NVL14" s="158"/>
      <c r="NVM14" s="158"/>
      <c r="NVN14" s="158"/>
      <c r="NVO14" s="158"/>
      <c r="NVP14" s="158"/>
      <c r="NVQ14" s="158"/>
      <c r="NVR14" s="158"/>
      <c r="NVS14" s="158"/>
      <c r="NVT14" s="158"/>
      <c r="NVU14" s="158"/>
      <c r="NVV14" s="158"/>
      <c r="NVW14" s="158"/>
      <c r="NVX14" s="158"/>
      <c r="NVY14" s="158"/>
      <c r="NVZ14" s="158"/>
      <c r="NWA14" s="158"/>
      <c r="NWB14" s="158"/>
      <c r="NWC14" s="158"/>
      <c r="NWD14" s="158"/>
      <c r="NWE14" s="158"/>
      <c r="NWF14" s="158"/>
      <c r="NWG14" s="158"/>
      <c r="NWH14" s="158"/>
      <c r="NWI14" s="158"/>
      <c r="NWJ14" s="158"/>
      <c r="NWK14" s="158"/>
      <c r="NWL14" s="158"/>
      <c r="NWM14" s="158"/>
      <c r="NWN14" s="158"/>
      <c r="NWO14" s="158"/>
      <c r="NWP14" s="158"/>
      <c r="NWQ14" s="158"/>
      <c r="NWR14" s="158"/>
      <c r="NWS14" s="158"/>
      <c r="NWT14" s="158"/>
      <c r="NWU14" s="158"/>
      <c r="NWV14" s="158"/>
      <c r="NWW14" s="158"/>
      <c r="NWX14" s="158"/>
      <c r="NWY14" s="158"/>
      <c r="NWZ14" s="158"/>
      <c r="NXA14" s="158"/>
      <c r="NXB14" s="158"/>
      <c r="NXC14" s="158"/>
      <c r="NXD14" s="158"/>
      <c r="NXE14" s="158"/>
      <c r="NXF14" s="158"/>
      <c r="NXG14" s="158"/>
      <c r="NXH14" s="158"/>
      <c r="NXI14" s="158"/>
      <c r="NXJ14" s="158"/>
      <c r="NXK14" s="158"/>
      <c r="NXL14" s="158"/>
      <c r="NXM14" s="158"/>
      <c r="NXN14" s="158"/>
      <c r="NXO14" s="158"/>
      <c r="NXP14" s="158"/>
      <c r="NXQ14" s="158"/>
      <c r="NXR14" s="158"/>
      <c r="NXS14" s="158"/>
      <c r="NXT14" s="158"/>
      <c r="NXU14" s="158"/>
      <c r="NXV14" s="158"/>
      <c r="NXW14" s="158"/>
      <c r="NXX14" s="158"/>
      <c r="NXY14" s="158"/>
      <c r="NXZ14" s="158"/>
      <c r="NYA14" s="158"/>
      <c r="NYB14" s="158"/>
      <c r="NYC14" s="158"/>
      <c r="NYD14" s="158"/>
      <c r="NYE14" s="158"/>
      <c r="NYF14" s="158"/>
      <c r="NYG14" s="158"/>
      <c r="NYH14" s="158"/>
      <c r="NYI14" s="158"/>
      <c r="NYJ14" s="158"/>
      <c r="NYK14" s="158"/>
      <c r="NYL14" s="158"/>
      <c r="NYM14" s="158"/>
      <c r="NYN14" s="158"/>
      <c r="NYO14" s="158"/>
      <c r="NYP14" s="158"/>
      <c r="NYQ14" s="158"/>
      <c r="NYR14" s="158"/>
      <c r="NYS14" s="158"/>
      <c r="NYT14" s="158"/>
      <c r="NYU14" s="158"/>
      <c r="NYV14" s="158"/>
      <c r="NYW14" s="158"/>
      <c r="NYX14" s="158"/>
      <c r="NYY14" s="158"/>
      <c r="NYZ14" s="158"/>
      <c r="NZA14" s="158"/>
      <c r="NZB14" s="158"/>
      <c r="NZC14" s="158"/>
      <c r="NZD14" s="158"/>
      <c r="NZE14" s="158"/>
      <c r="NZF14" s="158"/>
      <c r="NZG14" s="158"/>
      <c r="NZH14" s="158"/>
      <c r="NZI14" s="158"/>
      <c r="NZJ14" s="158"/>
      <c r="NZK14" s="158"/>
      <c r="NZL14" s="158"/>
      <c r="NZM14" s="158"/>
      <c r="NZN14" s="158"/>
      <c r="NZO14" s="158"/>
      <c r="NZP14" s="158"/>
      <c r="NZQ14" s="158"/>
      <c r="NZR14" s="158"/>
      <c r="NZS14" s="158"/>
      <c r="NZT14" s="158"/>
      <c r="NZU14" s="158"/>
      <c r="NZV14" s="158"/>
      <c r="NZW14" s="158"/>
      <c r="NZX14" s="158"/>
      <c r="NZY14" s="158"/>
      <c r="NZZ14" s="158"/>
      <c r="OAA14" s="158"/>
      <c r="OAB14" s="158"/>
      <c r="OAC14" s="158"/>
      <c r="OAD14" s="158"/>
      <c r="OAE14" s="158"/>
      <c r="OAF14" s="158"/>
      <c r="OAG14" s="158"/>
      <c r="OAH14" s="158"/>
      <c r="OAI14" s="158"/>
      <c r="OAJ14" s="158"/>
      <c r="OAK14" s="158"/>
      <c r="OAL14" s="158"/>
      <c r="OAM14" s="158"/>
      <c r="OAN14" s="158"/>
      <c r="OAO14" s="158"/>
      <c r="OAP14" s="158"/>
      <c r="OAQ14" s="158"/>
      <c r="OAR14" s="158"/>
      <c r="OAS14" s="158"/>
      <c r="OAT14" s="158"/>
      <c r="OAU14" s="158"/>
      <c r="OAV14" s="158"/>
      <c r="OAW14" s="158"/>
      <c r="OAX14" s="158"/>
      <c r="OAY14" s="158"/>
      <c r="OAZ14" s="158"/>
      <c r="OBA14" s="158"/>
      <c r="OBB14" s="158"/>
      <c r="OBC14" s="158"/>
      <c r="OBD14" s="158"/>
      <c r="OBE14" s="158"/>
      <c r="OBF14" s="158"/>
      <c r="OBG14" s="158"/>
      <c r="OBH14" s="158"/>
      <c r="OBI14" s="158"/>
      <c r="OBJ14" s="158"/>
      <c r="OBK14" s="158"/>
      <c r="OBL14" s="158"/>
      <c r="OBM14" s="158"/>
      <c r="OBN14" s="158"/>
      <c r="OBO14" s="158"/>
      <c r="OBP14" s="158"/>
      <c r="OBQ14" s="158"/>
      <c r="OBR14" s="158"/>
      <c r="OBS14" s="158"/>
      <c r="OBT14" s="158"/>
      <c r="OBU14" s="158"/>
      <c r="OBV14" s="158"/>
      <c r="OBW14" s="158"/>
      <c r="OBX14" s="158"/>
      <c r="OBY14" s="158"/>
      <c r="OBZ14" s="158"/>
      <c r="OCA14" s="158"/>
      <c r="OCB14" s="158"/>
      <c r="OCC14" s="158"/>
      <c r="OCD14" s="158"/>
      <c r="OCE14" s="158"/>
      <c r="OCF14" s="158"/>
      <c r="OCG14" s="158"/>
      <c r="OCH14" s="158"/>
      <c r="OCI14" s="158"/>
      <c r="OCJ14" s="158"/>
      <c r="OCK14" s="158"/>
      <c r="OCL14" s="158"/>
      <c r="OCM14" s="158"/>
      <c r="OCN14" s="158"/>
      <c r="OCO14" s="158"/>
      <c r="OCP14" s="158"/>
      <c r="OCQ14" s="158"/>
      <c r="OCR14" s="158"/>
      <c r="OCS14" s="158"/>
      <c r="OCT14" s="158"/>
      <c r="OCU14" s="158"/>
      <c r="OCV14" s="158"/>
      <c r="OCW14" s="158"/>
      <c r="OCX14" s="158"/>
      <c r="OCY14" s="158"/>
      <c r="OCZ14" s="158"/>
      <c r="ODA14" s="158"/>
      <c r="ODB14" s="158"/>
      <c r="ODC14" s="158"/>
      <c r="ODD14" s="158"/>
      <c r="ODE14" s="158"/>
      <c r="ODF14" s="158"/>
      <c r="ODG14" s="158"/>
      <c r="ODH14" s="158"/>
      <c r="ODI14" s="158"/>
      <c r="ODJ14" s="158"/>
      <c r="ODK14" s="158"/>
      <c r="ODL14" s="158"/>
      <c r="ODM14" s="158"/>
      <c r="ODN14" s="158"/>
      <c r="ODO14" s="158"/>
      <c r="ODP14" s="158"/>
      <c r="ODQ14" s="158"/>
      <c r="ODR14" s="158"/>
      <c r="ODS14" s="158"/>
      <c r="ODT14" s="158"/>
      <c r="ODU14" s="158"/>
      <c r="ODV14" s="158"/>
      <c r="ODW14" s="158"/>
      <c r="ODX14" s="158"/>
      <c r="ODY14" s="158"/>
      <c r="ODZ14" s="158"/>
      <c r="OEA14" s="158"/>
      <c r="OEB14" s="158"/>
      <c r="OEC14" s="158"/>
      <c r="OED14" s="158"/>
      <c r="OEE14" s="158"/>
      <c r="OEF14" s="158"/>
      <c r="OEG14" s="158"/>
      <c r="OEH14" s="158"/>
      <c r="OEI14" s="158"/>
      <c r="OEJ14" s="158"/>
      <c r="OEK14" s="158"/>
      <c r="OEL14" s="158"/>
      <c r="OEM14" s="158"/>
      <c r="OEN14" s="158"/>
      <c r="OEO14" s="158"/>
      <c r="OEP14" s="158"/>
      <c r="OEQ14" s="158"/>
      <c r="OER14" s="158"/>
      <c r="OES14" s="158"/>
      <c r="OET14" s="158"/>
      <c r="OEU14" s="158"/>
      <c r="OEV14" s="158"/>
      <c r="OEW14" s="158"/>
      <c r="OEX14" s="158"/>
      <c r="OEY14" s="158"/>
      <c r="OEZ14" s="158"/>
      <c r="OFA14" s="158"/>
      <c r="OFB14" s="158"/>
      <c r="OFC14" s="158"/>
      <c r="OFD14" s="158"/>
      <c r="OFE14" s="158"/>
      <c r="OFF14" s="158"/>
      <c r="OFG14" s="158"/>
      <c r="OFH14" s="158"/>
      <c r="OFI14" s="158"/>
      <c r="OFJ14" s="158"/>
      <c r="OFK14" s="158"/>
      <c r="OFL14" s="158"/>
      <c r="OFM14" s="158"/>
      <c r="OFN14" s="158"/>
      <c r="OFO14" s="158"/>
      <c r="OFP14" s="158"/>
      <c r="OFQ14" s="158"/>
      <c r="OFR14" s="158"/>
      <c r="OFS14" s="158"/>
      <c r="OFT14" s="158"/>
      <c r="OFU14" s="158"/>
      <c r="OFV14" s="158"/>
      <c r="OFW14" s="158"/>
      <c r="OFX14" s="158"/>
      <c r="OFY14" s="158"/>
      <c r="OFZ14" s="158"/>
      <c r="OGA14" s="158"/>
      <c r="OGB14" s="158"/>
      <c r="OGC14" s="158"/>
      <c r="OGD14" s="158"/>
      <c r="OGE14" s="158"/>
      <c r="OGF14" s="158"/>
      <c r="OGG14" s="158"/>
      <c r="OGH14" s="158"/>
      <c r="OGI14" s="158"/>
      <c r="OGJ14" s="158"/>
      <c r="OGK14" s="158"/>
      <c r="OGL14" s="158"/>
      <c r="OGM14" s="158"/>
      <c r="OGN14" s="158"/>
      <c r="OGO14" s="158"/>
      <c r="OGP14" s="158"/>
      <c r="OGQ14" s="158"/>
      <c r="OGR14" s="158"/>
      <c r="OGS14" s="158"/>
      <c r="OGT14" s="158"/>
      <c r="OGU14" s="158"/>
      <c r="OGV14" s="158"/>
      <c r="OGW14" s="158"/>
      <c r="OGX14" s="158"/>
      <c r="OGY14" s="158"/>
      <c r="OGZ14" s="158"/>
      <c r="OHA14" s="158"/>
      <c r="OHB14" s="158"/>
      <c r="OHC14" s="158"/>
      <c r="OHD14" s="158"/>
      <c r="OHE14" s="158"/>
      <c r="OHF14" s="158"/>
      <c r="OHG14" s="158"/>
      <c r="OHH14" s="158"/>
      <c r="OHI14" s="158"/>
      <c r="OHJ14" s="158"/>
      <c r="OHK14" s="158"/>
      <c r="OHL14" s="158"/>
      <c r="OHM14" s="158"/>
      <c r="OHN14" s="158"/>
      <c r="OHO14" s="158"/>
      <c r="OHP14" s="158"/>
      <c r="OHQ14" s="158"/>
      <c r="OHR14" s="158"/>
      <c r="OHS14" s="158"/>
      <c r="OHT14" s="158"/>
      <c r="OHU14" s="158"/>
      <c r="OHV14" s="158"/>
      <c r="OHW14" s="158"/>
      <c r="OHX14" s="158"/>
      <c r="OHY14" s="158"/>
      <c r="OHZ14" s="158"/>
      <c r="OIA14" s="158"/>
      <c r="OIB14" s="158"/>
      <c r="OIC14" s="158"/>
      <c r="OID14" s="158"/>
      <c r="OIE14" s="158"/>
      <c r="OIF14" s="158"/>
      <c r="OIG14" s="158"/>
      <c r="OIH14" s="158"/>
      <c r="OII14" s="158"/>
      <c r="OIJ14" s="158"/>
      <c r="OIK14" s="158"/>
      <c r="OIL14" s="158"/>
      <c r="OIM14" s="158"/>
      <c r="OIN14" s="158"/>
      <c r="OIO14" s="158"/>
      <c r="OIP14" s="158"/>
      <c r="OIQ14" s="158"/>
      <c r="OIR14" s="158"/>
      <c r="OIS14" s="158"/>
      <c r="OIT14" s="158"/>
      <c r="OIU14" s="158"/>
      <c r="OIV14" s="158"/>
      <c r="OIW14" s="158"/>
      <c r="OIX14" s="158"/>
      <c r="OIY14" s="158"/>
      <c r="OIZ14" s="158"/>
      <c r="OJA14" s="158"/>
      <c r="OJB14" s="158"/>
      <c r="OJC14" s="158"/>
      <c r="OJD14" s="158"/>
      <c r="OJE14" s="158"/>
      <c r="OJF14" s="158"/>
      <c r="OJG14" s="158"/>
      <c r="OJH14" s="158"/>
      <c r="OJI14" s="158"/>
      <c r="OJJ14" s="158"/>
      <c r="OJK14" s="158"/>
      <c r="OJL14" s="158"/>
      <c r="OJM14" s="158"/>
      <c r="OJN14" s="158"/>
      <c r="OJO14" s="158"/>
      <c r="OJP14" s="158"/>
      <c r="OJQ14" s="158"/>
      <c r="OJR14" s="158"/>
      <c r="OJS14" s="158"/>
      <c r="OJT14" s="158"/>
      <c r="OJU14" s="158"/>
      <c r="OJV14" s="158"/>
      <c r="OJW14" s="158"/>
      <c r="OJX14" s="158"/>
      <c r="OJY14" s="158"/>
      <c r="OJZ14" s="158"/>
      <c r="OKA14" s="158"/>
      <c r="OKB14" s="158"/>
      <c r="OKC14" s="158"/>
      <c r="OKD14" s="158"/>
      <c r="OKE14" s="158"/>
      <c r="OKF14" s="158"/>
      <c r="OKG14" s="158"/>
      <c r="OKH14" s="158"/>
      <c r="OKI14" s="158"/>
      <c r="OKJ14" s="158"/>
      <c r="OKK14" s="158"/>
      <c r="OKL14" s="158"/>
      <c r="OKM14" s="158"/>
      <c r="OKN14" s="158"/>
      <c r="OKO14" s="158"/>
      <c r="OKP14" s="158"/>
      <c r="OKQ14" s="158"/>
      <c r="OKR14" s="158"/>
      <c r="OKS14" s="158"/>
      <c r="OKT14" s="158"/>
      <c r="OKU14" s="158"/>
      <c r="OKV14" s="158"/>
      <c r="OKW14" s="158"/>
      <c r="OKX14" s="158"/>
      <c r="OKY14" s="158"/>
      <c r="OKZ14" s="158"/>
      <c r="OLA14" s="158"/>
      <c r="OLB14" s="158"/>
      <c r="OLC14" s="158"/>
      <c r="OLD14" s="158"/>
      <c r="OLE14" s="158"/>
      <c r="OLF14" s="158"/>
      <c r="OLG14" s="158"/>
      <c r="OLH14" s="158"/>
      <c r="OLI14" s="158"/>
      <c r="OLJ14" s="158"/>
      <c r="OLK14" s="158"/>
      <c r="OLL14" s="158"/>
      <c r="OLM14" s="158"/>
      <c r="OLN14" s="158"/>
      <c r="OLO14" s="158"/>
      <c r="OLP14" s="158"/>
      <c r="OLQ14" s="158"/>
      <c r="OLR14" s="158"/>
      <c r="OLS14" s="158"/>
      <c r="OLT14" s="158"/>
      <c r="OLU14" s="158"/>
      <c r="OLV14" s="158"/>
      <c r="OLW14" s="158"/>
      <c r="OLX14" s="158"/>
      <c r="OLY14" s="158"/>
      <c r="OLZ14" s="158"/>
      <c r="OMA14" s="158"/>
      <c r="OMB14" s="158"/>
      <c r="OMC14" s="158"/>
      <c r="OMD14" s="158"/>
      <c r="OME14" s="158"/>
      <c r="OMF14" s="158"/>
      <c r="OMG14" s="158"/>
      <c r="OMH14" s="158"/>
      <c r="OMI14" s="158"/>
      <c r="OMJ14" s="158"/>
      <c r="OMK14" s="158"/>
      <c r="OML14" s="158"/>
      <c r="OMM14" s="158"/>
      <c r="OMN14" s="158"/>
      <c r="OMO14" s="158"/>
      <c r="OMP14" s="158"/>
      <c r="OMQ14" s="158"/>
      <c r="OMR14" s="158"/>
      <c r="OMS14" s="158"/>
      <c r="OMT14" s="158"/>
      <c r="OMU14" s="158"/>
      <c r="OMV14" s="158"/>
      <c r="OMW14" s="158"/>
      <c r="OMX14" s="158"/>
      <c r="OMY14" s="158"/>
      <c r="OMZ14" s="158"/>
      <c r="ONA14" s="158"/>
      <c r="ONB14" s="158"/>
      <c r="ONC14" s="158"/>
      <c r="OND14" s="158"/>
      <c r="ONE14" s="158"/>
      <c r="ONF14" s="158"/>
      <c r="ONG14" s="158"/>
      <c r="ONH14" s="158"/>
      <c r="ONI14" s="158"/>
      <c r="ONJ14" s="158"/>
      <c r="ONK14" s="158"/>
      <c r="ONL14" s="158"/>
      <c r="ONM14" s="158"/>
      <c r="ONN14" s="158"/>
      <c r="ONO14" s="158"/>
      <c r="ONP14" s="158"/>
      <c r="ONQ14" s="158"/>
      <c r="ONR14" s="158"/>
      <c r="ONS14" s="158"/>
      <c r="ONT14" s="158"/>
      <c r="ONU14" s="158"/>
      <c r="ONV14" s="158"/>
      <c r="ONW14" s="158"/>
      <c r="ONX14" s="158"/>
      <c r="ONY14" s="158"/>
      <c r="ONZ14" s="158"/>
      <c r="OOA14" s="158"/>
      <c r="OOB14" s="158"/>
      <c r="OOC14" s="158"/>
      <c r="OOD14" s="158"/>
      <c r="OOE14" s="158"/>
      <c r="OOF14" s="158"/>
      <c r="OOG14" s="158"/>
      <c r="OOH14" s="158"/>
      <c r="OOI14" s="158"/>
      <c r="OOJ14" s="158"/>
      <c r="OOK14" s="158"/>
      <c r="OOL14" s="158"/>
      <c r="OOM14" s="158"/>
      <c r="OON14" s="158"/>
      <c r="OOO14" s="158"/>
      <c r="OOP14" s="158"/>
      <c r="OOQ14" s="158"/>
      <c r="OOR14" s="158"/>
      <c r="OOS14" s="158"/>
      <c r="OOT14" s="158"/>
      <c r="OOU14" s="158"/>
      <c r="OOV14" s="158"/>
      <c r="OOW14" s="158"/>
      <c r="OOX14" s="158"/>
      <c r="OOY14" s="158"/>
      <c r="OOZ14" s="158"/>
      <c r="OPA14" s="158"/>
      <c r="OPB14" s="158"/>
      <c r="OPC14" s="158"/>
      <c r="OPD14" s="158"/>
      <c r="OPE14" s="158"/>
      <c r="OPF14" s="158"/>
      <c r="OPG14" s="158"/>
      <c r="OPH14" s="158"/>
      <c r="OPI14" s="158"/>
      <c r="OPJ14" s="158"/>
      <c r="OPK14" s="158"/>
      <c r="OPL14" s="158"/>
      <c r="OPM14" s="158"/>
      <c r="OPN14" s="158"/>
      <c r="OPO14" s="158"/>
      <c r="OPP14" s="158"/>
      <c r="OPQ14" s="158"/>
      <c r="OPR14" s="158"/>
      <c r="OPS14" s="158"/>
      <c r="OPT14" s="158"/>
      <c r="OPU14" s="158"/>
      <c r="OPV14" s="158"/>
      <c r="OPW14" s="158"/>
      <c r="OPX14" s="158"/>
      <c r="OPY14" s="158"/>
      <c r="OPZ14" s="158"/>
      <c r="OQA14" s="158"/>
      <c r="OQB14" s="158"/>
      <c r="OQC14" s="158"/>
      <c r="OQD14" s="158"/>
      <c r="OQE14" s="158"/>
      <c r="OQF14" s="158"/>
      <c r="OQG14" s="158"/>
      <c r="OQH14" s="158"/>
      <c r="OQI14" s="158"/>
      <c r="OQJ14" s="158"/>
      <c r="OQK14" s="158"/>
      <c r="OQL14" s="158"/>
      <c r="OQM14" s="158"/>
      <c r="OQN14" s="158"/>
      <c r="OQO14" s="158"/>
      <c r="OQP14" s="158"/>
      <c r="OQQ14" s="158"/>
      <c r="OQR14" s="158"/>
      <c r="OQS14" s="158"/>
      <c r="OQT14" s="158"/>
      <c r="OQU14" s="158"/>
      <c r="OQV14" s="158"/>
      <c r="OQW14" s="158"/>
      <c r="OQX14" s="158"/>
      <c r="OQY14" s="158"/>
      <c r="OQZ14" s="158"/>
      <c r="ORA14" s="158"/>
      <c r="ORB14" s="158"/>
      <c r="ORC14" s="158"/>
      <c r="ORD14" s="158"/>
      <c r="ORE14" s="158"/>
      <c r="ORF14" s="158"/>
      <c r="ORG14" s="158"/>
      <c r="ORH14" s="158"/>
      <c r="ORI14" s="158"/>
      <c r="ORJ14" s="158"/>
      <c r="ORK14" s="158"/>
      <c r="ORL14" s="158"/>
      <c r="ORM14" s="158"/>
      <c r="ORN14" s="158"/>
      <c r="ORO14" s="158"/>
      <c r="ORP14" s="158"/>
      <c r="ORQ14" s="158"/>
      <c r="ORR14" s="158"/>
      <c r="ORS14" s="158"/>
      <c r="ORT14" s="158"/>
      <c r="ORU14" s="158"/>
      <c r="ORV14" s="158"/>
      <c r="ORW14" s="158"/>
      <c r="ORX14" s="158"/>
      <c r="ORY14" s="158"/>
      <c r="ORZ14" s="158"/>
      <c r="OSA14" s="158"/>
      <c r="OSB14" s="158"/>
      <c r="OSC14" s="158"/>
      <c r="OSD14" s="158"/>
      <c r="OSE14" s="158"/>
      <c r="OSF14" s="158"/>
      <c r="OSG14" s="158"/>
      <c r="OSH14" s="158"/>
      <c r="OSI14" s="158"/>
      <c r="OSJ14" s="158"/>
      <c r="OSK14" s="158"/>
      <c r="OSL14" s="158"/>
      <c r="OSM14" s="158"/>
      <c r="OSN14" s="158"/>
      <c r="OSO14" s="158"/>
      <c r="OSP14" s="158"/>
      <c r="OSQ14" s="158"/>
      <c r="OSR14" s="158"/>
      <c r="OSS14" s="158"/>
      <c r="OST14" s="158"/>
      <c r="OSU14" s="158"/>
      <c r="OSV14" s="158"/>
      <c r="OSW14" s="158"/>
      <c r="OSX14" s="158"/>
      <c r="OSY14" s="158"/>
      <c r="OSZ14" s="158"/>
      <c r="OTA14" s="158"/>
      <c r="OTB14" s="158"/>
      <c r="OTC14" s="158"/>
      <c r="OTD14" s="158"/>
      <c r="OTE14" s="158"/>
      <c r="OTF14" s="158"/>
      <c r="OTG14" s="158"/>
      <c r="OTH14" s="158"/>
      <c r="OTI14" s="158"/>
      <c r="OTJ14" s="158"/>
      <c r="OTK14" s="158"/>
      <c r="OTL14" s="158"/>
      <c r="OTM14" s="158"/>
      <c r="OTN14" s="158"/>
      <c r="OTO14" s="158"/>
      <c r="OTP14" s="158"/>
      <c r="OTQ14" s="158"/>
      <c r="OTR14" s="158"/>
      <c r="OTS14" s="158"/>
      <c r="OTT14" s="158"/>
      <c r="OTU14" s="158"/>
      <c r="OTV14" s="158"/>
      <c r="OTW14" s="158"/>
      <c r="OTX14" s="158"/>
      <c r="OTY14" s="158"/>
      <c r="OTZ14" s="158"/>
      <c r="OUA14" s="158"/>
      <c r="OUB14" s="158"/>
      <c r="OUC14" s="158"/>
      <c r="OUD14" s="158"/>
      <c r="OUE14" s="158"/>
      <c r="OUF14" s="158"/>
      <c r="OUG14" s="158"/>
      <c r="OUH14" s="158"/>
      <c r="OUI14" s="158"/>
      <c r="OUJ14" s="158"/>
      <c r="OUK14" s="158"/>
      <c r="OUL14" s="158"/>
      <c r="OUM14" s="158"/>
      <c r="OUN14" s="158"/>
      <c r="OUO14" s="158"/>
      <c r="OUP14" s="158"/>
      <c r="OUQ14" s="158"/>
      <c r="OUR14" s="158"/>
      <c r="OUS14" s="158"/>
      <c r="OUT14" s="158"/>
      <c r="OUU14" s="158"/>
      <c r="OUV14" s="158"/>
      <c r="OUW14" s="158"/>
      <c r="OUX14" s="158"/>
      <c r="OUY14" s="158"/>
      <c r="OUZ14" s="158"/>
      <c r="OVA14" s="158"/>
      <c r="OVB14" s="158"/>
      <c r="OVC14" s="158"/>
      <c r="OVD14" s="158"/>
      <c r="OVE14" s="158"/>
      <c r="OVF14" s="158"/>
      <c r="OVG14" s="158"/>
      <c r="OVH14" s="158"/>
      <c r="OVI14" s="158"/>
      <c r="OVJ14" s="158"/>
      <c r="OVK14" s="158"/>
      <c r="OVL14" s="158"/>
      <c r="OVM14" s="158"/>
      <c r="OVN14" s="158"/>
      <c r="OVO14" s="158"/>
      <c r="OVP14" s="158"/>
      <c r="OVQ14" s="158"/>
      <c r="OVR14" s="158"/>
      <c r="OVS14" s="158"/>
      <c r="OVT14" s="158"/>
      <c r="OVU14" s="158"/>
      <c r="OVV14" s="158"/>
      <c r="OVW14" s="158"/>
      <c r="OVX14" s="158"/>
      <c r="OVY14" s="158"/>
      <c r="OVZ14" s="158"/>
      <c r="OWA14" s="158"/>
      <c r="OWB14" s="158"/>
      <c r="OWC14" s="158"/>
      <c r="OWD14" s="158"/>
      <c r="OWE14" s="158"/>
      <c r="OWF14" s="158"/>
      <c r="OWG14" s="158"/>
      <c r="OWH14" s="158"/>
      <c r="OWI14" s="158"/>
      <c r="OWJ14" s="158"/>
      <c r="OWK14" s="158"/>
      <c r="OWL14" s="158"/>
      <c r="OWM14" s="158"/>
      <c r="OWN14" s="158"/>
      <c r="OWO14" s="158"/>
      <c r="OWP14" s="158"/>
      <c r="OWQ14" s="158"/>
      <c r="OWR14" s="158"/>
      <c r="OWS14" s="158"/>
      <c r="OWT14" s="158"/>
      <c r="OWU14" s="158"/>
      <c r="OWV14" s="158"/>
      <c r="OWW14" s="158"/>
      <c r="OWX14" s="158"/>
      <c r="OWY14" s="158"/>
      <c r="OWZ14" s="158"/>
      <c r="OXA14" s="158"/>
      <c r="OXB14" s="158"/>
      <c r="OXC14" s="158"/>
      <c r="OXD14" s="158"/>
      <c r="OXE14" s="158"/>
      <c r="OXF14" s="158"/>
      <c r="OXG14" s="158"/>
      <c r="OXH14" s="158"/>
      <c r="OXI14" s="158"/>
      <c r="OXJ14" s="158"/>
      <c r="OXK14" s="158"/>
      <c r="OXL14" s="158"/>
      <c r="OXM14" s="158"/>
      <c r="OXN14" s="158"/>
      <c r="OXO14" s="158"/>
      <c r="OXP14" s="158"/>
      <c r="OXQ14" s="158"/>
      <c r="OXR14" s="158"/>
      <c r="OXS14" s="158"/>
      <c r="OXT14" s="158"/>
      <c r="OXU14" s="158"/>
      <c r="OXV14" s="158"/>
      <c r="OXW14" s="158"/>
      <c r="OXX14" s="158"/>
      <c r="OXY14" s="158"/>
      <c r="OXZ14" s="158"/>
      <c r="OYA14" s="158"/>
      <c r="OYB14" s="158"/>
      <c r="OYC14" s="158"/>
      <c r="OYD14" s="158"/>
      <c r="OYE14" s="158"/>
      <c r="OYF14" s="158"/>
      <c r="OYG14" s="158"/>
      <c r="OYH14" s="158"/>
      <c r="OYI14" s="158"/>
      <c r="OYJ14" s="158"/>
      <c r="OYK14" s="158"/>
      <c r="OYL14" s="158"/>
      <c r="OYM14" s="158"/>
      <c r="OYN14" s="158"/>
      <c r="OYO14" s="158"/>
      <c r="OYP14" s="158"/>
      <c r="OYQ14" s="158"/>
      <c r="OYR14" s="158"/>
      <c r="OYS14" s="158"/>
      <c r="OYT14" s="158"/>
      <c r="OYU14" s="158"/>
      <c r="OYV14" s="158"/>
      <c r="OYW14" s="158"/>
      <c r="OYX14" s="158"/>
      <c r="OYY14" s="158"/>
      <c r="OYZ14" s="158"/>
      <c r="OZA14" s="158"/>
      <c r="OZB14" s="158"/>
      <c r="OZC14" s="158"/>
      <c r="OZD14" s="158"/>
      <c r="OZE14" s="158"/>
      <c r="OZF14" s="158"/>
      <c r="OZG14" s="158"/>
      <c r="OZH14" s="158"/>
      <c r="OZI14" s="158"/>
      <c r="OZJ14" s="158"/>
      <c r="OZK14" s="158"/>
      <c r="OZL14" s="158"/>
      <c r="OZM14" s="158"/>
      <c r="OZN14" s="158"/>
      <c r="OZO14" s="158"/>
      <c r="OZP14" s="158"/>
      <c r="OZQ14" s="158"/>
      <c r="OZR14" s="158"/>
      <c r="OZS14" s="158"/>
      <c r="OZT14" s="158"/>
      <c r="OZU14" s="158"/>
      <c r="OZV14" s="158"/>
      <c r="OZW14" s="158"/>
      <c r="OZX14" s="158"/>
      <c r="OZY14" s="158"/>
      <c r="OZZ14" s="158"/>
      <c r="PAA14" s="158"/>
      <c r="PAB14" s="158"/>
      <c r="PAC14" s="158"/>
      <c r="PAD14" s="158"/>
      <c r="PAE14" s="158"/>
      <c r="PAF14" s="158"/>
      <c r="PAG14" s="158"/>
      <c r="PAH14" s="158"/>
      <c r="PAI14" s="158"/>
      <c r="PAJ14" s="158"/>
      <c r="PAK14" s="158"/>
      <c r="PAL14" s="158"/>
      <c r="PAM14" s="158"/>
      <c r="PAN14" s="158"/>
      <c r="PAO14" s="158"/>
      <c r="PAP14" s="158"/>
      <c r="PAQ14" s="158"/>
      <c r="PAR14" s="158"/>
      <c r="PAS14" s="158"/>
      <c r="PAT14" s="158"/>
      <c r="PAU14" s="158"/>
      <c r="PAV14" s="158"/>
      <c r="PAW14" s="158"/>
      <c r="PAX14" s="158"/>
      <c r="PAY14" s="158"/>
      <c r="PAZ14" s="158"/>
      <c r="PBA14" s="158"/>
      <c r="PBB14" s="158"/>
      <c r="PBC14" s="158"/>
      <c r="PBD14" s="158"/>
      <c r="PBE14" s="158"/>
      <c r="PBF14" s="158"/>
      <c r="PBG14" s="158"/>
      <c r="PBH14" s="158"/>
      <c r="PBI14" s="158"/>
      <c r="PBJ14" s="158"/>
      <c r="PBK14" s="158"/>
      <c r="PBL14" s="158"/>
      <c r="PBM14" s="158"/>
      <c r="PBN14" s="158"/>
      <c r="PBO14" s="158"/>
      <c r="PBP14" s="158"/>
      <c r="PBQ14" s="158"/>
      <c r="PBR14" s="158"/>
      <c r="PBS14" s="158"/>
      <c r="PBT14" s="158"/>
      <c r="PBU14" s="158"/>
      <c r="PBV14" s="158"/>
      <c r="PBW14" s="158"/>
      <c r="PBX14" s="158"/>
      <c r="PBY14" s="158"/>
      <c r="PBZ14" s="158"/>
      <c r="PCA14" s="158"/>
      <c r="PCB14" s="158"/>
      <c r="PCC14" s="158"/>
      <c r="PCD14" s="158"/>
      <c r="PCE14" s="158"/>
      <c r="PCF14" s="158"/>
      <c r="PCG14" s="158"/>
      <c r="PCH14" s="158"/>
      <c r="PCI14" s="158"/>
      <c r="PCJ14" s="158"/>
      <c r="PCK14" s="158"/>
      <c r="PCL14" s="158"/>
      <c r="PCM14" s="158"/>
      <c r="PCN14" s="158"/>
      <c r="PCO14" s="158"/>
      <c r="PCP14" s="158"/>
      <c r="PCQ14" s="158"/>
      <c r="PCR14" s="158"/>
      <c r="PCS14" s="158"/>
      <c r="PCT14" s="158"/>
      <c r="PCU14" s="158"/>
      <c r="PCV14" s="158"/>
      <c r="PCW14" s="158"/>
      <c r="PCX14" s="158"/>
      <c r="PCY14" s="158"/>
      <c r="PCZ14" s="158"/>
      <c r="PDA14" s="158"/>
      <c r="PDB14" s="158"/>
      <c r="PDC14" s="158"/>
      <c r="PDD14" s="158"/>
      <c r="PDE14" s="158"/>
      <c r="PDF14" s="158"/>
      <c r="PDG14" s="158"/>
      <c r="PDH14" s="158"/>
      <c r="PDI14" s="158"/>
      <c r="PDJ14" s="158"/>
      <c r="PDK14" s="158"/>
      <c r="PDL14" s="158"/>
      <c r="PDM14" s="158"/>
      <c r="PDN14" s="158"/>
      <c r="PDO14" s="158"/>
      <c r="PDP14" s="158"/>
      <c r="PDQ14" s="158"/>
      <c r="PDR14" s="158"/>
      <c r="PDS14" s="158"/>
      <c r="PDT14" s="158"/>
      <c r="PDU14" s="158"/>
      <c r="PDV14" s="158"/>
      <c r="PDW14" s="158"/>
      <c r="PDX14" s="158"/>
      <c r="PDY14" s="158"/>
      <c r="PDZ14" s="158"/>
      <c r="PEA14" s="158"/>
      <c r="PEB14" s="158"/>
      <c r="PEC14" s="158"/>
      <c r="PED14" s="158"/>
      <c r="PEE14" s="158"/>
      <c r="PEF14" s="158"/>
      <c r="PEG14" s="158"/>
      <c r="PEH14" s="158"/>
      <c r="PEI14" s="158"/>
      <c r="PEJ14" s="158"/>
      <c r="PEK14" s="158"/>
      <c r="PEL14" s="158"/>
      <c r="PEM14" s="158"/>
      <c r="PEN14" s="158"/>
      <c r="PEO14" s="158"/>
      <c r="PEP14" s="158"/>
      <c r="PEQ14" s="158"/>
      <c r="PER14" s="158"/>
      <c r="PES14" s="158"/>
      <c r="PET14" s="158"/>
      <c r="PEU14" s="158"/>
      <c r="PEV14" s="158"/>
      <c r="PEW14" s="158"/>
      <c r="PEX14" s="158"/>
      <c r="PEY14" s="158"/>
      <c r="PEZ14" s="158"/>
      <c r="PFA14" s="158"/>
      <c r="PFB14" s="158"/>
      <c r="PFC14" s="158"/>
      <c r="PFD14" s="158"/>
      <c r="PFE14" s="158"/>
      <c r="PFF14" s="158"/>
      <c r="PFG14" s="158"/>
      <c r="PFH14" s="158"/>
      <c r="PFI14" s="158"/>
      <c r="PFJ14" s="158"/>
      <c r="PFK14" s="158"/>
      <c r="PFL14" s="158"/>
      <c r="PFM14" s="158"/>
      <c r="PFN14" s="158"/>
      <c r="PFO14" s="158"/>
      <c r="PFP14" s="158"/>
      <c r="PFQ14" s="158"/>
      <c r="PFR14" s="158"/>
      <c r="PFS14" s="158"/>
      <c r="PFT14" s="158"/>
      <c r="PFU14" s="158"/>
      <c r="PFV14" s="158"/>
      <c r="PFW14" s="158"/>
      <c r="PFX14" s="158"/>
      <c r="PFY14" s="158"/>
      <c r="PFZ14" s="158"/>
      <c r="PGA14" s="158"/>
      <c r="PGB14" s="158"/>
      <c r="PGC14" s="158"/>
      <c r="PGD14" s="158"/>
      <c r="PGE14" s="158"/>
      <c r="PGF14" s="158"/>
      <c r="PGG14" s="158"/>
      <c r="PGH14" s="158"/>
      <c r="PGI14" s="158"/>
      <c r="PGJ14" s="158"/>
      <c r="PGK14" s="158"/>
      <c r="PGL14" s="158"/>
      <c r="PGM14" s="158"/>
      <c r="PGN14" s="158"/>
      <c r="PGO14" s="158"/>
      <c r="PGP14" s="158"/>
      <c r="PGQ14" s="158"/>
      <c r="PGR14" s="158"/>
      <c r="PGS14" s="158"/>
      <c r="PGT14" s="158"/>
      <c r="PGU14" s="158"/>
      <c r="PGV14" s="158"/>
      <c r="PGW14" s="158"/>
      <c r="PGX14" s="158"/>
      <c r="PGY14" s="158"/>
      <c r="PGZ14" s="158"/>
      <c r="PHA14" s="158"/>
      <c r="PHB14" s="158"/>
      <c r="PHC14" s="158"/>
      <c r="PHD14" s="158"/>
      <c r="PHE14" s="158"/>
      <c r="PHF14" s="158"/>
      <c r="PHG14" s="158"/>
      <c r="PHH14" s="158"/>
      <c r="PHI14" s="158"/>
      <c r="PHJ14" s="158"/>
      <c r="PHK14" s="158"/>
      <c r="PHL14" s="158"/>
      <c r="PHM14" s="158"/>
      <c r="PHN14" s="158"/>
      <c r="PHO14" s="158"/>
      <c r="PHP14" s="158"/>
      <c r="PHQ14" s="158"/>
      <c r="PHR14" s="158"/>
      <c r="PHS14" s="158"/>
      <c r="PHT14" s="158"/>
      <c r="PHU14" s="158"/>
      <c r="PHV14" s="158"/>
      <c r="PHW14" s="158"/>
      <c r="PHX14" s="158"/>
      <c r="PHY14" s="158"/>
      <c r="PHZ14" s="158"/>
      <c r="PIA14" s="158"/>
      <c r="PIB14" s="158"/>
      <c r="PIC14" s="158"/>
      <c r="PID14" s="158"/>
      <c r="PIE14" s="158"/>
      <c r="PIF14" s="158"/>
      <c r="PIG14" s="158"/>
      <c r="PIH14" s="158"/>
      <c r="PII14" s="158"/>
      <c r="PIJ14" s="158"/>
      <c r="PIK14" s="158"/>
      <c r="PIL14" s="158"/>
      <c r="PIM14" s="158"/>
      <c r="PIN14" s="158"/>
      <c r="PIO14" s="158"/>
      <c r="PIP14" s="158"/>
      <c r="PIQ14" s="158"/>
      <c r="PIR14" s="158"/>
      <c r="PIS14" s="158"/>
      <c r="PIT14" s="158"/>
      <c r="PIU14" s="158"/>
      <c r="PIV14" s="158"/>
      <c r="PIW14" s="158"/>
      <c r="PIX14" s="158"/>
      <c r="PIY14" s="158"/>
      <c r="PIZ14" s="158"/>
      <c r="PJA14" s="158"/>
      <c r="PJB14" s="158"/>
      <c r="PJC14" s="158"/>
      <c r="PJD14" s="158"/>
      <c r="PJE14" s="158"/>
      <c r="PJF14" s="158"/>
      <c r="PJG14" s="158"/>
      <c r="PJH14" s="158"/>
      <c r="PJI14" s="158"/>
      <c r="PJJ14" s="158"/>
      <c r="PJK14" s="158"/>
      <c r="PJL14" s="158"/>
      <c r="PJM14" s="158"/>
      <c r="PJN14" s="158"/>
      <c r="PJO14" s="158"/>
      <c r="PJP14" s="158"/>
      <c r="PJQ14" s="158"/>
      <c r="PJR14" s="158"/>
      <c r="PJS14" s="158"/>
      <c r="PJT14" s="158"/>
      <c r="PJU14" s="158"/>
      <c r="PJV14" s="158"/>
      <c r="PJW14" s="158"/>
      <c r="PJX14" s="158"/>
      <c r="PJY14" s="158"/>
      <c r="PJZ14" s="158"/>
      <c r="PKA14" s="158"/>
      <c r="PKB14" s="158"/>
      <c r="PKC14" s="158"/>
      <c r="PKD14" s="158"/>
      <c r="PKE14" s="158"/>
      <c r="PKF14" s="158"/>
      <c r="PKG14" s="158"/>
      <c r="PKH14" s="158"/>
      <c r="PKI14" s="158"/>
      <c r="PKJ14" s="158"/>
      <c r="PKK14" s="158"/>
      <c r="PKL14" s="158"/>
      <c r="PKM14" s="158"/>
      <c r="PKN14" s="158"/>
      <c r="PKO14" s="158"/>
      <c r="PKP14" s="158"/>
      <c r="PKQ14" s="158"/>
      <c r="PKR14" s="158"/>
      <c r="PKS14" s="158"/>
      <c r="PKT14" s="158"/>
      <c r="PKU14" s="158"/>
      <c r="PKV14" s="158"/>
      <c r="PKW14" s="158"/>
      <c r="PKX14" s="158"/>
      <c r="PKY14" s="158"/>
      <c r="PKZ14" s="158"/>
      <c r="PLA14" s="158"/>
      <c r="PLB14" s="158"/>
      <c r="PLC14" s="158"/>
      <c r="PLD14" s="158"/>
      <c r="PLE14" s="158"/>
      <c r="PLF14" s="158"/>
      <c r="PLG14" s="158"/>
      <c r="PLH14" s="158"/>
      <c r="PLI14" s="158"/>
      <c r="PLJ14" s="158"/>
      <c r="PLK14" s="158"/>
      <c r="PLL14" s="158"/>
      <c r="PLM14" s="158"/>
      <c r="PLN14" s="158"/>
      <c r="PLO14" s="158"/>
      <c r="PLP14" s="158"/>
      <c r="PLQ14" s="158"/>
      <c r="PLR14" s="158"/>
      <c r="PLS14" s="158"/>
      <c r="PLT14" s="158"/>
      <c r="PLU14" s="158"/>
      <c r="PLV14" s="158"/>
      <c r="PLW14" s="158"/>
      <c r="PLX14" s="158"/>
      <c r="PLY14" s="158"/>
      <c r="PLZ14" s="158"/>
      <c r="PMA14" s="158"/>
      <c r="PMB14" s="158"/>
      <c r="PMC14" s="158"/>
      <c r="PMD14" s="158"/>
      <c r="PME14" s="158"/>
      <c r="PMF14" s="158"/>
      <c r="PMG14" s="158"/>
      <c r="PMH14" s="158"/>
      <c r="PMI14" s="158"/>
      <c r="PMJ14" s="158"/>
      <c r="PMK14" s="158"/>
      <c r="PML14" s="158"/>
      <c r="PMM14" s="158"/>
      <c r="PMN14" s="158"/>
      <c r="PMO14" s="158"/>
      <c r="PMP14" s="158"/>
      <c r="PMQ14" s="158"/>
      <c r="PMR14" s="158"/>
      <c r="PMS14" s="158"/>
      <c r="PMT14" s="158"/>
      <c r="PMU14" s="158"/>
      <c r="PMV14" s="158"/>
      <c r="PMW14" s="158"/>
      <c r="PMX14" s="158"/>
      <c r="PMY14" s="158"/>
      <c r="PMZ14" s="158"/>
      <c r="PNA14" s="158"/>
      <c r="PNB14" s="158"/>
      <c r="PNC14" s="158"/>
      <c r="PND14" s="158"/>
      <c r="PNE14" s="158"/>
      <c r="PNF14" s="158"/>
      <c r="PNG14" s="158"/>
      <c r="PNH14" s="158"/>
      <c r="PNI14" s="158"/>
      <c r="PNJ14" s="158"/>
      <c r="PNK14" s="158"/>
      <c r="PNL14" s="158"/>
      <c r="PNM14" s="158"/>
      <c r="PNN14" s="158"/>
      <c r="PNO14" s="158"/>
      <c r="PNP14" s="158"/>
      <c r="PNQ14" s="158"/>
      <c r="PNR14" s="158"/>
      <c r="PNS14" s="158"/>
      <c r="PNT14" s="158"/>
      <c r="PNU14" s="158"/>
      <c r="PNV14" s="158"/>
      <c r="PNW14" s="158"/>
      <c r="PNX14" s="158"/>
      <c r="PNY14" s="158"/>
      <c r="PNZ14" s="158"/>
      <c r="POA14" s="158"/>
      <c r="POB14" s="158"/>
      <c r="POC14" s="158"/>
      <c r="POD14" s="158"/>
      <c r="POE14" s="158"/>
      <c r="POF14" s="158"/>
      <c r="POG14" s="158"/>
      <c r="POH14" s="158"/>
      <c r="POI14" s="158"/>
      <c r="POJ14" s="158"/>
      <c r="POK14" s="158"/>
      <c r="POL14" s="158"/>
      <c r="POM14" s="158"/>
      <c r="PON14" s="158"/>
      <c r="POO14" s="158"/>
      <c r="POP14" s="158"/>
      <c r="POQ14" s="158"/>
      <c r="POR14" s="158"/>
      <c r="POS14" s="158"/>
      <c r="POT14" s="158"/>
      <c r="POU14" s="158"/>
      <c r="POV14" s="158"/>
      <c r="POW14" s="158"/>
      <c r="POX14" s="158"/>
      <c r="POY14" s="158"/>
      <c r="POZ14" s="158"/>
      <c r="PPA14" s="158"/>
      <c r="PPB14" s="158"/>
      <c r="PPC14" s="158"/>
      <c r="PPD14" s="158"/>
      <c r="PPE14" s="158"/>
      <c r="PPF14" s="158"/>
      <c r="PPG14" s="158"/>
      <c r="PPH14" s="158"/>
      <c r="PPI14" s="158"/>
      <c r="PPJ14" s="158"/>
      <c r="PPK14" s="158"/>
      <c r="PPL14" s="158"/>
      <c r="PPM14" s="158"/>
      <c r="PPN14" s="158"/>
      <c r="PPO14" s="158"/>
      <c r="PPP14" s="158"/>
      <c r="PPQ14" s="158"/>
      <c r="PPR14" s="158"/>
      <c r="PPS14" s="158"/>
      <c r="PPT14" s="158"/>
      <c r="PPU14" s="158"/>
      <c r="PPV14" s="158"/>
      <c r="PPW14" s="158"/>
      <c r="PPX14" s="158"/>
      <c r="PPY14" s="158"/>
      <c r="PPZ14" s="158"/>
      <c r="PQA14" s="158"/>
      <c r="PQB14" s="158"/>
      <c r="PQC14" s="158"/>
      <c r="PQD14" s="158"/>
      <c r="PQE14" s="158"/>
      <c r="PQF14" s="158"/>
      <c r="PQG14" s="158"/>
      <c r="PQH14" s="158"/>
      <c r="PQI14" s="158"/>
      <c r="PQJ14" s="158"/>
      <c r="PQK14" s="158"/>
      <c r="PQL14" s="158"/>
      <c r="PQM14" s="158"/>
      <c r="PQN14" s="158"/>
      <c r="PQO14" s="158"/>
      <c r="PQP14" s="158"/>
      <c r="PQQ14" s="158"/>
      <c r="PQR14" s="158"/>
      <c r="PQS14" s="158"/>
      <c r="PQT14" s="158"/>
      <c r="PQU14" s="158"/>
      <c r="PQV14" s="158"/>
      <c r="PQW14" s="158"/>
      <c r="PQX14" s="158"/>
      <c r="PQY14" s="158"/>
      <c r="PQZ14" s="158"/>
      <c r="PRA14" s="158"/>
      <c r="PRB14" s="158"/>
      <c r="PRC14" s="158"/>
      <c r="PRD14" s="158"/>
      <c r="PRE14" s="158"/>
      <c r="PRF14" s="158"/>
      <c r="PRG14" s="158"/>
      <c r="PRH14" s="158"/>
      <c r="PRI14" s="158"/>
      <c r="PRJ14" s="158"/>
      <c r="PRK14" s="158"/>
      <c r="PRL14" s="158"/>
      <c r="PRM14" s="158"/>
      <c r="PRN14" s="158"/>
      <c r="PRO14" s="158"/>
      <c r="PRP14" s="158"/>
      <c r="PRQ14" s="158"/>
      <c r="PRR14" s="158"/>
      <c r="PRS14" s="158"/>
      <c r="PRT14" s="158"/>
      <c r="PRU14" s="158"/>
      <c r="PRV14" s="158"/>
      <c r="PRW14" s="158"/>
      <c r="PRX14" s="158"/>
      <c r="PRY14" s="158"/>
      <c r="PRZ14" s="158"/>
      <c r="PSA14" s="158"/>
      <c r="PSB14" s="158"/>
      <c r="PSC14" s="158"/>
      <c r="PSD14" s="158"/>
      <c r="PSE14" s="158"/>
      <c r="PSF14" s="158"/>
      <c r="PSG14" s="158"/>
      <c r="PSH14" s="158"/>
      <c r="PSI14" s="158"/>
      <c r="PSJ14" s="158"/>
      <c r="PSK14" s="158"/>
      <c r="PSL14" s="158"/>
      <c r="PSM14" s="158"/>
      <c r="PSN14" s="158"/>
      <c r="PSO14" s="158"/>
      <c r="PSP14" s="158"/>
      <c r="PSQ14" s="158"/>
      <c r="PSR14" s="158"/>
      <c r="PSS14" s="158"/>
      <c r="PST14" s="158"/>
      <c r="PSU14" s="158"/>
      <c r="PSV14" s="158"/>
      <c r="PSW14" s="158"/>
      <c r="PSX14" s="158"/>
      <c r="PSY14" s="158"/>
      <c r="PSZ14" s="158"/>
      <c r="PTA14" s="158"/>
      <c r="PTB14" s="158"/>
      <c r="PTC14" s="158"/>
      <c r="PTD14" s="158"/>
      <c r="PTE14" s="158"/>
      <c r="PTF14" s="158"/>
      <c r="PTG14" s="158"/>
      <c r="PTH14" s="158"/>
      <c r="PTI14" s="158"/>
      <c r="PTJ14" s="158"/>
      <c r="PTK14" s="158"/>
      <c r="PTL14" s="158"/>
      <c r="PTM14" s="158"/>
      <c r="PTN14" s="158"/>
      <c r="PTO14" s="158"/>
      <c r="PTP14" s="158"/>
      <c r="PTQ14" s="158"/>
      <c r="PTR14" s="158"/>
      <c r="PTS14" s="158"/>
      <c r="PTT14" s="158"/>
      <c r="PTU14" s="158"/>
      <c r="PTV14" s="158"/>
      <c r="PTW14" s="158"/>
      <c r="PTX14" s="158"/>
      <c r="PTY14" s="158"/>
      <c r="PTZ14" s="158"/>
      <c r="PUA14" s="158"/>
      <c r="PUB14" s="158"/>
      <c r="PUC14" s="158"/>
      <c r="PUD14" s="158"/>
      <c r="PUE14" s="158"/>
      <c r="PUF14" s="158"/>
      <c r="PUG14" s="158"/>
      <c r="PUH14" s="158"/>
      <c r="PUI14" s="158"/>
      <c r="PUJ14" s="158"/>
      <c r="PUK14" s="158"/>
      <c r="PUL14" s="158"/>
      <c r="PUM14" s="158"/>
      <c r="PUN14" s="158"/>
      <c r="PUO14" s="158"/>
      <c r="PUP14" s="158"/>
      <c r="PUQ14" s="158"/>
      <c r="PUR14" s="158"/>
      <c r="PUS14" s="158"/>
      <c r="PUT14" s="158"/>
      <c r="PUU14" s="158"/>
      <c r="PUV14" s="158"/>
      <c r="PUW14" s="158"/>
      <c r="PUX14" s="158"/>
      <c r="PUY14" s="158"/>
      <c r="PUZ14" s="158"/>
      <c r="PVA14" s="158"/>
      <c r="PVB14" s="158"/>
      <c r="PVC14" s="158"/>
      <c r="PVD14" s="158"/>
      <c r="PVE14" s="158"/>
      <c r="PVF14" s="158"/>
      <c r="PVG14" s="158"/>
      <c r="PVH14" s="158"/>
      <c r="PVI14" s="158"/>
      <c r="PVJ14" s="158"/>
      <c r="PVK14" s="158"/>
      <c r="PVL14" s="158"/>
      <c r="PVM14" s="158"/>
      <c r="PVN14" s="158"/>
      <c r="PVO14" s="158"/>
      <c r="PVP14" s="158"/>
      <c r="PVQ14" s="158"/>
      <c r="PVR14" s="158"/>
      <c r="PVS14" s="158"/>
      <c r="PVT14" s="158"/>
      <c r="PVU14" s="158"/>
      <c r="PVV14" s="158"/>
      <c r="PVW14" s="158"/>
      <c r="PVX14" s="158"/>
      <c r="PVY14" s="158"/>
      <c r="PVZ14" s="158"/>
      <c r="PWA14" s="158"/>
      <c r="PWB14" s="158"/>
      <c r="PWC14" s="158"/>
      <c r="PWD14" s="158"/>
      <c r="PWE14" s="158"/>
      <c r="PWF14" s="158"/>
      <c r="PWG14" s="158"/>
      <c r="PWH14" s="158"/>
      <c r="PWI14" s="158"/>
      <c r="PWJ14" s="158"/>
      <c r="PWK14" s="158"/>
      <c r="PWL14" s="158"/>
      <c r="PWM14" s="158"/>
      <c r="PWN14" s="158"/>
      <c r="PWO14" s="158"/>
      <c r="PWP14" s="158"/>
      <c r="PWQ14" s="158"/>
      <c r="PWR14" s="158"/>
      <c r="PWS14" s="158"/>
      <c r="PWT14" s="158"/>
      <c r="PWU14" s="158"/>
      <c r="PWV14" s="158"/>
      <c r="PWW14" s="158"/>
      <c r="PWX14" s="158"/>
      <c r="PWY14" s="158"/>
      <c r="PWZ14" s="158"/>
      <c r="PXA14" s="158"/>
      <c r="PXB14" s="158"/>
      <c r="PXC14" s="158"/>
      <c r="PXD14" s="158"/>
      <c r="PXE14" s="158"/>
      <c r="PXF14" s="158"/>
      <c r="PXG14" s="158"/>
      <c r="PXH14" s="158"/>
      <c r="PXI14" s="158"/>
      <c r="PXJ14" s="158"/>
      <c r="PXK14" s="158"/>
      <c r="PXL14" s="158"/>
      <c r="PXM14" s="158"/>
      <c r="PXN14" s="158"/>
      <c r="PXO14" s="158"/>
      <c r="PXP14" s="158"/>
      <c r="PXQ14" s="158"/>
      <c r="PXR14" s="158"/>
      <c r="PXS14" s="158"/>
      <c r="PXT14" s="158"/>
      <c r="PXU14" s="158"/>
      <c r="PXV14" s="158"/>
      <c r="PXW14" s="158"/>
      <c r="PXX14" s="158"/>
      <c r="PXY14" s="158"/>
      <c r="PXZ14" s="158"/>
      <c r="PYA14" s="158"/>
      <c r="PYB14" s="158"/>
      <c r="PYC14" s="158"/>
      <c r="PYD14" s="158"/>
      <c r="PYE14" s="158"/>
      <c r="PYF14" s="158"/>
      <c r="PYG14" s="158"/>
      <c r="PYH14" s="158"/>
      <c r="PYI14" s="158"/>
      <c r="PYJ14" s="158"/>
      <c r="PYK14" s="158"/>
      <c r="PYL14" s="158"/>
      <c r="PYM14" s="158"/>
      <c r="PYN14" s="158"/>
      <c r="PYO14" s="158"/>
      <c r="PYP14" s="158"/>
      <c r="PYQ14" s="158"/>
      <c r="PYR14" s="158"/>
      <c r="PYS14" s="158"/>
      <c r="PYT14" s="158"/>
      <c r="PYU14" s="158"/>
      <c r="PYV14" s="158"/>
      <c r="PYW14" s="158"/>
      <c r="PYX14" s="158"/>
      <c r="PYY14" s="158"/>
      <c r="PYZ14" s="158"/>
      <c r="PZA14" s="158"/>
      <c r="PZB14" s="158"/>
      <c r="PZC14" s="158"/>
      <c r="PZD14" s="158"/>
      <c r="PZE14" s="158"/>
      <c r="PZF14" s="158"/>
      <c r="PZG14" s="158"/>
      <c r="PZH14" s="158"/>
      <c r="PZI14" s="158"/>
      <c r="PZJ14" s="158"/>
      <c r="PZK14" s="158"/>
      <c r="PZL14" s="158"/>
      <c r="PZM14" s="158"/>
      <c r="PZN14" s="158"/>
      <c r="PZO14" s="158"/>
      <c r="PZP14" s="158"/>
      <c r="PZQ14" s="158"/>
      <c r="PZR14" s="158"/>
      <c r="PZS14" s="158"/>
      <c r="PZT14" s="158"/>
      <c r="PZU14" s="158"/>
      <c r="PZV14" s="158"/>
      <c r="PZW14" s="158"/>
      <c r="PZX14" s="158"/>
      <c r="PZY14" s="158"/>
      <c r="PZZ14" s="158"/>
      <c r="QAA14" s="158"/>
      <c r="QAB14" s="158"/>
      <c r="QAC14" s="158"/>
      <c r="QAD14" s="158"/>
      <c r="QAE14" s="158"/>
      <c r="QAF14" s="158"/>
      <c r="QAG14" s="158"/>
      <c r="QAH14" s="158"/>
      <c r="QAI14" s="158"/>
      <c r="QAJ14" s="158"/>
      <c r="QAK14" s="158"/>
      <c r="QAL14" s="158"/>
      <c r="QAM14" s="158"/>
      <c r="QAN14" s="158"/>
      <c r="QAO14" s="158"/>
      <c r="QAP14" s="158"/>
      <c r="QAQ14" s="158"/>
      <c r="QAR14" s="158"/>
      <c r="QAS14" s="158"/>
      <c r="QAT14" s="158"/>
      <c r="QAU14" s="158"/>
      <c r="QAV14" s="158"/>
      <c r="QAW14" s="158"/>
      <c r="QAX14" s="158"/>
      <c r="QAY14" s="158"/>
      <c r="QAZ14" s="158"/>
      <c r="QBA14" s="158"/>
      <c r="QBB14" s="158"/>
      <c r="QBC14" s="158"/>
      <c r="QBD14" s="158"/>
      <c r="QBE14" s="158"/>
      <c r="QBF14" s="158"/>
      <c r="QBG14" s="158"/>
      <c r="QBH14" s="158"/>
      <c r="QBI14" s="158"/>
      <c r="QBJ14" s="158"/>
      <c r="QBK14" s="158"/>
      <c r="QBL14" s="158"/>
      <c r="QBM14" s="158"/>
      <c r="QBN14" s="158"/>
      <c r="QBO14" s="158"/>
      <c r="QBP14" s="158"/>
      <c r="QBQ14" s="158"/>
      <c r="QBR14" s="158"/>
      <c r="QBS14" s="158"/>
      <c r="QBT14" s="158"/>
      <c r="QBU14" s="158"/>
      <c r="QBV14" s="158"/>
      <c r="QBW14" s="158"/>
      <c r="QBX14" s="158"/>
      <c r="QBY14" s="158"/>
      <c r="QBZ14" s="158"/>
      <c r="QCA14" s="158"/>
      <c r="QCB14" s="158"/>
      <c r="QCC14" s="158"/>
      <c r="QCD14" s="158"/>
      <c r="QCE14" s="158"/>
      <c r="QCF14" s="158"/>
      <c r="QCG14" s="158"/>
      <c r="QCH14" s="158"/>
      <c r="QCI14" s="158"/>
      <c r="QCJ14" s="158"/>
      <c r="QCK14" s="158"/>
      <c r="QCL14" s="158"/>
      <c r="QCM14" s="158"/>
      <c r="QCN14" s="158"/>
      <c r="QCO14" s="158"/>
      <c r="QCP14" s="158"/>
      <c r="QCQ14" s="158"/>
      <c r="QCR14" s="158"/>
      <c r="QCS14" s="158"/>
      <c r="QCT14" s="158"/>
      <c r="QCU14" s="158"/>
      <c r="QCV14" s="158"/>
      <c r="QCW14" s="158"/>
      <c r="QCX14" s="158"/>
      <c r="QCY14" s="158"/>
      <c r="QCZ14" s="158"/>
      <c r="QDA14" s="158"/>
      <c r="QDB14" s="158"/>
      <c r="QDC14" s="158"/>
      <c r="QDD14" s="158"/>
      <c r="QDE14" s="158"/>
      <c r="QDF14" s="158"/>
      <c r="QDG14" s="158"/>
      <c r="QDH14" s="158"/>
      <c r="QDI14" s="158"/>
      <c r="QDJ14" s="158"/>
      <c r="QDK14" s="158"/>
      <c r="QDL14" s="158"/>
      <c r="QDM14" s="158"/>
      <c r="QDN14" s="158"/>
      <c r="QDO14" s="158"/>
      <c r="QDP14" s="158"/>
      <c r="QDQ14" s="158"/>
      <c r="QDR14" s="158"/>
      <c r="QDS14" s="158"/>
      <c r="QDT14" s="158"/>
      <c r="QDU14" s="158"/>
      <c r="QDV14" s="158"/>
      <c r="QDW14" s="158"/>
      <c r="QDX14" s="158"/>
      <c r="QDY14" s="158"/>
      <c r="QDZ14" s="158"/>
      <c r="QEA14" s="158"/>
      <c r="QEB14" s="158"/>
      <c r="QEC14" s="158"/>
      <c r="QED14" s="158"/>
      <c r="QEE14" s="158"/>
      <c r="QEF14" s="158"/>
      <c r="QEG14" s="158"/>
      <c r="QEH14" s="158"/>
      <c r="QEI14" s="158"/>
      <c r="QEJ14" s="158"/>
      <c r="QEK14" s="158"/>
      <c r="QEL14" s="158"/>
      <c r="QEM14" s="158"/>
      <c r="QEN14" s="158"/>
      <c r="QEO14" s="158"/>
      <c r="QEP14" s="158"/>
      <c r="QEQ14" s="158"/>
      <c r="QER14" s="158"/>
      <c r="QES14" s="158"/>
      <c r="QET14" s="158"/>
      <c r="QEU14" s="158"/>
      <c r="QEV14" s="158"/>
      <c r="QEW14" s="158"/>
      <c r="QEX14" s="158"/>
      <c r="QEY14" s="158"/>
      <c r="QEZ14" s="158"/>
      <c r="QFA14" s="158"/>
      <c r="QFB14" s="158"/>
      <c r="QFC14" s="158"/>
      <c r="QFD14" s="158"/>
      <c r="QFE14" s="158"/>
      <c r="QFF14" s="158"/>
      <c r="QFG14" s="158"/>
      <c r="QFH14" s="158"/>
      <c r="QFI14" s="158"/>
      <c r="QFJ14" s="158"/>
      <c r="QFK14" s="158"/>
      <c r="QFL14" s="158"/>
      <c r="QFM14" s="158"/>
      <c r="QFN14" s="158"/>
      <c r="QFO14" s="158"/>
      <c r="QFP14" s="158"/>
      <c r="QFQ14" s="158"/>
      <c r="QFR14" s="158"/>
      <c r="QFS14" s="158"/>
      <c r="QFT14" s="158"/>
      <c r="QFU14" s="158"/>
      <c r="QFV14" s="158"/>
      <c r="QFW14" s="158"/>
      <c r="QFX14" s="158"/>
      <c r="QFY14" s="158"/>
      <c r="QFZ14" s="158"/>
      <c r="QGA14" s="158"/>
      <c r="QGB14" s="158"/>
      <c r="QGC14" s="158"/>
      <c r="QGD14" s="158"/>
      <c r="QGE14" s="158"/>
      <c r="QGF14" s="158"/>
      <c r="QGG14" s="158"/>
      <c r="QGH14" s="158"/>
      <c r="QGI14" s="158"/>
      <c r="QGJ14" s="158"/>
      <c r="QGK14" s="158"/>
      <c r="QGL14" s="158"/>
      <c r="QGM14" s="158"/>
      <c r="QGN14" s="158"/>
      <c r="QGO14" s="158"/>
      <c r="QGP14" s="158"/>
      <c r="QGQ14" s="158"/>
      <c r="QGR14" s="158"/>
      <c r="QGS14" s="158"/>
      <c r="QGT14" s="158"/>
      <c r="QGU14" s="158"/>
      <c r="QGV14" s="158"/>
      <c r="QGW14" s="158"/>
      <c r="QGX14" s="158"/>
      <c r="QGY14" s="158"/>
      <c r="QGZ14" s="158"/>
      <c r="QHA14" s="158"/>
      <c r="QHB14" s="158"/>
      <c r="QHC14" s="158"/>
      <c r="QHD14" s="158"/>
      <c r="QHE14" s="158"/>
      <c r="QHF14" s="158"/>
      <c r="QHG14" s="158"/>
      <c r="QHH14" s="158"/>
      <c r="QHI14" s="158"/>
      <c r="QHJ14" s="158"/>
      <c r="QHK14" s="158"/>
      <c r="QHL14" s="158"/>
      <c r="QHM14" s="158"/>
      <c r="QHN14" s="158"/>
      <c r="QHO14" s="158"/>
      <c r="QHP14" s="158"/>
      <c r="QHQ14" s="158"/>
      <c r="QHR14" s="158"/>
      <c r="QHS14" s="158"/>
      <c r="QHT14" s="158"/>
      <c r="QHU14" s="158"/>
      <c r="QHV14" s="158"/>
      <c r="QHW14" s="158"/>
      <c r="QHX14" s="158"/>
      <c r="QHY14" s="158"/>
      <c r="QHZ14" s="158"/>
      <c r="QIA14" s="158"/>
      <c r="QIB14" s="158"/>
      <c r="QIC14" s="158"/>
      <c r="QID14" s="158"/>
      <c r="QIE14" s="158"/>
      <c r="QIF14" s="158"/>
      <c r="QIG14" s="158"/>
      <c r="QIH14" s="158"/>
      <c r="QII14" s="158"/>
      <c r="QIJ14" s="158"/>
      <c r="QIK14" s="158"/>
      <c r="QIL14" s="158"/>
      <c r="QIM14" s="158"/>
      <c r="QIN14" s="158"/>
      <c r="QIO14" s="158"/>
      <c r="QIP14" s="158"/>
      <c r="QIQ14" s="158"/>
      <c r="QIR14" s="158"/>
      <c r="QIS14" s="158"/>
      <c r="QIT14" s="158"/>
      <c r="QIU14" s="158"/>
      <c r="QIV14" s="158"/>
      <c r="QIW14" s="158"/>
      <c r="QIX14" s="158"/>
      <c r="QIY14" s="158"/>
      <c r="QIZ14" s="158"/>
      <c r="QJA14" s="158"/>
      <c r="QJB14" s="158"/>
      <c r="QJC14" s="158"/>
      <c r="QJD14" s="158"/>
      <c r="QJE14" s="158"/>
      <c r="QJF14" s="158"/>
      <c r="QJG14" s="158"/>
      <c r="QJH14" s="158"/>
      <c r="QJI14" s="158"/>
      <c r="QJJ14" s="158"/>
      <c r="QJK14" s="158"/>
      <c r="QJL14" s="158"/>
      <c r="QJM14" s="158"/>
      <c r="QJN14" s="158"/>
      <c r="QJO14" s="158"/>
      <c r="QJP14" s="158"/>
      <c r="QJQ14" s="158"/>
      <c r="QJR14" s="158"/>
      <c r="QJS14" s="158"/>
      <c r="QJT14" s="158"/>
      <c r="QJU14" s="158"/>
      <c r="QJV14" s="158"/>
      <c r="QJW14" s="158"/>
      <c r="QJX14" s="158"/>
      <c r="QJY14" s="158"/>
      <c r="QJZ14" s="158"/>
      <c r="QKA14" s="158"/>
      <c r="QKB14" s="158"/>
      <c r="QKC14" s="158"/>
      <c r="QKD14" s="158"/>
      <c r="QKE14" s="158"/>
      <c r="QKF14" s="158"/>
      <c r="QKG14" s="158"/>
      <c r="QKH14" s="158"/>
      <c r="QKI14" s="158"/>
      <c r="QKJ14" s="158"/>
      <c r="QKK14" s="158"/>
      <c r="QKL14" s="158"/>
      <c r="QKM14" s="158"/>
      <c r="QKN14" s="158"/>
      <c r="QKO14" s="158"/>
      <c r="QKP14" s="158"/>
      <c r="QKQ14" s="158"/>
      <c r="QKR14" s="158"/>
      <c r="QKS14" s="158"/>
      <c r="QKT14" s="158"/>
      <c r="QKU14" s="158"/>
      <c r="QKV14" s="158"/>
      <c r="QKW14" s="158"/>
      <c r="QKX14" s="158"/>
      <c r="QKY14" s="158"/>
      <c r="QKZ14" s="158"/>
      <c r="QLA14" s="158"/>
      <c r="QLB14" s="158"/>
      <c r="QLC14" s="158"/>
      <c r="QLD14" s="158"/>
      <c r="QLE14" s="158"/>
      <c r="QLF14" s="158"/>
      <c r="QLG14" s="158"/>
      <c r="QLH14" s="158"/>
      <c r="QLI14" s="158"/>
      <c r="QLJ14" s="158"/>
      <c r="QLK14" s="158"/>
      <c r="QLL14" s="158"/>
      <c r="QLM14" s="158"/>
      <c r="QLN14" s="158"/>
      <c r="QLO14" s="158"/>
      <c r="QLP14" s="158"/>
      <c r="QLQ14" s="158"/>
      <c r="QLR14" s="158"/>
      <c r="QLS14" s="158"/>
      <c r="QLT14" s="158"/>
      <c r="QLU14" s="158"/>
      <c r="QLV14" s="158"/>
      <c r="QLW14" s="158"/>
      <c r="QLX14" s="158"/>
      <c r="QLY14" s="158"/>
      <c r="QLZ14" s="158"/>
      <c r="QMA14" s="158"/>
      <c r="QMB14" s="158"/>
      <c r="QMC14" s="158"/>
      <c r="QMD14" s="158"/>
      <c r="QME14" s="158"/>
      <c r="QMF14" s="158"/>
      <c r="QMG14" s="158"/>
      <c r="QMH14" s="158"/>
      <c r="QMI14" s="158"/>
      <c r="QMJ14" s="158"/>
      <c r="QMK14" s="158"/>
      <c r="QML14" s="158"/>
      <c r="QMM14" s="158"/>
      <c r="QMN14" s="158"/>
      <c r="QMO14" s="158"/>
      <c r="QMP14" s="158"/>
      <c r="QMQ14" s="158"/>
      <c r="QMR14" s="158"/>
      <c r="QMS14" s="158"/>
      <c r="QMT14" s="158"/>
      <c r="QMU14" s="158"/>
      <c r="QMV14" s="158"/>
      <c r="QMW14" s="158"/>
      <c r="QMX14" s="158"/>
      <c r="QMY14" s="158"/>
      <c r="QMZ14" s="158"/>
      <c r="QNA14" s="158"/>
      <c r="QNB14" s="158"/>
      <c r="QNC14" s="158"/>
      <c r="QND14" s="158"/>
      <c r="QNE14" s="158"/>
      <c r="QNF14" s="158"/>
      <c r="QNG14" s="158"/>
      <c r="QNH14" s="158"/>
      <c r="QNI14" s="158"/>
      <c r="QNJ14" s="158"/>
      <c r="QNK14" s="158"/>
      <c r="QNL14" s="158"/>
      <c r="QNM14" s="158"/>
      <c r="QNN14" s="158"/>
      <c r="QNO14" s="158"/>
      <c r="QNP14" s="158"/>
      <c r="QNQ14" s="158"/>
      <c r="QNR14" s="158"/>
      <c r="QNS14" s="158"/>
      <c r="QNT14" s="158"/>
      <c r="QNU14" s="158"/>
      <c r="QNV14" s="158"/>
      <c r="QNW14" s="158"/>
      <c r="QNX14" s="158"/>
      <c r="QNY14" s="158"/>
      <c r="QNZ14" s="158"/>
      <c r="QOA14" s="158"/>
      <c r="QOB14" s="158"/>
      <c r="QOC14" s="158"/>
      <c r="QOD14" s="158"/>
      <c r="QOE14" s="158"/>
      <c r="QOF14" s="158"/>
      <c r="QOG14" s="158"/>
      <c r="QOH14" s="158"/>
      <c r="QOI14" s="158"/>
      <c r="QOJ14" s="158"/>
      <c r="QOK14" s="158"/>
      <c r="QOL14" s="158"/>
      <c r="QOM14" s="158"/>
      <c r="QON14" s="158"/>
      <c r="QOO14" s="158"/>
      <c r="QOP14" s="158"/>
      <c r="QOQ14" s="158"/>
      <c r="QOR14" s="158"/>
      <c r="QOS14" s="158"/>
      <c r="QOT14" s="158"/>
      <c r="QOU14" s="158"/>
      <c r="QOV14" s="158"/>
      <c r="QOW14" s="158"/>
      <c r="QOX14" s="158"/>
      <c r="QOY14" s="158"/>
      <c r="QOZ14" s="158"/>
      <c r="QPA14" s="158"/>
      <c r="QPB14" s="158"/>
      <c r="QPC14" s="158"/>
      <c r="QPD14" s="158"/>
      <c r="QPE14" s="158"/>
      <c r="QPF14" s="158"/>
      <c r="QPG14" s="158"/>
      <c r="QPH14" s="158"/>
      <c r="QPI14" s="158"/>
      <c r="QPJ14" s="158"/>
      <c r="QPK14" s="158"/>
      <c r="QPL14" s="158"/>
      <c r="QPM14" s="158"/>
      <c r="QPN14" s="158"/>
      <c r="QPO14" s="158"/>
      <c r="QPP14" s="158"/>
      <c r="QPQ14" s="158"/>
      <c r="QPR14" s="158"/>
      <c r="QPS14" s="158"/>
      <c r="QPT14" s="158"/>
      <c r="QPU14" s="158"/>
      <c r="QPV14" s="158"/>
      <c r="QPW14" s="158"/>
      <c r="QPX14" s="158"/>
      <c r="QPY14" s="158"/>
      <c r="QPZ14" s="158"/>
      <c r="QQA14" s="158"/>
      <c r="QQB14" s="158"/>
      <c r="QQC14" s="158"/>
      <c r="QQD14" s="158"/>
      <c r="QQE14" s="158"/>
      <c r="QQF14" s="158"/>
      <c r="QQG14" s="158"/>
      <c r="QQH14" s="158"/>
      <c r="QQI14" s="158"/>
      <c r="QQJ14" s="158"/>
      <c r="QQK14" s="158"/>
      <c r="QQL14" s="158"/>
      <c r="QQM14" s="158"/>
      <c r="QQN14" s="158"/>
      <c r="QQO14" s="158"/>
      <c r="QQP14" s="158"/>
      <c r="QQQ14" s="158"/>
      <c r="QQR14" s="158"/>
      <c r="QQS14" s="158"/>
      <c r="QQT14" s="158"/>
      <c r="QQU14" s="158"/>
      <c r="QQV14" s="158"/>
      <c r="QQW14" s="158"/>
      <c r="QQX14" s="158"/>
      <c r="QQY14" s="158"/>
      <c r="QQZ14" s="158"/>
      <c r="QRA14" s="158"/>
      <c r="QRB14" s="158"/>
      <c r="QRC14" s="158"/>
      <c r="QRD14" s="158"/>
      <c r="QRE14" s="158"/>
      <c r="QRF14" s="158"/>
      <c r="QRG14" s="158"/>
      <c r="QRH14" s="158"/>
      <c r="QRI14" s="158"/>
      <c r="QRJ14" s="158"/>
      <c r="QRK14" s="158"/>
      <c r="QRL14" s="158"/>
      <c r="QRM14" s="158"/>
      <c r="QRN14" s="158"/>
      <c r="QRO14" s="158"/>
      <c r="QRP14" s="158"/>
      <c r="QRQ14" s="158"/>
      <c r="QRR14" s="158"/>
      <c r="QRS14" s="158"/>
      <c r="QRT14" s="158"/>
      <c r="QRU14" s="158"/>
      <c r="QRV14" s="158"/>
      <c r="QRW14" s="158"/>
      <c r="QRX14" s="158"/>
      <c r="QRY14" s="158"/>
      <c r="QRZ14" s="158"/>
      <c r="QSA14" s="158"/>
      <c r="QSB14" s="158"/>
      <c r="QSC14" s="158"/>
      <c r="QSD14" s="158"/>
      <c r="QSE14" s="158"/>
      <c r="QSF14" s="158"/>
      <c r="QSG14" s="158"/>
      <c r="QSH14" s="158"/>
      <c r="QSI14" s="158"/>
      <c r="QSJ14" s="158"/>
      <c r="QSK14" s="158"/>
      <c r="QSL14" s="158"/>
      <c r="QSM14" s="158"/>
      <c r="QSN14" s="158"/>
      <c r="QSO14" s="158"/>
      <c r="QSP14" s="158"/>
      <c r="QSQ14" s="158"/>
      <c r="QSR14" s="158"/>
      <c r="QSS14" s="158"/>
      <c r="QST14" s="158"/>
      <c r="QSU14" s="158"/>
      <c r="QSV14" s="158"/>
      <c r="QSW14" s="158"/>
      <c r="QSX14" s="158"/>
      <c r="QSY14" s="158"/>
      <c r="QSZ14" s="158"/>
      <c r="QTA14" s="158"/>
      <c r="QTB14" s="158"/>
      <c r="QTC14" s="158"/>
      <c r="QTD14" s="158"/>
      <c r="QTE14" s="158"/>
      <c r="QTF14" s="158"/>
      <c r="QTG14" s="158"/>
      <c r="QTH14" s="158"/>
      <c r="QTI14" s="158"/>
      <c r="QTJ14" s="158"/>
      <c r="QTK14" s="158"/>
      <c r="QTL14" s="158"/>
      <c r="QTM14" s="158"/>
      <c r="QTN14" s="158"/>
      <c r="QTO14" s="158"/>
      <c r="QTP14" s="158"/>
      <c r="QTQ14" s="158"/>
      <c r="QTR14" s="158"/>
      <c r="QTS14" s="158"/>
      <c r="QTT14" s="158"/>
      <c r="QTU14" s="158"/>
      <c r="QTV14" s="158"/>
      <c r="QTW14" s="158"/>
      <c r="QTX14" s="158"/>
      <c r="QTY14" s="158"/>
      <c r="QTZ14" s="158"/>
      <c r="QUA14" s="158"/>
      <c r="QUB14" s="158"/>
      <c r="QUC14" s="158"/>
      <c r="QUD14" s="158"/>
      <c r="QUE14" s="158"/>
      <c r="QUF14" s="158"/>
      <c r="QUG14" s="158"/>
      <c r="QUH14" s="158"/>
      <c r="QUI14" s="158"/>
      <c r="QUJ14" s="158"/>
      <c r="QUK14" s="158"/>
      <c r="QUL14" s="158"/>
      <c r="QUM14" s="158"/>
      <c r="QUN14" s="158"/>
      <c r="QUO14" s="158"/>
      <c r="QUP14" s="158"/>
      <c r="QUQ14" s="158"/>
      <c r="QUR14" s="158"/>
      <c r="QUS14" s="158"/>
      <c r="QUT14" s="158"/>
      <c r="QUU14" s="158"/>
      <c r="QUV14" s="158"/>
      <c r="QUW14" s="158"/>
      <c r="QUX14" s="158"/>
      <c r="QUY14" s="158"/>
      <c r="QUZ14" s="158"/>
      <c r="QVA14" s="158"/>
      <c r="QVB14" s="158"/>
      <c r="QVC14" s="158"/>
      <c r="QVD14" s="158"/>
      <c r="QVE14" s="158"/>
      <c r="QVF14" s="158"/>
      <c r="QVG14" s="158"/>
      <c r="QVH14" s="158"/>
      <c r="QVI14" s="158"/>
      <c r="QVJ14" s="158"/>
      <c r="QVK14" s="158"/>
      <c r="QVL14" s="158"/>
      <c r="QVM14" s="158"/>
      <c r="QVN14" s="158"/>
      <c r="QVO14" s="158"/>
      <c r="QVP14" s="158"/>
      <c r="QVQ14" s="158"/>
      <c r="QVR14" s="158"/>
      <c r="QVS14" s="158"/>
      <c r="QVT14" s="158"/>
      <c r="QVU14" s="158"/>
      <c r="QVV14" s="158"/>
      <c r="QVW14" s="158"/>
      <c r="QVX14" s="158"/>
      <c r="QVY14" s="158"/>
      <c r="QVZ14" s="158"/>
      <c r="QWA14" s="158"/>
      <c r="QWB14" s="158"/>
      <c r="QWC14" s="158"/>
      <c r="QWD14" s="158"/>
      <c r="QWE14" s="158"/>
      <c r="QWF14" s="158"/>
      <c r="QWG14" s="158"/>
      <c r="QWH14" s="158"/>
      <c r="QWI14" s="158"/>
      <c r="QWJ14" s="158"/>
      <c r="QWK14" s="158"/>
      <c r="QWL14" s="158"/>
      <c r="QWM14" s="158"/>
      <c r="QWN14" s="158"/>
      <c r="QWO14" s="158"/>
      <c r="QWP14" s="158"/>
      <c r="QWQ14" s="158"/>
      <c r="QWR14" s="158"/>
      <c r="QWS14" s="158"/>
      <c r="QWT14" s="158"/>
      <c r="QWU14" s="158"/>
      <c r="QWV14" s="158"/>
      <c r="QWW14" s="158"/>
      <c r="QWX14" s="158"/>
      <c r="QWY14" s="158"/>
      <c r="QWZ14" s="158"/>
      <c r="QXA14" s="158"/>
      <c r="QXB14" s="158"/>
      <c r="QXC14" s="158"/>
      <c r="QXD14" s="158"/>
      <c r="QXE14" s="158"/>
      <c r="QXF14" s="158"/>
      <c r="QXG14" s="158"/>
      <c r="QXH14" s="158"/>
      <c r="QXI14" s="158"/>
      <c r="QXJ14" s="158"/>
      <c r="QXK14" s="158"/>
      <c r="QXL14" s="158"/>
      <c r="QXM14" s="158"/>
      <c r="QXN14" s="158"/>
      <c r="QXO14" s="158"/>
      <c r="QXP14" s="158"/>
      <c r="QXQ14" s="158"/>
      <c r="QXR14" s="158"/>
      <c r="QXS14" s="158"/>
      <c r="QXT14" s="158"/>
      <c r="QXU14" s="158"/>
      <c r="QXV14" s="158"/>
      <c r="QXW14" s="158"/>
      <c r="QXX14" s="158"/>
      <c r="QXY14" s="158"/>
      <c r="QXZ14" s="158"/>
      <c r="QYA14" s="158"/>
      <c r="QYB14" s="158"/>
      <c r="QYC14" s="158"/>
      <c r="QYD14" s="158"/>
      <c r="QYE14" s="158"/>
      <c r="QYF14" s="158"/>
      <c r="QYG14" s="158"/>
      <c r="QYH14" s="158"/>
      <c r="QYI14" s="158"/>
      <c r="QYJ14" s="158"/>
      <c r="QYK14" s="158"/>
      <c r="QYL14" s="158"/>
      <c r="QYM14" s="158"/>
      <c r="QYN14" s="158"/>
      <c r="QYO14" s="158"/>
      <c r="QYP14" s="158"/>
      <c r="QYQ14" s="158"/>
      <c r="QYR14" s="158"/>
      <c r="QYS14" s="158"/>
      <c r="QYT14" s="158"/>
      <c r="QYU14" s="158"/>
      <c r="QYV14" s="158"/>
      <c r="QYW14" s="158"/>
      <c r="QYX14" s="158"/>
      <c r="QYY14" s="158"/>
      <c r="QYZ14" s="158"/>
      <c r="QZA14" s="158"/>
      <c r="QZB14" s="158"/>
      <c r="QZC14" s="158"/>
      <c r="QZD14" s="158"/>
      <c r="QZE14" s="158"/>
      <c r="QZF14" s="158"/>
      <c r="QZG14" s="158"/>
      <c r="QZH14" s="158"/>
      <c r="QZI14" s="158"/>
      <c r="QZJ14" s="158"/>
      <c r="QZK14" s="158"/>
      <c r="QZL14" s="158"/>
      <c r="QZM14" s="158"/>
      <c r="QZN14" s="158"/>
      <c r="QZO14" s="158"/>
      <c r="QZP14" s="158"/>
      <c r="QZQ14" s="158"/>
      <c r="QZR14" s="158"/>
      <c r="QZS14" s="158"/>
      <c r="QZT14" s="158"/>
      <c r="QZU14" s="158"/>
      <c r="QZV14" s="158"/>
      <c r="QZW14" s="158"/>
      <c r="QZX14" s="158"/>
      <c r="QZY14" s="158"/>
      <c r="QZZ14" s="158"/>
      <c r="RAA14" s="158"/>
      <c r="RAB14" s="158"/>
      <c r="RAC14" s="158"/>
      <c r="RAD14" s="158"/>
      <c r="RAE14" s="158"/>
      <c r="RAF14" s="158"/>
      <c r="RAG14" s="158"/>
      <c r="RAH14" s="158"/>
      <c r="RAI14" s="158"/>
      <c r="RAJ14" s="158"/>
      <c r="RAK14" s="158"/>
      <c r="RAL14" s="158"/>
      <c r="RAM14" s="158"/>
      <c r="RAN14" s="158"/>
      <c r="RAO14" s="158"/>
      <c r="RAP14" s="158"/>
      <c r="RAQ14" s="158"/>
      <c r="RAR14" s="158"/>
      <c r="RAS14" s="158"/>
      <c r="RAT14" s="158"/>
      <c r="RAU14" s="158"/>
      <c r="RAV14" s="158"/>
      <c r="RAW14" s="158"/>
      <c r="RAX14" s="158"/>
      <c r="RAY14" s="158"/>
      <c r="RAZ14" s="158"/>
      <c r="RBA14" s="158"/>
      <c r="RBB14" s="158"/>
      <c r="RBC14" s="158"/>
      <c r="RBD14" s="158"/>
      <c r="RBE14" s="158"/>
      <c r="RBF14" s="158"/>
      <c r="RBG14" s="158"/>
      <c r="RBH14" s="158"/>
      <c r="RBI14" s="158"/>
      <c r="RBJ14" s="158"/>
      <c r="RBK14" s="158"/>
      <c r="RBL14" s="158"/>
      <c r="RBM14" s="158"/>
      <c r="RBN14" s="158"/>
      <c r="RBO14" s="158"/>
      <c r="RBP14" s="158"/>
      <c r="RBQ14" s="158"/>
      <c r="RBR14" s="158"/>
      <c r="RBS14" s="158"/>
      <c r="RBT14" s="158"/>
      <c r="RBU14" s="158"/>
      <c r="RBV14" s="158"/>
      <c r="RBW14" s="158"/>
      <c r="RBX14" s="158"/>
      <c r="RBY14" s="158"/>
      <c r="RBZ14" s="158"/>
      <c r="RCA14" s="158"/>
      <c r="RCB14" s="158"/>
      <c r="RCC14" s="158"/>
      <c r="RCD14" s="158"/>
      <c r="RCE14" s="158"/>
      <c r="RCF14" s="158"/>
      <c r="RCG14" s="158"/>
      <c r="RCH14" s="158"/>
      <c r="RCI14" s="158"/>
      <c r="RCJ14" s="158"/>
      <c r="RCK14" s="158"/>
      <c r="RCL14" s="158"/>
      <c r="RCM14" s="158"/>
      <c r="RCN14" s="158"/>
      <c r="RCO14" s="158"/>
      <c r="RCP14" s="158"/>
      <c r="RCQ14" s="158"/>
      <c r="RCR14" s="158"/>
      <c r="RCS14" s="158"/>
      <c r="RCT14" s="158"/>
      <c r="RCU14" s="158"/>
      <c r="RCV14" s="158"/>
      <c r="RCW14" s="158"/>
      <c r="RCX14" s="158"/>
      <c r="RCY14" s="158"/>
      <c r="RCZ14" s="158"/>
      <c r="RDA14" s="158"/>
      <c r="RDB14" s="158"/>
      <c r="RDC14" s="158"/>
      <c r="RDD14" s="158"/>
      <c r="RDE14" s="158"/>
      <c r="RDF14" s="158"/>
      <c r="RDG14" s="158"/>
      <c r="RDH14" s="158"/>
      <c r="RDI14" s="158"/>
      <c r="RDJ14" s="158"/>
      <c r="RDK14" s="158"/>
      <c r="RDL14" s="158"/>
      <c r="RDM14" s="158"/>
      <c r="RDN14" s="158"/>
      <c r="RDO14" s="158"/>
      <c r="RDP14" s="158"/>
      <c r="RDQ14" s="158"/>
      <c r="RDR14" s="158"/>
      <c r="RDS14" s="158"/>
      <c r="RDT14" s="158"/>
      <c r="RDU14" s="158"/>
      <c r="RDV14" s="158"/>
      <c r="RDW14" s="158"/>
      <c r="RDX14" s="158"/>
      <c r="RDY14" s="158"/>
      <c r="RDZ14" s="158"/>
      <c r="REA14" s="158"/>
      <c r="REB14" s="158"/>
      <c r="REC14" s="158"/>
      <c r="RED14" s="158"/>
      <c r="REE14" s="158"/>
      <c r="REF14" s="158"/>
      <c r="REG14" s="158"/>
      <c r="REH14" s="158"/>
      <c r="REI14" s="158"/>
      <c r="REJ14" s="158"/>
      <c r="REK14" s="158"/>
      <c r="REL14" s="158"/>
      <c r="REM14" s="158"/>
      <c r="REN14" s="158"/>
      <c r="REO14" s="158"/>
      <c r="REP14" s="158"/>
      <c r="REQ14" s="158"/>
      <c r="RER14" s="158"/>
      <c r="RES14" s="158"/>
      <c r="RET14" s="158"/>
      <c r="REU14" s="158"/>
      <c r="REV14" s="158"/>
      <c r="REW14" s="158"/>
      <c r="REX14" s="158"/>
      <c r="REY14" s="158"/>
      <c r="REZ14" s="158"/>
      <c r="RFA14" s="158"/>
      <c r="RFB14" s="158"/>
      <c r="RFC14" s="158"/>
      <c r="RFD14" s="158"/>
      <c r="RFE14" s="158"/>
      <c r="RFF14" s="158"/>
      <c r="RFG14" s="158"/>
      <c r="RFH14" s="158"/>
      <c r="RFI14" s="158"/>
      <c r="RFJ14" s="158"/>
      <c r="RFK14" s="158"/>
      <c r="RFL14" s="158"/>
      <c r="RFM14" s="158"/>
      <c r="RFN14" s="158"/>
      <c r="RFO14" s="158"/>
      <c r="RFP14" s="158"/>
      <c r="RFQ14" s="158"/>
      <c r="RFR14" s="158"/>
      <c r="RFS14" s="158"/>
      <c r="RFT14" s="158"/>
      <c r="RFU14" s="158"/>
      <c r="RFV14" s="158"/>
      <c r="RFW14" s="158"/>
      <c r="RFX14" s="158"/>
      <c r="RFY14" s="158"/>
      <c r="RFZ14" s="158"/>
      <c r="RGA14" s="158"/>
      <c r="RGB14" s="158"/>
      <c r="RGC14" s="158"/>
      <c r="RGD14" s="158"/>
      <c r="RGE14" s="158"/>
      <c r="RGF14" s="158"/>
      <c r="RGG14" s="158"/>
      <c r="RGH14" s="158"/>
      <c r="RGI14" s="158"/>
      <c r="RGJ14" s="158"/>
      <c r="RGK14" s="158"/>
      <c r="RGL14" s="158"/>
      <c r="RGM14" s="158"/>
      <c r="RGN14" s="158"/>
      <c r="RGO14" s="158"/>
      <c r="RGP14" s="158"/>
      <c r="RGQ14" s="158"/>
      <c r="RGR14" s="158"/>
      <c r="RGS14" s="158"/>
      <c r="RGT14" s="158"/>
      <c r="RGU14" s="158"/>
      <c r="RGV14" s="158"/>
      <c r="RGW14" s="158"/>
      <c r="RGX14" s="158"/>
      <c r="RGY14" s="158"/>
      <c r="RGZ14" s="158"/>
      <c r="RHA14" s="158"/>
      <c r="RHB14" s="158"/>
      <c r="RHC14" s="158"/>
      <c r="RHD14" s="158"/>
      <c r="RHE14" s="158"/>
      <c r="RHF14" s="158"/>
      <c r="RHG14" s="158"/>
      <c r="RHH14" s="158"/>
      <c r="RHI14" s="158"/>
      <c r="RHJ14" s="158"/>
      <c r="RHK14" s="158"/>
      <c r="RHL14" s="158"/>
      <c r="RHM14" s="158"/>
      <c r="RHN14" s="158"/>
      <c r="RHO14" s="158"/>
      <c r="RHP14" s="158"/>
      <c r="RHQ14" s="158"/>
      <c r="RHR14" s="158"/>
      <c r="RHS14" s="158"/>
      <c r="RHT14" s="158"/>
      <c r="RHU14" s="158"/>
      <c r="RHV14" s="158"/>
      <c r="RHW14" s="158"/>
      <c r="RHX14" s="158"/>
      <c r="RHY14" s="158"/>
      <c r="RHZ14" s="158"/>
      <c r="RIA14" s="158"/>
      <c r="RIB14" s="158"/>
      <c r="RIC14" s="158"/>
      <c r="RID14" s="158"/>
      <c r="RIE14" s="158"/>
      <c r="RIF14" s="158"/>
      <c r="RIG14" s="158"/>
      <c r="RIH14" s="158"/>
      <c r="RII14" s="158"/>
      <c r="RIJ14" s="158"/>
      <c r="RIK14" s="158"/>
      <c r="RIL14" s="158"/>
      <c r="RIM14" s="158"/>
      <c r="RIN14" s="158"/>
      <c r="RIO14" s="158"/>
      <c r="RIP14" s="158"/>
      <c r="RIQ14" s="158"/>
      <c r="RIR14" s="158"/>
      <c r="RIS14" s="158"/>
      <c r="RIT14" s="158"/>
      <c r="RIU14" s="158"/>
      <c r="RIV14" s="158"/>
      <c r="RIW14" s="158"/>
      <c r="RIX14" s="158"/>
      <c r="RIY14" s="158"/>
      <c r="RIZ14" s="158"/>
      <c r="RJA14" s="158"/>
      <c r="RJB14" s="158"/>
      <c r="RJC14" s="158"/>
      <c r="RJD14" s="158"/>
      <c r="RJE14" s="158"/>
      <c r="RJF14" s="158"/>
      <c r="RJG14" s="158"/>
      <c r="RJH14" s="158"/>
      <c r="RJI14" s="158"/>
      <c r="RJJ14" s="158"/>
      <c r="RJK14" s="158"/>
      <c r="RJL14" s="158"/>
      <c r="RJM14" s="158"/>
      <c r="RJN14" s="158"/>
      <c r="RJO14" s="158"/>
      <c r="RJP14" s="158"/>
      <c r="RJQ14" s="158"/>
      <c r="RJR14" s="158"/>
      <c r="RJS14" s="158"/>
      <c r="RJT14" s="158"/>
      <c r="RJU14" s="158"/>
      <c r="RJV14" s="158"/>
      <c r="RJW14" s="158"/>
      <c r="RJX14" s="158"/>
      <c r="RJY14" s="158"/>
      <c r="RJZ14" s="158"/>
      <c r="RKA14" s="158"/>
      <c r="RKB14" s="158"/>
      <c r="RKC14" s="158"/>
      <c r="RKD14" s="158"/>
      <c r="RKE14" s="158"/>
      <c r="RKF14" s="158"/>
      <c r="RKG14" s="158"/>
      <c r="RKH14" s="158"/>
      <c r="RKI14" s="158"/>
      <c r="RKJ14" s="158"/>
      <c r="RKK14" s="158"/>
      <c r="RKL14" s="158"/>
      <c r="RKM14" s="158"/>
      <c r="RKN14" s="158"/>
      <c r="RKO14" s="158"/>
      <c r="RKP14" s="158"/>
      <c r="RKQ14" s="158"/>
      <c r="RKR14" s="158"/>
      <c r="RKS14" s="158"/>
      <c r="RKT14" s="158"/>
      <c r="RKU14" s="158"/>
      <c r="RKV14" s="158"/>
      <c r="RKW14" s="158"/>
      <c r="RKX14" s="158"/>
      <c r="RKY14" s="158"/>
      <c r="RKZ14" s="158"/>
      <c r="RLA14" s="158"/>
      <c r="RLB14" s="158"/>
      <c r="RLC14" s="158"/>
      <c r="RLD14" s="158"/>
      <c r="RLE14" s="158"/>
      <c r="RLF14" s="158"/>
      <c r="RLG14" s="158"/>
      <c r="RLH14" s="158"/>
      <c r="RLI14" s="158"/>
      <c r="RLJ14" s="158"/>
      <c r="RLK14" s="158"/>
      <c r="RLL14" s="158"/>
      <c r="RLM14" s="158"/>
      <c r="RLN14" s="158"/>
      <c r="RLO14" s="158"/>
      <c r="RLP14" s="158"/>
      <c r="RLQ14" s="158"/>
      <c r="RLR14" s="158"/>
      <c r="RLS14" s="158"/>
      <c r="RLT14" s="158"/>
      <c r="RLU14" s="158"/>
      <c r="RLV14" s="158"/>
      <c r="RLW14" s="158"/>
      <c r="RLX14" s="158"/>
      <c r="RLY14" s="158"/>
      <c r="RLZ14" s="158"/>
      <c r="RMA14" s="158"/>
      <c r="RMB14" s="158"/>
      <c r="RMC14" s="158"/>
      <c r="RMD14" s="158"/>
      <c r="RME14" s="158"/>
      <c r="RMF14" s="158"/>
      <c r="RMG14" s="158"/>
      <c r="RMH14" s="158"/>
      <c r="RMI14" s="158"/>
      <c r="RMJ14" s="158"/>
      <c r="RMK14" s="158"/>
      <c r="RML14" s="158"/>
      <c r="RMM14" s="158"/>
      <c r="RMN14" s="158"/>
      <c r="RMO14" s="158"/>
      <c r="RMP14" s="158"/>
      <c r="RMQ14" s="158"/>
      <c r="RMR14" s="158"/>
      <c r="RMS14" s="158"/>
      <c r="RMT14" s="158"/>
      <c r="RMU14" s="158"/>
      <c r="RMV14" s="158"/>
      <c r="RMW14" s="158"/>
      <c r="RMX14" s="158"/>
      <c r="RMY14" s="158"/>
      <c r="RMZ14" s="158"/>
      <c r="RNA14" s="158"/>
      <c r="RNB14" s="158"/>
      <c r="RNC14" s="158"/>
      <c r="RND14" s="158"/>
      <c r="RNE14" s="158"/>
      <c r="RNF14" s="158"/>
      <c r="RNG14" s="158"/>
      <c r="RNH14" s="158"/>
      <c r="RNI14" s="158"/>
      <c r="RNJ14" s="158"/>
      <c r="RNK14" s="158"/>
      <c r="RNL14" s="158"/>
      <c r="RNM14" s="158"/>
      <c r="RNN14" s="158"/>
      <c r="RNO14" s="158"/>
      <c r="RNP14" s="158"/>
      <c r="RNQ14" s="158"/>
      <c r="RNR14" s="158"/>
      <c r="RNS14" s="158"/>
      <c r="RNT14" s="158"/>
      <c r="RNU14" s="158"/>
      <c r="RNV14" s="158"/>
      <c r="RNW14" s="158"/>
      <c r="RNX14" s="158"/>
      <c r="RNY14" s="158"/>
      <c r="RNZ14" s="158"/>
      <c r="ROA14" s="158"/>
      <c r="ROB14" s="158"/>
      <c r="ROC14" s="158"/>
      <c r="ROD14" s="158"/>
      <c r="ROE14" s="158"/>
      <c r="ROF14" s="158"/>
      <c r="ROG14" s="158"/>
      <c r="ROH14" s="158"/>
      <c r="ROI14" s="158"/>
      <c r="ROJ14" s="158"/>
      <c r="ROK14" s="158"/>
      <c r="ROL14" s="158"/>
      <c r="ROM14" s="158"/>
      <c r="RON14" s="158"/>
      <c r="ROO14" s="158"/>
      <c r="ROP14" s="158"/>
      <c r="ROQ14" s="158"/>
      <c r="ROR14" s="158"/>
      <c r="ROS14" s="158"/>
      <c r="ROT14" s="158"/>
      <c r="ROU14" s="158"/>
      <c r="ROV14" s="158"/>
      <c r="ROW14" s="158"/>
      <c r="ROX14" s="158"/>
      <c r="ROY14" s="158"/>
      <c r="ROZ14" s="158"/>
      <c r="RPA14" s="158"/>
      <c r="RPB14" s="158"/>
      <c r="RPC14" s="158"/>
      <c r="RPD14" s="158"/>
      <c r="RPE14" s="158"/>
      <c r="RPF14" s="158"/>
      <c r="RPG14" s="158"/>
      <c r="RPH14" s="158"/>
      <c r="RPI14" s="158"/>
      <c r="RPJ14" s="158"/>
      <c r="RPK14" s="158"/>
      <c r="RPL14" s="158"/>
      <c r="RPM14" s="158"/>
      <c r="RPN14" s="158"/>
      <c r="RPO14" s="158"/>
      <c r="RPP14" s="158"/>
      <c r="RPQ14" s="158"/>
      <c r="RPR14" s="158"/>
      <c r="RPS14" s="158"/>
      <c r="RPT14" s="158"/>
      <c r="RPU14" s="158"/>
      <c r="RPV14" s="158"/>
      <c r="RPW14" s="158"/>
      <c r="RPX14" s="158"/>
      <c r="RPY14" s="158"/>
      <c r="RPZ14" s="158"/>
      <c r="RQA14" s="158"/>
      <c r="RQB14" s="158"/>
      <c r="RQC14" s="158"/>
      <c r="RQD14" s="158"/>
      <c r="RQE14" s="158"/>
      <c r="RQF14" s="158"/>
      <c r="RQG14" s="158"/>
      <c r="RQH14" s="158"/>
      <c r="RQI14" s="158"/>
      <c r="RQJ14" s="158"/>
      <c r="RQK14" s="158"/>
      <c r="RQL14" s="158"/>
      <c r="RQM14" s="158"/>
      <c r="RQN14" s="158"/>
      <c r="RQO14" s="158"/>
      <c r="RQP14" s="158"/>
      <c r="RQQ14" s="158"/>
      <c r="RQR14" s="158"/>
      <c r="RQS14" s="158"/>
      <c r="RQT14" s="158"/>
      <c r="RQU14" s="158"/>
      <c r="RQV14" s="158"/>
      <c r="RQW14" s="158"/>
      <c r="RQX14" s="158"/>
      <c r="RQY14" s="158"/>
      <c r="RQZ14" s="158"/>
      <c r="RRA14" s="158"/>
      <c r="RRB14" s="158"/>
      <c r="RRC14" s="158"/>
      <c r="RRD14" s="158"/>
      <c r="RRE14" s="158"/>
      <c r="RRF14" s="158"/>
      <c r="RRG14" s="158"/>
      <c r="RRH14" s="158"/>
      <c r="RRI14" s="158"/>
      <c r="RRJ14" s="158"/>
      <c r="RRK14" s="158"/>
      <c r="RRL14" s="158"/>
      <c r="RRM14" s="158"/>
      <c r="RRN14" s="158"/>
      <c r="RRO14" s="158"/>
      <c r="RRP14" s="158"/>
      <c r="RRQ14" s="158"/>
      <c r="RRR14" s="158"/>
      <c r="RRS14" s="158"/>
      <c r="RRT14" s="158"/>
      <c r="RRU14" s="158"/>
      <c r="RRV14" s="158"/>
      <c r="RRW14" s="158"/>
      <c r="RRX14" s="158"/>
      <c r="RRY14" s="158"/>
      <c r="RRZ14" s="158"/>
      <c r="RSA14" s="158"/>
      <c r="RSB14" s="158"/>
      <c r="RSC14" s="158"/>
      <c r="RSD14" s="158"/>
      <c r="RSE14" s="158"/>
      <c r="RSF14" s="158"/>
      <c r="RSG14" s="158"/>
      <c r="RSH14" s="158"/>
      <c r="RSI14" s="158"/>
      <c r="RSJ14" s="158"/>
      <c r="RSK14" s="158"/>
      <c r="RSL14" s="158"/>
      <c r="RSM14" s="158"/>
      <c r="RSN14" s="158"/>
      <c r="RSO14" s="158"/>
      <c r="RSP14" s="158"/>
      <c r="RSQ14" s="158"/>
      <c r="RSR14" s="158"/>
      <c r="RSS14" s="158"/>
      <c r="RST14" s="158"/>
      <c r="RSU14" s="158"/>
      <c r="RSV14" s="158"/>
      <c r="RSW14" s="158"/>
      <c r="RSX14" s="158"/>
      <c r="RSY14" s="158"/>
      <c r="RSZ14" s="158"/>
      <c r="RTA14" s="158"/>
      <c r="RTB14" s="158"/>
      <c r="RTC14" s="158"/>
      <c r="RTD14" s="158"/>
      <c r="RTE14" s="158"/>
      <c r="RTF14" s="158"/>
      <c r="RTG14" s="158"/>
      <c r="RTH14" s="158"/>
      <c r="RTI14" s="158"/>
      <c r="RTJ14" s="158"/>
      <c r="RTK14" s="158"/>
      <c r="RTL14" s="158"/>
      <c r="RTM14" s="158"/>
      <c r="RTN14" s="158"/>
      <c r="RTO14" s="158"/>
      <c r="RTP14" s="158"/>
      <c r="RTQ14" s="158"/>
      <c r="RTR14" s="158"/>
      <c r="RTS14" s="158"/>
      <c r="RTT14" s="158"/>
      <c r="RTU14" s="158"/>
      <c r="RTV14" s="158"/>
      <c r="RTW14" s="158"/>
      <c r="RTX14" s="158"/>
      <c r="RTY14" s="158"/>
      <c r="RTZ14" s="158"/>
      <c r="RUA14" s="158"/>
      <c r="RUB14" s="158"/>
      <c r="RUC14" s="158"/>
      <c r="RUD14" s="158"/>
      <c r="RUE14" s="158"/>
      <c r="RUF14" s="158"/>
      <c r="RUG14" s="158"/>
      <c r="RUH14" s="158"/>
      <c r="RUI14" s="158"/>
      <c r="RUJ14" s="158"/>
      <c r="RUK14" s="158"/>
      <c r="RUL14" s="158"/>
      <c r="RUM14" s="158"/>
      <c r="RUN14" s="158"/>
      <c r="RUO14" s="158"/>
      <c r="RUP14" s="158"/>
      <c r="RUQ14" s="158"/>
      <c r="RUR14" s="158"/>
      <c r="RUS14" s="158"/>
      <c r="RUT14" s="158"/>
      <c r="RUU14" s="158"/>
      <c r="RUV14" s="158"/>
      <c r="RUW14" s="158"/>
      <c r="RUX14" s="158"/>
      <c r="RUY14" s="158"/>
      <c r="RUZ14" s="158"/>
      <c r="RVA14" s="158"/>
      <c r="RVB14" s="158"/>
      <c r="RVC14" s="158"/>
      <c r="RVD14" s="158"/>
      <c r="RVE14" s="158"/>
      <c r="RVF14" s="158"/>
      <c r="RVG14" s="158"/>
      <c r="RVH14" s="158"/>
      <c r="RVI14" s="158"/>
      <c r="RVJ14" s="158"/>
      <c r="RVK14" s="158"/>
      <c r="RVL14" s="158"/>
      <c r="RVM14" s="158"/>
      <c r="RVN14" s="158"/>
      <c r="RVO14" s="158"/>
      <c r="RVP14" s="158"/>
      <c r="RVQ14" s="158"/>
      <c r="RVR14" s="158"/>
      <c r="RVS14" s="158"/>
      <c r="RVT14" s="158"/>
      <c r="RVU14" s="158"/>
      <c r="RVV14" s="158"/>
      <c r="RVW14" s="158"/>
      <c r="RVX14" s="158"/>
      <c r="RVY14" s="158"/>
      <c r="RVZ14" s="158"/>
      <c r="RWA14" s="158"/>
      <c r="RWB14" s="158"/>
      <c r="RWC14" s="158"/>
      <c r="RWD14" s="158"/>
      <c r="RWE14" s="158"/>
      <c r="RWF14" s="158"/>
      <c r="RWG14" s="158"/>
      <c r="RWH14" s="158"/>
      <c r="RWI14" s="158"/>
      <c r="RWJ14" s="158"/>
      <c r="RWK14" s="158"/>
      <c r="RWL14" s="158"/>
      <c r="RWM14" s="158"/>
      <c r="RWN14" s="158"/>
      <c r="RWO14" s="158"/>
      <c r="RWP14" s="158"/>
      <c r="RWQ14" s="158"/>
      <c r="RWR14" s="158"/>
      <c r="RWS14" s="158"/>
      <c r="RWT14" s="158"/>
      <c r="RWU14" s="158"/>
      <c r="RWV14" s="158"/>
      <c r="RWW14" s="158"/>
      <c r="RWX14" s="158"/>
      <c r="RWY14" s="158"/>
      <c r="RWZ14" s="158"/>
      <c r="RXA14" s="158"/>
      <c r="RXB14" s="158"/>
      <c r="RXC14" s="158"/>
      <c r="RXD14" s="158"/>
      <c r="RXE14" s="158"/>
      <c r="RXF14" s="158"/>
      <c r="RXG14" s="158"/>
      <c r="RXH14" s="158"/>
      <c r="RXI14" s="158"/>
      <c r="RXJ14" s="158"/>
      <c r="RXK14" s="158"/>
      <c r="RXL14" s="158"/>
      <c r="RXM14" s="158"/>
      <c r="RXN14" s="158"/>
      <c r="RXO14" s="158"/>
      <c r="RXP14" s="158"/>
      <c r="RXQ14" s="158"/>
      <c r="RXR14" s="158"/>
      <c r="RXS14" s="158"/>
      <c r="RXT14" s="158"/>
      <c r="RXU14" s="158"/>
      <c r="RXV14" s="158"/>
      <c r="RXW14" s="158"/>
      <c r="RXX14" s="158"/>
      <c r="RXY14" s="158"/>
      <c r="RXZ14" s="158"/>
      <c r="RYA14" s="158"/>
      <c r="RYB14" s="158"/>
      <c r="RYC14" s="158"/>
      <c r="RYD14" s="158"/>
      <c r="RYE14" s="158"/>
      <c r="RYF14" s="158"/>
      <c r="RYG14" s="158"/>
      <c r="RYH14" s="158"/>
      <c r="RYI14" s="158"/>
      <c r="RYJ14" s="158"/>
      <c r="RYK14" s="158"/>
      <c r="RYL14" s="158"/>
      <c r="RYM14" s="158"/>
      <c r="RYN14" s="158"/>
      <c r="RYO14" s="158"/>
      <c r="RYP14" s="158"/>
      <c r="RYQ14" s="158"/>
      <c r="RYR14" s="158"/>
      <c r="RYS14" s="158"/>
      <c r="RYT14" s="158"/>
      <c r="RYU14" s="158"/>
      <c r="RYV14" s="158"/>
      <c r="RYW14" s="158"/>
      <c r="RYX14" s="158"/>
      <c r="RYY14" s="158"/>
      <c r="RYZ14" s="158"/>
      <c r="RZA14" s="158"/>
      <c r="RZB14" s="158"/>
      <c r="RZC14" s="158"/>
      <c r="RZD14" s="158"/>
      <c r="RZE14" s="158"/>
      <c r="RZF14" s="158"/>
      <c r="RZG14" s="158"/>
      <c r="RZH14" s="158"/>
      <c r="RZI14" s="158"/>
      <c r="RZJ14" s="158"/>
      <c r="RZK14" s="158"/>
      <c r="RZL14" s="158"/>
      <c r="RZM14" s="158"/>
      <c r="RZN14" s="158"/>
      <c r="RZO14" s="158"/>
      <c r="RZP14" s="158"/>
      <c r="RZQ14" s="158"/>
      <c r="RZR14" s="158"/>
      <c r="RZS14" s="158"/>
      <c r="RZT14" s="158"/>
      <c r="RZU14" s="158"/>
      <c r="RZV14" s="158"/>
      <c r="RZW14" s="158"/>
      <c r="RZX14" s="158"/>
      <c r="RZY14" s="158"/>
      <c r="RZZ14" s="158"/>
      <c r="SAA14" s="158"/>
      <c r="SAB14" s="158"/>
      <c r="SAC14" s="158"/>
      <c r="SAD14" s="158"/>
      <c r="SAE14" s="158"/>
      <c r="SAF14" s="158"/>
      <c r="SAG14" s="158"/>
      <c r="SAH14" s="158"/>
      <c r="SAI14" s="158"/>
      <c r="SAJ14" s="158"/>
      <c r="SAK14" s="158"/>
      <c r="SAL14" s="158"/>
      <c r="SAM14" s="158"/>
      <c r="SAN14" s="158"/>
      <c r="SAO14" s="158"/>
      <c r="SAP14" s="158"/>
      <c r="SAQ14" s="158"/>
      <c r="SAR14" s="158"/>
      <c r="SAS14" s="158"/>
      <c r="SAT14" s="158"/>
      <c r="SAU14" s="158"/>
      <c r="SAV14" s="158"/>
      <c r="SAW14" s="158"/>
      <c r="SAX14" s="158"/>
      <c r="SAY14" s="158"/>
      <c r="SAZ14" s="158"/>
      <c r="SBA14" s="158"/>
      <c r="SBB14" s="158"/>
      <c r="SBC14" s="158"/>
      <c r="SBD14" s="158"/>
      <c r="SBE14" s="158"/>
      <c r="SBF14" s="158"/>
      <c r="SBG14" s="158"/>
      <c r="SBH14" s="158"/>
      <c r="SBI14" s="158"/>
      <c r="SBJ14" s="158"/>
      <c r="SBK14" s="158"/>
      <c r="SBL14" s="158"/>
      <c r="SBM14" s="158"/>
      <c r="SBN14" s="158"/>
      <c r="SBO14" s="158"/>
      <c r="SBP14" s="158"/>
      <c r="SBQ14" s="158"/>
      <c r="SBR14" s="158"/>
      <c r="SBS14" s="158"/>
      <c r="SBT14" s="158"/>
      <c r="SBU14" s="158"/>
      <c r="SBV14" s="158"/>
      <c r="SBW14" s="158"/>
      <c r="SBX14" s="158"/>
      <c r="SBY14" s="158"/>
      <c r="SBZ14" s="158"/>
      <c r="SCA14" s="158"/>
      <c r="SCB14" s="158"/>
      <c r="SCC14" s="158"/>
      <c r="SCD14" s="158"/>
      <c r="SCE14" s="158"/>
      <c r="SCF14" s="158"/>
      <c r="SCG14" s="158"/>
      <c r="SCH14" s="158"/>
      <c r="SCI14" s="158"/>
      <c r="SCJ14" s="158"/>
      <c r="SCK14" s="158"/>
      <c r="SCL14" s="158"/>
      <c r="SCM14" s="158"/>
      <c r="SCN14" s="158"/>
      <c r="SCO14" s="158"/>
      <c r="SCP14" s="158"/>
      <c r="SCQ14" s="158"/>
      <c r="SCR14" s="158"/>
      <c r="SCS14" s="158"/>
      <c r="SCT14" s="158"/>
      <c r="SCU14" s="158"/>
      <c r="SCV14" s="158"/>
      <c r="SCW14" s="158"/>
      <c r="SCX14" s="158"/>
      <c r="SCY14" s="158"/>
      <c r="SCZ14" s="158"/>
      <c r="SDA14" s="158"/>
      <c r="SDB14" s="158"/>
      <c r="SDC14" s="158"/>
      <c r="SDD14" s="158"/>
      <c r="SDE14" s="158"/>
      <c r="SDF14" s="158"/>
      <c r="SDG14" s="158"/>
      <c r="SDH14" s="158"/>
      <c r="SDI14" s="158"/>
      <c r="SDJ14" s="158"/>
      <c r="SDK14" s="158"/>
      <c r="SDL14" s="158"/>
      <c r="SDM14" s="158"/>
      <c r="SDN14" s="158"/>
      <c r="SDO14" s="158"/>
      <c r="SDP14" s="158"/>
      <c r="SDQ14" s="158"/>
      <c r="SDR14" s="158"/>
      <c r="SDS14" s="158"/>
      <c r="SDT14" s="158"/>
      <c r="SDU14" s="158"/>
      <c r="SDV14" s="158"/>
      <c r="SDW14" s="158"/>
      <c r="SDX14" s="158"/>
      <c r="SDY14" s="158"/>
      <c r="SDZ14" s="158"/>
      <c r="SEA14" s="158"/>
      <c r="SEB14" s="158"/>
      <c r="SEC14" s="158"/>
      <c r="SED14" s="158"/>
      <c r="SEE14" s="158"/>
      <c r="SEF14" s="158"/>
      <c r="SEG14" s="158"/>
      <c r="SEH14" s="158"/>
      <c r="SEI14" s="158"/>
      <c r="SEJ14" s="158"/>
      <c r="SEK14" s="158"/>
      <c r="SEL14" s="158"/>
      <c r="SEM14" s="158"/>
      <c r="SEN14" s="158"/>
      <c r="SEO14" s="158"/>
      <c r="SEP14" s="158"/>
      <c r="SEQ14" s="158"/>
      <c r="SER14" s="158"/>
      <c r="SES14" s="158"/>
      <c r="SET14" s="158"/>
      <c r="SEU14" s="158"/>
      <c r="SEV14" s="158"/>
      <c r="SEW14" s="158"/>
      <c r="SEX14" s="158"/>
      <c r="SEY14" s="158"/>
      <c r="SEZ14" s="158"/>
      <c r="SFA14" s="158"/>
      <c r="SFB14" s="158"/>
      <c r="SFC14" s="158"/>
      <c r="SFD14" s="158"/>
      <c r="SFE14" s="158"/>
      <c r="SFF14" s="158"/>
      <c r="SFG14" s="158"/>
      <c r="SFH14" s="158"/>
      <c r="SFI14" s="158"/>
      <c r="SFJ14" s="158"/>
      <c r="SFK14" s="158"/>
      <c r="SFL14" s="158"/>
      <c r="SFM14" s="158"/>
      <c r="SFN14" s="158"/>
      <c r="SFO14" s="158"/>
      <c r="SFP14" s="158"/>
      <c r="SFQ14" s="158"/>
      <c r="SFR14" s="158"/>
      <c r="SFS14" s="158"/>
      <c r="SFT14" s="158"/>
      <c r="SFU14" s="158"/>
      <c r="SFV14" s="158"/>
      <c r="SFW14" s="158"/>
      <c r="SFX14" s="158"/>
      <c r="SFY14" s="158"/>
      <c r="SFZ14" s="158"/>
      <c r="SGA14" s="158"/>
      <c r="SGB14" s="158"/>
      <c r="SGC14" s="158"/>
      <c r="SGD14" s="158"/>
      <c r="SGE14" s="158"/>
      <c r="SGF14" s="158"/>
      <c r="SGG14" s="158"/>
      <c r="SGH14" s="158"/>
      <c r="SGI14" s="158"/>
      <c r="SGJ14" s="158"/>
      <c r="SGK14" s="158"/>
      <c r="SGL14" s="158"/>
      <c r="SGM14" s="158"/>
      <c r="SGN14" s="158"/>
      <c r="SGO14" s="158"/>
      <c r="SGP14" s="158"/>
      <c r="SGQ14" s="158"/>
      <c r="SGR14" s="158"/>
      <c r="SGS14" s="158"/>
      <c r="SGT14" s="158"/>
      <c r="SGU14" s="158"/>
      <c r="SGV14" s="158"/>
      <c r="SGW14" s="158"/>
      <c r="SGX14" s="158"/>
      <c r="SGY14" s="158"/>
      <c r="SGZ14" s="158"/>
      <c r="SHA14" s="158"/>
      <c r="SHB14" s="158"/>
      <c r="SHC14" s="158"/>
      <c r="SHD14" s="158"/>
      <c r="SHE14" s="158"/>
      <c r="SHF14" s="158"/>
      <c r="SHG14" s="158"/>
      <c r="SHH14" s="158"/>
      <c r="SHI14" s="158"/>
      <c r="SHJ14" s="158"/>
      <c r="SHK14" s="158"/>
      <c r="SHL14" s="158"/>
      <c r="SHM14" s="158"/>
      <c r="SHN14" s="158"/>
      <c r="SHO14" s="158"/>
      <c r="SHP14" s="158"/>
      <c r="SHQ14" s="158"/>
      <c r="SHR14" s="158"/>
      <c r="SHS14" s="158"/>
      <c r="SHT14" s="158"/>
      <c r="SHU14" s="158"/>
      <c r="SHV14" s="158"/>
      <c r="SHW14" s="158"/>
      <c r="SHX14" s="158"/>
      <c r="SHY14" s="158"/>
      <c r="SHZ14" s="158"/>
      <c r="SIA14" s="158"/>
      <c r="SIB14" s="158"/>
      <c r="SIC14" s="158"/>
      <c r="SID14" s="158"/>
      <c r="SIE14" s="158"/>
      <c r="SIF14" s="158"/>
      <c r="SIG14" s="158"/>
      <c r="SIH14" s="158"/>
      <c r="SII14" s="158"/>
      <c r="SIJ14" s="158"/>
      <c r="SIK14" s="158"/>
      <c r="SIL14" s="158"/>
      <c r="SIM14" s="158"/>
      <c r="SIN14" s="158"/>
      <c r="SIO14" s="158"/>
      <c r="SIP14" s="158"/>
      <c r="SIQ14" s="158"/>
      <c r="SIR14" s="158"/>
      <c r="SIS14" s="158"/>
      <c r="SIT14" s="158"/>
      <c r="SIU14" s="158"/>
      <c r="SIV14" s="158"/>
      <c r="SIW14" s="158"/>
      <c r="SIX14" s="158"/>
      <c r="SIY14" s="158"/>
      <c r="SIZ14" s="158"/>
      <c r="SJA14" s="158"/>
      <c r="SJB14" s="158"/>
      <c r="SJC14" s="158"/>
      <c r="SJD14" s="158"/>
      <c r="SJE14" s="158"/>
      <c r="SJF14" s="158"/>
      <c r="SJG14" s="158"/>
      <c r="SJH14" s="158"/>
      <c r="SJI14" s="158"/>
      <c r="SJJ14" s="158"/>
      <c r="SJK14" s="158"/>
      <c r="SJL14" s="158"/>
      <c r="SJM14" s="158"/>
      <c r="SJN14" s="158"/>
      <c r="SJO14" s="158"/>
      <c r="SJP14" s="158"/>
      <c r="SJQ14" s="158"/>
      <c r="SJR14" s="158"/>
      <c r="SJS14" s="158"/>
      <c r="SJT14" s="158"/>
      <c r="SJU14" s="158"/>
      <c r="SJV14" s="158"/>
      <c r="SJW14" s="158"/>
      <c r="SJX14" s="158"/>
      <c r="SJY14" s="158"/>
      <c r="SJZ14" s="158"/>
      <c r="SKA14" s="158"/>
      <c r="SKB14" s="158"/>
      <c r="SKC14" s="158"/>
      <c r="SKD14" s="158"/>
      <c r="SKE14" s="158"/>
      <c r="SKF14" s="158"/>
      <c r="SKG14" s="158"/>
      <c r="SKH14" s="158"/>
      <c r="SKI14" s="158"/>
      <c r="SKJ14" s="158"/>
      <c r="SKK14" s="158"/>
      <c r="SKL14" s="158"/>
      <c r="SKM14" s="158"/>
      <c r="SKN14" s="158"/>
      <c r="SKO14" s="158"/>
      <c r="SKP14" s="158"/>
      <c r="SKQ14" s="158"/>
      <c r="SKR14" s="158"/>
      <c r="SKS14" s="158"/>
      <c r="SKT14" s="158"/>
      <c r="SKU14" s="158"/>
      <c r="SKV14" s="158"/>
      <c r="SKW14" s="158"/>
      <c r="SKX14" s="158"/>
      <c r="SKY14" s="158"/>
      <c r="SKZ14" s="158"/>
      <c r="SLA14" s="158"/>
      <c r="SLB14" s="158"/>
      <c r="SLC14" s="158"/>
      <c r="SLD14" s="158"/>
      <c r="SLE14" s="158"/>
      <c r="SLF14" s="158"/>
      <c r="SLG14" s="158"/>
      <c r="SLH14" s="158"/>
      <c r="SLI14" s="158"/>
      <c r="SLJ14" s="158"/>
      <c r="SLK14" s="158"/>
      <c r="SLL14" s="158"/>
      <c r="SLM14" s="158"/>
      <c r="SLN14" s="158"/>
      <c r="SLO14" s="158"/>
      <c r="SLP14" s="158"/>
      <c r="SLQ14" s="158"/>
      <c r="SLR14" s="158"/>
      <c r="SLS14" s="158"/>
      <c r="SLT14" s="158"/>
      <c r="SLU14" s="158"/>
      <c r="SLV14" s="158"/>
      <c r="SLW14" s="158"/>
      <c r="SLX14" s="158"/>
      <c r="SLY14" s="158"/>
      <c r="SLZ14" s="158"/>
      <c r="SMA14" s="158"/>
      <c r="SMB14" s="158"/>
      <c r="SMC14" s="158"/>
      <c r="SMD14" s="158"/>
      <c r="SME14" s="158"/>
      <c r="SMF14" s="158"/>
      <c r="SMG14" s="158"/>
      <c r="SMH14" s="158"/>
      <c r="SMI14" s="158"/>
      <c r="SMJ14" s="158"/>
      <c r="SMK14" s="158"/>
      <c r="SML14" s="158"/>
      <c r="SMM14" s="158"/>
      <c r="SMN14" s="158"/>
      <c r="SMO14" s="158"/>
      <c r="SMP14" s="158"/>
      <c r="SMQ14" s="158"/>
      <c r="SMR14" s="158"/>
      <c r="SMS14" s="158"/>
      <c r="SMT14" s="158"/>
      <c r="SMU14" s="158"/>
      <c r="SMV14" s="158"/>
      <c r="SMW14" s="158"/>
      <c r="SMX14" s="158"/>
      <c r="SMY14" s="158"/>
      <c r="SMZ14" s="158"/>
      <c r="SNA14" s="158"/>
      <c r="SNB14" s="158"/>
      <c r="SNC14" s="158"/>
      <c r="SND14" s="158"/>
      <c r="SNE14" s="158"/>
      <c r="SNF14" s="158"/>
      <c r="SNG14" s="158"/>
      <c r="SNH14" s="158"/>
      <c r="SNI14" s="158"/>
      <c r="SNJ14" s="158"/>
      <c r="SNK14" s="158"/>
      <c r="SNL14" s="158"/>
      <c r="SNM14" s="158"/>
      <c r="SNN14" s="158"/>
      <c r="SNO14" s="158"/>
      <c r="SNP14" s="158"/>
      <c r="SNQ14" s="158"/>
      <c r="SNR14" s="158"/>
      <c r="SNS14" s="158"/>
      <c r="SNT14" s="158"/>
      <c r="SNU14" s="158"/>
      <c r="SNV14" s="158"/>
      <c r="SNW14" s="158"/>
      <c r="SNX14" s="158"/>
      <c r="SNY14" s="158"/>
      <c r="SNZ14" s="158"/>
      <c r="SOA14" s="158"/>
      <c r="SOB14" s="158"/>
      <c r="SOC14" s="158"/>
      <c r="SOD14" s="158"/>
      <c r="SOE14" s="158"/>
      <c r="SOF14" s="158"/>
      <c r="SOG14" s="158"/>
      <c r="SOH14" s="158"/>
      <c r="SOI14" s="158"/>
      <c r="SOJ14" s="158"/>
      <c r="SOK14" s="158"/>
      <c r="SOL14" s="158"/>
      <c r="SOM14" s="158"/>
      <c r="SON14" s="158"/>
      <c r="SOO14" s="158"/>
      <c r="SOP14" s="158"/>
      <c r="SOQ14" s="158"/>
      <c r="SOR14" s="158"/>
      <c r="SOS14" s="158"/>
      <c r="SOT14" s="158"/>
      <c r="SOU14" s="158"/>
      <c r="SOV14" s="158"/>
      <c r="SOW14" s="158"/>
      <c r="SOX14" s="158"/>
      <c r="SOY14" s="158"/>
      <c r="SOZ14" s="158"/>
      <c r="SPA14" s="158"/>
      <c r="SPB14" s="158"/>
      <c r="SPC14" s="158"/>
      <c r="SPD14" s="158"/>
      <c r="SPE14" s="158"/>
      <c r="SPF14" s="158"/>
      <c r="SPG14" s="158"/>
      <c r="SPH14" s="158"/>
      <c r="SPI14" s="158"/>
      <c r="SPJ14" s="158"/>
      <c r="SPK14" s="158"/>
      <c r="SPL14" s="158"/>
      <c r="SPM14" s="158"/>
      <c r="SPN14" s="158"/>
      <c r="SPO14" s="158"/>
      <c r="SPP14" s="158"/>
      <c r="SPQ14" s="158"/>
      <c r="SPR14" s="158"/>
      <c r="SPS14" s="158"/>
      <c r="SPT14" s="158"/>
      <c r="SPU14" s="158"/>
      <c r="SPV14" s="158"/>
      <c r="SPW14" s="158"/>
      <c r="SPX14" s="158"/>
      <c r="SPY14" s="158"/>
      <c r="SPZ14" s="158"/>
      <c r="SQA14" s="158"/>
      <c r="SQB14" s="158"/>
      <c r="SQC14" s="158"/>
      <c r="SQD14" s="158"/>
      <c r="SQE14" s="158"/>
      <c r="SQF14" s="158"/>
      <c r="SQG14" s="158"/>
      <c r="SQH14" s="158"/>
      <c r="SQI14" s="158"/>
      <c r="SQJ14" s="158"/>
      <c r="SQK14" s="158"/>
      <c r="SQL14" s="158"/>
      <c r="SQM14" s="158"/>
      <c r="SQN14" s="158"/>
      <c r="SQO14" s="158"/>
      <c r="SQP14" s="158"/>
      <c r="SQQ14" s="158"/>
      <c r="SQR14" s="158"/>
      <c r="SQS14" s="158"/>
      <c r="SQT14" s="158"/>
      <c r="SQU14" s="158"/>
      <c r="SQV14" s="158"/>
      <c r="SQW14" s="158"/>
      <c r="SQX14" s="158"/>
      <c r="SQY14" s="158"/>
      <c r="SQZ14" s="158"/>
      <c r="SRA14" s="158"/>
      <c r="SRB14" s="158"/>
      <c r="SRC14" s="158"/>
      <c r="SRD14" s="158"/>
      <c r="SRE14" s="158"/>
      <c r="SRF14" s="158"/>
      <c r="SRG14" s="158"/>
      <c r="SRH14" s="158"/>
      <c r="SRI14" s="158"/>
      <c r="SRJ14" s="158"/>
      <c r="SRK14" s="158"/>
      <c r="SRL14" s="158"/>
      <c r="SRM14" s="158"/>
      <c r="SRN14" s="158"/>
      <c r="SRO14" s="158"/>
      <c r="SRP14" s="158"/>
      <c r="SRQ14" s="158"/>
      <c r="SRR14" s="158"/>
      <c r="SRS14" s="158"/>
      <c r="SRT14" s="158"/>
      <c r="SRU14" s="158"/>
      <c r="SRV14" s="158"/>
      <c r="SRW14" s="158"/>
      <c r="SRX14" s="158"/>
      <c r="SRY14" s="158"/>
      <c r="SRZ14" s="158"/>
      <c r="SSA14" s="158"/>
      <c r="SSB14" s="158"/>
      <c r="SSC14" s="158"/>
      <c r="SSD14" s="158"/>
      <c r="SSE14" s="158"/>
      <c r="SSF14" s="158"/>
      <c r="SSG14" s="158"/>
      <c r="SSH14" s="158"/>
      <c r="SSI14" s="158"/>
      <c r="SSJ14" s="158"/>
      <c r="SSK14" s="158"/>
      <c r="SSL14" s="158"/>
      <c r="SSM14" s="158"/>
      <c r="SSN14" s="158"/>
      <c r="SSO14" s="158"/>
      <c r="SSP14" s="158"/>
      <c r="SSQ14" s="158"/>
      <c r="SSR14" s="158"/>
      <c r="SSS14" s="158"/>
      <c r="SST14" s="158"/>
      <c r="SSU14" s="158"/>
      <c r="SSV14" s="158"/>
      <c r="SSW14" s="158"/>
      <c r="SSX14" s="158"/>
      <c r="SSY14" s="158"/>
      <c r="SSZ14" s="158"/>
      <c r="STA14" s="158"/>
      <c r="STB14" s="158"/>
      <c r="STC14" s="158"/>
      <c r="STD14" s="158"/>
      <c r="STE14" s="158"/>
      <c r="STF14" s="158"/>
      <c r="STG14" s="158"/>
      <c r="STH14" s="158"/>
      <c r="STI14" s="158"/>
      <c r="STJ14" s="158"/>
      <c r="STK14" s="158"/>
      <c r="STL14" s="158"/>
      <c r="STM14" s="158"/>
      <c r="STN14" s="158"/>
      <c r="STO14" s="158"/>
      <c r="STP14" s="158"/>
      <c r="STQ14" s="158"/>
      <c r="STR14" s="158"/>
      <c r="STS14" s="158"/>
      <c r="STT14" s="158"/>
      <c r="STU14" s="158"/>
      <c r="STV14" s="158"/>
      <c r="STW14" s="158"/>
      <c r="STX14" s="158"/>
      <c r="STY14" s="158"/>
      <c r="STZ14" s="158"/>
      <c r="SUA14" s="158"/>
      <c r="SUB14" s="158"/>
      <c r="SUC14" s="158"/>
      <c r="SUD14" s="158"/>
      <c r="SUE14" s="158"/>
      <c r="SUF14" s="158"/>
      <c r="SUG14" s="158"/>
      <c r="SUH14" s="158"/>
      <c r="SUI14" s="158"/>
      <c r="SUJ14" s="158"/>
      <c r="SUK14" s="158"/>
      <c r="SUL14" s="158"/>
      <c r="SUM14" s="158"/>
      <c r="SUN14" s="158"/>
      <c r="SUO14" s="158"/>
      <c r="SUP14" s="158"/>
      <c r="SUQ14" s="158"/>
      <c r="SUR14" s="158"/>
      <c r="SUS14" s="158"/>
      <c r="SUT14" s="158"/>
      <c r="SUU14" s="158"/>
      <c r="SUV14" s="158"/>
      <c r="SUW14" s="158"/>
      <c r="SUX14" s="158"/>
      <c r="SUY14" s="158"/>
      <c r="SUZ14" s="158"/>
      <c r="SVA14" s="158"/>
      <c r="SVB14" s="158"/>
      <c r="SVC14" s="158"/>
      <c r="SVD14" s="158"/>
      <c r="SVE14" s="158"/>
      <c r="SVF14" s="158"/>
      <c r="SVG14" s="158"/>
      <c r="SVH14" s="158"/>
      <c r="SVI14" s="158"/>
      <c r="SVJ14" s="158"/>
      <c r="SVK14" s="158"/>
      <c r="SVL14" s="158"/>
      <c r="SVM14" s="158"/>
      <c r="SVN14" s="158"/>
      <c r="SVO14" s="158"/>
      <c r="SVP14" s="158"/>
      <c r="SVQ14" s="158"/>
      <c r="SVR14" s="158"/>
      <c r="SVS14" s="158"/>
      <c r="SVT14" s="158"/>
      <c r="SVU14" s="158"/>
      <c r="SVV14" s="158"/>
      <c r="SVW14" s="158"/>
      <c r="SVX14" s="158"/>
      <c r="SVY14" s="158"/>
      <c r="SVZ14" s="158"/>
      <c r="SWA14" s="158"/>
      <c r="SWB14" s="158"/>
      <c r="SWC14" s="158"/>
      <c r="SWD14" s="158"/>
      <c r="SWE14" s="158"/>
      <c r="SWF14" s="158"/>
      <c r="SWG14" s="158"/>
      <c r="SWH14" s="158"/>
      <c r="SWI14" s="158"/>
      <c r="SWJ14" s="158"/>
      <c r="SWK14" s="158"/>
      <c r="SWL14" s="158"/>
      <c r="SWM14" s="158"/>
      <c r="SWN14" s="158"/>
      <c r="SWO14" s="158"/>
      <c r="SWP14" s="158"/>
      <c r="SWQ14" s="158"/>
      <c r="SWR14" s="158"/>
      <c r="SWS14" s="158"/>
      <c r="SWT14" s="158"/>
      <c r="SWU14" s="158"/>
      <c r="SWV14" s="158"/>
      <c r="SWW14" s="158"/>
      <c r="SWX14" s="158"/>
      <c r="SWY14" s="158"/>
      <c r="SWZ14" s="158"/>
      <c r="SXA14" s="158"/>
      <c r="SXB14" s="158"/>
      <c r="SXC14" s="158"/>
      <c r="SXD14" s="158"/>
      <c r="SXE14" s="158"/>
      <c r="SXF14" s="158"/>
      <c r="SXG14" s="158"/>
      <c r="SXH14" s="158"/>
      <c r="SXI14" s="158"/>
      <c r="SXJ14" s="158"/>
      <c r="SXK14" s="158"/>
      <c r="SXL14" s="158"/>
      <c r="SXM14" s="158"/>
      <c r="SXN14" s="158"/>
      <c r="SXO14" s="158"/>
      <c r="SXP14" s="158"/>
      <c r="SXQ14" s="158"/>
      <c r="SXR14" s="158"/>
      <c r="SXS14" s="158"/>
      <c r="SXT14" s="158"/>
      <c r="SXU14" s="158"/>
      <c r="SXV14" s="158"/>
      <c r="SXW14" s="158"/>
      <c r="SXX14" s="158"/>
      <c r="SXY14" s="158"/>
      <c r="SXZ14" s="158"/>
      <c r="SYA14" s="158"/>
      <c r="SYB14" s="158"/>
      <c r="SYC14" s="158"/>
      <c r="SYD14" s="158"/>
      <c r="SYE14" s="158"/>
      <c r="SYF14" s="158"/>
      <c r="SYG14" s="158"/>
      <c r="SYH14" s="158"/>
      <c r="SYI14" s="158"/>
      <c r="SYJ14" s="158"/>
      <c r="SYK14" s="158"/>
      <c r="SYL14" s="158"/>
      <c r="SYM14" s="158"/>
      <c r="SYN14" s="158"/>
      <c r="SYO14" s="158"/>
      <c r="SYP14" s="158"/>
      <c r="SYQ14" s="158"/>
      <c r="SYR14" s="158"/>
      <c r="SYS14" s="158"/>
      <c r="SYT14" s="158"/>
      <c r="SYU14" s="158"/>
      <c r="SYV14" s="158"/>
      <c r="SYW14" s="158"/>
      <c r="SYX14" s="158"/>
      <c r="SYY14" s="158"/>
      <c r="SYZ14" s="158"/>
      <c r="SZA14" s="158"/>
      <c r="SZB14" s="158"/>
      <c r="SZC14" s="158"/>
      <c r="SZD14" s="158"/>
      <c r="SZE14" s="158"/>
      <c r="SZF14" s="158"/>
      <c r="SZG14" s="158"/>
      <c r="SZH14" s="158"/>
      <c r="SZI14" s="158"/>
      <c r="SZJ14" s="158"/>
      <c r="SZK14" s="158"/>
      <c r="SZL14" s="158"/>
      <c r="SZM14" s="158"/>
      <c r="SZN14" s="158"/>
      <c r="SZO14" s="158"/>
      <c r="SZP14" s="158"/>
      <c r="SZQ14" s="158"/>
      <c r="SZR14" s="158"/>
      <c r="SZS14" s="158"/>
      <c r="SZT14" s="158"/>
      <c r="SZU14" s="158"/>
      <c r="SZV14" s="158"/>
      <c r="SZW14" s="158"/>
      <c r="SZX14" s="158"/>
      <c r="SZY14" s="158"/>
      <c r="SZZ14" s="158"/>
      <c r="TAA14" s="158"/>
      <c r="TAB14" s="158"/>
      <c r="TAC14" s="158"/>
      <c r="TAD14" s="158"/>
      <c r="TAE14" s="158"/>
      <c r="TAF14" s="158"/>
      <c r="TAG14" s="158"/>
      <c r="TAH14" s="158"/>
      <c r="TAI14" s="158"/>
      <c r="TAJ14" s="158"/>
      <c r="TAK14" s="158"/>
      <c r="TAL14" s="158"/>
      <c r="TAM14" s="158"/>
      <c r="TAN14" s="158"/>
      <c r="TAO14" s="158"/>
      <c r="TAP14" s="158"/>
      <c r="TAQ14" s="158"/>
      <c r="TAR14" s="158"/>
      <c r="TAS14" s="158"/>
      <c r="TAT14" s="158"/>
      <c r="TAU14" s="158"/>
      <c r="TAV14" s="158"/>
      <c r="TAW14" s="158"/>
      <c r="TAX14" s="158"/>
      <c r="TAY14" s="158"/>
      <c r="TAZ14" s="158"/>
      <c r="TBA14" s="158"/>
      <c r="TBB14" s="158"/>
      <c r="TBC14" s="158"/>
      <c r="TBD14" s="158"/>
      <c r="TBE14" s="158"/>
      <c r="TBF14" s="158"/>
      <c r="TBG14" s="158"/>
      <c r="TBH14" s="158"/>
      <c r="TBI14" s="158"/>
      <c r="TBJ14" s="158"/>
      <c r="TBK14" s="158"/>
      <c r="TBL14" s="158"/>
      <c r="TBM14" s="158"/>
      <c r="TBN14" s="158"/>
      <c r="TBO14" s="158"/>
      <c r="TBP14" s="158"/>
      <c r="TBQ14" s="158"/>
      <c r="TBR14" s="158"/>
      <c r="TBS14" s="158"/>
      <c r="TBT14" s="158"/>
      <c r="TBU14" s="158"/>
      <c r="TBV14" s="158"/>
      <c r="TBW14" s="158"/>
      <c r="TBX14" s="158"/>
      <c r="TBY14" s="158"/>
      <c r="TBZ14" s="158"/>
      <c r="TCA14" s="158"/>
      <c r="TCB14" s="158"/>
      <c r="TCC14" s="158"/>
      <c r="TCD14" s="158"/>
      <c r="TCE14" s="158"/>
      <c r="TCF14" s="158"/>
      <c r="TCG14" s="158"/>
      <c r="TCH14" s="158"/>
      <c r="TCI14" s="158"/>
      <c r="TCJ14" s="158"/>
      <c r="TCK14" s="158"/>
      <c r="TCL14" s="158"/>
      <c r="TCM14" s="158"/>
      <c r="TCN14" s="158"/>
      <c r="TCO14" s="158"/>
      <c r="TCP14" s="158"/>
      <c r="TCQ14" s="158"/>
      <c r="TCR14" s="158"/>
      <c r="TCS14" s="158"/>
      <c r="TCT14" s="158"/>
      <c r="TCU14" s="158"/>
      <c r="TCV14" s="158"/>
      <c r="TCW14" s="158"/>
      <c r="TCX14" s="158"/>
      <c r="TCY14" s="158"/>
      <c r="TCZ14" s="158"/>
      <c r="TDA14" s="158"/>
      <c r="TDB14" s="158"/>
      <c r="TDC14" s="158"/>
      <c r="TDD14" s="158"/>
      <c r="TDE14" s="158"/>
      <c r="TDF14" s="158"/>
      <c r="TDG14" s="158"/>
      <c r="TDH14" s="158"/>
      <c r="TDI14" s="158"/>
      <c r="TDJ14" s="158"/>
      <c r="TDK14" s="158"/>
      <c r="TDL14" s="158"/>
      <c r="TDM14" s="158"/>
      <c r="TDN14" s="158"/>
      <c r="TDO14" s="158"/>
      <c r="TDP14" s="158"/>
      <c r="TDQ14" s="158"/>
      <c r="TDR14" s="158"/>
      <c r="TDS14" s="158"/>
      <c r="TDT14" s="158"/>
      <c r="TDU14" s="158"/>
      <c r="TDV14" s="158"/>
      <c r="TDW14" s="158"/>
      <c r="TDX14" s="158"/>
      <c r="TDY14" s="158"/>
      <c r="TDZ14" s="158"/>
      <c r="TEA14" s="158"/>
      <c r="TEB14" s="158"/>
      <c r="TEC14" s="158"/>
      <c r="TED14" s="158"/>
      <c r="TEE14" s="158"/>
      <c r="TEF14" s="158"/>
      <c r="TEG14" s="158"/>
      <c r="TEH14" s="158"/>
      <c r="TEI14" s="158"/>
      <c r="TEJ14" s="158"/>
      <c r="TEK14" s="158"/>
      <c r="TEL14" s="158"/>
      <c r="TEM14" s="158"/>
      <c r="TEN14" s="158"/>
      <c r="TEO14" s="158"/>
      <c r="TEP14" s="158"/>
      <c r="TEQ14" s="158"/>
      <c r="TER14" s="158"/>
      <c r="TES14" s="158"/>
      <c r="TET14" s="158"/>
      <c r="TEU14" s="158"/>
      <c r="TEV14" s="158"/>
      <c r="TEW14" s="158"/>
      <c r="TEX14" s="158"/>
      <c r="TEY14" s="158"/>
      <c r="TEZ14" s="158"/>
      <c r="TFA14" s="158"/>
      <c r="TFB14" s="158"/>
      <c r="TFC14" s="158"/>
      <c r="TFD14" s="158"/>
      <c r="TFE14" s="158"/>
      <c r="TFF14" s="158"/>
      <c r="TFG14" s="158"/>
      <c r="TFH14" s="158"/>
      <c r="TFI14" s="158"/>
      <c r="TFJ14" s="158"/>
      <c r="TFK14" s="158"/>
      <c r="TFL14" s="158"/>
      <c r="TFM14" s="158"/>
      <c r="TFN14" s="158"/>
      <c r="TFO14" s="158"/>
      <c r="TFP14" s="158"/>
      <c r="TFQ14" s="158"/>
      <c r="TFR14" s="158"/>
      <c r="TFS14" s="158"/>
      <c r="TFT14" s="158"/>
      <c r="TFU14" s="158"/>
      <c r="TFV14" s="158"/>
      <c r="TFW14" s="158"/>
      <c r="TFX14" s="158"/>
      <c r="TFY14" s="158"/>
      <c r="TFZ14" s="158"/>
      <c r="TGA14" s="158"/>
      <c r="TGB14" s="158"/>
      <c r="TGC14" s="158"/>
      <c r="TGD14" s="158"/>
      <c r="TGE14" s="158"/>
      <c r="TGF14" s="158"/>
      <c r="TGG14" s="158"/>
      <c r="TGH14" s="158"/>
      <c r="TGI14" s="158"/>
      <c r="TGJ14" s="158"/>
      <c r="TGK14" s="158"/>
      <c r="TGL14" s="158"/>
      <c r="TGM14" s="158"/>
      <c r="TGN14" s="158"/>
      <c r="TGO14" s="158"/>
      <c r="TGP14" s="158"/>
      <c r="TGQ14" s="158"/>
      <c r="TGR14" s="158"/>
      <c r="TGS14" s="158"/>
      <c r="TGT14" s="158"/>
      <c r="TGU14" s="158"/>
      <c r="TGV14" s="158"/>
      <c r="TGW14" s="158"/>
      <c r="TGX14" s="158"/>
      <c r="TGY14" s="158"/>
      <c r="TGZ14" s="158"/>
      <c r="THA14" s="158"/>
      <c r="THB14" s="158"/>
      <c r="THC14" s="158"/>
      <c r="THD14" s="158"/>
      <c r="THE14" s="158"/>
      <c r="THF14" s="158"/>
      <c r="THG14" s="158"/>
      <c r="THH14" s="158"/>
      <c r="THI14" s="158"/>
      <c r="THJ14" s="158"/>
      <c r="THK14" s="158"/>
      <c r="THL14" s="158"/>
      <c r="THM14" s="158"/>
      <c r="THN14" s="158"/>
      <c r="THO14" s="158"/>
      <c r="THP14" s="158"/>
      <c r="THQ14" s="158"/>
      <c r="THR14" s="158"/>
      <c r="THS14" s="158"/>
      <c r="THT14" s="158"/>
      <c r="THU14" s="158"/>
      <c r="THV14" s="158"/>
      <c r="THW14" s="158"/>
      <c r="THX14" s="158"/>
      <c r="THY14" s="158"/>
      <c r="THZ14" s="158"/>
      <c r="TIA14" s="158"/>
      <c r="TIB14" s="158"/>
      <c r="TIC14" s="158"/>
      <c r="TID14" s="158"/>
      <c r="TIE14" s="158"/>
      <c r="TIF14" s="158"/>
      <c r="TIG14" s="158"/>
      <c r="TIH14" s="158"/>
      <c r="TII14" s="158"/>
      <c r="TIJ14" s="158"/>
      <c r="TIK14" s="158"/>
      <c r="TIL14" s="158"/>
      <c r="TIM14" s="158"/>
      <c r="TIN14" s="158"/>
      <c r="TIO14" s="158"/>
      <c r="TIP14" s="158"/>
      <c r="TIQ14" s="158"/>
      <c r="TIR14" s="158"/>
      <c r="TIS14" s="158"/>
      <c r="TIT14" s="158"/>
      <c r="TIU14" s="158"/>
      <c r="TIV14" s="158"/>
      <c r="TIW14" s="158"/>
      <c r="TIX14" s="158"/>
      <c r="TIY14" s="158"/>
      <c r="TIZ14" s="158"/>
      <c r="TJA14" s="158"/>
      <c r="TJB14" s="158"/>
      <c r="TJC14" s="158"/>
      <c r="TJD14" s="158"/>
      <c r="TJE14" s="158"/>
      <c r="TJF14" s="158"/>
      <c r="TJG14" s="158"/>
      <c r="TJH14" s="158"/>
      <c r="TJI14" s="158"/>
      <c r="TJJ14" s="158"/>
      <c r="TJK14" s="158"/>
      <c r="TJL14" s="158"/>
      <c r="TJM14" s="158"/>
      <c r="TJN14" s="158"/>
      <c r="TJO14" s="158"/>
      <c r="TJP14" s="158"/>
      <c r="TJQ14" s="158"/>
      <c r="TJR14" s="158"/>
      <c r="TJS14" s="158"/>
      <c r="TJT14" s="158"/>
      <c r="TJU14" s="158"/>
      <c r="TJV14" s="158"/>
      <c r="TJW14" s="158"/>
      <c r="TJX14" s="158"/>
      <c r="TJY14" s="158"/>
      <c r="TJZ14" s="158"/>
      <c r="TKA14" s="158"/>
      <c r="TKB14" s="158"/>
      <c r="TKC14" s="158"/>
      <c r="TKD14" s="158"/>
      <c r="TKE14" s="158"/>
      <c r="TKF14" s="158"/>
      <c r="TKG14" s="158"/>
      <c r="TKH14" s="158"/>
      <c r="TKI14" s="158"/>
      <c r="TKJ14" s="158"/>
      <c r="TKK14" s="158"/>
      <c r="TKL14" s="158"/>
      <c r="TKM14" s="158"/>
      <c r="TKN14" s="158"/>
      <c r="TKO14" s="158"/>
      <c r="TKP14" s="158"/>
      <c r="TKQ14" s="158"/>
      <c r="TKR14" s="158"/>
      <c r="TKS14" s="158"/>
      <c r="TKT14" s="158"/>
      <c r="TKU14" s="158"/>
      <c r="TKV14" s="158"/>
      <c r="TKW14" s="158"/>
      <c r="TKX14" s="158"/>
      <c r="TKY14" s="158"/>
      <c r="TKZ14" s="158"/>
      <c r="TLA14" s="158"/>
      <c r="TLB14" s="158"/>
      <c r="TLC14" s="158"/>
      <c r="TLD14" s="158"/>
      <c r="TLE14" s="158"/>
      <c r="TLF14" s="158"/>
      <c r="TLG14" s="158"/>
      <c r="TLH14" s="158"/>
      <c r="TLI14" s="158"/>
      <c r="TLJ14" s="158"/>
      <c r="TLK14" s="158"/>
      <c r="TLL14" s="158"/>
      <c r="TLM14" s="158"/>
      <c r="TLN14" s="158"/>
      <c r="TLO14" s="158"/>
      <c r="TLP14" s="158"/>
      <c r="TLQ14" s="158"/>
      <c r="TLR14" s="158"/>
      <c r="TLS14" s="158"/>
      <c r="TLT14" s="158"/>
      <c r="TLU14" s="158"/>
      <c r="TLV14" s="158"/>
      <c r="TLW14" s="158"/>
      <c r="TLX14" s="158"/>
      <c r="TLY14" s="158"/>
      <c r="TLZ14" s="158"/>
      <c r="TMA14" s="158"/>
      <c r="TMB14" s="158"/>
      <c r="TMC14" s="158"/>
      <c r="TMD14" s="158"/>
      <c r="TME14" s="158"/>
      <c r="TMF14" s="158"/>
      <c r="TMG14" s="158"/>
      <c r="TMH14" s="158"/>
      <c r="TMI14" s="158"/>
      <c r="TMJ14" s="158"/>
      <c r="TMK14" s="158"/>
      <c r="TML14" s="158"/>
      <c r="TMM14" s="158"/>
      <c r="TMN14" s="158"/>
      <c r="TMO14" s="158"/>
      <c r="TMP14" s="158"/>
      <c r="TMQ14" s="158"/>
      <c r="TMR14" s="158"/>
      <c r="TMS14" s="158"/>
      <c r="TMT14" s="158"/>
      <c r="TMU14" s="158"/>
      <c r="TMV14" s="158"/>
      <c r="TMW14" s="158"/>
      <c r="TMX14" s="158"/>
      <c r="TMY14" s="158"/>
      <c r="TMZ14" s="158"/>
      <c r="TNA14" s="158"/>
      <c r="TNB14" s="158"/>
      <c r="TNC14" s="158"/>
      <c r="TND14" s="158"/>
      <c r="TNE14" s="158"/>
      <c r="TNF14" s="158"/>
      <c r="TNG14" s="158"/>
      <c r="TNH14" s="158"/>
      <c r="TNI14" s="158"/>
      <c r="TNJ14" s="158"/>
      <c r="TNK14" s="158"/>
      <c r="TNL14" s="158"/>
      <c r="TNM14" s="158"/>
      <c r="TNN14" s="158"/>
      <c r="TNO14" s="158"/>
      <c r="TNP14" s="158"/>
      <c r="TNQ14" s="158"/>
      <c r="TNR14" s="158"/>
      <c r="TNS14" s="158"/>
      <c r="TNT14" s="158"/>
      <c r="TNU14" s="158"/>
      <c r="TNV14" s="158"/>
      <c r="TNW14" s="158"/>
      <c r="TNX14" s="158"/>
      <c r="TNY14" s="158"/>
      <c r="TNZ14" s="158"/>
      <c r="TOA14" s="158"/>
      <c r="TOB14" s="158"/>
      <c r="TOC14" s="158"/>
      <c r="TOD14" s="158"/>
      <c r="TOE14" s="158"/>
      <c r="TOF14" s="158"/>
      <c r="TOG14" s="158"/>
      <c r="TOH14" s="158"/>
      <c r="TOI14" s="158"/>
      <c r="TOJ14" s="158"/>
      <c r="TOK14" s="158"/>
      <c r="TOL14" s="158"/>
      <c r="TOM14" s="158"/>
      <c r="TON14" s="158"/>
      <c r="TOO14" s="158"/>
      <c r="TOP14" s="158"/>
      <c r="TOQ14" s="158"/>
      <c r="TOR14" s="158"/>
      <c r="TOS14" s="158"/>
      <c r="TOT14" s="158"/>
      <c r="TOU14" s="158"/>
      <c r="TOV14" s="158"/>
      <c r="TOW14" s="158"/>
      <c r="TOX14" s="158"/>
      <c r="TOY14" s="158"/>
      <c r="TOZ14" s="158"/>
      <c r="TPA14" s="158"/>
      <c r="TPB14" s="158"/>
      <c r="TPC14" s="158"/>
      <c r="TPD14" s="158"/>
      <c r="TPE14" s="158"/>
      <c r="TPF14" s="158"/>
      <c r="TPG14" s="158"/>
      <c r="TPH14" s="158"/>
      <c r="TPI14" s="158"/>
      <c r="TPJ14" s="158"/>
      <c r="TPK14" s="158"/>
      <c r="TPL14" s="158"/>
      <c r="TPM14" s="158"/>
      <c r="TPN14" s="158"/>
      <c r="TPO14" s="158"/>
      <c r="TPP14" s="158"/>
      <c r="TPQ14" s="158"/>
      <c r="TPR14" s="158"/>
      <c r="TPS14" s="158"/>
      <c r="TPT14" s="158"/>
      <c r="TPU14" s="158"/>
      <c r="TPV14" s="158"/>
      <c r="TPW14" s="158"/>
      <c r="TPX14" s="158"/>
      <c r="TPY14" s="158"/>
      <c r="TPZ14" s="158"/>
      <c r="TQA14" s="158"/>
      <c r="TQB14" s="158"/>
      <c r="TQC14" s="158"/>
      <c r="TQD14" s="158"/>
      <c r="TQE14" s="158"/>
      <c r="TQF14" s="158"/>
      <c r="TQG14" s="158"/>
      <c r="TQH14" s="158"/>
      <c r="TQI14" s="158"/>
      <c r="TQJ14" s="158"/>
      <c r="TQK14" s="158"/>
      <c r="TQL14" s="158"/>
      <c r="TQM14" s="158"/>
      <c r="TQN14" s="158"/>
      <c r="TQO14" s="158"/>
      <c r="TQP14" s="158"/>
      <c r="TQQ14" s="158"/>
      <c r="TQR14" s="158"/>
      <c r="TQS14" s="158"/>
      <c r="TQT14" s="158"/>
      <c r="TQU14" s="158"/>
      <c r="TQV14" s="158"/>
      <c r="TQW14" s="158"/>
      <c r="TQX14" s="158"/>
      <c r="TQY14" s="158"/>
      <c r="TQZ14" s="158"/>
      <c r="TRA14" s="158"/>
      <c r="TRB14" s="158"/>
      <c r="TRC14" s="158"/>
      <c r="TRD14" s="158"/>
      <c r="TRE14" s="158"/>
      <c r="TRF14" s="158"/>
      <c r="TRG14" s="158"/>
      <c r="TRH14" s="158"/>
      <c r="TRI14" s="158"/>
      <c r="TRJ14" s="158"/>
      <c r="TRK14" s="158"/>
      <c r="TRL14" s="158"/>
      <c r="TRM14" s="158"/>
      <c r="TRN14" s="158"/>
      <c r="TRO14" s="158"/>
      <c r="TRP14" s="158"/>
      <c r="TRQ14" s="158"/>
      <c r="TRR14" s="158"/>
      <c r="TRS14" s="158"/>
      <c r="TRT14" s="158"/>
      <c r="TRU14" s="158"/>
      <c r="TRV14" s="158"/>
      <c r="TRW14" s="158"/>
      <c r="TRX14" s="158"/>
      <c r="TRY14" s="158"/>
      <c r="TRZ14" s="158"/>
      <c r="TSA14" s="158"/>
      <c r="TSB14" s="158"/>
      <c r="TSC14" s="158"/>
      <c r="TSD14" s="158"/>
      <c r="TSE14" s="158"/>
      <c r="TSF14" s="158"/>
      <c r="TSG14" s="158"/>
      <c r="TSH14" s="158"/>
      <c r="TSI14" s="158"/>
      <c r="TSJ14" s="158"/>
      <c r="TSK14" s="158"/>
      <c r="TSL14" s="158"/>
      <c r="TSM14" s="158"/>
      <c r="TSN14" s="158"/>
      <c r="TSO14" s="158"/>
      <c r="TSP14" s="158"/>
      <c r="TSQ14" s="158"/>
      <c r="TSR14" s="158"/>
      <c r="TSS14" s="158"/>
      <c r="TST14" s="158"/>
      <c r="TSU14" s="158"/>
      <c r="TSV14" s="158"/>
      <c r="TSW14" s="158"/>
      <c r="TSX14" s="158"/>
      <c r="TSY14" s="158"/>
      <c r="TSZ14" s="158"/>
      <c r="TTA14" s="158"/>
      <c r="TTB14" s="158"/>
      <c r="TTC14" s="158"/>
      <c r="TTD14" s="158"/>
      <c r="TTE14" s="158"/>
      <c r="TTF14" s="158"/>
      <c r="TTG14" s="158"/>
      <c r="TTH14" s="158"/>
      <c r="TTI14" s="158"/>
      <c r="TTJ14" s="158"/>
      <c r="TTK14" s="158"/>
      <c r="TTL14" s="158"/>
      <c r="TTM14" s="158"/>
      <c r="TTN14" s="158"/>
      <c r="TTO14" s="158"/>
      <c r="TTP14" s="158"/>
      <c r="TTQ14" s="158"/>
      <c r="TTR14" s="158"/>
      <c r="TTS14" s="158"/>
      <c r="TTT14" s="158"/>
      <c r="TTU14" s="158"/>
      <c r="TTV14" s="158"/>
      <c r="TTW14" s="158"/>
      <c r="TTX14" s="158"/>
      <c r="TTY14" s="158"/>
      <c r="TTZ14" s="158"/>
      <c r="TUA14" s="158"/>
      <c r="TUB14" s="158"/>
      <c r="TUC14" s="158"/>
      <c r="TUD14" s="158"/>
      <c r="TUE14" s="158"/>
      <c r="TUF14" s="158"/>
      <c r="TUG14" s="158"/>
      <c r="TUH14" s="158"/>
      <c r="TUI14" s="158"/>
      <c r="TUJ14" s="158"/>
      <c r="TUK14" s="158"/>
      <c r="TUL14" s="158"/>
      <c r="TUM14" s="158"/>
      <c r="TUN14" s="158"/>
      <c r="TUO14" s="158"/>
      <c r="TUP14" s="158"/>
      <c r="TUQ14" s="158"/>
      <c r="TUR14" s="158"/>
      <c r="TUS14" s="158"/>
      <c r="TUT14" s="158"/>
      <c r="TUU14" s="158"/>
      <c r="TUV14" s="158"/>
      <c r="TUW14" s="158"/>
      <c r="TUX14" s="158"/>
      <c r="TUY14" s="158"/>
      <c r="TUZ14" s="158"/>
      <c r="TVA14" s="158"/>
      <c r="TVB14" s="158"/>
      <c r="TVC14" s="158"/>
      <c r="TVD14" s="158"/>
      <c r="TVE14" s="158"/>
      <c r="TVF14" s="158"/>
      <c r="TVG14" s="158"/>
      <c r="TVH14" s="158"/>
      <c r="TVI14" s="158"/>
      <c r="TVJ14" s="158"/>
      <c r="TVK14" s="158"/>
      <c r="TVL14" s="158"/>
      <c r="TVM14" s="158"/>
      <c r="TVN14" s="158"/>
      <c r="TVO14" s="158"/>
      <c r="TVP14" s="158"/>
      <c r="TVQ14" s="158"/>
      <c r="TVR14" s="158"/>
      <c r="TVS14" s="158"/>
      <c r="TVT14" s="158"/>
      <c r="TVU14" s="158"/>
      <c r="TVV14" s="158"/>
      <c r="TVW14" s="158"/>
      <c r="TVX14" s="158"/>
      <c r="TVY14" s="158"/>
      <c r="TVZ14" s="158"/>
      <c r="TWA14" s="158"/>
      <c r="TWB14" s="158"/>
      <c r="TWC14" s="158"/>
      <c r="TWD14" s="158"/>
      <c r="TWE14" s="158"/>
      <c r="TWF14" s="158"/>
      <c r="TWG14" s="158"/>
      <c r="TWH14" s="158"/>
      <c r="TWI14" s="158"/>
      <c r="TWJ14" s="158"/>
      <c r="TWK14" s="158"/>
      <c r="TWL14" s="158"/>
      <c r="TWM14" s="158"/>
      <c r="TWN14" s="158"/>
      <c r="TWO14" s="158"/>
      <c r="TWP14" s="158"/>
      <c r="TWQ14" s="158"/>
      <c r="TWR14" s="158"/>
      <c r="TWS14" s="158"/>
      <c r="TWT14" s="158"/>
      <c r="TWU14" s="158"/>
      <c r="TWV14" s="158"/>
      <c r="TWW14" s="158"/>
      <c r="TWX14" s="158"/>
      <c r="TWY14" s="158"/>
      <c r="TWZ14" s="158"/>
      <c r="TXA14" s="158"/>
      <c r="TXB14" s="158"/>
      <c r="TXC14" s="158"/>
      <c r="TXD14" s="158"/>
      <c r="TXE14" s="158"/>
      <c r="TXF14" s="158"/>
      <c r="TXG14" s="158"/>
      <c r="TXH14" s="158"/>
      <c r="TXI14" s="158"/>
      <c r="TXJ14" s="158"/>
      <c r="TXK14" s="158"/>
      <c r="TXL14" s="158"/>
      <c r="TXM14" s="158"/>
      <c r="TXN14" s="158"/>
      <c r="TXO14" s="158"/>
      <c r="TXP14" s="158"/>
      <c r="TXQ14" s="158"/>
      <c r="TXR14" s="158"/>
      <c r="TXS14" s="158"/>
      <c r="TXT14" s="158"/>
      <c r="TXU14" s="158"/>
      <c r="TXV14" s="158"/>
      <c r="TXW14" s="158"/>
      <c r="TXX14" s="158"/>
      <c r="TXY14" s="158"/>
      <c r="TXZ14" s="158"/>
      <c r="TYA14" s="158"/>
      <c r="TYB14" s="158"/>
      <c r="TYC14" s="158"/>
      <c r="TYD14" s="158"/>
      <c r="TYE14" s="158"/>
      <c r="TYF14" s="158"/>
      <c r="TYG14" s="158"/>
      <c r="TYH14" s="158"/>
      <c r="TYI14" s="158"/>
      <c r="TYJ14" s="158"/>
      <c r="TYK14" s="158"/>
      <c r="TYL14" s="158"/>
      <c r="TYM14" s="158"/>
      <c r="TYN14" s="158"/>
      <c r="TYO14" s="158"/>
      <c r="TYP14" s="158"/>
      <c r="TYQ14" s="158"/>
      <c r="TYR14" s="158"/>
      <c r="TYS14" s="158"/>
      <c r="TYT14" s="158"/>
      <c r="TYU14" s="158"/>
      <c r="TYV14" s="158"/>
      <c r="TYW14" s="158"/>
      <c r="TYX14" s="158"/>
      <c r="TYY14" s="158"/>
      <c r="TYZ14" s="158"/>
      <c r="TZA14" s="158"/>
      <c r="TZB14" s="158"/>
      <c r="TZC14" s="158"/>
      <c r="TZD14" s="158"/>
      <c r="TZE14" s="158"/>
      <c r="TZF14" s="158"/>
      <c r="TZG14" s="158"/>
      <c r="TZH14" s="158"/>
      <c r="TZI14" s="158"/>
      <c r="TZJ14" s="158"/>
      <c r="TZK14" s="158"/>
      <c r="TZL14" s="158"/>
      <c r="TZM14" s="158"/>
      <c r="TZN14" s="158"/>
      <c r="TZO14" s="158"/>
      <c r="TZP14" s="158"/>
      <c r="TZQ14" s="158"/>
      <c r="TZR14" s="158"/>
      <c r="TZS14" s="158"/>
      <c r="TZT14" s="158"/>
      <c r="TZU14" s="158"/>
      <c r="TZV14" s="158"/>
      <c r="TZW14" s="158"/>
      <c r="TZX14" s="158"/>
      <c r="TZY14" s="158"/>
      <c r="TZZ14" s="158"/>
      <c r="UAA14" s="158"/>
      <c r="UAB14" s="158"/>
      <c r="UAC14" s="158"/>
      <c r="UAD14" s="158"/>
      <c r="UAE14" s="158"/>
      <c r="UAF14" s="158"/>
      <c r="UAG14" s="158"/>
      <c r="UAH14" s="158"/>
      <c r="UAI14" s="158"/>
      <c r="UAJ14" s="158"/>
      <c r="UAK14" s="158"/>
      <c r="UAL14" s="158"/>
      <c r="UAM14" s="158"/>
      <c r="UAN14" s="158"/>
      <c r="UAO14" s="158"/>
      <c r="UAP14" s="158"/>
      <c r="UAQ14" s="158"/>
      <c r="UAR14" s="158"/>
      <c r="UAS14" s="158"/>
      <c r="UAT14" s="158"/>
      <c r="UAU14" s="158"/>
      <c r="UAV14" s="158"/>
      <c r="UAW14" s="158"/>
      <c r="UAX14" s="158"/>
      <c r="UAY14" s="158"/>
      <c r="UAZ14" s="158"/>
      <c r="UBA14" s="158"/>
      <c r="UBB14" s="158"/>
      <c r="UBC14" s="158"/>
      <c r="UBD14" s="158"/>
      <c r="UBE14" s="158"/>
      <c r="UBF14" s="158"/>
      <c r="UBG14" s="158"/>
      <c r="UBH14" s="158"/>
      <c r="UBI14" s="158"/>
      <c r="UBJ14" s="158"/>
      <c r="UBK14" s="158"/>
      <c r="UBL14" s="158"/>
      <c r="UBM14" s="158"/>
      <c r="UBN14" s="158"/>
      <c r="UBO14" s="158"/>
      <c r="UBP14" s="158"/>
      <c r="UBQ14" s="158"/>
      <c r="UBR14" s="158"/>
      <c r="UBS14" s="158"/>
      <c r="UBT14" s="158"/>
      <c r="UBU14" s="158"/>
      <c r="UBV14" s="158"/>
      <c r="UBW14" s="158"/>
      <c r="UBX14" s="158"/>
      <c r="UBY14" s="158"/>
      <c r="UBZ14" s="158"/>
      <c r="UCA14" s="158"/>
      <c r="UCB14" s="158"/>
      <c r="UCC14" s="158"/>
      <c r="UCD14" s="158"/>
      <c r="UCE14" s="158"/>
      <c r="UCF14" s="158"/>
      <c r="UCG14" s="158"/>
      <c r="UCH14" s="158"/>
      <c r="UCI14" s="158"/>
      <c r="UCJ14" s="158"/>
      <c r="UCK14" s="158"/>
      <c r="UCL14" s="158"/>
      <c r="UCM14" s="158"/>
      <c r="UCN14" s="158"/>
      <c r="UCO14" s="158"/>
      <c r="UCP14" s="158"/>
      <c r="UCQ14" s="158"/>
      <c r="UCR14" s="158"/>
      <c r="UCS14" s="158"/>
      <c r="UCT14" s="158"/>
      <c r="UCU14" s="158"/>
      <c r="UCV14" s="158"/>
      <c r="UCW14" s="158"/>
      <c r="UCX14" s="158"/>
      <c r="UCY14" s="158"/>
      <c r="UCZ14" s="158"/>
      <c r="UDA14" s="158"/>
      <c r="UDB14" s="158"/>
      <c r="UDC14" s="158"/>
      <c r="UDD14" s="158"/>
      <c r="UDE14" s="158"/>
      <c r="UDF14" s="158"/>
      <c r="UDG14" s="158"/>
      <c r="UDH14" s="158"/>
      <c r="UDI14" s="158"/>
      <c r="UDJ14" s="158"/>
      <c r="UDK14" s="158"/>
      <c r="UDL14" s="158"/>
      <c r="UDM14" s="158"/>
      <c r="UDN14" s="158"/>
      <c r="UDO14" s="158"/>
      <c r="UDP14" s="158"/>
      <c r="UDQ14" s="158"/>
      <c r="UDR14" s="158"/>
      <c r="UDS14" s="158"/>
      <c r="UDT14" s="158"/>
      <c r="UDU14" s="158"/>
      <c r="UDV14" s="158"/>
      <c r="UDW14" s="158"/>
      <c r="UDX14" s="158"/>
      <c r="UDY14" s="158"/>
      <c r="UDZ14" s="158"/>
      <c r="UEA14" s="158"/>
      <c r="UEB14" s="158"/>
      <c r="UEC14" s="158"/>
      <c r="UED14" s="158"/>
      <c r="UEE14" s="158"/>
      <c r="UEF14" s="158"/>
      <c r="UEG14" s="158"/>
      <c r="UEH14" s="158"/>
      <c r="UEI14" s="158"/>
      <c r="UEJ14" s="158"/>
      <c r="UEK14" s="158"/>
      <c r="UEL14" s="158"/>
      <c r="UEM14" s="158"/>
      <c r="UEN14" s="158"/>
      <c r="UEO14" s="158"/>
      <c r="UEP14" s="158"/>
      <c r="UEQ14" s="158"/>
      <c r="UER14" s="158"/>
      <c r="UES14" s="158"/>
      <c r="UET14" s="158"/>
      <c r="UEU14" s="158"/>
      <c r="UEV14" s="158"/>
      <c r="UEW14" s="158"/>
      <c r="UEX14" s="158"/>
      <c r="UEY14" s="158"/>
      <c r="UEZ14" s="158"/>
      <c r="UFA14" s="158"/>
      <c r="UFB14" s="158"/>
      <c r="UFC14" s="158"/>
      <c r="UFD14" s="158"/>
      <c r="UFE14" s="158"/>
      <c r="UFF14" s="158"/>
      <c r="UFG14" s="158"/>
      <c r="UFH14" s="158"/>
      <c r="UFI14" s="158"/>
      <c r="UFJ14" s="158"/>
      <c r="UFK14" s="158"/>
      <c r="UFL14" s="158"/>
      <c r="UFM14" s="158"/>
      <c r="UFN14" s="158"/>
      <c r="UFO14" s="158"/>
      <c r="UFP14" s="158"/>
      <c r="UFQ14" s="158"/>
      <c r="UFR14" s="158"/>
      <c r="UFS14" s="158"/>
      <c r="UFT14" s="158"/>
      <c r="UFU14" s="158"/>
      <c r="UFV14" s="158"/>
      <c r="UFW14" s="158"/>
      <c r="UFX14" s="158"/>
      <c r="UFY14" s="158"/>
      <c r="UFZ14" s="158"/>
      <c r="UGA14" s="158"/>
      <c r="UGB14" s="158"/>
      <c r="UGC14" s="158"/>
      <c r="UGD14" s="158"/>
      <c r="UGE14" s="158"/>
      <c r="UGF14" s="158"/>
      <c r="UGG14" s="158"/>
      <c r="UGH14" s="158"/>
      <c r="UGI14" s="158"/>
      <c r="UGJ14" s="158"/>
      <c r="UGK14" s="158"/>
      <c r="UGL14" s="158"/>
      <c r="UGM14" s="158"/>
      <c r="UGN14" s="158"/>
      <c r="UGO14" s="158"/>
      <c r="UGP14" s="158"/>
      <c r="UGQ14" s="158"/>
      <c r="UGR14" s="158"/>
      <c r="UGS14" s="158"/>
      <c r="UGT14" s="158"/>
      <c r="UGU14" s="158"/>
      <c r="UGV14" s="158"/>
      <c r="UGW14" s="158"/>
      <c r="UGX14" s="158"/>
      <c r="UGY14" s="158"/>
      <c r="UGZ14" s="158"/>
      <c r="UHA14" s="158"/>
      <c r="UHB14" s="158"/>
      <c r="UHC14" s="158"/>
      <c r="UHD14" s="158"/>
      <c r="UHE14" s="158"/>
      <c r="UHF14" s="158"/>
      <c r="UHG14" s="158"/>
      <c r="UHH14" s="158"/>
      <c r="UHI14" s="158"/>
      <c r="UHJ14" s="158"/>
      <c r="UHK14" s="158"/>
      <c r="UHL14" s="158"/>
      <c r="UHM14" s="158"/>
      <c r="UHN14" s="158"/>
      <c r="UHO14" s="158"/>
      <c r="UHP14" s="158"/>
      <c r="UHQ14" s="158"/>
      <c r="UHR14" s="158"/>
      <c r="UHS14" s="158"/>
      <c r="UHT14" s="158"/>
      <c r="UHU14" s="158"/>
      <c r="UHV14" s="158"/>
      <c r="UHW14" s="158"/>
      <c r="UHX14" s="158"/>
      <c r="UHY14" s="158"/>
      <c r="UHZ14" s="158"/>
      <c r="UIA14" s="158"/>
      <c r="UIB14" s="158"/>
      <c r="UIC14" s="158"/>
      <c r="UID14" s="158"/>
      <c r="UIE14" s="158"/>
      <c r="UIF14" s="158"/>
      <c r="UIG14" s="158"/>
      <c r="UIH14" s="158"/>
      <c r="UII14" s="158"/>
      <c r="UIJ14" s="158"/>
      <c r="UIK14" s="158"/>
      <c r="UIL14" s="158"/>
      <c r="UIM14" s="158"/>
      <c r="UIN14" s="158"/>
      <c r="UIO14" s="158"/>
      <c r="UIP14" s="158"/>
      <c r="UIQ14" s="158"/>
      <c r="UIR14" s="158"/>
      <c r="UIS14" s="158"/>
      <c r="UIT14" s="158"/>
      <c r="UIU14" s="158"/>
      <c r="UIV14" s="158"/>
      <c r="UIW14" s="158"/>
      <c r="UIX14" s="158"/>
      <c r="UIY14" s="158"/>
      <c r="UIZ14" s="158"/>
      <c r="UJA14" s="158"/>
      <c r="UJB14" s="158"/>
      <c r="UJC14" s="158"/>
      <c r="UJD14" s="158"/>
      <c r="UJE14" s="158"/>
      <c r="UJF14" s="158"/>
      <c r="UJG14" s="158"/>
      <c r="UJH14" s="158"/>
      <c r="UJI14" s="158"/>
      <c r="UJJ14" s="158"/>
      <c r="UJK14" s="158"/>
      <c r="UJL14" s="158"/>
      <c r="UJM14" s="158"/>
      <c r="UJN14" s="158"/>
      <c r="UJO14" s="158"/>
      <c r="UJP14" s="158"/>
      <c r="UJQ14" s="158"/>
      <c r="UJR14" s="158"/>
      <c r="UJS14" s="158"/>
      <c r="UJT14" s="158"/>
      <c r="UJU14" s="158"/>
      <c r="UJV14" s="158"/>
      <c r="UJW14" s="158"/>
      <c r="UJX14" s="158"/>
      <c r="UJY14" s="158"/>
      <c r="UJZ14" s="158"/>
      <c r="UKA14" s="158"/>
      <c r="UKB14" s="158"/>
      <c r="UKC14" s="158"/>
      <c r="UKD14" s="158"/>
      <c r="UKE14" s="158"/>
      <c r="UKF14" s="158"/>
      <c r="UKG14" s="158"/>
      <c r="UKH14" s="158"/>
      <c r="UKI14" s="158"/>
      <c r="UKJ14" s="158"/>
      <c r="UKK14" s="158"/>
      <c r="UKL14" s="158"/>
      <c r="UKM14" s="158"/>
      <c r="UKN14" s="158"/>
      <c r="UKO14" s="158"/>
      <c r="UKP14" s="158"/>
      <c r="UKQ14" s="158"/>
      <c r="UKR14" s="158"/>
      <c r="UKS14" s="158"/>
      <c r="UKT14" s="158"/>
      <c r="UKU14" s="158"/>
      <c r="UKV14" s="158"/>
      <c r="UKW14" s="158"/>
      <c r="UKX14" s="158"/>
      <c r="UKY14" s="158"/>
      <c r="UKZ14" s="158"/>
      <c r="ULA14" s="158"/>
      <c r="ULB14" s="158"/>
      <c r="ULC14" s="158"/>
      <c r="ULD14" s="158"/>
      <c r="ULE14" s="158"/>
      <c r="ULF14" s="158"/>
      <c r="ULG14" s="158"/>
      <c r="ULH14" s="158"/>
      <c r="ULI14" s="158"/>
      <c r="ULJ14" s="158"/>
      <c r="ULK14" s="158"/>
      <c r="ULL14" s="158"/>
      <c r="ULM14" s="158"/>
      <c r="ULN14" s="158"/>
      <c r="ULO14" s="158"/>
      <c r="ULP14" s="158"/>
      <c r="ULQ14" s="158"/>
      <c r="ULR14" s="158"/>
      <c r="ULS14" s="158"/>
      <c r="ULT14" s="158"/>
      <c r="ULU14" s="158"/>
      <c r="ULV14" s="158"/>
      <c r="ULW14" s="158"/>
      <c r="ULX14" s="158"/>
      <c r="ULY14" s="158"/>
      <c r="ULZ14" s="158"/>
      <c r="UMA14" s="158"/>
      <c r="UMB14" s="158"/>
      <c r="UMC14" s="158"/>
      <c r="UMD14" s="158"/>
      <c r="UME14" s="158"/>
      <c r="UMF14" s="158"/>
      <c r="UMG14" s="158"/>
      <c r="UMH14" s="158"/>
      <c r="UMI14" s="158"/>
      <c r="UMJ14" s="158"/>
      <c r="UMK14" s="158"/>
      <c r="UML14" s="158"/>
      <c r="UMM14" s="158"/>
      <c r="UMN14" s="158"/>
      <c r="UMO14" s="158"/>
      <c r="UMP14" s="158"/>
      <c r="UMQ14" s="158"/>
      <c r="UMR14" s="158"/>
      <c r="UMS14" s="158"/>
      <c r="UMT14" s="158"/>
      <c r="UMU14" s="158"/>
      <c r="UMV14" s="158"/>
      <c r="UMW14" s="158"/>
      <c r="UMX14" s="158"/>
      <c r="UMY14" s="158"/>
      <c r="UMZ14" s="158"/>
      <c r="UNA14" s="158"/>
      <c r="UNB14" s="158"/>
      <c r="UNC14" s="158"/>
      <c r="UND14" s="158"/>
      <c r="UNE14" s="158"/>
      <c r="UNF14" s="158"/>
      <c r="UNG14" s="158"/>
      <c r="UNH14" s="158"/>
      <c r="UNI14" s="158"/>
      <c r="UNJ14" s="158"/>
      <c r="UNK14" s="158"/>
      <c r="UNL14" s="158"/>
      <c r="UNM14" s="158"/>
      <c r="UNN14" s="158"/>
      <c r="UNO14" s="158"/>
      <c r="UNP14" s="158"/>
      <c r="UNQ14" s="158"/>
      <c r="UNR14" s="158"/>
      <c r="UNS14" s="158"/>
      <c r="UNT14" s="158"/>
      <c r="UNU14" s="158"/>
      <c r="UNV14" s="158"/>
      <c r="UNW14" s="158"/>
      <c r="UNX14" s="158"/>
      <c r="UNY14" s="158"/>
      <c r="UNZ14" s="158"/>
      <c r="UOA14" s="158"/>
      <c r="UOB14" s="158"/>
      <c r="UOC14" s="158"/>
      <c r="UOD14" s="158"/>
      <c r="UOE14" s="158"/>
      <c r="UOF14" s="158"/>
      <c r="UOG14" s="158"/>
      <c r="UOH14" s="158"/>
      <c r="UOI14" s="158"/>
      <c r="UOJ14" s="158"/>
      <c r="UOK14" s="158"/>
      <c r="UOL14" s="158"/>
      <c r="UOM14" s="158"/>
      <c r="UON14" s="158"/>
      <c r="UOO14" s="158"/>
      <c r="UOP14" s="158"/>
      <c r="UOQ14" s="158"/>
      <c r="UOR14" s="158"/>
      <c r="UOS14" s="158"/>
      <c r="UOT14" s="158"/>
      <c r="UOU14" s="158"/>
      <c r="UOV14" s="158"/>
      <c r="UOW14" s="158"/>
      <c r="UOX14" s="158"/>
      <c r="UOY14" s="158"/>
      <c r="UOZ14" s="158"/>
      <c r="UPA14" s="158"/>
      <c r="UPB14" s="158"/>
      <c r="UPC14" s="158"/>
      <c r="UPD14" s="158"/>
      <c r="UPE14" s="158"/>
      <c r="UPF14" s="158"/>
      <c r="UPG14" s="158"/>
      <c r="UPH14" s="158"/>
      <c r="UPI14" s="158"/>
      <c r="UPJ14" s="158"/>
      <c r="UPK14" s="158"/>
      <c r="UPL14" s="158"/>
      <c r="UPM14" s="158"/>
      <c r="UPN14" s="158"/>
      <c r="UPO14" s="158"/>
      <c r="UPP14" s="158"/>
      <c r="UPQ14" s="158"/>
      <c r="UPR14" s="158"/>
      <c r="UPS14" s="158"/>
      <c r="UPT14" s="158"/>
      <c r="UPU14" s="158"/>
      <c r="UPV14" s="158"/>
      <c r="UPW14" s="158"/>
      <c r="UPX14" s="158"/>
      <c r="UPY14" s="158"/>
      <c r="UPZ14" s="158"/>
      <c r="UQA14" s="158"/>
      <c r="UQB14" s="158"/>
      <c r="UQC14" s="158"/>
      <c r="UQD14" s="158"/>
      <c r="UQE14" s="158"/>
      <c r="UQF14" s="158"/>
      <c r="UQG14" s="158"/>
      <c r="UQH14" s="158"/>
      <c r="UQI14" s="158"/>
      <c r="UQJ14" s="158"/>
      <c r="UQK14" s="158"/>
      <c r="UQL14" s="158"/>
      <c r="UQM14" s="158"/>
      <c r="UQN14" s="158"/>
      <c r="UQO14" s="158"/>
      <c r="UQP14" s="158"/>
      <c r="UQQ14" s="158"/>
      <c r="UQR14" s="158"/>
      <c r="UQS14" s="158"/>
      <c r="UQT14" s="158"/>
      <c r="UQU14" s="158"/>
      <c r="UQV14" s="158"/>
      <c r="UQW14" s="158"/>
      <c r="UQX14" s="158"/>
      <c r="UQY14" s="158"/>
      <c r="UQZ14" s="158"/>
      <c r="URA14" s="158"/>
      <c r="URB14" s="158"/>
      <c r="URC14" s="158"/>
      <c r="URD14" s="158"/>
      <c r="URE14" s="158"/>
      <c r="URF14" s="158"/>
      <c r="URG14" s="158"/>
      <c r="URH14" s="158"/>
      <c r="URI14" s="158"/>
      <c r="URJ14" s="158"/>
      <c r="URK14" s="158"/>
      <c r="URL14" s="158"/>
      <c r="URM14" s="158"/>
      <c r="URN14" s="158"/>
      <c r="URO14" s="158"/>
      <c r="URP14" s="158"/>
      <c r="URQ14" s="158"/>
      <c r="URR14" s="158"/>
      <c r="URS14" s="158"/>
      <c r="URT14" s="158"/>
      <c r="URU14" s="158"/>
      <c r="URV14" s="158"/>
      <c r="URW14" s="158"/>
      <c r="URX14" s="158"/>
      <c r="URY14" s="158"/>
      <c r="URZ14" s="158"/>
      <c r="USA14" s="158"/>
      <c r="USB14" s="158"/>
      <c r="USC14" s="158"/>
      <c r="USD14" s="158"/>
      <c r="USE14" s="158"/>
      <c r="USF14" s="158"/>
      <c r="USG14" s="158"/>
      <c r="USH14" s="158"/>
      <c r="USI14" s="158"/>
      <c r="USJ14" s="158"/>
      <c r="USK14" s="158"/>
      <c r="USL14" s="158"/>
      <c r="USM14" s="158"/>
      <c r="USN14" s="158"/>
      <c r="USO14" s="158"/>
      <c r="USP14" s="158"/>
      <c r="USQ14" s="158"/>
      <c r="USR14" s="158"/>
      <c r="USS14" s="158"/>
      <c r="UST14" s="158"/>
      <c r="USU14" s="158"/>
      <c r="USV14" s="158"/>
      <c r="USW14" s="158"/>
      <c r="USX14" s="158"/>
      <c r="USY14" s="158"/>
      <c r="USZ14" s="158"/>
      <c r="UTA14" s="158"/>
      <c r="UTB14" s="158"/>
      <c r="UTC14" s="158"/>
      <c r="UTD14" s="158"/>
      <c r="UTE14" s="158"/>
      <c r="UTF14" s="158"/>
      <c r="UTG14" s="158"/>
      <c r="UTH14" s="158"/>
      <c r="UTI14" s="158"/>
      <c r="UTJ14" s="158"/>
      <c r="UTK14" s="158"/>
      <c r="UTL14" s="158"/>
      <c r="UTM14" s="158"/>
      <c r="UTN14" s="158"/>
      <c r="UTO14" s="158"/>
      <c r="UTP14" s="158"/>
      <c r="UTQ14" s="158"/>
      <c r="UTR14" s="158"/>
      <c r="UTS14" s="158"/>
      <c r="UTT14" s="158"/>
      <c r="UTU14" s="158"/>
      <c r="UTV14" s="158"/>
      <c r="UTW14" s="158"/>
      <c r="UTX14" s="158"/>
      <c r="UTY14" s="158"/>
      <c r="UTZ14" s="158"/>
      <c r="UUA14" s="158"/>
      <c r="UUB14" s="158"/>
      <c r="UUC14" s="158"/>
      <c r="UUD14" s="158"/>
      <c r="UUE14" s="158"/>
      <c r="UUF14" s="158"/>
      <c r="UUG14" s="158"/>
      <c r="UUH14" s="158"/>
      <c r="UUI14" s="158"/>
      <c r="UUJ14" s="158"/>
      <c r="UUK14" s="158"/>
      <c r="UUL14" s="158"/>
      <c r="UUM14" s="158"/>
      <c r="UUN14" s="158"/>
      <c r="UUO14" s="158"/>
      <c r="UUP14" s="158"/>
      <c r="UUQ14" s="158"/>
      <c r="UUR14" s="158"/>
      <c r="UUS14" s="158"/>
      <c r="UUT14" s="158"/>
      <c r="UUU14" s="158"/>
      <c r="UUV14" s="158"/>
      <c r="UUW14" s="158"/>
      <c r="UUX14" s="158"/>
      <c r="UUY14" s="158"/>
      <c r="UUZ14" s="158"/>
      <c r="UVA14" s="158"/>
      <c r="UVB14" s="158"/>
      <c r="UVC14" s="158"/>
      <c r="UVD14" s="158"/>
      <c r="UVE14" s="158"/>
      <c r="UVF14" s="158"/>
      <c r="UVG14" s="158"/>
      <c r="UVH14" s="158"/>
      <c r="UVI14" s="158"/>
      <c r="UVJ14" s="158"/>
      <c r="UVK14" s="158"/>
      <c r="UVL14" s="158"/>
      <c r="UVM14" s="158"/>
      <c r="UVN14" s="158"/>
      <c r="UVO14" s="158"/>
      <c r="UVP14" s="158"/>
      <c r="UVQ14" s="158"/>
      <c r="UVR14" s="158"/>
      <c r="UVS14" s="158"/>
      <c r="UVT14" s="158"/>
      <c r="UVU14" s="158"/>
      <c r="UVV14" s="158"/>
      <c r="UVW14" s="158"/>
      <c r="UVX14" s="158"/>
      <c r="UVY14" s="158"/>
      <c r="UVZ14" s="158"/>
      <c r="UWA14" s="158"/>
      <c r="UWB14" s="158"/>
      <c r="UWC14" s="158"/>
      <c r="UWD14" s="158"/>
      <c r="UWE14" s="158"/>
      <c r="UWF14" s="158"/>
      <c r="UWG14" s="158"/>
      <c r="UWH14" s="158"/>
      <c r="UWI14" s="158"/>
      <c r="UWJ14" s="158"/>
      <c r="UWK14" s="158"/>
      <c r="UWL14" s="158"/>
      <c r="UWM14" s="158"/>
      <c r="UWN14" s="158"/>
      <c r="UWO14" s="158"/>
      <c r="UWP14" s="158"/>
      <c r="UWQ14" s="158"/>
      <c r="UWR14" s="158"/>
      <c r="UWS14" s="158"/>
      <c r="UWT14" s="158"/>
      <c r="UWU14" s="158"/>
      <c r="UWV14" s="158"/>
      <c r="UWW14" s="158"/>
      <c r="UWX14" s="158"/>
      <c r="UWY14" s="158"/>
      <c r="UWZ14" s="158"/>
      <c r="UXA14" s="158"/>
      <c r="UXB14" s="158"/>
      <c r="UXC14" s="158"/>
      <c r="UXD14" s="158"/>
      <c r="UXE14" s="158"/>
      <c r="UXF14" s="158"/>
      <c r="UXG14" s="158"/>
      <c r="UXH14" s="158"/>
      <c r="UXI14" s="158"/>
      <c r="UXJ14" s="158"/>
      <c r="UXK14" s="158"/>
      <c r="UXL14" s="158"/>
      <c r="UXM14" s="158"/>
      <c r="UXN14" s="158"/>
      <c r="UXO14" s="158"/>
      <c r="UXP14" s="158"/>
      <c r="UXQ14" s="158"/>
      <c r="UXR14" s="158"/>
      <c r="UXS14" s="158"/>
      <c r="UXT14" s="158"/>
      <c r="UXU14" s="158"/>
      <c r="UXV14" s="158"/>
      <c r="UXW14" s="158"/>
      <c r="UXX14" s="158"/>
      <c r="UXY14" s="158"/>
      <c r="UXZ14" s="158"/>
      <c r="UYA14" s="158"/>
      <c r="UYB14" s="158"/>
      <c r="UYC14" s="158"/>
      <c r="UYD14" s="158"/>
      <c r="UYE14" s="158"/>
      <c r="UYF14" s="158"/>
      <c r="UYG14" s="158"/>
      <c r="UYH14" s="158"/>
      <c r="UYI14" s="158"/>
      <c r="UYJ14" s="158"/>
      <c r="UYK14" s="158"/>
      <c r="UYL14" s="158"/>
      <c r="UYM14" s="158"/>
      <c r="UYN14" s="158"/>
      <c r="UYO14" s="158"/>
      <c r="UYP14" s="158"/>
      <c r="UYQ14" s="158"/>
      <c r="UYR14" s="158"/>
      <c r="UYS14" s="158"/>
      <c r="UYT14" s="158"/>
      <c r="UYU14" s="158"/>
      <c r="UYV14" s="158"/>
      <c r="UYW14" s="158"/>
      <c r="UYX14" s="158"/>
      <c r="UYY14" s="158"/>
      <c r="UYZ14" s="158"/>
      <c r="UZA14" s="158"/>
      <c r="UZB14" s="158"/>
      <c r="UZC14" s="158"/>
      <c r="UZD14" s="158"/>
      <c r="UZE14" s="158"/>
      <c r="UZF14" s="158"/>
      <c r="UZG14" s="158"/>
      <c r="UZH14" s="158"/>
      <c r="UZI14" s="158"/>
      <c r="UZJ14" s="158"/>
      <c r="UZK14" s="158"/>
      <c r="UZL14" s="158"/>
      <c r="UZM14" s="158"/>
      <c r="UZN14" s="158"/>
      <c r="UZO14" s="158"/>
      <c r="UZP14" s="158"/>
      <c r="UZQ14" s="158"/>
      <c r="UZR14" s="158"/>
      <c r="UZS14" s="158"/>
      <c r="UZT14" s="158"/>
      <c r="UZU14" s="158"/>
      <c r="UZV14" s="158"/>
      <c r="UZW14" s="158"/>
      <c r="UZX14" s="158"/>
      <c r="UZY14" s="158"/>
      <c r="UZZ14" s="158"/>
      <c r="VAA14" s="158"/>
      <c r="VAB14" s="158"/>
      <c r="VAC14" s="158"/>
      <c r="VAD14" s="158"/>
      <c r="VAE14" s="158"/>
      <c r="VAF14" s="158"/>
      <c r="VAG14" s="158"/>
      <c r="VAH14" s="158"/>
      <c r="VAI14" s="158"/>
      <c r="VAJ14" s="158"/>
      <c r="VAK14" s="158"/>
      <c r="VAL14" s="158"/>
      <c r="VAM14" s="158"/>
      <c r="VAN14" s="158"/>
      <c r="VAO14" s="158"/>
      <c r="VAP14" s="158"/>
      <c r="VAQ14" s="158"/>
      <c r="VAR14" s="158"/>
      <c r="VAS14" s="158"/>
      <c r="VAT14" s="158"/>
      <c r="VAU14" s="158"/>
      <c r="VAV14" s="158"/>
      <c r="VAW14" s="158"/>
      <c r="VAX14" s="158"/>
      <c r="VAY14" s="158"/>
      <c r="VAZ14" s="158"/>
      <c r="VBA14" s="158"/>
      <c r="VBB14" s="158"/>
      <c r="VBC14" s="158"/>
      <c r="VBD14" s="158"/>
      <c r="VBE14" s="158"/>
      <c r="VBF14" s="158"/>
      <c r="VBG14" s="158"/>
      <c r="VBH14" s="158"/>
      <c r="VBI14" s="158"/>
      <c r="VBJ14" s="158"/>
      <c r="VBK14" s="158"/>
      <c r="VBL14" s="158"/>
      <c r="VBM14" s="158"/>
      <c r="VBN14" s="158"/>
      <c r="VBO14" s="158"/>
      <c r="VBP14" s="158"/>
      <c r="VBQ14" s="158"/>
      <c r="VBR14" s="158"/>
      <c r="VBS14" s="158"/>
      <c r="VBT14" s="158"/>
      <c r="VBU14" s="158"/>
      <c r="VBV14" s="158"/>
      <c r="VBW14" s="158"/>
      <c r="VBX14" s="158"/>
      <c r="VBY14" s="158"/>
      <c r="VBZ14" s="158"/>
      <c r="VCA14" s="158"/>
      <c r="VCB14" s="158"/>
      <c r="VCC14" s="158"/>
      <c r="VCD14" s="158"/>
      <c r="VCE14" s="158"/>
      <c r="VCF14" s="158"/>
      <c r="VCG14" s="158"/>
      <c r="VCH14" s="158"/>
      <c r="VCI14" s="158"/>
      <c r="VCJ14" s="158"/>
      <c r="VCK14" s="158"/>
      <c r="VCL14" s="158"/>
      <c r="VCM14" s="158"/>
      <c r="VCN14" s="158"/>
      <c r="VCO14" s="158"/>
      <c r="VCP14" s="158"/>
      <c r="VCQ14" s="158"/>
      <c r="VCR14" s="158"/>
      <c r="VCS14" s="158"/>
      <c r="VCT14" s="158"/>
      <c r="VCU14" s="158"/>
      <c r="VCV14" s="158"/>
      <c r="VCW14" s="158"/>
      <c r="VCX14" s="158"/>
      <c r="VCY14" s="158"/>
      <c r="VCZ14" s="158"/>
      <c r="VDA14" s="158"/>
      <c r="VDB14" s="158"/>
      <c r="VDC14" s="158"/>
      <c r="VDD14" s="158"/>
      <c r="VDE14" s="158"/>
      <c r="VDF14" s="158"/>
      <c r="VDG14" s="158"/>
      <c r="VDH14" s="158"/>
      <c r="VDI14" s="158"/>
      <c r="VDJ14" s="158"/>
      <c r="VDK14" s="158"/>
      <c r="VDL14" s="158"/>
      <c r="VDM14" s="158"/>
      <c r="VDN14" s="158"/>
      <c r="VDO14" s="158"/>
      <c r="VDP14" s="158"/>
      <c r="VDQ14" s="158"/>
      <c r="VDR14" s="158"/>
      <c r="VDS14" s="158"/>
      <c r="VDT14" s="158"/>
      <c r="VDU14" s="158"/>
      <c r="VDV14" s="158"/>
      <c r="VDW14" s="158"/>
      <c r="VDX14" s="158"/>
      <c r="VDY14" s="158"/>
      <c r="VDZ14" s="158"/>
      <c r="VEA14" s="158"/>
      <c r="VEB14" s="158"/>
      <c r="VEC14" s="158"/>
      <c r="VED14" s="158"/>
      <c r="VEE14" s="158"/>
      <c r="VEF14" s="158"/>
      <c r="VEG14" s="158"/>
      <c r="VEH14" s="158"/>
      <c r="VEI14" s="158"/>
      <c r="VEJ14" s="158"/>
      <c r="VEK14" s="158"/>
      <c r="VEL14" s="158"/>
      <c r="VEM14" s="158"/>
      <c r="VEN14" s="158"/>
      <c r="VEO14" s="158"/>
      <c r="VEP14" s="158"/>
      <c r="VEQ14" s="158"/>
      <c r="VER14" s="158"/>
      <c r="VES14" s="158"/>
      <c r="VET14" s="158"/>
      <c r="VEU14" s="158"/>
      <c r="VEV14" s="158"/>
      <c r="VEW14" s="158"/>
      <c r="VEX14" s="158"/>
      <c r="VEY14" s="158"/>
      <c r="VEZ14" s="158"/>
      <c r="VFA14" s="158"/>
      <c r="VFB14" s="158"/>
      <c r="VFC14" s="158"/>
      <c r="VFD14" s="158"/>
      <c r="VFE14" s="158"/>
      <c r="VFF14" s="158"/>
      <c r="VFG14" s="158"/>
      <c r="VFH14" s="158"/>
      <c r="VFI14" s="158"/>
      <c r="VFJ14" s="158"/>
      <c r="VFK14" s="158"/>
      <c r="VFL14" s="158"/>
      <c r="VFM14" s="158"/>
      <c r="VFN14" s="158"/>
      <c r="VFO14" s="158"/>
      <c r="VFP14" s="158"/>
      <c r="VFQ14" s="158"/>
      <c r="VFR14" s="158"/>
      <c r="VFS14" s="158"/>
      <c r="VFT14" s="158"/>
      <c r="VFU14" s="158"/>
      <c r="VFV14" s="158"/>
      <c r="VFW14" s="158"/>
      <c r="VFX14" s="158"/>
      <c r="VFY14" s="158"/>
      <c r="VFZ14" s="158"/>
      <c r="VGA14" s="158"/>
      <c r="VGB14" s="158"/>
      <c r="VGC14" s="158"/>
      <c r="VGD14" s="158"/>
      <c r="VGE14" s="158"/>
      <c r="VGF14" s="158"/>
      <c r="VGG14" s="158"/>
      <c r="VGH14" s="158"/>
      <c r="VGI14" s="158"/>
      <c r="VGJ14" s="158"/>
      <c r="VGK14" s="158"/>
      <c r="VGL14" s="158"/>
      <c r="VGM14" s="158"/>
      <c r="VGN14" s="158"/>
      <c r="VGO14" s="158"/>
      <c r="VGP14" s="158"/>
      <c r="VGQ14" s="158"/>
      <c r="VGR14" s="158"/>
      <c r="VGS14" s="158"/>
      <c r="VGT14" s="158"/>
      <c r="VGU14" s="158"/>
      <c r="VGV14" s="158"/>
      <c r="VGW14" s="158"/>
      <c r="VGX14" s="158"/>
      <c r="VGY14" s="158"/>
      <c r="VGZ14" s="158"/>
      <c r="VHA14" s="158"/>
      <c r="VHB14" s="158"/>
      <c r="VHC14" s="158"/>
      <c r="VHD14" s="158"/>
      <c r="VHE14" s="158"/>
      <c r="VHF14" s="158"/>
      <c r="VHG14" s="158"/>
      <c r="VHH14" s="158"/>
      <c r="VHI14" s="158"/>
      <c r="VHJ14" s="158"/>
      <c r="VHK14" s="158"/>
      <c r="VHL14" s="158"/>
      <c r="VHM14" s="158"/>
      <c r="VHN14" s="158"/>
      <c r="VHO14" s="158"/>
      <c r="VHP14" s="158"/>
      <c r="VHQ14" s="158"/>
      <c r="VHR14" s="158"/>
      <c r="VHS14" s="158"/>
      <c r="VHT14" s="158"/>
      <c r="VHU14" s="158"/>
      <c r="VHV14" s="158"/>
      <c r="VHW14" s="158"/>
      <c r="VHX14" s="158"/>
      <c r="VHY14" s="158"/>
      <c r="VHZ14" s="158"/>
      <c r="VIA14" s="158"/>
      <c r="VIB14" s="158"/>
      <c r="VIC14" s="158"/>
      <c r="VID14" s="158"/>
      <c r="VIE14" s="158"/>
      <c r="VIF14" s="158"/>
      <c r="VIG14" s="158"/>
      <c r="VIH14" s="158"/>
      <c r="VII14" s="158"/>
      <c r="VIJ14" s="158"/>
      <c r="VIK14" s="158"/>
      <c r="VIL14" s="158"/>
      <c r="VIM14" s="158"/>
      <c r="VIN14" s="158"/>
      <c r="VIO14" s="158"/>
      <c r="VIP14" s="158"/>
      <c r="VIQ14" s="158"/>
      <c r="VIR14" s="158"/>
      <c r="VIS14" s="158"/>
      <c r="VIT14" s="158"/>
      <c r="VIU14" s="158"/>
      <c r="VIV14" s="158"/>
      <c r="VIW14" s="158"/>
      <c r="VIX14" s="158"/>
      <c r="VIY14" s="158"/>
      <c r="VIZ14" s="158"/>
      <c r="VJA14" s="158"/>
      <c r="VJB14" s="158"/>
      <c r="VJC14" s="158"/>
      <c r="VJD14" s="158"/>
      <c r="VJE14" s="158"/>
      <c r="VJF14" s="158"/>
      <c r="VJG14" s="158"/>
      <c r="VJH14" s="158"/>
      <c r="VJI14" s="158"/>
      <c r="VJJ14" s="158"/>
      <c r="VJK14" s="158"/>
      <c r="VJL14" s="158"/>
      <c r="VJM14" s="158"/>
      <c r="VJN14" s="158"/>
      <c r="VJO14" s="158"/>
      <c r="VJP14" s="158"/>
      <c r="VJQ14" s="158"/>
      <c r="VJR14" s="158"/>
      <c r="VJS14" s="158"/>
      <c r="VJT14" s="158"/>
      <c r="VJU14" s="158"/>
      <c r="VJV14" s="158"/>
      <c r="VJW14" s="158"/>
      <c r="VJX14" s="158"/>
      <c r="VJY14" s="158"/>
      <c r="VJZ14" s="158"/>
      <c r="VKA14" s="158"/>
      <c r="VKB14" s="158"/>
      <c r="VKC14" s="158"/>
      <c r="VKD14" s="158"/>
      <c r="VKE14" s="158"/>
      <c r="VKF14" s="158"/>
      <c r="VKG14" s="158"/>
      <c r="VKH14" s="158"/>
      <c r="VKI14" s="158"/>
      <c r="VKJ14" s="158"/>
      <c r="VKK14" s="158"/>
      <c r="VKL14" s="158"/>
      <c r="VKM14" s="158"/>
      <c r="VKN14" s="158"/>
      <c r="VKO14" s="158"/>
      <c r="VKP14" s="158"/>
      <c r="VKQ14" s="158"/>
      <c r="VKR14" s="158"/>
      <c r="VKS14" s="158"/>
      <c r="VKT14" s="158"/>
      <c r="VKU14" s="158"/>
      <c r="VKV14" s="158"/>
      <c r="VKW14" s="158"/>
      <c r="VKX14" s="158"/>
      <c r="VKY14" s="158"/>
      <c r="VKZ14" s="158"/>
      <c r="VLA14" s="158"/>
      <c r="VLB14" s="158"/>
      <c r="VLC14" s="158"/>
      <c r="VLD14" s="158"/>
      <c r="VLE14" s="158"/>
      <c r="VLF14" s="158"/>
      <c r="VLG14" s="158"/>
      <c r="VLH14" s="158"/>
      <c r="VLI14" s="158"/>
      <c r="VLJ14" s="158"/>
      <c r="VLK14" s="158"/>
      <c r="VLL14" s="158"/>
      <c r="VLM14" s="158"/>
      <c r="VLN14" s="158"/>
      <c r="VLO14" s="158"/>
      <c r="VLP14" s="158"/>
      <c r="VLQ14" s="158"/>
      <c r="VLR14" s="158"/>
      <c r="VLS14" s="158"/>
      <c r="VLT14" s="158"/>
      <c r="VLU14" s="158"/>
      <c r="VLV14" s="158"/>
      <c r="VLW14" s="158"/>
      <c r="VLX14" s="158"/>
      <c r="VLY14" s="158"/>
      <c r="VLZ14" s="158"/>
      <c r="VMA14" s="158"/>
      <c r="VMB14" s="158"/>
      <c r="VMC14" s="158"/>
      <c r="VMD14" s="158"/>
      <c r="VME14" s="158"/>
      <c r="VMF14" s="158"/>
      <c r="VMG14" s="158"/>
      <c r="VMH14" s="158"/>
      <c r="VMI14" s="158"/>
      <c r="VMJ14" s="158"/>
      <c r="VMK14" s="158"/>
      <c r="VML14" s="158"/>
      <c r="VMM14" s="158"/>
      <c r="VMN14" s="158"/>
      <c r="VMO14" s="158"/>
      <c r="VMP14" s="158"/>
      <c r="VMQ14" s="158"/>
      <c r="VMR14" s="158"/>
      <c r="VMS14" s="158"/>
      <c r="VMT14" s="158"/>
      <c r="VMU14" s="158"/>
      <c r="VMV14" s="158"/>
      <c r="VMW14" s="158"/>
      <c r="VMX14" s="158"/>
      <c r="VMY14" s="158"/>
      <c r="VMZ14" s="158"/>
      <c r="VNA14" s="158"/>
      <c r="VNB14" s="158"/>
      <c r="VNC14" s="158"/>
      <c r="VND14" s="158"/>
      <c r="VNE14" s="158"/>
      <c r="VNF14" s="158"/>
      <c r="VNG14" s="158"/>
      <c r="VNH14" s="158"/>
      <c r="VNI14" s="158"/>
      <c r="VNJ14" s="158"/>
      <c r="VNK14" s="158"/>
      <c r="VNL14" s="158"/>
      <c r="VNM14" s="158"/>
      <c r="VNN14" s="158"/>
      <c r="VNO14" s="158"/>
      <c r="VNP14" s="158"/>
      <c r="VNQ14" s="158"/>
      <c r="VNR14" s="158"/>
      <c r="VNS14" s="158"/>
      <c r="VNT14" s="158"/>
      <c r="VNU14" s="158"/>
      <c r="VNV14" s="158"/>
      <c r="VNW14" s="158"/>
      <c r="VNX14" s="158"/>
      <c r="VNY14" s="158"/>
      <c r="VNZ14" s="158"/>
      <c r="VOA14" s="158"/>
      <c r="VOB14" s="158"/>
      <c r="VOC14" s="158"/>
      <c r="VOD14" s="158"/>
      <c r="VOE14" s="158"/>
      <c r="VOF14" s="158"/>
      <c r="VOG14" s="158"/>
      <c r="VOH14" s="158"/>
      <c r="VOI14" s="158"/>
      <c r="VOJ14" s="158"/>
      <c r="VOK14" s="158"/>
      <c r="VOL14" s="158"/>
      <c r="VOM14" s="158"/>
      <c r="VON14" s="158"/>
      <c r="VOO14" s="158"/>
      <c r="VOP14" s="158"/>
      <c r="VOQ14" s="158"/>
      <c r="VOR14" s="158"/>
      <c r="VOS14" s="158"/>
      <c r="VOT14" s="158"/>
      <c r="VOU14" s="158"/>
      <c r="VOV14" s="158"/>
      <c r="VOW14" s="158"/>
      <c r="VOX14" s="158"/>
      <c r="VOY14" s="158"/>
      <c r="VOZ14" s="158"/>
      <c r="VPA14" s="158"/>
      <c r="VPB14" s="158"/>
      <c r="VPC14" s="158"/>
      <c r="VPD14" s="158"/>
      <c r="VPE14" s="158"/>
      <c r="VPF14" s="158"/>
      <c r="VPG14" s="158"/>
      <c r="VPH14" s="158"/>
      <c r="VPI14" s="158"/>
      <c r="VPJ14" s="158"/>
      <c r="VPK14" s="158"/>
      <c r="VPL14" s="158"/>
      <c r="VPM14" s="158"/>
      <c r="VPN14" s="158"/>
      <c r="VPO14" s="158"/>
      <c r="VPP14" s="158"/>
      <c r="VPQ14" s="158"/>
      <c r="VPR14" s="158"/>
      <c r="VPS14" s="158"/>
      <c r="VPT14" s="158"/>
      <c r="VPU14" s="158"/>
      <c r="VPV14" s="158"/>
      <c r="VPW14" s="158"/>
      <c r="VPX14" s="158"/>
      <c r="VPY14" s="158"/>
      <c r="VPZ14" s="158"/>
      <c r="VQA14" s="158"/>
      <c r="VQB14" s="158"/>
      <c r="VQC14" s="158"/>
      <c r="VQD14" s="158"/>
      <c r="VQE14" s="158"/>
      <c r="VQF14" s="158"/>
      <c r="VQG14" s="158"/>
      <c r="VQH14" s="158"/>
      <c r="VQI14" s="158"/>
      <c r="VQJ14" s="158"/>
      <c r="VQK14" s="158"/>
      <c r="VQL14" s="158"/>
      <c r="VQM14" s="158"/>
      <c r="VQN14" s="158"/>
      <c r="VQO14" s="158"/>
      <c r="VQP14" s="158"/>
      <c r="VQQ14" s="158"/>
      <c r="VQR14" s="158"/>
      <c r="VQS14" s="158"/>
      <c r="VQT14" s="158"/>
      <c r="VQU14" s="158"/>
      <c r="VQV14" s="158"/>
      <c r="VQW14" s="158"/>
      <c r="VQX14" s="158"/>
      <c r="VQY14" s="158"/>
      <c r="VQZ14" s="158"/>
      <c r="VRA14" s="158"/>
      <c r="VRB14" s="158"/>
      <c r="VRC14" s="158"/>
      <c r="VRD14" s="158"/>
      <c r="VRE14" s="158"/>
      <c r="VRF14" s="158"/>
      <c r="VRG14" s="158"/>
      <c r="VRH14" s="158"/>
      <c r="VRI14" s="158"/>
      <c r="VRJ14" s="158"/>
      <c r="VRK14" s="158"/>
      <c r="VRL14" s="158"/>
      <c r="VRM14" s="158"/>
      <c r="VRN14" s="158"/>
      <c r="VRO14" s="158"/>
      <c r="VRP14" s="158"/>
      <c r="VRQ14" s="158"/>
      <c r="VRR14" s="158"/>
      <c r="VRS14" s="158"/>
      <c r="VRT14" s="158"/>
      <c r="VRU14" s="158"/>
      <c r="VRV14" s="158"/>
      <c r="VRW14" s="158"/>
      <c r="VRX14" s="158"/>
      <c r="VRY14" s="158"/>
      <c r="VRZ14" s="158"/>
      <c r="VSA14" s="158"/>
      <c r="VSB14" s="158"/>
      <c r="VSC14" s="158"/>
      <c r="VSD14" s="158"/>
      <c r="VSE14" s="158"/>
      <c r="VSF14" s="158"/>
      <c r="VSG14" s="158"/>
      <c r="VSH14" s="158"/>
      <c r="VSI14" s="158"/>
      <c r="VSJ14" s="158"/>
      <c r="VSK14" s="158"/>
      <c r="VSL14" s="158"/>
      <c r="VSM14" s="158"/>
      <c r="VSN14" s="158"/>
      <c r="VSO14" s="158"/>
      <c r="VSP14" s="158"/>
      <c r="VSQ14" s="158"/>
      <c r="VSR14" s="158"/>
      <c r="VSS14" s="158"/>
      <c r="VST14" s="158"/>
      <c r="VSU14" s="158"/>
      <c r="VSV14" s="158"/>
      <c r="VSW14" s="158"/>
      <c r="VSX14" s="158"/>
      <c r="VSY14" s="158"/>
      <c r="VSZ14" s="158"/>
      <c r="VTA14" s="158"/>
      <c r="VTB14" s="158"/>
      <c r="VTC14" s="158"/>
      <c r="VTD14" s="158"/>
      <c r="VTE14" s="158"/>
      <c r="VTF14" s="158"/>
      <c r="VTG14" s="158"/>
      <c r="VTH14" s="158"/>
      <c r="VTI14" s="158"/>
      <c r="VTJ14" s="158"/>
      <c r="VTK14" s="158"/>
      <c r="VTL14" s="158"/>
      <c r="VTM14" s="158"/>
      <c r="VTN14" s="158"/>
      <c r="VTO14" s="158"/>
      <c r="VTP14" s="158"/>
      <c r="VTQ14" s="158"/>
      <c r="VTR14" s="158"/>
      <c r="VTS14" s="158"/>
      <c r="VTT14" s="158"/>
      <c r="VTU14" s="158"/>
      <c r="VTV14" s="158"/>
      <c r="VTW14" s="158"/>
      <c r="VTX14" s="158"/>
      <c r="VTY14" s="158"/>
      <c r="VTZ14" s="158"/>
      <c r="VUA14" s="158"/>
      <c r="VUB14" s="158"/>
      <c r="VUC14" s="158"/>
      <c r="VUD14" s="158"/>
      <c r="VUE14" s="158"/>
      <c r="VUF14" s="158"/>
      <c r="VUG14" s="158"/>
      <c r="VUH14" s="158"/>
      <c r="VUI14" s="158"/>
      <c r="VUJ14" s="158"/>
      <c r="VUK14" s="158"/>
      <c r="VUL14" s="158"/>
      <c r="VUM14" s="158"/>
      <c r="VUN14" s="158"/>
      <c r="VUO14" s="158"/>
      <c r="VUP14" s="158"/>
      <c r="VUQ14" s="158"/>
      <c r="VUR14" s="158"/>
      <c r="VUS14" s="158"/>
      <c r="VUT14" s="158"/>
      <c r="VUU14" s="158"/>
      <c r="VUV14" s="158"/>
      <c r="VUW14" s="158"/>
      <c r="VUX14" s="158"/>
      <c r="VUY14" s="158"/>
      <c r="VUZ14" s="158"/>
      <c r="VVA14" s="158"/>
      <c r="VVB14" s="158"/>
      <c r="VVC14" s="158"/>
      <c r="VVD14" s="158"/>
      <c r="VVE14" s="158"/>
      <c r="VVF14" s="158"/>
      <c r="VVG14" s="158"/>
      <c r="VVH14" s="158"/>
      <c r="VVI14" s="158"/>
      <c r="VVJ14" s="158"/>
      <c r="VVK14" s="158"/>
      <c r="VVL14" s="158"/>
      <c r="VVM14" s="158"/>
      <c r="VVN14" s="158"/>
      <c r="VVO14" s="158"/>
      <c r="VVP14" s="158"/>
      <c r="VVQ14" s="158"/>
      <c r="VVR14" s="158"/>
      <c r="VVS14" s="158"/>
      <c r="VVT14" s="158"/>
      <c r="VVU14" s="158"/>
      <c r="VVV14" s="158"/>
      <c r="VVW14" s="158"/>
      <c r="VVX14" s="158"/>
      <c r="VVY14" s="158"/>
      <c r="VVZ14" s="158"/>
      <c r="VWA14" s="158"/>
      <c r="VWB14" s="158"/>
      <c r="VWC14" s="158"/>
      <c r="VWD14" s="158"/>
      <c r="VWE14" s="158"/>
      <c r="VWF14" s="158"/>
      <c r="VWG14" s="158"/>
      <c r="VWH14" s="158"/>
      <c r="VWI14" s="158"/>
      <c r="VWJ14" s="158"/>
      <c r="VWK14" s="158"/>
      <c r="VWL14" s="158"/>
      <c r="VWM14" s="158"/>
      <c r="VWN14" s="158"/>
      <c r="VWO14" s="158"/>
      <c r="VWP14" s="158"/>
      <c r="VWQ14" s="158"/>
      <c r="VWR14" s="158"/>
      <c r="VWS14" s="158"/>
      <c r="VWT14" s="158"/>
      <c r="VWU14" s="158"/>
      <c r="VWV14" s="158"/>
      <c r="VWW14" s="158"/>
      <c r="VWX14" s="158"/>
      <c r="VWY14" s="158"/>
      <c r="VWZ14" s="158"/>
      <c r="VXA14" s="158"/>
      <c r="VXB14" s="158"/>
      <c r="VXC14" s="158"/>
      <c r="VXD14" s="158"/>
      <c r="VXE14" s="158"/>
      <c r="VXF14" s="158"/>
      <c r="VXG14" s="158"/>
      <c r="VXH14" s="158"/>
      <c r="VXI14" s="158"/>
      <c r="VXJ14" s="158"/>
      <c r="VXK14" s="158"/>
      <c r="VXL14" s="158"/>
      <c r="VXM14" s="158"/>
      <c r="VXN14" s="158"/>
      <c r="VXO14" s="158"/>
      <c r="VXP14" s="158"/>
      <c r="VXQ14" s="158"/>
      <c r="VXR14" s="158"/>
      <c r="VXS14" s="158"/>
      <c r="VXT14" s="158"/>
      <c r="VXU14" s="158"/>
      <c r="VXV14" s="158"/>
      <c r="VXW14" s="158"/>
      <c r="VXX14" s="158"/>
      <c r="VXY14" s="158"/>
      <c r="VXZ14" s="158"/>
      <c r="VYA14" s="158"/>
      <c r="VYB14" s="158"/>
      <c r="VYC14" s="158"/>
      <c r="VYD14" s="158"/>
      <c r="VYE14" s="158"/>
      <c r="VYF14" s="158"/>
      <c r="VYG14" s="158"/>
      <c r="VYH14" s="158"/>
      <c r="VYI14" s="158"/>
      <c r="VYJ14" s="158"/>
      <c r="VYK14" s="158"/>
      <c r="VYL14" s="158"/>
      <c r="VYM14" s="158"/>
      <c r="VYN14" s="158"/>
      <c r="VYO14" s="158"/>
      <c r="VYP14" s="158"/>
      <c r="VYQ14" s="158"/>
      <c r="VYR14" s="158"/>
      <c r="VYS14" s="158"/>
      <c r="VYT14" s="158"/>
      <c r="VYU14" s="158"/>
      <c r="VYV14" s="158"/>
      <c r="VYW14" s="158"/>
      <c r="VYX14" s="158"/>
      <c r="VYY14" s="158"/>
      <c r="VYZ14" s="158"/>
      <c r="VZA14" s="158"/>
      <c r="VZB14" s="158"/>
      <c r="VZC14" s="158"/>
      <c r="VZD14" s="158"/>
      <c r="VZE14" s="158"/>
      <c r="VZF14" s="158"/>
      <c r="VZG14" s="158"/>
      <c r="VZH14" s="158"/>
      <c r="VZI14" s="158"/>
      <c r="VZJ14" s="158"/>
      <c r="VZK14" s="158"/>
      <c r="VZL14" s="158"/>
      <c r="VZM14" s="158"/>
      <c r="VZN14" s="158"/>
      <c r="VZO14" s="158"/>
      <c r="VZP14" s="158"/>
      <c r="VZQ14" s="158"/>
      <c r="VZR14" s="158"/>
      <c r="VZS14" s="158"/>
      <c r="VZT14" s="158"/>
      <c r="VZU14" s="158"/>
      <c r="VZV14" s="158"/>
      <c r="VZW14" s="158"/>
      <c r="VZX14" s="158"/>
      <c r="VZY14" s="158"/>
      <c r="VZZ14" s="158"/>
      <c r="WAA14" s="158"/>
      <c r="WAB14" s="158"/>
      <c r="WAC14" s="158"/>
      <c r="WAD14" s="158"/>
      <c r="WAE14" s="158"/>
      <c r="WAF14" s="158"/>
      <c r="WAG14" s="158"/>
      <c r="WAH14" s="158"/>
      <c r="WAI14" s="158"/>
      <c r="WAJ14" s="158"/>
      <c r="WAK14" s="158"/>
      <c r="WAL14" s="158"/>
      <c r="WAM14" s="158"/>
      <c r="WAN14" s="158"/>
      <c r="WAO14" s="158"/>
      <c r="WAP14" s="158"/>
      <c r="WAQ14" s="158"/>
      <c r="WAR14" s="158"/>
      <c r="WAS14" s="158"/>
      <c r="WAT14" s="158"/>
      <c r="WAU14" s="158"/>
      <c r="WAV14" s="158"/>
      <c r="WAW14" s="158"/>
      <c r="WAX14" s="158"/>
      <c r="WAY14" s="158"/>
      <c r="WAZ14" s="158"/>
      <c r="WBA14" s="158"/>
      <c r="WBB14" s="158"/>
      <c r="WBC14" s="158"/>
      <c r="WBD14" s="158"/>
      <c r="WBE14" s="158"/>
      <c r="WBF14" s="158"/>
      <c r="WBG14" s="158"/>
      <c r="WBH14" s="158"/>
      <c r="WBI14" s="158"/>
      <c r="WBJ14" s="158"/>
      <c r="WBK14" s="158"/>
      <c r="WBL14" s="158"/>
      <c r="WBM14" s="158"/>
      <c r="WBN14" s="158"/>
      <c r="WBO14" s="158"/>
      <c r="WBP14" s="158"/>
      <c r="WBQ14" s="158"/>
      <c r="WBR14" s="158"/>
      <c r="WBS14" s="158"/>
      <c r="WBT14" s="158"/>
      <c r="WBU14" s="158"/>
      <c r="WBV14" s="158"/>
      <c r="WBW14" s="158"/>
      <c r="WBX14" s="158"/>
      <c r="WBY14" s="158"/>
      <c r="WBZ14" s="158"/>
      <c r="WCA14" s="158"/>
      <c r="WCB14" s="158"/>
      <c r="WCC14" s="158"/>
      <c r="WCD14" s="158"/>
      <c r="WCE14" s="158"/>
      <c r="WCF14" s="158"/>
      <c r="WCG14" s="158"/>
      <c r="WCH14" s="158"/>
      <c r="WCI14" s="158"/>
      <c r="WCJ14" s="158"/>
      <c r="WCK14" s="158"/>
      <c r="WCL14" s="158"/>
      <c r="WCM14" s="158"/>
      <c r="WCN14" s="158"/>
      <c r="WCO14" s="158"/>
      <c r="WCP14" s="158"/>
      <c r="WCQ14" s="158"/>
      <c r="WCR14" s="158"/>
      <c r="WCS14" s="158"/>
      <c r="WCT14" s="158"/>
      <c r="WCU14" s="158"/>
      <c r="WCV14" s="158"/>
      <c r="WCW14" s="158"/>
      <c r="WCX14" s="158"/>
      <c r="WCY14" s="158"/>
      <c r="WCZ14" s="158"/>
      <c r="WDA14" s="158"/>
      <c r="WDB14" s="158"/>
      <c r="WDC14" s="158"/>
      <c r="WDD14" s="158"/>
      <c r="WDE14" s="158"/>
      <c r="WDF14" s="158"/>
      <c r="WDG14" s="158"/>
      <c r="WDH14" s="158"/>
      <c r="WDI14" s="158"/>
      <c r="WDJ14" s="158"/>
      <c r="WDK14" s="158"/>
      <c r="WDL14" s="158"/>
      <c r="WDM14" s="158"/>
      <c r="WDN14" s="158"/>
      <c r="WDO14" s="158"/>
      <c r="WDP14" s="158"/>
      <c r="WDQ14" s="158"/>
      <c r="WDR14" s="158"/>
      <c r="WDS14" s="158"/>
      <c r="WDT14" s="158"/>
      <c r="WDU14" s="158"/>
      <c r="WDV14" s="158"/>
      <c r="WDW14" s="158"/>
      <c r="WDX14" s="158"/>
      <c r="WDY14" s="158"/>
      <c r="WDZ14" s="158"/>
      <c r="WEA14" s="158"/>
      <c r="WEB14" s="158"/>
      <c r="WEC14" s="158"/>
      <c r="WED14" s="158"/>
      <c r="WEE14" s="158"/>
      <c r="WEF14" s="158"/>
      <c r="WEG14" s="158"/>
      <c r="WEH14" s="158"/>
      <c r="WEI14" s="158"/>
      <c r="WEJ14" s="158"/>
      <c r="WEK14" s="158"/>
      <c r="WEL14" s="158"/>
      <c r="WEM14" s="158"/>
      <c r="WEN14" s="158"/>
      <c r="WEO14" s="158"/>
      <c r="WEP14" s="158"/>
      <c r="WEQ14" s="158"/>
      <c r="WER14" s="158"/>
      <c r="WES14" s="158"/>
      <c r="WET14" s="158"/>
      <c r="WEU14" s="158"/>
      <c r="WEV14" s="158"/>
      <c r="WEW14" s="158"/>
      <c r="WEX14" s="158"/>
      <c r="WEY14" s="158"/>
      <c r="WEZ14" s="158"/>
      <c r="WFA14" s="158"/>
      <c r="WFB14" s="158"/>
      <c r="WFC14" s="158"/>
      <c r="WFD14" s="158"/>
      <c r="WFE14" s="158"/>
      <c r="WFF14" s="158"/>
      <c r="WFG14" s="158"/>
      <c r="WFH14" s="158"/>
      <c r="WFI14" s="158"/>
      <c r="WFJ14" s="158"/>
      <c r="WFK14" s="158"/>
      <c r="WFL14" s="158"/>
      <c r="WFM14" s="158"/>
      <c r="WFN14" s="158"/>
      <c r="WFO14" s="158"/>
      <c r="WFP14" s="158"/>
      <c r="WFQ14" s="158"/>
      <c r="WFR14" s="158"/>
      <c r="WFS14" s="158"/>
      <c r="WFT14" s="158"/>
      <c r="WFU14" s="158"/>
      <c r="WFV14" s="158"/>
      <c r="WFW14" s="158"/>
      <c r="WFX14" s="158"/>
      <c r="WFY14" s="158"/>
      <c r="WFZ14" s="158"/>
      <c r="WGA14" s="158"/>
      <c r="WGB14" s="158"/>
      <c r="WGC14" s="158"/>
      <c r="WGD14" s="158"/>
      <c r="WGE14" s="158"/>
      <c r="WGF14" s="158"/>
      <c r="WGG14" s="158"/>
      <c r="WGH14" s="158"/>
      <c r="WGI14" s="158"/>
      <c r="WGJ14" s="158"/>
      <c r="WGK14" s="158"/>
      <c r="WGL14" s="158"/>
      <c r="WGM14" s="158"/>
      <c r="WGN14" s="158"/>
      <c r="WGO14" s="158"/>
      <c r="WGP14" s="158"/>
      <c r="WGQ14" s="158"/>
      <c r="WGR14" s="158"/>
      <c r="WGS14" s="158"/>
      <c r="WGT14" s="158"/>
      <c r="WGU14" s="158"/>
      <c r="WGV14" s="158"/>
      <c r="WGW14" s="158"/>
      <c r="WGX14" s="158"/>
      <c r="WGY14" s="158"/>
      <c r="WGZ14" s="158"/>
      <c r="WHA14" s="158"/>
      <c r="WHB14" s="158"/>
      <c r="WHC14" s="158"/>
      <c r="WHD14" s="158"/>
      <c r="WHE14" s="158"/>
      <c r="WHF14" s="158"/>
      <c r="WHG14" s="158"/>
      <c r="WHH14" s="158"/>
      <c r="WHI14" s="158"/>
      <c r="WHJ14" s="158"/>
      <c r="WHK14" s="158"/>
      <c r="WHL14" s="158"/>
      <c r="WHM14" s="158"/>
      <c r="WHN14" s="158"/>
      <c r="WHO14" s="158"/>
      <c r="WHP14" s="158"/>
      <c r="WHQ14" s="158"/>
      <c r="WHR14" s="158"/>
      <c r="WHS14" s="158"/>
      <c r="WHT14" s="158"/>
      <c r="WHU14" s="158"/>
      <c r="WHV14" s="158"/>
      <c r="WHW14" s="158"/>
      <c r="WHX14" s="158"/>
      <c r="WHY14" s="158"/>
      <c r="WHZ14" s="158"/>
      <c r="WIA14" s="158"/>
      <c r="WIB14" s="158"/>
      <c r="WIC14" s="158"/>
      <c r="WID14" s="158"/>
      <c r="WIE14" s="158"/>
      <c r="WIF14" s="158"/>
      <c r="WIG14" s="158"/>
      <c r="WIH14" s="158"/>
      <c r="WII14" s="158"/>
      <c r="WIJ14" s="158"/>
      <c r="WIK14" s="158"/>
      <c r="WIL14" s="158"/>
      <c r="WIM14" s="158"/>
      <c r="WIN14" s="158"/>
      <c r="WIO14" s="158"/>
      <c r="WIP14" s="158"/>
      <c r="WIQ14" s="158"/>
      <c r="WIR14" s="158"/>
      <c r="WIS14" s="158"/>
      <c r="WIT14" s="158"/>
      <c r="WIU14" s="158"/>
      <c r="WIV14" s="158"/>
      <c r="WIW14" s="158"/>
      <c r="WIX14" s="158"/>
      <c r="WIY14" s="158"/>
      <c r="WIZ14" s="158"/>
      <c r="WJA14" s="158"/>
      <c r="WJB14" s="158"/>
      <c r="WJC14" s="158"/>
      <c r="WJD14" s="158"/>
      <c r="WJE14" s="158"/>
      <c r="WJF14" s="158"/>
      <c r="WJG14" s="158"/>
      <c r="WJH14" s="158"/>
      <c r="WJI14" s="158"/>
      <c r="WJJ14" s="158"/>
      <c r="WJK14" s="158"/>
      <c r="WJL14" s="158"/>
      <c r="WJM14" s="158"/>
      <c r="WJN14" s="158"/>
      <c r="WJO14" s="158"/>
      <c r="WJP14" s="158"/>
      <c r="WJQ14" s="158"/>
      <c r="WJR14" s="158"/>
      <c r="WJS14" s="158"/>
      <c r="WJT14" s="158"/>
      <c r="WJU14" s="158"/>
      <c r="WJV14" s="158"/>
      <c r="WJW14" s="158"/>
      <c r="WJX14" s="158"/>
      <c r="WJY14" s="158"/>
      <c r="WJZ14" s="158"/>
      <c r="WKA14" s="158"/>
      <c r="WKB14" s="158"/>
      <c r="WKC14" s="158"/>
      <c r="WKD14" s="158"/>
      <c r="WKE14" s="158"/>
      <c r="WKF14" s="158"/>
      <c r="WKG14" s="158"/>
      <c r="WKH14" s="158"/>
      <c r="WKI14" s="158"/>
      <c r="WKJ14" s="158"/>
      <c r="WKK14" s="158"/>
      <c r="WKL14" s="158"/>
      <c r="WKM14" s="158"/>
      <c r="WKN14" s="158"/>
      <c r="WKO14" s="158"/>
      <c r="WKP14" s="158"/>
      <c r="WKQ14" s="158"/>
      <c r="WKR14" s="158"/>
      <c r="WKS14" s="158"/>
      <c r="WKT14" s="158"/>
      <c r="WKU14" s="158"/>
      <c r="WKV14" s="158"/>
      <c r="WKW14" s="158"/>
      <c r="WKX14" s="158"/>
      <c r="WKY14" s="158"/>
      <c r="WKZ14" s="158"/>
      <c r="WLA14" s="158"/>
      <c r="WLB14" s="158"/>
      <c r="WLC14" s="158"/>
      <c r="WLD14" s="158"/>
      <c r="WLE14" s="158"/>
      <c r="WLF14" s="158"/>
      <c r="WLG14" s="158"/>
      <c r="WLH14" s="158"/>
      <c r="WLI14" s="158"/>
      <c r="WLJ14" s="158"/>
      <c r="WLK14" s="158"/>
      <c r="WLL14" s="158"/>
      <c r="WLM14" s="158"/>
      <c r="WLN14" s="158"/>
      <c r="WLO14" s="158"/>
      <c r="WLP14" s="158"/>
      <c r="WLQ14" s="158"/>
      <c r="WLR14" s="158"/>
      <c r="WLS14" s="158"/>
      <c r="WLT14" s="158"/>
      <c r="WLU14" s="158"/>
      <c r="WLV14" s="158"/>
      <c r="WLW14" s="158"/>
      <c r="WLX14" s="158"/>
      <c r="WLY14" s="158"/>
      <c r="WLZ14" s="158"/>
      <c r="WMA14" s="158"/>
      <c r="WMB14" s="158"/>
      <c r="WMC14" s="158"/>
      <c r="WMD14" s="158"/>
      <c r="WME14" s="158"/>
      <c r="WMF14" s="158"/>
      <c r="WMG14" s="158"/>
      <c r="WMH14" s="158"/>
      <c r="WMI14" s="158"/>
      <c r="WMJ14" s="158"/>
      <c r="WMK14" s="158"/>
      <c r="WML14" s="158"/>
      <c r="WMM14" s="158"/>
      <c r="WMN14" s="158"/>
      <c r="WMO14" s="158"/>
      <c r="WMP14" s="158"/>
      <c r="WMQ14" s="158"/>
      <c r="WMR14" s="158"/>
      <c r="WMS14" s="158"/>
      <c r="WMT14" s="158"/>
      <c r="WMU14" s="158"/>
      <c r="WMV14" s="158"/>
      <c r="WMW14" s="158"/>
      <c r="WMX14" s="158"/>
      <c r="WMY14" s="158"/>
      <c r="WMZ14" s="158"/>
      <c r="WNA14" s="158"/>
      <c r="WNB14" s="158"/>
      <c r="WNC14" s="158"/>
      <c r="WND14" s="158"/>
      <c r="WNE14" s="158"/>
      <c r="WNF14" s="158"/>
      <c r="WNG14" s="158"/>
      <c r="WNH14" s="158"/>
      <c r="WNI14" s="158"/>
      <c r="WNJ14" s="158"/>
      <c r="WNK14" s="158"/>
      <c r="WNL14" s="158"/>
      <c r="WNM14" s="158"/>
      <c r="WNN14" s="158"/>
      <c r="WNO14" s="158"/>
      <c r="WNP14" s="158"/>
      <c r="WNQ14" s="158"/>
      <c r="WNR14" s="158"/>
      <c r="WNS14" s="158"/>
      <c r="WNT14" s="158"/>
      <c r="WNU14" s="158"/>
      <c r="WNV14" s="158"/>
      <c r="WNW14" s="158"/>
      <c r="WNX14" s="158"/>
      <c r="WNY14" s="158"/>
      <c r="WNZ14" s="158"/>
      <c r="WOA14" s="158"/>
      <c r="WOB14" s="158"/>
      <c r="WOC14" s="158"/>
      <c r="WOD14" s="158"/>
      <c r="WOE14" s="158"/>
      <c r="WOF14" s="158"/>
      <c r="WOG14" s="158"/>
      <c r="WOH14" s="158"/>
      <c r="WOI14" s="158"/>
      <c r="WOJ14" s="158"/>
      <c r="WOK14" s="158"/>
      <c r="WOL14" s="158"/>
      <c r="WOM14" s="158"/>
      <c r="WON14" s="158"/>
      <c r="WOO14" s="158"/>
      <c r="WOP14" s="158"/>
      <c r="WOQ14" s="158"/>
      <c r="WOR14" s="158"/>
      <c r="WOS14" s="158"/>
      <c r="WOT14" s="158"/>
      <c r="WOU14" s="158"/>
      <c r="WOV14" s="158"/>
      <c r="WOW14" s="158"/>
      <c r="WOX14" s="158"/>
      <c r="WOY14" s="158"/>
      <c r="WOZ14" s="158"/>
      <c r="WPA14" s="158"/>
      <c r="WPB14" s="158"/>
      <c r="WPC14" s="158"/>
      <c r="WPD14" s="158"/>
      <c r="WPE14" s="158"/>
      <c r="WPF14" s="158"/>
      <c r="WPG14" s="158"/>
      <c r="WPH14" s="158"/>
      <c r="WPI14" s="158"/>
      <c r="WPJ14" s="158"/>
      <c r="WPK14" s="158"/>
      <c r="WPL14" s="158"/>
      <c r="WPM14" s="158"/>
      <c r="WPN14" s="158"/>
      <c r="WPO14" s="158"/>
      <c r="WPP14" s="158"/>
      <c r="WPQ14" s="158"/>
      <c r="WPR14" s="158"/>
      <c r="WPS14" s="158"/>
      <c r="WPT14" s="158"/>
      <c r="WPU14" s="158"/>
      <c r="WPV14" s="158"/>
      <c r="WPW14" s="158"/>
      <c r="WPX14" s="158"/>
      <c r="WPY14" s="158"/>
      <c r="WPZ14" s="158"/>
      <c r="WQA14" s="158"/>
      <c r="WQB14" s="158"/>
      <c r="WQC14" s="158"/>
      <c r="WQD14" s="158"/>
      <c r="WQE14" s="158"/>
      <c r="WQF14" s="158"/>
      <c r="WQG14" s="158"/>
      <c r="WQH14" s="158"/>
      <c r="WQI14" s="158"/>
      <c r="WQJ14" s="158"/>
      <c r="WQK14" s="158"/>
      <c r="WQL14" s="158"/>
      <c r="WQM14" s="158"/>
      <c r="WQN14" s="158"/>
      <c r="WQO14" s="158"/>
      <c r="WQP14" s="158"/>
      <c r="WQQ14" s="158"/>
      <c r="WQR14" s="158"/>
      <c r="WQS14" s="158"/>
      <c r="WQT14" s="158"/>
      <c r="WQU14" s="158"/>
      <c r="WQV14" s="158"/>
      <c r="WQW14" s="158"/>
      <c r="WQX14" s="158"/>
      <c r="WQY14" s="158"/>
      <c r="WQZ14" s="158"/>
      <c r="WRA14" s="158"/>
      <c r="WRB14" s="158"/>
      <c r="WRC14" s="158"/>
      <c r="WRD14" s="158"/>
      <c r="WRE14" s="158"/>
      <c r="WRF14" s="158"/>
      <c r="WRG14" s="158"/>
      <c r="WRH14" s="158"/>
      <c r="WRI14" s="158"/>
      <c r="WRJ14" s="158"/>
      <c r="WRK14" s="158"/>
      <c r="WRL14" s="158"/>
      <c r="WRM14" s="158"/>
      <c r="WRN14" s="158"/>
      <c r="WRO14" s="158"/>
      <c r="WRP14" s="158"/>
      <c r="WRQ14" s="158"/>
      <c r="WRR14" s="158"/>
      <c r="WRS14" s="158"/>
      <c r="WRT14" s="158"/>
      <c r="WRU14" s="158"/>
      <c r="WRV14" s="158"/>
      <c r="WRW14" s="158"/>
      <c r="WRX14" s="158"/>
      <c r="WRY14" s="158"/>
      <c r="WRZ14" s="158"/>
      <c r="WSA14" s="158"/>
      <c r="WSB14" s="158"/>
      <c r="WSC14" s="158"/>
      <c r="WSD14" s="158"/>
      <c r="WSE14" s="158"/>
      <c r="WSF14" s="158"/>
      <c r="WSG14" s="158"/>
      <c r="WSH14" s="158"/>
      <c r="WSI14" s="158"/>
      <c r="WSJ14" s="158"/>
      <c r="WSK14" s="158"/>
      <c r="WSL14" s="158"/>
      <c r="WSM14" s="158"/>
      <c r="WSN14" s="158"/>
      <c r="WSO14" s="158"/>
      <c r="WSP14" s="158"/>
      <c r="WSQ14" s="158"/>
      <c r="WSR14" s="158"/>
      <c r="WSS14" s="158"/>
      <c r="WST14" s="158"/>
      <c r="WSU14" s="158"/>
      <c r="WSV14" s="158"/>
      <c r="WSW14" s="158"/>
      <c r="WSX14" s="158"/>
      <c r="WSY14" s="158"/>
      <c r="WSZ14" s="158"/>
      <c r="WTA14" s="158"/>
      <c r="WTB14" s="158"/>
      <c r="WTC14" s="158"/>
      <c r="WTD14" s="158"/>
      <c r="WTE14" s="158"/>
      <c r="WTF14" s="158"/>
      <c r="WTG14" s="158"/>
      <c r="WTH14" s="158"/>
      <c r="WTI14" s="158"/>
      <c r="WTJ14" s="158"/>
      <c r="WTK14" s="158"/>
      <c r="WTL14" s="158"/>
      <c r="WTM14" s="158"/>
      <c r="WTN14" s="158"/>
      <c r="WTO14" s="158"/>
      <c r="WTP14" s="158"/>
      <c r="WTQ14" s="158"/>
      <c r="WTR14" s="158"/>
      <c r="WTS14" s="158"/>
      <c r="WTT14" s="158"/>
      <c r="WTU14" s="158"/>
      <c r="WTV14" s="158"/>
      <c r="WTW14" s="158"/>
      <c r="WTX14" s="158"/>
      <c r="WTY14" s="158"/>
      <c r="WTZ14" s="158"/>
      <c r="WUA14" s="158"/>
      <c r="WUB14" s="158"/>
      <c r="WUC14" s="158"/>
      <c r="WUD14" s="158"/>
      <c r="WUE14" s="158"/>
      <c r="WUF14" s="158"/>
      <c r="WUG14" s="158"/>
      <c r="WUH14" s="158"/>
      <c r="WUI14" s="158"/>
      <c r="WUJ14" s="158"/>
      <c r="WUK14" s="158"/>
      <c r="WUL14" s="158"/>
      <c r="WUM14" s="158"/>
      <c r="WUN14" s="158"/>
      <c r="WUO14" s="158"/>
      <c r="WUP14" s="158"/>
      <c r="WUQ14" s="158"/>
      <c r="WUR14" s="158"/>
      <c r="WUS14" s="158"/>
      <c r="WUT14" s="158"/>
      <c r="WUU14" s="158"/>
      <c r="WUV14" s="158"/>
      <c r="WUW14" s="158"/>
      <c r="WUX14" s="158"/>
      <c r="WUY14" s="158"/>
      <c r="WUZ14" s="158"/>
      <c r="WVA14" s="158"/>
      <c r="WVB14" s="158"/>
      <c r="WVC14" s="158"/>
      <c r="WVD14" s="158"/>
      <c r="WVE14" s="158"/>
      <c r="WVF14" s="158"/>
      <c r="WVG14" s="158"/>
      <c r="WVH14" s="158"/>
      <c r="WVI14" s="158"/>
      <c r="WVJ14" s="158"/>
      <c r="WVK14" s="158"/>
      <c r="WVL14" s="158"/>
      <c r="WVM14" s="158"/>
      <c r="WVN14" s="158"/>
      <c r="WVO14" s="158"/>
      <c r="WVP14" s="158"/>
      <c r="WVQ14" s="158"/>
      <c r="WVR14" s="158"/>
      <c r="WVS14" s="158"/>
      <c r="WVT14" s="158"/>
      <c r="WVU14" s="158"/>
      <c r="WVV14" s="158"/>
      <c r="WVW14" s="158"/>
      <c r="WVX14" s="158"/>
      <c r="WVY14" s="158"/>
      <c r="WVZ14" s="158"/>
      <c r="WWA14" s="158"/>
      <c r="WWB14" s="158"/>
      <c r="WWC14" s="158"/>
      <c r="WWD14" s="158"/>
      <c r="WWE14" s="158"/>
      <c r="WWF14" s="158"/>
      <c r="WWG14" s="158"/>
      <c r="WWH14" s="158"/>
      <c r="WWI14" s="158"/>
      <c r="WWJ14" s="158"/>
      <c r="WWK14" s="158"/>
      <c r="WWL14" s="158"/>
      <c r="WWM14" s="158"/>
      <c r="WWN14" s="158"/>
      <c r="WWO14" s="158"/>
      <c r="WWP14" s="158"/>
      <c r="WWQ14" s="158"/>
      <c r="WWR14" s="158"/>
      <c r="WWS14" s="158"/>
      <c r="WWT14" s="158"/>
      <c r="WWU14" s="158"/>
      <c r="WWV14" s="158"/>
      <c r="WWW14" s="158"/>
      <c r="WWX14" s="158"/>
      <c r="WWY14" s="158"/>
      <c r="WWZ14" s="158"/>
      <c r="WXA14" s="158"/>
      <c r="WXB14" s="158"/>
      <c r="WXC14" s="158"/>
      <c r="WXD14" s="158"/>
      <c r="WXE14" s="158"/>
      <c r="WXF14" s="158"/>
      <c r="WXG14" s="158"/>
      <c r="WXH14" s="158"/>
      <c r="WXI14" s="158"/>
      <c r="WXJ14" s="158"/>
      <c r="WXK14" s="158"/>
      <c r="WXL14" s="158"/>
      <c r="WXM14" s="158"/>
      <c r="WXN14" s="158"/>
      <c r="WXO14" s="158"/>
      <c r="WXP14" s="158"/>
      <c r="WXQ14" s="158"/>
      <c r="WXR14" s="158"/>
      <c r="WXS14" s="158"/>
      <c r="WXT14" s="158"/>
      <c r="WXU14" s="158"/>
      <c r="WXV14" s="158"/>
      <c r="WXW14" s="158"/>
      <c r="WXX14" s="158"/>
      <c r="WXY14" s="158"/>
      <c r="WXZ14" s="158"/>
      <c r="WYA14" s="158"/>
      <c r="WYB14" s="158"/>
      <c r="WYC14" s="158"/>
      <c r="WYD14" s="158"/>
      <c r="WYE14" s="158"/>
      <c r="WYF14" s="158"/>
      <c r="WYG14" s="158"/>
      <c r="WYH14" s="158"/>
      <c r="WYI14" s="158"/>
      <c r="WYJ14" s="158"/>
      <c r="WYK14" s="158"/>
      <c r="WYL14" s="158"/>
      <c r="WYM14" s="158"/>
      <c r="WYN14" s="158"/>
      <c r="WYO14" s="158"/>
      <c r="WYP14" s="158"/>
      <c r="WYQ14" s="158"/>
      <c r="WYR14" s="158"/>
      <c r="WYS14" s="158"/>
      <c r="WYT14" s="158"/>
      <c r="WYU14" s="158"/>
      <c r="WYV14" s="158"/>
      <c r="WYW14" s="158"/>
      <c r="WYX14" s="158"/>
      <c r="WYY14" s="158"/>
      <c r="WYZ14" s="158"/>
      <c r="WZA14" s="158"/>
      <c r="WZB14" s="158"/>
      <c r="WZC14" s="158"/>
      <c r="WZD14" s="158"/>
      <c r="WZE14" s="158"/>
      <c r="WZF14" s="158"/>
      <c r="WZG14" s="158"/>
      <c r="WZH14" s="158"/>
      <c r="WZI14" s="158"/>
      <c r="WZJ14" s="158"/>
      <c r="WZK14" s="158"/>
      <c r="WZL14" s="158"/>
      <c r="WZM14" s="158"/>
      <c r="WZN14" s="158"/>
      <c r="WZO14" s="158"/>
      <c r="WZP14" s="158"/>
      <c r="WZQ14" s="158"/>
      <c r="WZR14" s="158"/>
      <c r="WZS14" s="158"/>
      <c r="WZT14" s="158"/>
      <c r="WZU14" s="158"/>
      <c r="WZV14" s="158"/>
      <c r="WZW14" s="158"/>
      <c r="WZX14" s="158"/>
      <c r="WZY14" s="158"/>
      <c r="WZZ14" s="158"/>
      <c r="XAA14" s="158"/>
      <c r="XAB14" s="158"/>
      <c r="XAC14" s="158"/>
      <c r="XAD14" s="158"/>
      <c r="XAE14" s="158"/>
      <c r="XAF14" s="158"/>
      <c r="XAG14" s="158"/>
      <c r="XAH14" s="158"/>
      <c r="XAI14" s="158"/>
      <c r="XAJ14" s="158"/>
      <c r="XAK14" s="158"/>
      <c r="XAL14" s="158"/>
      <c r="XAM14" s="158"/>
      <c r="XAN14" s="158"/>
      <c r="XAO14" s="158"/>
      <c r="XAP14" s="158"/>
      <c r="XAQ14" s="158"/>
      <c r="XAR14" s="158"/>
      <c r="XAS14" s="158"/>
      <c r="XAT14" s="158"/>
      <c r="XAU14" s="158"/>
      <c r="XAV14" s="158"/>
      <c r="XAW14" s="158"/>
      <c r="XAX14" s="158"/>
      <c r="XAY14" s="158"/>
      <c r="XAZ14" s="158"/>
      <c r="XBA14" s="158"/>
      <c r="XBB14" s="158"/>
      <c r="XBC14" s="158"/>
      <c r="XBD14" s="158"/>
      <c r="XBE14" s="158"/>
      <c r="XBF14" s="158"/>
      <c r="XBG14" s="158"/>
      <c r="XBH14" s="158"/>
      <c r="XBI14" s="158"/>
      <c r="XBJ14" s="158"/>
      <c r="XBK14" s="158"/>
      <c r="XBL14" s="158"/>
      <c r="XBM14" s="158"/>
      <c r="XBN14" s="158"/>
      <c r="XBO14" s="158"/>
      <c r="XBP14" s="158"/>
      <c r="XBQ14" s="158"/>
      <c r="XBR14" s="158"/>
      <c r="XBS14" s="158"/>
      <c r="XBT14" s="158"/>
      <c r="XBU14" s="158"/>
      <c r="XBV14" s="158"/>
      <c r="XBW14" s="158"/>
      <c r="XBX14" s="158"/>
      <c r="XBY14" s="158"/>
      <c r="XBZ14" s="158"/>
      <c r="XCA14" s="158"/>
      <c r="XCB14" s="158"/>
      <c r="XCC14" s="158"/>
      <c r="XCD14" s="158"/>
      <c r="XCE14" s="158"/>
      <c r="XCF14" s="158"/>
      <c r="XCG14" s="158"/>
      <c r="XCH14" s="158"/>
      <c r="XCI14" s="158"/>
      <c r="XCJ14" s="158"/>
      <c r="XCK14" s="158"/>
      <c r="XCL14" s="158"/>
      <c r="XCM14" s="158"/>
      <c r="XCN14" s="158"/>
      <c r="XCO14" s="158"/>
      <c r="XCP14" s="158"/>
      <c r="XCQ14" s="158"/>
      <c r="XCR14" s="158"/>
      <c r="XCS14" s="158"/>
      <c r="XCT14" s="158"/>
      <c r="XCU14" s="158"/>
      <c r="XCV14" s="158"/>
      <c r="XCW14" s="158"/>
      <c r="XCX14" s="158"/>
      <c r="XCY14" s="158"/>
      <c r="XCZ14" s="158"/>
      <c r="XDA14" s="158"/>
      <c r="XDB14" s="158"/>
      <c r="XDC14" s="158"/>
      <c r="XDD14" s="158"/>
      <c r="XDE14" s="158"/>
      <c r="XDF14" s="158"/>
      <c r="XDG14" s="158"/>
      <c r="XDH14" s="158"/>
      <c r="XDI14" s="158"/>
      <c r="XDJ14" s="158"/>
      <c r="XDK14" s="158"/>
      <c r="XDL14" s="158"/>
      <c r="XDM14" s="158"/>
      <c r="XDN14" s="158"/>
      <c r="XDO14" s="158"/>
      <c r="XDP14" s="158"/>
      <c r="XDQ14" s="158"/>
      <c r="XDR14" s="158"/>
      <c r="XDS14" s="158"/>
      <c r="XDT14" s="158"/>
      <c r="XDU14" s="158"/>
      <c r="XDV14" s="158"/>
      <c r="XDW14" s="158"/>
      <c r="XDX14" s="158"/>
      <c r="XDY14" s="158"/>
      <c r="XDZ14" s="158"/>
      <c r="XEA14" s="158"/>
      <c r="XEB14" s="158"/>
      <c r="XEC14" s="158"/>
      <c r="XED14" s="158"/>
      <c r="XEE14" s="158"/>
      <c r="XEF14" s="158"/>
      <c r="XEG14" s="158"/>
      <c r="XEH14" s="158"/>
      <c r="XEI14" s="158"/>
      <c r="XEJ14" s="158"/>
      <c r="XEK14" s="158"/>
      <c r="XEL14" s="158"/>
      <c r="XEM14" s="158"/>
      <c r="XEN14" s="158"/>
      <c r="XEO14" s="158"/>
      <c r="XEP14" s="158"/>
      <c r="XEQ14" s="158"/>
      <c r="XER14" s="158"/>
      <c r="XES14" s="158"/>
      <c r="XET14" s="158"/>
      <c r="XEU14" s="158"/>
      <c r="XEV14" s="158"/>
      <c r="XEW14" s="158"/>
      <c r="XEX14" s="158"/>
      <c r="XEY14" s="158"/>
      <c r="XEZ14" s="158"/>
      <c r="XFA14" s="158"/>
      <c r="XFB14" s="158"/>
      <c r="XFC14" s="158"/>
    </row>
    <row r="15" spans="1:16384" s="170" customFormat="1" ht="62">
      <c r="A15" s="167" t="s">
        <v>289</v>
      </c>
      <c r="B15" s="168" t="s">
        <v>290</v>
      </c>
      <c r="C15" s="168" t="s">
        <v>1268</v>
      </c>
      <c r="D15" s="168" t="s">
        <v>1298</v>
      </c>
      <c r="E15" s="168" t="s">
        <v>2160</v>
      </c>
      <c r="F15" s="168" t="s">
        <v>2161</v>
      </c>
      <c r="G15" s="168" t="s">
        <v>2162</v>
      </c>
      <c r="H15" s="168" t="s">
        <v>2163</v>
      </c>
      <c r="I15" s="168" t="s">
        <v>1691</v>
      </c>
      <c r="J15" s="169" t="s">
        <v>1690</v>
      </c>
      <c r="XFD15" s="171"/>
    </row>
    <row r="16" spans="1:16384" s="159" customFormat="1" ht="17.149999999999999" customHeight="1">
      <c r="A16" s="172" t="s">
        <v>294</v>
      </c>
      <c r="B16" s="173" t="s">
        <v>1704</v>
      </c>
      <c r="C16" s="174">
        <v>9.67</v>
      </c>
      <c r="D16" s="175">
        <v>7.0671999999999997</v>
      </c>
      <c r="E16" s="175">
        <v>1</v>
      </c>
      <c r="F16" s="175">
        <v>1</v>
      </c>
      <c r="G16" s="175">
        <v>1.25</v>
      </c>
      <c r="H16" s="175">
        <v>1.25</v>
      </c>
      <c r="I16" s="176" t="s">
        <v>1242</v>
      </c>
      <c r="J16" s="177" t="s">
        <v>1241</v>
      </c>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c r="BV16" s="158"/>
      <c r="BW16" s="158"/>
      <c r="BX16" s="158"/>
      <c r="BY16" s="158"/>
      <c r="BZ16" s="158"/>
      <c r="CA16" s="158"/>
      <c r="CB16" s="158"/>
      <c r="CC16" s="158"/>
      <c r="CD16" s="158"/>
      <c r="CE16" s="158"/>
      <c r="CF16" s="158"/>
      <c r="CG16" s="158"/>
      <c r="CH16" s="158"/>
      <c r="CI16" s="158"/>
      <c r="CJ16" s="158"/>
      <c r="CK16" s="158"/>
      <c r="CL16" s="158"/>
      <c r="CM16" s="158"/>
      <c r="CN16" s="158"/>
      <c r="CO16" s="158"/>
      <c r="CP16" s="158"/>
      <c r="CQ16" s="158"/>
      <c r="CR16" s="158"/>
      <c r="CS16" s="158"/>
      <c r="CT16" s="158"/>
      <c r="CU16" s="158"/>
      <c r="CV16" s="158"/>
      <c r="CW16" s="158"/>
      <c r="CX16" s="158"/>
      <c r="CY16" s="158"/>
      <c r="CZ16" s="158"/>
      <c r="DA16" s="158"/>
      <c r="DB16" s="158"/>
      <c r="DC16" s="158"/>
      <c r="DD16" s="158"/>
      <c r="DE16" s="158"/>
      <c r="DF16" s="158"/>
      <c r="DG16" s="158"/>
      <c r="DH16" s="158"/>
      <c r="DI16" s="158"/>
      <c r="DJ16" s="158"/>
      <c r="DK16" s="158"/>
      <c r="DL16" s="158"/>
      <c r="DM16" s="158"/>
      <c r="DN16" s="158"/>
      <c r="DO16" s="158"/>
      <c r="DP16" s="158"/>
      <c r="DQ16" s="158"/>
      <c r="DR16" s="158"/>
      <c r="DS16" s="158"/>
      <c r="DT16" s="158"/>
      <c r="DU16" s="158"/>
      <c r="DV16" s="158"/>
      <c r="DW16" s="158"/>
      <c r="DX16" s="158"/>
      <c r="DY16" s="158"/>
      <c r="DZ16" s="158"/>
      <c r="EA16" s="158"/>
      <c r="EB16" s="158"/>
      <c r="EC16" s="158"/>
      <c r="ED16" s="158"/>
      <c r="EE16" s="158"/>
      <c r="EF16" s="158"/>
      <c r="EG16" s="158"/>
      <c r="EH16" s="158"/>
      <c r="EI16" s="158"/>
      <c r="EJ16" s="158"/>
      <c r="EK16" s="158"/>
      <c r="EL16" s="158"/>
      <c r="EM16" s="158"/>
      <c r="EN16" s="158"/>
      <c r="EO16" s="158"/>
      <c r="EP16" s="158"/>
      <c r="EQ16" s="158"/>
      <c r="ER16" s="158"/>
      <c r="ES16" s="158"/>
      <c r="ET16" s="158"/>
      <c r="EU16" s="158"/>
      <c r="EV16" s="158"/>
      <c r="EW16" s="158"/>
      <c r="EX16" s="158"/>
      <c r="EY16" s="158"/>
      <c r="EZ16" s="158"/>
      <c r="FA16" s="158"/>
      <c r="FB16" s="158"/>
      <c r="FC16" s="158"/>
      <c r="FD16" s="158"/>
      <c r="FE16" s="158"/>
      <c r="FF16" s="158"/>
      <c r="FG16" s="158"/>
      <c r="FH16" s="158"/>
      <c r="FI16" s="158"/>
      <c r="FJ16" s="158"/>
      <c r="FK16" s="158"/>
      <c r="FL16" s="158"/>
      <c r="FM16" s="158"/>
      <c r="FN16" s="158"/>
      <c r="FO16" s="158"/>
      <c r="FP16" s="158"/>
      <c r="FQ16" s="158"/>
      <c r="FR16" s="158"/>
      <c r="FS16" s="158"/>
      <c r="FT16" s="158"/>
      <c r="FU16" s="158"/>
      <c r="FV16" s="158"/>
      <c r="FW16" s="158"/>
      <c r="FX16" s="158"/>
      <c r="FY16" s="158"/>
      <c r="FZ16" s="158"/>
      <c r="GA16" s="158"/>
      <c r="GB16" s="158"/>
      <c r="GC16" s="158"/>
      <c r="GD16" s="158"/>
      <c r="GE16" s="158"/>
      <c r="GF16" s="158"/>
      <c r="GG16" s="158"/>
      <c r="GH16" s="158"/>
      <c r="GI16" s="158"/>
      <c r="GJ16" s="158"/>
      <c r="GK16" s="158"/>
      <c r="GL16" s="158"/>
      <c r="GM16" s="158"/>
      <c r="GN16" s="158"/>
      <c r="GO16" s="158"/>
      <c r="GP16" s="158"/>
      <c r="GQ16" s="158"/>
      <c r="GR16" s="158"/>
      <c r="GS16" s="158"/>
      <c r="GT16" s="158"/>
      <c r="GU16" s="158"/>
      <c r="GV16" s="158"/>
      <c r="GW16" s="158"/>
      <c r="GX16" s="158"/>
      <c r="GY16" s="158"/>
      <c r="GZ16" s="158"/>
      <c r="HA16" s="158"/>
      <c r="HB16" s="158"/>
      <c r="HC16" s="158"/>
      <c r="HD16" s="158"/>
      <c r="HE16" s="158"/>
      <c r="HF16" s="158"/>
      <c r="HG16" s="158"/>
      <c r="HH16" s="158"/>
      <c r="HI16" s="158"/>
      <c r="HJ16" s="158"/>
      <c r="HK16" s="158"/>
      <c r="HL16" s="158"/>
      <c r="HM16" s="158"/>
      <c r="HN16" s="158"/>
      <c r="HO16" s="158"/>
      <c r="HP16" s="158"/>
      <c r="HQ16" s="158"/>
      <c r="HR16" s="158"/>
      <c r="HS16" s="158"/>
      <c r="HT16" s="158"/>
      <c r="HU16" s="158"/>
      <c r="HV16" s="158"/>
      <c r="HW16" s="158"/>
      <c r="HX16" s="158"/>
      <c r="HY16" s="158"/>
      <c r="HZ16" s="158"/>
      <c r="IA16" s="158"/>
      <c r="IB16" s="158"/>
      <c r="IC16" s="158"/>
      <c r="ID16" s="158"/>
      <c r="IE16" s="158"/>
      <c r="IF16" s="158"/>
      <c r="IG16" s="158"/>
      <c r="IH16" s="158"/>
      <c r="II16" s="158"/>
      <c r="IJ16" s="158"/>
      <c r="IK16" s="158"/>
      <c r="IL16" s="158"/>
      <c r="IM16" s="158"/>
      <c r="IN16" s="158"/>
      <c r="IO16" s="158"/>
      <c r="IP16" s="158"/>
      <c r="IQ16" s="158"/>
      <c r="IR16" s="158"/>
      <c r="IS16" s="158"/>
      <c r="IT16" s="158"/>
      <c r="IU16" s="158"/>
      <c r="IV16" s="158"/>
      <c r="IW16" s="158"/>
      <c r="IX16" s="158"/>
      <c r="IY16" s="158"/>
      <c r="IZ16" s="158"/>
      <c r="JA16" s="158"/>
      <c r="JB16" s="158"/>
      <c r="JC16" s="158"/>
      <c r="JD16" s="158"/>
      <c r="JE16" s="158"/>
      <c r="JF16" s="158"/>
      <c r="JG16" s="158"/>
      <c r="JH16" s="158"/>
      <c r="JI16" s="158"/>
      <c r="JJ16" s="158"/>
      <c r="JK16" s="158"/>
      <c r="JL16" s="158"/>
      <c r="JM16" s="158"/>
      <c r="JN16" s="158"/>
      <c r="JO16" s="158"/>
      <c r="JP16" s="158"/>
      <c r="JQ16" s="158"/>
      <c r="JR16" s="158"/>
      <c r="JS16" s="158"/>
      <c r="JT16" s="158"/>
      <c r="JU16" s="158"/>
      <c r="JV16" s="158"/>
      <c r="JW16" s="158"/>
      <c r="JX16" s="158"/>
      <c r="JY16" s="158"/>
      <c r="JZ16" s="158"/>
      <c r="KA16" s="158"/>
      <c r="KB16" s="158"/>
      <c r="KC16" s="158"/>
      <c r="KD16" s="158"/>
      <c r="KE16" s="158"/>
      <c r="KF16" s="158"/>
      <c r="KG16" s="158"/>
      <c r="KH16" s="158"/>
      <c r="KI16" s="158"/>
      <c r="KJ16" s="158"/>
      <c r="KK16" s="158"/>
      <c r="KL16" s="158"/>
      <c r="KM16" s="158"/>
      <c r="KN16" s="158"/>
      <c r="KO16" s="158"/>
      <c r="KP16" s="158"/>
      <c r="KQ16" s="158"/>
      <c r="KR16" s="158"/>
      <c r="KS16" s="158"/>
      <c r="KT16" s="158"/>
      <c r="KU16" s="158"/>
      <c r="KV16" s="158"/>
      <c r="KW16" s="158"/>
      <c r="KX16" s="158"/>
      <c r="KY16" s="158"/>
      <c r="KZ16" s="158"/>
      <c r="LA16" s="158"/>
      <c r="LB16" s="158"/>
      <c r="LC16" s="158"/>
      <c r="LD16" s="158"/>
      <c r="LE16" s="158"/>
      <c r="LF16" s="158"/>
      <c r="LG16" s="158"/>
      <c r="LH16" s="158"/>
      <c r="LI16" s="158"/>
      <c r="LJ16" s="158"/>
      <c r="LK16" s="158"/>
      <c r="LL16" s="158"/>
      <c r="LM16" s="158"/>
      <c r="LN16" s="158"/>
      <c r="LO16" s="158"/>
      <c r="LP16" s="158"/>
      <c r="LQ16" s="158"/>
      <c r="LR16" s="158"/>
      <c r="LS16" s="158"/>
      <c r="LT16" s="158"/>
      <c r="LU16" s="158"/>
      <c r="LV16" s="158"/>
      <c r="LW16" s="158"/>
      <c r="LX16" s="158"/>
      <c r="LY16" s="158"/>
      <c r="LZ16" s="158"/>
      <c r="MA16" s="158"/>
      <c r="MB16" s="158"/>
      <c r="MC16" s="158"/>
      <c r="MD16" s="158"/>
      <c r="ME16" s="158"/>
      <c r="MF16" s="158"/>
      <c r="MG16" s="158"/>
      <c r="MH16" s="158"/>
      <c r="MI16" s="158"/>
      <c r="MJ16" s="158"/>
      <c r="MK16" s="158"/>
      <c r="ML16" s="158"/>
      <c r="MM16" s="158"/>
      <c r="MN16" s="158"/>
      <c r="MO16" s="158"/>
      <c r="MP16" s="158"/>
      <c r="MQ16" s="158"/>
      <c r="MR16" s="158"/>
      <c r="MS16" s="158"/>
      <c r="MT16" s="158"/>
      <c r="MU16" s="158"/>
      <c r="MV16" s="158"/>
      <c r="MW16" s="158"/>
      <c r="MX16" s="158"/>
      <c r="MY16" s="158"/>
      <c r="MZ16" s="158"/>
      <c r="NA16" s="158"/>
      <c r="NB16" s="158"/>
      <c r="NC16" s="158"/>
      <c r="ND16" s="158"/>
      <c r="NE16" s="158"/>
      <c r="NF16" s="158"/>
      <c r="NG16" s="158"/>
      <c r="NH16" s="158"/>
      <c r="NI16" s="158"/>
      <c r="NJ16" s="158"/>
      <c r="NK16" s="158"/>
      <c r="NL16" s="158"/>
      <c r="NM16" s="158"/>
      <c r="NN16" s="158"/>
      <c r="NO16" s="158"/>
      <c r="NP16" s="158"/>
      <c r="NQ16" s="158"/>
      <c r="NR16" s="158"/>
      <c r="NS16" s="158"/>
      <c r="NT16" s="158"/>
      <c r="NU16" s="158"/>
      <c r="NV16" s="158"/>
      <c r="NW16" s="158"/>
      <c r="NX16" s="158"/>
      <c r="NY16" s="158"/>
      <c r="NZ16" s="158"/>
      <c r="OA16" s="158"/>
      <c r="OB16" s="158"/>
      <c r="OC16" s="158"/>
      <c r="OD16" s="158"/>
      <c r="OE16" s="158"/>
      <c r="OF16" s="158"/>
      <c r="OG16" s="158"/>
      <c r="OH16" s="158"/>
      <c r="OI16" s="158"/>
      <c r="OJ16" s="158"/>
      <c r="OK16" s="158"/>
      <c r="OL16" s="158"/>
      <c r="OM16" s="158"/>
      <c r="ON16" s="158"/>
      <c r="OO16" s="158"/>
      <c r="OP16" s="158"/>
      <c r="OQ16" s="158"/>
      <c r="OR16" s="158"/>
      <c r="OS16" s="158"/>
      <c r="OT16" s="158"/>
      <c r="OU16" s="158"/>
      <c r="OV16" s="158"/>
      <c r="OW16" s="158"/>
      <c r="OX16" s="158"/>
      <c r="OY16" s="158"/>
      <c r="OZ16" s="158"/>
      <c r="PA16" s="158"/>
      <c r="PB16" s="158"/>
      <c r="PC16" s="158"/>
      <c r="PD16" s="158"/>
      <c r="PE16" s="158"/>
      <c r="PF16" s="158"/>
      <c r="PG16" s="158"/>
      <c r="PH16" s="158"/>
      <c r="PI16" s="158"/>
      <c r="PJ16" s="158"/>
      <c r="PK16" s="158"/>
      <c r="PL16" s="158"/>
      <c r="PM16" s="158"/>
      <c r="PN16" s="158"/>
      <c r="PO16" s="158"/>
      <c r="PP16" s="158"/>
      <c r="PQ16" s="158"/>
      <c r="PR16" s="158"/>
      <c r="PS16" s="158"/>
      <c r="PT16" s="158"/>
      <c r="PU16" s="158"/>
      <c r="PV16" s="158"/>
      <c r="PW16" s="158"/>
      <c r="PX16" s="158"/>
      <c r="PY16" s="158"/>
      <c r="PZ16" s="158"/>
      <c r="QA16" s="158"/>
      <c r="QB16" s="158"/>
      <c r="QC16" s="158"/>
      <c r="QD16" s="158"/>
      <c r="QE16" s="158"/>
      <c r="QF16" s="158"/>
      <c r="QG16" s="158"/>
      <c r="QH16" s="158"/>
      <c r="QI16" s="158"/>
      <c r="QJ16" s="158"/>
      <c r="QK16" s="158"/>
      <c r="QL16" s="158"/>
      <c r="QM16" s="158"/>
      <c r="QN16" s="158"/>
      <c r="QO16" s="158"/>
      <c r="QP16" s="158"/>
      <c r="QQ16" s="158"/>
      <c r="QR16" s="158"/>
      <c r="QS16" s="158"/>
      <c r="QT16" s="158"/>
      <c r="QU16" s="158"/>
      <c r="QV16" s="158"/>
      <c r="QW16" s="158"/>
      <c r="QX16" s="158"/>
      <c r="QY16" s="158"/>
      <c r="QZ16" s="158"/>
      <c r="RA16" s="158"/>
      <c r="RB16" s="158"/>
      <c r="RC16" s="158"/>
      <c r="RD16" s="158"/>
      <c r="RE16" s="158"/>
      <c r="RF16" s="158"/>
      <c r="RG16" s="158"/>
      <c r="RH16" s="158"/>
      <c r="RI16" s="158"/>
      <c r="RJ16" s="158"/>
      <c r="RK16" s="158"/>
      <c r="RL16" s="158"/>
      <c r="RM16" s="158"/>
      <c r="RN16" s="158"/>
      <c r="RO16" s="158"/>
      <c r="RP16" s="158"/>
      <c r="RQ16" s="158"/>
      <c r="RR16" s="158"/>
      <c r="RS16" s="158"/>
      <c r="RT16" s="158"/>
      <c r="RU16" s="158"/>
      <c r="RV16" s="158"/>
      <c r="RW16" s="158"/>
      <c r="RX16" s="158"/>
      <c r="RY16" s="158"/>
      <c r="RZ16" s="158"/>
      <c r="SA16" s="158"/>
      <c r="SB16" s="158"/>
      <c r="SC16" s="158"/>
      <c r="SD16" s="158"/>
      <c r="SE16" s="158"/>
      <c r="SF16" s="158"/>
      <c r="SG16" s="158"/>
      <c r="SH16" s="158"/>
      <c r="SI16" s="158"/>
      <c r="SJ16" s="158"/>
      <c r="SK16" s="158"/>
      <c r="SL16" s="158"/>
      <c r="SM16" s="158"/>
      <c r="SN16" s="158"/>
      <c r="SO16" s="158"/>
      <c r="SP16" s="158"/>
      <c r="SQ16" s="158"/>
      <c r="SR16" s="158"/>
      <c r="SS16" s="158"/>
      <c r="ST16" s="158"/>
      <c r="SU16" s="158"/>
      <c r="SV16" s="158"/>
      <c r="SW16" s="158"/>
      <c r="SX16" s="158"/>
      <c r="SY16" s="158"/>
      <c r="SZ16" s="158"/>
      <c r="TA16" s="158"/>
      <c r="TB16" s="158"/>
      <c r="TC16" s="158"/>
      <c r="TD16" s="158"/>
      <c r="TE16" s="158"/>
      <c r="TF16" s="158"/>
      <c r="TG16" s="158"/>
      <c r="TH16" s="158"/>
      <c r="TI16" s="158"/>
      <c r="TJ16" s="158"/>
      <c r="TK16" s="158"/>
      <c r="TL16" s="158"/>
      <c r="TM16" s="158"/>
      <c r="TN16" s="158"/>
      <c r="TO16" s="158"/>
      <c r="TP16" s="158"/>
      <c r="TQ16" s="158"/>
      <c r="TR16" s="158"/>
      <c r="TS16" s="158"/>
      <c r="TT16" s="158"/>
      <c r="TU16" s="158"/>
      <c r="TV16" s="158"/>
      <c r="TW16" s="158"/>
      <c r="TX16" s="158"/>
      <c r="TY16" s="158"/>
      <c r="TZ16" s="158"/>
      <c r="UA16" s="158"/>
      <c r="UB16" s="158"/>
      <c r="UC16" s="158"/>
      <c r="UD16" s="158"/>
      <c r="UE16" s="158"/>
      <c r="UF16" s="158"/>
      <c r="UG16" s="158"/>
      <c r="UH16" s="158"/>
      <c r="UI16" s="158"/>
      <c r="UJ16" s="158"/>
      <c r="UK16" s="158"/>
      <c r="UL16" s="158"/>
      <c r="UM16" s="158"/>
      <c r="UN16" s="158"/>
      <c r="UO16" s="158"/>
      <c r="UP16" s="158"/>
      <c r="UQ16" s="158"/>
      <c r="UR16" s="158"/>
      <c r="US16" s="158"/>
      <c r="UT16" s="158"/>
      <c r="UU16" s="158"/>
      <c r="UV16" s="158"/>
      <c r="UW16" s="158"/>
      <c r="UX16" s="158"/>
      <c r="UY16" s="158"/>
      <c r="UZ16" s="158"/>
      <c r="VA16" s="158"/>
      <c r="VB16" s="158"/>
      <c r="VC16" s="158"/>
      <c r="VD16" s="158"/>
      <c r="VE16" s="158"/>
      <c r="VF16" s="158"/>
      <c r="VG16" s="158"/>
      <c r="VH16" s="158"/>
      <c r="VI16" s="158"/>
      <c r="VJ16" s="158"/>
      <c r="VK16" s="158"/>
      <c r="VL16" s="158"/>
      <c r="VM16" s="158"/>
      <c r="VN16" s="158"/>
      <c r="VO16" s="158"/>
      <c r="VP16" s="158"/>
      <c r="VQ16" s="158"/>
      <c r="VR16" s="158"/>
      <c r="VS16" s="158"/>
      <c r="VT16" s="158"/>
      <c r="VU16" s="158"/>
      <c r="VV16" s="158"/>
      <c r="VW16" s="158"/>
      <c r="VX16" s="158"/>
      <c r="VY16" s="158"/>
      <c r="VZ16" s="158"/>
      <c r="WA16" s="158"/>
      <c r="WB16" s="158"/>
      <c r="WC16" s="158"/>
      <c r="WD16" s="158"/>
      <c r="WE16" s="158"/>
      <c r="WF16" s="158"/>
      <c r="WG16" s="158"/>
      <c r="WH16" s="158"/>
      <c r="WI16" s="158"/>
      <c r="WJ16" s="158"/>
      <c r="WK16" s="158"/>
      <c r="WL16" s="158"/>
      <c r="WM16" s="158"/>
      <c r="WN16" s="158"/>
      <c r="WO16" s="158"/>
      <c r="WP16" s="158"/>
      <c r="WQ16" s="158"/>
      <c r="WR16" s="158"/>
      <c r="WS16" s="158"/>
      <c r="WT16" s="158"/>
      <c r="WU16" s="158"/>
      <c r="WV16" s="158"/>
      <c r="WW16" s="158"/>
      <c r="WX16" s="158"/>
      <c r="WY16" s="158"/>
      <c r="WZ16" s="158"/>
      <c r="XA16" s="158"/>
      <c r="XB16" s="158"/>
      <c r="XC16" s="158"/>
      <c r="XD16" s="158"/>
      <c r="XE16" s="158"/>
      <c r="XF16" s="158"/>
      <c r="XG16" s="158"/>
      <c r="XH16" s="158"/>
      <c r="XI16" s="158"/>
      <c r="XJ16" s="158"/>
      <c r="XK16" s="158"/>
      <c r="XL16" s="158"/>
      <c r="XM16" s="158"/>
      <c r="XN16" s="158"/>
      <c r="XO16" s="158"/>
      <c r="XP16" s="158"/>
      <c r="XQ16" s="158"/>
      <c r="XR16" s="158"/>
      <c r="XS16" s="158"/>
      <c r="XT16" s="158"/>
      <c r="XU16" s="158"/>
      <c r="XV16" s="158"/>
      <c r="XW16" s="158"/>
      <c r="XX16" s="158"/>
      <c r="XY16" s="158"/>
      <c r="XZ16" s="158"/>
      <c r="YA16" s="158"/>
      <c r="YB16" s="158"/>
      <c r="YC16" s="158"/>
      <c r="YD16" s="158"/>
      <c r="YE16" s="158"/>
      <c r="YF16" s="158"/>
      <c r="YG16" s="158"/>
      <c r="YH16" s="158"/>
      <c r="YI16" s="158"/>
      <c r="YJ16" s="158"/>
      <c r="YK16" s="158"/>
      <c r="YL16" s="158"/>
      <c r="YM16" s="158"/>
      <c r="YN16" s="158"/>
      <c r="YO16" s="158"/>
      <c r="YP16" s="158"/>
      <c r="YQ16" s="158"/>
      <c r="YR16" s="158"/>
      <c r="YS16" s="158"/>
      <c r="YT16" s="158"/>
      <c r="YU16" s="158"/>
      <c r="YV16" s="158"/>
      <c r="YW16" s="158"/>
      <c r="YX16" s="158"/>
      <c r="YY16" s="158"/>
      <c r="YZ16" s="158"/>
      <c r="ZA16" s="158"/>
      <c r="ZB16" s="158"/>
      <c r="ZC16" s="158"/>
      <c r="ZD16" s="158"/>
      <c r="ZE16" s="158"/>
      <c r="ZF16" s="158"/>
      <c r="ZG16" s="158"/>
      <c r="ZH16" s="158"/>
      <c r="ZI16" s="158"/>
      <c r="ZJ16" s="158"/>
      <c r="ZK16" s="158"/>
      <c r="ZL16" s="158"/>
      <c r="ZM16" s="158"/>
      <c r="ZN16" s="158"/>
      <c r="ZO16" s="158"/>
      <c r="ZP16" s="158"/>
      <c r="ZQ16" s="158"/>
      <c r="ZR16" s="158"/>
      <c r="ZS16" s="158"/>
      <c r="ZT16" s="158"/>
      <c r="ZU16" s="158"/>
      <c r="ZV16" s="158"/>
      <c r="ZW16" s="158"/>
      <c r="ZX16" s="158"/>
      <c r="ZY16" s="158"/>
      <c r="ZZ16" s="158"/>
      <c r="AAA16" s="158"/>
      <c r="AAB16" s="158"/>
      <c r="AAC16" s="158"/>
      <c r="AAD16" s="158"/>
      <c r="AAE16" s="158"/>
      <c r="AAF16" s="158"/>
      <c r="AAG16" s="158"/>
      <c r="AAH16" s="158"/>
      <c r="AAI16" s="158"/>
      <c r="AAJ16" s="158"/>
      <c r="AAK16" s="158"/>
      <c r="AAL16" s="158"/>
      <c r="AAM16" s="158"/>
      <c r="AAN16" s="158"/>
      <c r="AAO16" s="158"/>
      <c r="AAP16" s="158"/>
      <c r="AAQ16" s="158"/>
      <c r="AAR16" s="158"/>
      <c r="AAS16" s="158"/>
      <c r="AAT16" s="158"/>
      <c r="AAU16" s="158"/>
      <c r="AAV16" s="158"/>
      <c r="AAW16" s="158"/>
      <c r="AAX16" s="158"/>
      <c r="AAY16" s="158"/>
      <c r="AAZ16" s="158"/>
      <c r="ABA16" s="158"/>
      <c r="ABB16" s="158"/>
      <c r="ABC16" s="158"/>
      <c r="ABD16" s="158"/>
      <c r="ABE16" s="158"/>
      <c r="ABF16" s="158"/>
      <c r="ABG16" s="158"/>
      <c r="ABH16" s="158"/>
      <c r="ABI16" s="158"/>
      <c r="ABJ16" s="158"/>
      <c r="ABK16" s="158"/>
      <c r="ABL16" s="158"/>
      <c r="ABM16" s="158"/>
      <c r="ABN16" s="158"/>
      <c r="ABO16" s="158"/>
      <c r="ABP16" s="158"/>
      <c r="ABQ16" s="158"/>
      <c r="ABR16" s="158"/>
      <c r="ABS16" s="158"/>
      <c r="ABT16" s="158"/>
      <c r="ABU16" s="158"/>
      <c r="ABV16" s="158"/>
      <c r="ABW16" s="158"/>
      <c r="ABX16" s="158"/>
      <c r="ABY16" s="158"/>
      <c r="ABZ16" s="158"/>
      <c r="ACA16" s="158"/>
      <c r="ACB16" s="158"/>
      <c r="ACC16" s="158"/>
      <c r="ACD16" s="158"/>
      <c r="ACE16" s="158"/>
      <c r="ACF16" s="158"/>
      <c r="ACG16" s="158"/>
      <c r="ACH16" s="158"/>
      <c r="ACI16" s="158"/>
      <c r="ACJ16" s="158"/>
      <c r="ACK16" s="158"/>
      <c r="ACL16" s="158"/>
      <c r="ACM16" s="158"/>
      <c r="ACN16" s="158"/>
      <c r="ACO16" s="158"/>
      <c r="ACP16" s="158"/>
      <c r="ACQ16" s="158"/>
      <c r="ACR16" s="158"/>
      <c r="ACS16" s="158"/>
      <c r="ACT16" s="158"/>
      <c r="ACU16" s="158"/>
      <c r="ACV16" s="158"/>
      <c r="ACW16" s="158"/>
      <c r="ACX16" s="158"/>
      <c r="ACY16" s="158"/>
      <c r="ACZ16" s="158"/>
      <c r="ADA16" s="158"/>
      <c r="ADB16" s="158"/>
      <c r="ADC16" s="158"/>
      <c r="ADD16" s="158"/>
      <c r="ADE16" s="158"/>
      <c r="ADF16" s="158"/>
      <c r="ADG16" s="158"/>
      <c r="ADH16" s="158"/>
      <c r="ADI16" s="158"/>
      <c r="ADJ16" s="158"/>
      <c r="ADK16" s="158"/>
      <c r="ADL16" s="158"/>
      <c r="ADM16" s="158"/>
      <c r="ADN16" s="158"/>
      <c r="ADO16" s="158"/>
      <c r="ADP16" s="158"/>
      <c r="ADQ16" s="158"/>
      <c r="ADR16" s="158"/>
      <c r="ADS16" s="158"/>
      <c r="ADT16" s="158"/>
      <c r="ADU16" s="158"/>
      <c r="ADV16" s="158"/>
      <c r="ADW16" s="158"/>
      <c r="ADX16" s="158"/>
      <c r="ADY16" s="158"/>
      <c r="ADZ16" s="158"/>
      <c r="AEA16" s="158"/>
      <c r="AEB16" s="158"/>
      <c r="AEC16" s="158"/>
      <c r="AED16" s="158"/>
      <c r="AEE16" s="158"/>
      <c r="AEF16" s="158"/>
      <c r="AEG16" s="158"/>
      <c r="AEH16" s="158"/>
      <c r="AEI16" s="158"/>
      <c r="AEJ16" s="158"/>
      <c r="AEK16" s="158"/>
      <c r="AEL16" s="158"/>
      <c r="AEM16" s="158"/>
      <c r="AEN16" s="158"/>
      <c r="AEO16" s="158"/>
      <c r="AEP16" s="158"/>
      <c r="AEQ16" s="158"/>
      <c r="AER16" s="158"/>
      <c r="AES16" s="158"/>
      <c r="AET16" s="158"/>
      <c r="AEU16" s="158"/>
      <c r="AEV16" s="158"/>
      <c r="AEW16" s="158"/>
      <c r="AEX16" s="158"/>
      <c r="AEY16" s="158"/>
      <c r="AEZ16" s="158"/>
      <c r="AFA16" s="158"/>
      <c r="AFB16" s="158"/>
      <c r="AFC16" s="158"/>
      <c r="AFD16" s="158"/>
      <c r="AFE16" s="158"/>
      <c r="AFF16" s="158"/>
      <c r="AFG16" s="158"/>
      <c r="AFH16" s="158"/>
      <c r="AFI16" s="158"/>
      <c r="AFJ16" s="158"/>
      <c r="AFK16" s="158"/>
      <c r="AFL16" s="158"/>
      <c r="AFM16" s="158"/>
      <c r="AFN16" s="158"/>
      <c r="AFO16" s="158"/>
      <c r="AFP16" s="158"/>
      <c r="AFQ16" s="158"/>
      <c r="AFR16" s="158"/>
      <c r="AFS16" s="158"/>
      <c r="AFT16" s="158"/>
      <c r="AFU16" s="158"/>
      <c r="AFV16" s="158"/>
      <c r="AFW16" s="158"/>
      <c r="AFX16" s="158"/>
      <c r="AFY16" s="158"/>
      <c r="AFZ16" s="158"/>
      <c r="AGA16" s="158"/>
      <c r="AGB16" s="158"/>
      <c r="AGC16" s="158"/>
      <c r="AGD16" s="158"/>
      <c r="AGE16" s="158"/>
      <c r="AGF16" s="158"/>
      <c r="AGG16" s="158"/>
      <c r="AGH16" s="158"/>
      <c r="AGI16" s="158"/>
      <c r="AGJ16" s="158"/>
      <c r="AGK16" s="158"/>
      <c r="AGL16" s="158"/>
      <c r="AGM16" s="158"/>
      <c r="AGN16" s="158"/>
      <c r="AGO16" s="158"/>
      <c r="AGP16" s="158"/>
      <c r="AGQ16" s="158"/>
      <c r="AGR16" s="158"/>
      <c r="AGS16" s="158"/>
      <c r="AGT16" s="158"/>
      <c r="AGU16" s="158"/>
      <c r="AGV16" s="158"/>
      <c r="AGW16" s="158"/>
      <c r="AGX16" s="158"/>
      <c r="AGY16" s="158"/>
      <c r="AGZ16" s="158"/>
      <c r="AHA16" s="158"/>
      <c r="AHB16" s="158"/>
      <c r="AHC16" s="158"/>
      <c r="AHD16" s="158"/>
      <c r="AHE16" s="158"/>
      <c r="AHF16" s="158"/>
      <c r="AHG16" s="158"/>
      <c r="AHH16" s="158"/>
      <c r="AHI16" s="158"/>
      <c r="AHJ16" s="158"/>
      <c r="AHK16" s="158"/>
      <c r="AHL16" s="158"/>
      <c r="AHM16" s="158"/>
      <c r="AHN16" s="158"/>
      <c r="AHO16" s="158"/>
      <c r="AHP16" s="158"/>
      <c r="AHQ16" s="158"/>
      <c r="AHR16" s="158"/>
      <c r="AHS16" s="158"/>
      <c r="AHT16" s="158"/>
      <c r="AHU16" s="158"/>
      <c r="AHV16" s="158"/>
      <c r="AHW16" s="158"/>
      <c r="AHX16" s="158"/>
      <c r="AHY16" s="158"/>
      <c r="AHZ16" s="158"/>
      <c r="AIA16" s="158"/>
      <c r="AIB16" s="158"/>
      <c r="AIC16" s="158"/>
      <c r="AID16" s="158"/>
      <c r="AIE16" s="158"/>
      <c r="AIF16" s="158"/>
      <c r="AIG16" s="158"/>
      <c r="AIH16" s="158"/>
      <c r="AII16" s="158"/>
      <c r="AIJ16" s="158"/>
      <c r="AIK16" s="158"/>
      <c r="AIL16" s="158"/>
      <c r="AIM16" s="158"/>
      <c r="AIN16" s="158"/>
      <c r="AIO16" s="158"/>
      <c r="AIP16" s="158"/>
      <c r="AIQ16" s="158"/>
      <c r="AIR16" s="158"/>
      <c r="AIS16" s="158"/>
      <c r="AIT16" s="158"/>
      <c r="AIU16" s="158"/>
      <c r="AIV16" s="158"/>
      <c r="AIW16" s="158"/>
      <c r="AIX16" s="158"/>
      <c r="AIY16" s="158"/>
      <c r="AIZ16" s="158"/>
      <c r="AJA16" s="158"/>
      <c r="AJB16" s="158"/>
      <c r="AJC16" s="158"/>
      <c r="AJD16" s="158"/>
      <c r="AJE16" s="158"/>
      <c r="AJF16" s="158"/>
      <c r="AJG16" s="158"/>
      <c r="AJH16" s="158"/>
      <c r="AJI16" s="158"/>
      <c r="AJJ16" s="158"/>
      <c r="AJK16" s="158"/>
      <c r="AJL16" s="158"/>
      <c r="AJM16" s="158"/>
      <c r="AJN16" s="158"/>
      <c r="AJO16" s="158"/>
      <c r="AJP16" s="158"/>
      <c r="AJQ16" s="158"/>
      <c r="AJR16" s="158"/>
      <c r="AJS16" s="158"/>
      <c r="AJT16" s="158"/>
      <c r="AJU16" s="158"/>
      <c r="AJV16" s="158"/>
      <c r="AJW16" s="158"/>
      <c r="AJX16" s="158"/>
      <c r="AJY16" s="158"/>
      <c r="AJZ16" s="158"/>
      <c r="AKA16" s="158"/>
      <c r="AKB16" s="158"/>
      <c r="AKC16" s="158"/>
      <c r="AKD16" s="158"/>
      <c r="AKE16" s="158"/>
      <c r="AKF16" s="158"/>
      <c r="AKG16" s="158"/>
      <c r="AKH16" s="158"/>
      <c r="AKI16" s="158"/>
      <c r="AKJ16" s="158"/>
      <c r="AKK16" s="158"/>
      <c r="AKL16" s="158"/>
      <c r="AKM16" s="158"/>
      <c r="AKN16" s="158"/>
      <c r="AKO16" s="158"/>
      <c r="AKP16" s="158"/>
      <c r="AKQ16" s="158"/>
      <c r="AKR16" s="158"/>
      <c r="AKS16" s="158"/>
      <c r="AKT16" s="158"/>
      <c r="AKU16" s="158"/>
      <c r="AKV16" s="158"/>
      <c r="AKW16" s="158"/>
      <c r="AKX16" s="158"/>
      <c r="AKY16" s="158"/>
      <c r="AKZ16" s="158"/>
      <c r="ALA16" s="158"/>
      <c r="ALB16" s="158"/>
      <c r="ALC16" s="158"/>
      <c r="ALD16" s="158"/>
      <c r="ALE16" s="158"/>
      <c r="ALF16" s="158"/>
      <c r="ALG16" s="158"/>
      <c r="ALH16" s="158"/>
      <c r="ALI16" s="158"/>
      <c r="ALJ16" s="158"/>
      <c r="ALK16" s="158"/>
      <c r="ALL16" s="158"/>
      <c r="ALM16" s="158"/>
      <c r="ALN16" s="158"/>
      <c r="ALO16" s="158"/>
      <c r="ALP16" s="158"/>
      <c r="ALQ16" s="158"/>
      <c r="ALR16" s="158"/>
      <c r="ALS16" s="158"/>
      <c r="ALT16" s="158"/>
      <c r="ALU16" s="158"/>
      <c r="ALV16" s="158"/>
      <c r="ALW16" s="158"/>
      <c r="ALX16" s="158"/>
      <c r="ALY16" s="158"/>
      <c r="ALZ16" s="158"/>
      <c r="AMA16" s="158"/>
      <c r="AMB16" s="158"/>
      <c r="AMC16" s="158"/>
      <c r="AMD16" s="158"/>
      <c r="AME16" s="158"/>
      <c r="AMF16" s="158"/>
      <c r="AMG16" s="158"/>
      <c r="AMH16" s="158"/>
      <c r="AMI16" s="158"/>
      <c r="AMJ16" s="158"/>
      <c r="AMK16" s="158"/>
      <c r="AML16" s="158"/>
      <c r="AMM16" s="158"/>
      <c r="AMN16" s="158"/>
      <c r="AMO16" s="158"/>
      <c r="AMP16" s="158"/>
      <c r="AMQ16" s="158"/>
      <c r="AMR16" s="158"/>
      <c r="AMS16" s="158"/>
      <c r="AMT16" s="158"/>
      <c r="AMU16" s="158"/>
      <c r="AMV16" s="158"/>
      <c r="AMW16" s="158"/>
      <c r="AMX16" s="158"/>
      <c r="AMY16" s="158"/>
      <c r="AMZ16" s="158"/>
      <c r="ANA16" s="158"/>
      <c r="ANB16" s="158"/>
      <c r="ANC16" s="158"/>
      <c r="AND16" s="158"/>
      <c r="ANE16" s="158"/>
      <c r="ANF16" s="158"/>
      <c r="ANG16" s="158"/>
      <c r="ANH16" s="158"/>
      <c r="ANI16" s="158"/>
      <c r="ANJ16" s="158"/>
      <c r="ANK16" s="158"/>
      <c r="ANL16" s="158"/>
      <c r="ANM16" s="158"/>
      <c r="ANN16" s="158"/>
      <c r="ANO16" s="158"/>
      <c r="ANP16" s="158"/>
      <c r="ANQ16" s="158"/>
      <c r="ANR16" s="158"/>
      <c r="ANS16" s="158"/>
      <c r="ANT16" s="158"/>
      <c r="ANU16" s="158"/>
      <c r="ANV16" s="158"/>
      <c r="ANW16" s="158"/>
      <c r="ANX16" s="158"/>
      <c r="ANY16" s="158"/>
      <c r="ANZ16" s="158"/>
      <c r="AOA16" s="158"/>
      <c r="AOB16" s="158"/>
      <c r="AOC16" s="158"/>
      <c r="AOD16" s="158"/>
      <c r="AOE16" s="158"/>
      <c r="AOF16" s="158"/>
      <c r="AOG16" s="158"/>
      <c r="AOH16" s="158"/>
      <c r="AOI16" s="158"/>
      <c r="AOJ16" s="158"/>
      <c r="AOK16" s="158"/>
      <c r="AOL16" s="158"/>
      <c r="AOM16" s="158"/>
      <c r="AON16" s="158"/>
      <c r="AOO16" s="158"/>
      <c r="AOP16" s="158"/>
      <c r="AOQ16" s="158"/>
      <c r="AOR16" s="158"/>
      <c r="AOS16" s="158"/>
      <c r="AOT16" s="158"/>
      <c r="AOU16" s="158"/>
      <c r="AOV16" s="158"/>
      <c r="AOW16" s="158"/>
      <c r="AOX16" s="158"/>
      <c r="AOY16" s="158"/>
      <c r="AOZ16" s="158"/>
      <c r="APA16" s="158"/>
      <c r="APB16" s="158"/>
      <c r="APC16" s="158"/>
      <c r="APD16" s="158"/>
      <c r="APE16" s="158"/>
      <c r="APF16" s="158"/>
      <c r="APG16" s="158"/>
      <c r="APH16" s="158"/>
      <c r="API16" s="158"/>
      <c r="APJ16" s="158"/>
      <c r="APK16" s="158"/>
      <c r="APL16" s="158"/>
      <c r="APM16" s="158"/>
      <c r="APN16" s="158"/>
      <c r="APO16" s="158"/>
      <c r="APP16" s="158"/>
      <c r="APQ16" s="158"/>
      <c r="APR16" s="158"/>
      <c r="APS16" s="158"/>
      <c r="APT16" s="158"/>
      <c r="APU16" s="158"/>
      <c r="APV16" s="158"/>
      <c r="APW16" s="158"/>
      <c r="APX16" s="158"/>
      <c r="APY16" s="158"/>
      <c r="APZ16" s="158"/>
      <c r="AQA16" s="158"/>
      <c r="AQB16" s="158"/>
      <c r="AQC16" s="158"/>
      <c r="AQD16" s="158"/>
      <c r="AQE16" s="158"/>
      <c r="AQF16" s="158"/>
      <c r="AQG16" s="158"/>
      <c r="AQH16" s="158"/>
      <c r="AQI16" s="158"/>
      <c r="AQJ16" s="158"/>
      <c r="AQK16" s="158"/>
      <c r="AQL16" s="158"/>
      <c r="AQM16" s="158"/>
      <c r="AQN16" s="158"/>
      <c r="AQO16" s="158"/>
      <c r="AQP16" s="158"/>
      <c r="AQQ16" s="158"/>
      <c r="AQR16" s="158"/>
      <c r="AQS16" s="158"/>
      <c r="AQT16" s="158"/>
      <c r="AQU16" s="158"/>
      <c r="AQV16" s="158"/>
      <c r="AQW16" s="158"/>
      <c r="AQX16" s="158"/>
      <c r="AQY16" s="158"/>
      <c r="AQZ16" s="158"/>
      <c r="ARA16" s="158"/>
      <c r="ARB16" s="158"/>
      <c r="ARC16" s="158"/>
      <c r="ARD16" s="158"/>
      <c r="ARE16" s="158"/>
      <c r="ARF16" s="158"/>
      <c r="ARG16" s="158"/>
      <c r="ARH16" s="158"/>
      <c r="ARI16" s="158"/>
      <c r="ARJ16" s="158"/>
      <c r="ARK16" s="158"/>
      <c r="ARL16" s="158"/>
      <c r="ARM16" s="158"/>
      <c r="ARN16" s="158"/>
      <c r="ARO16" s="158"/>
      <c r="ARP16" s="158"/>
      <c r="ARQ16" s="158"/>
      <c r="ARR16" s="158"/>
      <c r="ARS16" s="158"/>
      <c r="ART16" s="158"/>
      <c r="ARU16" s="158"/>
      <c r="ARV16" s="158"/>
      <c r="ARW16" s="158"/>
      <c r="ARX16" s="158"/>
      <c r="ARY16" s="158"/>
      <c r="ARZ16" s="158"/>
      <c r="ASA16" s="158"/>
      <c r="ASB16" s="158"/>
      <c r="ASC16" s="158"/>
      <c r="ASD16" s="158"/>
      <c r="ASE16" s="158"/>
      <c r="ASF16" s="158"/>
      <c r="ASG16" s="158"/>
      <c r="ASH16" s="158"/>
      <c r="ASI16" s="158"/>
      <c r="ASJ16" s="158"/>
      <c r="ASK16" s="158"/>
      <c r="ASL16" s="158"/>
      <c r="ASM16" s="158"/>
      <c r="ASN16" s="158"/>
      <c r="ASO16" s="158"/>
      <c r="ASP16" s="158"/>
      <c r="ASQ16" s="158"/>
      <c r="ASR16" s="158"/>
      <c r="ASS16" s="158"/>
      <c r="AST16" s="158"/>
      <c r="ASU16" s="158"/>
      <c r="ASV16" s="158"/>
      <c r="ASW16" s="158"/>
      <c r="ASX16" s="158"/>
      <c r="ASY16" s="158"/>
      <c r="ASZ16" s="158"/>
      <c r="ATA16" s="158"/>
      <c r="ATB16" s="158"/>
      <c r="ATC16" s="158"/>
      <c r="ATD16" s="158"/>
      <c r="ATE16" s="158"/>
      <c r="ATF16" s="158"/>
      <c r="ATG16" s="158"/>
      <c r="ATH16" s="158"/>
      <c r="ATI16" s="158"/>
      <c r="ATJ16" s="158"/>
      <c r="ATK16" s="158"/>
      <c r="ATL16" s="158"/>
      <c r="ATM16" s="158"/>
      <c r="ATN16" s="158"/>
      <c r="ATO16" s="158"/>
      <c r="ATP16" s="158"/>
      <c r="ATQ16" s="158"/>
      <c r="ATR16" s="158"/>
      <c r="ATS16" s="158"/>
      <c r="ATT16" s="158"/>
      <c r="ATU16" s="158"/>
      <c r="ATV16" s="158"/>
      <c r="ATW16" s="158"/>
      <c r="ATX16" s="158"/>
      <c r="ATY16" s="158"/>
      <c r="ATZ16" s="158"/>
      <c r="AUA16" s="158"/>
      <c r="AUB16" s="158"/>
      <c r="AUC16" s="158"/>
      <c r="AUD16" s="158"/>
      <c r="AUE16" s="158"/>
      <c r="AUF16" s="158"/>
      <c r="AUG16" s="158"/>
      <c r="AUH16" s="158"/>
      <c r="AUI16" s="158"/>
      <c r="AUJ16" s="158"/>
      <c r="AUK16" s="158"/>
      <c r="AUL16" s="158"/>
      <c r="AUM16" s="158"/>
      <c r="AUN16" s="158"/>
      <c r="AUO16" s="158"/>
      <c r="AUP16" s="158"/>
      <c r="AUQ16" s="158"/>
      <c r="AUR16" s="158"/>
      <c r="AUS16" s="158"/>
      <c r="AUT16" s="158"/>
      <c r="AUU16" s="158"/>
      <c r="AUV16" s="158"/>
      <c r="AUW16" s="158"/>
      <c r="AUX16" s="158"/>
      <c r="AUY16" s="158"/>
      <c r="AUZ16" s="158"/>
      <c r="AVA16" s="158"/>
      <c r="AVB16" s="158"/>
      <c r="AVC16" s="158"/>
      <c r="AVD16" s="158"/>
      <c r="AVE16" s="158"/>
      <c r="AVF16" s="158"/>
      <c r="AVG16" s="158"/>
      <c r="AVH16" s="158"/>
      <c r="AVI16" s="158"/>
      <c r="AVJ16" s="158"/>
      <c r="AVK16" s="158"/>
      <c r="AVL16" s="158"/>
      <c r="AVM16" s="158"/>
      <c r="AVN16" s="158"/>
      <c r="AVO16" s="158"/>
      <c r="AVP16" s="158"/>
      <c r="AVQ16" s="158"/>
      <c r="AVR16" s="158"/>
      <c r="AVS16" s="158"/>
      <c r="AVT16" s="158"/>
      <c r="AVU16" s="158"/>
      <c r="AVV16" s="158"/>
      <c r="AVW16" s="158"/>
      <c r="AVX16" s="158"/>
      <c r="AVY16" s="158"/>
      <c r="AVZ16" s="158"/>
      <c r="AWA16" s="158"/>
      <c r="AWB16" s="158"/>
      <c r="AWC16" s="158"/>
      <c r="AWD16" s="158"/>
      <c r="AWE16" s="158"/>
      <c r="AWF16" s="158"/>
      <c r="AWG16" s="158"/>
      <c r="AWH16" s="158"/>
      <c r="AWI16" s="158"/>
      <c r="AWJ16" s="158"/>
      <c r="AWK16" s="158"/>
      <c r="AWL16" s="158"/>
      <c r="AWM16" s="158"/>
      <c r="AWN16" s="158"/>
      <c r="AWO16" s="158"/>
      <c r="AWP16" s="158"/>
      <c r="AWQ16" s="158"/>
      <c r="AWR16" s="158"/>
      <c r="AWS16" s="158"/>
      <c r="AWT16" s="158"/>
      <c r="AWU16" s="158"/>
      <c r="AWV16" s="158"/>
      <c r="AWW16" s="158"/>
      <c r="AWX16" s="158"/>
      <c r="AWY16" s="158"/>
      <c r="AWZ16" s="158"/>
      <c r="AXA16" s="158"/>
      <c r="AXB16" s="158"/>
      <c r="AXC16" s="158"/>
      <c r="AXD16" s="158"/>
      <c r="AXE16" s="158"/>
      <c r="AXF16" s="158"/>
      <c r="AXG16" s="158"/>
      <c r="AXH16" s="158"/>
      <c r="AXI16" s="158"/>
      <c r="AXJ16" s="158"/>
      <c r="AXK16" s="158"/>
      <c r="AXL16" s="158"/>
      <c r="AXM16" s="158"/>
      <c r="AXN16" s="158"/>
      <c r="AXO16" s="158"/>
      <c r="AXP16" s="158"/>
      <c r="AXQ16" s="158"/>
      <c r="AXR16" s="158"/>
      <c r="AXS16" s="158"/>
      <c r="AXT16" s="158"/>
      <c r="AXU16" s="158"/>
      <c r="AXV16" s="158"/>
      <c r="AXW16" s="158"/>
      <c r="AXX16" s="158"/>
      <c r="AXY16" s="158"/>
      <c r="AXZ16" s="158"/>
      <c r="AYA16" s="158"/>
      <c r="AYB16" s="158"/>
      <c r="AYC16" s="158"/>
      <c r="AYD16" s="158"/>
      <c r="AYE16" s="158"/>
      <c r="AYF16" s="158"/>
      <c r="AYG16" s="158"/>
      <c r="AYH16" s="158"/>
      <c r="AYI16" s="158"/>
      <c r="AYJ16" s="158"/>
      <c r="AYK16" s="158"/>
      <c r="AYL16" s="158"/>
      <c r="AYM16" s="158"/>
      <c r="AYN16" s="158"/>
      <c r="AYO16" s="158"/>
      <c r="AYP16" s="158"/>
      <c r="AYQ16" s="158"/>
      <c r="AYR16" s="158"/>
      <c r="AYS16" s="158"/>
      <c r="AYT16" s="158"/>
      <c r="AYU16" s="158"/>
      <c r="AYV16" s="158"/>
      <c r="AYW16" s="158"/>
      <c r="AYX16" s="158"/>
      <c r="AYY16" s="158"/>
      <c r="AYZ16" s="158"/>
      <c r="AZA16" s="158"/>
      <c r="AZB16" s="158"/>
      <c r="AZC16" s="158"/>
      <c r="AZD16" s="158"/>
      <c r="AZE16" s="158"/>
      <c r="AZF16" s="158"/>
      <c r="AZG16" s="158"/>
      <c r="AZH16" s="158"/>
      <c r="AZI16" s="158"/>
      <c r="AZJ16" s="158"/>
      <c r="AZK16" s="158"/>
      <c r="AZL16" s="158"/>
      <c r="AZM16" s="158"/>
      <c r="AZN16" s="158"/>
      <c r="AZO16" s="158"/>
      <c r="AZP16" s="158"/>
      <c r="AZQ16" s="158"/>
      <c r="AZR16" s="158"/>
      <c r="AZS16" s="158"/>
      <c r="AZT16" s="158"/>
      <c r="AZU16" s="158"/>
      <c r="AZV16" s="158"/>
      <c r="AZW16" s="158"/>
      <c r="AZX16" s="158"/>
      <c r="AZY16" s="158"/>
      <c r="AZZ16" s="158"/>
      <c r="BAA16" s="158"/>
      <c r="BAB16" s="158"/>
      <c r="BAC16" s="158"/>
      <c r="BAD16" s="158"/>
      <c r="BAE16" s="158"/>
      <c r="BAF16" s="158"/>
      <c r="BAG16" s="158"/>
      <c r="BAH16" s="158"/>
      <c r="BAI16" s="158"/>
      <c r="BAJ16" s="158"/>
      <c r="BAK16" s="158"/>
      <c r="BAL16" s="158"/>
      <c r="BAM16" s="158"/>
      <c r="BAN16" s="158"/>
      <c r="BAO16" s="158"/>
      <c r="BAP16" s="158"/>
      <c r="BAQ16" s="158"/>
      <c r="BAR16" s="158"/>
      <c r="BAS16" s="158"/>
      <c r="BAT16" s="158"/>
      <c r="BAU16" s="158"/>
      <c r="BAV16" s="158"/>
      <c r="BAW16" s="158"/>
      <c r="BAX16" s="158"/>
      <c r="BAY16" s="158"/>
      <c r="BAZ16" s="158"/>
      <c r="BBA16" s="158"/>
      <c r="BBB16" s="158"/>
      <c r="BBC16" s="158"/>
      <c r="BBD16" s="158"/>
      <c r="BBE16" s="158"/>
      <c r="BBF16" s="158"/>
      <c r="BBG16" s="158"/>
      <c r="BBH16" s="158"/>
      <c r="BBI16" s="158"/>
      <c r="BBJ16" s="158"/>
      <c r="BBK16" s="158"/>
      <c r="BBL16" s="158"/>
      <c r="BBM16" s="158"/>
      <c r="BBN16" s="158"/>
      <c r="BBO16" s="158"/>
      <c r="BBP16" s="158"/>
      <c r="BBQ16" s="158"/>
      <c r="BBR16" s="158"/>
      <c r="BBS16" s="158"/>
      <c r="BBT16" s="158"/>
      <c r="BBU16" s="158"/>
      <c r="BBV16" s="158"/>
      <c r="BBW16" s="158"/>
      <c r="BBX16" s="158"/>
      <c r="BBY16" s="158"/>
      <c r="BBZ16" s="158"/>
      <c r="BCA16" s="158"/>
      <c r="BCB16" s="158"/>
      <c r="BCC16" s="158"/>
      <c r="BCD16" s="158"/>
      <c r="BCE16" s="158"/>
      <c r="BCF16" s="158"/>
      <c r="BCG16" s="158"/>
      <c r="BCH16" s="158"/>
      <c r="BCI16" s="158"/>
      <c r="BCJ16" s="158"/>
      <c r="BCK16" s="158"/>
      <c r="BCL16" s="158"/>
      <c r="BCM16" s="158"/>
      <c r="BCN16" s="158"/>
      <c r="BCO16" s="158"/>
      <c r="BCP16" s="158"/>
      <c r="BCQ16" s="158"/>
      <c r="BCR16" s="158"/>
      <c r="BCS16" s="158"/>
      <c r="BCT16" s="158"/>
      <c r="BCU16" s="158"/>
      <c r="BCV16" s="158"/>
      <c r="BCW16" s="158"/>
      <c r="BCX16" s="158"/>
      <c r="BCY16" s="158"/>
      <c r="BCZ16" s="158"/>
      <c r="BDA16" s="158"/>
      <c r="BDB16" s="158"/>
      <c r="BDC16" s="158"/>
      <c r="BDD16" s="158"/>
      <c r="BDE16" s="158"/>
      <c r="BDF16" s="158"/>
      <c r="BDG16" s="158"/>
      <c r="BDH16" s="158"/>
      <c r="BDI16" s="158"/>
      <c r="BDJ16" s="158"/>
      <c r="BDK16" s="158"/>
      <c r="BDL16" s="158"/>
      <c r="BDM16" s="158"/>
      <c r="BDN16" s="158"/>
      <c r="BDO16" s="158"/>
      <c r="BDP16" s="158"/>
      <c r="BDQ16" s="158"/>
      <c r="BDR16" s="158"/>
      <c r="BDS16" s="158"/>
      <c r="BDT16" s="158"/>
      <c r="BDU16" s="158"/>
      <c r="BDV16" s="158"/>
      <c r="BDW16" s="158"/>
      <c r="BDX16" s="158"/>
      <c r="BDY16" s="158"/>
      <c r="BDZ16" s="158"/>
      <c r="BEA16" s="158"/>
      <c r="BEB16" s="158"/>
      <c r="BEC16" s="158"/>
      <c r="BED16" s="158"/>
      <c r="BEE16" s="158"/>
      <c r="BEF16" s="158"/>
      <c r="BEG16" s="158"/>
      <c r="BEH16" s="158"/>
      <c r="BEI16" s="158"/>
      <c r="BEJ16" s="158"/>
      <c r="BEK16" s="158"/>
      <c r="BEL16" s="158"/>
      <c r="BEM16" s="158"/>
      <c r="BEN16" s="158"/>
      <c r="BEO16" s="158"/>
      <c r="BEP16" s="158"/>
      <c r="BEQ16" s="158"/>
      <c r="BER16" s="158"/>
      <c r="BES16" s="158"/>
      <c r="BET16" s="158"/>
      <c r="BEU16" s="158"/>
      <c r="BEV16" s="158"/>
      <c r="BEW16" s="158"/>
      <c r="BEX16" s="158"/>
      <c r="BEY16" s="158"/>
      <c r="BEZ16" s="158"/>
      <c r="BFA16" s="158"/>
      <c r="BFB16" s="158"/>
      <c r="BFC16" s="158"/>
      <c r="BFD16" s="158"/>
      <c r="BFE16" s="158"/>
      <c r="BFF16" s="158"/>
      <c r="BFG16" s="158"/>
      <c r="BFH16" s="158"/>
      <c r="BFI16" s="158"/>
      <c r="BFJ16" s="158"/>
      <c r="BFK16" s="158"/>
      <c r="BFL16" s="158"/>
      <c r="BFM16" s="158"/>
      <c r="BFN16" s="158"/>
      <c r="BFO16" s="158"/>
      <c r="BFP16" s="158"/>
      <c r="BFQ16" s="158"/>
      <c r="BFR16" s="158"/>
      <c r="BFS16" s="158"/>
      <c r="BFT16" s="158"/>
      <c r="BFU16" s="158"/>
      <c r="BFV16" s="158"/>
      <c r="BFW16" s="158"/>
      <c r="BFX16" s="158"/>
      <c r="BFY16" s="158"/>
      <c r="BFZ16" s="158"/>
      <c r="BGA16" s="158"/>
      <c r="BGB16" s="158"/>
      <c r="BGC16" s="158"/>
      <c r="BGD16" s="158"/>
      <c r="BGE16" s="158"/>
      <c r="BGF16" s="158"/>
      <c r="BGG16" s="158"/>
      <c r="BGH16" s="158"/>
      <c r="BGI16" s="158"/>
      <c r="BGJ16" s="158"/>
      <c r="BGK16" s="158"/>
      <c r="BGL16" s="158"/>
      <c r="BGM16" s="158"/>
      <c r="BGN16" s="158"/>
      <c r="BGO16" s="158"/>
      <c r="BGP16" s="158"/>
      <c r="BGQ16" s="158"/>
      <c r="BGR16" s="158"/>
      <c r="BGS16" s="158"/>
      <c r="BGT16" s="158"/>
      <c r="BGU16" s="158"/>
      <c r="BGV16" s="158"/>
      <c r="BGW16" s="158"/>
      <c r="BGX16" s="158"/>
      <c r="BGY16" s="158"/>
      <c r="BGZ16" s="158"/>
      <c r="BHA16" s="158"/>
      <c r="BHB16" s="158"/>
      <c r="BHC16" s="158"/>
      <c r="BHD16" s="158"/>
      <c r="BHE16" s="158"/>
      <c r="BHF16" s="158"/>
      <c r="BHG16" s="158"/>
      <c r="BHH16" s="158"/>
      <c r="BHI16" s="158"/>
      <c r="BHJ16" s="158"/>
      <c r="BHK16" s="158"/>
      <c r="BHL16" s="158"/>
      <c r="BHM16" s="158"/>
      <c r="BHN16" s="158"/>
      <c r="BHO16" s="158"/>
      <c r="BHP16" s="158"/>
      <c r="BHQ16" s="158"/>
      <c r="BHR16" s="158"/>
      <c r="BHS16" s="158"/>
      <c r="BHT16" s="158"/>
      <c r="BHU16" s="158"/>
      <c r="BHV16" s="158"/>
      <c r="BHW16" s="158"/>
      <c r="BHX16" s="158"/>
      <c r="BHY16" s="158"/>
      <c r="BHZ16" s="158"/>
      <c r="BIA16" s="158"/>
      <c r="BIB16" s="158"/>
      <c r="BIC16" s="158"/>
      <c r="BID16" s="158"/>
      <c r="BIE16" s="158"/>
      <c r="BIF16" s="158"/>
      <c r="BIG16" s="158"/>
      <c r="BIH16" s="158"/>
      <c r="BII16" s="158"/>
      <c r="BIJ16" s="158"/>
      <c r="BIK16" s="158"/>
      <c r="BIL16" s="158"/>
      <c r="BIM16" s="158"/>
      <c r="BIN16" s="158"/>
      <c r="BIO16" s="158"/>
      <c r="BIP16" s="158"/>
      <c r="BIQ16" s="158"/>
      <c r="BIR16" s="158"/>
      <c r="BIS16" s="158"/>
      <c r="BIT16" s="158"/>
      <c r="BIU16" s="158"/>
      <c r="BIV16" s="158"/>
      <c r="BIW16" s="158"/>
      <c r="BIX16" s="158"/>
      <c r="BIY16" s="158"/>
      <c r="BIZ16" s="158"/>
      <c r="BJA16" s="158"/>
      <c r="BJB16" s="158"/>
      <c r="BJC16" s="158"/>
      <c r="BJD16" s="158"/>
      <c r="BJE16" s="158"/>
      <c r="BJF16" s="158"/>
      <c r="BJG16" s="158"/>
      <c r="BJH16" s="158"/>
      <c r="BJI16" s="158"/>
      <c r="BJJ16" s="158"/>
      <c r="BJK16" s="158"/>
      <c r="BJL16" s="158"/>
      <c r="BJM16" s="158"/>
      <c r="BJN16" s="158"/>
      <c r="BJO16" s="158"/>
      <c r="BJP16" s="158"/>
      <c r="BJQ16" s="158"/>
      <c r="BJR16" s="158"/>
      <c r="BJS16" s="158"/>
      <c r="BJT16" s="158"/>
      <c r="BJU16" s="158"/>
      <c r="BJV16" s="158"/>
      <c r="BJW16" s="158"/>
      <c r="BJX16" s="158"/>
      <c r="BJY16" s="158"/>
      <c r="BJZ16" s="158"/>
      <c r="BKA16" s="158"/>
      <c r="BKB16" s="158"/>
      <c r="BKC16" s="158"/>
      <c r="BKD16" s="158"/>
      <c r="BKE16" s="158"/>
      <c r="BKF16" s="158"/>
      <c r="BKG16" s="158"/>
      <c r="BKH16" s="158"/>
      <c r="BKI16" s="158"/>
      <c r="BKJ16" s="158"/>
      <c r="BKK16" s="158"/>
      <c r="BKL16" s="158"/>
      <c r="BKM16" s="158"/>
      <c r="BKN16" s="158"/>
      <c r="BKO16" s="158"/>
      <c r="BKP16" s="158"/>
      <c r="BKQ16" s="158"/>
      <c r="BKR16" s="158"/>
      <c r="BKS16" s="158"/>
      <c r="BKT16" s="158"/>
      <c r="BKU16" s="158"/>
      <c r="BKV16" s="158"/>
      <c r="BKW16" s="158"/>
      <c r="BKX16" s="158"/>
      <c r="BKY16" s="158"/>
      <c r="BKZ16" s="158"/>
      <c r="BLA16" s="158"/>
      <c r="BLB16" s="158"/>
      <c r="BLC16" s="158"/>
      <c r="BLD16" s="158"/>
      <c r="BLE16" s="158"/>
      <c r="BLF16" s="158"/>
      <c r="BLG16" s="158"/>
      <c r="BLH16" s="158"/>
      <c r="BLI16" s="158"/>
      <c r="BLJ16" s="158"/>
      <c r="BLK16" s="158"/>
      <c r="BLL16" s="158"/>
      <c r="BLM16" s="158"/>
      <c r="BLN16" s="158"/>
      <c r="BLO16" s="158"/>
      <c r="BLP16" s="158"/>
      <c r="BLQ16" s="158"/>
      <c r="BLR16" s="158"/>
      <c r="BLS16" s="158"/>
      <c r="BLT16" s="158"/>
      <c r="BLU16" s="158"/>
      <c r="BLV16" s="158"/>
      <c r="BLW16" s="158"/>
      <c r="BLX16" s="158"/>
      <c r="BLY16" s="158"/>
      <c r="BLZ16" s="158"/>
      <c r="BMA16" s="158"/>
      <c r="BMB16" s="158"/>
      <c r="BMC16" s="158"/>
      <c r="BMD16" s="158"/>
      <c r="BME16" s="158"/>
      <c r="BMF16" s="158"/>
      <c r="BMG16" s="158"/>
      <c r="BMH16" s="158"/>
      <c r="BMI16" s="158"/>
      <c r="BMJ16" s="158"/>
      <c r="BMK16" s="158"/>
      <c r="BML16" s="158"/>
      <c r="BMM16" s="158"/>
      <c r="BMN16" s="158"/>
      <c r="BMO16" s="158"/>
      <c r="BMP16" s="158"/>
      <c r="BMQ16" s="158"/>
      <c r="BMR16" s="158"/>
      <c r="BMS16" s="158"/>
      <c r="BMT16" s="158"/>
      <c r="BMU16" s="158"/>
      <c r="BMV16" s="158"/>
      <c r="BMW16" s="158"/>
      <c r="BMX16" s="158"/>
      <c r="BMY16" s="158"/>
      <c r="BMZ16" s="158"/>
      <c r="BNA16" s="158"/>
      <c r="BNB16" s="158"/>
      <c r="BNC16" s="158"/>
      <c r="BND16" s="158"/>
      <c r="BNE16" s="158"/>
      <c r="BNF16" s="158"/>
      <c r="BNG16" s="158"/>
      <c r="BNH16" s="158"/>
      <c r="BNI16" s="158"/>
      <c r="BNJ16" s="158"/>
      <c r="BNK16" s="158"/>
      <c r="BNL16" s="158"/>
      <c r="BNM16" s="158"/>
      <c r="BNN16" s="158"/>
      <c r="BNO16" s="158"/>
      <c r="BNP16" s="158"/>
      <c r="BNQ16" s="158"/>
      <c r="BNR16" s="158"/>
      <c r="BNS16" s="158"/>
      <c r="BNT16" s="158"/>
      <c r="BNU16" s="158"/>
      <c r="BNV16" s="158"/>
      <c r="BNW16" s="158"/>
      <c r="BNX16" s="158"/>
      <c r="BNY16" s="158"/>
      <c r="BNZ16" s="158"/>
      <c r="BOA16" s="158"/>
      <c r="BOB16" s="158"/>
      <c r="BOC16" s="158"/>
      <c r="BOD16" s="158"/>
      <c r="BOE16" s="158"/>
      <c r="BOF16" s="158"/>
      <c r="BOG16" s="158"/>
      <c r="BOH16" s="158"/>
      <c r="BOI16" s="158"/>
      <c r="BOJ16" s="158"/>
      <c r="BOK16" s="158"/>
      <c r="BOL16" s="158"/>
      <c r="BOM16" s="158"/>
      <c r="BON16" s="158"/>
      <c r="BOO16" s="158"/>
      <c r="BOP16" s="158"/>
      <c r="BOQ16" s="158"/>
      <c r="BOR16" s="158"/>
      <c r="BOS16" s="158"/>
      <c r="BOT16" s="158"/>
      <c r="BOU16" s="158"/>
      <c r="BOV16" s="158"/>
      <c r="BOW16" s="158"/>
      <c r="BOX16" s="158"/>
      <c r="BOY16" s="158"/>
      <c r="BOZ16" s="158"/>
      <c r="BPA16" s="158"/>
      <c r="BPB16" s="158"/>
      <c r="BPC16" s="158"/>
      <c r="BPD16" s="158"/>
      <c r="BPE16" s="158"/>
      <c r="BPF16" s="158"/>
      <c r="BPG16" s="158"/>
      <c r="BPH16" s="158"/>
      <c r="BPI16" s="158"/>
      <c r="BPJ16" s="158"/>
      <c r="BPK16" s="158"/>
      <c r="BPL16" s="158"/>
      <c r="BPM16" s="158"/>
      <c r="BPN16" s="158"/>
      <c r="BPO16" s="158"/>
      <c r="BPP16" s="158"/>
      <c r="BPQ16" s="158"/>
      <c r="BPR16" s="158"/>
      <c r="BPS16" s="158"/>
      <c r="BPT16" s="158"/>
      <c r="BPU16" s="158"/>
      <c r="BPV16" s="158"/>
      <c r="BPW16" s="158"/>
      <c r="BPX16" s="158"/>
      <c r="BPY16" s="158"/>
      <c r="BPZ16" s="158"/>
      <c r="BQA16" s="158"/>
      <c r="BQB16" s="158"/>
      <c r="BQC16" s="158"/>
      <c r="BQD16" s="158"/>
      <c r="BQE16" s="158"/>
      <c r="BQF16" s="158"/>
      <c r="BQG16" s="158"/>
      <c r="BQH16" s="158"/>
      <c r="BQI16" s="158"/>
      <c r="BQJ16" s="158"/>
      <c r="BQK16" s="158"/>
      <c r="BQL16" s="158"/>
      <c r="BQM16" s="158"/>
      <c r="BQN16" s="158"/>
      <c r="BQO16" s="158"/>
      <c r="BQP16" s="158"/>
      <c r="BQQ16" s="158"/>
      <c r="BQR16" s="158"/>
      <c r="BQS16" s="158"/>
      <c r="BQT16" s="158"/>
      <c r="BQU16" s="158"/>
      <c r="BQV16" s="158"/>
      <c r="BQW16" s="158"/>
      <c r="BQX16" s="158"/>
      <c r="BQY16" s="158"/>
      <c r="BQZ16" s="158"/>
      <c r="BRA16" s="158"/>
      <c r="BRB16" s="158"/>
      <c r="BRC16" s="158"/>
      <c r="BRD16" s="158"/>
      <c r="BRE16" s="158"/>
      <c r="BRF16" s="158"/>
      <c r="BRG16" s="158"/>
      <c r="BRH16" s="158"/>
      <c r="BRI16" s="158"/>
      <c r="BRJ16" s="158"/>
      <c r="BRK16" s="158"/>
      <c r="BRL16" s="158"/>
      <c r="BRM16" s="158"/>
      <c r="BRN16" s="158"/>
      <c r="BRO16" s="158"/>
      <c r="BRP16" s="158"/>
      <c r="BRQ16" s="158"/>
      <c r="BRR16" s="158"/>
      <c r="BRS16" s="158"/>
      <c r="BRT16" s="158"/>
      <c r="BRU16" s="158"/>
      <c r="BRV16" s="158"/>
      <c r="BRW16" s="158"/>
      <c r="BRX16" s="158"/>
      <c r="BRY16" s="158"/>
      <c r="BRZ16" s="158"/>
      <c r="BSA16" s="158"/>
      <c r="BSB16" s="158"/>
      <c r="BSC16" s="158"/>
      <c r="BSD16" s="158"/>
      <c r="BSE16" s="158"/>
      <c r="BSF16" s="158"/>
      <c r="BSG16" s="158"/>
      <c r="BSH16" s="158"/>
      <c r="BSI16" s="158"/>
      <c r="BSJ16" s="158"/>
      <c r="BSK16" s="158"/>
      <c r="BSL16" s="158"/>
      <c r="BSM16" s="158"/>
      <c r="BSN16" s="158"/>
      <c r="BSO16" s="158"/>
      <c r="BSP16" s="158"/>
      <c r="BSQ16" s="158"/>
      <c r="BSR16" s="158"/>
      <c r="BSS16" s="158"/>
      <c r="BST16" s="158"/>
      <c r="BSU16" s="158"/>
      <c r="BSV16" s="158"/>
      <c r="BSW16" s="158"/>
      <c r="BSX16" s="158"/>
      <c r="BSY16" s="158"/>
      <c r="BSZ16" s="158"/>
      <c r="BTA16" s="158"/>
      <c r="BTB16" s="158"/>
      <c r="BTC16" s="158"/>
      <c r="BTD16" s="158"/>
      <c r="BTE16" s="158"/>
      <c r="BTF16" s="158"/>
      <c r="BTG16" s="158"/>
      <c r="BTH16" s="158"/>
      <c r="BTI16" s="158"/>
      <c r="BTJ16" s="158"/>
      <c r="BTK16" s="158"/>
      <c r="BTL16" s="158"/>
      <c r="BTM16" s="158"/>
      <c r="BTN16" s="158"/>
      <c r="BTO16" s="158"/>
      <c r="BTP16" s="158"/>
      <c r="BTQ16" s="158"/>
      <c r="BTR16" s="158"/>
      <c r="BTS16" s="158"/>
      <c r="BTT16" s="158"/>
      <c r="BTU16" s="158"/>
      <c r="BTV16" s="158"/>
      <c r="BTW16" s="158"/>
      <c r="BTX16" s="158"/>
      <c r="BTY16" s="158"/>
      <c r="BTZ16" s="158"/>
      <c r="BUA16" s="158"/>
      <c r="BUB16" s="158"/>
      <c r="BUC16" s="158"/>
      <c r="BUD16" s="158"/>
      <c r="BUE16" s="158"/>
      <c r="BUF16" s="158"/>
      <c r="BUG16" s="158"/>
      <c r="BUH16" s="158"/>
      <c r="BUI16" s="158"/>
      <c r="BUJ16" s="158"/>
      <c r="BUK16" s="158"/>
      <c r="BUL16" s="158"/>
      <c r="BUM16" s="158"/>
      <c r="BUN16" s="158"/>
      <c r="BUO16" s="158"/>
      <c r="BUP16" s="158"/>
      <c r="BUQ16" s="158"/>
      <c r="BUR16" s="158"/>
      <c r="BUS16" s="158"/>
      <c r="BUT16" s="158"/>
      <c r="BUU16" s="158"/>
      <c r="BUV16" s="158"/>
      <c r="BUW16" s="158"/>
      <c r="BUX16" s="158"/>
      <c r="BUY16" s="158"/>
      <c r="BUZ16" s="158"/>
      <c r="BVA16" s="158"/>
      <c r="BVB16" s="158"/>
      <c r="BVC16" s="158"/>
      <c r="BVD16" s="158"/>
      <c r="BVE16" s="158"/>
      <c r="BVF16" s="158"/>
      <c r="BVG16" s="158"/>
      <c r="BVH16" s="158"/>
      <c r="BVI16" s="158"/>
      <c r="BVJ16" s="158"/>
      <c r="BVK16" s="158"/>
      <c r="BVL16" s="158"/>
      <c r="BVM16" s="158"/>
      <c r="BVN16" s="158"/>
      <c r="BVO16" s="158"/>
      <c r="BVP16" s="158"/>
      <c r="BVQ16" s="158"/>
      <c r="BVR16" s="158"/>
      <c r="BVS16" s="158"/>
      <c r="BVT16" s="158"/>
      <c r="BVU16" s="158"/>
      <c r="BVV16" s="158"/>
      <c r="BVW16" s="158"/>
      <c r="BVX16" s="158"/>
      <c r="BVY16" s="158"/>
      <c r="BVZ16" s="158"/>
      <c r="BWA16" s="158"/>
      <c r="BWB16" s="158"/>
      <c r="BWC16" s="158"/>
      <c r="BWD16" s="158"/>
      <c r="BWE16" s="158"/>
      <c r="BWF16" s="158"/>
      <c r="BWG16" s="158"/>
      <c r="BWH16" s="158"/>
      <c r="BWI16" s="158"/>
      <c r="BWJ16" s="158"/>
      <c r="BWK16" s="158"/>
      <c r="BWL16" s="158"/>
      <c r="BWM16" s="158"/>
      <c r="BWN16" s="158"/>
      <c r="BWO16" s="158"/>
      <c r="BWP16" s="158"/>
      <c r="BWQ16" s="158"/>
      <c r="BWR16" s="158"/>
      <c r="BWS16" s="158"/>
      <c r="BWT16" s="158"/>
      <c r="BWU16" s="158"/>
      <c r="BWV16" s="158"/>
      <c r="BWW16" s="158"/>
      <c r="BWX16" s="158"/>
      <c r="BWY16" s="158"/>
      <c r="BWZ16" s="158"/>
      <c r="BXA16" s="158"/>
      <c r="BXB16" s="158"/>
      <c r="BXC16" s="158"/>
      <c r="BXD16" s="158"/>
      <c r="BXE16" s="158"/>
      <c r="BXF16" s="158"/>
      <c r="BXG16" s="158"/>
      <c r="BXH16" s="158"/>
      <c r="BXI16" s="158"/>
      <c r="BXJ16" s="158"/>
      <c r="BXK16" s="158"/>
      <c r="BXL16" s="158"/>
      <c r="BXM16" s="158"/>
      <c r="BXN16" s="158"/>
      <c r="BXO16" s="158"/>
      <c r="BXP16" s="158"/>
      <c r="BXQ16" s="158"/>
      <c r="BXR16" s="158"/>
      <c r="BXS16" s="158"/>
      <c r="BXT16" s="158"/>
      <c r="BXU16" s="158"/>
      <c r="BXV16" s="158"/>
      <c r="BXW16" s="158"/>
      <c r="BXX16" s="158"/>
      <c r="BXY16" s="158"/>
      <c r="BXZ16" s="158"/>
      <c r="BYA16" s="158"/>
      <c r="BYB16" s="158"/>
      <c r="BYC16" s="158"/>
      <c r="BYD16" s="158"/>
      <c r="BYE16" s="158"/>
      <c r="BYF16" s="158"/>
      <c r="BYG16" s="158"/>
      <c r="BYH16" s="158"/>
      <c r="BYI16" s="158"/>
      <c r="BYJ16" s="158"/>
      <c r="BYK16" s="158"/>
      <c r="BYL16" s="158"/>
      <c r="BYM16" s="158"/>
      <c r="BYN16" s="158"/>
      <c r="BYO16" s="158"/>
      <c r="BYP16" s="158"/>
      <c r="BYQ16" s="158"/>
      <c r="BYR16" s="158"/>
      <c r="BYS16" s="158"/>
      <c r="BYT16" s="158"/>
      <c r="BYU16" s="158"/>
      <c r="BYV16" s="158"/>
      <c r="BYW16" s="158"/>
      <c r="BYX16" s="158"/>
      <c r="BYY16" s="158"/>
      <c r="BYZ16" s="158"/>
      <c r="BZA16" s="158"/>
      <c r="BZB16" s="158"/>
      <c r="BZC16" s="158"/>
      <c r="BZD16" s="158"/>
      <c r="BZE16" s="158"/>
      <c r="BZF16" s="158"/>
      <c r="BZG16" s="158"/>
      <c r="BZH16" s="158"/>
      <c r="BZI16" s="158"/>
      <c r="BZJ16" s="158"/>
      <c r="BZK16" s="158"/>
      <c r="BZL16" s="158"/>
      <c r="BZM16" s="158"/>
      <c r="BZN16" s="158"/>
      <c r="BZO16" s="158"/>
      <c r="BZP16" s="158"/>
      <c r="BZQ16" s="158"/>
      <c r="BZR16" s="158"/>
      <c r="BZS16" s="158"/>
      <c r="BZT16" s="158"/>
      <c r="BZU16" s="158"/>
      <c r="BZV16" s="158"/>
      <c r="BZW16" s="158"/>
      <c r="BZX16" s="158"/>
      <c r="BZY16" s="158"/>
      <c r="BZZ16" s="158"/>
      <c r="CAA16" s="158"/>
      <c r="CAB16" s="158"/>
      <c r="CAC16" s="158"/>
      <c r="CAD16" s="158"/>
      <c r="CAE16" s="158"/>
      <c r="CAF16" s="158"/>
      <c r="CAG16" s="158"/>
      <c r="CAH16" s="158"/>
      <c r="CAI16" s="158"/>
      <c r="CAJ16" s="158"/>
      <c r="CAK16" s="158"/>
      <c r="CAL16" s="158"/>
      <c r="CAM16" s="158"/>
      <c r="CAN16" s="158"/>
      <c r="CAO16" s="158"/>
      <c r="CAP16" s="158"/>
      <c r="CAQ16" s="158"/>
      <c r="CAR16" s="158"/>
      <c r="CAS16" s="158"/>
      <c r="CAT16" s="158"/>
      <c r="CAU16" s="158"/>
      <c r="CAV16" s="158"/>
      <c r="CAW16" s="158"/>
      <c r="CAX16" s="158"/>
      <c r="CAY16" s="158"/>
      <c r="CAZ16" s="158"/>
      <c r="CBA16" s="158"/>
      <c r="CBB16" s="158"/>
      <c r="CBC16" s="158"/>
      <c r="CBD16" s="158"/>
      <c r="CBE16" s="158"/>
      <c r="CBF16" s="158"/>
      <c r="CBG16" s="158"/>
      <c r="CBH16" s="158"/>
      <c r="CBI16" s="158"/>
      <c r="CBJ16" s="158"/>
      <c r="CBK16" s="158"/>
      <c r="CBL16" s="158"/>
      <c r="CBM16" s="158"/>
      <c r="CBN16" s="158"/>
      <c r="CBO16" s="158"/>
      <c r="CBP16" s="158"/>
      <c r="CBQ16" s="158"/>
      <c r="CBR16" s="158"/>
      <c r="CBS16" s="158"/>
      <c r="CBT16" s="158"/>
      <c r="CBU16" s="158"/>
      <c r="CBV16" s="158"/>
      <c r="CBW16" s="158"/>
      <c r="CBX16" s="158"/>
      <c r="CBY16" s="158"/>
      <c r="CBZ16" s="158"/>
      <c r="CCA16" s="158"/>
      <c r="CCB16" s="158"/>
      <c r="CCC16" s="158"/>
      <c r="CCD16" s="158"/>
      <c r="CCE16" s="158"/>
      <c r="CCF16" s="158"/>
      <c r="CCG16" s="158"/>
      <c r="CCH16" s="158"/>
      <c r="CCI16" s="158"/>
      <c r="CCJ16" s="158"/>
      <c r="CCK16" s="158"/>
      <c r="CCL16" s="158"/>
      <c r="CCM16" s="158"/>
      <c r="CCN16" s="158"/>
      <c r="CCO16" s="158"/>
      <c r="CCP16" s="158"/>
      <c r="CCQ16" s="158"/>
      <c r="CCR16" s="158"/>
      <c r="CCS16" s="158"/>
      <c r="CCT16" s="158"/>
      <c r="CCU16" s="158"/>
      <c r="CCV16" s="158"/>
      <c r="CCW16" s="158"/>
      <c r="CCX16" s="158"/>
      <c r="CCY16" s="158"/>
      <c r="CCZ16" s="158"/>
      <c r="CDA16" s="158"/>
      <c r="CDB16" s="158"/>
      <c r="CDC16" s="158"/>
      <c r="CDD16" s="158"/>
      <c r="CDE16" s="158"/>
      <c r="CDF16" s="158"/>
      <c r="CDG16" s="158"/>
      <c r="CDH16" s="158"/>
      <c r="CDI16" s="158"/>
      <c r="CDJ16" s="158"/>
      <c r="CDK16" s="158"/>
      <c r="CDL16" s="158"/>
      <c r="CDM16" s="158"/>
      <c r="CDN16" s="158"/>
      <c r="CDO16" s="158"/>
      <c r="CDP16" s="158"/>
      <c r="CDQ16" s="158"/>
      <c r="CDR16" s="158"/>
      <c r="CDS16" s="158"/>
      <c r="CDT16" s="158"/>
      <c r="CDU16" s="158"/>
      <c r="CDV16" s="158"/>
      <c r="CDW16" s="158"/>
      <c r="CDX16" s="158"/>
      <c r="CDY16" s="158"/>
      <c r="CDZ16" s="158"/>
      <c r="CEA16" s="158"/>
      <c r="CEB16" s="158"/>
      <c r="CEC16" s="158"/>
      <c r="CED16" s="158"/>
      <c r="CEE16" s="158"/>
      <c r="CEF16" s="158"/>
      <c r="CEG16" s="158"/>
      <c r="CEH16" s="158"/>
      <c r="CEI16" s="158"/>
      <c r="CEJ16" s="158"/>
      <c r="CEK16" s="158"/>
      <c r="CEL16" s="158"/>
      <c r="CEM16" s="158"/>
      <c r="CEN16" s="158"/>
      <c r="CEO16" s="158"/>
      <c r="CEP16" s="158"/>
      <c r="CEQ16" s="158"/>
      <c r="CER16" s="158"/>
      <c r="CES16" s="158"/>
      <c r="CET16" s="158"/>
      <c r="CEU16" s="158"/>
      <c r="CEV16" s="158"/>
      <c r="CEW16" s="158"/>
      <c r="CEX16" s="158"/>
      <c r="CEY16" s="158"/>
      <c r="CEZ16" s="158"/>
      <c r="CFA16" s="158"/>
      <c r="CFB16" s="158"/>
      <c r="CFC16" s="158"/>
      <c r="CFD16" s="158"/>
      <c r="CFE16" s="158"/>
      <c r="CFF16" s="158"/>
      <c r="CFG16" s="158"/>
      <c r="CFH16" s="158"/>
      <c r="CFI16" s="158"/>
      <c r="CFJ16" s="158"/>
      <c r="CFK16" s="158"/>
      <c r="CFL16" s="158"/>
      <c r="CFM16" s="158"/>
      <c r="CFN16" s="158"/>
      <c r="CFO16" s="158"/>
      <c r="CFP16" s="158"/>
      <c r="CFQ16" s="158"/>
      <c r="CFR16" s="158"/>
      <c r="CFS16" s="158"/>
      <c r="CFT16" s="158"/>
      <c r="CFU16" s="158"/>
      <c r="CFV16" s="158"/>
      <c r="CFW16" s="158"/>
      <c r="CFX16" s="158"/>
      <c r="CFY16" s="158"/>
      <c r="CFZ16" s="158"/>
      <c r="CGA16" s="158"/>
      <c r="CGB16" s="158"/>
      <c r="CGC16" s="158"/>
      <c r="CGD16" s="158"/>
      <c r="CGE16" s="158"/>
      <c r="CGF16" s="158"/>
      <c r="CGG16" s="158"/>
      <c r="CGH16" s="158"/>
      <c r="CGI16" s="158"/>
      <c r="CGJ16" s="158"/>
      <c r="CGK16" s="158"/>
      <c r="CGL16" s="158"/>
      <c r="CGM16" s="158"/>
      <c r="CGN16" s="158"/>
      <c r="CGO16" s="158"/>
      <c r="CGP16" s="158"/>
      <c r="CGQ16" s="158"/>
      <c r="CGR16" s="158"/>
      <c r="CGS16" s="158"/>
      <c r="CGT16" s="158"/>
      <c r="CGU16" s="158"/>
      <c r="CGV16" s="158"/>
      <c r="CGW16" s="158"/>
      <c r="CGX16" s="158"/>
      <c r="CGY16" s="158"/>
      <c r="CGZ16" s="158"/>
      <c r="CHA16" s="158"/>
      <c r="CHB16" s="158"/>
      <c r="CHC16" s="158"/>
      <c r="CHD16" s="158"/>
      <c r="CHE16" s="158"/>
      <c r="CHF16" s="158"/>
      <c r="CHG16" s="158"/>
      <c r="CHH16" s="158"/>
      <c r="CHI16" s="158"/>
      <c r="CHJ16" s="158"/>
      <c r="CHK16" s="158"/>
      <c r="CHL16" s="158"/>
      <c r="CHM16" s="158"/>
      <c r="CHN16" s="158"/>
      <c r="CHO16" s="158"/>
      <c r="CHP16" s="158"/>
      <c r="CHQ16" s="158"/>
      <c r="CHR16" s="158"/>
      <c r="CHS16" s="158"/>
      <c r="CHT16" s="158"/>
      <c r="CHU16" s="158"/>
      <c r="CHV16" s="158"/>
      <c r="CHW16" s="158"/>
      <c r="CHX16" s="158"/>
      <c r="CHY16" s="158"/>
      <c r="CHZ16" s="158"/>
      <c r="CIA16" s="158"/>
      <c r="CIB16" s="158"/>
      <c r="CIC16" s="158"/>
      <c r="CID16" s="158"/>
      <c r="CIE16" s="158"/>
      <c r="CIF16" s="158"/>
      <c r="CIG16" s="158"/>
      <c r="CIH16" s="158"/>
      <c r="CII16" s="158"/>
      <c r="CIJ16" s="158"/>
      <c r="CIK16" s="158"/>
      <c r="CIL16" s="158"/>
      <c r="CIM16" s="158"/>
      <c r="CIN16" s="158"/>
      <c r="CIO16" s="158"/>
      <c r="CIP16" s="158"/>
      <c r="CIQ16" s="158"/>
      <c r="CIR16" s="158"/>
      <c r="CIS16" s="158"/>
      <c r="CIT16" s="158"/>
      <c r="CIU16" s="158"/>
      <c r="CIV16" s="158"/>
      <c r="CIW16" s="158"/>
      <c r="CIX16" s="158"/>
      <c r="CIY16" s="158"/>
      <c r="CIZ16" s="158"/>
      <c r="CJA16" s="158"/>
      <c r="CJB16" s="158"/>
      <c r="CJC16" s="158"/>
      <c r="CJD16" s="158"/>
      <c r="CJE16" s="158"/>
      <c r="CJF16" s="158"/>
      <c r="CJG16" s="158"/>
      <c r="CJH16" s="158"/>
      <c r="CJI16" s="158"/>
      <c r="CJJ16" s="158"/>
      <c r="CJK16" s="158"/>
      <c r="CJL16" s="158"/>
      <c r="CJM16" s="158"/>
      <c r="CJN16" s="158"/>
      <c r="CJO16" s="158"/>
      <c r="CJP16" s="158"/>
      <c r="CJQ16" s="158"/>
      <c r="CJR16" s="158"/>
      <c r="CJS16" s="158"/>
      <c r="CJT16" s="158"/>
      <c r="CJU16" s="158"/>
      <c r="CJV16" s="158"/>
      <c r="CJW16" s="158"/>
      <c r="CJX16" s="158"/>
      <c r="CJY16" s="158"/>
      <c r="CJZ16" s="158"/>
      <c r="CKA16" s="158"/>
      <c r="CKB16" s="158"/>
      <c r="CKC16" s="158"/>
      <c r="CKD16" s="158"/>
      <c r="CKE16" s="158"/>
      <c r="CKF16" s="158"/>
      <c r="CKG16" s="158"/>
      <c r="CKH16" s="158"/>
      <c r="CKI16" s="158"/>
      <c r="CKJ16" s="158"/>
      <c r="CKK16" s="158"/>
      <c r="CKL16" s="158"/>
      <c r="CKM16" s="158"/>
      <c r="CKN16" s="158"/>
      <c r="CKO16" s="158"/>
      <c r="CKP16" s="158"/>
      <c r="CKQ16" s="158"/>
      <c r="CKR16" s="158"/>
      <c r="CKS16" s="158"/>
      <c r="CKT16" s="158"/>
      <c r="CKU16" s="158"/>
      <c r="CKV16" s="158"/>
      <c r="CKW16" s="158"/>
      <c r="CKX16" s="158"/>
      <c r="CKY16" s="158"/>
      <c r="CKZ16" s="158"/>
      <c r="CLA16" s="158"/>
      <c r="CLB16" s="158"/>
      <c r="CLC16" s="158"/>
      <c r="CLD16" s="158"/>
      <c r="CLE16" s="158"/>
      <c r="CLF16" s="158"/>
      <c r="CLG16" s="158"/>
      <c r="CLH16" s="158"/>
      <c r="CLI16" s="158"/>
      <c r="CLJ16" s="158"/>
      <c r="CLK16" s="158"/>
      <c r="CLL16" s="158"/>
      <c r="CLM16" s="158"/>
      <c r="CLN16" s="158"/>
      <c r="CLO16" s="158"/>
      <c r="CLP16" s="158"/>
      <c r="CLQ16" s="158"/>
      <c r="CLR16" s="158"/>
      <c r="CLS16" s="158"/>
      <c r="CLT16" s="158"/>
      <c r="CLU16" s="158"/>
      <c r="CLV16" s="158"/>
      <c r="CLW16" s="158"/>
      <c r="CLX16" s="158"/>
      <c r="CLY16" s="158"/>
      <c r="CLZ16" s="158"/>
      <c r="CMA16" s="158"/>
      <c r="CMB16" s="158"/>
      <c r="CMC16" s="158"/>
      <c r="CMD16" s="158"/>
      <c r="CME16" s="158"/>
      <c r="CMF16" s="158"/>
      <c r="CMG16" s="158"/>
      <c r="CMH16" s="158"/>
      <c r="CMI16" s="158"/>
      <c r="CMJ16" s="158"/>
      <c r="CMK16" s="158"/>
      <c r="CML16" s="158"/>
      <c r="CMM16" s="158"/>
      <c r="CMN16" s="158"/>
      <c r="CMO16" s="158"/>
      <c r="CMP16" s="158"/>
      <c r="CMQ16" s="158"/>
      <c r="CMR16" s="158"/>
      <c r="CMS16" s="158"/>
      <c r="CMT16" s="158"/>
      <c r="CMU16" s="158"/>
      <c r="CMV16" s="158"/>
      <c r="CMW16" s="158"/>
      <c r="CMX16" s="158"/>
      <c r="CMY16" s="158"/>
      <c r="CMZ16" s="158"/>
      <c r="CNA16" s="158"/>
      <c r="CNB16" s="158"/>
      <c r="CNC16" s="158"/>
      <c r="CND16" s="158"/>
      <c r="CNE16" s="158"/>
      <c r="CNF16" s="158"/>
      <c r="CNG16" s="158"/>
      <c r="CNH16" s="158"/>
      <c r="CNI16" s="158"/>
      <c r="CNJ16" s="158"/>
      <c r="CNK16" s="158"/>
      <c r="CNL16" s="158"/>
      <c r="CNM16" s="158"/>
      <c r="CNN16" s="158"/>
      <c r="CNO16" s="158"/>
      <c r="CNP16" s="158"/>
      <c r="CNQ16" s="158"/>
      <c r="CNR16" s="158"/>
      <c r="CNS16" s="158"/>
      <c r="CNT16" s="158"/>
      <c r="CNU16" s="158"/>
      <c r="CNV16" s="158"/>
      <c r="CNW16" s="158"/>
      <c r="CNX16" s="158"/>
      <c r="CNY16" s="158"/>
      <c r="CNZ16" s="158"/>
      <c r="COA16" s="158"/>
      <c r="COB16" s="158"/>
      <c r="COC16" s="158"/>
      <c r="COD16" s="158"/>
      <c r="COE16" s="158"/>
      <c r="COF16" s="158"/>
      <c r="COG16" s="158"/>
      <c r="COH16" s="158"/>
      <c r="COI16" s="158"/>
      <c r="COJ16" s="158"/>
      <c r="COK16" s="158"/>
      <c r="COL16" s="158"/>
      <c r="COM16" s="158"/>
      <c r="CON16" s="158"/>
      <c r="COO16" s="158"/>
      <c r="COP16" s="158"/>
      <c r="COQ16" s="158"/>
      <c r="COR16" s="158"/>
      <c r="COS16" s="158"/>
      <c r="COT16" s="158"/>
      <c r="COU16" s="158"/>
      <c r="COV16" s="158"/>
      <c r="COW16" s="158"/>
      <c r="COX16" s="158"/>
      <c r="COY16" s="158"/>
      <c r="COZ16" s="158"/>
      <c r="CPA16" s="158"/>
      <c r="CPB16" s="158"/>
      <c r="CPC16" s="158"/>
      <c r="CPD16" s="158"/>
      <c r="CPE16" s="158"/>
      <c r="CPF16" s="158"/>
      <c r="CPG16" s="158"/>
      <c r="CPH16" s="158"/>
      <c r="CPI16" s="158"/>
      <c r="CPJ16" s="158"/>
      <c r="CPK16" s="158"/>
      <c r="CPL16" s="158"/>
      <c r="CPM16" s="158"/>
      <c r="CPN16" s="158"/>
      <c r="CPO16" s="158"/>
      <c r="CPP16" s="158"/>
      <c r="CPQ16" s="158"/>
      <c r="CPR16" s="158"/>
      <c r="CPS16" s="158"/>
      <c r="CPT16" s="158"/>
      <c r="CPU16" s="158"/>
      <c r="CPV16" s="158"/>
      <c r="CPW16" s="158"/>
      <c r="CPX16" s="158"/>
      <c r="CPY16" s="158"/>
      <c r="CPZ16" s="158"/>
      <c r="CQA16" s="158"/>
      <c r="CQB16" s="158"/>
      <c r="CQC16" s="158"/>
      <c r="CQD16" s="158"/>
      <c r="CQE16" s="158"/>
      <c r="CQF16" s="158"/>
      <c r="CQG16" s="158"/>
      <c r="CQH16" s="158"/>
      <c r="CQI16" s="158"/>
      <c r="CQJ16" s="158"/>
      <c r="CQK16" s="158"/>
      <c r="CQL16" s="158"/>
      <c r="CQM16" s="158"/>
      <c r="CQN16" s="158"/>
      <c r="CQO16" s="158"/>
      <c r="CQP16" s="158"/>
      <c r="CQQ16" s="158"/>
      <c r="CQR16" s="158"/>
      <c r="CQS16" s="158"/>
      <c r="CQT16" s="158"/>
      <c r="CQU16" s="158"/>
      <c r="CQV16" s="158"/>
      <c r="CQW16" s="158"/>
      <c r="CQX16" s="158"/>
      <c r="CQY16" s="158"/>
      <c r="CQZ16" s="158"/>
      <c r="CRA16" s="158"/>
      <c r="CRB16" s="158"/>
      <c r="CRC16" s="158"/>
      <c r="CRD16" s="158"/>
      <c r="CRE16" s="158"/>
      <c r="CRF16" s="158"/>
      <c r="CRG16" s="158"/>
      <c r="CRH16" s="158"/>
      <c r="CRI16" s="158"/>
      <c r="CRJ16" s="158"/>
      <c r="CRK16" s="158"/>
      <c r="CRL16" s="158"/>
      <c r="CRM16" s="158"/>
      <c r="CRN16" s="158"/>
      <c r="CRO16" s="158"/>
      <c r="CRP16" s="158"/>
      <c r="CRQ16" s="158"/>
      <c r="CRR16" s="158"/>
      <c r="CRS16" s="158"/>
      <c r="CRT16" s="158"/>
      <c r="CRU16" s="158"/>
      <c r="CRV16" s="158"/>
      <c r="CRW16" s="158"/>
      <c r="CRX16" s="158"/>
      <c r="CRY16" s="158"/>
      <c r="CRZ16" s="158"/>
      <c r="CSA16" s="158"/>
      <c r="CSB16" s="158"/>
      <c r="CSC16" s="158"/>
      <c r="CSD16" s="158"/>
      <c r="CSE16" s="158"/>
      <c r="CSF16" s="158"/>
      <c r="CSG16" s="158"/>
      <c r="CSH16" s="158"/>
      <c r="CSI16" s="158"/>
      <c r="CSJ16" s="158"/>
      <c r="CSK16" s="158"/>
      <c r="CSL16" s="158"/>
      <c r="CSM16" s="158"/>
      <c r="CSN16" s="158"/>
      <c r="CSO16" s="158"/>
      <c r="CSP16" s="158"/>
      <c r="CSQ16" s="158"/>
      <c r="CSR16" s="158"/>
      <c r="CSS16" s="158"/>
      <c r="CST16" s="158"/>
      <c r="CSU16" s="158"/>
      <c r="CSV16" s="158"/>
      <c r="CSW16" s="158"/>
      <c r="CSX16" s="158"/>
      <c r="CSY16" s="158"/>
      <c r="CSZ16" s="158"/>
      <c r="CTA16" s="158"/>
      <c r="CTB16" s="158"/>
      <c r="CTC16" s="158"/>
      <c r="CTD16" s="158"/>
      <c r="CTE16" s="158"/>
      <c r="CTF16" s="158"/>
      <c r="CTG16" s="158"/>
      <c r="CTH16" s="158"/>
      <c r="CTI16" s="158"/>
      <c r="CTJ16" s="158"/>
      <c r="CTK16" s="158"/>
      <c r="CTL16" s="158"/>
      <c r="CTM16" s="158"/>
      <c r="CTN16" s="158"/>
      <c r="CTO16" s="158"/>
      <c r="CTP16" s="158"/>
      <c r="CTQ16" s="158"/>
      <c r="CTR16" s="158"/>
      <c r="CTS16" s="158"/>
      <c r="CTT16" s="158"/>
      <c r="CTU16" s="158"/>
      <c r="CTV16" s="158"/>
      <c r="CTW16" s="158"/>
      <c r="CTX16" s="158"/>
      <c r="CTY16" s="158"/>
      <c r="CTZ16" s="158"/>
      <c r="CUA16" s="158"/>
      <c r="CUB16" s="158"/>
      <c r="CUC16" s="158"/>
      <c r="CUD16" s="158"/>
      <c r="CUE16" s="158"/>
      <c r="CUF16" s="158"/>
      <c r="CUG16" s="158"/>
      <c r="CUH16" s="158"/>
      <c r="CUI16" s="158"/>
      <c r="CUJ16" s="158"/>
      <c r="CUK16" s="158"/>
      <c r="CUL16" s="158"/>
      <c r="CUM16" s="158"/>
      <c r="CUN16" s="158"/>
      <c r="CUO16" s="158"/>
      <c r="CUP16" s="158"/>
      <c r="CUQ16" s="158"/>
      <c r="CUR16" s="158"/>
      <c r="CUS16" s="158"/>
      <c r="CUT16" s="158"/>
      <c r="CUU16" s="158"/>
      <c r="CUV16" s="158"/>
      <c r="CUW16" s="158"/>
      <c r="CUX16" s="158"/>
      <c r="CUY16" s="158"/>
      <c r="CUZ16" s="158"/>
      <c r="CVA16" s="158"/>
      <c r="CVB16" s="158"/>
      <c r="CVC16" s="158"/>
      <c r="CVD16" s="158"/>
      <c r="CVE16" s="158"/>
      <c r="CVF16" s="158"/>
      <c r="CVG16" s="158"/>
      <c r="CVH16" s="158"/>
      <c r="CVI16" s="158"/>
      <c r="CVJ16" s="158"/>
      <c r="CVK16" s="158"/>
      <c r="CVL16" s="158"/>
      <c r="CVM16" s="158"/>
      <c r="CVN16" s="158"/>
      <c r="CVO16" s="158"/>
      <c r="CVP16" s="158"/>
      <c r="CVQ16" s="158"/>
      <c r="CVR16" s="158"/>
      <c r="CVS16" s="158"/>
      <c r="CVT16" s="158"/>
      <c r="CVU16" s="158"/>
      <c r="CVV16" s="158"/>
      <c r="CVW16" s="158"/>
      <c r="CVX16" s="158"/>
      <c r="CVY16" s="158"/>
      <c r="CVZ16" s="158"/>
      <c r="CWA16" s="158"/>
      <c r="CWB16" s="158"/>
      <c r="CWC16" s="158"/>
      <c r="CWD16" s="158"/>
      <c r="CWE16" s="158"/>
      <c r="CWF16" s="158"/>
      <c r="CWG16" s="158"/>
      <c r="CWH16" s="158"/>
      <c r="CWI16" s="158"/>
      <c r="CWJ16" s="158"/>
      <c r="CWK16" s="158"/>
      <c r="CWL16" s="158"/>
      <c r="CWM16" s="158"/>
      <c r="CWN16" s="158"/>
      <c r="CWO16" s="158"/>
      <c r="CWP16" s="158"/>
      <c r="CWQ16" s="158"/>
      <c r="CWR16" s="158"/>
      <c r="CWS16" s="158"/>
      <c r="CWT16" s="158"/>
      <c r="CWU16" s="158"/>
      <c r="CWV16" s="158"/>
      <c r="CWW16" s="158"/>
      <c r="CWX16" s="158"/>
      <c r="CWY16" s="158"/>
      <c r="CWZ16" s="158"/>
      <c r="CXA16" s="158"/>
      <c r="CXB16" s="158"/>
      <c r="CXC16" s="158"/>
      <c r="CXD16" s="158"/>
      <c r="CXE16" s="158"/>
      <c r="CXF16" s="158"/>
      <c r="CXG16" s="158"/>
      <c r="CXH16" s="158"/>
      <c r="CXI16" s="158"/>
      <c r="CXJ16" s="158"/>
      <c r="CXK16" s="158"/>
      <c r="CXL16" s="158"/>
      <c r="CXM16" s="158"/>
      <c r="CXN16" s="158"/>
      <c r="CXO16" s="158"/>
      <c r="CXP16" s="158"/>
      <c r="CXQ16" s="158"/>
      <c r="CXR16" s="158"/>
      <c r="CXS16" s="158"/>
      <c r="CXT16" s="158"/>
      <c r="CXU16" s="158"/>
      <c r="CXV16" s="158"/>
      <c r="CXW16" s="158"/>
      <c r="CXX16" s="158"/>
      <c r="CXY16" s="158"/>
      <c r="CXZ16" s="158"/>
      <c r="CYA16" s="158"/>
      <c r="CYB16" s="158"/>
      <c r="CYC16" s="158"/>
      <c r="CYD16" s="158"/>
      <c r="CYE16" s="158"/>
      <c r="CYF16" s="158"/>
      <c r="CYG16" s="158"/>
      <c r="CYH16" s="158"/>
      <c r="CYI16" s="158"/>
      <c r="CYJ16" s="158"/>
      <c r="CYK16" s="158"/>
      <c r="CYL16" s="158"/>
      <c r="CYM16" s="158"/>
      <c r="CYN16" s="158"/>
      <c r="CYO16" s="158"/>
      <c r="CYP16" s="158"/>
      <c r="CYQ16" s="158"/>
      <c r="CYR16" s="158"/>
      <c r="CYS16" s="158"/>
      <c r="CYT16" s="158"/>
      <c r="CYU16" s="158"/>
      <c r="CYV16" s="158"/>
      <c r="CYW16" s="158"/>
      <c r="CYX16" s="158"/>
      <c r="CYY16" s="158"/>
      <c r="CYZ16" s="158"/>
      <c r="CZA16" s="158"/>
      <c r="CZB16" s="158"/>
      <c r="CZC16" s="158"/>
      <c r="CZD16" s="158"/>
      <c r="CZE16" s="158"/>
      <c r="CZF16" s="158"/>
      <c r="CZG16" s="158"/>
      <c r="CZH16" s="158"/>
      <c r="CZI16" s="158"/>
      <c r="CZJ16" s="158"/>
      <c r="CZK16" s="158"/>
      <c r="CZL16" s="158"/>
      <c r="CZM16" s="158"/>
      <c r="CZN16" s="158"/>
      <c r="CZO16" s="158"/>
      <c r="CZP16" s="158"/>
      <c r="CZQ16" s="158"/>
      <c r="CZR16" s="158"/>
      <c r="CZS16" s="158"/>
      <c r="CZT16" s="158"/>
      <c r="CZU16" s="158"/>
      <c r="CZV16" s="158"/>
      <c r="CZW16" s="158"/>
      <c r="CZX16" s="158"/>
      <c r="CZY16" s="158"/>
      <c r="CZZ16" s="158"/>
      <c r="DAA16" s="158"/>
      <c r="DAB16" s="158"/>
      <c r="DAC16" s="158"/>
      <c r="DAD16" s="158"/>
      <c r="DAE16" s="158"/>
      <c r="DAF16" s="158"/>
      <c r="DAG16" s="158"/>
      <c r="DAH16" s="158"/>
      <c r="DAI16" s="158"/>
      <c r="DAJ16" s="158"/>
      <c r="DAK16" s="158"/>
      <c r="DAL16" s="158"/>
      <c r="DAM16" s="158"/>
      <c r="DAN16" s="158"/>
      <c r="DAO16" s="158"/>
      <c r="DAP16" s="158"/>
      <c r="DAQ16" s="158"/>
      <c r="DAR16" s="158"/>
      <c r="DAS16" s="158"/>
      <c r="DAT16" s="158"/>
      <c r="DAU16" s="158"/>
      <c r="DAV16" s="158"/>
      <c r="DAW16" s="158"/>
      <c r="DAX16" s="158"/>
      <c r="DAY16" s="158"/>
      <c r="DAZ16" s="158"/>
      <c r="DBA16" s="158"/>
      <c r="DBB16" s="158"/>
      <c r="DBC16" s="158"/>
      <c r="DBD16" s="158"/>
      <c r="DBE16" s="158"/>
      <c r="DBF16" s="158"/>
      <c r="DBG16" s="158"/>
      <c r="DBH16" s="158"/>
      <c r="DBI16" s="158"/>
      <c r="DBJ16" s="158"/>
      <c r="DBK16" s="158"/>
      <c r="DBL16" s="158"/>
      <c r="DBM16" s="158"/>
      <c r="DBN16" s="158"/>
      <c r="DBO16" s="158"/>
      <c r="DBP16" s="158"/>
      <c r="DBQ16" s="158"/>
      <c r="DBR16" s="158"/>
      <c r="DBS16" s="158"/>
      <c r="DBT16" s="158"/>
      <c r="DBU16" s="158"/>
      <c r="DBV16" s="158"/>
      <c r="DBW16" s="158"/>
      <c r="DBX16" s="158"/>
      <c r="DBY16" s="158"/>
      <c r="DBZ16" s="158"/>
      <c r="DCA16" s="158"/>
      <c r="DCB16" s="158"/>
      <c r="DCC16" s="158"/>
      <c r="DCD16" s="158"/>
      <c r="DCE16" s="158"/>
      <c r="DCF16" s="158"/>
      <c r="DCG16" s="158"/>
      <c r="DCH16" s="158"/>
      <c r="DCI16" s="158"/>
      <c r="DCJ16" s="158"/>
      <c r="DCK16" s="158"/>
      <c r="DCL16" s="158"/>
      <c r="DCM16" s="158"/>
      <c r="DCN16" s="158"/>
      <c r="DCO16" s="158"/>
      <c r="DCP16" s="158"/>
      <c r="DCQ16" s="158"/>
      <c r="DCR16" s="158"/>
      <c r="DCS16" s="158"/>
      <c r="DCT16" s="158"/>
      <c r="DCU16" s="158"/>
      <c r="DCV16" s="158"/>
      <c r="DCW16" s="158"/>
      <c r="DCX16" s="158"/>
      <c r="DCY16" s="158"/>
      <c r="DCZ16" s="158"/>
      <c r="DDA16" s="158"/>
      <c r="DDB16" s="158"/>
      <c r="DDC16" s="158"/>
      <c r="DDD16" s="158"/>
      <c r="DDE16" s="158"/>
      <c r="DDF16" s="158"/>
      <c r="DDG16" s="158"/>
      <c r="DDH16" s="158"/>
      <c r="DDI16" s="158"/>
      <c r="DDJ16" s="158"/>
      <c r="DDK16" s="158"/>
      <c r="DDL16" s="158"/>
      <c r="DDM16" s="158"/>
      <c r="DDN16" s="158"/>
      <c r="DDO16" s="158"/>
      <c r="DDP16" s="158"/>
      <c r="DDQ16" s="158"/>
      <c r="DDR16" s="158"/>
      <c r="DDS16" s="158"/>
      <c r="DDT16" s="158"/>
      <c r="DDU16" s="158"/>
      <c r="DDV16" s="158"/>
      <c r="DDW16" s="158"/>
      <c r="DDX16" s="158"/>
      <c r="DDY16" s="158"/>
      <c r="DDZ16" s="158"/>
      <c r="DEA16" s="158"/>
      <c r="DEB16" s="158"/>
      <c r="DEC16" s="158"/>
      <c r="DED16" s="158"/>
      <c r="DEE16" s="158"/>
      <c r="DEF16" s="158"/>
      <c r="DEG16" s="158"/>
      <c r="DEH16" s="158"/>
      <c r="DEI16" s="158"/>
      <c r="DEJ16" s="158"/>
      <c r="DEK16" s="158"/>
      <c r="DEL16" s="158"/>
      <c r="DEM16" s="158"/>
      <c r="DEN16" s="158"/>
      <c r="DEO16" s="158"/>
      <c r="DEP16" s="158"/>
      <c r="DEQ16" s="158"/>
      <c r="DER16" s="158"/>
      <c r="DES16" s="158"/>
      <c r="DET16" s="158"/>
      <c r="DEU16" s="158"/>
      <c r="DEV16" s="158"/>
      <c r="DEW16" s="158"/>
      <c r="DEX16" s="158"/>
      <c r="DEY16" s="158"/>
      <c r="DEZ16" s="158"/>
      <c r="DFA16" s="158"/>
      <c r="DFB16" s="158"/>
      <c r="DFC16" s="158"/>
      <c r="DFD16" s="158"/>
      <c r="DFE16" s="158"/>
      <c r="DFF16" s="158"/>
      <c r="DFG16" s="158"/>
      <c r="DFH16" s="158"/>
      <c r="DFI16" s="158"/>
      <c r="DFJ16" s="158"/>
      <c r="DFK16" s="158"/>
      <c r="DFL16" s="158"/>
      <c r="DFM16" s="158"/>
      <c r="DFN16" s="158"/>
      <c r="DFO16" s="158"/>
      <c r="DFP16" s="158"/>
      <c r="DFQ16" s="158"/>
      <c r="DFR16" s="158"/>
      <c r="DFS16" s="158"/>
      <c r="DFT16" s="158"/>
      <c r="DFU16" s="158"/>
      <c r="DFV16" s="158"/>
      <c r="DFW16" s="158"/>
      <c r="DFX16" s="158"/>
      <c r="DFY16" s="158"/>
      <c r="DFZ16" s="158"/>
      <c r="DGA16" s="158"/>
      <c r="DGB16" s="158"/>
      <c r="DGC16" s="158"/>
      <c r="DGD16" s="158"/>
      <c r="DGE16" s="158"/>
      <c r="DGF16" s="158"/>
      <c r="DGG16" s="158"/>
      <c r="DGH16" s="158"/>
      <c r="DGI16" s="158"/>
      <c r="DGJ16" s="158"/>
      <c r="DGK16" s="158"/>
      <c r="DGL16" s="158"/>
      <c r="DGM16" s="158"/>
      <c r="DGN16" s="158"/>
      <c r="DGO16" s="158"/>
      <c r="DGP16" s="158"/>
      <c r="DGQ16" s="158"/>
      <c r="DGR16" s="158"/>
      <c r="DGS16" s="158"/>
      <c r="DGT16" s="158"/>
      <c r="DGU16" s="158"/>
      <c r="DGV16" s="158"/>
      <c r="DGW16" s="158"/>
      <c r="DGX16" s="158"/>
      <c r="DGY16" s="158"/>
      <c r="DGZ16" s="158"/>
      <c r="DHA16" s="158"/>
      <c r="DHB16" s="158"/>
      <c r="DHC16" s="158"/>
      <c r="DHD16" s="158"/>
      <c r="DHE16" s="158"/>
      <c r="DHF16" s="158"/>
      <c r="DHG16" s="158"/>
      <c r="DHH16" s="158"/>
      <c r="DHI16" s="158"/>
      <c r="DHJ16" s="158"/>
      <c r="DHK16" s="158"/>
      <c r="DHL16" s="158"/>
      <c r="DHM16" s="158"/>
      <c r="DHN16" s="158"/>
      <c r="DHO16" s="158"/>
      <c r="DHP16" s="158"/>
      <c r="DHQ16" s="158"/>
      <c r="DHR16" s="158"/>
      <c r="DHS16" s="158"/>
      <c r="DHT16" s="158"/>
      <c r="DHU16" s="158"/>
      <c r="DHV16" s="158"/>
      <c r="DHW16" s="158"/>
      <c r="DHX16" s="158"/>
      <c r="DHY16" s="158"/>
      <c r="DHZ16" s="158"/>
      <c r="DIA16" s="158"/>
      <c r="DIB16" s="158"/>
      <c r="DIC16" s="158"/>
      <c r="DID16" s="158"/>
      <c r="DIE16" s="158"/>
      <c r="DIF16" s="158"/>
      <c r="DIG16" s="158"/>
      <c r="DIH16" s="158"/>
      <c r="DII16" s="158"/>
      <c r="DIJ16" s="158"/>
      <c r="DIK16" s="158"/>
      <c r="DIL16" s="158"/>
      <c r="DIM16" s="158"/>
      <c r="DIN16" s="158"/>
      <c r="DIO16" s="158"/>
      <c r="DIP16" s="158"/>
      <c r="DIQ16" s="158"/>
      <c r="DIR16" s="158"/>
      <c r="DIS16" s="158"/>
      <c r="DIT16" s="158"/>
      <c r="DIU16" s="158"/>
      <c r="DIV16" s="158"/>
      <c r="DIW16" s="158"/>
      <c r="DIX16" s="158"/>
      <c r="DIY16" s="158"/>
      <c r="DIZ16" s="158"/>
      <c r="DJA16" s="158"/>
      <c r="DJB16" s="158"/>
      <c r="DJC16" s="158"/>
      <c r="DJD16" s="158"/>
      <c r="DJE16" s="158"/>
      <c r="DJF16" s="158"/>
      <c r="DJG16" s="158"/>
      <c r="DJH16" s="158"/>
      <c r="DJI16" s="158"/>
      <c r="DJJ16" s="158"/>
      <c r="DJK16" s="158"/>
      <c r="DJL16" s="158"/>
      <c r="DJM16" s="158"/>
      <c r="DJN16" s="158"/>
      <c r="DJO16" s="158"/>
      <c r="DJP16" s="158"/>
      <c r="DJQ16" s="158"/>
      <c r="DJR16" s="158"/>
      <c r="DJS16" s="158"/>
      <c r="DJT16" s="158"/>
      <c r="DJU16" s="158"/>
      <c r="DJV16" s="158"/>
      <c r="DJW16" s="158"/>
      <c r="DJX16" s="158"/>
      <c r="DJY16" s="158"/>
      <c r="DJZ16" s="158"/>
      <c r="DKA16" s="158"/>
      <c r="DKB16" s="158"/>
      <c r="DKC16" s="158"/>
      <c r="DKD16" s="158"/>
      <c r="DKE16" s="158"/>
      <c r="DKF16" s="158"/>
      <c r="DKG16" s="158"/>
      <c r="DKH16" s="158"/>
      <c r="DKI16" s="158"/>
      <c r="DKJ16" s="158"/>
      <c r="DKK16" s="158"/>
      <c r="DKL16" s="158"/>
      <c r="DKM16" s="158"/>
      <c r="DKN16" s="158"/>
      <c r="DKO16" s="158"/>
      <c r="DKP16" s="158"/>
      <c r="DKQ16" s="158"/>
      <c r="DKR16" s="158"/>
      <c r="DKS16" s="158"/>
      <c r="DKT16" s="158"/>
      <c r="DKU16" s="158"/>
      <c r="DKV16" s="158"/>
      <c r="DKW16" s="158"/>
      <c r="DKX16" s="158"/>
      <c r="DKY16" s="158"/>
      <c r="DKZ16" s="158"/>
      <c r="DLA16" s="158"/>
      <c r="DLB16" s="158"/>
      <c r="DLC16" s="158"/>
      <c r="DLD16" s="158"/>
      <c r="DLE16" s="158"/>
      <c r="DLF16" s="158"/>
      <c r="DLG16" s="158"/>
      <c r="DLH16" s="158"/>
      <c r="DLI16" s="158"/>
      <c r="DLJ16" s="158"/>
      <c r="DLK16" s="158"/>
      <c r="DLL16" s="158"/>
      <c r="DLM16" s="158"/>
      <c r="DLN16" s="158"/>
      <c r="DLO16" s="158"/>
      <c r="DLP16" s="158"/>
      <c r="DLQ16" s="158"/>
      <c r="DLR16" s="158"/>
      <c r="DLS16" s="158"/>
      <c r="DLT16" s="158"/>
      <c r="DLU16" s="158"/>
      <c r="DLV16" s="158"/>
      <c r="DLW16" s="158"/>
      <c r="DLX16" s="158"/>
      <c r="DLY16" s="158"/>
      <c r="DLZ16" s="158"/>
      <c r="DMA16" s="158"/>
      <c r="DMB16" s="158"/>
      <c r="DMC16" s="158"/>
      <c r="DMD16" s="158"/>
      <c r="DME16" s="158"/>
      <c r="DMF16" s="158"/>
      <c r="DMG16" s="158"/>
      <c r="DMH16" s="158"/>
      <c r="DMI16" s="158"/>
      <c r="DMJ16" s="158"/>
      <c r="DMK16" s="158"/>
      <c r="DML16" s="158"/>
      <c r="DMM16" s="158"/>
      <c r="DMN16" s="158"/>
      <c r="DMO16" s="158"/>
      <c r="DMP16" s="158"/>
      <c r="DMQ16" s="158"/>
      <c r="DMR16" s="158"/>
      <c r="DMS16" s="158"/>
      <c r="DMT16" s="158"/>
      <c r="DMU16" s="158"/>
      <c r="DMV16" s="158"/>
      <c r="DMW16" s="158"/>
      <c r="DMX16" s="158"/>
      <c r="DMY16" s="158"/>
      <c r="DMZ16" s="158"/>
      <c r="DNA16" s="158"/>
      <c r="DNB16" s="158"/>
      <c r="DNC16" s="158"/>
      <c r="DND16" s="158"/>
      <c r="DNE16" s="158"/>
      <c r="DNF16" s="158"/>
      <c r="DNG16" s="158"/>
      <c r="DNH16" s="158"/>
      <c r="DNI16" s="158"/>
      <c r="DNJ16" s="158"/>
      <c r="DNK16" s="158"/>
      <c r="DNL16" s="158"/>
      <c r="DNM16" s="158"/>
      <c r="DNN16" s="158"/>
      <c r="DNO16" s="158"/>
      <c r="DNP16" s="158"/>
      <c r="DNQ16" s="158"/>
      <c r="DNR16" s="158"/>
      <c r="DNS16" s="158"/>
      <c r="DNT16" s="158"/>
      <c r="DNU16" s="158"/>
      <c r="DNV16" s="158"/>
      <c r="DNW16" s="158"/>
      <c r="DNX16" s="158"/>
      <c r="DNY16" s="158"/>
      <c r="DNZ16" s="158"/>
      <c r="DOA16" s="158"/>
      <c r="DOB16" s="158"/>
      <c r="DOC16" s="158"/>
      <c r="DOD16" s="158"/>
      <c r="DOE16" s="158"/>
      <c r="DOF16" s="158"/>
      <c r="DOG16" s="158"/>
      <c r="DOH16" s="158"/>
      <c r="DOI16" s="158"/>
      <c r="DOJ16" s="158"/>
      <c r="DOK16" s="158"/>
      <c r="DOL16" s="158"/>
      <c r="DOM16" s="158"/>
      <c r="DON16" s="158"/>
      <c r="DOO16" s="158"/>
      <c r="DOP16" s="158"/>
      <c r="DOQ16" s="158"/>
      <c r="DOR16" s="158"/>
      <c r="DOS16" s="158"/>
      <c r="DOT16" s="158"/>
      <c r="DOU16" s="158"/>
      <c r="DOV16" s="158"/>
      <c r="DOW16" s="158"/>
      <c r="DOX16" s="158"/>
      <c r="DOY16" s="158"/>
      <c r="DOZ16" s="158"/>
      <c r="DPA16" s="158"/>
      <c r="DPB16" s="158"/>
      <c r="DPC16" s="158"/>
      <c r="DPD16" s="158"/>
      <c r="DPE16" s="158"/>
      <c r="DPF16" s="158"/>
      <c r="DPG16" s="158"/>
      <c r="DPH16" s="158"/>
      <c r="DPI16" s="158"/>
      <c r="DPJ16" s="158"/>
      <c r="DPK16" s="158"/>
      <c r="DPL16" s="158"/>
      <c r="DPM16" s="158"/>
      <c r="DPN16" s="158"/>
      <c r="DPO16" s="158"/>
      <c r="DPP16" s="158"/>
      <c r="DPQ16" s="158"/>
      <c r="DPR16" s="158"/>
      <c r="DPS16" s="158"/>
      <c r="DPT16" s="158"/>
      <c r="DPU16" s="158"/>
      <c r="DPV16" s="158"/>
      <c r="DPW16" s="158"/>
      <c r="DPX16" s="158"/>
      <c r="DPY16" s="158"/>
      <c r="DPZ16" s="158"/>
      <c r="DQA16" s="158"/>
      <c r="DQB16" s="158"/>
      <c r="DQC16" s="158"/>
      <c r="DQD16" s="158"/>
      <c r="DQE16" s="158"/>
      <c r="DQF16" s="158"/>
      <c r="DQG16" s="158"/>
      <c r="DQH16" s="158"/>
      <c r="DQI16" s="158"/>
      <c r="DQJ16" s="158"/>
      <c r="DQK16" s="158"/>
      <c r="DQL16" s="158"/>
      <c r="DQM16" s="158"/>
      <c r="DQN16" s="158"/>
      <c r="DQO16" s="158"/>
      <c r="DQP16" s="158"/>
      <c r="DQQ16" s="158"/>
      <c r="DQR16" s="158"/>
      <c r="DQS16" s="158"/>
      <c r="DQT16" s="158"/>
      <c r="DQU16" s="158"/>
      <c r="DQV16" s="158"/>
      <c r="DQW16" s="158"/>
      <c r="DQX16" s="158"/>
      <c r="DQY16" s="158"/>
      <c r="DQZ16" s="158"/>
      <c r="DRA16" s="158"/>
      <c r="DRB16" s="158"/>
      <c r="DRC16" s="158"/>
      <c r="DRD16" s="158"/>
      <c r="DRE16" s="158"/>
      <c r="DRF16" s="158"/>
      <c r="DRG16" s="158"/>
      <c r="DRH16" s="158"/>
      <c r="DRI16" s="158"/>
      <c r="DRJ16" s="158"/>
      <c r="DRK16" s="158"/>
      <c r="DRL16" s="158"/>
      <c r="DRM16" s="158"/>
      <c r="DRN16" s="158"/>
      <c r="DRO16" s="158"/>
      <c r="DRP16" s="158"/>
      <c r="DRQ16" s="158"/>
      <c r="DRR16" s="158"/>
      <c r="DRS16" s="158"/>
      <c r="DRT16" s="158"/>
      <c r="DRU16" s="158"/>
      <c r="DRV16" s="158"/>
      <c r="DRW16" s="158"/>
      <c r="DRX16" s="158"/>
      <c r="DRY16" s="158"/>
      <c r="DRZ16" s="158"/>
      <c r="DSA16" s="158"/>
      <c r="DSB16" s="158"/>
      <c r="DSC16" s="158"/>
      <c r="DSD16" s="158"/>
      <c r="DSE16" s="158"/>
      <c r="DSF16" s="158"/>
      <c r="DSG16" s="158"/>
      <c r="DSH16" s="158"/>
      <c r="DSI16" s="158"/>
      <c r="DSJ16" s="158"/>
      <c r="DSK16" s="158"/>
      <c r="DSL16" s="158"/>
      <c r="DSM16" s="158"/>
      <c r="DSN16" s="158"/>
      <c r="DSO16" s="158"/>
      <c r="DSP16" s="158"/>
      <c r="DSQ16" s="158"/>
      <c r="DSR16" s="158"/>
      <c r="DSS16" s="158"/>
      <c r="DST16" s="158"/>
      <c r="DSU16" s="158"/>
      <c r="DSV16" s="158"/>
      <c r="DSW16" s="158"/>
      <c r="DSX16" s="158"/>
      <c r="DSY16" s="158"/>
      <c r="DSZ16" s="158"/>
      <c r="DTA16" s="158"/>
      <c r="DTB16" s="158"/>
      <c r="DTC16" s="158"/>
      <c r="DTD16" s="158"/>
      <c r="DTE16" s="158"/>
      <c r="DTF16" s="158"/>
      <c r="DTG16" s="158"/>
      <c r="DTH16" s="158"/>
      <c r="DTI16" s="158"/>
      <c r="DTJ16" s="158"/>
      <c r="DTK16" s="158"/>
      <c r="DTL16" s="158"/>
      <c r="DTM16" s="158"/>
      <c r="DTN16" s="158"/>
      <c r="DTO16" s="158"/>
      <c r="DTP16" s="158"/>
      <c r="DTQ16" s="158"/>
      <c r="DTR16" s="158"/>
      <c r="DTS16" s="158"/>
      <c r="DTT16" s="158"/>
      <c r="DTU16" s="158"/>
      <c r="DTV16" s="158"/>
      <c r="DTW16" s="158"/>
      <c r="DTX16" s="158"/>
      <c r="DTY16" s="158"/>
      <c r="DTZ16" s="158"/>
      <c r="DUA16" s="158"/>
      <c r="DUB16" s="158"/>
      <c r="DUC16" s="158"/>
      <c r="DUD16" s="158"/>
      <c r="DUE16" s="158"/>
      <c r="DUF16" s="158"/>
      <c r="DUG16" s="158"/>
      <c r="DUH16" s="158"/>
      <c r="DUI16" s="158"/>
      <c r="DUJ16" s="158"/>
      <c r="DUK16" s="158"/>
      <c r="DUL16" s="158"/>
      <c r="DUM16" s="158"/>
      <c r="DUN16" s="158"/>
      <c r="DUO16" s="158"/>
      <c r="DUP16" s="158"/>
      <c r="DUQ16" s="158"/>
      <c r="DUR16" s="158"/>
      <c r="DUS16" s="158"/>
      <c r="DUT16" s="158"/>
      <c r="DUU16" s="158"/>
      <c r="DUV16" s="158"/>
      <c r="DUW16" s="158"/>
      <c r="DUX16" s="158"/>
      <c r="DUY16" s="158"/>
      <c r="DUZ16" s="158"/>
      <c r="DVA16" s="158"/>
      <c r="DVB16" s="158"/>
      <c r="DVC16" s="158"/>
      <c r="DVD16" s="158"/>
      <c r="DVE16" s="158"/>
      <c r="DVF16" s="158"/>
      <c r="DVG16" s="158"/>
      <c r="DVH16" s="158"/>
      <c r="DVI16" s="158"/>
      <c r="DVJ16" s="158"/>
      <c r="DVK16" s="158"/>
      <c r="DVL16" s="158"/>
      <c r="DVM16" s="158"/>
      <c r="DVN16" s="158"/>
      <c r="DVO16" s="158"/>
      <c r="DVP16" s="158"/>
      <c r="DVQ16" s="158"/>
      <c r="DVR16" s="158"/>
      <c r="DVS16" s="158"/>
      <c r="DVT16" s="158"/>
      <c r="DVU16" s="158"/>
      <c r="DVV16" s="158"/>
      <c r="DVW16" s="158"/>
      <c r="DVX16" s="158"/>
      <c r="DVY16" s="158"/>
      <c r="DVZ16" s="158"/>
      <c r="DWA16" s="158"/>
      <c r="DWB16" s="158"/>
      <c r="DWC16" s="158"/>
      <c r="DWD16" s="158"/>
      <c r="DWE16" s="158"/>
      <c r="DWF16" s="158"/>
      <c r="DWG16" s="158"/>
      <c r="DWH16" s="158"/>
      <c r="DWI16" s="158"/>
      <c r="DWJ16" s="158"/>
      <c r="DWK16" s="158"/>
      <c r="DWL16" s="158"/>
      <c r="DWM16" s="158"/>
      <c r="DWN16" s="158"/>
      <c r="DWO16" s="158"/>
      <c r="DWP16" s="158"/>
      <c r="DWQ16" s="158"/>
      <c r="DWR16" s="158"/>
      <c r="DWS16" s="158"/>
      <c r="DWT16" s="158"/>
      <c r="DWU16" s="158"/>
      <c r="DWV16" s="158"/>
      <c r="DWW16" s="158"/>
      <c r="DWX16" s="158"/>
      <c r="DWY16" s="158"/>
      <c r="DWZ16" s="158"/>
      <c r="DXA16" s="158"/>
      <c r="DXB16" s="158"/>
      <c r="DXC16" s="158"/>
      <c r="DXD16" s="158"/>
      <c r="DXE16" s="158"/>
      <c r="DXF16" s="158"/>
      <c r="DXG16" s="158"/>
      <c r="DXH16" s="158"/>
      <c r="DXI16" s="158"/>
      <c r="DXJ16" s="158"/>
      <c r="DXK16" s="158"/>
      <c r="DXL16" s="158"/>
      <c r="DXM16" s="158"/>
      <c r="DXN16" s="158"/>
      <c r="DXO16" s="158"/>
      <c r="DXP16" s="158"/>
      <c r="DXQ16" s="158"/>
      <c r="DXR16" s="158"/>
      <c r="DXS16" s="158"/>
      <c r="DXT16" s="158"/>
      <c r="DXU16" s="158"/>
      <c r="DXV16" s="158"/>
      <c r="DXW16" s="158"/>
      <c r="DXX16" s="158"/>
      <c r="DXY16" s="158"/>
      <c r="DXZ16" s="158"/>
      <c r="DYA16" s="158"/>
      <c r="DYB16" s="158"/>
      <c r="DYC16" s="158"/>
      <c r="DYD16" s="158"/>
      <c r="DYE16" s="158"/>
      <c r="DYF16" s="158"/>
      <c r="DYG16" s="158"/>
      <c r="DYH16" s="158"/>
      <c r="DYI16" s="158"/>
      <c r="DYJ16" s="158"/>
      <c r="DYK16" s="158"/>
      <c r="DYL16" s="158"/>
      <c r="DYM16" s="158"/>
      <c r="DYN16" s="158"/>
      <c r="DYO16" s="158"/>
      <c r="DYP16" s="158"/>
      <c r="DYQ16" s="158"/>
      <c r="DYR16" s="158"/>
      <c r="DYS16" s="158"/>
      <c r="DYT16" s="158"/>
      <c r="DYU16" s="158"/>
      <c r="DYV16" s="158"/>
      <c r="DYW16" s="158"/>
      <c r="DYX16" s="158"/>
      <c r="DYY16" s="158"/>
      <c r="DYZ16" s="158"/>
      <c r="DZA16" s="158"/>
      <c r="DZB16" s="158"/>
      <c r="DZC16" s="158"/>
      <c r="DZD16" s="158"/>
      <c r="DZE16" s="158"/>
      <c r="DZF16" s="158"/>
      <c r="DZG16" s="158"/>
      <c r="DZH16" s="158"/>
      <c r="DZI16" s="158"/>
      <c r="DZJ16" s="158"/>
      <c r="DZK16" s="158"/>
      <c r="DZL16" s="158"/>
      <c r="DZM16" s="158"/>
      <c r="DZN16" s="158"/>
      <c r="DZO16" s="158"/>
      <c r="DZP16" s="158"/>
      <c r="DZQ16" s="158"/>
      <c r="DZR16" s="158"/>
      <c r="DZS16" s="158"/>
      <c r="DZT16" s="158"/>
      <c r="DZU16" s="158"/>
      <c r="DZV16" s="158"/>
      <c r="DZW16" s="158"/>
      <c r="DZX16" s="158"/>
      <c r="DZY16" s="158"/>
      <c r="DZZ16" s="158"/>
      <c r="EAA16" s="158"/>
      <c r="EAB16" s="158"/>
      <c r="EAC16" s="158"/>
      <c r="EAD16" s="158"/>
      <c r="EAE16" s="158"/>
      <c r="EAF16" s="158"/>
      <c r="EAG16" s="158"/>
      <c r="EAH16" s="158"/>
      <c r="EAI16" s="158"/>
      <c r="EAJ16" s="158"/>
      <c r="EAK16" s="158"/>
      <c r="EAL16" s="158"/>
      <c r="EAM16" s="158"/>
      <c r="EAN16" s="158"/>
      <c r="EAO16" s="158"/>
      <c r="EAP16" s="158"/>
      <c r="EAQ16" s="158"/>
      <c r="EAR16" s="158"/>
      <c r="EAS16" s="158"/>
      <c r="EAT16" s="158"/>
      <c r="EAU16" s="158"/>
      <c r="EAV16" s="158"/>
      <c r="EAW16" s="158"/>
      <c r="EAX16" s="158"/>
      <c r="EAY16" s="158"/>
      <c r="EAZ16" s="158"/>
      <c r="EBA16" s="158"/>
      <c r="EBB16" s="158"/>
      <c r="EBC16" s="158"/>
      <c r="EBD16" s="158"/>
      <c r="EBE16" s="158"/>
      <c r="EBF16" s="158"/>
      <c r="EBG16" s="158"/>
      <c r="EBH16" s="158"/>
      <c r="EBI16" s="158"/>
      <c r="EBJ16" s="158"/>
      <c r="EBK16" s="158"/>
      <c r="EBL16" s="158"/>
      <c r="EBM16" s="158"/>
      <c r="EBN16" s="158"/>
      <c r="EBO16" s="158"/>
      <c r="EBP16" s="158"/>
      <c r="EBQ16" s="158"/>
      <c r="EBR16" s="158"/>
      <c r="EBS16" s="158"/>
      <c r="EBT16" s="158"/>
      <c r="EBU16" s="158"/>
      <c r="EBV16" s="158"/>
      <c r="EBW16" s="158"/>
      <c r="EBX16" s="158"/>
      <c r="EBY16" s="158"/>
      <c r="EBZ16" s="158"/>
      <c r="ECA16" s="158"/>
      <c r="ECB16" s="158"/>
      <c r="ECC16" s="158"/>
      <c r="ECD16" s="158"/>
      <c r="ECE16" s="158"/>
      <c r="ECF16" s="158"/>
      <c r="ECG16" s="158"/>
      <c r="ECH16" s="158"/>
      <c r="ECI16" s="158"/>
      <c r="ECJ16" s="158"/>
      <c r="ECK16" s="158"/>
      <c r="ECL16" s="158"/>
      <c r="ECM16" s="158"/>
      <c r="ECN16" s="158"/>
      <c r="ECO16" s="158"/>
      <c r="ECP16" s="158"/>
      <c r="ECQ16" s="158"/>
      <c r="ECR16" s="158"/>
      <c r="ECS16" s="158"/>
      <c r="ECT16" s="158"/>
      <c r="ECU16" s="158"/>
      <c r="ECV16" s="158"/>
      <c r="ECW16" s="158"/>
      <c r="ECX16" s="158"/>
      <c r="ECY16" s="158"/>
      <c r="ECZ16" s="158"/>
      <c r="EDA16" s="158"/>
      <c r="EDB16" s="158"/>
      <c r="EDC16" s="158"/>
      <c r="EDD16" s="158"/>
      <c r="EDE16" s="158"/>
      <c r="EDF16" s="158"/>
      <c r="EDG16" s="158"/>
      <c r="EDH16" s="158"/>
      <c r="EDI16" s="158"/>
      <c r="EDJ16" s="158"/>
      <c r="EDK16" s="158"/>
      <c r="EDL16" s="158"/>
      <c r="EDM16" s="158"/>
      <c r="EDN16" s="158"/>
      <c r="EDO16" s="158"/>
      <c r="EDP16" s="158"/>
      <c r="EDQ16" s="158"/>
      <c r="EDR16" s="158"/>
      <c r="EDS16" s="158"/>
      <c r="EDT16" s="158"/>
      <c r="EDU16" s="158"/>
      <c r="EDV16" s="158"/>
      <c r="EDW16" s="158"/>
      <c r="EDX16" s="158"/>
      <c r="EDY16" s="158"/>
      <c r="EDZ16" s="158"/>
      <c r="EEA16" s="158"/>
      <c r="EEB16" s="158"/>
      <c r="EEC16" s="158"/>
      <c r="EED16" s="158"/>
      <c r="EEE16" s="158"/>
      <c r="EEF16" s="158"/>
      <c r="EEG16" s="158"/>
      <c r="EEH16" s="158"/>
      <c r="EEI16" s="158"/>
      <c r="EEJ16" s="158"/>
      <c r="EEK16" s="158"/>
      <c r="EEL16" s="158"/>
      <c r="EEM16" s="158"/>
      <c r="EEN16" s="158"/>
      <c r="EEO16" s="158"/>
      <c r="EEP16" s="158"/>
      <c r="EEQ16" s="158"/>
      <c r="EER16" s="158"/>
      <c r="EES16" s="158"/>
      <c r="EET16" s="158"/>
      <c r="EEU16" s="158"/>
      <c r="EEV16" s="158"/>
      <c r="EEW16" s="158"/>
      <c r="EEX16" s="158"/>
      <c r="EEY16" s="158"/>
      <c r="EEZ16" s="158"/>
      <c r="EFA16" s="158"/>
      <c r="EFB16" s="158"/>
      <c r="EFC16" s="158"/>
      <c r="EFD16" s="158"/>
      <c r="EFE16" s="158"/>
      <c r="EFF16" s="158"/>
      <c r="EFG16" s="158"/>
      <c r="EFH16" s="158"/>
      <c r="EFI16" s="158"/>
      <c r="EFJ16" s="158"/>
      <c r="EFK16" s="158"/>
      <c r="EFL16" s="158"/>
      <c r="EFM16" s="158"/>
      <c r="EFN16" s="158"/>
      <c r="EFO16" s="158"/>
      <c r="EFP16" s="158"/>
      <c r="EFQ16" s="158"/>
      <c r="EFR16" s="158"/>
      <c r="EFS16" s="158"/>
      <c r="EFT16" s="158"/>
      <c r="EFU16" s="158"/>
      <c r="EFV16" s="158"/>
      <c r="EFW16" s="158"/>
      <c r="EFX16" s="158"/>
      <c r="EFY16" s="158"/>
      <c r="EFZ16" s="158"/>
      <c r="EGA16" s="158"/>
      <c r="EGB16" s="158"/>
      <c r="EGC16" s="158"/>
      <c r="EGD16" s="158"/>
      <c r="EGE16" s="158"/>
      <c r="EGF16" s="158"/>
      <c r="EGG16" s="158"/>
      <c r="EGH16" s="158"/>
      <c r="EGI16" s="158"/>
      <c r="EGJ16" s="158"/>
      <c r="EGK16" s="158"/>
      <c r="EGL16" s="158"/>
      <c r="EGM16" s="158"/>
      <c r="EGN16" s="158"/>
      <c r="EGO16" s="158"/>
      <c r="EGP16" s="158"/>
      <c r="EGQ16" s="158"/>
      <c r="EGR16" s="158"/>
      <c r="EGS16" s="158"/>
      <c r="EGT16" s="158"/>
      <c r="EGU16" s="158"/>
      <c r="EGV16" s="158"/>
      <c r="EGW16" s="158"/>
      <c r="EGX16" s="158"/>
      <c r="EGY16" s="158"/>
      <c r="EGZ16" s="158"/>
      <c r="EHA16" s="158"/>
      <c r="EHB16" s="158"/>
      <c r="EHC16" s="158"/>
      <c r="EHD16" s="158"/>
      <c r="EHE16" s="158"/>
      <c r="EHF16" s="158"/>
      <c r="EHG16" s="158"/>
      <c r="EHH16" s="158"/>
      <c r="EHI16" s="158"/>
      <c r="EHJ16" s="158"/>
      <c r="EHK16" s="158"/>
      <c r="EHL16" s="158"/>
      <c r="EHM16" s="158"/>
      <c r="EHN16" s="158"/>
      <c r="EHO16" s="158"/>
      <c r="EHP16" s="158"/>
      <c r="EHQ16" s="158"/>
      <c r="EHR16" s="158"/>
      <c r="EHS16" s="158"/>
      <c r="EHT16" s="158"/>
      <c r="EHU16" s="158"/>
      <c r="EHV16" s="158"/>
      <c r="EHW16" s="158"/>
      <c r="EHX16" s="158"/>
      <c r="EHY16" s="158"/>
      <c r="EHZ16" s="158"/>
      <c r="EIA16" s="158"/>
      <c r="EIB16" s="158"/>
      <c r="EIC16" s="158"/>
      <c r="EID16" s="158"/>
      <c r="EIE16" s="158"/>
      <c r="EIF16" s="158"/>
      <c r="EIG16" s="158"/>
      <c r="EIH16" s="158"/>
      <c r="EII16" s="158"/>
      <c r="EIJ16" s="158"/>
      <c r="EIK16" s="158"/>
      <c r="EIL16" s="158"/>
      <c r="EIM16" s="158"/>
      <c r="EIN16" s="158"/>
      <c r="EIO16" s="158"/>
      <c r="EIP16" s="158"/>
      <c r="EIQ16" s="158"/>
      <c r="EIR16" s="158"/>
      <c r="EIS16" s="158"/>
      <c r="EIT16" s="158"/>
      <c r="EIU16" s="158"/>
      <c r="EIV16" s="158"/>
      <c r="EIW16" s="158"/>
      <c r="EIX16" s="158"/>
      <c r="EIY16" s="158"/>
      <c r="EIZ16" s="158"/>
      <c r="EJA16" s="158"/>
      <c r="EJB16" s="158"/>
      <c r="EJC16" s="158"/>
      <c r="EJD16" s="158"/>
      <c r="EJE16" s="158"/>
      <c r="EJF16" s="158"/>
      <c r="EJG16" s="158"/>
      <c r="EJH16" s="158"/>
      <c r="EJI16" s="158"/>
      <c r="EJJ16" s="158"/>
      <c r="EJK16" s="158"/>
      <c r="EJL16" s="158"/>
      <c r="EJM16" s="158"/>
      <c r="EJN16" s="158"/>
      <c r="EJO16" s="158"/>
      <c r="EJP16" s="158"/>
      <c r="EJQ16" s="158"/>
      <c r="EJR16" s="158"/>
      <c r="EJS16" s="158"/>
      <c r="EJT16" s="158"/>
      <c r="EJU16" s="158"/>
      <c r="EJV16" s="158"/>
      <c r="EJW16" s="158"/>
      <c r="EJX16" s="158"/>
      <c r="EJY16" s="158"/>
      <c r="EJZ16" s="158"/>
      <c r="EKA16" s="158"/>
      <c r="EKB16" s="158"/>
      <c r="EKC16" s="158"/>
      <c r="EKD16" s="158"/>
      <c r="EKE16" s="158"/>
      <c r="EKF16" s="158"/>
      <c r="EKG16" s="158"/>
      <c r="EKH16" s="158"/>
      <c r="EKI16" s="158"/>
      <c r="EKJ16" s="158"/>
      <c r="EKK16" s="158"/>
      <c r="EKL16" s="158"/>
      <c r="EKM16" s="158"/>
      <c r="EKN16" s="158"/>
      <c r="EKO16" s="158"/>
      <c r="EKP16" s="158"/>
      <c r="EKQ16" s="158"/>
      <c r="EKR16" s="158"/>
      <c r="EKS16" s="158"/>
      <c r="EKT16" s="158"/>
      <c r="EKU16" s="158"/>
      <c r="EKV16" s="158"/>
      <c r="EKW16" s="158"/>
      <c r="EKX16" s="158"/>
      <c r="EKY16" s="158"/>
      <c r="EKZ16" s="158"/>
      <c r="ELA16" s="158"/>
      <c r="ELB16" s="158"/>
      <c r="ELC16" s="158"/>
      <c r="ELD16" s="158"/>
      <c r="ELE16" s="158"/>
      <c r="ELF16" s="158"/>
      <c r="ELG16" s="158"/>
      <c r="ELH16" s="158"/>
      <c r="ELI16" s="158"/>
      <c r="ELJ16" s="158"/>
      <c r="ELK16" s="158"/>
      <c r="ELL16" s="158"/>
      <c r="ELM16" s="158"/>
      <c r="ELN16" s="158"/>
      <c r="ELO16" s="158"/>
      <c r="ELP16" s="158"/>
      <c r="ELQ16" s="158"/>
      <c r="ELR16" s="158"/>
      <c r="ELS16" s="158"/>
      <c r="ELT16" s="158"/>
      <c r="ELU16" s="158"/>
      <c r="ELV16" s="158"/>
      <c r="ELW16" s="158"/>
      <c r="ELX16" s="158"/>
      <c r="ELY16" s="158"/>
      <c r="ELZ16" s="158"/>
      <c r="EMA16" s="158"/>
      <c r="EMB16" s="158"/>
      <c r="EMC16" s="158"/>
      <c r="EMD16" s="158"/>
      <c r="EME16" s="158"/>
      <c r="EMF16" s="158"/>
      <c r="EMG16" s="158"/>
      <c r="EMH16" s="158"/>
      <c r="EMI16" s="158"/>
      <c r="EMJ16" s="158"/>
      <c r="EMK16" s="158"/>
      <c r="EML16" s="158"/>
      <c r="EMM16" s="158"/>
      <c r="EMN16" s="158"/>
      <c r="EMO16" s="158"/>
      <c r="EMP16" s="158"/>
      <c r="EMQ16" s="158"/>
      <c r="EMR16" s="158"/>
      <c r="EMS16" s="158"/>
      <c r="EMT16" s="158"/>
      <c r="EMU16" s="158"/>
      <c r="EMV16" s="158"/>
      <c r="EMW16" s="158"/>
      <c r="EMX16" s="158"/>
      <c r="EMY16" s="158"/>
      <c r="EMZ16" s="158"/>
      <c r="ENA16" s="158"/>
      <c r="ENB16" s="158"/>
      <c r="ENC16" s="158"/>
      <c r="END16" s="158"/>
      <c r="ENE16" s="158"/>
      <c r="ENF16" s="158"/>
      <c r="ENG16" s="158"/>
      <c r="ENH16" s="158"/>
      <c r="ENI16" s="158"/>
      <c r="ENJ16" s="158"/>
      <c r="ENK16" s="158"/>
      <c r="ENL16" s="158"/>
      <c r="ENM16" s="158"/>
      <c r="ENN16" s="158"/>
      <c r="ENO16" s="158"/>
      <c r="ENP16" s="158"/>
      <c r="ENQ16" s="158"/>
      <c r="ENR16" s="158"/>
      <c r="ENS16" s="158"/>
      <c r="ENT16" s="158"/>
      <c r="ENU16" s="158"/>
      <c r="ENV16" s="158"/>
      <c r="ENW16" s="158"/>
      <c r="ENX16" s="158"/>
      <c r="ENY16" s="158"/>
      <c r="ENZ16" s="158"/>
      <c r="EOA16" s="158"/>
      <c r="EOB16" s="158"/>
      <c r="EOC16" s="158"/>
      <c r="EOD16" s="158"/>
      <c r="EOE16" s="158"/>
      <c r="EOF16" s="158"/>
      <c r="EOG16" s="158"/>
      <c r="EOH16" s="158"/>
      <c r="EOI16" s="158"/>
      <c r="EOJ16" s="158"/>
      <c r="EOK16" s="158"/>
      <c r="EOL16" s="158"/>
      <c r="EOM16" s="158"/>
      <c r="EON16" s="158"/>
      <c r="EOO16" s="158"/>
      <c r="EOP16" s="158"/>
      <c r="EOQ16" s="158"/>
      <c r="EOR16" s="158"/>
      <c r="EOS16" s="158"/>
      <c r="EOT16" s="158"/>
      <c r="EOU16" s="158"/>
      <c r="EOV16" s="158"/>
      <c r="EOW16" s="158"/>
      <c r="EOX16" s="158"/>
      <c r="EOY16" s="158"/>
      <c r="EOZ16" s="158"/>
      <c r="EPA16" s="158"/>
      <c r="EPB16" s="158"/>
      <c r="EPC16" s="158"/>
      <c r="EPD16" s="158"/>
      <c r="EPE16" s="158"/>
      <c r="EPF16" s="158"/>
      <c r="EPG16" s="158"/>
      <c r="EPH16" s="158"/>
      <c r="EPI16" s="158"/>
      <c r="EPJ16" s="158"/>
      <c r="EPK16" s="158"/>
      <c r="EPL16" s="158"/>
      <c r="EPM16" s="158"/>
      <c r="EPN16" s="158"/>
      <c r="EPO16" s="158"/>
      <c r="EPP16" s="158"/>
      <c r="EPQ16" s="158"/>
      <c r="EPR16" s="158"/>
      <c r="EPS16" s="158"/>
      <c r="EPT16" s="158"/>
      <c r="EPU16" s="158"/>
      <c r="EPV16" s="158"/>
      <c r="EPW16" s="158"/>
      <c r="EPX16" s="158"/>
      <c r="EPY16" s="158"/>
      <c r="EPZ16" s="158"/>
      <c r="EQA16" s="158"/>
      <c r="EQB16" s="158"/>
      <c r="EQC16" s="158"/>
      <c r="EQD16" s="158"/>
      <c r="EQE16" s="158"/>
      <c r="EQF16" s="158"/>
      <c r="EQG16" s="158"/>
      <c r="EQH16" s="158"/>
      <c r="EQI16" s="158"/>
      <c r="EQJ16" s="158"/>
      <c r="EQK16" s="158"/>
      <c r="EQL16" s="158"/>
      <c r="EQM16" s="158"/>
      <c r="EQN16" s="158"/>
      <c r="EQO16" s="158"/>
      <c r="EQP16" s="158"/>
      <c r="EQQ16" s="158"/>
      <c r="EQR16" s="158"/>
      <c r="EQS16" s="158"/>
      <c r="EQT16" s="158"/>
      <c r="EQU16" s="158"/>
      <c r="EQV16" s="158"/>
      <c r="EQW16" s="158"/>
      <c r="EQX16" s="158"/>
      <c r="EQY16" s="158"/>
      <c r="EQZ16" s="158"/>
      <c r="ERA16" s="158"/>
      <c r="ERB16" s="158"/>
      <c r="ERC16" s="158"/>
      <c r="ERD16" s="158"/>
      <c r="ERE16" s="158"/>
      <c r="ERF16" s="158"/>
      <c r="ERG16" s="158"/>
      <c r="ERH16" s="158"/>
      <c r="ERI16" s="158"/>
      <c r="ERJ16" s="158"/>
      <c r="ERK16" s="158"/>
      <c r="ERL16" s="158"/>
      <c r="ERM16" s="158"/>
      <c r="ERN16" s="158"/>
      <c r="ERO16" s="158"/>
      <c r="ERP16" s="158"/>
      <c r="ERQ16" s="158"/>
      <c r="ERR16" s="158"/>
      <c r="ERS16" s="158"/>
      <c r="ERT16" s="158"/>
      <c r="ERU16" s="158"/>
      <c r="ERV16" s="158"/>
      <c r="ERW16" s="158"/>
      <c r="ERX16" s="158"/>
      <c r="ERY16" s="158"/>
      <c r="ERZ16" s="158"/>
      <c r="ESA16" s="158"/>
      <c r="ESB16" s="158"/>
      <c r="ESC16" s="158"/>
      <c r="ESD16" s="158"/>
      <c r="ESE16" s="158"/>
      <c r="ESF16" s="158"/>
      <c r="ESG16" s="158"/>
      <c r="ESH16" s="158"/>
      <c r="ESI16" s="158"/>
      <c r="ESJ16" s="158"/>
      <c r="ESK16" s="158"/>
      <c r="ESL16" s="158"/>
      <c r="ESM16" s="158"/>
      <c r="ESN16" s="158"/>
      <c r="ESO16" s="158"/>
      <c r="ESP16" s="158"/>
      <c r="ESQ16" s="158"/>
      <c r="ESR16" s="158"/>
      <c r="ESS16" s="158"/>
      <c r="EST16" s="158"/>
      <c r="ESU16" s="158"/>
      <c r="ESV16" s="158"/>
      <c r="ESW16" s="158"/>
      <c r="ESX16" s="158"/>
      <c r="ESY16" s="158"/>
      <c r="ESZ16" s="158"/>
      <c r="ETA16" s="158"/>
      <c r="ETB16" s="158"/>
      <c r="ETC16" s="158"/>
      <c r="ETD16" s="158"/>
      <c r="ETE16" s="158"/>
      <c r="ETF16" s="158"/>
      <c r="ETG16" s="158"/>
      <c r="ETH16" s="158"/>
      <c r="ETI16" s="158"/>
      <c r="ETJ16" s="158"/>
      <c r="ETK16" s="158"/>
      <c r="ETL16" s="158"/>
      <c r="ETM16" s="158"/>
      <c r="ETN16" s="158"/>
      <c r="ETO16" s="158"/>
      <c r="ETP16" s="158"/>
      <c r="ETQ16" s="158"/>
      <c r="ETR16" s="158"/>
      <c r="ETS16" s="158"/>
      <c r="ETT16" s="158"/>
      <c r="ETU16" s="158"/>
      <c r="ETV16" s="158"/>
      <c r="ETW16" s="158"/>
      <c r="ETX16" s="158"/>
      <c r="ETY16" s="158"/>
      <c r="ETZ16" s="158"/>
      <c r="EUA16" s="158"/>
      <c r="EUB16" s="158"/>
      <c r="EUC16" s="158"/>
      <c r="EUD16" s="158"/>
      <c r="EUE16" s="158"/>
      <c r="EUF16" s="158"/>
      <c r="EUG16" s="158"/>
      <c r="EUH16" s="158"/>
      <c r="EUI16" s="158"/>
      <c r="EUJ16" s="158"/>
      <c r="EUK16" s="158"/>
      <c r="EUL16" s="158"/>
      <c r="EUM16" s="158"/>
      <c r="EUN16" s="158"/>
      <c r="EUO16" s="158"/>
      <c r="EUP16" s="158"/>
      <c r="EUQ16" s="158"/>
      <c r="EUR16" s="158"/>
      <c r="EUS16" s="158"/>
      <c r="EUT16" s="158"/>
      <c r="EUU16" s="158"/>
      <c r="EUV16" s="158"/>
      <c r="EUW16" s="158"/>
      <c r="EUX16" s="158"/>
      <c r="EUY16" s="158"/>
      <c r="EUZ16" s="158"/>
      <c r="EVA16" s="158"/>
      <c r="EVB16" s="158"/>
      <c r="EVC16" s="158"/>
      <c r="EVD16" s="158"/>
      <c r="EVE16" s="158"/>
      <c r="EVF16" s="158"/>
      <c r="EVG16" s="158"/>
      <c r="EVH16" s="158"/>
      <c r="EVI16" s="158"/>
      <c r="EVJ16" s="158"/>
      <c r="EVK16" s="158"/>
      <c r="EVL16" s="158"/>
      <c r="EVM16" s="158"/>
      <c r="EVN16" s="158"/>
      <c r="EVO16" s="158"/>
      <c r="EVP16" s="158"/>
      <c r="EVQ16" s="158"/>
      <c r="EVR16" s="158"/>
      <c r="EVS16" s="158"/>
      <c r="EVT16" s="158"/>
      <c r="EVU16" s="158"/>
      <c r="EVV16" s="158"/>
      <c r="EVW16" s="158"/>
      <c r="EVX16" s="158"/>
      <c r="EVY16" s="158"/>
      <c r="EVZ16" s="158"/>
      <c r="EWA16" s="158"/>
      <c r="EWB16" s="158"/>
      <c r="EWC16" s="158"/>
      <c r="EWD16" s="158"/>
      <c r="EWE16" s="158"/>
      <c r="EWF16" s="158"/>
      <c r="EWG16" s="158"/>
      <c r="EWH16" s="158"/>
      <c r="EWI16" s="158"/>
      <c r="EWJ16" s="158"/>
      <c r="EWK16" s="158"/>
      <c r="EWL16" s="158"/>
      <c r="EWM16" s="158"/>
      <c r="EWN16" s="158"/>
      <c r="EWO16" s="158"/>
      <c r="EWP16" s="158"/>
      <c r="EWQ16" s="158"/>
      <c r="EWR16" s="158"/>
      <c r="EWS16" s="158"/>
      <c r="EWT16" s="158"/>
      <c r="EWU16" s="158"/>
      <c r="EWV16" s="158"/>
      <c r="EWW16" s="158"/>
      <c r="EWX16" s="158"/>
      <c r="EWY16" s="158"/>
      <c r="EWZ16" s="158"/>
      <c r="EXA16" s="158"/>
      <c r="EXB16" s="158"/>
      <c r="EXC16" s="158"/>
      <c r="EXD16" s="158"/>
      <c r="EXE16" s="158"/>
      <c r="EXF16" s="158"/>
      <c r="EXG16" s="158"/>
      <c r="EXH16" s="158"/>
      <c r="EXI16" s="158"/>
      <c r="EXJ16" s="158"/>
      <c r="EXK16" s="158"/>
      <c r="EXL16" s="158"/>
      <c r="EXM16" s="158"/>
      <c r="EXN16" s="158"/>
      <c r="EXO16" s="158"/>
      <c r="EXP16" s="158"/>
      <c r="EXQ16" s="158"/>
      <c r="EXR16" s="158"/>
      <c r="EXS16" s="158"/>
      <c r="EXT16" s="158"/>
      <c r="EXU16" s="158"/>
      <c r="EXV16" s="158"/>
      <c r="EXW16" s="158"/>
      <c r="EXX16" s="158"/>
      <c r="EXY16" s="158"/>
      <c r="EXZ16" s="158"/>
      <c r="EYA16" s="158"/>
      <c r="EYB16" s="158"/>
      <c r="EYC16" s="158"/>
      <c r="EYD16" s="158"/>
      <c r="EYE16" s="158"/>
      <c r="EYF16" s="158"/>
      <c r="EYG16" s="158"/>
      <c r="EYH16" s="158"/>
      <c r="EYI16" s="158"/>
      <c r="EYJ16" s="158"/>
      <c r="EYK16" s="158"/>
      <c r="EYL16" s="158"/>
      <c r="EYM16" s="158"/>
      <c r="EYN16" s="158"/>
      <c r="EYO16" s="158"/>
      <c r="EYP16" s="158"/>
      <c r="EYQ16" s="158"/>
      <c r="EYR16" s="158"/>
      <c r="EYS16" s="158"/>
      <c r="EYT16" s="158"/>
      <c r="EYU16" s="158"/>
      <c r="EYV16" s="158"/>
      <c r="EYW16" s="158"/>
      <c r="EYX16" s="158"/>
      <c r="EYY16" s="158"/>
      <c r="EYZ16" s="158"/>
      <c r="EZA16" s="158"/>
      <c r="EZB16" s="158"/>
      <c r="EZC16" s="158"/>
      <c r="EZD16" s="158"/>
      <c r="EZE16" s="158"/>
      <c r="EZF16" s="158"/>
      <c r="EZG16" s="158"/>
      <c r="EZH16" s="158"/>
      <c r="EZI16" s="158"/>
      <c r="EZJ16" s="158"/>
      <c r="EZK16" s="158"/>
      <c r="EZL16" s="158"/>
      <c r="EZM16" s="158"/>
      <c r="EZN16" s="158"/>
      <c r="EZO16" s="158"/>
      <c r="EZP16" s="158"/>
      <c r="EZQ16" s="158"/>
      <c r="EZR16" s="158"/>
      <c r="EZS16" s="158"/>
      <c r="EZT16" s="158"/>
      <c r="EZU16" s="158"/>
      <c r="EZV16" s="158"/>
      <c r="EZW16" s="158"/>
      <c r="EZX16" s="158"/>
      <c r="EZY16" s="158"/>
      <c r="EZZ16" s="158"/>
      <c r="FAA16" s="158"/>
      <c r="FAB16" s="158"/>
      <c r="FAC16" s="158"/>
      <c r="FAD16" s="158"/>
      <c r="FAE16" s="158"/>
      <c r="FAF16" s="158"/>
      <c r="FAG16" s="158"/>
      <c r="FAH16" s="158"/>
      <c r="FAI16" s="158"/>
      <c r="FAJ16" s="158"/>
      <c r="FAK16" s="158"/>
      <c r="FAL16" s="158"/>
      <c r="FAM16" s="158"/>
      <c r="FAN16" s="158"/>
      <c r="FAO16" s="158"/>
      <c r="FAP16" s="158"/>
      <c r="FAQ16" s="158"/>
      <c r="FAR16" s="158"/>
      <c r="FAS16" s="158"/>
      <c r="FAT16" s="158"/>
      <c r="FAU16" s="158"/>
      <c r="FAV16" s="158"/>
      <c r="FAW16" s="158"/>
      <c r="FAX16" s="158"/>
      <c r="FAY16" s="158"/>
      <c r="FAZ16" s="158"/>
      <c r="FBA16" s="158"/>
      <c r="FBB16" s="158"/>
      <c r="FBC16" s="158"/>
      <c r="FBD16" s="158"/>
      <c r="FBE16" s="158"/>
      <c r="FBF16" s="158"/>
      <c r="FBG16" s="158"/>
      <c r="FBH16" s="158"/>
      <c r="FBI16" s="158"/>
      <c r="FBJ16" s="158"/>
      <c r="FBK16" s="158"/>
      <c r="FBL16" s="158"/>
      <c r="FBM16" s="158"/>
      <c r="FBN16" s="158"/>
      <c r="FBO16" s="158"/>
      <c r="FBP16" s="158"/>
      <c r="FBQ16" s="158"/>
      <c r="FBR16" s="158"/>
      <c r="FBS16" s="158"/>
      <c r="FBT16" s="158"/>
      <c r="FBU16" s="158"/>
      <c r="FBV16" s="158"/>
      <c r="FBW16" s="158"/>
      <c r="FBX16" s="158"/>
      <c r="FBY16" s="158"/>
      <c r="FBZ16" s="158"/>
      <c r="FCA16" s="158"/>
      <c r="FCB16" s="158"/>
      <c r="FCC16" s="158"/>
      <c r="FCD16" s="158"/>
      <c r="FCE16" s="158"/>
      <c r="FCF16" s="158"/>
      <c r="FCG16" s="158"/>
      <c r="FCH16" s="158"/>
      <c r="FCI16" s="158"/>
      <c r="FCJ16" s="158"/>
      <c r="FCK16" s="158"/>
      <c r="FCL16" s="158"/>
      <c r="FCM16" s="158"/>
      <c r="FCN16" s="158"/>
      <c r="FCO16" s="158"/>
      <c r="FCP16" s="158"/>
      <c r="FCQ16" s="158"/>
      <c r="FCR16" s="158"/>
      <c r="FCS16" s="158"/>
      <c r="FCT16" s="158"/>
      <c r="FCU16" s="158"/>
      <c r="FCV16" s="158"/>
      <c r="FCW16" s="158"/>
      <c r="FCX16" s="158"/>
      <c r="FCY16" s="158"/>
      <c r="FCZ16" s="158"/>
      <c r="FDA16" s="158"/>
      <c r="FDB16" s="158"/>
      <c r="FDC16" s="158"/>
      <c r="FDD16" s="158"/>
      <c r="FDE16" s="158"/>
      <c r="FDF16" s="158"/>
      <c r="FDG16" s="158"/>
      <c r="FDH16" s="158"/>
      <c r="FDI16" s="158"/>
      <c r="FDJ16" s="158"/>
      <c r="FDK16" s="158"/>
      <c r="FDL16" s="158"/>
      <c r="FDM16" s="158"/>
      <c r="FDN16" s="158"/>
      <c r="FDO16" s="158"/>
      <c r="FDP16" s="158"/>
      <c r="FDQ16" s="158"/>
      <c r="FDR16" s="158"/>
      <c r="FDS16" s="158"/>
      <c r="FDT16" s="158"/>
      <c r="FDU16" s="158"/>
      <c r="FDV16" s="158"/>
      <c r="FDW16" s="158"/>
      <c r="FDX16" s="158"/>
      <c r="FDY16" s="158"/>
      <c r="FDZ16" s="158"/>
      <c r="FEA16" s="158"/>
      <c r="FEB16" s="158"/>
      <c r="FEC16" s="158"/>
      <c r="FED16" s="158"/>
      <c r="FEE16" s="158"/>
      <c r="FEF16" s="158"/>
      <c r="FEG16" s="158"/>
      <c r="FEH16" s="158"/>
      <c r="FEI16" s="158"/>
      <c r="FEJ16" s="158"/>
      <c r="FEK16" s="158"/>
      <c r="FEL16" s="158"/>
      <c r="FEM16" s="158"/>
      <c r="FEN16" s="158"/>
      <c r="FEO16" s="158"/>
      <c r="FEP16" s="158"/>
      <c r="FEQ16" s="158"/>
      <c r="FER16" s="158"/>
      <c r="FES16" s="158"/>
      <c r="FET16" s="158"/>
      <c r="FEU16" s="158"/>
      <c r="FEV16" s="158"/>
      <c r="FEW16" s="158"/>
      <c r="FEX16" s="158"/>
      <c r="FEY16" s="158"/>
      <c r="FEZ16" s="158"/>
      <c r="FFA16" s="158"/>
      <c r="FFB16" s="158"/>
      <c r="FFC16" s="158"/>
      <c r="FFD16" s="158"/>
      <c r="FFE16" s="158"/>
      <c r="FFF16" s="158"/>
      <c r="FFG16" s="158"/>
      <c r="FFH16" s="158"/>
      <c r="FFI16" s="158"/>
      <c r="FFJ16" s="158"/>
      <c r="FFK16" s="158"/>
      <c r="FFL16" s="158"/>
      <c r="FFM16" s="158"/>
      <c r="FFN16" s="158"/>
      <c r="FFO16" s="158"/>
      <c r="FFP16" s="158"/>
      <c r="FFQ16" s="158"/>
      <c r="FFR16" s="158"/>
      <c r="FFS16" s="158"/>
      <c r="FFT16" s="158"/>
      <c r="FFU16" s="158"/>
      <c r="FFV16" s="158"/>
      <c r="FFW16" s="158"/>
      <c r="FFX16" s="158"/>
      <c r="FFY16" s="158"/>
      <c r="FFZ16" s="158"/>
      <c r="FGA16" s="158"/>
      <c r="FGB16" s="158"/>
      <c r="FGC16" s="158"/>
      <c r="FGD16" s="158"/>
      <c r="FGE16" s="158"/>
      <c r="FGF16" s="158"/>
      <c r="FGG16" s="158"/>
      <c r="FGH16" s="158"/>
      <c r="FGI16" s="158"/>
      <c r="FGJ16" s="158"/>
      <c r="FGK16" s="158"/>
      <c r="FGL16" s="158"/>
      <c r="FGM16" s="158"/>
      <c r="FGN16" s="158"/>
      <c r="FGO16" s="158"/>
      <c r="FGP16" s="158"/>
      <c r="FGQ16" s="158"/>
      <c r="FGR16" s="158"/>
      <c r="FGS16" s="158"/>
      <c r="FGT16" s="158"/>
      <c r="FGU16" s="158"/>
      <c r="FGV16" s="158"/>
      <c r="FGW16" s="158"/>
      <c r="FGX16" s="158"/>
      <c r="FGY16" s="158"/>
      <c r="FGZ16" s="158"/>
      <c r="FHA16" s="158"/>
      <c r="FHB16" s="158"/>
      <c r="FHC16" s="158"/>
      <c r="FHD16" s="158"/>
      <c r="FHE16" s="158"/>
      <c r="FHF16" s="158"/>
      <c r="FHG16" s="158"/>
      <c r="FHH16" s="158"/>
      <c r="FHI16" s="158"/>
      <c r="FHJ16" s="158"/>
      <c r="FHK16" s="158"/>
      <c r="FHL16" s="158"/>
      <c r="FHM16" s="158"/>
      <c r="FHN16" s="158"/>
      <c r="FHO16" s="158"/>
      <c r="FHP16" s="158"/>
      <c r="FHQ16" s="158"/>
      <c r="FHR16" s="158"/>
      <c r="FHS16" s="158"/>
      <c r="FHT16" s="158"/>
      <c r="FHU16" s="158"/>
      <c r="FHV16" s="158"/>
      <c r="FHW16" s="158"/>
      <c r="FHX16" s="158"/>
      <c r="FHY16" s="158"/>
      <c r="FHZ16" s="158"/>
      <c r="FIA16" s="158"/>
      <c r="FIB16" s="158"/>
      <c r="FIC16" s="158"/>
      <c r="FID16" s="158"/>
      <c r="FIE16" s="158"/>
      <c r="FIF16" s="158"/>
      <c r="FIG16" s="158"/>
      <c r="FIH16" s="158"/>
      <c r="FII16" s="158"/>
      <c r="FIJ16" s="158"/>
      <c r="FIK16" s="158"/>
      <c r="FIL16" s="158"/>
      <c r="FIM16" s="158"/>
      <c r="FIN16" s="158"/>
      <c r="FIO16" s="158"/>
      <c r="FIP16" s="158"/>
      <c r="FIQ16" s="158"/>
      <c r="FIR16" s="158"/>
      <c r="FIS16" s="158"/>
      <c r="FIT16" s="158"/>
      <c r="FIU16" s="158"/>
      <c r="FIV16" s="158"/>
      <c r="FIW16" s="158"/>
      <c r="FIX16" s="158"/>
      <c r="FIY16" s="158"/>
      <c r="FIZ16" s="158"/>
      <c r="FJA16" s="158"/>
      <c r="FJB16" s="158"/>
      <c r="FJC16" s="158"/>
      <c r="FJD16" s="158"/>
      <c r="FJE16" s="158"/>
      <c r="FJF16" s="158"/>
      <c r="FJG16" s="158"/>
      <c r="FJH16" s="158"/>
      <c r="FJI16" s="158"/>
      <c r="FJJ16" s="158"/>
      <c r="FJK16" s="158"/>
      <c r="FJL16" s="158"/>
      <c r="FJM16" s="158"/>
      <c r="FJN16" s="158"/>
      <c r="FJO16" s="158"/>
      <c r="FJP16" s="158"/>
      <c r="FJQ16" s="158"/>
      <c r="FJR16" s="158"/>
      <c r="FJS16" s="158"/>
      <c r="FJT16" s="158"/>
      <c r="FJU16" s="158"/>
      <c r="FJV16" s="158"/>
      <c r="FJW16" s="158"/>
      <c r="FJX16" s="158"/>
      <c r="FJY16" s="158"/>
      <c r="FJZ16" s="158"/>
      <c r="FKA16" s="158"/>
      <c r="FKB16" s="158"/>
      <c r="FKC16" s="158"/>
      <c r="FKD16" s="158"/>
      <c r="FKE16" s="158"/>
      <c r="FKF16" s="158"/>
      <c r="FKG16" s="158"/>
      <c r="FKH16" s="158"/>
      <c r="FKI16" s="158"/>
      <c r="FKJ16" s="158"/>
      <c r="FKK16" s="158"/>
      <c r="FKL16" s="158"/>
      <c r="FKM16" s="158"/>
      <c r="FKN16" s="158"/>
      <c r="FKO16" s="158"/>
      <c r="FKP16" s="158"/>
      <c r="FKQ16" s="158"/>
      <c r="FKR16" s="158"/>
      <c r="FKS16" s="158"/>
      <c r="FKT16" s="158"/>
      <c r="FKU16" s="158"/>
      <c r="FKV16" s="158"/>
      <c r="FKW16" s="158"/>
      <c r="FKX16" s="158"/>
      <c r="FKY16" s="158"/>
      <c r="FKZ16" s="158"/>
      <c r="FLA16" s="158"/>
      <c r="FLB16" s="158"/>
      <c r="FLC16" s="158"/>
      <c r="FLD16" s="158"/>
      <c r="FLE16" s="158"/>
      <c r="FLF16" s="158"/>
      <c r="FLG16" s="158"/>
      <c r="FLH16" s="158"/>
      <c r="FLI16" s="158"/>
      <c r="FLJ16" s="158"/>
      <c r="FLK16" s="158"/>
      <c r="FLL16" s="158"/>
      <c r="FLM16" s="158"/>
      <c r="FLN16" s="158"/>
      <c r="FLO16" s="158"/>
      <c r="FLP16" s="158"/>
      <c r="FLQ16" s="158"/>
      <c r="FLR16" s="158"/>
      <c r="FLS16" s="158"/>
      <c r="FLT16" s="158"/>
      <c r="FLU16" s="158"/>
      <c r="FLV16" s="158"/>
      <c r="FLW16" s="158"/>
      <c r="FLX16" s="158"/>
      <c r="FLY16" s="158"/>
      <c r="FLZ16" s="158"/>
      <c r="FMA16" s="158"/>
      <c r="FMB16" s="158"/>
      <c r="FMC16" s="158"/>
      <c r="FMD16" s="158"/>
      <c r="FME16" s="158"/>
      <c r="FMF16" s="158"/>
      <c r="FMG16" s="158"/>
      <c r="FMH16" s="158"/>
      <c r="FMI16" s="158"/>
      <c r="FMJ16" s="158"/>
      <c r="FMK16" s="158"/>
      <c r="FML16" s="158"/>
      <c r="FMM16" s="158"/>
      <c r="FMN16" s="158"/>
      <c r="FMO16" s="158"/>
      <c r="FMP16" s="158"/>
      <c r="FMQ16" s="158"/>
      <c r="FMR16" s="158"/>
      <c r="FMS16" s="158"/>
      <c r="FMT16" s="158"/>
      <c r="FMU16" s="158"/>
      <c r="FMV16" s="158"/>
      <c r="FMW16" s="158"/>
      <c r="FMX16" s="158"/>
      <c r="FMY16" s="158"/>
      <c r="FMZ16" s="158"/>
      <c r="FNA16" s="158"/>
      <c r="FNB16" s="158"/>
      <c r="FNC16" s="158"/>
      <c r="FND16" s="158"/>
      <c r="FNE16" s="158"/>
      <c r="FNF16" s="158"/>
      <c r="FNG16" s="158"/>
      <c r="FNH16" s="158"/>
      <c r="FNI16" s="158"/>
      <c r="FNJ16" s="158"/>
      <c r="FNK16" s="158"/>
      <c r="FNL16" s="158"/>
      <c r="FNM16" s="158"/>
      <c r="FNN16" s="158"/>
      <c r="FNO16" s="158"/>
      <c r="FNP16" s="158"/>
      <c r="FNQ16" s="158"/>
      <c r="FNR16" s="158"/>
      <c r="FNS16" s="158"/>
      <c r="FNT16" s="158"/>
      <c r="FNU16" s="158"/>
      <c r="FNV16" s="158"/>
      <c r="FNW16" s="158"/>
      <c r="FNX16" s="158"/>
      <c r="FNY16" s="158"/>
      <c r="FNZ16" s="158"/>
      <c r="FOA16" s="158"/>
      <c r="FOB16" s="158"/>
      <c r="FOC16" s="158"/>
      <c r="FOD16" s="158"/>
      <c r="FOE16" s="158"/>
      <c r="FOF16" s="158"/>
      <c r="FOG16" s="158"/>
      <c r="FOH16" s="158"/>
      <c r="FOI16" s="158"/>
      <c r="FOJ16" s="158"/>
      <c r="FOK16" s="158"/>
      <c r="FOL16" s="158"/>
      <c r="FOM16" s="158"/>
      <c r="FON16" s="158"/>
      <c r="FOO16" s="158"/>
      <c r="FOP16" s="158"/>
      <c r="FOQ16" s="158"/>
      <c r="FOR16" s="158"/>
      <c r="FOS16" s="158"/>
      <c r="FOT16" s="158"/>
      <c r="FOU16" s="158"/>
      <c r="FOV16" s="158"/>
      <c r="FOW16" s="158"/>
      <c r="FOX16" s="158"/>
      <c r="FOY16" s="158"/>
      <c r="FOZ16" s="158"/>
      <c r="FPA16" s="158"/>
      <c r="FPB16" s="158"/>
      <c r="FPC16" s="158"/>
      <c r="FPD16" s="158"/>
      <c r="FPE16" s="158"/>
      <c r="FPF16" s="158"/>
      <c r="FPG16" s="158"/>
      <c r="FPH16" s="158"/>
      <c r="FPI16" s="158"/>
      <c r="FPJ16" s="158"/>
      <c r="FPK16" s="158"/>
      <c r="FPL16" s="158"/>
      <c r="FPM16" s="158"/>
      <c r="FPN16" s="158"/>
      <c r="FPO16" s="158"/>
      <c r="FPP16" s="158"/>
      <c r="FPQ16" s="158"/>
      <c r="FPR16" s="158"/>
      <c r="FPS16" s="158"/>
      <c r="FPT16" s="158"/>
      <c r="FPU16" s="158"/>
      <c r="FPV16" s="158"/>
      <c r="FPW16" s="158"/>
      <c r="FPX16" s="158"/>
      <c r="FPY16" s="158"/>
      <c r="FPZ16" s="158"/>
      <c r="FQA16" s="158"/>
      <c r="FQB16" s="158"/>
      <c r="FQC16" s="158"/>
      <c r="FQD16" s="158"/>
      <c r="FQE16" s="158"/>
      <c r="FQF16" s="158"/>
      <c r="FQG16" s="158"/>
      <c r="FQH16" s="158"/>
      <c r="FQI16" s="158"/>
      <c r="FQJ16" s="158"/>
      <c r="FQK16" s="158"/>
      <c r="FQL16" s="158"/>
      <c r="FQM16" s="158"/>
      <c r="FQN16" s="158"/>
      <c r="FQO16" s="158"/>
      <c r="FQP16" s="158"/>
      <c r="FQQ16" s="158"/>
      <c r="FQR16" s="158"/>
      <c r="FQS16" s="158"/>
      <c r="FQT16" s="158"/>
      <c r="FQU16" s="158"/>
      <c r="FQV16" s="158"/>
      <c r="FQW16" s="158"/>
      <c r="FQX16" s="158"/>
      <c r="FQY16" s="158"/>
      <c r="FQZ16" s="158"/>
      <c r="FRA16" s="158"/>
      <c r="FRB16" s="158"/>
      <c r="FRC16" s="158"/>
      <c r="FRD16" s="158"/>
      <c r="FRE16" s="158"/>
      <c r="FRF16" s="158"/>
      <c r="FRG16" s="158"/>
      <c r="FRH16" s="158"/>
      <c r="FRI16" s="158"/>
      <c r="FRJ16" s="158"/>
      <c r="FRK16" s="158"/>
      <c r="FRL16" s="158"/>
      <c r="FRM16" s="158"/>
      <c r="FRN16" s="158"/>
      <c r="FRO16" s="158"/>
      <c r="FRP16" s="158"/>
      <c r="FRQ16" s="158"/>
      <c r="FRR16" s="158"/>
      <c r="FRS16" s="158"/>
      <c r="FRT16" s="158"/>
      <c r="FRU16" s="158"/>
      <c r="FRV16" s="158"/>
      <c r="FRW16" s="158"/>
      <c r="FRX16" s="158"/>
      <c r="FRY16" s="158"/>
      <c r="FRZ16" s="158"/>
      <c r="FSA16" s="158"/>
      <c r="FSB16" s="158"/>
      <c r="FSC16" s="158"/>
      <c r="FSD16" s="158"/>
      <c r="FSE16" s="158"/>
      <c r="FSF16" s="158"/>
      <c r="FSG16" s="158"/>
      <c r="FSH16" s="158"/>
      <c r="FSI16" s="158"/>
      <c r="FSJ16" s="158"/>
      <c r="FSK16" s="158"/>
      <c r="FSL16" s="158"/>
      <c r="FSM16" s="158"/>
      <c r="FSN16" s="158"/>
      <c r="FSO16" s="158"/>
      <c r="FSP16" s="158"/>
      <c r="FSQ16" s="158"/>
      <c r="FSR16" s="158"/>
      <c r="FSS16" s="158"/>
      <c r="FST16" s="158"/>
      <c r="FSU16" s="158"/>
      <c r="FSV16" s="158"/>
      <c r="FSW16" s="158"/>
      <c r="FSX16" s="158"/>
      <c r="FSY16" s="158"/>
      <c r="FSZ16" s="158"/>
      <c r="FTA16" s="158"/>
      <c r="FTB16" s="158"/>
      <c r="FTC16" s="158"/>
      <c r="FTD16" s="158"/>
      <c r="FTE16" s="158"/>
      <c r="FTF16" s="158"/>
      <c r="FTG16" s="158"/>
      <c r="FTH16" s="158"/>
      <c r="FTI16" s="158"/>
      <c r="FTJ16" s="158"/>
      <c r="FTK16" s="158"/>
      <c r="FTL16" s="158"/>
      <c r="FTM16" s="158"/>
      <c r="FTN16" s="158"/>
      <c r="FTO16" s="158"/>
      <c r="FTP16" s="158"/>
      <c r="FTQ16" s="158"/>
      <c r="FTR16" s="158"/>
      <c r="FTS16" s="158"/>
      <c r="FTT16" s="158"/>
      <c r="FTU16" s="158"/>
      <c r="FTV16" s="158"/>
      <c r="FTW16" s="158"/>
      <c r="FTX16" s="158"/>
      <c r="FTY16" s="158"/>
      <c r="FTZ16" s="158"/>
      <c r="FUA16" s="158"/>
      <c r="FUB16" s="158"/>
      <c r="FUC16" s="158"/>
      <c r="FUD16" s="158"/>
      <c r="FUE16" s="158"/>
      <c r="FUF16" s="158"/>
      <c r="FUG16" s="158"/>
      <c r="FUH16" s="158"/>
      <c r="FUI16" s="158"/>
      <c r="FUJ16" s="158"/>
      <c r="FUK16" s="158"/>
      <c r="FUL16" s="158"/>
      <c r="FUM16" s="158"/>
      <c r="FUN16" s="158"/>
      <c r="FUO16" s="158"/>
      <c r="FUP16" s="158"/>
      <c r="FUQ16" s="158"/>
      <c r="FUR16" s="158"/>
      <c r="FUS16" s="158"/>
      <c r="FUT16" s="158"/>
      <c r="FUU16" s="158"/>
      <c r="FUV16" s="158"/>
      <c r="FUW16" s="158"/>
      <c r="FUX16" s="158"/>
      <c r="FUY16" s="158"/>
      <c r="FUZ16" s="158"/>
      <c r="FVA16" s="158"/>
      <c r="FVB16" s="158"/>
      <c r="FVC16" s="158"/>
      <c r="FVD16" s="158"/>
      <c r="FVE16" s="158"/>
      <c r="FVF16" s="158"/>
      <c r="FVG16" s="158"/>
      <c r="FVH16" s="158"/>
      <c r="FVI16" s="158"/>
      <c r="FVJ16" s="158"/>
      <c r="FVK16" s="158"/>
      <c r="FVL16" s="158"/>
      <c r="FVM16" s="158"/>
      <c r="FVN16" s="158"/>
      <c r="FVO16" s="158"/>
      <c r="FVP16" s="158"/>
      <c r="FVQ16" s="158"/>
      <c r="FVR16" s="158"/>
      <c r="FVS16" s="158"/>
      <c r="FVT16" s="158"/>
      <c r="FVU16" s="158"/>
      <c r="FVV16" s="158"/>
      <c r="FVW16" s="158"/>
      <c r="FVX16" s="158"/>
      <c r="FVY16" s="158"/>
      <c r="FVZ16" s="158"/>
      <c r="FWA16" s="158"/>
      <c r="FWB16" s="158"/>
      <c r="FWC16" s="158"/>
      <c r="FWD16" s="158"/>
      <c r="FWE16" s="158"/>
      <c r="FWF16" s="158"/>
      <c r="FWG16" s="158"/>
      <c r="FWH16" s="158"/>
      <c r="FWI16" s="158"/>
      <c r="FWJ16" s="158"/>
      <c r="FWK16" s="158"/>
      <c r="FWL16" s="158"/>
      <c r="FWM16" s="158"/>
      <c r="FWN16" s="158"/>
      <c r="FWO16" s="158"/>
      <c r="FWP16" s="158"/>
      <c r="FWQ16" s="158"/>
      <c r="FWR16" s="158"/>
      <c r="FWS16" s="158"/>
      <c r="FWT16" s="158"/>
      <c r="FWU16" s="158"/>
      <c r="FWV16" s="158"/>
      <c r="FWW16" s="158"/>
      <c r="FWX16" s="158"/>
      <c r="FWY16" s="158"/>
      <c r="FWZ16" s="158"/>
      <c r="FXA16" s="158"/>
      <c r="FXB16" s="158"/>
      <c r="FXC16" s="158"/>
      <c r="FXD16" s="158"/>
      <c r="FXE16" s="158"/>
      <c r="FXF16" s="158"/>
      <c r="FXG16" s="158"/>
      <c r="FXH16" s="158"/>
      <c r="FXI16" s="158"/>
      <c r="FXJ16" s="158"/>
      <c r="FXK16" s="158"/>
      <c r="FXL16" s="158"/>
      <c r="FXM16" s="158"/>
      <c r="FXN16" s="158"/>
      <c r="FXO16" s="158"/>
      <c r="FXP16" s="158"/>
      <c r="FXQ16" s="158"/>
      <c r="FXR16" s="158"/>
      <c r="FXS16" s="158"/>
      <c r="FXT16" s="158"/>
      <c r="FXU16" s="158"/>
      <c r="FXV16" s="158"/>
      <c r="FXW16" s="158"/>
      <c r="FXX16" s="158"/>
      <c r="FXY16" s="158"/>
      <c r="FXZ16" s="158"/>
      <c r="FYA16" s="158"/>
      <c r="FYB16" s="158"/>
      <c r="FYC16" s="158"/>
      <c r="FYD16" s="158"/>
      <c r="FYE16" s="158"/>
      <c r="FYF16" s="158"/>
      <c r="FYG16" s="158"/>
      <c r="FYH16" s="158"/>
      <c r="FYI16" s="158"/>
      <c r="FYJ16" s="158"/>
      <c r="FYK16" s="158"/>
      <c r="FYL16" s="158"/>
      <c r="FYM16" s="158"/>
      <c r="FYN16" s="158"/>
      <c r="FYO16" s="158"/>
      <c r="FYP16" s="158"/>
      <c r="FYQ16" s="158"/>
      <c r="FYR16" s="158"/>
      <c r="FYS16" s="158"/>
      <c r="FYT16" s="158"/>
      <c r="FYU16" s="158"/>
      <c r="FYV16" s="158"/>
      <c r="FYW16" s="158"/>
      <c r="FYX16" s="158"/>
      <c r="FYY16" s="158"/>
      <c r="FYZ16" s="158"/>
      <c r="FZA16" s="158"/>
      <c r="FZB16" s="158"/>
      <c r="FZC16" s="158"/>
      <c r="FZD16" s="158"/>
      <c r="FZE16" s="158"/>
      <c r="FZF16" s="158"/>
      <c r="FZG16" s="158"/>
      <c r="FZH16" s="158"/>
      <c r="FZI16" s="158"/>
      <c r="FZJ16" s="158"/>
      <c r="FZK16" s="158"/>
      <c r="FZL16" s="158"/>
      <c r="FZM16" s="158"/>
      <c r="FZN16" s="158"/>
      <c r="FZO16" s="158"/>
      <c r="FZP16" s="158"/>
      <c r="FZQ16" s="158"/>
      <c r="FZR16" s="158"/>
      <c r="FZS16" s="158"/>
      <c r="FZT16" s="158"/>
      <c r="FZU16" s="158"/>
      <c r="FZV16" s="158"/>
      <c r="FZW16" s="158"/>
      <c r="FZX16" s="158"/>
      <c r="FZY16" s="158"/>
      <c r="FZZ16" s="158"/>
      <c r="GAA16" s="158"/>
      <c r="GAB16" s="158"/>
      <c r="GAC16" s="158"/>
      <c r="GAD16" s="158"/>
      <c r="GAE16" s="158"/>
      <c r="GAF16" s="158"/>
      <c r="GAG16" s="158"/>
      <c r="GAH16" s="158"/>
      <c r="GAI16" s="158"/>
      <c r="GAJ16" s="158"/>
      <c r="GAK16" s="158"/>
      <c r="GAL16" s="158"/>
      <c r="GAM16" s="158"/>
      <c r="GAN16" s="158"/>
      <c r="GAO16" s="158"/>
      <c r="GAP16" s="158"/>
      <c r="GAQ16" s="158"/>
      <c r="GAR16" s="158"/>
      <c r="GAS16" s="158"/>
      <c r="GAT16" s="158"/>
      <c r="GAU16" s="158"/>
      <c r="GAV16" s="158"/>
      <c r="GAW16" s="158"/>
      <c r="GAX16" s="158"/>
      <c r="GAY16" s="158"/>
      <c r="GAZ16" s="158"/>
      <c r="GBA16" s="158"/>
      <c r="GBB16" s="158"/>
      <c r="GBC16" s="158"/>
      <c r="GBD16" s="158"/>
      <c r="GBE16" s="158"/>
      <c r="GBF16" s="158"/>
      <c r="GBG16" s="158"/>
      <c r="GBH16" s="158"/>
      <c r="GBI16" s="158"/>
      <c r="GBJ16" s="158"/>
      <c r="GBK16" s="158"/>
      <c r="GBL16" s="158"/>
      <c r="GBM16" s="158"/>
      <c r="GBN16" s="158"/>
      <c r="GBO16" s="158"/>
      <c r="GBP16" s="158"/>
      <c r="GBQ16" s="158"/>
      <c r="GBR16" s="158"/>
      <c r="GBS16" s="158"/>
      <c r="GBT16" s="158"/>
      <c r="GBU16" s="158"/>
      <c r="GBV16" s="158"/>
      <c r="GBW16" s="158"/>
      <c r="GBX16" s="158"/>
      <c r="GBY16" s="158"/>
      <c r="GBZ16" s="158"/>
      <c r="GCA16" s="158"/>
      <c r="GCB16" s="158"/>
      <c r="GCC16" s="158"/>
      <c r="GCD16" s="158"/>
      <c r="GCE16" s="158"/>
      <c r="GCF16" s="158"/>
      <c r="GCG16" s="158"/>
      <c r="GCH16" s="158"/>
      <c r="GCI16" s="158"/>
      <c r="GCJ16" s="158"/>
      <c r="GCK16" s="158"/>
      <c r="GCL16" s="158"/>
      <c r="GCM16" s="158"/>
      <c r="GCN16" s="158"/>
      <c r="GCO16" s="158"/>
      <c r="GCP16" s="158"/>
      <c r="GCQ16" s="158"/>
      <c r="GCR16" s="158"/>
      <c r="GCS16" s="158"/>
      <c r="GCT16" s="158"/>
      <c r="GCU16" s="158"/>
      <c r="GCV16" s="158"/>
      <c r="GCW16" s="158"/>
      <c r="GCX16" s="158"/>
      <c r="GCY16" s="158"/>
      <c r="GCZ16" s="158"/>
      <c r="GDA16" s="158"/>
      <c r="GDB16" s="158"/>
      <c r="GDC16" s="158"/>
      <c r="GDD16" s="158"/>
      <c r="GDE16" s="158"/>
      <c r="GDF16" s="158"/>
      <c r="GDG16" s="158"/>
      <c r="GDH16" s="158"/>
      <c r="GDI16" s="158"/>
      <c r="GDJ16" s="158"/>
      <c r="GDK16" s="158"/>
      <c r="GDL16" s="158"/>
      <c r="GDM16" s="158"/>
      <c r="GDN16" s="158"/>
      <c r="GDO16" s="158"/>
      <c r="GDP16" s="158"/>
      <c r="GDQ16" s="158"/>
      <c r="GDR16" s="158"/>
      <c r="GDS16" s="158"/>
      <c r="GDT16" s="158"/>
      <c r="GDU16" s="158"/>
      <c r="GDV16" s="158"/>
      <c r="GDW16" s="158"/>
      <c r="GDX16" s="158"/>
      <c r="GDY16" s="158"/>
      <c r="GDZ16" s="158"/>
      <c r="GEA16" s="158"/>
      <c r="GEB16" s="158"/>
      <c r="GEC16" s="158"/>
      <c r="GED16" s="158"/>
      <c r="GEE16" s="158"/>
      <c r="GEF16" s="158"/>
      <c r="GEG16" s="158"/>
      <c r="GEH16" s="158"/>
      <c r="GEI16" s="158"/>
      <c r="GEJ16" s="158"/>
      <c r="GEK16" s="158"/>
      <c r="GEL16" s="158"/>
      <c r="GEM16" s="158"/>
      <c r="GEN16" s="158"/>
      <c r="GEO16" s="158"/>
      <c r="GEP16" s="158"/>
      <c r="GEQ16" s="158"/>
      <c r="GER16" s="158"/>
      <c r="GES16" s="158"/>
      <c r="GET16" s="158"/>
      <c r="GEU16" s="158"/>
      <c r="GEV16" s="158"/>
      <c r="GEW16" s="158"/>
      <c r="GEX16" s="158"/>
      <c r="GEY16" s="158"/>
      <c r="GEZ16" s="158"/>
      <c r="GFA16" s="158"/>
      <c r="GFB16" s="158"/>
      <c r="GFC16" s="158"/>
      <c r="GFD16" s="158"/>
      <c r="GFE16" s="158"/>
      <c r="GFF16" s="158"/>
      <c r="GFG16" s="158"/>
      <c r="GFH16" s="158"/>
      <c r="GFI16" s="158"/>
      <c r="GFJ16" s="158"/>
      <c r="GFK16" s="158"/>
      <c r="GFL16" s="158"/>
      <c r="GFM16" s="158"/>
      <c r="GFN16" s="158"/>
      <c r="GFO16" s="158"/>
      <c r="GFP16" s="158"/>
      <c r="GFQ16" s="158"/>
      <c r="GFR16" s="158"/>
      <c r="GFS16" s="158"/>
      <c r="GFT16" s="158"/>
      <c r="GFU16" s="158"/>
      <c r="GFV16" s="158"/>
      <c r="GFW16" s="158"/>
      <c r="GFX16" s="158"/>
      <c r="GFY16" s="158"/>
      <c r="GFZ16" s="158"/>
      <c r="GGA16" s="158"/>
      <c r="GGB16" s="158"/>
      <c r="GGC16" s="158"/>
      <c r="GGD16" s="158"/>
      <c r="GGE16" s="158"/>
      <c r="GGF16" s="158"/>
      <c r="GGG16" s="158"/>
      <c r="GGH16" s="158"/>
      <c r="GGI16" s="158"/>
      <c r="GGJ16" s="158"/>
      <c r="GGK16" s="158"/>
      <c r="GGL16" s="158"/>
      <c r="GGM16" s="158"/>
      <c r="GGN16" s="158"/>
      <c r="GGO16" s="158"/>
      <c r="GGP16" s="158"/>
      <c r="GGQ16" s="158"/>
      <c r="GGR16" s="158"/>
      <c r="GGS16" s="158"/>
      <c r="GGT16" s="158"/>
      <c r="GGU16" s="158"/>
      <c r="GGV16" s="158"/>
      <c r="GGW16" s="158"/>
      <c r="GGX16" s="158"/>
      <c r="GGY16" s="158"/>
      <c r="GGZ16" s="158"/>
      <c r="GHA16" s="158"/>
      <c r="GHB16" s="158"/>
      <c r="GHC16" s="158"/>
      <c r="GHD16" s="158"/>
      <c r="GHE16" s="158"/>
      <c r="GHF16" s="158"/>
      <c r="GHG16" s="158"/>
      <c r="GHH16" s="158"/>
      <c r="GHI16" s="158"/>
      <c r="GHJ16" s="158"/>
      <c r="GHK16" s="158"/>
      <c r="GHL16" s="158"/>
      <c r="GHM16" s="158"/>
      <c r="GHN16" s="158"/>
      <c r="GHO16" s="158"/>
      <c r="GHP16" s="158"/>
      <c r="GHQ16" s="158"/>
      <c r="GHR16" s="158"/>
      <c r="GHS16" s="158"/>
      <c r="GHT16" s="158"/>
      <c r="GHU16" s="158"/>
      <c r="GHV16" s="158"/>
      <c r="GHW16" s="158"/>
      <c r="GHX16" s="158"/>
      <c r="GHY16" s="158"/>
      <c r="GHZ16" s="158"/>
      <c r="GIA16" s="158"/>
      <c r="GIB16" s="158"/>
      <c r="GIC16" s="158"/>
      <c r="GID16" s="158"/>
      <c r="GIE16" s="158"/>
      <c r="GIF16" s="158"/>
      <c r="GIG16" s="158"/>
      <c r="GIH16" s="158"/>
      <c r="GII16" s="158"/>
      <c r="GIJ16" s="158"/>
      <c r="GIK16" s="158"/>
      <c r="GIL16" s="158"/>
      <c r="GIM16" s="158"/>
      <c r="GIN16" s="158"/>
      <c r="GIO16" s="158"/>
      <c r="GIP16" s="158"/>
      <c r="GIQ16" s="158"/>
      <c r="GIR16" s="158"/>
      <c r="GIS16" s="158"/>
      <c r="GIT16" s="158"/>
      <c r="GIU16" s="158"/>
      <c r="GIV16" s="158"/>
      <c r="GIW16" s="158"/>
      <c r="GIX16" s="158"/>
      <c r="GIY16" s="158"/>
      <c r="GIZ16" s="158"/>
      <c r="GJA16" s="158"/>
      <c r="GJB16" s="158"/>
      <c r="GJC16" s="158"/>
      <c r="GJD16" s="158"/>
      <c r="GJE16" s="158"/>
      <c r="GJF16" s="158"/>
      <c r="GJG16" s="158"/>
      <c r="GJH16" s="158"/>
      <c r="GJI16" s="158"/>
      <c r="GJJ16" s="158"/>
      <c r="GJK16" s="158"/>
      <c r="GJL16" s="158"/>
      <c r="GJM16" s="158"/>
      <c r="GJN16" s="158"/>
      <c r="GJO16" s="158"/>
      <c r="GJP16" s="158"/>
      <c r="GJQ16" s="158"/>
      <c r="GJR16" s="158"/>
      <c r="GJS16" s="158"/>
      <c r="GJT16" s="158"/>
      <c r="GJU16" s="158"/>
      <c r="GJV16" s="158"/>
      <c r="GJW16" s="158"/>
      <c r="GJX16" s="158"/>
      <c r="GJY16" s="158"/>
      <c r="GJZ16" s="158"/>
      <c r="GKA16" s="158"/>
      <c r="GKB16" s="158"/>
      <c r="GKC16" s="158"/>
      <c r="GKD16" s="158"/>
      <c r="GKE16" s="158"/>
      <c r="GKF16" s="158"/>
      <c r="GKG16" s="158"/>
      <c r="GKH16" s="158"/>
      <c r="GKI16" s="158"/>
      <c r="GKJ16" s="158"/>
      <c r="GKK16" s="158"/>
      <c r="GKL16" s="158"/>
      <c r="GKM16" s="158"/>
      <c r="GKN16" s="158"/>
      <c r="GKO16" s="158"/>
      <c r="GKP16" s="158"/>
      <c r="GKQ16" s="158"/>
      <c r="GKR16" s="158"/>
      <c r="GKS16" s="158"/>
      <c r="GKT16" s="158"/>
      <c r="GKU16" s="158"/>
      <c r="GKV16" s="158"/>
      <c r="GKW16" s="158"/>
      <c r="GKX16" s="158"/>
      <c r="GKY16" s="158"/>
      <c r="GKZ16" s="158"/>
      <c r="GLA16" s="158"/>
      <c r="GLB16" s="158"/>
      <c r="GLC16" s="158"/>
      <c r="GLD16" s="158"/>
      <c r="GLE16" s="158"/>
      <c r="GLF16" s="158"/>
      <c r="GLG16" s="158"/>
      <c r="GLH16" s="158"/>
      <c r="GLI16" s="158"/>
      <c r="GLJ16" s="158"/>
      <c r="GLK16" s="158"/>
      <c r="GLL16" s="158"/>
      <c r="GLM16" s="158"/>
      <c r="GLN16" s="158"/>
      <c r="GLO16" s="158"/>
      <c r="GLP16" s="158"/>
      <c r="GLQ16" s="158"/>
      <c r="GLR16" s="158"/>
      <c r="GLS16" s="158"/>
      <c r="GLT16" s="158"/>
      <c r="GLU16" s="158"/>
      <c r="GLV16" s="158"/>
      <c r="GLW16" s="158"/>
      <c r="GLX16" s="158"/>
      <c r="GLY16" s="158"/>
      <c r="GLZ16" s="158"/>
      <c r="GMA16" s="158"/>
      <c r="GMB16" s="158"/>
      <c r="GMC16" s="158"/>
      <c r="GMD16" s="158"/>
      <c r="GME16" s="158"/>
      <c r="GMF16" s="158"/>
      <c r="GMG16" s="158"/>
      <c r="GMH16" s="158"/>
      <c r="GMI16" s="158"/>
      <c r="GMJ16" s="158"/>
      <c r="GMK16" s="158"/>
      <c r="GML16" s="158"/>
      <c r="GMM16" s="158"/>
      <c r="GMN16" s="158"/>
      <c r="GMO16" s="158"/>
      <c r="GMP16" s="158"/>
      <c r="GMQ16" s="158"/>
      <c r="GMR16" s="158"/>
      <c r="GMS16" s="158"/>
      <c r="GMT16" s="158"/>
      <c r="GMU16" s="158"/>
      <c r="GMV16" s="158"/>
      <c r="GMW16" s="158"/>
      <c r="GMX16" s="158"/>
      <c r="GMY16" s="158"/>
      <c r="GMZ16" s="158"/>
      <c r="GNA16" s="158"/>
      <c r="GNB16" s="158"/>
      <c r="GNC16" s="158"/>
      <c r="GND16" s="158"/>
      <c r="GNE16" s="158"/>
      <c r="GNF16" s="158"/>
      <c r="GNG16" s="158"/>
      <c r="GNH16" s="158"/>
      <c r="GNI16" s="158"/>
      <c r="GNJ16" s="158"/>
      <c r="GNK16" s="158"/>
      <c r="GNL16" s="158"/>
      <c r="GNM16" s="158"/>
      <c r="GNN16" s="158"/>
      <c r="GNO16" s="158"/>
      <c r="GNP16" s="158"/>
      <c r="GNQ16" s="158"/>
      <c r="GNR16" s="158"/>
      <c r="GNS16" s="158"/>
      <c r="GNT16" s="158"/>
      <c r="GNU16" s="158"/>
      <c r="GNV16" s="158"/>
      <c r="GNW16" s="158"/>
      <c r="GNX16" s="158"/>
      <c r="GNY16" s="158"/>
      <c r="GNZ16" s="158"/>
      <c r="GOA16" s="158"/>
      <c r="GOB16" s="158"/>
      <c r="GOC16" s="158"/>
      <c r="GOD16" s="158"/>
      <c r="GOE16" s="158"/>
      <c r="GOF16" s="158"/>
      <c r="GOG16" s="158"/>
      <c r="GOH16" s="158"/>
      <c r="GOI16" s="158"/>
      <c r="GOJ16" s="158"/>
      <c r="GOK16" s="158"/>
      <c r="GOL16" s="158"/>
      <c r="GOM16" s="158"/>
      <c r="GON16" s="158"/>
      <c r="GOO16" s="158"/>
      <c r="GOP16" s="158"/>
      <c r="GOQ16" s="158"/>
      <c r="GOR16" s="158"/>
      <c r="GOS16" s="158"/>
      <c r="GOT16" s="158"/>
      <c r="GOU16" s="158"/>
      <c r="GOV16" s="158"/>
      <c r="GOW16" s="158"/>
      <c r="GOX16" s="158"/>
      <c r="GOY16" s="158"/>
      <c r="GOZ16" s="158"/>
      <c r="GPA16" s="158"/>
      <c r="GPB16" s="158"/>
      <c r="GPC16" s="158"/>
      <c r="GPD16" s="158"/>
      <c r="GPE16" s="158"/>
      <c r="GPF16" s="158"/>
      <c r="GPG16" s="158"/>
      <c r="GPH16" s="158"/>
      <c r="GPI16" s="158"/>
      <c r="GPJ16" s="158"/>
      <c r="GPK16" s="158"/>
      <c r="GPL16" s="158"/>
      <c r="GPM16" s="158"/>
      <c r="GPN16" s="158"/>
      <c r="GPO16" s="158"/>
      <c r="GPP16" s="158"/>
      <c r="GPQ16" s="158"/>
      <c r="GPR16" s="158"/>
      <c r="GPS16" s="158"/>
      <c r="GPT16" s="158"/>
      <c r="GPU16" s="158"/>
      <c r="GPV16" s="158"/>
      <c r="GPW16" s="158"/>
      <c r="GPX16" s="158"/>
      <c r="GPY16" s="158"/>
      <c r="GPZ16" s="158"/>
      <c r="GQA16" s="158"/>
      <c r="GQB16" s="158"/>
      <c r="GQC16" s="158"/>
      <c r="GQD16" s="158"/>
      <c r="GQE16" s="158"/>
      <c r="GQF16" s="158"/>
      <c r="GQG16" s="158"/>
      <c r="GQH16" s="158"/>
      <c r="GQI16" s="158"/>
      <c r="GQJ16" s="158"/>
      <c r="GQK16" s="158"/>
      <c r="GQL16" s="158"/>
      <c r="GQM16" s="158"/>
      <c r="GQN16" s="158"/>
      <c r="GQO16" s="158"/>
      <c r="GQP16" s="158"/>
      <c r="GQQ16" s="158"/>
      <c r="GQR16" s="158"/>
      <c r="GQS16" s="158"/>
      <c r="GQT16" s="158"/>
      <c r="GQU16" s="158"/>
      <c r="GQV16" s="158"/>
      <c r="GQW16" s="158"/>
      <c r="GQX16" s="158"/>
      <c r="GQY16" s="158"/>
      <c r="GQZ16" s="158"/>
      <c r="GRA16" s="158"/>
      <c r="GRB16" s="158"/>
      <c r="GRC16" s="158"/>
      <c r="GRD16" s="158"/>
      <c r="GRE16" s="158"/>
      <c r="GRF16" s="158"/>
      <c r="GRG16" s="158"/>
      <c r="GRH16" s="158"/>
      <c r="GRI16" s="158"/>
      <c r="GRJ16" s="158"/>
      <c r="GRK16" s="158"/>
      <c r="GRL16" s="158"/>
      <c r="GRM16" s="158"/>
      <c r="GRN16" s="158"/>
      <c r="GRO16" s="158"/>
      <c r="GRP16" s="158"/>
      <c r="GRQ16" s="158"/>
      <c r="GRR16" s="158"/>
      <c r="GRS16" s="158"/>
      <c r="GRT16" s="158"/>
      <c r="GRU16" s="158"/>
      <c r="GRV16" s="158"/>
      <c r="GRW16" s="158"/>
      <c r="GRX16" s="158"/>
      <c r="GRY16" s="158"/>
      <c r="GRZ16" s="158"/>
      <c r="GSA16" s="158"/>
      <c r="GSB16" s="158"/>
      <c r="GSC16" s="158"/>
      <c r="GSD16" s="158"/>
      <c r="GSE16" s="158"/>
      <c r="GSF16" s="158"/>
      <c r="GSG16" s="158"/>
      <c r="GSH16" s="158"/>
      <c r="GSI16" s="158"/>
      <c r="GSJ16" s="158"/>
      <c r="GSK16" s="158"/>
      <c r="GSL16" s="158"/>
      <c r="GSM16" s="158"/>
      <c r="GSN16" s="158"/>
      <c r="GSO16" s="158"/>
      <c r="GSP16" s="158"/>
      <c r="GSQ16" s="158"/>
      <c r="GSR16" s="158"/>
      <c r="GSS16" s="158"/>
      <c r="GST16" s="158"/>
      <c r="GSU16" s="158"/>
      <c r="GSV16" s="158"/>
      <c r="GSW16" s="158"/>
      <c r="GSX16" s="158"/>
      <c r="GSY16" s="158"/>
      <c r="GSZ16" s="158"/>
      <c r="GTA16" s="158"/>
      <c r="GTB16" s="158"/>
      <c r="GTC16" s="158"/>
      <c r="GTD16" s="158"/>
      <c r="GTE16" s="158"/>
      <c r="GTF16" s="158"/>
      <c r="GTG16" s="158"/>
      <c r="GTH16" s="158"/>
      <c r="GTI16" s="158"/>
      <c r="GTJ16" s="158"/>
      <c r="GTK16" s="158"/>
      <c r="GTL16" s="158"/>
      <c r="GTM16" s="158"/>
      <c r="GTN16" s="158"/>
      <c r="GTO16" s="158"/>
      <c r="GTP16" s="158"/>
      <c r="GTQ16" s="158"/>
      <c r="GTR16" s="158"/>
      <c r="GTS16" s="158"/>
      <c r="GTT16" s="158"/>
      <c r="GTU16" s="158"/>
      <c r="GTV16" s="158"/>
      <c r="GTW16" s="158"/>
      <c r="GTX16" s="158"/>
      <c r="GTY16" s="158"/>
      <c r="GTZ16" s="158"/>
      <c r="GUA16" s="158"/>
      <c r="GUB16" s="158"/>
      <c r="GUC16" s="158"/>
      <c r="GUD16" s="158"/>
      <c r="GUE16" s="158"/>
      <c r="GUF16" s="158"/>
      <c r="GUG16" s="158"/>
      <c r="GUH16" s="158"/>
      <c r="GUI16" s="158"/>
      <c r="GUJ16" s="158"/>
      <c r="GUK16" s="158"/>
      <c r="GUL16" s="158"/>
      <c r="GUM16" s="158"/>
      <c r="GUN16" s="158"/>
      <c r="GUO16" s="158"/>
      <c r="GUP16" s="158"/>
      <c r="GUQ16" s="158"/>
      <c r="GUR16" s="158"/>
      <c r="GUS16" s="158"/>
      <c r="GUT16" s="158"/>
      <c r="GUU16" s="158"/>
      <c r="GUV16" s="158"/>
      <c r="GUW16" s="158"/>
      <c r="GUX16" s="158"/>
      <c r="GUY16" s="158"/>
      <c r="GUZ16" s="158"/>
      <c r="GVA16" s="158"/>
      <c r="GVB16" s="158"/>
      <c r="GVC16" s="158"/>
      <c r="GVD16" s="158"/>
      <c r="GVE16" s="158"/>
      <c r="GVF16" s="158"/>
      <c r="GVG16" s="158"/>
      <c r="GVH16" s="158"/>
      <c r="GVI16" s="158"/>
      <c r="GVJ16" s="158"/>
      <c r="GVK16" s="158"/>
      <c r="GVL16" s="158"/>
      <c r="GVM16" s="158"/>
      <c r="GVN16" s="158"/>
      <c r="GVO16" s="158"/>
      <c r="GVP16" s="158"/>
      <c r="GVQ16" s="158"/>
      <c r="GVR16" s="158"/>
      <c r="GVS16" s="158"/>
      <c r="GVT16" s="158"/>
      <c r="GVU16" s="158"/>
      <c r="GVV16" s="158"/>
      <c r="GVW16" s="158"/>
      <c r="GVX16" s="158"/>
      <c r="GVY16" s="158"/>
      <c r="GVZ16" s="158"/>
      <c r="GWA16" s="158"/>
      <c r="GWB16" s="158"/>
      <c r="GWC16" s="158"/>
      <c r="GWD16" s="158"/>
      <c r="GWE16" s="158"/>
      <c r="GWF16" s="158"/>
      <c r="GWG16" s="158"/>
      <c r="GWH16" s="158"/>
      <c r="GWI16" s="158"/>
      <c r="GWJ16" s="158"/>
      <c r="GWK16" s="158"/>
      <c r="GWL16" s="158"/>
      <c r="GWM16" s="158"/>
      <c r="GWN16" s="158"/>
      <c r="GWO16" s="158"/>
      <c r="GWP16" s="158"/>
      <c r="GWQ16" s="158"/>
      <c r="GWR16" s="158"/>
      <c r="GWS16" s="158"/>
      <c r="GWT16" s="158"/>
      <c r="GWU16" s="158"/>
      <c r="GWV16" s="158"/>
      <c r="GWW16" s="158"/>
      <c r="GWX16" s="158"/>
      <c r="GWY16" s="158"/>
      <c r="GWZ16" s="158"/>
      <c r="GXA16" s="158"/>
      <c r="GXB16" s="158"/>
      <c r="GXC16" s="158"/>
      <c r="GXD16" s="158"/>
      <c r="GXE16" s="158"/>
      <c r="GXF16" s="158"/>
      <c r="GXG16" s="158"/>
      <c r="GXH16" s="158"/>
      <c r="GXI16" s="158"/>
      <c r="GXJ16" s="158"/>
      <c r="GXK16" s="158"/>
      <c r="GXL16" s="158"/>
      <c r="GXM16" s="158"/>
      <c r="GXN16" s="158"/>
      <c r="GXO16" s="158"/>
      <c r="GXP16" s="158"/>
      <c r="GXQ16" s="158"/>
      <c r="GXR16" s="158"/>
      <c r="GXS16" s="158"/>
      <c r="GXT16" s="158"/>
      <c r="GXU16" s="158"/>
      <c r="GXV16" s="158"/>
      <c r="GXW16" s="158"/>
      <c r="GXX16" s="158"/>
      <c r="GXY16" s="158"/>
      <c r="GXZ16" s="158"/>
      <c r="GYA16" s="158"/>
      <c r="GYB16" s="158"/>
      <c r="GYC16" s="158"/>
      <c r="GYD16" s="158"/>
      <c r="GYE16" s="158"/>
      <c r="GYF16" s="158"/>
      <c r="GYG16" s="158"/>
      <c r="GYH16" s="158"/>
      <c r="GYI16" s="158"/>
      <c r="GYJ16" s="158"/>
      <c r="GYK16" s="158"/>
      <c r="GYL16" s="158"/>
      <c r="GYM16" s="158"/>
      <c r="GYN16" s="158"/>
      <c r="GYO16" s="158"/>
      <c r="GYP16" s="158"/>
      <c r="GYQ16" s="158"/>
      <c r="GYR16" s="158"/>
      <c r="GYS16" s="158"/>
      <c r="GYT16" s="158"/>
      <c r="GYU16" s="158"/>
      <c r="GYV16" s="158"/>
      <c r="GYW16" s="158"/>
      <c r="GYX16" s="158"/>
      <c r="GYY16" s="158"/>
      <c r="GYZ16" s="158"/>
      <c r="GZA16" s="158"/>
      <c r="GZB16" s="158"/>
      <c r="GZC16" s="158"/>
      <c r="GZD16" s="158"/>
      <c r="GZE16" s="158"/>
      <c r="GZF16" s="158"/>
      <c r="GZG16" s="158"/>
      <c r="GZH16" s="158"/>
      <c r="GZI16" s="158"/>
      <c r="GZJ16" s="158"/>
      <c r="GZK16" s="158"/>
      <c r="GZL16" s="158"/>
      <c r="GZM16" s="158"/>
      <c r="GZN16" s="158"/>
      <c r="GZO16" s="158"/>
      <c r="GZP16" s="158"/>
      <c r="GZQ16" s="158"/>
      <c r="GZR16" s="158"/>
      <c r="GZS16" s="158"/>
      <c r="GZT16" s="158"/>
      <c r="GZU16" s="158"/>
      <c r="GZV16" s="158"/>
      <c r="GZW16" s="158"/>
      <c r="GZX16" s="158"/>
      <c r="GZY16" s="158"/>
      <c r="GZZ16" s="158"/>
      <c r="HAA16" s="158"/>
      <c r="HAB16" s="158"/>
      <c r="HAC16" s="158"/>
      <c r="HAD16" s="158"/>
      <c r="HAE16" s="158"/>
      <c r="HAF16" s="158"/>
      <c r="HAG16" s="158"/>
      <c r="HAH16" s="158"/>
      <c r="HAI16" s="158"/>
      <c r="HAJ16" s="158"/>
      <c r="HAK16" s="158"/>
      <c r="HAL16" s="158"/>
      <c r="HAM16" s="158"/>
      <c r="HAN16" s="158"/>
      <c r="HAO16" s="158"/>
      <c r="HAP16" s="158"/>
      <c r="HAQ16" s="158"/>
      <c r="HAR16" s="158"/>
      <c r="HAS16" s="158"/>
      <c r="HAT16" s="158"/>
      <c r="HAU16" s="158"/>
      <c r="HAV16" s="158"/>
      <c r="HAW16" s="158"/>
      <c r="HAX16" s="158"/>
      <c r="HAY16" s="158"/>
      <c r="HAZ16" s="158"/>
      <c r="HBA16" s="158"/>
      <c r="HBB16" s="158"/>
      <c r="HBC16" s="158"/>
      <c r="HBD16" s="158"/>
      <c r="HBE16" s="158"/>
      <c r="HBF16" s="158"/>
      <c r="HBG16" s="158"/>
      <c r="HBH16" s="158"/>
      <c r="HBI16" s="158"/>
      <c r="HBJ16" s="158"/>
      <c r="HBK16" s="158"/>
      <c r="HBL16" s="158"/>
      <c r="HBM16" s="158"/>
      <c r="HBN16" s="158"/>
      <c r="HBO16" s="158"/>
      <c r="HBP16" s="158"/>
      <c r="HBQ16" s="158"/>
      <c r="HBR16" s="158"/>
      <c r="HBS16" s="158"/>
      <c r="HBT16" s="158"/>
      <c r="HBU16" s="158"/>
      <c r="HBV16" s="158"/>
      <c r="HBW16" s="158"/>
      <c r="HBX16" s="158"/>
      <c r="HBY16" s="158"/>
      <c r="HBZ16" s="158"/>
      <c r="HCA16" s="158"/>
      <c r="HCB16" s="158"/>
      <c r="HCC16" s="158"/>
      <c r="HCD16" s="158"/>
      <c r="HCE16" s="158"/>
      <c r="HCF16" s="158"/>
      <c r="HCG16" s="158"/>
      <c r="HCH16" s="158"/>
      <c r="HCI16" s="158"/>
      <c r="HCJ16" s="158"/>
      <c r="HCK16" s="158"/>
      <c r="HCL16" s="158"/>
      <c r="HCM16" s="158"/>
      <c r="HCN16" s="158"/>
      <c r="HCO16" s="158"/>
      <c r="HCP16" s="158"/>
      <c r="HCQ16" s="158"/>
      <c r="HCR16" s="158"/>
      <c r="HCS16" s="158"/>
      <c r="HCT16" s="158"/>
      <c r="HCU16" s="158"/>
      <c r="HCV16" s="158"/>
      <c r="HCW16" s="158"/>
      <c r="HCX16" s="158"/>
      <c r="HCY16" s="158"/>
      <c r="HCZ16" s="158"/>
      <c r="HDA16" s="158"/>
      <c r="HDB16" s="158"/>
      <c r="HDC16" s="158"/>
      <c r="HDD16" s="158"/>
      <c r="HDE16" s="158"/>
      <c r="HDF16" s="158"/>
      <c r="HDG16" s="158"/>
      <c r="HDH16" s="158"/>
      <c r="HDI16" s="158"/>
      <c r="HDJ16" s="158"/>
      <c r="HDK16" s="158"/>
      <c r="HDL16" s="158"/>
      <c r="HDM16" s="158"/>
      <c r="HDN16" s="158"/>
      <c r="HDO16" s="158"/>
      <c r="HDP16" s="158"/>
      <c r="HDQ16" s="158"/>
      <c r="HDR16" s="158"/>
      <c r="HDS16" s="158"/>
      <c r="HDT16" s="158"/>
      <c r="HDU16" s="158"/>
      <c r="HDV16" s="158"/>
      <c r="HDW16" s="158"/>
      <c r="HDX16" s="158"/>
      <c r="HDY16" s="158"/>
      <c r="HDZ16" s="158"/>
      <c r="HEA16" s="158"/>
      <c r="HEB16" s="158"/>
      <c r="HEC16" s="158"/>
      <c r="HED16" s="158"/>
      <c r="HEE16" s="158"/>
      <c r="HEF16" s="158"/>
      <c r="HEG16" s="158"/>
      <c r="HEH16" s="158"/>
      <c r="HEI16" s="158"/>
      <c r="HEJ16" s="158"/>
      <c r="HEK16" s="158"/>
      <c r="HEL16" s="158"/>
      <c r="HEM16" s="158"/>
      <c r="HEN16" s="158"/>
      <c r="HEO16" s="158"/>
      <c r="HEP16" s="158"/>
      <c r="HEQ16" s="158"/>
      <c r="HER16" s="158"/>
      <c r="HES16" s="158"/>
      <c r="HET16" s="158"/>
      <c r="HEU16" s="158"/>
      <c r="HEV16" s="158"/>
      <c r="HEW16" s="158"/>
      <c r="HEX16" s="158"/>
      <c r="HEY16" s="158"/>
      <c r="HEZ16" s="158"/>
      <c r="HFA16" s="158"/>
      <c r="HFB16" s="158"/>
      <c r="HFC16" s="158"/>
      <c r="HFD16" s="158"/>
      <c r="HFE16" s="158"/>
      <c r="HFF16" s="158"/>
      <c r="HFG16" s="158"/>
      <c r="HFH16" s="158"/>
      <c r="HFI16" s="158"/>
      <c r="HFJ16" s="158"/>
      <c r="HFK16" s="158"/>
      <c r="HFL16" s="158"/>
      <c r="HFM16" s="158"/>
      <c r="HFN16" s="158"/>
      <c r="HFO16" s="158"/>
      <c r="HFP16" s="158"/>
      <c r="HFQ16" s="158"/>
      <c r="HFR16" s="158"/>
      <c r="HFS16" s="158"/>
      <c r="HFT16" s="158"/>
      <c r="HFU16" s="158"/>
      <c r="HFV16" s="158"/>
      <c r="HFW16" s="158"/>
      <c r="HFX16" s="158"/>
      <c r="HFY16" s="158"/>
      <c r="HFZ16" s="158"/>
      <c r="HGA16" s="158"/>
      <c r="HGB16" s="158"/>
      <c r="HGC16" s="158"/>
      <c r="HGD16" s="158"/>
      <c r="HGE16" s="158"/>
      <c r="HGF16" s="158"/>
      <c r="HGG16" s="158"/>
      <c r="HGH16" s="158"/>
      <c r="HGI16" s="158"/>
      <c r="HGJ16" s="158"/>
      <c r="HGK16" s="158"/>
      <c r="HGL16" s="158"/>
      <c r="HGM16" s="158"/>
      <c r="HGN16" s="158"/>
      <c r="HGO16" s="158"/>
      <c r="HGP16" s="158"/>
      <c r="HGQ16" s="158"/>
      <c r="HGR16" s="158"/>
      <c r="HGS16" s="158"/>
      <c r="HGT16" s="158"/>
      <c r="HGU16" s="158"/>
      <c r="HGV16" s="158"/>
      <c r="HGW16" s="158"/>
      <c r="HGX16" s="158"/>
      <c r="HGY16" s="158"/>
      <c r="HGZ16" s="158"/>
      <c r="HHA16" s="158"/>
      <c r="HHB16" s="158"/>
      <c r="HHC16" s="158"/>
      <c r="HHD16" s="158"/>
      <c r="HHE16" s="158"/>
      <c r="HHF16" s="158"/>
      <c r="HHG16" s="158"/>
      <c r="HHH16" s="158"/>
      <c r="HHI16" s="158"/>
      <c r="HHJ16" s="158"/>
      <c r="HHK16" s="158"/>
      <c r="HHL16" s="158"/>
      <c r="HHM16" s="158"/>
      <c r="HHN16" s="158"/>
      <c r="HHO16" s="158"/>
      <c r="HHP16" s="158"/>
      <c r="HHQ16" s="158"/>
      <c r="HHR16" s="158"/>
      <c r="HHS16" s="158"/>
      <c r="HHT16" s="158"/>
      <c r="HHU16" s="158"/>
      <c r="HHV16" s="158"/>
      <c r="HHW16" s="158"/>
      <c r="HHX16" s="158"/>
      <c r="HHY16" s="158"/>
      <c r="HHZ16" s="158"/>
      <c r="HIA16" s="158"/>
      <c r="HIB16" s="158"/>
      <c r="HIC16" s="158"/>
      <c r="HID16" s="158"/>
      <c r="HIE16" s="158"/>
      <c r="HIF16" s="158"/>
      <c r="HIG16" s="158"/>
      <c r="HIH16" s="158"/>
      <c r="HII16" s="158"/>
      <c r="HIJ16" s="158"/>
      <c r="HIK16" s="158"/>
      <c r="HIL16" s="158"/>
      <c r="HIM16" s="158"/>
      <c r="HIN16" s="158"/>
      <c r="HIO16" s="158"/>
      <c r="HIP16" s="158"/>
      <c r="HIQ16" s="158"/>
      <c r="HIR16" s="158"/>
      <c r="HIS16" s="158"/>
      <c r="HIT16" s="158"/>
      <c r="HIU16" s="158"/>
      <c r="HIV16" s="158"/>
      <c r="HIW16" s="158"/>
      <c r="HIX16" s="158"/>
      <c r="HIY16" s="158"/>
      <c r="HIZ16" s="158"/>
      <c r="HJA16" s="158"/>
      <c r="HJB16" s="158"/>
      <c r="HJC16" s="158"/>
      <c r="HJD16" s="158"/>
      <c r="HJE16" s="158"/>
      <c r="HJF16" s="158"/>
      <c r="HJG16" s="158"/>
      <c r="HJH16" s="158"/>
      <c r="HJI16" s="158"/>
      <c r="HJJ16" s="158"/>
      <c r="HJK16" s="158"/>
      <c r="HJL16" s="158"/>
      <c r="HJM16" s="158"/>
      <c r="HJN16" s="158"/>
      <c r="HJO16" s="158"/>
      <c r="HJP16" s="158"/>
      <c r="HJQ16" s="158"/>
      <c r="HJR16" s="158"/>
      <c r="HJS16" s="158"/>
      <c r="HJT16" s="158"/>
      <c r="HJU16" s="158"/>
      <c r="HJV16" s="158"/>
      <c r="HJW16" s="158"/>
      <c r="HJX16" s="158"/>
      <c r="HJY16" s="158"/>
      <c r="HJZ16" s="158"/>
      <c r="HKA16" s="158"/>
      <c r="HKB16" s="158"/>
      <c r="HKC16" s="158"/>
      <c r="HKD16" s="158"/>
      <c r="HKE16" s="158"/>
      <c r="HKF16" s="158"/>
      <c r="HKG16" s="158"/>
      <c r="HKH16" s="158"/>
      <c r="HKI16" s="158"/>
      <c r="HKJ16" s="158"/>
      <c r="HKK16" s="158"/>
      <c r="HKL16" s="158"/>
      <c r="HKM16" s="158"/>
      <c r="HKN16" s="158"/>
      <c r="HKO16" s="158"/>
      <c r="HKP16" s="158"/>
      <c r="HKQ16" s="158"/>
      <c r="HKR16" s="158"/>
      <c r="HKS16" s="158"/>
      <c r="HKT16" s="158"/>
      <c r="HKU16" s="158"/>
      <c r="HKV16" s="158"/>
      <c r="HKW16" s="158"/>
      <c r="HKX16" s="158"/>
      <c r="HKY16" s="158"/>
      <c r="HKZ16" s="158"/>
      <c r="HLA16" s="158"/>
      <c r="HLB16" s="158"/>
      <c r="HLC16" s="158"/>
      <c r="HLD16" s="158"/>
      <c r="HLE16" s="158"/>
      <c r="HLF16" s="158"/>
      <c r="HLG16" s="158"/>
      <c r="HLH16" s="158"/>
      <c r="HLI16" s="158"/>
      <c r="HLJ16" s="158"/>
      <c r="HLK16" s="158"/>
      <c r="HLL16" s="158"/>
      <c r="HLM16" s="158"/>
      <c r="HLN16" s="158"/>
      <c r="HLO16" s="158"/>
      <c r="HLP16" s="158"/>
      <c r="HLQ16" s="158"/>
      <c r="HLR16" s="158"/>
      <c r="HLS16" s="158"/>
      <c r="HLT16" s="158"/>
      <c r="HLU16" s="158"/>
      <c r="HLV16" s="158"/>
      <c r="HLW16" s="158"/>
      <c r="HLX16" s="158"/>
      <c r="HLY16" s="158"/>
      <c r="HLZ16" s="158"/>
      <c r="HMA16" s="158"/>
      <c r="HMB16" s="158"/>
      <c r="HMC16" s="158"/>
      <c r="HMD16" s="158"/>
      <c r="HME16" s="158"/>
      <c r="HMF16" s="158"/>
      <c r="HMG16" s="158"/>
      <c r="HMH16" s="158"/>
      <c r="HMI16" s="158"/>
      <c r="HMJ16" s="158"/>
      <c r="HMK16" s="158"/>
      <c r="HML16" s="158"/>
      <c r="HMM16" s="158"/>
      <c r="HMN16" s="158"/>
      <c r="HMO16" s="158"/>
      <c r="HMP16" s="158"/>
      <c r="HMQ16" s="158"/>
      <c r="HMR16" s="158"/>
      <c r="HMS16" s="158"/>
      <c r="HMT16" s="158"/>
      <c r="HMU16" s="158"/>
      <c r="HMV16" s="158"/>
      <c r="HMW16" s="158"/>
      <c r="HMX16" s="158"/>
      <c r="HMY16" s="158"/>
      <c r="HMZ16" s="158"/>
      <c r="HNA16" s="158"/>
      <c r="HNB16" s="158"/>
      <c r="HNC16" s="158"/>
      <c r="HND16" s="158"/>
      <c r="HNE16" s="158"/>
      <c r="HNF16" s="158"/>
      <c r="HNG16" s="158"/>
      <c r="HNH16" s="158"/>
      <c r="HNI16" s="158"/>
      <c r="HNJ16" s="158"/>
      <c r="HNK16" s="158"/>
      <c r="HNL16" s="158"/>
      <c r="HNM16" s="158"/>
      <c r="HNN16" s="158"/>
      <c r="HNO16" s="158"/>
      <c r="HNP16" s="158"/>
      <c r="HNQ16" s="158"/>
      <c r="HNR16" s="158"/>
      <c r="HNS16" s="158"/>
      <c r="HNT16" s="158"/>
      <c r="HNU16" s="158"/>
      <c r="HNV16" s="158"/>
      <c r="HNW16" s="158"/>
      <c r="HNX16" s="158"/>
      <c r="HNY16" s="158"/>
      <c r="HNZ16" s="158"/>
      <c r="HOA16" s="158"/>
      <c r="HOB16" s="158"/>
      <c r="HOC16" s="158"/>
      <c r="HOD16" s="158"/>
      <c r="HOE16" s="158"/>
      <c r="HOF16" s="158"/>
      <c r="HOG16" s="158"/>
      <c r="HOH16" s="158"/>
      <c r="HOI16" s="158"/>
      <c r="HOJ16" s="158"/>
      <c r="HOK16" s="158"/>
      <c r="HOL16" s="158"/>
      <c r="HOM16" s="158"/>
      <c r="HON16" s="158"/>
      <c r="HOO16" s="158"/>
      <c r="HOP16" s="158"/>
      <c r="HOQ16" s="158"/>
      <c r="HOR16" s="158"/>
      <c r="HOS16" s="158"/>
      <c r="HOT16" s="158"/>
      <c r="HOU16" s="158"/>
      <c r="HOV16" s="158"/>
      <c r="HOW16" s="158"/>
      <c r="HOX16" s="158"/>
      <c r="HOY16" s="158"/>
      <c r="HOZ16" s="158"/>
      <c r="HPA16" s="158"/>
      <c r="HPB16" s="158"/>
      <c r="HPC16" s="158"/>
      <c r="HPD16" s="158"/>
      <c r="HPE16" s="158"/>
      <c r="HPF16" s="158"/>
      <c r="HPG16" s="158"/>
      <c r="HPH16" s="158"/>
      <c r="HPI16" s="158"/>
      <c r="HPJ16" s="158"/>
      <c r="HPK16" s="158"/>
      <c r="HPL16" s="158"/>
      <c r="HPM16" s="158"/>
      <c r="HPN16" s="158"/>
      <c r="HPO16" s="158"/>
      <c r="HPP16" s="158"/>
      <c r="HPQ16" s="158"/>
      <c r="HPR16" s="158"/>
      <c r="HPS16" s="158"/>
      <c r="HPT16" s="158"/>
      <c r="HPU16" s="158"/>
      <c r="HPV16" s="158"/>
      <c r="HPW16" s="158"/>
      <c r="HPX16" s="158"/>
      <c r="HPY16" s="158"/>
      <c r="HPZ16" s="158"/>
      <c r="HQA16" s="158"/>
      <c r="HQB16" s="158"/>
      <c r="HQC16" s="158"/>
      <c r="HQD16" s="158"/>
      <c r="HQE16" s="158"/>
      <c r="HQF16" s="158"/>
      <c r="HQG16" s="158"/>
      <c r="HQH16" s="158"/>
      <c r="HQI16" s="158"/>
      <c r="HQJ16" s="158"/>
      <c r="HQK16" s="158"/>
      <c r="HQL16" s="158"/>
      <c r="HQM16" s="158"/>
      <c r="HQN16" s="158"/>
      <c r="HQO16" s="158"/>
      <c r="HQP16" s="158"/>
      <c r="HQQ16" s="158"/>
      <c r="HQR16" s="158"/>
      <c r="HQS16" s="158"/>
      <c r="HQT16" s="158"/>
      <c r="HQU16" s="158"/>
      <c r="HQV16" s="158"/>
      <c r="HQW16" s="158"/>
      <c r="HQX16" s="158"/>
      <c r="HQY16" s="158"/>
      <c r="HQZ16" s="158"/>
      <c r="HRA16" s="158"/>
      <c r="HRB16" s="158"/>
      <c r="HRC16" s="158"/>
      <c r="HRD16" s="158"/>
      <c r="HRE16" s="158"/>
      <c r="HRF16" s="158"/>
      <c r="HRG16" s="158"/>
      <c r="HRH16" s="158"/>
      <c r="HRI16" s="158"/>
      <c r="HRJ16" s="158"/>
      <c r="HRK16" s="158"/>
      <c r="HRL16" s="158"/>
      <c r="HRM16" s="158"/>
      <c r="HRN16" s="158"/>
      <c r="HRO16" s="158"/>
      <c r="HRP16" s="158"/>
      <c r="HRQ16" s="158"/>
      <c r="HRR16" s="158"/>
      <c r="HRS16" s="158"/>
      <c r="HRT16" s="158"/>
      <c r="HRU16" s="158"/>
      <c r="HRV16" s="158"/>
      <c r="HRW16" s="158"/>
      <c r="HRX16" s="158"/>
      <c r="HRY16" s="158"/>
      <c r="HRZ16" s="158"/>
      <c r="HSA16" s="158"/>
      <c r="HSB16" s="158"/>
      <c r="HSC16" s="158"/>
      <c r="HSD16" s="158"/>
      <c r="HSE16" s="158"/>
      <c r="HSF16" s="158"/>
      <c r="HSG16" s="158"/>
      <c r="HSH16" s="158"/>
      <c r="HSI16" s="158"/>
      <c r="HSJ16" s="158"/>
      <c r="HSK16" s="158"/>
      <c r="HSL16" s="158"/>
      <c r="HSM16" s="158"/>
      <c r="HSN16" s="158"/>
      <c r="HSO16" s="158"/>
      <c r="HSP16" s="158"/>
      <c r="HSQ16" s="158"/>
      <c r="HSR16" s="158"/>
      <c r="HSS16" s="158"/>
      <c r="HST16" s="158"/>
      <c r="HSU16" s="158"/>
      <c r="HSV16" s="158"/>
      <c r="HSW16" s="158"/>
      <c r="HSX16" s="158"/>
      <c r="HSY16" s="158"/>
      <c r="HSZ16" s="158"/>
      <c r="HTA16" s="158"/>
      <c r="HTB16" s="158"/>
      <c r="HTC16" s="158"/>
      <c r="HTD16" s="158"/>
      <c r="HTE16" s="158"/>
      <c r="HTF16" s="158"/>
      <c r="HTG16" s="158"/>
      <c r="HTH16" s="158"/>
      <c r="HTI16" s="158"/>
      <c r="HTJ16" s="158"/>
      <c r="HTK16" s="158"/>
      <c r="HTL16" s="158"/>
      <c r="HTM16" s="158"/>
      <c r="HTN16" s="158"/>
      <c r="HTO16" s="158"/>
      <c r="HTP16" s="158"/>
      <c r="HTQ16" s="158"/>
      <c r="HTR16" s="158"/>
      <c r="HTS16" s="158"/>
      <c r="HTT16" s="158"/>
      <c r="HTU16" s="158"/>
      <c r="HTV16" s="158"/>
      <c r="HTW16" s="158"/>
      <c r="HTX16" s="158"/>
      <c r="HTY16" s="158"/>
      <c r="HTZ16" s="158"/>
      <c r="HUA16" s="158"/>
      <c r="HUB16" s="158"/>
      <c r="HUC16" s="158"/>
      <c r="HUD16" s="158"/>
      <c r="HUE16" s="158"/>
      <c r="HUF16" s="158"/>
      <c r="HUG16" s="158"/>
      <c r="HUH16" s="158"/>
      <c r="HUI16" s="158"/>
      <c r="HUJ16" s="158"/>
      <c r="HUK16" s="158"/>
      <c r="HUL16" s="158"/>
      <c r="HUM16" s="158"/>
      <c r="HUN16" s="158"/>
      <c r="HUO16" s="158"/>
      <c r="HUP16" s="158"/>
      <c r="HUQ16" s="158"/>
      <c r="HUR16" s="158"/>
      <c r="HUS16" s="158"/>
      <c r="HUT16" s="158"/>
      <c r="HUU16" s="158"/>
      <c r="HUV16" s="158"/>
      <c r="HUW16" s="158"/>
      <c r="HUX16" s="158"/>
      <c r="HUY16" s="158"/>
      <c r="HUZ16" s="158"/>
      <c r="HVA16" s="158"/>
      <c r="HVB16" s="158"/>
      <c r="HVC16" s="158"/>
      <c r="HVD16" s="158"/>
      <c r="HVE16" s="158"/>
      <c r="HVF16" s="158"/>
      <c r="HVG16" s="158"/>
      <c r="HVH16" s="158"/>
      <c r="HVI16" s="158"/>
      <c r="HVJ16" s="158"/>
      <c r="HVK16" s="158"/>
      <c r="HVL16" s="158"/>
      <c r="HVM16" s="158"/>
      <c r="HVN16" s="158"/>
      <c r="HVO16" s="158"/>
      <c r="HVP16" s="158"/>
      <c r="HVQ16" s="158"/>
      <c r="HVR16" s="158"/>
      <c r="HVS16" s="158"/>
      <c r="HVT16" s="158"/>
      <c r="HVU16" s="158"/>
      <c r="HVV16" s="158"/>
      <c r="HVW16" s="158"/>
      <c r="HVX16" s="158"/>
      <c r="HVY16" s="158"/>
      <c r="HVZ16" s="158"/>
      <c r="HWA16" s="158"/>
      <c r="HWB16" s="158"/>
      <c r="HWC16" s="158"/>
      <c r="HWD16" s="158"/>
      <c r="HWE16" s="158"/>
      <c r="HWF16" s="158"/>
      <c r="HWG16" s="158"/>
      <c r="HWH16" s="158"/>
      <c r="HWI16" s="158"/>
      <c r="HWJ16" s="158"/>
      <c r="HWK16" s="158"/>
      <c r="HWL16" s="158"/>
      <c r="HWM16" s="158"/>
      <c r="HWN16" s="158"/>
      <c r="HWO16" s="158"/>
      <c r="HWP16" s="158"/>
      <c r="HWQ16" s="158"/>
      <c r="HWR16" s="158"/>
      <c r="HWS16" s="158"/>
      <c r="HWT16" s="158"/>
      <c r="HWU16" s="158"/>
      <c r="HWV16" s="158"/>
      <c r="HWW16" s="158"/>
      <c r="HWX16" s="158"/>
      <c r="HWY16" s="158"/>
      <c r="HWZ16" s="158"/>
      <c r="HXA16" s="158"/>
      <c r="HXB16" s="158"/>
      <c r="HXC16" s="158"/>
      <c r="HXD16" s="158"/>
      <c r="HXE16" s="158"/>
      <c r="HXF16" s="158"/>
      <c r="HXG16" s="158"/>
      <c r="HXH16" s="158"/>
      <c r="HXI16" s="158"/>
      <c r="HXJ16" s="158"/>
      <c r="HXK16" s="158"/>
      <c r="HXL16" s="158"/>
      <c r="HXM16" s="158"/>
      <c r="HXN16" s="158"/>
      <c r="HXO16" s="158"/>
      <c r="HXP16" s="158"/>
      <c r="HXQ16" s="158"/>
      <c r="HXR16" s="158"/>
      <c r="HXS16" s="158"/>
      <c r="HXT16" s="158"/>
      <c r="HXU16" s="158"/>
      <c r="HXV16" s="158"/>
      <c r="HXW16" s="158"/>
      <c r="HXX16" s="158"/>
      <c r="HXY16" s="158"/>
      <c r="HXZ16" s="158"/>
      <c r="HYA16" s="158"/>
      <c r="HYB16" s="158"/>
      <c r="HYC16" s="158"/>
      <c r="HYD16" s="158"/>
      <c r="HYE16" s="158"/>
      <c r="HYF16" s="158"/>
      <c r="HYG16" s="158"/>
      <c r="HYH16" s="158"/>
      <c r="HYI16" s="158"/>
      <c r="HYJ16" s="158"/>
      <c r="HYK16" s="158"/>
      <c r="HYL16" s="158"/>
      <c r="HYM16" s="158"/>
      <c r="HYN16" s="158"/>
      <c r="HYO16" s="158"/>
      <c r="HYP16" s="158"/>
      <c r="HYQ16" s="158"/>
      <c r="HYR16" s="158"/>
      <c r="HYS16" s="158"/>
      <c r="HYT16" s="158"/>
      <c r="HYU16" s="158"/>
      <c r="HYV16" s="158"/>
      <c r="HYW16" s="158"/>
      <c r="HYX16" s="158"/>
      <c r="HYY16" s="158"/>
      <c r="HYZ16" s="158"/>
      <c r="HZA16" s="158"/>
      <c r="HZB16" s="158"/>
      <c r="HZC16" s="158"/>
      <c r="HZD16" s="158"/>
      <c r="HZE16" s="158"/>
      <c r="HZF16" s="158"/>
      <c r="HZG16" s="158"/>
      <c r="HZH16" s="158"/>
      <c r="HZI16" s="158"/>
      <c r="HZJ16" s="158"/>
      <c r="HZK16" s="158"/>
      <c r="HZL16" s="158"/>
      <c r="HZM16" s="158"/>
      <c r="HZN16" s="158"/>
      <c r="HZO16" s="158"/>
      <c r="HZP16" s="158"/>
      <c r="HZQ16" s="158"/>
      <c r="HZR16" s="158"/>
      <c r="HZS16" s="158"/>
      <c r="HZT16" s="158"/>
      <c r="HZU16" s="158"/>
      <c r="HZV16" s="158"/>
      <c r="HZW16" s="158"/>
      <c r="HZX16" s="158"/>
      <c r="HZY16" s="158"/>
      <c r="HZZ16" s="158"/>
      <c r="IAA16" s="158"/>
      <c r="IAB16" s="158"/>
      <c r="IAC16" s="158"/>
      <c r="IAD16" s="158"/>
      <c r="IAE16" s="158"/>
      <c r="IAF16" s="158"/>
      <c r="IAG16" s="158"/>
      <c r="IAH16" s="158"/>
      <c r="IAI16" s="158"/>
      <c r="IAJ16" s="158"/>
      <c r="IAK16" s="158"/>
      <c r="IAL16" s="158"/>
      <c r="IAM16" s="158"/>
      <c r="IAN16" s="158"/>
      <c r="IAO16" s="158"/>
      <c r="IAP16" s="158"/>
      <c r="IAQ16" s="158"/>
      <c r="IAR16" s="158"/>
      <c r="IAS16" s="158"/>
      <c r="IAT16" s="158"/>
      <c r="IAU16" s="158"/>
      <c r="IAV16" s="158"/>
      <c r="IAW16" s="158"/>
      <c r="IAX16" s="158"/>
      <c r="IAY16" s="158"/>
      <c r="IAZ16" s="158"/>
      <c r="IBA16" s="158"/>
      <c r="IBB16" s="158"/>
      <c r="IBC16" s="158"/>
      <c r="IBD16" s="158"/>
      <c r="IBE16" s="158"/>
      <c r="IBF16" s="158"/>
      <c r="IBG16" s="158"/>
      <c r="IBH16" s="158"/>
      <c r="IBI16" s="158"/>
      <c r="IBJ16" s="158"/>
      <c r="IBK16" s="158"/>
      <c r="IBL16" s="158"/>
      <c r="IBM16" s="158"/>
      <c r="IBN16" s="158"/>
      <c r="IBO16" s="158"/>
      <c r="IBP16" s="158"/>
      <c r="IBQ16" s="158"/>
      <c r="IBR16" s="158"/>
      <c r="IBS16" s="158"/>
      <c r="IBT16" s="158"/>
      <c r="IBU16" s="158"/>
      <c r="IBV16" s="158"/>
      <c r="IBW16" s="158"/>
      <c r="IBX16" s="158"/>
      <c r="IBY16" s="158"/>
      <c r="IBZ16" s="158"/>
      <c r="ICA16" s="158"/>
      <c r="ICB16" s="158"/>
      <c r="ICC16" s="158"/>
      <c r="ICD16" s="158"/>
      <c r="ICE16" s="158"/>
      <c r="ICF16" s="158"/>
      <c r="ICG16" s="158"/>
      <c r="ICH16" s="158"/>
      <c r="ICI16" s="158"/>
      <c r="ICJ16" s="158"/>
      <c r="ICK16" s="158"/>
      <c r="ICL16" s="158"/>
      <c r="ICM16" s="158"/>
      <c r="ICN16" s="158"/>
      <c r="ICO16" s="158"/>
      <c r="ICP16" s="158"/>
      <c r="ICQ16" s="158"/>
      <c r="ICR16" s="158"/>
      <c r="ICS16" s="158"/>
      <c r="ICT16" s="158"/>
      <c r="ICU16" s="158"/>
      <c r="ICV16" s="158"/>
      <c r="ICW16" s="158"/>
      <c r="ICX16" s="158"/>
      <c r="ICY16" s="158"/>
      <c r="ICZ16" s="158"/>
      <c r="IDA16" s="158"/>
      <c r="IDB16" s="158"/>
      <c r="IDC16" s="158"/>
      <c r="IDD16" s="158"/>
      <c r="IDE16" s="158"/>
      <c r="IDF16" s="158"/>
      <c r="IDG16" s="158"/>
      <c r="IDH16" s="158"/>
      <c r="IDI16" s="158"/>
      <c r="IDJ16" s="158"/>
      <c r="IDK16" s="158"/>
      <c r="IDL16" s="158"/>
      <c r="IDM16" s="158"/>
      <c r="IDN16" s="158"/>
      <c r="IDO16" s="158"/>
      <c r="IDP16" s="158"/>
      <c r="IDQ16" s="158"/>
      <c r="IDR16" s="158"/>
      <c r="IDS16" s="158"/>
      <c r="IDT16" s="158"/>
      <c r="IDU16" s="158"/>
      <c r="IDV16" s="158"/>
      <c r="IDW16" s="158"/>
      <c r="IDX16" s="158"/>
      <c r="IDY16" s="158"/>
      <c r="IDZ16" s="158"/>
      <c r="IEA16" s="158"/>
      <c r="IEB16" s="158"/>
      <c r="IEC16" s="158"/>
      <c r="IED16" s="158"/>
      <c r="IEE16" s="158"/>
      <c r="IEF16" s="158"/>
      <c r="IEG16" s="158"/>
      <c r="IEH16" s="158"/>
      <c r="IEI16" s="158"/>
      <c r="IEJ16" s="158"/>
      <c r="IEK16" s="158"/>
      <c r="IEL16" s="158"/>
      <c r="IEM16" s="158"/>
      <c r="IEN16" s="158"/>
      <c r="IEO16" s="158"/>
      <c r="IEP16" s="158"/>
      <c r="IEQ16" s="158"/>
      <c r="IER16" s="158"/>
      <c r="IES16" s="158"/>
      <c r="IET16" s="158"/>
      <c r="IEU16" s="158"/>
      <c r="IEV16" s="158"/>
      <c r="IEW16" s="158"/>
      <c r="IEX16" s="158"/>
      <c r="IEY16" s="158"/>
      <c r="IEZ16" s="158"/>
      <c r="IFA16" s="158"/>
      <c r="IFB16" s="158"/>
      <c r="IFC16" s="158"/>
      <c r="IFD16" s="158"/>
      <c r="IFE16" s="158"/>
      <c r="IFF16" s="158"/>
      <c r="IFG16" s="158"/>
      <c r="IFH16" s="158"/>
      <c r="IFI16" s="158"/>
      <c r="IFJ16" s="158"/>
      <c r="IFK16" s="158"/>
      <c r="IFL16" s="158"/>
      <c r="IFM16" s="158"/>
      <c r="IFN16" s="158"/>
      <c r="IFO16" s="158"/>
      <c r="IFP16" s="158"/>
      <c r="IFQ16" s="158"/>
      <c r="IFR16" s="158"/>
      <c r="IFS16" s="158"/>
      <c r="IFT16" s="158"/>
      <c r="IFU16" s="158"/>
      <c r="IFV16" s="158"/>
      <c r="IFW16" s="158"/>
      <c r="IFX16" s="158"/>
      <c r="IFY16" s="158"/>
      <c r="IFZ16" s="158"/>
      <c r="IGA16" s="158"/>
      <c r="IGB16" s="158"/>
      <c r="IGC16" s="158"/>
      <c r="IGD16" s="158"/>
      <c r="IGE16" s="158"/>
      <c r="IGF16" s="158"/>
      <c r="IGG16" s="158"/>
      <c r="IGH16" s="158"/>
      <c r="IGI16" s="158"/>
      <c r="IGJ16" s="158"/>
      <c r="IGK16" s="158"/>
      <c r="IGL16" s="158"/>
      <c r="IGM16" s="158"/>
      <c r="IGN16" s="158"/>
      <c r="IGO16" s="158"/>
      <c r="IGP16" s="158"/>
      <c r="IGQ16" s="158"/>
      <c r="IGR16" s="158"/>
      <c r="IGS16" s="158"/>
      <c r="IGT16" s="158"/>
      <c r="IGU16" s="158"/>
      <c r="IGV16" s="158"/>
      <c r="IGW16" s="158"/>
      <c r="IGX16" s="158"/>
      <c r="IGY16" s="158"/>
      <c r="IGZ16" s="158"/>
      <c r="IHA16" s="158"/>
      <c r="IHB16" s="158"/>
      <c r="IHC16" s="158"/>
      <c r="IHD16" s="158"/>
      <c r="IHE16" s="158"/>
      <c r="IHF16" s="158"/>
      <c r="IHG16" s="158"/>
      <c r="IHH16" s="158"/>
      <c r="IHI16" s="158"/>
      <c r="IHJ16" s="158"/>
      <c r="IHK16" s="158"/>
      <c r="IHL16" s="158"/>
      <c r="IHM16" s="158"/>
      <c r="IHN16" s="158"/>
      <c r="IHO16" s="158"/>
      <c r="IHP16" s="158"/>
      <c r="IHQ16" s="158"/>
      <c r="IHR16" s="158"/>
      <c r="IHS16" s="158"/>
      <c r="IHT16" s="158"/>
      <c r="IHU16" s="158"/>
      <c r="IHV16" s="158"/>
      <c r="IHW16" s="158"/>
      <c r="IHX16" s="158"/>
      <c r="IHY16" s="158"/>
      <c r="IHZ16" s="158"/>
      <c r="IIA16" s="158"/>
      <c r="IIB16" s="158"/>
      <c r="IIC16" s="158"/>
      <c r="IID16" s="158"/>
      <c r="IIE16" s="158"/>
      <c r="IIF16" s="158"/>
      <c r="IIG16" s="158"/>
      <c r="IIH16" s="158"/>
      <c r="III16" s="158"/>
      <c r="IIJ16" s="158"/>
      <c r="IIK16" s="158"/>
      <c r="IIL16" s="158"/>
      <c r="IIM16" s="158"/>
      <c r="IIN16" s="158"/>
      <c r="IIO16" s="158"/>
      <c r="IIP16" s="158"/>
      <c r="IIQ16" s="158"/>
      <c r="IIR16" s="158"/>
      <c r="IIS16" s="158"/>
      <c r="IIT16" s="158"/>
      <c r="IIU16" s="158"/>
      <c r="IIV16" s="158"/>
      <c r="IIW16" s="158"/>
      <c r="IIX16" s="158"/>
      <c r="IIY16" s="158"/>
      <c r="IIZ16" s="158"/>
      <c r="IJA16" s="158"/>
      <c r="IJB16" s="158"/>
      <c r="IJC16" s="158"/>
      <c r="IJD16" s="158"/>
      <c r="IJE16" s="158"/>
      <c r="IJF16" s="158"/>
      <c r="IJG16" s="158"/>
      <c r="IJH16" s="158"/>
      <c r="IJI16" s="158"/>
      <c r="IJJ16" s="158"/>
      <c r="IJK16" s="158"/>
      <c r="IJL16" s="158"/>
      <c r="IJM16" s="158"/>
      <c r="IJN16" s="158"/>
      <c r="IJO16" s="158"/>
      <c r="IJP16" s="158"/>
      <c r="IJQ16" s="158"/>
      <c r="IJR16" s="158"/>
      <c r="IJS16" s="158"/>
      <c r="IJT16" s="158"/>
      <c r="IJU16" s="158"/>
      <c r="IJV16" s="158"/>
      <c r="IJW16" s="158"/>
      <c r="IJX16" s="158"/>
      <c r="IJY16" s="158"/>
      <c r="IJZ16" s="158"/>
      <c r="IKA16" s="158"/>
      <c r="IKB16" s="158"/>
      <c r="IKC16" s="158"/>
      <c r="IKD16" s="158"/>
      <c r="IKE16" s="158"/>
      <c r="IKF16" s="158"/>
      <c r="IKG16" s="158"/>
      <c r="IKH16" s="158"/>
      <c r="IKI16" s="158"/>
      <c r="IKJ16" s="158"/>
      <c r="IKK16" s="158"/>
      <c r="IKL16" s="158"/>
      <c r="IKM16" s="158"/>
      <c r="IKN16" s="158"/>
      <c r="IKO16" s="158"/>
      <c r="IKP16" s="158"/>
      <c r="IKQ16" s="158"/>
      <c r="IKR16" s="158"/>
      <c r="IKS16" s="158"/>
      <c r="IKT16" s="158"/>
      <c r="IKU16" s="158"/>
      <c r="IKV16" s="158"/>
      <c r="IKW16" s="158"/>
      <c r="IKX16" s="158"/>
      <c r="IKY16" s="158"/>
      <c r="IKZ16" s="158"/>
      <c r="ILA16" s="158"/>
      <c r="ILB16" s="158"/>
      <c r="ILC16" s="158"/>
      <c r="ILD16" s="158"/>
      <c r="ILE16" s="158"/>
      <c r="ILF16" s="158"/>
      <c r="ILG16" s="158"/>
      <c r="ILH16" s="158"/>
      <c r="ILI16" s="158"/>
      <c r="ILJ16" s="158"/>
      <c r="ILK16" s="158"/>
      <c r="ILL16" s="158"/>
      <c r="ILM16" s="158"/>
      <c r="ILN16" s="158"/>
      <c r="ILO16" s="158"/>
      <c r="ILP16" s="158"/>
      <c r="ILQ16" s="158"/>
      <c r="ILR16" s="158"/>
      <c r="ILS16" s="158"/>
      <c r="ILT16" s="158"/>
      <c r="ILU16" s="158"/>
      <c r="ILV16" s="158"/>
      <c r="ILW16" s="158"/>
      <c r="ILX16" s="158"/>
      <c r="ILY16" s="158"/>
      <c r="ILZ16" s="158"/>
      <c r="IMA16" s="158"/>
      <c r="IMB16" s="158"/>
      <c r="IMC16" s="158"/>
      <c r="IMD16" s="158"/>
      <c r="IME16" s="158"/>
      <c r="IMF16" s="158"/>
      <c r="IMG16" s="158"/>
      <c r="IMH16" s="158"/>
      <c r="IMI16" s="158"/>
      <c r="IMJ16" s="158"/>
      <c r="IMK16" s="158"/>
      <c r="IML16" s="158"/>
      <c r="IMM16" s="158"/>
      <c r="IMN16" s="158"/>
      <c r="IMO16" s="158"/>
      <c r="IMP16" s="158"/>
      <c r="IMQ16" s="158"/>
      <c r="IMR16" s="158"/>
      <c r="IMS16" s="158"/>
      <c r="IMT16" s="158"/>
      <c r="IMU16" s="158"/>
      <c r="IMV16" s="158"/>
      <c r="IMW16" s="158"/>
      <c r="IMX16" s="158"/>
      <c r="IMY16" s="158"/>
      <c r="IMZ16" s="158"/>
      <c r="INA16" s="158"/>
      <c r="INB16" s="158"/>
      <c r="INC16" s="158"/>
      <c r="IND16" s="158"/>
      <c r="INE16" s="158"/>
      <c r="INF16" s="158"/>
      <c r="ING16" s="158"/>
      <c r="INH16" s="158"/>
      <c r="INI16" s="158"/>
      <c r="INJ16" s="158"/>
      <c r="INK16" s="158"/>
      <c r="INL16" s="158"/>
      <c r="INM16" s="158"/>
      <c r="INN16" s="158"/>
      <c r="INO16" s="158"/>
      <c r="INP16" s="158"/>
      <c r="INQ16" s="158"/>
      <c r="INR16" s="158"/>
      <c r="INS16" s="158"/>
      <c r="INT16" s="158"/>
      <c r="INU16" s="158"/>
      <c r="INV16" s="158"/>
      <c r="INW16" s="158"/>
      <c r="INX16" s="158"/>
      <c r="INY16" s="158"/>
      <c r="INZ16" s="158"/>
      <c r="IOA16" s="158"/>
      <c r="IOB16" s="158"/>
      <c r="IOC16" s="158"/>
      <c r="IOD16" s="158"/>
      <c r="IOE16" s="158"/>
      <c r="IOF16" s="158"/>
      <c r="IOG16" s="158"/>
      <c r="IOH16" s="158"/>
      <c r="IOI16" s="158"/>
      <c r="IOJ16" s="158"/>
      <c r="IOK16" s="158"/>
      <c r="IOL16" s="158"/>
      <c r="IOM16" s="158"/>
      <c r="ION16" s="158"/>
      <c r="IOO16" s="158"/>
      <c r="IOP16" s="158"/>
      <c r="IOQ16" s="158"/>
      <c r="IOR16" s="158"/>
      <c r="IOS16" s="158"/>
      <c r="IOT16" s="158"/>
      <c r="IOU16" s="158"/>
      <c r="IOV16" s="158"/>
      <c r="IOW16" s="158"/>
      <c r="IOX16" s="158"/>
      <c r="IOY16" s="158"/>
      <c r="IOZ16" s="158"/>
      <c r="IPA16" s="158"/>
      <c r="IPB16" s="158"/>
      <c r="IPC16" s="158"/>
      <c r="IPD16" s="158"/>
      <c r="IPE16" s="158"/>
      <c r="IPF16" s="158"/>
      <c r="IPG16" s="158"/>
      <c r="IPH16" s="158"/>
      <c r="IPI16" s="158"/>
      <c r="IPJ16" s="158"/>
      <c r="IPK16" s="158"/>
      <c r="IPL16" s="158"/>
      <c r="IPM16" s="158"/>
      <c r="IPN16" s="158"/>
      <c r="IPO16" s="158"/>
      <c r="IPP16" s="158"/>
      <c r="IPQ16" s="158"/>
      <c r="IPR16" s="158"/>
      <c r="IPS16" s="158"/>
      <c r="IPT16" s="158"/>
      <c r="IPU16" s="158"/>
      <c r="IPV16" s="158"/>
      <c r="IPW16" s="158"/>
      <c r="IPX16" s="158"/>
      <c r="IPY16" s="158"/>
      <c r="IPZ16" s="158"/>
      <c r="IQA16" s="158"/>
      <c r="IQB16" s="158"/>
      <c r="IQC16" s="158"/>
      <c r="IQD16" s="158"/>
      <c r="IQE16" s="158"/>
      <c r="IQF16" s="158"/>
      <c r="IQG16" s="158"/>
      <c r="IQH16" s="158"/>
      <c r="IQI16" s="158"/>
      <c r="IQJ16" s="158"/>
      <c r="IQK16" s="158"/>
      <c r="IQL16" s="158"/>
      <c r="IQM16" s="158"/>
      <c r="IQN16" s="158"/>
      <c r="IQO16" s="158"/>
      <c r="IQP16" s="158"/>
      <c r="IQQ16" s="158"/>
      <c r="IQR16" s="158"/>
      <c r="IQS16" s="158"/>
      <c r="IQT16" s="158"/>
      <c r="IQU16" s="158"/>
      <c r="IQV16" s="158"/>
      <c r="IQW16" s="158"/>
      <c r="IQX16" s="158"/>
      <c r="IQY16" s="158"/>
      <c r="IQZ16" s="158"/>
      <c r="IRA16" s="158"/>
      <c r="IRB16" s="158"/>
      <c r="IRC16" s="158"/>
      <c r="IRD16" s="158"/>
      <c r="IRE16" s="158"/>
      <c r="IRF16" s="158"/>
      <c r="IRG16" s="158"/>
      <c r="IRH16" s="158"/>
      <c r="IRI16" s="158"/>
      <c r="IRJ16" s="158"/>
      <c r="IRK16" s="158"/>
      <c r="IRL16" s="158"/>
      <c r="IRM16" s="158"/>
      <c r="IRN16" s="158"/>
      <c r="IRO16" s="158"/>
      <c r="IRP16" s="158"/>
      <c r="IRQ16" s="158"/>
      <c r="IRR16" s="158"/>
      <c r="IRS16" s="158"/>
      <c r="IRT16" s="158"/>
      <c r="IRU16" s="158"/>
      <c r="IRV16" s="158"/>
      <c r="IRW16" s="158"/>
      <c r="IRX16" s="158"/>
      <c r="IRY16" s="158"/>
      <c r="IRZ16" s="158"/>
      <c r="ISA16" s="158"/>
      <c r="ISB16" s="158"/>
      <c r="ISC16" s="158"/>
      <c r="ISD16" s="158"/>
      <c r="ISE16" s="158"/>
      <c r="ISF16" s="158"/>
      <c r="ISG16" s="158"/>
      <c r="ISH16" s="158"/>
      <c r="ISI16" s="158"/>
      <c r="ISJ16" s="158"/>
      <c r="ISK16" s="158"/>
      <c r="ISL16" s="158"/>
      <c r="ISM16" s="158"/>
      <c r="ISN16" s="158"/>
      <c r="ISO16" s="158"/>
      <c r="ISP16" s="158"/>
      <c r="ISQ16" s="158"/>
      <c r="ISR16" s="158"/>
      <c r="ISS16" s="158"/>
      <c r="IST16" s="158"/>
      <c r="ISU16" s="158"/>
      <c r="ISV16" s="158"/>
      <c r="ISW16" s="158"/>
      <c r="ISX16" s="158"/>
      <c r="ISY16" s="158"/>
      <c r="ISZ16" s="158"/>
      <c r="ITA16" s="158"/>
      <c r="ITB16" s="158"/>
      <c r="ITC16" s="158"/>
      <c r="ITD16" s="158"/>
      <c r="ITE16" s="158"/>
      <c r="ITF16" s="158"/>
      <c r="ITG16" s="158"/>
      <c r="ITH16" s="158"/>
      <c r="ITI16" s="158"/>
      <c r="ITJ16" s="158"/>
      <c r="ITK16" s="158"/>
      <c r="ITL16" s="158"/>
      <c r="ITM16" s="158"/>
      <c r="ITN16" s="158"/>
      <c r="ITO16" s="158"/>
      <c r="ITP16" s="158"/>
      <c r="ITQ16" s="158"/>
      <c r="ITR16" s="158"/>
      <c r="ITS16" s="158"/>
      <c r="ITT16" s="158"/>
      <c r="ITU16" s="158"/>
      <c r="ITV16" s="158"/>
      <c r="ITW16" s="158"/>
      <c r="ITX16" s="158"/>
      <c r="ITY16" s="158"/>
      <c r="ITZ16" s="158"/>
      <c r="IUA16" s="158"/>
      <c r="IUB16" s="158"/>
      <c r="IUC16" s="158"/>
      <c r="IUD16" s="158"/>
      <c r="IUE16" s="158"/>
      <c r="IUF16" s="158"/>
      <c r="IUG16" s="158"/>
      <c r="IUH16" s="158"/>
      <c r="IUI16" s="158"/>
      <c r="IUJ16" s="158"/>
      <c r="IUK16" s="158"/>
      <c r="IUL16" s="158"/>
      <c r="IUM16" s="158"/>
      <c r="IUN16" s="158"/>
      <c r="IUO16" s="158"/>
      <c r="IUP16" s="158"/>
      <c r="IUQ16" s="158"/>
      <c r="IUR16" s="158"/>
      <c r="IUS16" s="158"/>
      <c r="IUT16" s="158"/>
      <c r="IUU16" s="158"/>
      <c r="IUV16" s="158"/>
      <c r="IUW16" s="158"/>
      <c r="IUX16" s="158"/>
      <c r="IUY16" s="158"/>
      <c r="IUZ16" s="158"/>
      <c r="IVA16" s="158"/>
      <c r="IVB16" s="158"/>
      <c r="IVC16" s="158"/>
      <c r="IVD16" s="158"/>
      <c r="IVE16" s="158"/>
      <c r="IVF16" s="158"/>
      <c r="IVG16" s="158"/>
      <c r="IVH16" s="158"/>
      <c r="IVI16" s="158"/>
      <c r="IVJ16" s="158"/>
      <c r="IVK16" s="158"/>
      <c r="IVL16" s="158"/>
      <c r="IVM16" s="158"/>
      <c r="IVN16" s="158"/>
      <c r="IVO16" s="158"/>
      <c r="IVP16" s="158"/>
      <c r="IVQ16" s="158"/>
      <c r="IVR16" s="158"/>
      <c r="IVS16" s="158"/>
      <c r="IVT16" s="158"/>
      <c r="IVU16" s="158"/>
      <c r="IVV16" s="158"/>
      <c r="IVW16" s="158"/>
      <c r="IVX16" s="158"/>
      <c r="IVY16" s="158"/>
      <c r="IVZ16" s="158"/>
      <c r="IWA16" s="158"/>
      <c r="IWB16" s="158"/>
      <c r="IWC16" s="158"/>
      <c r="IWD16" s="158"/>
      <c r="IWE16" s="158"/>
      <c r="IWF16" s="158"/>
      <c r="IWG16" s="158"/>
      <c r="IWH16" s="158"/>
      <c r="IWI16" s="158"/>
      <c r="IWJ16" s="158"/>
      <c r="IWK16" s="158"/>
      <c r="IWL16" s="158"/>
      <c r="IWM16" s="158"/>
      <c r="IWN16" s="158"/>
      <c r="IWO16" s="158"/>
      <c r="IWP16" s="158"/>
      <c r="IWQ16" s="158"/>
      <c r="IWR16" s="158"/>
      <c r="IWS16" s="158"/>
      <c r="IWT16" s="158"/>
      <c r="IWU16" s="158"/>
      <c r="IWV16" s="158"/>
      <c r="IWW16" s="158"/>
      <c r="IWX16" s="158"/>
      <c r="IWY16" s="158"/>
      <c r="IWZ16" s="158"/>
      <c r="IXA16" s="158"/>
      <c r="IXB16" s="158"/>
      <c r="IXC16" s="158"/>
      <c r="IXD16" s="158"/>
      <c r="IXE16" s="158"/>
      <c r="IXF16" s="158"/>
      <c r="IXG16" s="158"/>
      <c r="IXH16" s="158"/>
      <c r="IXI16" s="158"/>
      <c r="IXJ16" s="158"/>
      <c r="IXK16" s="158"/>
      <c r="IXL16" s="158"/>
      <c r="IXM16" s="158"/>
      <c r="IXN16" s="158"/>
      <c r="IXO16" s="158"/>
      <c r="IXP16" s="158"/>
      <c r="IXQ16" s="158"/>
      <c r="IXR16" s="158"/>
      <c r="IXS16" s="158"/>
      <c r="IXT16" s="158"/>
      <c r="IXU16" s="158"/>
      <c r="IXV16" s="158"/>
      <c r="IXW16" s="158"/>
      <c r="IXX16" s="158"/>
      <c r="IXY16" s="158"/>
      <c r="IXZ16" s="158"/>
      <c r="IYA16" s="158"/>
      <c r="IYB16" s="158"/>
      <c r="IYC16" s="158"/>
      <c r="IYD16" s="158"/>
      <c r="IYE16" s="158"/>
      <c r="IYF16" s="158"/>
      <c r="IYG16" s="158"/>
      <c r="IYH16" s="158"/>
      <c r="IYI16" s="158"/>
      <c r="IYJ16" s="158"/>
      <c r="IYK16" s="158"/>
      <c r="IYL16" s="158"/>
      <c r="IYM16" s="158"/>
      <c r="IYN16" s="158"/>
      <c r="IYO16" s="158"/>
      <c r="IYP16" s="158"/>
      <c r="IYQ16" s="158"/>
      <c r="IYR16" s="158"/>
      <c r="IYS16" s="158"/>
      <c r="IYT16" s="158"/>
      <c r="IYU16" s="158"/>
      <c r="IYV16" s="158"/>
      <c r="IYW16" s="158"/>
      <c r="IYX16" s="158"/>
      <c r="IYY16" s="158"/>
      <c r="IYZ16" s="158"/>
      <c r="IZA16" s="158"/>
      <c r="IZB16" s="158"/>
      <c r="IZC16" s="158"/>
      <c r="IZD16" s="158"/>
      <c r="IZE16" s="158"/>
      <c r="IZF16" s="158"/>
      <c r="IZG16" s="158"/>
      <c r="IZH16" s="158"/>
      <c r="IZI16" s="158"/>
      <c r="IZJ16" s="158"/>
      <c r="IZK16" s="158"/>
      <c r="IZL16" s="158"/>
      <c r="IZM16" s="158"/>
      <c r="IZN16" s="158"/>
      <c r="IZO16" s="158"/>
      <c r="IZP16" s="158"/>
      <c r="IZQ16" s="158"/>
      <c r="IZR16" s="158"/>
      <c r="IZS16" s="158"/>
      <c r="IZT16" s="158"/>
      <c r="IZU16" s="158"/>
      <c r="IZV16" s="158"/>
      <c r="IZW16" s="158"/>
      <c r="IZX16" s="158"/>
      <c r="IZY16" s="158"/>
      <c r="IZZ16" s="158"/>
      <c r="JAA16" s="158"/>
      <c r="JAB16" s="158"/>
      <c r="JAC16" s="158"/>
      <c r="JAD16" s="158"/>
      <c r="JAE16" s="158"/>
      <c r="JAF16" s="158"/>
      <c r="JAG16" s="158"/>
      <c r="JAH16" s="158"/>
      <c r="JAI16" s="158"/>
      <c r="JAJ16" s="158"/>
      <c r="JAK16" s="158"/>
      <c r="JAL16" s="158"/>
      <c r="JAM16" s="158"/>
      <c r="JAN16" s="158"/>
      <c r="JAO16" s="158"/>
      <c r="JAP16" s="158"/>
      <c r="JAQ16" s="158"/>
      <c r="JAR16" s="158"/>
      <c r="JAS16" s="158"/>
      <c r="JAT16" s="158"/>
      <c r="JAU16" s="158"/>
      <c r="JAV16" s="158"/>
      <c r="JAW16" s="158"/>
      <c r="JAX16" s="158"/>
      <c r="JAY16" s="158"/>
      <c r="JAZ16" s="158"/>
      <c r="JBA16" s="158"/>
      <c r="JBB16" s="158"/>
      <c r="JBC16" s="158"/>
      <c r="JBD16" s="158"/>
      <c r="JBE16" s="158"/>
      <c r="JBF16" s="158"/>
      <c r="JBG16" s="158"/>
      <c r="JBH16" s="158"/>
      <c r="JBI16" s="158"/>
      <c r="JBJ16" s="158"/>
      <c r="JBK16" s="158"/>
      <c r="JBL16" s="158"/>
      <c r="JBM16" s="158"/>
      <c r="JBN16" s="158"/>
      <c r="JBO16" s="158"/>
      <c r="JBP16" s="158"/>
      <c r="JBQ16" s="158"/>
      <c r="JBR16" s="158"/>
      <c r="JBS16" s="158"/>
      <c r="JBT16" s="158"/>
      <c r="JBU16" s="158"/>
      <c r="JBV16" s="158"/>
      <c r="JBW16" s="158"/>
      <c r="JBX16" s="158"/>
      <c r="JBY16" s="158"/>
      <c r="JBZ16" s="158"/>
      <c r="JCA16" s="158"/>
      <c r="JCB16" s="158"/>
      <c r="JCC16" s="158"/>
      <c r="JCD16" s="158"/>
      <c r="JCE16" s="158"/>
      <c r="JCF16" s="158"/>
      <c r="JCG16" s="158"/>
      <c r="JCH16" s="158"/>
      <c r="JCI16" s="158"/>
      <c r="JCJ16" s="158"/>
      <c r="JCK16" s="158"/>
      <c r="JCL16" s="158"/>
      <c r="JCM16" s="158"/>
      <c r="JCN16" s="158"/>
      <c r="JCO16" s="158"/>
      <c r="JCP16" s="158"/>
      <c r="JCQ16" s="158"/>
      <c r="JCR16" s="158"/>
      <c r="JCS16" s="158"/>
      <c r="JCT16" s="158"/>
      <c r="JCU16" s="158"/>
      <c r="JCV16" s="158"/>
      <c r="JCW16" s="158"/>
      <c r="JCX16" s="158"/>
      <c r="JCY16" s="158"/>
      <c r="JCZ16" s="158"/>
      <c r="JDA16" s="158"/>
      <c r="JDB16" s="158"/>
      <c r="JDC16" s="158"/>
      <c r="JDD16" s="158"/>
      <c r="JDE16" s="158"/>
      <c r="JDF16" s="158"/>
      <c r="JDG16" s="158"/>
      <c r="JDH16" s="158"/>
      <c r="JDI16" s="158"/>
      <c r="JDJ16" s="158"/>
      <c r="JDK16" s="158"/>
      <c r="JDL16" s="158"/>
      <c r="JDM16" s="158"/>
      <c r="JDN16" s="158"/>
      <c r="JDO16" s="158"/>
      <c r="JDP16" s="158"/>
      <c r="JDQ16" s="158"/>
      <c r="JDR16" s="158"/>
      <c r="JDS16" s="158"/>
      <c r="JDT16" s="158"/>
      <c r="JDU16" s="158"/>
      <c r="JDV16" s="158"/>
      <c r="JDW16" s="158"/>
      <c r="JDX16" s="158"/>
      <c r="JDY16" s="158"/>
      <c r="JDZ16" s="158"/>
      <c r="JEA16" s="158"/>
      <c r="JEB16" s="158"/>
      <c r="JEC16" s="158"/>
      <c r="JED16" s="158"/>
      <c r="JEE16" s="158"/>
      <c r="JEF16" s="158"/>
      <c r="JEG16" s="158"/>
      <c r="JEH16" s="158"/>
      <c r="JEI16" s="158"/>
      <c r="JEJ16" s="158"/>
      <c r="JEK16" s="158"/>
      <c r="JEL16" s="158"/>
      <c r="JEM16" s="158"/>
      <c r="JEN16" s="158"/>
      <c r="JEO16" s="158"/>
      <c r="JEP16" s="158"/>
      <c r="JEQ16" s="158"/>
      <c r="JER16" s="158"/>
      <c r="JES16" s="158"/>
      <c r="JET16" s="158"/>
      <c r="JEU16" s="158"/>
      <c r="JEV16" s="158"/>
      <c r="JEW16" s="158"/>
      <c r="JEX16" s="158"/>
      <c r="JEY16" s="158"/>
      <c r="JEZ16" s="158"/>
      <c r="JFA16" s="158"/>
      <c r="JFB16" s="158"/>
      <c r="JFC16" s="158"/>
      <c r="JFD16" s="158"/>
      <c r="JFE16" s="158"/>
      <c r="JFF16" s="158"/>
      <c r="JFG16" s="158"/>
      <c r="JFH16" s="158"/>
      <c r="JFI16" s="158"/>
      <c r="JFJ16" s="158"/>
      <c r="JFK16" s="158"/>
      <c r="JFL16" s="158"/>
      <c r="JFM16" s="158"/>
      <c r="JFN16" s="158"/>
      <c r="JFO16" s="158"/>
      <c r="JFP16" s="158"/>
      <c r="JFQ16" s="158"/>
      <c r="JFR16" s="158"/>
      <c r="JFS16" s="158"/>
      <c r="JFT16" s="158"/>
      <c r="JFU16" s="158"/>
      <c r="JFV16" s="158"/>
      <c r="JFW16" s="158"/>
      <c r="JFX16" s="158"/>
      <c r="JFY16" s="158"/>
      <c r="JFZ16" s="158"/>
      <c r="JGA16" s="158"/>
      <c r="JGB16" s="158"/>
      <c r="JGC16" s="158"/>
      <c r="JGD16" s="158"/>
      <c r="JGE16" s="158"/>
      <c r="JGF16" s="158"/>
      <c r="JGG16" s="158"/>
      <c r="JGH16" s="158"/>
      <c r="JGI16" s="158"/>
      <c r="JGJ16" s="158"/>
      <c r="JGK16" s="158"/>
      <c r="JGL16" s="158"/>
      <c r="JGM16" s="158"/>
      <c r="JGN16" s="158"/>
      <c r="JGO16" s="158"/>
      <c r="JGP16" s="158"/>
      <c r="JGQ16" s="158"/>
      <c r="JGR16" s="158"/>
      <c r="JGS16" s="158"/>
      <c r="JGT16" s="158"/>
      <c r="JGU16" s="158"/>
      <c r="JGV16" s="158"/>
      <c r="JGW16" s="158"/>
      <c r="JGX16" s="158"/>
      <c r="JGY16" s="158"/>
      <c r="JGZ16" s="158"/>
      <c r="JHA16" s="158"/>
      <c r="JHB16" s="158"/>
      <c r="JHC16" s="158"/>
      <c r="JHD16" s="158"/>
      <c r="JHE16" s="158"/>
      <c r="JHF16" s="158"/>
      <c r="JHG16" s="158"/>
      <c r="JHH16" s="158"/>
      <c r="JHI16" s="158"/>
      <c r="JHJ16" s="158"/>
      <c r="JHK16" s="158"/>
      <c r="JHL16" s="158"/>
      <c r="JHM16" s="158"/>
      <c r="JHN16" s="158"/>
      <c r="JHO16" s="158"/>
      <c r="JHP16" s="158"/>
      <c r="JHQ16" s="158"/>
      <c r="JHR16" s="158"/>
      <c r="JHS16" s="158"/>
      <c r="JHT16" s="158"/>
      <c r="JHU16" s="158"/>
      <c r="JHV16" s="158"/>
      <c r="JHW16" s="158"/>
      <c r="JHX16" s="158"/>
      <c r="JHY16" s="158"/>
      <c r="JHZ16" s="158"/>
      <c r="JIA16" s="158"/>
      <c r="JIB16" s="158"/>
      <c r="JIC16" s="158"/>
      <c r="JID16" s="158"/>
      <c r="JIE16" s="158"/>
      <c r="JIF16" s="158"/>
      <c r="JIG16" s="158"/>
      <c r="JIH16" s="158"/>
      <c r="JII16" s="158"/>
      <c r="JIJ16" s="158"/>
      <c r="JIK16" s="158"/>
      <c r="JIL16" s="158"/>
      <c r="JIM16" s="158"/>
      <c r="JIN16" s="158"/>
      <c r="JIO16" s="158"/>
      <c r="JIP16" s="158"/>
      <c r="JIQ16" s="158"/>
      <c r="JIR16" s="158"/>
      <c r="JIS16" s="158"/>
      <c r="JIT16" s="158"/>
      <c r="JIU16" s="158"/>
      <c r="JIV16" s="158"/>
      <c r="JIW16" s="158"/>
      <c r="JIX16" s="158"/>
      <c r="JIY16" s="158"/>
      <c r="JIZ16" s="158"/>
      <c r="JJA16" s="158"/>
      <c r="JJB16" s="158"/>
      <c r="JJC16" s="158"/>
      <c r="JJD16" s="158"/>
      <c r="JJE16" s="158"/>
      <c r="JJF16" s="158"/>
      <c r="JJG16" s="158"/>
      <c r="JJH16" s="158"/>
      <c r="JJI16" s="158"/>
      <c r="JJJ16" s="158"/>
      <c r="JJK16" s="158"/>
      <c r="JJL16" s="158"/>
      <c r="JJM16" s="158"/>
      <c r="JJN16" s="158"/>
      <c r="JJO16" s="158"/>
      <c r="JJP16" s="158"/>
      <c r="JJQ16" s="158"/>
      <c r="JJR16" s="158"/>
      <c r="JJS16" s="158"/>
      <c r="JJT16" s="158"/>
      <c r="JJU16" s="158"/>
      <c r="JJV16" s="158"/>
      <c r="JJW16" s="158"/>
      <c r="JJX16" s="158"/>
      <c r="JJY16" s="158"/>
      <c r="JJZ16" s="158"/>
      <c r="JKA16" s="158"/>
      <c r="JKB16" s="158"/>
      <c r="JKC16" s="158"/>
      <c r="JKD16" s="158"/>
      <c r="JKE16" s="158"/>
      <c r="JKF16" s="158"/>
      <c r="JKG16" s="158"/>
      <c r="JKH16" s="158"/>
      <c r="JKI16" s="158"/>
      <c r="JKJ16" s="158"/>
      <c r="JKK16" s="158"/>
      <c r="JKL16" s="158"/>
      <c r="JKM16" s="158"/>
      <c r="JKN16" s="158"/>
      <c r="JKO16" s="158"/>
      <c r="JKP16" s="158"/>
      <c r="JKQ16" s="158"/>
      <c r="JKR16" s="158"/>
      <c r="JKS16" s="158"/>
      <c r="JKT16" s="158"/>
      <c r="JKU16" s="158"/>
      <c r="JKV16" s="158"/>
      <c r="JKW16" s="158"/>
      <c r="JKX16" s="158"/>
      <c r="JKY16" s="158"/>
      <c r="JKZ16" s="158"/>
      <c r="JLA16" s="158"/>
      <c r="JLB16" s="158"/>
      <c r="JLC16" s="158"/>
      <c r="JLD16" s="158"/>
      <c r="JLE16" s="158"/>
      <c r="JLF16" s="158"/>
      <c r="JLG16" s="158"/>
      <c r="JLH16" s="158"/>
      <c r="JLI16" s="158"/>
      <c r="JLJ16" s="158"/>
      <c r="JLK16" s="158"/>
      <c r="JLL16" s="158"/>
      <c r="JLM16" s="158"/>
      <c r="JLN16" s="158"/>
      <c r="JLO16" s="158"/>
      <c r="JLP16" s="158"/>
      <c r="JLQ16" s="158"/>
      <c r="JLR16" s="158"/>
      <c r="JLS16" s="158"/>
      <c r="JLT16" s="158"/>
      <c r="JLU16" s="158"/>
      <c r="JLV16" s="158"/>
      <c r="JLW16" s="158"/>
      <c r="JLX16" s="158"/>
      <c r="JLY16" s="158"/>
      <c r="JLZ16" s="158"/>
      <c r="JMA16" s="158"/>
      <c r="JMB16" s="158"/>
      <c r="JMC16" s="158"/>
      <c r="JMD16" s="158"/>
      <c r="JME16" s="158"/>
      <c r="JMF16" s="158"/>
      <c r="JMG16" s="158"/>
      <c r="JMH16" s="158"/>
      <c r="JMI16" s="158"/>
      <c r="JMJ16" s="158"/>
      <c r="JMK16" s="158"/>
      <c r="JML16" s="158"/>
      <c r="JMM16" s="158"/>
      <c r="JMN16" s="158"/>
      <c r="JMO16" s="158"/>
      <c r="JMP16" s="158"/>
      <c r="JMQ16" s="158"/>
      <c r="JMR16" s="158"/>
      <c r="JMS16" s="158"/>
      <c r="JMT16" s="158"/>
      <c r="JMU16" s="158"/>
      <c r="JMV16" s="158"/>
      <c r="JMW16" s="158"/>
      <c r="JMX16" s="158"/>
      <c r="JMY16" s="158"/>
      <c r="JMZ16" s="158"/>
      <c r="JNA16" s="158"/>
      <c r="JNB16" s="158"/>
      <c r="JNC16" s="158"/>
      <c r="JND16" s="158"/>
      <c r="JNE16" s="158"/>
      <c r="JNF16" s="158"/>
      <c r="JNG16" s="158"/>
      <c r="JNH16" s="158"/>
      <c r="JNI16" s="158"/>
      <c r="JNJ16" s="158"/>
      <c r="JNK16" s="158"/>
      <c r="JNL16" s="158"/>
      <c r="JNM16" s="158"/>
      <c r="JNN16" s="158"/>
      <c r="JNO16" s="158"/>
      <c r="JNP16" s="158"/>
      <c r="JNQ16" s="158"/>
      <c r="JNR16" s="158"/>
      <c r="JNS16" s="158"/>
      <c r="JNT16" s="158"/>
      <c r="JNU16" s="158"/>
      <c r="JNV16" s="158"/>
      <c r="JNW16" s="158"/>
      <c r="JNX16" s="158"/>
      <c r="JNY16" s="158"/>
      <c r="JNZ16" s="158"/>
      <c r="JOA16" s="158"/>
      <c r="JOB16" s="158"/>
      <c r="JOC16" s="158"/>
      <c r="JOD16" s="158"/>
      <c r="JOE16" s="158"/>
      <c r="JOF16" s="158"/>
      <c r="JOG16" s="158"/>
      <c r="JOH16" s="158"/>
      <c r="JOI16" s="158"/>
      <c r="JOJ16" s="158"/>
      <c r="JOK16" s="158"/>
      <c r="JOL16" s="158"/>
      <c r="JOM16" s="158"/>
      <c r="JON16" s="158"/>
      <c r="JOO16" s="158"/>
      <c r="JOP16" s="158"/>
      <c r="JOQ16" s="158"/>
      <c r="JOR16" s="158"/>
      <c r="JOS16" s="158"/>
      <c r="JOT16" s="158"/>
      <c r="JOU16" s="158"/>
      <c r="JOV16" s="158"/>
      <c r="JOW16" s="158"/>
      <c r="JOX16" s="158"/>
      <c r="JOY16" s="158"/>
      <c r="JOZ16" s="158"/>
      <c r="JPA16" s="158"/>
      <c r="JPB16" s="158"/>
      <c r="JPC16" s="158"/>
      <c r="JPD16" s="158"/>
      <c r="JPE16" s="158"/>
      <c r="JPF16" s="158"/>
      <c r="JPG16" s="158"/>
      <c r="JPH16" s="158"/>
      <c r="JPI16" s="158"/>
      <c r="JPJ16" s="158"/>
      <c r="JPK16" s="158"/>
      <c r="JPL16" s="158"/>
      <c r="JPM16" s="158"/>
      <c r="JPN16" s="158"/>
      <c r="JPO16" s="158"/>
      <c r="JPP16" s="158"/>
      <c r="JPQ16" s="158"/>
      <c r="JPR16" s="158"/>
      <c r="JPS16" s="158"/>
      <c r="JPT16" s="158"/>
      <c r="JPU16" s="158"/>
      <c r="JPV16" s="158"/>
      <c r="JPW16" s="158"/>
      <c r="JPX16" s="158"/>
      <c r="JPY16" s="158"/>
      <c r="JPZ16" s="158"/>
      <c r="JQA16" s="158"/>
      <c r="JQB16" s="158"/>
      <c r="JQC16" s="158"/>
      <c r="JQD16" s="158"/>
      <c r="JQE16" s="158"/>
      <c r="JQF16" s="158"/>
      <c r="JQG16" s="158"/>
      <c r="JQH16" s="158"/>
      <c r="JQI16" s="158"/>
      <c r="JQJ16" s="158"/>
      <c r="JQK16" s="158"/>
      <c r="JQL16" s="158"/>
      <c r="JQM16" s="158"/>
      <c r="JQN16" s="158"/>
      <c r="JQO16" s="158"/>
      <c r="JQP16" s="158"/>
      <c r="JQQ16" s="158"/>
      <c r="JQR16" s="158"/>
      <c r="JQS16" s="158"/>
      <c r="JQT16" s="158"/>
      <c r="JQU16" s="158"/>
      <c r="JQV16" s="158"/>
      <c r="JQW16" s="158"/>
      <c r="JQX16" s="158"/>
      <c r="JQY16" s="158"/>
      <c r="JQZ16" s="158"/>
      <c r="JRA16" s="158"/>
      <c r="JRB16" s="158"/>
      <c r="JRC16" s="158"/>
      <c r="JRD16" s="158"/>
      <c r="JRE16" s="158"/>
      <c r="JRF16" s="158"/>
      <c r="JRG16" s="158"/>
      <c r="JRH16" s="158"/>
      <c r="JRI16" s="158"/>
      <c r="JRJ16" s="158"/>
      <c r="JRK16" s="158"/>
      <c r="JRL16" s="158"/>
      <c r="JRM16" s="158"/>
      <c r="JRN16" s="158"/>
      <c r="JRO16" s="158"/>
      <c r="JRP16" s="158"/>
      <c r="JRQ16" s="158"/>
      <c r="JRR16" s="158"/>
      <c r="JRS16" s="158"/>
      <c r="JRT16" s="158"/>
      <c r="JRU16" s="158"/>
      <c r="JRV16" s="158"/>
      <c r="JRW16" s="158"/>
      <c r="JRX16" s="158"/>
      <c r="JRY16" s="158"/>
      <c r="JRZ16" s="158"/>
      <c r="JSA16" s="158"/>
      <c r="JSB16" s="158"/>
      <c r="JSC16" s="158"/>
      <c r="JSD16" s="158"/>
      <c r="JSE16" s="158"/>
      <c r="JSF16" s="158"/>
      <c r="JSG16" s="158"/>
      <c r="JSH16" s="158"/>
      <c r="JSI16" s="158"/>
      <c r="JSJ16" s="158"/>
      <c r="JSK16" s="158"/>
      <c r="JSL16" s="158"/>
      <c r="JSM16" s="158"/>
      <c r="JSN16" s="158"/>
      <c r="JSO16" s="158"/>
      <c r="JSP16" s="158"/>
      <c r="JSQ16" s="158"/>
      <c r="JSR16" s="158"/>
      <c r="JSS16" s="158"/>
      <c r="JST16" s="158"/>
      <c r="JSU16" s="158"/>
      <c r="JSV16" s="158"/>
      <c r="JSW16" s="158"/>
      <c r="JSX16" s="158"/>
      <c r="JSY16" s="158"/>
      <c r="JSZ16" s="158"/>
      <c r="JTA16" s="158"/>
      <c r="JTB16" s="158"/>
      <c r="JTC16" s="158"/>
      <c r="JTD16" s="158"/>
      <c r="JTE16" s="158"/>
      <c r="JTF16" s="158"/>
      <c r="JTG16" s="158"/>
      <c r="JTH16" s="158"/>
      <c r="JTI16" s="158"/>
      <c r="JTJ16" s="158"/>
      <c r="JTK16" s="158"/>
      <c r="JTL16" s="158"/>
      <c r="JTM16" s="158"/>
      <c r="JTN16" s="158"/>
      <c r="JTO16" s="158"/>
      <c r="JTP16" s="158"/>
      <c r="JTQ16" s="158"/>
      <c r="JTR16" s="158"/>
      <c r="JTS16" s="158"/>
      <c r="JTT16" s="158"/>
      <c r="JTU16" s="158"/>
      <c r="JTV16" s="158"/>
      <c r="JTW16" s="158"/>
      <c r="JTX16" s="158"/>
      <c r="JTY16" s="158"/>
      <c r="JTZ16" s="158"/>
      <c r="JUA16" s="158"/>
      <c r="JUB16" s="158"/>
      <c r="JUC16" s="158"/>
      <c r="JUD16" s="158"/>
      <c r="JUE16" s="158"/>
      <c r="JUF16" s="158"/>
      <c r="JUG16" s="158"/>
      <c r="JUH16" s="158"/>
      <c r="JUI16" s="158"/>
      <c r="JUJ16" s="158"/>
      <c r="JUK16" s="158"/>
      <c r="JUL16" s="158"/>
      <c r="JUM16" s="158"/>
      <c r="JUN16" s="158"/>
      <c r="JUO16" s="158"/>
      <c r="JUP16" s="158"/>
      <c r="JUQ16" s="158"/>
      <c r="JUR16" s="158"/>
      <c r="JUS16" s="158"/>
      <c r="JUT16" s="158"/>
      <c r="JUU16" s="158"/>
      <c r="JUV16" s="158"/>
      <c r="JUW16" s="158"/>
      <c r="JUX16" s="158"/>
      <c r="JUY16" s="158"/>
      <c r="JUZ16" s="158"/>
      <c r="JVA16" s="158"/>
      <c r="JVB16" s="158"/>
      <c r="JVC16" s="158"/>
      <c r="JVD16" s="158"/>
      <c r="JVE16" s="158"/>
      <c r="JVF16" s="158"/>
      <c r="JVG16" s="158"/>
      <c r="JVH16" s="158"/>
      <c r="JVI16" s="158"/>
      <c r="JVJ16" s="158"/>
      <c r="JVK16" s="158"/>
      <c r="JVL16" s="158"/>
      <c r="JVM16" s="158"/>
      <c r="JVN16" s="158"/>
      <c r="JVO16" s="158"/>
      <c r="JVP16" s="158"/>
      <c r="JVQ16" s="158"/>
      <c r="JVR16" s="158"/>
      <c r="JVS16" s="158"/>
      <c r="JVT16" s="158"/>
      <c r="JVU16" s="158"/>
      <c r="JVV16" s="158"/>
      <c r="JVW16" s="158"/>
      <c r="JVX16" s="158"/>
      <c r="JVY16" s="158"/>
      <c r="JVZ16" s="158"/>
      <c r="JWA16" s="158"/>
      <c r="JWB16" s="158"/>
      <c r="JWC16" s="158"/>
      <c r="JWD16" s="158"/>
      <c r="JWE16" s="158"/>
      <c r="JWF16" s="158"/>
      <c r="JWG16" s="158"/>
      <c r="JWH16" s="158"/>
      <c r="JWI16" s="158"/>
      <c r="JWJ16" s="158"/>
      <c r="JWK16" s="158"/>
      <c r="JWL16" s="158"/>
      <c r="JWM16" s="158"/>
      <c r="JWN16" s="158"/>
      <c r="JWO16" s="158"/>
      <c r="JWP16" s="158"/>
      <c r="JWQ16" s="158"/>
      <c r="JWR16" s="158"/>
      <c r="JWS16" s="158"/>
      <c r="JWT16" s="158"/>
      <c r="JWU16" s="158"/>
      <c r="JWV16" s="158"/>
      <c r="JWW16" s="158"/>
      <c r="JWX16" s="158"/>
      <c r="JWY16" s="158"/>
      <c r="JWZ16" s="158"/>
      <c r="JXA16" s="158"/>
      <c r="JXB16" s="158"/>
      <c r="JXC16" s="158"/>
      <c r="JXD16" s="158"/>
      <c r="JXE16" s="158"/>
      <c r="JXF16" s="158"/>
      <c r="JXG16" s="158"/>
      <c r="JXH16" s="158"/>
      <c r="JXI16" s="158"/>
      <c r="JXJ16" s="158"/>
      <c r="JXK16" s="158"/>
      <c r="JXL16" s="158"/>
      <c r="JXM16" s="158"/>
      <c r="JXN16" s="158"/>
      <c r="JXO16" s="158"/>
      <c r="JXP16" s="158"/>
      <c r="JXQ16" s="158"/>
      <c r="JXR16" s="158"/>
      <c r="JXS16" s="158"/>
      <c r="JXT16" s="158"/>
      <c r="JXU16" s="158"/>
      <c r="JXV16" s="158"/>
      <c r="JXW16" s="158"/>
      <c r="JXX16" s="158"/>
      <c r="JXY16" s="158"/>
      <c r="JXZ16" s="158"/>
      <c r="JYA16" s="158"/>
      <c r="JYB16" s="158"/>
      <c r="JYC16" s="158"/>
      <c r="JYD16" s="158"/>
      <c r="JYE16" s="158"/>
      <c r="JYF16" s="158"/>
      <c r="JYG16" s="158"/>
      <c r="JYH16" s="158"/>
      <c r="JYI16" s="158"/>
      <c r="JYJ16" s="158"/>
      <c r="JYK16" s="158"/>
      <c r="JYL16" s="158"/>
      <c r="JYM16" s="158"/>
      <c r="JYN16" s="158"/>
      <c r="JYO16" s="158"/>
      <c r="JYP16" s="158"/>
      <c r="JYQ16" s="158"/>
      <c r="JYR16" s="158"/>
      <c r="JYS16" s="158"/>
      <c r="JYT16" s="158"/>
      <c r="JYU16" s="158"/>
      <c r="JYV16" s="158"/>
      <c r="JYW16" s="158"/>
      <c r="JYX16" s="158"/>
      <c r="JYY16" s="158"/>
      <c r="JYZ16" s="158"/>
      <c r="JZA16" s="158"/>
      <c r="JZB16" s="158"/>
      <c r="JZC16" s="158"/>
      <c r="JZD16" s="158"/>
      <c r="JZE16" s="158"/>
      <c r="JZF16" s="158"/>
      <c r="JZG16" s="158"/>
      <c r="JZH16" s="158"/>
      <c r="JZI16" s="158"/>
      <c r="JZJ16" s="158"/>
      <c r="JZK16" s="158"/>
      <c r="JZL16" s="158"/>
      <c r="JZM16" s="158"/>
      <c r="JZN16" s="158"/>
      <c r="JZO16" s="158"/>
      <c r="JZP16" s="158"/>
      <c r="JZQ16" s="158"/>
      <c r="JZR16" s="158"/>
      <c r="JZS16" s="158"/>
      <c r="JZT16" s="158"/>
      <c r="JZU16" s="158"/>
      <c r="JZV16" s="158"/>
      <c r="JZW16" s="158"/>
      <c r="JZX16" s="158"/>
      <c r="JZY16" s="158"/>
      <c r="JZZ16" s="158"/>
      <c r="KAA16" s="158"/>
      <c r="KAB16" s="158"/>
      <c r="KAC16" s="158"/>
      <c r="KAD16" s="158"/>
      <c r="KAE16" s="158"/>
      <c r="KAF16" s="158"/>
      <c r="KAG16" s="158"/>
      <c r="KAH16" s="158"/>
      <c r="KAI16" s="158"/>
      <c r="KAJ16" s="158"/>
      <c r="KAK16" s="158"/>
      <c r="KAL16" s="158"/>
      <c r="KAM16" s="158"/>
      <c r="KAN16" s="158"/>
      <c r="KAO16" s="158"/>
      <c r="KAP16" s="158"/>
      <c r="KAQ16" s="158"/>
      <c r="KAR16" s="158"/>
      <c r="KAS16" s="158"/>
      <c r="KAT16" s="158"/>
      <c r="KAU16" s="158"/>
      <c r="KAV16" s="158"/>
      <c r="KAW16" s="158"/>
      <c r="KAX16" s="158"/>
      <c r="KAY16" s="158"/>
      <c r="KAZ16" s="158"/>
      <c r="KBA16" s="158"/>
      <c r="KBB16" s="158"/>
      <c r="KBC16" s="158"/>
      <c r="KBD16" s="158"/>
      <c r="KBE16" s="158"/>
      <c r="KBF16" s="158"/>
      <c r="KBG16" s="158"/>
      <c r="KBH16" s="158"/>
      <c r="KBI16" s="158"/>
      <c r="KBJ16" s="158"/>
      <c r="KBK16" s="158"/>
      <c r="KBL16" s="158"/>
      <c r="KBM16" s="158"/>
      <c r="KBN16" s="158"/>
      <c r="KBO16" s="158"/>
      <c r="KBP16" s="158"/>
      <c r="KBQ16" s="158"/>
      <c r="KBR16" s="158"/>
      <c r="KBS16" s="158"/>
      <c r="KBT16" s="158"/>
      <c r="KBU16" s="158"/>
      <c r="KBV16" s="158"/>
      <c r="KBW16" s="158"/>
      <c r="KBX16" s="158"/>
      <c r="KBY16" s="158"/>
      <c r="KBZ16" s="158"/>
      <c r="KCA16" s="158"/>
      <c r="KCB16" s="158"/>
      <c r="KCC16" s="158"/>
      <c r="KCD16" s="158"/>
      <c r="KCE16" s="158"/>
      <c r="KCF16" s="158"/>
      <c r="KCG16" s="158"/>
      <c r="KCH16" s="158"/>
      <c r="KCI16" s="158"/>
      <c r="KCJ16" s="158"/>
      <c r="KCK16" s="158"/>
      <c r="KCL16" s="158"/>
      <c r="KCM16" s="158"/>
      <c r="KCN16" s="158"/>
      <c r="KCO16" s="158"/>
      <c r="KCP16" s="158"/>
      <c r="KCQ16" s="158"/>
      <c r="KCR16" s="158"/>
      <c r="KCS16" s="158"/>
      <c r="KCT16" s="158"/>
      <c r="KCU16" s="158"/>
      <c r="KCV16" s="158"/>
      <c r="KCW16" s="158"/>
      <c r="KCX16" s="158"/>
      <c r="KCY16" s="158"/>
      <c r="KCZ16" s="158"/>
      <c r="KDA16" s="158"/>
      <c r="KDB16" s="158"/>
      <c r="KDC16" s="158"/>
      <c r="KDD16" s="158"/>
      <c r="KDE16" s="158"/>
      <c r="KDF16" s="158"/>
      <c r="KDG16" s="158"/>
      <c r="KDH16" s="158"/>
      <c r="KDI16" s="158"/>
      <c r="KDJ16" s="158"/>
      <c r="KDK16" s="158"/>
      <c r="KDL16" s="158"/>
      <c r="KDM16" s="158"/>
      <c r="KDN16" s="158"/>
      <c r="KDO16" s="158"/>
      <c r="KDP16" s="158"/>
      <c r="KDQ16" s="158"/>
      <c r="KDR16" s="158"/>
      <c r="KDS16" s="158"/>
      <c r="KDT16" s="158"/>
      <c r="KDU16" s="158"/>
      <c r="KDV16" s="158"/>
      <c r="KDW16" s="158"/>
      <c r="KDX16" s="158"/>
      <c r="KDY16" s="158"/>
      <c r="KDZ16" s="158"/>
      <c r="KEA16" s="158"/>
      <c r="KEB16" s="158"/>
      <c r="KEC16" s="158"/>
      <c r="KED16" s="158"/>
      <c r="KEE16" s="158"/>
      <c r="KEF16" s="158"/>
      <c r="KEG16" s="158"/>
      <c r="KEH16" s="158"/>
      <c r="KEI16" s="158"/>
      <c r="KEJ16" s="158"/>
      <c r="KEK16" s="158"/>
      <c r="KEL16" s="158"/>
      <c r="KEM16" s="158"/>
      <c r="KEN16" s="158"/>
      <c r="KEO16" s="158"/>
      <c r="KEP16" s="158"/>
      <c r="KEQ16" s="158"/>
      <c r="KER16" s="158"/>
      <c r="KES16" s="158"/>
      <c r="KET16" s="158"/>
      <c r="KEU16" s="158"/>
      <c r="KEV16" s="158"/>
      <c r="KEW16" s="158"/>
      <c r="KEX16" s="158"/>
      <c r="KEY16" s="158"/>
      <c r="KEZ16" s="158"/>
      <c r="KFA16" s="158"/>
      <c r="KFB16" s="158"/>
      <c r="KFC16" s="158"/>
      <c r="KFD16" s="158"/>
      <c r="KFE16" s="158"/>
      <c r="KFF16" s="158"/>
      <c r="KFG16" s="158"/>
      <c r="KFH16" s="158"/>
      <c r="KFI16" s="158"/>
      <c r="KFJ16" s="158"/>
      <c r="KFK16" s="158"/>
      <c r="KFL16" s="158"/>
      <c r="KFM16" s="158"/>
      <c r="KFN16" s="158"/>
      <c r="KFO16" s="158"/>
      <c r="KFP16" s="158"/>
      <c r="KFQ16" s="158"/>
      <c r="KFR16" s="158"/>
      <c r="KFS16" s="158"/>
      <c r="KFT16" s="158"/>
      <c r="KFU16" s="158"/>
      <c r="KFV16" s="158"/>
      <c r="KFW16" s="158"/>
      <c r="KFX16" s="158"/>
      <c r="KFY16" s="158"/>
      <c r="KFZ16" s="158"/>
      <c r="KGA16" s="158"/>
      <c r="KGB16" s="158"/>
      <c r="KGC16" s="158"/>
      <c r="KGD16" s="158"/>
      <c r="KGE16" s="158"/>
      <c r="KGF16" s="158"/>
      <c r="KGG16" s="158"/>
      <c r="KGH16" s="158"/>
      <c r="KGI16" s="158"/>
      <c r="KGJ16" s="158"/>
      <c r="KGK16" s="158"/>
      <c r="KGL16" s="158"/>
      <c r="KGM16" s="158"/>
      <c r="KGN16" s="158"/>
      <c r="KGO16" s="158"/>
      <c r="KGP16" s="158"/>
      <c r="KGQ16" s="158"/>
      <c r="KGR16" s="158"/>
      <c r="KGS16" s="158"/>
      <c r="KGT16" s="158"/>
      <c r="KGU16" s="158"/>
      <c r="KGV16" s="158"/>
      <c r="KGW16" s="158"/>
      <c r="KGX16" s="158"/>
      <c r="KGY16" s="158"/>
      <c r="KGZ16" s="158"/>
      <c r="KHA16" s="158"/>
      <c r="KHB16" s="158"/>
      <c r="KHC16" s="158"/>
      <c r="KHD16" s="158"/>
      <c r="KHE16" s="158"/>
      <c r="KHF16" s="158"/>
      <c r="KHG16" s="158"/>
      <c r="KHH16" s="158"/>
      <c r="KHI16" s="158"/>
      <c r="KHJ16" s="158"/>
      <c r="KHK16" s="158"/>
      <c r="KHL16" s="158"/>
      <c r="KHM16" s="158"/>
      <c r="KHN16" s="158"/>
      <c r="KHO16" s="158"/>
      <c r="KHP16" s="158"/>
      <c r="KHQ16" s="158"/>
      <c r="KHR16" s="158"/>
      <c r="KHS16" s="158"/>
      <c r="KHT16" s="158"/>
      <c r="KHU16" s="158"/>
      <c r="KHV16" s="158"/>
      <c r="KHW16" s="158"/>
      <c r="KHX16" s="158"/>
      <c r="KHY16" s="158"/>
      <c r="KHZ16" s="158"/>
      <c r="KIA16" s="158"/>
      <c r="KIB16" s="158"/>
      <c r="KIC16" s="158"/>
      <c r="KID16" s="158"/>
      <c r="KIE16" s="158"/>
      <c r="KIF16" s="158"/>
      <c r="KIG16" s="158"/>
      <c r="KIH16" s="158"/>
      <c r="KII16" s="158"/>
      <c r="KIJ16" s="158"/>
      <c r="KIK16" s="158"/>
      <c r="KIL16" s="158"/>
      <c r="KIM16" s="158"/>
      <c r="KIN16" s="158"/>
      <c r="KIO16" s="158"/>
      <c r="KIP16" s="158"/>
      <c r="KIQ16" s="158"/>
      <c r="KIR16" s="158"/>
      <c r="KIS16" s="158"/>
      <c r="KIT16" s="158"/>
      <c r="KIU16" s="158"/>
      <c r="KIV16" s="158"/>
      <c r="KIW16" s="158"/>
      <c r="KIX16" s="158"/>
      <c r="KIY16" s="158"/>
      <c r="KIZ16" s="158"/>
      <c r="KJA16" s="158"/>
      <c r="KJB16" s="158"/>
      <c r="KJC16" s="158"/>
      <c r="KJD16" s="158"/>
      <c r="KJE16" s="158"/>
      <c r="KJF16" s="158"/>
      <c r="KJG16" s="158"/>
      <c r="KJH16" s="158"/>
      <c r="KJI16" s="158"/>
      <c r="KJJ16" s="158"/>
      <c r="KJK16" s="158"/>
      <c r="KJL16" s="158"/>
      <c r="KJM16" s="158"/>
      <c r="KJN16" s="158"/>
      <c r="KJO16" s="158"/>
      <c r="KJP16" s="158"/>
      <c r="KJQ16" s="158"/>
      <c r="KJR16" s="158"/>
      <c r="KJS16" s="158"/>
      <c r="KJT16" s="158"/>
      <c r="KJU16" s="158"/>
      <c r="KJV16" s="158"/>
      <c r="KJW16" s="158"/>
      <c r="KJX16" s="158"/>
      <c r="KJY16" s="158"/>
      <c r="KJZ16" s="158"/>
      <c r="KKA16" s="158"/>
      <c r="KKB16" s="158"/>
      <c r="KKC16" s="158"/>
      <c r="KKD16" s="158"/>
      <c r="KKE16" s="158"/>
      <c r="KKF16" s="158"/>
      <c r="KKG16" s="158"/>
      <c r="KKH16" s="158"/>
      <c r="KKI16" s="158"/>
      <c r="KKJ16" s="158"/>
      <c r="KKK16" s="158"/>
      <c r="KKL16" s="158"/>
      <c r="KKM16" s="158"/>
      <c r="KKN16" s="158"/>
      <c r="KKO16" s="158"/>
      <c r="KKP16" s="158"/>
      <c r="KKQ16" s="158"/>
      <c r="KKR16" s="158"/>
      <c r="KKS16" s="158"/>
      <c r="KKT16" s="158"/>
      <c r="KKU16" s="158"/>
      <c r="KKV16" s="158"/>
      <c r="KKW16" s="158"/>
      <c r="KKX16" s="158"/>
      <c r="KKY16" s="158"/>
      <c r="KKZ16" s="158"/>
      <c r="KLA16" s="158"/>
      <c r="KLB16" s="158"/>
      <c r="KLC16" s="158"/>
      <c r="KLD16" s="158"/>
      <c r="KLE16" s="158"/>
      <c r="KLF16" s="158"/>
      <c r="KLG16" s="158"/>
      <c r="KLH16" s="158"/>
      <c r="KLI16" s="158"/>
      <c r="KLJ16" s="158"/>
      <c r="KLK16" s="158"/>
      <c r="KLL16" s="158"/>
      <c r="KLM16" s="158"/>
      <c r="KLN16" s="158"/>
      <c r="KLO16" s="158"/>
      <c r="KLP16" s="158"/>
      <c r="KLQ16" s="158"/>
      <c r="KLR16" s="158"/>
      <c r="KLS16" s="158"/>
      <c r="KLT16" s="158"/>
      <c r="KLU16" s="158"/>
      <c r="KLV16" s="158"/>
      <c r="KLW16" s="158"/>
      <c r="KLX16" s="158"/>
      <c r="KLY16" s="158"/>
      <c r="KLZ16" s="158"/>
      <c r="KMA16" s="158"/>
      <c r="KMB16" s="158"/>
      <c r="KMC16" s="158"/>
      <c r="KMD16" s="158"/>
      <c r="KME16" s="158"/>
      <c r="KMF16" s="158"/>
      <c r="KMG16" s="158"/>
      <c r="KMH16" s="158"/>
      <c r="KMI16" s="158"/>
      <c r="KMJ16" s="158"/>
      <c r="KMK16" s="158"/>
      <c r="KML16" s="158"/>
      <c r="KMM16" s="158"/>
      <c r="KMN16" s="158"/>
      <c r="KMO16" s="158"/>
      <c r="KMP16" s="158"/>
      <c r="KMQ16" s="158"/>
      <c r="KMR16" s="158"/>
      <c r="KMS16" s="158"/>
      <c r="KMT16" s="158"/>
      <c r="KMU16" s="158"/>
      <c r="KMV16" s="158"/>
      <c r="KMW16" s="158"/>
      <c r="KMX16" s="158"/>
      <c r="KMY16" s="158"/>
      <c r="KMZ16" s="158"/>
      <c r="KNA16" s="158"/>
      <c r="KNB16" s="158"/>
      <c r="KNC16" s="158"/>
      <c r="KND16" s="158"/>
      <c r="KNE16" s="158"/>
      <c r="KNF16" s="158"/>
      <c r="KNG16" s="158"/>
      <c r="KNH16" s="158"/>
      <c r="KNI16" s="158"/>
      <c r="KNJ16" s="158"/>
      <c r="KNK16" s="158"/>
      <c r="KNL16" s="158"/>
      <c r="KNM16" s="158"/>
      <c r="KNN16" s="158"/>
      <c r="KNO16" s="158"/>
      <c r="KNP16" s="158"/>
      <c r="KNQ16" s="158"/>
      <c r="KNR16" s="158"/>
      <c r="KNS16" s="158"/>
      <c r="KNT16" s="158"/>
      <c r="KNU16" s="158"/>
      <c r="KNV16" s="158"/>
      <c r="KNW16" s="158"/>
      <c r="KNX16" s="158"/>
      <c r="KNY16" s="158"/>
      <c r="KNZ16" s="158"/>
      <c r="KOA16" s="158"/>
      <c r="KOB16" s="158"/>
      <c r="KOC16" s="158"/>
      <c r="KOD16" s="158"/>
      <c r="KOE16" s="158"/>
      <c r="KOF16" s="158"/>
      <c r="KOG16" s="158"/>
      <c r="KOH16" s="158"/>
      <c r="KOI16" s="158"/>
      <c r="KOJ16" s="158"/>
      <c r="KOK16" s="158"/>
      <c r="KOL16" s="158"/>
      <c r="KOM16" s="158"/>
      <c r="KON16" s="158"/>
      <c r="KOO16" s="158"/>
      <c r="KOP16" s="158"/>
      <c r="KOQ16" s="158"/>
      <c r="KOR16" s="158"/>
      <c r="KOS16" s="158"/>
      <c r="KOT16" s="158"/>
      <c r="KOU16" s="158"/>
      <c r="KOV16" s="158"/>
      <c r="KOW16" s="158"/>
      <c r="KOX16" s="158"/>
      <c r="KOY16" s="158"/>
      <c r="KOZ16" s="158"/>
      <c r="KPA16" s="158"/>
      <c r="KPB16" s="158"/>
      <c r="KPC16" s="158"/>
      <c r="KPD16" s="158"/>
      <c r="KPE16" s="158"/>
      <c r="KPF16" s="158"/>
      <c r="KPG16" s="158"/>
      <c r="KPH16" s="158"/>
      <c r="KPI16" s="158"/>
      <c r="KPJ16" s="158"/>
      <c r="KPK16" s="158"/>
      <c r="KPL16" s="158"/>
      <c r="KPM16" s="158"/>
      <c r="KPN16" s="158"/>
      <c r="KPO16" s="158"/>
      <c r="KPP16" s="158"/>
      <c r="KPQ16" s="158"/>
      <c r="KPR16" s="158"/>
      <c r="KPS16" s="158"/>
      <c r="KPT16" s="158"/>
      <c r="KPU16" s="158"/>
      <c r="KPV16" s="158"/>
      <c r="KPW16" s="158"/>
      <c r="KPX16" s="158"/>
      <c r="KPY16" s="158"/>
      <c r="KPZ16" s="158"/>
      <c r="KQA16" s="158"/>
      <c r="KQB16" s="158"/>
      <c r="KQC16" s="158"/>
      <c r="KQD16" s="158"/>
      <c r="KQE16" s="158"/>
      <c r="KQF16" s="158"/>
      <c r="KQG16" s="158"/>
      <c r="KQH16" s="158"/>
      <c r="KQI16" s="158"/>
      <c r="KQJ16" s="158"/>
      <c r="KQK16" s="158"/>
      <c r="KQL16" s="158"/>
      <c r="KQM16" s="158"/>
      <c r="KQN16" s="158"/>
      <c r="KQO16" s="158"/>
      <c r="KQP16" s="158"/>
      <c r="KQQ16" s="158"/>
      <c r="KQR16" s="158"/>
      <c r="KQS16" s="158"/>
      <c r="KQT16" s="158"/>
      <c r="KQU16" s="158"/>
      <c r="KQV16" s="158"/>
      <c r="KQW16" s="158"/>
      <c r="KQX16" s="158"/>
      <c r="KQY16" s="158"/>
      <c r="KQZ16" s="158"/>
      <c r="KRA16" s="158"/>
      <c r="KRB16" s="158"/>
      <c r="KRC16" s="158"/>
      <c r="KRD16" s="158"/>
      <c r="KRE16" s="158"/>
      <c r="KRF16" s="158"/>
      <c r="KRG16" s="158"/>
      <c r="KRH16" s="158"/>
      <c r="KRI16" s="158"/>
      <c r="KRJ16" s="158"/>
      <c r="KRK16" s="158"/>
      <c r="KRL16" s="158"/>
      <c r="KRM16" s="158"/>
      <c r="KRN16" s="158"/>
      <c r="KRO16" s="158"/>
      <c r="KRP16" s="158"/>
      <c r="KRQ16" s="158"/>
      <c r="KRR16" s="158"/>
      <c r="KRS16" s="158"/>
      <c r="KRT16" s="158"/>
      <c r="KRU16" s="158"/>
      <c r="KRV16" s="158"/>
      <c r="KRW16" s="158"/>
      <c r="KRX16" s="158"/>
      <c r="KRY16" s="158"/>
      <c r="KRZ16" s="158"/>
      <c r="KSA16" s="158"/>
      <c r="KSB16" s="158"/>
      <c r="KSC16" s="158"/>
      <c r="KSD16" s="158"/>
      <c r="KSE16" s="158"/>
      <c r="KSF16" s="158"/>
      <c r="KSG16" s="158"/>
      <c r="KSH16" s="158"/>
      <c r="KSI16" s="158"/>
      <c r="KSJ16" s="158"/>
      <c r="KSK16" s="158"/>
      <c r="KSL16" s="158"/>
      <c r="KSM16" s="158"/>
      <c r="KSN16" s="158"/>
      <c r="KSO16" s="158"/>
      <c r="KSP16" s="158"/>
      <c r="KSQ16" s="158"/>
      <c r="KSR16" s="158"/>
      <c r="KSS16" s="158"/>
      <c r="KST16" s="158"/>
      <c r="KSU16" s="158"/>
      <c r="KSV16" s="158"/>
      <c r="KSW16" s="158"/>
      <c r="KSX16" s="158"/>
      <c r="KSY16" s="158"/>
      <c r="KSZ16" s="158"/>
      <c r="KTA16" s="158"/>
      <c r="KTB16" s="158"/>
      <c r="KTC16" s="158"/>
      <c r="KTD16" s="158"/>
      <c r="KTE16" s="158"/>
      <c r="KTF16" s="158"/>
      <c r="KTG16" s="158"/>
      <c r="KTH16" s="158"/>
      <c r="KTI16" s="158"/>
      <c r="KTJ16" s="158"/>
      <c r="KTK16" s="158"/>
      <c r="KTL16" s="158"/>
      <c r="KTM16" s="158"/>
      <c r="KTN16" s="158"/>
      <c r="KTO16" s="158"/>
      <c r="KTP16" s="158"/>
      <c r="KTQ16" s="158"/>
      <c r="KTR16" s="158"/>
      <c r="KTS16" s="158"/>
      <c r="KTT16" s="158"/>
      <c r="KTU16" s="158"/>
      <c r="KTV16" s="158"/>
      <c r="KTW16" s="158"/>
      <c r="KTX16" s="158"/>
      <c r="KTY16" s="158"/>
      <c r="KTZ16" s="158"/>
      <c r="KUA16" s="158"/>
      <c r="KUB16" s="158"/>
      <c r="KUC16" s="158"/>
      <c r="KUD16" s="158"/>
      <c r="KUE16" s="158"/>
      <c r="KUF16" s="158"/>
      <c r="KUG16" s="158"/>
      <c r="KUH16" s="158"/>
      <c r="KUI16" s="158"/>
      <c r="KUJ16" s="158"/>
      <c r="KUK16" s="158"/>
      <c r="KUL16" s="158"/>
      <c r="KUM16" s="158"/>
      <c r="KUN16" s="158"/>
      <c r="KUO16" s="158"/>
      <c r="KUP16" s="158"/>
      <c r="KUQ16" s="158"/>
      <c r="KUR16" s="158"/>
      <c r="KUS16" s="158"/>
      <c r="KUT16" s="158"/>
      <c r="KUU16" s="158"/>
      <c r="KUV16" s="158"/>
      <c r="KUW16" s="158"/>
      <c r="KUX16" s="158"/>
      <c r="KUY16" s="158"/>
      <c r="KUZ16" s="158"/>
      <c r="KVA16" s="158"/>
      <c r="KVB16" s="158"/>
      <c r="KVC16" s="158"/>
      <c r="KVD16" s="158"/>
      <c r="KVE16" s="158"/>
      <c r="KVF16" s="158"/>
      <c r="KVG16" s="158"/>
      <c r="KVH16" s="158"/>
      <c r="KVI16" s="158"/>
      <c r="KVJ16" s="158"/>
      <c r="KVK16" s="158"/>
      <c r="KVL16" s="158"/>
      <c r="KVM16" s="158"/>
      <c r="KVN16" s="158"/>
      <c r="KVO16" s="158"/>
      <c r="KVP16" s="158"/>
      <c r="KVQ16" s="158"/>
      <c r="KVR16" s="158"/>
      <c r="KVS16" s="158"/>
      <c r="KVT16" s="158"/>
      <c r="KVU16" s="158"/>
      <c r="KVV16" s="158"/>
      <c r="KVW16" s="158"/>
      <c r="KVX16" s="158"/>
      <c r="KVY16" s="158"/>
      <c r="KVZ16" s="158"/>
      <c r="KWA16" s="158"/>
      <c r="KWB16" s="158"/>
      <c r="KWC16" s="158"/>
      <c r="KWD16" s="158"/>
      <c r="KWE16" s="158"/>
      <c r="KWF16" s="158"/>
      <c r="KWG16" s="158"/>
      <c r="KWH16" s="158"/>
      <c r="KWI16" s="158"/>
      <c r="KWJ16" s="158"/>
      <c r="KWK16" s="158"/>
      <c r="KWL16" s="158"/>
      <c r="KWM16" s="158"/>
      <c r="KWN16" s="158"/>
      <c r="KWO16" s="158"/>
      <c r="KWP16" s="158"/>
      <c r="KWQ16" s="158"/>
      <c r="KWR16" s="158"/>
      <c r="KWS16" s="158"/>
      <c r="KWT16" s="158"/>
      <c r="KWU16" s="158"/>
      <c r="KWV16" s="158"/>
      <c r="KWW16" s="158"/>
      <c r="KWX16" s="158"/>
      <c r="KWY16" s="158"/>
      <c r="KWZ16" s="158"/>
      <c r="KXA16" s="158"/>
      <c r="KXB16" s="158"/>
      <c r="KXC16" s="158"/>
      <c r="KXD16" s="158"/>
      <c r="KXE16" s="158"/>
      <c r="KXF16" s="158"/>
      <c r="KXG16" s="158"/>
      <c r="KXH16" s="158"/>
      <c r="KXI16" s="158"/>
      <c r="KXJ16" s="158"/>
      <c r="KXK16" s="158"/>
      <c r="KXL16" s="158"/>
      <c r="KXM16" s="158"/>
      <c r="KXN16" s="158"/>
      <c r="KXO16" s="158"/>
      <c r="KXP16" s="158"/>
      <c r="KXQ16" s="158"/>
      <c r="KXR16" s="158"/>
      <c r="KXS16" s="158"/>
      <c r="KXT16" s="158"/>
      <c r="KXU16" s="158"/>
      <c r="KXV16" s="158"/>
      <c r="KXW16" s="158"/>
      <c r="KXX16" s="158"/>
      <c r="KXY16" s="158"/>
      <c r="KXZ16" s="158"/>
      <c r="KYA16" s="158"/>
      <c r="KYB16" s="158"/>
      <c r="KYC16" s="158"/>
      <c r="KYD16" s="158"/>
      <c r="KYE16" s="158"/>
      <c r="KYF16" s="158"/>
      <c r="KYG16" s="158"/>
      <c r="KYH16" s="158"/>
      <c r="KYI16" s="158"/>
      <c r="KYJ16" s="158"/>
      <c r="KYK16" s="158"/>
      <c r="KYL16" s="158"/>
      <c r="KYM16" s="158"/>
      <c r="KYN16" s="158"/>
      <c r="KYO16" s="158"/>
      <c r="KYP16" s="158"/>
      <c r="KYQ16" s="158"/>
      <c r="KYR16" s="158"/>
      <c r="KYS16" s="158"/>
      <c r="KYT16" s="158"/>
      <c r="KYU16" s="158"/>
      <c r="KYV16" s="158"/>
      <c r="KYW16" s="158"/>
      <c r="KYX16" s="158"/>
      <c r="KYY16" s="158"/>
      <c r="KYZ16" s="158"/>
      <c r="KZA16" s="158"/>
      <c r="KZB16" s="158"/>
      <c r="KZC16" s="158"/>
      <c r="KZD16" s="158"/>
      <c r="KZE16" s="158"/>
      <c r="KZF16" s="158"/>
      <c r="KZG16" s="158"/>
      <c r="KZH16" s="158"/>
      <c r="KZI16" s="158"/>
      <c r="KZJ16" s="158"/>
      <c r="KZK16" s="158"/>
      <c r="KZL16" s="158"/>
      <c r="KZM16" s="158"/>
      <c r="KZN16" s="158"/>
      <c r="KZO16" s="158"/>
      <c r="KZP16" s="158"/>
      <c r="KZQ16" s="158"/>
      <c r="KZR16" s="158"/>
      <c r="KZS16" s="158"/>
      <c r="KZT16" s="158"/>
      <c r="KZU16" s="158"/>
      <c r="KZV16" s="158"/>
      <c r="KZW16" s="158"/>
      <c r="KZX16" s="158"/>
      <c r="KZY16" s="158"/>
      <c r="KZZ16" s="158"/>
      <c r="LAA16" s="158"/>
      <c r="LAB16" s="158"/>
      <c r="LAC16" s="158"/>
      <c r="LAD16" s="158"/>
      <c r="LAE16" s="158"/>
      <c r="LAF16" s="158"/>
      <c r="LAG16" s="158"/>
      <c r="LAH16" s="158"/>
      <c r="LAI16" s="158"/>
      <c r="LAJ16" s="158"/>
      <c r="LAK16" s="158"/>
      <c r="LAL16" s="158"/>
      <c r="LAM16" s="158"/>
      <c r="LAN16" s="158"/>
      <c r="LAO16" s="158"/>
      <c r="LAP16" s="158"/>
      <c r="LAQ16" s="158"/>
      <c r="LAR16" s="158"/>
      <c r="LAS16" s="158"/>
      <c r="LAT16" s="158"/>
      <c r="LAU16" s="158"/>
      <c r="LAV16" s="158"/>
      <c r="LAW16" s="158"/>
      <c r="LAX16" s="158"/>
      <c r="LAY16" s="158"/>
      <c r="LAZ16" s="158"/>
      <c r="LBA16" s="158"/>
      <c r="LBB16" s="158"/>
      <c r="LBC16" s="158"/>
      <c r="LBD16" s="158"/>
      <c r="LBE16" s="158"/>
      <c r="LBF16" s="158"/>
      <c r="LBG16" s="158"/>
      <c r="LBH16" s="158"/>
      <c r="LBI16" s="158"/>
      <c r="LBJ16" s="158"/>
      <c r="LBK16" s="158"/>
      <c r="LBL16" s="158"/>
      <c r="LBM16" s="158"/>
      <c r="LBN16" s="158"/>
      <c r="LBO16" s="158"/>
      <c r="LBP16" s="158"/>
      <c r="LBQ16" s="158"/>
      <c r="LBR16" s="158"/>
      <c r="LBS16" s="158"/>
      <c r="LBT16" s="158"/>
      <c r="LBU16" s="158"/>
      <c r="LBV16" s="158"/>
      <c r="LBW16" s="158"/>
      <c r="LBX16" s="158"/>
      <c r="LBY16" s="158"/>
      <c r="LBZ16" s="158"/>
      <c r="LCA16" s="158"/>
      <c r="LCB16" s="158"/>
      <c r="LCC16" s="158"/>
      <c r="LCD16" s="158"/>
      <c r="LCE16" s="158"/>
      <c r="LCF16" s="158"/>
      <c r="LCG16" s="158"/>
      <c r="LCH16" s="158"/>
      <c r="LCI16" s="158"/>
      <c r="LCJ16" s="158"/>
      <c r="LCK16" s="158"/>
      <c r="LCL16" s="158"/>
      <c r="LCM16" s="158"/>
      <c r="LCN16" s="158"/>
      <c r="LCO16" s="158"/>
      <c r="LCP16" s="158"/>
      <c r="LCQ16" s="158"/>
      <c r="LCR16" s="158"/>
      <c r="LCS16" s="158"/>
      <c r="LCT16" s="158"/>
      <c r="LCU16" s="158"/>
      <c r="LCV16" s="158"/>
      <c r="LCW16" s="158"/>
      <c r="LCX16" s="158"/>
      <c r="LCY16" s="158"/>
      <c r="LCZ16" s="158"/>
      <c r="LDA16" s="158"/>
      <c r="LDB16" s="158"/>
      <c r="LDC16" s="158"/>
      <c r="LDD16" s="158"/>
      <c r="LDE16" s="158"/>
      <c r="LDF16" s="158"/>
      <c r="LDG16" s="158"/>
      <c r="LDH16" s="158"/>
      <c r="LDI16" s="158"/>
      <c r="LDJ16" s="158"/>
      <c r="LDK16" s="158"/>
      <c r="LDL16" s="158"/>
      <c r="LDM16" s="158"/>
      <c r="LDN16" s="158"/>
      <c r="LDO16" s="158"/>
      <c r="LDP16" s="158"/>
      <c r="LDQ16" s="158"/>
      <c r="LDR16" s="158"/>
      <c r="LDS16" s="158"/>
      <c r="LDT16" s="158"/>
      <c r="LDU16" s="158"/>
      <c r="LDV16" s="158"/>
      <c r="LDW16" s="158"/>
      <c r="LDX16" s="158"/>
      <c r="LDY16" s="158"/>
      <c r="LDZ16" s="158"/>
      <c r="LEA16" s="158"/>
      <c r="LEB16" s="158"/>
      <c r="LEC16" s="158"/>
      <c r="LED16" s="158"/>
      <c r="LEE16" s="158"/>
      <c r="LEF16" s="158"/>
      <c r="LEG16" s="158"/>
      <c r="LEH16" s="158"/>
      <c r="LEI16" s="158"/>
      <c r="LEJ16" s="158"/>
      <c r="LEK16" s="158"/>
      <c r="LEL16" s="158"/>
      <c r="LEM16" s="158"/>
      <c r="LEN16" s="158"/>
      <c r="LEO16" s="158"/>
      <c r="LEP16" s="158"/>
      <c r="LEQ16" s="158"/>
      <c r="LER16" s="158"/>
      <c r="LES16" s="158"/>
      <c r="LET16" s="158"/>
      <c r="LEU16" s="158"/>
      <c r="LEV16" s="158"/>
      <c r="LEW16" s="158"/>
      <c r="LEX16" s="158"/>
      <c r="LEY16" s="158"/>
      <c r="LEZ16" s="158"/>
      <c r="LFA16" s="158"/>
      <c r="LFB16" s="158"/>
      <c r="LFC16" s="158"/>
      <c r="LFD16" s="158"/>
      <c r="LFE16" s="158"/>
      <c r="LFF16" s="158"/>
      <c r="LFG16" s="158"/>
      <c r="LFH16" s="158"/>
      <c r="LFI16" s="158"/>
      <c r="LFJ16" s="158"/>
      <c r="LFK16" s="158"/>
      <c r="LFL16" s="158"/>
      <c r="LFM16" s="158"/>
      <c r="LFN16" s="158"/>
      <c r="LFO16" s="158"/>
      <c r="LFP16" s="158"/>
      <c r="LFQ16" s="158"/>
      <c r="LFR16" s="158"/>
      <c r="LFS16" s="158"/>
      <c r="LFT16" s="158"/>
      <c r="LFU16" s="158"/>
      <c r="LFV16" s="158"/>
      <c r="LFW16" s="158"/>
      <c r="LFX16" s="158"/>
      <c r="LFY16" s="158"/>
      <c r="LFZ16" s="158"/>
      <c r="LGA16" s="158"/>
      <c r="LGB16" s="158"/>
      <c r="LGC16" s="158"/>
      <c r="LGD16" s="158"/>
      <c r="LGE16" s="158"/>
      <c r="LGF16" s="158"/>
      <c r="LGG16" s="158"/>
      <c r="LGH16" s="158"/>
      <c r="LGI16" s="158"/>
      <c r="LGJ16" s="158"/>
      <c r="LGK16" s="158"/>
      <c r="LGL16" s="158"/>
      <c r="LGM16" s="158"/>
      <c r="LGN16" s="158"/>
      <c r="LGO16" s="158"/>
      <c r="LGP16" s="158"/>
      <c r="LGQ16" s="158"/>
      <c r="LGR16" s="158"/>
      <c r="LGS16" s="158"/>
      <c r="LGT16" s="158"/>
      <c r="LGU16" s="158"/>
      <c r="LGV16" s="158"/>
      <c r="LGW16" s="158"/>
      <c r="LGX16" s="158"/>
      <c r="LGY16" s="158"/>
      <c r="LGZ16" s="158"/>
      <c r="LHA16" s="158"/>
      <c r="LHB16" s="158"/>
      <c r="LHC16" s="158"/>
      <c r="LHD16" s="158"/>
      <c r="LHE16" s="158"/>
      <c r="LHF16" s="158"/>
      <c r="LHG16" s="158"/>
      <c r="LHH16" s="158"/>
      <c r="LHI16" s="158"/>
      <c r="LHJ16" s="158"/>
      <c r="LHK16" s="158"/>
      <c r="LHL16" s="158"/>
      <c r="LHM16" s="158"/>
      <c r="LHN16" s="158"/>
      <c r="LHO16" s="158"/>
      <c r="LHP16" s="158"/>
      <c r="LHQ16" s="158"/>
      <c r="LHR16" s="158"/>
      <c r="LHS16" s="158"/>
      <c r="LHT16" s="158"/>
      <c r="LHU16" s="158"/>
      <c r="LHV16" s="158"/>
      <c r="LHW16" s="158"/>
      <c r="LHX16" s="158"/>
      <c r="LHY16" s="158"/>
      <c r="LHZ16" s="158"/>
      <c r="LIA16" s="158"/>
      <c r="LIB16" s="158"/>
      <c r="LIC16" s="158"/>
      <c r="LID16" s="158"/>
      <c r="LIE16" s="158"/>
      <c r="LIF16" s="158"/>
      <c r="LIG16" s="158"/>
      <c r="LIH16" s="158"/>
      <c r="LII16" s="158"/>
      <c r="LIJ16" s="158"/>
      <c r="LIK16" s="158"/>
      <c r="LIL16" s="158"/>
      <c r="LIM16" s="158"/>
      <c r="LIN16" s="158"/>
      <c r="LIO16" s="158"/>
      <c r="LIP16" s="158"/>
      <c r="LIQ16" s="158"/>
      <c r="LIR16" s="158"/>
      <c r="LIS16" s="158"/>
      <c r="LIT16" s="158"/>
      <c r="LIU16" s="158"/>
      <c r="LIV16" s="158"/>
      <c r="LIW16" s="158"/>
      <c r="LIX16" s="158"/>
      <c r="LIY16" s="158"/>
      <c r="LIZ16" s="158"/>
      <c r="LJA16" s="158"/>
      <c r="LJB16" s="158"/>
      <c r="LJC16" s="158"/>
      <c r="LJD16" s="158"/>
      <c r="LJE16" s="158"/>
      <c r="LJF16" s="158"/>
      <c r="LJG16" s="158"/>
      <c r="LJH16" s="158"/>
      <c r="LJI16" s="158"/>
      <c r="LJJ16" s="158"/>
      <c r="LJK16" s="158"/>
      <c r="LJL16" s="158"/>
      <c r="LJM16" s="158"/>
      <c r="LJN16" s="158"/>
      <c r="LJO16" s="158"/>
      <c r="LJP16" s="158"/>
      <c r="LJQ16" s="158"/>
      <c r="LJR16" s="158"/>
      <c r="LJS16" s="158"/>
      <c r="LJT16" s="158"/>
      <c r="LJU16" s="158"/>
      <c r="LJV16" s="158"/>
      <c r="LJW16" s="158"/>
      <c r="LJX16" s="158"/>
      <c r="LJY16" s="158"/>
      <c r="LJZ16" s="158"/>
      <c r="LKA16" s="158"/>
      <c r="LKB16" s="158"/>
      <c r="LKC16" s="158"/>
      <c r="LKD16" s="158"/>
      <c r="LKE16" s="158"/>
      <c r="LKF16" s="158"/>
      <c r="LKG16" s="158"/>
      <c r="LKH16" s="158"/>
      <c r="LKI16" s="158"/>
      <c r="LKJ16" s="158"/>
      <c r="LKK16" s="158"/>
      <c r="LKL16" s="158"/>
      <c r="LKM16" s="158"/>
      <c r="LKN16" s="158"/>
      <c r="LKO16" s="158"/>
      <c r="LKP16" s="158"/>
      <c r="LKQ16" s="158"/>
      <c r="LKR16" s="158"/>
      <c r="LKS16" s="158"/>
      <c r="LKT16" s="158"/>
      <c r="LKU16" s="158"/>
      <c r="LKV16" s="158"/>
      <c r="LKW16" s="158"/>
      <c r="LKX16" s="158"/>
      <c r="LKY16" s="158"/>
      <c r="LKZ16" s="158"/>
      <c r="LLA16" s="158"/>
      <c r="LLB16" s="158"/>
      <c r="LLC16" s="158"/>
      <c r="LLD16" s="158"/>
      <c r="LLE16" s="158"/>
      <c r="LLF16" s="158"/>
      <c r="LLG16" s="158"/>
      <c r="LLH16" s="158"/>
      <c r="LLI16" s="158"/>
      <c r="LLJ16" s="158"/>
      <c r="LLK16" s="158"/>
      <c r="LLL16" s="158"/>
      <c r="LLM16" s="158"/>
      <c r="LLN16" s="158"/>
      <c r="LLO16" s="158"/>
      <c r="LLP16" s="158"/>
      <c r="LLQ16" s="158"/>
      <c r="LLR16" s="158"/>
      <c r="LLS16" s="158"/>
      <c r="LLT16" s="158"/>
      <c r="LLU16" s="158"/>
      <c r="LLV16" s="158"/>
      <c r="LLW16" s="158"/>
      <c r="LLX16" s="158"/>
      <c r="LLY16" s="158"/>
      <c r="LLZ16" s="158"/>
      <c r="LMA16" s="158"/>
      <c r="LMB16" s="158"/>
      <c r="LMC16" s="158"/>
      <c r="LMD16" s="158"/>
      <c r="LME16" s="158"/>
      <c r="LMF16" s="158"/>
      <c r="LMG16" s="158"/>
      <c r="LMH16" s="158"/>
      <c r="LMI16" s="158"/>
      <c r="LMJ16" s="158"/>
      <c r="LMK16" s="158"/>
      <c r="LML16" s="158"/>
      <c r="LMM16" s="158"/>
      <c r="LMN16" s="158"/>
      <c r="LMO16" s="158"/>
      <c r="LMP16" s="158"/>
      <c r="LMQ16" s="158"/>
      <c r="LMR16" s="158"/>
      <c r="LMS16" s="158"/>
      <c r="LMT16" s="158"/>
      <c r="LMU16" s="158"/>
      <c r="LMV16" s="158"/>
      <c r="LMW16" s="158"/>
      <c r="LMX16" s="158"/>
      <c r="LMY16" s="158"/>
      <c r="LMZ16" s="158"/>
      <c r="LNA16" s="158"/>
      <c r="LNB16" s="158"/>
      <c r="LNC16" s="158"/>
      <c r="LND16" s="158"/>
      <c r="LNE16" s="158"/>
      <c r="LNF16" s="158"/>
      <c r="LNG16" s="158"/>
      <c r="LNH16" s="158"/>
      <c r="LNI16" s="158"/>
      <c r="LNJ16" s="158"/>
      <c r="LNK16" s="158"/>
      <c r="LNL16" s="158"/>
      <c r="LNM16" s="158"/>
      <c r="LNN16" s="158"/>
      <c r="LNO16" s="158"/>
      <c r="LNP16" s="158"/>
      <c r="LNQ16" s="158"/>
      <c r="LNR16" s="158"/>
      <c r="LNS16" s="158"/>
      <c r="LNT16" s="158"/>
      <c r="LNU16" s="158"/>
      <c r="LNV16" s="158"/>
      <c r="LNW16" s="158"/>
      <c r="LNX16" s="158"/>
      <c r="LNY16" s="158"/>
      <c r="LNZ16" s="158"/>
      <c r="LOA16" s="158"/>
      <c r="LOB16" s="158"/>
      <c r="LOC16" s="158"/>
      <c r="LOD16" s="158"/>
      <c r="LOE16" s="158"/>
      <c r="LOF16" s="158"/>
      <c r="LOG16" s="158"/>
      <c r="LOH16" s="158"/>
      <c r="LOI16" s="158"/>
      <c r="LOJ16" s="158"/>
      <c r="LOK16" s="158"/>
      <c r="LOL16" s="158"/>
      <c r="LOM16" s="158"/>
      <c r="LON16" s="158"/>
      <c r="LOO16" s="158"/>
      <c r="LOP16" s="158"/>
      <c r="LOQ16" s="158"/>
      <c r="LOR16" s="158"/>
      <c r="LOS16" s="158"/>
      <c r="LOT16" s="158"/>
      <c r="LOU16" s="158"/>
      <c r="LOV16" s="158"/>
      <c r="LOW16" s="158"/>
      <c r="LOX16" s="158"/>
      <c r="LOY16" s="158"/>
      <c r="LOZ16" s="158"/>
      <c r="LPA16" s="158"/>
      <c r="LPB16" s="158"/>
      <c r="LPC16" s="158"/>
      <c r="LPD16" s="158"/>
      <c r="LPE16" s="158"/>
      <c r="LPF16" s="158"/>
      <c r="LPG16" s="158"/>
      <c r="LPH16" s="158"/>
      <c r="LPI16" s="158"/>
      <c r="LPJ16" s="158"/>
      <c r="LPK16" s="158"/>
      <c r="LPL16" s="158"/>
      <c r="LPM16" s="158"/>
      <c r="LPN16" s="158"/>
      <c r="LPO16" s="158"/>
      <c r="LPP16" s="158"/>
      <c r="LPQ16" s="158"/>
      <c r="LPR16" s="158"/>
      <c r="LPS16" s="158"/>
      <c r="LPT16" s="158"/>
      <c r="LPU16" s="158"/>
      <c r="LPV16" s="158"/>
      <c r="LPW16" s="158"/>
      <c r="LPX16" s="158"/>
      <c r="LPY16" s="158"/>
      <c r="LPZ16" s="158"/>
      <c r="LQA16" s="158"/>
      <c r="LQB16" s="158"/>
      <c r="LQC16" s="158"/>
      <c r="LQD16" s="158"/>
      <c r="LQE16" s="158"/>
      <c r="LQF16" s="158"/>
      <c r="LQG16" s="158"/>
      <c r="LQH16" s="158"/>
      <c r="LQI16" s="158"/>
      <c r="LQJ16" s="158"/>
      <c r="LQK16" s="158"/>
      <c r="LQL16" s="158"/>
      <c r="LQM16" s="158"/>
      <c r="LQN16" s="158"/>
      <c r="LQO16" s="158"/>
      <c r="LQP16" s="158"/>
      <c r="LQQ16" s="158"/>
      <c r="LQR16" s="158"/>
      <c r="LQS16" s="158"/>
      <c r="LQT16" s="158"/>
      <c r="LQU16" s="158"/>
      <c r="LQV16" s="158"/>
      <c r="LQW16" s="158"/>
      <c r="LQX16" s="158"/>
      <c r="LQY16" s="158"/>
      <c r="LQZ16" s="158"/>
      <c r="LRA16" s="158"/>
      <c r="LRB16" s="158"/>
      <c r="LRC16" s="158"/>
      <c r="LRD16" s="158"/>
      <c r="LRE16" s="158"/>
      <c r="LRF16" s="158"/>
      <c r="LRG16" s="158"/>
      <c r="LRH16" s="158"/>
      <c r="LRI16" s="158"/>
      <c r="LRJ16" s="158"/>
      <c r="LRK16" s="158"/>
      <c r="LRL16" s="158"/>
      <c r="LRM16" s="158"/>
      <c r="LRN16" s="158"/>
      <c r="LRO16" s="158"/>
      <c r="LRP16" s="158"/>
      <c r="LRQ16" s="158"/>
      <c r="LRR16" s="158"/>
      <c r="LRS16" s="158"/>
      <c r="LRT16" s="158"/>
      <c r="LRU16" s="158"/>
      <c r="LRV16" s="158"/>
      <c r="LRW16" s="158"/>
      <c r="LRX16" s="158"/>
      <c r="LRY16" s="158"/>
      <c r="LRZ16" s="158"/>
      <c r="LSA16" s="158"/>
      <c r="LSB16" s="158"/>
      <c r="LSC16" s="158"/>
      <c r="LSD16" s="158"/>
      <c r="LSE16" s="158"/>
      <c r="LSF16" s="158"/>
      <c r="LSG16" s="158"/>
      <c r="LSH16" s="158"/>
      <c r="LSI16" s="158"/>
      <c r="LSJ16" s="158"/>
      <c r="LSK16" s="158"/>
      <c r="LSL16" s="158"/>
      <c r="LSM16" s="158"/>
      <c r="LSN16" s="158"/>
      <c r="LSO16" s="158"/>
      <c r="LSP16" s="158"/>
      <c r="LSQ16" s="158"/>
      <c r="LSR16" s="158"/>
      <c r="LSS16" s="158"/>
      <c r="LST16" s="158"/>
      <c r="LSU16" s="158"/>
      <c r="LSV16" s="158"/>
      <c r="LSW16" s="158"/>
      <c r="LSX16" s="158"/>
      <c r="LSY16" s="158"/>
      <c r="LSZ16" s="158"/>
      <c r="LTA16" s="158"/>
      <c r="LTB16" s="158"/>
      <c r="LTC16" s="158"/>
      <c r="LTD16" s="158"/>
      <c r="LTE16" s="158"/>
      <c r="LTF16" s="158"/>
      <c r="LTG16" s="158"/>
      <c r="LTH16" s="158"/>
      <c r="LTI16" s="158"/>
      <c r="LTJ16" s="158"/>
      <c r="LTK16" s="158"/>
      <c r="LTL16" s="158"/>
      <c r="LTM16" s="158"/>
      <c r="LTN16" s="158"/>
      <c r="LTO16" s="158"/>
      <c r="LTP16" s="158"/>
      <c r="LTQ16" s="158"/>
      <c r="LTR16" s="158"/>
      <c r="LTS16" s="158"/>
      <c r="LTT16" s="158"/>
      <c r="LTU16" s="158"/>
      <c r="LTV16" s="158"/>
      <c r="LTW16" s="158"/>
      <c r="LTX16" s="158"/>
      <c r="LTY16" s="158"/>
      <c r="LTZ16" s="158"/>
      <c r="LUA16" s="158"/>
      <c r="LUB16" s="158"/>
      <c r="LUC16" s="158"/>
      <c r="LUD16" s="158"/>
      <c r="LUE16" s="158"/>
      <c r="LUF16" s="158"/>
      <c r="LUG16" s="158"/>
      <c r="LUH16" s="158"/>
      <c r="LUI16" s="158"/>
      <c r="LUJ16" s="158"/>
      <c r="LUK16" s="158"/>
      <c r="LUL16" s="158"/>
      <c r="LUM16" s="158"/>
      <c r="LUN16" s="158"/>
      <c r="LUO16" s="158"/>
      <c r="LUP16" s="158"/>
      <c r="LUQ16" s="158"/>
      <c r="LUR16" s="158"/>
      <c r="LUS16" s="158"/>
      <c r="LUT16" s="158"/>
      <c r="LUU16" s="158"/>
      <c r="LUV16" s="158"/>
      <c r="LUW16" s="158"/>
      <c r="LUX16" s="158"/>
      <c r="LUY16" s="158"/>
      <c r="LUZ16" s="158"/>
      <c r="LVA16" s="158"/>
      <c r="LVB16" s="158"/>
      <c r="LVC16" s="158"/>
      <c r="LVD16" s="158"/>
      <c r="LVE16" s="158"/>
      <c r="LVF16" s="158"/>
      <c r="LVG16" s="158"/>
      <c r="LVH16" s="158"/>
      <c r="LVI16" s="158"/>
      <c r="LVJ16" s="158"/>
      <c r="LVK16" s="158"/>
      <c r="LVL16" s="158"/>
      <c r="LVM16" s="158"/>
      <c r="LVN16" s="158"/>
      <c r="LVO16" s="158"/>
      <c r="LVP16" s="158"/>
      <c r="LVQ16" s="158"/>
      <c r="LVR16" s="158"/>
      <c r="LVS16" s="158"/>
      <c r="LVT16" s="158"/>
      <c r="LVU16" s="158"/>
      <c r="LVV16" s="158"/>
      <c r="LVW16" s="158"/>
      <c r="LVX16" s="158"/>
      <c r="LVY16" s="158"/>
      <c r="LVZ16" s="158"/>
      <c r="LWA16" s="158"/>
      <c r="LWB16" s="158"/>
      <c r="LWC16" s="158"/>
      <c r="LWD16" s="158"/>
      <c r="LWE16" s="158"/>
      <c r="LWF16" s="158"/>
      <c r="LWG16" s="158"/>
      <c r="LWH16" s="158"/>
      <c r="LWI16" s="158"/>
      <c r="LWJ16" s="158"/>
      <c r="LWK16" s="158"/>
      <c r="LWL16" s="158"/>
      <c r="LWM16" s="158"/>
      <c r="LWN16" s="158"/>
      <c r="LWO16" s="158"/>
      <c r="LWP16" s="158"/>
      <c r="LWQ16" s="158"/>
      <c r="LWR16" s="158"/>
      <c r="LWS16" s="158"/>
      <c r="LWT16" s="158"/>
      <c r="LWU16" s="158"/>
      <c r="LWV16" s="158"/>
      <c r="LWW16" s="158"/>
      <c r="LWX16" s="158"/>
      <c r="LWY16" s="158"/>
      <c r="LWZ16" s="158"/>
      <c r="LXA16" s="158"/>
      <c r="LXB16" s="158"/>
      <c r="LXC16" s="158"/>
      <c r="LXD16" s="158"/>
      <c r="LXE16" s="158"/>
      <c r="LXF16" s="158"/>
      <c r="LXG16" s="158"/>
      <c r="LXH16" s="158"/>
      <c r="LXI16" s="158"/>
      <c r="LXJ16" s="158"/>
      <c r="LXK16" s="158"/>
      <c r="LXL16" s="158"/>
      <c r="LXM16" s="158"/>
      <c r="LXN16" s="158"/>
      <c r="LXO16" s="158"/>
      <c r="LXP16" s="158"/>
      <c r="LXQ16" s="158"/>
      <c r="LXR16" s="158"/>
      <c r="LXS16" s="158"/>
      <c r="LXT16" s="158"/>
      <c r="LXU16" s="158"/>
      <c r="LXV16" s="158"/>
      <c r="LXW16" s="158"/>
      <c r="LXX16" s="158"/>
      <c r="LXY16" s="158"/>
      <c r="LXZ16" s="158"/>
      <c r="LYA16" s="158"/>
      <c r="LYB16" s="158"/>
      <c r="LYC16" s="158"/>
      <c r="LYD16" s="158"/>
      <c r="LYE16" s="158"/>
      <c r="LYF16" s="158"/>
      <c r="LYG16" s="158"/>
      <c r="LYH16" s="158"/>
      <c r="LYI16" s="158"/>
      <c r="LYJ16" s="158"/>
      <c r="LYK16" s="158"/>
      <c r="LYL16" s="158"/>
      <c r="LYM16" s="158"/>
      <c r="LYN16" s="158"/>
      <c r="LYO16" s="158"/>
      <c r="LYP16" s="158"/>
      <c r="LYQ16" s="158"/>
      <c r="LYR16" s="158"/>
      <c r="LYS16" s="158"/>
      <c r="LYT16" s="158"/>
      <c r="LYU16" s="158"/>
      <c r="LYV16" s="158"/>
      <c r="LYW16" s="158"/>
      <c r="LYX16" s="158"/>
      <c r="LYY16" s="158"/>
      <c r="LYZ16" s="158"/>
      <c r="LZA16" s="158"/>
      <c r="LZB16" s="158"/>
      <c r="LZC16" s="158"/>
      <c r="LZD16" s="158"/>
      <c r="LZE16" s="158"/>
      <c r="LZF16" s="158"/>
      <c r="LZG16" s="158"/>
      <c r="LZH16" s="158"/>
      <c r="LZI16" s="158"/>
      <c r="LZJ16" s="158"/>
      <c r="LZK16" s="158"/>
      <c r="LZL16" s="158"/>
      <c r="LZM16" s="158"/>
      <c r="LZN16" s="158"/>
      <c r="LZO16" s="158"/>
      <c r="LZP16" s="158"/>
      <c r="LZQ16" s="158"/>
      <c r="LZR16" s="158"/>
      <c r="LZS16" s="158"/>
      <c r="LZT16" s="158"/>
      <c r="LZU16" s="158"/>
      <c r="LZV16" s="158"/>
      <c r="LZW16" s="158"/>
      <c r="LZX16" s="158"/>
      <c r="LZY16" s="158"/>
      <c r="LZZ16" s="158"/>
      <c r="MAA16" s="158"/>
      <c r="MAB16" s="158"/>
      <c r="MAC16" s="158"/>
      <c r="MAD16" s="158"/>
      <c r="MAE16" s="158"/>
      <c r="MAF16" s="158"/>
      <c r="MAG16" s="158"/>
      <c r="MAH16" s="158"/>
      <c r="MAI16" s="158"/>
      <c r="MAJ16" s="158"/>
      <c r="MAK16" s="158"/>
      <c r="MAL16" s="158"/>
      <c r="MAM16" s="158"/>
      <c r="MAN16" s="158"/>
      <c r="MAO16" s="158"/>
      <c r="MAP16" s="158"/>
      <c r="MAQ16" s="158"/>
      <c r="MAR16" s="158"/>
      <c r="MAS16" s="158"/>
      <c r="MAT16" s="158"/>
      <c r="MAU16" s="158"/>
      <c r="MAV16" s="158"/>
      <c r="MAW16" s="158"/>
      <c r="MAX16" s="158"/>
      <c r="MAY16" s="158"/>
      <c r="MAZ16" s="158"/>
      <c r="MBA16" s="158"/>
      <c r="MBB16" s="158"/>
      <c r="MBC16" s="158"/>
      <c r="MBD16" s="158"/>
      <c r="MBE16" s="158"/>
      <c r="MBF16" s="158"/>
      <c r="MBG16" s="158"/>
      <c r="MBH16" s="158"/>
      <c r="MBI16" s="158"/>
      <c r="MBJ16" s="158"/>
      <c r="MBK16" s="158"/>
      <c r="MBL16" s="158"/>
      <c r="MBM16" s="158"/>
      <c r="MBN16" s="158"/>
      <c r="MBO16" s="158"/>
      <c r="MBP16" s="158"/>
      <c r="MBQ16" s="158"/>
      <c r="MBR16" s="158"/>
      <c r="MBS16" s="158"/>
      <c r="MBT16" s="158"/>
      <c r="MBU16" s="158"/>
      <c r="MBV16" s="158"/>
      <c r="MBW16" s="158"/>
      <c r="MBX16" s="158"/>
      <c r="MBY16" s="158"/>
      <c r="MBZ16" s="158"/>
      <c r="MCA16" s="158"/>
      <c r="MCB16" s="158"/>
      <c r="MCC16" s="158"/>
      <c r="MCD16" s="158"/>
      <c r="MCE16" s="158"/>
      <c r="MCF16" s="158"/>
      <c r="MCG16" s="158"/>
      <c r="MCH16" s="158"/>
      <c r="MCI16" s="158"/>
      <c r="MCJ16" s="158"/>
      <c r="MCK16" s="158"/>
      <c r="MCL16" s="158"/>
      <c r="MCM16" s="158"/>
      <c r="MCN16" s="158"/>
      <c r="MCO16" s="158"/>
      <c r="MCP16" s="158"/>
      <c r="MCQ16" s="158"/>
      <c r="MCR16" s="158"/>
      <c r="MCS16" s="158"/>
      <c r="MCT16" s="158"/>
      <c r="MCU16" s="158"/>
      <c r="MCV16" s="158"/>
      <c r="MCW16" s="158"/>
      <c r="MCX16" s="158"/>
      <c r="MCY16" s="158"/>
      <c r="MCZ16" s="158"/>
      <c r="MDA16" s="158"/>
      <c r="MDB16" s="158"/>
      <c r="MDC16" s="158"/>
      <c r="MDD16" s="158"/>
      <c r="MDE16" s="158"/>
      <c r="MDF16" s="158"/>
      <c r="MDG16" s="158"/>
      <c r="MDH16" s="158"/>
      <c r="MDI16" s="158"/>
      <c r="MDJ16" s="158"/>
      <c r="MDK16" s="158"/>
      <c r="MDL16" s="158"/>
      <c r="MDM16" s="158"/>
      <c r="MDN16" s="158"/>
      <c r="MDO16" s="158"/>
      <c r="MDP16" s="158"/>
      <c r="MDQ16" s="158"/>
      <c r="MDR16" s="158"/>
      <c r="MDS16" s="158"/>
      <c r="MDT16" s="158"/>
      <c r="MDU16" s="158"/>
      <c r="MDV16" s="158"/>
      <c r="MDW16" s="158"/>
      <c r="MDX16" s="158"/>
      <c r="MDY16" s="158"/>
      <c r="MDZ16" s="158"/>
      <c r="MEA16" s="158"/>
      <c r="MEB16" s="158"/>
      <c r="MEC16" s="158"/>
      <c r="MED16" s="158"/>
      <c r="MEE16" s="158"/>
      <c r="MEF16" s="158"/>
      <c r="MEG16" s="158"/>
      <c r="MEH16" s="158"/>
      <c r="MEI16" s="158"/>
      <c r="MEJ16" s="158"/>
      <c r="MEK16" s="158"/>
      <c r="MEL16" s="158"/>
      <c r="MEM16" s="158"/>
      <c r="MEN16" s="158"/>
      <c r="MEO16" s="158"/>
      <c r="MEP16" s="158"/>
      <c r="MEQ16" s="158"/>
      <c r="MER16" s="158"/>
      <c r="MES16" s="158"/>
      <c r="MET16" s="158"/>
      <c r="MEU16" s="158"/>
      <c r="MEV16" s="158"/>
      <c r="MEW16" s="158"/>
      <c r="MEX16" s="158"/>
      <c r="MEY16" s="158"/>
      <c r="MEZ16" s="158"/>
      <c r="MFA16" s="158"/>
      <c r="MFB16" s="158"/>
      <c r="MFC16" s="158"/>
      <c r="MFD16" s="158"/>
      <c r="MFE16" s="158"/>
      <c r="MFF16" s="158"/>
      <c r="MFG16" s="158"/>
      <c r="MFH16" s="158"/>
      <c r="MFI16" s="158"/>
      <c r="MFJ16" s="158"/>
      <c r="MFK16" s="158"/>
      <c r="MFL16" s="158"/>
      <c r="MFM16" s="158"/>
      <c r="MFN16" s="158"/>
      <c r="MFO16" s="158"/>
      <c r="MFP16" s="158"/>
      <c r="MFQ16" s="158"/>
      <c r="MFR16" s="158"/>
      <c r="MFS16" s="158"/>
      <c r="MFT16" s="158"/>
      <c r="MFU16" s="158"/>
      <c r="MFV16" s="158"/>
      <c r="MFW16" s="158"/>
      <c r="MFX16" s="158"/>
      <c r="MFY16" s="158"/>
      <c r="MFZ16" s="158"/>
      <c r="MGA16" s="158"/>
      <c r="MGB16" s="158"/>
      <c r="MGC16" s="158"/>
      <c r="MGD16" s="158"/>
      <c r="MGE16" s="158"/>
      <c r="MGF16" s="158"/>
      <c r="MGG16" s="158"/>
      <c r="MGH16" s="158"/>
      <c r="MGI16" s="158"/>
      <c r="MGJ16" s="158"/>
      <c r="MGK16" s="158"/>
      <c r="MGL16" s="158"/>
      <c r="MGM16" s="158"/>
      <c r="MGN16" s="158"/>
      <c r="MGO16" s="158"/>
      <c r="MGP16" s="158"/>
      <c r="MGQ16" s="158"/>
      <c r="MGR16" s="158"/>
      <c r="MGS16" s="158"/>
      <c r="MGT16" s="158"/>
      <c r="MGU16" s="158"/>
      <c r="MGV16" s="158"/>
      <c r="MGW16" s="158"/>
      <c r="MGX16" s="158"/>
      <c r="MGY16" s="158"/>
      <c r="MGZ16" s="158"/>
      <c r="MHA16" s="158"/>
      <c r="MHB16" s="158"/>
      <c r="MHC16" s="158"/>
      <c r="MHD16" s="158"/>
      <c r="MHE16" s="158"/>
      <c r="MHF16" s="158"/>
      <c r="MHG16" s="158"/>
      <c r="MHH16" s="158"/>
      <c r="MHI16" s="158"/>
      <c r="MHJ16" s="158"/>
      <c r="MHK16" s="158"/>
      <c r="MHL16" s="158"/>
      <c r="MHM16" s="158"/>
      <c r="MHN16" s="158"/>
      <c r="MHO16" s="158"/>
      <c r="MHP16" s="158"/>
      <c r="MHQ16" s="158"/>
      <c r="MHR16" s="158"/>
      <c r="MHS16" s="158"/>
      <c r="MHT16" s="158"/>
      <c r="MHU16" s="158"/>
      <c r="MHV16" s="158"/>
      <c r="MHW16" s="158"/>
      <c r="MHX16" s="158"/>
      <c r="MHY16" s="158"/>
      <c r="MHZ16" s="158"/>
      <c r="MIA16" s="158"/>
      <c r="MIB16" s="158"/>
      <c r="MIC16" s="158"/>
      <c r="MID16" s="158"/>
      <c r="MIE16" s="158"/>
      <c r="MIF16" s="158"/>
      <c r="MIG16" s="158"/>
      <c r="MIH16" s="158"/>
      <c r="MII16" s="158"/>
      <c r="MIJ16" s="158"/>
      <c r="MIK16" s="158"/>
      <c r="MIL16" s="158"/>
      <c r="MIM16" s="158"/>
      <c r="MIN16" s="158"/>
      <c r="MIO16" s="158"/>
      <c r="MIP16" s="158"/>
      <c r="MIQ16" s="158"/>
      <c r="MIR16" s="158"/>
      <c r="MIS16" s="158"/>
      <c r="MIT16" s="158"/>
      <c r="MIU16" s="158"/>
      <c r="MIV16" s="158"/>
      <c r="MIW16" s="158"/>
      <c r="MIX16" s="158"/>
      <c r="MIY16" s="158"/>
      <c r="MIZ16" s="158"/>
      <c r="MJA16" s="158"/>
      <c r="MJB16" s="158"/>
      <c r="MJC16" s="158"/>
      <c r="MJD16" s="158"/>
      <c r="MJE16" s="158"/>
      <c r="MJF16" s="158"/>
      <c r="MJG16" s="158"/>
      <c r="MJH16" s="158"/>
      <c r="MJI16" s="158"/>
      <c r="MJJ16" s="158"/>
      <c r="MJK16" s="158"/>
      <c r="MJL16" s="158"/>
      <c r="MJM16" s="158"/>
      <c r="MJN16" s="158"/>
      <c r="MJO16" s="158"/>
      <c r="MJP16" s="158"/>
      <c r="MJQ16" s="158"/>
      <c r="MJR16" s="158"/>
      <c r="MJS16" s="158"/>
      <c r="MJT16" s="158"/>
      <c r="MJU16" s="158"/>
      <c r="MJV16" s="158"/>
      <c r="MJW16" s="158"/>
      <c r="MJX16" s="158"/>
      <c r="MJY16" s="158"/>
      <c r="MJZ16" s="158"/>
      <c r="MKA16" s="158"/>
      <c r="MKB16" s="158"/>
      <c r="MKC16" s="158"/>
      <c r="MKD16" s="158"/>
      <c r="MKE16" s="158"/>
      <c r="MKF16" s="158"/>
      <c r="MKG16" s="158"/>
      <c r="MKH16" s="158"/>
      <c r="MKI16" s="158"/>
      <c r="MKJ16" s="158"/>
      <c r="MKK16" s="158"/>
      <c r="MKL16" s="158"/>
      <c r="MKM16" s="158"/>
      <c r="MKN16" s="158"/>
      <c r="MKO16" s="158"/>
      <c r="MKP16" s="158"/>
      <c r="MKQ16" s="158"/>
      <c r="MKR16" s="158"/>
      <c r="MKS16" s="158"/>
      <c r="MKT16" s="158"/>
      <c r="MKU16" s="158"/>
      <c r="MKV16" s="158"/>
      <c r="MKW16" s="158"/>
      <c r="MKX16" s="158"/>
      <c r="MKY16" s="158"/>
      <c r="MKZ16" s="158"/>
      <c r="MLA16" s="158"/>
      <c r="MLB16" s="158"/>
      <c r="MLC16" s="158"/>
      <c r="MLD16" s="158"/>
      <c r="MLE16" s="158"/>
      <c r="MLF16" s="158"/>
      <c r="MLG16" s="158"/>
      <c r="MLH16" s="158"/>
      <c r="MLI16" s="158"/>
      <c r="MLJ16" s="158"/>
      <c r="MLK16" s="158"/>
      <c r="MLL16" s="158"/>
      <c r="MLM16" s="158"/>
      <c r="MLN16" s="158"/>
      <c r="MLO16" s="158"/>
      <c r="MLP16" s="158"/>
      <c r="MLQ16" s="158"/>
      <c r="MLR16" s="158"/>
      <c r="MLS16" s="158"/>
      <c r="MLT16" s="158"/>
      <c r="MLU16" s="158"/>
      <c r="MLV16" s="158"/>
      <c r="MLW16" s="158"/>
      <c r="MLX16" s="158"/>
      <c r="MLY16" s="158"/>
      <c r="MLZ16" s="158"/>
      <c r="MMA16" s="158"/>
      <c r="MMB16" s="158"/>
      <c r="MMC16" s="158"/>
      <c r="MMD16" s="158"/>
      <c r="MME16" s="158"/>
      <c r="MMF16" s="158"/>
      <c r="MMG16" s="158"/>
      <c r="MMH16" s="158"/>
      <c r="MMI16" s="158"/>
      <c r="MMJ16" s="158"/>
      <c r="MMK16" s="158"/>
      <c r="MML16" s="158"/>
      <c r="MMM16" s="158"/>
      <c r="MMN16" s="158"/>
      <c r="MMO16" s="158"/>
      <c r="MMP16" s="158"/>
      <c r="MMQ16" s="158"/>
      <c r="MMR16" s="158"/>
      <c r="MMS16" s="158"/>
      <c r="MMT16" s="158"/>
      <c r="MMU16" s="158"/>
      <c r="MMV16" s="158"/>
      <c r="MMW16" s="158"/>
      <c r="MMX16" s="158"/>
      <c r="MMY16" s="158"/>
      <c r="MMZ16" s="158"/>
      <c r="MNA16" s="158"/>
      <c r="MNB16" s="158"/>
      <c r="MNC16" s="158"/>
      <c r="MND16" s="158"/>
      <c r="MNE16" s="158"/>
      <c r="MNF16" s="158"/>
      <c r="MNG16" s="158"/>
      <c r="MNH16" s="158"/>
      <c r="MNI16" s="158"/>
      <c r="MNJ16" s="158"/>
      <c r="MNK16" s="158"/>
      <c r="MNL16" s="158"/>
      <c r="MNM16" s="158"/>
      <c r="MNN16" s="158"/>
      <c r="MNO16" s="158"/>
      <c r="MNP16" s="158"/>
      <c r="MNQ16" s="158"/>
      <c r="MNR16" s="158"/>
      <c r="MNS16" s="158"/>
      <c r="MNT16" s="158"/>
      <c r="MNU16" s="158"/>
      <c r="MNV16" s="158"/>
      <c r="MNW16" s="158"/>
      <c r="MNX16" s="158"/>
      <c r="MNY16" s="158"/>
      <c r="MNZ16" s="158"/>
      <c r="MOA16" s="158"/>
      <c r="MOB16" s="158"/>
      <c r="MOC16" s="158"/>
      <c r="MOD16" s="158"/>
      <c r="MOE16" s="158"/>
      <c r="MOF16" s="158"/>
      <c r="MOG16" s="158"/>
      <c r="MOH16" s="158"/>
      <c r="MOI16" s="158"/>
      <c r="MOJ16" s="158"/>
      <c r="MOK16" s="158"/>
      <c r="MOL16" s="158"/>
      <c r="MOM16" s="158"/>
      <c r="MON16" s="158"/>
      <c r="MOO16" s="158"/>
      <c r="MOP16" s="158"/>
      <c r="MOQ16" s="158"/>
      <c r="MOR16" s="158"/>
      <c r="MOS16" s="158"/>
      <c r="MOT16" s="158"/>
      <c r="MOU16" s="158"/>
      <c r="MOV16" s="158"/>
      <c r="MOW16" s="158"/>
      <c r="MOX16" s="158"/>
      <c r="MOY16" s="158"/>
      <c r="MOZ16" s="158"/>
      <c r="MPA16" s="158"/>
      <c r="MPB16" s="158"/>
      <c r="MPC16" s="158"/>
      <c r="MPD16" s="158"/>
      <c r="MPE16" s="158"/>
      <c r="MPF16" s="158"/>
      <c r="MPG16" s="158"/>
      <c r="MPH16" s="158"/>
      <c r="MPI16" s="158"/>
      <c r="MPJ16" s="158"/>
      <c r="MPK16" s="158"/>
      <c r="MPL16" s="158"/>
      <c r="MPM16" s="158"/>
      <c r="MPN16" s="158"/>
      <c r="MPO16" s="158"/>
      <c r="MPP16" s="158"/>
      <c r="MPQ16" s="158"/>
      <c r="MPR16" s="158"/>
      <c r="MPS16" s="158"/>
      <c r="MPT16" s="158"/>
      <c r="MPU16" s="158"/>
      <c r="MPV16" s="158"/>
      <c r="MPW16" s="158"/>
      <c r="MPX16" s="158"/>
      <c r="MPY16" s="158"/>
      <c r="MPZ16" s="158"/>
      <c r="MQA16" s="158"/>
      <c r="MQB16" s="158"/>
      <c r="MQC16" s="158"/>
      <c r="MQD16" s="158"/>
      <c r="MQE16" s="158"/>
      <c r="MQF16" s="158"/>
      <c r="MQG16" s="158"/>
      <c r="MQH16" s="158"/>
      <c r="MQI16" s="158"/>
      <c r="MQJ16" s="158"/>
      <c r="MQK16" s="158"/>
      <c r="MQL16" s="158"/>
      <c r="MQM16" s="158"/>
      <c r="MQN16" s="158"/>
      <c r="MQO16" s="158"/>
      <c r="MQP16" s="158"/>
      <c r="MQQ16" s="158"/>
      <c r="MQR16" s="158"/>
      <c r="MQS16" s="158"/>
      <c r="MQT16" s="158"/>
      <c r="MQU16" s="158"/>
      <c r="MQV16" s="158"/>
      <c r="MQW16" s="158"/>
      <c r="MQX16" s="158"/>
      <c r="MQY16" s="158"/>
      <c r="MQZ16" s="158"/>
      <c r="MRA16" s="158"/>
      <c r="MRB16" s="158"/>
      <c r="MRC16" s="158"/>
      <c r="MRD16" s="158"/>
      <c r="MRE16" s="158"/>
      <c r="MRF16" s="158"/>
      <c r="MRG16" s="158"/>
      <c r="MRH16" s="158"/>
      <c r="MRI16" s="158"/>
      <c r="MRJ16" s="158"/>
      <c r="MRK16" s="158"/>
      <c r="MRL16" s="158"/>
      <c r="MRM16" s="158"/>
      <c r="MRN16" s="158"/>
      <c r="MRO16" s="158"/>
      <c r="MRP16" s="158"/>
      <c r="MRQ16" s="158"/>
      <c r="MRR16" s="158"/>
      <c r="MRS16" s="158"/>
      <c r="MRT16" s="158"/>
      <c r="MRU16" s="158"/>
      <c r="MRV16" s="158"/>
      <c r="MRW16" s="158"/>
      <c r="MRX16" s="158"/>
      <c r="MRY16" s="158"/>
      <c r="MRZ16" s="158"/>
      <c r="MSA16" s="158"/>
      <c r="MSB16" s="158"/>
      <c r="MSC16" s="158"/>
      <c r="MSD16" s="158"/>
      <c r="MSE16" s="158"/>
      <c r="MSF16" s="158"/>
      <c r="MSG16" s="158"/>
      <c r="MSH16" s="158"/>
      <c r="MSI16" s="158"/>
      <c r="MSJ16" s="158"/>
      <c r="MSK16" s="158"/>
      <c r="MSL16" s="158"/>
      <c r="MSM16" s="158"/>
      <c r="MSN16" s="158"/>
      <c r="MSO16" s="158"/>
      <c r="MSP16" s="158"/>
      <c r="MSQ16" s="158"/>
      <c r="MSR16" s="158"/>
      <c r="MSS16" s="158"/>
      <c r="MST16" s="158"/>
      <c r="MSU16" s="158"/>
      <c r="MSV16" s="158"/>
      <c r="MSW16" s="158"/>
      <c r="MSX16" s="158"/>
      <c r="MSY16" s="158"/>
      <c r="MSZ16" s="158"/>
      <c r="MTA16" s="158"/>
      <c r="MTB16" s="158"/>
      <c r="MTC16" s="158"/>
      <c r="MTD16" s="158"/>
      <c r="MTE16" s="158"/>
      <c r="MTF16" s="158"/>
      <c r="MTG16" s="158"/>
      <c r="MTH16" s="158"/>
      <c r="MTI16" s="158"/>
      <c r="MTJ16" s="158"/>
      <c r="MTK16" s="158"/>
      <c r="MTL16" s="158"/>
      <c r="MTM16" s="158"/>
      <c r="MTN16" s="158"/>
      <c r="MTO16" s="158"/>
      <c r="MTP16" s="158"/>
      <c r="MTQ16" s="158"/>
      <c r="MTR16" s="158"/>
      <c r="MTS16" s="158"/>
      <c r="MTT16" s="158"/>
      <c r="MTU16" s="158"/>
      <c r="MTV16" s="158"/>
      <c r="MTW16" s="158"/>
      <c r="MTX16" s="158"/>
      <c r="MTY16" s="158"/>
      <c r="MTZ16" s="158"/>
      <c r="MUA16" s="158"/>
      <c r="MUB16" s="158"/>
      <c r="MUC16" s="158"/>
      <c r="MUD16" s="158"/>
      <c r="MUE16" s="158"/>
      <c r="MUF16" s="158"/>
      <c r="MUG16" s="158"/>
      <c r="MUH16" s="158"/>
      <c r="MUI16" s="158"/>
      <c r="MUJ16" s="158"/>
      <c r="MUK16" s="158"/>
      <c r="MUL16" s="158"/>
      <c r="MUM16" s="158"/>
      <c r="MUN16" s="158"/>
      <c r="MUO16" s="158"/>
      <c r="MUP16" s="158"/>
      <c r="MUQ16" s="158"/>
      <c r="MUR16" s="158"/>
      <c r="MUS16" s="158"/>
      <c r="MUT16" s="158"/>
      <c r="MUU16" s="158"/>
      <c r="MUV16" s="158"/>
      <c r="MUW16" s="158"/>
      <c r="MUX16" s="158"/>
      <c r="MUY16" s="158"/>
      <c r="MUZ16" s="158"/>
      <c r="MVA16" s="158"/>
      <c r="MVB16" s="158"/>
      <c r="MVC16" s="158"/>
      <c r="MVD16" s="158"/>
      <c r="MVE16" s="158"/>
      <c r="MVF16" s="158"/>
      <c r="MVG16" s="158"/>
      <c r="MVH16" s="158"/>
      <c r="MVI16" s="158"/>
      <c r="MVJ16" s="158"/>
      <c r="MVK16" s="158"/>
      <c r="MVL16" s="158"/>
      <c r="MVM16" s="158"/>
      <c r="MVN16" s="158"/>
      <c r="MVO16" s="158"/>
      <c r="MVP16" s="158"/>
      <c r="MVQ16" s="158"/>
      <c r="MVR16" s="158"/>
      <c r="MVS16" s="158"/>
      <c r="MVT16" s="158"/>
      <c r="MVU16" s="158"/>
      <c r="MVV16" s="158"/>
      <c r="MVW16" s="158"/>
      <c r="MVX16" s="158"/>
      <c r="MVY16" s="158"/>
      <c r="MVZ16" s="158"/>
      <c r="MWA16" s="158"/>
      <c r="MWB16" s="158"/>
      <c r="MWC16" s="158"/>
      <c r="MWD16" s="158"/>
      <c r="MWE16" s="158"/>
      <c r="MWF16" s="158"/>
      <c r="MWG16" s="158"/>
      <c r="MWH16" s="158"/>
      <c r="MWI16" s="158"/>
      <c r="MWJ16" s="158"/>
      <c r="MWK16" s="158"/>
      <c r="MWL16" s="158"/>
      <c r="MWM16" s="158"/>
      <c r="MWN16" s="158"/>
      <c r="MWO16" s="158"/>
      <c r="MWP16" s="158"/>
      <c r="MWQ16" s="158"/>
      <c r="MWR16" s="158"/>
      <c r="MWS16" s="158"/>
      <c r="MWT16" s="158"/>
      <c r="MWU16" s="158"/>
      <c r="MWV16" s="158"/>
      <c r="MWW16" s="158"/>
      <c r="MWX16" s="158"/>
      <c r="MWY16" s="158"/>
      <c r="MWZ16" s="158"/>
      <c r="MXA16" s="158"/>
      <c r="MXB16" s="158"/>
      <c r="MXC16" s="158"/>
      <c r="MXD16" s="158"/>
      <c r="MXE16" s="158"/>
      <c r="MXF16" s="158"/>
      <c r="MXG16" s="158"/>
      <c r="MXH16" s="158"/>
      <c r="MXI16" s="158"/>
      <c r="MXJ16" s="158"/>
      <c r="MXK16" s="158"/>
      <c r="MXL16" s="158"/>
      <c r="MXM16" s="158"/>
      <c r="MXN16" s="158"/>
      <c r="MXO16" s="158"/>
      <c r="MXP16" s="158"/>
      <c r="MXQ16" s="158"/>
      <c r="MXR16" s="158"/>
      <c r="MXS16" s="158"/>
      <c r="MXT16" s="158"/>
      <c r="MXU16" s="158"/>
      <c r="MXV16" s="158"/>
      <c r="MXW16" s="158"/>
      <c r="MXX16" s="158"/>
      <c r="MXY16" s="158"/>
      <c r="MXZ16" s="158"/>
      <c r="MYA16" s="158"/>
      <c r="MYB16" s="158"/>
      <c r="MYC16" s="158"/>
      <c r="MYD16" s="158"/>
      <c r="MYE16" s="158"/>
      <c r="MYF16" s="158"/>
      <c r="MYG16" s="158"/>
      <c r="MYH16" s="158"/>
      <c r="MYI16" s="158"/>
      <c r="MYJ16" s="158"/>
      <c r="MYK16" s="158"/>
      <c r="MYL16" s="158"/>
      <c r="MYM16" s="158"/>
      <c r="MYN16" s="158"/>
      <c r="MYO16" s="158"/>
      <c r="MYP16" s="158"/>
      <c r="MYQ16" s="158"/>
      <c r="MYR16" s="158"/>
      <c r="MYS16" s="158"/>
      <c r="MYT16" s="158"/>
      <c r="MYU16" s="158"/>
      <c r="MYV16" s="158"/>
      <c r="MYW16" s="158"/>
      <c r="MYX16" s="158"/>
      <c r="MYY16" s="158"/>
      <c r="MYZ16" s="158"/>
      <c r="MZA16" s="158"/>
      <c r="MZB16" s="158"/>
      <c r="MZC16" s="158"/>
      <c r="MZD16" s="158"/>
      <c r="MZE16" s="158"/>
      <c r="MZF16" s="158"/>
      <c r="MZG16" s="158"/>
      <c r="MZH16" s="158"/>
      <c r="MZI16" s="158"/>
      <c r="MZJ16" s="158"/>
      <c r="MZK16" s="158"/>
      <c r="MZL16" s="158"/>
      <c r="MZM16" s="158"/>
      <c r="MZN16" s="158"/>
      <c r="MZO16" s="158"/>
      <c r="MZP16" s="158"/>
      <c r="MZQ16" s="158"/>
      <c r="MZR16" s="158"/>
      <c r="MZS16" s="158"/>
      <c r="MZT16" s="158"/>
      <c r="MZU16" s="158"/>
      <c r="MZV16" s="158"/>
      <c r="MZW16" s="158"/>
      <c r="MZX16" s="158"/>
      <c r="MZY16" s="158"/>
      <c r="MZZ16" s="158"/>
      <c r="NAA16" s="158"/>
      <c r="NAB16" s="158"/>
      <c r="NAC16" s="158"/>
      <c r="NAD16" s="158"/>
      <c r="NAE16" s="158"/>
      <c r="NAF16" s="158"/>
      <c r="NAG16" s="158"/>
      <c r="NAH16" s="158"/>
      <c r="NAI16" s="158"/>
      <c r="NAJ16" s="158"/>
      <c r="NAK16" s="158"/>
      <c r="NAL16" s="158"/>
      <c r="NAM16" s="158"/>
      <c r="NAN16" s="158"/>
      <c r="NAO16" s="158"/>
      <c r="NAP16" s="158"/>
      <c r="NAQ16" s="158"/>
      <c r="NAR16" s="158"/>
      <c r="NAS16" s="158"/>
      <c r="NAT16" s="158"/>
      <c r="NAU16" s="158"/>
      <c r="NAV16" s="158"/>
      <c r="NAW16" s="158"/>
      <c r="NAX16" s="158"/>
      <c r="NAY16" s="158"/>
      <c r="NAZ16" s="158"/>
      <c r="NBA16" s="158"/>
      <c r="NBB16" s="158"/>
      <c r="NBC16" s="158"/>
      <c r="NBD16" s="158"/>
      <c r="NBE16" s="158"/>
      <c r="NBF16" s="158"/>
      <c r="NBG16" s="158"/>
      <c r="NBH16" s="158"/>
      <c r="NBI16" s="158"/>
      <c r="NBJ16" s="158"/>
      <c r="NBK16" s="158"/>
      <c r="NBL16" s="158"/>
      <c r="NBM16" s="158"/>
      <c r="NBN16" s="158"/>
      <c r="NBO16" s="158"/>
      <c r="NBP16" s="158"/>
      <c r="NBQ16" s="158"/>
      <c r="NBR16" s="158"/>
      <c r="NBS16" s="158"/>
      <c r="NBT16" s="158"/>
      <c r="NBU16" s="158"/>
      <c r="NBV16" s="158"/>
      <c r="NBW16" s="158"/>
      <c r="NBX16" s="158"/>
      <c r="NBY16" s="158"/>
      <c r="NBZ16" s="158"/>
      <c r="NCA16" s="158"/>
      <c r="NCB16" s="158"/>
      <c r="NCC16" s="158"/>
      <c r="NCD16" s="158"/>
      <c r="NCE16" s="158"/>
      <c r="NCF16" s="158"/>
      <c r="NCG16" s="158"/>
      <c r="NCH16" s="158"/>
      <c r="NCI16" s="158"/>
      <c r="NCJ16" s="158"/>
      <c r="NCK16" s="158"/>
      <c r="NCL16" s="158"/>
      <c r="NCM16" s="158"/>
      <c r="NCN16" s="158"/>
      <c r="NCO16" s="158"/>
      <c r="NCP16" s="158"/>
      <c r="NCQ16" s="158"/>
      <c r="NCR16" s="158"/>
      <c r="NCS16" s="158"/>
      <c r="NCT16" s="158"/>
      <c r="NCU16" s="158"/>
      <c r="NCV16" s="158"/>
      <c r="NCW16" s="158"/>
      <c r="NCX16" s="158"/>
      <c r="NCY16" s="158"/>
      <c r="NCZ16" s="158"/>
      <c r="NDA16" s="158"/>
      <c r="NDB16" s="158"/>
      <c r="NDC16" s="158"/>
      <c r="NDD16" s="158"/>
      <c r="NDE16" s="158"/>
      <c r="NDF16" s="158"/>
      <c r="NDG16" s="158"/>
      <c r="NDH16" s="158"/>
      <c r="NDI16" s="158"/>
      <c r="NDJ16" s="158"/>
      <c r="NDK16" s="158"/>
      <c r="NDL16" s="158"/>
      <c r="NDM16" s="158"/>
      <c r="NDN16" s="158"/>
      <c r="NDO16" s="158"/>
      <c r="NDP16" s="158"/>
      <c r="NDQ16" s="158"/>
      <c r="NDR16" s="158"/>
      <c r="NDS16" s="158"/>
      <c r="NDT16" s="158"/>
      <c r="NDU16" s="158"/>
      <c r="NDV16" s="158"/>
      <c r="NDW16" s="158"/>
      <c r="NDX16" s="158"/>
      <c r="NDY16" s="158"/>
      <c r="NDZ16" s="158"/>
      <c r="NEA16" s="158"/>
      <c r="NEB16" s="158"/>
      <c r="NEC16" s="158"/>
      <c r="NED16" s="158"/>
      <c r="NEE16" s="158"/>
      <c r="NEF16" s="158"/>
      <c r="NEG16" s="158"/>
      <c r="NEH16" s="158"/>
      <c r="NEI16" s="158"/>
      <c r="NEJ16" s="158"/>
      <c r="NEK16" s="158"/>
      <c r="NEL16" s="158"/>
      <c r="NEM16" s="158"/>
      <c r="NEN16" s="158"/>
      <c r="NEO16" s="158"/>
      <c r="NEP16" s="158"/>
      <c r="NEQ16" s="158"/>
      <c r="NER16" s="158"/>
      <c r="NES16" s="158"/>
      <c r="NET16" s="158"/>
      <c r="NEU16" s="158"/>
      <c r="NEV16" s="158"/>
      <c r="NEW16" s="158"/>
      <c r="NEX16" s="158"/>
      <c r="NEY16" s="158"/>
      <c r="NEZ16" s="158"/>
      <c r="NFA16" s="158"/>
      <c r="NFB16" s="158"/>
      <c r="NFC16" s="158"/>
      <c r="NFD16" s="158"/>
      <c r="NFE16" s="158"/>
      <c r="NFF16" s="158"/>
      <c r="NFG16" s="158"/>
      <c r="NFH16" s="158"/>
      <c r="NFI16" s="158"/>
      <c r="NFJ16" s="158"/>
      <c r="NFK16" s="158"/>
      <c r="NFL16" s="158"/>
      <c r="NFM16" s="158"/>
      <c r="NFN16" s="158"/>
      <c r="NFO16" s="158"/>
      <c r="NFP16" s="158"/>
      <c r="NFQ16" s="158"/>
      <c r="NFR16" s="158"/>
      <c r="NFS16" s="158"/>
      <c r="NFT16" s="158"/>
      <c r="NFU16" s="158"/>
      <c r="NFV16" s="158"/>
      <c r="NFW16" s="158"/>
      <c r="NFX16" s="158"/>
      <c r="NFY16" s="158"/>
      <c r="NFZ16" s="158"/>
      <c r="NGA16" s="158"/>
      <c r="NGB16" s="158"/>
      <c r="NGC16" s="158"/>
      <c r="NGD16" s="158"/>
      <c r="NGE16" s="158"/>
      <c r="NGF16" s="158"/>
      <c r="NGG16" s="158"/>
      <c r="NGH16" s="158"/>
      <c r="NGI16" s="158"/>
      <c r="NGJ16" s="158"/>
      <c r="NGK16" s="158"/>
      <c r="NGL16" s="158"/>
      <c r="NGM16" s="158"/>
      <c r="NGN16" s="158"/>
      <c r="NGO16" s="158"/>
      <c r="NGP16" s="158"/>
      <c r="NGQ16" s="158"/>
      <c r="NGR16" s="158"/>
      <c r="NGS16" s="158"/>
      <c r="NGT16" s="158"/>
      <c r="NGU16" s="158"/>
      <c r="NGV16" s="158"/>
      <c r="NGW16" s="158"/>
      <c r="NGX16" s="158"/>
      <c r="NGY16" s="158"/>
      <c r="NGZ16" s="158"/>
      <c r="NHA16" s="158"/>
      <c r="NHB16" s="158"/>
      <c r="NHC16" s="158"/>
      <c r="NHD16" s="158"/>
      <c r="NHE16" s="158"/>
      <c r="NHF16" s="158"/>
      <c r="NHG16" s="158"/>
      <c r="NHH16" s="158"/>
      <c r="NHI16" s="158"/>
      <c r="NHJ16" s="158"/>
      <c r="NHK16" s="158"/>
      <c r="NHL16" s="158"/>
      <c r="NHM16" s="158"/>
      <c r="NHN16" s="158"/>
      <c r="NHO16" s="158"/>
      <c r="NHP16" s="158"/>
      <c r="NHQ16" s="158"/>
      <c r="NHR16" s="158"/>
      <c r="NHS16" s="158"/>
      <c r="NHT16" s="158"/>
      <c r="NHU16" s="158"/>
      <c r="NHV16" s="158"/>
      <c r="NHW16" s="158"/>
      <c r="NHX16" s="158"/>
      <c r="NHY16" s="158"/>
      <c r="NHZ16" s="158"/>
      <c r="NIA16" s="158"/>
      <c r="NIB16" s="158"/>
      <c r="NIC16" s="158"/>
      <c r="NID16" s="158"/>
      <c r="NIE16" s="158"/>
      <c r="NIF16" s="158"/>
      <c r="NIG16" s="158"/>
      <c r="NIH16" s="158"/>
      <c r="NII16" s="158"/>
      <c r="NIJ16" s="158"/>
      <c r="NIK16" s="158"/>
      <c r="NIL16" s="158"/>
      <c r="NIM16" s="158"/>
      <c r="NIN16" s="158"/>
      <c r="NIO16" s="158"/>
      <c r="NIP16" s="158"/>
      <c r="NIQ16" s="158"/>
      <c r="NIR16" s="158"/>
      <c r="NIS16" s="158"/>
      <c r="NIT16" s="158"/>
      <c r="NIU16" s="158"/>
      <c r="NIV16" s="158"/>
      <c r="NIW16" s="158"/>
      <c r="NIX16" s="158"/>
      <c r="NIY16" s="158"/>
      <c r="NIZ16" s="158"/>
      <c r="NJA16" s="158"/>
      <c r="NJB16" s="158"/>
      <c r="NJC16" s="158"/>
      <c r="NJD16" s="158"/>
      <c r="NJE16" s="158"/>
      <c r="NJF16" s="158"/>
      <c r="NJG16" s="158"/>
      <c r="NJH16" s="158"/>
      <c r="NJI16" s="158"/>
      <c r="NJJ16" s="158"/>
      <c r="NJK16" s="158"/>
      <c r="NJL16" s="158"/>
      <c r="NJM16" s="158"/>
      <c r="NJN16" s="158"/>
      <c r="NJO16" s="158"/>
      <c r="NJP16" s="158"/>
      <c r="NJQ16" s="158"/>
      <c r="NJR16" s="158"/>
      <c r="NJS16" s="158"/>
      <c r="NJT16" s="158"/>
      <c r="NJU16" s="158"/>
      <c r="NJV16" s="158"/>
      <c r="NJW16" s="158"/>
      <c r="NJX16" s="158"/>
      <c r="NJY16" s="158"/>
      <c r="NJZ16" s="158"/>
      <c r="NKA16" s="158"/>
      <c r="NKB16" s="158"/>
      <c r="NKC16" s="158"/>
      <c r="NKD16" s="158"/>
      <c r="NKE16" s="158"/>
      <c r="NKF16" s="158"/>
      <c r="NKG16" s="158"/>
      <c r="NKH16" s="158"/>
      <c r="NKI16" s="158"/>
      <c r="NKJ16" s="158"/>
      <c r="NKK16" s="158"/>
      <c r="NKL16" s="158"/>
      <c r="NKM16" s="158"/>
      <c r="NKN16" s="158"/>
      <c r="NKO16" s="158"/>
      <c r="NKP16" s="158"/>
      <c r="NKQ16" s="158"/>
      <c r="NKR16" s="158"/>
      <c r="NKS16" s="158"/>
      <c r="NKT16" s="158"/>
      <c r="NKU16" s="158"/>
      <c r="NKV16" s="158"/>
      <c r="NKW16" s="158"/>
      <c r="NKX16" s="158"/>
      <c r="NKY16" s="158"/>
      <c r="NKZ16" s="158"/>
      <c r="NLA16" s="158"/>
      <c r="NLB16" s="158"/>
      <c r="NLC16" s="158"/>
      <c r="NLD16" s="158"/>
      <c r="NLE16" s="158"/>
      <c r="NLF16" s="158"/>
      <c r="NLG16" s="158"/>
      <c r="NLH16" s="158"/>
      <c r="NLI16" s="158"/>
      <c r="NLJ16" s="158"/>
      <c r="NLK16" s="158"/>
      <c r="NLL16" s="158"/>
      <c r="NLM16" s="158"/>
      <c r="NLN16" s="158"/>
      <c r="NLO16" s="158"/>
      <c r="NLP16" s="158"/>
      <c r="NLQ16" s="158"/>
      <c r="NLR16" s="158"/>
      <c r="NLS16" s="158"/>
      <c r="NLT16" s="158"/>
      <c r="NLU16" s="158"/>
      <c r="NLV16" s="158"/>
      <c r="NLW16" s="158"/>
      <c r="NLX16" s="158"/>
      <c r="NLY16" s="158"/>
      <c r="NLZ16" s="158"/>
      <c r="NMA16" s="158"/>
      <c r="NMB16" s="158"/>
      <c r="NMC16" s="158"/>
      <c r="NMD16" s="158"/>
      <c r="NME16" s="158"/>
      <c r="NMF16" s="158"/>
      <c r="NMG16" s="158"/>
      <c r="NMH16" s="158"/>
      <c r="NMI16" s="158"/>
      <c r="NMJ16" s="158"/>
      <c r="NMK16" s="158"/>
      <c r="NML16" s="158"/>
      <c r="NMM16" s="158"/>
      <c r="NMN16" s="158"/>
      <c r="NMO16" s="158"/>
      <c r="NMP16" s="158"/>
      <c r="NMQ16" s="158"/>
      <c r="NMR16" s="158"/>
      <c r="NMS16" s="158"/>
      <c r="NMT16" s="158"/>
      <c r="NMU16" s="158"/>
      <c r="NMV16" s="158"/>
      <c r="NMW16" s="158"/>
      <c r="NMX16" s="158"/>
      <c r="NMY16" s="158"/>
      <c r="NMZ16" s="158"/>
      <c r="NNA16" s="158"/>
      <c r="NNB16" s="158"/>
      <c r="NNC16" s="158"/>
      <c r="NND16" s="158"/>
      <c r="NNE16" s="158"/>
      <c r="NNF16" s="158"/>
      <c r="NNG16" s="158"/>
      <c r="NNH16" s="158"/>
      <c r="NNI16" s="158"/>
      <c r="NNJ16" s="158"/>
      <c r="NNK16" s="158"/>
      <c r="NNL16" s="158"/>
      <c r="NNM16" s="158"/>
      <c r="NNN16" s="158"/>
      <c r="NNO16" s="158"/>
      <c r="NNP16" s="158"/>
      <c r="NNQ16" s="158"/>
      <c r="NNR16" s="158"/>
      <c r="NNS16" s="158"/>
      <c r="NNT16" s="158"/>
      <c r="NNU16" s="158"/>
      <c r="NNV16" s="158"/>
      <c r="NNW16" s="158"/>
      <c r="NNX16" s="158"/>
      <c r="NNY16" s="158"/>
      <c r="NNZ16" s="158"/>
      <c r="NOA16" s="158"/>
      <c r="NOB16" s="158"/>
      <c r="NOC16" s="158"/>
      <c r="NOD16" s="158"/>
      <c r="NOE16" s="158"/>
      <c r="NOF16" s="158"/>
      <c r="NOG16" s="158"/>
      <c r="NOH16" s="158"/>
      <c r="NOI16" s="158"/>
      <c r="NOJ16" s="158"/>
      <c r="NOK16" s="158"/>
      <c r="NOL16" s="158"/>
      <c r="NOM16" s="158"/>
      <c r="NON16" s="158"/>
      <c r="NOO16" s="158"/>
      <c r="NOP16" s="158"/>
      <c r="NOQ16" s="158"/>
      <c r="NOR16" s="158"/>
      <c r="NOS16" s="158"/>
      <c r="NOT16" s="158"/>
      <c r="NOU16" s="158"/>
      <c r="NOV16" s="158"/>
      <c r="NOW16" s="158"/>
      <c r="NOX16" s="158"/>
      <c r="NOY16" s="158"/>
      <c r="NOZ16" s="158"/>
      <c r="NPA16" s="158"/>
      <c r="NPB16" s="158"/>
      <c r="NPC16" s="158"/>
      <c r="NPD16" s="158"/>
      <c r="NPE16" s="158"/>
      <c r="NPF16" s="158"/>
      <c r="NPG16" s="158"/>
      <c r="NPH16" s="158"/>
      <c r="NPI16" s="158"/>
      <c r="NPJ16" s="158"/>
      <c r="NPK16" s="158"/>
      <c r="NPL16" s="158"/>
      <c r="NPM16" s="158"/>
      <c r="NPN16" s="158"/>
      <c r="NPO16" s="158"/>
      <c r="NPP16" s="158"/>
      <c r="NPQ16" s="158"/>
      <c r="NPR16" s="158"/>
      <c r="NPS16" s="158"/>
      <c r="NPT16" s="158"/>
      <c r="NPU16" s="158"/>
      <c r="NPV16" s="158"/>
      <c r="NPW16" s="158"/>
      <c r="NPX16" s="158"/>
      <c r="NPY16" s="158"/>
      <c r="NPZ16" s="158"/>
      <c r="NQA16" s="158"/>
      <c r="NQB16" s="158"/>
      <c r="NQC16" s="158"/>
      <c r="NQD16" s="158"/>
      <c r="NQE16" s="158"/>
      <c r="NQF16" s="158"/>
      <c r="NQG16" s="158"/>
      <c r="NQH16" s="158"/>
      <c r="NQI16" s="158"/>
      <c r="NQJ16" s="158"/>
      <c r="NQK16" s="158"/>
      <c r="NQL16" s="158"/>
      <c r="NQM16" s="158"/>
      <c r="NQN16" s="158"/>
      <c r="NQO16" s="158"/>
      <c r="NQP16" s="158"/>
      <c r="NQQ16" s="158"/>
      <c r="NQR16" s="158"/>
      <c r="NQS16" s="158"/>
      <c r="NQT16" s="158"/>
      <c r="NQU16" s="158"/>
      <c r="NQV16" s="158"/>
      <c r="NQW16" s="158"/>
      <c r="NQX16" s="158"/>
      <c r="NQY16" s="158"/>
      <c r="NQZ16" s="158"/>
      <c r="NRA16" s="158"/>
      <c r="NRB16" s="158"/>
      <c r="NRC16" s="158"/>
      <c r="NRD16" s="158"/>
      <c r="NRE16" s="158"/>
      <c r="NRF16" s="158"/>
      <c r="NRG16" s="158"/>
      <c r="NRH16" s="158"/>
      <c r="NRI16" s="158"/>
      <c r="NRJ16" s="158"/>
      <c r="NRK16" s="158"/>
      <c r="NRL16" s="158"/>
      <c r="NRM16" s="158"/>
      <c r="NRN16" s="158"/>
      <c r="NRO16" s="158"/>
      <c r="NRP16" s="158"/>
      <c r="NRQ16" s="158"/>
      <c r="NRR16" s="158"/>
      <c r="NRS16" s="158"/>
      <c r="NRT16" s="158"/>
      <c r="NRU16" s="158"/>
      <c r="NRV16" s="158"/>
      <c r="NRW16" s="158"/>
      <c r="NRX16" s="158"/>
      <c r="NRY16" s="158"/>
      <c r="NRZ16" s="158"/>
      <c r="NSA16" s="158"/>
      <c r="NSB16" s="158"/>
      <c r="NSC16" s="158"/>
      <c r="NSD16" s="158"/>
      <c r="NSE16" s="158"/>
      <c r="NSF16" s="158"/>
      <c r="NSG16" s="158"/>
      <c r="NSH16" s="158"/>
      <c r="NSI16" s="158"/>
      <c r="NSJ16" s="158"/>
      <c r="NSK16" s="158"/>
      <c r="NSL16" s="158"/>
      <c r="NSM16" s="158"/>
      <c r="NSN16" s="158"/>
      <c r="NSO16" s="158"/>
      <c r="NSP16" s="158"/>
      <c r="NSQ16" s="158"/>
      <c r="NSR16" s="158"/>
      <c r="NSS16" s="158"/>
      <c r="NST16" s="158"/>
      <c r="NSU16" s="158"/>
      <c r="NSV16" s="158"/>
      <c r="NSW16" s="158"/>
      <c r="NSX16" s="158"/>
      <c r="NSY16" s="158"/>
      <c r="NSZ16" s="158"/>
      <c r="NTA16" s="158"/>
      <c r="NTB16" s="158"/>
      <c r="NTC16" s="158"/>
      <c r="NTD16" s="158"/>
      <c r="NTE16" s="158"/>
      <c r="NTF16" s="158"/>
      <c r="NTG16" s="158"/>
      <c r="NTH16" s="158"/>
      <c r="NTI16" s="158"/>
      <c r="NTJ16" s="158"/>
      <c r="NTK16" s="158"/>
      <c r="NTL16" s="158"/>
      <c r="NTM16" s="158"/>
      <c r="NTN16" s="158"/>
      <c r="NTO16" s="158"/>
      <c r="NTP16" s="158"/>
      <c r="NTQ16" s="158"/>
      <c r="NTR16" s="158"/>
      <c r="NTS16" s="158"/>
      <c r="NTT16" s="158"/>
      <c r="NTU16" s="158"/>
      <c r="NTV16" s="158"/>
      <c r="NTW16" s="158"/>
      <c r="NTX16" s="158"/>
      <c r="NTY16" s="158"/>
      <c r="NTZ16" s="158"/>
      <c r="NUA16" s="158"/>
      <c r="NUB16" s="158"/>
      <c r="NUC16" s="158"/>
      <c r="NUD16" s="158"/>
      <c r="NUE16" s="158"/>
      <c r="NUF16" s="158"/>
      <c r="NUG16" s="158"/>
      <c r="NUH16" s="158"/>
      <c r="NUI16" s="158"/>
      <c r="NUJ16" s="158"/>
      <c r="NUK16" s="158"/>
      <c r="NUL16" s="158"/>
      <c r="NUM16" s="158"/>
      <c r="NUN16" s="158"/>
      <c r="NUO16" s="158"/>
      <c r="NUP16" s="158"/>
      <c r="NUQ16" s="158"/>
      <c r="NUR16" s="158"/>
      <c r="NUS16" s="158"/>
      <c r="NUT16" s="158"/>
      <c r="NUU16" s="158"/>
      <c r="NUV16" s="158"/>
      <c r="NUW16" s="158"/>
      <c r="NUX16" s="158"/>
      <c r="NUY16" s="158"/>
      <c r="NUZ16" s="158"/>
      <c r="NVA16" s="158"/>
      <c r="NVB16" s="158"/>
      <c r="NVC16" s="158"/>
      <c r="NVD16" s="158"/>
      <c r="NVE16" s="158"/>
      <c r="NVF16" s="158"/>
      <c r="NVG16" s="158"/>
      <c r="NVH16" s="158"/>
      <c r="NVI16" s="158"/>
      <c r="NVJ16" s="158"/>
      <c r="NVK16" s="158"/>
      <c r="NVL16" s="158"/>
      <c r="NVM16" s="158"/>
      <c r="NVN16" s="158"/>
      <c r="NVO16" s="158"/>
      <c r="NVP16" s="158"/>
      <c r="NVQ16" s="158"/>
      <c r="NVR16" s="158"/>
      <c r="NVS16" s="158"/>
      <c r="NVT16" s="158"/>
      <c r="NVU16" s="158"/>
      <c r="NVV16" s="158"/>
      <c r="NVW16" s="158"/>
      <c r="NVX16" s="158"/>
      <c r="NVY16" s="158"/>
      <c r="NVZ16" s="158"/>
      <c r="NWA16" s="158"/>
      <c r="NWB16" s="158"/>
      <c r="NWC16" s="158"/>
      <c r="NWD16" s="158"/>
      <c r="NWE16" s="158"/>
      <c r="NWF16" s="158"/>
      <c r="NWG16" s="158"/>
      <c r="NWH16" s="158"/>
      <c r="NWI16" s="158"/>
      <c r="NWJ16" s="158"/>
      <c r="NWK16" s="158"/>
      <c r="NWL16" s="158"/>
      <c r="NWM16" s="158"/>
      <c r="NWN16" s="158"/>
      <c r="NWO16" s="158"/>
      <c r="NWP16" s="158"/>
      <c r="NWQ16" s="158"/>
      <c r="NWR16" s="158"/>
      <c r="NWS16" s="158"/>
      <c r="NWT16" s="158"/>
      <c r="NWU16" s="158"/>
      <c r="NWV16" s="158"/>
      <c r="NWW16" s="158"/>
      <c r="NWX16" s="158"/>
      <c r="NWY16" s="158"/>
      <c r="NWZ16" s="158"/>
      <c r="NXA16" s="158"/>
      <c r="NXB16" s="158"/>
      <c r="NXC16" s="158"/>
      <c r="NXD16" s="158"/>
      <c r="NXE16" s="158"/>
      <c r="NXF16" s="158"/>
      <c r="NXG16" s="158"/>
      <c r="NXH16" s="158"/>
      <c r="NXI16" s="158"/>
      <c r="NXJ16" s="158"/>
      <c r="NXK16" s="158"/>
      <c r="NXL16" s="158"/>
      <c r="NXM16" s="158"/>
      <c r="NXN16" s="158"/>
      <c r="NXO16" s="158"/>
      <c r="NXP16" s="158"/>
      <c r="NXQ16" s="158"/>
      <c r="NXR16" s="158"/>
      <c r="NXS16" s="158"/>
      <c r="NXT16" s="158"/>
      <c r="NXU16" s="158"/>
      <c r="NXV16" s="158"/>
      <c r="NXW16" s="158"/>
      <c r="NXX16" s="158"/>
      <c r="NXY16" s="158"/>
      <c r="NXZ16" s="158"/>
      <c r="NYA16" s="158"/>
      <c r="NYB16" s="158"/>
      <c r="NYC16" s="158"/>
      <c r="NYD16" s="158"/>
      <c r="NYE16" s="158"/>
      <c r="NYF16" s="158"/>
      <c r="NYG16" s="158"/>
      <c r="NYH16" s="158"/>
      <c r="NYI16" s="158"/>
      <c r="NYJ16" s="158"/>
      <c r="NYK16" s="158"/>
      <c r="NYL16" s="158"/>
      <c r="NYM16" s="158"/>
      <c r="NYN16" s="158"/>
      <c r="NYO16" s="158"/>
      <c r="NYP16" s="158"/>
      <c r="NYQ16" s="158"/>
      <c r="NYR16" s="158"/>
      <c r="NYS16" s="158"/>
      <c r="NYT16" s="158"/>
      <c r="NYU16" s="158"/>
      <c r="NYV16" s="158"/>
      <c r="NYW16" s="158"/>
      <c r="NYX16" s="158"/>
      <c r="NYY16" s="158"/>
      <c r="NYZ16" s="158"/>
      <c r="NZA16" s="158"/>
      <c r="NZB16" s="158"/>
      <c r="NZC16" s="158"/>
      <c r="NZD16" s="158"/>
      <c r="NZE16" s="158"/>
      <c r="NZF16" s="158"/>
      <c r="NZG16" s="158"/>
      <c r="NZH16" s="158"/>
      <c r="NZI16" s="158"/>
      <c r="NZJ16" s="158"/>
      <c r="NZK16" s="158"/>
      <c r="NZL16" s="158"/>
      <c r="NZM16" s="158"/>
      <c r="NZN16" s="158"/>
      <c r="NZO16" s="158"/>
      <c r="NZP16" s="158"/>
      <c r="NZQ16" s="158"/>
      <c r="NZR16" s="158"/>
      <c r="NZS16" s="158"/>
      <c r="NZT16" s="158"/>
      <c r="NZU16" s="158"/>
      <c r="NZV16" s="158"/>
      <c r="NZW16" s="158"/>
      <c r="NZX16" s="158"/>
      <c r="NZY16" s="158"/>
      <c r="NZZ16" s="158"/>
      <c r="OAA16" s="158"/>
      <c r="OAB16" s="158"/>
      <c r="OAC16" s="158"/>
      <c r="OAD16" s="158"/>
      <c r="OAE16" s="158"/>
      <c r="OAF16" s="158"/>
      <c r="OAG16" s="158"/>
      <c r="OAH16" s="158"/>
      <c r="OAI16" s="158"/>
      <c r="OAJ16" s="158"/>
      <c r="OAK16" s="158"/>
      <c r="OAL16" s="158"/>
      <c r="OAM16" s="158"/>
      <c r="OAN16" s="158"/>
      <c r="OAO16" s="158"/>
      <c r="OAP16" s="158"/>
      <c r="OAQ16" s="158"/>
      <c r="OAR16" s="158"/>
      <c r="OAS16" s="158"/>
      <c r="OAT16" s="158"/>
      <c r="OAU16" s="158"/>
      <c r="OAV16" s="158"/>
      <c r="OAW16" s="158"/>
      <c r="OAX16" s="158"/>
      <c r="OAY16" s="158"/>
      <c r="OAZ16" s="158"/>
      <c r="OBA16" s="158"/>
      <c r="OBB16" s="158"/>
      <c r="OBC16" s="158"/>
      <c r="OBD16" s="158"/>
      <c r="OBE16" s="158"/>
      <c r="OBF16" s="158"/>
      <c r="OBG16" s="158"/>
      <c r="OBH16" s="158"/>
      <c r="OBI16" s="158"/>
      <c r="OBJ16" s="158"/>
      <c r="OBK16" s="158"/>
      <c r="OBL16" s="158"/>
      <c r="OBM16" s="158"/>
      <c r="OBN16" s="158"/>
      <c r="OBO16" s="158"/>
      <c r="OBP16" s="158"/>
      <c r="OBQ16" s="158"/>
      <c r="OBR16" s="158"/>
      <c r="OBS16" s="158"/>
      <c r="OBT16" s="158"/>
      <c r="OBU16" s="158"/>
      <c r="OBV16" s="158"/>
      <c r="OBW16" s="158"/>
      <c r="OBX16" s="158"/>
      <c r="OBY16" s="158"/>
      <c r="OBZ16" s="158"/>
      <c r="OCA16" s="158"/>
      <c r="OCB16" s="158"/>
      <c r="OCC16" s="158"/>
      <c r="OCD16" s="158"/>
      <c r="OCE16" s="158"/>
      <c r="OCF16" s="158"/>
      <c r="OCG16" s="158"/>
      <c r="OCH16" s="158"/>
      <c r="OCI16" s="158"/>
      <c r="OCJ16" s="158"/>
      <c r="OCK16" s="158"/>
      <c r="OCL16" s="158"/>
      <c r="OCM16" s="158"/>
      <c r="OCN16" s="158"/>
      <c r="OCO16" s="158"/>
      <c r="OCP16" s="158"/>
      <c r="OCQ16" s="158"/>
      <c r="OCR16" s="158"/>
      <c r="OCS16" s="158"/>
      <c r="OCT16" s="158"/>
      <c r="OCU16" s="158"/>
      <c r="OCV16" s="158"/>
      <c r="OCW16" s="158"/>
      <c r="OCX16" s="158"/>
      <c r="OCY16" s="158"/>
      <c r="OCZ16" s="158"/>
      <c r="ODA16" s="158"/>
      <c r="ODB16" s="158"/>
      <c r="ODC16" s="158"/>
      <c r="ODD16" s="158"/>
      <c r="ODE16" s="158"/>
      <c r="ODF16" s="158"/>
      <c r="ODG16" s="158"/>
      <c r="ODH16" s="158"/>
      <c r="ODI16" s="158"/>
      <c r="ODJ16" s="158"/>
      <c r="ODK16" s="158"/>
      <c r="ODL16" s="158"/>
      <c r="ODM16" s="158"/>
      <c r="ODN16" s="158"/>
      <c r="ODO16" s="158"/>
      <c r="ODP16" s="158"/>
      <c r="ODQ16" s="158"/>
      <c r="ODR16" s="158"/>
      <c r="ODS16" s="158"/>
      <c r="ODT16" s="158"/>
      <c r="ODU16" s="158"/>
      <c r="ODV16" s="158"/>
      <c r="ODW16" s="158"/>
      <c r="ODX16" s="158"/>
      <c r="ODY16" s="158"/>
      <c r="ODZ16" s="158"/>
      <c r="OEA16" s="158"/>
      <c r="OEB16" s="158"/>
      <c r="OEC16" s="158"/>
      <c r="OED16" s="158"/>
      <c r="OEE16" s="158"/>
      <c r="OEF16" s="158"/>
      <c r="OEG16" s="158"/>
      <c r="OEH16" s="158"/>
      <c r="OEI16" s="158"/>
      <c r="OEJ16" s="158"/>
      <c r="OEK16" s="158"/>
      <c r="OEL16" s="158"/>
      <c r="OEM16" s="158"/>
      <c r="OEN16" s="158"/>
      <c r="OEO16" s="158"/>
      <c r="OEP16" s="158"/>
      <c r="OEQ16" s="158"/>
      <c r="OER16" s="158"/>
      <c r="OES16" s="158"/>
      <c r="OET16" s="158"/>
      <c r="OEU16" s="158"/>
      <c r="OEV16" s="158"/>
      <c r="OEW16" s="158"/>
      <c r="OEX16" s="158"/>
      <c r="OEY16" s="158"/>
      <c r="OEZ16" s="158"/>
      <c r="OFA16" s="158"/>
      <c r="OFB16" s="158"/>
      <c r="OFC16" s="158"/>
      <c r="OFD16" s="158"/>
      <c r="OFE16" s="158"/>
      <c r="OFF16" s="158"/>
      <c r="OFG16" s="158"/>
      <c r="OFH16" s="158"/>
      <c r="OFI16" s="158"/>
      <c r="OFJ16" s="158"/>
      <c r="OFK16" s="158"/>
      <c r="OFL16" s="158"/>
      <c r="OFM16" s="158"/>
      <c r="OFN16" s="158"/>
      <c r="OFO16" s="158"/>
      <c r="OFP16" s="158"/>
      <c r="OFQ16" s="158"/>
      <c r="OFR16" s="158"/>
      <c r="OFS16" s="158"/>
      <c r="OFT16" s="158"/>
      <c r="OFU16" s="158"/>
      <c r="OFV16" s="158"/>
      <c r="OFW16" s="158"/>
      <c r="OFX16" s="158"/>
      <c r="OFY16" s="158"/>
      <c r="OFZ16" s="158"/>
      <c r="OGA16" s="158"/>
      <c r="OGB16" s="158"/>
      <c r="OGC16" s="158"/>
      <c r="OGD16" s="158"/>
      <c r="OGE16" s="158"/>
      <c r="OGF16" s="158"/>
      <c r="OGG16" s="158"/>
      <c r="OGH16" s="158"/>
      <c r="OGI16" s="158"/>
      <c r="OGJ16" s="158"/>
      <c r="OGK16" s="158"/>
      <c r="OGL16" s="158"/>
      <c r="OGM16" s="158"/>
      <c r="OGN16" s="158"/>
      <c r="OGO16" s="158"/>
      <c r="OGP16" s="158"/>
      <c r="OGQ16" s="158"/>
      <c r="OGR16" s="158"/>
      <c r="OGS16" s="158"/>
      <c r="OGT16" s="158"/>
      <c r="OGU16" s="158"/>
      <c r="OGV16" s="158"/>
      <c r="OGW16" s="158"/>
      <c r="OGX16" s="158"/>
      <c r="OGY16" s="158"/>
      <c r="OGZ16" s="158"/>
      <c r="OHA16" s="158"/>
      <c r="OHB16" s="158"/>
      <c r="OHC16" s="158"/>
      <c r="OHD16" s="158"/>
      <c r="OHE16" s="158"/>
      <c r="OHF16" s="158"/>
      <c r="OHG16" s="158"/>
      <c r="OHH16" s="158"/>
      <c r="OHI16" s="158"/>
      <c r="OHJ16" s="158"/>
      <c r="OHK16" s="158"/>
      <c r="OHL16" s="158"/>
      <c r="OHM16" s="158"/>
      <c r="OHN16" s="158"/>
      <c r="OHO16" s="158"/>
      <c r="OHP16" s="158"/>
      <c r="OHQ16" s="158"/>
      <c r="OHR16" s="158"/>
      <c r="OHS16" s="158"/>
      <c r="OHT16" s="158"/>
      <c r="OHU16" s="158"/>
      <c r="OHV16" s="158"/>
      <c r="OHW16" s="158"/>
      <c r="OHX16" s="158"/>
      <c r="OHY16" s="158"/>
      <c r="OHZ16" s="158"/>
      <c r="OIA16" s="158"/>
      <c r="OIB16" s="158"/>
      <c r="OIC16" s="158"/>
      <c r="OID16" s="158"/>
      <c r="OIE16" s="158"/>
      <c r="OIF16" s="158"/>
      <c r="OIG16" s="158"/>
      <c r="OIH16" s="158"/>
      <c r="OII16" s="158"/>
      <c r="OIJ16" s="158"/>
      <c r="OIK16" s="158"/>
      <c r="OIL16" s="158"/>
      <c r="OIM16" s="158"/>
      <c r="OIN16" s="158"/>
      <c r="OIO16" s="158"/>
      <c r="OIP16" s="158"/>
      <c r="OIQ16" s="158"/>
      <c r="OIR16" s="158"/>
      <c r="OIS16" s="158"/>
      <c r="OIT16" s="158"/>
      <c r="OIU16" s="158"/>
      <c r="OIV16" s="158"/>
      <c r="OIW16" s="158"/>
      <c r="OIX16" s="158"/>
      <c r="OIY16" s="158"/>
      <c r="OIZ16" s="158"/>
      <c r="OJA16" s="158"/>
      <c r="OJB16" s="158"/>
      <c r="OJC16" s="158"/>
      <c r="OJD16" s="158"/>
      <c r="OJE16" s="158"/>
      <c r="OJF16" s="158"/>
      <c r="OJG16" s="158"/>
      <c r="OJH16" s="158"/>
      <c r="OJI16" s="158"/>
      <c r="OJJ16" s="158"/>
      <c r="OJK16" s="158"/>
      <c r="OJL16" s="158"/>
      <c r="OJM16" s="158"/>
      <c r="OJN16" s="158"/>
      <c r="OJO16" s="158"/>
      <c r="OJP16" s="158"/>
      <c r="OJQ16" s="158"/>
      <c r="OJR16" s="158"/>
      <c r="OJS16" s="158"/>
      <c r="OJT16" s="158"/>
      <c r="OJU16" s="158"/>
      <c r="OJV16" s="158"/>
      <c r="OJW16" s="158"/>
      <c r="OJX16" s="158"/>
      <c r="OJY16" s="158"/>
      <c r="OJZ16" s="158"/>
      <c r="OKA16" s="158"/>
      <c r="OKB16" s="158"/>
      <c r="OKC16" s="158"/>
      <c r="OKD16" s="158"/>
      <c r="OKE16" s="158"/>
      <c r="OKF16" s="158"/>
      <c r="OKG16" s="158"/>
      <c r="OKH16" s="158"/>
      <c r="OKI16" s="158"/>
      <c r="OKJ16" s="158"/>
      <c r="OKK16" s="158"/>
      <c r="OKL16" s="158"/>
      <c r="OKM16" s="158"/>
      <c r="OKN16" s="158"/>
      <c r="OKO16" s="158"/>
      <c r="OKP16" s="158"/>
      <c r="OKQ16" s="158"/>
      <c r="OKR16" s="158"/>
      <c r="OKS16" s="158"/>
      <c r="OKT16" s="158"/>
      <c r="OKU16" s="158"/>
      <c r="OKV16" s="158"/>
      <c r="OKW16" s="158"/>
      <c r="OKX16" s="158"/>
      <c r="OKY16" s="158"/>
      <c r="OKZ16" s="158"/>
      <c r="OLA16" s="158"/>
      <c r="OLB16" s="158"/>
      <c r="OLC16" s="158"/>
      <c r="OLD16" s="158"/>
      <c r="OLE16" s="158"/>
      <c r="OLF16" s="158"/>
      <c r="OLG16" s="158"/>
      <c r="OLH16" s="158"/>
      <c r="OLI16" s="158"/>
      <c r="OLJ16" s="158"/>
      <c r="OLK16" s="158"/>
      <c r="OLL16" s="158"/>
      <c r="OLM16" s="158"/>
      <c r="OLN16" s="158"/>
      <c r="OLO16" s="158"/>
      <c r="OLP16" s="158"/>
      <c r="OLQ16" s="158"/>
      <c r="OLR16" s="158"/>
      <c r="OLS16" s="158"/>
      <c r="OLT16" s="158"/>
      <c r="OLU16" s="158"/>
      <c r="OLV16" s="158"/>
      <c r="OLW16" s="158"/>
      <c r="OLX16" s="158"/>
      <c r="OLY16" s="158"/>
      <c r="OLZ16" s="158"/>
      <c r="OMA16" s="158"/>
      <c r="OMB16" s="158"/>
      <c r="OMC16" s="158"/>
      <c r="OMD16" s="158"/>
      <c r="OME16" s="158"/>
      <c r="OMF16" s="158"/>
      <c r="OMG16" s="158"/>
      <c r="OMH16" s="158"/>
      <c r="OMI16" s="158"/>
      <c r="OMJ16" s="158"/>
      <c r="OMK16" s="158"/>
      <c r="OML16" s="158"/>
      <c r="OMM16" s="158"/>
      <c r="OMN16" s="158"/>
      <c r="OMO16" s="158"/>
      <c r="OMP16" s="158"/>
      <c r="OMQ16" s="158"/>
      <c r="OMR16" s="158"/>
      <c r="OMS16" s="158"/>
      <c r="OMT16" s="158"/>
      <c r="OMU16" s="158"/>
      <c r="OMV16" s="158"/>
      <c r="OMW16" s="158"/>
      <c r="OMX16" s="158"/>
      <c r="OMY16" s="158"/>
      <c r="OMZ16" s="158"/>
      <c r="ONA16" s="158"/>
      <c r="ONB16" s="158"/>
      <c r="ONC16" s="158"/>
      <c r="OND16" s="158"/>
      <c r="ONE16" s="158"/>
      <c r="ONF16" s="158"/>
      <c r="ONG16" s="158"/>
      <c r="ONH16" s="158"/>
      <c r="ONI16" s="158"/>
      <c r="ONJ16" s="158"/>
      <c r="ONK16" s="158"/>
      <c r="ONL16" s="158"/>
      <c r="ONM16" s="158"/>
      <c r="ONN16" s="158"/>
      <c r="ONO16" s="158"/>
      <c r="ONP16" s="158"/>
      <c r="ONQ16" s="158"/>
      <c r="ONR16" s="158"/>
      <c r="ONS16" s="158"/>
      <c r="ONT16" s="158"/>
      <c r="ONU16" s="158"/>
      <c r="ONV16" s="158"/>
      <c r="ONW16" s="158"/>
      <c r="ONX16" s="158"/>
      <c r="ONY16" s="158"/>
      <c r="ONZ16" s="158"/>
      <c r="OOA16" s="158"/>
      <c r="OOB16" s="158"/>
      <c r="OOC16" s="158"/>
      <c r="OOD16" s="158"/>
      <c r="OOE16" s="158"/>
      <c r="OOF16" s="158"/>
      <c r="OOG16" s="158"/>
      <c r="OOH16" s="158"/>
      <c r="OOI16" s="158"/>
      <c r="OOJ16" s="158"/>
      <c r="OOK16" s="158"/>
      <c r="OOL16" s="158"/>
      <c r="OOM16" s="158"/>
      <c r="OON16" s="158"/>
      <c r="OOO16" s="158"/>
      <c r="OOP16" s="158"/>
      <c r="OOQ16" s="158"/>
      <c r="OOR16" s="158"/>
      <c r="OOS16" s="158"/>
      <c r="OOT16" s="158"/>
      <c r="OOU16" s="158"/>
      <c r="OOV16" s="158"/>
      <c r="OOW16" s="158"/>
      <c r="OOX16" s="158"/>
      <c r="OOY16" s="158"/>
      <c r="OOZ16" s="158"/>
      <c r="OPA16" s="158"/>
      <c r="OPB16" s="158"/>
      <c r="OPC16" s="158"/>
      <c r="OPD16" s="158"/>
      <c r="OPE16" s="158"/>
      <c r="OPF16" s="158"/>
      <c r="OPG16" s="158"/>
      <c r="OPH16" s="158"/>
      <c r="OPI16" s="158"/>
      <c r="OPJ16" s="158"/>
      <c r="OPK16" s="158"/>
      <c r="OPL16" s="158"/>
      <c r="OPM16" s="158"/>
      <c r="OPN16" s="158"/>
      <c r="OPO16" s="158"/>
      <c r="OPP16" s="158"/>
      <c r="OPQ16" s="158"/>
      <c r="OPR16" s="158"/>
      <c r="OPS16" s="158"/>
      <c r="OPT16" s="158"/>
      <c r="OPU16" s="158"/>
      <c r="OPV16" s="158"/>
      <c r="OPW16" s="158"/>
      <c r="OPX16" s="158"/>
      <c r="OPY16" s="158"/>
      <c r="OPZ16" s="158"/>
      <c r="OQA16" s="158"/>
      <c r="OQB16" s="158"/>
      <c r="OQC16" s="158"/>
      <c r="OQD16" s="158"/>
      <c r="OQE16" s="158"/>
      <c r="OQF16" s="158"/>
      <c r="OQG16" s="158"/>
      <c r="OQH16" s="158"/>
      <c r="OQI16" s="158"/>
      <c r="OQJ16" s="158"/>
      <c r="OQK16" s="158"/>
      <c r="OQL16" s="158"/>
      <c r="OQM16" s="158"/>
      <c r="OQN16" s="158"/>
      <c r="OQO16" s="158"/>
      <c r="OQP16" s="158"/>
      <c r="OQQ16" s="158"/>
      <c r="OQR16" s="158"/>
      <c r="OQS16" s="158"/>
      <c r="OQT16" s="158"/>
      <c r="OQU16" s="158"/>
      <c r="OQV16" s="158"/>
      <c r="OQW16" s="158"/>
      <c r="OQX16" s="158"/>
      <c r="OQY16" s="158"/>
      <c r="OQZ16" s="158"/>
      <c r="ORA16" s="158"/>
      <c r="ORB16" s="158"/>
      <c r="ORC16" s="158"/>
      <c r="ORD16" s="158"/>
      <c r="ORE16" s="158"/>
      <c r="ORF16" s="158"/>
      <c r="ORG16" s="158"/>
      <c r="ORH16" s="158"/>
      <c r="ORI16" s="158"/>
      <c r="ORJ16" s="158"/>
      <c r="ORK16" s="158"/>
      <c r="ORL16" s="158"/>
      <c r="ORM16" s="158"/>
      <c r="ORN16" s="158"/>
      <c r="ORO16" s="158"/>
      <c r="ORP16" s="158"/>
      <c r="ORQ16" s="158"/>
      <c r="ORR16" s="158"/>
      <c r="ORS16" s="158"/>
      <c r="ORT16" s="158"/>
      <c r="ORU16" s="158"/>
      <c r="ORV16" s="158"/>
      <c r="ORW16" s="158"/>
      <c r="ORX16" s="158"/>
      <c r="ORY16" s="158"/>
      <c r="ORZ16" s="158"/>
      <c r="OSA16" s="158"/>
      <c r="OSB16" s="158"/>
      <c r="OSC16" s="158"/>
      <c r="OSD16" s="158"/>
      <c r="OSE16" s="158"/>
      <c r="OSF16" s="158"/>
      <c r="OSG16" s="158"/>
      <c r="OSH16" s="158"/>
      <c r="OSI16" s="158"/>
      <c r="OSJ16" s="158"/>
      <c r="OSK16" s="158"/>
      <c r="OSL16" s="158"/>
      <c r="OSM16" s="158"/>
      <c r="OSN16" s="158"/>
      <c r="OSO16" s="158"/>
      <c r="OSP16" s="158"/>
      <c r="OSQ16" s="158"/>
      <c r="OSR16" s="158"/>
      <c r="OSS16" s="158"/>
      <c r="OST16" s="158"/>
      <c r="OSU16" s="158"/>
      <c r="OSV16" s="158"/>
      <c r="OSW16" s="158"/>
      <c r="OSX16" s="158"/>
      <c r="OSY16" s="158"/>
      <c r="OSZ16" s="158"/>
      <c r="OTA16" s="158"/>
      <c r="OTB16" s="158"/>
      <c r="OTC16" s="158"/>
      <c r="OTD16" s="158"/>
      <c r="OTE16" s="158"/>
      <c r="OTF16" s="158"/>
      <c r="OTG16" s="158"/>
      <c r="OTH16" s="158"/>
      <c r="OTI16" s="158"/>
      <c r="OTJ16" s="158"/>
      <c r="OTK16" s="158"/>
      <c r="OTL16" s="158"/>
      <c r="OTM16" s="158"/>
      <c r="OTN16" s="158"/>
      <c r="OTO16" s="158"/>
      <c r="OTP16" s="158"/>
      <c r="OTQ16" s="158"/>
      <c r="OTR16" s="158"/>
      <c r="OTS16" s="158"/>
      <c r="OTT16" s="158"/>
      <c r="OTU16" s="158"/>
      <c r="OTV16" s="158"/>
      <c r="OTW16" s="158"/>
      <c r="OTX16" s="158"/>
      <c r="OTY16" s="158"/>
      <c r="OTZ16" s="158"/>
      <c r="OUA16" s="158"/>
      <c r="OUB16" s="158"/>
      <c r="OUC16" s="158"/>
      <c r="OUD16" s="158"/>
      <c r="OUE16" s="158"/>
      <c r="OUF16" s="158"/>
      <c r="OUG16" s="158"/>
      <c r="OUH16" s="158"/>
      <c r="OUI16" s="158"/>
      <c r="OUJ16" s="158"/>
      <c r="OUK16" s="158"/>
      <c r="OUL16" s="158"/>
      <c r="OUM16" s="158"/>
      <c r="OUN16" s="158"/>
      <c r="OUO16" s="158"/>
      <c r="OUP16" s="158"/>
      <c r="OUQ16" s="158"/>
      <c r="OUR16" s="158"/>
      <c r="OUS16" s="158"/>
      <c r="OUT16" s="158"/>
      <c r="OUU16" s="158"/>
      <c r="OUV16" s="158"/>
      <c r="OUW16" s="158"/>
      <c r="OUX16" s="158"/>
      <c r="OUY16" s="158"/>
      <c r="OUZ16" s="158"/>
      <c r="OVA16" s="158"/>
      <c r="OVB16" s="158"/>
      <c r="OVC16" s="158"/>
      <c r="OVD16" s="158"/>
      <c r="OVE16" s="158"/>
      <c r="OVF16" s="158"/>
      <c r="OVG16" s="158"/>
      <c r="OVH16" s="158"/>
      <c r="OVI16" s="158"/>
      <c r="OVJ16" s="158"/>
      <c r="OVK16" s="158"/>
      <c r="OVL16" s="158"/>
      <c r="OVM16" s="158"/>
      <c r="OVN16" s="158"/>
      <c r="OVO16" s="158"/>
      <c r="OVP16" s="158"/>
      <c r="OVQ16" s="158"/>
      <c r="OVR16" s="158"/>
      <c r="OVS16" s="158"/>
      <c r="OVT16" s="158"/>
      <c r="OVU16" s="158"/>
      <c r="OVV16" s="158"/>
      <c r="OVW16" s="158"/>
      <c r="OVX16" s="158"/>
      <c r="OVY16" s="158"/>
      <c r="OVZ16" s="158"/>
      <c r="OWA16" s="158"/>
      <c r="OWB16" s="158"/>
      <c r="OWC16" s="158"/>
      <c r="OWD16" s="158"/>
      <c r="OWE16" s="158"/>
      <c r="OWF16" s="158"/>
      <c r="OWG16" s="158"/>
      <c r="OWH16" s="158"/>
      <c r="OWI16" s="158"/>
      <c r="OWJ16" s="158"/>
      <c r="OWK16" s="158"/>
      <c r="OWL16" s="158"/>
      <c r="OWM16" s="158"/>
      <c r="OWN16" s="158"/>
      <c r="OWO16" s="158"/>
      <c r="OWP16" s="158"/>
      <c r="OWQ16" s="158"/>
      <c r="OWR16" s="158"/>
      <c r="OWS16" s="158"/>
      <c r="OWT16" s="158"/>
      <c r="OWU16" s="158"/>
      <c r="OWV16" s="158"/>
      <c r="OWW16" s="158"/>
      <c r="OWX16" s="158"/>
      <c r="OWY16" s="158"/>
      <c r="OWZ16" s="158"/>
      <c r="OXA16" s="158"/>
      <c r="OXB16" s="158"/>
      <c r="OXC16" s="158"/>
      <c r="OXD16" s="158"/>
      <c r="OXE16" s="158"/>
      <c r="OXF16" s="158"/>
      <c r="OXG16" s="158"/>
      <c r="OXH16" s="158"/>
      <c r="OXI16" s="158"/>
      <c r="OXJ16" s="158"/>
      <c r="OXK16" s="158"/>
      <c r="OXL16" s="158"/>
      <c r="OXM16" s="158"/>
      <c r="OXN16" s="158"/>
      <c r="OXO16" s="158"/>
      <c r="OXP16" s="158"/>
      <c r="OXQ16" s="158"/>
      <c r="OXR16" s="158"/>
      <c r="OXS16" s="158"/>
      <c r="OXT16" s="158"/>
      <c r="OXU16" s="158"/>
      <c r="OXV16" s="158"/>
      <c r="OXW16" s="158"/>
      <c r="OXX16" s="158"/>
      <c r="OXY16" s="158"/>
      <c r="OXZ16" s="158"/>
      <c r="OYA16" s="158"/>
      <c r="OYB16" s="158"/>
      <c r="OYC16" s="158"/>
      <c r="OYD16" s="158"/>
      <c r="OYE16" s="158"/>
      <c r="OYF16" s="158"/>
      <c r="OYG16" s="158"/>
      <c r="OYH16" s="158"/>
      <c r="OYI16" s="158"/>
      <c r="OYJ16" s="158"/>
      <c r="OYK16" s="158"/>
      <c r="OYL16" s="158"/>
      <c r="OYM16" s="158"/>
      <c r="OYN16" s="158"/>
      <c r="OYO16" s="158"/>
      <c r="OYP16" s="158"/>
      <c r="OYQ16" s="158"/>
      <c r="OYR16" s="158"/>
      <c r="OYS16" s="158"/>
      <c r="OYT16" s="158"/>
      <c r="OYU16" s="158"/>
      <c r="OYV16" s="158"/>
      <c r="OYW16" s="158"/>
      <c r="OYX16" s="158"/>
      <c r="OYY16" s="158"/>
      <c r="OYZ16" s="158"/>
      <c r="OZA16" s="158"/>
      <c r="OZB16" s="158"/>
      <c r="OZC16" s="158"/>
      <c r="OZD16" s="158"/>
      <c r="OZE16" s="158"/>
      <c r="OZF16" s="158"/>
      <c r="OZG16" s="158"/>
      <c r="OZH16" s="158"/>
      <c r="OZI16" s="158"/>
      <c r="OZJ16" s="158"/>
      <c r="OZK16" s="158"/>
      <c r="OZL16" s="158"/>
      <c r="OZM16" s="158"/>
      <c r="OZN16" s="158"/>
      <c r="OZO16" s="158"/>
      <c r="OZP16" s="158"/>
      <c r="OZQ16" s="158"/>
      <c r="OZR16" s="158"/>
      <c r="OZS16" s="158"/>
      <c r="OZT16" s="158"/>
      <c r="OZU16" s="158"/>
      <c r="OZV16" s="158"/>
      <c r="OZW16" s="158"/>
      <c r="OZX16" s="158"/>
      <c r="OZY16" s="158"/>
      <c r="OZZ16" s="158"/>
      <c r="PAA16" s="158"/>
      <c r="PAB16" s="158"/>
      <c r="PAC16" s="158"/>
      <c r="PAD16" s="158"/>
      <c r="PAE16" s="158"/>
      <c r="PAF16" s="158"/>
      <c r="PAG16" s="158"/>
      <c r="PAH16" s="158"/>
      <c r="PAI16" s="158"/>
      <c r="PAJ16" s="158"/>
      <c r="PAK16" s="158"/>
      <c r="PAL16" s="158"/>
      <c r="PAM16" s="158"/>
      <c r="PAN16" s="158"/>
      <c r="PAO16" s="158"/>
      <c r="PAP16" s="158"/>
      <c r="PAQ16" s="158"/>
      <c r="PAR16" s="158"/>
      <c r="PAS16" s="158"/>
      <c r="PAT16" s="158"/>
      <c r="PAU16" s="158"/>
      <c r="PAV16" s="158"/>
      <c r="PAW16" s="158"/>
      <c r="PAX16" s="158"/>
      <c r="PAY16" s="158"/>
      <c r="PAZ16" s="158"/>
      <c r="PBA16" s="158"/>
      <c r="PBB16" s="158"/>
      <c r="PBC16" s="158"/>
      <c r="PBD16" s="158"/>
      <c r="PBE16" s="158"/>
      <c r="PBF16" s="158"/>
      <c r="PBG16" s="158"/>
      <c r="PBH16" s="158"/>
      <c r="PBI16" s="158"/>
      <c r="PBJ16" s="158"/>
      <c r="PBK16" s="158"/>
      <c r="PBL16" s="158"/>
      <c r="PBM16" s="158"/>
      <c r="PBN16" s="158"/>
      <c r="PBO16" s="158"/>
      <c r="PBP16" s="158"/>
      <c r="PBQ16" s="158"/>
      <c r="PBR16" s="158"/>
      <c r="PBS16" s="158"/>
      <c r="PBT16" s="158"/>
      <c r="PBU16" s="158"/>
      <c r="PBV16" s="158"/>
      <c r="PBW16" s="158"/>
      <c r="PBX16" s="158"/>
      <c r="PBY16" s="158"/>
      <c r="PBZ16" s="158"/>
      <c r="PCA16" s="158"/>
      <c r="PCB16" s="158"/>
      <c r="PCC16" s="158"/>
      <c r="PCD16" s="158"/>
      <c r="PCE16" s="158"/>
      <c r="PCF16" s="158"/>
      <c r="PCG16" s="158"/>
      <c r="PCH16" s="158"/>
      <c r="PCI16" s="158"/>
      <c r="PCJ16" s="158"/>
      <c r="PCK16" s="158"/>
      <c r="PCL16" s="158"/>
      <c r="PCM16" s="158"/>
      <c r="PCN16" s="158"/>
      <c r="PCO16" s="158"/>
      <c r="PCP16" s="158"/>
      <c r="PCQ16" s="158"/>
      <c r="PCR16" s="158"/>
      <c r="PCS16" s="158"/>
      <c r="PCT16" s="158"/>
      <c r="PCU16" s="158"/>
      <c r="PCV16" s="158"/>
      <c r="PCW16" s="158"/>
      <c r="PCX16" s="158"/>
      <c r="PCY16" s="158"/>
      <c r="PCZ16" s="158"/>
      <c r="PDA16" s="158"/>
      <c r="PDB16" s="158"/>
      <c r="PDC16" s="158"/>
      <c r="PDD16" s="158"/>
      <c r="PDE16" s="158"/>
      <c r="PDF16" s="158"/>
      <c r="PDG16" s="158"/>
      <c r="PDH16" s="158"/>
      <c r="PDI16" s="158"/>
      <c r="PDJ16" s="158"/>
      <c r="PDK16" s="158"/>
      <c r="PDL16" s="158"/>
      <c r="PDM16" s="158"/>
      <c r="PDN16" s="158"/>
      <c r="PDO16" s="158"/>
      <c r="PDP16" s="158"/>
      <c r="PDQ16" s="158"/>
      <c r="PDR16" s="158"/>
      <c r="PDS16" s="158"/>
      <c r="PDT16" s="158"/>
      <c r="PDU16" s="158"/>
      <c r="PDV16" s="158"/>
      <c r="PDW16" s="158"/>
      <c r="PDX16" s="158"/>
      <c r="PDY16" s="158"/>
      <c r="PDZ16" s="158"/>
      <c r="PEA16" s="158"/>
      <c r="PEB16" s="158"/>
      <c r="PEC16" s="158"/>
      <c r="PED16" s="158"/>
      <c r="PEE16" s="158"/>
      <c r="PEF16" s="158"/>
      <c r="PEG16" s="158"/>
      <c r="PEH16" s="158"/>
      <c r="PEI16" s="158"/>
      <c r="PEJ16" s="158"/>
      <c r="PEK16" s="158"/>
      <c r="PEL16" s="158"/>
      <c r="PEM16" s="158"/>
      <c r="PEN16" s="158"/>
      <c r="PEO16" s="158"/>
      <c r="PEP16" s="158"/>
      <c r="PEQ16" s="158"/>
      <c r="PER16" s="158"/>
      <c r="PES16" s="158"/>
      <c r="PET16" s="158"/>
      <c r="PEU16" s="158"/>
      <c r="PEV16" s="158"/>
      <c r="PEW16" s="158"/>
      <c r="PEX16" s="158"/>
      <c r="PEY16" s="158"/>
      <c r="PEZ16" s="158"/>
      <c r="PFA16" s="158"/>
      <c r="PFB16" s="158"/>
      <c r="PFC16" s="158"/>
      <c r="PFD16" s="158"/>
      <c r="PFE16" s="158"/>
      <c r="PFF16" s="158"/>
      <c r="PFG16" s="158"/>
      <c r="PFH16" s="158"/>
      <c r="PFI16" s="158"/>
      <c r="PFJ16" s="158"/>
      <c r="PFK16" s="158"/>
      <c r="PFL16" s="158"/>
      <c r="PFM16" s="158"/>
      <c r="PFN16" s="158"/>
      <c r="PFO16" s="158"/>
      <c r="PFP16" s="158"/>
      <c r="PFQ16" s="158"/>
      <c r="PFR16" s="158"/>
      <c r="PFS16" s="158"/>
      <c r="PFT16" s="158"/>
      <c r="PFU16" s="158"/>
      <c r="PFV16" s="158"/>
      <c r="PFW16" s="158"/>
      <c r="PFX16" s="158"/>
      <c r="PFY16" s="158"/>
      <c r="PFZ16" s="158"/>
      <c r="PGA16" s="158"/>
      <c r="PGB16" s="158"/>
      <c r="PGC16" s="158"/>
      <c r="PGD16" s="158"/>
      <c r="PGE16" s="158"/>
      <c r="PGF16" s="158"/>
      <c r="PGG16" s="158"/>
      <c r="PGH16" s="158"/>
      <c r="PGI16" s="158"/>
      <c r="PGJ16" s="158"/>
      <c r="PGK16" s="158"/>
      <c r="PGL16" s="158"/>
      <c r="PGM16" s="158"/>
      <c r="PGN16" s="158"/>
      <c r="PGO16" s="158"/>
      <c r="PGP16" s="158"/>
      <c r="PGQ16" s="158"/>
      <c r="PGR16" s="158"/>
      <c r="PGS16" s="158"/>
      <c r="PGT16" s="158"/>
      <c r="PGU16" s="158"/>
      <c r="PGV16" s="158"/>
      <c r="PGW16" s="158"/>
      <c r="PGX16" s="158"/>
      <c r="PGY16" s="158"/>
      <c r="PGZ16" s="158"/>
      <c r="PHA16" s="158"/>
      <c r="PHB16" s="158"/>
      <c r="PHC16" s="158"/>
      <c r="PHD16" s="158"/>
      <c r="PHE16" s="158"/>
      <c r="PHF16" s="158"/>
      <c r="PHG16" s="158"/>
      <c r="PHH16" s="158"/>
      <c r="PHI16" s="158"/>
      <c r="PHJ16" s="158"/>
      <c r="PHK16" s="158"/>
      <c r="PHL16" s="158"/>
      <c r="PHM16" s="158"/>
      <c r="PHN16" s="158"/>
      <c r="PHO16" s="158"/>
      <c r="PHP16" s="158"/>
      <c r="PHQ16" s="158"/>
      <c r="PHR16" s="158"/>
      <c r="PHS16" s="158"/>
      <c r="PHT16" s="158"/>
      <c r="PHU16" s="158"/>
      <c r="PHV16" s="158"/>
      <c r="PHW16" s="158"/>
      <c r="PHX16" s="158"/>
      <c r="PHY16" s="158"/>
      <c r="PHZ16" s="158"/>
      <c r="PIA16" s="158"/>
      <c r="PIB16" s="158"/>
      <c r="PIC16" s="158"/>
      <c r="PID16" s="158"/>
      <c r="PIE16" s="158"/>
      <c r="PIF16" s="158"/>
      <c r="PIG16" s="158"/>
      <c r="PIH16" s="158"/>
      <c r="PII16" s="158"/>
      <c r="PIJ16" s="158"/>
      <c r="PIK16" s="158"/>
      <c r="PIL16" s="158"/>
      <c r="PIM16" s="158"/>
      <c r="PIN16" s="158"/>
      <c r="PIO16" s="158"/>
      <c r="PIP16" s="158"/>
      <c r="PIQ16" s="158"/>
      <c r="PIR16" s="158"/>
      <c r="PIS16" s="158"/>
      <c r="PIT16" s="158"/>
      <c r="PIU16" s="158"/>
      <c r="PIV16" s="158"/>
      <c r="PIW16" s="158"/>
      <c r="PIX16" s="158"/>
      <c r="PIY16" s="158"/>
      <c r="PIZ16" s="158"/>
      <c r="PJA16" s="158"/>
      <c r="PJB16" s="158"/>
      <c r="PJC16" s="158"/>
      <c r="PJD16" s="158"/>
      <c r="PJE16" s="158"/>
      <c r="PJF16" s="158"/>
      <c r="PJG16" s="158"/>
      <c r="PJH16" s="158"/>
      <c r="PJI16" s="158"/>
      <c r="PJJ16" s="158"/>
      <c r="PJK16" s="158"/>
      <c r="PJL16" s="158"/>
      <c r="PJM16" s="158"/>
      <c r="PJN16" s="158"/>
      <c r="PJO16" s="158"/>
      <c r="PJP16" s="158"/>
      <c r="PJQ16" s="158"/>
      <c r="PJR16" s="158"/>
      <c r="PJS16" s="158"/>
      <c r="PJT16" s="158"/>
      <c r="PJU16" s="158"/>
      <c r="PJV16" s="158"/>
      <c r="PJW16" s="158"/>
      <c r="PJX16" s="158"/>
      <c r="PJY16" s="158"/>
      <c r="PJZ16" s="158"/>
      <c r="PKA16" s="158"/>
      <c r="PKB16" s="158"/>
      <c r="PKC16" s="158"/>
      <c r="PKD16" s="158"/>
      <c r="PKE16" s="158"/>
      <c r="PKF16" s="158"/>
      <c r="PKG16" s="158"/>
      <c r="PKH16" s="158"/>
      <c r="PKI16" s="158"/>
      <c r="PKJ16" s="158"/>
      <c r="PKK16" s="158"/>
      <c r="PKL16" s="158"/>
      <c r="PKM16" s="158"/>
      <c r="PKN16" s="158"/>
      <c r="PKO16" s="158"/>
      <c r="PKP16" s="158"/>
      <c r="PKQ16" s="158"/>
      <c r="PKR16" s="158"/>
      <c r="PKS16" s="158"/>
      <c r="PKT16" s="158"/>
      <c r="PKU16" s="158"/>
      <c r="PKV16" s="158"/>
      <c r="PKW16" s="158"/>
      <c r="PKX16" s="158"/>
      <c r="PKY16" s="158"/>
      <c r="PKZ16" s="158"/>
      <c r="PLA16" s="158"/>
      <c r="PLB16" s="158"/>
      <c r="PLC16" s="158"/>
      <c r="PLD16" s="158"/>
      <c r="PLE16" s="158"/>
      <c r="PLF16" s="158"/>
      <c r="PLG16" s="158"/>
      <c r="PLH16" s="158"/>
      <c r="PLI16" s="158"/>
      <c r="PLJ16" s="158"/>
      <c r="PLK16" s="158"/>
      <c r="PLL16" s="158"/>
      <c r="PLM16" s="158"/>
      <c r="PLN16" s="158"/>
      <c r="PLO16" s="158"/>
      <c r="PLP16" s="158"/>
      <c r="PLQ16" s="158"/>
      <c r="PLR16" s="158"/>
      <c r="PLS16" s="158"/>
      <c r="PLT16" s="158"/>
      <c r="PLU16" s="158"/>
      <c r="PLV16" s="158"/>
      <c r="PLW16" s="158"/>
      <c r="PLX16" s="158"/>
      <c r="PLY16" s="158"/>
      <c r="PLZ16" s="158"/>
      <c r="PMA16" s="158"/>
      <c r="PMB16" s="158"/>
      <c r="PMC16" s="158"/>
      <c r="PMD16" s="158"/>
      <c r="PME16" s="158"/>
      <c r="PMF16" s="158"/>
      <c r="PMG16" s="158"/>
      <c r="PMH16" s="158"/>
      <c r="PMI16" s="158"/>
      <c r="PMJ16" s="158"/>
      <c r="PMK16" s="158"/>
      <c r="PML16" s="158"/>
      <c r="PMM16" s="158"/>
      <c r="PMN16" s="158"/>
      <c r="PMO16" s="158"/>
      <c r="PMP16" s="158"/>
      <c r="PMQ16" s="158"/>
      <c r="PMR16" s="158"/>
      <c r="PMS16" s="158"/>
      <c r="PMT16" s="158"/>
      <c r="PMU16" s="158"/>
      <c r="PMV16" s="158"/>
      <c r="PMW16" s="158"/>
      <c r="PMX16" s="158"/>
      <c r="PMY16" s="158"/>
      <c r="PMZ16" s="158"/>
      <c r="PNA16" s="158"/>
      <c r="PNB16" s="158"/>
      <c r="PNC16" s="158"/>
      <c r="PND16" s="158"/>
      <c r="PNE16" s="158"/>
      <c r="PNF16" s="158"/>
      <c r="PNG16" s="158"/>
      <c r="PNH16" s="158"/>
      <c r="PNI16" s="158"/>
      <c r="PNJ16" s="158"/>
      <c r="PNK16" s="158"/>
      <c r="PNL16" s="158"/>
      <c r="PNM16" s="158"/>
      <c r="PNN16" s="158"/>
      <c r="PNO16" s="158"/>
      <c r="PNP16" s="158"/>
      <c r="PNQ16" s="158"/>
      <c r="PNR16" s="158"/>
      <c r="PNS16" s="158"/>
      <c r="PNT16" s="158"/>
      <c r="PNU16" s="158"/>
      <c r="PNV16" s="158"/>
      <c r="PNW16" s="158"/>
      <c r="PNX16" s="158"/>
      <c r="PNY16" s="158"/>
      <c r="PNZ16" s="158"/>
      <c r="POA16" s="158"/>
      <c r="POB16" s="158"/>
      <c r="POC16" s="158"/>
      <c r="POD16" s="158"/>
      <c r="POE16" s="158"/>
      <c r="POF16" s="158"/>
      <c r="POG16" s="158"/>
      <c r="POH16" s="158"/>
      <c r="POI16" s="158"/>
      <c r="POJ16" s="158"/>
      <c r="POK16" s="158"/>
      <c r="POL16" s="158"/>
      <c r="POM16" s="158"/>
      <c r="PON16" s="158"/>
      <c r="POO16" s="158"/>
      <c r="POP16" s="158"/>
      <c r="POQ16" s="158"/>
      <c r="POR16" s="158"/>
      <c r="POS16" s="158"/>
      <c r="POT16" s="158"/>
      <c r="POU16" s="158"/>
      <c r="POV16" s="158"/>
      <c r="POW16" s="158"/>
      <c r="POX16" s="158"/>
      <c r="POY16" s="158"/>
      <c r="POZ16" s="158"/>
      <c r="PPA16" s="158"/>
      <c r="PPB16" s="158"/>
      <c r="PPC16" s="158"/>
      <c r="PPD16" s="158"/>
      <c r="PPE16" s="158"/>
      <c r="PPF16" s="158"/>
      <c r="PPG16" s="158"/>
      <c r="PPH16" s="158"/>
      <c r="PPI16" s="158"/>
      <c r="PPJ16" s="158"/>
      <c r="PPK16" s="158"/>
      <c r="PPL16" s="158"/>
      <c r="PPM16" s="158"/>
      <c r="PPN16" s="158"/>
      <c r="PPO16" s="158"/>
      <c r="PPP16" s="158"/>
      <c r="PPQ16" s="158"/>
      <c r="PPR16" s="158"/>
      <c r="PPS16" s="158"/>
      <c r="PPT16" s="158"/>
      <c r="PPU16" s="158"/>
      <c r="PPV16" s="158"/>
      <c r="PPW16" s="158"/>
      <c r="PPX16" s="158"/>
      <c r="PPY16" s="158"/>
      <c r="PPZ16" s="158"/>
      <c r="PQA16" s="158"/>
      <c r="PQB16" s="158"/>
      <c r="PQC16" s="158"/>
      <c r="PQD16" s="158"/>
      <c r="PQE16" s="158"/>
      <c r="PQF16" s="158"/>
      <c r="PQG16" s="158"/>
      <c r="PQH16" s="158"/>
      <c r="PQI16" s="158"/>
      <c r="PQJ16" s="158"/>
      <c r="PQK16" s="158"/>
      <c r="PQL16" s="158"/>
      <c r="PQM16" s="158"/>
      <c r="PQN16" s="158"/>
      <c r="PQO16" s="158"/>
      <c r="PQP16" s="158"/>
      <c r="PQQ16" s="158"/>
      <c r="PQR16" s="158"/>
      <c r="PQS16" s="158"/>
      <c r="PQT16" s="158"/>
      <c r="PQU16" s="158"/>
      <c r="PQV16" s="158"/>
      <c r="PQW16" s="158"/>
      <c r="PQX16" s="158"/>
      <c r="PQY16" s="158"/>
      <c r="PQZ16" s="158"/>
      <c r="PRA16" s="158"/>
      <c r="PRB16" s="158"/>
      <c r="PRC16" s="158"/>
      <c r="PRD16" s="158"/>
      <c r="PRE16" s="158"/>
      <c r="PRF16" s="158"/>
      <c r="PRG16" s="158"/>
      <c r="PRH16" s="158"/>
      <c r="PRI16" s="158"/>
      <c r="PRJ16" s="158"/>
      <c r="PRK16" s="158"/>
      <c r="PRL16" s="158"/>
      <c r="PRM16" s="158"/>
      <c r="PRN16" s="158"/>
      <c r="PRO16" s="158"/>
      <c r="PRP16" s="158"/>
      <c r="PRQ16" s="158"/>
      <c r="PRR16" s="158"/>
      <c r="PRS16" s="158"/>
      <c r="PRT16" s="158"/>
      <c r="PRU16" s="158"/>
      <c r="PRV16" s="158"/>
      <c r="PRW16" s="158"/>
      <c r="PRX16" s="158"/>
      <c r="PRY16" s="158"/>
      <c r="PRZ16" s="158"/>
      <c r="PSA16" s="158"/>
      <c r="PSB16" s="158"/>
      <c r="PSC16" s="158"/>
      <c r="PSD16" s="158"/>
      <c r="PSE16" s="158"/>
      <c r="PSF16" s="158"/>
      <c r="PSG16" s="158"/>
      <c r="PSH16" s="158"/>
      <c r="PSI16" s="158"/>
      <c r="PSJ16" s="158"/>
      <c r="PSK16" s="158"/>
      <c r="PSL16" s="158"/>
      <c r="PSM16" s="158"/>
      <c r="PSN16" s="158"/>
      <c r="PSO16" s="158"/>
      <c r="PSP16" s="158"/>
      <c r="PSQ16" s="158"/>
      <c r="PSR16" s="158"/>
      <c r="PSS16" s="158"/>
      <c r="PST16" s="158"/>
      <c r="PSU16" s="158"/>
      <c r="PSV16" s="158"/>
      <c r="PSW16" s="158"/>
      <c r="PSX16" s="158"/>
      <c r="PSY16" s="158"/>
      <c r="PSZ16" s="158"/>
      <c r="PTA16" s="158"/>
      <c r="PTB16" s="158"/>
      <c r="PTC16" s="158"/>
      <c r="PTD16" s="158"/>
      <c r="PTE16" s="158"/>
      <c r="PTF16" s="158"/>
      <c r="PTG16" s="158"/>
      <c r="PTH16" s="158"/>
      <c r="PTI16" s="158"/>
      <c r="PTJ16" s="158"/>
      <c r="PTK16" s="158"/>
      <c r="PTL16" s="158"/>
      <c r="PTM16" s="158"/>
      <c r="PTN16" s="158"/>
      <c r="PTO16" s="158"/>
      <c r="PTP16" s="158"/>
      <c r="PTQ16" s="158"/>
      <c r="PTR16" s="158"/>
      <c r="PTS16" s="158"/>
      <c r="PTT16" s="158"/>
      <c r="PTU16" s="158"/>
      <c r="PTV16" s="158"/>
      <c r="PTW16" s="158"/>
      <c r="PTX16" s="158"/>
      <c r="PTY16" s="158"/>
      <c r="PTZ16" s="158"/>
      <c r="PUA16" s="158"/>
      <c r="PUB16" s="158"/>
      <c r="PUC16" s="158"/>
      <c r="PUD16" s="158"/>
      <c r="PUE16" s="158"/>
      <c r="PUF16" s="158"/>
      <c r="PUG16" s="158"/>
      <c r="PUH16" s="158"/>
      <c r="PUI16" s="158"/>
      <c r="PUJ16" s="158"/>
      <c r="PUK16" s="158"/>
      <c r="PUL16" s="158"/>
      <c r="PUM16" s="158"/>
      <c r="PUN16" s="158"/>
      <c r="PUO16" s="158"/>
      <c r="PUP16" s="158"/>
      <c r="PUQ16" s="158"/>
      <c r="PUR16" s="158"/>
      <c r="PUS16" s="158"/>
      <c r="PUT16" s="158"/>
      <c r="PUU16" s="158"/>
      <c r="PUV16" s="158"/>
      <c r="PUW16" s="158"/>
      <c r="PUX16" s="158"/>
      <c r="PUY16" s="158"/>
      <c r="PUZ16" s="158"/>
      <c r="PVA16" s="158"/>
      <c r="PVB16" s="158"/>
      <c r="PVC16" s="158"/>
      <c r="PVD16" s="158"/>
      <c r="PVE16" s="158"/>
      <c r="PVF16" s="158"/>
      <c r="PVG16" s="158"/>
      <c r="PVH16" s="158"/>
      <c r="PVI16" s="158"/>
      <c r="PVJ16" s="158"/>
      <c r="PVK16" s="158"/>
      <c r="PVL16" s="158"/>
      <c r="PVM16" s="158"/>
      <c r="PVN16" s="158"/>
      <c r="PVO16" s="158"/>
      <c r="PVP16" s="158"/>
      <c r="PVQ16" s="158"/>
      <c r="PVR16" s="158"/>
      <c r="PVS16" s="158"/>
      <c r="PVT16" s="158"/>
      <c r="PVU16" s="158"/>
      <c r="PVV16" s="158"/>
      <c r="PVW16" s="158"/>
      <c r="PVX16" s="158"/>
      <c r="PVY16" s="158"/>
      <c r="PVZ16" s="158"/>
      <c r="PWA16" s="158"/>
      <c r="PWB16" s="158"/>
      <c r="PWC16" s="158"/>
      <c r="PWD16" s="158"/>
      <c r="PWE16" s="158"/>
      <c r="PWF16" s="158"/>
      <c r="PWG16" s="158"/>
      <c r="PWH16" s="158"/>
      <c r="PWI16" s="158"/>
      <c r="PWJ16" s="158"/>
      <c r="PWK16" s="158"/>
      <c r="PWL16" s="158"/>
      <c r="PWM16" s="158"/>
      <c r="PWN16" s="158"/>
      <c r="PWO16" s="158"/>
      <c r="PWP16" s="158"/>
      <c r="PWQ16" s="158"/>
      <c r="PWR16" s="158"/>
      <c r="PWS16" s="158"/>
      <c r="PWT16" s="158"/>
      <c r="PWU16" s="158"/>
      <c r="PWV16" s="158"/>
      <c r="PWW16" s="158"/>
      <c r="PWX16" s="158"/>
      <c r="PWY16" s="158"/>
      <c r="PWZ16" s="158"/>
      <c r="PXA16" s="158"/>
      <c r="PXB16" s="158"/>
      <c r="PXC16" s="158"/>
      <c r="PXD16" s="158"/>
      <c r="PXE16" s="158"/>
      <c r="PXF16" s="158"/>
      <c r="PXG16" s="158"/>
      <c r="PXH16" s="158"/>
      <c r="PXI16" s="158"/>
      <c r="PXJ16" s="158"/>
      <c r="PXK16" s="158"/>
      <c r="PXL16" s="158"/>
      <c r="PXM16" s="158"/>
      <c r="PXN16" s="158"/>
      <c r="PXO16" s="158"/>
      <c r="PXP16" s="158"/>
      <c r="PXQ16" s="158"/>
      <c r="PXR16" s="158"/>
      <c r="PXS16" s="158"/>
      <c r="PXT16" s="158"/>
      <c r="PXU16" s="158"/>
      <c r="PXV16" s="158"/>
      <c r="PXW16" s="158"/>
      <c r="PXX16" s="158"/>
      <c r="PXY16" s="158"/>
      <c r="PXZ16" s="158"/>
      <c r="PYA16" s="158"/>
      <c r="PYB16" s="158"/>
      <c r="PYC16" s="158"/>
      <c r="PYD16" s="158"/>
      <c r="PYE16" s="158"/>
      <c r="PYF16" s="158"/>
      <c r="PYG16" s="158"/>
      <c r="PYH16" s="158"/>
      <c r="PYI16" s="158"/>
      <c r="PYJ16" s="158"/>
      <c r="PYK16" s="158"/>
      <c r="PYL16" s="158"/>
      <c r="PYM16" s="158"/>
      <c r="PYN16" s="158"/>
      <c r="PYO16" s="158"/>
      <c r="PYP16" s="158"/>
      <c r="PYQ16" s="158"/>
      <c r="PYR16" s="158"/>
      <c r="PYS16" s="158"/>
      <c r="PYT16" s="158"/>
      <c r="PYU16" s="158"/>
      <c r="PYV16" s="158"/>
      <c r="PYW16" s="158"/>
      <c r="PYX16" s="158"/>
      <c r="PYY16" s="158"/>
      <c r="PYZ16" s="158"/>
      <c r="PZA16" s="158"/>
      <c r="PZB16" s="158"/>
      <c r="PZC16" s="158"/>
      <c r="PZD16" s="158"/>
      <c r="PZE16" s="158"/>
      <c r="PZF16" s="158"/>
      <c r="PZG16" s="158"/>
      <c r="PZH16" s="158"/>
      <c r="PZI16" s="158"/>
      <c r="PZJ16" s="158"/>
      <c r="PZK16" s="158"/>
      <c r="PZL16" s="158"/>
      <c r="PZM16" s="158"/>
      <c r="PZN16" s="158"/>
      <c r="PZO16" s="158"/>
      <c r="PZP16" s="158"/>
      <c r="PZQ16" s="158"/>
      <c r="PZR16" s="158"/>
      <c r="PZS16" s="158"/>
      <c r="PZT16" s="158"/>
      <c r="PZU16" s="158"/>
      <c r="PZV16" s="158"/>
      <c r="PZW16" s="158"/>
      <c r="PZX16" s="158"/>
      <c r="PZY16" s="158"/>
      <c r="PZZ16" s="158"/>
      <c r="QAA16" s="158"/>
      <c r="QAB16" s="158"/>
      <c r="QAC16" s="158"/>
      <c r="QAD16" s="158"/>
      <c r="QAE16" s="158"/>
      <c r="QAF16" s="158"/>
      <c r="QAG16" s="158"/>
      <c r="QAH16" s="158"/>
      <c r="QAI16" s="158"/>
      <c r="QAJ16" s="158"/>
      <c r="QAK16" s="158"/>
      <c r="QAL16" s="158"/>
      <c r="QAM16" s="158"/>
      <c r="QAN16" s="158"/>
      <c r="QAO16" s="158"/>
      <c r="QAP16" s="158"/>
      <c r="QAQ16" s="158"/>
      <c r="QAR16" s="158"/>
      <c r="QAS16" s="158"/>
      <c r="QAT16" s="158"/>
      <c r="QAU16" s="158"/>
      <c r="QAV16" s="158"/>
      <c r="QAW16" s="158"/>
      <c r="QAX16" s="158"/>
      <c r="QAY16" s="158"/>
      <c r="QAZ16" s="158"/>
      <c r="QBA16" s="158"/>
      <c r="QBB16" s="158"/>
      <c r="QBC16" s="158"/>
      <c r="QBD16" s="158"/>
      <c r="QBE16" s="158"/>
      <c r="QBF16" s="158"/>
      <c r="QBG16" s="158"/>
      <c r="QBH16" s="158"/>
      <c r="QBI16" s="158"/>
      <c r="QBJ16" s="158"/>
      <c r="QBK16" s="158"/>
      <c r="QBL16" s="158"/>
      <c r="QBM16" s="158"/>
      <c r="QBN16" s="158"/>
      <c r="QBO16" s="158"/>
      <c r="QBP16" s="158"/>
      <c r="QBQ16" s="158"/>
      <c r="QBR16" s="158"/>
      <c r="QBS16" s="158"/>
      <c r="QBT16" s="158"/>
      <c r="QBU16" s="158"/>
      <c r="QBV16" s="158"/>
      <c r="QBW16" s="158"/>
      <c r="QBX16" s="158"/>
      <c r="QBY16" s="158"/>
      <c r="QBZ16" s="158"/>
      <c r="QCA16" s="158"/>
      <c r="QCB16" s="158"/>
      <c r="QCC16" s="158"/>
      <c r="QCD16" s="158"/>
      <c r="QCE16" s="158"/>
      <c r="QCF16" s="158"/>
      <c r="QCG16" s="158"/>
      <c r="QCH16" s="158"/>
      <c r="QCI16" s="158"/>
      <c r="QCJ16" s="158"/>
      <c r="QCK16" s="158"/>
      <c r="QCL16" s="158"/>
      <c r="QCM16" s="158"/>
      <c r="QCN16" s="158"/>
      <c r="QCO16" s="158"/>
      <c r="QCP16" s="158"/>
      <c r="QCQ16" s="158"/>
      <c r="QCR16" s="158"/>
      <c r="QCS16" s="158"/>
      <c r="QCT16" s="158"/>
      <c r="QCU16" s="158"/>
      <c r="QCV16" s="158"/>
      <c r="QCW16" s="158"/>
      <c r="QCX16" s="158"/>
      <c r="QCY16" s="158"/>
      <c r="QCZ16" s="158"/>
      <c r="QDA16" s="158"/>
      <c r="QDB16" s="158"/>
      <c r="QDC16" s="158"/>
      <c r="QDD16" s="158"/>
      <c r="QDE16" s="158"/>
      <c r="QDF16" s="158"/>
      <c r="QDG16" s="158"/>
      <c r="QDH16" s="158"/>
      <c r="QDI16" s="158"/>
      <c r="QDJ16" s="158"/>
      <c r="QDK16" s="158"/>
      <c r="QDL16" s="158"/>
      <c r="QDM16" s="158"/>
      <c r="QDN16" s="158"/>
      <c r="QDO16" s="158"/>
      <c r="QDP16" s="158"/>
      <c r="QDQ16" s="158"/>
      <c r="QDR16" s="158"/>
      <c r="QDS16" s="158"/>
      <c r="QDT16" s="158"/>
      <c r="QDU16" s="158"/>
      <c r="QDV16" s="158"/>
      <c r="QDW16" s="158"/>
      <c r="QDX16" s="158"/>
      <c r="QDY16" s="158"/>
      <c r="QDZ16" s="158"/>
      <c r="QEA16" s="158"/>
      <c r="QEB16" s="158"/>
      <c r="QEC16" s="158"/>
      <c r="QED16" s="158"/>
      <c r="QEE16" s="158"/>
      <c r="QEF16" s="158"/>
      <c r="QEG16" s="158"/>
      <c r="QEH16" s="158"/>
      <c r="QEI16" s="158"/>
      <c r="QEJ16" s="158"/>
      <c r="QEK16" s="158"/>
      <c r="QEL16" s="158"/>
      <c r="QEM16" s="158"/>
      <c r="QEN16" s="158"/>
      <c r="QEO16" s="158"/>
      <c r="QEP16" s="158"/>
      <c r="QEQ16" s="158"/>
      <c r="QER16" s="158"/>
      <c r="QES16" s="158"/>
      <c r="QET16" s="158"/>
      <c r="QEU16" s="158"/>
      <c r="QEV16" s="158"/>
      <c r="QEW16" s="158"/>
      <c r="QEX16" s="158"/>
      <c r="QEY16" s="158"/>
      <c r="QEZ16" s="158"/>
      <c r="QFA16" s="158"/>
      <c r="QFB16" s="158"/>
      <c r="QFC16" s="158"/>
      <c r="QFD16" s="158"/>
      <c r="QFE16" s="158"/>
      <c r="QFF16" s="158"/>
      <c r="QFG16" s="158"/>
      <c r="QFH16" s="158"/>
      <c r="QFI16" s="158"/>
      <c r="QFJ16" s="158"/>
      <c r="QFK16" s="158"/>
      <c r="QFL16" s="158"/>
      <c r="QFM16" s="158"/>
      <c r="QFN16" s="158"/>
      <c r="QFO16" s="158"/>
      <c r="QFP16" s="158"/>
      <c r="QFQ16" s="158"/>
      <c r="QFR16" s="158"/>
      <c r="QFS16" s="158"/>
      <c r="QFT16" s="158"/>
      <c r="QFU16" s="158"/>
      <c r="QFV16" s="158"/>
      <c r="QFW16" s="158"/>
      <c r="QFX16" s="158"/>
      <c r="QFY16" s="158"/>
      <c r="QFZ16" s="158"/>
      <c r="QGA16" s="158"/>
      <c r="QGB16" s="158"/>
      <c r="QGC16" s="158"/>
      <c r="QGD16" s="158"/>
      <c r="QGE16" s="158"/>
      <c r="QGF16" s="158"/>
      <c r="QGG16" s="158"/>
      <c r="QGH16" s="158"/>
      <c r="QGI16" s="158"/>
      <c r="QGJ16" s="158"/>
      <c r="QGK16" s="158"/>
      <c r="QGL16" s="158"/>
      <c r="QGM16" s="158"/>
      <c r="QGN16" s="158"/>
      <c r="QGO16" s="158"/>
      <c r="QGP16" s="158"/>
      <c r="QGQ16" s="158"/>
      <c r="QGR16" s="158"/>
      <c r="QGS16" s="158"/>
      <c r="QGT16" s="158"/>
      <c r="QGU16" s="158"/>
      <c r="QGV16" s="158"/>
      <c r="QGW16" s="158"/>
      <c r="QGX16" s="158"/>
      <c r="QGY16" s="158"/>
      <c r="QGZ16" s="158"/>
      <c r="QHA16" s="158"/>
      <c r="QHB16" s="158"/>
      <c r="QHC16" s="158"/>
      <c r="QHD16" s="158"/>
      <c r="QHE16" s="158"/>
      <c r="QHF16" s="158"/>
      <c r="QHG16" s="158"/>
      <c r="QHH16" s="158"/>
      <c r="QHI16" s="158"/>
      <c r="QHJ16" s="158"/>
      <c r="QHK16" s="158"/>
      <c r="QHL16" s="158"/>
      <c r="QHM16" s="158"/>
      <c r="QHN16" s="158"/>
      <c r="QHO16" s="158"/>
      <c r="QHP16" s="158"/>
      <c r="QHQ16" s="158"/>
      <c r="QHR16" s="158"/>
      <c r="QHS16" s="158"/>
      <c r="QHT16" s="158"/>
      <c r="QHU16" s="158"/>
      <c r="QHV16" s="158"/>
      <c r="QHW16" s="158"/>
      <c r="QHX16" s="158"/>
      <c r="QHY16" s="158"/>
      <c r="QHZ16" s="158"/>
      <c r="QIA16" s="158"/>
      <c r="QIB16" s="158"/>
      <c r="QIC16" s="158"/>
      <c r="QID16" s="158"/>
      <c r="QIE16" s="158"/>
      <c r="QIF16" s="158"/>
      <c r="QIG16" s="158"/>
      <c r="QIH16" s="158"/>
      <c r="QII16" s="158"/>
      <c r="QIJ16" s="158"/>
      <c r="QIK16" s="158"/>
      <c r="QIL16" s="158"/>
      <c r="QIM16" s="158"/>
      <c r="QIN16" s="158"/>
      <c r="QIO16" s="158"/>
      <c r="QIP16" s="158"/>
      <c r="QIQ16" s="158"/>
      <c r="QIR16" s="158"/>
      <c r="QIS16" s="158"/>
      <c r="QIT16" s="158"/>
      <c r="QIU16" s="158"/>
      <c r="QIV16" s="158"/>
      <c r="QIW16" s="158"/>
      <c r="QIX16" s="158"/>
      <c r="QIY16" s="158"/>
      <c r="QIZ16" s="158"/>
      <c r="QJA16" s="158"/>
      <c r="QJB16" s="158"/>
      <c r="QJC16" s="158"/>
      <c r="QJD16" s="158"/>
      <c r="QJE16" s="158"/>
      <c r="QJF16" s="158"/>
      <c r="QJG16" s="158"/>
      <c r="QJH16" s="158"/>
      <c r="QJI16" s="158"/>
      <c r="QJJ16" s="158"/>
      <c r="QJK16" s="158"/>
      <c r="QJL16" s="158"/>
      <c r="QJM16" s="158"/>
      <c r="QJN16" s="158"/>
      <c r="QJO16" s="158"/>
      <c r="QJP16" s="158"/>
      <c r="QJQ16" s="158"/>
      <c r="QJR16" s="158"/>
      <c r="QJS16" s="158"/>
      <c r="QJT16" s="158"/>
      <c r="QJU16" s="158"/>
      <c r="QJV16" s="158"/>
      <c r="QJW16" s="158"/>
      <c r="QJX16" s="158"/>
      <c r="QJY16" s="158"/>
      <c r="QJZ16" s="158"/>
      <c r="QKA16" s="158"/>
      <c r="QKB16" s="158"/>
      <c r="QKC16" s="158"/>
      <c r="QKD16" s="158"/>
      <c r="QKE16" s="158"/>
      <c r="QKF16" s="158"/>
      <c r="QKG16" s="158"/>
      <c r="QKH16" s="158"/>
      <c r="QKI16" s="158"/>
      <c r="QKJ16" s="158"/>
      <c r="QKK16" s="158"/>
      <c r="QKL16" s="158"/>
      <c r="QKM16" s="158"/>
      <c r="QKN16" s="158"/>
      <c r="QKO16" s="158"/>
      <c r="QKP16" s="158"/>
      <c r="QKQ16" s="158"/>
      <c r="QKR16" s="158"/>
      <c r="QKS16" s="158"/>
      <c r="QKT16" s="158"/>
      <c r="QKU16" s="158"/>
      <c r="QKV16" s="158"/>
      <c r="QKW16" s="158"/>
      <c r="QKX16" s="158"/>
      <c r="QKY16" s="158"/>
      <c r="QKZ16" s="158"/>
      <c r="QLA16" s="158"/>
      <c r="QLB16" s="158"/>
      <c r="QLC16" s="158"/>
      <c r="QLD16" s="158"/>
      <c r="QLE16" s="158"/>
      <c r="QLF16" s="158"/>
      <c r="QLG16" s="158"/>
      <c r="QLH16" s="158"/>
      <c r="QLI16" s="158"/>
      <c r="QLJ16" s="158"/>
      <c r="QLK16" s="158"/>
      <c r="QLL16" s="158"/>
      <c r="QLM16" s="158"/>
      <c r="QLN16" s="158"/>
      <c r="QLO16" s="158"/>
      <c r="QLP16" s="158"/>
      <c r="QLQ16" s="158"/>
      <c r="QLR16" s="158"/>
      <c r="QLS16" s="158"/>
      <c r="QLT16" s="158"/>
      <c r="QLU16" s="158"/>
      <c r="QLV16" s="158"/>
      <c r="QLW16" s="158"/>
      <c r="QLX16" s="158"/>
      <c r="QLY16" s="158"/>
      <c r="QLZ16" s="158"/>
      <c r="QMA16" s="158"/>
      <c r="QMB16" s="158"/>
      <c r="QMC16" s="158"/>
      <c r="QMD16" s="158"/>
      <c r="QME16" s="158"/>
      <c r="QMF16" s="158"/>
      <c r="QMG16" s="158"/>
      <c r="QMH16" s="158"/>
      <c r="QMI16" s="158"/>
      <c r="QMJ16" s="158"/>
      <c r="QMK16" s="158"/>
      <c r="QML16" s="158"/>
      <c r="QMM16" s="158"/>
      <c r="QMN16" s="158"/>
      <c r="QMO16" s="158"/>
      <c r="QMP16" s="158"/>
      <c r="QMQ16" s="158"/>
      <c r="QMR16" s="158"/>
      <c r="QMS16" s="158"/>
      <c r="QMT16" s="158"/>
      <c r="QMU16" s="158"/>
      <c r="QMV16" s="158"/>
      <c r="QMW16" s="158"/>
      <c r="QMX16" s="158"/>
      <c r="QMY16" s="158"/>
      <c r="QMZ16" s="158"/>
      <c r="QNA16" s="158"/>
      <c r="QNB16" s="158"/>
      <c r="QNC16" s="158"/>
      <c r="QND16" s="158"/>
      <c r="QNE16" s="158"/>
      <c r="QNF16" s="158"/>
      <c r="QNG16" s="158"/>
      <c r="QNH16" s="158"/>
      <c r="QNI16" s="158"/>
      <c r="QNJ16" s="158"/>
      <c r="QNK16" s="158"/>
      <c r="QNL16" s="158"/>
      <c r="QNM16" s="158"/>
      <c r="QNN16" s="158"/>
      <c r="QNO16" s="158"/>
      <c r="QNP16" s="158"/>
      <c r="QNQ16" s="158"/>
      <c r="QNR16" s="158"/>
      <c r="QNS16" s="158"/>
      <c r="QNT16" s="158"/>
      <c r="QNU16" s="158"/>
      <c r="QNV16" s="158"/>
      <c r="QNW16" s="158"/>
      <c r="QNX16" s="158"/>
      <c r="QNY16" s="158"/>
      <c r="QNZ16" s="158"/>
      <c r="QOA16" s="158"/>
      <c r="QOB16" s="158"/>
      <c r="QOC16" s="158"/>
      <c r="QOD16" s="158"/>
      <c r="QOE16" s="158"/>
      <c r="QOF16" s="158"/>
      <c r="QOG16" s="158"/>
      <c r="QOH16" s="158"/>
      <c r="QOI16" s="158"/>
      <c r="QOJ16" s="158"/>
      <c r="QOK16" s="158"/>
      <c r="QOL16" s="158"/>
      <c r="QOM16" s="158"/>
      <c r="QON16" s="158"/>
      <c r="QOO16" s="158"/>
      <c r="QOP16" s="158"/>
      <c r="QOQ16" s="158"/>
      <c r="QOR16" s="158"/>
      <c r="QOS16" s="158"/>
      <c r="QOT16" s="158"/>
      <c r="QOU16" s="158"/>
      <c r="QOV16" s="158"/>
      <c r="QOW16" s="158"/>
      <c r="QOX16" s="158"/>
      <c r="QOY16" s="158"/>
      <c r="QOZ16" s="158"/>
      <c r="QPA16" s="158"/>
      <c r="QPB16" s="158"/>
      <c r="QPC16" s="158"/>
      <c r="QPD16" s="158"/>
      <c r="QPE16" s="158"/>
      <c r="QPF16" s="158"/>
      <c r="QPG16" s="158"/>
      <c r="QPH16" s="158"/>
      <c r="QPI16" s="158"/>
      <c r="QPJ16" s="158"/>
      <c r="QPK16" s="158"/>
      <c r="QPL16" s="158"/>
      <c r="QPM16" s="158"/>
      <c r="QPN16" s="158"/>
      <c r="QPO16" s="158"/>
      <c r="QPP16" s="158"/>
      <c r="QPQ16" s="158"/>
      <c r="QPR16" s="158"/>
      <c r="QPS16" s="158"/>
      <c r="QPT16" s="158"/>
      <c r="QPU16" s="158"/>
      <c r="QPV16" s="158"/>
      <c r="QPW16" s="158"/>
      <c r="QPX16" s="158"/>
      <c r="QPY16" s="158"/>
      <c r="QPZ16" s="158"/>
      <c r="QQA16" s="158"/>
      <c r="QQB16" s="158"/>
      <c r="QQC16" s="158"/>
      <c r="QQD16" s="158"/>
      <c r="QQE16" s="158"/>
      <c r="QQF16" s="158"/>
      <c r="QQG16" s="158"/>
      <c r="QQH16" s="158"/>
      <c r="QQI16" s="158"/>
      <c r="QQJ16" s="158"/>
      <c r="QQK16" s="158"/>
      <c r="QQL16" s="158"/>
      <c r="QQM16" s="158"/>
      <c r="QQN16" s="158"/>
      <c r="QQO16" s="158"/>
      <c r="QQP16" s="158"/>
      <c r="QQQ16" s="158"/>
      <c r="QQR16" s="158"/>
      <c r="QQS16" s="158"/>
      <c r="QQT16" s="158"/>
      <c r="QQU16" s="158"/>
      <c r="QQV16" s="158"/>
      <c r="QQW16" s="158"/>
      <c r="QQX16" s="158"/>
      <c r="QQY16" s="158"/>
      <c r="QQZ16" s="158"/>
      <c r="QRA16" s="158"/>
      <c r="QRB16" s="158"/>
      <c r="QRC16" s="158"/>
      <c r="QRD16" s="158"/>
      <c r="QRE16" s="158"/>
      <c r="QRF16" s="158"/>
      <c r="QRG16" s="158"/>
      <c r="QRH16" s="158"/>
      <c r="QRI16" s="158"/>
      <c r="QRJ16" s="158"/>
      <c r="QRK16" s="158"/>
      <c r="QRL16" s="158"/>
      <c r="QRM16" s="158"/>
      <c r="QRN16" s="158"/>
      <c r="QRO16" s="158"/>
      <c r="QRP16" s="158"/>
      <c r="QRQ16" s="158"/>
      <c r="QRR16" s="158"/>
      <c r="QRS16" s="158"/>
      <c r="QRT16" s="158"/>
      <c r="QRU16" s="158"/>
      <c r="QRV16" s="158"/>
      <c r="QRW16" s="158"/>
      <c r="QRX16" s="158"/>
      <c r="QRY16" s="158"/>
      <c r="QRZ16" s="158"/>
      <c r="QSA16" s="158"/>
      <c r="QSB16" s="158"/>
      <c r="QSC16" s="158"/>
      <c r="QSD16" s="158"/>
      <c r="QSE16" s="158"/>
      <c r="QSF16" s="158"/>
      <c r="QSG16" s="158"/>
      <c r="QSH16" s="158"/>
      <c r="QSI16" s="158"/>
      <c r="QSJ16" s="158"/>
      <c r="QSK16" s="158"/>
      <c r="QSL16" s="158"/>
      <c r="QSM16" s="158"/>
      <c r="QSN16" s="158"/>
      <c r="QSO16" s="158"/>
      <c r="QSP16" s="158"/>
      <c r="QSQ16" s="158"/>
      <c r="QSR16" s="158"/>
      <c r="QSS16" s="158"/>
      <c r="QST16" s="158"/>
      <c r="QSU16" s="158"/>
      <c r="QSV16" s="158"/>
      <c r="QSW16" s="158"/>
      <c r="QSX16" s="158"/>
      <c r="QSY16" s="158"/>
      <c r="QSZ16" s="158"/>
      <c r="QTA16" s="158"/>
      <c r="QTB16" s="158"/>
      <c r="QTC16" s="158"/>
      <c r="QTD16" s="158"/>
      <c r="QTE16" s="158"/>
      <c r="QTF16" s="158"/>
      <c r="QTG16" s="158"/>
      <c r="QTH16" s="158"/>
      <c r="QTI16" s="158"/>
      <c r="QTJ16" s="158"/>
      <c r="QTK16" s="158"/>
      <c r="QTL16" s="158"/>
      <c r="QTM16" s="158"/>
      <c r="QTN16" s="158"/>
      <c r="QTO16" s="158"/>
      <c r="QTP16" s="158"/>
      <c r="QTQ16" s="158"/>
      <c r="QTR16" s="158"/>
      <c r="QTS16" s="158"/>
      <c r="QTT16" s="158"/>
      <c r="QTU16" s="158"/>
      <c r="QTV16" s="158"/>
      <c r="QTW16" s="158"/>
      <c r="QTX16" s="158"/>
      <c r="QTY16" s="158"/>
      <c r="QTZ16" s="158"/>
      <c r="QUA16" s="158"/>
      <c r="QUB16" s="158"/>
      <c r="QUC16" s="158"/>
      <c r="QUD16" s="158"/>
      <c r="QUE16" s="158"/>
      <c r="QUF16" s="158"/>
      <c r="QUG16" s="158"/>
      <c r="QUH16" s="158"/>
      <c r="QUI16" s="158"/>
      <c r="QUJ16" s="158"/>
      <c r="QUK16" s="158"/>
      <c r="QUL16" s="158"/>
      <c r="QUM16" s="158"/>
      <c r="QUN16" s="158"/>
      <c r="QUO16" s="158"/>
      <c r="QUP16" s="158"/>
      <c r="QUQ16" s="158"/>
      <c r="QUR16" s="158"/>
      <c r="QUS16" s="158"/>
      <c r="QUT16" s="158"/>
      <c r="QUU16" s="158"/>
      <c r="QUV16" s="158"/>
      <c r="QUW16" s="158"/>
      <c r="QUX16" s="158"/>
      <c r="QUY16" s="158"/>
      <c r="QUZ16" s="158"/>
      <c r="QVA16" s="158"/>
      <c r="QVB16" s="158"/>
      <c r="QVC16" s="158"/>
      <c r="QVD16" s="158"/>
      <c r="QVE16" s="158"/>
      <c r="QVF16" s="158"/>
      <c r="QVG16" s="158"/>
      <c r="QVH16" s="158"/>
      <c r="QVI16" s="158"/>
      <c r="QVJ16" s="158"/>
      <c r="QVK16" s="158"/>
      <c r="QVL16" s="158"/>
      <c r="QVM16" s="158"/>
      <c r="QVN16" s="158"/>
      <c r="QVO16" s="158"/>
      <c r="QVP16" s="158"/>
      <c r="QVQ16" s="158"/>
      <c r="QVR16" s="158"/>
      <c r="QVS16" s="158"/>
      <c r="QVT16" s="158"/>
      <c r="QVU16" s="158"/>
      <c r="QVV16" s="158"/>
      <c r="QVW16" s="158"/>
      <c r="QVX16" s="158"/>
      <c r="QVY16" s="158"/>
      <c r="QVZ16" s="158"/>
      <c r="QWA16" s="158"/>
      <c r="QWB16" s="158"/>
      <c r="QWC16" s="158"/>
      <c r="QWD16" s="158"/>
      <c r="QWE16" s="158"/>
      <c r="QWF16" s="158"/>
      <c r="QWG16" s="158"/>
      <c r="QWH16" s="158"/>
      <c r="QWI16" s="158"/>
      <c r="QWJ16" s="158"/>
      <c r="QWK16" s="158"/>
      <c r="QWL16" s="158"/>
      <c r="QWM16" s="158"/>
      <c r="QWN16" s="158"/>
      <c r="QWO16" s="158"/>
      <c r="QWP16" s="158"/>
      <c r="QWQ16" s="158"/>
      <c r="QWR16" s="158"/>
      <c r="QWS16" s="158"/>
      <c r="QWT16" s="158"/>
      <c r="QWU16" s="158"/>
      <c r="QWV16" s="158"/>
      <c r="QWW16" s="158"/>
      <c r="QWX16" s="158"/>
      <c r="QWY16" s="158"/>
      <c r="QWZ16" s="158"/>
      <c r="QXA16" s="158"/>
      <c r="QXB16" s="158"/>
      <c r="QXC16" s="158"/>
      <c r="QXD16" s="158"/>
      <c r="QXE16" s="158"/>
      <c r="QXF16" s="158"/>
      <c r="QXG16" s="158"/>
      <c r="QXH16" s="158"/>
      <c r="QXI16" s="158"/>
      <c r="QXJ16" s="158"/>
      <c r="QXK16" s="158"/>
      <c r="QXL16" s="158"/>
      <c r="QXM16" s="158"/>
      <c r="QXN16" s="158"/>
      <c r="QXO16" s="158"/>
      <c r="QXP16" s="158"/>
      <c r="QXQ16" s="158"/>
      <c r="QXR16" s="158"/>
      <c r="QXS16" s="158"/>
      <c r="QXT16" s="158"/>
      <c r="QXU16" s="158"/>
      <c r="QXV16" s="158"/>
      <c r="QXW16" s="158"/>
      <c r="QXX16" s="158"/>
      <c r="QXY16" s="158"/>
      <c r="QXZ16" s="158"/>
      <c r="QYA16" s="158"/>
      <c r="QYB16" s="158"/>
      <c r="QYC16" s="158"/>
      <c r="QYD16" s="158"/>
      <c r="QYE16" s="158"/>
      <c r="QYF16" s="158"/>
      <c r="QYG16" s="158"/>
      <c r="QYH16" s="158"/>
      <c r="QYI16" s="158"/>
      <c r="QYJ16" s="158"/>
      <c r="QYK16" s="158"/>
      <c r="QYL16" s="158"/>
      <c r="QYM16" s="158"/>
      <c r="QYN16" s="158"/>
      <c r="QYO16" s="158"/>
      <c r="QYP16" s="158"/>
      <c r="QYQ16" s="158"/>
      <c r="QYR16" s="158"/>
      <c r="QYS16" s="158"/>
      <c r="QYT16" s="158"/>
      <c r="QYU16" s="158"/>
      <c r="QYV16" s="158"/>
      <c r="QYW16" s="158"/>
      <c r="QYX16" s="158"/>
      <c r="QYY16" s="158"/>
      <c r="QYZ16" s="158"/>
      <c r="QZA16" s="158"/>
      <c r="QZB16" s="158"/>
      <c r="QZC16" s="158"/>
      <c r="QZD16" s="158"/>
      <c r="QZE16" s="158"/>
      <c r="QZF16" s="158"/>
      <c r="QZG16" s="158"/>
      <c r="QZH16" s="158"/>
      <c r="QZI16" s="158"/>
      <c r="QZJ16" s="158"/>
      <c r="QZK16" s="158"/>
      <c r="QZL16" s="158"/>
      <c r="QZM16" s="158"/>
      <c r="QZN16" s="158"/>
      <c r="QZO16" s="158"/>
      <c r="QZP16" s="158"/>
      <c r="QZQ16" s="158"/>
      <c r="QZR16" s="158"/>
      <c r="QZS16" s="158"/>
      <c r="QZT16" s="158"/>
      <c r="QZU16" s="158"/>
      <c r="QZV16" s="158"/>
      <c r="QZW16" s="158"/>
      <c r="QZX16" s="158"/>
      <c r="QZY16" s="158"/>
      <c r="QZZ16" s="158"/>
      <c r="RAA16" s="158"/>
      <c r="RAB16" s="158"/>
      <c r="RAC16" s="158"/>
      <c r="RAD16" s="158"/>
      <c r="RAE16" s="158"/>
      <c r="RAF16" s="158"/>
      <c r="RAG16" s="158"/>
      <c r="RAH16" s="158"/>
      <c r="RAI16" s="158"/>
      <c r="RAJ16" s="158"/>
      <c r="RAK16" s="158"/>
      <c r="RAL16" s="158"/>
      <c r="RAM16" s="158"/>
      <c r="RAN16" s="158"/>
      <c r="RAO16" s="158"/>
      <c r="RAP16" s="158"/>
      <c r="RAQ16" s="158"/>
      <c r="RAR16" s="158"/>
      <c r="RAS16" s="158"/>
      <c r="RAT16" s="158"/>
      <c r="RAU16" s="158"/>
      <c r="RAV16" s="158"/>
      <c r="RAW16" s="158"/>
      <c r="RAX16" s="158"/>
      <c r="RAY16" s="158"/>
      <c r="RAZ16" s="158"/>
      <c r="RBA16" s="158"/>
      <c r="RBB16" s="158"/>
      <c r="RBC16" s="158"/>
      <c r="RBD16" s="158"/>
      <c r="RBE16" s="158"/>
      <c r="RBF16" s="158"/>
      <c r="RBG16" s="158"/>
      <c r="RBH16" s="158"/>
      <c r="RBI16" s="158"/>
      <c r="RBJ16" s="158"/>
      <c r="RBK16" s="158"/>
      <c r="RBL16" s="158"/>
      <c r="RBM16" s="158"/>
      <c r="RBN16" s="158"/>
      <c r="RBO16" s="158"/>
      <c r="RBP16" s="158"/>
      <c r="RBQ16" s="158"/>
      <c r="RBR16" s="158"/>
      <c r="RBS16" s="158"/>
      <c r="RBT16" s="158"/>
      <c r="RBU16" s="158"/>
      <c r="RBV16" s="158"/>
      <c r="RBW16" s="158"/>
      <c r="RBX16" s="158"/>
      <c r="RBY16" s="158"/>
      <c r="RBZ16" s="158"/>
      <c r="RCA16" s="158"/>
      <c r="RCB16" s="158"/>
      <c r="RCC16" s="158"/>
      <c r="RCD16" s="158"/>
      <c r="RCE16" s="158"/>
      <c r="RCF16" s="158"/>
      <c r="RCG16" s="158"/>
      <c r="RCH16" s="158"/>
      <c r="RCI16" s="158"/>
      <c r="RCJ16" s="158"/>
      <c r="RCK16" s="158"/>
      <c r="RCL16" s="158"/>
      <c r="RCM16" s="158"/>
      <c r="RCN16" s="158"/>
      <c r="RCO16" s="158"/>
      <c r="RCP16" s="158"/>
      <c r="RCQ16" s="158"/>
      <c r="RCR16" s="158"/>
      <c r="RCS16" s="158"/>
      <c r="RCT16" s="158"/>
      <c r="RCU16" s="158"/>
      <c r="RCV16" s="158"/>
      <c r="RCW16" s="158"/>
      <c r="RCX16" s="158"/>
      <c r="RCY16" s="158"/>
      <c r="RCZ16" s="158"/>
      <c r="RDA16" s="158"/>
      <c r="RDB16" s="158"/>
      <c r="RDC16" s="158"/>
      <c r="RDD16" s="158"/>
      <c r="RDE16" s="158"/>
      <c r="RDF16" s="158"/>
      <c r="RDG16" s="158"/>
      <c r="RDH16" s="158"/>
      <c r="RDI16" s="158"/>
      <c r="RDJ16" s="158"/>
      <c r="RDK16" s="158"/>
      <c r="RDL16" s="158"/>
      <c r="RDM16" s="158"/>
      <c r="RDN16" s="158"/>
      <c r="RDO16" s="158"/>
      <c r="RDP16" s="158"/>
      <c r="RDQ16" s="158"/>
      <c r="RDR16" s="158"/>
      <c r="RDS16" s="158"/>
      <c r="RDT16" s="158"/>
      <c r="RDU16" s="158"/>
      <c r="RDV16" s="158"/>
      <c r="RDW16" s="158"/>
      <c r="RDX16" s="158"/>
      <c r="RDY16" s="158"/>
      <c r="RDZ16" s="158"/>
      <c r="REA16" s="158"/>
      <c r="REB16" s="158"/>
      <c r="REC16" s="158"/>
      <c r="RED16" s="158"/>
      <c r="REE16" s="158"/>
      <c r="REF16" s="158"/>
      <c r="REG16" s="158"/>
      <c r="REH16" s="158"/>
      <c r="REI16" s="158"/>
      <c r="REJ16" s="158"/>
      <c r="REK16" s="158"/>
      <c r="REL16" s="158"/>
      <c r="REM16" s="158"/>
      <c r="REN16" s="158"/>
      <c r="REO16" s="158"/>
      <c r="REP16" s="158"/>
      <c r="REQ16" s="158"/>
      <c r="RER16" s="158"/>
      <c r="RES16" s="158"/>
      <c r="RET16" s="158"/>
      <c r="REU16" s="158"/>
      <c r="REV16" s="158"/>
      <c r="REW16" s="158"/>
      <c r="REX16" s="158"/>
      <c r="REY16" s="158"/>
      <c r="REZ16" s="158"/>
      <c r="RFA16" s="158"/>
      <c r="RFB16" s="158"/>
      <c r="RFC16" s="158"/>
      <c r="RFD16" s="158"/>
      <c r="RFE16" s="158"/>
      <c r="RFF16" s="158"/>
      <c r="RFG16" s="158"/>
      <c r="RFH16" s="158"/>
      <c r="RFI16" s="158"/>
      <c r="RFJ16" s="158"/>
      <c r="RFK16" s="158"/>
      <c r="RFL16" s="158"/>
      <c r="RFM16" s="158"/>
      <c r="RFN16" s="158"/>
      <c r="RFO16" s="158"/>
      <c r="RFP16" s="158"/>
      <c r="RFQ16" s="158"/>
      <c r="RFR16" s="158"/>
      <c r="RFS16" s="158"/>
      <c r="RFT16" s="158"/>
      <c r="RFU16" s="158"/>
      <c r="RFV16" s="158"/>
      <c r="RFW16" s="158"/>
      <c r="RFX16" s="158"/>
      <c r="RFY16" s="158"/>
      <c r="RFZ16" s="158"/>
      <c r="RGA16" s="158"/>
      <c r="RGB16" s="158"/>
      <c r="RGC16" s="158"/>
      <c r="RGD16" s="158"/>
      <c r="RGE16" s="158"/>
      <c r="RGF16" s="158"/>
      <c r="RGG16" s="158"/>
      <c r="RGH16" s="158"/>
      <c r="RGI16" s="158"/>
      <c r="RGJ16" s="158"/>
      <c r="RGK16" s="158"/>
      <c r="RGL16" s="158"/>
      <c r="RGM16" s="158"/>
      <c r="RGN16" s="158"/>
      <c r="RGO16" s="158"/>
      <c r="RGP16" s="158"/>
      <c r="RGQ16" s="158"/>
      <c r="RGR16" s="158"/>
      <c r="RGS16" s="158"/>
      <c r="RGT16" s="158"/>
      <c r="RGU16" s="158"/>
      <c r="RGV16" s="158"/>
      <c r="RGW16" s="158"/>
      <c r="RGX16" s="158"/>
      <c r="RGY16" s="158"/>
      <c r="RGZ16" s="158"/>
      <c r="RHA16" s="158"/>
      <c r="RHB16" s="158"/>
      <c r="RHC16" s="158"/>
      <c r="RHD16" s="158"/>
      <c r="RHE16" s="158"/>
      <c r="RHF16" s="158"/>
      <c r="RHG16" s="158"/>
      <c r="RHH16" s="158"/>
      <c r="RHI16" s="158"/>
      <c r="RHJ16" s="158"/>
      <c r="RHK16" s="158"/>
      <c r="RHL16" s="158"/>
      <c r="RHM16" s="158"/>
      <c r="RHN16" s="158"/>
      <c r="RHO16" s="158"/>
      <c r="RHP16" s="158"/>
      <c r="RHQ16" s="158"/>
      <c r="RHR16" s="158"/>
      <c r="RHS16" s="158"/>
      <c r="RHT16" s="158"/>
      <c r="RHU16" s="158"/>
      <c r="RHV16" s="158"/>
      <c r="RHW16" s="158"/>
      <c r="RHX16" s="158"/>
      <c r="RHY16" s="158"/>
      <c r="RHZ16" s="158"/>
      <c r="RIA16" s="158"/>
      <c r="RIB16" s="158"/>
      <c r="RIC16" s="158"/>
      <c r="RID16" s="158"/>
      <c r="RIE16" s="158"/>
      <c r="RIF16" s="158"/>
      <c r="RIG16" s="158"/>
      <c r="RIH16" s="158"/>
      <c r="RII16" s="158"/>
      <c r="RIJ16" s="158"/>
      <c r="RIK16" s="158"/>
      <c r="RIL16" s="158"/>
      <c r="RIM16" s="158"/>
      <c r="RIN16" s="158"/>
      <c r="RIO16" s="158"/>
      <c r="RIP16" s="158"/>
      <c r="RIQ16" s="158"/>
      <c r="RIR16" s="158"/>
      <c r="RIS16" s="158"/>
      <c r="RIT16" s="158"/>
      <c r="RIU16" s="158"/>
      <c r="RIV16" s="158"/>
      <c r="RIW16" s="158"/>
      <c r="RIX16" s="158"/>
      <c r="RIY16" s="158"/>
      <c r="RIZ16" s="158"/>
      <c r="RJA16" s="158"/>
      <c r="RJB16" s="158"/>
      <c r="RJC16" s="158"/>
      <c r="RJD16" s="158"/>
      <c r="RJE16" s="158"/>
      <c r="RJF16" s="158"/>
      <c r="RJG16" s="158"/>
      <c r="RJH16" s="158"/>
      <c r="RJI16" s="158"/>
      <c r="RJJ16" s="158"/>
      <c r="RJK16" s="158"/>
      <c r="RJL16" s="158"/>
      <c r="RJM16" s="158"/>
      <c r="RJN16" s="158"/>
      <c r="RJO16" s="158"/>
      <c r="RJP16" s="158"/>
      <c r="RJQ16" s="158"/>
      <c r="RJR16" s="158"/>
      <c r="RJS16" s="158"/>
      <c r="RJT16" s="158"/>
      <c r="RJU16" s="158"/>
      <c r="RJV16" s="158"/>
      <c r="RJW16" s="158"/>
      <c r="RJX16" s="158"/>
      <c r="RJY16" s="158"/>
      <c r="RJZ16" s="158"/>
      <c r="RKA16" s="158"/>
      <c r="RKB16" s="158"/>
      <c r="RKC16" s="158"/>
      <c r="RKD16" s="158"/>
      <c r="RKE16" s="158"/>
      <c r="RKF16" s="158"/>
      <c r="RKG16" s="158"/>
      <c r="RKH16" s="158"/>
      <c r="RKI16" s="158"/>
      <c r="RKJ16" s="158"/>
      <c r="RKK16" s="158"/>
      <c r="RKL16" s="158"/>
      <c r="RKM16" s="158"/>
      <c r="RKN16" s="158"/>
      <c r="RKO16" s="158"/>
      <c r="RKP16" s="158"/>
      <c r="RKQ16" s="158"/>
      <c r="RKR16" s="158"/>
      <c r="RKS16" s="158"/>
      <c r="RKT16" s="158"/>
      <c r="RKU16" s="158"/>
      <c r="RKV16" s="158"/>
      <c r="RKW16" s="158"/>
      <c r="RKX16" s="158"/>
      <c r="RKY16" s="158"/>
      <c r="RKZ16" s="158"/>
      <c r="RLA16" s="158"/>
      <c r="RLB16" s="158"/>
      <c r="RLC16" s="158"/>
      <c r="RLD16" s="158"/>
      <c r="RLE16" s="158"/>
      <c r="RLF16" s="158"/>
      <c r="RLG16" s="158"/>
      <c r="RLH16" s="158"/>
      <c r="RLI16" s="158"/>
      <c r="RLJ16" s="158"/>
      <c r="RLK16" s="158"/>
      <c r="RLL16" s="158"/>
      <c r="RLM16" s="158"/>
      <c r="RLN16" s="158"/>
      <c r="RLO16" s="158"/>
      <c r="RLP16" s="158"/>
      <c r="RLQ16" s="158"/>
      <c r="RLR16" s="158"/>
      <c r="RLS16" s="158"/>
      <c r="RLT16" s="158"/>
      <c r="RLU16" s="158"/>
      <c r="RLV16" s="158"/>
      <c r="RLW16" s="158"/>
      <c r="RLX16" s="158"/>
      <c r="RLY16" s="158"/>
      <c r="RLZ16" s="158"/>
      <c r="RMA16" s="158"/>
      <c r="RMB16" s="158"/>
      <c r="RMC16" s="158"/>
      <c r="RMD16" s="158"/>
      <c r="RME16" s="158"/>
      <c r="RMF16" s="158"/>
      <c r="RMG16" s="158"/>
      <c r="RMH16" s="158"/>
      <c r="RMI16" s="158"/>
      <c r="RMJ16" s="158"/>
      <c r="RMK16" s="158"/>
      <c r="RML16" s="158"/>
      <c r="RMM16" s="158"/>
      <c r="RMN16" s="158"/>
      <c r="RMO16" s="158"/>
      <c r="RMP16" s="158"/>
      <c r="RMQ16" s="158"/>
      <c r="RMR16" s="158"/>
      <c r="RMS16" s="158"/>
      <c r="RMT16" s="158"/>
      <c r="RMU16" s="158"/>
      <c r="RMV16" s="158"/>
      <c r="RMW16" s="158"/>
      <c r="RMX16" s="158"/>
      <c r="RMY16" s="158"/>
      <c r="RMZ16" s="158"/>
      <c r="RNA16" s="158"/>
      <c r="RNB16" s="158"/>
      <c r="RNC16" s="158"/>
      <c r="RND16" s="158"/>
      <c r="RNE16" s="158"/>
      <c r="RNF16" s="158"/>
      <c r="RNG16" s="158"/>
      <c r="RNH16" s="158"/>
      <c r="RNI16" s="158"/>
      <c r="RNJ16" s="158"/>
      <c r="RNK16" s="158"/>
      <c r="RNL16" s="158"/>
      <c r="RNM16" s="158"/>
      <c r="RNN16" s="158"/>
      <c r="RNO16" s="158"/>
      <c r="RNP16" s="158"/>
      <c r="RNQ16" s="158"/>
      <c r="RNR16" s="158"/>
      <c r="RNS16" s="158"/>
      <c r="RNT16" s="158"/>
      <c r="RNU16" s="158"/>
      <c r="RNV16" s="158"/>
      <c r="RNW16" s="158"/>
      <c r="RNX16" s="158"/>
      <c r="RNY16" s="158"/>
      <c r="RNZ16" s="158"/>
      <c r="ROA16" s="158"/>
      <c r="ROB16" s="158"/>
      <c r="ROC16" s="158"/>
      <c r="ROD16" s="158"/>
      <c r="ROE16" s="158"/>
      <c r="ROF16" s="158"/>
      <c r="ROG16" s="158"/>
      <c r="ROH16" s="158"/>
      <c r="ROI16" s="158"/>
      <c r="ROJ16" s="158"/>
      <c r="ROK16" s="158"/>
      <c r="ROL16" s="158"/>
      <c r="ROM16" s="158"/>
      <c r="RON16" s="158"/>
      <c r="ROO16" s="158"/>
      <c r="ROP16" s="158"/>
      <c r="ROQ16" s="158"/>
      <c r="ROR16" s="158"/>
      <c r="ROS16" s="158"/>
      <c r="ROT16" s="158"/>
      <c r="ROU16" s="158"/>
      <c r="ROV16" s="158"/>
      <c r="ROW16" s="158"/>
      <c r="ROX16" s="158"/>
      <c r="ROY16" s="158"/>
      <c r="ROZ16" s="158"/>
      <c r="RPA16" s="158"/>
      <c r="RPB16" s="158"/>
      <c r="RPC16" s="158"/>
      <c r="RPD16" s="158"/>
      <c r="RPE16" s="158"/>
      <c r="RPF16" s="158"/>
      <c r="RPG16" s="158"/>
      <c r="RPH16" s="158"/>
      <c r="RPI16" s="158"/>
      <c r="RPJ16" s="158"/>
      <c r="RPK16" s="158"/>
      <c r="RPL16" s="158"/>
      <c r="RPM16" s="158"/>
      <c r="RPN16" s="158"/>
      <c r="RPO16" s="158"/>
      <c r="RPP16" s="158"/>
      <c r="RPQ16" s="158"/>
      <c r="RPR16" s="158"/>
      <c r="RPS16" s="158"/>
      <c r="RPT16" s="158"/>
      <c r="RPU16" s="158"/>
      <c r="RPV16" s="158"/>
      <c r="RPW16" s="158"/>
      <c r="RPX16" s="158"/>
      <c r="RPY16" s="158"/>
      <c r="RPZ16" s="158"/>
      <c r="RQA16" s="158"/>
      <c r="RQB16" s="158"/>
      <c r="RQC16" s="158"/>
      <c r="RQD16" s="158"/>
      <c r="RQE16" s="158"/>
      <c r="RQF16" s="158"/>
      <c r="RQG16" s="158"/>
      <c r="RQH16" s="158"/>
      <c r="RQI16" s="158"/>
      <c r="RQJ16" s="158"/>
      <c r="RQK16" s="158"/>
      <c r="RQL16" s="158"/>
      <c r="RQM16" s="158"/>
      <c r="RQN16" s="158"/>
      <c r="RQO16" s="158"/>
      <c r="RQP16" s="158"/>
      <c r="RQQ16" s="158"/>
      <c r="RQR16" s="158"/>
      <c r="RQS16" s="158"/>
      <c r="RQT16" s="158"/>
      <c r="RQU16" s="158"/>
      <c r="RQV16" s="158"/>
      <c r="RQW16" s="158"/>
      <c r="RQX16" s="158"/>
      <c r="RQY16" s="158"/>
      <c r="RQZ16" s="158"/>
      <c r="RRA16" s="158"/>
      <c r="RRB16" s="158"/>
      <c r="RRC16" s="158"/>
      <c r="RRD16" s="158"/>
      <c r="RRE16" s="158"/>
      <c r="RRF16" s="158"/>
      <c r="RRG16" s="158"/>
      <c r="RRH16" s="158"/>
      <c r="RRI16" s="158"/>
      <c r="RRJ16" s="158"/>
      <c r="RRK16" s="158"/>
      <c r="RRL16" s="158"/>
      <c r="RRM16" s="158"/>
      <c r="RRN16" s="158"/>
      <c r="RRO16" s="158"/>
      <c r="RRP16" s="158"/>
      <c r="RRQ16" s="158"/>
      <c r="RRR16" s="158"/>
      <c r="RRS16" s="158"/>
      <c r="RRT16" s="158"/>
      <c r="RRU16" s="158"/>
      <c r="RRV16" s="158"/>
      <c r="RRW16" s="158"/>
      <c r="RRX16" s="158"/>
      <c r="RRY16" s="158"/>
      <c r="RRZ16" s="158"/>
      <c r="RSA16" s="158"/>
      <c r="RSB16" s="158"/>
      <c r="RSC16" s="158"/>
      <c r="RSD16" s="158"/>
      <c r="RSE16" s="158"/>
      <c r="RSF16" s="158"/>
      <c r="RSG16" s="158"/>
      <c r="RSH16" s="158"/>
      <c r="RSI16" s="158"/>
      <c r="RSJ16" s="158"/>
      <c r="RSK16" s="158"/>
      <c r="RSL16" s="158"/>
      <c r="RSM16" s="158"/>
      <c r="RSN16" s="158"/>
      <c r="RSO16" s="158"/>
      <c r="RSP16" s="158"/>
      <c r="RSQ16" s="158"/>
      <c r="RSR16" s="158"/>
      <c r="RSS16" s="158"/>
      <c r="RST16" s="158"/>
      <c r="RSU16" s="158"/>
      <c r="RSV16" s="158"/>
      <c r="RSW16" s="158"/>
      <c r="RSX16" s="158"/>
      <c r="RSY16" s="158"/>
      <c r="RSZ16" s="158"/>
      <c r="RTA16" s="158"/>
      <c r="RTB16" s="158"/>
      <c r="RTC16" s="158"/>
      <c r="RTD16" s="158"/>
      <c r="RTE16" s="158"/>
      <c r="RTF16" s="158"/>
      <c r="RTG16" s="158"/>
      <c r="RTH16" s="158"/>
      <c r="RTI16" s="158"/>
      <c r="RTJ16" s="158"/>
      <c r="RTK16" s="158"/>
      <c r="RTL16" s="158"/>
      <c r="RTM16" s="158"/>
      <c r="RTN16" s="158"/>
      <c r="RTO16" s="158"/>
      <c r="RTP16" s="158"/>
      <c r="RTQ16" s="158"/>
      <c r="RTR16" s="158"/>
      <c r="RTS16" s="158"/>
      <c r="RTT16" s="158"/>
      <c r="RTU16" s="158"/>
      <c r="RTV16" s="158"/>
      <c r="RTW16" s="158"/>
      <c r="RTX16" s="158"/>
      <c r="RTY16" s="158"/>
      <c r="RTZ16" s="158"/>
      <c r="RUA16" s="158"/>
      <c r="RUB16" s="158"/>
      <c r="RUC16" s="158"/>
      <c r="RUD16" s="158"/>
      <c r="RUE16" s="158"/>
      <c r="RUF16" s="158"/>
      <c r="RUG16" s="158"/>
      <c r="RUH16" s="158"/>
      <c r="RUI16" s="158"/>
      <c r="RUJ16" s="158"/>
      <c r="RUK16" s="158"/>
      <c r="RUL16" s="158"/>
      <c r="RUM16" s="158"/>
      <c r="RUN16" s="158"/>
      <c r="RUO16" s="158"/>
      <c r="RUP16" s="158"/>
      <c r="RUQ16" s="158"/>
      <c r="RUR16" s="158"/>
      <c r="RUS16" s="158"/>
      <c r="RUT16" s="158"/>
      <c r="RUU16" s="158"/>
      <c r="RUV16" s="158"/>
      <c r="RUW16" s="158"/>
      <c r="RUX16" s="158"/>
      <c r="RUY16" s="158"/>
      <c r="RUZ16" s="158"/>
      <c r="RVA16" s="158"/>
      <c r="RVB16" s="158"/>
      <c r="RVC16" s="158"/>
      <c r="RVD16" s="158"/>
      <c r="RVE16" s="158"/>
      <c r="RVF16" s="158"/>
      <c r="RVG16" s="158"/>
      <c r="RVH16" s="158"/>
      <c r="RVI16" s="158"/>
      <c r="RVJ16" s="158"/>
      <c r="RVK16" s="158"/>
      <c r="RVL16" s="158"/>
      <c r="RVM16" s="158"/>
      <c r="RVN16" s="158"/>
      <c r="RVO16" s="158"/>
      <c r="RVP16" s="158"/>
      <c r="RVQ16" s="158"/>
      <c r="RVR16" s="158"/>
      <c r="RVS16" s="158"/>
      <c r="RVT16" s="158"/>
      <c r="RVU16" s="158"/>
      <c r="RVV16" s="158"/>
      <c r="RVW16" s="158"/>
      <c r="RVX16" s="158"/>
      <c r="RVY16" s="158"/>
      <c r="RVZ16" s="158"/>
      <c r="RWA16" s="158"/>
      <c r="RWB16" s="158"/>
      <c r="RWC16" s="158"/>
      <c r="RWD16" s="158"/>
      <c r="RWE16" s="158"/>
      <c r="RWF16" s="158"/>
      <c r="RWG16" s="158"/>
      <c r="RWH16" s="158"/>
      <c r="RWI16" s="158"/>
      <c r="RWJ16" s="158"/>
      <c r="RWK16" s="158"/>
      <c r="RWL16" s="158"/>
      <c r="RWM16" s="158"/>
      <c r="RWN16" s="158"/>
      <c r="RWO16" s="158"/>
      <c r="RWP16" s="158"/>
      <c r="RWQ16" s="158"/>
      <c r="RWR16" s="158"/>
      <c r="RWS16" s="158"/>
      <c r="RWT16" s="158"/>
      <c r="RWU16" s="158"/>
      <c r="RWV16" s="158"/>
      <c r="RWW16" s="158"/>
      <c r="RWX16" s="158"/>
      <c r="RWY16" s="158"/>
      <c r="RWZ16" s="158"/>
      <c r="RXA16" s="158"/>
      <c r="RXB16" s="158"/>
      <c r="RXC16" s="158"/>
      <c r="RXD16" s="158"/>
      <c r="RXE16" s="158"/>
      <c r="RXF16" s="158"/>
      <c r="RXG16" s="158"/>
      <c r="RXH16" s="158"/>
      <c r="RXI16" s="158"/>
      <c r="RXJ16" s="158"/>
      <c r="RXK16" s="158"/>
      <c r="RXL16" s="158"/>
      <c r="RXM16" s="158"/>
      <c r="RXN16" s="158"/>
      <c r="RXO16" s="158"/>
      <c r="RXP16" s="158"/>
      <c r="RXQ16" s="158"/>
      <c r="RXR16" s="158"/>
      <c r="RXS16" s="158"/>
      <c r="RXT16" s="158"/>
      <c r="RXU16" s="158"/>
      <c r="RXV16" s="158"/>
      <c r="RXW16" s="158"/>
      <c r="RXX16" s="158"/>
      <c r="RXY16" s="158"/>
      <c r="RXZ16" s="158"/>
      <c r="RYA16" s="158"/>
      <c r="RYB16" s="158"/>
      <c r="RYC16" s="158"/>
      <c r="RYD16" s="158"/>
      <c r="RYE16" s="158"/>
      <c r="RYF16" s="158"/>
      <c r="RYG16" s="158"/>
      <c r="RYH16" s="158"/>
      <c r="RYI16" s="158"/>
      <c r="RYJ16" s="158"/>
      <c r="RYK16" s="158"/>
      <c r="RYL16" s="158"/>
      <c r="RYM16" s="158"/>
      <c r="RYN16" s="158"/>
      <c r="RYO16" s="158"/>
      <c r="RYP16" s="158"/>
      <c r="RYQ16" s="158"/>
      <c r="RYR16" s="158"/>
      <c r="RYS16" s="158"/>
      <c r="RYT16" s="158"/>
      <c r="RYU16" s="158"/>
      <c r="RYV16" s="158"/>
      <c r="RYW16" s="158"/>
      <c r="RYX16" s="158"/>
      <c r="RYY16" s="158"/>
      <c r="RYZ16" s="158"/>
      <c r="RZA16" s="158"/>
      <c r="RZB16" s="158"/>
      <c r="RZC16" s="158"/>
      <c r="RZD16" s="158"/>
      <c r="RZE16" s="158"/>
      <c r="RZF16" s="158"/>
      <c r="RZG16" s="158"/>
      <c r="RZH16" s="158"/>
      <c r="RZI16" s="158"/>
      <c r="RZJ16" s="158"/>
      <c r="RZK16" s="158"/>
      <c r="RZL16" s="158"/>
      <c r="RZM16" s="158"/>
      <c r="RZN16" s="158"/>
      <c r="RZO16" s="158"/>
      <c r="RZP16" s="158"/>
      <c r="RZQ16" s="158"/>
      <c r="RZR16" s="158"/>
      <c r="RZS16" s="158"/>
      <c r="RZT16" s="158"/>
      <c r="RZU16" s="158"/>
      <c r="RZV16" s="158"/>
      <c r="RZW16" s="158"/>
      <c r="RZX16" s="158"/>
      <c r="RZY16" s="158"/>
      <c r="RZZ16" s="158"/>
      <c r="SAA16" s="158"/>
      <c r="SAB16" s="158"/>
      <c r="SAC16" s="158"/>
      <c r="SAD16" s="158"/>
      <c r="SAE16" s="158"/>
      <c r="SAF16" s="158"/>
      <c r="SAG16" s="158"/>
      <c r="SAH16" s="158"/>
      <c r="SAI16" s="158"/>
      <c r="SAJ16" s="158"/>
      <c r="SAK16" s="158"/>
      <c r="SAL16" s="158"/>
      <c r="SAM16" s="158"/>
      <c r="SAN16" s="158"/>
      <c r="SAO16" s="158"/>
      <c r="SAP16" s="158"/>
      <c r="SAQ16" s="158"/>
      <c r="SAR16" s="158"/>
      <c r="SAS16" s="158"/>
      <c r="SAT16" s="158"/>
      <c r="SAU16" s="158"/>
      <c r="SAV16" s="158"/>
      <c r="SAW16" s="158"/>
      <c r="SAX16" s="158"/>
      <c r="SAY16" s="158"/>
      <c r="SAZ16" s="158"/>
      <c r="SBA16" s="158"/>
      <c r="SBB16" s="158"/>
      <c r="SBC16" s="158"/>
      <c r="SBD16" s="158"/>
      <c r="SBE16" s="158"/>
      <c r="SBF16" s="158"/>
      <c r="SBG16" s="158"/>
      <c r="SBH16" s="158"/>
      <c r="SBI16" s="158"/>
      <c r="SBJ16" s="158"/>
      <c r="SBK16" s="158"/>
      <c r="SBL16" s="158"/>
      <c r="SBM16" s="158"/>
      <c r="SBN16" s="158"/>
      <c r="SBO16" s="158"/>
      <c r="SBP16" s="158"/>
      <c r="SBQ16" s="158"/>
      <c r="SBR16" s="158"/>
      <c r="SBS16" s="158"/>
      <c r="SBT16" s="158"/>
      <c r="SBU16" s="158"/>
      <c r="SBV16" s="158"/>
      <c r="SBW16" s="158"/>
      <c r="SBX16" s="158"/>
      <c r="SBY16" s="158"/>
      <c r="SBZ16" s="158"/>
      <c r="SCA16" s="158"/>
      <c r="SCB16" s="158"/>
      <c r="SCC16" s="158"/>
      <c r="SCD16" s="158"/>
      <c r="SCE16" s="158"/>
      <c r="SCF16" s="158"/>
      <c r="SCG16" s="158"/>
      <c r="SCH16" s="158"/>
      <c r="SCI16" s="158"/>
      <c r="SCJ16" s="158"/>
      <c r="SCK16" s="158"/>
      <c r="SCL16" s="158"/>
      <c r="SCM16" s="158"/>
      <c r="SCN16" s="158"/>
      <c r="SCO16" s="158"/>
      <c r="SCP16" s="158"/>
      <c r="SCQ16" s="158"/>
      <c r="SCR16" s="158"/>
      <c r="SCS16" s="158"/>
      <c r="SCT16" s="158"/>
      <c r="SCU16" s="158"/>
      <c r="SCV16" s="158"/>
      <c r="SCW16" s="158"/>
      <c r="SCX16" s="158"/>
      <c r="SCY16" s="158"/>
      <c r="SCZ16" s="158"/>
      <c r="SDA16" s="158"/>
      <c r="SDB16" s="158"/>
      <c r="SDC16" s="158"/>
      <c r="SDD16" s="158"/>
      <c r="SDE16" s="158"/>
      <c r="SDF16" s="158"/>
      <c r="SDG16" s="158"/>
      <c r="SDH16" s="158"/>
      <c r="SDI16" s="158"/>
      <c r="SDJ16" s="158"/>
      <c r="SDK16" s="158"/>
      <c r="SDL16" s="158"/>
      <c r="SDM16" s="158"/>
      <c r="SDN16" s="158"/>
      <c r="SDO16" s="158"/>
      <c r="SDP16" s="158"/>
      <c r="SDQ16" s="158"/>
      <c r="SDR16" s="158"/>
      <c r="SDS16" s="158"/>
      <c r="SDT16" s="158"/>
      <c r="SDU16" s="158"/>
      <c r="SDV16" s="158"/>
      <c r="SDW16" s="158"/>
      <c r="SDX16" s="158"/>
      <c r="SDY16" s="158"/>
      <c r="SDZ16" s="158"/>
      <c r="SEA16" s="158"/>
      <c r="SEB16" s="158"/>
      <c r="SEC16" s="158"/>
      <c r="SED16" s="158"/>
      <c r="SEE16" s="158"/>
      <c r="SEF16" s="158"/>
      <c r="SEG16" s="158"/>
      <c r="SEH16" s="158"/>
      <c r="SEI16" s="158"/>
      <c r="SEJ16" s="158"/>
      <c r="SEK16" s="158"/>
      <c r="SEL16" s="158"/>
      <c r="SEM16" s="158"/>
      <c r="SEN16" s="158"/>
      <c r="SEO16" s="158"/>
      <c r="SEP16" s="158"/>
      <c r="SEQ16" s="158"/>
      <c r="SER16" s="158"/>
      <c r="SES16" s="158"/>
      <c r="SET16" s="158"/>
      <c r="SEU16" s="158"/>
      <c r="SEV16" s="158"/>
      <c r="SEW16" s="158"/>
      <c r="SEX16" s="158"/>
      <c r="SEY16" s="158"/>
      <c r="SEZ16" s="158"/>
      <c r="SFA16" s="158"/>
      <c r="SFB16" s="158"/>
      <c r="SFC16" s="158"/>
      <c r="SFD16" s="158"/>
      <c r="SFE16" s="158"/>
      <c r="SFF16" s="158"/>
      <c r="SFG16" s="158"/>
      <c r="SFH16" s="158"/>
      <c r="SFI16" s="158"/>
      <c r="SFJ16" s="158"/>
      <c r="SFK16" s="158"/>
      <c r="SFL16" s="158"/>
      <c r="SFM16" s="158"/>
      <c r="SFN16" s="158"/>
      <c r="SFO16" s="158"/>
      <c r="SFP16" s="158"/>
      <c r="SFQ16" s="158"/>
      <c r="SFR16" s="158"/>
      <c r="SFS16" s="158"/>
      <c r="SFT16" s="158"/>
      <c r="SFU16" s="158"/>
      <c r="SFV16" s="158"/>
      <c r="SFW16" s="158"/>
      <c r="SFX16" s="158"/>
      <c r="SFY16" s="158"/>
      <c r="SFZ16" s="158"/>
      <c r="SGA16" s="158"/>
      <c r="SGB16" s="158"/>
      <c r="SGC16" s="158"/>
      <c r="SGD16" s="158"/>
      <c r="SGE16" s="158"/>
      <c r="SGF16" s="158"/>
      <c r="SGG16" s="158"/>
      <c r="SGH16" s="158"/>
      <c r="SGI16" s="158"/>
      <c r="SGJ16" s="158"/>
      <c r="SGK16" s="158"/>
      <c r="SGL16" s="158"/>
      <c r="SGM16" s="158"/>
      <c r="SGN16" s="158"/>
      <c r="SGO16" s="158"/>
      <c r="SGP16" s="158"/>
      <c r="SGQ16" s="158"/>
      <c r="SGR16" s="158"/>
      <c r="SGS16" s="158"/>
      <c r="SGT16" s="158"/>
      <c r="SGU16" s="158"/>
      <c r="SGV16" s="158"/>
      <c r="SGW16" s="158"/>
      <c r="SGX16" s="158"/>
      <c r="SGY16" s="158"/>
      <c r="SGZ16" s="158"/>
      <c r="SHA16" s="158"/>
      <c r="SHB16" s="158"/>
      <c r="SHC16" s="158"/>
      <c r="SHD16" s="158"/>
      <c r="SHE16" s="158"/>
      <c r="SHF16" s="158"/>
      <c r="SHG16" s="158"/>
      <c r="SHH16" s="158"/>
      <c r="SHI16" s="158"/>
      <c r="SHJ16" s="158"/>
      <c r="SHK16" s="158"/>
      <c r="SHL16" s="158"/>
      <c r="SHM16" s="158"/>
      <c r="SHN16" s="158"/>
      <c r="SHO16" s="158"/>
      <c r="SHP16" s="158"/>
      <c r="SHQ16" s="158"/>
      <c r="SHR16" s="158"/>
      <c r="SHS16" s="158"/>
      <c r="SHT16" s="158"/>
      <c r="SHU16" s="158"/>
      <c r="SHV16" s="158"/>
      <c r="SHW16" s="158"/>
      <c r="SHX16" s="158"/>
      <c r="SHY16" s="158"/>
      <c r="SHZ16" s="158"/>
      <c r="SIA16" s="158"/>
      <c r="SIB16" s="158"/>
      <c r="SIC16" s="158"/>
      <c r="SID16" s="158"/>
      <c r="SIE16" s="158"/>
      <c r="SIF16" s="158"/>
      <c r="SIG16" s="158"/>
      <c r="SIH16" s="158"/>
      <c r="SII16" s="158"/>
      <c r="SIJ16" s="158"/>
      <c r="SIK16" s="158"/>
      <c r="SIL16" s="158"/>
      <c r="SIM16" s="158"/>
      <c r="SIN16" s="158"/>
      <c r="SIO16" s="158"/>
      <c r="SIP16" s="158"/>
      <c r="SIQ16" s="158"/>
      <c r="SIR16" s="158"/>
      <c r="SIS16" s="158"/>
      <c r="SIT16" s="158"/>
      <c r="SIU16" s="158"/>
      <c r="SIV16" s="158"/>
      <c r="SIW16" s="158"/>
      <c r="SIX16" s="158"/>
      <c r="SIY16" s="158"/>
      <c r="SIZ16" s="158"/>
      <c r="SJA16" s="158"/>
      <c r="SJB16" s="158"/>
      <c r="SJC16" s="158"/>
      <c r="SJD16" s="158"/>
      <c r="SJE16" s="158"/>
      <c r="SJF16" s="158"/>
      <c r="SJG16" s="158"/>
      <c r="SJH16" s="158"/>
      <c r="SJI16" s="158"/>
      <c r="SJJ16" s="158"/>
      <c r="SJK16" s="158"/>
      <c r="SJL16" s="158"/>
      <c r="SJM16" s="158"/>
      <c r="SJN16" s="158"/>
      <c r="SJO16" s="158"/>
      <c r="SJP16" s="158"/>
      <c r="SJQ16" s="158"/>
      <c r="SJR16" s="158"/>
      <c r="SJS16" s="158"/>
      <c r="SJT16" s="158"/>
      <c r="SJU16" s="158"/>
      <c r="SJV16" s="158"/>
      <c r="SJW16" s="158"/>
      <c r="SJX16" s="158"/>
      <c r="SJY16" s="158"/>
      <c r="SJZ16" s="158"/>
      <c r="SKA16" s="158"/>
      <c r="SKB16" s="158"/>
      <c r="SKC16" s="158"/>
      <c r="SKD16" s="158"/>
      <c r="SKE16" s="158"/>
      <c r="SKF16" s="158"/>
      <c r="SKG16" s="158"/>
      <c r="SKH16" s="158"/>
      <c r="SKI16" s="158"/>
      <c r="SKJ16" s="158"/>
      <c r="SKK16" s="158"/>
      <c r="SKL16" s="158"/>
      <c r="SKM16" s="158"/>
      <c r="SKN16" s="158"/>
      <c r="SKO16" s="158"/>
      <c r="SKP16" s="158"/>
      <c r="SKQ16" s="158"/>
      <c r="SKR16" s="158"/>
      <c r="SKS16" s="158"/>
      <c r="SKT16" s="158"/>
      <c r="SKU16" s="158"/>
      <c r="SKV16" s="158"/>
      <c r="SKW16" s="158"/>
      <c r="SKX16" s="158"/>
      <c r="SKY16" s="158"/>
      <c r="SKZ16" s="158"/>
      <c r="SLA16" s="158"/>
      <c r="SLB16" s="158"/>
      <c r="SLC16" s="158"/>
      <c r="SLD16" s="158"/>
      <c r="SLE16" s="158"/>
      <c r="SLF16" s="158"/>
      <c r="SLG16" s="158"/>
      <c r="SLH16" s="158"/>
      <c r="SLI16" s="158"/>
      <c r="SLJ16" s="158"/>
      <c r="SLK16" s="158"/>
      <c r="SLL16" s="158"/>
      <c r="SLM16" s="158"/>
      <c r="SLN16" s="158"/>
      <c r="SLO16" s="158"/>
      <c r="SLP16" s="158"/>
      <c r="SLQ16" s="158"/>
      <c r="SLR16" s="158"/>
      <c r="SLS16" s="158"/>
      <c r="SLT16" s="158"/>
      <c r="SLU16" s="158"/>
      <c r="SLV16" s="158"/>
      <c r="SLW16" s="158"/>
      <c r="SLX16" s="158"/>
      <c r="SLY16" s="158"/>
      <c r="SLZ16" s="158"/>
      <c r="SMA16" s="158"/>
      <c r="SMB16" s="158"/>
      <c r="SMC16" s="158"/>
      <c r="SMD16" s="158"/>
      <c r="SME16" s="158"/>
      <c r="SMF16" s="158"/>
      <c r="SMG16" s="158"/>
      <c r="SMH16" s="158"/>
      <c r="SMI16" s="158"/>
      <c r="SMJ16" s="158"/>
      <c r="SMK16" s="158"/>
      <c r="SML16" s="158"/>
      <c r="SMM16" s="158"/>
      <c r="SMN16" s="158"/>
      <c r="SMO16" s="158"/>
      <c r="SMP16" s="158"/>
      <c r="SMQ16" s="158"/>
      <c r="SMR16" s="158"/>
      <c r="SMS16" s="158"/>
      <c r="SMT16" s="158"/>
      <c r="SMU16" s="158"/>
      <c r="SMV16" s="158"/>
      <c r="SMW16" s="158"/>
      <c r="SMX16" s="158"/>
      <c r="SMY16" s="158"/>
      <c r="SMZ16" s="158"/>
      <c r="SNA16" s="158"/>
      <c r="SNB16" s="158"/>
      <c r="SNC16" s="158"/>
      <c r="SND16" s="158"/>
      <c r="SNE16" s="158"/>
      <c r="SNF16" s="158"/>
      <c r="SNG16" s="158"/>
      <c r="SNH16" s="158"/>
      <c r="SNI16" s="158"/>
      <c r="SNJ16" s="158"/>
      <c r="SNK16" s="158"/>
      <c r="SNL16" s="158"/>
      <c r="SNM16" s="158"/>
      <c r="SNN16" s="158"/>
      <c r="SNO16" s="158"/>
      <c r="SNP16" s="158"/>
      <c r="SNQ16" s="158"/>
      <c r="SNR16" s="158"/>
      <c r="SNS16" s="158"/>
      <c r="SNT16" s="158"/>
      <c r="SNU16" s="158"/>
      <c r="SNV16" s="158"/>
      <c r="SNW16" s="158"/>
      <c r="SNX16" s="158"/>
      <c r="SNY16" s="158"/>
      <c r="SNZ16" s="158"/>
      <c r="SOA16" s="158"/>
      <c r="SOB16" s="158"/>
      <c r="SOC16" s="158"/>
      <c r="SOD16" s="158"/>
      <c r="SOE16" s="158"/>
      <c r="SOF16" s="158"/>
      <c r="SOG16" s="158"/>
      <c r="SOH16" s="158"/>
      <c r="SOI16" s="158"/>
      <c r="SOJ16" s="158"/>
      <c r="SOK16" s="158"/>
      <c r="SOL16" s="158"/>
      <c r="SOM16" s="158"/>
      <c r="SON16" s="158"/>
      <c r="SOO16" s="158"/>
      <c r="SOP16" s="158"/>
      <c r="SOQ16" s="158"/>
      <c r="SOR16" s="158"/>
      <c r="SOS16" s="158"/>
      <c r="SOT16" s="158"/>
      <c r="SOU16" s="158"/>
      <c r="SOV16" s="158"/>
      <c r="SOW16" s="158"/>
      <c r="SOX16" s="158"/>
      <c r="SOY16" s="158"/>
      <c r="SOZ16" s="158"/>
      <c r="SPA16" s="158"/>
      <c r="SPB16" s="158"/>
      <c r="SPC16" s="158"/>
      <c r="SPD16" s="158"/>
      <c r="SPE16" s="158"/>
      <c r="SPF16" s="158"/>
      <c r="SPG16" s="158"/>
      <c r="SPH16" s="158"/>
      <c r="SPI16" s="158"/>
      <c r="SPJ16" s="158"/>
      <c r="SPK16" s="158"/>
      <c r="SPL16" s="158"/>
      <c r="SPM16" s="158"/>
      <c r="SPN16" s="158"/>
      <c r="SPO16" s="158"/>
      <c r="SPP16" s="158"/>
      <c r="SPQ16" s="158"/>
      <c r="SPR16" s="158"/>
      <c r="SPS16" s="158"/>
      <c r="SPT16" s="158"/>
      <c r="SPU16" s="158"/>
      <c r="SPV16" s="158"/>
      <c r="SPW16" s="158"/>
      <c r="SPX16" s="158"/>
      <c r="SPY16" s="158"/>
      <c r="SPZ16" s="158"/>
      <c r="SQA16" s="158"/>
      <c r="SQB16" s="158"/>
      <c r="SQC16" s="158"/>
      <c r="SQD16" s="158"/>
      <c r="SQE16" s="158"/>
      <c r="SQF16" s="158"/>
      <c r="SQG16" s="158"/>
      <c r="SQH16" s="158"/>
      <c r="SQI16" s="158"/>
      <c r="SQJ16" s="158"/>
      <c r="SQK16" s="158"/>
      <c r="SQL16" s="158"/>
      <c r="SQM16" s="158"/>
      <c r="SQN16" s="158"/>
      <c r="SQO16" s="158"/>
      <c r="SQP16" s="158"/>
      <c r="SQQ16" s="158"/>
      <c r="SQR16" s="158"/>
      <c r="SQS16" s="158"/>
      <c r="SQT16" s="158"/>
      <c r="SQU16" s="158"/>
      <c r="SQV16" s="158"/>
      <c r="SQW16" s="158"/>
      <c r="SQX16" s="158"/>
      <c r="SQY16" s="158"/>
      <c r="SQZ16" s="158"/>
      <c r="SRA16" s="158"/>
      <c r="SRB16" s="158"/>
      <c r="SRC16" s="158"/>
      <c r="SRD16" s="158"/>
      <c r="SRE16" s="158"/>
      <c r="SRF16" s="158"/>
      <c r="SRG16" s="158"/>
      <c r="SRH16" s="158"/>
      <c r="SRI16" s="158"/>
      <c r="SRJ16" s="158"/>
      <c r="SRK16" s="158"/>
      <c r="SRL16" s="158"/>
      <c r="SRM16" s="158"/>
      <c r="SRN16" s="158"/>
      <c r="SRO16" s="158"/>
      <c r="SRP16" s="158"/>
      <c r="SRQ16" s="158"/>
      <c r="SRR16" s="158"/>
      <c r="SRS16" s="158"/>
      <c r="SRT16" s="158"/>
      <c r="SRU16" s="158"/>
      <c r="SRV16" s="158"/>
      <c r="SRW16" s="158"/>
      <c r="SRX16" s="158"/>
      <c r="SRY16" s="158"/>
      <c r="SRZ16" s="158"/>
      <c r="SSA16" s="158"/>
      <c r="SSB16" s="158"/>
      <c r="SSC16" s="158"/>
      <c r="SSD16" s="158"/>
      <c r="SSE16" s="158"/>
      <c r="SSF16" s="158"/>
      <c r="SSG16" s="158"/>
      <c r="SSH16" s="158"/>
      <c r="SSI16" s="158"/>
      <c r="SSJ16" s="158"/>
      <c r="SSK16" s="158"/>
      <c r="SSL16" s="158"/>
      <c r="SSM16" s="158"/>
      <c r="SSN16" s="158"/>
      <c r="SSO16" s="158"/>
      <c r="SSP16" s="158"/>
      <c r="SSQ16" s="158"/>
      <c r="SSR16" s="158"/>
      <c r="SSS16" s="158"/>
      <c r="SST16" s="158"/>
      <c r="SSU16" s="158"/>
      <c r="SSV16" s="158"/>
      <c r="SSW16" s="158"/>
      <c r="SSX16" s="158"/>
      <c r="SSY16" s="158"/>
      <c r="SSZ16" s="158"/>
      <c r="STA16" s="158"/>
      <c r="STB16" s="158"/>
      <c r="STC16" s="158"/>
      <c r="STD16" s="158"/>
      <c r="STE16" s="158"/>
      <c r="STF16" s="158"/>
      <c r="STG16" s="158"/>
      <c r="STH16" s="158"/>
      <c r="STI16" s="158"/>
      <c r="STJ16" s="158"/>
      <c r="STK16" s="158"/>
      <c r="STL16" s="158"/>
      <c r="STM16" s="158"/>
      <c r="STN16" s="158"/>
      <c r="STO16" s="158"/>
      <c r="STP16" s="158"/>
      <c r="STQ16" s="158"/>
      <c r="STR16" s="158"/>
      <c r="STS16" s="158"/>
      <c r="STT16" s="158"/>
      <c r="STU16" s="158"/>
      <c r="STV16" s="158"/>
      <c r="STW16" s="158"/>
      <c r="STX16" s="158"/>
      <c r="STY16" s="158"/>
      <c r="STZ16" s="158"/>
      <c r="SUA16" s="158"/>
      <c r="SUB16" s="158"/>
      <c r="SUC16" s="158"/>
      <c r="SUD16" s="158"/>
      <c r="SUE16" s="158"/>
      <c r="SUF16" s="158"/>
      <c r="SUG16" s="158"/>
      <c r="SUH16" s="158"/>
      <c r="SUI16" s="158"/>
      <c r="SUJ16" s="158"/>
      <c r="SUK16" s="158"/>
      <c r="SUL16" s="158"/>
      <c r="SUM16" s="158"/>
      <c r="SUN16" s="158"/>
      <c r="SUO16" s="158"/>
      <c r="SUP16" s="158"/>
      <c r="SUQ16" s="158"/>
      <c r="SUR16" s="158"/>
      <c r="SUS16" s="158"/>
      <c r="SUT16" s="158"/>
      <c r="SUU16" s="158"/>
      <c r="SUV16" s="158"/>
      <c r="SUW16" s="158"/>
      <c r="SUX16" s="158"/>
      <c r="SUY16" s="158"/>
      <c r="SUZ16" s="158"/>
      <c r="SVA16" s="158"/>
      <c r="SVB16" s="158"/>
      <c r="SVC16" s="158"/>
      <c r="SVD16" s="158"/>
      <c r="SVE16" s="158"/>
      <c r="SVF16" s="158"/>
      <c r="SVG16" s="158"/>
      <c r="SVH16" s="158"/>
      <c r="SVI16" s="158"/>
      <c r="SVJ16" s="158"/>
      <c r="SVK16" s="158"/>
      <c r="SVL16" s="158"/>
      <c r="SVM16" s="158"/>
      <c r="SVN16" s="158"/>
      <c r="SVO16" s="158"/>
      <c r="SVP16" s="158"/>
      <c r="SVQ16" s="158"/>
      <c r="SVR16" s="158"/>
      <c r="SVS16" s="158"/>
      <c r="SVT16" s="158"/>
      <c r="SVU16" s="158"/>
      <c r="SVV16" s="158"/>
      <c r="SVW16" s="158"/>
      <c r="SVX16" s="158"/>
      <c r="SVY16" s="158"/>
      <c r="SVZ16" s="158"/>
      <c r="SWA16" s="158"/>
      <c r="SWB16" s="158"/>
      <c r="SWC16" s="158"/>
      <c r="SWD16" s="158"/>
      <c r="SWE16" s="158"/>
      <c r="SWF16" s="158"/>
      <c r="SWG16" s="158"/>
      <c r="SWH16" s="158"/>
      <c r="SWI16" s="158"/>
      <c r="SWJ16" s="158"/>
      <c r="SWK16" s="158"/>
      <c r="SWL16" s="158"/>
      <c r="SWM16" s="158"/>
      <c r="SWN16" s="158"/>
      <c r="SWO16" s="158"/>
      <c r="SWP16" s="158"/>
      <c r="SWQ16" s="158"/>
      <c r="SWR16" s="158"/>
      <c r="SWS16" s="158"/>
      <c r="SWT16" s="158"/>
      <c r="SWU16" s="158"/>
      <c r="SWV16" s="158"/>
      <c r="SWW16" s="158"/>
      <c r="SWX16" s="158"/>
      <c r="SWY16" s="158"/>
      <c r="SWZ16" s="158"/>
      <c r="SXA16" s="158"/>
      <c r="SXB16" s="158"/>
      <c r="SXC16" s="158"/>
      <c r="SXD16" s="158"/>
      <c r="SXE16" s="158"/>
      <c r="SXF16" s="158"/>
      <c r="SXG16" s="158"/>
      <c r="SXH16" s="158"/>
      <c r="SXI16" s="158"/>
      <c r="SXJ16" s="158"/>
      <c r="SXK16" s="158"/>
      <c r="SXL16" s="158"/>
      <c r="SXM16" s="158"/>
      <c r="SXN16" s="158"/>
      <c r="SXO16" s="158"/>
      <c r="SXP16" s="158"/>
      <c r="SXQ16" s="158"/>
      <c r="SXR16" s="158"/>
      <c r="SXS16" s="158"/>
      <c r="SXT16" s="158"/>
      <c r="SXU16" s="158"/>
      <c r="SXV16" s="158"/>
      <c r="SXW16" s="158"/>
      <c r="SXX16" s="158"/>
      <c r="SXY16" s="158"/>
      <c r="SXZ16" s="158"/>
      <c r="SYA16" s="158"/>
      <c r="SYB16" s="158"/>
      <c r="SYC16" s="158"/>
      <c r="SYD16" s="158"/>
      <c r="SYE16" s="158"/>
      <c r="SYF16" s="158"/>
      <c r="SYG16" s="158"/>
      <c r="SYH16" s="158"/>
      <c r="SYI16" s="158"/>
      <c r="SYJ16" s="158"/>
      <c r="SYK16" s="158"/>
      <c r="SYL16" s="158"/>
      <c r="SYM16" s="158"/>
      <c r="SYN16" s="158"/>
      <c r="SYO16" s="158"/>
      <c r="SYP16" s="158"/>
      <c r="SYQ16" s="158"/>
      <c r="SYR16" s="158"/>
      <c r="SYS16" s="158"/>
      <c r="SYT16" s="158"/>
      <c r="SYU16" s="158"/>
      <c r="SYV16" s="158"/>
      <c r="SYW16" s="158"/>
      <c r="SYX16" s="158"/>
      <c r="SYY16" s="158"/>
      <c r="SYZ16" s="158"/>
      <c r="SZA16" s="158"/>
      <c r="SZB16" s="158"/>
      <c r="SZC16" s="158"/>
      <c r="SZD16" s="158"/>
      <c r="SZE16" s="158"/>
      <c r="SZF16" s="158"/>
      <c r="SZG16" s="158"/>
      <c r="SZH16" s="158"/>
      <c r="SZI16" s="158"/>
      <c r="SZJ16" s="158"/>
      <c r="SZK16" s="158"/>
      <c r="SZL16" s="158"/>
      <c r="SZM16" s="158"/>
      <c r="SZN16" s="158"/>
      <c r="SZO16" s="158"/>
      <c r="SZP16" s="158"/>
      <c r="SZQ16" s="158"/>
      <c r="SZR16" s="158"/>
      <c r="SZS16" s="158"/>
      <c r="SZT16" s="158"/>
      <c r="SZU16" s="158"/>
      <c r="SZV16" s="158"/>
      <c r="SZW16" s="158"/>
      <c r="SZX16" s="158"/>
      <c r="SZY16" s="158"/>
      <c r="SZZ16" s="158"/>
      <c r="TAA16" s="158"/>
      <c r="TAB16" s="158"/>
      <c r="TAC16" s="158"/>
      <c r="TAD16" s="158"/>
      <c r="TAE16" s="158"/>
      <c r="TAF16" s="158"/>
      <c r="TAG16" s="158"/>
      <c r="TAH16" s="158"/>
      <c r="TAI16" s="158"/>
      <c r="TAJ16" s="158"/>
      <c r="TAK16" s="158"/>
      <c r="TAL16" s="158"/>
      <c r="TAM16" s="158"/>
      <c r="TAN16" s="158"/>
      <c r="TAO16" s="158"/>
      <c r="TAP16" s="158"/>
      <c r="TAQ16" s="158"/>
      <c r="TAR16" s="158"/>
      <c r="TAS16" s="158"/>
      <c r="TAT16" s="158"/>
      <c r="TAU16" s="158"/>
      <c r="TAV16" s="158"/>
      <c r="TAW16" s="158"/>
      <c r="TAX16" s="158"/>
      <c r="TAY16" s="158"/>
      <c r="TAZ16" s="158"/>
      <c r="TBA16" s="158"/>
      <c r="TBB16" s="158"/>
      <c r="TBC16" s="158"/>
      <c r="TBD16" s="158"/>
      <c r="TBE16" s="158"/>
      <c r="TBF16" s="158"/>
      <c r="TBG16" s="158"/>
      <c r="TBH16" s="158"/>
      <c r="TBI16" s="158"/>
      <c r="TBJ16" s="158"/>
      <c r="TBK16" s="158"/>
      <c r="TBL16" s="158"/>
      <c r="TBM16" s="158"/>
      <c r="TBN16" s="158"/>
      <c r="TBO16" s="158"/>
      <c r="TBP16" s="158"/>
      <c r="TBQ16" s="158"/>
      <c r="TBR16" s="158"/>
      <c r="TBS16" s="158"/>
      <c r="TBT16" s="158"/>
      <c r="TBU16" s="158"/>
      <c r="TBV16" s="158"/>
      <c r="TBW16" s="158"/>
      <c r="TBX16" s="158"/>
      <c r="TBY16" s="158"/>
      <c r="TBZ16" s="158"/>
      <c r="TCA16" s="158"/>
      <c r="TCB16" s="158"/>
      <c r="TCC16" s="158"/>
      <c r="TCD16" s="158"/>
      <c r="TCE16" s="158"/>
      <c r="TCF16" s="158"/>
      <c r="TCG16" s="158"/>
      <c r="TCH16" s="158"/>
      <c r="TCI16" s="158"/>
      <c r="TCJ16" s="158"/>
      <c r="TCK16" s="158"/>
      <c r="TCL16" s="158"/>
      <c r="TCM16" s="158"/>
      <c r="TCN16" s="158"/>
      <c r="TCO16" s="158"/>
      <c r="TCP16" s="158"/>
      <c r="TCQ16" s="158"/>
      <c r="TCR16" s="158"/>
      <c r="TCS16" s="158"/>
      <c r="TCT16" s="158"/>
      <c r="TCU16" s="158"/>
      <c r="TCV16" s="158"/>
      <c r="TCW16" s="158"/>
      <c r="TCX16" s="158"/>
      <c r="TCY16" s="158"/>
      <c r="TCZ16" s="158"/>
      <c r="TDA16" s="158"/>
      <c r="TDB16" s="158"/>
      <c r="TDC16" s="158"/>
      <c r="TDD16" s="158"/>
      <c r="TDE16" s="158"/>
      <c r="TDF16" s="158"/>
      <c r="TDG16" s="158"/>
      <c r="TDH16" s="158"/>
      <c r="TDI16" s="158"/>
      <c r="TDJ16" s="158"/>
      <c r="TDK16" s="158"/>
      <c r="TDL16" s="158"/>
      <c r="TDM16" s="158"/>
      <c r="TDN16" s="158"/>
      <c r="TDO16" s="158"/>
      <c r="TDP16" s="158"/>
      <c r="TDQ16" s="158"/>
      <c r="TDR16" s="158"/>
      <c r="TDS16" s="158"/>
      <c r="TDT16" s="158"/>
      <c r="TDU16" s="158"/>
      <c r="TDV16" s="158"/>
      <c r="TDW16" s="158"/>
      <c r="TDX16" s="158"/>
      <c r="TDY16" s="158"/>
      <c r="TDZ16" s="158"/>
      <c r="TEA16" s="158"/>
      <c r="TEB16" s="158"/>
      <c r="TEC16" s="158"/>
      <c r="TED16" s="158"/>
      <c r="TEE16" s="158"/>
      <c r="TEF16" s="158"/>
      <c r="TEG16" s="158"/>
      <c r="TEH16" s="158"/>
      <c r="TEI16" s="158"/>
      <c r="TEJ16" s="158"/>
      <c r="TEK16" s="158"/>
      <c r="TEL16" s="158"/>
      <c r="TEM16" s="158"/>
      <c r="TEN16" s="158"/>
      <c r="TEO16" s="158"/>
      <c r="TEP16" s="158"/>
      <c r="TEQ16" s="158"/>
      <c r="TER16" s="158"/>
      <c r="TES16" s="158"/>
      <c r="TET16" s="158"/>
      <c r="TEU16" s="158"/>
      <c r="TEV16" s="158"/>
      <c r="TEW16" s="158"/>
      <c r="TEX16" s="158"/>
      <c r="TEY16" s="158"/>
      <c r="TEZ16" s="158"/>
      <c r="TFA16" s="158"/>
      <c r="TFB16" s="158"/>
      <c r="TFC16" s="158"/>
      <c r="TFD16" s="158"/>
      <c r="TFE16" s="158"/>
      <c r="TFF16" s="158"/>
      <c r="TFG16" s="158"/>
      <c r="TFH16" s="158"/>
      <c r="TFI16" s="158"/>
      <c r="TFJ16" s="158"/>
      <c r="TFK16" s="158"/>
      <c r="TFL16" s="158"/>
      <c r="TFM16" s="158"/>
      <c r="TFN16" s="158"/>
      <c r="TFO16" s="158"/>
      <c r="TFP16" s="158"/>
      <c r="TFQ16" s="158"/>
      <c r="TFR16" s="158"/>
      <c r="TFS16" s="158"/>
      <c r="TFT16" s="158"/>
      <c r="TFU16" s="158"/>
      <c r="TFV16" s="158"/>
      <c r="TFW16" s="158"/>
      <c r="TFX16" s="158"/>
      <c r="TFY16" s="158"/>
      <c r="TFZ16" s="158"/>
      <c r="TGA16" s="158"/>
      <c r="TGB16" s="158"/>
      <c r="TGC16" s="158"/>
      <c r="TGD16" s="158"/>
      <c r="TGE16" s="158"/>
      <c r="TGF16" s="158"/>
      <c r="TGG16" s="158"/>
      <c r="TGH16" s="158"/>
      <c r="TGI16" s="158"/>
      <c r="TGJ16" s="158"/>
      <c r="TGK16" s="158"/>
      <c r="TGL16" s="158"/>
      <c r="TGM16" s="158"/>
      <c r="TGN16" s="158"/>
      <c r="TGO16" s="158"/>
      <c r="TGP16" s="158"/>
      <c r="TGQ16" s="158"/>
      <c r="TGR16" s="158"/>
      <c r="TGS16" s="158"/>
      <c r="TGT16" s="158"/>
      <c r="TGU16" s="158"/>
      <c r="TGV16" s="158"/>
      <c r="TGW16" s="158"/>
      <c r="TGX16" s="158"/>
      <c r="TGY16" s="158"/>
      <c r="TGZ16" s="158"/>
      <c r="THA16" s="158"/>
      <c r="THB16" s="158"/>
      <c r="THC16" s="158"/>
      <c r="THD16" s="158"/>
      <c r="THE16" s="158"/>
      <c r="THF16" s="158"/>
      <c r="THG16" s="158"/>
      <c r="THH16" s="158"/>
      <c r="THI16" s="158"/>
      <c r="THJ16" s="158"/>
      <c r="THK16" s="158"/>
      <c r="THL16" s="158"/>
      <c r="THM16" s="158"/>
      <c r="THN16" s="158"/>
      <c r="THO16" s="158"/>
      <c r="THP16" s="158"/>
      <c r="THQ16" s="158"/>
      <c r="THR16" s="158"/>
      <c r="THS16" s="158"/>
      <c r="THT16" s="158"/>
      <c r="THU16" s="158"/>
      <c r="THV16" s="158"/>
      <c r="THW16" s="158"/>
      <c r="THX16" s="158"/>
      <c r="THY16" s="158"/>
      <c r="THZ16" s="158"/>
      <c r="TIA16" s="158"/>
      <c r="TIB16" s="158"/>
      <c r="TIC16" s="158"/>
      <c r="TID16" s="158"/>
      <c r="TIE16" s="158"/>
      <c r="TIF16" s="158"/>
      <c r="TIG16" s="158"/>
      <c r="TIH16" s="158"/>
      <c r="TII16" s="158"/>
      <c r="TIJ16" s="158"/>
      <c r="TIK16" s="158"/>
      <c r="TIL16" s="158"/>
      <c r="TIM16" s="158"/>
      <c r="TIN16" s="158"/>
      <c r="TIO16" s="158"/>
      <c r="TIP16" s="158"/>
      <c r="TIQ16" s="158"/>
      <c r="TIR16" s="158"/>
      <c r="TIS16" s="158"/>
      <c r="TIT16" s="158"/>
      <c r="TIU16" s="158"/>
      <c r="TIV16" s="158"/>
      <c r="TIW16" s="158"/>
      <c r="TIX16" s="158"/>
      <c r="TIY16" s="158"/>
      <c r="TIZ16" s="158"/>
      <c r="TJA16" s="158"/>
      <c r="TJB16" s="158"/>
      <c r="TJC16" s="158"/>
      <c r="TJD16" s="158"/>
      <c r="TJE16" s="158"/>
      <c r="TJF16" s="158"/>
      <c r="TJG16" s="158"/>
      <c r="TJH16" s="158"/>
      <c r="TJI16" s="158"/>
      <c r="TJJ16" s="158"/>
      <c r="TJK16" s="158"/>
      <c r="TJL16" s="158"/>
      <c r="TJM16" s="158"/>
      <c r="TJN16" s="158"/>
      <c r="TJO16" s="158"/>
      <c r="TJP16" s="158"/>
      <c r="TJQ16" s="158"/>
      <c r="TJR16" s="158"/>
      <c r="TJS16" s="158"/>
      <c r="TJT16" s="158"/>
      <c r="TJU16" s="158"/>
      <c r="TJV16" s="158"/>
      <c r="TJW16" s="158"/>
      <c r="TJX16" s="158"/>
      <c r="TJY16" s="158"/>
      <c r="TJZ16" s="158"/>
      <c r="TKA16" s="158"/>
      <c r="TKB16" s="158"/>
      <c r="TKC16" s="158"/>
      <c r="TKD16" s="158"/>
      <c r="TKE16" s="158"/>
      <c r="TKF16" s="158"/>
      <c r="TKG16" s="158"/>
      <c r="TKH16" s="158"/>
      <c r="TKI16" s="158"/>
      <c r="TKJ16" s="158"/>
      <c r="TKK16" s="158"/>
      <c r="TKL16" s="158"/>
      <c r="TKM16" s="158"/>
      <c r="TKN16" s="158"/>
      <c r="TKO16" s="158"/>
      <c r="TKP16" s="158"/>
      <c r="TKQ16" s="158"/>
      <c r="TKR16" s="158"/>
      <c r="TKS16" s="158"/>
      <c r="TKT16" s="158"/>
      <c r="TKU16" s="158"/>
      <c r="TKV16" s="158"/>
      <c r="TKW16" s="158"/>
      <c r="TKX16" s="158"/>
      <c r="TKY16" s="158"/>
      <c r="TKZ16" s="158"/>
      <c r="TLA16" s="158"/>
      <c r="TLB16" s="158"/>
      <c r="TLC16" s="158"/>
      <c r="TLD16" s="158"/>
      <c r="TLE16" s="158"/>
      <c r="TLF16" s="158"/>
      <c r="TLG16" s="158"/>
      <c r="TLH16" s="158"/>
      <c r="TLI16" s="158"/>
      <c r="TLJ16" s="158"/>
      <c r="TLK16" s="158"/>
      <c r="TLL16" s="158"/>
      <c r="TLM16" s="158"/>
      <c r="TLN16" s="158"/>
      <c r="TLO16" s="158"/>
      <c r="TLP16" s="158"/>
      <c r="TLQ16" s="158"/>
      <c r="TLR16" s="158"/>
      <c r="TLS16" s="158"/>
      <c r="TLT16" s="158"/>
      <c r="TLU16" s="158"/>
      <c r="TLV16" s="158"/>
      <c r="TLW16" s="158"/>
      <c r="TLX16" s="158"/>
      <c r="TLY16" s="158"/>
      <c r="TLZ16" s="158"/>
      <c r="TMA16" s="158"/>
      <c r="TMB16" s="158"/>
      <c r="TMC16" s="158"/>
      <c r="TMD16" s="158"/>
      <c r="TME16" s="158"/>
      <c r="TMF16" s="158"/>
      <c r="TMG16" s="158"/>
      <c r="TMH16" s="158"/>
      <c r="TMI16" s="158"/>
      <c r="TMJ16" s="158"/>
      <c r="TMK16" s="158"/>
      <c r="TML16" s="158"/>
      <c r="TMM16" s="158"/>
      <c r="TMN16" s="158"/>
      <c r="TMO16" s="158"/>
      <c r="TMP16" s="158"/>
      <c r="TMQ16" s="158"/>
      <c r="TMR16" s="158"/>
      <c r="TMS16" s="158"/>
      <c r="TMT16" s="158"/>
      <c r="TMU16" s="158"/>
      <c r="TMV16" s="158"/>
      <c r="TMW16" s="158"/>
      <c r="TMX16" s="158"/>
      <c r="TMY16" s="158"/>
      <c r="TMZ16" s="158"/>
      <c r="TNA16" s="158"/>
      <c r="TNB16" s="158"/>
      <c r="TNC16" s="158"/>
      <c r="TND16" s="158"/>
      <c r="TNE16" s="158"/>
      <c r="TNF16" s="158"/>
      <c r="TNG16" s="158"/>
      <c r="TNH16" s="158"/>
      <c r="TNI16" s="158"/>
      <c r="TNJ16" s="158"/>
      <c r="TNK16" s="158"/>
      <c r="TNL16" s="158"/>
      <c r="TNM16" s="158"/>
      <c r="TNN16" s="158"/>
      <c r="TNO16" s="158"/>
      <c r="TNP16" s="158"/>
      <c r="TNQ16" s="158"/>
      <c r="TNR16" s="158"/>
      <c r="TNS16" s="158"/>
      <c r="TNT16" s="158"/>
      <c r="TNU16" s="158"/>
      <c r="TNV16" s="158"/>
      <c r="TNW16" s="158"/>
      <c r="TNX16" s="158"/>
      <c r="TNY16" s="158"/>
      <c r="TNZ16" s="158"/>
      <c r="TOA16" s="158"/>
      <c r="TOB16" s="158"/>
      <c r="TOC16" s="158"/>
      <c r="TOD16" s="158"/>
      <c r="TOE16" s="158"/>
      <c r="TOF16" s="158"/>
      <c r="TOG16" s="158"/>
      <c r="TOH16" s="158"/>
      <c r="TOI16" s="158"/>
      <c r="TOJ16" s="158"/>
      <c r="TOK16" s="158"/>
      <c r="TOL16" s="158"/>
      <c r="TOM16" s="158"/>
      <c r="TON16" s="158"/>
      <c r="TOO16" s="158"/>
      <c r="TOP16" s="158"/>
      <c r="TOQ16" s="158"/>
      <c r="TOR16" s="158"/>
      <c r="TOS16" s="158"/>
      <c r="TOT16" s="158"/>
      <c r="TOU16" s="158"/>
      <c r="TOV16" s="158"/>
      <c r="TOW16" s="158"/>
      <c r="TOX16" s="158"/>
      <c r="TOY16" s="158"/>
      <c r="TOZ16" s="158"/>
      <c r="TPA16" s="158"/>
      <c r="TPB16" s="158"/>
      <c r="TPC16" s="158"/>
      <c r="TPD16" s="158"/>
      <c r="TPE16" s="158"/>
      <c r="TPF16" s="158"/>
      <c r="TPG16" s="158"/>
      <c r="TPH16" s="158"/>
      <c r="TPI16" s="158"/>
      <c r="TPJ16" s="158"/>
      <c r="TPK16" s="158"/>
      <c r="TPL16" s="158"/>
      <c r="TPM16" s="158"/>
      <c r="TPN16" s="158"/>
      <c r="TPO16" s="158"/>
      <c r="TPP16" s="158"/>
      <c r="TPQ16" s="158"/>
      <c r="TPR16" s="158"/>
      <c r="TPS16" s="158"/>
      <c r="TPT16" s="158"/>
      <c r="TPU16" s="158"/>
      <c r="TPV16" s="158"/>
      <c r="TPW16" s="158"/>
      <c r="TPX16" s="158"/>
      <c r="TPY16" s="158"/>
      <c r="TPZ16" s="158"/>
      <c r="TQA16" s="158"/>
      <c r="TQB16" s="158"/>
      <c r="TQC16" s="158"/>
      <c r="TQD16" s="158"/>
      <c r="TQE16" s="158"/>
      <c r="TQF16" s="158"/>
      <c r="TQG16" s="158"/>
      <c r="TQH16" s="158"/>
      <c r="TQI16" s="158"/>
      <c r="TQJ16" s="158"/>
      <c r="TQK16" s="158"/>
      <c r="TQL16" s="158"/>
      <c r="TQM16" s="158"/>
      <c r="TQN16" s="158"/>
      <c r="TQO16" s="158"/>
      <c r="TQP16" s="158"/>
      <c r="TQQ16" s="158"/>
      <c r="TQR16" s="158"/>
      <c r="TQS16" s="158"/>
      <c r="TQT16" s="158"/>
      <c r="TQU16" s="158"/>
      <c r="TQV16" s="158"/>
      <c r="TQW16" s="158"/>
      <c r="TQX16" s="158"/>
      <c r="TQY16" s="158"/>
      <c r="TQZ16" s="158"/>
      <c r="TRA16" s="158"/>
      <c r="TRB16" s="158"/>
      <c r="TRC16" s="158"/>
      <c r="TRD16" s="158"/>
      <c r="TRE16" s="158"/>
      <c r="TRF16" s="158"/>
      <c r="TRG16" s="158"/>
      <c r="TRH16" s="158"/>
      <c r="TRI16" s="158"/>
      <c r="TRJ16" s="158"/>
      <c r="TRK16" s="158"/>
      <c r="TRL16" s="158"/>
      <c r="TRM16" s="158"/>
      <c r="TRN16" s="158"/>
      <c r="TRO16" s="158"/>
      <c r="TRP16" s="158"/>
      <c r="TRQ16" s="158"/>
      <c r="TRR16" s="158"/>
      <c r="TRS16" s="158"/>
      <c r="TRT16" s="158"/>
      <c r="TRU16" s="158"/>
      <c r="TRV16" s="158"/>
      <c r="TRW16" s="158"/>
      <c r="TRX16" s="158"/>
      <c r="TRY16" s="158"/>
      <c r="TRZ16" s="158"/>
      <c r="TSA16" s="158"/>
      <c r="TSB16" s="158"/>
      <c r="TSC16" s="158"/>
      <c r="TSD16" s="158"/>
      <c r="TSE16" s="158"/>
      <c r="TSF16" s="158"/>
      <c r="TSG16" s="158"/>
      <c r="TSH16" s="158"/>
      <c r="TSI16" s="158"/>
      <c r="TSJ16" s="158"/>
      <c r="TSK16" s="158"/>
      <c r="TSL16" s="158"/>
      <c r="TSM16" s="158"/>
      <c r="TSN16" s="158"/>
      <c r="TSO16" s="158"/>
      <c r="TSP16" s="158"/>
      <c r="TSQ16" s="158"/>
      <c r="TSR16" s="158"/>
      <c r="TSS16" s="158"/>
      <c r="TST16" s="158"/>
      <c r="TSU16" s="158"/>
      <c r="TSV16" s="158"/>
      <c r="TSW16" s="158"/>
      <c r="TSX16" s="158"/>
      <c r="TSY16" s="158"/>
      <c r="TSZ16" s="158"/>
      <c r="TTA16" s="158"/>
      <c r="TTB16" s="158"/>
      <c r="TTC16" s="158"/>
      <c r="TTD16" s="158"/>
      <c r="TTE16" s="158"/>
      <c r="TTF16" s="158"/>
      <c r="TTG16" s="158"/>
      <c r="TTH16" s="158"/>
      <c r="TTI16" s="158"/>
      <c r="TTJ16" s="158"/>
      <c r="TTK16" s="158"/>
      <c r="TTL16" s="158"/>
      <c r="TTM16" s="158"/>
      <c r="TTN16" s="158"/>
      <c r="TTO16" s="158"/>
      <c r="TTP16" s="158"/>
      <c r="TTQ16" s="158"/>
      <c r="TTR16" s="158"/>
      <c r="TTS16" s="158"/>
      <c r="TTT16" s="158"/>
      <c r="TTU16" s="158"/>
      <c r="TTV16" s="158"/>
      <c r="TTW16" s="158"/>
      <c r="TTX16" s="158"/>
      <c r="TTY16" s="158"/>
      <c r="TTZ16" s="158"/>
      <c r="TUA16" s="158"/>
      <c r="TUB16" s="158"/>
      <c r="TUC16" s="158"/>
      <c r="TUD16" s="158"/>
      <c r="TUE16" s="158"/>
      <c r="TUF16" s="158"/>
      <c r="TUG16" s="158"/>
      <c r="TUH16" s="158"/>
      <c r="TUI16" s="158"/>
      <c r="TUJ16" s="158"/>
      <c r="TUK16" s="158"/>
      <c r="TUL16" s="158"/>
      <c r="TUM16" s="158"/>
      <c r="TUN16" s="158"/>
      <c r="TUO16" s="158"/>
      <c r="TUP16" s="158"/>
      <c r="TUQ16" s="158"/>
      <c r="TUR16" s="158"/>
      <c r="TUS16" s="158"/>
      <c r="TUT16" s="158"/>
      <c r="TUU16" s="158"/>
      <c r="TUV16" s="158"/>
      <c r="TUW16" s="158"/>
      <c r="TUX16" s="158"/>
      <c r="TUY16" s="158"/>
      <c r="TUZ16" s="158"/>
      <c r="TVA16" s="158"/>
      <c r="TVB16" s="158"/>
      <c r="TVC16" s="158"/>
      <c r="TVD16" s="158"/>
      <c r="TVE16" s="158"/>
      <c r="TVF16" s="158"/>
      <c r="TVG16" s="158"/>
      <c r="TVH16" s="158"/>
      <c r="TVI16" s="158"/>
      <c r="TVJ16" s="158"/>
      <c r="TVK16" s="158"/>
      <c r="TVL16" s="158"/>
      <c r="TVM16" s="158"/>
      <c r="TVN16" s="158"/>
      <c r="TVO16" s="158"/>
      <c r="TVP16" s="158"/>
      <c r="TVQ16" s="158"/>
      <c r="TVR16" s="158"/>
      <c r="TVS16" s="158"/>
      <c r="TVT16" s="158"/>
      <c r="TVU16" s="158"/>
      <c r="TVV16" s="158"/>
      <c r="TVW16" s="158"/>
      <c r="TVX16" s="158"/>
      <c r="TVY16" s="158"/>
      <c r="TVZ16" s="158"/>
      <c r="TWA16" s="158"/>
      <c r="TWB16" s="158"/>
      <c r="TWC16" s="158"/>
      <c r="TWD16" s="158"/>
      <c r="TWE16" s="158"/>
      <c r="TWF16" s="158"/>
      <c r="TWG16" s="158"/>
      <c r="TWH16" s="158"/>
      <c r="TWI16" s="158"/>
      <c r="TWJ16" s="158"/>
      <c r="TWK16" s="158"/>
      <c r="TWL16" s="158"/>
      <c r="TWM16" s="158"/>
      <c r="TWN16" s="158"/>
      <c r="TWO16" s="158"/>
      <c r="TWP16" s="158"/>
      <c r="TWQ16" s="158"/>
      <c r="TWR16" s="158"/>
      <c r="TWS16" s="158"/>
      <c r="TWT16" s="158"/>
      <c r="TWU16" s="158"/>
      <c r="TWV16" s="158"/>
      <c r="TWW16" s="158"/>
      <c r="TWX16" s="158"/>
      <c r="TWY16" s="158"/>
      <c r="TWZ16" s="158"/>
      <c r="TXA16" s="158"/>
      <c r="TXB16" s="158"/>
      <c r="TXC16" s="158"/>
      <c r="TXD16" s="158"/>
      <c r="TXE16" s="158"/>
      <c r="TXF16" s="158"/>
      <c r="TXG16" s="158"/>
      <c r="TXH16" s="158"/>
      <c r="TXI16" s="158"/>
      <c r="TXJ16" s="158"/>
      <c r="TXK16" s="158"/>
      <c r="TXL16" s="158"/>
      <c r="TXM16" s="158"/>
      <c r="TXN16" s="158"/>
      <c r="TXO16" s="158"/>
      <c r="TXP16" s="158"/>
      <c r="TXQ16" s="158"/>
      <c r="TXR16" s="158"/>
      <c r="TXS16" s="158"/>
      <c r="TXT16" s="158"/>
      <c r="TXU16" s="158"/>
      <c r="TXV16" s="158"/>
      <c r="TXW16" s="158"/>
      <c r="TXX16" s="158"/>
      <c r="TXY16" s="158"/>
      <c r="TXZ16" s="158"/>
      <c r="TYA16" s="158"/>
      <c r="TYB16" s="158"/>
      <c r="TYC16" s="158"/>
      <c r="TYD16" s="158"/>
      <c r="TYE16" s="158"/>
      <c r="TYF16" s="158"/>
      <c r="TYG16" s="158"/>
      <c r="TYH16" s="158"/>
      <c r="TYI16" s="158"/>
      <c r="TYJ16" s="158"/>
      <c r="TYK16" s="158"/>
      <c r="TYL16" s="158"/>
      <c r="TYM16" s="158"/>
      <c r="TYN16" s="158"/>
      <c r="TYO16" s="158"/>
      <c r="TYP16" s="158"/>
      <c r="TYQ16" s="158"/>
      <c r="TYR16" s="158"/>
      <c r="TYS16" s="158"/>
      <c r="TYT16" s="158"/>
      <c r="TYU16" s="158"/>
      <c r="TYV16" s="158"/>
      <c r="TYW16" s="158"/>
      <c r="TYX16" s="158"/>
      <c r="TYY16" s="158"/>
      <c r="TYZ16" s="158"/>
      <c r="TZA16" s="158"/>
      <c r="TZB16" s="158"/>
      <c r="TZC16" s="158"/>
      <c r="TZD16" s="158"/>
      <c r="TZE16" s="158"/>
      <c r="TZF16" s="158"/>
      <c r="TZG16" s="158"/>
      <c r="TZH16" s="158"/>
      <c r="TZI16" s="158"/>
      <c r="TZJ16" s="158"/>
      <c r="TZK16" s="158"/>
      <c r="TZL16" s="158"/>
      <c r="TZM16" s="158"/>
      <c r="TZN16" s="158"/>
      <c r="TZO16" s="158"/>
      <c r="TZP16" s="158"/>
      <c r="TZQ16" s="158"/>
      <c r="TZR16" s="158"/>
      <c r="TZS16" s="158"/>
      <c r="TZT16" s="158"/>
      <c r="TZU16" s="158"/>
      <c r="TZV16" s="158"/>
      <c r="TZW16" s="158"/>
      <c r="TZX16" s="158"/>
      <c r="TZY16" s="158"/>
      <c r="TZZ16" s="158"/>
      <c r="UAA16" s="158"/>
      <c r="UAB16" s="158"/>
      <c r="UAC16" s="158"/>
      <c r="UAD16" s="158"/>
      <c r="UAE16" s="158"/>
      <c r="UAF16" s="158"/>
      <c r="UAG16" s="158"/>
      <c r="UAH16" s="158"/>
      <c r="UAI16" s="158"/>
      <c r="UAJ16" s="158"/>
      <c r="UAK16" s="158"/>
      <c r="UAL16" s="158"/>
      <c r="UAM16" s="158"/>
      <c r="UAN16" s="158"/>
      <c r="UAO16" s="158"/>
      <c r="UAP16" s="158"/>
      <c r="UAQ16" s="158"/>
      <c r="UAR16" s="158"/>
      <c r="UAS16" s="158"/>
      <c r="UAT16" s="158"/>
      <c r="UAU16" s="158"/>
      <c r="UAV16" s="158"/>
      <c r="UAW16" s="158"/>
      <c r="UAX16" s="158"/>
      <c r="UAY16" s="158"/>
      <c r="UAZ16" s="158"/>
      <c r="UBA16" s="158"/>
      <c r="UBB16" s="158"/>
      <c r="UBC16" s="158"/>
      <c r="UBD16" s="158"/>
      <c r="UBE16" s="158"/>
      <c r="UBF16" s="158"/>
      <c r="UBG16" s="158"/>
      <c r="UBH16" s="158"/>
      <c r="UBI16" s="158"/>
      <c r="UBJ16" s="158"/>
      <c r="UBK16" s="158"/>
      <c r="UBL16" s="158"/>
      <c r="UBM16" s="158"/>
      <c r="UBN16" s="158"/>
      <c r="UBO16" s="158"/>
      <c r="UBP16" s="158"/>
      <c r="UBQ16" s="158"/>
      <c r="UBR16" s="158"/>
      <c r="UBS16" s="158"/>
      <c r="UBT16" s="158"/>
      <c r="UBU16" s="158"/>
      <c r="UBV16" s="158"/>
      <c r="UBW16" s="158"/>
      <c r="UBX16" s="158"/>
      <c r="UBY16" s="158"/>
      <c r="UBZ16" s="158"/>
      <c r="UCA16" s="158"/>
      <c r="UCB16" s="158"/>
      <c r="UCC16" s="158"/>
      <c r="UCD16" s="158"/>
      <c r="UCE16" s="158"/>
      <c r="UCF16" s="158"/>
      <c r="UCG16" s="158"/>
      <c r="UCH16" s="158"/>
      <c r="UCI16" s="158"/>
      <c r="UCJ16" s="158"/>
      <c r="UCK16" s="158"/>
      <c r="UCL16" s="158"/>
      <c r="UCM16" s="158"/>
      <c r="UCN16" s="158"/>
      <c r="UCO16" s="158"/>
      <c r="UCP16" s="158"/>
      <c r="UCQ16" s="158"/>
      <c r="UCR16" s="158"/>
      <c r="UCS16" s="158"/>
      <c r="UCT16" s="158"/>
      <c r="UCU16" s="158"/>
      <c r="UCV16" s="158"/>
      <c r="UCW16" s="158"/>
      <c r="UCX16" s="158"/>
      <c r="UCY16" s="158"/>
      <c r="UCZ16" s="158"/>
      <c r="UDA16" s="158"/>
      <c r="UDB16" s="158"/>
      <c r="UDC16" s="158"/>
      <c r="UDD16" s="158"/>
      <c r="UDE16" s="158"/>
      <c r="UDF16" s="158"/>
      <c r="UDG16" s="158"/>
      <c r="UDH16" s="158"/>
      <c r="UDI16" s="158"/>
      <c r="UDJ16" s="158"/>
      <c r="UDK16" s="158"/>
      <c r="UDL16" s="158"/>
      <c r="UDM16" s="158"/>
      <c r="UDN16" s="158"/>
      <c r="UDO16" s="158"/>
      <c r="UDP16" s="158"/>
      <c r="UDQ16" s="158"/>
      <c r="UDR16" s="158"/>
      <c r="UDS16" s="158"/>
      <c r="UDT16" s="158"/>
      <c r="UDU16" s="158"/>
      <c r="UDV16" s="158"/>
      <c r="UDW16" s="158"/>
      <c r="UDX16" s="158"/>
      <c r="UDY16" s="158"/>
      <c r="UDZ16" s="158"/>
      <c r="UEA16" s="158"/>
      <c r="UEB16" s="158"/>
      <c r="UEC16" s="158"/>
      <c r="UED16" s="158"/>
      <c r="UEE16" s="158"/>
      <c r="UEF16" s="158"/>
      <c r="UEG16" s="158"/>
      <c r="UEH16" s="158"/>
      <c r="UEI16" s="158"/>
      <c r="UEJ16" s="158"/>
      <c r="UEK16" s="158"/>
      <c r="UEL16" s="158"/>
      <c r="UEM16" s="158"/>
      <c r="UEN16" s="158"/>
      <c r="UEO16" s="158"/>
      <c r="UEP16" s="158"/>
      <c r="UEQ16" s="158"/>
      <c r="UER16" s="158"/>
      <c r="UES16" s="158"/>
      <c r="UET16" s="158"/>
      <c r="UEU16" s="158"/>
      <c r="UEV16" s="158"/>
      <c r="UEW16" s="158"/>
      <c r="UEX16" s="158"/>
      <c r="UEY16" s="158"/>
      <c r="UEZ16" s="158"/>
      <c r="UFA16" s="158"/>
      <c r="UFB16" s="158"/>
      <c r="UFC16" s="158"/>
      <c r="UFD16" s="158"/>
      <c r="UFE16" s="158"/>
      <c r="UFF16" s="158"/>
      <c r="UFG16" s="158"/>
      <c r="UFH16" s="158"/>
      <c r="UFI16" s="158"/>
      <c r="UFJ16" s="158"/>
      <c r="UFK16" s="158"/>
      <c r="UFL16" s="158"/>
      <c r="UFM16" s="158"/>
      <c r="UFN16" s="158"/>
      <c r="UFO16" s="158"/>
      <c r="UFP16" s="158"/>
      <c r="UFQ16" s="158"/>
      <c r="UFR16" s="158"/>
      <c r="UFS16" s="158"/>
      <c r="UFT16" s="158"/>
      <c r="UFU16" s="158"/>
      <c r="UFV16" s="158"/>
      <c r="UFW16" s="158"/>
      <c r="UFX16" s="158"/>
      <c r="UFY16" s="158"/>
      <c r="UFZ16" s="158"/>
      <c r="UGA16" s="158"/>
      <c r="UGB16" s="158"/>
      <c r="UGC16" s="158"/>
      <c r="UGD16" s="158"/>
      <c r="UGE16" s="158"/>
      <c r="UGF16" s="158"/>
      <c r="UGG16" s="158"/>
      <c r="UGH16" s="158"/>
      <c r="UGI16" s="158"/>
      <c r="UGJ16" s="158"/>
      <c r="UGK16" s="158"/>
      <c r="UGL16" s="158"/>
      <c r="UGM16" s="158"/>
      <c r="UGN16" s="158"/>
      <c r="UGO16" s="158"/>
      <c r="UGP16" s="158"/>
      <c r="UGQ16" s="158"/>
      <c r="UGR16" s="158"/>
      <c r="UGS16" s="158"/>
      <c r="UGT16" s="158"/>
      <c r="UGU16" s="158"/>
      <c r="UGV16" s="158"/>
      <c r="UGW16" s="158"/>
      <c r="UGX16" s="158"/>
      <c r="UGY16" s="158"/>
      <c r="UGZ16" s="158"/>
      <c r="UHA16" s="158"/>
      <c r="UHB16" s="158"/>
      <c r="UHC16" s="158"/>
      <c r="UHD16" s="158"/>
      <c r="UHE16" s="158"/>
      <c r="UHF16" s="158"/>
      <c r="UHG16" s="158"/>
      <c r="UHH16" s="158"/>
      <c r="UHI16" s="158"/>
      <c r="UHJ16" s="158"/>
      <c r="UHK16" s="158"/>
      <c r="UHL16" s="158"/>
      <c r="UHM16" s="158"/>
      <c r="UHN16" s="158"/>
      <c r="UHO16" s="158"/>
      <c r="UHP16" s="158"/>
      <c r="UHQ16" s="158"/>
      <c r="UHR16" s="158"/>
      <c r="UHS16" s="158"/>
      <c r="UHT16" s="158"/>
      <c r="UHU16" s="158"/>
      <c r="UHV16" s="158"/>
      <c r="UHW16" s="158"/>
      <c r="UHX16" s="158"/>
      <c r="UHY16" s="158"/>
      <c r="UHZ16" s="158"/>
      <c r="UIA16" s="158"/>
      <c r="UIB16" s="158"/>
      <c r="UIC16" s="158"/>
      <c r="UID16" s="158"/>
      <c r="UIE16" s="158"/>
      <c r="UIF16" s="158"/>
      <c r="UIG16" s="158"/>
      <c r="UIH16" s="158"/>
      <c r="UII16" s="158"/>
      <c r="UIJ16" s="158"/>
      <c r="UIK16" s="158"/>
      <c r="UIL16" s="158"/>
      <c r="UIM16" s="158"/>
      <c r="UIN16" s="158"/>
      <c r="UIO16" s="158"/>
      <c r="UIP16" s="158"/>
      <c r="UIQ16" s="158"/>
      <c r="UIR16" s="158"/>
      <c r="UIS16" s="158"/>
      <c r="UIT16" s="158"/>
      <c r="UIU16" s="158"/>
      <c r="UIV16" s="158"/>
      <c r="UIW16" s="158"/>
      <c r="UIX16" s="158"/>
      <c r="UIY16" s="158"/>
      <c r="UIZ16" s="158"/>
      <c r="UJA16" s="158"/>
      <c r="UJB16" s="158"/>
      <c r="UJC16" s="158"/>
      <c r="UJD16" s="158"/>
      <c r="UJE16" s="158"/>
      <c r="UJF16" s="158"/>
      <c r="UJG16" s="158"/>
      <c r="UJH16" s="158"/>
      <c r="UJI16" s="158"/>
      <c r="UJJ16" s="158"/>
      <c r="UJK16" s="158"/>
      <c r="UJL16" s="158"/>
      <c r="UJM16" s="158"/>
      <c r="UJN16" s="158"/>
      <c r="UJO16" s="158"/>
      <c r="UJP16" s="158"/>
      <c r="UJQ16" s="158"/>
      <c r="UJR16" s="158"/>
      <c r="UJS16" s="158"/>
      <c r="UJT16" s="158"/>
      <c r="UJU16" s="158"/>
      <c r="UJV16" s="158"/>
      <c r="UJW16" s="158"/>
      <c r="UJX16" s="158"/>
      <c r="UJY16" s="158"/>
      <c r="UJZ16" s="158"/>
      <c r="UKA16" s="158"/>
      <c r="UKB16" s="158"/>
      <c r="UKC16" s="158"/>
      <c r="UKD16" s="158"/>
      <c r="UKE16" s="158"/>
      <c r="UKF16" s="158"/>
      <c r="UKG16" s="158"/>
      <c r="UKH16" s="158"/>
      <c r="UKI16" s="158"/>
      <c r="UKJ16" s="158"/>
      <c r="UKK16" s="158"/>
      <c r="UKL16" s="158"/>
      <c r="UKM16" s="158"/>
      <c r="UKN16" s="158"/>
      <c r="UKO16" s="158"/>
      <c r="UKP16" s="158"/>
      <c r="UKQ16" s="158"/>
      <c r="UKR16" s="158"/>
      <c r="UKS16" s="158"/>
      <c r="UKT16" s="158"/>
      <c r="UKU16" s="158"/>
      <c r="UKV16" s="158"/>
      <c r="UKW16" s="158"/>
      <c r="UKX16" s="158"/>
      <c r="UKY16" s="158"/>
      <c r="UKZ16" s="158"/>
      <c r="ULA16" s="158"/>
      <c r="ULB16" s="158"/>
      <c r="ULC16" s="158"/>
      <c r="ULD16" s="158"/>
      <c r="ULE16" s="158"/>
      <c r="ULF16" s="158"/>
      <c r="ULG16" s="158"/>
      <c r="ULH16" s="158"/>
      <c r="ULI16" s="158"/>
      <c r="ULJ16" s="158"/>
      <c r="ULK16" s="158"/>
      <c r="ULL16" s="158"/>
      <c r="ULM16" s="158"/>
      <c r="ULN16" s="158"/>
      <c r="ULO16" s="158"/>
      <c r="ULP16" s="158"/>
      <c r="ULQ16" s="158"/>
      <c r="ULR16" s="158"/>
      <c r="ULS16" s="158"/>
      <c r="ULT16" s="158"/>
      <c r="ULU16" s="158"/>
      <c r="ULV16" s="158"/>
      <c r="ULW16" s="158"/>
      <c r="ULX16" s="158"/>
      <c r="ULY16" s="158"/>
      <c r="ULZ16" s="158"/>
      <c r="UMA16" s="158"/>
      <c r="UMB16" s="158"/>
      <c r="UMC16" s="158"/>
      <c r="UMD16" s="158"/>
      <c r="UME16" s="158"/>
      <c r="UMF16" s="158"/>
      <c r="UMG16" s="158"/>
      <c r="UMH16" s="158"/>
      <c r="UMI16" s="158"/>
      <c r="UMJ16" s="158"/>
      <c r="UMK16" s="158"/>
      <c r="UML16" s="158"/>
      <c r="UMM16" s="158"/>
      <c r="UMN16" s="158"/>
      <c r="UMO16" s="158"/>
      <c r="UMP16" s="158"/>
      <c r="UMQ16" s="158"/>
      <c r="UMR16" s="158"/>
      <c r="UMS16" s="158"/>
      <c r="UMT16" s="158"/>
      <c r="UMU16" s="158"/>
      <c r="UMV16" s="158"/>
      <c r="UMW16" s="158"/>
      <c r="UMX16" s="158"/>
      <c r="UMY16" s="158"/>
      <c r="UMZ16" s="158"/>
      <c r="UNA16" s="158"/>
      <c r="UNB16" s="158"/>
      <c r="UNC16" s="158"/>
      <c r="UND16" s="158"/>
      <c r="UNE16" s="158"/>
      <c r="UNF16" s="158"/>
      <c r="UNG16" s="158"/>
      <c r="UNH16" s="158"/>
      <c r="UNI16" s="158"/>
      <c r="UNJ16" s="158"/>
      <c r="UNK16" s="158"/>
      <c r="UNL16" s="158"/>
      <c r="UNM16" s="158"/>
      <c r="UNN16" s="158"/>
      <c r="UNO16" s="158"/>
      <c r="UNP16" s="158"/>
      <c r="UNQ16" s="158"/>
      <c r="UNR16" s="158"/>
      <c r="UNS16" s="158"/>
      <c r="UNT16" s="158"/>
      <c r="UNU16" s="158"/>
      <c r="UNV16" s="158"/>
      <c r="UNW16" s="158"/>
      <c r="UNX16" s="158"/>
      <c r="UNY16" s="158"/>
      <c r="UNZ16" s="158"/>
      <c r="UOA16" s="158"/>
      <c r="UOB16" s="158"/>
      <c r="UOC16" s="158"/>
      <c r="UOD16" s="158"/>
      <c r="UOE16" s="158"/>
      <c r="UOF16" s="158"/>
      <c r="UOG16" s="158"/>
      <c r="UOH16" s="158"/>
      <c r="UOI16" s="158"/>
      <c r="UOJ16" s="158"/>
      <c r="UOK16" s="158"/>
      <c r="UOL16" s="158"/>
      <c r="UOM16" s="158"/>
      <c r="UON16" s="158"/>
      <c r="UOO16" s="158"/>
      <c r="UOP16" s="158"/>
      <c r="UOQ16" s="158"/>
      <c r="UOR16" s="158"/>
      <c r="UOS16" s="158"/>
      <c r="UOT16" s="158"/>
      <c r="UOU16" s="158"/>
      <c r="UOV16" s="158"/>
      <c r="UOW16" s="158"/>
      <c r="UOX16" s="158"/>
      <c r="UOY16" s="158"/>
      <c r="UOZ16" s="158"/>
      <c r="UPA16" s="158"/>
      <c r="UPB16" s="158"/>
      <c r="UPC16" s="158"/>
      <c r="UPD16" s="158"/>
      <c r="UPE16" s="158"/>
      <c r="UPF16" s="158"/>
      <c r="UPG16" s="158"/>
      <c r="UPH16" s="158"/>
      <c r="UPI16" s="158"/>
      <c r="UPJ16" s="158"/>
      <c r="UPK16" s="158"/>
      <c r="UPL16" s="158"/>
      <c r="UPM16" s="158"/>
      <c r="UPN16" s="158"/>
      <c r="UPO16" s="158"/>
      <c r="UPP16" s="158"/>
      <c r="UPQ16" s="158"/>
      <c r="UPR16" s="158"/>
      <c r="UPS16" s="158"/>
      <c r="UPT16" s="158"/>
      <c r="UPU16" s="158"/>
      <c r="UPV16" s="158"/>
      <c r="UPW16" s="158"/>
      <c r="UPX16" s="158"/>
      <c r="UPY16" s="158"/>
      <c r="UPZ16" s="158"/>
      <c r="UQA16" s="158"/>
      <c r="UQB16" s="158"/>
      <c r="UQC16" s="158"/>
      <c r="UQD16" s="158"/>
      <c r="UQE16" s="158"/>
      <c r="UQF16" s="158"/>
      <c r="UQG16" s="158"/>
      <c r="UQH16" s="158"/>
      <c r="UQI16" s="158"/>
      <c r="UQJ16" s="158"/>
      <c r="UQK16" s="158"/>
      <c r="UQL16" s="158"/>
      <c r="UQM16" s="158"/>
      <c r="UQN16" s="158"/>
      <c r="UQO16" s="158"/>
      <c r="UQP16" s="158"/>
      <c r="UQQ16" s="158"/>
      <c r="UQR16" s="158"/>
      <c r="UQS16" s="158"/>
      <c r="UQT16" s="158"/>
      <c r="UQU16" s="158"/>
      <c r="UQV16" s="158"/>
      <c r="UQW16" s="158"/>
      <c r="UQX16" s="158"/>
      <c r="UQY16" s="158"/>
      <c r="UQZ16" s="158"/>
      <c r="URA16" s="158"/>
      <c r="URB16" s="158"/>
      <c r="URC16" s="158"/>
      <c r="URD16" s="158"/>
      <c r="URE16" s="158"/>
      <c r="URF16" s="158"/>
      <c r="URG16" s="158"/>
      <c r="URH16" s="158"/>
      <c r="URI16" s="158"/>
      <c r="URJ16" s="158"/>
      <c r="URK16" s="158"/>
      <c r="URL16" s="158"/>
      <c r="URM16" s="158"/>
      <c r="URN16" s="158"/>
      <c r="URO16" s="158"/>
      <c r="URP16" s="158"/>
      <c r="URQ16" s="158"/>
      <c r="URR16" s="158"/>
      <c r="URS16" s="158"/>
      <c r="URT16" s="158"/>
      <c r="URU16" s="158"/>
      <c r="URV16" s="158"/>
      <c r="URW16" s="158"/>
      <c r="URX16" s="158"/>
      <c r="URY16" s="158"/>
      <c r="URZ16" s="158"/>
      <c r="USA16" s="158"/>
      <c r="USB16" s="158"/>
      <c r="USC16" s="158"/>
      <c r="USD16" s="158"/>
      <c r="USE16" s="158"/>
      <c r="USF16" s="158"/>
      <c r="USG16" s="158"/>
      <c r="USH16" s="158"/>
      <c r="USI16" s="158"/>
      <c r="USJ16" s="158"/>
      <c r="USK16" s="158"/>
      <c r="USL16" s="158"/>
      <c r="USM16" s="158"/>
      <c r="USN16" s="158"/>
      <c r="USO16" s="158"/>
      <c r="USP16" s="158"/>
      <c r="USQ16" s="158"/>
      <c r="USR16" s="158"/>
      <c r="USS16" s="158"/>
      <c r="UST16" s="158"/>
      <c r="USU16" s="158"/>
      <c r="USV16" s="158"/>
      <c r="USW16" s="158"/>
      <c r="USX16" s="158"/>
      <c r="USY16" s="158"/>
      <c r="USZ16" s="158"/>
      <c r="UTA16" s="158"/>
      <c r="UTB16" s="158"/>
      <c r="UTC16" s="158"/>
      <c r="UTD16" s="158"/>
      <c r="UTE16" s="158"/>
      <c r="UTF16" s="158"/>
      <c r="UTG16" s="158"/>
      <c r="UTH16" s="158"/>
      <c r="UTI16" s="158"/>
      <c r="UTJ16" s="158"/>
      <c r="UTK16" s="158"/>
      <c r="UTL16" s="158"/>
      <c r="UTM16" s="158"/>
      <c r="UTN16" s="158"/>
      <c r="UTO16" s="158"/>
      <c r="UTP16" s="158"/>
      <c r="UTQ16" s="158"/>
      <c r="UTR16" s="158"/>
      <c r="UTS16" s="158"/>
      <c r="UTT16" s="158"/>
      <c r="UTU16" s="158"/>
      <c r="UTV16" s="158"/>
      <c r="UTW16" s="158"/>
      <c r="UTX16" s="158"/>
      <c r="UTY16" s="158"/>
      <c r="UTZ16" s="158"/>
      <c r="UUA16" s="158"/>
      <c r="UUB16" s="158"/>
      <c r="UUC16" s="158"/>
      <c r="UUD16" s="158"/>
      <c r="UUE16" s="158"/>
      <c r="UUF16" s="158"/>
      <c r="UUG16" s="158"/>
      <c r="UUH16" s="158"/>
      <c r="UUI16" s="158"/>
      <c r="UUJ16" s="158"/>
      <c r="UUK16" s="158"/>
      <c r="UUL16" s="158"/>
      <c r="UUM16" s="158"/>
      <c r="UUN16" s="158"/>
      <c r="UUO16" s="158"/>
      <c r="UUP16" s="158"/>
      <c r="UUQ16" s="158"/>
      <c r="UUR16" s="158"/>
      <c r="UUS16" s="158"/>
      <c r="UUT16" s="158"/>
      <c r="UUU16" s="158"/>
      <c r="UUV16" s="158"/>
      <c r="UUW16" s="158"/>
      <c r="UUX16" s="158"/>
      <c r="UUY16" s="158"/>
      <c r="UUZ16" s="158"/>
      <c r="UVA16" s="158"/>
      <c r="UVB16" s="158"/>
      <c r="UVC16" s="158"/>
      <c r="UVD16" s="158"/>
      <c r="UVE16" s="158"/>
      <c r="UVF16" s="158"/>
      <c r="UVG16" s="158"/>
      <c r="UVH16" s="158"/>
      <c r="UVI16" s="158"/>
      <c r="UVJ16" s="158"/>
      <c r="UVK16" s="158"/>
      <c r="UVL16" s="158"/>
      <c r="UVM16" s="158"/>
      <c r="UVN16" s="158"/>
      <c r="UVO16" s="158"/>
      <c r="UVP16" s="158"/>
      <c r="UVQ16" s="158"/>
      <c r="UVR16" s="158"/>
      <c r="UVS16" s="158"/>
      <c r="UVT16" s="158"/>
      <c r="UVU16" s="158"/>
      <c r="UVV16" s="158"/>
      <c r="UVW16" s="158"/>
      <c r="UVX16" s="158"/>
      <c r="UVY16" s="158"/>
      <c r="UVZ16" s="158"/>
      <c r="UWA16" s="158"/>
      <c r="UWB16" s="158"/>
      <c r="UWC16" s="158"/>
      <c r="UWD16" s="158"/>
      <c r="UWE16" s="158"/>
      <c r="UWF16" s="158"/>
      <c r="UWG16" s="158"/>
      <c r="UWH16" s="158"/>
      <c r="UWI16" s="158"/>
      <c r="UWJ16" s="158"/>
      <c r="UWK16" s="158"/>
      <c r="UWL16" s="158"/>
      <c r="UWM16" s="158"/>
      <c r="UWN16" s="158"/>
      <c r="UWO16" s="158"/>
      <c r="UWP16" s="158"/>
      <c r="UWQ16" s="158"/>
      <c r="UWR16" s="158"/>
      <c r="UWS16" s="158"/>
      <c r="UWT16" s="158"/>
      <c r="UWU16" s="158"/>
      <c r="UWV16" s="158"/>
      <c r="UWW16" s="158"/>
      <c r="UWX16" s="158"/>
      <c r="UWY16" s="158"/>
      <c r="UWZ16" s="158"/>
      <c r="UXA16" s="158"/>
      <c r="UXB16" s="158"/>
      <c r="UXC16" s="158"/>
      <c r="UXD16" s="158"/>
      <c r="UXE16" s="158"/>
      <c r="UXF16" s="158"/>
      <c r="UXG16" s="158"/>
      <c r="UXH16" s="158"/>
      <c r="UXI16" s="158"/>
      <c r="UXJ16" s="158"/>
      <c r="UXK16" s="158"/>
      <c r="UXL16" s="158"/>
      <c r="UXM16" s="158"/>
      <c r="UXN16" s="158"/>
      <c r="UXO16" s="158"/>
      <c r="UXP16" s="158"/>
      <c r="UXQ16" s="158"/>
      <c r="UXR16" s="158"/>
      <c r="UXS16" s="158"/>
      <c r="UXT16" s="158"/>
      <c r="UXU16" s="158"/>
      <c r="UXV16" s="158"/>
      <c r="UXW16" s="158"/>
      <c r="UXX16" s="158"/>
      <c r="UXY16" s="158"/>
      <c r="UXZ16" s="158"/>
      <c r="UYA16" s="158"/>
      <c r="UYB16" s="158"/>
      <c r="UYC16" s="158"/>
      <c r="UYD16" s="158"/>
      <c r="UYE16" s="158"/>
      <c r="UYF16" s="158"/>
      <c r="UYG16" s="158"/>
      <c r="UYH16" s="158"/>
      <c r="UYI16" s="158"/>
      <c r="UYJ16" s="158"/>
      <c r="UYK16" s="158"/>
      <c r="UYL16" s="158"/>
      <c r="UYM16" s="158"/>
      <c r="UYN16" s="158"/>
      <c r="UYO16" s="158"/>
      <c r="UYP16" s="158"/>
      <c r="UYQ16" s="158"/>
      <c r="UYR16" s="158"/>
      <c r="UYS16" s="158"/>
      <c r="UYT16" s="158"/>
      <c r="UYU16" s="158"/>
      <c r="UYV16" s="158"/>
      <c r="UYW16" s="158"/>
      <c r="UYX16" s="158"/>
      <c r="UYY16" s="158"/>
      <c r="UYZ16" s="158"/>
      <c r="UZA16" s="158"/>
      <c r="UZB16" s="158"/>
      <c r="UZC16" s="158"/>
      <c r="UZD16" s="158"/>
      <c r="UZE16" s="158"/>
      <c r="UZF16" s="158"/>
      <c r="UZG16" s="158"/>
      <c r="UZH16" s="158"/>
      <c r="UZI16" s="158"/>
      <c r="UZJ16" s="158"/>
      <c r="UZK16" s="158"/>
      <c r="UZL16" s="158"/>
      <c r="UZM16" s="158"/>
      <c r="UZN16" s="158"/>
      <c r="UZO16" s="158"/>
      <c r="UZP16" s="158"/>
      <c r="UZQ16" s="158"/>
      <c r="UZR16" s="158"/>
      <c r="UZS16" s="158"/>
      <c r="UZT16" s="158"/>
      <c r="UZU16" s="158"/>
      <c r="UZV16" s="158"/>
      <c r="UZW16" s="158"/>
      <c r="UZX16" s="158"/>
      <c r="UZY16" s="158"/>
      <c r="UZZ16" s="158"/>
      <c r="VAA16" s="158"/>
      <c r="VAB16" s="158"/>
      <c r="VAC16" s="158"/>
      <c r="VAD16" s="158"/>
      <c r="VAE16" s="158"/>
      <c r="VAF16" s="158"/>
      <c r="VAG16" s="158"/>
      <c r="VAH16" s="158"/>
      <c r="VAI16" s="158"/>
      <c r="VAJ16" s="158"/>
      <c r="VAK16" s="158"/>
      <c r="VAL16" s="158"/>
      <c r="VAM16" s="158"/>
      <c r="VAN16" s="158"/>
      <c r="VAO16" s="158"/>
      <c r="VAP16" s="158"/>
      <c r="VAQ16" s="158"/>
      <c r="VAR16" s="158"/>
      <c r="VAS16" s="158"/>
      <c r="VAT16" s="158"/>
      <c r="VAU16" s="158"/>
      <c r="VAV16" s="158"/>
      <c r="VAW16" s="158"/>
      <c r="VAX16" s="158"/>
      <c r="VAY16" s="158"/>
      <c r="VAZ16" s="158"/>
      <c r="VBA16" s="158"/>
      <c r="VBB16" s="158"/>
      <c r="VBC16" s="158"/>
      <c r="VBD16" s="158"/>
      <c r="VBE16" s="158"/>
      <c r="VBF16" s="158"/>
      <c r="VBG16" s="158"/>
      <c r="VBH16" s="158"/>
      <c r="VBI16" s="158"/>
      <c r="VBJ16" s="158"/>
      <c r="VBK16" s="158"/>
      <c r="VBL16" s="158"/>
      <c r="VBM16" s="158"/>
      <c r="VBN16" s="158"/>
      <c r="VBO16" s="158"/>
      <c r="VBP16" s="158"/>
      <c r="VBQ16" s="158"/>
      <c r="VBR16" s="158"/>
      <c r="VBS16" s="158"/>
      <c r="VBT16" s="158"/>
      <c r="VBU16" s="158"/>
      <c r="VBV16" s="158"/>
      <c r="VBW16" s="158"/>
      <c r="VBX16" s="158"/>
      <c r="VBY16" s="158"/>
      <c r="VBZ16" s="158"/>
      <c r="VCA16" s="158"/>
      <c r="VCB16" s="158"/>
      <c r="VCC16" s="158"/>
      <c r="VCD16" s="158"/>
      <c r="VCE16" s="158"/>
      <c r="VCF16" s="158"/>
      <c r="VCG16" s="158"/>
      <c r="VCH16" s="158"/>
      <c r="VCI16" s="158"/>
      <c r="VCJ16" s="158"/>
      <c r="VCK16" s="158"/>
      <c r="VCL16" s="158"/>
      <c r="VCM16" s="158"/>
      <c r="VCN16" s="158"/>
      <c r="VCO16" s="158"/>
      <c r="VCP16" s="158"/>
      <c r="VCQ16" s="158"/>
      <c r="VCR16" s="158"/>
      <c r="VCS16" s="158"/>
      <c r="VCT16" s="158"/>
      <c r="VCU16" s="158"/>
      <c r="VCV16" s="158"/>
      <c r="VCW16" s="158"/>
      <c r="VCX16" s="158"/>
      <c r="VCY16" s="158"/>
      <c r="VCZ16" s="158"/>
      <c r="VDA16" s="158"/>
      <c r="VDB16" s="158"/>
      <c r="VDC16" s="158"/>
      <c r="VDD16" s="158"/>
      <c r="VDE16" s="158"/>
      <c r="VDF16" s="158"/>
      <c r="VDG16" s="158"/>
      <c r="VDH16" s="158"/>
      <c r="VDI16" s="158"/>
      <c r="VDJ16" s="158"/>
      <c r="VDK16" s="158"/>
      <c r="VDL16" s="158"/>
      <c r="VDM16" s="158"/>
      <c r="VDN16" s="158"/>
      <c r="VDO16" s="158"/>
      <c r="VDP16" s="158"/>
      <c r="VDQ16" s="158"/>
      <c r="VDR16" s="158"/>
      <c r="VDS16" s="158"/>
      <c r="VDT16" s="158"/>
      <c r="VDU16" s="158"/>
      <c r="VDV16" s="158"/>
      <c r="VDW16" s="158"/>
      <c r="VDX16" s="158"/>
      <c r="VDY16" s="158"/>
      <c r="VDZ16" s="158"/>
      <c r="VEA16" s="158"/>
      <c r="VEB16" s="158"/>
      <c r="VEC16" s="158"/>
      <c r="VED16" s="158"/>
      <c r="VEE16" s="158"/>
      <c r="VEF16" s="158"/>
      <c r="VEG16" s="158"/>
      <c r="VEH16" s="158"/>
      <c r="VEI16" s="158"/>
      <c r="VEJ16" s="158"/>
      <c r="VEK16" s="158"/>
      <c r="VEL16" s="158"/>
      <c r="VEM16" s="158"/>
      <c r="VEN16" s="158"/>
      <c r="VEO16" s="158"/>
      <c r="VEP16" s="158"/>
      <c r="VEQ16" s="158"/>
      <c r="VER16" s="158"/>
      <c r="VES16" s="158"/>
      <c r="VET16" s="158"/>
      <c r="VEU16" s="158"/>
      <c r="VEV16" s="158"/>
      <c r="VEW16" s="158"/>
      <c r="VEX16" s="158"/>
      <c r="VEY16" s="158"/>
      <c r="VEZ16" s="158"/>
      <c r="VFA16" s="158"/>
      <c r="VFB16" s="158"/>
      <c r="VFC16" s="158"/>
      <c r="VFD16" s="158"/>
      <c r="VFE16" s="158"/>
      <c r="VFF16" s="158"/>
      <c r="VFG16" s="158"/>
      <c r="VFH16" s="158"/>
      <c r="VFI16" s="158"/>
      <c r="VFJ16" s="158"/>
      <c r="VFK16" s="158"/>
      <c r="VFL16" s="158"/>
      <c r="VFM16" s="158"/>
      <c r="VFN16" s="158"/>
      <c r="VFO16" s="158"/>
      <c r="VFP16" s="158"/>
      <c r="VFQ16" s="158"/>
      <c r="VFR16" s="158"/>
      <c r="VFS16" s="158"/>
      <c r="VFT16" s="158"/>
      <c r="VFU16" s="158"/>
      <c r="VFV16" s="158"/>
      <c r="VFW16" s="158"/>
      <c r="VFX16" s="158"/>
      <c r="VFY16" s="158"/>
      <c r="VFZ16" s="158"/>
      <c r="VGA16" s="158"/>
      <c r="VGB16" s="158"/>
      <c r="VGC16" s="158"/>
      <c r="VGD16" s="158"/>
      <c r="VGE16" s="158"/>
      <c r="VGF16" s="158"/>
      <c r="VGG16" s="158"/>
      <c r="VGH16" s="158"/>
      <c r="VGI16" s="158"/>
      <c r="VGJ16" s="158"/>
      <c r="VGK16" s="158"/>
      <c r="VGL16" s="158"/>
      <c r="VGM16" s="158"/>
      <c r="VGN16" s="158"/>
      <c r="VGO16" s="158"/>
      <c r="VGP16" s="158"/>
      <c r="VGQ16" s="158"/>
      <c r="VGR16" s="158"/>
      <c r="VGS16" s="158"/>
      <c r="VGT16" s="158"/>
      <c r="VGU16" s="158"/>
      <c r="VGV16" s="158"/>
      <c r="VGW16" s="158"/>
      <c r="VGX16" s="158"/>
      <c r="VGY16" s="158"/>
      <c r="VGZ16" s="158"/>
      <c r="VHA16" s="158"/>
      <c r="VHB16" s="158"/>
      <c r="VHC16" s="158"/>
      <c r="VHD16" s="158"/>
      <c r="VHE16" s="158"/>
      <c r="VHF16" s="158"/>
      <c r="VHG16" s="158"/>
      <c r="VHH16" s="158"/>
      <c r="VHI16" s="158"/>
      <c r="VHJ16" s="158"/>
      <c r="VHK16" s="158"/>
      <c r="VHL16" s="158"/>
      <c r="VHM16" s="158"/>
      <c r="VHN16" s="158"/>
      <c r="VHO16" s="158"/>
      <c r="VHP16" s="158"/>
      <c r="VHQ16" s="158"/>
      <c r="VHR16" s="158"/>
      <c r="VHS16" s="158"/>
      <c r="VHT16" s="158"/>
      <c r="VHU16" s="158"/>
      <c r="VHV16" s="158"/>
      <c r="VHW16" s="158"/>
      <c r="VHX16" s="158"/>
      <c r="VHY16" s="158"/>
      <c r="VHZ16" s="158"/>
      <c r="VIA16" s="158"/>
      <c r="VIB16" s="158"/>
      <c r="VIC16" s="158"/>
      <c r="VID16" s="158"/>
      <c r="VIE16" s="158"/>
      <c r="VIF16" s="158"/>
      <c r="VIG16" s="158"/>
      <c r="VIH16" s="158"/>
      <c r="VII16" s="158"/>
      <c r="VIJ16" s="158"/>
      <c r="VIK16" s="158"/>
      <c r="VIL16" s="158"/>
      <c r="VIM16" s="158"/>
      <c r="VIN16" s="158"/>
      <c r="VIO16" s="158"/>
      <c r="VIP16" s="158"/>
      <c r="VIQ16" s="158"/>
      <c r="VIR16" s="158"/>
      <c r="VIS16" s="158"/>
      <c r="VIT16" s="158"/>
      <c r="VIU16" s="158"/>
      <c r="VIV16" s="158"/>
      <c r="VIW16" s="158"/>
      <c r="VIX16" s="158"/>
      <c r="VIY16" s="158"/>
      <c r="VIZ16" s="158"/>
      <c r="VJA16" s="158"/>
      <c r="VJB16" s="158"/>
      <c r="VJC16" s="158"/>
      <c r="VJD16" s="158"/>
      <c r="VJE16" s="158"/>
      <c r="VJF16" s="158"/>
      <c r="VJG16" s="158"/>
      <c r="VJH16" s="158"/>
      <c r="VJI16" s="158"/>
      <c r="VJJ16" s="158"/>
      <c r="VJK16" s="158"/>
      <c r="VJL16" s="158"/>
      <c r="VJM16" s="158"/>
      <c r="VJN16" s="158"/>
      <c r="VJO16" s="158"/>
      <c r="VJP16" s="158"/>
      <c r="VJQ16" s="158"/>
      <c r="VJR16" s="158"/>
      <c r="VJS16" s="158"/>
      <c r="VJT16" s="158"/>
      <c r="VJU16" s="158"/>
      <c r="VJV16" s="158"/>
      <c r="VJW16" s="158"/>
      <c r="VJX16" s="158"/>
      <c r="VJY16" s="158"/>
      <c r="VJZ16" s="158"/>
      <c r="VKA16" s="158"/>
      <c r="VKB16" s="158"/>
      <c r="VKC16" s="158"/>
      <c r="VKD16" s="158"/>
      <c r="VKE16" s="158"/>
      <c r="VKF16" s="158"/>
      <c r="VKG16" s="158"/>
      <c r="VKH16" s="158"/>
      <c r="VKI16" s="158"/>
      <c r="VKJ16" s="158"/>
      <c r="VKK16" s="158"/>
      <c r="VKL16" s="158"/>
      <c r="VKM16" s="158"/>
      <c r="VKN16" s="158"/>
      <c r="VKO16" s="158"/>
      <c r="VKP16" s="158"/>
      <c r="VKQ16" s="158"/>
      <c r="VKR16" s="158"/>
      <c r="VKS16" s="158"/>
      <c r="VKT16" s="158"/>
      <c r="VKU16" s="158"/>
      <c r="VKV16" s="158"/>
      <c r="VKW16" s="158"/>
      <c r="VKX16" s="158"/>
      <c r="VKY16" s="158"/>
      <c r="VKZ16" s="158"/>
      <c r="VLA16" s="158"/>
      <c r="VLB16" s="158"/>
      <c r="VLC16" s="158"/>
      <c r="VLD16" s="158"/>
      <c r="VLE16" s="158"/>
      <c r="VLF16" s="158"/>
      <c r="VLG16" s="158"/>
      <c r="VLH16" s="158"/>
      <c r="VLI16" s="158"/>
      <c r="VLJ16" s="158"/>
      <c r="VLK16" s="158"/>
      <c r="VLL16" s="158"/>
      <c r="VLM16" s="158"/>
      <c r="VLN16" s="158"/>
      <c r="VLO16" s="158"/>
      <c r="VLP16" s="158"/>
      <c r="VLQ16" s="158"/>
      <c r="VLR16" s="158"/>
      <c r="VLS16" s="158"/>
      <c r="VLT16" s="158"/>
      <c r="VLU16" s="158"/>
      <c r="VLV16" s="158"/>
      <c r="VLW16" s="158"/>
      <c r="VLX16" s="158"/>
      <c r="VLY16" s="158"/>
      <c r="VLZ16" s="158"/>
      <c r="VMA16" s="158"/>
      <c r="VMB16" s="158"/>
      <c r="VMC16" s="158"/>
      <c r="VMD16" s="158"/>
      <c r="VME16" s="158"/>
      <c r="VMF16" s="158"/>
      <c r="VMG16" s="158"/>
      <c r="VMH16" s="158"/>
      <c r="VMI16" s="158"/>
      <c r="VMJ16" s="158"/>
      <c r="VMK16" s="158"/>
      <c r="VML16" s="158"/>
      <c r="VMM16" s="158"/>
      <c r="VMN16" s="158"/>
      <c r="VMO16" s="158"/>
      <c r="VMP16" s="158"/>
      <c r="VMQ16" s="158"/>
      <c r="VMR16" s="158"/>
      <c r="VMS16" s="158"/>
      <c r="VMT16" s="158"/>
      <c r="VMU16" s="158"/>
      <c r="VMV16" s="158"/>
      <c r="VMW16" s="158"/>
      <c r="VMX16" s="158"/>
      <c r="VMY16" s="158"/>
      <c r="VMZ16" s="158"/>
      <c r="VNA16" s="158"/>
      <c r="VNB16" s="158"/>
      <c r="VNC16" s="158"/>
      <c r="VND16" s="158"/>
      <c r="VNE16" s="158"/>
      <c r="VNF16" s="158"/>
      <c r="VNG16" s="158"/>
      <c r="VNH16" s="158"/>
      <c r="VNI16" s="158"/>
      <c r="VNJ16" s="158"/>
      <c r="VNK16" s="158"/>
      <c r="VNL16" s="158"/>
      <c r="VNM16" s="158"/>
      <c r="VNN16" s="158"/>
      <c r="VNO16" s="158"/>
      <c r="VNP16" s="158"/>
      <c r="VNQ16" s="158"/>
      <c r="VNR16" s="158"/>
      <c r="VNS16" s="158"/>
      <c r="VNT16" s="158"/>
      <c r="VNU16" s="158"/>
      <c r="VNV16" s="158"/>
      <c r="VNW16" s="158"/>
      <c r="VNX16" s="158"/>
      <c r="VNY16" s="158"/>
      <c r="VNZ16" s="158"/>
      <c r="VOA16" s="158"/>
      <c r="VOB16" s="158"/>
      <c r="VOC16" s="158"/>
      <c r="VOD16" s="158"/>
      <c r="VOE16" s="158"/>
      <c r="VOF16" s="158"/>
      <c r="VOG16" s="158"/>
      <c r="VOH16" s="158"/>
      <c r="VOI16" s="158"/>
      <c r="VOJ16" s="158"/>
      <c r="VOK16" s="158"/>
      <c r="VOL16" s="158"/>
      <c r="VOM16" s="158"/>
      <c r="VON16" s="158"/>
      <c r="VOO16" s="158"/>
      <c r="VOP16" s="158"/>
      <c r="VOQ16" s="158"/>
      <c r="VOR16" s="158"/>
      <c r="VOS16" s="158"/>
      <c r="VOT16" s="158"/>
      <c r="VOU16" s="158"/>
      <c r="VOV16" s="158"/>
      <c r="VOW16" s="158"/>
      <c r="VOX16" s="158"/>
      <c r="VOY16" s="158"/>
      <c r="VOZ16" s="158"/>
      <c r="VPA16" s="158"/>
      <c r="VPB16" s="158"/>
      <c r="VPC16" s="158"/>
      <c r="VPD16" s="158"/>
      <c r="VPE16" s="158"/>
      <c r="VPF16" s="158"/>
      <c r="VPG16" s="158"/>
      <c r="VPH16" s="158"/>
      <c r="VPI16" s="158"/>
      <c r="VPJ16" s="158"/>
      <c r="VPK16" s="158"/>
      <c r="VPL16" s="158"/>
      <c r="VPM16" s="158"/>
      <c r="VPN16" s="158"/>
      <c r="VPO16" s="158"/>
      <c r="VPP16" s="158"/>
      <c r="VPQ16" s="158"/>
      <c r="VPR16" s="158"/>
      <c r="VPS16" s="158"/>
      <c r="VPT16" s="158"/>
      <c r="VPU16" s="158"/>
      <c r="VPV16" s="158"/>
      <c r="VPW16" s="158"/>
      <c r="VPX16" s="158"/>
      <c r="VPY16" s="158"/>
      <c r="VPZ16" s="158"/>
      <c r="VQA16" s="158"/>
      <c r="VQB16" s="158"/>
      <c r="VQC16" s="158"/>
      <c r="VQD16" s="158"/>
      <c r="VQE16" s="158"/>
      <c r="VQF16" s="158"/>
      <c r="VQG16" s="158"/>
      <c r="VQH16" s="158"/>
      <c r="VQI16" s="158"/>
      <c r="VQJ16" s="158"/>
      <c r="VQK16" s="158"/>
      <c r="VQL16" s="158"/>
      <c r="VQM16" s="158"/>
      <c r="VQN16" s="158"/>
      <c r="VQO16" s="158"/>
      <c r="VQP16" s="158"/>
      <c r="VQQ16" s="158"/>
      <c r="VQR16" s="158"/>
      <c r="VQS16" s="158"/>
      <c r="VQT16" s="158"/>
      <c r="VQU16" s="158"/>
      <c r="VQV16" s="158"/>
      <c r="VQW16" s="158"/>
      <c r="VQX16" s="158"/>
      <c r="VQY16" s="158"/>
      <c r="VQZ16" s="158"/>
      <c r="VRA16" s="158"/>
      <c r="VRB16" s="158"/>
      <c r="VRC16" s="158"/>
      <c r="VRD16" s="158"/>
      <c r="VRE16" s="158"/>
      <c r="VRF16" s="158"/>
      <c r="VRG16" s="158"/>
      <c r="VRH16" s="158"/>
      <c r="VRI16" s="158"/>
      <c r="VRJ16" s="158"/>
      <c r="VRK16" s="158"/>
      <c r="VRL16" s="158"/>
      <c r="VRM16" s="158"/>
      <c r="VRN16" s="158"/>
      <c r="VRO16" s="158"/>
      <c r="VRP16" s="158"/>
      <c r="VRQ16" s="158"/>
      <c r="VRR16" s="158"/>
      <c r="VRS16" s="158"/>
      <c r="VRT16" s="158"/>
      <c r="VRU16" s="158"/>
      <c r="VRV16" s="158"/>
      <c r="VRW16" s="158"/>
      <c r="VRX16" s="158"/>
      <c r="VRY16" s="158"/>
      <c r="VRZ16" s="158"/>
      <c r="VSA16" s="158"/>
      <c r="VSB16" s="158"/>
      <c r="VSC16" s="158"/>
      <c r="VSD16" s="158"/>
      <c r="VSE16" s="158"/>
      <c r="VSF16" s="158"/>
      <c r="VSG16" s="158"/>
      <c r="VSH16" s="158"/>
      <c r="VSI16" s="158"/>
      <c r="VSJ16" s="158"/>
      <c r="VSK16" s="158"/>
      <c r="VSL16" s="158"/>
      <c r="VSM16" s="158"/>
      <c r="VSN16" s="158"/>
      <c r="VSO16" s="158"/>
      <c r="VSP16" s="158"/>
      <c r="VSQ16" s="158"/>
      <c r="VSR16" s="158"/>
      <c r="VSS16" s="158"/>
      <c r="VST16" s="158"/>
      <c r="VSU16" s="158"/>
      <c r="VSV16" s="158"/>
      <c r="VSW16" s="158"/>
      <c r="VSX16" s="158"/>
      <c r="VSY16" s="158"/>
      <c r="VSZ16" s="158"/>
      <c r="VTA16" s="158"/>
      <c r="VTB16" s="158"/>
      <c r="VTC16" s="158"/>
      <c r="VTD16" s="158"/>
      <c r="VTE16" s="158"/>
      <c r="VTF16" s="158"/>
      <c r="VTG16" s="158"/>
      <c r="VTH16" s="158"/>
      <c r="VTI16" s="158"/>
      <c r="VTJ16" s="158"/>
      <c r="VTK16" s="158"/>
      <c r="VTL16" s="158"/>
      <c r="VTM16" s="158"/>
      <c r="VTN16" s="158"/>
      <c r="VTO16" s="158"/>
      <c r="VTP16" s="158"/>
      <c r="VTQ16" s="158"/>
      <c r="VTR16" s="158"/>
      <c r="VTS16" s="158"/>
      <c r="VTT16" s="158"/>
      <c r="VTU16" s="158"/>
      <c r="VTV16" s="158"/>
      <c r="VTW16" s="158"/>
      <c r="VTX16" s="158"/>
      <c r="VTY16" s="158"/>
      <c r="VTZ16" s="158"/>
      <c r="VUA16" s="158"/>
      <c r="VUB16" s="158"/>
      <c r="VUC16" s="158"/>
      <c r="VUD16" s="158"/>
      <c r="VUE16" s="158"/>
      <c r="VUF16" s="158"/>
      <c r="VUG16" s="158"/>
      <c r="VUH16" s="158"/>
      <c r="VUI16" s="158"/>
      <c r="VUJ16" s="158"/>
      <c r="VUK16" s="158"/>
      <c r="VUL16" s="158"/>
      <c r="VUM16" s="158"/>
      <c r="VUN16" s="158"/>
      <c r="VUO16" s="158"/>
      <c r="VUP16" s="158"/>
      <c r="VUQ16" s="158"/>
      <c r="VUR16" s="158"/>
      <c r="VUS16" s="158"/>
      <c r="VUT16" s="158"/>
      <c r="VUU16" s="158"/>
      <c r="VUV16" s="158"/>
      <c r="VUW16" s="158"/>
      <c r="VUX16" s="158"/>
      <c r="VUY16" s="158"/>
      <c r="VUZ16" s="158"/>
      <c r="VVA16" s="158"/>
      <c r="VVB16" s="158"/>
      <c r="VVC16" s="158"/>
      <c r="VVD16" s="158"/>
      <c r="VVE16" s="158"/>
      <c r="VVF16" s="158"/>
      <c r="VVG16" s="158"/>
      <c r="VVH16" s="158"/>
      <c r="VVI16" s="158"/>
      <c r="VVJ16" s="158"/>
      <c r="VVK16" s="158"/>
      <c r="VVL16" s="158"/>
      <c r="VVM16" s="158"/>
      <c r="VVN16" s="158"/>
      <c r="VVO16" s="158"/>
      <c r="VVP16" s="158"/>
      <c r="VVQ16" s="158"/>
      <c r="VVR16" s="158"/>
      <c r="VVS16" s="158"/>
      <c r="VVT16" s="158"/>
      <c r="VVU16" s="158"/>
      <c r="VVV16" s="158"/>
      <c r="VVW16" s="158"/>
      <c r="VVX16" s="158"/>
      <c r="VVY16" s="158"/>
      <c r="VVZ16" s="158"/>
      <c r="VWA16" s="158"/>
      <c r="VWB16" s="158"/>
      <c r="VWC16" s="158"/>
      <c r="VWD16" s="158"/>
      <c r="VWE16" s="158"/>
      <c r="VWF16" s="158"/>
      <c r="VWG16" s="158"/>
      <c r="VWH16" s="158"/>
      <c r="VWI16" s="158"/>
      <c r="VWJ16" s="158"/>
      <c r="VWK16" s="158"/>
      <c r="VWL16" s="158"/>
      <c r="VWM16" s="158"/>
      <c r="VWN16" s="158"/>
      <c r="VWO16" s="158"/>
      <c r="VWP16" s="158"/>
      <c r="VWQ16" s="158"/>
      <c r="VWR16" s="158"/>
      <c r="VWS16" s="158"/>
      <c r="VWT16" s="158"/>
      <c r="VWU16" s="158"/>
      <c r="VWV16" s="158"/>
      <c r="VWW16" s="158"/>
      <c r="VWX16" s="158"/>
      <c r="VWY16" s="158"/>
      <c r="VWZ16" s="158"/>
      <c r="VXA16" s="158"/>
      <c r="VXB16" s="158"/>
      <c r="VXC16" s="158"/>
      <c r="VXD16" s="158"/>
      <c r="VXE16" s="158"/>
      <c r="VXF16" s="158"/>
      <c r="VXG16" s="158"/>
      <c r="VXH16" s="158"/>
      <c r="VXI16" s="158"/>
      <c r="VXJ16" s="158"/>
      <c r="VXK16" s="158"/>
      <c r="VXL16" s="158"/>
      <c r="VXM16" s="158"/>
      <c r="VXN16" s="158"/>
      <c r="VXO16" s="158"/>
      <c r="VXP16" s="158"/>
      <c r="VXQ16" s="158"/>
      <c r="VXR16" s="158"/>
      <c r="VXS16" s="158"/>
      <c r="VXT16" s="158"/>
      <c r="VXU16" s="158"/>
      <c r="VXV16" s="158"/>
      <c r="VXW16" s="158"/>
      <c r="VXX16" s="158"/>
      <c r="VXY16" s="158"/>
      <c r="VXZ16" s="158"/>
      <c r="VYA16" s="158"/>
      <c r="VYB16" s="158"/>
      <c r="VYC16" s="158"/>
      <c r="VYD16" s="158"/>
      <c r="VYE16" s="158"/>
      <c r="VYF16" s="158"/>
      <c r="VYG16" s="158"/>
      <c r="VYH16" s="158"/>
      <c r="VYI16" s="158"/>
      <c r="VYJ16" s="158"/>
      <c r="VYK16" s="158"/>
      <c r="VYL16" s="158"/>
      <c r="VYM16" s="158"/>
      <c r="VYN16" s="158"/>
      <c r="VYO16" s="158"/>
      <c r="VYP16" s="158"/>
      <c r="VYQ16" s="158"/>
      <c r="VYR16" s="158"/>
      <c r="VYS16" s="158"/>
      <c r="VYT16" s="158"/>
      <c r="VYU16" s="158"/>
      <c r="VYV16" s="158"/>
      <c r="VYW16" s="158"/>
      <c r="VYX16" s="158"/>
      <c r="VYY16" s="158"/>
      <c r="VYZ16" s="158"/>
      <c r="VZA16" s="158"/>
      <c r="VZB16" s="158"/>
      <c r="VZC16" s="158"/>
      <c r="VZD16" s="158"/>
      <c r="VZE16" s="158"/>
      <c r="VZF16" s="158"/>
      <c r="VZG16" s="158"/>
      <c r="VZH16" s="158"/>
      <c r="VZI16" s="158"/>
      <c r="VZJ16" s="158"/>
      <c r="VZK16" s="158"/>
      <c r="VZL16" s="158"/>
      <c r="VZM16" s="158"/>
      <c r="VZN16" s="158"/>
      <c r="VZO16" s="158"/>
      <c r="VZP16" s="158"/>
      <c r="VZQ16" s="158"/>
      <c r="VZR16" s="158"/>
      <c r="VZS16" s="158"/>
      <c r="VZT16" s="158"/>
      <c r="VZU16" s="158"/>
      <c r="VZV16" s="158"/>
      <c r="VZW16" s="158"/>
      <c r="VZX16" s="158"/>
      <c r="VZY16" s="158"/>
      <c r="VZZ16" s="158"/>
      <c r="WAA16" s="158"/>
      <c r="WAB16" s="158"/>
      <c r="WAC16" s="158"/>
      <c r="WAD16" s="158"/>
      <c r="WAE16" s="158"/>
      <c r="WAF16" s="158"/>
      <c r="WAG16" s="158"/>
      <c r="WAH16" s="158"/>
      <c r="WAI16" s="158"/>
      <c r="WAJ16" s="158"/>
      <c r="WAK16" s="158"/>
      <c r="WAL16" s="158"/>
      <c r="WAM16" s="158"/>
      <c r="WAN16" s="158"/>
      <c r="WAO16" s="158"/>
      <c r="WAP16" s="158"/>
      <c r="WAQ16" s="158"/>
      <c r="WAR16" s="158"/>
      <c r="WAS16" s="158"/>
      <c r="WAT16" s="158"/>
      <c r="WAU16" s="158"/>
      <c r="WAV16" s="158"/>
      <c r="WAW16" s="158"/>
      <c r="WAX16" s="158"/>
      <c r="WAY16" s="158"/>
      <c r="WAZ16" s="158"/>
      <c r="WBA16" s="158"/>
      <c r="WBB16" s="158"/>
      <c r="WBC16" s="158"/>
      <c r="WBD16" s="158"/>
      <c r="WBE16" s="158"/>
      <c r="WBF16" s="158"/>
      <c r="WBG16" s="158"/>
      <c r="WBH16" s="158"/>
      <c r="WBI16" s="158"/>
      <c r="WBJ16" s="158"/>
      <c r="WBK16" s="158"/>
      <c r="WBL16" s="158"/>
      <c r="WBM16" s="158"/>
      <c r="WBN16" s="158"/>
      <c r="WBO16" s="158"/>
      <c r="WBP16" s="158"/>
      <c r="WBQ16" s="158"/>
      <c r="WBR16" s="158"/>
      <c r="WBS16" s="158"/>
      <c r="WBT16" s="158"/>
      <c r="WBU16" s="158"/>
      <c r="WBV16" s="158"/>
      <c r="WBW16" s="158"/>
      <c r="WBX16" s="158"/>
      <c r="WBY16" s="158"/>
      <c r="WBZ16" s="158"/>
      <c r="WCA16" s="158"/>
      <c r="WCB16" s="158"/>
      <c r="WCC16" s="158"/>
      <c r="WCD16" s="158"/>
      <c r="WCE16" s="158"/>
      <c r="WCF16" s="158"/>
      <c r="WCG16" s="158"/>
      <c r="WCH16" s="158"/>
      <c r="WCI16" s="158"/>
      <c r="WCJ16" s="158"/>
      <c r="WCK16" s="158"/>
      <c r="WCL16" s="158"/>
      <c r="WCM16" s="158"/>
      <c r="WCN16" s="158"/>
      <c r="WCO16" s="158"/>
      <c r="WCP16" s="158"/>
      <c r="WCQ16" s="158"/>
      <c r="WCR16" s="158"/>
      <c r="WCS16" s="158"/>
      <c r="WCT16" s="158"/>
      <c r="WCU16" s="158"/>
      <c r="WCV16" s="158"/>
      <c r="WCW16" s="158"/>
      <c r="WCX16" s="158"/>
      <c r="WCY16" s="158"/>
      <c r="WCZ16" s="158"/>
      <c r="WDA16" s="158"/>
      <c r="WDB16" s="158"/>
      <c r="WDC16" s="158"/>
      <c r="WDD16" s="158"/>
      <c r="WDE16" s="158"/>
      <c r="WDF16" s="158"/>
      <c r="WDG16" s="158"/>
      <c r="WDH16" s="158"/>
      <c r="WDI16" s="158"/>
      <c r="WDJ16" s="158"/>
      <c r="WDK16" s="158"/>
      <c r="WDL16" s="158"/>
      <c r="WDM16" s="158"/>
      <c r="WDN16" s="158"/>
      <c r="WDO16" s="158"/>
      <c r="WDP16" s="158"/>
      <c r="WDQ16" s="158"/>
      <c r="WDR16" s="158"/>
      <c r="WDS16" s="158"/>
      <c r="WDT16" s="158"/>
      <c r="WDU16" s="158"/>
      <c r="WDV16" s="158"/>
      <c r="WDW16" s="158"/>
      <c r="WDX16" s="158"/>
      <c r="WDY16" s="158"/>
      <c r="WDZ16" s="158"/>
      <c r="WEA16" s="158"/>
      <c r="WEB16" s="158"/>
      <c r="WEC16" s="158"/>
      <c r="WED16" s="158"/>
      <c r="WEE16" s="158"/>
      <c r="WEF16" s="158"/>
      <c r="WEG16" s="158"/>
      <c r="WEH16" s="158"/>
      <c r="WEI16" s="158"/>
      <c r="WEJ16" s="158"/>
      <c r="WEK16" s="158"/>
      <c r="WEL16" s="158"/>
      <c r="WEM16" s="158"/>
      <c r="WEN16" s="158"/>
      <c r="WEO16" s="158"/>
      <c r="WEP16" s="158"/>
      <c r="WEQ16" s="158"/>
      <c r="WER16" s="158"/>
      <c r="WES16" s="158"/>
      <c r="WET16" s="158"/>
      <c r="WEU16" s="158"/>
      <c r="WEV16" s="158"/>
      <c r="WEW16" s="158"/>
      <c r="WEX16" s="158"/>
      <c r="WEY16" s="158"/>
      <c r="WEZ16" s="158"/>
      <c r="WFA16" s="158"/>
      <c r="WFB16" s="158"/>
      <c r="WFC16" s="158"/>
      <c r="WFD16" s="158"/>
      <c r="WFE16" s="158"/>
      <c r="WFF16" s="158"/>
      <c r="WFG16" s="158"/>
      <c r="WFH16" s="158"/>
      <c r="WFI16" s="158"/>
      <c r="WFJ16" s="158"/>
      <c r="WFK16" s="158"/>
      <c r="WFL16" s="158"/>
      <c r="WFM16" s="158"/>
      <c r="WFN16" s="158"/>
      <c r="WFO16" s="158"/>
      <c r="WFP16" s="158"/>
      <c r="WFQ16" s="158"/>
      <c r="WFR16" s="158"/>
      <c r="WFS16" s="158"/>
      <c r="WFT16" s="158"/>
      <c r="WFU16" s="158"/>
      <c r="WFV16" s="158"/>
      <c r="WFW16" s="158"/>
      <c r="WFX16" s="158"/>
      <c r="WFY16" s="158"/>
      <c r="WFZ16" s="158"/>
      <c r="WGA16" s="158"/>
      <c r="WGB16" s="158"/>
      <c r="WGC16" s="158"/>
      <c r="WGD16" s="158"/>
      <c r="WGE16" s="158"/>
      <c r="WGF16" s="158"/>
      <c r="WGG16" s="158"/>
      <c r="WGH16" s="158"/>
      <c r="WGI16" s="158"/>
      <c r="WGJ16" s="158"/>
      <c r="WGK16" s="158"/>
      <c r="WGL16" s="158"/>
      <c r="WGM16" s="158"/>
      <c r="WGN16" s="158"/>
      <c r="WGO16" s="158"/>
      <c r="WGP16" s="158"/>
      <c r="WGQ16" s="158"/>
      <c r="WGR16" s="158"/>
      <c r="WGS16" s="158"/>
      <c r="WGT16" s="158"/>
      <c r="WGU16" s="158"/>
      <c r="WGV16" s="158"/>
      <c r="WGW16" s="158"/>
      <c r="WGX16" s="158"/>
      <c r="WGY16" s="158"/>
      <c r="WGZ16" s="158"/>
      <c r="WHA16" s="158"/>
      <c r="WHB16" s="158"/>
      <c r="WHC16" s="158"/>
      <c r="WHD16" s="158"/>
      <c r="WHE16" s="158"/>
      <c r="WHF16" s="158"/>
      <c r="WHG16" s="158"/>
      <c r="WHH16" s="158"/>
      <c r="WHI16" s="158"/>
      <c r="WHJ16" s="158"/>
      <c r="WHK16" s="158"/>
      <c r="WHL16" s="158"/>
      <c r="WHM16" s="158"/>
      <c r="WHN16" s="158"/>
      <c r="WHO16" s="158"/>
      <c r="WHP16" s="158"/>
      <c r="WHQ16" s="158"/>
      <c r="WHR16" s="158"/>
      <c r="WHS16" s="158"/>
      <c r="WHT16" s="158"/>
      <c r="WHU16" s="158"/>
      <c r="WHV16" s="158"/>
      <c r="WHW16" s="158"/>
      <c r="WHX16" s="158"/>
      <c r="WHY16" s="158"/>
      <c r="WHZ16" s="158"/>
      <c r="WIA16" s="158"/>
      <c r="WIB16" s="158"/>
      <c r="WIC16" s="158"/>
      <c r="WID16" s="158"/>
      <c r="WIE16" s="158"/>
      <c r="WIF16" s="158"/>
      <c r="WIG16" s="158"/>
      <c r="WIH16" s="158"/>
      <c r="WII16" s="158"/>
      <c r="WIJ16" s="158"/>
      <c r="WIK16" s="158"/>
      <c r="WIL16" s="158"/>
      <c r="WIM16" s="158"/>
      <c r="WIN16" s="158"/>
      <c r="WIO16" s="158"/>
      <c r="WIP16" s="158"/>
      <c r="WIQ16" s="158"/>
      <c r="WIR16" s="158"/>
      <c r="WIS16" s="158"/>
      <c r="WIT16" s="158"/>
      <c r="WIU16" s="158"/>
      <c r="WIV16" s="158"/>
      <c r="WIW16" s="158"/>
      <c r="WIX16" s="158"/>
      <c r="WIY16" s="158"/>
      <c r="WIZ16" s="158"/>
      <c r="WJA16" s="158"/>
      <c r="WJB16" s="158"/>
      <c r="WJC16" s="158"/>
      <c r="WJD16" s="158"/>
      <c r="WJE16" s="158"/>
      <c r="WJF16" s="158"/>
      <c r="WJG16" s="158"/>
      <c r="WJH16" s="158"/>
      <c r="WJI16" s="158"/>
      <c r="WJJ16" s="158"/>
      <c r="WJK16" s="158"/>
      <c r="WJL16" s="158"/>
      <c r="WJM16" s="158"/>
      <c r="WJN16" s="158"/>
      <c r="WJO16" s="158"/>
      <c r="WJP16" s="158"/>
      <c r="WJQ16" s="158"/>
      <c r="WJR16" s="158"/>
      <c r="WJS16" s="158"/>
      <c r="WJT16" s="158"/>
      <c r="WJU16" s="158"/>
      <c r="WJV16" s="158"/>
      <c r="WJW16" s="158"/>
      <c r="WJX16" s="158"/>
      <c r="WJY16" s="158"/>
      <c r="WJZ16" s="158"/>
      <c r="WKA16" s="158"/>
      <c r="WKB16" s="158"/>
      <c r="WKC16" s="158"/>
      <c r="WKD16" s="158"/>
      <c r="WKE16" s="158"/>
      <c r="WKF16" s="158"/>
      <c r="WKG16" s="158"/>
      <c r="WKH16" s="158"/>
      <c r="WKI16" s="158"/>
      <c r="WKJ16" s="158"/>
      <c r="WKK16" s="158"/>
      <c r="WKL16" s="158"/>
      <c r="WKM16" s="158"/>
      <c r="WKN16" s="158"/>
      <c r="WKO16" s="158"/>
      <c r="WKP16" s="158"/>
      <c r="WKQ16" s="158"/>
      <c r="WKR16" s="158"/>
      <c r="WKS16" s="158"/>
      <c r="WKT16" s="158"/>
      <c r="WKU16" s="158"/>
      <c r="WKV16" s="158"/>
      <c r="WKW16" s="158"/>
      <c r="WKX16" s="158"/>
      <c r="WKY16" s="158"/>
      <c r="WKZ16" s="158"/>
      <c r="WLA16" s="158"/>
      <c r="WLB16" s="158"/>
      <c r="WLC16" s="158"/>
      <c r="WLD16" s="158"/>
      <c r="WLE16" s="158"/>
      <c r="WLF16" s="158"/>
      <c r="WLG16" s="158"/>
      <c r="WLH16" s="158"/>
      <c r="WLI16" s="158"/>
      <c r="WLJ16" s="158"/>
      <c r="WLK16" s="158"/>
      <c r="WLL16" s="158"/>
      <c r="WLM16" s="158"/>
      <c r="WLN16" s="158"/>
      <c r="WLO16" s="158"/>
      <c r="WLP16" s="158"/>
      <c r="WLQ16" s="158"/>
      <c r="WLR16" s="158"/>
      <c r="WLS16" s="158"/>
      <c r="WLT16" s="158"/>
      <c r="WLU16" s="158"/>
      <c r="WLV16" s="158"/>
      <c r="WLW16" s="158"/>
      <c r="WLX16" s="158"/>
      <c r="WLY16" s="158"/>
      <c r="WLZ16" s="158"/>
      <c r="WMA16" s="158"/>
      <c r="WMB16" s="158"/>
      <c r="WMC16" s="158"/>
      <c r="WMD16" s="158"/>
      <c r="WME16" s="158"/>
      <c r="WMF16" s="158"/>
      <c r="WMG16" s="158"/>
      <c r="WMH16" s="158"/>
      <c r="WMI16" s="158"/>
      <c r="WMJ16" s="158"/>
      <c r="WMK16" s="158"/>
      <c r="WML16" s="158"/>
      <c r="WMM16" s="158"/>
      <c r="WMN16" s="158"/>
      <c r="WMO16" s="158"/>
      <c r="WMP16" s="158"/>
      <c r="WMQ16" s="158"/>
      <c r="WMR16" s="158"/>
      <c r="WMS16" s="158"/>
      <c r="WMT16" s="158"/>
      <c r="WMU16" s="158"/>
      <c r="WMV16" s="158"/>
      <c r="WMW16" s="158"/>
      <c r="WMX16" s="158"/>
      <c r="WMY16" s="158"/>
      <c r="WMZ16" s="158"/>
      <c r="WNA16" s="158"/>
      <c r="WNB16" s="158"/>
      <c r="WNC16" s="158"/>
      <c r="WND16" s="158"/>
      <c r="WNE16" s="158"/>
      <c r="WNF16" s="158"/>
      <c r="WNG16" s="158"/>
      <c r="WNH16" s="158"/>
      <c r="WNI16" s="158"/>
      <c r="WNJ16" s="158"/>
      <c r="WNK16" s="158"/>
      <c r="WNL16" s="158"/>
      <c r="WNM16" s="158"/>
      <c r="WNN16" s="158"/>
      <c r="WNO16" s="158"/>
      <c r="WNP16" s="158"/>
      <c r="WNQ16" s="158"/>
      <c r="WNR16" s="158"/>
      <c r="WNS16" s="158"/>
      <c r="WNT16" s="158"/>
      <c r="WNU16" s="158"/>
      <c r="WNV16" s="158"/>
      <c r="WNW16" s="158"/>
      <c r="WNX16" s="158"/>
      <c r="WNY16" s="158"/>
      <c r="WNZ16" s="158"/>
      <c r="WOA16" s="158"/>
      <c r="WOB16" s="158"/>
      <c r="WOC16" s="158"/>
      <c r="WOD16" s="158"/>
      <c r="WOE16" s="158"/>
      <c r="WOF16" s="158"/>
      <c r="WOG16" s="158"/>
      <c r="WOH16" s="158"/>
      <c r="WOI16" s="158"/>
      <c r="WOJ16" s="158"/>
      <c r="WOK16" s="158"/>
      <c r="WOL16" s="158"/>
      <c r="WOM16" s="158"/>
      <c r="WON16" s="158"/>
      <c r="WOO16" s="158"/>
      <c r="WOP16" s="158"/>
      <c r="WOQ16" s="158"/>
      <c r="WOR16" s="158"/>
      <c r="WOS16" s="158"/>
      <c r="WOT16" s="158"/>
      <c r="WOU16" s="158"/>
      <c r="WOV16" s="158"/>
      <c r="WOW16" s="158"/>
      <c r="WOX16" s="158"/>
      <c r="WOY16" s="158"/>
      <c r="WOZ16" s="158"/>
      <c r="WPA16" s="158"/>
      <c r="WPB16" s="158"/>
      <c r="WPC16" s="158"/>
      <c r="WPD16" s="158"/>
      <c r="WPE16" s="158"/>
      <c r="WPF16" s="158"/>
      <c r="WPG16" s="158"/>
      <c r="WPH16" s="158"/>
      <c r="WPI16" s="158"/>
      <c r="WPJ16" s="158"/>
      <c r="WPK16" s="158"/>
      <c r="WPL16" s="158"/>
      <c r="WPM16" s="158"/>
      <c r="WPN16" s="158"/>
      <c r="WPO16" s="158"/>
      <c r="WPP16" s="158"/>
      <c r="WPQ16" s="158"/>
      <c r="WPR16" s="158"/>
      <c r="WPS16" s="158"/>
      <c r="WPT16" s="158"/>
      <c r="WPU16" s="158"/>
      <c r="WPV16" s="158"/>
      <c r="WPW16" s="158"/>
      <c r="WPX16" s="158"/>
      <c r="WPY16" s="158"/>
      <c r="WPZ16" s="158"/>
      <c r="WQA16" s="158"/>
      <c r="WQB16" s="158"/>
      <c r="WQC16" s="158"/>
      <c r="WQD16" s="158"/>
      <c r="WQE16" s="158"/>
      <c r="WQF16" s="158"/>
      <c r="WQG16" s="158"/>
      <c r="WQH16" s="158"/>
      <c r="WQI16" s="158"/>
      <c r="WQJ16" s="158"/>
      <c r="WQK16" s="158"/>
      <c r="WQL16" s="158"/>
      <c r="WQM16" s="158"/>
      <c r="WQN16" s="158"/>
      <c r="WQO16" s="158"/>
      <c r="WQP16" s="158"/>
      <c r="WQQ16" s="158"/>
      <c r="WQR16" s="158"/>
      <c r="WQS16" s="158"/>
      <c r="WQT16" s="158"/>
      <c r="WQU16" s="158"/>
      <c r="WQV16" s="158"/>
      <c r="WQW16" s="158"/>
      <c r="WQX16" s="158"/>
      <c r="WQY16" s="158"/>
      <c r="WQZ16" s="158"/>
      <c r="WRA16" s="158"/>
      <c r="WRB16" s="158"/>
      <c r="WRC16" s="158"/>
      <c r="WRD16" s="158"/>
      <c r="WRE16" s="158"/>
      <c r="WRF16" s="158"/>
      <c r="WRG16" s="158"/>
      <c r="WRH16" s="158"/>
      <c r="WRI16" s="158"/>
      <c r="WRJ16" s="158"/>
      <c r="WRK16" s="158"/>
      <c r="WRL16" s="158"/>
      <c r="WRM16" s="158"/>
      <c r="WRN16" s="158"/>
      <c r="WRO16" s="158"/>
      <c r="WRP16" s="158"/>
      <c r="WRQ16" s="158"/>
      <c r="WRR16" s="158"/>
      <c r="WRS16" s="158"/>
      <c r="WRT16" s="158"/>
      <c r="WRU16" s="158"/>
      <c r="WRV16" s="158"/>
      <c r="WRW16" s="158"/>
      <c r="WRX16" s="158"/>
      <c r="WRY16" s="158"/>
      <c r="WRZ16" s="158"/>
      <c r="WSA16" s="158"/>
      <c r="WSB16" s="158"/>
      <c r="WSC16" s="158"/>
      <c r="WSD16" s="158"/>
      <c r="WSE16" s="158"/>
      <c r="WSF16" s="158"/>
      <c r="WSG16" s="158"/>
      <c r="WSH16" s="158"/>
      <c r="WSI16" s="158"/>
      <c r="WSJ16" s="158"/>
      <c r="WSK16" s="158"/>
      <c r="WSL16" s="158"/>
      <c r="WSM16" s="158"/>
      <c r="WSN16" s="158"/>
      <c r="WSO16" s="158"/>
      <c r="WSP16" s="158"/>
      <c r="WSQ16" s="158"/>
      <c r="WSR16" s="158"/>
      <c r="WSS16" s="158"/>
      <c r="WST16" s="158"/>
      <c r="WSU16" s="158"/>
      <c r="WSV16" s="158"/>
      <c r="WSW16" s="158"/>
      <c r="WSX16" s="158"/>
      <c r="WSY16" s="158"/>
      <c r="WSZ16" s="158"/>
      <c r="WTA16" s="158"/>
      <c r="WTB16" s="158"/>
      <c r="WTC16" s="158"/>
      <c r="WTD16" s="158"/>
      <c r="WTE16" s="158"/>
      <c r="WTF16" s="158"/>
      <c r="WTG16" s="158"/>
      <c r="WTH16" s="158"/>
      <c r="WTI16" s="158"/>
      <c r="WTJ16" s="158"/>
      <c r="WTK16" s="158"/>
      <c r="WTL16" s="158"/>
      <c r="WTM16" s="158"/>
      <c r="WTN16" s="158"/>
      <c r="WTO16" s="158"/>
      <c r="WTP16" s="158"/>
      <c r="WTQ16" s="158"/>
      <c r="WTR16" s="158"/>
      <c r="WTS16" s="158"/>
      <c r="WTT16" s="158"/>
      <c r="WTU16" s="158"/>
      <c r="WTV16" s="158"/>
      <c r="WTW16" s="158"/>
      <c r="WTX16" s="158"/>
      <c r="WTY16" s="158"/>
      <c r="WTZ16" s="158"/>
      <c r="WUA16" s="158"/>
      <c r="WUB16" s="158"/>
      <c r="WUC16" s="158"/>
      <c r="WUD16" s="158"/>
      <c r="WUE16" s="158"/>
      <c r="WUF16" s="158"/>
      <c r="WUG16" s="158"/>
      <c r="WUH16" s="158"/>
      <c r="WUI16" s="158"/>
      <c r="WUJ16" s="158"/>
      <c r="WUK16" s="158"/>
      <c r="WUL16" s="158"/>
      <c r="WUM16" s="158"/>
      <c r="WUN16" s="158"/>
      <c r="WUO16" s="158"/>
      <c r="WUP16" s="158"/>
      <c r="WUQ16" s="158"/>
      <c r="WUR16" s="158"/>
      <c r="WUS16" s="158"/>
      <c r="WUT16" s="158"/>
      <c r="WUU16" s="158"/>
      <c r="WUV16" s="158"/>
      <c r="WUW16" s="158"/>
      <c r="WUX16" s="158"/>
      <c r="WUY16" s="158"/>
      <c r="WUZ16" s="158"/>
      <c r="WVA16" s="158"/>
      <c r="WVB16" s="158"/>
      <c r="WVC16" s="158"/>
      <c r="WVD16" s="158"/>
      <c r="WVE16" s="158"/>
      <c r="WVF16" s="158"/>
      <c r="WVG16" s="158"/>
      <c r="WVH16" s="158"/>
      <c r="WVI16" s="158"/>
      <c r="WVJ16" s="158"/>
      <c r="WVK16" s="158"/>
      <c r="WVL16" s="158"/>
      <c r="WVM16" s="158"/>
      <c r="WVN16" s="158"/>
      <c r="WVO16" s="158"/>
      <c r="WVP16" s="158"/>
      <c r="WVQ16" s="158"/>
      <c r="WVR16" s="158"/>
      <c r="WVS16" s="158"/>
      <c r="WVT16" s="158"/>
      <c r="WVU16" s="158"/>
      <c r="WVV16" s="158"/>
      <c r="WVW16" s="158"/>
      <c r="WVX16" s="158"/>
      <c r="WVY16" s="158"/>
      <c r="WVZ16" s="158"/>
      <c r="WWA16" s="158"/>
      <c r="WWB16" s="158"/>
      <c r="WWC16" s="158"/>
      <c r="WWD16" s="158"/>
      <c r="WWE16" s="158"/>
      <c r="WWF16" s="158"/>
      <c r="WWG16" s="158"/>
      <c r="WWH16" s="158"/>
      <c r="WWI16" s="158"/>
      <c r="WWJ16" s="158"/>
      <c r="WWK16" s="158"/>
      <c r="WWL16" s="158"/>
      <c r="WWM16" s="158"/>
      <c r="WWN16" s="158"/>
      <c r="WWO16" s="158"/>
      <c r="WWP16" s="158"/>
      <c r="WWQ16" s="158"/>
      <c r="WWR16" s="158"/>
      <c r="WWS16" s="158"/>
      <c r="WWT16" s="158"/>
      <c r="WWU16" s="158"/>
      <c r="WWV16" s="158"/>
      <c r="WWW16" s="158"/>
      <c r="WWX16" s="158"/>
      <c r="WWY16" s="158"/>
      <c r="WWZ16" s="158"/>
      <c r="WXA16" s="158"/>
      <c r="WXB16" s="158"/>
      <c r="WXC16" s="158"/>
      <c r="WXD16" s="158"/>
      <c r="WXE16" s="158"/>
      <c r="WXF16" s="158"/>
      <c r="WXG16" s="158"/>
      <c r="WXH16" s="158"/>
      <c r="WXI16" s="158"/>
      <c r="WXJ16" s="158"/>
      <c r="WXK16" s="158"/>
      <c r="WXL16" s="158"/>
      <c r="WXM16" s="158"/>
      <c r="WXN16" s="158"/>
      <c r="WXO16" s="158"/>
      <c r="WXP16" s="158"/>
      <c r="WXQ16" s="158"/>
      <c r="WXR16" s="158"/>
      <c r="WXS16" s="158"/>
      <c r="WXT16" s="158"/>
      <c r="WXU16" s="158"/>
      <c r="WXV16" s="158"/>
      <c r="WXW16" s="158"/>
      <c r="WXX16" s="158"/>
      <c r="WXY16" s="158"/>
      <c r="WXZ16" s="158"/>
      <c r="WYA16" s="158"/>
      <c r="WYB16" s="158"/>
      <c r="WYC16" s="158"/>
      <c r="WYD16" s="158"/>
      <c r="WYE16" s="158"/>
      <c r="WYF16" s="158"/>
      <c r="WYG16" s="158"/>
      <c r="WYH16" s="158"/>
      <c r="WYI16" s="158"/>
      <c r="WYJ16" s="158"/>
      <c r="WYK16" s="158"/>
      <c r="WYL16" s="158"/>
      <c r="WYM16" s="158"/>
      <c r="WYN16" s="158"/>
      <c r="WYO16" s="158"/>
      <c r="WYP16" s="158"/>
      <c r="WYQ16" s="158"/>
      <c r="WYR16" s="158"/>
      <c r="WYS16" s="158"/>
      <c r="WYT16" s="158"/>
      <c r="WYU16" s="158"/>
      <c r="WYV16" s="158"/>
      <c r="WYW16" s="158"/>
      <c r="WYX16" s="158"/>
      <c r="WYY16" s="158"/>
      <c r="WYZ16" s="158"/>
      <c r="WZA16" s="158"/>
      <c r="WZB16" s="158"/>
      <c r="WZC16" s="158"/>
      <c r="WZD16" s="158"/>
      <c r="WZE16" s="158"/>
      <c r="WZF16" s="158"/>
      <c r="WZG16" s="158"/>
      <c r="WZH16" s="158"/>
      <c r="WZI16" s="158"/>
      <c r="WZJ16" s="158"/>
      <c r="WZK16" s="158"/>
      <c r="WZL16" s="158"/>
      <c r="WZM16" s="158"/>
      <c r="WZN16" s="158"/>
      <c r="WZO16" s="158"/>
      <c r="WZP16" s="158"/>
      <c r="WZQ16" s="158"/>
      <c r="WZR16" s="158"/>
      <c r="WZS16" s="158"/>
      <c r="WZT16" s="158"/>
      <c r="WZU16" s="158"/>
      <c r="WZV16" s="158"/>
      <c r="WZW16" s="158"/>
      <c r="WZX16" s="158"/>
      <c r="WZY16" s="158"/>
      <c r="WZZ16" s="158"/>
      <c r="XAA16" s="158"/>
      <c r="XAB16" s="158"/>
      <c r="XAC16" s="158"/>
      <c r="XAD16" s="158"/>
      <c r="XAE16" s="158"/>
      <c r="XAF16" s="158"/>
      <c r="XAG16" s="158"/>
      <c r="XAH16" s="158"/>
      <c r="XAI16" s="158"/>
      <c r="XAJ16" s="158"/>
      <c r="XAK16" s="158"/>
      <c r="XAL16" s="158"/>
      <c r="XAM16" s="158"/>
      <c r="XAN16" s="158"/>
      <c r="XAO16" s="158"/>
      <c r="XAP16" s="158"/>
      <c r="XAQ16" s="158"/>
      <c r="XAR16" s="158"/>
      <c r="XAS16" s="158"/>
      <c r="XAT16" s="158"/>
      <c r="XAU16" s="158"/>
      <c r="XAV16" s="158"/>
      <c r="XAW16" s="158"/>
      <c r="XAX16" s="158"/>
      <c r="XAY16" s="158"/>
      <c r="XAZ16" s="158"/>
      <c r="XBA16" s="158"/>
      <c r="XBB16" s="158"/>
      <c r="XBC16" s="158"/>
      <c r="XBD16" s="158"/>
      <c r="XBE16" s="158"/>
      <c r="XBF16" s="158"/>
      <c r="XBG16" s="158"/>
      <c r="XBH16" s="158"/>
      <c r="XBI16" s="158"/>
      <c r="XBJ16" s="158"/>
      <c r="XBK16" s="158"/>
      <c r="XBL16" s="158"/>
      <c r="XBM16" s="158"/>
      <c r="XBN16" s="158"/>
      <c r="XBO16" s="158"/>
      <c r="XBP16" s="158"/>
      <c r="XBQ16" s="158"/>
      <c r="XBR16" s="158"/>
      <c r="XBS16" s="158"/>
      <c r="XBT16" s="158"/>
      <c r="XBU16" s="158"/>
      <c r="XBV16" s="158"/>
      <c r="XBW16" s="158"/>
      <c r="XBX16" s="158"/>
      <c r="XBY16" s="158"/>
      <c r="XBZ16" s="158"/>
      <c r="XCA16" s="158"/>
      <c r="XCB16" s="158"/>
      <c r="XCC16" s="158"/>
      <c r="XCD16" s="158"/>
      <c r="XCE16" s="158"/>
      <c r="XCF16" s="158"/>
      <c r="XCG16" s="158"/>
      <c r="XCH16" s="158"/>
      <c r="XCI16" s="158"/>
      <c r="XCJ16" s="158"/>
      <c r="XCK16" s="158"/>
      <c r="XCL16" s="158"/>
      <c r="XCM16" s="158"/>
      <c r="XCN16" s="158"/>
      <c r="XCO16" s="158"/>
      <c r="XCP16" s="158"/>
      <c r="XCQ16" s="158"/>
      <c r="XCR16" s="158"/>
      <c r="XCS16" s="158"/>
      <c r="XCT16" s="158"/>
      <c r="XCU16" s="158"/>
      <c r="XCV16" s="158"/>
      <c r="XCW16" s="158"/>
      <c r="XCX16" s="158"/>
      <c r="XCY16" s="158"/>
      <c r="XCZ16" s="158"/>
      <c r="XDA16" s="158"/>
      <c r="XDB16" s="158"/>
      <c r="XDC16" s="158"/>
      <c r="XDD16" s="158"/>
      <c r="XDE16" s="158"/>
      <c r="XDF16" s="158"/>
      <c r="XDG16" s="158"/>
      <c r="XDH16" s="158"/>
      <c r="XDI16" s="158"/>
      <c r="XDJ16" s="158"/>
      <c r="XDK16" s="158"/>
      <c r="XDL16" s="158"/>
      <c r="XDM16" s="158"/>
      <c r="XDN16" s="158"/>
      <c r="XDO16" s="158"/>
      <c r="XDP16" s="158"/>
      <c r="XDQ16" s="158"/>
      <c r="XDR16" s="158"/>
      <c r="XDS16" s="158"/>
      <c r="XDT16" s="158"/>
      <c r="XDU16" s="158"/>
      <c r="XDV16" s="158"/>
      <c r="XDW16" s="158"/>
      <c r="XDX16" s="158"/>
      <c r="XDY16" s="158"/>
      <c r="XDZ16" s="158"/>
      <c r="XEA16" s="158"/>
      <c r="XEB16" s="158"/>
      <c r="XEC16" s="158"/>
      <c r="XED16" s="158"/>
      <c r="XEE16" s="158"/>
      <c r="XEF16" s="158"/>
      <c r="XEG16" s="158"/>
      <c r="XEH16" s="158"/>
      <c r="XEI16" s="158"/>
      <c r="XEJ16" s="158"/>
      <c r="XEK16" s="158"/>
      <c r="XEL16" s="158"/>
      <c r="XEM16" s="158"/>
      <c r="XEN16" s="158"/>
      <c r="XEO16" s="158"/>
      <c r="XEP16" s="158"/>
      <c r="XEQ16" s="158"/>
      <c r="XER16" s="158"/>
      <c r="XES16" s="158"/>
      <c r="XET16" s="158"/>
      <c r="XEU16" s="158"/>
      <c r="XEV16" s="158"/>
      <c r="XEW16" s="158"/>
      <c r="XEX16" s="158"/>
      <c r="XEY16" s="158"/>
      <c r="XEZ16" s="158"/>
      <c r="XFA16" s="158"/>
      <c r="XFB16" s="158"/>
      <c r="XFC16" s="158"/>
    </row>
    <row r="17" spans="1:10" ht="17.149999999999999" customHeight="1">
      <c r="A17" s="172" t="s">
        <v>295</v>
      </c>
      <c r="B17" s="173" t="s">
        <v>1704</v>
      </c>
      <c r="C17" s="174">
        <v>10.08</v>
      </c>
      <c r="D17" s="175">
        <v>7.1905999999999999</v>
      </c>
      <c r="E17" s="175">
        <v>1</v>
      </c>
      <c r="F17" s="175">
        <v>1</v>
      </c>
      <c r="G17" s="175">
        <v>1.25</v>
      </c>
      <c r="H17" s="175">
        <v>1.25</v>
      </c>
      <c r="I17" s="176" t="s">
        <v>1242</v>
      </c>
      <c r="J17" s="177" t="s">
        <v>1241</v>
      </c>
    </row>
    <row r="18" spans="1:10" ht="17.149999999999999" customHeight="1">
      <c r="A18" s="172" t="s">
        <v>296</v>
      </c>
      <c r="B18" s="173" t="s">
        <v>1704</v>
      </c>
      <c r="C18" s="174">
        <v>14.49</v>
      </c>
      <c r="D18" s="175">
        <v>8.8484999999999996</v>
      </c>
      <c r="E18" s="175">
        <v>1</v>
      </c>
      <c r="F18" s="175">
        <v>1</v>
      </c>
      <c r="G18" s="175">
        <v>1.25</v>
      </c>
      <c r="H18" s="175">
        <v>1.25</v>
      </c>
      <c r="I18" s="176" t="s">
        <v>1242</v>
      </c>
      <c r="J18" s="177" t="s">
        <v>1241</v>
      </c>
    </row>
    <row r="19" spans="1:10" ht="17.149999999999999" customHeight="1">
      <c r="A19" s="178" t="s">
        <v>297</v>
      </c>
      <c r="B19" s="179" t="s">
        <v>1704</v>
      </c>
      <c r="C19" s="180">
        <v>35.85</v>
      </c>
      <c r="D19" s="181">
        <v>14.0908</v>
      </c>
      <c r="E19" s="181">
        <v>1.1000000000000001</v>
      </c>
      <c r="F19" s="181">
        <v>1.1000000000000001</v>
      </c>
      <c r="G19" s="181">
        <v>1.75</v>
      </c>
      <c r="H19" s="181">
        <v>1.75</v>
      </c>
      <c r="I19" s="182" t="s">
        <v>1242</v>
      </c>
      <c r="J19" s="183" t="s">
        <v>1241</v>
      </c>
    </row>
    <row r="20" spans="1:10" ht="17.149999999999999" customHeight="1">
      <c r="A20" s="184" t="s">
        <v>298</v>
      </c>
      <c r="B20" s="185" t="s">
        <v>1705</v>
      </c>
      <c r="C20" s="186">
        <v>11</v>
      </c>
      <c r="D20" s="187">
        <v>8.9132999999999996</v>
      </c>
      <c r="E20" s="187">
        <v>1</v>
      </c>
      <c r="F20" s="187">
        <v>1</v>
      </c>
      <c r="G20" s="187">
        <v>1.25</v>
      </c>
      <c r="H20" s="187">
        <v>1.25</v>
      </c>
      <c r="I20" s="188" t="s">
        <v>1243</v>
      </c>
      <c r="J20" s="189" t="s">
        <v>1241</v>
      </c>
    </row>
    <row r="21" spans="1:10" ht="17.149999999999999" customHeight="1">
      <c r="A21" s="172" t="s">
        <v>299</v>
      </c>
      <c r="B21" s="173" t="s">
        <v>1705</v>
      </c>
      <c r="C21" s="174">
        <v>16.25</v>
      </c>
      <c r="D21" s="175">
        <v>10.1294</v>
      </c>
      <c r="E21" s="175">
        <v>1</v>
      </c>
      <c r="F21" s="175">
        <v>1</v>
      </c>
      <c r="G21" s="175">
        <v>1.25</v>
      </c>
      <c r="H21" s="175">
        <v>1.25</v>
      </c>
      <c r="I21" s="176" t="s">
        <v>1243</v>
      </c>
      <c r="J21" s="177" t="s">
        <v>1241</v>
      </c>
    </row>
    <row r="22" spans="1:10" ht="17.149999999999999" customHeight="1">
      <c r="A22" s="172" t="s">
        <v>300</v>
      </c>
      <c r="B22" s="173" t="s">
        <v>1705</v>
      </c>
      <c r="C22" s="174">
        <v>22.52</v>
      </c>
      <c r="D22" s="175">
        <v>12.1843</v>
      </c>
      <c r="E22" s="175">
        <v>1</v>
      </c>
      <c r="F22" s="175">
        <v>1</v>
      </c>
      <c r="G22" s="175">
        <v>1.25</v>
      </c>
      <c r="H22" s="175">
        <v>1.25</v>
      </c>
      <c r="I22" s="176" t="s">
        <v>1243</v>
      </c>
      <c r="J22" s="177" t="s">
        <v>1241</v>
      </c>
    </row>
    <row r="23" spans="1:10" ht="17.149999999999999" customHeight="1">
      <c r="A23" s="178" t="s">
        <v>301</v>
      </c>
      <c r="B23" s="179" t="s">
        <v>1705</v>
      </c>
      <c r="C23" s="180">
        <v>50.6</v>
      </c>
      <c r="D23" s="181">
        <v>18.789899999999999</v>
      </c>
      <c r="E23" s="181">
        <v>1.1000000000000001</v>
      </c>
      <c r="F23" s="181">
        <v>1.1000000000000001</v>
      </c>
      <c r="G23" s="181">
        <v>1.75</v>
      </c>
      <c r="H23" s="181">
        <v>1.75</v>
      </c>
      <c r="I23" s="182" t="s">
        <v>1243</v>
      </c>
      <c r="J23" s="183" t="s">
        <v>1241</v>
      </c>
    </row>
    <row r="24" spans="1:10" ht="17.149999999999999" customHeight="1">
      <c r="A24" s="184" t="s">
        <v>302</v>
      </c>
      <c r="B24" s="185" t="s">
        <v>1706</v>
      </c>
      <c r="C24" s="186">
        <v>12</v>
      </c>
      <c r="D24" s="187">
        <v>5.0964999999999998</v>
      </c>
      <c r="E24" s="187">
        <v>1</v>
      </c>
      <c r="F24" s="187">
        <v>1</v>
      </c>
      <c r="G24" s="187">
        <v>1.25</v>
      </c>
      <c r="H24" s="187">
        <v>1.25</v>
      </c>
      <c r="I24" s="188" t="s">
        <v>1243</v>
      </c>
      <c r="J24" s="189" t="s">
        <v>1241</v>
      </c>
    </row>
    <row r="25" spans="1:10" ht="17.149999999999999" customHeight="1">
      <c r="A25" s="172" t="s">
        <v>303</v>
      </c>
      <c r="B25" s="173" t="s">
        <v>1706</v>
      </c>
      <c r="C25" s="174">
        <v>16.329999999999998</v>
      </c>
      <c r="D25" s="175">
        <v>6.5597000000000003</v>
      </c>
      <c r="E25" s="175">
        <v>1</v>
      </c>
      <c r="F25" s="175">
        <v>1</v>
      </c>
      <c r="G25" s="175">
        <v>1.25</v>
      </c>
      <c r="H25" s="175">
        <v>1.25</v>
      </c>
      <c r="I25" s="176" t="s">
        <v>1243</v>
      </c>
      <c r="J25" s="177" t="s">
        <v>1241</v>
      </c>
    </row>
    <row r="26" spans="1:10" ht="17.149999999999999" customHeight="1">
      <c r="A26" s="172" t="s">
        <v>304</v>
      </c>
      <c r="B26" s="173" t="s">
        <v>1706</v>
      </c>
      <c r="C26" s="174">
        <v>30.94</v>
      </c>
      <c r="D26" s="175">
        <v>9.2437000000000005</v>
      </c>
      <c r="E26" s="175">
        <v>1</v>
      </c>
      <c r="F26" s="175">
        <v>1</v>
      </c>
      <c r="G26" s="175">
        <v>1.25</v>
      </c>
      <c r="H26" s="175">
        <v>1.25</v>
      </c>
      <c r="I26" s="176" t="s">
        <v>1243</v>
      </c>
      <c r="J26" s="177" t="s">
        <v>1241</v>
      </c>
    </row>
    <row r="27" spans="1:10" ht="17.149999999999999" customHeight="1">
      <c r="A27" s="178" t="s">
        <v>305</v>
      </c>
      <c r="B27" s="179" t="s">
        <v>1706</v>
      </c>
      <c r="C27" s="180">
        <v>48.66</v>
      </c>
      <c r="D27" s="181">
        <v>13.709</v>
      </c>
      <c r="E27" s="181">
        <v>1.1000000000000001</v>
      </c>
      <c r="F27" s="181">
        <v>1.1000000000000001</v>
      </c>
      <c r="G27" s="181">
        <v>1.75</v>
      </c>
      <c r="H27" s="181">
        <v>1.75</v>
      </c>
      <c r="I27" s="182" t="s">
        <v>1243</v>
      </c>
      <c r="J27" s="183" t="s">
        <v>1241</v>
      </c>
    </row>
    <row r="28" spans="1:10" ht="17.149999999999999" customHeight="1">
      <c r="A28" s="184" t="s">
        <v>306</v>
      </c>
      <c r="B28" s="185" t="s">
        <v>1707</v>
      </c>
      <c r="C28" s="186">
        <v>28</v>
      </c>
      <c r="D28" s="187">
        <v>4.6637000000000004</v>
      </c>
      <c r="E28" s="187">
        <v>1</v>
      </c>
      <c r="F28" s="187">
        <v>1</v>
      </c>
      <c r="G28" s="187">
        <v>1.25</v>
      </c>
      <c r="H28" s="187">
        <v>1.25</v>
      </c>
      <c r="I28" s="188" t="s">
        <v>1243</v>
      </c>
      <c r="J28" s="189" t="s">
        <v>1241</v>
      </c>
    </row>
    <row r="29" spans="1:10" ht="17.149999999999999" customHeight="1">
      <c r="A29" s="172" t="s">
        <v>307</v>
      </c>
      <c r="B29" s="173" t="s">
        <v>1707</v>
      </c>
      <c r="C29" s="174">
        <v>15</v>
      </c>
      <c r="D29" s="175">
        <v>4.9798999999999998</v>
      </c>
      <c r="E29" s="175">
        <v>1</v>
      </c>
      <c r="F29" s="175">
        <v>1</v>
      </c>
      <c r="G29" s="175">
        <v>1.25</v>
      </c>
      <c r="H29" s="175">
        <v>1.25</v>
      </c>
      <c r="I29" s="176" t="s">
        <v>1243</v>
      </c>
      <c r="J29" s="177" t="s">
        <v>1241</v>
      </c>
    </row>
    <row r="30" spans="1:10" ht="17.149999999999999" customHeight="1">
      <c r="A30" s="172" t="s">
        <v>308</v>
      </c>
      <c r="B30" s="173" t="s">
        <v>1707</v>
      </c>
      <c r="C30" s="174">
        <v>23.01</v>
      </c>
      <c r="D30" s="175">
        <v>6.7438000000000002</v>
      </c>
      <c r="E30" s="175">
        <v>1</v>
      </c>
      <c r="F30" s="175">
        <v>1</v>
      </c>
      <c r="G30" s="175">
        <v>1.25</v>
      </c>
      <c r="H30" s="175">
        <v>1.25</v>
      </c>
      <c r="I30" s="176" t="s">
        <v>1243</v>
      </c>
      <c r="J30" s="177" t="s">
        <v>1241</v>
      </c>
    </row>
    <row r="31" spans="1:10" ht="17.149999999999999" customHeight="1">
      <c r="A31" s="178" t="s">
        <v>309</v>
      </c>
      <c r="B31" s="179" t="s">
        <v>1707</v>
      </c>
      <c r="C31" s="180">
        <v>36.04</v>
      </c>
      <c r="D31" s="181">
        <v>9.7021999999999995</v>
      </c>
      <c r="E31" s="181">
        <v>1.1000000000000001</v>
      </c>
      <c r="F31" s="181">
        <v>1.1000000000000001</v>
      </c>
      <c r="G31" s="181">
        <v>1.75</v>
      </c>
      <c r="H31" s="181">
        <v>1.75</v>
      </c>
      <c r="I31" s="182" t="s">
        <v>1243</v>
      </c>
      <c r="J31" s="183" t="s">
        <v>1241</v>
      </c>
    </row>
    <row r="32" spans="1:10" ht="17.149999999999999" customHeight="1">
      <c r="A32" s="184" t="s">
        <v>310</v>
      </c>
      <c r="B32" s="185" t="s">
        <v>1708</v>
      </c>
      <c r="C32" s="186">
        <v>8</v>
      </c>
      <c r="D32" s="187">
        <v>5.6238000000000001</v>
      </c>
      <c r="E32" s="187">
        <v>1</v>
      </c>
      <c r="F32" s="187">
        <v>1</v>
      </c>
      <c r="G32" s="187">
        <v>1.25</v>
      </c>
      <c r="H32" s="187">
        <v>1.25</v>
      </c>
      <c r="I32" s="188" t="s">
        <v>1242</v>
      </c>
      <c r="J32" s="189" t="s">
        <v>1241</v>
      </c>
    </row>
    <row r="33" spans="1:10" ht="17.149999999999999" customHeight="1">
      <c r="A33" s="172" t="s">
        <v>311</v>
      </c>
      <c r="B33" s="173" t="s">
        <v>1708</v>
      </c>
      <c r="C33" s="174">
        <v>8.57</v>
      </c>
      <c r="D33" s="175">
        <v>7.4866999999999999</v>
      </c>
      <c r="E33" s="175">
        <v>1</v>
      </c>
      <c r="F33" s="175">
        <v>1</v>
      </c>
      <c r="G33" s="175">
        <v>1.25</v>
      </c>
      <c r="H33" s="175">
        <v>1.25</v>
      </c>
      <c r="I33" s="176" t="s">
        <v>1242</v>
      </c>
      <c r="J33" s="177" t="s">
        <v>1241</v>
      </c>
    </row>
    <row r="34" spans="1:10" ht="17.149999999999999" customHeight="1">
      <c r="A34" s="172" t="s">
        <v>312</v>
      </c>
      <c r="B34" s="173" t="s">
        <v>1708</v>
      </c>
      <c r="C34" s="174">
        <v>8.67</v>
      </c>
      <c r="D34" s="175">
        <v>9.2748000000000008</v>
      </c>
      <c r="E34" s="175">
        <v>1</v>
      </c>
      <c r="F34" s="175">
        <v>1</v>
      </c>
      <c r="G34" s="175">
        <v>1.25</v>
      </c>
      <c r="H34" s="175">
        <v>1.25</v>
      </c>
      <c r="I34" s="176" t="s">
        <v>1242</v>
      </c>
      <c r="J34" s="177" t="s">
        <v>1241</v>
      </c>
    </row>
    <row r="35" spans="1:10" ht="17.149999999999999" customHeight="1">
      <c r="A35" s="178" t="s">
        <v>313</v>
      </c>
      <c r="B35" s="179" t="s">
        <v>1708</v>
      </c>
      <c r="C35" s="180">
        <v>12.5</v>
      </c>
      <c r="D35" s="181">
        <v>13.975</v>
      </c>
      <c r="E35" s="181">
        <v>1.1000000000000001</v>
      </c>
      <c r="F35" s="181">
        <v>1.1000000000000001</v>
      </c>
      <c r="G35" s="181">
        <v>1.75</v>
      </c>
      <c r="H35" s="181">
        <v>1.75</v>
      </c>
      <c r="I35" s="182" t="s">
        <v>1242</v>
      </c>
      <c r="J35" s="183" t="s">
        <v>1241</v>
      </c>
    </row>
    <row r="36" spans="1:10" ht="17.149999999999999" customHeight="1">
      <c r="A36" s="184" t="s">
        <v>1709</v>
      </c>
      <c r="B36" s="185" t="s">
        <v>1710</v>
      </c>
      <c r="C36" s="186">
        <v>5.22</v>
      </c>
      <c r="D36" s="187">
        <v>4.4629000000000003</v>
      </c>
      <c r="E36" s="187">
        <v>1</v>
      </c>
      <c r="F36" s="187">
        <v>1</v>
      </c>
      <c r="G36" s="187">
        <v>1.25</v>
      </c>
      <c r="H36" s="187">
        <v>1.25</v>
      </c>
      <c r="I36" s="188" t="s">
        <v>1243</v>
      </c>
      <c r="J36" s="189" t="s">
        <v>1241</v>
      </c>
    </row>
    <row r="37" spans="1:10" ht="17.149999999999999" customHeight="1">
      <c r="A37" s="172" t="s">
        <v>1711</v>
      </c>
      <c r="B37" s="173" t="s">
        <v>1710</v>
      </c>
      <c r="C37" s="174">
        <v>17.75</v>
      </c>
      <c r="D37" s="175">
        <v>5.6406000000000001</v>
      </c>
      <c r="E37" s="175">
        <v>1</v>
      </c>
      <c r="F37" s="175">
        <v>1</v>
      </c>
      <c r="G37" s="175">
        <v>1.25</v>
      </c>
      <c r="H37" s="175">
        <v>1.25</v>
      </c>
      <c r="I37" s="176" t="s">
        <v>1243</v>
      </c>
      <c r="J37" s="177" t="s">
        <v>1241</v>
      </c>
    </row>
    <row r="38" spans="1:10" ht="17.149999999999999" customHeight="1">
      <c r="A38" s="172" t="s">
        <v>1712</v>
      </c>
      <c r="B38" s="173" t="s">
        <v>1710</v>
      </c>
      <c r="C38" s="174">
        <v>23.01</v>
      </c>
      <c r="D38" s="175">
        <v>7.4659000000000004</v>
      </c>
      <c r="E38" s="175">
        <v>1</v>
      </c>
      <c r="F38" s="175">
        <v>1</v>
      </c>
      <c r="G38" s="175">
        <v>1.25</v>
      </c>
      <c r="H38" s="175">
        <v>1.25</v>
      </c>
      <c r="I38" s="176" t="s">
        <v>1243</v>
      </c>
      <c r="J38" s="177" t="s">
        <v>1241</v>
      </c>
    </row>
    <row r="39" spans="1:10" ht="17.149999999999999" customHeight="1">
      <c r="A39" s="178" t="s">
        <v>1713</v>
      </c>
      <c r="B39" s="179" t="s">
        <v>1710</v>
      </c>
      <c r="C39" s="180">
        <v>45.03</v>
      </c>
      <c r="D39" s="181">
        <v>14.249000000000001</v>
      </c>
      <c r="E39" s="181">
        <v>1.1000000000000001</v>
      </c>
      <c r="F39" s="181">
        <v>1.1000000000000001</v>
      </c>
      <c r="G39" s="181">
        <v>1.75</v>
      </c>
      <c r="H39" s="181">
        <v>1.75</v>
      </c>
      <c r="I39" s="182" t="s">
        <v>1243</v>
      </c>
      <c r="J39" s="183" t="s">
        <v>1241</v>
      </c>
    </row>
    <row r="40" spans="1:10" ht="17.149999999999999" customHeight="1">
      <c r="A40" s="184" t="s">
        <v>1714</v>
      </c>
      <c r="B40" s="185" t="s">
        <v>1715</v>
      </c>
      <c r="C40" s="186">
        <v>22.57</v>
      </c>
      <c r="D40" s="187">
        <v>4.4629000000000003</v>
      </c>
      <c r="E40" s="187">
        <v>1</v>
      </c>
      <c r="F40" s="187">
        <v>1</v>
      </c>
      <c r="G40" s="187">
        <v>1.25</v>
      </c>
      <c r="H40" s="187">
        <v>1.25</v>
      </c>
      <c r="I40" s="188" t="s">
        <v>1243</v>
      </c>
      <c r="J40" s="189" t="s">
        <v>1241</v>
      </c>
    </row>
    <row r="41" spans="1:10" ht="17.149999999999999" customHeight="1">
      <c r="A41" s="172" t="s">
        <v>1716</v>
      </c>
      <c r="B41" s="173" t="s">
        <v>1715</v>
      </c>
      <c r="C41" s="174">
        <v>16</v>
      </c>
      <c r="D41" s="175">
        <v>4.4973999999999998</v>
      </c>
      <c r="E41" s="175">
        <v>1</v>
      </c>
      <c r="F41" s="175">
        <v>1</v>
      </c>
      <c r="G41" s="175">
        <v>1.25</v>
      </c>
      <c r="H41" s="175">
        <v>1.25</v>
      </c>
      <c r="I41" s="176" t="s">
        <v>1243</v>
      </c>
      <c r="J41" s="177" t="s">
        <v>1241</v>
      </c>
    </row>
    <row r="42" spans="1:10" ht="17.149999999999999" customHeight="1">
      <c r="A42" s="172" t="s">
        <v>1717</v>
      </c>
      <c r="B42" s="173" t="s">
        <v>1715</v>
      </c>
      <c r="C42" s="174">
        <v>18.170000000000002</v>
      </c>
      <c r="D42" s="175">
        <v>5.8849999999999998</v>
      </c>
      <c r="E42" s="175">
        <v>1</v>
      </c>
      <c r="F42" s="175">
        <v>1</v>
      </c>
      <c r="G42" s="175">
        <v>1.25</v>
      </c>
      <c r="H42" s="175">
        <v>1.25</v>
      </c>
      <c r="I42" s="176" t="s">
        <v>1243</v>
      </c>
      <c r="J42" s="177" t="s">
        <v>1241</v>
      </c>
    </row>
    <row r="43" spans="1:10" ht="17.149999999999999" customHeight="1">
      <c r="A43" s="178" t="s">
        <v>1718</v>
      </c>
      <c r="B43" s="179" t="s">
        <v>1715</v>
      </c>
      <c r="C43" s="180">
        <v>24.24</v>
      </c>
      <c r="D43" s="181">
        <v>9.2304999999999993</v>
      </c>
      <c r="E43" s="181">
        <v>1.1000000000000001</v>
      </c>
      <c r="F43" s="181">
        <v>1.1000000000000001</v>
      </c>
      <c r="G43" s="181">
        <v>1.75</v>
      </c>
      <c r="H43" s="181">
        <v>1.75</v>
      </c>
      <c r="I43" s="182" t="s">
        <v>1243</v>
      </c>
      <c r="J43" s="183" t="s">
        <v>1241</v>
      </c>
    </row>
    <row r="44" spans="1:10" ht="17.149999999999999" customHeight="1">
      <c r="A44" s="184" t="s">
        <v>1719</v>
      </c>
      <c r="B44" s="185" t="s">
        <v>1720</v>
      </c>
      <c r="C44" s="186">
        <v>7</v>
      </c>
      <c r="D44" s="187">
        <v>5.0964999999999998</v>
      </c>
      <c r="E44" s="187">
        <v>1</v>
      </c>
      <c r="F44" s="187">
        <v>1</v>
      </c>
      <c r="G44" s="187">
        <v>1.25</v>
      </c>
      <c r="H44" s="187">
        <v>1.25</v>
      </c>
      <c r="I44" s="188" t="s">
        <v>1243</v>
      </c>
      <c r="J44" s="189" t="s">
        <v>1241</v>
      </c>
    </row>
    <row r="45" spans="1:10" ht="17.149999999999999" customHeight="1">
      <c r="A45" s="172" t="s">
        <v>1721</v>
      </c>
      <c r="B45" s="173" t="s">
        <v>1720</v>
      </c>
      <c r="C45" s="174">
        <v>4</v>
      </c>
      <c r="D45" s="175">
        <v>6.5597000000000003</v>
      </c>
      <c r="E45" s="175">
        <v>1</v>
      </c>
      <c r="F45" s="175">
        <v>1</v>
      </c>
      <c r="G45" s="175">
        <v>1.25</v>
      </c>
      <c r="H45" s="175">
        <v>1.25</v>
      </c>
      <c r="I45" s="176" t="s">
        <v>1243</v>
      </c>
      <c r="J45" s="177" t="s">
        <v>1241</v>
      </c>
    </row>
    <row r="46" spans="1:10" ht="17.149999999999999" customHeight="1">
      <c r="A46" s="172" t="s">
        <v>1722</v>
      </c>
      <c r="B46" s="173" t="s">
        <v>1720</v>
      </c>
      <c r="C46" s="174">
        <v>11.28</v>
      </c>
      <c r="D46" s="175">
        <v>9.2437000000000005</v>
      </c>
      <c r="E46" s="175">
        <v>1</v>
      </c>
      <c r="F46" s="175">
        <v>1</v>
      </c>
      <c r="G46" s="175">
        <v>1.25</v>
      </c>
      <c r="H46" s="175">
        <v>1.25</v>
      </c>
      <c r="I46" s="176" t="s">
        <v>1243</v>
      </c>
      <c r="J46" s="177" t="s">
        <v>1241</v>
      </c>
    </row>
    <row r="47" spans="1:10" ht="17.149999999999999" customHeight="1">
      <c r="A47" s="178" t="s">
        <v>1723</v>
      </c>
      <c r="B47" s="179" t="s">
        <v>1720</v>
      </c>
      <c r="C47" s="180">
        <v>34.43</v>
      </c>
      <c r="D47" s="181">
        <v>13.436400000000001</v>
      </c>
      <c r="E47" s="181">
        <v>1.1000000000000001</v>
      </c>
      <c r="F47" s="181">
        <v>1.1000000000000001</v>
      </c>
      <c r="G47" s="181">
        <v>1.75</v>
      </c>
      <c r="H47" s="181">
        <v>1.75</v>
      </c>
      <c r="I47" s="182" t="s">
        <v>1243</v>
      </c>
      <c r="J47" s="183" t="s">
        <v>1241</v>
      </c>
    </row>
    <row r="48" spans="1:10" ht="17.149999999999999" customHeight="1">
      <c r="A48" s="184" t="s">
        <v>1724</v>
      </c>
      <c r="B48" s="185" t="s">
        <v>1725</v>
      </c>
      <c r="C48" s="186">
        <v>4.3099999999999996</v>
      </c>
      <c r="D48" s="187">
        <v>1.4742</v>
      </c>
      <c r="E48" s="187">
        <v>1</v>
      </c>
      <c r="F48" s="187">
        <v>1</v>
      </c>
      <c r="G48" s="187">
        <v>1.25</v>
      </c>
      <c r="H48" s="187">
        <v>1.25</v>
      </c>
      <c r="I48" s="188" t="s">
        <v>1243</v>
      </c>
      <c r="J48" s="189" t="s">
        <v>1241</v>
      </c>
    </row>
    <row r="49" spans="1:10" ht="17.149999999999999" customHeight="1">
      <c r="A49" s="172" t="s">
        <v>1726</v>
      </c>
      <c r="B49" s="173" t="s">
        <v>1725</v>
      </c>
      <c r="C49" s="174">
        <v>5.86</v>
      </c>
      <c r="D49" s="175">
        <v>1.8975</v>
      </c>
      <c r="E49" s="175">
        <v>1</v>
      </c>
      <c r="F49" s="175">
        <v>1</v>
      </c>
      <c r="G49" s="175">
        <v>1.25</v>
      </c>
      <c r="H49" s="175">
        <v>1.25</v>
      </c>
      <c r="I49" s="176" t="s">
        <v>1243</v>
      </c>
      <c r="J49" s="177" t="s">
        <v>1241</v>
      </c>
    </row>
    <row r="50" spans="1:10" ht="17.149999999999999" customHeight="1">
      <c r="A50" s="172" t="s">
        <v>1727</v>
      </c>
      <c r="B50" s="173" t="s">
        <v>1725</v>
      </c>
      <c r="C50" s="174">
        <v>8.5</v>
      </c>
      <c r="D50" s="175">
        <v>2.6739000000000002</v>
      </c>
      <c r="E50" s="175">
        <v>1</v>
      </c>
      <c r="F50" s="175">
        <v>1</v>
      </c>
      <c r="G50" s="175">
        <v>1.25</v>
      </c>
      <c r="H50" s="175">
        <v>1.25</v>
      </c>
      <c r="I50" s="176" t="s">
        <v>1243</v>
      </c>
      <c r="J50" s="177" t="s">
        <v>1241</v>
      </c>
    </row>
    <row r="51" spans="1:10" ht="17.149999999999999" customHeight="1">
      <c r="A51" s="178" t="s">
        <v>1728</v>
      </c>
      <c r="B51" s="179" t="s">
        <v>1725</v>
      </c>
      <c r="C51" s="180">
        <v>26.5</v>
      </c>
      <c r="D51" s="181">
        <v>9.4532000000000007</v>
      </c>
      <c r="E51" s="181">
        <v>1.1000000000000001</v>
      </c>
      <c r="F51" s="181">
        <v>1.1000000000000001</v>
      </c>
      <c r="G51" s="181">
        <v>1.75</v>
      </c>
      <c r="H51" s="181">
        <v>1.75</v>
      </c>
      <c r="I51" s="182" t="s">
        <v>1243</v>
      </c>
      <c r="J51" s="183" t="s">
        <v>1241</v>
      </c>
    </row>
    <row r="52" spans="1:10" ht="17.149999999999999" customHeight="1">
      <c r="A52" s="184" t="s">
        <v>314</v>
      </c>
      <c r="B52" s="185" t="s">
        <v>1729</v>
      </c>
      <c r="C52" s="186">
        <v>5.22</v>
      </c>
      <c r="D52" s="187">
        <v>1.6594</v>
      </c>
      <c r="E52" s="187">
        <v>1</v>
      </c>
      <c r="F52" s="187">
        <v>1</v>
      </c>
      <c r="G52" s="187">
        <v>1.25</v>
      </c>
      <c r="H52" s="187">
        <v>1.25</v>
      </c>
      <c r="I52" s="188" t="s">
        <v>1243</v>
      </c>
      <c r="J52" s="189" t="s">
        <v>1241</v>
      </c>
    </row>
    <row r="53" spans="1:10" ht="17.149999999999999" customHeight="1">
      <c r="A53" s="172" t="s">
        <v>315</v>
      </c>
      <c r="B53" s="173" t="s">
        <v>1729</v>
      </c>
      <c r="C53" s="174">
        <v>5.91</v>
      </c>
      <c r="D53" s="175">
        <v>2.1876000000000002</v>
      </c>
      <c r="E53" s="175">
        <v>1</v>
      </c>
      <c r="F53" s="175">
        <v>1</v>
      </c>
      <c r="G53" s="175">
        <v>1.25</v>
      </c>
      <c r="H53" s="175">
        <v>1.25</v>
      </c>
      <c r="I53" s="176" t="s">
        <v>1243</v>
      </c>
      <c r="J53" s="177" t="s">
        <v>1241</v>
      </c>
    </row>
    <row r="54" spans="1:10" ht="17.149999999999999" customHeight="1">
      <c r="A54" s="172" t="s">
        <v>316</v>
      </c>
      <c r="B54" s="173" t="s">
        <v>1729</v>
      </c>
      <c r="C54" s="174">
        <v>9.49</v>
      </c>
      <c r="D54" s="175">
        <v>2.9651999999999998</v>
      </c>
      <c r="E54" s="175">
        <v>1</v>
      </c>
      <c r="F54" s="175">
        <v>1</v>
      </c>
      <c r="G54" s="175">
        <v>1.25</v>
      </c>
      <c r="H54" s="175">
        <v>1.25</v>
      </c>
      <c r="I54" s="176" t="s">
        <v>1243</v>
      </c>
      <c r="J54" s="177" t="s">
        <v>1241</v>
      </c>
    </row>
    <row r="55" spans="1:10" ht="17.149999999999999" customHeight="1">
      <c r="A55" s="178" t="s">
        <v>317</v>
      </c>
      <c r="B55" s="179" t="s">
        <v>1729</v>
      </c>
      <c r="C55" s="180">
        <v>16.43</v>
      </c>
      <c r="D55" s="181">
        <v>6.1745000000000001</v>
      </c>
      <c r="E55" s="181">
        <v>1.1000000000000001</v>
      </c>
      <c r="F55" s="181">
        <v>1.1000000000000001</v>
      </c>
      <c r="G55" s="181">
        <v>1.75</v>
      </c>
      <c r="H55" s="181">
        <v>1.75</v>
      </c>
      <c r="I55" s="182" t="s">
        <v>1243</v>
      </c>
      <c r="J55" s="183" t="s">
        <v>1241</v>
      </c>
    </row>
    <row r="56" spans="1:10" ht="17.149999999999999" customHeight="1">
      <c r="A56" s="184" t="s">
        <v>318</v>
      </c>
      <c r="B56" s="185" t="s">
        <v>1730</v>
      </c>
      <c r="C56" s="186">
        <v>3.2</v>
      </c>
      <c r="D56" s="187">
        <v>1.8927</v>
      </c>
      <c r="E56" s="187">
        <v>1</v>
      </c>
      <c r="F56" s="187">
        <v>1</v>
      </c>
      <c r="G56" s="187">
        <v>1.25</v>
      </c>
      <c r="H56" s="187">
        <v>1.25</v>
      </c>
      <c r="I56" s="188" t="s">
        <v>1243</v>
      </c>
      <c r="J56" s="189" t="s">
        <v>1241</v>
      </c>
    </row>
    <row r="57" spans="1:10" ht="17.149999999999999" customHeight="1">
      <c r="A57" s="172" t="s">
        <v>319</v>
      </c>
      <c r="B57" s="173" t="s">
        <v>1730</v>
      </c>
      <c r="C57" s="174">
        <v>4.72</v>
      </c>
      <c r="D57" s="175">
        <v>2.4474</v>
      </c>
      <c r="E57" s="175">
        <v>1</v>
      </c>
      <c r="F57" s="175">
        <v>1</v>
      </c>
      <c r="G57" s="175">
        <v>1.25</v>
      </c>
      <c r="H57" s="175">
        <v>1.25</v>
      </c>
      <c r="I57" s="176" t="s">
        <v>1243</v>
      </c>
      <c r="J57" s="177" t="s">
        <v>1241</v>
      </c>
    </row>
    <row r="58" spans="1:10" ht="17.149999999999999" customHeight="1">
      <c r="A58" s="172" t="s">
        <v>320</v>
      </c>
      <c r="B58" s="173" t="s">
        <v>1730</v>
      </c>
      <c r="C58" s="174">
        <v>8.2200000000000006</v>
      </c>
      <c r="D58" s="175">
        <v>3.6577999999999999</v>
      </c>
      <c r="E58" s="175">
        <v>1</v>
      </c>
      <c r="F58" s="175">
        <v>1</v>
      </c>
      <c r="G58" s="175">
        <v>1.25</v>
      </c>
      <c r="H58" s="175">
        <v>1.25</v>
      </c>
      <c r="I58" s="176" t="s">
        <v>1243</v>
      </c>
      <c r="J58" s="177" t="s">
        <v>1241</v>
      </c>
    </row>
    <row r="59" spans="1:10" ht="17.149999999999999" customHeight="1">
      <c r="A59" s="178" t="s">
        <v>321</v>
      </c>
      <c r="B59" s="179" t="s">
        <v>1730</v>
      </c>
      <c r="C59" s="180">
        <v>18.100000000000001</v>
      </c>
      <c r="D59" s="181">
        <v>6.2839</v>
      </c>
      <c r="E59" s="181">
        <v>1.1000000000000001</v>
      </c>
      <c r="F59" s="181">
        <v>1.1000000000000001</v>
      </c>
      <c r="G59" s="181">
        <v>1.75</v>
      </c>
      <c r="H59" s="181">
        <v>1.75</v>
      </c>
      <c r="I59" s="182" t="s">
        <v>1243</v>
      </c>
      <c r="J59" s="183" t="s">
        <v>1241</v>
      </c>
    </row>
    <row r="60" spans="1:10" ht="17.149999999999999" customHeight="1">
      <c r="A60" s="184" t="s">
        <v>322</v>
      </c>
      <c r="B60" s="185" t="s">
        <v>1731</v>
      </c>
      <c r="C60" s="186">
        <v>2.2599999999999998</v>
      </c>
      <c r="D60" s="187">
        <v>1.2249000000000001</v>
      </c>
      <c r="E60" s="187">
        <v>1</v>
      </c>
      <c r="F60" s="187">
        <v>1</v>
      </c>
      <c r="G60" s="187">
        <v>1.25</v>
      </c>
      <c r="H60" s="187">
        <v>1.25</v>
      </c>
      <c r="I60" s="188" t="s">
        <v>1243</v>
      </c>
      <c r="J60" s="189" t="s">
        <v>1241</v>
      </c>
    </row>
    <row r="61" spans="1:10" ht="17.149999999999999" customHeight="1">
      <c r="A61" s="172" t="s">
        <v>323</v>
      </c>
      <c r="B61" s="173" t="s">
        <v>1731</v>
      </c>
      <c r="C61" s="174">
        <v>3.67</v>
      </c>
      <c r="D61" s="175">
        <v>1.4415</v>
      </c>
      <c r="E61" s="175">
        <v>1</v>
      </c>
      <c r="F61" s="175">
        <v>1</v>
      </c>
      <c r="G61" s="175">
        <v>1.25</v>
      </c>
      <c r="H61" s="175">
        <v>1.25</v>
      </c>
      <c r="I61" s="176" t="s">
        <v>1243</v>
      </c>
      <c r="J61" s="177" t="s">
        <v>1241</v>
      </c>
    </row>
    <row r="62" spans="1:10" ht="17.149999999999999" customHeight="1">
      <c r="A62" s="172" t="s">
        <v>324</v>
      </c>
      <c r="B62" s="173" t="s">
        <v>1731</v>
      </c>
      <c r="C62" s="174">
        <v>6.39</v>
      </c>
      <c r="D62" s="175">
        <v>2.2439</v>
      </c>
      <c r="E62" s="175">
        <v>1</v>
      </c>
      <c r="F62" s="175">
        <v>1</v>
      </c>
      <c r="G62" s="175">
        <v>1.25</v>
      </c>
      <c r="H62" s="175">
        <v>1.25</v>
      </c>
      <c r="I62" s="176" t="s">
        <v>1243</v>
      </c>
      <c r="J62" s="177" t="s">
        <v>1241</v>
      </c>
    </row>
    <row r="63" spans="1:10" ht="17.149999999999999" customHeight="1">
      <c r="A63" s="178" t="s">
        <v>325</v>
      </c>
      <c r="B63" s="179" t="s">
        <v>1731</v>
      </c>
      <c r="C63" s="180">
        <v>22.64</v>
      </c>
      <c r="D63" s="181">
        <v>5.0071000000000003</v>
      </c>
      <c r="E63" s="181">
        <v>1.1000000000000001</v>
      </c>
      <c r="F63" s="181">
        <v>1.1000000000000001</v>
      </c>
      <c r="G63" s="181">
        <v>1.75</v>
      </c>
      <c r="H63" s="181">
        <v>1.75</v>
      </c>
      <c r="I63" s="182" t="s">
        <v>1243</v>
      </c>
      <c r="J63" s="183" t="s">
        <v>1241</v>
      </c>
    </row>
    <row r="64" spans="1:10" ht="17.149999999999999" customHeight="1">
      <c r="A64" s="184" t="s">
        <v>326</v>
      </c>
      <c r="B64" s="185" t="s">
        <v>1732</v>
      </c>
      <c r="C64" s="186">
        <v>2.83</v>
      </c>
      <c r="D64" s="187">
        <v>1.2491000000000001</v>
      </c>
      <c r="E64" s="187">
        <v>1</v>
      </c>
      <c r="F64" s="187">
        <v>1</v>
      </c>
      <c r="G64" s="187">
        <v>1.25</v>
      </c>
      <c r="H64" s="187">
        <v>1.25</v>
      </c>
      <c r="I64" s="188" t="s">
        <v>1243</v>
      </c>
      <c r="J64" s="189" t="s">
        <v>1241</v>
      </c>
    </row>
    <row r="65" spans="1:10" ht="17.149999999999999" customHeight="1">
      <c r="A65" s="172" t="s">
        <v>327</v>
      </c>
      <c r="B65" s="173" t="s">
        <v>1732</v>
      </c>
      <c r="C65" s="174">
        <v>5.19</v>
      </c>
      <c r="D65" s="175">
        <v>1.7746999999999999</v>
      </c>
      <c r="E65" s="175">
        <v>1</v>
      </c>
      <c r="F65" s="175">
        <v>1</v>
      </c>
      <c r="G65" s="175">
        <v>1.25</v>
      </c>
      <c r="H65" s="175">
        <v>1.25</v>
      </c>
      <c r="I65" s="176" t="s">
        <v>1243</v>
      </c>
      <c r="J65" s="177" t="s">
        <v>1241</v>
      </c>
    </row>
    <row r="66" spans="1:10" ht="17.149999999999999" customHeight="1">
      <c r="A66" s="172" t="s">
        <v>328</v>
      </c>
      <c r="B66" s="173" t="s">
        <v>1732</v>
      </c>
      <c r="C66" s="174">
        <v>9.74</v>
      </c>
      <c r="D66" s="175">
        <v>3.4754</v>
      </c>
      <c r="E66" s="175">
        <v>1</v>
      </c>
      <c r="F66" s="175">
        <v>1</v>
      </c>
      <c r="G66" s="175">
        <v>1.25</v>
      </c>
      <c r="H66" s="175">
        <v>1.25</v>
      </c>
      <c r="I66" s="176" t="s">
        <v>1243</v>
      </c>
      <c r="J66" s="177" t="s">
        <v>1241</v>
      </c>
    </row>
    <row r="67" spans="1:10" ht="17.149999999999999" customHeight="1">
      <c r="A67" s="178" t="s">
        <v>329</v>
      </c>
      <c r="B67" s="179" t="s">
        <v>1732</v>
      </c>
      <c r="C67" s="180">
        <v>20.83</v>
      </c>
      <c r="D67" s="181">
        <v>6.3028000000000004</v>
      </c>
      <c r="E67" s="181">
        <v>1.1000000000000001</v>
      </c>
      <c r="F67" s="181">
        <v>1.1000000000000001</v>
      </c>
      <c r="G67" s="181">
        <v>1.75</v>
      </c>
      <c r="H67" s="181">
        <v>1.75</v>
      </c>
      <c r="I67" s="182" t="s">
        <v>1243</v>
      </c>
      <c r="J67" s="183" t="s">
        <v>1241</v>
      </c>
    </row>
    <row r="68" spans="1:10" ht="17.149999999999999" customHeight="1">
      <c r="A68" s="184" t="s">
        <v>330</v>
      </c>
      <c r="B68" s="185" t="s">
        <v>1733</v>
      </c>
      <c r="C68" s="186">
        <v>1.53</v>
      </c>
      <c r="D68" s="187">
        <v>1.1129</v>
      </c>
      <c r="E68" s="187">
        <v>1</v>
      </c>
      <c r="F68" s="187">
        <v>1</v>
      </c>
      <c r="G68" s="187">
        <v>1.25</v>
      </c>
      <c r="H68" s="187">
        <v>1.25</v>
      </c>
      <c r="I68" s="188" t="s">
        <v>1243</v>
      </c>
      <c r="J68" s="189" t="s">
        <v>1241</v>
      </c>
    </row>
    <row r="69" spans="1:10" ht="17.149999999999999" customHeight="1">
      <c r="A69" s="172" t="s">
        <v>331</v>
      </c>
      <c r="B69" s="173" t="s">
        <v>1733</v>
      </c>
      <c r="C69" s="174">
        <v>2.33</v>
      </c>
      <c r="D69" s="175">
        <v>1.4202999999999999</v>
      </c>
      <c r="E69" s="175">
        <v>1</v>
      </c>
      <c r="F69" s="175">
        <v>1</v>
      </c>
      <c r="G69" s="175">
        <v>1.25</v>
      </c>
      <c r="H69" s="175">
        <v>1.25</v>
      </c>
      <c r="I69" s="176" t="s">
        <v>1243</v>
      </c>
      <c r="J69" s="177" t="s">
        <v>1241</v>
      </c>
    </row>
    <row r="70" spans="1:10" ht="17.149999999999999" customHeight="1">
      <c r="A70" s="172" t="s">
        <v>332</v>
      </c>
      <c r="B70" s="173" t="s">
        <v>1733</v>
      </c>
      <c r="C70" s="174">
        <v>6.22</v>
      </c>
      <c r="D70" s="175">
        <v>2.665</v>
      </c>
      <c r="E70" s="175">
        <v>1</v>
      </c>
      <c r="F70" s="175">
        <v>1</v>
      </c>
      <c r="G70" s="175">
        <v>1.25</v>
      </c>
      <c r="H70" s="175">
        <v>1.25</v>
      </c>
      <c r="I70" s="176" t="s">
        <v>1243</v>
      </c>
      <c r="J70" s="177" t="s">
        <v>1241</v>
      </c>
    </row>
    <row r="71" spans="1:10" ht="17.149999999999999" customHeight="1">
      <c r="A71" s="178" t="s">
        <v>333</v>
      </c>
      <c r="B71" s="179" t="s">
        <v>1733</v>
      </c>
      <c r="C71" s="180">
        <v>14.44</v>
      </c>
      <c r="D71" s="181">
        <v>5.3064999999999998</v>
      </c>
      <c r="E71" s="181">
        <v>1.1000000000000001</v>
      </c>
      <c r="F71" s="181">
        <v>1.1000000000000001</v>
      </c>
      <c r="G71" s="181">
        <v>1.75</v>
      </c>
      <c r="H71" s="181">
        <v>1.75</v>
      </c>
      <c r="I71" s="182" t="s">
        <v>1243</v>
      </c>
      <c r="J71" s="183" t="s">
        <v>1241</v>
      </c>
    </row>
    <row r="72" spans="1:10" ht="17.149999999999999" customHeight="1">
      <c r="A72" s="184" t="s">
        <v>334</v>
      </c>
      <c r="B72" s="185" t="s">
        <v>1734</v>
      </c>
      <c r="C72" s="186">
        <v>1.93</v>
      </c>
      <c r="D72" s="187">
        <v>1.1389</v>
      </c>
      <c r="E72" s="187">
        <v>1</v>
      </c>
      <c r="F72" s="187">
        <v>1</v>
      </c>
      <c r="G72" s="187">
        <v>1.25</v>
      </c>
      <c r="H72" s="187">
        <v>1.25</v>
      </c>
      <c r="I72" s="188" t="s">
        <v>1243</v>
      </c>
      <c r="J72" s="189" t="s">
        <v>1241</v>
      </c>
    </row>
    <row r="73" spans="1:10" ht="17.149999999999999" customHeight="1">
      <c r="A73" s="172" t="s">
        <v>335</v>
      </c>
      <c r="B73" s="173" t="s">
        <v>1734</v>
      </c>
      <c r="C73" s="174">
        <v>3.49</v>
      </c>
      <c r="D73" s="175">
        <v>1.5274000000000001</v>
      </c>
      <c r="E73" s="175">
        <v>1</v>
      </c>
      <c r="F73" s="175">
        <v>1</v>
      </c>
      <c r="G73" s="175">
        <v>1.25</v>
      </c>
      <c r="H73" s="175">
        <v>1.25</v>
      </c>
      <c r="I73" s="176" t="s">
        <v>1243</v>
      </c>
      <c r="J73" s="177" t="s">
        <v>1241</v>
      </c>
    </row>
    <row r="74" spans="1:10" ht="17.149999999999999" customHeight="1">
      <c r="A74" s="172" t="s">
        <v>336</v>
      </c>
      <c r="B74" s="173" t="s">
        <v>1734</v>
      </c>
      <c r="C74" s="174">
        <v>8.9499999999999993</v>
      </c>
      <c r="D74" s="175">
        <v>2.2547999999999999</v>
      </c>
      <c r="E74" s="175">
        <v>1</v>
      </c>
      <c r="F74" s="175">
        <v>1</v>
      </c>
      <c r="G74" s="175">
        <v>1.25</v>
      </c>
      <c r="H74" s="175">
        <v>1.25</v>
      </c>
      <c r="I74" s="176" t="s">
        <v>1243</v>
      </c>
      <c r="J74" s="177" t="s">
        <v>1241</v>
      </c>
    </row>
    <row r="75" spans="1:10" ht="17.149999999999999" customHeight="1">
      <c r="A75" s="178" t="s">
        <v>337</v>
      </c>
      <c r="B75" s="179" t="s">
        <v>1734</v>
      </c>
      <c r="C75" s="180">
        <v>18.68</v>
      </c>
      <c r="D75" s="181">
        <v>4.3281000000000001</v>
      </c>
      <c r="E75" s="181">
        <v>1.1000000000000001</v>
      </c>
      <c r="F75" s="181">
        <v>1.1000000000000001</v>
      </c>
      <c r="G75" s="181">
        <v>1.75</v>
      </c>
      <c r="H75" s="181">
        <v>1.75</v>
      </c>
      <c r="I75" s="182" t="s">
        <v>1243</v>
      </c>
      <c r="J75" s="183" t="s">
        <v>1241</v>
      </c>
    </row>
    <row r="76" spans="1:10" ht="17.149999999999999" customHeight="1">
      <c r="A76" s="184" t="s">
        <v>338</v>
      </c>
      <c r="B76" s="185" t="s">
        <v>1735</v>
      </c>
      <c r="C76" s="186">
        <v>5.64</v>
      </c>
      <c r="D76" s="187">
        <v>0.81710000000000005</v>
      </c>
      <c r="E76" s="187">
        <v>1</v>
      </c>
      <c r="F76" s="187">
        <v>1</v>
      </c>
      <c r="G76" s="187">
        <v>1.25</v>
      </c>
      <c r="H76" s="187">
        <v>1.25</v>
      </c>
      <c r="I76" s="188" t="s">
        <v>1243</v>
      </c>
      <c r="J76" s="189" t="s">
        <v>1241</v>
      </c>
    </row>
    <row r="77" spans="1:10" ht="17.149999999999999" customHeight="1">
      <c r="A77" s="172" t="s">
        <v>339</v>
      </c>
      <c r="B77" s="173" t="s">
        <v>1735</v>
      </c>
      <c r="C77" s="174">
        <v>7.34</v>
      </c>
      <c r="D77" s="175">
        <v>0.97050000000000003</v>
      </c>
      <c r="E77" s="175">
        <v>1</v>
      </c>
      <c r="F77" s="175">
        <v>1</v>
      </c>
      <c r="G77" s="175">
        <v>1.25</v>
      </c>
      <c r="H77" s="175">
        <v>1.25</v>
      </c>
      <c r="I77" s="176" t="s">
        <v>1243</v>
      </c>
      <c r="J77" s="177" t="s">
        <v>1241</v>
      </c>
    </row>
    <row r="78" spans="1:10" ht="17.149999999999999" customHeight="1">
      <c r="A78" s="172" t="s">
        <v>340</v>
      </c>
      <c r="B78" s="173" t="s">
        <v>1735</v>
      </c>
      <c r="C78" s="174">
        <v>12.54</v>
      </c>
      <c r="D78" s="175">
        <v>1.3609</v>
      </c>
      <c r="E78" s="175">
        <v>1</v>
      </c>
      <c r="F78" s="175">
        <v>1</v>
      </c>
      <c r="G78" s="175">
        <v>1.25</v>
      </c>
      <c r="H78" s="175">
        <v>1.25</v>
      </c>
      <c r="I78" s="176" t="s">
        <v>1243</v>
      </c>
      <c r="J78" s="177" t="s">
        <v>1241</v>
      </c>
    </row>
    <row r="79" spans="1:10" ht="17.149999999999999" customHeight="1">
      <c r="A79" s="178" t="s">
        <v>341</v>
      </c>
      <c r="B79" s="179" t="s">
        <v>1735</v>
      </c>
      <c r="C79" s="180">
        <v>14.48</v>
      </c>
      <c r="D79" s="181">
        <v>3.0251000000000001</v>
      </c>
      <c r="E79" s="181">
        <v>1.1000000000000001</v>
      </c>
      <c r="F79" s="181">
        <v>1.1000000000000001</v>
      </c>
      <c r="G79" s="181">
        <v>1.75</v>
      </c>
      <c r="H79" s="181">
        <v>1.75</v>
      </c>
      <c r="I79" s="182" t="s">
        <v>1243</v>
      </c>
      <c r="J79" s="183" t="s">
        <v>1241</v>
      </c>
    </row>
    <row r="80" spans="1:10" ht="17.149999999999999" customHeight="1">
      <c r="A80" s="184" t="s">
        <v>342</v>
      </c>
      <c r="B80" s="185" t="s">
        <v>1736</v>
      </c>
      <c r="C80" s="186">
        <v>3.12</v>
      </c>
      <c r="D80" s="187">
        <v>0.69850000000000001</v>
      </c>
      <c r="E80" s="187">
        <v>1</v>
      </c>
      <c r="F80" s="187">
        <v>1</v>
      </c>
      <c r="G80" s="187">
        <v>1.25</v>
      </c>
      <c r="H80" s="187">
        <v>1.25</v>
      </c>
      <c r="I80" s="188" t="s">
        <v>1243</v>
      </c>
      <c r="J80" s="189" t="s">
        <v>1241</v>
      </c>
    </row>
    <row r="81" spans="1:10" ht="17.149999999999999" customHeight="1">
      <c r="A81" s="172" t="s">
        <v>343</v>
      </c>
      <c r="B81" s="173" t="s">
        <v>1736</v>
      </c>
      <c r="C81" s="174">
        <v>3.85</v>
      </c>
      <c r="D81" s="175">
        <v>0.73150000000000004</v>
      </c>
      <c r="E81" s="175">
        <v>1</v>
      </c>
      <c r="F81" s="175">
        <v>1</v>
      </c>
      <c r="G81" s="175">
        <v>1.25</v>
      </c>
      <c r="H81" s="175">
        <v>1.25</v>
      </c>
      <c r="I81" s="176" t="s">
        <v>1243</v>
      </c>
      <c r="J81" s="177" t="s">
        <v>1241</v>
      </c>
    </row>
    <row r="82" spans="1:10" ht="17.149999999999999" customHeight="1">
      <c r="A82" s="172" t="s">
        <v>344</v>
      </c>
      <c r="B82" s="173" t="s">
        <v>1736</v>
      </c>
      <c r="C82" s="174">
        <v>5.65</v>
      </c>
      <c r="D82" s="175">
        <v>1.026</v>
      </c>
      <c r="E82" s="175">
        <v>1</v>
      </c>
      <c r="F82" s="175">
        <v>1</v>
      </c>
      <c r="G82" s="175">
        <v>1.25</v>
      </c>
      <c r="H82" s="175">
        <v>1.25</v>
      </c>
      <c r="I82" s="176" t="s">
        <v>1243</v>
      </c>
      <c r="J82" s="177" t="s">
        <v>1241</v>
      </c>
    </row>
    <row r="83" spans="1:10" ht="17.149999999999999" customHeight="1">
      <c r="A83" s="178" t="s">
        <v>345</v>
      </c>
      <c r="B83" s="179" t="s">
        <v>1736</v>
      </c>
      <c r="C83" s="180">
        <v>10.199999999999999</v>
      </c>
      <c r="D83" s="181">
        <v>1.6425000000000001</v>
      </c>
      <c r="E83" s="181">
        <v>1.1000000000000001</v>
      </c>
      <c r="F83" s="181">
        <v>1.1000000000000001</v>
      </c>
      <c r="G83" s="181">
        <v>1.75</v>
      </c>
      <c r="H83" s="181">
        <v>1.75</v>
      </c>
      <c r="I83" s="182" t="s">
        <v>1243</v>
      </c>
      <c r="J83" s="183" t="s">
        <v>1241</v>
      </c>
    </row>
    <row r="84" spans="1:10" ht="17.149999999999999" customHeight="1">
      <c r="A84" s="184" t="s">
        <v>346</v>
      </c>
      <c r="B84" s="185" t="s">
        <v>1737</v>
      </c>
      <c r="C84" s="186">
        <v>4.41</v>
      </c>
      <c r="D84" s="187">
        <v>0.52769999999999995</v>
      </c>
      <c r="E84" s="187">
        <v>1</v>
      </c>
      <c r="F84" s="187">
        <v>1</v>
      </c>
      <c r="G84" s="187">
        <v>1.25</v>
      </c>
      <c r="H84" s="187">
        <v>1.25</v>
      </c>
      <c r="I84" s="188" t="s">
        <v>1243</v>
      </c>
      <c r="J84" s="189" t="s">
        <v>1241</v>
      </c>
    </row>
    <row r="85" spans="1:10" ht="17.149999999999999" customHeight="1">
      <c r="A85" s="172" t="s">
        <v>347</v>
      </c>
      <c r="B85" s="173" t="s">
        <v>1737</v>
      </c>
      <c r="C85" s="174">
        <v>12.07</v>
      </c>
      <c r="D85" s="175">
        <v>0.75419999999999998</v>
      </c>
      <c r="E85" s="175">
        <v>1</v>
      </c>
      <c r="F85" s="175">
        <v>1</v>
      </c>
      <c r="G85" s="175">
        <v>1.25</v>
      </c>
      <c r="H85" s="175">
        <v>1.25</v>
      </c>
      <c r="I85" s="176" t="s">
        <v>1243</v>
      </c>
      <c r="J85" s="177" t="s">
        <v>1241</v>
      </c>
    </row>
    <row r="86" spans="1:10" ht="17.149999999999999" customHeight="1">
      <c r="A86" s="172" t="s">
        <v>348</v>
      </c>
      <c r="B86" s="173" t="s">
        <v>1737</v>
      </c>
      <c r="C86" s="174">
        <v>8.85</v>
      </c>
      <c r="D86" s="175">
        <v>1.0524</v>
      </c>
      <c r="E86" s="175">
        <v>1</v>
      </c>
      <c r="F86" s="175">
        <v>1</v>
      </c>
      <c r="G86" s="175">
        <v>1.25</v>
      </c>
      <c r="H86" s="175">
        <v>1.25</v>
      </c>
      <c r="I86" s="176" t="s">
        <v>1243</v>
      </c>
      <c r="J86" s="177" t="s">
        <v>1241</v>
      </c>
    </row>
    <row r="87" spans="1:10" ht="17.149999999999999" customHeight="1">
      <c r="A87" s="178" t="s">
        <v>349</v>
      </c>
      <c r="B87" s="179" t="s">
        <v>1737</v>
      </c>
      <c r="C87" s="180">
        <v>11.84</v>
      </c>
      <c r="D87" s="181">
        <v>2.5078999999999998</v>
      </c>
      <c r="E87" s="181">
        <v>1.1000000000000001</v>
      </c>
      <c r="F87" s="181">
        <v>1.1000000000000001</v>
      </c>
      <c r="G87" s="181">
        <v>1.75</v>
      </c>
      <c r="H87" s="181">
        <v>1.75</v>
      </c>
      <c r="I87" s="182" t="s">
        <v>1243</v>
      </c>
      <c r="J87" s="183" t="s">
        <v>1241</v>
      </c>
    </row>
    <row r="88" spans="1:10" ht="17.149999999999999" customHeight="1">
      <c r="A88" s="184" t="s">
        <v>350</v>
      </c>
      <c r="B88" s="185" t="s">
        <v>1738</v>
      </c>
      <c r="C88" s="186">
        <v>3.98</v>
      </c>
      <c r="D88" s="187">
        <v>0.67920000000000003</v>
      </c>
      <c r="E88" s="187">
        <v>1</v>
      </c>
      <c r="F88" s="187">
        <v>1</v>
      </c>
      <c r="G88" s="187">
        <v>1.25</v>
      </c>
      <c r="H88" s="187">
        <v>1.25</v>
      </c>
      <c r="I88" s="188" t="s">
        <v>1243</v>
      </c>
      <c r="J88" s="189" t="s">
        <v>1241</v>
      </c>
    </row>
    <row r="89" spans="1:10" ht="17.149999999999999" customHeight="1">
      <c r="A89" s="172" t="s">
        <v>351</v>
      </c>
      <c r="B89" s="173" t="s">
        <v>1738</v>
      </c>
      <c r="C89" s="174">
        <v>5.47</v>
      </c>
      <c r="D89" s="175">
        <v>0.87029999999999996</v>
      </c>
      <c r="E89" s="175">
        <v>1</v>
      </c>
      <c r="F89" s="175">
        <v>1</v>
      </c>
      <c r="G89" s="175">
        <v>1.25</v>
      </c>
      <c r="H89" s="175">
        <v>1.25</v>
      </c>
      <c r="I89" s="176" t="s">
        <v>1243</v>
      </c>
      <c r="J89" s="177" t="s">
        <v>1241</v>
      </c>
    </row>
    <row r="90" spans="1:10" ht="17.149999999999999" customHeight="1">
      <c r="A90" s="172" t="s">
        <v>352</v>
      </c>
      <c r="B90" s="173" t="s">
        <v>1738</v>
      </c>
      <c r="C90" s="174">
        <v>7.79</v>
      </c>
      <c r="D90" s="175">
        <v>1.3481000000000001</v>
      </c>
      <c r="E90" s="175">
        <v>1</v>
      </c>
      <c r="F90" s="175">
        <v>1</v>
      </c>
      <c r="G90" s="175">
        <v>1.25</v>
      </c>
      <c r="H90" s="175">
        <v>1.25</v>
      </c>
      <c r="I90" s="176" t="s">
        <v>1243</v>
      </c>
      <c r="J90" s="177" t="s">
        <v>1241</v>
      </c>
    </row>
    <row r="91" spans="1:10" ht="17.149999999999999" customHeight="1">
      <c r="A91" s="178" t="s">
        <v>353</v>
      </c>
      <c r="B91" s="179" t="s">
        <v>1738</v>
      </c>
      <c r="C91" s="180">
        <v>18.600000000000001</v>
      </c>
      <c r="D91" s="181">
        <v>2.9314</v>
      </c>
      <c r="E91" s="181">
        <v>1.1000000000000001</v>
      </c>
      <c r="F91" s="181">
        <v>1.1000000000000001</v>
      </c>
      <c r="G91" s="181">
        <v>1.75</v>
      </c>
      <c r="H91" s="181">
        <v>1.75</v>
      </c>
      <c r="I91" s="182" t="s">
        <v>1243</v>
      </c>
      <c r="J91" s="183" t="s">
        <v>1241</v>
      </c>
    </row>
    <row r="92" spans="1:10" ht="17.149999999999999" customHeight="1">
      <c r="A92" s="184" t="s">
        <v>354</v>
      </c>
      <c r="B92" s="185" t="s">
        <v>1739</v>
      </c>
      <c r="C92" s="186">
        <v>2.99</v>
      </c>
      <c r="D92" s="187">
        <v>0.71609999999999996</v>
      </c>
      <c r="E92" s="187">
        <v>1</v>
      </c>
      <c r="F92" s="187">
        <v>1</v>
      </c>
      <c r="G92" s="187">
        <v>1.25</v>
      </c>
      <c r="H92" s="187">
        <v>1.25</v>
      </c>
      <c r="I92" s="188" t="s">
        <v>1243</v>
      </c>
      <c r="J92" s="189" t="s">
        <v>1241</v>
      </c>
    </row>
    <row r="93" spans="1:10" ht="17.149999999999999" customHeight="1">
      <c r="A93" s="172" t="s">
        <v>355</v>
      </c>
      <c r="B93" s="173" t="s">
        <v>1739</v>
      </c>
      <c r="C93" s="174">
        <v>4</v>
      </c>
      <c r="D93" s="175">
        <v>0.95830000000000004</v>
      </c>
      <c r="E93" s="175">
        <v>1</v>
      </c>
      <c r="F93" s="175">
        <v>1</v>
      </c>
      <c r="G93" s="175">
        <v>1.25</v>
      </c>
      <c r="H93" s="175">
        <v>1.25</v>
      </c>
      <c r="I93" s="176" t="s">
        <v>1243</v>
      </c>
      <c r="J93" s="177" t="s">
        <v>1241</v>
      </c>
    </row>
    <row r="94" spans="1:10" ht="17.149999999999999" customHeight="1">
      <c r="A94" s="172" t="s">
        <v>356</v>
      </c>
      <c r="B94" s="173" t="s">
        <v>1739</v>
      </c>
      <c r="C94" s="174">
        <v>5.79</v>
      </c>
      <c r="D94" s="175">
        <v>1.3634999999999999</v>
      </c>
      <c r="E94" s="175">
        <v>1</v>
      </c>
      <c r="F94" s="175">
        <v>1</v>
      </c>
      <c r="G94" s="175">
        <v>1.25</v>
      </c>
      <c r="H94" s="175">
        <v>1.25</v>
      </c>
      <c r="I94" s="176" t="s">
        <v>1243</v>
      </c>
      <c r="J94" s="177" t="s">
        <v>1241</v>
      </c>
    </row>
    <row r="95" spans="1:10" ht="17.149999999999999" customHeight="1">
      <c r="A95" s="178" t="s">
        <v>357</v>
      </c>
      <c r="B95" s="179" t="s">
        <v>1739</v>
      </c>
      <c r="C95" s="180">
        <v>8.4700000000000006</v>
      </c>
      <c r="D95" s="181">
        <v>2.6655000000000002</v>
      </c>
      <c r="E95" s="181">
        <v>1.1000000000000001</v>
      </c>
      <c r="F95" s="181">
        <v>1.1000000000000001</v>
      </c>
      <c r="G95" s="181">
        <v>1.75</v>
      </c>
      <c r="H95" s="181">
        <v>1.75</v>
      </c>
      <c r="I95" s="182" t="s">
        <v>1243</v>
      </c>
      <c r="J95" s="183" t="s">
        <v>1241</v>
      </c>
    </row>
    <row r="96" spans="1:10" ht="17.149999999999999" customHeight="1">
      <c r="A96" s="184" t="s">
        <v>358</v>
      </c>
      <c r="B96" s="185" t="s">
        <v>1740</v>
      </c>
      <c r="C96" s="186">
        <v>2.5499999999999998</v>
      </c>
      <c r="D96" s="187">
        <v>0.74829999999999997</v>
      </c>
      <c r="E96" s="187">
        <v>1</v>
      </c>
      <c r="F96" s="187">
        <v>1</v>
      </c>
      <c r="G96" s="187">
        <v>1.25</v>
      </c>
      <c r="H96" s="187">
        <v>1.25</v>
      </c>
      <c r="I96" s="188" t="s">
        <v>1243</v>
      </c>
      <c r="J96" s="189" t="s">
        <v>1241</v>
      </c>
    </row>
    <row r="97" spans="1:10" ht="17.149999999999999" customHeight="1">
      <c r="A97" s="172" t="s">
        <v>359</v>
      </c>
      <c r="B97" s="173" t="s">
        <v>1740</v>
      </c>
      <c r="C97" s="174">
        <v>3.37</v>
      </c>
      <c r="D97" s="175">
        <v>0.89810000000000001</v>
      </c>
      <c r="E97" s="175">
        <v>1</v>
      </c>
      <c r="F97" s="175">
        <v>1</v>
      </c>
      <c r="G97" s="175">
        <v>1.25</v>
      </c>
      <c r="H97" s="175">
        <v>1.25</v>
      </c>
      <c r="I97" s="176" t="s">
        <v>1243</v>
      </c>
      <c r="J97" s="177" t="s">
        <v>1241</v>
      </c>
    </row>
    <row r="98" spans="1:10" ht="17.149999999999999" customHeight="1">
      <c r="A98" s="172" t="s">
        <v>360</v>
      </c>
      <c r="B98" s="173" t="s">
        <v>1740</v>
      </c>
      <c r="C98" s="174">
        <v>5.67</v>
      </c>
      <c r="D98" s="175">
        <v>1.2468999999999999</v>
      </c>
      <c r="E98" s="175">
        <v>1</v>
      </c>
      <c r="F98" s="175">
        <v>1</v>
      </c>
      <c r="G98" s="175">
        <v>1.25</v>
      </c>
      <c r="H98" s="175">
        <v>1.25</v>
      </c>
      <c r="I98" s="176" t="s">
        <v>1243</v>
      </c>
      <c r="J98" s="177" t="s">
        <v>1241</v>
      </c>
    </row>
    <row r="99" spans="1:10" ht="17.149999999999999" customHeight="1">
      <c r="A99" s="178" t="s">
        <v>361</v>
      </c>
      <c r="B99" s="179" t="s">
        <v>1740</v>
      </c>
      <c r="C99" s="180">
        <v>10.8</v>
      </c>
      <c r="D99" s="181">
        <v>2.4992999999999999</v>
      </c>
      <c r="E99" s="181">
        <v>1.1000000000000001</v>
      </c>
      <c r="F99" s="181">
        <v>1.1000000000000001</v>
      </c>
      <c r="G99" s="181">
        <v>1.75</v>
      </c>
      <c r="H99" s="181">
        <v>1.75</v>
      </c>
      <c r="I99" s="182" t="s">
        <v>1243</v>
      </c>
      <c r="J99" s="183" t="s">
        <v>1241</v>
      </c>
    </row>
    <row r="100" spans="1:10" ht="17.149999999999999" customHeight="1">
      <c r="A100" s="184" t="s">
        <v>362</v>
      </c>
      <c r="B100" s="185" t="s">
        <v>1741</v>
      </c>
      <c r="C100" s="186">
        <v>1.72</v>
      </c>
      <c r="D100" s="187">
        <v>0.65659999999999996</v>
      </c>
      <c r="E100" s="187">
        <v>1</v>
      </c>
      <c r="F100" s="187">
        <v>1</v>
      </c>
      <c r="G100" s="187">
        <v>1.25</v>
      </c>
      <c r="H100" s="187">
        <v>1.25</v>
      </c>
      <c r="I100" s="188" t="s">
        <v>1243</v>
      </c>
      <c r="J100" s="189" t="s">
        <v>1241</v>
      </c>
    </row>
    <row r="101" spans="1:10" ht="17.149999999999999" customHeight="1">
      <c r="A101" s="172" t="s">
        <v>363</v>
      </c>
      <c r="B101" s="173" t="s">
        <v>1741</v>
      </c>
      <c r="C101" s="174">
        <v>2.66</v>
      </c>
      <c r="D101" s="175">
        <v>0.77739999999999998</v>
      </c>
      <c r="E101" s="175">
        <v>1</v>
      </c>
      <c r="F101" s="175">
        <v>1</v>
      </c>
      <c r="G101" s="175">
        <v>1.25</v>
      </c>
      <c r="H101" s="175">
        <v>1.25</v>
      </c>
      <c r="I101" s="176" t="s">
        <v>1243</v>
      </c>
      <c r="J101" s="177" t="s">
        <v>1241</v>
      </c>
    </row>
    <row r="102" spans="1:10" ht="17.149999999999999" customHeight="1">
      <c r="A102" s="172" t="s">
        <v>364</v>
      </c>
      <c r="B102" s="173" t="s">
        <v>1741</v>
      </c>
      <c r="C102" s="174">
        <v>3.96</v>
      </c>
      <c r="D102" s="175">
        <v>1.054</v>
      </c>
      <c r="E102" s="175">
        <v>1</v>
      </c>
      <c r="F102" s="175">
        <v>1</v>
      </c>
      <c r="G102" s="175">
        <v>1.25</v>
      </c>
      <c r="H102" s="175">
        <v>1.25</v>
      </c>
      <c r="I102" s="176" t="s">
        <v>1243</v>
      </c>
      <c r="J102" s="177" t="s">
        <v>1241</v>
      </c>
    </row>
    <row r="103" spans="1:10" ht="17.149999999999999" customHeight="1">
      <c r="A103" s="178" t="s">
        <v>365</v>
      </c>
      <c r="B103" s="179" t="s">
        <v>1741</v>
      </c>
      <c r="C103" s="180">
        <v>18</v>
      </c>
      <c r="D103" s="181">
        <v>2.5876999999999999</v>
      </c>
      <c r="E103" s="181">
        <v>1.1000000000000001</v>
      </c>
      <c r="F103" s="181">
        <v>1.1000000000000001</v>
      </c>
      <c r="G103" s="181">
        <v>1.75</v>
      </c>
      <c r="H103" s="181">
        <v>1.75</v>
      </c>
      <c r="I103" s="182" t="s">
        <v>1243</v>
      </c>
      <c r="J103" s="183" t="s">
        <v>1241</v>
      </c>
    </row>
    <row r="104" spans="1:10" ht="17.149999999999999" customHeight="1">
      <c r="A104" s="184" t="s">
        <v>366</v>
      </c>
      <c r="B104" s="185" t="s">
        <v>1742</v>
      </c>
      <c r="C104" s="186">
        <v>1.72</v>
      </c>
      <c r="D104" s="187">
        <v>0.59570000000000001</v>
      </c>
      <c r="E104" s="187">
        <v>1</v>
      </c>
      <c r="F104" s="187">
        <v>1</v>
      </c>
      <c r="G104" s="187">
        <v>1.25</v>
      </c>
      <c r="H104" s="187">
        <v>1.25</v>
      </c>
      <c r="I104" s="188" t="s">
        <v>1243</v>
      </c>
      <c r="J104" s="189" t="s">
        <v>1241</v>
      </c>
    </row>
    <row r="105" spans="1:10" ht="17.149999999999999" customHeight="1">
      <c r="A105" s="172" t="s">
        <v>367</v>
      </c>
      <c r="B105" s="173" t="s">
        <v>1742</v>
      </c>
      <c r="C105" s="174">
        <v>2.2599999999999998</v>
      </c>
      <c r="D105" s="175">
        <v>0.66039999999999999</v>
      </c>
      <c r="E105" s="175">
        <v>1</v>
      </c>
      <c r="F105" s="175">
        <v>1</v>
      </c>
      <c r="G105" s="175">
        <v>1.25</v>
      </c>
      <c r="H105" s="175">
        <v>1.25</v>
      </c>
      <c r="I105" s="176" t="s">
        <v>1243</v>
      </c>
      <c r="J105" s="177" t="s">
        <v>1241</v>
      </c>
    </row>
    <row r="106" spans="1:10" ht="17.149999999999999" customHeight="1">
      <c r="A106" s="172" t="s">
        <v>368</v>
      </c>
      <c r="B106" s="173" t="s">
        <v>1742</v>
      </c>
      <c r="C106" s="174">
        <v>3.42</v>
      </c>
      <c r="D106" s="175">
        <v>0.82979999999999998</v>
      </c>
      <c r="E106" s="175">
        <v>1</v>
      </c>
      <c r="F106" s="175">
        <v>1</v>
      </c>
      <c r="G106" s="175">
        <v>1.25</v>
      </c>
      <c r="H106" s="175">
        <v>1.25</v>
      </c>
      <c r="I106" s="176" t="s">
        <v>1243</v>
      </c>
      <c r="J106" s="177" t="s">
        <v>1241</v>
      </c>
    </row>
    <row r="107" spans="1:10" ht="17.149999999999999" customHeight="1">
      <c r="A107" s="178" t="s">
        <v>369</v>
      </c>
      <c r="B107" s="179" t="s">
        <v>1742</v>
      </c>
      <c r="C107" s="180">
        <v>10.1</v>
      </c>
      <c r="D107" s="181">
        <v>1.4796</v>
      </c>
      <c r="E107" s="181">
        <v>1.1000000000000001</v>
      </c>
      <c r="F107" s="181">
        <v>1.1000000000000001</v>
      </c>
      <c r="G107" s="181">
        <v>1.75</v>
      </c>
      <c r="H107" s="181">
        <v>1.75</v>
      </c>
      <c r="I107" s="182" t="s">
        <v>1243</v>
      </c>
      <c r="J107" s="183" t="s">
        <v>1241</v>
      </c>
    </row>
    <row r="108" spans="1:10" ht="17.149999999999999" customHeight="1">
      <c r="A108" s="184" t="s">
        <v>370</v>
      </c>
      <c r="B108" s="185" t="s">
        <v>1743</v>
      </c>
      <c r="C108" s="186">
        <v>2.82</v>
      </c>
      <c r="D108" s="187">
        <v>0.54279999999999995</v>
      </c>
      <c r="E108" s="187">
        <v>1</v>
      </c>
      <c r="F108" s="187">
        <v>1</v>
      </c>
      <c r="G108" s="187">
        <v>1.25</v>
      </c>
      <c r="H108" s="187">
        <v>1.25</v>
      </c>
      <c r="I108" s="188" t="s">
        <v>1243</v>
      </c>
      <c r="J108" s="189" t="s">
        <v>1241</v>
      </c>
    </row>
    <row r="109" spans="1:10" ht="17.149999999999999" customHeight="1">
      <c r="A109" s="172" t="s">
        <v>371</v>
      </c>
      <c r="B109" s="173" t="s">
        <v>1743</v>
      </c>
      <c r="C109" s="174">
        <v>3.86</v>
      </c>
      <c r="D109" s="175">
        <v>0.64180000000000004</v>
      </c>
      <c r="E109" s="175">
        <v>1</v>
      </c>
      <c r="F109" s="175">
        <v>1</v>
      </c>
      <c r="G109" s="175">
        <v>1.25</v>
      </c>
      <c r="H109" s="175">
        <v>1.25</v>
      </c>
      <c r="I109" s="176" t="s">
        <v>1243</v>
      </c>
      <c r="J109" s="177" t="s">
        <v>1241</v>
      </c>
    </row>
    <row r="110" spans="1:10" ht="17.149999999999999" customHeight="1">
      <c r="A110" s="172" t="s">
        <v>372</v>
      </c>
      <c r="B110" s="173" t="s">
        <v>1743</v>
      </c>
      <c r="C110" s="174">
        <v>5.68</v>
      </c>
      <c r="D110" s="175">
        <v>0.88280000000000003</v>
      </c>
      <c r="E110" s="175">
        <v>1</v>
      </c>
      <c r="F110" s="175">
        <v>1</v>
      </c>
      <c r="G110" s="175">
        <v>1.25</v>
      </c>
      <c r="H110" s="175">
        <v>1.25</v>
      </c>
      <c r="I110" s="176" t="s">
        <v>1243</v>
      </c>
      <c r="J110" s="177" t="s">
        <v>1241</v>
      </c>
    </row>
    <row r="111" spans="1:10" ht="17.149999999999999" customHeight="1">
      <c r="A111" s="178" t="s">
        <v>373</v>
      </c>
      <c r="B111" s="179" t="s">
        <v>1743</v>
      </c>
      <c r="C111" s="180">
        <v>14.83</v>
      </c>
      <c r="D111" s="181">
        <v>2.1642000000000001</v>
      </c>
      <c r="E111" s="181">
        <v>1.1000000000000001</v>
      </c>
      <c r="F111" s="181">
        <v>1.1000000000000001</v>
      </c>
      <c r="G111" s="181">
        <v>1.75</v>
      </c>
      <c r="H111" s="181">
        <v>1.75</v>
      </c>
      <c r="I111" s="182" t="s">
        <v>1243</v>
      </c>
      <c r="J111" s="183" t="s">
        <v>1241</v>
      </c>
    </row>
    <row r="112" spans="1:10" ht="17.149999999999999" customHeight="1">
      <c r="A112" s="184" t="s">
        <v>374</v>
      </c>
      <c r="B112" s="185" t="s">
        <v>1744</v>
      </c>
      <c r="C112" s="186">
        <v>4.6500000000000004</v>
      </c>
      <c r="D112" s="187">
        <v>0.9365</v>
      </c>
      <c r="E112" s="187">
        <v>1</v>
      </c>
      <c r="F112" s="187">
        <v>1</v>
      </c>
      <c r="G112" s="187">
        <v>1.25</v>
      </c>
      <c r="H112" s="187">
        <v>1.25</v>
      </c>
      <c r="I112" s="188" t="s">
        <v>1243</v>
      </c>
      <c r="J112" s="189" t="s">
        <v>1241</v>
      </c>
    </row>
    <row r="113" spans="1:10" ht="17.149999999999999" customHeight="1">
      <c r="A113" s="172" t="s">
        <v>375</v>
      </c>
      <c r="B113" s="173" t="s">
        <v>1744</v>
      </c>
      <c r="C113" s="174">
        <v>8.14</v>
      </c>
      <c r="D113" s="175">
        <v>1.7608999999999999</v>
      </c>
      <c r="E113" s="175">
        <v>1</v>
      </c>
      <c r="F113" s="175">
        <v>1</v>
      </c>
      <c r="G113" s="175">
        <v>1.25</v>
      </c>
      <c r="H113" s="175">
        <v>1.25</v>
      </c>
      <c r="I113" s="176" t="s">
        <v>1243</v>
      </c>
      <c r="J113" s="177" t="s">
        <v>1241</v>
      </c>
    </row>
    <row r="114" spans="1:10" ht="17.149999999999999" customHeight="1">
      <c r="A114" s="172" t="s">
        <v>376</v>
      </c>
      <c r="B114" s="173" t="s">
        <v>1744</v>
      </c>
      <c r="C114" s="174">
        <v>9.9600000000000009</v>
      </c>
      <c r="D114" s="175">
        <v>2.2501000000000002</v>
      </c>
      <c r="E114" s="175">
        <v>1</v>
      </c>
      <c r="F114" s="175">
        <v>1</v>
      </c>
      <c r="G114" s="175">
        <v>1.25</v>
      </c>
      <c r="H114" s="175">
        <v>1.25</v>
      </c>
      <c r="I114" s="176" t="s">
        <v>1243</v>
      </c>
      <c r="J114" s="177" t="s">
        <v>1241</v>
      </c>
    </row>
    <row r="115" spans="1:10" ht="17.149999999999999" customHeight="1">
      <c r="A115" s="178" t="s">
        <v>377</v>
      </c>
      <c r="B115" s="179" t="s">
        <v>1744</v>
      </c>
      <c r="C115" s="180">
        <v>14.62</v>
      </c>
      <c r="D115" s="181">
        <v>4.0381999999999998</v>
      </c>
      <c r="E115" s="181">
        <v>1.1000000000000001</v>
      </c>
      <c r="F115" s="181">
        <v>1.1000000000000001</v>
      </c>
      <c r="G115" s="181">
        <v>1.75</v>
      </c>
      <c r="H115" s="181">
        <v>1.75</v>
      </c>
      <c r="I115" s="182" t="s">
        <v>1243</v>
      </c>
      <c r="J115" s="183" t="s">
        <v>1241</v>
      </c>
    </row>
    <row r="116" spans="1:10" ht="17.149999999999999" customHeight="1">
      <c r="A116" s="184" t="s">
        <v>378</v>
      </c>
      <c r="B116" s="185" t="s">
        <v>1745</v>
      </c>
      <c r="C116" s="186">
        <v>3.13</v>
      </c>
      <c r="D116" s="187">
        <v>0.59540000000000004</v>
      </c>
      <c r="E116" s="187">
        <v>1</v>
      </c>
      <c r="F116" s="187">
        <v>1</v>
      </c>
      <c r="G116" s="187">
        <v>1.25</v>
      </c>
      <c r="H116" s="187">
        <v>1.25</v>
      </c>
      <c r="I116" s="188" t="s">
        <v>1243</v>
      </c>
      <c r="J116" s="189" t="s">
        <v>1241</v>
      </c>
    </row>
    <row r="117" spans="1:10" ht="17.149999999999999" customHeight="1">
      <c r="A117" s="172" t="s">
        <v>379</v>
      </c>
      <c r="B117" s="173" t="s">
        <v>1745</v>
      </c>
      <c r="C117" s="174">
        <v>5.42</v>
      </c>
      <c r="D117" s="175">
        <v>1.0508999999999999</v>
      </c>
      <c r="E117" s="175">
        <v>1</v>
      </c>
      <c r="F117" s="175">
        <v>1</v>
      </c>
      <c r="G117" s="175">
        <v>1.25</v>
      </c>
      <c r="H117" s="175">
        <v>1.25</v>
      </c>
      <c r="I117" s="176" t="s">
        <v>1243</v>
      </c>
      <c r="J117" s="177" t="s">
        <v>1241</v>
      </c>
    </row>
    <row r="118" spans="1:10" ht="17.149999999999999" customHeight="1">
      <c r="A118" s="172" t="s">
        <v>380</v>
      </c>
      <c r="B118" s="173" t="s">
        <v>1745</v>
      </c>
      <c r="C118" s="174">
        <v>7.87</v>
      </c>
      <c r="D118" s="175">
        <v>1.7302999999999999</v>
      </c>
      <c r="E118" s="175">
        <v>1</v>
      </c>
      <c r="F118" s="175">
        <v>1</v>
      </c>
      <c r="G118" s="175">
        <v>1.25</v>
      </c>
      <c r="H118" s="175">
        <v>1.25</v>
      </c>
      <c r="I118" s="176" t="s">
        <v>1243</v>
      </c>
      <c r="J118" s="177" t="s">
        <v>1241</v>
      </c>
    </row>
    <row r="119" spans="1:10" ht="17.149999999999999" customHeight="1">
      <c r="A119" s="178" t="s">
        <v>381</v>
      </c>
      <c r="B119" s="179" t="s">
        <v>1745</v>
      </c>
      <c r="C119" s="180">
        <v>13.74</v>
      </c>
      <c r="D119" s="181">
        <v>3.5724</v>
      </c>
      <c r="E119" s="181">
        <v>1.1000000000000001</v>
      </c>
      <c r="F119" s="181">
        <v>1.1000000000000001</v>
      </c>
      <c r="G119" s="181">
        <v>1.75</v>
      </c>
      <c r="H119" s="181">
        <v>1.75</v>
      </c>
      <c r="I119" s="182" t="s">
        <v>1243</v>
      </c>
      <c r="J119" s="183" t="s">
        <v>1241</v>
      </c>
    </row>
    <row r="120" spans="1:10" ht="17.149999999999999" customHeight="1">
      <c r="A120" s="184" t="s">
        <v>382</v>
      </c>
      <c r="B120" s="185" t="s">
        <v>1746</v>
      </c>
      <c r="C120" s="186">
        <v>2.6</v>
      </c>
      <c r="D120" s="187">
        <v>0.54059999999999997</v>
      </c>
      <c r="E120" s="187">
        <v>1</v>
      </c>
      <c r="F120" s="187">
        <v>1</v>
      </c>
      <c r="G120" s="187">
        <v>1.25</v>
      </c>
      <c r="H120" s="187">
        <v>1.25</v>
      </c>
      <c r="I120" s="188" t="s">
        <v>1243</v>
      </c>
      <c r="J120" s="189" t="s">
        <v>1241</v>
      </c>
    </row>
    <row r="121" spans="1:10" ht="17.149999999999999" customHeight="1">
      <c r="A121" s="172" t="s">
        <v>383</v>
      </c>
      <c r="B121" s="173" t="s">
        <v>1746</v>
      </c>
      <c r="C121" s="174">
        <v>3.33</v>
      </c>
      <c r="D121" s="175">
        <v>0.74729999999999996</v>
      </c>
      <c r="E121" s="175">
        <v>1</v>
      </c>
      <c r="F121" s="175">
        <v>1</v>
      </c>
      <c r="G121" s="175">
        <v>1.25</v>
      </c>
      <c r="H121" s="175">
        <v>1.25</v>
      </c>
      <c r="I121" s="176" t="s">
        <v>1243</v>
      </c>
      <c r="J121" s="177" t="s">
        <v>1241</v>
      </c>
    </row>
    <row r="122" spans="1:10" ht="17.149999999999999" customHeight="1">
      <c r="A122" s="172" t="s">
        <v>384</v>
      </c>
      <c r="B122" s="173" t="s">
        <v>1746</v>
      </c>
      <c r="C122" s="174">
        <v>5.93</v>
      </c>
      <c r="D122" s="175">
        <v>1.2492000000000001</v>
      </c>
      <c r="E122" s="175">
        <v>1</v>
      </c>
      <c r="F122" s="175">
        <v>1</v>
      </c>
      <c r="G122" s="175">
        <v>1.25</v>
      </c>
      <c r="H122" s="175">
        <v>1.25</v>
      </c>
      <c r="I122" s="176" t="s">
        <v>1243</v>
      </c>
      <c r="J122" s="177" t="s">
        <v>1241</v>
      </c>
    </row>
    <row r="123" spans="1:10" ht="17.149999999999999" customHeight="1">
      <c r="A123" s="178" t="s">
        <v>385</v>
      </c>
      <c r="B123" s="179" t="s">
        <v>1746</v>
      </c>
      <c r="C123" s="180">
        <v>6.67</v>
      </c>
      <c r="D123" s="181">
        <v>2.5179999999999998</v>
      </c>
      <c r="E123" s="181">
        <v>1.1000000000000001</v>
      </c>
      <c r="F123" s="181">
        <v>1.1000000000000001</v>
      </c>
      <c r="G123" s="181">
        <v>1.75</v>
      </c>
      <c r="H123" s="181">
        <v>1.75</v>
      </c>
      <c r="I123" s="182" t="s">
        <v>1243</v>
      </c>
      <c r="J123" s="183" t="s">
        <v>1241</v>
      </c>
    </row>
    <row r="124" spans="1:10" ht="17.149999999999999" customHeight="1">
      <c r="A124" s="184" t="s">
        <v>386</v>
      </c>
      <c r="B124" s="185" t="s">
        <v>1747</v>
      </c>
      <c r="C124" s="186">
        <v>2.1800000000000002</v>
      </c>
      <c r="D124" s="187">
        <v>0.53439999999999999</v>
      </c>
      <c r="E124" s="187">
        <v>1</v>
      </c>
      <c r="F124" s="187">
        <v>1</v>
      </c>
      <c r="G124" s="187">
        <v>1.25</v>
      </c>
      <c r="H124" s="187">
        <v>1.25</v>
      </c>
      <c r="I124" s="188" t="s">
        <v>1243</v>
      </c>
      <c r="J124" s="189" t="s">
        <v>1241</v>
      </c>
    </row>
    <row r="125" spans="1:10" ht="17.149999999999999" customHeight="1">
      <c r="A125" s="172" t="s">
        <v>387</v>
      </c>
      <c r="B125" s="173" t="s">
        <v>1747</v>
      </c>
      <c r="C125" s="174">
        <v>3.37</v>
      </c>
      <c r="D125" s="175">
        <v>0.62129999999999996</v>
      </c>
      <c r="E125" s="175">
        <v>1</v>
      </c>
      <c r="F125" s="175">
        <v>1</v>
      </c>
      <c r="G125" s="175">
        <v>1.25</v>
      </c>
      <c r="H125" s="175">
        <v>1.25</v>
      </c>
      <c r="I125" s="176" t="s">
        <v>1243</v>
      </c>
      <c r="J125" s="177" t="s">
        <v>1241</v>
      </c>
    </row>
    <row r="126" spans="1:10" ht="17.149999999999999" customHeight="1">
      <c r="A126" s="172" t="s">
        <v>388</v>
      </c>
      <c r="B126" s="173" t="s">
        <v>1747</v>
      </c>
      <c r="C126" s="174">
        <v>5.36</v>
      </c>
      <c r="D126" s="175">
        <v>0.84799999999999998</v>
      </c>
      <c r="E126" s="175">
        <v>1</v>
      </c>
      <c r="F126" s="175">
        <v>1</v>
      </c>
      <c r="G126" s="175">
        <v>1.25</v>
      </c>
      <c r="H126" s="175">
        <v>1.25</v>
      </c>
      <c r="I126" s="176" t="s">
        <v>1243</v>
      </c>
      <c r="J126" s="177" t="s">
        <v>1241</v>
      </c>
    </row>
    <row r="127" spans="1:10" ht="17.149999999999999" customHeight="1">
      <c r="A127" s="178" t="s">
        <v>389</v>
      </c>
      <c r="B127" s="179" t="s">
        <v>1747</v>
      </c>
      <c r="C127" s="180">
        <v>12.25</v>
      </c>
      <c r="D127" s="181">
        <v>2.0238</v>
      </c>
      <c r="E127" s="181">
        <v>1.1000000000000001</v>
      </c>
      <c r="F127" s="181">
        <v>1.1000000000000001</v>
      </c>
      <c r="G127" s="181">
        <v>1.75</v>
      </c>
      <c r="H127" s="181">
        <v>1.75</v>
      </c>
      <c r="I127" s="182" t="s">
        <v>1243</v>
      </c>
      <c r="J127" s="183" t="s">
        <v>1241</v>
      </c>
    </row>
    <row r="128" spans="1:10" ht="17.149999999999999" customHeight="1">
      <c r="A128" s="184" t="s">
        <v>390</v>
      </c>
      <c r="B128" s="185" t="s">
        <v>1748</v>
      </c>
      <c r="C128" s="186">
        <v>2.36</v>
      </c>
      <c r="D128" s="187">
        <v>0.45419999999999999</v>
      </c>
      <c r="E128" s="187">
        <v>1</v>
      </c>
      <c r="F128" s="187">
        <v>1</v>
      </c>
      <c r="G128" s="187">
        <v>1.25</v>
      </c>
      <c r="H128" s="187">
        <v>1.25</v>
      </c>
      <c r="I128" s="188" t="s">
        <v>1243</v>
      </c>
      <c r="J128" s="189" t="s">
        <v>1241</v>
      </c>
    </row>
    <row r="129" spans="1:10" ht="17.149999999999999" customHeight="1">
      <c r="A129" s="172" t="s">
        <v>391</v>
      </c>
      <c r="B129" s="173" t="s">
        <v>1748</v>
      </c>
      <c r="C129" s="174">
        <v>2.85</v>
      </c>
      <c r="D129" s="175">
        <v>0.56169999999999998</v>
      </c>
      <c r="E129" s="175">
        <v>1</v>
      </c>
      <c r="F129" s="175">
        <v>1</v>
      </c>
      <c r="G129" s="175">
        <v>1.25</v>
      </c>
      <c r="H129" s="175">
        <v>1.25</v>
      </c>
      <c r="I129" s="176" t="s">
        <v>1243</v>
      </c>
      <c r="J129" s="177" t="s">
        <v>1241</v>
      </c>
    </row>
    <row r="130" spans="1:10" ht="17.149999999999999" customHeight="1">
      <c r="A130" s="172" t="s">
        <v>392</v>
      </c>
      <c r="B130" s="173" t="s">
        <v>1748</v>
      </c>
      <c r="C130" s="174">
        <v>4.2300000000000004</v>
      </c>
      <c r="D130" s="175">
        <v>0.79579999999999995</v>
      </c>
      <c r="E130" s="175">
        <v>1</v>
      </c>
      <c r="F130" s="175">
        <v>1</v>
      </c>
      <c r="G130" s="175">
        <v>1.25</v>
      </c>
      <c r="H130" s="175">
        <v>1.25</v>
      </c>
      <c r="I130" s="176" t="s">
        <v>1243</v>
      </c>
      <c r="J130" s="177" t="s">
        <v>1241</v>
      </c>
    </row>
    <row r="131" spans="1:10" ht="17.149999999999999" customHeight="1">
      <c r="A131" s="178" t="s">
        <v>393</v>
      </c>
      <c r="B131" s="179" t="s">
        <v>1748</v>
      </c>
      <c r="C131" s="180">
        <v>9.11</v>
      </c>
      <c r="D131" s="181">
        <v>2.0202</v>
      </c>
      <c r="E131" s="181">
        <v>1.1000000000000001</v>
      </c>
      <c r="F131" s="181">
        <v>1.1000000000000001</v>
      </c>
      <c r="G131" s="181">
        <v>1.75</v>
      </c>
      <c r="H131" s="181">
        <v>1.75</v>
      </c>
      <c r="I131" s="182" t="s">
        <v>1243</v>
      </c>
      <c r="J131" s="183" t="s">
        <v>1241</v>
      </c>
    </row>
    <row r="132" spans="1:10" ht="17.149999999999999" customHeight="1">
      <c r="A132" s="184" t="s">
        <v>394</v>
      </c>
      <c r="B132" s="185" t="s">
        <v>1749</v>
      </c>
      <c r="C132" s="186">
        <v>2.6</v>
      </c>
      <c r="D132" s="187">
        <v>0.49759999999999999</v>
      </c>
      <c r="E132" s="187">
        <v>1</v>
      </c>
      <c r="F132" s="187">
        <v>1</v>
      </c>
      <c r="G132" s="187">
        <v>1.25</v>
      </c>
      <c r="H132" s="187">
        <v>1.25</v>
      </c>
      <c r="I132" s="188" t="s">
        <v>1243</v>
      </c>
      <c r="J132" s="189" t="s">
        <v>1241</v>
      </c>
    </row>
    <row r="133" spans="1:10" ht="17.149999999999999" customHeight="1">
      <c r="A133" s="172" t="s">
        <v>395</v>
      </c>
      <c r="B133" s="173" t="s">
        <v>1749</v>
      </c>
      <c r="C133" s="174">
        <v>2.86</v>
      </c>
      <c r="D133" s="175">
        <v>0.60819999999999996</v>
      </c>
      <c r="E133" s="175">
        <v>1</v>
      </c>
      <c r="F133" s="175">
        <v>1</v>
      </c>
      <c r="G133" s="175">
        <v>1.25</v>
      </c>
      <c r="H133" s="175">
        <v>1.25</v>
      </c>
      <c r="I133" s="176" t="s">
        <v>1243</v>
      </c>
      <c r="J133" s="177" t="s">
        <v>1241</v>
      </c>
    </row>
    <row r="134" spans="1:10" ht="17.149999999999999" customHeight="1">
      <c r="A134" s="172" t="s">
        <v>396</v>
      </c>
      <c r="B134" s="173" t="s">
        <v>1749</v>
      </c>
      <c r="C134" s="174">
        <v>3.69</v>
      </c>
      <c r="D134" s="175">
        <v>0.75380000000000003</v>
      </c>
      <c r="E134" s="175">
        <v>1</v>
      </c>
      <c r="F134" s="175">
        <v>1</v>
      </c>
      <c r="G134" s="175">
        <v>1.25</v>
      </c>
      <c r="H134" s="175">
        <v>1.25</v>
      </c>
      <c r="I134" s="176" t="s">
        <v>1243</v>
      </c>
      <c r="J134" s="177" t="s">
        <v>1241</v>
      </c>
    </row>
    <row r="135" spans="1:10" ht="17.149999999999999" customHeight="1">
      <c r="A135" s="178" t="s">
        <v>397</v>
      </c>
      <c r="B135" s="179" t="s">
        <v>1749</v>
      </c>
      <c r="C135" s="180">
        <v>14</v>
      </c>
      <c r="D135" s="181">
        <v>1.2375</v>
      </c>
      <c r="E135" s="181">
        <v>1.1000000000000001</v>
      </c>
      <c r="F135" s="181">
        <v>1.1000000000000001</v>
      </c>
      <c r="G135" s="181">
        <v>1.75</v>
      </c>
      <c r="H135" s="181">
        <v>1.75</v>
      </c>
      <c r="I135" s="182" t="s">
        <v>1243</v>
      </c>
      <c r="J135" s="183" t="s">
        <v>1241</v>
      </c>
    </row>
    <row r="136" spans="1:10" ht="17.149999999999999" customHeight="1">
      <c r="A136" s="184" t="s">
        <v>398</v>
      </c>
      <c r="B136" s="185" t="s">
        <v>1750</v>
      </c>
      <c r="C136" s="186">
        <v>2.21</v>
      </c>
      <c r="D136" s="187">
        <v>0.57279999999999998</v>
      </c>
      <c r="E136" s="187">
        <v>1</v>
      </c>
      <c r="F136" s="187">
        <v>1</v>
      </c>
      <c r="G136" s="187">
        <v>1.25</v>
      </c>
      <c r="H136" s="187">
        <v>1.25</v>
      </c>
      <c r="I136" s="188" t="s">
        <v>1243</v>
      </c>
      <c r="J136" s="189" t="s">
        <v>1241</v>
      </c>
    </row>
    <row r="137" spans="1:10" ht="17.149999999999999" customHeight="1">
      <c r="A137" s="172" t="s">
        <v>399</v>
      </c>
      <c r="B137" s="173" t="s">
        <v>1750</v>
      </c>
      <c r="C137" s="174">
        <v>3.47</v>
      </c>
      <c r="D137" s="175">
        <v>0.78469999999999995</v>
      </c>
      <c r="E137" s="175">
        <v>1</v>
      </c>
      <c r="F137" s="175">
        <v>1</v>
      </c>
      <c r="G137" s="175">
        <v>1.25</v>
      </c>
      <c r="H137" s="175">
        <v>1.25</v>
      </c>
      <c r="I137" s="176" t="s">
        <v>1243</v>
      </c>
      <c r="J137" s="177" t="s">
        <v>1241</v>
      </c>
    </row>
    <row r="138" spans="1:10" ht="17.149999999999999" customHeight="1">
      <c r="A138" s="172" t="s">
        <v>400</v>
      </c>
      <c r="B138" s="173" t="s">
        <v>1750</v>
      </c>
      <c r="C138" s="174">
        <v>5.37</v>
      </c>
      <c r="D138" s="175">
        <v>1.2411000000000001</v>
      </c>
      <c r="E138" s="175">
        <v>1</v>
      </c>
      <c r="F138" s="175">
        <v>1</v>
      </c>
      <c r="G138" s="175">
        <v>1.25</v>
      </c>
      <c r="H138" s="175">
        <v>1.25</v>
      </c>
      <c r="I138" s="176" t="s">
        <v>1243</v>
      </c>
      <c r="J138" s="177" t="s">
        <v>1241</v>
      </c>
    </row>
    <row r="139" spans="1:10" ht="17.149999999999999" customHeight="1">
      <c r="A139" s="178" t="s">
        <v>401</v>
      </c>
      <c r="B139" s="179" t="s">
        <v>1750</v>
      </c>
      <c r="C139" s="180">
        <v>11.58</v>
      </c>
      <c r="D139" s="181">
        <v>2.8189000000000002</v>
      </c>
      <c r="E139" s="181">
        <v>1.1000000000000001</v>
      </c>
      <c r="F139" s="181">
        <v>1.1000000000000001</v>
      </c>
      <c r="G139" s="181">
        <v>1.75</v>
      </c>
      <c r="H139" s="181">
        <v>1.75</v>
      </c>
      <c r="I139" s="182" t="s">
        <v>1243</v>
      </c>
      <c r="J139" s="183" t="s">
        <v>1241</v>
      </c>
    </row>
    <row r="140" spans="1:10" ht="17.149999999999999" customHeight="1">
      <c r="A140" s="184" t="s">
        <v>402</v>
      </c>
      <c r="B140" s="185" t="s">
        <v>1751</v>
      </c>
      <c r="C140" s="186">
        <v>2.1800000000000002</v>
      </c>
      <c r="D140" s="187">
        <v>0.56410000000000005</v>
      </c>
      <c r="E140" s="187">
        <v>1</v>
      </c>
      <c r="F140" s="187">
        <v>1</v>
      </c>
      <c r="G140" s="187">
        <v>1.25</v>
      </c>
      <c r="H140" s="187">
        <v>1.25</v>
      </c>
      <c r="I140" s="188" t="s">
        <v>1243</v>
      </c>
      <c r="J140" s="189" t="s">
        <v>1241</v>
      </c>
    </row>
    <row r="141" spans="1:10" ht="17.149999999999999" customHeight="1">
      <c r="A141" s="172" t="s">
        <v>403</v>
      </c>
      <c r="B141" s="173" t="s">
        <v>1751</v>
      </c>
      <c r="C141" s="174">
        <v>2.17</v>
      </c>
      <c r="D141" s="175">
        <v>0.79869999999999997</v>
      </c>
      <c r="E141" s="175">
        <v>1</v>
      </c>
      <c r="F141" s="175">
        <v>1</v>
      </c>
      <c r="G141" s="175">
        <v>1.25</v>
      </c>
      <c r="H141" s="175">
        <v>1.25</v>
      </c>
      <c r="I141" s="176" t="s">
        <v>1243</v>
      </c>
      <c r="J141" s="177" t="s">
        <v>1241</v>
      </c>
    </row>
    <row r="142" spans="1:10" ht="17.149999999999999" customHeight="1">
      <c r="A142" s="172" t="s">
        <v>404</v>
      </c>
      <c r="B142" s="173" t="s">
        <v>1751</v>
      </c>
      <c r="C142" s="174">
        <v>5.73</v>
      </c>
      <c r="D142" s="175">
        <v>1.2785</v>
      </c>
      <c r="E142" s="175">
        <v>1</v>
      </c>
      <c r="F142" s="175">
        <v>1</v>
      </c>
      <c r="G142" s="175">
        <v>1.25</v>
      </c>
      <c r="H142" s="175">
        <v>1.25</v>
      </c>
      <c r="I142" s="176" t="s">
        <v>1243</v>
      </c>
      <c r="J142" s="177" t="s">
        <v>1241</v>
      </c>
    </row>
    <row r="143" spans="1:10" ht="17.149999999999999" customHeight="1">
      <c r="A143" s="178" t="s">
        <v>405</v>
      </c>
      <c r="B143" s="179" t="s">
        <v>1751</v>
      </c>
      <c r="C143" s="180">
        <v>11</v>
      </c>
      <c r="D143" s="181">
        <v>2.6316999999999999</v>
      </c>
      <c r="E143" s="181">
        <v>1.1000000000000001</v>
      </c>
      <c r="F143" s="181">
        <v>1.1000000000000001</v>
      </c>
      <c r="G143" s="181">
        <v>1.75</v>
      </c>
      <c r="H143" s="181">
        <v>1.75</v>
      </c>
      <c r="I143" s="182" t="s">
        <v>1243</v>
      </c>
      <c r="J143" s="183" t="s">
        <v>1241</v>
      </c>
    </row>
    <row r="144" spans="1:10" ht="17.149999999999999" customHeight="1">
      <c r="A144" s="184" t="s">
        <v>406</v>
      </c>
      <c r="B144" s="185" t="s">
        <v>1752</v>
      </c>
      <c r="C144" s="186">
        <v>1.78</v>
      </c>
      <c r="D144" s="187">
        <v>0.52680000000000005</v>
      </c>
      <c r="E144" s="187">
        <v>1</v>
      </c>
      <c r="F144" s="187">
        <v>1</v>
      </c>
      <c r="G144" s="187">
        <v>1.25</v>
      </c>
      <c r="H144" s="187">
        <v>1.25</v>
      </c>
      <c r="I144" s="188" t="s">
        <v>1243</v>
      </c>
      <c r="J144" s="189" t="s">
        <v>1241</v>
      </c>
    </row>
    <row r="145" spans="1:10" ht="17.149999999999999" customHeight="1">
      <c r="A145" s="172" t="s">
        <v>407</v>
      </c>
      <c r="B145" s="173" t="s">
        <v>1752</v>
      </c>
      <c r="C145" s="174">
        <v>2.57</v>
      </c>
      <c r="D145" s="175">
        <v>0.7228</v>
      </c>
      <c r="E145" s="175">
        <v>1</v>
      </c>
      <c r="F145" s="175">
        <v>1</v>
      </c>
      <c r="G145" s="175">
        <v>1.25</v>
      </c>
      <c r="H145" s="175">
        <v>1.25</v>
      </c>
      <c r="I145" s="176" t="s">
        <v>1243</v>
      </c>
      <c r="J145" s="177" t="s">
        <v>1241</v>
      </c>
    </row>
    <row r="146" spans="1:10" ht="17.149999999999999" customHeight="1">
      <c r="A146" s="172" t="s">
        <v>408</v>
      </c>
      <c r="B146" s="173" t="s">
        <v>1752</v>
      </c>
      <c r="C146" s="174">
        <v>4.09</v>
      </c>
      <c r="D146" s="175">
        <v>1.0704</v>
      </c>
      <c r="E146" s="175">
        <v>1</v>
      </c>
      <c r="F146" s="175">
        <v>1</v>
      </c>
      <c r="G146" s="175">
        <v>1.25</v>
      </c>
      <c r="H146" s="175">
        <v>1.25</v>
      </c>
      <c r="I146" s="176" t="s">
        <v>1243</v>
      </c>
      <c r="J146" s="177" t="s">
        <v>1241</v>
      </c>
    </row>
    <row r="147" spans="1:10" ht="17.149999999999999" customHeight="1">
      <c r="A147" s="178" t="s">
        <v>409</v>
      </c>
      <c r="B147" s="179" t="s">
        <v>1752</v>
      </c>
      <c r="C147" s="180">
        <v>9.07</v>
      </c>
      <c r="D147" s="181">
        <v>2.5388999999999999</v>
      </c>
      <c r="E147" s="181">
        <v>1.1000000000000001</v>
      </c>
      <c r="F147" s="181">
        <v>1.1000000000000001</v>
      </c>
      <c r="G147" s="181">
        <v>1.75</v>
      </c>
      <c r="H147" s="181">
        <v>1.75</v>
      </c>
      <c r="I147" s="182" t="s">
        <v>1243</v>
      </c>
      <c r="J147" s="183" t="s">
        <v>1241</v>
      </c>
    </row>
    <row r="148" spans="1:10" ht="17.149999999999999" customHeight="1">
      <c r="A148" s="184" t="s">
        <v>410</v>
      </c>
      <c r="B148" s="185" t="s">
        <v>1753</v>
      </c>
      <c r="C148" s="186">
        <v>5.45</v>
      </c>
      <c r="D148" s="187">
        <v>0.57820000000000005</v>
      </c>
      <c r="E148" s="187">
        <v>1</v>
      </c>
      <c r="F148" s="187">
        <v>1</v>
      </c>
      <c r="G148" s="187">
        <v>1.25</v>
      </c>
      <c r="H148" s="187">
        <v>1.25</v>
      </c>
      <c r="I148" s="188" t="s">
        <v>1243</v>
      </c>
      <c r="J148" s="189" t="s">
        <v>1241</v>
      </c>
    </row>
    <row r="149" spans="1:10" ht="17.149999999999999" customHeight="1">
      <c r="A149" s="172" t="s">
        <v>411</v>
      </c>
      <c r="B149" s="173" t="s">
        <v>1753</v>
      </c>
      <c r="C149" s="174">
        <v>9.14</v>
      </c>
      <c r="D149" s="175">
        <v>0.70750000000000002</v>
      </c>
      <c r="E149" s="175">
        <v>1</v>
      </c>
      <c r="F149" s="175">
        <v>1</v>
      </c>
      <c r="G149" s="175">
        <v>1.25</v>
      </c>
      <c r="H149" s="175">
        <v>1.25</v>
      </c>
      <c r="I149" s="176" t="s">
        <v>1243</v>
      </c>
      <c r="J149" s="177" t="s">
        <v>1241</v>
      </c>
    </row>
    <row r="150" spans="1:10" ht="17.149999999999999" customHeight="1">
      <c r="A150" s="172" t="s">
        <v>412</v>
      </c>
      <c r="B150" s="173" t="s">
        <v>1753</v>
      </c>
      <c r="C150" s="174">
        <v>11.26</v>
      </c>
      <c r="D150" s="175">
        <v>0.95950000000000002</v>
      </c>
      <c r="E150" s="175">
        <v>1</v>
      </c>
      <c r="F150" s="175">
        <v>1</v>
      </c>
      <c r="G150" s="175">
        <v>1.25</v>
      </c>
      <c r="H150" s="175">
        <v>1.25</v>
      </c>
      <c r="I150" s="176" t="s">
        <v>1243</v>
      </c>
      <c r="J150" s="177" t="s">
        <v>1241</v>
      </c>
    </row>
    <row r="151" spans="1:10" ht="17.149999999999999" customHeight="1">
      <c r="A151" s="178" t="s">
        <v>413</v>
      </c>
      <c r="B151" s="179" t="s">
        <v>1753</v>
      </c>
      <c r="C151" s="180">
        <v>18.98</v>
      </c>
      <c r="D151" s="181">
        <v>2.0669</v>
      </c>
      <c r="E151" s="181">
        <v>1.1000000000000001</v>
      </c>
      <c r="F151" s="181">
        <v>1.1000000000000001</v>
      </c>
      <c r="G151" s="181">
        <v>1.75</v>
      </c>
      <c r="H151" s="181">
        <v>1.75</v>
      </c>
      <c r="I151" s="182" t="s">
        <v>1243</v>
      </c>
      <c r="J151" s="183" t="s">
        <v>1241</v>
      </c>
    </row>
    <row r="152" spans="1:10" ht="17.149999999999999" customHeight="1">
      <c r="A152" s="184" t="s">
        <v>1754</v>
      </c>
      <c r="B152" s="185" t="s">
        <v>1755</v>
      </c>
      <c r="C152" s="186">
        <v>2.75</v>
      </c>
      <c r="D152" s="187">
        <v>0.59830000000000005</v>
      </c>
      <c r="E152" s="187">
        <v>1</v>
      </c>
      <c r="F152" s="187">
        <v>1</v>
      </c>
      <c r="G152" s="187">
        <v>1.25</v>
      </c>
      <c r="H152" s="187">
        <v>1.25</v>
      </c>
      <c r="I152" s="188" t="s">
        <v>1243</v>
      </c>
      <c r="J152" s="189" t="s">
        <v>1241</v>
      </c>
    </row>
    <row r="153" spans="1:10" ht="17.149999999999999" customHeight="1">
      <c r="A153" s="172" t="s">
        <v>1756</v>
      </c>
      <c r="B153" s="173" t="s">
        <v>1755</v>
      </c>
      <c r="C153" s="174">
        <v>4.08</v>
      </c>
      <c r="D153" s="175">
        <v>0.69279999999999997</v>
      </c>
      <c r="E153" s="175">
        <v>1</v>
      </c>
      <c r="F153" s="175">
        <v>1</v>
      </c>
      <c r="G153" s="175">
        <v>1.25</v>
      </c>
      <c r="H153" s="175">
        <v>1.25</v>
      </c>
      <c r="I153" s="176" t="s">
        <v>1243</v>
      </c>
      <c r="J153" s="177" t="s">
        <v>1241</v>
      </c>
    </row>
    <row r="154" spans="1:10" ht="17.149999999999999" customHeight="1">
      <c r="A154" s="172" t="s">
        <v>1757</v>
      </c>
      <c r="B154" s="173" t="s">
        <v>1755</v>
      </c>
      <c r="C154" s="174">
        <v>9.82</v>
      </c>
      <c r="D154" s="175">
        <v>0.89390000000000003</v>
      </c>
      <c r="E154" s="175">
        <v>1</v>
      </c>
      <c r="F154" s="175">
        <v>1</v>
      </c>
      <c r="G154" s="175">
        <v>1.25</v>
      </c>
      <c r="H154" s="175">
        <v>1.25</v>
      </c>
      <c r="I154" s="176" t="s">
        <v>1243</v>
      </c>
      <c r="J154" s="177" t="s">
        <v>1241</v>
      </c>
    </row>
    <row r="155" spans="1:10" ht="17.149999999999999" customHeight="1">
      <c r="A155" s="178" t="s">
        <v>1758</v>
      </c>
      <c r="B155" s="179" t="s">
        <v>1755</v>
      </c>
      <c r="C155" s="180">
        <v>9.77</v>
      </c>
      <c r="D155" s="181">
        <v>2.0547</v>
      </c>
      <c r="E155" s="181">
        <v>1.1000000000000001</v>
      </c>
      <c r="F155" s="181">
        <v>1.1000000000000001</v>
      </c>
      <c r="G155" s="181">
        <v>1.75</v>
      </c>
      <c r="H155" s="181">
        <v>1.75</v>
      </c>
      <c r="I155" s="182" t="s">
        <v>1243</v>
      </c>
      <c r="J155" s="183" t="s">
        <v>1241</v>
      </c>
    </row>
    <row r="156" spans="1:10" ht="17.149999999999999" customHeight="1">
      <c r="A156" s="184" t="s">
        <v>414</v>
      </c>
      <c r="B156" s="185" t="s">
        <v>1759</v>
      </c>
      <c r="C156" s="186">
        <v>2.0699999999999998</v>
      </c>
      <c r="D156" s="187">
        <v>0.82169999999999999</v>
      </c>
      <c r="E156" s="187">
        <v>1</v>
      </c>
      <c r="F156" s="187">
        <v>1</v>
      </c>
      <c r="G156" s="187">
        <v>1.25</v>
      </c>
      <c r="H156" s="187">
        <v>1.25</v>
      </c>
      <c r="I156" s="188" t="s">
        <v>1243</v>
      </c>
      <c r="J156" s="189" t="s">
        <v>1241</v>
      </c>
    </row>
    <row r="157" spans="1:10" ht="17.149999999999999" customHeight="1">
      <c r="A157" s="172" t="s">
        <v>415</v>
      </c>
      <c r="B157" s="173" t="s">
        <v>1759</v>
      </c>
      <c r="C157" s="174">
        <v>3.31</v>
      </c>
      <c r="D157" s="175">
        <v>1.0182</v>
      </c>
      <c r="E157" s="175">
        <v>1</v>
      </c>
      <c r="F157" s="175">
        <v>1</v>
      </c>
      <c r="G157" s="175">
        <v>1.25</v>
      </c>
      <c r="H157" s="175">
        <v>1.25</v>
      </c>
      <c r="I157" s="176" t="s">
        <v>1243</v>
      </c>
      <c r="J157" s="177" t="s">
        <v>1241</v>
      </c>
    </row>
    <row r="158" spans="1:10" ht="17.149999999999999" customHeight="1">
      <c r="A158" s="172" t="s">
        <v>416</v>
      </c>
      <c r="B158" s="173" t="s">
        <v>1759</v>
      </c>
      <c r="C158" s="174">
        <v>4.8099999999999996</v>
      </c>
      <c r="D158" s="175">
        <v>1.4761</v>
      </c>
      <c r="E158" s="175">
        <v>1</v>
      </c>
      <c r="F158" s="175">
        <v>1</v>
      </c>
      <c r="G158" s="175">
        <v>1.25</v>
      </c>
      <c r="H158" s="175">
        <v>1.25</v>
      </c>
      <c r="I158" s="176" t="s">
        <v>1243</v>
      </c>
      <c r="J158" s="177" t="s">
        <v>1241</v>
      </c>
    </row>
    <row r="159" spans="1:10" ht="17.149999999999999" customHeight="1">
      <c r="A159" s="178" t="s">
        <v>417</v>
      </c>
      <c r="B159" s="179" t="s">
        <v>1759</v>
      </c>
      <c r="C159" s="180">
        <v>36.5</v>
      </c>
      <c r="D159" s="181">
        <v>3.3868999999999998</v>
      </c>
      <c r="E159" s="181">
        <v>1.1000000000000001</v>
      </c>
      <c r="F159" s="181">
        <v>1.1000000000000001</v>
      </c>
      <c r="G159" s="181">
        <v>1.75</v>
      </c>
      <c r="H159" s="181">
        <v>1.75</v>
      </c>
      <c r="I159" s="182" t="s">
        <v>1243</v>
      </c>
      <c r="J159" s="183" t="s">
        <v>1241</v>
      </c>
    </row>
    <row r="160" spans="1:10" ht="17.149999999999999" customHeight="1">
      <c r="A160" s="184" t="s">
        <v>418</v>
      </c>
      <c r="B160" s="185" t="s">
        <v>1760</v>
      </c>
      <c r="C160" s="186">
        <v>2.34</v>
      </c>
      <c r="D160" s="187">
        <v>0.436</v>
      </c>
      <c r="E160" s="187">
        <v>1</v>
      </c>
      <c r="F160" s="187">
        <v>1</v>
      </c>
      <c r="G160" s="187">
        <v>1.25</v>
      </c>
      <c r="H160" s="187">
        <v>1.25</v>
      </c>
      <c r="I160" s="188" t="s">
        <v>1243</v>
      </c>
      <c r="J160" s="189" t="s">
        <v>1241</v>
      </c>
    </row>
    <row r="161" spans="1:10" ht="17.149999999999999" customHeight="1">
      <c r="A161" s="172" t="s">
        <v>419</v>
      </c>
      <c r="B161" s="173" t="s">
        <v>1760</v>
      </c>
      <c r="C161" s="174">
        <v>3.05</v>
      </c>
      <c r="D161" s="175">
        <v>0.57230000000000003</v>
      </c>
      <c r="E161" s="175">
        <v>1</v>
      </c>
      <c r="F161" s="175">
        <v>1</v>
      </c>
      <c r="G161" s="175">
        <v>1.25</v>
      </c>
      <c r="H161" s="175">
        <v>1.25</v>
      </c>
      <c r="I161" s="176" t="s">
        <v>1243</v>
      </c>
      <c r="J161" s="177" t="s">
        <v>1241</v>
      </c>
    </row>
    <row r="162" spans="1:10" ht="17.149999999999999" customHeight="1">
      <c r="A162" s="172" t="s">
        <v>420</v>
      </c>
      <c r="B162" s="173" t="s">
        <v>1760</v>
      </c>
      <c r="C162" s="174">
        <v>5.15</v>
      </c>
      <c r="D162" s="175">
        <v>0.84570000000000001</v>
      </c>
      <c r="E162" s="175">
        <v>1</v>
      </c>
      <c r="F162" s="175">
        <v>1</v>
      </c>
      <c r="G162" s="175">
        <v>1.25</v>
      </c>
      <c r="H162" s="175">
        <v>1.25</v>
      </c>
      <c r="I162" s="176" t="s">
        <v>1243</v>
      </c>
      <c r="J162" s="177" t="s">
        <v>1241</v>
      </c>
    </row>
    <row r="163" spans="1:10" ht="17.149999999999999" customHeight="1">
      <c r="A163" s="178" t="s">
        <v>421</v>
      </c>
      <c r="B163" s="179" t="s">
        <v>1760</v>
      </c>
      <c r="C163" s="180">
        <v>9</v>
      </c>
      <c r="D163" s="181">
        <v>1.9136</v>
      </c>
      <c r="E163" s="181">
        <v>1.1000000000000001</v>
      </c>
      <c r="F163" s="181">
        <v>1.1000000000000001</v>
      </c>
      <c r="G163" s="181">
        <v>1.75</v>
      </c>
      <c r="H163" s="181">
        <v>1.75</v>
      </c>
      <c r="I163" s="182" t="s">
        <v>1243</v>
      </c>
      <c r="J163" s="183" t="s">
        <v>1241</v>
      </c>
    </row>
    <row r="164" spans="1:10" ht="17.149999999999999" customHeight="1">
      <c r="A164" s="184" t="s">
        <v>422</v>
      </c>
      <c r="B164" s="185" t="s">
        <v>1761</v>
      </c>
      <c r="C164" s="186">
        <v>2.5499999999999998</v>
      </c>
      <c r="D164" s="187">
        <v>1.4843</v>
      </c>
      <c r="E164" s="187">
        <v>1</v>
      </c>
      <c r="F164" s="187">
        <v>1</v>
      </c>
      <c r="G164" s="187">
        <v>1.25</v>
      </c>
      <c r="H164" s="187">
        <v>1.25</v>
      </c>
      <c r="I164" s="188" t="s">
        <v>1243</v>
      </c>
      <c r="J164" s="189" t="s">
        <v>1241</v>
      </c>
    </row>
    <row r="165" spans="1:10" ht="17.149999999999999" customHeight="1">
      <c r="A165" s="172" t="s">
        <v>423</v>
      </c>
      <c r="B165" s="173" t="s">
        <v>1761</v>
      </c>
      <c r="C165" s="174">
        <v>4.4800000000000004</v>
      </c>
      <c r="D165" s="175">
        <v>1.9462999999999999</v>
      </c>
      <c r="E165" s="175">
        <v>1</v>
      </c>
      <c r="F165" s="175">
        <v>1</v>
      </c>
      <c r="G165" s="175">
        <v>1.25</v>
      </c>
      <c r="H165" s="175">
        <v>1.25</v>
      </c>
      <c r="I165" s="176" t="s">
        <v>1243</v>
      </c>
      <c r="J165" s="177" t="s">
        <v>1241</v>
      </c>
    </row>
    <row r="166" spans="1:10" ht="17.149999999999999" customHeight="1">
      <c r="A166" s="172" t="s">
        <v>424</v>
      </c>
      <c r="B166" s="173" t="s">
        <v>1761</v>
      </c>
      <c r="C166" s="174">
        <v>9.2799999999999994</v>
      </c>
      <c r="D166" s="175">
        <v>3.2425999999999999</v>
      </c>
      <c r="E166" s="175">
        <v>1</v>
      </c>
      <c r="F166" s="175">
        <v>1</v>
      </c>
      <c r="G166" s="175">
        <v>1.25</v>
      </c>
      <c r="H166" s="175">
        <v>1.25</v>
      </c>
      <c r="I166" s="176" t="s">
        <v>1243</v>
      </c>
      <c r="J166" s="177" t="s">
        <v>1241</v>
      </c>
    </row>
    <row r="167" spans="1:10" ht="17.149999999999999" customHeight="1">
      <c r="A167" s="178" t="s">
        <v>425</v>
      </c>
      <c r="B167" s="179" t="s">
        <v>1761</v>
      </c>
      <c r="C167" s="180">
        <v>15.63</v>
      </c>
      <c r="D167" s="181">
        <v>5.6707999999999998</v>
      </c>
      <c r="E167" s="181">
        <v>1.1000000000000001</v>
      </c>
      <c r="F167" s="181">
        <v>1.1000000000000001</v>
      </c>
      <c r="G167" s="181">
        <v>1.75</v>
      </c>
      <c r="H167" s="181">
        <v>1.75</v>
      </c>
      <c r="I167" s="182" t="s">
        <v>1243</v>
      </c>
      <c r="J167" s="183" t="s">
        <v>1241</v>
      </c>
    </row>
    <row r="168" spans="1:10" ht="17.149999999999999" customHeight="1">
      <c r="A168" s="184" t="s">
        <v>426</v>
      </c>
      <c r="B168" s="185" t="s">
        <v>1762</v>
      </c>
      <c r="C168" s="186">
        <v>2.74</v>
      </c>
      <c r="D168" s="187">
        <v>1.5741000000000001</v>
      </c>
      <c r="E168" s="187">
        <v>1</v>
      </c>
      <c r="F168" s="187">
        <v>1</v>
      </c>
      <c r="G168" s="187">
        <v>1.25</v>
      </c>
      <c r="H168" s="187">
        <v>1.25</v>
      </c>
      <c r="I168" s="188" t="s">
        <v>1243</v>
      </c>
      <c r="J168" s="189" t="s">
        <v>1241</v>
      </c>
    </row>
    <row r="169" spans="1:10" ht="17.149999999999999" customHeight="1">
      <c r="A169" s="172" t="s">
        <v>427</v>
      </c>
      <c r="B169" s="173" t="s">
        <v>1762</v>
      </c>
      <c r="C169" s="174">
        <v>4.88</v>
      </c>
      <c r="D169" s="175">
        <v>1.9454</v>
      </c>
      <c r="E169" s="175">
        <v>1</v>
      </c>
      <c r="F169" s="175">
        <v>1</v>
      </c>
      <c r="G169" s="175">
        <v>1.25</v>
      </c>
      <c r="H169" s="175">
        <v>1.25</v>
      </c>
      <c r="I169" s="176" t="s">
        <v>1243</v>
      </c>
      <c r="J169" s="177" t="s">
        <v>1241</v>
      </c>
    </row>
    <row r="170" spans="1:10" ht="17.149999999999999" customHeight="1">
      <c r="A170" s="172" t="s">
        <v>428</v>
      </c>
      <c r="B170" s="173" t="s">
        <v>1762</v>
      </c>
      <c r="C170" s="174">
        <v>12.05</v>
      </c>
      <c r="D170" s="175">
        <v>3.3304</v>
      </c>
      <c r="E170" s="175">
        <v>1</v>
      </c>
      <c r="F170" s="175">
        <v>1</v>
      </c>
      <c r="G170" s="175">
        <v>1.25</v>
      </c>
      <c r="H170" s="175">
        <v>1.25</v>
      </c>
      <c r="I170" s="176" t="s">
        <v>1243</v>
      </c>
      <c r="J170" s="177" t="s">
        <v>1241</v>
      </c>
    </row>
    <row r="171" spans="1:10" ht="17.149999999999999" customHeight="1">
      <c r="A171" s="178" t="s">
        <v>429</v>
      </c>
      <c r="B171" s="179" t="s">
        <v>1762</v>
      </c>
      <c r="C171" s="180">
        <v>11.25</v>
      </c>
      <c r="D171" s="181">
        <v>4.915</v>
      </c>
      <c r="E171" s="181">
        <v>1.1000000000000001</v>
      </c>
      <c r="F171" s="181">
        <v>1.1000000000000001</v>
      </c>
      <c r="G171" s="181">
        <v>1.75</v>
      </c>
      <c r="H171" s="181">
        <v>1.75</v>
      </c>
      <c r="I171" s="182" t="s">
        <v>1243</v>
      </c>
      <c r="J171" s="183" t="s">
        <v>1241</v>
      </c>
    </row>
    <row r="172" spans="1:10" ht="17.149999999999999" customHeight="1">
      <c r="A172" s="184" t="s">
        <v>430</v>
      </c>
      <c r="B172" s="185" t="s">
        <v>1763</v>
      </c>
      <c r="C172" s="186">
        <v>2.08</v>
      </c>
      <c r="D172" s="187">
        <v>1.0476000000000001</v>
      </c>
      <c r="E172" s="187">
        <v>1</v>
      </c>
      <c r="F172" s="187">
        <v>1</v>
      </c>
      <c r="G172" s="187">
        <v>1.25</v>
      </c>
      <c r="H172" s="187">
        <v>1.25</v>
      </c>
      <c r="I172" s="188" t="s">
        <v>1243</v>
      </c>
      <c r="J172" s="189" t="s">
        <v>1241</v>
      </c>
    </row>
    <row r="173" spans="1:10" ht="17.149999999999999" customHeight="1">
      <c r="A173" s="172" t="s">
        <v>431</v>
      </c>
      <c r="B173" s="173" t="s">
        <v>1763</v>
      </c>
      <c r="C173" s="174">
        <v>3.06</v>
      </c>
      <c r="D173" s="175">
        <v>1.4471000000000001</v>
      </c>
      <c r="E173" s="175">
        <v>1</v>
      </c>
      <c r="F173" s="175">
        <v>1</v>
      </c>
      <c r="G173" s="175">
        <v>1.25</v>
      </c>
      <c r="H173" s="175">
        <v>1.25</v>
      </c>
      <c r="I173" s="176" t="s">
        <v>1243</v>
      </c>
      <c r="J173" s="177" t="s">
        <v>1241</v>
      </c>
    </row>
    <row r="174" spans="1:10" ht="17.149999999999999" customHeight="1">
      <c r="A174" s="172" t="s">
        <v>432</v>
      </c>
      <c r="B174" s="173" t="s">
        <v>1763</v>
      </c>
      <c r="C174" s="174">
        <v>7.43</v>
      </c>
      <c r="D174" s="175">
        <v>2.1831</v>
      </c>
      <c r="E174" s="175">
        <v>1</v>
      </c>
      <c r="F174" s="175">
        <v>1</v>
      </c>
      <c r="G174" s="175">
        <v>1.25</v>
      </c>
      <c r="H174" s="175">
        <v>1.25</v>
      </c>
      <c r="I174" s="176" t="s">
        <v>1243</v>
      </c>
      <c r="J174" s="177" t="s">
        <v>1241</v>
      </c>
    </row>
    <row r="175" spans="1:10" ht="17.149999999999999" customHeight="1">
      <c r="A175" s="178" t="s">
        <v>433</v>
      </c>
      <c r="B175" s="179" t="s">
        <v>1763</v>
      </c>
      <c r="C175" s="180">
        <v>30.2</v>
      </c>
      <c r="D175" s="181">
        <v>4.6604999999999999</v>
      </c>
      <c r="E175" s="181">
        <v>1.1000000000000001</v>
      </c>
      <c r="F175" s="181">
        <v>1.1000000000000001</v>
      </c>
      <c r="G175" s="181">
        <v>1.75</v>
      </c>
      <c r="H175" s="181">
        <v>1.75</v>
      </c>
      <c r="I175" s="182" t="s">
        <v>1243</v>
      </c>
      <c r="J175" s="183" t="s">
        <v>1241</v>
      </c>
    </row>
    <row r="176" spans="1:10" ht="17.149999999999999" customHeight="1">
      <c r="A176" s="184" t="s">
        <v>434</v>
      </c>
      <c r="B176" s="185" t="s">
        <v>1764</v>
      </c>
      <c r="C176" s="186">
        <v>1.55</v>
      </c>
      <c r="D176" s="187">
        <v>0.72160000000000002</v>
      </c>
      <c r="E176" s="187">
        <v>1</v>
      </c>
      <c r="F176" s="187">
        <v>1</v>
      </c>
      <c r="G176" s="187">
        <v>1.25</v>
      </c>
      <c r="H176" s="187">
        <v>1.25</v>
      </c>
      <c r="I176" s="188" t="s">
        <v>1243</v>
      </c>
      <c r="J176" s="189" t="s">
        <v>1241</v>
      </c>
    </row>
    <row r="177" spans="1:10" ht="17.149999999999999" customHeight="1">
      <c r="A177" s="172" t="s">
        <v>435</v>
      </c>
      <c r="B177" s="173" t="s">
        <v>1764</v>
      </c>
      <c r="C177" s="174">
        <v>3.1</v>
      </c>
      <c r="D177" s="175">
        <v>0.85309999999999997</v>
      </c>
      <c r="E177" s="175">
        <v>1</v>
      </c>
      <c r="F177" s="175">
        <v>1</v>
      </c>
      <c r="G177" s="175">
        <v>1.25</v>
      </c>
      <c r="H177" s="175">
        <v>1.25</v>
      </c>
      <c r="I177" s="176" t="s">
        <v>1243</v>
      </c>
      <c r="J177" s="177" t="s">
        <v>1241</v>
      </c>
    </row>
    <row r="178" spans="1:10" ht="17.149999999999999" customHeight="1">
      <c r="A178" s="172" t="s">
        <v>436</v>
      </c>
      <c r="B178" s="173" t="s">
        <v>1764</v>
      </c>
      <c r="C178" s="174">
        <v>7.67</v>
      </c>
      <c r="D178" s="175">
        <v>1.161</v>
      </c>
      <c r="E178" s="175">
        <v>1</v>
      </c>
      <c r="F178" s="175">
        <v>1</v>
      </c>
      <c r="G178" s="175">
        <v>1.25</v>
      </c>
      <c r="H178" s="175">
        <v>1.25</v>
      </c>
      <c r="I178" s="176" t="s">
        <v>1243</v>
      </c>
      <c r="J178" s="177" t="s">
        <v>1241</v>
      </c>
    </row>
    <row r="179" spans="1:10" ht="17.149999999999999" customHeight="1">
      <c r="A179" s="178" t="s">
        <v>437</v>
      </c>
      <c r="B179" s="179" t="s">
        <v>1764</v>
      </c>
      <c r="C179" s="180">
        <v>15.83</v>
      </c>
      <c r="D179" s="181">
        <v>2.44</v>
      </c>
      <c r="E179" s="181">
        <v>1.1000000000000001</v>
      </c>
      <c r="F179" s="181">
        <v>1.1000000000000001</v>
      </c>
      <c r="G179" s="181">
        <v>1.75</v>
      </c>
      <c r="H179" s="181">
        <v>1.75</v>
      </c>
      <c r="I179" s="182" t="s">
        <v>1243</v>
      </c>
      <c r="J179" s="183" t="s">
        <v>1241</v>
      </c>
    </row>
    <row r="180" spans="1:10" ht="17.149999999999999" customHeight="1">
      <c r="A180" s="184" t="s">
        <v>438</v>
      </c>
      <c r="B180" s="185" t="s">
        <v>1765</v>
      </c>
      <c r="C180" s="186">
        <v>1.61</v>
      </c>
      <c r="D180" s="187">
        <v>0.44450000000000001</v>
      </c>
      <c r="E180" s="187">
        <v>1</v>
      </c>
      <c r="F180" s="187">
        <v>1</v>
      </c>
      <c r="G180" s="187">
        <v>1.25</v>
      </c>
      <c r="H180" s="187">
        <v>1.25</v>
      </c>
      <c r="I180" s="188" t="s">
        <v>1243</v>
      </c>
      <c r="J180" s="189" t="s">
        <v>1241</v>
      </c>
    </row>
    <row r="181" spans="1:10" ht="17.149999999999999" customHeight="1">
      <c r="A181" s="172" t="s">
        <v>439</v>
      </c>
      <c r="B181" s="173" t="s">
        <v>1765</v>
      </c>
      <c r="C181" s="174">
        <v>2.93</v>
      </c>
      <c r="D181" s="175">
        <v>0.63929999999999998</v>
      </c>
      <c r="E181" s="175">
        <v>1</v>
      </c>
      <c r="F181" s="175">
        <v>1</v>
      </c>
      <c r="G181" s="175">
        <v>1.25</v>
      </c>
      <c r="H181" s="175">
        <v>1.25</v>
      </c>
      <c r="I181" s="176" t="s">
        <v>1243</v>
      </c>
      <c r="J181" s="177" t="s">
        <v>1241</v>
      </c>
    </row>
    <row r="182" spans="1:10" ht="17.149999999999999" customHeight="1">
      <c r="A182" s="172" t="s">
        <v>440</v>
      </c>
      <c r="B182" s="173" t="s">
        <v>1765</v>
      </c>
      <c r="C182" s="174">
        <v>4.8099999999999996</v>
      </c>
      <c r="D182" s="175">
        <v>1.1245000000000001</v>
      </c>
      <c r="E182" s="175">
        <v>1</v>
      </c>
      <c r="F182" s="175">
        <v>1</v>
      </c>
      <c r="G182" s="175">
        <v>1.25</v>
      </c>
      <c r="H182" s="175">
        <v>1.25</v>
      </c>
      <c r="I182" s="176" t="s">
        <v>1243</v>
      </c>
      <c r="J182" s="177" t="s">
        <v>1241</v>
      </c>
    </row>
    <row r="183" spans="1:10" ht="17.149999999999999" customHeight="1">
      <c r="A183" s="178" t="s">
        <v>441</v>
      </c>
      <c r="B183" s="179" t="s">
        <v>1765</v>
      </c>
      <c r="C183" s="180">
        <v>9</v>
      </c>
      <c r="D183" s="181">
        <v>3.2538</v>
      </c>
      <c r="E183" s="181">
        <v>1.1000000000000001</v>
      </c>
      <c r="F183" s="181">
        <v>1.1000000000000001</v>
      </c>
      <c r="G183" s="181">
        <v>1.75</v>
      </c>
      <c r="H183" s="181">
        <v>1.75</v>
      </c>
      <c r="I183" s="182" t="s">
        <v>1243</v>
      </c>
      <c r="J183" s="183" t="s">
        <v>1241</v>
      </c>
    </row>
    <row r="184" spans="1:10" ht="17.149999999999999" customHeight="1">
      <c r="A184" s="184" t="s">
        <v>442</v>
      </c>
      <c r="B184" s="185" t="s">
        <v>1766</v>
      </c>
      <c r="C184" s="186">
        <v>2.36</v>
      </c>
      <c r="D184" s="187">
        <v>0.75590000000000002</v>
      </c>
      <c r="E184" s="187">
        <v>1</v>
      </c>
      <c r="F184" s="187">
        <v>1</v>
      </c>
      <c r="G184" s="187">
        <v>1.25</v>
      </c>
      <c r="H184" s="187">
        <v>1.25</v>
      </c>
      <c r="I184" s="188" t="s">
        <v>1243</v>
      </c>
      <c r="J184" s="189" t="s">
        <v>1241</v>
      </c>
    </row>
    <row r="185" spans="1:10" ht="17.149999999999999" customHeight="1">
      <c r="A185" s="172" t="s">
        <v>443</v>
      </c>
      <c r="B185" s="173" t="s">
        <v>1766</v>
      </c>
      <c r="C185" s="174">
        <v>4.03</v>
      </c>
      <c r="D185" s="175">
        <v>1.0354000000000001</v>
      </c>
      <c r="E185" s="175">
        <v>1</v>
      </c>
      <c r="F185" s="175">
        <v>1</v>
      </c>
      <c r="G185" s="175">
        <v>1.25</v>
      </c>
      <c r="H185" s="175">
        <v>1.25</v>
      </c>
      <c r="I185" s="176" t="s">
        <v>1243</v>
      </c>
      <c r="J185" s="177" t="s">
        <v>1241</v>
      </c>
    </row>
    <row r="186" spans="1:10" ht="17.149999999999999" customHeight="1">
      <c r="A186" s="172" t="s">
        <v>444</v>
      </c>
      <c r="B186" s="173" t="s">
        <v>1766</v>
      </c>
      <c r="C186" s="174">
        <v>8.7799999999999994</v>
      </c>
      <c r="D186" s="175">
        <v>1.7011000000000001</v>
      </c>
      <c r="E186" s="175">
        <v>1</v>
      </c>
      <c r="F186" s="175">
        <v>1</v>
      </c>
      <c r="G186" s="175">
        <v>1.25</v>
      </c>
      <c r="H186" s="175">
        <v>1.25</v>
      </c>
      <c r="I186" s="176" t="s">
        <v>1243</v>
      </c>
      <c r="J186" s="177" t="s">
        <v>1241</v>
      </c>
    </row>
    <row r="187" spans="1:10" ht="17.149999999999999" customHeight="1">
      <c r="A187" s="178" t="s">
        <v>445</v>
      </c>
      <c r="B187" s="179" t="s">
        <v>1766</v>
      </c>
      <c r="C187" s="180">
        <v>12.06</v>
      </c>
      <c r="D187" s="181">
        <v>3.5188000000000001</v>
      </c>
      <c r="E187" s="181">
        <v>1.1000000000000001</v>
      </c>
      <c r="F187" s="181">
        <v>1.1000000000000001</v>
      </c>
      <c r="G187" s="181">
        <v>1.75</v>
      </c>
      <c r="H187" s="181">
        <v>1.75</v>
      </c>
      <c r="I187" s="182" t="s">
        <v>1243</v>
      </c>
      <c r="J187" s="183" t="s">
        <v>1241</v>
      </c>
    </row>
    <row r="188" spans="1:10" ht="17.149999999999999" customHeight="1">
      <c r="A188" s="184" t="s">
        <v>446</v>
      </c>
      <c r="B188" s="185" t="s">
        <v>1767</v>
      </c>
      <c r="C188" s="186">
        <v>4.71</v>
      </c>
      <c r="D188" s="187">
        <v>0.60360000000000003</v>
      </c>
      <c r="E188" s="187">
        <v>1</v>
      </c>
      <c r="F188" s="187">
        <v>1</v>
      </c>
      <c r="G188" s="187">
        <v>1.25</v>
      </c>
      <c r="H188" s="187">
        <v>1.25</v>
      </c>
      <c r="I188" s="188" t="s">
        <v>1243</v>
      </c>
      <c r="J188" s="189" t="s">
        <v>1241</v>
      </c>
    </row>
    <row r="189" spans="1:10" ht="17.149999999999999" customHeight="1">
      <c r="A189" s="172" t="s">
        <v>447</v>
      </c>
      <c r="B189" s="173" t="s">
        <v>1767</v>
      </c>
      <c r="C189" s="174">
        <v>3.89</v>
      </c>
      <c r="D189" s="175">
        <v>0.77580000000000005</v>
      </c>
      <c r="E189" s="175">
        <v>1</v>
      </c>
      <c r="F189" s="175">
        <v>1</v>
      </c>
      <c r="G189" s="175">
        <v>1.25</v>
      </c>
      <c r="H189" s="175">
        <v>1.25</v>
      </c>
      <c r="I189" s="176" t="s">
        <v>1243</v>
      </c>
      <c r="J189" s="177" t="s">
        <v>1241</v>
      </c>
    </row>
    <row r="190" spans="1:10" ht="17.149999999999999" customHeight="1">
      <c r="A190" s="172" t="s">
        <v>448</v>
      </c>
      <c r="B190" s="173" t="s">
        <v>1767</v>
      </c>
      <c r="C190" s="174">
        <v>7.04</v>
      </c>
      <c r="D190" s="175">
        <v>1.1408</v>
      </c>
      <c r="E190" s="175">
        <v>1</v>
      </c>
      <c r="F190" s="175">
        <v>1</v>
      </c>
      <c r="G190" s="175">
        <v>1.25</v>
      </c>
      <c r="H190" s="175">
        <v>1.25</v>
      </c>
      <c r="I190" s="176" t="s">
        <v>1243</v>
      </c>
      <c r="J190" s="177" t="s">
        <v>1241</v>
      </c>
    </row>
    <row r="191" spans="1:10" ht="17.149999999999999" customHeight="1">
      <c r="A191" s="178" t="s">
        <v>449</v>
      </c>
      <c r="B191" s="179" t="s">
        <v>1767</v>
      </c>
      <c r="C191" s="180">
        <v>10.27</v>
      </c>
      <c r="D191" s="181">
        <v>2.2197</v>
      </c>
      <c r="E191" s="181">
        <v>1.1000000000000001</v>
      </c>
      <c r="F191" s="181">
        <v>1.1000000000000001</v>
      </c>
      <c r="G191" s="181">
        <v>1.75</v>
      </c>
      <c r="H191" s="181">
        <v>1.75</v>
      </c>
      <c r="I191" s="182" t="s">
        <v>1243</v>
      </c>
      <c r="J191" s="183" t="s">
        <v>1241</v>
      </c>
    </row>
    <row r="192" spans="1:10" ht="17.149999999999999" customHeight="1">
      <c r="A192" s="184" t="s">
        <v>450</v>
      </c>
      <c r="B192" s="185" t="s">
        <v>1768</v>
      </c>
      <c r="C192" s="186">
        <v>1.95</v>
      </c>
      <c r="D192" s="187">
        <v>0.48559999999999998</v>
      </c>
      <c r="E192" s="187">
        <v>1</v>
      </c>
      <c r="F192" s="187">
        <v>1</v>
      </c>
      <c r="G192" s="187">
        <v>1.25</v>
      </c>
      <c r="H192" s="187">
        <v>1.25</v>
      </c>
      <c r="I192" s="188" t="s">
        <v>1243</v>
      </c>
      <c r="J192" s="189" t="s">
        <v>1241</v>
      </c>
    </row>
    <row r="193" spans="1:10" ht="17.149999999999999" customHeight="1">
      <c r="A193" s="172" t="s">
        <v>451</v>
      </c>
      <c r="B193" s="173" t="s">
        <v>1768</v>
      </c>
      <c r="C193" s="174">
        <v>2.72</v>
      </c>
      <c r="D193" s="175">
        <v>0.56120000000000003</v>
      </c>
      <c r="E193" s="175">
        <v>1</v>
      </c>
      <c r="F193" s="175">
        <v>1</v>
      </c>
      <c r="G193" s="175">
        <v>1.25</v>
      </c>
      <c r="H193" s="175">
        <v>1.25</v>
      </c>
      <c r="I193" s="176" t="s">
        <v>1243</v>
      </c>
      <c r="J193" s="177" t="s">
        <v>1241</v>
      </c>
    </row>
    <row r="194" spans="1:10" ht="17.149999999999999" customHeight="1">
      <c r="A194" s="172" t="s">
        <v>452</v>
      </c>
      <c r="B194" s="173" t="s">
        <v>1768</v>
      </c>
      <c r="C194" s="174">
        <v>4.09</v>
      </c>
      <c r="D194" s="175">
        <v>0.69669999999999999</v>
      </c>
      <c r="E194" s="175">
        <v>1</v>
      </c>
      <c r="F194" s="175">
        <v>1</v>
      </c>
      <c r="G194" s="175">
        <v>1.25</v>
      </c>
      <c r="H194" s="175">
        <v>1.25</v>
      </c>
      <c r="I194" s="176" t="s">
        <v>1243</v>
      </c>
      <c r="J194" s="177" t="s">
        <v>1241</v>
      </c>
    </row>
    <row r="195" spans="1:10" ht="17.149999999999999" customHeight="1">
      <c r="A195" s="178" t="s">
        <v>453</v>
      </c>
      <c r="B195" s="179" t="s">
        <v>1768</v>
      </c>
      <c r="C195" s="180">
        <v>3.5</v>
      </c>
      <c r="D195" s="181">
        <v>1.3366</v>
      </c>
      <c r="E195" s="181">
        <v>1.1000000000000001</v>
      </c>
      <c r="F195" s="181">
        <v>1.1000000000000001</v>
      </c>
      <c r="G195" s="181">
        <v>1.75</v>
      </c>
      <c r="H195" s="181">
        <v>1.75</v>
      </c>
      <c r="I195" s="182" t="s">
        <v>1243</v>
      </c>
      <c r="J195" s="183" t="s">
        <v>1241</v>
      </c>
    </row>
    <row r="196" spans="1:10" ht="17.149999999999999" customHeight="1">
      <c r="A196" s="184" t="s">
        <v>454</v>
      </c>
      <c r="B196" s="185" t="s">
        <v>1769</v>
      </c>
      <c r="C196" s="186">
        <v>1.85</v>
      </c>
      <c r="D196" s="187">
        <v>0.3019</v>
      </c>
      <c r="E196" s="187">
        <v>1</v>
      </c>
      <c r="F196" s="187">
        <v>1</v>
      </c>
      <c r="G196" s="187">
        <v>1.25</v>
      </c>
      <c r="H196" s="187">
        <v>1.25</v>
      </c>
      <c r="I196" s="188" t="s">
        <v>1245</v>
      </c>
      <c r="J196" s="189" t="s">
        <v>1244</v>
      </c>
    </row>
    <row r="197" spans="1:10" ht="17.149999999999999" customHeight="1">
      <c r="A197" s="172" t="s">
        <v>455</v>
      </c>
      <c r="B197" s="173" t="s">
        <v>1769</v>
      </c>
      <c r="C197" s="174">
        <v>2.3199999999999998</v>
      </c>
      <c r="D197" s="175">
        <v>0.44269999999999998</v>
      </c>
      <c r="E197" s="175">
        <v>1</v>
      </c>
      <c r="F197" s="175">
        <v>1</v>
      </c>
      <c r="G197" s="175">
        <v>1.25</v>
      </c>
      <c r="H197" s="175">
        <v>1.25</v>
      </c>
      <c r="I197" s="176" t="s">
        <v>1245</v>
      </c>
      <c r="J197" s="177" t="s">
        <v>1244</v>
      </c>
    </row>
    <row r="198" spans="1:10" ht="17.149999999999999" customHeight="1">
      <c r="A198" s="172" t="s">
        <v>456</v>
      </c>
      <c r="B198" s="173" t="s">
        <v>1769</v>
      </c>
      <c r="C198" s="174">
        <v>3.56</v>
      </c>
      <c r="D198" s="175">
        <v>0.69669999999999999</v>
      </c>
      <c r="E198" s="175">
        <v>1</v>
      </c>
      <c r="F198" s="175">
        <v>1</v>
      </c>
      <c r="G198" s="175">
        <v>1.25</v>
      </c>
      <c r="H198" s="175">
        <v>1.25</v>
      </c>
      <c r="I198" s="176" t="s">
        <v>1245</v>
      </c>
      <c r="J198" s="177" t="s">
        <v>1244</v>
      </c>
    </row>
    <row r="199" spans="1:10" ht="17.149999999999999" customHeight="1">
      <c r="A199" s="178" t="s">
        <v>457</v>
      </c>
      <c r="B199" s="179" t="s">
        <v>1769</v>
      </c>
      <c r="C199" s="180">
        <v>9.15</v>
      </c>
      <c r="D199" s="181">
        <v>1.4792000000000001</v>
      </c>
      <c r="E199" s="181">
        <v>1.1000000000000001</v>
      </c>
      <c r="F199" s="181">
        <v>1.1000000000000001</v>
      </c>
      <c r="G199" s="181">
        <v>1.75</v>
      </c>
      <c r="H199" s="181">
        <v>1.75</v>
      </c>
      <c r="I199" s="182" t="s">
        <v>1245</v>
      </c>
      <c r="J199" s="183" t="s">
        <v>1244</v>
      </c>
    </row>
    <row r="200" spans="1:10" ht="17.149999999999999" customHeight="1">
      <c r="A200" s="184" t="s">
        <v>458</v>
      </c>
      <c r="B200" s="185" t="s">
        <v>1770</v>
      </c>
      <c r="C200" s="186">
        <v>2.21</v>
      </c>
      <c r="D200" s="187">
        <v>0.41760000000000003</v>
      </c>
      <c r="E200" s="187">
        <v>1</v>
      </c>
      <c r="F200" s="187">
        <v>1</v>
      </c>
      <c r="G200" s="187">
        <v>1.25</v>
      </c>
      <c r="H200" s="187">
        <v>1.25</v>
      </c>
      <c r="I200" s="188" t="s">
        <v>1243</v>
      </c>
      <c r="J200" s="189" t="s">
        <v>1241</v>
      </c>
    </row>
    <row r="201" spans="1:10" ht="17.149999999999999" customHeight="1">
      <c r="A201" s="172" t="s">
        <v>459</v>
      </c>
      <c r="B201" s="173" t="s">
        <v>1770</v>
      </c>
      <c r="C201" s="174">
        <v>2.98</v>
      </c>
      <c r="D201" s="175">
        <v>0.59050000000000002</v>
      </c>
      <c r="E201" s="175">
        <v>1</v>
      </c>
      <c r="F201" s="175">
        <v>1</v>
      </c>
      <c r="G201" s="175">
        <v>1.25</v>
      </c>
      <c r="H201" s="175">
        <v>1.25</v>
      </c>
      <c r="I201" s="176" t="s">
        <v>1243</v>
      </c>
      <c r="J201" s="177" t="s">
        <v>1241</v>
      </c>
    </row>
    <row r="202" spans="1:10" ht="17.149999999999999" customHeight="1">
      <c r="A202" s="172" t="s">
        <v>460</v>
      </c>
      <c r="B202" s="173" t="s">
        <v>1770</v>
      </c>
      <c r="C202" s="174">
        <v>3.93</v>
      </c>
      <c r="D202" s="175">
        <v>0.9476</v>
      </c>
      <c r="E202" s="175">
        <v>1</v>
      </c>
      <c r="F202" s="175">
        <v>1</v>
      </c>
      <c r="G202" s="175">
        <v>1.25</v>
      </c>
      <c r="H202" s="175">
        <v>1.25</v>
      </c>
      <c r="I202" s="176" t="s">
        <v>1243</v>
      </c>
      <c r="J202" s="177" t="s">
        <v>1241</v>
      </c>
    </row>
    <row r="203" spans="1:10" ht="17.149999999999999" customHeight="1">
      <c r="A203" s="178" t="s">
        <v>461</v>
      </c>
      <c r="B203" s="179" t="s">
        <v>1770</v>
      </c>
      <c r="C203" s="180">
        <v>15.67</v>
      </c>
      <c r="D203" s="181">
        <v>1.9812000000000001</v>
      </c>
      <c r="E203" s="181">
        <v>1.1000000000000001</v>
      </c>
      <c r="F203" s="181">
        <v>1.1000000000000001</v>
      </c>
      <c r="G203" s="181">
        <v>1.75</v>
      </c>
      <c r="H203" s="181">
        <v>1.75</v>
      </c>
      <c r="I203" s="182" t="s">
        <v>1243</v>
      </c>
      <c r="J203" s="183" t="s">
        <v>1241</v>
      </c>
    </row>
    <row r="204" spans="1:10" ht="17.149999999999999" customHeight="1">
      <c r="A204" s="184" t="s">
        <v>462</v>
      </c>
      <c r="B204" s="185" t="s">
        <v>1771</v>
      </c>
      <c r="C204" s="186">
        <v>2.15</v>
      </c>
      <c r="D204" s="187">
        <v>0.42220000000000002</v>
      </c>
      <c r="E204" s="187">
        <v>1</v>
      </c>
      <c r="F204" s="187">
        <v>1</v>
      </c>
      <c r="G204" s="187">
        <v>1.25</v>
      </c>
      <c r="H204" s="187">
        <v>1.25</v>
      </c>
      <c r="I204" s="188" t="s">
        <v>1243</v>
      </c>
      <c r="J204" s="189" t="s">
        <v>1241</v>
      </c>
    </row>
    <row r="205" spans="1:10" ht="17.149999999999999" customHeight="1">
      <c r="A205" s="172" t="s">
        <v>463</v>
      </c>
      <c r="B205" s="173" t="s">
        <v>1771</v>
      </c>
      <c r="C205" s="174">
        <v>2.8</v>
      </c>
      <c r="D205" s="175">
        <v>0.60040000000000004</v>
      </c>
      <c r="E205" s="175">
        <v>1</v>
      </c>
      <c r="F205" s="175">
        <v>1</v>
      </c>
      <c r="G205" s="175">
        <v>1.25</v>
      </c>
      <c r="H205" s="175">
        <v>1.25</v>
      </c>
      <c r="I205" s="176" t="s">
        <v>1243</v>
      </c>
      <c r="J205" s="177" t="s">
        <v>1241</v>
      </c>
    </row>
    <row r="206" spans="1:10" ht="17.149999999999999" customHeight="1">
      <c r="A206" s="172" t="s">
        <v>464</v>
      </c>
      <c r="B206" s="173" t="s">
        <v>1771</v>
      </c>
      <c r="C206" s="174">
        <v>4.97</v>
      </c>
      <c r="D206" s="175">
        <v>0.91269999999999996</v>
      </c>
      <c r="E206" s="175">
        <v>1</v>
      </c>
      <c r="F206" s="175">
        <v>1</v>
      </c>
      <c r="G206" s="175">
        <v>1.25</v>
      </c>
      <c r="H206" s="175">
        <v>1.25</v>
      </c>
      <c r="I206" s="176" t="s">
        <v>1243</v>
      </c>
      <c r="J206" s="177" t="s">
        <v>1241</v>
      </c>
    </row>
    <row r="207" spans="1:10" ht="17.149999999999999" customHeight="1">
      <c r="A207" s="178" t="s">
        <v>465</v>
      </c>
      <c r="B207" s="179" t="s">
        <v>1771</v>
      </c>
      <c r="C207" s="180">
        <v>10.32</v>
      </c>
      <c r="D207" s="181">
        <v>1.8398000000000001</v>
      </c>
      <c r="E207" s="181">
        <v>1.1000000000000001</v>
      </c>
      <c r="F207" s="181">
        <v>1.1000000000000001</v>
      </c>
      <c r="G207" s="181">
        <v>1.75</v>
      </c>
      <c r="H207" s="181">
        <v>1.75</v>
      </c>
      <c r="I207" s="182" t="s">
        <v>1243</v>
      </c>
      <c r="J207" s="183" t="s">
        <v>1241</v>
      </c>
    </row>
    <row r="208" spans="1:10" ht="17.149999999999999" customHeight="1">
      <c r="A208" s="184" t="s">
        <v>466</v>
      </c>
      <c r="B208" s="185" t="s">
        <v>1772</v>
      </c>
      <c r="C208" s="186">
        <v>4.16</v>
      </c>
      <c r="D208" s="187">
        <v>1.752</v>
      </c>
      <c r="E208" s="187">
        <v>1</v>
      </c>
      <c r="F208" s="187">
        <v>1</v>
      </c>
      <c r="G208" s="187">
        <v>1.25</v>
      </c>
      <c r="H208" s="187">
        <v>1.25</v>
      </c>
      <c r="I208" s="188" t="s">
        <v>1245</v>
      </c>
      <c r="J208" s="189" t="s">
        <v>1244</v>
      </c>
    </row>
    <row r="209" spans="1:10" ht="17.149999999999999" customHeight="1">
      <c r="A209" s="172" t="s">
        <v>467</v>
      </c>
      <c r="B209" s="173" t="s">
        <v>1772</v>
      </c>
      <c r="C209" s="174">
        <v>5.13</v>
      </c>
      <c r="D209" s="175">
        <v>2.2014</v>
      </c>
      <c r="E209" s="175">
        <v>1</v>
      </c>
      <c r="F209" s="175">
        <v>1</v>
      </c>
      <c r="G209" s="175">
        <v>1.25</v>
      </c>
      <c r="H209" s="175">
        <v>1.25</v>
      </c>
      <c r="I209" s="176" t="s">
        <v>1245</v>
      </c>
      <c r="J209" s="177" t="s">
        <v>1244</v>
      </c>
    </row>
    <row r="210" spans="1:10" ht="17.149999999999999" customHeight="1">
      <c r="A210" s="172" t="s">
        <v>468</v>
      </c>
      <c r="B210" s="173" t="s">
        <v>1772</v>
      </c>
      <c r="C210" s="174">
        <v>8.2799999999999994</v>
      </c>
      <c r="D210" s="175">
        <v>3.1040999999999999</v>
      </c>
      <c r="E210" s="175">
        <v>1</v>
      </c>
      <c r="F210" s="175">
        <v>1</v>
      </c>
      <c r="G210" s="175">
        <v>1.25</v>
      </c>
      <c r="H210" s="175">
        <v>1.25</v>
      </c>
      <c r="I210" s="176" t="s">
        <v>1245</v>
      </c>
      <c r="J210" s="177" t="s">
        <v>1244</v>
      </c>
    </row>
    <row r="211" spans="1:10" ht="17.149999999999999" customHeight="1">
      <c r="A211" s="178" t="s">
        <v>469</v>
      </c>
      <c r="B211" s="179" t="s">
        <v>1772</v>
      </c>
      <c r="C211" s="180">
        <v>20.16</v>
      </c>
      <c r="D211" s="181">
        <v>5.1990999999999996</v>
      </c>
      <c r="E211" s="181">
        <v>1.1000000000000001</v>
      </c>
      <c r="F211" s="181">
        <v>1.1000000000000001</v>
      </c>
      <c r="G211" s="181">
        <v>1.75</v>
      </c>
      <c r="H211" s="181">
        <v>1.75</v>
      </c>
      <c r="I211" s="182" t="s">
        <v>1245</v>
      </c>
      <c r="J211" s="183" t="s">
        <v>1244</v>
      </c>
    </row>
    <row r="212" spans="1:10" ht="17.149999999999999" customHeight="1">
      <c r="A212" s="184" t="s">
        <v>470</v>
      </c>
      <c r="B212" s="185" t="s">
        <v>1773</v>
      </c>
      <c r="C212" s="186">
        <v>3.32</v>
      </c>
      <c r="D212" s="187">
        <v>1.4295</v>
      </c>
      <c r="E212" s="187">
        <v>1</v>
      </c>
      <c r="F212" s="187">
        <v>1</v>
      </c>
      <c r="G212" s="187">
        <v>1.25</v>
      </c>
      <c r="H212" s="187">
        <v>1.25</v>
      </c>
      <c r="I212" s="188" t="s">
        <v>1245</v>
      </c>
      <c r="J212" s="189" t="s">
        <v>1244</v>
      </c>
    </row>
    <row r="213" spans="1:10" ht="17.149999999999999" customHeight="1">
      <c r="A213" s="172" t="s">
        <v>471</v>
      </c>
      <c r="B213" s="173" t="s">
        <v>1773</v>
      </c>
      <c r="C213" s="174">
        <v>5.0599999999999996</v>
      </c>
      <c r="D213" s="175">
        <v>1.8501000000000001</v>
      </c>
      <c r="E213" s="175">
        <v>1</v>
      </c>
      <c r="F213" s="175">
        <v>1</v>
      </c>
      <c r="G213" s="175">
        <v>1.25</v>
      </c>
      <c r="H213" s="175">
        <v>1.25</v>
      </c>
      <c r="I213" s="176" t="s">
        <v>1245</v>
      </c>
      <c r="J213" s="177" t="s">
        <v>1244</v>
      </c>
    </row>
    <row r="214" spans="1:10" ht="17.149999999999999" customHeight="1">
      <c r="A214" s="172" t="s">
        <v>472</v>
      </c>
      <c r="B214" s="173" t="s">
        <v>1773</v>
      </c>
      <c r="C214" s="174">
        <v>9.76</v>
      </c>
      <c r="D214" s="175">
        <v>2.6842000000000001</v>
      </c>
      <c r="E214" s="175">
        <v>1</v>
      </c>
      <c r="F214" s="175">
        <v>1</v>
      </c>
      <c r="G214" s="175">
        <v>1.25</v>
      </c>
      <c r="H214" s="175">
        <v>1.25</v>
      </c>
      <c r="I214" s="176" t="s">
        <v>1245</v>
      </c>
      <c r="J214" s="177" t="s">
        <v>1244</v>
      </c>
    </row>
    <row r="215" spans="1:10" ht="17.149999999999999" customHeight="1">
      <c r="A215" s="178" t="s">
        <v>473</v>
      </c>
      <c r="B215" s="179" t="s">
        <v>1773</v>
      </c>
      <c r="C215" s="180">
        <v>20.27</v>
      </c>
      <c r="D215" s="181">
        <v>4.6704999999999997</v>
      </c>
      <c r="E215" s="181">
        <v>1.1000000000000001</v>
      </c>
      <c r="F215" s="181">
        <v>1.1000000000000001</v>
      </c>
      <c r="G215" s="181">
        <v>1.75</v>
      </c>
      <c r="H215" s="181">
        <v>1.75</v>
      </c>
      <c r="I215" s="182" t="s">
        <v>1245</v>
      </c>
      <c r="J215" s="183" t="s">
        <v>1244</v>
      </c>
    </row>
    <row r="216" spans="1:10" ht="17.149999999999999" customHeight="1">
      <c r="A216" s="184" t="s">
        <v>474</v>
      </c>
      <c r="B216" s="185" t="s">
        <v>1774</v>
      </c>
      <c r="C216" s="186">
        <v>15</v>
      </c>
      <c r="D216" s="187">
        <v>2.7658</v>
      </c>
      <c r="E216" s="187">
        <v>1</v>
      </c>
      <c r="F216" s="187">
        <v>1</v>
      </c>
      <c r="G216" s="187">
        <v>1.25</v>
      </c>
      <c r="H216" s="187">
        <v>1.25</v>
      </c>
      <c r="I216" s="188" t="s">
        <v>1245</v>
      </c>
      <c r="J216" s="189" t="s">
        <v>1244</v>
      </c>
    </row>
    <row r="217" spans="1:10" ht="17.149999999999999" customHeight="1">
      <c r="A217" s="172" t="s">
        <v>475</v>
      </c>
      <c r="B217" s="173" t="s">
        <v>1774</v>
      </c>
      <c r="C217" s="174">
        <v>11.89</v>
      </c>
      <c r="D217" s="175">
        <v>2.9161000000000001</v>
      </c>
      <c r="E217" s="175">
        <v>1</v>
      </c>
      <c r="F217" s="175">
        <v>1</v>
      </c>
      <c r="G217" s="175">
        <v>1.25</v>
      </c>
      <c r="H217" s="175">
        <v>1.25</v>
      </c>
      <c r="I217" s="176" t="s">
        <v>1245</v>
      </c>
      <c r="J217" s="177" t="s">
        <v>1244</v>
      </c>
    </row>
    <row r="218" spans="1:10" ht="17.149999999999999" customHeight="1">
      <c r="A218" s="172" t="s">
        <v>476</v>
      </c>
      <c r="B218" s="173" t="s">
        <v>1774</v>
      </c>
      <c r="C218" s="174">
        <v>18.600000000000001</v>
      </c>
      <c r="D218" s="175">
        <v>3.6452</v>
      </c>
      <c r="E218" s="175">
        <v>1</v>
      </c>
      <c r="F218" s="175">
        <v>1</v>
      </c>
      <c r="G218" s="175">
        <v>1.25</v>
      </c>
      <c r="H218" s="175">
        <v>1.25</v>
      </c>
      <c r="I218" s="176" t="s">
        <v>1245</v>
      </c>
      <c r="J218" s="177" t="s">
        <v>1244</v>
      </c>
    </row>
    <row r="219" spans="1:10" ht="17.149999999999999" customHeight="1">
      <c r="A219" s="178" t="s">
        <v>477</v>
      </c>
      <c r="B219" s="179" t="s">
        <v>1774</v>
      </c>
      <c r="C219" s="180">
        <v>21.9</v>
      </c>
      <c r="D219" s="181">
        <v>4.8380000000000001</v>
      </c>
      <c r="E219" s="181">
        <v>1.1000000000000001</v>
      </c>
      <c r="F219" s="181">
        <v>1.1000000000000001</v>
      </c>
      <c r="G219" s="181">
        <v>1.75</v>
      </c>
      <c r="H219" s="181">
        <v>1.75</v>
      </c>
      <c r="I219" s="182" t="s">
        <v>1245</v>
      </c>
      <c r="J219" s="183" t="s">
        <v>1244</v>
      </c>
    </row>
    <row r="220" spans="1:10" ht="17.149999999999999" customHeight="1">
      <c r="A220" s="184" t="s">
        <v>478</v>
      </c>
      <c r="B220" s="185" t="s">
        <v>1775</v>
      </c>
      <c r="C220" s="186">
        <v>4.82</v>
      </c>
      <c r="D220" s="187">
        <v>1.1081000000000001</v>
      </c>
      <c r="E220" s="187">
        <v>1</v>
      </c>
      <c r="F220" s="187">
        <v>1</v>
      </c>
      <c r="G220" s="187">
        <v>1.25</v>
      </c>
      <c r="H220" s="187">
        <v>1.25</v>
      </c>
      <c r="I220" s="188" t="s">
        <v>1245</v>
      </c>
      <c r="J220" s="189" t="s">
        <v>1244</v>
      </c>
    </row>
    <row r="221" spans="1:10" ht="17.149999999999999" customHeight="1">
      <c r="A221" s="172" t="s">
        <v>479</v>
      </c>
      <c r="B221" s="173" t="s">
        <v>1775</v>
      </c>
      <c r="C221" s="174">
        <v>6.77</v>
      </c>
      <c r="D221" s="175">
        <v>1.4241999999999999</v>
      </c>
      <c r="E221" s="175">
        <v>1</v>
      </c>
      <c r="F221" s="175">
        <v>1</v>
      </c>
      <c r="G221" s="175">
        <v>1.25</v>
      </c>
      <c r="H221" s="175">
        <v>1.25</v>
      </c>
      <c r="I221" s="176" t="s">
        <v>1245</v>
      </c>
      <c r="J221" s="177" t="s">
        <v>1244</v>
      </c>
    </row>
    <row r="222" spans="1:10" ht="17.149999999999999" customHeight="1">
      <c r="A222" s="172" t="s">
        <v>480</v>
      </c>
      <c r="B222" s="173" t="s">
        <v>1775</v>
      </c>
      <c r="C222" s="174">
        <v>9.66</v>
      </c>
      <c r="D222" s="175">
        <v>1.8605</v>
      </c>
      <c r="E222" s="175">
        <v>1</v>
      </c>
      <c r="F222" s="175">
        <v>1</v>
      </c>
      <c r="G222" s="175">
        <v>1.25</v>
      </c>
      <c r="H222" s="175">
        <v>1.25</v>
      </c>
      <c r="I222" s="176" t="s">
        <v>1245</v>
      </c>
      <c r="J222" s="177" t="s">
        <v>1244</v>
      </c>
    </row>
    <row r="223" spans="1:10" ht="17.149999999999999" customHeight="1">
      <c r="A223" s="178" t="s">
        <v>482</v>
      </c>
      <c r="B223" s="179" t="s">
        <v>1775</v>
      </c>
      <c r="C223" s="180">
        <v>12.87</v>
      </c>
      <c r="D223" s="181">
        <v>2.4618000000000002</v>
      </c>
      <c r="E223" s="181">
        <v>1.1000000000000001</v>
      </c>
      <c r="F223" s="181">
        <v>1.1000000000000001</v>
      </c>
      <c r="G223" s="181">
        <v>1.75</v>
      </c>
      <c r="H223" s="181">
        <v>1.75</v>
      </c>
      <c r="I223" s="182" t="s">
        <v>1245</v>
      </c>
      <c r="J223" s="183" t="s">
        <v>1244</v>
      </c>
    </row>
    <row r="224" spans="1:10" ht="17.149999999999999" customHeight="1">
      <c r="A224" s="184" t="s">
        <v>483</v>
      </c>
      <c r="B224" s="185" t="s">
        <v>1776</v>
      </c>
      <c r="C224" s="186">
        <v>3.2</v>
      </c>
      <c r="D224" s="187">
        <v>0.46589999999999998</v>
      </c>
      <c r="E224" s="187">
        <v>1</v>
      </c>
      <c r="F224" s="187">
        <v>1</v>
      </c>
      <c r="G224" s="187">
        <v>1.25</v>
      </c>
      <c r="H224" s="187">
        <v>1.25</v>
      </c>
      <c r="I224" s="188" t="s">
        <v>1245</v>
      </c>
      <c r="J224" s="189" t="s">
        <v>1244</v>
      </c>
    </row>
    <row r="225" spans="1:10" ht="17.149999999999999" customHeight="1">
      <c r="A225" s="172" t="s">
        <v>484</v>
      </c>
      <c r="B225" s="173" t="s">
        <v>1776</v>
      </c>
      <c r="C225" s="174">
        <v>9.3800000000000008</v>
      </c>
      <c r="D225" s="175">
        <v>0.50009999999999999</v>
      </c>
      <c r="E225" s="175">
        <v>1</v>
      </c>
      <c r="F225" s="175">
        <v>1</v>
      </c>
      <c r="G225" s="175">
        <v>1.25</v>
      </c>
      <c r="H225" s="175">
        <v>1.25</v>
      </c>
      <c r="I225" s="176" t="s">
        <v>1245</v>
      </c>
      <c r="J225" s="177" t="s">
        <v>1244</v>
      </c>
    </row>
    <row r="226" spans="1:10" ht="17.149999999999999" customHeight="1">
      <c r="A226" s="172" t="s">
        <v>485</v>
      </c>
      <c r="B226" s="173" t="s">
        <v>1776</v>
      </c>
      <c r="C226" s="174">
        <v>9.77</v>
      </c>
      <c r="D226" s="175">
        <v>0.77190000000000003</v>
      </c>
      <c r="E226" s="175">
        <v>1</v>
      </c>
      <c r="F226" s="175">
        <v>1</v>
      </c>
      <c r="G226" s="175">
        <v>1.25</v>
      </c>
      <c r="H226" s="175">
        <v>1.25</v>
      </c>
      <c r="I226" s="176" t="s">
        <v>1245</v>
      </c>
      <c r="J226" s="177" t="s">
        <v>1244</v>
      </c>
    </row>
    <row r="227" spans="1:10" ht="17.149999999999999" customHeight="1">
      <c r="A227" s="178" t="s">
        <v>486</v>
      </c>
      <c r="B227" s="179" t="s">
        <v>1776</v>
      </c>
      <c r="C227" s="180">
        <v>22.45</v>
      </c>
      <c r="D227" s="181">
        <v>1.3540000000000001</v>
      </c>
      <c r="E227" s="181">
        <v>1.1000000000000001</v>
      </c>
      <c r="F227" s="181">
        <v>1.1000000000000001</v>
      </c>
      <c r="G227" s="181">
        <v>1.75</v>
      </c>
      <c r="H227" s="181">
        <v>1.75</v>
      </c>
      <c r="I227" s="182" t="s">
        <v>1245</v>
      </c>
      <c r="J227" s="183" t="s">
        <v>1244</v>
      </c>
    </row>
    <row r="228" spans="1:10" ht="17.149999999999999" customHeight="1">
      <c r="A228" s="184" t="s">
        <v>487</v>
      </c>
      <c r="B228" s="185" t="s">
        <v>1777</v>
      </c>
      <c r="C228" s="186">
        <v>1.85</v>
      </c>
      <c r="D228" s="187">
        <v>0.45190000000000002</v>
      </c>
      <c r="E228" s="187">
        <v>1</v>
      </c>
      <c r="F228" s="187">
        <v>1</v>
      </c>
      <c r="G228" s="187">
        <v>1.25</v>
      </c>
      <c r="H228" s="187">
        <v>1.25</v>
      </c>
      <c r="I228" s="188" t="s">
        <v>1245</v>
      </c>
      <c r="J228" s="189" t="s">
        <v>1244</v>
      </c>
    </row>
    <row r="229" spans="1:10" ht="17.149999999999999" customHeight="1">
      <c r="A229" s="172" t="s">
        <v>488</v>
      </c>
      <c r="B229" s="173" t="s">
        <v>1777</v>
      </c>
      <c r="C229" s="174">
        <v>4.84</v>
      </c>
      <c r="D229" s="175">
        <v>0.74660000000000004</v>
      </c>
      <c r="E229" s="175">
        <v>1</v>
      </c>
      <c r="F229" s="175">
        <v>1</v>
      </c>
      <c r="G229" s="175">
        <v>1.25</v>
      </c>
      <c r="H229" s="175">
        <v>1.25</v>
      </c>
      <c r="I229" s="176" t="s">
        <v>1245</v>
      </c>
      <c r="J229" s="177" t="s">
        <v>1244</v>
      </c>
    </row>
    <row r="230" spans="1:10" ht="17.149999999999999" customHeight="1">
      <c r="A230" s="172" t="s">
        <v>489</v>
      </c>
      <c r="B230" s="173" t="s">
        <v>1777</v>
      </c>
      <c r="C230" s="174">
        <v>5.6</v>
      </c>
      <c r="D230" s="175">
        <v>1.1006</v>
      </c>
      <c r="E230" s="175">
        <v>1</v>
      </c>
      <c r="F230" s="175">
        <v>1</v>
      </c>
      <c r="G230" s="175">
        <v>1.25</v>
      </c>
      <c r="H230" s="175">
        <v>1.25</v>
      </c>
      <c r="I230" s="176" t="s">
        <v>1245</v>
      </c>
      <c r="J230" s="177" t="s">
        <v>1244</v>
      </c>
    </row>
    <row r="231" spans="1:10" ht="17.149999999999999" customHeight="1">
      <c r="A231" s="178" t="s">
        <v>490</v>
      </c>
      <c r="B231" s="179" t="s">
        <v>1777</v>
      </c>
      <c r="C231" s="180">
        <v>9.01</v>
      </c>
      <c r="D231" s="181">
        <v>1.9656</v>
      </c>
      <c r="E231" s="181">
        <v>1.1000000000000001</v>
      </c>
      <c r="F231" s="181">
        <v>1.1000000000000001</v>
      </c>
      <c r="G231" s="181">
        <v>1.75</v>
      </c>
      <c r="H231" s="181">
        <v>1.75</v>
      </c>
      <c r="I231" s="182" t="s">
        <v>1245</v>
      </c>
      <c r="J231" s="183" t="s">
        <v>1244</v>
      </c>
    </row>
    <row r="232" spans="1:10" ht="17.149999999999999" customHeight="1">
      <c r="A232" s="184" t="s">
        <v>491</v>
      </c>
      <c r="B232" s="185" t="s">
        <v>1778</v>
      </c>
      <c r="C232" s="186">
        <v>2.5499999999999998</v>
      </c>
      <c r="D232" s="187">
        <v>0.66710000000000003</v>
      </c>
      <c r="E232" s="187">
        <v>1</v>
      </c>
      <c r="F232" s="187">
        <v>1</v>
      </c>
      <c r="G232" s="187">
        <v>1.25</v>
      </c>
      <c r="H232" s="187">
        <v>1.25</v>
      </c>
      <c r="I232" s="188" t="s">
        <v>1245</v>
      </c>
      <c r="J232" s="189" t="s">
        <v>1244</v>
      </c>
    </row>
    <row r="233" spans="1:10" ht="17.149999999999999" customHeight="1">
      <c r="A233" s="172" t="s">
        <v>492</v>
      </c>
      <c r="B233" s="173" t="s">
        <v>1778</v>
      </c>
      <c r="C233" s="174">
        <v>3.38</v>
      </c>
      <c r="D233" s="175">
        <v>0.85050000000000003</v>
      </c>
      <c r="E233" s="175">
        <v>1</v>
      </c>
      <c r="F233" s="175">
        <v>1</v>
      </c>
      <c r="G233" s="175">
        <v>1.25</v>
      </c>
      <c r="H233" s="175">
        <v>1.25</v>
      </c>
      <c r="I233" s="176" t="s">
        <v>1245</v>
      </c>
      <c r="J233" s="177" t="s">
        <v>1244</v>
      </c>
    </row>
    <row r="234" spans="1:10" ht="17.149999999999999" customHeight="1">
      <c r="A234" s="172" t="s">
        <v>493</v>
      </c>
      <c r="B234" s="173" t="s">
        <v>1778</v>
      </c>
      <c r="C234" s="174">
        <v>4.91</v>
      </c>
      <c r="D234" s="175">
        <v>1.2244999999999999</v>
      </c>
      <c r="E234" s="175">
        <v>1</v>
      </c>
      <c r="F234" s="175">
        <v>1</v>
      </c>
      <c r="G234" s="175">
        <v>1.25</v>
      </c>
      <c r="H234" s="175">
        <v>1.25</v>
      </c>
      <c r="I234" s="176" t="s">
        <v>1245</v>
      </c>
      <c r="J234" s="177" t="s">
        <v>1244</v>
      </c>
    </row>
    <row r="235" spans="1:10" ht="17.149999999999999" customHeight="1">
      <c r="A235" s="178" t="s">
        <v>494</v>
      </c>
      <c r="B235" s="179" t="s">
        <v>1778</v>
      </c>
      <c r="C235" s="180">
        <v>8.08</v>
      </c>
      <c r="D235" s="181">
        <v>2.1175000000000002</v>
      </c>
      <c r="E235" s="181">
        <v>1.1000000000000001</v>
      </c>
      <c r="F235" s="181">
        <v>1.1000000000000001</v>
      </c>
      <c r="G235" s="181">
        <v>1.75</v>
      </c>
      <c r="H235" s="181">
        <v>1.75</v>
      </c>
      <c r="I235" s="182" t="s">
        <v>1245</v>
      </c>
      <c r="J235" s="183" t="s">
        <v>1244</v>
      </c>
    </row>
    <row r="236" spans="1:10" ht="17.149999999999999" customHeight="1">
      <c r="A236" s="184" t="s">
        <v>495</v>
      </c>
      <c r="B236" s="185" t="s">
        <v>1779</v>
      </c>
      <c r="C236" s="186">
        <v>2.84</v>
      </c>
      <c r="D236" s="187">
        <v>0.62939999999999996</v>
      </c>
      <c r="E236" s="187">
        <v>1</v>
      </c>
      <c r="F236" s="187">
        <v>1</v>
      </c>
      <c r="G236" s="187">
        <v>1.25</v>
      </c>
      <c r="H236" s="187">
        <v>1.25</v>
      </c>
      <c r="I236" s="188" t="s">
        <v>1245</v>
      </c>
      <c r="J236" s="189" t="s">
        <v>1244</v>
      </c>
    </row>
    <row r="237" spans="1:10" ht="17.149999999999999" customHeight="1">
      <c r="A237" s="172" t="s">
        <v>496</v>
      </c>
      <c r="B237" s="173" t="s">
        <v>1779</v>
      </c>
      <c r="C237" s="174">
        <v>3.54</v>
      </c>
      <c r="D237" s="175">
        <v>0.80569999999999997</v>
      </c>
      <c r="E237" s="175">
        <v>1</v>
      </c>
      <c r="F237" s="175">
        <v>1</v>
      </c>
      <c r="G237" s="175">
        <v>1.25</v>
      </c>
      <c r="H237" s="175">
        <v>1.25</v>
      </c>
      <c r="I237" s="176" t="s">
        <v>1245</v>
      </c>
      <c r="J237" s="177" t="s">
        <v>1244</v>
      </c>
    </row>
    <row r="238" spans="1:10" ht="17.149999999999999" customHeight="1">
      <c r="A238" s="172" t="s">
        <v>497</v>
      </c>
      <c r="B238" s="173" t="s">
        <v>1779</v>
      </c>
      <c r="C238" s="174">
        <v>4.91</v>
      </c>
      <c r="D238" s="175">
        <v>1.1939</v>
      </c>
      <c r="E238" s="175">
        <v>1</v>
      </c>
      <c r="F238" s="175">
        <v>1</v>
      </c>
      <c r="G238" s="175">
        <v>1.25</v>
      </c>
      <c r="H238" s="175">
        <v>1.25</v>
      </c>
      <c r="I238" s="176" t="s">
        <v>1245</v>
      </c>
      <c r="J238" s="177" t="s">
        <v>1244</v>
      </c>
    </row>
    <row r="239" spans="1:10" ht="17.149999999999999" customHeight="1">
      <c r="A239" s="178" t="s">
        <v>498</v>
      </c>
      <c r="B239" s="179" t="s">
        <v>1779</v>
      </c>
      <c r="C239" s="180">
        <v>8.1199999999999992</v>
      </c>
      <c r="D239" s="181">
        <v>2.2673999999999999</v>
      </c>
      <c r="E239" s="181">
        <v>1.1000000000000001</v>
      </c>
      <c r="F239" s="181">
        <v>1.1000000000000001</v>
      </c>
      <c r="G239" s="181">
        <v>1.75</v>
      </c>
      <c r="H239" s="181">
        <v>1.75</v>
      </c>
      <c r="I239" s="182" t="s">
        <v>1245</v>
      </c>
      <c r="J239" s="183" t="s">
        <v>1244</v>
      </c>
    </row>
    <row r="240" spans="1:10" ht="17.149999999999999" customHeight="1">
      <c r="A240" s="184" t="s">
        <v>499</v>
      </c>
      <c r="B240" s="185" t="s">
        <v>1780</v>
      </c>
      <c r="C240" s="186">
        <v>3</v>
      </c>
      <c r="D240" s="187">
        <v>0.72209999999999996</v>
      </c>
      <c r="E240" s="187">
        <v>1</v>
      </c>
      <c r="F240" s="187">
        <v>1</v>
      </c>
      <c r="G240" s="187">
        <v>1.25</v>
      </c>
      <c r="H240" s="187">
        <v>1.25</v>
      </c>
      <c r="I240" s="188" t="s">
        <v>1245</v>
      </c>
      <c r="J240" s="189" t="s">
        <v>1244</v>
      </c>
    </row>
    <row r="241" spans="1:10" ht="17.149999999999999" customHeight="1">
      <c r="A241" s="172" t="s">
        <v>500</v>
      </c>
      <c r="B241" s="173" t="s">
        <v>1780</v>
      </c>
      <c r="C241" s="174">
        <v>3.97</v>
      </c>
      <c r="D241" s="175">
        <v>0.82709999999999995</v>
      </c>
      <c r="E241" s="175">
        <v>1</v>
      </c>
      <c r="F241" s="175">
        <v>1</v>
      </c>
      <c r="G241" s="175">
        <v>1.25</v>
      </c>
      <c r="H241" s="175">
        <v>1.25</v>
      </c>
      <c r="I241" s="176" t="s">
        <v>1245</v>
      </c>
      <c r="J241" s="177" t="s">
        <v>1244</v>
      </c>
    </row>
    <row r="242" spans="1:10" ht="17.149999999999999" customHeight="1">
      <c r="A242" s="172" t="s">
        <v>501</v>
      </c>
      <c r="B242" s="173" t="s">
        <v>1780</v>
      </c>
      <c r="C242" s="174">
        <v>5.65</v>
      </c>
      <c r="D242" s="175">
        <v>1.2132000000000001</v>
      </c>
      <c r="E242" s="175">
        <v>1</v>
      </c>
      <c r="F242" s="175">
        <v>1</v>
      </c>
      <c r="G242" s="175">
        <v>1.25</v>
      </c>
      <c r="H242" s="175">
        <v>1.25</v>
      </c>
      <c r="I242" s="176" t="s">
        <v>1245</v>
      </c>
      <c r="J242" s="177" t="s">
        <v>1244</v>
      </c>
    </row>
    <row r="243" spans="1:10" ht="17.149999999999999" customHeight="1">
      <c r="A243" s="178" t="s">
        <v>502</v>
      </c>
      <c r="B243" s="179" t="s">
        <v>1780</v>
      </c>
      <c r="C243" s="180">
        <v>8.2799999999999994</v>
      </c>
      <c r="D243" s="181">
        <v>1.9655</v>
      </c>
      <c r="E243" s="181">
        <v>1.1000000000000001</v>
      </c>
      <c r="F243" s="181">
        <v>1.1000000000000001</v>
      </c>
      <c r="G243" s="181">
        <v>1.75</v>
      </c>
      <c r="H243" s="181">
        <v>1.75</v>
      </c>
      <c r="I243" s="182" t="s">
        <v>1245</v>
      </c>
      <c r="J243" s="183" t="s">
        <v>1244</v>
      </c>
    </row>
    <row r="244" spans="1:10" ht="17.149999999999999" customHeight="1">
      <c r="A244" s="184" t="s">
        <v>503</v>
      </c>
      <c r="B244" s="185" t="s">
        <v>1781</v>
      </c>
      <c r="C244" s="186">
        <v>3.78</v>
      </c>
      <c r="D244" s="187">
        <v>0.62860000000000005</v>
      </c>
      <c r="E244" s="187">
        <v>1</v>
      </c>
      <c r="F244" s="187">
        <v>1</v>
      </c>
      <c r="G244" s="187">
        <v>1.25</v>
      </c>
      <c r="H244" s="187">
        <v>1.25</v>
      </c>
      <c r="I244" s="188" t="s">
        <v>1245</v>
      </c>
      <c r="J244" s="189" t="s">
        <v>1244</v>
      </c>
    </row>
    <row r="245" spans="1:10" ht="17.149999999999999" customHeight="1">
      <c r="A245" s="172" t="s">
        <v>504</v>
      </c>
      <c r="B245" s="173" t="s">
        <v>1781</v>
      </c>
      <c r="C245" s="174">
        <v>4.55</v>
      </c>
      <c r="D245" s="175">
        <v>0.82450000000000001</v>
      </c>
      <c r="E245" s="175">
        <v>1</v>
      </c>
      <c r="F245" s="175">
        <v>1</v>
      </c>
      <c r="G245" s="175">
        <v>1.25</v>
      </c>
      <c r="H245" s="175">
        <v>1.25</v>
      </c>
      <c r="I245" s="176" t="s">
        <v>1245</v>
      </c>
      <c r="J245" s="177" t="s">
        <v>1244</v>
      </c>
    </row>
    <row r="246" spans="1:10" ht="17.149999999999999" customHeight="1">
      <c r="A246" s="172" t="s">
        <v>505</v>
      </c>
      <c r="B246" s="173" t="s">
        <v>1781</v>
      </c>
      <c r="C246" s="174">
        <v>6.49</v>
      </c>
      <c r="D246" s="175">
        <v>1.1742999999999999</v>
      </c>
      <c r="E246" s="175">
        <v>1</v>
      </c>
      <c r="F246" s="175">
        <v>1</v>
      </c>
      <c r="G246" s="175">
        <v>1.25</v>
      </c>
      <c r="H246" s="175">
        <v>1.25</v>
      </c>
      <c r="I246" s="176" t="s">
        <v>1245</v>
      </c>
      <c r="J246" s="177" t="s">
        <v>1244</v>
      </c>
    </row>
    <row r="247" spans="1:10" ht="17.149999999999999" customHeight="1">
      <c r="A247" s="178" t="s">
        <v>506</v>
      </c>
      <c r="B247" s="179" t="s">
        <v>1781</v>
      </c>
      <c r="C247" s="180">
        <v>9.35</v>
      </c>
      <c r="D247" s="181">
        <v>1.9757</v>
      </c>
      <c r="E247" s="181">
        <v>1.1000000000000001</v>
      </c>
      <c r="F247" s="181">
        <v>1.1000000000000001</v>
      </c>
      <c r="G247" s="181">
        <v>1.75</v>
      </c>
      <c r="H247" s="181">
        <v>1.75</v>
      </c>
      <c r="I247" s="182" t="s">
        <v>1245</v>
      </c>
      <c r="J247" s="183" t="s">
        <v>1244</v>
      </c>
    </row>
    <row r="248" spans="1:10" ht="17.149999999999999" customHeight="1">
      <c r="A248" s="184" t="s">
        <v>507</v>
      </c>
      <c r="B248" s="185" t="s">
        <v>1782</v>
      </c>
      <c r="C248" s="186">
        <v>2.3199999999999998</v>
      </c>
      <c r="D248" s="187">
        <v>0.26850000000000002</v>
      </c>
      <c r="E248" s="187">
        <v>1</v>
      </c>
      <c r="F248" s="187">
        <v>1</v>
      </c>
      <c r="G248" s="187">
        <v>1.25</v>
      </c>
      <c r="H248" s="187">
        <v>1.25</v>
      </c>
      <c r="I248" s="188" t="s">
        <v>1245</v>
      </c>
      <c r="J248" s="189" t="s">
        <v>1244</v>
      </c>
    </row>
    <row r="249" spans="1:10" ht="17.149999999999999" customHeight="1">
      <c r="A249" s="172" t="s">
        <v>508</v>
      </c>
      <c r="B249" s="173" t="s">
        <v>1782</v>
      </c>
      <c r="C249" s="174">
        <v>3.01</v>
      </c>
      <c r="D249" s="175">
        <v>0.39350000000000002</v>
      </c>
      <c r="E249" s="175">
        <v>1</v>
      </c>
      <c r="F249" s="175">
        <v>1</v>
      </c>
      <c r="G249" s="175">
        <v>1.25</v>
      </c>
      <c r="H249" s="175">
        <v>1.25</v>
      </c>
      <c r="I249" s="176" t="s">
        <v>1245</v>
      </c>
      <c r="J249" s="177" t="s">
        <v>1244</v>
      </c>
    </row>
    <row r="250" spans="1:10" ht="17.149999999999999" customHeight="1">
      <c r="A250" s="172" t="s">
        <v>509</v>
      </c>
      <c r="B250" s="173" t="s">
        <v>1782</v>
      </c>
      <c r="C250" s="174">
        <v>4.8</v>
      </c>
      <c r="D250" s="175">
        <v>0.85640000000000005</v>
      </c>
      <c r="E250" s="175">
        <v>1</v>
      </c>
      <c r="F250" s="175">
        <v>1</v>
      </c>
      <c r="G250" s="175">
        <v>1.25</v>
      </c>
      <c r="H250" s="175">
        <v>1.25</v>
      </c>
      <c r="I250" s="176" t="s">
        <v>1245</v>
      </c>
      <c r="J250" s="177" t="s">
        <v>1244</v>
      </c>
    </row>
    <row r="251" spans="1:10" ht="17.149999999999999" customHeight="1">
      <c r="A251" s="178" t="s">
        <v>510</v>
      </c>
      <c r="B251" s="179" t="s">
        <v>1782</v>
      </c>
      <c r="C251" s="180">
        <v>8.86</v>
      </c>
      <c r="D251" s="181">
        <v>2.1263000000000001</v>
      </c>
      <c r="E251" s="181">
        <v>1.1000000000000001</v>
      </c>
      <c r="F251" s="181">
        <v>1.1000000000000001</v>
      </c>
      <c r="G251" s="181">
        <v>1.75</v>
      </c>
      <c r="H251" s="181">
        <v>1.75</v>
      </c>
      <c r="I251" s="182" t="s">
        <v>1245</v>
      </c>
      <c r="J251" s="183" t="s">
        <v>1244</v>
      </c>
    </row>
    <row r="252" spans="1:10" ht="17.149999999999999" customHeight="1">
      <c r="A252" s="184" t="s">
        <v>511</v>
      </c>
      <c r="B252" s="185" t="s">
        <v>1783</v>
      </c>
      <c r="C252" s="186">
        <v>2.4900000000000002</v>
      </c>
      <c r="D252" s="187">
        <v>0.44180000000000003</v>
      </c>
      <c r="E252" s="187">
        <v>1</v>
      </c>
      <c r="F252" s="187">
        <v>1</v>
      </c>
      <c r="G252" s="187">
        <v>1.25</v>
      </c>
      <c r="H252" s="187">
        <v>1.25</v>
      </c>
      <c r="I252" s="188" t="s">
        <v>1245</v>
      </c>
      <c r="J252" s="189" t="s">
        <v>1244</v>
      </c>
    </row>
    <row r="253" spans="1:10" ht="17.149999999999999" customHeight="1">
      <c r="A253" s="172" t="s">
        <v>512</v>
      </c>
      <c r="B253" s="173" t="s">
        <v>1783</v>
      </c>
      <c r="C253" s="174">
        <v>3.15</v>
      </c>
      <c r="D253" s="175">
        <v>0.62980000000000003</v>
      </c>
      <c r="E253" s="175">
        <v>1</v>
      </c>
      <c r="F253" s="175">
        <v>1</v>
      </c>
      <c r="G253" s="175">
        <v>1.25</v>
      </c>
      <c r="H253" s="175">
        <v>1.25</v>
      </c>
      <c r="I253" s="176" t="s">
        <v>1245</v>
      </c>
      <c r="J253" s="177" t="s">
        <v>1244</v>
      </c>
    </row>
    <row r="254" spans="1:10" ht="17.149999999999999" customHeight="1">
      <c r="A254" s="172" t="s">
        <v>513</v>
      </c>
      <c r="B254" s="173" t="s">
        <v>1783</v>
      </c>
      <c r="C254" s="174">
        <v>4.84</v>
      </c>
      <c r="D254" s="175">
        <v>0.96040000000000003</v>
      </c>
      <c r="E254" s="175">
        <v>1</v>
      </c>
      <c r="F254" s="175">
        <v>1</v>
      </c>
      <c r="G254" s="175">
        <v>1.25</v>
      </c>
      <c r="H254" s="175">
        <v>1.25</v>
      </c>
      <c r="I254" s="176" t="s">
        <v>1245</v>
      </c>
      <c r="J254" s="177" t="s">
        <v>1244</v>
      </c>
    </row>
    <row r="255" spans="1:10" ht="17.149999999999999" customHeight="1">
      <c r="A255" s="178" t="s">
        <v>514</v>
      </c>
      <c r="B255" s="179" t="s">
        <v>1783</v>
      </c>
      <c r="C255" s="180">
        <v>8.07</v>
      </c>
      <c r="D255" s="181">
        <v>1.7605</v>
      </c>
      <c r="E255" s="181">
        <v>1.1000000000000001</v>
      </c>
      <c r="F255" s="181">
        <v>1.1000000000000001</v>
      </c>
      <c r="G255" s="181">
        <v>1.75</v>
      </c>
      <c r="H255" s="181">
        <v>1.75</v>
      </c>
      <c r="I255" s="182" t="s">
        <v>1245</v>
      </c>
      <c r="J255" s="183" t="s">
        <v>1244</v>
      </c>
    </row>
    <row r="256" spans="1:10" ht="17.149999999999999" customHeight="1">
      <c r="A256" s="184" t="s">
        <v>515</v>
      </c>
      <c r="B256" s="185" t="s">
        <v>1784</v>
      </c>
      <c r="C256" s="186">
        <v>2.67</v>
      </c>
      <c r="D256" s="187">
        <v>0.51519999999999999</v>
      </c>
      <c r="E256" s="187">
        <v>1</v>
      </c>
      <c r="F256" s="187">
        <v>1</v>
      </c>
      <c r="G256" s="187">
        <v>1.25</v>
      </c>
      <c r="H256" s="187">
        <v>1.25</v>
      </c>
      <c r="I256" s="188" t="s">
        <v>1245</v>
      </c>
      <c r="J256" s="189" t="s">
        <v>1244</v>
      </c>
    </row>
    <row r="257" spans="1:10" ht="17.149999999999999" customHeight="1">
      <c r="A257" s="172" t="s">
        <v>516</v>
      </c>
      <c r="B257" s="173" t="s">
        <v>1784</v>
      </c>
      <c r="C257" s="174">
        <v>3.28</v>
      </c>
      <c r="D257" s="175">
        <v>0.64029999999999998</v>
      </c>
      <c r="E257" s="175">
        <v>1</v>
      </c>
      <c r="F257" s="175">
        <v>1</v>
      </c>
      <c r="G257" s="175">
        <v>1.25</v>
      </c>
      <c r="H257" s="175">
        <v>1.25</v>
      </c>
      <c r="I257" s="176" t="s">
        <v>1245</v>
      </c>
      <c r="J257" s="177" t="s">
        <v>1244</v>
      </c>
    </row>
    <row r="258" spans="1:10" ht="17.149999999999999" customHeight="1">
      <c r="A258" s="172" t="s">
        <v>517</v>
      </c>
      <c r="B258" s="173" t="s">
        <v>1784</v>
      </c>
      <c r="C258" s="174">
        <v>4.38</v>
      </c>
      <c r="D258" s="175">
        <v>0.8518</v>
      </c>
      <c r="E258" s="175">
        <v>1</v>
      </c>
      <c r="F258" s="175">
        <v>1</v>
      </c>
      <c r="G258" s="175">
        <v>1.25</v>
      </c>
      <c r="H258" s="175">
        <v>1.25</v>
      </c>
      <c r="I258" s="176" t="s">
        <v>1245</v>
      </c>
      <c r="J258" s="177" t="s">
        <v>1244</v>
      </c>
    </row>
    <row r="259" spans="1:10" ht="17.149999999999999" customHeight="1">
      <c r="A259" s="178" t="s">
        <v>518</v>
      </c>
      <c r="B259" s="179" t="s">
        <v>1784</v>
      </c>
      <c r="C259" s="180">
        <v>6.82</v>
      </c>
      <c r="D259" s="181">
        <v>1.6003000000000001</v>
      </c>
      <c r="E259" s="181">
        <v>1.1000000000000001</v>
      </c>
      <c r="F259" s="181">
        <v>1.1000000000000001</v>
      </c>
      <c r="G259" s="181">
        <v>1.75</v>
      </c>
      <c r="H259" s="181">
        <v>1.75</v>
      </c>
      <c r="I259" s="182" t="s">
        <v>1245</v>
      </c>
      <c r="J259" s="183" t="s">
        <v>1244</v>
      </c>
    </row>
    <row r="260" spans="1:10" ht="17.149999999999999" customHeight="1">
      <c r="A260" s="184" t="s">
        <v>519</v>
      </c>
      <c r="B260" s="185" t="s">
        <v>1785</v>
      </c>
      <c r="C260" s="186">
        <v>2.0499999999999998</v>
      </c>
      <c r="D260" s="187">
        <v>0.34179999999999999</v>
      </c>
      <c r="E260" s="187">
        <v>1</v>
      </c>
      <c r="F260" s="187">
        <v>1</v>
      </c>
      <c r="G260" s="187">
        <v>1.25</v>
      </c>
      <c r="H260" s="187">
        <v>1.25</v>
      </c>
      <c r="I260" s="188" t="s">
        <v>1245</v>
      </c>
      <c r="J260" s="189" t="s">
        <v>1244</v>
      </c>
    </row>
    <row r="261" spans="1:10" ht="17.149999999999999" customHeight="1">
      <c r="A261" s="172" t="s">
        <v>520</v>
      </c>
      <c r="B261" s="173" t="s">
        <v>1785</v>
      </c>
      <c r="C261" s="174">
        <v>2.8</v>
      </c>
      <c r="D261" s="175">
        <v>0.49819999999999998</v>
      </c>
      <c r="E261" s="175">
        <v>1</v>
      </c>
      <c r="F261" s="175">
        <v>1</v>
      </c>
      <c r="G261" s="175">
        <v>1.25</v>
      </c>
      <c r="H261" s="175">
        <v>1.25</v>
      </c>
      <c r="I261" s="176" t="s">
        <v>1245</v>
      </c>
      <c r="J261" s="177" t="s">
        <v>1244</v>
      </c>
    </row>
    <row r="262" spans="1:10" ht="17.149999999999999" customHeight="1">
      <c r="A262" s="172" t="s">
        <v>521</v>
      </c>
      <c r="B262" s="173" t="s">
        <v>1785</v>
      </c>
      <c r="C262" s="174">
        <v>3.83</v>
      </c>
      <c r="D262" s="175">
        <v>0.72450000000000003</v>
      </c>
      <c r="E262" s="175">
        <v>1</v>
      </c>
      <c r="F262" s="175">
        <v>1</v>
      </c>
      <c r="G262" s="175">
        <v>1.25</v>
      </c>
      <c r="H262" s="175">
        <v>1.25</v>
      </c>
      <c r="I262" s="176" t="s">
        <v>1245</v>
      </c>
      <c r="J262" s="177" t="s">
        <v>1244</v>
      </c>
    </row>
    <row r="263" spans="1:10" ht="17.149999999999999" customHeight="1">
      <c r="A263" s="178" t="s">
        <v>522</v>
      </c>
      <c r="B263" s="179" t="s">
        <v>1785</v>
      </c>
      <c r="C263" s="180">
        <v>5.55</v>
      </c>
      <c r="D263" s="181">
        <v>1.3832</v>
      </c>
      <c r="E263" s="181">
        <v>1.1000000000000001</v>
      </c>
      <c r="F263" s="181">
        <v>1.1000000000000001</v>
      </c>
      <c r="G263" s="181">
        <v>1.75</v>
      </c>
      <c r="H263" s="181">
        <v>1.75</v>
      </c>
      <c r="I263" s="182" t="s">
        <v>1245</v>
      </c>
      <c r="J263" s="183" t="s">
        <v>1244</v>
      </c>
    </row>
    <row r="264" spans="1:10" ht="17.149999999999999" customHeight="1">
      <c r="A264" s="184" t="s">
        <v>523</v>
      </c>
      <c r="B264" s="185" t="s">
        <v>1786</v>
      </c>
      <c r="C264" s="186">
        <v>2.98</v>
      </c>
      <c r="D264" s="187">
        <v>0.59940000000000004</v>
      </c>
      <c r="E264" s="187">
        <v>1</v>
      </c>
      <c r="F264" s="187">
        <v>1</v>
      </c>
      <c r="G264" s="187">
        <v>1.25</v>
      </c>
      <c r="H264" s="187">
        <v>1.25</v>
      </c>
      <c r="I264" s="188" t="s">
        <v>1245</v>
      </c>
      <c r="J264" s="189" t="s">
        <v>1244</v>
      </c>
    </row>
    <row r="265" spans="1:10" ht="17.149999999999999" customHeight="1">
      <c r="A265" s="172" t="s">
        <v>524</v>
      </c>
      <c r="B265" s="173" t="s">
        <v>1786</v>
      </c>
      <c r="C265" s="174">
        <v>4.25</v>
      </c>
      <c r="D265" s="175">
        <v>0.72750000000000004</v>
      </c>
      <c r="E265" s="175">
        <v>1</v>
      </c>
      <c r="F265" s="175">
        <v>1</v>
      </c>
      <c r="G265" s="175">
        <v>1.25</v>
      </c>
      <c r="H265" s="175">
        <v>1.25</v>
      </c>
      <c r="I265" s="176" t="s">
        <v>1245</v>
      </c>
      <c r="J265" s="177" t="s">
        <v>1244</v>
      </c>
    </row>
    <row r="266" spans="1:10" ht="17.149999999999999" customHeight="1">
      <c r="A266" s="172" t="s">
        <v>525</v>
      </c>
      <c r="B266" s="173" t="s">
        <v>1786</v>
      </c>
      <c r="C266" s="174">
        <v>5.67</v>
      </c>
      <c r="D266" s="175">
        <v>1.0638000000000001</v>
      </c>
      <c r="E266" s="175">
        <v>1</v>
      </c>
      <c r="F266" s="175">
        <v>1</v>
      </c>
      <c r="G266" s="175">
        <v>1.25</v>
      </c>
      <c r="H266" s="175">
        <v>1.25</v>
      </c>
      <c r="I266" s="176" t="s">
        <v>1245</v>
      </c>
      <c r="J266" s="177" t="s">
        <v>1244</v>
      </c>
    </row>
    <row r="267" spans="1:10" ht="17.149999999999999" customHeight="1">
      <c r="A267" s="178" t="s">
        <v>526</v>
      </c>
      <c r="B267" s="179" t="s">
        <v>1786</v>
      </c>
      <c r="C267" s="180">
        <v>9.2200000000000006</v>
      </c>
      <c r="D267" s="181">
        <v>1.9433</v>
      </c>
      <c r="E267" s="181">
        <v>1.1000000000000001</v>
      </c>
      <c r="F267" s="181">
        <v>1.1000000000000001</v>
      </c>
      <c r="G267" s="181">
        <v>1.75</v>
      </c>
      <c r="H267" s="181">
        <v>1.75</v>
      </c>
      <c r="I267" s="182" t="s">
        <v>1245</v>
      </c>
      <c r="J267" s="183" t="s">
        <v>1244</v>
      </c>
    </row>
    <row r="268" spans="1:10" ht="17.149999999999999" customHeight="1">
      <c r="A268" s="184" t="s">
        <v>527</v>
      </c>
      <c r="B268" s="185" t="s">
        <v>1787</v>
      </c>
      <c r="C268" s="186">
        <v>2.96</v>
      </c>
      <c r="D268" s="187">
        <v>0.47470000000000001</v>
      </c>
      <c r="E268" s="187">
        <v>1</v>
      </c>
      <c r="F268" s="187">
        <v>1</v>
      </c>
      <c r="G268" s="187">
        <v>1.25</v>
      </c>
      <c r="H268" s="187">
        <v>1.25</v>
      </c>
      <c r="I268" s="188" t="s">
        <v>1245</v>
      </c>
      <c r="J268" s="189" t="s">
        <v>1244</v>
      </c>
    </row>
    <row r="269" spans="1:10" ht="17.149999999999999" customHeight="1">
      <c r="A269" s="172" t="s">
        <v>528</v>
      </c>
      <c r="B269" s="173" t="s">
        <v>1787</v>
      </c>
      <c r="C269" s="174">
        <v>3.24</v>
      </c>
      <c r="D269" s="175">
        <v>0.66859999999999997</v>
      </c>
      <c r="E269" s="175">
        <v>1</v>
      </c>
      <c r="F269" s="175">
        <v>1</v>
      </c>
      <c r="G269" s="175">
        <v>1.25</v>
      </c>
      <c r="H269" s="175">
        <v>1.25</v>
      </c>
      <c r="I269" s="176" t="s">
        <v>1245</v>
      </c>
      <c r="J269" s="177" t="s">
        <v>1244</v>
      </c>
    </row>
    <row r="270" spans="1:10" ht="17.149999999999999" customHeight="1">
      <c r="A270" s="172" t="s">
        <v>529</v>
      </c>
      <c r="B270" s="173" t="s">
        <v>1787</v>
      </c>
      <c r="C270" s="174">
        <v>5.33</v>
      </c>
      <c r="D270" s="175">
        <v>0.99570000000000003</v>
      </c>
      <c r="E270" s="175">
        <v>1</v>
      </c>
      <c r="F270" s="175">
        <v>1</v>
      </c>
      <c r="G270" s="175">
        <v>1.25</v>
      </c>
      <c r="H270" s="175">
        <v>1.25</v>
      </c>
      <c r="I270" s="176" t="s">
        <v>1245</v>
      </c>
      <c r="J270" s="177" t="s">
        <v>1244</v>
      </c>
    </row>
    <row r="271" spans="1:10" ht="17.149999999999999" customHeight="1">
      <c r="A271" s="178" t="s">
        <v>530</v>
      </c>
      <c r="B271" s="179" t="s">
        <v>1787</v>
      </c>
      <c r="C271" s="180">
        <v>9.2899999999999991</v>
      </c>
      <c r="D271" s="181">
        <v>1.6741999999999999</v>
      </c>
      <c r="E271" s="181">
        <v>1.1000000000000001</v>
      </c>
      <c r="F271" s="181">
        <v>1.1000000000000001</v>
      </c>
      <c r="G271" s="181">
        <v>1.75</v>
      </c>
      <c r="H271" s="181">
        <v>1.75</v>
      </c>
      <c r="I271" s="182" t="s">
        <v>1245</v>
      </c>
      <c r="J271" s="183" t="s">
        <v>1244</v>
      </c>
    </row>
    <row r="272" spans="1:10" ht="17.149999999999999" customHeight="1">
      <c r="A272" s="184" t="s">
        <v>531</v>
      </c>
      <c r="B272" s="185" t="s">
        <v>1788</v>
      </c>
      <c r="C272" s="186">
        <v>2.59</v>
      </c>
      <c r="D272" s="187">
        <v>0.46560000000000001</v>
      </c>
      <c r="E272" s="187">
        <v>1</v>
      </c>
      <c r="F272" s="187">
        <v>1</v>
      </c>
      <c r="G272" s="187">
        <v>1.25</v>
      </c>
      <c r="H272" s="187">
        <v>1.25</v>
      </c>
      <c r="I272" s="188" t="s">
        <v>1245</v>
      </c>
      <c r="J272" s="189" t="s">
        <v>1244</v>
      </c>
    </row>
    <row r="273" spans="1:10" ht="17.149999999999999" customHeight="1">
      <c r="A273" s="172" t="s">
        <v>532</v>
      </c>
      <c r="B273" s="173" t="s">
        <v>1788</v>
      </c>
      <c r="C273" s="174">
        <v>3.04</v>
      </c>
      <c r="D273" s="175">
        <v>0.56799999999999995</v>
      </c>
      <c r="E273" s="175">
        <v>1</v>
      </c>
      <c r="F273" s="175">
        <v>1</v>
      </c>
      <c r="G273" s="175">
        <v>1.25</v>
      </c>
      <c r="H273" s="175">
        <v>1.25</v>
      </c>
      <c r="I273" s="176" t="s">
        <v>1245</v>
      </c>
      <c r="J273" s="177" t="s">
        <v>1244</v>
      </c>
    </row>
    <row r="274" spans="1:10" ht="17.149999999999999" customHeight="1">
      <c r="A274" s="172" t="s">
        <v>533</v>
      </c>
      <c r="B274" s="173" t="s">
        <v>1788</v>
      </c>
      <c r="C274" s="174">
        <v>4.58</v>
      </c>
      <c r="D274" s="175">
        <v>0.75749999999999995</v>
      </c>
      <c r="E274" s="175">
        <v>1</v>
      </c>
      <c r="F274" s="175">
        <v>1</v>
      </c>
      <c r="G274" s="175">
        <v>1.25</v>
      </c>
      <c r="H274" s="175">
        <v>1.25</v>
      </c>
      <c r="I274" s="176" t="s">
        <v>1245</v>
      </c>
      <c r="J274" s="177" t="s">
        <v>1244</v>
      </c>
    </row>
    <row r="275" spans="1:10" ht="17.149999999999999" customHeight="1">
      <c r="A275" s="178" t="s">
        <v>534</v>
      </c>
      <c r="B275" s="179" t="s">
        <v>1788</v>
      </c>
      <c r="C275" s="180">
        <v>13</v>
      </c>
      <c r="D275" s="181">
        <v>1.2234</v>
      </c>
      <c r="E275" s="181">
        <v>1.1000000000000001</v>
      </c>
      <c r="F275" s="181">
        <v>1.1000000000000001</v>
      </c>
      <c r="G275" s="181">
        <v>1.75</v>
      </c>
      <c r="H275" s="181">
        <v>1.75</v>
      </c>
      <c r="I275" s="182" t="s">
        <v>1245</v>
      </c>
      <c r="J275" s="183" t="s">
        <v>1244</v>
      </c>
    </row>
    <row r="276" spans="1:10" ht="17.149999999999999" customHeight="1">
      <c r="A276" s="184" t="s">
        <v>1789</v>
      </c>
      <c r="B276" s="185" t="s">
        <v>1790</v>
      </c>
      <c r="C276" s="186">
        <v>2.15</v>
      </c>
      <c r="D276" s="187">
        <v>0.44379999999999997</v>
      </c>
      <c r="E276" s="187">
        <v>1</v>
      </c>
      <c r="F276" s="187">
        <v>1</v>
      </c>
      <c r="G276" s="187">
        <v>1.25</v>
      </c>
      <c r="H276" s="187">
        <v>1.25</v>
      </c>
      <c r="I276" s="188" t="s">
        <v>1245</v>
      </c>
      <c r="J276" s="189" t="s">
        <v>1244</v>
      </c>
    </row>
    <row r="277" spans="1:10" ht="17.149999999999999" customHeight="1">
      <c r="A277" s="172" t="s">
        <v>1791</v>
      </c>
      <c r="B277" s="173" t="s">
        <v>1790</v>
      </c>
      <c r="C277" s="174">
        <v>2.74</v>
      </c>
      <c r="D277" s="175">
        <v>0.54510000000000003</v>
      </c>
      <c r="E277" s="175">
        <v>1</v>
      </c>
      <c r="F277" s="175">
        <v>1</v>
      </c>
      <c r="G277" s="175">
        <v>1.25</v>
      </c>
      <c r="H277" s="175">
        <v>1.25</v>
      </c>
      <c r="I277" s="176" t="s">
        <v>1245</v>
      </c>
      <c r="J277" s="177" t="s">
        <v>1244</v>
      </c>
    </row>
    <row r="278" spans="1:10" ht="17.149999999999999" customHeight="1">
      <c r="A278" s="172" t="s">
        <v>1792</v>
      </c>
      <c r="B278" s="173" t="s">
        <v>1790</v>
      </c>
      <c r="C278" s="174">
        <v>3.41</v>
      </c>
      <c r="D278" s="175">
        <v>0.74719999999999998</v>
      </c>
      <c r="E278" s="175">
        <v>1</v>
      </c>
      <c r="F278" s="175">
        <v>1</v>
      </c>
      <c r="G278" s="175">
        <v>1.25</v>
      </c>
      <c r="H278" s="175">
        <v>1.25</v>
      </c>
      <c r="I278" s="176" t="s">
        <v>1245</v>
      </c>
      <c r="J278" s="177" t="s">
        <v>1244</v>
      </c>
    </row>
    <row r="279" spans="1:10" ht="17.149999999999999" customHeight="1">
      <c r="A279" s="178" t="s">
        <v>1793</v>
      </c>
      <c r="B279" s="179" t="s">
        <v>1790</v>
      </c>
      <c r="C279" s="180">
        <v>5.87</v>
      </c>
      <c r="D279" s="181">
        <v>1.3045</v>
      </c>
      <c r="E279" s="181">
        <v>1.1000000000000001</v>
      </c>
      <c r="F279" s="181">
        <v>1.1000000000000001</v>
      </c>
      <c r="G279" s="181">
        <v>1.75</v>
      </c>
      <c r="H279" s="181">
        <v>1.75</v>
      </c>
      <c r="I279" s="182" t="s">
        <v>1245</v>
      </c>
      <c r="J279" s="183" t="s">
        <v>1244</v>
      </c>
    </row>
    <row r="280" spans="1:10" ht="17.149999999999999" customHeight="1">
      <c r="A280" s="184" t="s">
        <v>535</v>
      </c>
      <c r="B280" s="185" t="s">
        <v>1794</v>
      </c>
      <c r="C280" s="186">
        <v>4.5</v>
      </c>
      <c r="D280" s="187">
        <v>3.2852000000000001</v>
      </c>
      <c r="E280" s="187">
        <v>1</v>
      </c>
      <c r="F280" s="187">
        <v>1</v>
      </c>
      <c r="G280" s="187">
        <v>1.25</v>
      </c>
      <c r="H280" s="187">
        <v>1.25</v>
      </c>
      <c r="I280" s="188" t="s">
        <v>1246</v>
      </c>
      <c r="J280" s="189" t="s">
        <v>1241</v>
      </c>
    </row>
    <row r="281" spans="1:10" ht="17.149999999999999" customHeight="1">
      <c r="A281" s="172" t="s">
        <v>536</v>
      </c>
      <c r="B281" s="173" t="s">
        <v>1794</v>
      </c>
      <c r="C281" s="174">
        <v>5.79</v>
      </c>
      <c r="D281" s="175">
        <v>3.7299000000000002</v>
      </c>
      <c r="E281" s="175">
        <v>1</v>
      </c>
      <c r="F281" s="175">
        <v>1</v>
      </c>
      <c r="G281" s="175">
        <v>1.25</v>
      </c>
      <c r="H281" s="175">
        <v>1.25</v>
      </c>
      <c r="I281" s="176" t="s">
        <v>1246</v>
      </c>
      <c r="J281" s="177" t="s">
        <v>1241</v>
      </c>
    </row>
    <row r="282" spans="1:10" ht="17.149999999999999" customHeight="1">
      <c r="A282" s="172" t="s">
        <v>537</v>
      </c>
      <c r="B282" s="173" t="s">
        <v>1794</v>
      </c>
      <c r="C282" s="174">
        <v>8.98</v>
      </c>
      <c r="D282" s="175">
        <v>4.8643999999999998</v>
      </c>
      <c r="E282" s="175">
        <v>1</v>
      </c>
      <c r="F282" s="175">
        <v>1</v>
      </c>
      <c r="G282" s="175">
        <v>1.25</v>
      </c>
      <c r="H282" s="175">
        <v>1.25</v>
      </c>
      <c r="I282" s="176" t="s">
        <v>1246</v>
      </c>
      <c r="J282" s="177" t="s">
        <v>1241</v>
      </c>
    </row>
    <row r="283" spans="1:10" ht="17.149999999999999" customHeight="1">
      <c r="A283" s="178" t="s">
        <v>538</v>
      </c>
      <c r="B283" s="179" t="s">
        <v>1794</v>
      </c>
      <c r="C283" s="180">
        <v>20.67</v>
      </c>
      <c r="D283" s="181">
        <v>8.4492999999999991</v>
      </c>
      <c r="E283" s="181">
        <v>1.1000000000000001</v>
      </c>
      <c r="F283" s="181">
        <v>1.1000000000000001</v>
      </c>
      <c r="G283" s="181">
        <v>1.75</v>
      </c>
      <c r="H283" s="181">
        <v>1.75</v>
      </c>
      <c r="I283" s="182" t="s">
        <v>1246</v>
      </c>
      <c r="J283" s="183" t="s">
        <v>1241</v>
      </c>
    </row>
    <row r="284" spans="1:10" ht="17.149999999999999" customHeight="1">
      <c r="A284" s="184" t="s">
        <v>539</v>
      </c>
      <c r="B284" s="185" t="s">
        <v>1795</v>
      </c>
      <c r="C284" s="186">
        <v>3.46</v>
      </c>
      <c r="D284" s="187">
        <v>3.8332000000000002</v>
      </c>
      <c r="E284" s="187">
        <v>1</v>
      </c>
      <c r="F284" s="187">
        <v>1</v>
      </c>
      <c r="G284" s="187">
        <v>1.25</v>
      </c>
      <c r="H284" s="187">
        <v>1.25</v>
      </c>
      <c r="I284" s="188" t="s">
        <v>1246</v>
      </c>
      <c r="J284" s="189" t="s">
        <v>1241</v>
      </c>
    </row>
    <row r="285" spans="1:10" ht="17.149999999999999" customHeight="1">
      <c r="A285" s="172" t="s">
        <v>540</v>
      </c>
      <c r="B285" s="173" t="s">
        <v>1795</v>
      </c>
      <c r="C285" s="174">
        <v>8.66</v>
      </c>
      <c r="D285" s="175">
        <v>5.0073999999999996</v>
      </c>
      <c r="E285" s="175">
        <v>1</v>
      </c>
      <c r="F285" s="175">
        <v>1</v>
      </c>
      <c r="G285" s="175">
        <v>1.25</v>
      </c>
      <c r="H285" s="175">
        <v>1.25</v>
      </c>
      <c r="I285" s="176" t="s">
        <v>1246</v>
      </c>
      <c r="J285" s="177" t="s">
        <v>1241</v>
      </c>
    </row>
    <row r="286" spans="1:10" ht="17.149999999999999" customHeight="1">
      <c r="A286" s="172" t="s">
        <v>541</v>
      </c>
      <c r="B286" s="173" t="s">
        <v>1795</v>
      </c>
      <c r="C286" s="174">
        <v>13.03</v>
      </c>
      <c r="D286" s="175">
        <v>7.984</v>
      </c>
      <c r="E286" s="175">
        <v>1</v>
      </c>
      <c r="F286" s="175">
        <v>1</v>
      </c>
      <c r="G286" s="175">
        <v>1.25</v>
      </c>
      <c r="H286" s="175">
        <v>1.25</v>
      </c>
      <c r="I286" s="176" t="s">
        <v>1246</v>
      </c>
      <c r="J286" s="177" t="s">
        <v>1241</v>
      </c>
    </row>
    <row r="287" spans="1:10" ht="17.149999999999999" customHeight="1">
      <c r="A287" s="178" t="s">
        <v>542</v>
      </c>
      <c r="B287" s="179" t="s">
        <v>1795</v>
      </c>
      <c r="C287" s="180">
        <v>28.24</v>
      </c>
      <c r="D287" s="181">
        <v>20.322500000000002</v>
      </c>
      <c r="E287" s="181">
        <v>1.1000000000000001</v>
      </c>
      <c r="F287" s="181">
        <v>1.1000000000000001</v>
      </c>
      <c r="G287" s="181">
        <v>1.75</v>
      </c>
      <c r="H287" s="181">
        <v>1.75</v>
      </c>
      <c r="I287" s="182" t="s">
        <v>1246</v>
      </c>
      <c r="J287" s="183" t="s">
        <v>1241</v>
      </c>
    </row>
    <row r="288" spans="1:10" ht="17.149999999999999" customHeight="1">
      <c r="A288" s="184" t="s">
        <v>543</v>
      </c>
      <c r="B288" s="185" t="s">
        <v>1796</v>
      </c>
      <c r="C288" s="186">
        <v>6.75</v>
      </c>
      <c r="D288" s="187">
        <v>4.1113</v>
      </c>
      <c r="E288" s="187">
        <v>1</v>
      </c>
      <c r="F288" s="187">
        <v>1</v>
      </c>
      <c r="G288" s="187">
        <v>1.25</v>
      </c>
      <c r="H288" s="187">
        <v>1.25</v>
      </c>
      <c r="I288" s="188" t="s">
        <v>1246</v>
      </c>
      <c r="J288" s="189" t="s">
        <v>1241</v>
      </c>
    </row>
    <row r="289" spans="1:10" ht="17.149999999999999" customHeight="1">
      <c r="A289" s="172" t="s">
        <v>544</v>
      </c>
      <c r="B289" s="173" t="s">
        <v>1796</v>
      </c>
      <c r="C289" s="174">
        <v>8.5</v>
      </c>
      <c r="D289" s="175">
        <v>4.97</v>
      </c>
      <c r="E289" s="175">
        <v>1</v>
      </c>
      <c r="F289" s="175">
        <v>1</v>
      </c>
      <c r="G289" s="175">
        <v>1.25</v>
      </c>
      <c r="H289" s="175">
        <v>1.25</v>
      </c>
      <c r="I289" s="176" t="s">
        <v>1246</v>
      </c>
      <c r="J289" s="177" t="s">
        <v>1241</v>
      </c>
    </row>
    <row r="290" spans="1:10" ht="17.149999999999999" customHeight="1">
      <c r="A290" s="172" t="s">
        <v>545</v>
      </c>
      <c r="B290" s="173" t="s">
        <v>1796</v>
      </c>
      <c r="C290" s="174">
        <v>11.55</v>
      </c>
      <c r="D290" s="175">
        <v>6.2394999999999996</v>
      </c>
      <c r="E290" s="175">
        <v>1</v>
      </c>
      <c r="F290" s="175">
        <v>1</v>
      </c>
      <c r="G290" s="175">
        <v>1.25</v>
      </c>
      <c r="H290" s="175">
        <v>1.25</v>
      </c>
      <c r="I290" s="176" t="s">
        <v>1246</v>
      </c>
      <c r="J290" s="177" t="s">
        <v>1241</v>
      </c>
    </row>
    <row r="291" spans="1:10" ht="17.149999999999999" customHeight="1">
      <c r="A291" s="178" t="s">
        <v>546</v>
      </c>
      <c r="B291" s="179" t="s">
        <v>1796</v>
      </c>
      <c r="C291" s="180">
        <v>20.49</v>
      </c>
      <c r="D291" s="181">
        <v>9.3717000000000006</v>
      </c>
      <c r="E291" s="181">
        <v>1.1000000000000001</v>
      </c>
      <c r="F291" s="181">
        <v>1.1000000000000001</v>
      </c>
      <c r="G291" s="181">
        <v>1.75</v>
      </c>
      <c r="H291" s="181">
        <v>1.75</v>
      </c>
      <c r="I291" s="182" t="s">
        <v>1246</v>
      </c>
      <c r="J291" s="183" t="s">
        <v>1241</v>
      </c>
    </row>
    <row r="292" spans="1:10" ht="17.149999999999999" customHeight="1">
      <c r="A292" s="184" t="s">
        <v>547</v>
      </c>
      <c r="B292" s="185" t="s">
        <v>1797</v>
      </c>
      <c r="C292" s="186">
        <v>4.68</v>
      </c>
      <c r="D292" s="187">
        <v>3.7004999999999999</v>
      </c>
      <c r="E292" s="187">
        <v>1</v>
      </c>
      <c r="F292" s="187">
        <v>1</v>
      </c>
      <c r="G292" s="187">
        <v>1.25</v>
      </c>
      <c r="H292" s="187">
        <v>1.25</v>
      </c>
      <c r="I292" s="188" t="s">
        <v>1246</v>
      </c>
      <c r="J292" s="189" t="s">
        <v>1241</v>
      </c>
    </row>
    <row r="293" spans="1:10" ht="17.149999999999999" customHeight="1">
      <c r="A293" s="172" t="s">
        <v>548</v>
      </c>
      <c r="B293" s="173" t="s">
        <v>1797</v>
      </c>
      <c r="C293" s="174">
        <v>5.94</v>
      </c>
      <c r="D293" s="175">
        <v>4.3005000000000004</v>
      </c>
      <c r="E293" s="175">
        <v>1</v>
      </c>
      <c r="F293" s="175">
        <v>1</v>
      </c>
      <c r="G293" s="175">
        <v>1.25</v>
      </c>
      <c r="H293" s="175">
        <v>1.25</v>
      </c>
      <c r="I293" s="176" t="s">
        <v>1246</v>
      </c>
      <c r="J293" s="177" t="s">
        <v>1241</v>
      </c>
    </row>
    <row r="294" spans="1:10" ht="17.149999999999999" customHeight="1">
      <c r="A294" s="172" t="s">
        <v>549</v>
      </c>
      <c r="B294" s="173" t="s">
        <v>1797</v>
      </c>
      <c r="C294" s="174">
        <v>8.44</v>
      </c>
      <c r="D294" s="175">
        <v>5.2675999999999998</v>
      </c>
      <c r="E294" s="175">
        <v>1</v>
      </c>
      <c r="F294" s="175">
        <v>1</v>
      </c>
      <c r="G294" s="175">
        <v>1.25</v>
      </c>
      <c r="H294" s="175">
        <v>1.25</v>
      </c>
      <c r="I294" s="176" t="s">
        <v>1246</v>
      </c>
      <c r="J294" s="177" t="s">
        <v>1241</v>
      </c>
    </row>
    <row r="295" spans="1:10" ht="17.149999999999999" customHeight="1">
      <c r="A295" s="178" t="s">
        <v>550</v>
      </c>
      <c r="B295" s="179" t="s">
        <v>1797</v>
      </c>
      <c r="C295" s="180">
        <v>18.84</v>
      </c>
      <c r="D295" s="181">
        <v>8.1882999999999999</v>
      </c>
      <c r="E295" s="181">
        <v>1.1000000000000001</v>
      </c>
      <c r="F295" s="181">
        <v>1.1000000000000001</v>
      </c>
      <c r="G295" s="181">
        <v>1.75</v>
      </c>
      <c r="H295" s="181">
        <v>1.75</v>
      </c>
      <c r="I295" s="182" t="s">
        <v>1246</v>
      </c>
      <c r="J295" s="183" t="s">
        <v>1241</v>
      </c>
    </row>
    <row r="296" spans="1:10" ht="17.149999999999999" customHeight="1">
      <c r="A296" s="184" t="s">
        <v>551</v>
      </c>
      <c r="B296" s="185" t="s">
        <v>1798</v>
      </c>
      <c r="C296" s="186">
        <v>7</v>
      </c>
      <c r="D296" s="187">
        <v>4.0449000000000002</v>
      </c>
      <c r="E296" s="187">
        <v>1</v>
      </c>
      <c r="F296" s="187">
        <v>1</v>
      </c>
      <c r="G296" s="187">
        <v>1.25</v>
      </c>
      <c r="H296" s="187">
        <v>1.25</v>
      </c>
      <c r="I296" s="188" t="s">
        <v>1246</v>
      </c>
      <c r="J296" s="189" t="s">
        <v>1241</v>
      </c>
    </row>
    <row r="297" spans="1:10" ht="17.149999999999999" customHeight="1">
      <c r="A297" s="172" t="s">
        <v>552</v>
      </c>
      <c r="B297" s="173" t="s">
        <v>1798</v>
      </c>
      <c r="C297" s="174">
        <v>8.1</v>
      </c>
      <c r="D297" s="175">
        <v>4.4189999999999996</v>
      </c>
      <c r="E297" s="175">
        <v>1</v>
      </c>
      <c r="F297" s="175">
        <v>1</v>
      </c>
      <c r="G297" s="175">
        <v>1.25</v>
      </c>
      <c r="H297" s="175">
        <v>1.25</v>
      </c>
      <c r="I297" s="176" t="s">
        <v>1246</v>
      </c>
      <c r="J297" s="177" t="s">
        <v>1241</v>
      </c>
    </row>
    <row r="298" spans="1:10" ht="17.149999999999999" customHeight="1">
      <c r="A298" s="172" t="s">
        <v>553</v>
      </c>
      <c r="B298" s="173" t="s">
        <v>1798</v>
      </c>
      <c r="C298" s="174">
        <v>10.119999999999999</v>
      </c>
      <c r="D298" s="175">
        <v>5.3559999999999999</v>
      </c>
      <c r="E298" s="175">
        <v>1</v>
      </c>
      <c r="F298" s="175">
        <v>1</v>
      </c>
      <c r="G298" s="175">
        <v>1.25</v>
      </c>
      <c r="H298" s="175">
        <v>1.25</v>
      </c>
      <c r="I298" s="176" t="s">
        <v>1246</v>
      </c>
      <c r="J298" s="177" t="s">
        <v>1241</v>
      </c>
    </row>
    <row r="299" spans="1:10" ht="17.149999999999999" customHeight="1">
      <c r="A299" s="178" t="s">
        <v>554</v>
      </c>
      <c r="B299" s="179" t="s">
        <v>1798</v>
      </c>
      <c r="C299" s="180">
        <v>15.25</v>
      </c>
      <c r="D299" s="181">
        <v>7.4720000000000004</v>
      </c>
      <c r="E299" s="181">
        <v>1.1000000000000001</v>
      </c>
      <c r="F299" s="181">
        <v>1.1000000000000001</v>
      </c>
      <c r="G299" s="181">
        <v>1.75</v>
      </c>
      <c r="H299" s="181">
        <v>1.75</v>
      </c>
      <c r="I299" s="182" t="s">
        <v>1246</v>
      </c>
      <c r="J299" s="183" t="s">
        <v>1241</v>
      </c>
    </row>
    <row r="300" spans="1:10" ht="17.149999999999999" customHeight="1">
      <c r="A300" s="184" t="s">
        <v>555</v>
      </c>
      <c r="B300" s="185" t="s">
        <v>1799</v>
      </c>
      <c r="C300" s="186">
        <v>5.1100000000000003</v>
      </c>
      <c r="D300" s="187">
        <v>3.3959000000000001</v>
      </c>
      <c r="E300" s="187">
        <v>1</v>
      </c>
      <c r="F300" s="187">
        <v>1</v>
      </c>
      <c r="G300" s="187">
        <v>1.25</v>
      </c>
      <c r="H300" s="187">
        <v>1.25</v>
      </c>
      <c r="I300" s="188" t="s">
        <v>1246</v>
      </c>
      <c r="J300" s="189" t="s">
        <v>1241</v>
      </c>
    </row>
    <row r="301" spans="1:10" ht="17.149999999999999" customHeight="1">
      <c r="A301" s="172" t="s">
        <v>556</v>
      </c>
      <c r="B301" s="173" t="s">
        <v>1799</v>
      </c>
      <c r="C301" s="174">
        <v>5.91</v>
      </c>
      <c r="D301" s="175">
        <v>3.7810000000000001</v>
      </c>
      <c r="E301" s="175">
        <v>1</v>
      </c>
      <c r="F301" s="175">
        <v>1</v>
      </c>
      <c r="G301" s="175">
        <v>1.25</v>
      </c>
      <c r="H301" s="175">
        <v>1.25</v>
      </c>
      <c r="I301" s="176" t="s">
        <v>1246</v>
      </c>
      <c r="J301" s="177" t="s">
        <v>1241</v>
      </c>
    </row>
    <row r="302" spans="1:10" ht="17.149999999999999" customHeight="1">
      <c r="A302" s="172" t="s">
        <v>557</v>
      </c>
      <c r="B302" s="173" t="s">
        <v>1799</v>
      </c>
      <c r="C302" s="174">
        <v>8.02</v>
      </c>
      <c r="D302" s="175">
        <v>4.5689000000000002</v>
      </c>
      <c r="E302" s="175">
        <v>1</v>
      </c>
      <c r="F302" s="175">
        <v>1</v>
      </c>
      <c r="G302" s="175">
        <v>1.25</v>
      </c>
      <c r="H302" s="175">
        <v>1.25</v>
      </c>
      <c r="I302" s="176" t="s">
        <v>1246</v>
      </c>
      <c r="J302" s="177" t="s">
        <v>1241</v>
      </c>
    </row>
    <row r="303" spans="1:10" ht="17.149999999999999" customHeight="1">
      <c r="A303" s="178" t="s">
        <v>558</v>
      </c>
      <c r="B303" s="179" t="s">
        <v>1799</v>
      </c>
      <c r="C303" s="180">
        <v>14.88</v>
      </c>
      <c r="D303" s="181">
        <v>6.6520999999999999</v>
      </c>
      <c r="E303" s="181">
        <v>1.1000000000000001</v>
      </c>
      <c r="F303" s="181">
        <v>1.1000000000000001</v>
      </c>
      <c r="G303" s="181">
        <v>1.75</v>
      </c>
      <c r="H303" s="181">
        <v>1.75</v>
      </c>
      <c r="I303" s="182" t="s">
        <v>1246</v>
      </c>
      <c r="J303" s="183" t="s">
        <v>1241</v>
      </c>
    </row>
    <row r="304" spans="1:10" ht="17.149999999999999" customHeight="1">
      <c r="A304" s="184" t="s">
        <v>559</v>
      </c>
      <c r="B304" s="185" t="s">
        <v>1800</v>
      </c>
      <c r="C304" s="186">
        <v>2.2799999999999998</v>
      </c>
      <c r="D304" s="187">
        <v>2.4032</v>
      </c>
      <c r="E304" s="187">
        <v>1</v>
      </c>
      <c r="F304" s="187">
        <v>1</v>
      </c>
      <c r="G304" s="187">
        <v>1.25</v>
      </c>
      <c r="H304" s="187">
        <v>1.25</v>
      </c>
      <c r="I304" s="188" t="s">
        <v>1246</v>
      </c>
      <c r="J304" s="189" t="s">
        <v>1241</v>
      </c>
    </row>
    <row r="305" spans="1:10" ht="17.149999999999999" customHeight="1">
      <c r="A305" s="172" t="s">
        <v>560</v>
      </c>
      <c r="B305" s="173" t="s">
        <v>1800</v>
      </c>
      <c r="C305" s="174">
        <v>3.15</v>
      </c>
      <c r="D305" s="175">
        <v>2.7027999999999999</v>
      </c>
      <c r="E305" s="175">
        <v>1</v>
      </c>
      <c r="F305" s="175">
        <v>1</v>
      </c>
      <c r="G305" s="175">
        <v>1.25</v>
      </c>
      <c r="H305" s="175">
        <v>1.25</v>
      </c>
      <c r="I305" s="176" t="s">
        <v>1246</v>
      </c>
      <c r="J305" s="177" t="s">
        <v>1241</v>
      </c>
    </row>
    <row r="306" spans="1:10" ht="17.149999999999999" customHeight="1">
      <c r="A306" s="172" t="s">
        <v>561</v>
      </c>
      <c r="B306" s="173" t="s">
        <v>1800</v>
      </c>
      <c r="C306" s="174">
        <v>7.52</v>
      </c>
      <c r="D306" s="175">
        <v>3.83</v>
      </c>
      <c r="E306" s="175">
        <v>1</v>
      </c>
      <c r="F306" s="175">
        <v>1</v>
      </c>
      <c r="G306" s="175">
        <v>1.25</v>
      </c>
      <c r="H306" s="175">
        <v>1.25</v>
      </c>
      <c r="I306" s="176" t="s">
        <v>1246</v>
      </c>
      <c r="J306" s="177" t="s">
        <v>1241</v>
      </c>
    </row>
    <row r="307" spans="1:10" ht="17.149999999999999" customHeight="1">
      <c r="A307" s="178" t="s">
        <v>562</v>
      </c>
      <c r="B307" s="179" t="s">
        <v>1800</v>
      </c>
      <c r="C307" s="180">
        <v>17.7</v>
      </c>
      <c r="D307" s="181">
        <v>6.4619</v>
      </c>
      <c r="E307" s="181">
        <v>1.1000000000000001</v>
      </c>
      <c r="F307" s="181">
        <v>1.1000000000000001</v>
      </c>
      <c r="G307" s="181">
        <v>1.75</v>
      </c>
      <c r="H307" s="181">
        <v>1.75</v>
      </c>
      <c r="I307" s="182" t="s">
        <v>1246</v>
      </c>
      <c r="J307" s="183" t="s">
        <v>1241</v>
      </c>
    </row>
    <row r="308" spans="1:10" ht="17.149999999999999" customHeight="1">
      <c r="A308" s="184" t="s">
        <v>563</v>
      </c>
      <c r="B308" s="185" t="s">
        <v>1801</v>
      </c>
      <c r="C308" s="186">
        <v>4.1399999999999997</v>
      </c>
      <c r="D308" s="187">
        <v>1.7573000000000001</v>
      </c>
      <c r="E308" s="187">
        <v>1</v>
      </c>
      <c r="F308" s="187">
        <v>1</v>
      </c>
      <c r="G308" s="187">
        <v>1.25</v>
      </c>
      <c r="H308" s="187">
        <v>1.25</v>
      </c>
      <c r="I308" s="188" t="s">
        <v>1246</v>
      </c>
      <c r="J308" s="189" t="s">
        <v>1241</v>
      </c>
    </row>
    <row r="309" spans="1:10" ht="17.149999999999999" customHeight="1">
      <c r="A309" s="172" t="s">
        <v>564</v>
      </c>
      <c r="B309" s="173" t="s">
        <v>1801</v>
      </c>
      <c r="C309" s="174">
        <v>5.17</v>
      </c>
      <c r="D309" s="175">
        <v>2.2158000000000002</v>
      </c>
      <c r="E309" s="175">
        <v>1</v>
      </c>
      <c r="F309" s="175">
        <v>1</v>
      </c>
      <c r="G309" s="175">
        <v>1.25</v>
      </c>
      <c r="H309" s="175">
        <v>1.25</v>
      </c>
      <c r="I309" s="176" t="s">
        <v>1246</v>
      </c>
      <c r="J309" s="177" t="s">
        <v>1241</v>
      </c>
    </row>
    <row r="310" spans="1:10" ht="17.149999999999999" customHeight="1">
      <c r="A310" s="172" t="s">
        <v>565</v>
      </c>
      <c r="B310" s="173" t="s">
        <v>1801</v>
      </c>
      <c r="C310" s="174">
        <v>8.4600000000000009</v>
      </c>
      <c r="D310" s="175">
        <v>3.5283000000000002</v>
      </c>
      <c r="E310" s="175">
        <v>1</v>
      </c>
      <c r="F310" s="175">
        <v>1</v>
      </c>
      <c r="G310" s="175">
        <v>1.25</v>
      </c>
      <c r="H310" s="175">
        <v>1.25</v>
      </c>
      <c r="I310" s="176" t="s">
        <v>1246</v>
      </c>
      <c r="J310" s="177" t="s">
        <v>1241</v>
      </c>
    </row>
    <row r="311" spans="1:10" ht="17.149999999999999" customHeight="1">
      <c r="A311" s="178" t="s">
        <v>566</v>
      </c>
      <c r="B311" s="179" t="s">
        <v>1801</v>
      </c>
      <c r="C311" s="180">
        <v>12.27</v>
      </c>
      <c r="D311" s="181">
        <v>6.1524999999999999</v>
      </c>
      <c r="E311" s="181">
        <v>1.1000000000000001</v>
      </c>
      <c r="F311" s="181">
        <v>1.1000000000000001</v>
      </c>
      <c r="G311" s="181">
        <v>1.75</v>
      </c>
      <c r="H311" s="181">
        <v>1.75</v>
      </c>
      <c r="I311" s="182" t="s">
        <v>1246</v>
      </c>
      <c r="J311" s="183" t="s">
        <v>1241</v>
      </c>
    </row>
    <row r="312" spans="1:10" ht="17.149999999999999" customHeight="1">
      <c r="A312" s="184" t="s">
        <v>567</v>
      </c>
      <c r="B312" s="185" t="s">
        <v>1802</v>
      </c>
      <c r="C312" s="186">
        <v>5</v>
      </c>
      <c r="D312" s="187">
        <v>2.4647000000000001</v>
      </c>
      <c r="E312" s="187">
        <v>1</v>
      </c>
      <c r="F312" s="187">
        <v>1</v>
      </c>
      <c r="G312" s="187">
        <v>1.25</v>
      </c>
      <c r="H312" s="187">
        <v>1.25</v>
      </c>
      <c r="I312" s="188" t="s">
        <v>1246</v>
      </c>
      <c r="J312" s="189" t="s">
        <v>1241</v>
      </c>
    </row>
    <row r="313" spans="1:10" ht="17.149999999999999" customHeight="1">
      <c r="A313" s="172" t="s">
        <v>568</v>
      </c>
      <c r="B313" s="173" t="s">
        <v>1802</v>
      </c>
      <c r="C313" s="174">
        <v>5.5</v>
      </c>
      <c r="D313" s="175">
        <v>2.4821</v>
      </c>
      <c r="E313" s="175">
        <v>1</v>
      </c>
      <c r="F313" s="175">
        <v>1</v>
      </c>
      <c r="G313" s="175">
        <v>1.25</v>
      </c>
      <c r="H313" s="175">
        <v>1.25</v>
      </c>
      <c r="I313" s="176" t="s">
        <v>1246</v>
      </c>
      <c r="J313" s="177" t="s">
        <v>1241</v>
      </c>
    </row>
    <row r="314" spans="1:10" ht="17.149999999999999" customHeight="1">
      <c r="A314" s="172" t="s">
        <v>569</v>
      </c>
      <c r="B314" s="173" t="s">
        <v>1802</v>
      </c>
      <c r="C314" s="174">
        <v>9.19</v>
      </c>
      <c r="D314" s="175">
        <v>2.9125999999999999</v>
      </c>
      <c r="E314" s="175">
        <v>1</v>
      </c>
      <c r="F314" s="175">
        <v>1</v>
      </c>
      <c r="G314" s="175">
        <v>1.25</v>
      </c>
      <c r="H314" s="175">
        <v>1.25</v>
      </c>
      <c r="I314" s="176" t="s">
        <v>1246</v>
      </c>
      <c r="J314" s="177" t="s">
        <v>1241</v>
      </c>
    </row>
    <row r="315" spans="1:10" ht="17.149999999999999" customHeight="1">
      <c r="A315" s="178" t="s">
        <v>570</v>
      </c>
      <c r="B315" s="179" t="s">
        <v>1802</v>
      </c>
      <c r="C315" s="180">
        <v>10.86</v>
      </c>
      <c r="D315" s="181">
        <v>4.7441000000000004</v>
      </c>
      <c r="E315" s="181">
        <v>1.1000000000000001</v>
      </c>
      <c r="F315" s="181">
        <v>1.1000000000000001</v>
      </c>
      <c r="G315" s="181">
        <v>1.75</v>
      </c>
      <c r="H315" s="181">
        <v>1.75</v>
      </c>
      <c r="I315" s="182" t="s">
        <v>1246</v>
      </c>
      <c r="J315" s="183" t="s">
        <v>1241</v>
      </c>
    </row>
    <row r="316" spans="1:10" ht="17.149999999999999" customHeight="1">
      <c r="A316" s="184" t="s">
        <v>571</v>
      </c>
      <c r="B316" s="185" t="s">
        <v>1803</v>
      </c>
      <c r="C316" s="186">
        <v>2.5</v>
      </c>
      <c r="D316" s="187">
        <v>1.3261000000000001</v>
      </c>
      <c r="E316" s="187">
        <v>1</v>
      </c>
      <c r="F316" s="187">
        <v>1</v>
      </c>
      <c r="G316" s="187">
        <v>1.25</v>
      </c>
      <c r="H316" s="187">
        <v>1.25</v>
      </c>
      <c r="I316" s="188" t="s">
        <v>1246</v>
      </c>
      <c r="J316" s="189" t="s">
        <v>1241</v>
      </c>
    </row>
    <row r="317" spans="1:10" ht="17.149999999999999" customHeight="1">
      <c r="A317" s="172" t="s">
        <v>572</v>
      </c>
      <c r="B317" s="173" t="s">
        <v>1803</v>
      </c>
      <c r="C317" s="174">
        <v>3.35</v>
      </c>
      <c r="D317" s="175">
        <v>1.6807000000000001</v>
      </c>
      <c r="E317" s="175">
        <v>1</v>
      </c>
      <c r="F317" s="175">
        <v>1</v>
      </c>
      <c r="G317" s="175">
        <v>1.25</v>
      </c>
      <c r="H317" s="175">
        <v>1.25</v>
      </c>
      <c r="I317" s="176" t="s">
        <v>1246</v>
      </c>
      <c r="J317" s="177" t="s">
        <v>1241</v>
      </c>
    </row>
    <row r="318" spans="1:10" ht="17.149999999999999" customHeight="1">
      <c r="A318" s="172" t="s">
        <v>573</v>
      </c>
      <c r="B318" s="173" t="s">
        <v>1803</v>
      </c>
      <c r="C318" s="174">
        <v>5.57</v>
      </c>
      <c r="D318" s="175">
        <v>2.2347999999999999</v>
      </c>
      <c r="E318" s="175">
        <v>1</v>
      </c>
      <c r="F318" s="175">
        <v>1</v>
      </c>
      <c r="G318" s="175">
        <v>1.25</v>
      </c>
      <c r="H318" s="175">
        <v>1.25</v>
      </c>
      <c r="I318" s="176" t="s">
        <v>1246</v>
      </c>
      <c r="J318" s="177" t="s">
        <v>1241</v>
      </c>
    </row>
    <row r="319" spans="1:10" ht="17.149999999999999" customHeight="1">
      <c r="A319" s="178" t="s">
        <v>574</v>
      </c>
      <c r="B319" s="179" t="s">
        <v>1803</v>
      </c>
      <c r="C319" s="180">
        <v>13.42</v>
      </c>
      <c r="D319" s="181">
        <v>3.7153</v>
      </c>
      <c r="E319" s="181">
        <v>1.1000000000000001</v>
      </c>
      <c r="F319" s="181">
        <v>1.1000000000000001</v>
      </c>
      <c r="G319" s="181">
        <v>1.75</v>
      </c>
      <c r="H319" s="181">
        <v>1.75</v>
      </c>
      <c r="I319" s="182" t="s">
        <v>1246</v>
      </c>
      <c r="J319" s="183" t="s">
        <v>1241</v>
      </c>
    </row>
    <row r="320" spans="1:10" ht="17.149999999999999" customHeight="1">
      <c r="A320" s="184" t="s">
        <v>575</v>
      </c>
      <c r="B320" s="185" t="s">
        <v>1804</v>
      </c>
      <c r="C320" s="186">
        <v>2.16</v>
      </c>
      <c r="D320" s="187">
        <v>2.0575999999999999</v>
      </c>
      <c r="E320" s="187">
        <v>1</v>
      </c>
      <c r="F320" s="187">
        <v>1</v>
      </c>
      <c r="G320" s="187">
        <v>1.25</v>
      </c>
      <c r="H320" s="187">
        <v>1.25</v>
      </c>
      <c r="I320" s="188" t="s">
        <v>1246</v>
      </c>
      <c r="J320" s="189" t="s">
        <v>1241</v>
      </c>
    </row>
    <row r="321" spans="1:10" ht="17.149999999999999" customHeight="1">
      <c r="A321" s="172" t="s">
        <v>576</v>
      </c>
      <c r="B321" s="173" t="s">
        <v>1804</v>
      </c>
      <c r="C321" s="174">
        <v>2.61</v>
      </c>
      <c r="D321" s="175">
        <v>2.1922999999999999</v>
      </c>
      <c r="E321" s="175">
        <v>1</v>
      </c>
      <c r="F321" s="175">
        <v>1</v>
      </c>
      <c r="G321" s="175">
        <v>1.25</v>
      </c>
      <c r="H321" s="175">
        <v>1.25</v>
      </c>
      <c r="I321" s="176" t="s">
        <v>1246</v>
      </c>
      <c r="J321" s="177" t="s">
        <v>1241</v>
      </c>
    </row>
    <row r="322" spans="1:10" ht="17.149999999999999" customHeight="1">
      <c r="A322" s="172" t="s">
        <v>577</v>
      </c>
      <c r="B322" s="173" t="s">
        <v>1804</v>
      </c>
      <c r="C322" s="174">
        <v>4.5199999999999996</v>
      </c>
      <c r="D322" s="175">
        <v>2.7195999999999998</v>
      </c>
      <c r="E322" s="175">
        <v>1</v>
      </c>
      <c r="F322" s="175">
        <v>1</v>
      </c>
      <c r="G322" s="175">
        <v>1.25</v>
      </c>
      <c r="H322" s="175">
        <v>1.25</v>
      </c>
      <c r="I322" s="176" t="s">
        <v>1246</v>
      </c>
      <c r="J322" s="177" t="s">
        <v>1241</v>
      </c>
    </row>
    <row r="323" spans="1:10" ht="17.149999999999999" customHeight="1">
      <c r="A323" s="178" t="s">
        <v>578</v>
      </c>
      <c r="B323" s="179" t="s">
        <v>1804</v>
      </c>
      <c r="C323" s="180">
        <v>8.3000000000000007</v>
      </c>
      <c r="D323" s="181">
        <v>4.1531000000000002</v>
      </c>
      <c r="E323" s="181">
        <v>1.1000000000000001</v>
      </c>
      <c r="F323" s="181">
        <v>1.1000000000000001</v>
      </c>
      <c r="G323" s="181">
        <v>1.75</v>
      </c>
      <c r="H323" s="181">
        <v>1.75</v>
      </c>
      <c r="I323" s="182" t="s">
        <v>1246</v>
      </c>
      <c r="J323" s="183" t="s">
        <v>1241</v>
      </c>
    </row>
    <row r="324" spans="1:10" ht="17.149999999999999" customHeight="1">
      <c r="A324" s="184" t="s">
        <v>579</v>
      </c>
      <c r="B324" s="185" t="s">
        <v>1805</v>
      </c>
      <c r="C324" s="186">
        <v>1.92</v>
      </c>
      <c r="D324" s="187">
        <v>1.8423</v>
      </c>
      <c r="E324" s="187">
        <v>1</v>
      </c>
      <c r="F324" s="187">
        <v>1</v>
      </c>
      <c r="G324" s="187">
        <v>1.25</v>
      </c>
      <c r="H324" s="187">
        <v>1.25</v>
      </c>
      <c r="I324" s="188" t="s">
        <v>1246</v>
      </c>
      <c r="J324" s="189" t="s">
        <v>1241</v>
      </c>
    </row>
    <row r="325" spans="1:10" ht="17.149999999999999" customHeight="1">
      <c r="A325" s="172" t="s">
        <v>580</v>
      </c>
      <c r="B325" s="173" t="s">
        <v>1805</v>
      </c>
      <c r="C325" s="174">
        <v>2.52</v>
      </c>
      <c r="D325" s="175">
        <v>2.0562999999999998</v>
      </c>
      <c r="E325" s="175">
        <v>1</v>
      </c>
      <c r="F325" s="175">
        <v>1</v>
      </c>
      <c r="G325" s="175">
        <v>1.25</v>
      </c>
      <c r="H325" s="175">
        <v>1.25</v>
      </c>
      <c r="I325" s="176" t="s">
        <v>1246</v>
      </c>
      <c r="J325" s="177" t="s">
        <v>1241</v>
      </c>
    </row>
    <row r="326" spans="1:10" ht="17.149999999999999" customHeight="1">
      <c r="A326" s="172" t="s">
        <v>581</v>
      </c>
      <c r="B326" s="173" t="s">
        <v>1805</v>
      </c>
      <c r="C326" s="174">
        <v>4.67</v>
      </c>
      <c r="D326" s="175">
        <v>2.6417000000000002</v>
      </c>
      <c r="E326" s="175">
        <v>1</v>
      </c>
      <c r="F326" s="175">
        <v>1</v>
      </c>
      <c r="G326" s="175">
        <v>1.25</v>
      </c>
      <c r="H326" s="175">
        <v>1.25</v>
      </c>
      <c r="I326" s="176" t="s">
        <v>1246</v>
      </c>
      <c r="J326" s="177" t="s">
        <v>1241</v>
      </c>
    </row>
    <row r="327" spans="1:10" ht="17.149999999999999" customHeight="1">
      <c r="A327" s="178" t="s">
        <v>582</v>
      </c>
      <c r="B327" s="179" t="s">
        <v>1805</v>
      </c>
      <c r="C327" s="180">
        <v>7.32</v>
      </c>
      <c r="D327" s="181">
        <v>4.7089999999999996</v>
      </c>
      <c r="E327" s="181">
        <v>1.1000000000000001</v>
      </c>
      <c r="F327" s="181">
        <v>1.1000000000000001</v>
      </c>
      <c r="G327" s="181">
        <v>1.75</v>
      </c>
      <c r="H327" s="181">
        <v>1.75</v>
      </c>
      <c r="I327" s="182" t="s">
        <v>1246</v>
      </c>
      <c r="J327" s="183" t="s">
        <v>1241</v>
      </c>
    </row>
    <row r="328" spans="1:10" ht="17.149999999999999" customHeight="1">
      <c r="A328" s="184" t="s">
        <v>583</v>
      </c>
      <c r="B328" s="185" t="s">
        <v>1806</v>
      </c>
      <c r="C328" s="186">
        <v>3.92</v>
      </c>
      <c r="D328" s="187">
        <v>1.6272</v>
      </c>
      <c r="E328" s="187">
        <v>1</v>
      </c>
      <c r="F328" s="187">
        <v>1</v>
      </c>
      <c r="G328" s="187">
        <v>1.25</v>
      </c>
      <c r="H328" s="187">
        <v>1.25</v>
      </c>
      <c r="I328" s="188" t="s">
        <v>1246</v>
      </c>
      <c r="J328" s="189" t="s">
        <v>1241</v>
      </c>
    </row>
    <row r="329" spans="1:10" ht="17.149999999999999" customHeight="1">
      <c r="A329" s="172" t="s">
        <v>584</v>
      </c>
      <c r="B329" s="173" t="s">
        <v>1806</v>
      </c>
      <c r="C329" s="174">
        <v>2.88</v>
      </c>
      <c r="D329" s="175">
        <v>2.6623000000000001</v>
      </c>
      <c r="E329" s="175">
        <v>1</v>
      </c>
      <c r="F329" s="175">
        <v>1</v>
      </c>
      <c r="G329" s="175">
        <v>1.25</v>
      </c>
      <c r="H329" s="175">
        <v>1.25</v>
      </c>
      <c r="I329" s="176" t="s">
        <v>1246</v>
      </c>
      <c r="J329" s="177" t="s">
        <v>1241</v>
      </c>
    </row>
    <row r="330" spans="1:10" ht="17.149999999999999" customHeight="1">
      <c r="A330" s="172" t="s">
        <v>585</v>
      </c>
      <c r="B330" s="173" t="s">
        <v>1806</v>
      </c>
      <c r="C330" s="174">
        <v>5.35</v>
      </c>
      <c r="D330" s="175">
        <v>4.0567000000000002</v>
      </c>
      <c r="E330" s="175">
        <v>1</v>
      </c>
      <c r="F330" s="175">
        <v>1</v>
      </c>
      <c r="G330" s="175">
        <v>1.25</v>
      </c>
      <c r="H330" s="175">
        <v>1.25</v>
      </c>
      <c r="I330" s="176" t="s">
        <v>1246</v>
      </c>
      <c r="J330" s="177" t="s">
        <v>1241</v>
      </c>
    </row>
    <row r="331" spans="1:10" ht="17.149999999999999" customHeight="1">
      <c r="A331" s="178" t="s">
        <v>586</v>
      </c>
      <c r="B331" s="179" t="s">
        <v>1806</v>
      </c>
      <c r="C331" s="180">
        <v>12.11</v>
      </c>
      <c r="D331" s="181">
        <v>6.6510999999999996</v>
      </c>
      <c r="E331" s="181">
        <v>1.1000000000000001</v>
      </c>
      <c r="F331" s="181">
        <v>1.1000000000000001</v>
      </c>
      <c r="G331" s="181">
        <v>1.75</v>
      </c>
      <c r="H331" s="181">
        <v>1.75</v>
      </c>
      <c r="I331" s="182" t="s">
        <v>1246</v>
      </c>
      <c r="J331" s="183" t="s">
        <v>1241</v>
      </c>
    </row>
    <row r="332" spans="1:10" ht="17.149999999999999" customHeight="1">
      <c r="A332" s="184" t="s">
        <v>587</v>
      </c>
      <c r="B332" s="185" t="s">
        <v>1807</v>
      </c>
      <c r="C332" s="186">
        <v>2.84</v>
      </c>
      <c r="D332" s="187">
        <v>1.0532999999999999</v>
      </c>
      <c r="E332" s="187">
        <v>1</v>
      </c>
      <c r="F332" s="187">
        <v>1</v>
      </c>
      <c r="G332" s="187">
        <v>1.25</v>
      </c>
      <c r="H332" s="187">
        <v>1.25</v>
      </c>
      <c r="I332" s="188" t="s">
        <v>1246</v>
      </c>
      <c r="J332" s="189" t="s">
        <v>1241</v>
      </c>
    </row>
    <row r="333" spans="1:10" ht="17.149999999999999" customHeight="1">
      <c r="A333" s="172" t="s">
        <v>588</v>
      </c>
      <c r="B333" s="173" t="s">
        <v>1807</v>
      </c>
      <c r="C333" s="174">
        <v>3.06</v>
      </c>
      <c r="D333" s="175">
        <v>1.4136</v>
      </c>
      <c r="E333" s="175">
        <v>1</v>
      </c>
      <c r="F333" s="175">
        <v>1</v>
      </c>
      <c r="G333" s="175">
        <v>1.25</v>
      </c>
      <c r="H333" s="175">
        <v>1.25</v>
      </c>
      <c r="I333" s="176" t="s">
        <v>1246</v>
      </c>
      <c r="J333" s="177" t="s">
        <v>1241</v>
      </c>
    </row>
    <row r="334" spans="1:10" ht="17.149999999999999" customHeight="1">
      <c r="A334" s="172" t="s">
        <v>589</v>
      </c>
      <c r="B334" s="173" t="s">
        <v>1807</v>
      </c>
      <c r="C334" s="174">
        <v>5.16</v>
      </c>
      <c r="D334" s="175">
        <v>2.1120000000000001</v>
      </c>
      <c r="E334" s="175">
        <v>1</v>
      </c>
      <c r="F334" s="175">
        <v>1</v>
      </c>
      <c r="G334" s="175">
        <v>1.25</v>
      </c>
      <c r="H334" s="175">
        <v>1.25</v>
      </c>
      <c r="I334" s="176" t="s">
        <v>1246</v>
      </c>
      <c r="J334" s="177" t="s">
        <v>1241</v>
      </c>
    </row>
    <row r="335" spans="1:10" ht="17.149999999999999" customHeight="1">
      <c r="A335" s="178" t="s">
        <v>590</v>
      </c>
      <c r="B335" s="179" t="s">
        <v>1807</v>
      </c>
      <c r="C335" s="180">
        <v>10.36</v>
      </c>
      <c r="D335" s="181">
        <v>3.7039</v>
      </c>
      <c r="E335" s="181">
        <v>1.1000000000000001</v>
      </c>
      <c r="F335" s="181">
        <v>1.1000000000000001</v>
      </c>
      <c r="G335" s="181">
        <v>1.75</v>
      </c>
      <c r="H335" s="181">
        <v>1.75</v>
      </c>
      <c r="I335" s="182" t="s">
        <v>1246</v>
      </c>
      <c r="J335" s="183" t="s">
        <v>1241</v>
      </c>
    </row>
    <row r="336" spans="1:10" ht="17.149999999999999" customHeight="1">
      <c r="A336" s="184" t="s">
        <v>591</v>
      </c>
      <c r="B336" s="185" t="s">
        <v>1808</v>
      </c>
      <c r="C336" s="186">
        <v>3.29</v>
      </c>
      <c r="D336" s="187">
        <v>1.3113999999999999</v>
      </c>
      <c r="E336" s="187">
        <v>1</v>
      </c>
      <c r="F336" s="187">
        <v>1</v>
      </c>
      <c r="G336" s="187">
        <v>1.25</v>
      </c>
      <c r="H336" s="187">
        <v>1.25</v>
      </c>
      <c r="I336" s="188" t="s">
        <v>1246</v>
      </c>
      <c r="J336" s="189" t="s">
        <v>1241</v>
      </c>
    </row>
    <row r="337" spans="1:10" ht="17.149999999999999" customHeight="1">
      <c r="A337" s="172" t="s">
        <v>592</v>
      </c>
      <c r="B337" s="173" t="s">
        <v>1808</v>
      </c>
      <c r="C337" s="174">
        <v>4.88</v>
      </c>
      <c r="D337" s="175">
        <v>1.5828</v>
      </c>
      <c r="E337" s="175">
        <v>1</v>
      </c>
      <c r="F337" s="175">
        <v>1</v>
      </c>
      <c r="G337" s="175">
        <v>1.25</v>
      </c>
      <c r="H337" s="175">
        <v>1.25</v>
      </c>
      <c r="I337" s="176" t="s">
        <v>1246</v>
      </c>
      <c r="J337" s="177" t="s">
        <v>1241</v>
      </c>
    </row>
    <row r="338" spans="1:10" ht="17.149999999999999" customHeight="1">
      <c r="A338" s="172" t="s">
        <v>593</v>
      </c>
      <c r="B338" s="173" t="s">
        <v>1808</v>
      </c>
      <c r="C338" s="174">
        <v>8.4700000000000006</v>
      </c>
      <c r="D338" s="175">
        <v>2.2111000000000001</v>
      </c>
      <c r="E338" s="175">
        <v>1</v>
      </c>
      <c r="F338" s="175">
        <v>1</v>
      </c>
      <c r="G338" s="175">
        <v>1.25</v>
      </c>
      <c r="H338" s="175">
        <v>1.25</v>
      </c>
      <c r="I338" s="176" t="s">
        <v>1246</v>
      </c>
      <c r="J338" s="177" t="s">
        <v>1241</v>
      </c>
    </row>
    <row r="339" spans="1:10" ht="17.149999999999999" customHeight="1">
      <c r="A339" s="178" t="s">
        <v>594</v>
      </c>
      <c r="B339" s="179" t="s">
        <v>1808</v>
      </c>
      <c r="C339" s="180">
        <v>13.12</v>
      </c>
      <c r="D339" s="181">
        <v>3.7158000000000002</v>
      </c>
      <c r="E339" s="181">
        <v>1.1000000000000001</v>
      </c>
      <c r="F339" s="181">
        <v>1.1000000000000001</v>
      </c>
      <c r="G339" s="181">
        <v>1.75</v>
      </c>
      <c r="H339" s="181">
        <v>1.75</v>
      </c>
      <c r="I339" s="182" t="s">
        <v>1246</v>
      </c>
      <c r="J339" s="183" t="s">
        <v>1241</v>
      </c>
    </row>
    <row r="340" spans="1:10" ht="17.149999999999999" customHeight="1">
      <c r="A340" s="184" t="s">
        <v>1656</v>
      </c>
      <c r="B340" s="185" t="s">
        <v>1809</v>
      </c>
      <c r="C340" s="186">
        <v>2.63</v>
      </c>
      <c r="D340" s="187">
        <v>1.4786999999999999</v>
      </c>
      <c r="E340" s="187">
        <v>1</v>
      </c>
      <c r="F340" s="187">
        <v>1</v>
      </c>
      <c r="G340" s="187">
        <v>1.25</v>
      </c>
      <c r="H340" s="187">
        <v>1.25</v>
      </c>
      <c r="I340" s="188" t="s">
        <v>1246</v>
      </c>
      <c r="J340" s="189" t="s">
        <v>1241</v>
      </c>
    </row>
    <row r="341" spans="1:10" ht="17.149999999999999" customHeight="1">
      <c r="A341" s="172" t="s">
        <v>1657</v>
      </c>
      <c r="B341" s="173" t="s">
        <v>1809</v>
      </c>
      <c r="C341" s="174">
        <v>4.54</v>
      </c>
      <c r="D341" s="175">
        <v>1.9939</v>
      </c>
      <c r="E341" s="175">
        <v>1</v>
      </c>
      <c r="F341" s="175">
        <v>1</v>
      </c>
      <c r="G341" s="175">
        <v>1.25</v>
      </c>
      <c r="H341" s="175">
        <v>1.25</v>
      </c>
      <c r="I341" s="176" t="s">
        <v>1246</v>
      </c>
      <c r="J341" s="177" t="s">
        <v>1241</v>
      </c>
    </row>
    <row r="342" spans="1:10" ht="17.149999999999999" customHeight="1">
      <c r="A342" s="172" t="s">
        <v>1658</v>
      </c>
      <c r="B342" s="173" t="s">
        <v>1809</v>
      </c>
      <c r="C342" s="174">
        <v>9.43</v>
      </c>
      <c r="D342" s="175">
        <v>3.121</v>
      </c>
      <c r="E342" s="175">
        <v>1</v>
      </c>
      <c r="F342" s="175">
        <v>1</v>
      </c>
      <c r="G342" s="175">
        <v>1.25</v>
      </c>
      <c r="H342" s="175">
        <v>1.25</v>
      </c>
      <c r="I342" s="176" t="s">
        <v>1246</v>
      </c>
      <c r="J342" s="177" t="s">
        <v>1241</v>
      </c>
    </row>
    <row r="343" spans="1:10" ht="17.149999999999999" customHeight="1">
      <c r="A343" s="178" t="s">
        <v>1659</v>
      </c>
      <c r="B343" s="179" t="s">
        <v>1809</v>
      </c>
      <c r="C343" s="180">
        <v>16.91</v>
      </c>
      <c r="D343" s="181">
        <v>5.6127000000000002</v>
      </c>
      <c r="E343" s="181">
        <v>1.1000000000000001</v>
      </c>
      <c r="F343" s="181">
        <v>1.1000000000000001</v>
      </c>
      <c r="G343" s="181">
        <v>1.75</v>
      </c>
      <c r="H343" s="181">
        <v>1.75</v>
      </c>
      <c r="I343" s="182" t="s">
        <v>1246</v>
      </c>
      <c r="J343" s="183" t="s">
        <v>1241</v>
      </c>
    </row>
    <row r="344" spans="1:10" ht="17.149999999999999" customHeight="1">
      <c r="A344" s="184" t="s">
        <v>1660</v>
      </c>
      <c r="B344" s="185" t="s">
        <v>1810</v>
      </c>
      <c r="C344" s="186">
        <v>1.78</v>
      </c>
      <c r="D344" s="187">
        <v>1.8194999999999999</v>
      </c>
      <c r="E344" s="187">
        <v>1</v>
      </c>
      <c r="F344" s="187">
        <v>1</v>
      </c>
      <c r="G344" s="187">
        <v>1.25</v>
      </c>
      <c r="H344" s="187">
        <v>1.25</v>
      </c>
      <c r="I344" s="188" t="s">
        <v>1246</v>
      </c>
      <c r="J344" s="189" t="s">
        <v>1241</v>
      </c>
    </row>
    <row r="345" spans="1:10" ht="17.149999999999999" customHeight="1">
      <c r="A345" s="172" t="s">
        <v>1661</v>
      </c>
      <c r="B345" s="173" t="s">
        <v>1810</v>
      </c>
      <c r="C345" s="174">
        <v>3.35</v>
      </c>
      <c r="D345" s="175">
        <v>2.1435</v>
      </c>
      <c r="E345" s="175">
        <v>1</v>
      </c>
      <c r="F345" s="175">
        <v>1</v>
      </c>
      <c r="G345" s="175">
        <v>1.25</v>
      </c>
      <c r="H345" s="175">
        <v>1.25</v>
      </c>
      <c r="I345" s="176" t="s">
        <v>1246</v>
      </c>
      <c r="J345" s="177" t="s">
        <v>1241</v>
      </c>
    </row>
    <row r="346" spans="1:10" ht="17.149999999999999" customHeight="1">
      <c r="A346" s="172" t="s">
        <v>1662</v>
      </c>
      <c r="B346" s="173" t="s">
        <v>1810</v>
      </c>
      <c r="C346" s="174">
        <v>6.77</v>
      </c>
      <c r="D346" s="175">
        <v>2.8637999999999999</v>
      </c>
      <c r="E346" s="175">
        <v>1</v>
      </c>
      <c r="F346" s="175">
        <v>1</v>
      </c>
      <c r="G346" s="175">
        <v>1.25</v>
      </c>
      <c r="H346" s="175">
        <v>1.25</v>
      </c>
      <c r="I346" s="176" t="s">
        <v>1246</v>
      </c>
      <c r="J346" s="177" t="s">
        <v>1241</v>
      </c>
    </row>
    <row r="347" spans="1:10" ht="17.149999999999999" customHeight="1">
      <c r="A347" s="178" t="s">
        <v>1663</v>
      </c>
      <c r="B347" s="179" t="s">
        <v>1810</v>
      </c>
      <c r="C347" s="180">
        <v>18.45</v>
      </c>
      <c r="D347" s="181">
        <v>4.9176000000000002</v>
      </c>
      <c r="E347" s="181">
        <v>1.1000000000000001</v>
      </c>
      <c r="F347" s="181">
        <v>1.1000000000000001</v>
      </c>
      <c r="G347" s="181">
        <v>1.75</v>
      </c>
      <c r="H347" s="181">
        <v>1.75</v>
      </c>
      <c r="I347" s="182" t="s">
        <v>1246</v>
      </c>
      <c r="J347" s="183" t="s">
        <v>1241</v>
      </c>
    </row>
    <row r="348" spans="1:10" ht="17.149999999999999" customHeight="1">
      <c r="A348" s="184" t="s">
        <v>595</v>
      </c>
      <c r="B348" s="185" t="s">
        <v>1811</v>
      </c>
      <c r="C348" s="186">
        <v>1.78</v>
      </c>
      <c r="D348" s="187">
        <v>0.80589999999999995</v>
      </c>
      <c r="E348" s="187">
        <v>1</v>
      </c>
      <c r="F348" s="187">
        <v>1</v>
      </c>
      <c r="G348" s="187">
        <v>1.25</v>
      </c>
      <c r="H348" s="187">
        <v>1.25</v>
      </c>
      <c r="I348" s="188" t="s">
        <v>1246</v>
      </c>
      <c r="J348" s="189" t="s">
        <v>1241</v>
      </c>
    </row>
    <row r="349" spans="1:10" ht="17.149999999999999" customHeight="1">
      <c r="A349" s="172" t="s">
        <v>596</v>
      </c>
      <c r="B349" s="173" t="s">
        <v>1811</v>
      </c>
      <c r="C349" s="174">
        <v>2.4700000000000002</v>
      </c>
      <c r="D349" s="175">
        <v>0.8911</v>
      </c>
      <c r="E349" s="175">
        <v>1</v>
      </c>
      <c r="F349" s="175">
        <v>1</v>
      </c>
      <c r="G349" s="175">
        <v>1.25</v>
      </c>
      <c r="H349" s="175">
        <v>1.25</v>
      </c>
      <c r="I349" s="176" t="s">
        <v>1246</v>
      </c>
      <c r="J349" s="177" t="s">
        <v>1241</v>
      </c>
    </row>
    <row r="350" spans="1:10" ht="17.149999999999999" customHeight="1">
      <c r="A350" s="172" t="s">
        <v>597</v>
      </c>
      <c r="B350" s="173" t="s">
        <v>1811</v>
      </c>
      <c r="C350" s="174">
        <v>4.3499999999999996</v>
      </c>
      <c r="D350" s="175">
        <v>1.1865000000000001</v>
      </c>
      <c r="E350" s="175">
        <v>1</v>
      </c>
      <c r="F350" s="175">
        <v>1</v>
      </c>
      <c r="G350" s="175">
        <v>1.25</v>
      </c>
      <c r="H350" s="175">
        <v>1.25</v>
      </c>
      <c r="I350" s="176" t="s">
        <v>1246</v>
      </c>
      <c r="J350" s="177" t="s">
        <v>1241</v>
      </c>
    </row>
    <row r="351" spans="1:10" ht="17.149999999999999" customHeight="1">
      <c r="A351" s="178" t="s">
        <v>598</v>
      </c>
      <c r="B351" s="179" t="s">
        <v>1811</v>
      </c>
      <c r="C351" s="180">
        <v>6.3</v>
      </c>
      <c r="D351" s="181">
        <v>2.1074000000000002</v>
      </c>
      <c r="E351" s="181">
        <v>1.1000000000000001</v>
      </c>
      <c r="F351" s="181">
        <v>1.1000000000000001</v>
      </c>
      <c r="G351" s="181">
        <v>1.75</v>
      </c>
      <c r="H351" s="181">
        <v>1.75</v>
      </c>
      <c r="I351" s="182" t="s">
        <v>1246</v>
      </c>
      <c r="J351" s="183" t="s">
        <v>1241</v>
      </c>
    </row>
    <row r="352" spans="1:10" ht="17.149999999999999" customHeight="1">
      <c r="A352" s="184" t="s">
        <v>599</v>
      </c>
      <c r="B352" s="185" t="s">
        <v>1655</v>
      </c>
      <c r="C352" s="186">
        <v>1.77</v>
      </c>
      <c r="D352" s="187">
        <v>0.88539999999999996</v>
      </c>
      <c r="E352" s="187">
        <v>1</v>
      </c>
      <c r="F352" s="187">
        <v>1</v>
      </c>
      <c r="G352" s="187">
        <v>1.25</v>
      </c>
      <c r="H352" s="187">
        <v>1.25</v>
      </c>
      <c r="I352" s="188" t="s">
        <v>1246</v>
      </c>
      <c r="J352" s="189" t="s">
        <v>1241</v>
      </c>
    </row>
    <row r="353" spans="1:10" ht="17.149999999999999" customHeight="1">
      <c r="A353" s="172" t="s">
        <v>600</v>
      </c>
      <c r="B353" s="173" t="s">
        <v>1655</v>
      </c>
      <c r="C353" s="174">
        <v>2.34</v>
      </c>
      <c r="D353" s="175">
        <v>1.0244</v>
      </c>
      <c r="E353" s="175">
        <v>1</v>
      </c>
      <c r="F353" s="175">
        <v>1</v>
      </c>
      <c r="G353" s="175">
        <v>1.25</v>
      </c>
      <c r="H353" s="175">
        <v>1.25</v>
      </c>
      <c r="I353" s="176" t="s">
        <v>1246</v>
      </c>
      <c r="J353" s="177" t="s">
        <v>1241</v>
      </c>
    </row>
    <row r="354" spans="1:10" ht="17.149999999999999" customHeight="1">
      <c r="A354" s="172" t="s">
        <v>601</v>
      </c>
      <c r="B354" s="173" t="s">
        <v>1655</v>
      </c>
      <c r="C354" s="174">
        <v>4.0599999999999996</v>
      </c>
      <c r="D354" s="175">
        <v>1.3380000000000001</v>
      </c>
      <c r="E354" s="175">
        <v>1</v>
      </c>
      <c r="F354" s="175">
        <v>1</v>
      </c>
      <c r="G354" s="175">
        <v>1.25</v>
      </c>
      <c r="H354" s="175">
        <v>1.25</v>
      </c>
      <c r="I354" s="176" t="s">
        <v>1246</v>
      </c>
      <c r="J354" s="177" t="s">
        <v>1241</v>
      </c>
    </row>
    <row r="355" spans="1:10" ht="17.149999999999999" customHeight="1">
      <c r="A355" s="178" t="s">
        <v>602</v>
      </c>
      <c r="B355" s="179" t="s">
        <v>1655</v>
      </c>
      <c r="C355" s="180">
        <v>8.69</v>
      </c>
      <c r="D355" s="181">
        <v>2.4819</v>
      </c>
      <c r="E355" s="181">
        <v>1.1000000000000001</v>
      </c>
      <c r="F355" s="181">
        <v>1.1000000000000001</v>
      </c>
      <c r="G355" s="181">
        <v>1.75</v>
      </c>
      <c r="H355" s="181">
        <v>1.75</v>
      </c>
      <c r="I355" s="182" t="s">
        <v>1246</v>
      </c>
      <c r="J355" s="183" t="s">
        <v>1241</v>
      </c>
    </row>
    <row r="356" spans="1:10" ht="17.149999999999999" customHeight="1">
      <c r="A356" s="184" t="s">
        <v>603</v>
      </c>
      <c r="B356" s="185" t="s">
        <v>1812</v>
      </c>
      <c r="C356" s="186">
        <v>1.99</v>
      </c>
      <c r="D356" s="187">
        <v>0.93369999999999997</v>
      </c>
      <c r="E356" s="187">
        <v>1</v>
      </c>
      <c r="F356" s="187">
        <v>1</v>
      </c>
      <c r="G356" s="187">
        <v>1.25</v>
      </c>
      <c r="H356" s="187">
        <v>1.25</v>
      </c>
      <c r="I356" s="188" t="s">
        <v>1246</v>
      </c>
      <c r="J356" s="189" t="s">
        <v>1241</v>
      </c>
    </row>
    <row r="357" spans="1:10" ht="17.149999999999999" customHeight="1">
      <c r="A357" s="172" t="s">
        <v>604</v>
      </c>
      <c r="B357" s="173" t="s">
        <v>1812</v>
      </c>
      <c r="C357" s="174">
        <v>3.36</v>
      </c>
      <c r="D357" s="175">
        <v>1.1440999999999999</v>
      </c>
      <c r="E357" s="175">
        <v>1</v>
      </c>
      <c r="F357" s="175">
        <v>1</v>
      </c>
      <c r="G357" s="175">
        <v>1.25</v>
      </c>
      <c r="H357" s="175">
        <v>1.25</v>
      </c>
      <c r="I357" s="176" t="s">
        <v>1246</v>
      </c>
      <c r="J357" s="177" t="s">
        <v>1241</v>
      </c>
    </row>
    <row r="358" spans="1:10" ht="17.149999999999999" customHeight="1">
      <c r="A358" s="172" t="s">
        <v>605</v>
      </c>
      <c r="B358" s="173" t="s">
        <v>1812</v>
      </c>
      <c r="C358" s="174">
        <v>6.49</v>
      </c>
      <c r="D358" s="175">
        <v>1.6254999999999999</v>
      </c>
      <c r="E358" s="175">
        <v>1</v>
      </c>
      <c r="F358" s="175">
        <v>1</v>
      </c>
      <c r="G358" s="175">
        <v>1.25</v>
      </c>
      <c r="H358" s="175">
        <v>1.25</v>
      </c>
      <c r="I358" s="176" t="s">
        <v>1246</v>
      </c>
      <c r="J358" s="177" t="s">
        <v>1241</v>
      </c>
    </row>
    <row r="359" spans="1:10" ht="17.149999999999999" customHeight="1">
      <c r="A359" s="178" t="s">
        <v>606</v>
      </c>
      <c r="B359" s="179" t="s">
        <v>1812</v>
      </c>
      <c r="C359" s="180">
        <v>12.34</v>
      </c>
      <c r="D359" s="181">
        <v>3.0175999999999998</v>
      </c>
      <c r="E359" s="181">
        <v>1.1000000000000001</v>
      </c>
      <c r="F359" s="181">
        <v>1.1000000000000001</v>
      </c>
      <c r="G359" s="181">
        <v>1.75</v>
      </c>
      <c r="H359" s="181">
        <v>1.75</v>
      </c>
      <c r="I359" s="182" t="s">
        <v>1246</v>
      </c>
      <c r="J359" s="183" t="s">
        <v>1241</v>
      </c>
    </row>
    <row r="360" spans="1:10" ht="17.149999999999999" customHeight="1">
      <c r="A360" s="184" t="s">
        <v>607</v>
      </c>
      <c r="B360" s="185" t="s">
        <v>1813</v>
      </c>
      <c r="C360" s="186">
        <v>5.29</v>
      </c>
      <c r="D360" s="187">
        <v>0.8367</v>
      </c>
      <c r="E360" s="187">
        <v>1</v>
      </c>
      <c r="F360" s="187">
        <v>1</v>
      </c>
      <c r="G360" s="187">
        <v>1.25</v>
      </c>
      <c r="H360" s="187">
        <v>1.25</v>
      </c>
      <c r="I360" s="188" t="s">
        <v>1246</v>
      </c>
      <c r="J360" s="189" t="s">
        <v>1241</v>
      </c>
    </row>
    <row r="361" spans="1:10" ht="17.149999999999999" customHeight="1">
      <c r="A361" s="172" t="s">
        <v>608</v>
      </c>
      <c r="B361" s="173" t="s">
        <v>1813</v>
      </c>
      <c r="C361" s="174">
        <v>5.77</v>
      </c>
      <c r="D361" s="175">
        <v>1.1146</v>
      </c>
      <c r="E361" s="175">
        <v>1</v>
      </c>
      <c r="F361" s="175">
        <v>1</v>
      </c>
      <c r="G361" s="175">
        <v>1.25</v>
      </c>
      <c r="H361" s="175">
        <v>1.25</v>
      </c>
      <c r="I361" s="176" t="s">
        <v>1246</v>
      </c>
      <c r="J361" s="177" t="s">
        <v>1241</v>
      </c>
    </row>
    <row r="362" spans="1:10" ht="17.149999999999999" customHeight="1">
      <c r="A362" s="172" t="s">
        <v>609</v>
      </c>
      <c r="B362" s="173" t="s">
        <v>1813</v>
      </c>
      <c r="C362" s="174">
        <v>9.59</v>
      </c>
      <c r="D362" s="175">
        <v>1.6114999999999999</v>
      </c>
      <c r="E362" s="175">
        <v>1</v>
      </c>
      <c r="F362" s="175">
        <v>1</v>
      </c>
      <c r="G362" s="175">
        <v>1.25</v>
      </c>
      <c r="H362" s="175">
        <v>1.25</v>
      </c>
      <c r="I362" s="176" t="s">
        <v>1246</v>
      </c>
      <c r="J362" s="177" t="s">
        <v>1241</v>
      </c>
    </row>
    <row r="363" spans="1:10" ht="17.149999999999999" customHeight="1">
      <c r="A363" s="178" t="s">
        <v>610</v>
      </c>
      <c r="B363" s="179" t="s">
        <v>1813</v>
      </c>
      <c r="C363" s="180">
        <v>11.13</v>
      </c>
      <c r="D363" s="181">
        <v>2.6274999999999999</v>
      </c>
      <c r="E363" s="181">
        <v>1.1000000000000001</v>
      </c>
      <c r="F363" s="181">
        <v>1.1000000000000001</v>
      </c>
      <c r="G363" s="181">
        <v>1.75</v>
      </c>
      <c r="H363" s="181">
        <v>1.75</v>
      </c>
      <c r="I363" s="182" t="s">
        <v>1246</v>
      </c>
      <c r="J363" s="183" t="s">
        <v>1241</v>
      </c>
    </row>
    <row r="364" spans="1:10" ht="17.149999999999999" customHeight="1">
      <c r="A364" s="184" t="s">
        <v>611</v>
      </c>
      <c r="B364" s="185" t="s">
        <v>1814</v>
      </c>
      <c r="C364" s="186">
        <v>2.41</v>
      </c>
      <c r="D364" s="187">
        <v>0.5111</v>
      </c>
      <c r="E364" s="187">
        <v>1</v>
      </c>
      <c r="F364" s="187">
        <v>1</v>
      </c>
      <c r="G364" s="187">
        <v>1.25</v>
      </c>
      <c r="H364" s="187">
        <v>1.25</v>
      </c>
      <c r="I364" s="188" t="s">
        <v>1246</v>
      </c>
      <c r="J364" s="189" t="s">
        <v>1241</v>
      </c>
    </row>
    <row r="365" spans="1:10" ht="17.149999999999999" customHeight="1">
      <c r="A365" s="172" t="s">
        <v>612</v>
      </c>
      <c r="B365" s="173" t="s">
        <v>1814</v>
      </c>
      <c r="C365" s="174">
        <v>3.35</v>
      </c>
      <c r="D365" s="175">
        <v>0.65459999999999996</v>
      </c>
      <c r="E365" s="175">
        <v>1</v>
      </c>
      <c r="F365" s="175">
        <v>1</v>
      </c>
      <c r="G365" s="175">
        <v>1.25</v>
      </c>
      <c r="H365" s="175">
        <v>1.25</v>
      </c>
      <c r="I365" s="176" t="s">
        <v>1246</v>
      </c>
      <c r="J365" s="177" t="s">
        <v>1241</v>
      </c>
    </row>
    <row r="366" spans="1:10" ht="17.149999999999999" customHeight="1">
      <c r="A366" s="172" t="s">
        <v>613</v>
      </c>
      <c r="B366" s="173" t="s">
        <v>1814</v>
      </c>
      <c r="C366" s="174">
        <v>5.35</v>
      </c>
      <c r="D366" s="175">
        <v>0.95089999999999997</v>
      </c>
      <c r="E366" s="175">
        <v>1</v>
      </c>
      <c r="F366" s="175">
        <v>1</v>
      </c>
      <c r="G366" s="175">
        <v>1.25</v>
      </c>
      <c r="H366" s="175">
        <v>1.25</v>
      </c>
      <c r="I366" s="176" t="s">
        <v>1246</v>
      </c>
      <c r="J366" s="177" t="s">
        <v>1241</v>
      </c>
    </row>
    <row r="367" spans="1:10" ht="17.149999999999999" customHeight="1">
      <c r="A367" s="178" t="s">
        <v>292</v>
      </c>
      <c r="B367" s="179" t="s">
        <v>1814</v>
      </c>
      <c r="C367" s="180">
        <v>9.43</v>
      </c>
      <c r="D367" s="181">
        <v>1.7525999999999999</v>
      </c>
      <c r="E367" s="181">
        <v>1.1000000000000001</v>
      </c>
      <c r="F367" s="181">
        <v>1.1000000000000001</v>
      </c>
      <c r="G367" s="181">
        <v>1.75</v>
      </c>
      <c r="H367" s="181">
        <v>1.75</v>
      </c>
      <c r="I367" s="182" t="s">
        <v>1246</v>
      </c>
      <c r="J367" s="183" t="s">
        <v>1241</v>
      </c>
    </row>
    <row r="368" spans="1:10" ht="17.149999999999999" customHeight="1">
      <c r="A368" s="184" t="s">
        <v>614</v>
      </c>
      <c r="B368" s="185" t="s">
        <v>1815</v>
      </c>
      <c r="C368" s="186">
        <v>1.25</v>
      </c>
      <c r="D368" s="187">
        <v>0.46510000000000001</v>
      </c>
      <c r="E368" s="187">
        <v>1</v>
      </c>
      <c r="F368" s="187">
        <v>1</v>
      </c>
      <c r="G368" s="187">
        <v>1.25</v>
      </c>
      <c r="H368" s="187">
        <v>1.25</v>
      </c>
      <c r="I368" s="188" t="s">
        <v>1246</v>
      </c>
      <c r="J368" s="189" t="s">
        <v>1241</v>
      </c>
    </row>
    <row r="369" spans="1:10" ht="17.149999999999999" customHeight="1">
      <c r="A369" s="172" t="s">
        <v>615</v>
      </c>
      <c r="B369" s="173" t="s">
        <v>1815</v>
      </c>
      <c r="C369" s="174">
        <v>2</v>
      </c>
      <c r="D369" s="175">
        <v>0.53029999999999999</v>
      </c>
      <c r="E369" s="175">
        <v>1</v>
      </c>
      <c r="F369" s="175">
        <v>1</v>
      </c>
      <c r="G369" s="175">
        <v>1.25</v>
      </c>
      <c r="H369" s="175">
        <v>1.25</v>
      </c>
      <c r="I369" s="176" t="s">
        <v>1246</v>
      </c>
      <c r="J369" s="177" t="s">
        <v>1241</v>
      </c>
    </row>
    <row r="370" spans="1:10" ht="17.149999999999999" customHeight="1">
      <c r="A370" s="172" t="s">
        <v>616</v>
      </c>
      <c r="B370" s="173" t="s">
        <v>1815</v>
      </c>
      <c r="C370" s="174">
        <v>2.74</v>
      </c>
      <c r="D370" s="175">
        <v>1.0487</v>
      </c>
      <c r="E370" s="175">
        <v>1</v>
      </c>
      <c r="F370" s="175">
        <v>1</v>
      </c>
      <c r="G370" s="175">
        <v>1.25</v>
      </c>
      <c r="H370" s="175">
        <v>1.25</v>
      </c>
      <c r="I370" s="176" t="s">
        <v>1246</v>
      </c>
      <c r="J370" s="177" t="s">
        <v>1241</v>
      </c>
    </row>
    <row r="371" spans="1:10" ht="17.149999999999999" customHeight="1">
      <c r="A371" s="178" t="s">
        <v>617</v>
      </c>
      <c r="B371" s="179" t="s">
        <v>1815</v>
      </c>
      <c r="C371" s="180">
        <v>5.25</v>
      </c>
      <c r="D371" s="181">
        <v>2.6113</v>
      </c>
      <c r="E371" s="181">
        <v>1.1000000000000001</v>
      </c>
      <c r="F371" s="181">
        <v>1.1000000000000001</v>
      </c>
      <c r="G371" s="181">
        <v>1.75</v>
      </c>
      <c r="H371" s="181">
        <v>1.75</v>
      </c>
      <c r="I371" s="182" t="s">
        <v>1246</v>
      </c>
      <c r="J371" s="183" t="s">
        <v>1241</v>
      </c>
    </row>
    <row r="372" spans="1:10" ht="17.149999999999999" customHeight="1">
      <c r="A372" s="184" t="s">
        <v>618</v>
      </c>
      <c r="B372" s="185" t="s">
        <v>1816</v>
      </c>
      <c r="C372" s="186">
        <v>2.68</v>
      </c>
      <c r="D372" s="187">
        <v>0.45500000000000002</v>
      </c>
      <c r="E372" s="187">
        <v>1</v>
      </c>
      <c r="F372" s="187">
        <v>1</v>
      </c>
      <c r="G372" s="187">
        <v>1.25</v>
      </c>
      <c r="H372" s="187">
        <v>1.25</v>
      </c>
      <c r="I372" s="188" t="s">
        <v>1246</v>
      </c>
      <c r="J372" s="189" t="s">
        <v>1241</v>
      </c>
    </row>
    <row r="373" spans="1:10" ht="17.149999999999999" customHeight="1">
      <c r="A373" s="172" t="s">
        <v>619</v>
      </c>
      <c r="B373" s="173" t="s">
        <v>1816</v>
      </c>
      <c r="C373" s="174">
        <v>3.52</v>
      </c>
      <c r="D373" s="175">
        <v>0.61839999999999995</v>
      </c>
      <c r="E373" s="175">
        <v>1</v>
      </c>
      <c r="F373" s="175">
        <v>1</v>
      </c>
      <c r="G373" s="175">
        <v>1.25</v>
      </c>
      <c r="H373" s="175">
        <v>1.25</v>
      </c>
      <c r="I373" s="176" t="s">
        <v>1246</v>
      </c>
      <c r="J373" s="177" t="s">
        <v>1241</v>
      </c>
    </row>
    <row r="374" spans="1:10" ht="17.149999999999999" customHeight="1">
      <c r="A374" s="172" t="s">
        <v>620</v>
      </c>
      <c r="B374" s="173" t="s">
        <v>1816</v>
      </c>
      <c r="C374" s="174">
        <v>4.7300000000000004</v>
      </c>
      <c r="D374" s="175">
        <v>0.9325</v>
      </c>
      <c r="E374" s="175">
        <v>1</v>
      </c>
      <c r="F374" s="175">
        <v>1</v>
      </c>
      <c r="G374" s="175">
        <v>1.25</v>
      </c>
      <c r="H374" s="175">
        <v>1.25</v>
      </c>
      <c r="I374" s="176" t="s">
        <v>1246</v>
      </c>
      <c r="J374" s="177" t="s">
        <v>1241</v>
      </c>
    </row>
    <row r="375" spans="1:10" ht="17.149999999999999" customHeight="1">
      <c r="A375" s="178" t="s">
        <v>621</v>
      </c>
      <c r="B375" s="179" t="s">
        <v>1816</v>
      </c>
      <c r="C375" s="180">
        <v>9.85</v>
      </c>
      <c r="D375" s="181">
        <v>1.9429000000000001</v>
      </c>
      <c r="E375" s="181">
        <v>1.1000000000000001</v>
      </c>
      <c r="F375" s="181">
        <v>1.1000000000000001</v>
      </c>
      <c r="G375" s="181">
        <v>1.75</v>
      </c>
      <c r="H375" s="181">
        <v>1.75</v>
      </c>
      <c r="I375" s="182" t="s">
        <v>1246</v>
      </c>
      <c r="J375" s="183" t="s">
        <v>1241</v>
      </c>
    </row>
    <row r="376" spans="1:10" ht="17.149999999999999" customHeight="1">
      <c r="A376" s="184" t="s">
        <v>622</v>
      </c>
      <c r="B376" s="185" t="s">
        <v>1817</v>
      </c>
      <c r="C376" s="186">
        <v>1.75</v>
      </c>
      <c r="D376" s="187">
        <v>0.43230000000000002</v>
      </c>
      <c r="E376" s="187">
        <v>1</v>
      </c>
      <c r="F376" s="187">
        <v>1</v>
      </c>
      <c r="G376" s="187">
        <v>1.25</v>
      </c>
      <c r="H376" s="187">
        <v>1.25</v>
      </c>
      <c r="I376" s="188" t="s">
        <v>1246</v>
      </c>
      <c r="J376" s="189" t="s">
        <v>1241</v>
      </c>
    </row>
    <row r="377" spans="1:10" ht="17.149999999999999" customHeight="1">
      <c r="A377" s="172" t="s">
        <v>623</v>
      </c>
      <c r="B377" s="173" t="s">
        <v>1817</v>
      </c>
      <c r="C377" s="174">
        <v>2.2200000000000002</v>
      </c>
      <c r="D377" s="175">
        <v>0.51319999999999999</v>
      </c>
      <c r="E377" s="175">
        <v>1</v>
      </c>
      <c r="F377" s="175">
        <v>1</v>
      </c>
      <c r="G377" s="175">
        <v>1.25</v>
      </c>
      <c r="H377" s="175">
        <v>1.25</v>
      </c>
      <c r="I377" s="176" t="s">
        <v>1246</v>
      </c>
      <c r="J377" s="177" t="s">
        <v>1241</v>
      </c>
    </row>
    <row r="378" spans="1:10" ht="17.149999999999999" customHeight="1">
      <c r="A378" s="172" t="s">
        <v>624</v>
      </c>
      <c r="B378" s="173" t="s">
        <v>1817</v>
      </c>
      <c r="C378" s="174">
        <v>3.26</v>
      </c>
      <c r="D378" s="175">
        <v>0.69720000000000004</v>
      </c>
      <c r="E378" s="175">
        <v>1</v>
      </c>
      <c r="F378" s="175">
        <v>1</v>
      </c>
      <c r="G378" s="175">
        <v>1.25</v>
      </c>
      <c r="H378" s="175">
        <v>1.25</v>
      </c>
      <c r="I378" s="176" t="s">
        <v>1246</v>
      </c>
      <c r="J378" s="177" t="s">
        <v>1241</v>
      </c>
    </row>
    <row r="379" spans="1:10" ht="17.149999999999999" customHeight="1">
      <c r="A379" s="178" t="s">
        <v>625</v>
      </c>
      <c r="B379" s="179" t="s">
        <v>1817</v>
      </c>
      <c r="C379" s="180">
        <v>8.07</v>
      </c>
      <c r="D379" s="181">
        <v>2.0541999999999998</v>
      </c>
      <c r="E379" s="181">
        <v>1.1000000000000001</v>
      </c>
      <c r="F379" s="181">
        <v>1.1000000000000001</v>
      </c>
      <c r="G379" s="181">
        <v>1.75</v>
      </c>
      <c r="H379" s="181">
        <v>1.75</v>
      </c>
      <c r="I379" s="182" t="s">
        <v>1246</v>
      </c>
      <c r="J379" s="183" t="s">
        <v>1241</v>
      </c>
    </row>
    <row r="380" spans="1:10" ht="17.149999999999999" customHeight="1">
      <c r="A380" s="184" t="s">
        <v>626</v>
      </c>
      <c r="B380" s="185" t="s">
        <v>1818</v>
      </c>
      <c r="C380" s="186">
        <v>2.08</v>
      </c>
      <c r="D380" s="187">
        <v>0.44800000000000001</v>
      </c>
      <c r="E380" s="187">
        <v>1</v>
      </c>
      <c r="F380" s="187">
        <v>1</v>
      </c>
      <c r="G380" s="187">
        <v>1.25</v>
      </c>
      <c r="H380" s="187">
        <v>1.25</v>
      </c>
      <c r="I380" s="188" t="s">
        <v>1246</v>
      </c>
      <c r="J380" s="189" t="s">
        <v>1241</v>
      </c>
    </row>
    <row r="381" spans="1:10" ht="17.149999999999999" customHeight="1">
      <c r="A381" s="172" t="s">
        <v>627</v>
      </c>
      <c r="B381" s="173" t="s">
        <v>1818</v>
      </c>
      <c r="C381" s="174">
        <v>2.48</v>
      </c>
      <c r="D381" s="175">
        <v>0.55149999999999999</v>
      </c>
      <c r="E381" s="175">
        <v>1</v>
      </c>
      <c r="F381" s="175">
        <v>1</v>
      </c>
      <c r="G381" s="175">
        <v>1.25</v>
      </c>
      <c r="H381" s="175">
        <v>1.25</v>
      </c>
      <c r="I381" s="176" t="s">
        <v>1246</v>
      </c>
      <c r="J381" s="177" t="s">
        <v>1241</v>
      </c>
    </row>
    <row r="382" spans="1:10" ht="17.149999999999999" customHeight="1">
      <c r="A382" s="172" t="s">
        <v>628</v>
      </c>
      <c r="B382" s="173" t="s">
        <v>1818</v>
      </c>
      <c r="C382" s="174">
        <v>3.75</v>
      </c>
      <c r="D382" s="175">
        <v>0.77569999999999995</v>
      </c>
      <c r="E382" s="175">
        <v>1</v>
      </c>
      <c r="F382" s="175">
        <v>1</v>
      </c>
      <c r="G382" s="175">
        <v>1.25</v>
      </c>
      <c r="H382" s="175">
        <v>1.25</v>
      </c>
      <c r="I382" s="176" t="s">
        <v>1246</v>
      </c>
      <c r="J382" s="177" t="s">
        <v>1241</v>
      </c>
    </row>
    <row r="383" spans="1:10" ht="17.149999999999999" customHeight="1">
      <c r="A383" s="178" t="s">
        <v>629</v>
      </c>
      <c r="B383" s="179" t="s">
        <v>1818</v>
      </c>
      <c r="C383" s="180">
        <v>5.59</v>
      </c>
      <c r="D383" s="181">
        <v>1.8664000000000001</v>
      </c>
      <c r="E383" s="181">
        <v>1.1000000000000001</v>
      </c>
      <c r="F383" s="181">
        <v>1.1000000000000001</v>
      </c>
      <c r="G383" s="181">
        <v>1.75</v>
      </c>
      <c r="H383" s="181">
        <v>1.75</v>
      </c>
      <c r="I383" s="182" t="s">
        <v>1246</v>
      </c>
      <c r="J383" s="183" t="s">
        <v>1241</v>
      </c>
    </row>
    <row r="384" spans="1:10" ht="17.149999999999999" customHeight="1">
      <c r="A384" s="184" t="s">
        <v>630</v>
      </c>
      <c r="B384" s="185" t="s">
        <v>1819</v>
      </c>
      <c r="C384" s="186">
        <v>1.65</v>
      </c>
      <c r="D384" s="187">
        <v>0.46660000000000001</v>
      </c>
      <c r="E384" s="187">
        <v>1</v>
      </c>
      <c r="F384" s="187">
        <v>1</v>
      </c>
      <c r="G384" s="187">
        <v>1.25</v>
      </c>
      <c r="H384" s="187">
        <v>1.25</v>
      </c>
      <c r="I384" s="188" t="s">
        <v>1246</v>
      </c>
      <c r="J384" s="189" t="s">
        <v>1241</v>
      </c>
    </row>
    <row r="385" spans="1:10" ht="17.149999999999999" customHeight="1">
      <c r="A385" s="172" t="s">
        <v>631</v>
      </c>
      <c r="B385" s="173" t="s">
        <v>1819</v>
      </c>
      <c r="C385" s="174">
        <v>3.36</v>
      </c>
      <c r="D385" s="175">
        <v>0.5776</v>
      </c>
      <c r="E385" s="175">
        <v>1</v>
      </c>
      <c r="F385" s="175">
        <v>1</v>
      </c>
      <c r="G385" s="175">
        <v>1.25</v>
      </c>
      <c r="H385" s="175">
        <v>1.25</v>
      </c>
      <c r="I385" s="176" t="s">
        <v>1246</v>
      </c>
      <c r="J385" s="177" t="s">
        <v>1241</v>
      </c>
    </row>
    <row r="386" spans="1:10" ht="17.149999999999999" customHeight="1">
      <c r="A386" s="172" t="s">
        <v>632</v>
      </c>
      <c r="B386" s="173" t="s">
        <v>1819</v>
      </c>
      <c r="C386" s="174">
        <v>5.62</v>
      </c>
      <c r="D386" s="175">
        <v>0.90029999999999999</v>
      </c>
      <c r="E386" s="175">
        <v>1</v>
      </c>
      <c r="F386" s="175">
        <v>1</v>
      </c>
      <c r="G386" s="175">
        <v>1.25</v>
      </c>
      <c r="H386" s="175">
        <v>1.25</v>
      </c>
      <c r="I386" s="176" t="s">
        <v>1246</v>
      </c>
      <c r="J386" s="177" t="s">
        <v>1241</v>
      </c>
    </row>
    <row r="387" spans="1:10" ht="17.149999999999999" customHeight="1">
      <c r="A387" s="178" t="s">
        <v>633</v>
      </c>
      <c r="B387" s="179" t="s">
        <v>1819</v>
      </c>
      <c r="C387" s="180">
        <v>12.02</v>
      </c>
      <c r="D387" s="181">
        <v>1.9634</v>
      </c>
      <c r="E387" s="181">
        <v>1.1000000000000001</v>
      </c>
      <c r="F387" s="181">
        <v>1.1000000000000001</v>
      </c>
      <c r="G387" s="181">
        <v>1.75</v>
      </c>
      <c r="H387" s="181">
        <v>1.75</v>
      </c>
      <c r="I387" s="182" t="s">
        <v>1246</v>
      </c>
      <c r="J387" s="183" t="s">
        <v>1241</v>
      </c>
    </row>
    <row r="388" spans="1:10" ht="17.149999999999999" customHeight="1">
      <c r="A388" s="184" t="s">
        <v>634</v>
      </c>
      <c r="B388" s="185" t="s">
        <v>1820</v>
      </c>
      <c r="C388" s="186">
        <v>1.81</v>
      </c>
      <c r="D388" s="187">
        <v>0.42520000000000002</v>
      </c>
      <c r="E388" s="187">
        <v>1</v>
      </c>
      <c r="F388" s="187">
        <v>1</v>
      </c>
      <c r="G388" s="187">
        <v>1.25</v>
      </c>
      <c r="H388" s="187">
        <v>1.25</v>
      </c>
      <c r="I388" s="188" t="s">
        <v>1246</v>
      </c>
      <c r="J388" s="189" t="s">
        <v>1241</v>
      </c>
    </row>
    <row r="389" spans="1:10" ht="17.149999999999999" customHeight="1">
      <c r="A389" s="172" t="s">
        <v>635</v>
      </c>
      <c r="B389" s="173" t="s">
        <v>1820</v>
      </c>
      <c r="C389" s="174">
        <v>2.44</v>
      </c>
      <c r="D389" s="175">
        <v>0.55700000000000005</v>
      </c>
      <c r="E389" s="175">
        <v>1</v>
      </c>
      <c r="F389" s="175">
        <v>1</v>
      </c>
      <c r="G389" s="175">
        <v>1.25</v>
      </c>
      <c r="H389" s="175">
        <v>1.25</v>
      </c>
      <c r="I389" s="176" t="s">
        <v>1246</v>
      </c>
      <c r="J389" s="177" t="s">
        <v>1241</v>
      </c>
    </row>
    <row r="390" spans="1:10" ht="17.149999999999999" customHeight="1">
      <c r="A390" s="172" t="s">
        <v>636</v>
      </c>
      <c r="B390" s="173" t="s">
        <v>1820</v>
      </c>
      <c r="C390" s="174">
        <v>4.24</v>
      </c>
      <c r="D390" s="175">
        <v>0.84989999999999999</v>
      </c>
      <c r="E390" s="175">
        <v>1</v>
      </c>
      <c r="F390" s="175">
        <v>1</v>
      </c>
      <c r="G390" s="175">
        <v>1.25</v>
      </c>
      <c r="H390" s="175">
        <v>1.25</v>
      </c>
      <c r="I390" s="176" t="s">
        <v>1246</v>
      </c>
      <c r="J390" s="177" t="s">
        <v>1241</v>
      </c>
    </row>
    <row r="391" spans="1:10" ht="17.149999999999999" customHeight="1">
      <c r="A391" s="178" t="s">
        <v>637</v>
      </c>
      <c r="B391" s="179" t="s">
        <v>1820</v>
      </c>
      <c r="C391" s="180">
        <v>7.97</v>
      </c>
      <c r="D391" s="181">
        <v>1.728</v>
      </c>
      <c r="E391" s="181">
        <v>1.1000000000000001</v>
      </c>
      <c r="F391" s="181">
        <v>1.1000000000000001</v>
      </c>
      <c r="G391" s="181">
        <v>1.75</v>
      </c>
      <c r="H391" s="181">
        <v>1.75</v>
      </c>
      <c r="I391" s="182" t="s">
        <v>1246</v>
      </c>
      <c r="J391" s="183" t="s">
        <v>1241</v>
      </c>
    </row>
    <row r="392" spans="1:10" ht="17.149999999999999" customHeight="1">
      <c r="A392" s="184" t="s">
        <v>638</v>
      </c>
      <c r="B392" s="185" t="s">
        <v>1821</v>
      </c>
      <c r="C392" s="186">
        <v>1.6</v>
      </c>
      <c r="D392" s="187">
        <v>0.42420000000000002</v>
      </c>
      <c r="E392" s="187">
        <v>1</v>
      </c>
      <c r="F392" s="187">
        <v>1</v>
      </c>
      <c r="G392" s="187">
        <v>1.25</v>
      </c>
      <c r="H392" s="187">
        <v>1.25</v>
      </c>
      <c r="I392" s="188" t="s">
        <v>1246</v>
      </c>
      <c r="J392" s="189" t="s">
        <v>1241</v>
      </c>
    </row>
    <row r="393" spans="1:10" ht="17.149999999999999" customHeight="1">
      <c r="A393" s="172" t="s">
        <v>639</v>
      </c>
      <c r="B393" s="173" t="s">
        <v>1821</v>
      </c>
      <c r="C393" s="174">
        <v>2.13</v>
      </c>
      <c r="D393" s="175">
        <v>0.51480000000000004</v>
      </c>
      <c r="E393" s="175">
        <v>1</v>
      </c>
      <c r="F393" s="175">
        <v>1</v>
      </c>
      <c r="G393" s="175">
        <v>1.25</v>
      </c>
      <c r="H393" s="175">
        <v>1.25</v>
      </c>
      <c r="I393" s="176" t="s">
        <v>1246</v>
      </c>
      <c r="J393" s="177" t="s">
        <v>1241</v>
      </c>
    </row>
    <row r="394" spans="1:10" ht="17.149999999999999" customHeight="1">
      <c r="A394" s="172" t="s">
        <v>640</v>
      </c>
      <c r="B394" s="173" t="s">
        <v>1821</v>
      </c>
      <c r="C394" s="174">
        <v>2.72</v>
      </c>
      <c r="D394" s="175">
        <v>0.67689999999999995</v>
      </c>
      <c r="E394" s="175">
        <v>1</v>
      </c>
      <c r="F394" s="175">
        <v>1</v>
      </c>
      <c r="G394" s="175">
        <v>1.25</v>
      </c>
      <c r="H394" s="175">
        <v>1.25</v>
      </c>
      <c r="I394" s="176" t="s">
        <v>1246</v>
      </c>
      <c r="J394" s="177" t="s">
        <v>1241</v>
      </c>
    </row>
    <row r="395" spans="1:10" ht="17.149999999999999" customHeight="1">
      <c r="A395" s="178" t="s">
        <v>641</v>
      </c>
      <c r="B395" s="179" t="s">
        <v>1821</v>
      </c>
      <c r="C395" s="180">
        <v>6.18</v>
      </c>
      <c r="D395" s="181">
        <v>1.028</v>
      </c>
      <c r="E395" s="181">
        <v>1.1000000000000001</v>
      </c>
      <c r="F395" s="181">
        <v>1.1000000000000001</v>
      </c>
      <c r="G395" s="181">
        <v>1.75</v>
      </c>
      <c r="H395" s="181">
        <v>1.75</v>
      </c>
      <c r="I395" s="182" t="s">
        <v>1246</v>
      </c>
      <c r="J395" s="183" t="s">
        <v>1241</v>
      </c>
    </row>
    <row r="396" spans="1:10" ht="17.149999999999999" customHeight="1">
      <c r="A396" s="184" t="s">
        <v>642</v>
      </c>
      <c r="B396" s="185" t="s">
        <v>1822</v>
      </c>
      <c r="C396" s="186">
        <v>2.0099999999999998</v>
      </c>
      <c r="D396" s="187">
        <v>0.48949999999999999</v>
      </c>
      <c r="E396" s="187">
        <v>1</v>
      </c>
      <c r="F396" s="187">
        <v>1</v>
      </c>
      <c r="G396" s="187">
        <v>1.25</v>
      </c>
      <c r="H396" s="187">
        <v>1.25</v>
      </c>
      <c r="I396" s="188" t="s">
        <v>1246</v>
      </c>
      <c r="J396" s="189" t="s">
        <v>1241</v>
      </c>
    </row>
    <row r="397" spans="1:10" ht="17.149999999999999" customHeight="1">
      <c r="A397" s="172" t="s">
        <v>643</v>
      </c>
      <c r="B397" s="173" t="s">
        <v>1822</v>
      </c>
      <c r="C397" s="174">
        <v>2.72</v>
      </c>
      <c r="D397" s="175">
        <v>0.57979999999999998</v>
      </c>
      <c r="E397" s="175">
        <v>1</v>
      </c>
      <c r="F397" s="175">
        <v>1</v>
      </c>
      <c r="G397" s="175">
        <v>1.25</v>
      </c>
      <c r="H397" s="175">
        <v>1.25</v>
      </c>
      <c r="I397" s="176" t="s">
        <v>1246</v>
      </c>
      <c r="J397" s="177" t="s">
        <v>1241</v>
      </c>
    </row>
    <row r="398" spans="1:10" ht="17.149999999999999" customHeight="1">
      <c r="A398" s="172" t="s">
        <v>644</v>
      </c>
      <c r="B398" s="173" t="s">
        <v>1822</v>
      </c>
      <c r="C398" s="174">
        <v>3.85</v>
      </c>
      <c r="D398" s="175">
        <v>0.74490000000000001</v>
      </c>
      <c r="E398" s="175">
        <v>1</v>
      </c>
      <c r="F398" s="175">
        <v>1</v>
      </c>
      <c r="G398" s="175">
        <v>1.25</v>
      </c>
      <c r="H398" s="175">
        <v>1.25</v>
      </c>
      <c r="I398" s="176" t="s">
        <v>1246</v>
      </c>
      <c r="J398" s="177" t="s">
        <v>1241</v>
      </c>
    </row>
    <row r="399" spans="1:10" ht="17.149999999999999" customHeight="1">
      <c r="A399" s="178" t="s">
        <v>645</v>
      </c>
      <c r="B399" s="179" t="s">
        <v>1822</v>
      </c>
      <c r="C399" s="180">
        <v>5.93</v>
      </c>
      <c r="D399" s="181">
        <v>1.306</v>
      </c>
      <c r="E399" s="181">
        <v>1.1000000000000001</v>
      </c>
      <c r="F399" s="181">
        <v>1.1000000000000001</v>
      </c>
      <c r="G399" s="181">
        <v>1.75</v>
      </c>
      <c r="H399" s="181">
        <v>1.75</v>
      </c>
      <c r="I399" s="182" t="s">
        <v>1246</v>
      </c>
      <c r="J399" s="183" t="s">
        <v>1241</v>
      </c>
    </row>
    <row r="400" spans="1:10" ht="17.149999999999999" customHeight="1">
      <c r="A400" s="184" t="s">
        <v>646</v>
      </c>
      <c r="B400" s="185" t="s">
        <v>1823</v>
      </c>
      <c r="C400" s="186">
        <v>2</v>
      </c>
      <c r="D400" s="187">
        <v>0.44400000000000001</v>
      </c>
      <c r="E400" s="187">
        <v>1</v>
      </c>
      <c r="F400" s="187">
        <v>1</v>
      </c>
      <c r="G400" s="187">
        <v>1.25</v>
      </c>
      <c r="H400" s="187">
        <v>1.25</v>
      </c>
      <c r="I400" s="188" t="s">
        <v>1246</v>
      </c>
      <c r="J400" s="189" t="s">
        <v>1241</v>
      </c>
    </row>
    <row r="401" spans="1:10" ht="17.149999999999999" customHeight="1">
      <c r="A401" s="172" t="s">
        <v>647</v>
      </c>
      <c r="B401" s="173" t="s">
        <v>1823</v>
      </c>
      <c r="C401" s="174">
        <v>2.79</v>
      </c>
      <c r="D401" s="175">
        <v>0.58120000000000005</v>
      </c>
      <c r="E401" s="175">
        <v>1</v>
      </c>
      <c r="F401" s="175">
        <v>1</v>
      </c>
      <c r="G401" s="175">
        <v>1.25</v>
      </c>
      <c r="H401" s="175">
        <v>1.25</v>
      </c>
      <c r="I401" s="176" t="s">
        <v>1246</v>
      </c>
      <c r="J401" s="177" t="s">
        <v>1241</v>
      </c>
    </row>
    <row r="402" spans="1:10" ht="17.149999999999999" customHeight="1">
      <c r="A402" s="172" t="s">
        <v>648</v>
      </c>
      <c r="B402" s="173" t="s">
        <v>1823</v>
      </c>
      <c r="C402" s="174">
        <v>4.22</v>
      </c>
      <c r="D402" s="175">
        <v>0.86439999999999995</v>
      </c>
      <c r="E402" s="175">
        <v>1</v>
      </c>
      <c r="F402" s="175">
        <v>1</v>
      </c>
      <c r="G402" s="175">
        <v>1.25</v>
      </c>
      <c r="H402" s="175">
        <v>1.25</v>
      </c>
      <c r="I402" s="176" t="s">
        <v>1246</v>
      </c>
      <c r="J402" s="177" t="s">
        <v>1241</v>
      </c>
    </row>
    <row r="403" spans="1:10" ht="17.149999999999999" customHeight="1">
      <c r="A403" s="178" t="s">
        <v>649</v>
      </c>
      <c r="B403" s="179" t="s">
        <v>1823</v>
      </c>
      <c r="C403" s="180">
        <v>10.5</v>
      </c>
      <c r="D403" s="181">
        <v>2.1892</v>
      </c>
      <c r="E403" s="181">
        <v>1.1000000000000001</v>
      </c>
      <c r="F403" s="181">
        <v>1.1000000000000001</v>
      </c>
      <c r="G403" s="181">
        <v>1.75</v>
      </c>
      <c r="H403" s="181">
        <v>1.75</v>
      </c>
      <c r="I403" s="182" t="s">
        <v>1246</v>
      </c>
      <c r="J403" s="183" t="s">
        <v>1241</v>
      </c>
    </row>
    <row r="404" spans="1:10" ht="17.149999999999999" customHeight="1">
      <c r="A404" s="184" t="s">
        <v>650</v>
      </c>
      <c r="B404" s="185" t="s">
        <v>1824</v>
      </c>
      <c r="C404" s="186">
        <v>2.34</v>
      </c>
      <c r="D404" s="187">
        <v>0.60170000000000001</v>
      </c>
      <c r="E404" s="187">
        <v>1</v>
      </c>
      <c r="F404" s="187">
        <v>1</v>
      </c>
      <c r="G404" s="187">
        <v>1.25</v>
      </c>
      <c r="H404" s="187">
        <v>1.25</v>
      </c>
      <c r="I404" s="188" t="s">
        <v>1246</v>
      </c>
      <c r="J404" s="189" t="s">
        <v>1241</v>
      </c>
    </row>
    <row r="405" spans="1:10" ht="17.149999999999999" customHeight="1">
      <c r="A405" s="172" t="s">
        <v>651</v>
      </c>
      <c r="B405" s="173" t="s">
        <v>1824</v>
      </c>
      <c r="C405" s="174">
        <v>3.11</v>
      </c>
      <c r="D405" s="175">
        <v>0.63670000000000004</v>
      </c>
      <c r="E405" s="175">
        <v>1</v>
      </c>
      <c r="F405" s="175">
        <v>1</v>
      </c>
      <c r="G405" s="175">
        <v>1.25</v>
      </c>
      <c r="H405" s="175">
        <v>1.25</v>
      </c>
      <c r="I405" s="176" t="s">
        <v>1246</v>
      </c>
      <c r="J405" s="177" t="s">
        <v>1241</v>
      </c>
    </row>
    <row r="406" spans="1:10" ht="17.149999999999999" customHeight="1">
      <c r="A406" s="172" t="s">
        <v>652</v>
      </c>
      <c r="B406" s="173" t="s">
        <v>1824</v>
      </c>
      <c r="C406" s="174">
        <v>5.42</v>
      </c>
      <c r="D406" s="175">
        <v>1.0699000000000001</v>
      </c>
      <c r="E406" s="175">
        <v>1</v>
      </c>
      <c r="F406" s="175">
        <v>1</v>
      </c>
      <c r="G406" s="175">
        <v>1.25</v>
      </c>
      <c r="H406" s="175">
        <v>1.25</v>
      </c>
      <c r="I406" s="176" t="s">
        <v>1246</v>
      </c>
      <c r="J406" s="177" t="s">
        <v>1241</v>
      </c>
    </row>
    <row r="407" spans="1:10" ht="17.149999999999999" customHeight="1">
      <c r="A407" s="178" t="s">
        <v>653</v>
      </c>
      <c r="B407" s="179" t="s">
        <v>1824</v>
      </c>
      <c r="C407" s="180">
        <v>10.130000000000001</v>
      </c>
      <c r="D407" s="181">
        <v>2.0714999999999999</v>
      </c>
      <c r="E407" s="181">
        <v>1.1000000000000001</v>
      </c>
      <c r="F407" s="181">
        <v>1.1000000000000001</v>
      </c>
      <c r="G407" s="181">
        <v>1.75</v>
      </c>
      <c r="H407" s="181">
        <v>1.75</v>
      </c>
      <c r="I407" s="182" t="s">
        <v>1246</v>
      </c>
      <c r="J407" s="183" t="s">
        <v>1241</v>
      </c>
    </row>
    <row r="408" spans="1:10" ht="17.149999999999999" customHeight="1">
      <c r="A408" s="184" t="s">
        <v>654</v>
      </c>
      <c r="B408" s="185" t="s">
        <v>1825</v>
      </c>
      <c r="C408" s="186">
        <v>2.23</v>
      </c>
      <c r="D408" s="187">
        <v>0.4879</v>
      </c>
      <c r="E408" s="187">
        <v>1</v>
      </c>
      <c r="F408" s="187">
        <v>1</v>
      </c>
      <c r="G408" s="187">
        <v>1.25</v>
      </c>
      <c r="H408" s="187">
        <v>1.25</v>
      </c>
      <c r="I408" s="188" t="s">
        <v>1246</v>
      </c>
      <c r="J408" s="189" t="s">
        <v>1241</v>
      </c>
    </row>
    <row r="409" spans="1:10" ht="17.149999999999999" customHeight="1">
      <c r="A409" s="172" t="s">
        <v>655</v>
      </c>
      <c r="B409" s="173" t="s">
        <v>1825</v>
      </c>
      <c r="C409" s="174">
        <v>2.95</v>
      </c>
      <c r="D409" s="175">
        <v>0.63929999999999998</v>
      </c>
      <c r="E409" s="175">
        <v>1</v>
      </c>
      <c r="F409" s="175">
        <v>1</v>
      </c>
      <c r="G409" s="175">
        <v>1.25</v>
      </c>
      <c r="H409" s="175">
        <v>1.25</v>
      </c>
      <c r="I409" s="176" t="s">
        <v>1246</v>
      </c>
      <c r="J409" s="177" t="s">
        <v>1241</v>
      </c>
    </row>
    <row r="410" spans="1:10" ht="17.149999999999999" customHeight="1">
      <c r="A410" s="172" t="s">
        <v>656</v>
      </c>
      <c r="B410" s="173" t="s">
        <v>1825</v>
      </c>
      <c r="C410" s="174">
        <v>4.8499999999999996</v>
      </c>
      <c r="D410" s="175">
        <v>0.9375</v>
      </c>
      <c r="E410" s="175">
        <v>1</v>
      </c>
      <c r="F410" s="175">
        <v>1</v>
      </c>
      <c r="G410" s="175">
        <v>1.25</v>
      </c>
      <c r="H410" s="175">
        <v>1.25</v>
      </c>
      <c r="I410" s="176" t="s">
        <v>1246</v>
      </c>
      <c r="J410" s="177" t="s">
        <v>1241</v>
      </c>
    </row>
    <row r="411" spans="1:10" ht="17.149999999999999" customHeight="1">
      <c r="A411" s="178" t="s">
        <v>657</v>
      </c>
      <c r="B411" s="179" t="s">
        <v>1825</v>
      </c>
      <c r="C411" s="180">
        <v>8.66</v>
      </c>
      <c r="D411" s="181">
        <v>1.9265000000000001</v>
      </c>
      <c r="E411" s="181">
        <v>1.1000000000000001</v>
      </c>
      <c r="F411" s="181">
        <v>1.1000000000000001</v>
      </c>
      <c r="G411" s="181">
        <v>1.75</v>
      </c>
      <c r="H411" s="181">
        <v>1.75</v>
      </c>
      <c r="I411" s="182" t="s">
        <v>1246</v>
      </c>
      <c r="J411" s="183" t="s">
        <v>1241</v>
      </c>
    </row>
    <row r="412" spans="1:10" ht="17.149999999999999" customHeight="1">
      <c r="A412" s="184" t="s">
        <v>658</v>
      </c>
      <c r="B412" s="185" t="s">
        <v>1826</v>
      </c>
      <c r="C412" s="186">
        <v>2.66</v>
      </c>
      <c r="D412" s="187">
        <v>1.2987</v>
      </c>
      <c r="E412" s="187">
        <v>1</v>
      </c>
      <c r="F412" s="187">
        <v>1</v>
      </c>
      <c r="G412" s="187">
        <v>1.25</v>
      </c>
      <c r="H412" s="187">
        <v>1.25</v>
      </c>
      <c r="I412" s="188" t="s">
        <v>1242</v>
      </c>
      <c r="J412" s="189" t="s">
        <v>1241</v>
      </c>
    </row>
    <row r="413" spans="1:10" ht="17.149999999999999" customHeight="1">
      <c r="A413" s="172" t="s">
        <v>659</v>
      </c>
      <c r="B413" s="173" t="s">
        <v>1826</v>
      </c>
      <c r="C413" s="174">
        <v>6</v>
      </c>
      <c r="D413" s="175">
        <v>1.8165</v>
      </c>
      <c r="E413" s="175">
        <v>1</v>
      </c>
      <c r="F413" s="175">
        <v>1</v>
      </c>
      <c r="G413" s="175">
        <v>1.25</v>
      </c>
      <c r="H413" s="175">
        <v>1.25</v>
      </c>
      <c r="I413" s="176" t="s">
        <v>1242</v>
      </c>
      <c r="J413" s="177" t="s">
        <v>1241</v>
      </c>
    </row>
    <row r="414" spans="1:10" ht="17.149999999999999" customHeight="1">
      <c r="A414" s="172" t="s">
        <v>660</v>
      </c>
      <c r="B414" s="173" t="s">
        <v>1826</v>
      </c>
      <c r="C414" s="174">
        <v>11.03</v>
      </c>
      <c r="D414" s="175">
        <v>2.9940000000000002</v>
      </c>
      <c r="E414" s="175">
        <v>1</v>
      </c>
      <c r="F414" s="175">
        <v>1</v>
      </c>
      <c r="G414" s="175">
        <v>1.25</v>
      </c>
      <c r="H414" s="175">
        <v>1.25</v>
      </c>
      <c r="I414" s="176" t="s">
        <v>1242</v>
      </c>
      <c r="J414" s="177" t="s">
        <v>1241</v>
      </c>
    </row>
    <row r="415" spans="1:10" ht="17.149999999999999" customHeight="1">
      <c r="A415" s="178" t="s">
        <v>661</v>
      </c>
      <c r="B415" s="179" t="s">
        <v>1826</v>
      </c>
      <c r="C415" s="180">
        <v>20.76</v>
      </c>
      <c r="D415" s="181">
        <v>5.6265999999999998</v>
      </c>
      <c r="E415" s="181">
        <v>1.1000000000000001</v>
      </c>
      <c r="F415" s="181">
        <v>1.1000000000000001</v>
      </c>
      <c r="G415" s="181">
        <v>1.75</v>
      </c>
      <c r="H415" s="181">
        <v>1.75</v>
      </c>
      <c r="I415" s="182" t="s">
        <v>1242</v>
      </c>
      <c r="J415" s="183" t="s">
        <v>1241</v>
      </c>
    </row>
    <row r="416" spans="1:10" ht="17.149999999999999" customHeight="1">
      <c r="A416" s="184" t="s">
        <v>662</v>
      </c>
      <c r="B416" s="185" t="s">
        <v>1827</v>
      </c>
      <c r="C416" s="186">
        <v>2.35</v>
      </c>
      <c r="D416" s="187">
        <v>1.0448</v>
      </c>
      <c r="E416" s="187">
        <v>1</v>
      </c>
      <c r="F416" s="187">
        <v>1</v>
      </c>
      <c r="G416" s="187">
        <v>1.25</v>
      </c>
      <c r="H416" s="187">
        <v>1.25</v>
      </c>
      <c r="I416" s="188" t="s">
        <v>1242</v>
      </c>
      <c r="J416" s="189" t="s">
        <v>1241</v>
      </c>
    </row>
    <row r="417" spans="1:10" ht="17.149999999999999" customHeight="1">
      <c r="A417" s="172" t="s">
        <v>663</v>
      </c>
      <c r="B417" s="173" t="s">
        <v>1827</v>
      </c>
      <c r="C417" s="174">
        <v>4.1100000000000003</v>
      </c>
      <c r="D417" s="175">
        <v>1.3545</v>
      </c>
      <c r="E417" s="175">
        <v>1</v>
      </c>
      <c r="F417" s="175">
        <v>1</v>
      </c>
      <c r="G417" s="175">
        <v>1.25</v>
      </c>
      <c r="H417" s="175">
        <v>1.25</v>
      </c>
      <c r="I417" s="176" t="s">
        <v>1242</v>
      </c>
      <c r="J417" s="177" t="s">
        <v>1241</v>
      </c>
    </row>
    <row r="418" spans="1:10" ht="17.149999999999999" customHeight="1">
      <c r="A418" s="172" t="s">
        <v>664</v>
      </c>
      <c r="B418" s="173" t="s">
        <v>1827</v>
      </c>
      <c r="C418" s="174">
        <v>7.44</v>
      </c>
      <c r="D418" s="175">
        <v>2.3313000000000001</v>
      </c>
      <c r="E418" s="175">
        <v>1</v>
      </c>
      <c r="F418" s="175">
        <v>1</v>
      </c>
      <c r="G418" s="175">
        <v>1.25</v>
      </c>
      <c r="H418" s="175">
        <v>1.25</v>
      </c>
      <c r="I418" s="176" t="s">
        <v>1242</v>
      </c>
      <c r="J418" s="177" t="s">
        <v>1241</v>
      </c>
    </row>
    <row r="419" spans="1:10" ht="17.149999999999999" customHeight="1">
      <c r="A419" s="178" t="s">
        <v>665</v>
      </c>
      <c r="B419" s="179" t="s">
        <v>1827</v>
      </c>
      <c r="C419" s="180">
        <v>12.24</v>
      </c>
      <c r="D419" s="181">
        <v>4.6896000000000004</v>
      </c>
      <c r="E419" s="181">
        <v>1.1000000000000001</v>
      </c>
      <c r="F419" s="181">
        <v>1.1000000000000001</v>
      </c>
      <c r="G419" s="181">
        <v>1.75</v>
      </c>
      <c r="H419" s="181">
        <v>1.75</v>
      </c>
      <c r="I419" s="182" t="s">
        <v>1242</v>
      </c>
      <c r="J419" s="183" t="s">
        <v>1241</v>
      </c>
    </row>
    <row r="420" spans="1:10" ht="17.149999999999999" customHeight="1">
      <c r="A420" s="184" t="s">
        <v>666</v>
      </c>
      <c r="B420" s="185" t="s">
        <v>1828</v>
      </c>
      <c r="C420" s="186">
        <v>3.51</v>
      </c>
      <c r="D420" s="187">
        <v>1.1083000000000001</v>
      </c>
      <c r="E420" s="187">
        <v>1</v>
      </c>
      <c r="F420" s="187">
        <v>1</v>
      </c>
      <c r="G420" s="187">
        <v>1.25</v>
      </c>
      <c r="H420" s="187">
        <v>1.25</v>
      </c>
      <c r="I420" s="188" t="s">
        <v>1242</v>
      </c>
      <c r="J420" s="189" t="s">
        <v>1241</v>
      </c>
    </row>
    <row r="421" spans="1:10" ht="17.149999999999999" customHeight="1">
      <c r="A421" s="172" t="s">
        <v>667</v>
      </c>
      <c r="B421" s="173" t="s">
        <v>1828</v>
      </c>
      <c r="C421" s="174">
        <v>5.51</v>
      </c>
      <c r="D421" s="175">
        <v>1.4562999999999999</v>
      </c>
      <c r="E421" s="175">
        <v>1</v>
      </c>
      <c r="F421" s="175">
        <v>1</v>
      </c>
      <c r="G421" s="175">
        <v>1.25</v>
      </c>
      <c r="H421" s="175">
        <v>1.25</v>
      </c>
      <c r="I421" s="176" t="s">
        <v>1242</v>
      </c>
      <c r="J421" s="177" t="s">
        <v>1241</v>
      </c>
    </row>
    <row r="422" spans="1:10" ht="17.149999999999999" customHeight="1">
      <c r="A422" s="172" t="s">
        <v>668</v>
      </c>
      <c r="B422" s="173" t="s">
        <v>1828</v>
      </c>
      <c r="C422" s="174">
        <v>8.92</v>
      </c>
      <c r="D422" s="175">
        <v>2.2683</v>
      </c>
      <c r="E422" s="175">
        <v>1</v>
      </c>
      <c r="F422" s="175">
        <v>1</v>
      </c>
      <c r="G422" s="175">
        <v>1.25</v>
      </c>
      <c r="H422" s="175">
        <v>1.25</v>
      </c>
      <c r="I422" s="176" t="s">
        <v>1242</v>
      </c>
      <c r="J422" s="177" t="s">
        <v>1241</v>
      </c>
    </row>
    <row r="423" spans="1:10" ht="17.149999999999999" customHeight="1">
      <c r="A423" s="178" t="s">
        <v>669</v>
      </c>
      <c r="B423" s="179" t="s">
        <v>1828</v>
      </c>
      <c r="C423" s="180">
        <v>15.79</v>
      </c>
      <c r="D423" s="181">
        <v>4.6327999999999996</v>
      </c>
      <c r="E423" s="181">
        <v>1.1000000000000001</v>
      </c>
      <c r="F423" s="181">
        <v>1.1000000000000001</v>
      </c>
      <c r="G423" s="181">
        <v>1.75</v>
      </c>
      <c r="H423" s="181">
        <v>1.75</v>
      </c>
      <c r="I423" s="182" t="s">
        <v>1242</v>
      </c>
      <c r="J423" s="183" t="s">
        <v>1241</v>
      </c>
    </row>
    <row r="424" spans="1:10" ht="17.149999999999999" customHeight="1">
      <c r="A424" s="184" t="s">
        <v>670</v>
      </c>
      <c r="B424" s="185" t="s">
        <v>1829</v>
      </c>
      <c r="C424" s="186">
        <v>4.9400000000000004</v>
      </c>
      <c r="D424" s="187">
        <v>1.1695</v>
      </c>
      <c r="E424" s="187">
        <v>1</v>
      </c>
      <c r="F424" s="187">
        <v>1</v>
      </c>
      <c r="G424" s="187">
        <v>1.25</v>
      </c>
      <c r="H424" s="187">
        <v>1.25</v>
      </c>
      <c r="I424" s="188" t="s">
        <v>1242</v>
      </c>
      <c r="J424" s="189" t="s">
        <v>1241</v>
      </c>
    </row>
    <row r="425" spans="1:10" ht="17.149999999999999" customHeight="1">
      <c r="A425" s="172" t="s">
        <v>671</v>
      </c>
      <c r="B425" s="173" t="s">
        <v>1829</v>
      </c>
      <c r="C425" s="174">
        <v>6.7</v>
      </c>
      <c r="D425" s="175">
        <v>1.5175000000000001</v>
      </c>
      <c r="E425" s="175">
        <v>1</v>
      </c>
      <c r="F425" s="175">
        <v>1</v>
      </c>
      <c r="G425" s="175">
        <v>1.25</v>
      </c>
      <c r="H425" s="175">
        <v>1.25</v>
      </c>
      <c r="I425" s="176" t="s">
        <v>1242</v>
      </c>
      <c r="J425" s="177" t="s">
        <v>1241</v>
      </c>
    </row>
    <row r="426" spans="1:10" ht="17.149999999999999" customHeight="1">
      <c r="A426" s="172" t="s">
        <v>672</v>
      </c>
      <c r="B426" s="173" t="s">
        <v>1829</v>
      </c>
      <c r="C426" s="174">
        <v>9.5399999999999991</v>
      </c>
      <c r="D426" s="175">
        <v>2.1617000000000002</v>
      </c>
      <c r="E426" s="175">
        <v>1</v>
      </c>
      <c r="F426" s="175">
        <v>1</v>
      </c>
      <c r="G426" s="175">
        <v>1.25</v>
      </c>
      <c r="H426" s="175">
        <v>1.25</v>
      </c>
      <c r="I426" s="176" t="s">
        <v>1242</v>
      </c>
      <c r="J426" s="177" t="s">
        <v>1241</v>
      </c>
    </row>
    <row r="427" spans="1:10" ht="17.149999999999999" customHeight="1">
      <c r="A427" s="178" t="s">
        <v>673</v>
      </c>
      <c r="B427" s="179" t="s">
        <v>1829</v>
      </c>
      <c r="C427" s="180">
        <v>16.57</v>
      </c>
      <c r="D427" s="181">
        <v>4.2557</v>
      </c>
      <c r="E427" s="181">
        <v>1.1000000000000001</v>
      </c>
      <c r="F427" s="181">
        <v>1.1000000000000001</v>
      </c>
      <c r="G427" s="181">
        <v>1.75</v>
      </c>
      <c r="H427" s="181">
        <v>1.75</v>
      </c>
      <c r="I427" s="182" t="s">
        <v>1242</v>
      </c>
      <c r="J427" s="183" t="s">
        <v>1241</v>
      </c>
    </row>
    <row r="428" spans="1:10" ht="17.149999999999999" customHeight="1">
      <c r="A428" s="184" t="s">
        <v>674</v>
      </c>
      <c r="B428" s="185" t="s">
        <v>1830</v>
      </c>
      <c r="C428" s="186">
        <v>2.96</v>
      </c>
      <c r="D428" s="187">
        <v>0.65259999999999996</v>
      </c>
      <c r="E428" s="187">
        <v>1</v>
      </c>
      <c r="F428" s="187">
        <v>1</v>
      </c>
      <c r="G428" s="187">
        <v>1.25</v>
      </c>
      <c r="H428" s="187">
        <v>1.25</v>
      </c>
      <c r="I428" s="188" t="s">
        <v>1242</v>
      </c>
      <c r="J428" s="189" t="s">
        <v>1241</v>
      </c>
    </row>
    <row r="429" spans="1:10" ht="17.149999999999999" customHeight="1">
      <c r="A429" s="172" t="s">
        <v>675</v>
      </c>
      <c r="B429" s="173" t="s">
        <v>1830</v>
      </c>
      <c r="C429" s="174">
        <v>4.6500000000000004</v>
      </c>
      <c r="D429" s="175">
        <v>0.8871</v>
      </c>
      <c r="E429" s="175">
        <v>1</v>
      </c>
      <c r="F429" s="175">
        <v>1</v>
      </c>
      <c r="G429" s="175">
        <v>1.25</v>
      </c>
      <c r="H429" s="175">
        <v>1.25</v>
      </c>
      <c r="I429" s="176" t="s">
        <v>1242</v>
      </c>
      <c r="J429" s="177" t="s">
        <v>1241</v>
      </c>
    </row>
    <row r="430" spans="1:10" ht="17.149999999999999" customHeight="1">
      <c r="A430" s="172" t="s">
        <v>676</v>
      </c>
      <c r="B430" s="173" t="s">
        <v>1830</v>
      </c>
      <c r="C430" s="174">
        <v>12.24</v>
      </c>
      <c r="D430" s="175">
        <v>1.4335</v>
      </c>
      <c r="E430" s="175">
        <v>1</v>
      </c>
      <c r="F430" s="175">
        <v>1</v>
      </c>
      <c r="G430" s="175">
        <v>1.25</v>
      </c>
      <c r="H430" s="175">
        <v>1.25</v>
      </c>
      <c r="I430" s="176" t="s">
        <v>1242</v>
      </c>
      <c r="J430" s="177" t="s">
        <v>1241</v>
      </c>
    </row>
    <row r="431" spans="1:10" ht="17.149999999999999" customHeight="1">
      <c r="A431" s="178" t="s">
        <v>677</v>
      </c>
      <c r="B431" s="179" t="s">
        <v>1830</v>
      </c>
      <c r="C431" s="180">
        <v>8.86</v>
      </c>
      <c r="D431" s="181">
        <v>2.6756000000000002</v>
      </c>
      <c r="E431" s="181">
        <v>1.1000000000000001</v>
      </c>
      <c r="F431" s="181">
        <v>1.1000000000000001</v>
      </c>
      <c r="G431" s="181">
        <v>1.75</v>
      </c>
      <c r="H431" s="181">
        <v>1.75</v>
      </c>
      <c r="I431" s="182" t="s">
        <v>1242</v>
      </c>
      <c r="J431" s="183" t="s">
        <v>1241</v>
      </c>
    </row>
    <row r="432" spans="1:10" ht="17.149999999999999" customHeight="1">
      <c r="A432" s="184" t="s">
        <v>678</v>
      </c>
      <c r="B432" s="185" t="s">
        <v>1831</v>
      </c>
      <c r="C432" s="186">
        <v>3.06</v>
      </c>
      <c r="D432" s="187">
        <v>1.028</v>
      </c>
      <c r="E432" s="187">
        <v>1</v>
      </c>
      <c r="F432" s="187">
        <v>1</v>
      </c>
      <c r="G432" s="187">
        <v>1.25</v>
      </c>
      <c r="H432" s="187">
        <v>1.25</v>
      </c>
      <c r="I432" s="188" t="s">
        <v>1242</v>
      </c>
      <c r="J432" s="189" t="s">
        <v>1241</v>
      </c>
    </row>
    <row r="433" spans="1:10" ht="17.149999999999999" customHeight="1">
      <c r="A433" s="172" t="s">
        <v>680</v>
      </c>
      <c r="B433" s="173" t="s">
        <v>1831</v>
      </c>
      <c r="C433" s="174">
        <v>4.22</v>
      </c>
      <c r="D433" s="175">
        <v>1.3270999999999999</v>
      </c>
      <c r="E433" s="175">
        <v>1</v>
      </c>
      <c r="F433" s="175">
        <v>1</v>
      </c>
      <c r="G433" s="175">
        <v>1.25</v>
      </c>
      <c r="H433" s="175">
        <v>1.25</v>
      </c>
      <c r="I433" s="176" t="s">
        <v>1242</v>
      </c>
      <c r="J433" s="177" t="s">
        <v>1241</v>
      </c>
    </row>
    <row r="434" spans="1:10" ht="17.149999999999999" customHeight="1">
      <c r="A434" s="172" t="s">
        <v>681</v>
      </c>
      <c r="B434" s="173" t="s">
        <v>1831</v>
      </c>
      <c r="C434" s="174">
        <v>7.53</v>
      </c>
      <c r="D434" s="175">
        <v>2.0918999999999999</v>
      </c>
      <c r="E434" s="175">
        <v>1</v>
      </c>
      <c r="F434" s="175">
        <v>1</v>
      </c>
      <c r="G434" s="175">
        <v>1.25</v>
      </c>
      <c r="H434" s="175">
        <v>1.25</v>
      </c>
      <c r="I434" s="176" t="s">
        <v>1242</v>
      </c>
      <c r="J434" s="177" t="s">
        <v>1241</v>
      </c>
    </row>
    <row r="435" spans="1:10" ht="17.149999999999999" customHeight="1">
      <c r="A435" s="178" t="s">
        <v>682</v>
      </c>
      <c r="B435" s="179" t="s">
        <v>1831</v>
      </c>
      <c r="C435" s="180">
        <v>15.88</v>
      </c>
      <c r="D435" s="181">
        <v>3.9477000000000002</v>
      </c>
      <c r="E435" s="181">
        <v>1.1000000000000001</v>
      </c>
      <c r="F435" s="181">
        <v>1.1000000000000001</v>
      </c>
      <c r="G435" s="181">
        <v>1.75</v>
      </c>
      <c r="H435" s="181">
        <v>1.75</v>
      </c>
      <c r="I435" s="182" t="s">
        <v>1242</v>
      </c>
      <c r="J435" s="183" t="s">
        <v>1241</v>
      </c>
    </row>
    <row r="436" spans="1:10" ht="17.149999999999999" customHeight="1">
      <c r="A436" s="184" t="s">
        <v>683</v>
      </c>
      <c r="B436" s="185" t="s">
        <v>1832</v>
      </c>
      <c r="C436" s="186">
        <v>1.94</v>
      </c>
      <c r="D436" s="187">
        <v>0.76500000000000001</v>
      </c>
      <c r="E436" s="187">
        <v>1</v>
      </c>
      <c r="F436" s="187">
        <v>1</v>
      </c>
      <c r="G436" s="187">
        <v>1.25</v>
      </c>
      <c r="H436" s="187">
        <v>1.25</v>
      </c>
      <c r="I436" s="188" t="s">
        <v>1242</v>
      </c>
      <c r="J436" s="189" t="s">
        <v>1241</v>
      </c>
    </row>
    <row r="437" spans="1:10" ht="17.149999999999999" customHeight="1">
      <c r="A437" s="172" t="s">
        <v>684</v>
      </c>
      <c r="B437" s="173" t="s">
        <v>1832</v>
      </c>
      <c r="C437" s="174">
        <v>3.32</v>
      </c>
      <c r="D437" s="175">
        <v>1.0025999999999999</v>
      </c>
      <c r="E437" s="175">
        <v>1</v>
      </c>
      <c r="F437" s="175">
        <v>1</v>
      </c>
      <c r="G437" s="175">
        <v>1.25</v>
      </c>
      <c r="H437" s="175">
        <v>1.25</v>
      </c>
      <c r="I437" s="176" t="s">
        <v>1242</v>
      </c>
      <c r="J437" s="177" t="s">
        <v>1241</v>
      </c>
    </row>
    <row r="438" spans="1:10" ht="17.149999999999999" customHeight="1">
      <c r="A438" s="172" t="s">
        <v>685</v>
      </c>
      <c r="B438" s="173" t="s">
        <v>1832</v>
      </c>
      <c r="C438" s="174">
        <v>5.41</v>
      </c>
      <c r="D438" s="175">
        <v>1.5122</v>
      </c>
      <c r="E438" s="175">
        <v>1</v>
      </c>
      <c r="F438" s="175">
        <v>1</v>
      </c>
      <c r="G438" s="175">
        <v>1.25</v>
      </c>
      <c r="H438" s="175">
        <v>1.25</v>
      </c>
      <c r="I438" s="176" t="s">
        <v>1242</v>
      </c>
      <c r="J438" s="177" t="s">
        <v>1241</v>
      </c>
    </row>
    <row r="439" spans="1:10" ht="17.149999999999999" customHeight="1">
      <c r="A439" s="178" t="s">
        <v>686</v>
      </c>
      <c r="B439" s="179" t="s">
        <v>1832</v>
      </c>
      <c r="C439" s="180">
        <v>13.31</v>
      </c>
      <c r="D439" s="181">
        <v>3.2241</v>
      </c>
      <c r="E439" s="181">
        <v>1.1000000000000001</v>
      </c>
      <c r="F439" s="181">
        <v>1.1000000000000001</v>
      </c>
      <c r="G439" s="181">
        <v>1.75</v>
      </c>
      <c r="H439" s="181">
        <v>1.75</v>
      </c>
      <c r="I439" s="182" t="s">
        <v>1242</v>
      </c>
      <c r="J439" s="183" t="s">
        <v>1241</v>
      </c>
    </row>
    <row r="440" spans="1:10" ht="17.149999999999999" customHeight="1">
      <c r="A440" s="184" t="s">
        <v>687</v>
      </c>
      <c r="B440" s="185" t="s">
        <v>1833</v>
      </c>
      <c r="C440" s="186">
        <v>3.57</v>
      </c>
      <c r="D440" s="187">
        <v>1.0535000000000001</v>
      </c>
      <c r="E440" s="187">
        <v>1</v>
      </c>
      <c r="F440" s="187">
        <v>1</v>
      </c>
      <c r="G440" s="187">
        <v>1.25</v>
      </c>
      <c r="H440" s="187">
        <v>1.25</v>
      </c>
      <c r="I440" s="188" t="s">
        <v>1242</v>
      </c>
      <c r="J440" s="189" t="s">
        <v>1241</v>
      </c>
    </row>
    <row r="441" spans="1:10" ht="17.149999999999999" customHeight="1">
      <c r="A441" s="172" t="s">
        <v>688</v>
      </c>
      <c r="B441" s="173" t="s">
        <v>1833</v>
      </c>
      <c r="C441" s="174">
        <v>4.8499999999999996</v>
      </c>
      <c r="D441" s="175">
        <v>1.41</v>
      </c>
      <c r="E441" s="175">
        <v>1</v>
      </c>
      <c r="F441" s="175">
        <v>1</v>
      </c>
      <c r="G441" s="175">
        <v>1.25</v>
      </c>
      <c r="H441" s="175">
        <v>1.25</v>
      </c>
      <c r="I441" s="176" t="s">
        <v>1242</v>
      </c>
      <c r="J441" s="177" t="s">
        <v>1241</v>
      </c>
    </row>
    <row r="442" spans="1:10" ht="17.149999999999999" customHeight="1">
      <c r="A442" s="172" t="s">
        <v>689</v>
      </c>
      <c r="B442" s="173" t="s">
        <v>1833</v>
      </c>
      <c r="C442" s="174">
        <v>7.1</v>
      </c>
      <c r="D442" s="175">
        <v>2.2408999999999999</v>
      </c>
      <c r="E442" s="175">
        <v>1</v>
      </c>
      <c r="F442" s="175">
        <v>1</v>
      </c>
      <c r="G442" s="175">
        <v>1.25</v>
      </c>
      <c r="H442" s="175">
        <v>1.25</v>
      </c>
      <c r="I442" s="176" t="s">
        <v>1242</v>
      </c>
      <c r="J442" s="177" t="s">
        <v>1241</v>
      </c>
    </row>
    <row r="443" spans="1:10" ht="17.149999999999999" customHeight="1">
      <c r="A443" s="178" t="s">
        <v>690</v>
      </c>
      <c r="B443" s="179" t="s">
        <v>1833</v>
      </c>
      <c r="C443" s="180">
        <v>14.48</v>
      </c>
      <c r="D443" s="181">
        <v>4.4958999999999998</v>
      </c>
      <c r="E443" s="181">
        <v>1.1000000000000001</v>
      </c>
      <c r="F443" s="181">
        <v>1.1000000000000001</v>
      </c>
      <c r="G443" s="181">
        <v>1.75</v>
      </c>
      <c r="H443" s="181">
        <v>1.75</v>
      </c>
      <c r="I443" s="182" t="s">
        <v>1242</v>
      </c>
      <c r="J443" s="183" t="s">
        <v>1241</v>
      </c>
    </row>
    <row r="444" spans="1:10" ht="17.149999999999999" customHeight="1">
      <c r="A444" s="184" t="s">
        <v>1834</v>
      </c>
      <c r="B444" s="185" t="s">
        <v>1835</v>
      </c>
      <c r="C444" s="186">
        <v>4.74</v>
      </c>
      <c r="D444" s="187">
        <v>1.3758999999999999</v>
      </c>
      <c r="E444" s="187">
        <v>1</v>
      </c>
      <c r="F444" s="187">
        <v>1</v>
      </c>
      <c r="G444" s="187">
        <v>1.25</v>
      </c>
      <c r="H444" s="187">
        <v>1.25</v>
      </c>
      <c r="I444" s="188" t="s">
        <v>1242</v>
      </c>
      <c r="J444" s="189" t="s">
        <v>1241</v>
      </c>
    </row>
    <row r="445" spans="1:10" ht="17.149999999999999" customHeight="1">
      <c r="A445" s="172" t="s">
        <v>1836</v>
      </c>
      <c r="B445" s="173" t="s">
        <v>1835</v>
      </c>
      <c r="C445" s="174">
        <v>6.51</v>
      </c>
      <c r="D445" s="175">
        <v>1.7388999999999999</v>
      </c>
      <c r="E445" s="175">
        <v>1</v>
      </c>
      <c r="F445" s="175">
        <v>1</v>
      </c>
      <c r="G445" s="175">
        <v>1.25</v>
      </c>
      <c r="H445" s="175">
        <v>1.25</v>
      </c>
      <c r="I445" s="176" t="s">
        <v>1242</v>
      </c>
      <c r="J445" s="177" t="s">
        <v>1241</v>
      </c>
    </row>
    <row r="446" spans="1:10" ht="17.149999999999999" customHeight="1">
      <c r="A446" s="172" t="s">
        <v>1837</v>
      </c>
      <c r="B446" s="173" t="s">
        <v>1835</v>
      </c>
      <c r="C446" s="174">
        <v>10.78</v>
      </c>
      <c r="D446" s="175">
        <v>2.5750000000000002</v>
      </c>
      <c r="E446" s="175">
        <v>1</v>
      </c>
      <c r="F446" s="175">
        <v>1</v>
      </c>
      <c r="G446" s="175">
        <v>1.25</v>
      </c>
      <c r="H446" s="175">
        <v>1.25</v>
      </c>
      <c r="I446" s="176" t="s">
        <v>1242</v>
      </c>
      <c r="J446" s="177" t="s">
        <v>1241</v>
      </c>
    </row>
    <row r="447" spans="1:10" ht="17.149999999999999" customHeight="1">
      <c r="A447" s="178" t="s">
        <v>1838</v>
      </c>
      <c r="B447" s="179" t="s">
        <v>1835</v>
      </c>
      <c r="C447" s="180">
        <v>20.68</v>
      </c>
      <c r="D447" s="181">
        <v>4.8620000000000001</v>
      </c>
      <c r="E447" s="181">
        <v>1.1000000000000001</v>
      </c>
      <c r="F447" s="181">
        <v>1.1000000000000001</v>
      </c>
      <c r="G447" s="181">
        <v>1.75</v>
      </c>
      <c r="H447" s="181">
        <v>1.75</v>
      </c>
      <c r="I447" s="182" t="s">
        <v>1242</v>
      </c>
      <c r="J447" s="183" t="s">
        <v>1241</v>
      </c>
    </row>
    <row r="448" spans="1:10" ht="17.149999999999999" customHeight="1">
      <c r="A448" s="184" t="s">
        <v>1839</v>
      </c>
      <c r="B448" s="185" t="s">
        <v>1840</v>
      </c>
      <c r="C448" s="186">
        <v>4.24</v>
      </c>
      <c r="D448" s="187">
        <v>1.4738</v>
      </c>
      <c r="E448" s="187">
        <v>1</v>
      </c>
      <c r="F448" s="187">
        <v>1</v>
      </c>
      <c r="G448" s="187">
        <v>1.25</v>
      </c>
      <c r="H448" s="187">
        <v>1.25</v>
      </c>
      <c r="I448" s="188" t="s">
        <v>1242</v>
      </c>
      <c r="J448" s="189" t="s">
        <v>1241</v>
      </c>
    </row>
    <row r="449" spans="1:10" ht="17.149999999999999" customHeight="1">
      <c r="A449" s="172" t="s">
        <v>1841</v>
      </c>
      <c r="B449" s="173" t="s">
        <v>1840</v>
      </c>
      <c r="C449" s="174">
        <v>5.68</v>
      </c>
      <c r="D449" s="175">
        <v>1.8246</v>
      </c>
      <c r="E449" s="175">
        <v>1</v>
      </c>
      <c r="F449" s="175">
        <v>1</v>
      </c>
      <c r="G449" s="175">
        <v>1.25</v>
      </c>
      <c r="H449" s="175">
        <v>1.25</v>
      </c>
      <c r="I449" s="176" t="s">
        <v>1242</v>
      </c>
      <c r="J449" s="177" t="s">
        <v>1241</v>
      </c>
    </row>
    <row r="450" spans="1:10" ht="17.149999999999999" customHeight="1">
      <c r="A450" s="172" t="s">
        <v>1842</v>
      </c>
      <c r="B450" s="173" t="s">
        <v>1840</v>
      </c>
      <c r="C450" s="174">
        <v>9.9499999999999993</v>
      </c>
      <c r="D450" s="175">
        <v>2.6655000000000002</v>
      </c>
      <c r="E450" s="175">
        <v>1</v>
      </c>
      <c r="F450" s="175">
        <v>1</v>
      </c>
      <c r="G450" s="175">
        <v>1.25</v>
      </c>
      <c r="H450" s="175">
        <v>1.25</v>
      </c>
      <c r="I450" s="176" t="s">
        <v>1242</v>
      </c>
      <c r="J450" s="177" t="s">
        <v>1241</v>
      </c>
    </row>
    <row r="451" spans="1:10" ht="17.149999999999999" customHeight="1">
      <c r="A451" s="178" t="s">
        <v>1843</v>
      </c>
      <c r="B451" s="179" t="s">
        <v>1840</v>
      </c>
      <c r="C451" s="180">
        <v>17.89</v>
      </c>
      <c r="D451" s="181">
        <v>4.9909999999999997</v>
      </c>
      <c r="E451" s="181">
        <v>1.1000000000000001</v>
      </c>
      <c r="F451" s="181">
        <v>1.1000000000000001</v>
      </c>
      <c r="G451" s="181">
        <v>1.75</v>
      </c>
      <c r="H451" s="181">
        <v>1.75</v>
      </c>
      <c r="I451" s="182" t="s">
        <v>1242</v>
      </c>
      <c r="J451" s="183" t="s">
        <v>1241</v>
      </c>
    </row>
    <row r="452" spans="1:10" ht="17.149999999999999" customHeight="1">
      <c r="A452" s="184" t="s">
        <v>1844</v>
      </c>
      <c r="B452" s="185" t="s">
        <v>1845</v>
      </c>
      <c r="C452" s="186">
        <v>1.89</v>
      </c>
      <c r="D452" s="187">
        <v>1.0617000000000001</v>
      </c>
      <c r="E452" s="187">
        <v>1</v>
      </c>
      <c r="F452" s="187">
        <v>1</v>
      </c>
      <c r="G452" s="187">
        <v>1.25</v>
      </c>
      <c r="H452" s="187">
        <v>1.25</v>
      </c>
      <c r="I452" s="188" t="s">
        <v>1242</v>
      </c>
      <c r="J452" s="189" t="s">
        <v>1241</v>
      </c>
    </row>
    <row r="453" spans="1:10" ht="17.149999999999999" customHeight="1">
      <c r="A453" s="172" t="s">
        <v>1846</v>
      </c>
      <c r="B453" s="173" t="s">
        <v>1845</v>
      </c>
      <c r="C453" s="174">
        <v>3.11</v>
      </c>
      <c r="D453" s="175">
        <v>1.2519</v>
      </c>
      <c r="E453" s="175">
        <v>1</v>
      </c>
      <c r="F453" s="175">
        <v>1</v>
      </c>
      <c r="G453" s="175">
        <v>1.25</v>
      </c>
      <c r="H453" s="175">
        <v>1.25</v>
      </c>
      <c r="I453" s="176" t="s">
        <v>1242</v>
      </c>
      <c r="J453" s="177" t="s">
        <v>1241</v>
      </c>
    </row>
    <row r="454" spans="1:10" ht="17.149999999999999" customHeight="1">
      <c r="A454" s="172" t="s">
        <v>1847</v>
      </c>
      <c r="B454" s="173" t="s">
        <v>1845</v>
      </c>
      <c r="C454" s="174">
        <v>5.48</v>
      </c>
      <c r="D454" s="175">
        <v>2.0021</v>
      </c>
      <c r="E454" s="175">
        <v>1</v>
      </c>
      <c r="F454" s="175">
        <v>1</v>
      </c>
      <c r="G454" s="175">
        <v>1.25</v>
      </c>
      <c r="H454" s="175">
        <v>1.25</v>
      </c>
      <c r="I454" s="176" t="s">
        <v>1242</v>
      </c>
      <c r="J454" s="177" t="s">
        <v>1241</v>
      </c>
    </row>
    <row r="455" spans="1:10" ht="17.149999999999999" customHeight="1">
      <c r="A455" s="178" t="s">
        <v>1848</v>
      </c>
      <c r="B455" s="179" t="s">
        <v>1845</v>
      </c>
      <c r="C455" s="180">
        <v>9.4600000000000009</v>
      </c>
      <c r="D455" s="181">
        <v>4.4598000000000004</v>
      </c>
      <c r="E455" s="181">
        <v>1.1000000000000001</v>
      </c>
      <c r="F455" s="181">
        <v>1.1000000000000001</v>
      </c>
      <c r="G455" s="181">
        <v>1.75</v>
      </c>
      <c r="H455" s="181">
        <v>1.75</v>
      </c>
      <c r="I455" s="182" t="s">
        <v>1242</v>
      </c>
      <c r="J455" s="183" t="s">
        <v>1241</v>
      </c>
    </row>
    <row r="456" spans="1:10" ht="17.149999999999999" customHeight="1">
      <c r="A456" s="184" t="s">
        <v>1849</v>
      </c>
      <c r="B456" s="185" t="s">
        <v>1850</v>
      </c>
      <c r="C456" s="186">
        <v>3.14</v>
      </c>
      <c r="D456" s="187">
        <v>1.1040000000000001</v>
      </c>
      <c r="E456" s="187">
        <v>1</v>
      </c>
      <c r="F456" s="187">
        <v>1</v>
      </c>
      <c r="G456" s="187">
        <v>1.25</v>
      </c>
      <c r="H456" s="187">
        <v>1.25</v>
      </c>
      <c r="I456" s="188" t="s">
        <v>1242</v>
      </c>
      <c r="J456" s="189" t="s">
        <v>1241</v>
      </c>
    </row>
    <row r="457" spans="1:10" ht="17.149999999999999" customHeight="1">
      <c r="A457" s="172" t="s">
        <v>1851</v>
      </c>
      <c r="B457" s="173" t="s">
        <v>1850</v>
      </c>
      <c r="C457" s="174">
        <v>4.3</v>
      </c>
      <c r="D457" s="175">
        <v>1.1045</v>
      </c>
      <c r="E457" s="175">
        <v>1</v>
      </c>
      <c r="F457" s="175">
        <v>1</v>
      </c>
      <c r="G457" s="175">
        <v>1.25</v>
      </c>
      <c r="H457" s="175">
        <v>1.25</v>
      </c>
      <c r="I457" s="176" t="s">
        <v>1242</v>
      </c>
      <c r="J457" s="177" t="s">
        <v>1241</v>
      </c>
    </row>
    <row r="458" spans="1:10" ht="17.149999999999999" customHeight="1">
      <c r="A458" s="172" t="s">
        <v>1852</v>
      </c>
      <c r="B458" s="173" t="s">
        <v>1850</v>
      </c>
      <c r="C458" s="174">
        <v>7.37</v>
      </c>
      <c r="D458" s="175">
        <v>1.8412999999999999</v>
      </c>
      <c r="E458" s="175">
        <v>1</v>
      </c>
      <c r="F458" s="175">
        <v>1</v>
      </c>
      <c r="G458" s="175">
        <v>1.25</v>
      </c>
      <c r="H458" s="175">
        <v>1.25</v>
      </c>
      <c r="I458" s="176" t="s">
        <v>1242</v>
      </c>
      <c r="J458" s="177" t="s">
        <v>1241</v>
      </c>
    </row>
    <row r="459" spans="1:10" ht="17.149999999999999" customHeight="1">
      <c r="A459" s="178" t="s">
        <v>1853</v>
      </c>
      <c r="B459" s="179" t="s">
        <v>1850</v>
      </c>
      <c r="C459" s="180">
        <v>12</v>
      </c>
      <c r="D459" s="181">
        <v>3.4275000000000002</v>
      </c>
      <c r="E459" s="181">
        <v>1.1000000000000001</v>
      </c>
      <c r="F459" s="181">
        <v>1.1000000000000001</v>
      </c>
      <c r="G459" s="181">
        <v>1.75</v>
      </c>
      <c r="H459" s="181">
        <v>1.75</v>
      </c>
      <c r="I459" s="182" t="s">
        <v>1242</v>
      </c>
      <c r="J459" s="183" t="s">
        <v>1241</v>
      </c>
    </row>
    <row r="460" spans="1:10" ht="17.149999999999999" customHeight="1">
      <c r="A460" s="184" t="s">
        <v>1854</v>
      </c>
      <c r="B460" s="185" t="s">
        <v>1855</v>
      </c>
      <c r="C460" s="186">
        <v>1.59</v>
      </c>
      <c r="D460" s="187">
        <v>0.78759999999999997</v>
      </c>
      <c r="E460" s="187">
        <v>1</v>
      </c>
      <c r="F460" s="187">
        <v>1</v>
      </c>
      <c r="G460" s="187">
        <v>1.25</v>
      </c>
      <c r="H460" s="187">
        <v>1.25</v>
      </c>
      <c r="I460" s="188" t="s">
        <v>1242</v>
      </c>
      <c r="J460" s="189" t="s">
        <v>1241</v>
      </c>
    </row>
    <row r="461" spans="1:10" ht="17.149999999999999" customHeight="1">
      <c r="A461" s="172" t="s">
        <v>1856</v>
      </c>
      <c r="B461" s="173" t="s">
        <v>1855</v>
      </c>
      <c r="C461" s="174">
        <v>2.2599999999999998</v>
      </c>
      <c r="D461" s="175">
        <v>1.0986</v>
      </c>
      <c r="E461" s="175">
        <v>1</v>
      </c>
      <c r="F461" s="175">
        <v>1</v>
      </c>
      <c r="G461" s="175">
        <v>1.25</v>
      </c>
      <c r="H461" s="175">
        <v>1.25</v>
      </c>
      <c r="I461" s="176" t="s">
        <v>1242</v>
      </c>
      <c r="J461" s="177" t="s">
        <v>1241</v>
      </c>
    </row>
    <row r="462" spans="1:10" ht="17.149999999999999" customHeight="1">
      <c r="A462" s="172" t="s">
        <v>1857</v>
      </c>
      <c r="B462" s="173" t="s">
        <v>1855</v>
      </c>
      <c r="C462" s="174">
        <v>4.41</v>
      </c>
      <c r="D462" s="175">
        <v>1.8057000000000001</v>
      </c>
      <c r="E462" s="175">
        <v>1</v>
      </c>
      <c r="F462" s="175">
        <v>1</v>
      </c>
      <c r="G462" s="175">
        <v>1.25</v>
      </c>
      <c r="H462" s="175">
        <v>1.25</v>
      </c>
      <c r="I462" s="176" t="s">
        <v>1242</v>
      </c>
      <c r="J462" s="177" t="s">
        <v>1241</v>
      </c>
    </row>
    <row r="463" spans="1:10" ht="17.149999999999999" customHeight="1">
      <c r="A463" s="178" t="s">
        <v>1858</v>
      </c>
      <c r="B463" s="179" t="s">
        <v>1855</v>
      </c>
      <c r="C463" s="180">
        <v>12</v>
      </c>
      <c r="D463" s="181">
        <v>3.3086000000000002</v>
      </c>
      <c r="E463" s="181">
        <v>1.1000000000000001</v>
      </c>
      <c r="F463" s="181">
        <v>1.1000000000000001</v>
      </c>
      <c r="G463" s="181">
        <v>1.75</v>
      </c>
      <c r="H463" s="181">
        <v>1.75</v>
      </c>
      <c r="I463" s="182" t="s">
        <v>1242</v>
      </c>
      <c r="J463" s="183" t="s">
        <v>1241</v>
      </c>
    </row>
    <row r="464" spans="1:10" ht="17.149999999999999" customHeight="1">
      <c r="A464" s="184" t="s">
        <v>691</v>
      </c>
      <c r="B464" s="185" t="s">
        <v>1859</v>
      </c>
      <c r="C464" s="186">
        <v>3.72</v>
      </c>
      <c r="D464" s="187">
        <v>0.6048</v>
      </c>
      <c r="E464" s="187">
        <v>1</v>
      </c>
      <c r="F464" s="187">
        <v>1</v>
      </c>
      <c r="G464" s="187">
        <v>1.25</v>
      </c>
      <c r="H464" s="187">
        <v>1.25</v>
      </c>
      <c r="I464" s="188" t="s">
        <v>1242</v>
      </c>
      <c r="J464" s="189" t="s">
        <v>1241</v>
      </c>
    </row>
    <row r="465" spans="1:10" ht="17.149999999999999" customHeight="1">
      <c r="A465" s="172" t="s">
        <v>692</v>
      </c>
      <c r="B465" s="173" t="s">
        <v>1859</v>
      </c>
      <c r="C465" s="174">
        <v>4.2</v>
      </c>
      <c r="D465" s="175">
        <v>0.79569999999999996</v>
      </c>
      <c r="E465" s="175">
        <v>1</v>
      </c>
      <c r="F465" s="175">
        <v>1</v>
      </c>
      <c r="G465" s="175">
        <v>1.25</v>
      </c>
      <c r="H465" s="175">
        <v>1.25</v>
      </c>
      <c r="I465" s="176" t="s">
        <v>1242</v>
      </c>
      <c r="J465" s="177" t="s">
        <v>1241</v>
      </c>
    </row>
    <row r="466" spans="1:10" ht="17.149999999999999" customHeight="1">
      <c r="A466" s="172" t="s">
        <v>693</v>
      </c>
      <c r="B466" s="173" t="s">
        <v>1859</v>
      </c>
      <c r="C466" s="174">
        <v>6.49</v>
      </c>
      <c r="D466" s="175">
        <v>1.2290000000000001</v>
      </c>
      <c r="E466" s="175">
        <v>1</v>
      </c>
      <c r="F466" s="175">
        <v>1</v>
      </c>
      <c r="G466" s="175">
        <v>1.25</v>
      </c>
      <c r="H466" s="175">
        <v>1.25</v>
      </c>
      <c r="I466" s="176" t="s">
        <v>1242</v>
      </c>
      <c r="J466" s="177" t="s">
        <v>1241</v>
      </c>
    </row>
    <row r="467" spans="1:10" ht="17.149999999999999" customHeight="1">
      <c r="A467" s="178" t="s">
        <v>694</v>
      </c>
      <c r="B467" s="179" t="s">
        <v>1859</v>
      </c>
      <c r="C467" s="180">
        <v>11.43</v>
      </c>
      <c r="D467" s="181">
        <v>2.2660999999999998</v>
      </c>
      <c r="E467" s="181">
        <v>1.1000000000000001</v>
      </c>
      <c r="F467" s="181">
        <v>1.1000000000000001</v>
      </c>
      <c r="G467" s="181">
        <v>1.75</v>
      </c>
      <c r="H467" s="181">
        <v>1.75</v>
      </c>
      <c r="I467" s="182" t="s">
        <v>1242</v>
      </c>
      <c r="J467" s="183" t="s">
        <v>1241</v>
      </c>
    </row>
    <row r="468" spans="1:10" ht="17.149999999999999" customHeight="1">
      <c r="A468" s="184" t="s">
        <v>695</v>
      </c>
      <c r="B468" s="185" t="s">
        <v>1860</v>
      </c>
      <c r="C468" s="186">
        <v>2.5499999999999998</v>
      </c>
      <c r="D468" s="187">
        <v>0.59950000000000003</v>
      </c>
      <c r="E468" s="187">
        <v>1</v>
      </c>
      <c r="F468" s="187">
        <v>1</v>
      </c>
      <c r="G468" s="187">
        <v>1.25</v>
      </c>
      <c r="H468" s="187">
        <v>1.25</v>
      </c>
      <c r="I468" s="188" t="s">
        <v>1242</v>
      </c>
      <c r="J468" s="189" t="s">
        <v>1241</v>
      </c>
    </row>
    <row r="469" spans="1:10" ht="17.149999999999999" customHeight="1">
      <c r="A469" s="172" t="s">
        <v>696</v>
      </c>
      <c r="B469" s="173" t="s">
        <v>1860</v>
      </c>
      <c r="C469" s="174">
        <v>3.11</v>
      </c>
      <c r="D469" s="175">
        <v>0.78690000000000004</v>
      </c>
      <c r="E469" s="175">
        <v>1</v>
      </c>
      <c r="F469" s="175">
        <v>1</v>
      </c>
      <c r="G469" s="175">
        <v>1.25</v>
      </c>
      <c r="H469" s="175">
        <v>1.25</v>
      </c>
      <c r="I469" s="176" t="s">
        <v>1242</v>
      </c>
      <c r="J469" s="177" t="s">
        <v>1241</v>
      </c>
    </row>
    <row r="470" spans="1:10" ht="17.149999999999999" customHeight="1">
      <c r="A470" s="172" t="s">
        <v>697</v>
      </c>
      <c r="B470" s="173" t="s">
        <v>1860</v>
      </c>
      <c r="C470" s="174">
        <v>4.83</v>
      </c>
      <c r="D470" s="175">
        <v>1.1960999999999999</v>
      </c>
      <c r="E470" s="175">
        <v>1</v>
      </c>
      <c r="F470" s="175">
        <v>1</v>
      </c>
      <c r="G470" s="175">
        <v>1.25</v>
      </c>
      <c r="H470" s="175">
        <v>1.25</v>
      </c>
      <c r="I470" s="176" t="s">
        <v>1242</v>
      </c>
      <c r="J470" s="177" t="s">
        <v>1241</v>
      </c>
    </row>
    <row r="471" spans="1:10" ht="17.149999999999999" customHeight="1">
      <c r="A471" s="178" t="s">
        <v>698</v>
      </c>
      <c r="B471" s="179" t="s">
        <v>1860</v>
      </c>
      <c r="C471" s="180">
        <v>9.56</v>
      </c>
      <c r="D471" s="181">
        <v>2.9542000000000002</v>
      </c>
      <c r="E471" s="181">
        <v>1.1000000000000001</v>
      </c>
      <c r="F471" s="181">
        <v>1.1000000000000001</v>
      </c>
      <c r="G471" s="181">
        <v>1.75</v>
      </c>
      <c r="H471" s="181">
        <v>1.75</v>
      </c>
      <c r="I471" s="182" t="s">
        <v>1242</v>
      </c>
      <c r="J471" s="183" t="s">
        <v>1241</v>
      </c>
    </row>
    <row r="472" spans="1:10" ht="17.149999999999999" customHeight="1">
      <c r="A472" s="184" t="s">
        <v>699</v>
      </c>
      <c r="B472" s="185" t="s">
        <v>1861</v>
      </c>
      <c r="C472" s="186">
        <v>2.37</v>
      </c>
      <c r="D472" s="187">
        <v>0.52849999999999997</v>
      </c>
      <c r="E472" s="187">
        <v>1</v>
      </c>
      <c r="F472" s="187">
        <v>1</v>
      </c>
      <c r="G472" s="187">
        <v>1.25</v>
      </c>
      <c r="H472" s="187">
        <v>1.25</v>
      </c>
      <c r="I472" s="188" t="s">
        <v>1242</v>
      </c>
      <c r="J472" s="189" t="s">
        <v>1241</v>
      </c>
    </row>
    <row r="473" spans="1:10" ht="17.149999999999999" customHeight="1">
      <c r="A473" s="172" t="s">
        <v>700</v>
      </c>
      <c r="B473" s="173" t="s">
        <v>1861</v>
      </c>
      <c r="C473" s="174">
        <v>2.84</v>
      </c>
      <c r="D473" s="175">
        <v>0.68659999999999999</v>
      </c>
      <c r="E473" s="175">
        <v>1</v>
      </c>
      <c r="F473" s="175">
        <v>1</v>
      </c>
      <c r="G473" s="175">
        <v>1.25</v>
      </c>
      <c r="H473" s="175">
        <v>1.25</v>
      </c>
      <c r="I473" s="176" t="s">
        <v>1242</v>
      </c>
      <c r="J473" s="177" t="s">
        <v>1241</v>
      </c>
    </row>
    <row r="474" spans="1:10" ht="17.149999999999999" customHeight="1">
      <c r="A474" s="172" t="s">
        <v>701</v>
      </c>
      <c r="B474" s="173" t="s">
        <v>1861</v>
      </c>
      <c r="C474" s="174">
        <v>4.82</v>
      </c>
      <c r="D474" s="175">
        <v>1.0447</v>
      </c>
      <c r="E474" s="175">
        <v>1</v>
      </c>
      <c r="F474" s="175">
        <v>1</v>
      </c>
      <c r="G474" s="175">
        <v>1.25</v>
      </c>
      <c r="H474" s="175">
        <v>1.25</v>
      </c>
      <c r="I474" s="176" t="s">
        <v>1242</v>
      </c>
      <c r="J474" s="177" t="s">
        <v>1241</v>
      </c>
    </row>
    <row r="475" spans="1:10" ht="17.149999999999999" customHeight="1">
      <c r="A475" s="178" t="s">
        <v>702</v>
      </c>
      <c r="B475" s="179" t="s">
        <v>1861</v>
      </c>
      <c r="C475" s="180">
        <v>14.28</v>
      </c>
      <c r="D475" s="181">
        <v>2.5550000000000002</v>
      </c>
      <c r="E475" s="181">
        <v>1.1000000000000001</v>
      </c>
      <c r="F475" s="181">
        <v>1.1000000000000001</v>
      </c>
      <c r="G475" s="181">
        <v>1.75</v>
      </c>
      <c r="H475" s="181">
        <v>1.75</v>
      </c>
      <c r="I475" s="182" t="s">
        <v>1242</v>
      </c>
      <c r="J475" s="183" t="s">
        <v>1241</v>
      </c>
    </row>
    <row r="476" spans="1:10" ht="17.149999999999999" customHeight="1">
      <c r="A476" s="184" t="s">
        <v>703</v>
      </c>
      <c r="B476" s="185" t="s">
        <v>1862</v>
      </c>
      <c r="C476" s="186">
        <v>2.04</v>
      </c>
      <c r="D476" s="187">
        <v>0.51670000000000005</v>
      </c>
      <c r="E476" s="187">
        <v>1</v>
      </c>
      <c r="F476" s="187">
        <v>1</v>
      </c>
      <c r="G476" s="187">
        <v>1.25</v>
      </c>
      <c r="H476" s="187">
        <v>1.25</v>
      </c>
      <c r="I476" s="188" t="s">
        <v>1242</v>
      </c>
      <c r="J476" s="189" t="s">
        <v>1241</v>
      </c>
    </row>
    <row r="477" spans="1:10" ht="17.149999999999999" customHeight="1">
      <c r="A477" s="172" t="s">
        <v>704</v>
      </c>
      <c r="B477" s="173" t="s">
        <v>1862</v>
      </c>
      <c r="C477" s="174">
        <v>2.74</v>
      </c>
      <c r="D477" s="175">
        <v>0.64170000000000005</v>
      </c>
      <c r="E477" s="175">
        <v>1</v>
      </c>
      <c r="F477" s="175">
        <v>1</v>
      </c>
      <c r="G477" s="175">
        <v>1.25</v>
      </c>
      <c r="H477" s="175">
        <v>1.25</v>
      </c>
      <c r="I477" s="176" t="s">
        <v>1242</v>
      </c>
      <c r="J477" s="177" t="s">
        <v>1241</v>
      </c>
    </row>
    <row r="478" spans="1:10" ht="17.149999999999999" customHeight="1">
      <c r="A478" s="172" t="s">
        <v>705</v>
      </c>
      <c r="B478" s="173" t="s">
        <v>1862</v>
      </c>
      <c r="C478" s="174">
        <v>5.14</v>
      </c>
      <c r="D478" s="175">
        <v>0.92549999999999999</v>
      </c>
      <c r="E478" s="175">
        <v>1</v>
      </c>
      <c r="F478" s="175">
        <v>1</v>
      </c>
      <c r="G478" s="175">
        <v>1.25</v>
      </c>
      <c r="H478" s="175">
        <v>1.25</v>
      </c>
      <c r="I478" s="176" t="s">
        <v>1242</v>
      </c>
      <c r="J478" s="177" t="s">
        <v>1241</v>
      </c>
    </row>
    <row r="479" spans="1:10" ht="17.149999999999999" customHeight="1">
      <c r="A479" s="178" t="s">
        <v>706</v>
      </c>
      <c r="B479" s="179" t="s">
        <v>1862</v>
      </c>
      <c r="C479" s="180">
        <v>9.48</v>
      </c>
      <c r="D479" s="181">
        <v>2.0488</v>
      </c>
      <c r="E479" s="181">
        <v>1.1000000000000001</v>
      </c>
      <c r="F479" s="181">
        <v>1.1000000000000001</v>
      </c>
      <c r="G479" s="181">
        <v>1.75</v>
      </c>
      <c r="H479" s="181">
        <v>1.75</v>
      </c>
      <c r="I479" s="182" t="s">
        <v>1242</v>
      </c>
      <c r="J479" s="183" t="s">
        <v>1241</v>
      </c>
    </row>
    <row r="480" spans="1:10" ht="17.149999999999999" customHeight="1">
      <c r="A480" s="184" t="s">
        <v>707</v>
      </c>
      <c r="B480" s="185" t="s">
        <v>1863</v>
      </c>
      <c r="C480" s="186">
        <v>3.03</v>
      </c>
      <c r="D480" s="187">
        <v>0.51160000000000005</v>
      </c>
      <c r="E480" s="187">
        <v>1</v>
      </c>
      <c r="F480" s="187">
        <v>1</v>
      </c>
      <c r="G480" s="187">
        <v>1.25</v>
      </c>
      <c r="H480" s="187">
        <v>1.25</v>
      </c>
      <c r="I480" s="188" t="s">
        <v>1242</v>
      </c>
      <c r="J480" s="189" t="s">
        <v>1241</v>
      </c>
    </row>
    <row r="481" spans="1:10" ht="17.149999999999999" customHeight="1">
      <c r="A481" s="172" t="s">
        <v>708</v>
      </c>
      <c r="B481" s="173" t="s">
        <v>1863</v>
      </c>
      <c r="C481" s="174">
        <v>3.37</v>
      </c>
      <c r="D481" s="175">
        <v>0.65900000000000003</v>
      </c>
      <c r="E481" s="175">
        <v>1</v>
      </c>
      <c r="F481" s="175">
        <v>1</v>
      </c>
      <c r="G481" s="175">
        <v>1.25</v>
      </c>
      <c r="H481" s="175">
        <v>1.25</v>
      </c>
      <c r="I481" s="176" t="s">
        <v>1242</v>
      </c>
      <c r="J481" s="177" t="s">
        <v>1241</v>
      </c>
    </row>
    <row r="482" spans="1:10" ht="17.149999999999999" customHeight="1">
      <c r="A482" s="172" t="s">
        <v>709</v>
      </c>
      <c r="B482" s="173" t="s">
        <v>1863</v>
      </c>
      <c r="C482" s="174">
        <v>4.9400000000000004</v>
      </c>
      <c r="D482" s="175">
        <v>1.0056</v>
      </c>
      <c r="E482" s="175">
        <v>1</v>
      </c>
      <c r="F482" s="175">
        <v>1</v>
      </c>
      <c r="G482" s="175">
        <v>1.25</v>
      </c>
      <c r="H482" s="175">
        <v>1.25</v>
      </c>
      <c r="I482" s="176" t="s">
        <v>1242</v>
      </c>
      <c r="J482" s="177" t="s">
        <v>1241</v>
      </c>
    </row>
    <row r="483" spans="1:10" ht="17.149999999999999" customHeight="1">
      <c r="A483" s="178" t="s">
        <v>710</v>
      </c>
      <c r="B483" s="179" t="s">
        <v>1863</v>
      </c>
      <c r="C483" s="180">
        <v>10.94</v>
      </c>
      <c r="D483" s="181">
        <v>2.1781999999999999</v>
      </c>
      <c r="E483" s="181">
        <v>1.1000000000000001</v>
      </c>
      <c r="F483" s="181">
        <v>1.1000000000000001</v>
      </c>
      <c r="G483" s="181">
        <v>1.75</v>
      </c>
      <c r="H483" s="181">
        <v>1.75</v>
      </c>
      <c r="I483" s="182" t="s">
        <v>1242</v>
      </c>
      <c r="J483" s="183" t="s">
        <v>1241</v>
      </c>
    </row>
    <row r="484" spans="1:10" ht="17.149999999999999" customHeight="1">
      <c r="A484" s="184" t="s">
        <v>711</v>
      </c>
      <c r="B484" s="185" t="s">
        <v>1864</v>
      </c>
      <c r="C484" s="186">
        <v>3.1</v>
      </c>
      <c r="D484" s="187">
        <v>0.5635</v>
      </c>
      <c r="E484" s="187">
        <v>1</v>
      </c>
      <c r="F484" s="187">
        <v>1</v>
      </c>
      <c r="G484" s="187">
        <v>1.25</v>
      </c>
      <c r="H484" s="187">
        <v>1.25</v>
      </c>
      <c r="I484" s="188" t="s">
        <v>1242</v>
      </c>
      <c r="J484" s="189" t="s">
        <v>1241</v>
      </c>
    </row>
    <row r="485" spans="1:10" ht="17.149999999999999" customHeight="1">
      <c r="A485" s="172" t="s">
        <v>712</v>
      </c>
      <c r="B485" s="173" t="s">
        <v>1864</v>
      </c>
      <c r="C485" s="174">
        <v>3.94</v>
      </c>
      <c r="D485" s="175">
        <v>0.68420000000000003</v>
      </c>
      <c r="E485" s="175">
        <v>1</v>
      </c>
      <c r="F485" s="175">
        <v>1</v>
      </c>
      <c r="G485" s="175">
        <v>1.25</v>
      </c>
      <c r="H485" s="175">
        <v>1.25</v>
      </c>
      <c r="I485" s="176" t="s">
        <v>1242</v>
      </c>
      <c r="J485" s="177" t="s">
        <v>1241</v>
      </c>
    </row>
    <row r="486" spans="1:10" ht="17.149999999999999" customHeight="1">
      <c r="A486" s="172" t="s">
        <v>713</v>
      </c>
      <c r="B486" s="173" t="s">
        <v>1864</v>
      </c>
      <c r="C486" s="174">
        <v>6.01</v>
      </c>
      <c r="D486" s="175">
        <v>1.0127999999999999</v>
      </c>
      <c r="E486" s="175">
        <v>1</v>
      </c>
      <c r="F486" s="175">
        <v>1</v>
      </c>
      <c r="G486" s="175">
        <v>1.25</v>
      </c>
      <c r="H486" s="175">
        <v>1.25</v>
      </c>
      <c r="I486" s="176" t="s">
        <v>1242</v>
      </c>
      <c r="J486" s="177" t="s">
        <v>1241</v>
      </c>
    </row>
    <row r="487" spans="1:10" ht="17.149999999999999" customHeight="1">
      <c r="A487" s="178" t="s">
        <v>714</v>
      </c>
      <c r="B487" s="179" t="s">
        <v>1864</v>
      </c>
      <c r="C487" s="180">
        <v>9.0500000000000007</v>
      </c>
      <c r="D487" s="181">
        <v>1.8211999999999999</v>
      </c>
      <c r="E487" s="181">
        <v>1.1000000000000001</v>
      </c>
      <c r="F487" s="181">
        <v>1.1000000000000001</v>
      </c>
      <c r="G487" s="181">
        <v>1.75</v>
      </c>
      <c r="H487" s="181">
        <v>1.75</v>
      </c>
      <c r="I487" s="182" t="s">
        <v>1242</v>
      </c>
      <c r="J487" s="183" t="s">
        <v>1241</v>
      </c>
    </row>
    <row r="488" spans="1:10" ht="17.149999999999999" customHeight="1">
      <c r="A488" s="184" t="s">
        <v>715</v>
      </c>
      <c r="B488" s="185" t="s">
        <v>1865</v>
      </c>
      <c r="C488" s="186">
        <v>2.64</v>
      </c>
      <c r="D488" s="187">
        <v>0.62539999999999996</v>
      </c>
      <c r="E488" s="187">
        <v>1</v>
      </c>
      <c r="F488" s="187">
        <v>1</v>
      </c>
      <c r="G488" s="187">
        <v>1.25</v>
      </c>
      <c r="H488" s="187">
        <v>1.25</v>
      </c>
      <c r="I488" s="188" t="s">
        <v>1242</v>
      </c>
      <c r="J488" s="189" t="s">
        <v>1241</v>
      </c>
    </row>
    <row r="489" spans="1:10" ht="17.149999999999999" customHeight="1">
      <c r="A489" s="172" t="s">
        <v>716</v>
      </c>
      <c r="B489" s="173" t="s">
        <v>1865</v>
      </c>
      <c r="C489" s="174">
        <v>3.36</v>
      </c>
      <c r="D489" s="175">
        <v>0.76380000000000003</v>
      </c>
      <c r="E489" s="175">
        <v>1</v>
      </c>
      <c r="F489" s="175">
        <v>1</v>
      </c>
      <c r="G489" s="175">
        <v>1.25</v>
      </c>
      <c r="H489" s="175">
        <v>1.25</v>
      </c>
      <c r="I489" s="176" t="s">
        <v>1242</v>
      </c>
      <c r="J489" s="177" t="s">
        <v>1241</v>
      </c>
    </row>
    <row r="490" spans="1:10" ht="17.149999999999999" customHeight="1">
      <c r="A490" s="172" t="s">
        <v>717</v>
      </c>
      <c r="B490" s="173" t="s">
        <v>1865</v>
      </c>
      <c r="C490" s="174">
        <v>5.78</v>
      </c>
      <c r="D490" s="175">
        <v>1.129</v>
      </c>
      <c r="E490" s="175">
        <v>1</v>
      </c>
      <c r="F490" s="175">
        <v>1</v>
      </c>
      <c r="G490" s="175">
        <v>1.25</v>
      </c>
      <c r="H490" s="175">
        <v>1.25</v>
      </c>
      <c r="I490" s="176" t="s">
        <v>1242</v>
      </c>
      <c r="J490" s="177" t="s">
        <v>1241</v>
      </c>
    </row>
    <row r="491" spans="1:10" ht="17.149999999999999" customHeight="1">
      <c r="A491" s="178" t="s">
        <v>718</v>
      </c>
      <c r="B491" s="179" t="s">
        <v>1865</v>
      </c>
      <c r="C491" s="180">
        <v>10.029999999999999</v>
      </c>
      <c r="D491" s="181">
        <v>2.1714000000000002</v>
      </c>
      <c r="E491" s="181">
        <v>1.1000000000000001</v>
      </c>
      <c r="F491" s="181">
        <v>1.1000000000000001</v>
      </c>
      <c r="G491" s="181">
        <v>1.75</v>
      </c>
      <c r="H491" s="181">
        <v>1.75</v>
      </c>
      <c r="I491" s="182" t="s">
        <v>1242</v>
      </c>
      <c r="J491" s="183" t="s">
        <v>1241</v>
      </c>
    </row>
    <row r="492" spans="1:10" ht="17.149999999999999" customHeight="1">
      <c r="A492" s="184" t="s">
        <v>719</v>
      </c>
      <c r="B492" s="185" t="s">
        <v>1866</v>
      </c>
      <c r="C492" s="186">
        <v>2.73</v>
      </c>
      <c r="D492" s="187">
        <v>0.48909999999999998</v>
      </c>
      <c r="E492" s="187">
        <v>1</v>
      </c>
      <c r="F492" s="187">
        <v>1</v>
      </c>
      <c r="G492" s="187">
        <v>1.25</v>
      </c>
      <c r="H492" s="187">
        <v>1.25</v>
      </c>
      <c r="I492" s="188" t="s">
        <v>1242</v>
      </c>
      <c r="J492" s="189" t="s">
        <v>1241</v>
      </c>
    </row>
    <row r="493" spans="1:10" ht="17.149999999999999" customHeight="1">
      <c r="A493" s="172" t="s">
        <v>720</v>
      </c>
      <c r="B493" s="173" t="s">
        <v>1866</v>
      </c>
      <c r="C493" s="174">
        <v>3.53</v>
      </c>
      <c r="D493" s="175">
        <v>0.61550000000000005</v>
      </c>
      <c r="E493" s="175">
        <v>1</v>
      </c>
      <c r="F493" s="175">
        <v>1</v>
      </c>
      <c r="G493" s="175">
        <v>1.25</v>
      </c>
      <c r="H493" s="175">
        <v>1.25</v>
      </c>
      <c r="I493" s="176" t="s">
        <v>1242</v>
      </c>
      <c r="J493" s="177" t="s">
        <v>1241</v>
      </c>
    </row>
    <row r="494" spans="1:10" ht="17.149999999999999" customHeight="1">
      <c r="A494" s="172" t="s">
        <v>721</v>
      </c>
      <c r="B494" s="173" t="s">
        <v>1866</v>
      </c>
      <c r="C494" s="174">
        <v>5.91</v>
      </c>
      <c r="D494" s="175">
        <v>0.94110000000000005</v>
      </c>
      <c r="E494" s="175">
        <v>1</v>
      </c>
      <c r="F494" s="175">
        <v>1</v>
      </c>
      <c r="G494" s="175">
        <v>1.25</v>
      </c>
      <c r="H494" s="175">
        <v>1.25</v>
      </c>
      <c r="I494" s="176" t="s">
        <v>1242</v>
      </c>
      <c r="J494" s="177" t="s">
        <v>1241</v>
      </c>
    </row>
    <row r="495" spans="1:10" ht="17.149999999999999" customHeight="1">
      <c r="A495" s="178" t="s">
        <v>722</v>
      </c>
      <c r="B495" s="179" t="s">
        <v>1866</v>
      </c>
      <c r="C495" s="180">
        <v>10.130000000000001</v>
      </c>
      <c r="D495" s="181">
        <v>2.1166</v>
      </c>
      <c r="E495" s="181">
        <v>1.1000000000000001</v>
      </c>
      <c r="F495" s="181">
        <v>1.1000000000000001</v>
      </c>
      <c r="G495" s="181">
        <v>1.75</v>
      </c>
      <c r="H495" s="181">
        <v>1.75</v>
      </c>
      <c r="I495" s="182" t="s">
        <v>1242</v>
      </c>
      <c r="J495" s="183" t="s">
        <v>1241</v>
      </c>
    </row>
    <row r="496" spans="1:10" ht="17.149999999999999" customHeight="1">
      <c r="A496" s="184" t="s">
        <v>723</v>
      </c>
      <c r="B496" s="185" t="s">
        <v>1867</v>
      </c>
      <c r="C496" s="186">
        <v>2.98</v>
      </c>
      <c r="D496" s="187">
        <v>0.51749999999999996</v>
      </c>
      <c r="E496" s="187">
        <v>1</v>
      </c>
      <c r="F496" s="187">
        <v>1</v>
      </c>
      <c r="G496" s="187">
        <v>1.25</v>
      </c>
      <c r="H496" s="187">
        <v>1.25</v>
      </c>
      <c r="I496" s="188" t="s">
        <v>1242</v>
      </c>
      <c r="J496" s="189" t="s">
        <v>1241</v>
      </c>
    </row>
    <row r="497" spans="1:10" ht="17.149999999999999" customHeight="1">
      <c r="A497" s="172" t="s">
        <v>724</v>
      </c>
      <c r="B497" s="173" t="s">
        <v>1867</v>
      </c>
      <c r="C497" s="174">
        <v>4.24</v>
      </c>
      <c r="D497" s="175">
        <v>0.71689999999999998</v>
      </c>
      <c r="E497" s="175">
        <v>1</v>
      </c>
      <c r="F497" s="175">
        <v>1</v>
      </c>
      <c r="G497" s="175">
        <v>1.25</v>
      </c>
      <c r="H497" s="175">
        <v>1.25</v>
      </c>
      <c r="I497" s="176" t="s">
        <v>1242</v>
      </c>
      <c r="J497" s="177" t="s">
        <v>1241</v>
      </c>
    </row>
    <row r="498" spans="1:10" ht="17.149999999999999" customHeight="1">
      <c r="A498" s="172" t="s">
        <v>725</v>
      </c>
      <c r="B498" s="173" t="s">
        <v>1867</v>
      </c>
      <c r="C498" s="174">
        <v>6.14</v>
      </c>
      <c r="D498" s="175">
        <v>1.0367999999999999</v>
      </c>
      <c r="E498" s="175">
        <v>1</v>
      </c>
      <c r="F498" s="175">
        <v>1</v>
      </c>
      <c r="G498" s="175">
        <v>1.25</v>
      </c>
      <c r="H498" s="175">
        <v>1.25</v>
      </c>
      <c r="I498" s="176" t="s">
        <v>1242</v>
      </c>
      <c r="J498" s="177" t="s">
        <v>1241</v>
      </c>
    </row>
    <row r="499" spans="1:10" ht="17.149999999999999" customHeight="1">
      <c r="A499" s="178" t="s">
        <v>726</v>
      </c>
      <c r="B499" s="179" t="s">
        <v>1867</v>
      </c>
      <c r="C499" s="180">
        <v>12.39</v>
      </c>
      <c r="D499" s="181">
        <v>2.1507999999999998</v>
      </c>
      <c r="E499" s="181">
        <v>1.1000000000000001</v>
      </c>
      <c r="F499" s="181">
        <v>1.1000000000000001</v>
      </c>
      <c r="G499" s="181">
        <v>1.75</v>
      </c>
      <c r="H499" s="181">
        <v>1.75</v>
      </c>
      <c r="I499" s="182" t="s">
        <v>1242</v>
      </c>
      <c r="J499" s="183" t="s">
        <v>1241</v>
      </c>
    </row>
    <row r="500" spans="1:10" ht="17.149999999999999" customHeight="1">
      <c r="A500" s="184" t="s">
        <v>727</v>
      </c>
      <c r="B500" s="185" t="s">
        <v>1868</v>
      </c>
      <c r="C500" s="186">
        <v>2.14</v>
      </c>
      <c r="D500" s="187">
        <v>0.39660000000000001</v>
      </c>
      <c r="E500" s="187">
        <v>1</v>
      </c>
      <c r="F500" s="187">
        <v>1</v>
      </c>
      <c r="G500" s="187">
        <v>1.25</v>
      </c>
      <c r="H500" s="187">
        <v>1.25</v>
      </c>
      <c r="I500" s="188" t="s">
        <v>1242</v>
      </c>
      <c r="J500" s="189" t="s">
        <v>1241</v>
      </c>
    </row>
    <row r="501" spans="1:10" ht="17.149999999999999" customHeight="1">
      <c r="A501" s="172" t="s">
        <v>728</v>
      </c>
      <c r="B501" s="173" t="s">
        <v>1868</v>
      </c>
      <c r="C501" s="174">
        <v>2.75</v>
      </c>
      <c r="D501" s="175">
        <v>0.50900000000000001</v>
      </c>
      <c r="E501" s="175">
        <v>1</v>
      </c>
      <c r="F501" s="175">
        <v>1</v>
      </c>
      <c r="G501" s="175">
        <v>1.25</v>
      </c>
      <c r="H501" s="175">
        <v>1.25</v>
      </c>
      <c r="I501" s="176" t="s">
        <v>1242</v>
      </c>
      <c r="J501" s="177" t="s">
        <v>1241</v>
      </c>
    </row>
    <row r="502" spans="1:10" ht="17.149999999999999" customHeight="1">
      <c r="A502" s="172" t="s">
        <v>729</v>
      </c>
      <c r="B502" s="173" t="s">
        <v>1868</v>
      </c>
      <c r="C502" s="174">
        <v>4.05</v>
      </c>
      <c r="D502" s="175">
        <v>0.70820000000000005</v>
      </c>
      <c r="E502" s="175">
        <v>1</v>
      </c>
      <c r="F502" s="175">
        <v>1</v>
      </c>
      <c r="G502" s="175">
        <v>1.25</v>
      </c>
      <c r="H502" s="175">
        <v>1.25</v>
      </c>
      <c r="I502" s="176" t="s">
        <v>1242</v>
      </c>
      <c r="J502" s="177" t="s">
        <v>1241</v>
      </c>
    </row>
    <row r="503" spans="1:10" ht="17.149999999999999" customHeight="1">
      <c r="A503" s="178" t="s">
        <v>730</v>
      </c>
      <c r="B503" s="179" t="s">
        <v>1868</v>
      </c>
      <c r="C503" s="180">
        <v>8.65</v>
      </c>
      <c r="D503" s="181">
        <v>1.5904</v>
      </c>
      <c r="E503" s="181">
        <v>1.1000000000000001</v>
      </c>
      <c r="F503" s="181">
        <v>1.1000000000000001</v>
      </c>
      <c r="G503" s="181">
        <v>1.75</v>
      </c>
      <c r="H503" s="181">
        <v>1.75</v>
      </c>
      <c r="I503" s="182" t="s">
        <v>1242</v>
      </c>
      <c r="J503" s="183" t="s">
        <v>1241</v>
      </c>
    </row>
    <row r="504" spans="1:10" ht="17.149999999999999" customHeight="1">
      <c r="A504" s="184" t="s">
        <v>731</v>
      </c>
      <c r="B504" s="185" t="s">
        <v>1869</v>
      </c>
      <c r="C504" s="186">
        <v>2.15</v>
      </c>
      <c r="D504" s="187">
        <v>0.45279999999999998</v>
      </c>
      <c r="E504" s="187">
        <v>1</v>
      </c>
      <c r="F504" s="187">
        <v>1</v>
      </c>
      <c r="G504" s="187">
        <v>1.25</v>
      </c>
      <c r="H504" s="187">
        <v>1.25</v>
      </c>
      <c r="I504" s="188" t="s">
        <v>1242</v>
      </c>
      <c r="J504" s="189" t="s">
        <v>1241</v>
      </c>
    </row>
    <row r="505" spans="1:10" ht="17.149999999999999" customHeight="1">
      <c r="A505" s="172" t="s">
        <v>732</v>
      </c>
      <c r="B505" s="173" t="s">
        <v>1869</v>
      </c>
      <c r="C505" s="174">
        <v>2.69</v>
      </c>
      <c r="D505" s="175">
        <v>0.57709999999999995</v>
      </c>
      <c r="E505" s="175">
        <v>1</v>
      </c>
      <c r="F505" s="175">
        <v>1</v>
      </c>
      <c r="G505" s="175">
        <v>1.25</v>
      </c>
      <c r="H505" s="175">
        <v>1.25</v>
      </c>
      <c r="I505" s="176" t="s">
        <v>1242</v>
      </c>
      <c r="J505" s="177" t="s">
        <v>1241</v>
      </c>
    </row>
    <row r="506" spans="1:10" ht="17.149999999999999" customHeight="1">
      <c r="A506" s="172" t="s">
        <v>733</v>
      </c>
      <c r="B506" s="173" t="s">
        <v>1869</v>
      </c>
      <c r="C506" s="174">
        <v>4.43</v>
      </c>
      <c r="D506" s="175">
        <v>0.78710000000000002</v>
      </c>
      <c r="E506" s="175">
        <v>1</v>
      </c>
      <c r="F506" s="175">
        <v>1</v>
      </c>
      <c r="G506" s="175">
        <v>1.25</v>
      </c>
      <c r="H506" s="175">
        <v>1.25</v>
      </c>
      <c r="I506" s="176" t="s">
        <v>1242</v>
      </c>
      <c r="J506" s="177" t="s">
        <v>1241</v>
      </c>
    </row>
    <row r="507" spans="1:10" ht="17.149999999999999" customHeight="1">
      <c r="A507" s="178" t="s">
        <v>734</v>
      </c>
      <c r="B507" s="179" t="s">
        <v>1869</v>
      </c>
      <c r="C507" s="180">
        <v>8.5</v>
      </c>
      <c r="D507" s="181">
        <v>1.5711999999999999</v>
      </c>
      <c r="E507" s="181">
        <v>1.1000000000000001</v>
      </c>
      <c r="F507" s="181">
        <v>1.1000000000000001</v>
      </c>
      <c r="G507" s="181">
        <v>1.75</v>
      </c>
      <c r="H507" s="181">
        <v>1.75</v>
      </c>
      <c r="I507" s="182" t="s">
        <v>1242</v>
      </c>
      <c r="J507" s="183" t="s">
        <v>1241</v>
      </c>
    </row>
    <row r="508" spans="1:10" ht="17.149999999999999" customHeight="1">
      <c r="A508" s="184" t="s">
        <v>735</v>
      </c>
      <c r="B508" s="185" t="s">
        <v>1870</v>
      </c>
      <c r="C508" s="186">
        <v>3.31</v>
      </c>
      <c r="D508" s="187">
        <v>0.51780000000000004</v>
      </c>
      <c r="E508" s="187">
        <v>1</v>
      </c>
      <c r="F508" s="187">
        <v>1</v>
      </c>
      <c r="G508" s="187">
        <v>1.25</v>
      </c>
      <c r="H508" s="187">
        <v>1.25</v>
      </c>
      <c r="I508" s="188" t="s">
        <v>1242</v>
      </c>
      <c r="J508" s="189" t="s">
        <v>1241</v>
      </c>
    </row>
    <row r="509" spans="1:10" ht="17.149999999999999" customHeight="1">
      <c r="A509" s="172" t="s">
        <v>736</v>
      </c>
      <c r="B509" s="173" t="s">
        <v>1870</v>
      </c>
      <c r="C509" s="174">
        <v>3.87</v>
      </c>
      <c r="D509" s="175">
        <v>0.72160000000000002</v>
      </c>
      <c r="E509" s="175">
        <v>1</v>
      </c>
      <c r="F509" s="175">
        <v>1</v>
      </c>
      <c r="G509" s="175">
        <v>1.25</v>
      </c>
      <c r="H509" s="175">
        <v>1.25</v>
      </c>
      <c r="I509" s="176" t="s">
        <v>1242</v>
      </c>
      <c r="J509" s="177" t="s">
        <v>1241</v>
      </c>
    </row>
    <row r="510" spans="1:10" ht="17.149999999999999" customHeight="1">
      <c r="A510" s="172" t="s">
        <v>737</v>
      </c>
      <c r="B510" s="173" t="s">
        <v>1870</v>
      </c>
      <c r="C510" s="174">
        <v>5.82</v>
      </c>
      <c r="D510" s="175">
        <v>1.0481</v>
      </c>
      <c r="E510" s="175">
        <v>1</v>
      </c>
      <c r="F510" s="175">
        <v>1</v>
      </c>
      <c r="G510" s="175">
        <v>1.25</v>
      </c>
      <c r="H510" s="175">
        <v>1.25</v>
      </c>
      <c r="I510" s="176" t="s">
        <v>1242</v>
      </c>
      <c r="J510" s="177" t="s">
        <v>1241</v>
      </c>
    </row>
    <row r="511" spans="1:10" ht="17.149999999999999" customHeight="1">
      <c r="A511" s="178" t="s">
        <v>738</v>
      </c>
      <c r="B511" s="179" t="s">
        <v>1870</v>
      </c>
      <c r="C511" s="180">
        <v>12.21</v>
      </c>
      <c r="D511" s="181">
        <v>2.4089999999999998</v>
      </c>
      <c r="E511" s="181">
        <v>1.1000000000000001</v>
      </c>
      <c r="F511" s="181">
        <v>1.1000000000000001</v>
      </c>
      <c r="G511" s="181">
        <v>1.75</v>
      </c>
      <c r="H511" s="181">
        <v>1.75</v>
      </c>
      <c r="I511" s="182" t="s">
        <v>1242</v>
      </c>
      <c r="J511" s="183" t="s">
        <v>1241</v>
      </c>
    </row>
    <row r="512" spans="1:10" ht="17.149999999999999" customHeight="1">
      <c r="A512" s="184" t="s">
        <v>739</v>
      </c>
      <c r="B512" s="185" t="s">
        <v>1871</v>
      </c>
      <c r="C512" s="186">
        <v>2.37</v>
      </c>
      <c r="D512" s="187">
        <v>0.53749999999999998</v>
      </c>
      <c r="E512" s="187">
        <v>1</v>
      </c>
      <c r="F512" s="187">
        <v>1</v>
      </c>
      <c r="G512" s="187">
        <v>1.25</v>
      </c>
      <c r="H512" s="187">
        <v>1.25</v>
      </c>
      <c r="I512" s="188" t="s">
        <v>1242</v>
      </c>
      <c r="J512" s="189" t="s">
        <v>1241</v>
      </c>
    </row>
    <row r="513" spans="1:10" ht="17.149999999999999" customHeight="1">
      <c r="A513" s="172" t="s">
        <v>740</v>
      </c>
      <c r="B513" s="173" t="s">
        <v>1871</v>
      </c>
      <c r="C513" s="174">
        <v>2.94</v>
      </c>
      <c r="D513" s="175">
        <v>0.70660000000000001</v>
      </c>
      <c r="E513" s="175">
        <v>1</v>
      </c>
      <c r="F513" s="175">
        <v>1</v>
      </c>
      <c r="G513" s="175">
        <v>1.25</v>
      </c>
      <c r="H513" s="175">
        <v>1.25</v>
      </c>
      <c r="I513" s="176" t="s">
        <v>1242</v>
      </c>
      <c r="J513" s="177" t="s">
        <v>1241</v>
      </c>
    </row>
    <row r="514" spans="1:10" ht="17.149999999999999" customHeight="1">
      <c r="A514" s="172" t="s">
        <v>741</v>
      </c>
      <c r="B514" s="173" t="s">
        <v>1871</v>
      </c>
      <c r="C514" s="174">
        <v>4.63</v>
      </c>
      <c r="D514" s="175">
        <v>1.0712999999999999</v>
      </c>
      <c r="E514" s="175">
        <v>1</v>
      </c>
      <c r="F514" s="175">
        <v>1</v>
      </c>
      <c r="G514" s="175">
        <v>1.25</v>
      </c>
      <c r="H514" s="175">
        <v>1.25</v>
      </c>
      <c r="I514" s="176" t="s">
        <v>1242</v>
      </c>
      <c r="J514" s="177" t="s">
        <v>1241</v>
      </c>
    </row>
    <row r="515" spans="1:10" ht="17.149999999999999" customHeight="1">
      <c r="A515" s="178" t="s">
        <v>742</v>
      </c>
      <c r="B515" s="179" t="s">
        <v>1871</v>
      </c>
      <c r="C515" s="180">
        <v>7.79</v>
      </c>
      <c r="D515" s="181">
        <v>2.1101999999999999</v>
      </c>
      <c r="E515" s="181">
        <v>1.1000000000000001</v>
      </c>
      <c r="F515" s="181">
        <v>1.1000000000000001</v>
      </c>
      <c r="G515" s="181">
        <v>1.75</v>
      </c>
      <c r="H515" s="181">
        <v>1.75</v>
      </c>
      <c r="I515" s="182" t="s">
        <v>1242</v>
      </c>
      <c r="J515" s="183" t="s">
        <v>1241</v>
      </c>
    </row>
    <row r="516" spans="1:10" ht="17.149999999999999" customHeight="1">
      <c r="A516" s="184" t="s">
        <v>743</v>
      </c>
      <c r="B516" s="185" t="s">
        <v>1872</v>
      </c>
      <c r="C516" s="186">
        <v>2.57</v>
      </c>
      <c r="D516" s="187">
        <v>0.48580000000000001</v>
      </c>
      <c r="E516" s="187">
        <v>1</v>
      </c>
      <c r="F516" s="187">
        <v>1</v>
      </c>
      <c r="G516" s="187">
        <v>1.25</v>
      </c>
      <c r="H516" s="187">
        <v>1.25</v>
      </c>
      <c r="I516" s="188" t="s">
        <v>1242</v>
      </c>
      <c r="J516" s="189" t="s">
        <v>1241</v>
      </c>
    </row>
    <row r="517" spans="1:10" ht="17.149999999999999" customHeight="1">
      <c r="A517" s="172" t="s">
        <v>744</v>
      </c>
      <c r="B517" s="173" t="s">
        <v>1872</v>
      </c>
      <c r="C517" s="174">
        <v>3.43</v>
      </c>
      <c r="D517" s="175">
        <v>0.65980000000000005</v>
      </c>
      <c r="E517" s="175">
        <v>1</v>
      </c>
      <c r="F517" s="175">
        <v>1</v>
      </c>
      <c r="G517" s="175">
        <v>1.25</v>
      </c>
      <c r="H517" s="175">
        <v>1.25</v>
      </c>
      <c r="I517" s="176" t="s">
        <v>1242</v>
      </c>
      <c r="J517" s="177" t="s">
        <v>1241</v>
      </c>
    </row>
    <row r="518" spans="1:10" ht="17.149999999999999" customHeight="1">
      <c r="A518" s="172" t="s">
        <v>745</v>
      </c>
      <c r="B518" s="173" t="s">
        <v>1872</v>
      </c>
      <c r="C518" s="174">
        <v>5.63</v>
      </c>
      <c r="D518" s="175">
        <v>0.96289999999999998</v>
      </c>
      <c r="E518" s="175">
        <v>1</v>
      </c>
      <c r="F518" s="175">
        <v>1</v>
      </c>
      <c r="G518" s="175">
        <v>1.25</v>
      </c>
      <c r="H518" s="175">
        <v>1.25</v>
      </c>
      <c r="I518" s="176" t="s">
        <v>1242</v>
      </c>
      <c r="J518" s="177" t="s">
        <v>1241</v>
      </c>
    </row>
    <row r="519" spans="1:10" ht="17.149999999999999" customHeight="1">
      <c r="A519" s="178" t="s">
        <v>746</v>
      </c>
      <c r="B519" s="179" t="s">
        <v>1872</v>
      </c>
      <c r="C519" s="180">
        <v>10.17</v>
      </c>
      <c r="D519" s="181">
        <v>1.9492</v>
      </c>
      <c r="E519" s="181">
        <v>1.1000000000000001</v>
      </c>
      <c r="F519" s="181">
        <v>1.1000000000000001</v>
      </c>
      <c r="G519" s="181">
        <v>1.75</v>
      </c>
      <c r="H519" s="181">
        <v>1.75</v>
      </c>
      <c r="I519" s="182" t="s">
        <v>1242</v>
      </c>
      <c r="J519" s="183" t="s">
        <v>1241</v>
      </c>
    </row>
    <row r="520" spans="1:10" ht="17.149999999999999" customHeight="1">
      <c r="A520" s="184" t="s">
        <v>747</v>
      </c>
      <c r="B520" s="185" t="s">
        <v>1873</v>
      </c>
      <c r="C520" s="186">
        <v>4.8600000000000003</v>
      </c>
      <c r="D520" s="187">
        <v>1.4495</v>
      </c>
      <c r="E520" s="187">
        <v>1</v>
      </c>
      <c r="F520" s="187">
        <v>1</v>
      </c>
      <c r="G520" s="187">
        <v>1.25</v>
      </c>
      <c r="H520" s="187">
        <v>1.25</v>
      </c>
      <c r="I520" s="188" t="s">
        <v>1242</v>
      </c>
      <c r="J520" s="189" t="s">
        <v>1241</v>
      </c>
    </row>
    <row r="521" spans="1:10" ht="17.149999999999999" customHeight="1">
      <c r="A521" s="172" t="s">
        <v>748</v>
      </c>
      <c r="B521" s="173" t="s">
        <v>1873</v>
      </c>
      <c r="C521" s="174">
        <v>6.38</v>
      </c>
      <c r="D521" s="175">
        <v>1.9127000000000001</v>
      </c>
      <c r="E521" s="175">
        <v>1</v>
      </c>
      <c r="F521" s="175">
        <v>1</v>
      </c>
      <c r="G521" s="175">
        <v>1.25</v>
      </c>
      <c r="H521" s="175">
        <v>1.25</v>
      </c>
      <c r="I521" s="176" t="s">
        <v>1242</v>
      </c>
      <c r="J521" s="177" t="s">
        <v>1241</v>
      </c>
    </row>
    <row r="522" spans="1:10" ht="17.149999999999999" customHeight="1">
      <c r="A522" s="172" t="s">
        <v>749</v>
      </c>
      <c r="B522" s="173" t="s">
        <v>1873</v>
      </c>
      <c r="C522" s="174">
        <v>9.18</v>
      </c>
      <c r="D522" s="175">
        <v>3.0144000000000002</v>
      </c>
      <c r="E522" s="175">
        <v>1</v>
      </c>
      <c r="F522" s="175">
        <v>1</v>
      </c>
      <c r="G522" s="175">
        <v>1.25</v>
      </c>
      <c r="H522" s="175">
        <v>1.25</v>
      </c>
      <c r="I522" s="176" t="s">
        <v>1242</v>
      </c>
      <c r="J522" s="177" t="s">
        <v>1241</v>
      </c>
    </row>
    <row r="523" spans="1:10" ht="17.149999999999999" customHeight="1">
      <c r="A523" s="178" t="s">
        <v>750</v>
      </c>
      <c r="B523" s="179" t="s">
        <v>1873</v>
      </c>
      <c r="C523" s="180">
        <v>20.5</v>
      </c>
      <c r="D523" s="181">
        <v>5.7384000000000004</v>
      </c>
      <c r="E523" s="181">
        <v>1.1000000000000001</v>
      </c>
      <c r="F523" s="181">
        <v>1.1000000000000001</v>
      </c>
      <c r="G523" s="181">
        <v>1.75</v>
      </c>
      <c r="H523" s="181">
        <v>1.75</v>
      </c>
      <c r="I523" s="182" t="s">
        <v>1242</v>
      </c>
      <c r="J523" s="183" t="s">
        <v>1241</v>
      </c>
    </row>
    <row r="524" spans="1:10" ht="17.149999999999999" customHeight="1">
      <c r="A524" s="184" t="s">
        <v>751</v>
      </c>
      <c r="B524" s="185" t="s">
        <v>1874</v>
      </c>
      <c r="C524" s="186">
        <v>4.6399999999999997</v>
      </c>
      <c r="D524" s="187">
        <v>1.3205</v>
      </c>
      <c r="E524" s="187">
        <v>1</v>
      </c>
      <c r="F524" s="187">
        <v>1</v>
      </c>
      <c r="G524" s="187">
        <v>1.25</v>
      </c>
      <c r="H524" s="187">
        <v>1.25</v>
      </c>
      <c r="I524" s="188" t="s">
        <v>1242</v>
      </c>
      <c r="J524" s="189" t="s">
        <v>1241</v>
      </c>
    </row>
    <row r="525" spans="1:10" ht="17.149999999999999" customHeight="1">
      <c r="A525" s="172" t="s">
        <v>752</v>
      </c>
      <c r="B525" s="173" t="s">
        <v>1874</v>
      </c>
      <c r="C525" s="174">
        <v>5.97</v>
      </c>
      <c r="D525" s="175">
        <v>1.7659</v>
      </c>
      <c r="E525" s="175">
        <v>1</v>
      </c>
      <c r="F525" s="175">
        <v>1</v>
      </c>
      <c r="G525" s="175">
        <v>1.25</v>
      </c>
      <c r="H525" s="175">
        <v>1.25</v>
      </c>
      <c r="I525" s="176" t="s">
        <v>1242</v>
      </c>
      <c r="J525" s="177" t="s">
        <v>1241</v>
      </c>
    </row>
    <row r="526" spans="1:10" ht="17.149999999999999" customHeight="1">
      <c r="A526" s="172" t="s">
        <v>753</v>
      </c>
      <c r="B526" s="173" t="s">
        <v>1874</v>
      </c>
      <c r="C526" s="174">
        <v>11.84</v>
      </c>
      <c r="D526" s="175">
        <v>2.5583999999999998</v>
      </c>
      <c r="E526" s="175">
        <v>1</v>
      </c>
      <c r="F526" s="175">
        <v>1</v>
      </c>
      <c r="G526" s="175">
        <v>1.25</v>
      </c>
      <c r="H526" s="175">
        <v>1.25</v>
      </c>
      <c r="I526" s="176" t="s">
        <v>1242</v>
      </c>
      <c r="J526" s="177" t="s">
        <v>1241</v>
      </c>
    </row>
    <row r="527" spans="1:10" ht="17.149999999999999" customHeight="1">
      <c r="A527" s="178" t="s">
        <v>754</v>
      </c>
      <c r="B527" s="179" t="s">
        <v>1874</v>
      </c>
      <c r="C527" s="180">
        <v>23.46</v>
      </c>
      <c r="D527" s="181">
        <v>4.5476000000000001</v>
      </c>
      <c r="E527" s="181">
        <v>1.1000000000000001</v>
      </c>
      <c r="F527" s="181">
        <v>1.1000000000000001</v>
      </c>
      <c r="G527" s="181">
        <v>1.75</v>
      </c>
      <c r="H527" s="181">
        <v>1.75</v>
      </c>
      <c r="I527" s="182" t="s">
        <v>1242</v>
      </c>
      <c r="J527" s="183" t="s">
        <v>1241</v>
      </c>
    </row>
    <row r="528" spans="1:10" ht="17.149999999999999" customHeight="1">
      <c r="A528" s="184" t="s">
        <v>755</v>
      </c>
      <c r="B528" s="185" t="s">
        <v>1875</v>
      </c>
      <c r="C528" s="186">
        <v>2.4900000000000002</v>
      </c>
      <c r="D528" s="187">
        <v>0.97009999999999996</v>
      </c>
      <c r="E528" s="187">
        <v>1</v>
      </c>
      <c r="F528" s="187">
        <v>1</v>
      </c>
      <c r="G528" s="187">
        <v>1.25</v>
      </c>
      <c r="H528" s="187">
        <v>1.25</v>
      </c>
      <c r="I528" s="188" t="s">
        <v>1242</v>
      </c>
      <c r="J528" s="189" t="s">
        <v>1241</v>
      </c>
    </row>
    <row r="529" spans="1:10" ht="17.149999999999999" customHeight="1">
      <c r="A529" s="172" t="s">
        <v>756</v>
      </c>
      <c r="B529" s="173" t="s">
        <v>1875</v>
      </c>
      <c r="C529" s="174">
        <v>3.47</v>
      </c>
      <c r="D529" s="175">
        <v>1.2706999999999999</v>
      </c>
      <c r="E529" s="175">
        <v>1</v>
      </c>
      <c r="F529" s="175">
        <v>1</v>
      </c>
      <c r="G529" s="175">
        <v>1.25</v>
      </c>
      <c r="H529" s="175">
        <v>1.25</v>
      </c>
      <c r="I529" s="176" t="s">
        <v>1242</v>
      </c>
      <c r="J529" s="177" t="s">
        <v>1241</v>
      </c>
    </row>
    <row r="530" spans="1:10" ht="17.149999999999999" customHeight="1">
      <c r="A530" s="172" t="s">
        <v>757</v>
      </c>
      <c r="B530" s="173" t="s">
        <v>1875</v>
      </c>
      <c r="C530" s="174">
        <v>5.77</v>
      </c>
      <c r="D530" s="175">
        <v>1.7459</v>
      </c>
      <c r="E530" s="175">
        <v>1</v>
      </c>
      <c r="F530" s="175">
        <v>1</v>
      </c>
      <c r="G530" s="175">
        <v>1.25</v>
      </c>
      <c r="H530" s="175">
        <v>1.25</v>
      </c>
      <c r="I530" s="176" t="s">
        <v>1242</v>
      </c>
      <c r="J530" s="177" t="s">
        <v>1241</v>
      </c>
    </row>
    <row r="531" spans="1:10" ht="17.149999999999999" customHeight="1">
      <c r="A531" s="178" t="s">
        <v>758</v>
      </c>
      <c r="B531" s="179" t="s">
        <v>1875</v>
      </c>
      <c r="C531" s="180">
        <v>14.02</v>
      </c>
      <c r="D531" s="181">
        <v>3.5486</v>
      </c>
      <c r="E531" s="181">
        <v>1.1000000000000001</v>
      </c>
      <c r="F531" s="181">
        <v>1.1000000000000001</v>
      </c>
      <c r="G531" s="181">
        <v>1.75</v>
      </c>
      <c r="H531" s="181">
        <v>1.75</v>
      </c>
      <c r="I531" s="182" t="s">
        <v>1242</v>
      </c>
      <c r="J531" s="183" t="s">
        <v>1241</v>
      </c>
    </row>
    <row r="532" spans="1:10" ht="17.149999999999999" customHeight="1">
      <c r="A532" s="184" t="s">
        <v>759</v>
      </c>
      <c r="B532" s="185" t="s">
        <v>1876</v>
      </c>
      <c r="C532" s="186">
        <v>4.2</v>
      </c>
      <c r="D532" s="187">
        <v>1.2574000000000001</v>
      </c>
      <c r="E532" s="187">
        <v>1</v>
      </c>
      <c r="F532" s="187">
        <v>1</v>
      </c>
      <c r="G532" s="187">
        <v>1.25</v>
      </c>
      <c r="H532" s="187">
        <v>1.25</v>
      </c>
      <c r="I532" s="188" t="s">
        <v>1242</v>
      </c>
      <c r="J532" s="189" t="s">
        <v>1241</v>
      </c>
    </row>
    <row r="533" spans="1:10" ht="17.149999999999999" customHeight="1">
      <c r="A533" s="172" t="s">
        <v>760</v>
      </c>
      <c r="B533" s="173" t="s">
        <v>1876</v>
      </c>
      <c r="C533" s="174">
        <v>4.18</v>
      </c>
      <c r="D533" s="175">
        <v>1.4990000000000001</v>
      </c>
      <c r="E533" s="175">
        <v>1</v>
      </c>
      <c r="F533" s="175">
        <v>1</v>
      </c>
      <c r="G533" s="175">
        <v>1.25</v>
      </c>
      <c r="H533" s="175">
        <v>1.25</v>
      </c>
      <c r="I533" s="176" t="s">
        <v>1242</v>
      </c>
      <c r="J533" s="177" t="s">
        <v>1241</v>
      </c>
    </row>
    <row r="534" spans="1:10" ht="17.149999999999999" customHeight="1">
      <c r="A534" s="172" t="s">
        <v>761</v>
      </c>
      <c r="B534" s="173" t="s">
        <v>1876</v>
      </c>
      <c r="C534" s="174">
        <v>8.6199999999999992</v>
      </c>
      <c r="D534" s="175">
        <v>2.2336999999999998</v>
      </c>
      <c r="E534" s="175">
        <v>1</v>
      </c>
      <c r="F534" s="175">
        <v>1</v>
      </c>
      <c r="G534" s="175">
        <v>1.25</v>
      </c>
      <c r="H534" s="175">
        <v>1.25</v>
      </c>
      <c r="I534" s="176" t="s">
        <v>1242</v>
      </c>
      <c r="J534" s="177" t="s">
        <v>1241</v>
      </c>
    </row>
    <row r="535" spans="1:10" ht="17.149999999999999" customHeight="1">
      <c r="A535" s="178" t="s">
        <v>762</v>
      </c>
      <c r="B535" s="179" t="s">
        <v>1876</v>
      </c>
      <c r="C535" s="180">
        <v>20.16</v>
      </c>
      <c r="D535" s="181">
        <v>4.5191999999999997</v>
      </c>
      <c r="E535" s="181">
        <v>1.1000000000000001</v>
      </c>
      <c r="F535" s="181">
        <v>1.1000000000000001</v>
      </c>
      <c r="G535" s="181">
        <v>1.75</v>
      </c>
      <c r="H535" s="181">
        <v>1.75</v>
      </c>
      <c r="I535" s="182" t="s">
        <v>1242</v>
      </c>
      <c r="J535" s="183" t="s">
        <v>1241</v>
      </c>
    </row>
    <row r="536" spans="1:10" ht="17.149999999999999" customHeight="1">
      <c r="A536" s="184" t="s">
        <v>763</v>
      </c>
      <c r="B536" s="185" t="s">
        <v>1877</v>
      </c>
      <c r="C536" s="186">
        <v>2.62</v>
      </c>
      <c r="D536" s="187">
        <v>0.48330000000000001</v>
      </c>
      <c r="E536" s="187">
        <v>1</v>
      </c>
      <c r="F536" s="187">
        <v>1</v>
      </c>
      <c r="G536" s="187">
        <v>1.25</v>
      </c>
      <c r="H536" s="187">
        <v>1.25</v>
      </c>
      <c r="I536" s="188" t="s">
        <v>1242</v>
      </c>
      <c r="J536" s="189" t="s">
        <v>1241</v>
      </c>
    </row>
    <row r="537" spans="1:10" ht="17.149999999999999" customHeight="1">
      <c r="A537" s="172" t="s">
        <v>764</v>
      </c>
      <c r="B537" s="173" t="s">
        <v>1877</v>
      </c>
      <c r="C537" s="174">
        <v>4</v>
      </c>
      <c r="D537" s="175">
        <v>0.65029999999999999</v>
      </c>
      <c r="E537" s="175">
        <v>1</v>
      </c>
      <c r="F537" s="175">
        <v>1</v>
      </c>
      <c r="G537" s="175">
        <v>1.25</v>
      </c>
      <c r="H537" s="175">
        <v>1.25</v>
      </c>
      <c r="I537" s="176" t="s">
        <v>1242</v>
      </c>
      <c r="J537" s="177" t="s">
        <v>1241</v>
      </c>
    </row>
    <row r="538" spans="1:10" ht="17.149999999999999" customHeight="1">
      <c r="A538" s="172" t="s">
        <v>765</v>
      </c>
      <c r="B538" s="173" t="s">
        <v>1877</v>
      </c>
      <c r="C538" s="174">
        <v>5.43</v>
      </c>
      <c r="D538" s="175">
        <v>1.046</v>
      </c>
      <c r="E538" s="175">
        <v>1</v>
      </c>
      <c r="F538" s="175">
        <v>1</v>
      </c>
      <c r="G538" s="175">
        <v>1.25</v>
      </c>
      <c r="H538" s="175">
        <v>1.25</v>
      </c>
      <c r="I538" s="176" t="s">
        <v>1242</v>
      </c>
      <c r="J538" s="177" t="s">
        <v>1241</v>
      </c>
    </row>
    <row r="539" spans="1:10" ht="17.149999999999999" customHeight="1">
      <c r="A539" s="178" t="s">
        <v>766</v>
      </c>
      <c r="B539" s="179" t="s">
        <v>1877</v>
      </c>
      <c r="C539" s="180">
        <v>10.029999999999999</v>
      </c>
      <c r="D539" s="181">
        <v>2.4901</v>
      </c>
      <c r="E539" s="181">
        <v>1.1000000000000001</v>
      </c>
      <c r="F539" s="181">
        <v>1.1000000000000001</v>
      </c>
      <c r="G539" s="181">
        <v>1.75</v>
      </c>
      <c r="H539" s="181">
        <v>1.75</v>
      </c>
      <c r="I539" s="182" t="s">
        <v>1242</v>
      </c>
      <c r="J539" s="183" t="s">
        <v>1241</v>
      </c>
    </row>
    <row r="540" spans="1:10" ht="17.149999999999999" customHeight="1">
      <c r="A540" s="184" t="s">
        <v>767</v>
      </c>
      <c r="B540" s="185" t="s">
        <v>1878</v>
      </c>
      <c r="C540" s="186">
        <v>2.4700000000000002</v>
      </c>
      <c r="D540" s="187">
        <v>0.52959999999999996</v>
      </c>
      <c r="E540" s="187">
        <v>1</v>
      </c>
      <c r="F540" s="187">
        <v>1</v>
      </c>
      <c r="G540" s="187">
        <v>1.25</v>
      </c>
      <c r="H540" s="187">
        <v>1.25</v>
      </c>
      <c r="I540" s="188" t="s">
        <v>1242</v>
      </c>
      <c r="J540" s="189" t="s">
        <v>1241</v>
      </c>
    </row>
    <row r="541" spans="1:10" ht="17.149999999999999" customHeight="1">
      <c r="A541" s="172" t="s">
        <v>768</v>
      </c>
      <c r="B541" s="173" t="s">
        <v>1878</v>
      </c>
      <c r="C541" s="174">
        <v>3.63</v>
      </c>
      <c r="D541" s="175">
        <v>0.71009999999999995</v>
      </c>
      <c r="E541" s="175">
        <v>1</v>
      </c>
      <c r="F541" s="175">
        <v>1</v>
      </c>
      <c r="G541" s="175">
        <v>1.25</v>
      </c>
      <c r="H541" s="175">
        <v>1.25</v>
      </c>
      <c r="I541" s="176" t="s">
        <v>1242</v>
      </c>
      <c r="J541" s="177" t="s">
        <v>1241</v>
      </c>
    </row>
    <row r="542" spans="1:10" ht="17.149999999999999" customHeight="1">
      <c r="A542" s="172" t="s">
        <v>769</v>
      </c>
      <c r="B542" s="173" t="s">
        <v>1878</v>
      </c>
      <c r="C542" s="174">
        <v>5.74</v>
      </c>
      <c r="D542" s="175">
        <v>1.1292</v>
      </c>
      <c r="E542" s="175">
        <v>1</v>
      </c>
      <c r="F542" s="175">
        <v>1</v>
      </c>
      <c r="G542" s="175">
        <v>1.25</v>
      </c>
      <c r="H542" s="175">
        <v>1.25</v>
      </c>
      <c r="I542" s="176" t="s">
        <v>1242</v>
      </c>
      <c r="J542" s="177" t="s">
        <v>1241</v>
      </c>
    </row>
    <row r="543" spans="1:10" ht="17.149999999999999" customHeight="1">
      <c r="A543" s="178" t="s">
        <v>770</v>
      </c>
      <c r="B543" s="179" t="s">
        <v>1878</v>
      </c>
      <c r="C543" s="180">
        <v>10.73</v>
      </c>
      <c r="D543" s="181">
        <v>2.4043000000000001</v>
      </c>
      <c r="E543" s="181">
        <v>1.1000000000000001</v>
      </c>
      <c r="F543" s="181">
        <v>1.1000000000000001</v>
      </c>
      <c r="G543" s="181">
        <v>1.75</v>
      </c>
      <c r="H543" s="181">
        <v>1.75</v>
      </c>
      <c r="I543" s="182" t="s">
        <v>1242</v>
      </c>
      <c r="J543" s="183" t="s">
        <v>1241</v>
      </c>
    </row>
    <row r="544" spans="1:10" ht="17.149999999999999" customHeight="1">
      <c r="A544" s="184" t="s">
        <v>771</v>
      </c>
      <c r="B544" s="185" t="s">
        <v>1879</v>
      </c>
      <c r="C544" s="186">
        <v>1.63</v>
      </c>
      <c r="D544" s="187">
        <v>0.61050000000000004</v>
      </c>
      <c r="E544" s="187">
        <v>1</v>
      </c>
      <c r="F544" s="187">
        <v>1</v>
      </c>
      <c r="G544" s="187">
        <v>1.25</v>
      </c>
      <c r="H544" s="187">
        <v>1.25</v>
      </c>
      <c r="I544" s="188" t="s">
        <v>1242</v>
      </c>
      <c r="J544" s="189" t="s">
        <v>1241</v>
      </c>
    </row>
    <row r="545" spans="1:10" ht="17.149999999999999" customHeight="1">
      <c r="A545" s="172" t="s">
        <v>772</v>
      </c>
      <c r="B545" s="173" t="s">
        <v>1879</v>
      </c>
      <c r="C545" s="174">
        <v>3.75</v>
      </c>
      <c r="D545" s="175">
        <v>0.84770000000000001</v>
      </c>
      <c r="E545" s="175">
        <v>1</v>
      </c>
      <c r="F545" s="175">
        <v>1</v>
      </c>
      <c r="G545" s="175">
        <v>1.25</v>
      </c>
      <c r="H545" s="175">
        <v>1.25</v>
      </c>
      <c r="I545" s="176" t="s">
        <v>1242</v>
      </c>
      <c r="J545" s="177" t="s">
        <v>1241</v>
      </c>
    </row>
    <row r="546" spans="1:10" ht="17.149999999999999" customHeight="1">
      <c r="A546" s="172" t="s">
        <v>773</v>
      </c>
      <c r="B546" s="173" t="s">
        <v>1879</v>
      </c>
      <c r="C546" s="174">
        <v>5.78</v>
      </c>
      <c r="D546" s="175">
        <v>1.1908000000000001</v>
      </c>
      <c r="E546" s="175">
        <v>1</v>
      </c>
      <c r="F546" s="175">
        <v>1</v>
      </c>
      <c r="G546" s="175">
        <v>1.25</v>
      </c>
      <c r="H546" s="175">
        <v>1.25</v>
      </c>
      <c r="I546" s="176" t="s">
        <v>1242</v>
      </c>
      <c r="J546" s="177" t="s">
        <v>1241</v>
      </c>
    </row>
    <row r="547" spans="1:10" ht="17.149999999999999" customHeight="1">
      <c r="A547" s="178" t="s">
        <v>774</v>
      </c>
      <c r="B547" s="179" t="s">
        <v>1879</v>
      </c>
      <c r="C547" s="180">
        <v>8.7100000000000009</v>
      </c>
      <c r="D547" s="181">
        <v>2.2191000000000001</v>
      </c>
      <c r="E547" s="181">
        <v>1.1000000000000001</v>
      </c>
      <c r="F547" s="181">
        <v>1.1000000000000001</v>
      </c>
      <c r="G547" s="181">
        <v>1.75</v>
      </c>
      <c r="H547" s="181">
        <v>1.75</v>
      </c>
      <c r="I547" s="182" t="s">
        <v>1242</v>
      </c>
      <c r="J547" s="183" t="s">
        <v>1241</v>
      </c>
    </row>
    <row r="548" spans="1:10" ht="17.149999999999999" customHeight="1">
      <c r="A548" s="184" t="s">
        <v>775</v>
      </c>
      <c r="B548" s="185" t="s">
        <v>1880</v>
      </c>
      <c r="C548" s="186">
        <v>2.82</v>
      </c>
      <c r="D548" s="187">
        <v>0.54149999999999998</v>
      </c>
      <c r="E548" s="187">
        <v>1</v>
      </c>
      <c r="F548" s="187">
        <v>1</v>
      </c>
      <c r="G548" s="187">
        <v>1.25</v>
      </c>
      <c r="H548" s="187">
        <v>1.25</v>
      </c>
      <c r="I548" s="188" t="s">
        <v>1242</v>
      </c>
      <c r="J548" s="189" t="s">
        <v>1241</v>
      </c>
    </row>
    <row r="549" spans="1:10" ht="17.149999999999999" customHeight="1">
      <c r="A549" s="172" t="s">
        <v>776</v>
      </c>
      <c r="B549" s="173" t="s">
        <v>1880</v>
      </c>
      <c r="C549" s="174">
        <v>3.51</v>
      </c>
      <c r="D549" s="175">
        <v>0.69399999999999995</v>
      </c>
      <c r="E549" s="175">
        <v>1</v>
      </c>
      <c r="F549" s="175">
        <v>1</v>
      </c>
      <c r="G549" s="175">
        <v>1.25</v>
      </c>
      <c r="H549" s="175">
        <v>1.25</v>
      </c>
      <c r="I549" s="176" t="s">
        <v>1242</v>
      </c>
      <c r="J549" s="177" t="s">
        <v>1241</v>
      </c>
    </row>
    <row r="550" spans="1:10" ht="17.149999999999999" customHeight="1">
      <c r="A550" s="172" t="s">
        <v>777</v>
      </c>
      <c r="B550" s="173" t="s">
        <v>1880</v>
      </c>
      <c r="C550" s="174">
        <v>5.33</v>
      </c>
      <c r="D550" s="175">
        <v>1.1069</v>
      </c>
      <c r="E550" s="175">
        <v>1</v>
      </c>
      <c r="F550" s="175">
        <v>1</v>
      </c>
      <c r="G550" s="175">
        <v>1.25</v>
      </c>
      <c r="H550" s="175">
        <v>1.25</v>
      </c>
      <c r="I550" s="176" t="s">
        <v>1242</v>
      </c>
      <c r="J550" s="177" t="s">
        <v>1241</v>
      </c>
    </row>
    <row r="551" spans="1:10" ht="17.149999999999999" customHeight="1">
      <c r="A551" s="178" t="s">
        <v>778</v>
      </c>
      <c r="B551" s="179" t="s">
        <v>1880</v>
      </c>
      <c r="C551" s="180">
        <v>12.98</v>
      </c>
      <c r="D551" s="181">
        <v>2.8719000000000001</v>
      </c>
      <c r="E551" s="181">
        <v>1.1000000000000001</v>
      </c>
      <c r="F551" s="181">
        <v>1.1000000000000001</v>
      </c>
      <c r="G551" s="181">
        <v>1.75</v>
      </c>
      <c r="H551" s="181">
        <v>1.75</v>
      </c>
      <c r="I551" s="182" t="s">
        <v>1242</v>
      </c>
      <c r="J551" s="183" t="s">
        <v>1241</v>
      </c>
    </row>
    <row r="552" spans="1:10" ht="17.149999999999999" customHeight="1">
      <c r="A552" s="184" t="s">
        <v>779</v>
      </c>
      <c r="B552" s="185" t="s">
        <v>1881</v>
      </c>
      <c r="C552" s="186">
        <v>1.78</v>
      </c>
      <c r="D552" s="187">
        <v>0.52010000000000001</v>
      </c>
      <c r="E552" s="187">
        <v>1</v>
      </c>
      <c r="F552" s="187">
        <v>1</v>
      </c>
      <c r="G552" s="187">
        <v>1.25</v>
      </c>
      <c r="H552" s="187">
        <v>1.25</v>
      </c>
      <c r="I552" s="188" t="s">
        <v>1242</v>
      </c>
      <c r="J552" s="189" t="s">
        <v>1241</v>
      </c>
    </row>
    <row r="553" spans="1:10" ht="17.149999999999999" customHeight="1">
      <c r="A553" s="172" t="s">
        <v>780</v>
      </c>
      <c r="B553" s="173" t="s">
        <v>1881</v>
      </c>
      <c r="C553" s="174">
        <v>3.14</v>
      </c>
      <c r="D553" s="175">
        <v>0.64329999999999998</v>
      </c>
      <c r="E553" s="175">
        <v>1</v>
      </c>
      <c r="F553" s="175">
        <v>1</v>
      </c>
      <c r="G553" s="175">
        <v>1.25</v>
      </c>
      <c r="H553" s="175">
        <v>1.25</v>
      </c>
      <c r="I553" s="176" t="s">
        <v>1242</v>
      </c>
      <c r="J553" s="177" t="s">
        <v>1241</v>
      </c>
    </row>
    <row r="554" spans="1:10" ht="17.149999999999999" customHeight="1">
      <c r="A554" s="172" t="s">
        <v>781</v>
      </c>
      <c r="B554" s="173" t="s">
        <v>1881</v>
      </c>
      <c r="C554" s="174">
        <v>5.07</v>
      </c>
      <c r="D554" s="175">
        <v>1.1215999999999999</v>
      </c>
      <c r="E554" s="175">
        <v>1</v>
      </c>
      <c r="F554" s="175">
        <v>1</v>
      </c>
      <c r="G554" s="175">
        <v>1.25</v>
      </c>
      <c r="H554" s="175">
        <v>1.25</v>
      </c>
      <c r="I554" s="176" t="s">
        <v>1242</v>
      </c>
      <c r="J554" s="177" t="s">
        <v>1241</v>
      </c>
    </row>
    <row r="555" spans="1:10" ht="17.149999999999999" customHeight="1">
      <c r="A555" s="178" t="s">
        <v>782</v>
      </c>
      <c r="B555" s="179" t="s">
        <v>1881</v>
      </c>
      <c r="C555" s="180">
        <v>9.2899999999999991</v>
      </c>
      <c r="D555" s="181">
        <v>2.2418</v>
      </c>
      <c r="E555" s="181">
        <v>1.1000000000000001</v>
      </c>
      <c r="F555" s="181">
        <v>1.1000000000000001</v>
      </c>
      <c r="G555" s="181">
        <v>1.75</v>
      </c>
      <c r="H555" s="181">
        <v>1.75</v>
      </c>
      <c r="I555" s="182" t="s">
        <v>1242</v>
      </c>
      <c r="J555" s="183" t="s">
        <v>1241</v>
      </c>
    </row>
    <row r="556" spans="1:10" ht="17.149999999999999" customHeight="1">
      <c r="A556" s="184" t="s">
        <v>783</v>
      </c>
      <c r="B556" s="185" t="s">
        <v>1882</v>
      </c>
      <c r="C556" s="186">
        <v>2.25</v>
      </c>
      <c r="D556" s="187">
        <v>0.59370000000000001</v>
      </c>
      <c r="E556" s="187">
        <v>1</v>
      </c>
      <c r="F556" s="187">
        <v>1</v>
      </c>
      <c r="G556" s="187">
        <v>1.25</v>
      </c>
      <c r="H556" s="187">
        <v>1.25</v>
      </c>
      <c r="I556" s="188" t="s">
        <v>1242</v>
      </c>
      <c r="J556" s="189" t="s">
        <v>1241</v>
      </c>
    </row>
    <row r="557" spans="1:10" ht="17.149999999999999" customHeight="1">
      <c r="A557" s="172" t="s">
        <v>784</v>
      </c>
      <c r="B557" s="173" t="s">
        <v>1882</v>
      </c>
      <c r="C557" s="174">
        <v>3.17</v>
      </c>
      <c r="D557" s="175">
        <v>0.84860000000000002</v>
      </c>
      <c r="E557" s="175">
        <v>1</v>
      </c>
      <c r="F557" s="175">
        <v>1</v>
      </c>
      <c r="G557" s="175">
        <v>1.25</v>
      </c>
      <c r="H557" s="175">
        <v>1.25</v>
      </c>
      <c r="I557" s="176" t="s">
        <v>1242</v>
      </c>
      <c r="J557" s="177" t="s">
        <v>1241</v>
      </c>
    </row>
    <row r="558" spans="1:10" ht="17.149999999999999" customHeight="1">
      <c r="A558" s="172" t="s">
        <v>785</v>
      </c>
      <c r="B558" s="173" t="s">
        <v>1882</v>
      </c>
      <c r="C558" s="174">
        <v>5.0599999999999996</v>
      </c>
      <c r="D558" s="175">
        <v>1.3010999999999999</v>
      </c>
      <c r="E558" s="175">
        <v>1</v>
      </c>
      <c r="F558" s="175">
        <v>1</v>
      </c>
      <c r="G558" s="175">
        <v>1.25</v>
      </c>
      <c r="H558" s="175">
        <v>1.25</v>
      </c>
      <c r="I558" s="176" t="s">
        <v>1242</v>
      </c>
      <c r="J558" s="177" t="s">
        <v>1241</v>
      </c>
    </row>
    <row r="559" spans="1:10" ht="17.149999999999999" customHeight="1">
      <c r="A559" s="178" t="s">
        <v>786</v>
      </c>
      <c r="B559" s="179" t="s">
        <v>1882</v>
      </c>
      <c r="C559" s="180">
        <v>9.52</v>
      </c>
      <c r="D559" s="181">
        <v>2.6402000000000001</v>
      </c>
      <c r="E559" s="181">
        <v>1.1000000000000001</v>
      </c>
      <c r="F559" s="181">
        <v>1.1000000000000001</v>
      </c>
      <c r="G559" s="181">
        <v>1.75</v>
      </c>
      <c r="H559" s="181">
        <v>1.75</v>
      </c>
      <c r="I559" s="182" t="s">
        <v>1242</v>
      </c>
      <c r="J559" s="183" t="s">
        <v>1241</v>
      </c>
    </row>
    <row r="560" spans="1:10" ht="17.149999999999999" customHeight="1">
      <c r="A560" s="184" t="s">
        <v>787</v>
      </c>
      <c r="B560" s="185" t="s">
        <v>1883</v>
      </c>
      <c r="C560" s="186">
        <v>2.5</v>
      </c>
      <c r="D560" s="187">
        <v>1.7406999999999999</v>
      </c>
      <c r="E560" s="187">
        <v>1</v>
      </c>
      <c r="F560" s="187">
        <v>1</v>
      </c>
      <c r="G560" s="187">
        <v>1.25</v>
      </c>
      <c r="H560" s="187">
        <v>1.25</v>
      </c>
      <c r="I560" s="188" t="s">
        <v>1243</v>
      </c>
      <c r="J560" s="189" t="s">
        <v>1241</v>
      </c>
    </row>
    <row r="561" spans="1:10" ht="17.149999999999999" customHeight="1">
      <c r="A561" s="172" t="s">
        <v>788</v>
      </c>
      <c r="B561" s="173" t="s">
        <v>1883</v>
      </c>
      <c r="C561" s="174">
        <v>2.72</v>
      </c>
      <c r="D561" s="175">
        <v>1.8783000000000001</v>
      </c>
      <c r="E561" s="175">
        <v>1</v>
      </c>
      <c r="F561" s="175">
        <v>1</v>
      </c>
      <c r="G561" s="175">
        <v>1.25</v>
      </c>
      <c r="H561" s="175">
        <v>1.25</v>
      </c>
      <c r="I561" s="176" t="s">
        <v>1243</v>
      </c>
      <c r="J561" s="177" t="s">
        <v>1241</v>
      </c>
    </row>
    <row r="562" spans="1:10" ht="17.149999999999999" customHeight="1">
      <c r="A562" s="172" t="s">
        <v>789</v>
      </c>
      <c r="B562" s="173" t="s">
        <v>1883</v>
      </c>
      <c r="C562" s="174">
        <v>4.55</v>
      </c>
      <c r="D562" s="175">
        <v>2.3780999999999999</v>
      </c>
      <c r="E562" s="175">
        <v>1</v>
      </c>
      <c r="F562" s="175">
        <v>1</v>
      </c>
      <c r="G562" s="175">
        <v>1.25</v>
      </c>
      <c r="H562" s="175">
        <v>1.25</v>
      </c>
      <c r="I562" s="176" t="s">
        <v>1243</v>
      </c>
      <c r="J562" s="177" t="s">
        <v>1241</v>
      </c>
    </row>
    <row r="563" spans="1:10" ht="17.149999999999999" customHeight="1">
      <c r="A563" s="178" t="s">
        <v>790</v>
      </c>
      <c r="B563" s="179" t="s">
        <v>1883</v>
      </c>
      <c r="C563" s="180">
        <v>10.75</v>
      </c>
      <c r="D563" s="181">
        <v>3.7688999999999999</v>
      </c>
      <c r="E563" s="181">
        <v>1.1000000000000001</v>
      </c>
      <c r="F563" s="181">
        <v>1.1000000000000001</v>
      </c>
      <c r="G563" s="181">
        <v>1.75</v>
      </c>
      <c r="H563" s="181">
        <v>1.75</v>
      </c>
      <c r="I563" s="182" t="s">
        <v>1243</v>
      </c>
      <c r="J563" s="183" t="s">
        <v>1241</v>
      </c>
    </row>
    <row r="564" spans="1:10" ht="17.149999999999999" customHeight="1">
      <c r="A564" s="184" t="s">
        <v>791</v>
      </c>
      <c r="B564" s="185" t="s">
        <v>1884</v>
      </c>
      <c r="C564" s="186">
        <v>2.12</v>
      </c>
      <c r="D564" s="187">
        <v>1.6991000000000001</v>
      </c>
      <c r="E564" s="187">
        <v>1</v>
      </c>
      <c r="F564" s="187">
        <v>1</v>
      </c>
      <c r="G564" s="187">
        <v>1.25</v>
      </c>
      <c r="H564" s="187">
        <v>1.25</v>
      </c>
      <c r="I564" s="188" t="s">
        <v>1243</v>
      </c>
      <c r="J564" s="189" t="s">
        <v>1241</v>
      </c>
    </row>
    <row r="565" spans="1:10" ht="17.149999999999999" customHeight="1">
      <c r="A565" s="172" t="s">
        <v>792</v>
      </c>
      <c r="B565" s="173" t="s">
        <v>1884</v>
      </c>
      <c r="C565" s="174">
        <v>2.5099999999999998</v>
      </c>
      <c r="D565" s="175">
        <v>1.865</v>
      </c>
      <c r="E565" s="175">
        <v>1</v>
      </c>
      <c r="F565" s="175">
        <v>1</v>
      </c>
      <c r="G565" s="175">
        <v>1.25</v>
      </c>
      <c r="H565" s="175">
        <v>1.25</v>
      </c>
      <c r="I565" s="176" t="s">
        <v>1243</v>
      </c>
      <c r="J565" s="177" t="s">
        <v>1241</v>
      </c>
    </row>
    <row r="566" spans="1:10" ht="17.149999999999999" customHeight="1">
      <c r="A566" s="172" t="s">
        <v>793</v>
      </c>
      <c r="B566" s="173" t="s">
        <v>1884</v>
      </c>
      <c r="C566" s="174">
        <v>4.13</v>
      </c>
      <c r="D566" s="175">
        <v>2.2852999999999999</v>
      </c>
      <c r="E566" s="175">
        <v>1</v>
      </c>
      <c r="F566" s="175">
        <v>1</v>
      </c>
      <c r="G566" s="175">
        <v>1.25</v>
      </c>
      <c r="H566" s="175">
        <v>1.25</v>
      </c>
      <c r="I566" s="176" t="s">
        <v>1243</v>
      </c>
      <c r="J566" s="177" t="s">
        <v>1241</v>
      </c>
    </row>
    <row r="567" spans="1:10" ht="17.149999999999999" customHeight="1">
      <c r="A567" s="178" t="s">
        <v>794</v>
      </c>
      <c r="B567" s="179" t="s">
        <v>1884</v>
      </c>
      <c r="C567" s="180">
        <v>13</v>
      </c>
      <c r="D567" s="181">
        <v>3.8113999999999999</v>
      </c>
      <c r="E567" s="181">
        <v>1.1000000000000001</v>
      </c>
      <c r="F567" s="181">
        <v>1.1000000000000001</v>
      </c>
      <c r="G567" s="181">
        <v>1.75</v>
      </c>
      <c r="H567" s="181">
        <v>1.75</v>
      </c>
      <c r="I567" s="182" t="s">
        <v>1243</v>
      </c>
      <c r="J567" s="183" t="s">
        <v>1241</v>
      </c>
    </row>
    <row r="568" spans="1:10" ht="17.149999999999999" customHeight="1">
      <c r="A568" s="184" t="s">
        <v>795</v>
      </c>
      <c r="B568" s="185" t="s">
        <v>1885</v>
      </c>
      <c r="C568" s="186">
        <v>3.77</v>
      </c>
      <c r="D568" s="187">
        <v>4.3459000000000003</v>
      </c>
      <c r="E568" s="187">
        <v>1</v>
      </c>
      <c r="F568" s="187">
        <v>1</v>
      </c>
      <c r="G568" s="187">
        <v>1.25</v>
      </c>
      <c r="H568" s="187">
        <v>1.25</v>
      </c>
      <c r="I568" s="188" t="s">
        <v>1243</v>
      </c>
      <c r="J568" s="189" t="s">
        <v>1241</v>
      </c>
    </row>
    <row r="569" spans="1:10" ht="17.149999999999999" customHeight="1">
      <c r="A569" s="172" t="s">
        <v>796</v>
      </c>
      <c r="B569" s="173" t="s">
        <v>1885</v>
      </c>
      <c r="C569" s="174">
        <v>5</v>
      </c>
      <c r="D569" s="175">
        <v>5.1687000000000003</v>
      </c>
      <c r="E569" s="175">
        <v>1</v>
      </c>
      <c r="F569" s="175">
        <v>1</v>
      </c>
      <c r="G569" s="175">
        <v>1.25</v>
      </c>
      <c r="H569" s="175">
        <v>1.25</v>
      </c>
      <c r="I569" s="176" t="s">
        <v>1243</v>
      </c>
      <c r="J569" s="177" t="s">
        <v>1241</v>
      </c>
    </row>
    <row r="570" spans="1:10" ht="17.149999999999999" customHeight="1">
      <c r="A570" s="172" t="s">
        <v>797</v>
      </c>
      <c r="B570" s="173" t="s">
        <v>1885</v>
      </c>
      <c r="C570" s="174">
        <v>7.79</v>
      </c>
      <c r="D570" s="175">
        <v>7.1974999999999998</v>
      </c>
      <c r="E570" s="175">
        <v>1</v>
      </c>
      <c r="F570" s="175">
        <v>1</v>
      </c>
      <c r="G570" s="175">
        <v>1.25</v>
      </c>
      <c r="H570" s="175">
        <v>1.25</v>
      </c>
      <c r="I570" s="176" t="s">
        <v>1243</v>
      </c>
      <c r="J570" s="177" t="s">
        <v>1241</v>
      </c>
    </row>
    <row r="571" spans="1:10" ht="17.149999999999999" customHeight="1">
      <c r="A571" s="178" t="s">
        <v>798</v>
      </c>
      <c r="B571" s="179" t="s">
        <v>1885</v>
      </c>
      <c r="C571" s="180">
        <v>15.84</v>
      </c>
      <c r="D571" s="181">
        <v>9.6166999999999998</v>
      </c>
      <c r="E571" s="181">
        <v>1.1000000000000001</v>
      </c>
      <c r="F571" s="181">
        <v>1.1000000000000001</v>
      </c>
      <c r="G571" s="181">
        <v>1.75</v>
      </c>
      <c r="H571" s="181">
        <v>1.75</v>
      </c>
      <c r="I571" s="182" t="s">
        <v>1243</v>
      </c>
      <c r="J571" s="183" t="s">
        <v>1241</v>
      </c>
    </row>
    <row r="572" spans="1:10" ht="17.149999999999999" customHeight="1">
      <c r="A572" s="184" t="s">
        <v>799</v>
      </c>
      <c r="B572" s="185" t="s">
        <v>1886</v>
      </c>
      <c r="C572" s="186">
        <v>2.59</v>
      </c>
      <c r="D572" s="187">
        <v>2.8243</v>
      </c>
      <c r="E572" s="187">
        <v>1</v>
      </c>
      <c r="F572" s="187">
        <v>1</v>
      </c>
      <c r="G572" s="187">
        <v>1.25</v>
      </c>
      <c r="H572" s="187">
        <v>1.25</v>
      </c>
      <c r="I572" s="188" t="s">
        <v>1243</v>
      </c>
      <c r="J572" s="189" t="s">
        <v>1241</v>
      </c>
    </row>
    <row r="573" spans="1:10" ht="17.149999999999999" customHeight="1">
      <c r="A573" s="172" t="s">
        <v>800</v>
      </c>
      <c r="B573" s="173" t="s">
        <v>1886</v>
      </c>
      <c r="C573" s="174">
        <v>3.53</v>
      </c>
      <c r="D573" s="175">
        <v>3.3224</v>
      </c>
      <c r="E573" s="175">
        <v>1</v>
      </c>
      <c r="F573" s="175">
        <v>1</v>
      </c>
      <c r="G573" s="175">
        <v>1.25</v>
      </c>
      <c r="H573" s="175">
        <v>1.25</v>
      </c>
      <c r="I573" s="176" t="s">
        <v>1243</v>
      </c>
      <c r="J573" s="177" t="s">
        <v>1241</v>
      </c>
    </row>
    <row r="574" spans="1:10" ht="17.149999999999999" customHeight="1">
      <c r="A574" s="172" t="s">
        <v>801</v>
      </c>
      <c r="B574" s="173" t="s">
        <v>1886</v>
      </c>
      <c r="C574" s="174">
        <v>6.53</v>
      </c>
      <c r="D574" s="175">
        <v>4.6794000000000002</v>
      </c>
      <c r="E574" s="175">
        <v>1</v>
      </c>
      <c r="F574" s="175">
        <v>1</v>
      </c>
      <c r="G574" s="175">
        <v>1.25</v>
      </c>
      <c r="H574" s="175">
        <v>1.25</v>
      </c>
      <c r="I574" s="176" t="s">
        <v>1243</v>
      </c>
      <c r="J574" s="177" t="s">
        <v>1241</v>
      </c>
    </row>
    <row r="575" spans="1:10" ht="17.149999999999999" customHeight="1">
      <c r="A575" s="178" t="s">
        <v>802</v>
      </c>
      <c r="B575" s="179" t="s">
        <v>1886</v>
      </c>
      <c r="C575" s="180">
        <v>17.77</v>
      </c>
      <c r="D575" s="181">
        <v>7.5609999999999999</v>
      </c>
      <c r="E575" s="181">
        <v>1.1000000000000001</v>
      </c>
      <c r="F575" s="181">
        <v>1.1000000000000001</v>
      </c>
      <c r="G575" s="181">
        <v>1.75</v>
      </c>
      <c r="H575" s="181">
        <v>1.75</v>
      </c>
      <c r="I575" s="182" t="s">
        <v>1243</v>
      </c>
      <c r="J575" s="183" t="s">
        <v>1241</v>
      </c>
    </row>
    <row r="576" spans="1:10" ht="17.149999999999999" customHeight="1">
      <c r="A576" s="184" t="s">
        <v>803</v>
      </c>
      <c r="B576" s="185" t="s">
        <v>1887</v>
      </c>
      <c r="C576" s="186">
        <v>5.17</v>
      </c>
      <c r="D576" s="187">
        <v>1.0703</v>
      </c>
      <c r="E576" s="187">
        <v>1</v>
      </c>
      <c r="F576" s="187">
        <v>1</v>
      </c>
      <c r="G576" s="187">
        <v>1.25</v>
      </c>
      <c r="H576" s="187">
        <v>1.25</v>
      </c>
      <c r="I576" s="188" t="s">
        <v>1243</v>
      </c>
      <c r="J576" s="189" t="s">
        <v>1241</v>
      </c>
    </row>
    <row r="577" spans="1:10" ht="17.149999999999999" customHeight="1">
      <c r="A577" s="172" t="s">
        <v>804</v>
      </c>
      <c r="B577" s="173" t="s">
        <v>1887</v>
      </c>
      <c r="C577" s="174">
        <v>7.01</v>
      </c>
      <c r="D577" s="175">
        <v>1.3987000000000001</v>
      </c>
      <c r="E577" s="175">
        <v>1</v>
      </c>
      <c r="F577" s="175">
        <v>1</v>
      </c>
      <c r="G577" s="175">
        <v>1.25</v>
      </c>
      <c r="H577" s="175">
        <v>1.25</v>
      </c>
      <c r="I577" s="176" t="s">
        <v>1243</v>
      </c>
      <c r="J577" s="177" t="s">
        <v>1241</v>
      </c>
    </row>
    <row r="578" spans="1:10" ht="17.149999999999999" customHeight="1">
      <c r="A578" s="172" t="s">
        <v>805</v>
      </c>
      <c r="B578" s="173" t="s">
        <v>1887</v>
      </c>
      <c r="C578" s="174">
        <v>10.39</v>
      </c>
      <c r="D578" s="175">
        <v>2.2753999999999999</v>
      </c>
      <c r="E578" s="175">
        <v>1</v>
      </c>
      <c r="F578" s="175">
        <v>1</v>
      </c>
      <c r="G578" s="175">
        <v>1.25</v>
      </c>
      <c r="H578" s="175">
        <v>1.25</v>
      </c>
      <c r="I578" s="176" t="s">
        <v>1243</v>
      </c>
      <c r="J578" s="177" t="s">
        <v>1241</v>
      </c>
    </row>
    <row r="579" spans="1:10" ht="17.149999999999999" customHeight="1">
      <c r="A579" s="178" t="s">
        <v>806</v>
      </c>
      <c r="B579" s="179" t="s">
        <v>1887</v>
      </c>
      <c r="C579" s="180">
        <v>20.59</v>
      </c>
      <c r="D579" s="181">
        <v>4.3973000000000004</v>
      </c>
      <c r="E579" s="181">
        <v>1.1000000000000001</v>
      </c>
      <c r="F579" s="181">
        <v>1.1000000000000001</v>
      </c>
      <c r="G579" s="181">
        <v>1.75</v>
      </c>
      <c r="H579" s="181">
        <v>1.75</v>
      </c>
      <c r="I579" s="182" t="s">
        <v>1243</v>
      </c>
      <c r="J579" s="183" t="s">
        <v>1241</v>
      </c>
    </row>
    <row r="580" spans="1:10" ht="17.149999999999999" customHeight="1">
      <c r="A580" s="184" t="s">
        <v>807</v>
      </c>
      <c r="B580" s="185" t="s">
        <v>1888</v>
      </c>
      <c r="C580" s="186">
        <v>3.61</v>
      </c>
      <c r="D580" s="187">
        <v>1.3321000000000001</v>
      </c>
      <c r="E580" s="187">
        <v>1</v>
      </c>
      <c r="F580" s="187">
        <v>1</v>
      </c>
      <c r="G580" s="187">
        <v>1.25</v>
      </c>
      <c r="H580" s="187">
        <v>1.25</v>
      </c>
      <c r="I580" s="188" t="s">
        <v>1243</v>
      </c>
      <c r="J580" s="189" t="s">
        <v>1241</v>
      </c>
    </row>
    <row r="581" spans="1:10" ht="17.149999999999999" customHeight="1">
      <c r="A581" s="172" t="s">
        <v>808</v>
      </c>
      <c r="B581" s="173" t="s">
        <v>1888</v>
      </c>
      <c r="C581" s="174">
        <v>4.74</v>
      </c>
      <c r="D581" s="175">
        <v>1.5983000000000001</v>
      </c>
      <c r="E581" s="175">
        <v>1</v>
      </c>
      <c r="F581" s="175">
        <v>1</v>
      </c>
      <c r="G581" s="175">
        <v>1.25</v>
      </c>
      <c r="H581" s="175">
        <v>1.25</v>
      </c>
      <c r="I581" s="176" t="s">
        <v>1243</v>
      </c>
      <c r="J581" s="177" t="s">
        <v>1241</v>
      </c>
    </row>
    <row r="582" spans="1:10" ht="17.149999999999999" customHeight="1">
      <c r="A582" s="172" t="s">
        <v>809</v>
      </c>
      <c r="B582" s="173" t="s">
        <v>1888</v>
      </c>
      <c r="C582" s="174">
        <v>6.85</v>
      </c>
      <c r="D582" s="175">
        <v>2.0882000000000001</v>
      </c>
      <c r="E582" s="175">
        <v>1</v>
      </c>
      <c r="F582" s="175">
        <v>1</v>
      </c>
      <c r="G582" s="175">
        <v>1.25</v>
      </c>
      <c r="H582" s="175">
        <v>1.25</v>
      </c>
      <c r="I582" s="176" t="s">
        <v>1243</v>
      </c>
      <c r="J582" s="177" t="s">
        <v>1241</v>
      </c>
    </row>
    <row r="583" spans="1:10" ht="17.149999999999999" customHeight="1">
      <c r="A583" s="178" t="s">
        <v>810</v>
      </c>
      <c r="B583" s="179" t="s">
        <v>1888</v>
      </c>
      <c r="C583" s="180">
        <v>10.73</v>
      </c>
      <c r="D583" s="181">
        <v>3.4007999999999998</v>
      </c>
      <c r="E583" s="181">
        <v>1.1000000000000001</v>
      </c>
      <c r="F583" s="181">
        <v>1.1000000000000001</v>
      </c>
      <c r="G583" s="181">
        <v>1.75</v>
      </c>
      <c r="H583" s="181">
        <v>1.75</v>
      </c>
      <c r="I583" s="182" t="s">
        <v>1243</v>
      </c>
      <c r="J583" s="183" t="s">
        <v>1241</v>
      </c>
    </row>
    <row r="584" spans="1:10" ht="17.149999999999999" customHeight="1">
      <c r="A584" s="184" t="s">
        <v>811</v>
      </c>
      <c r="B584" s="185" t="s">
        <v>1889</v>
      </c>
      <c r="C584" s="186">
        <v>2.73</v>
      </c>
      <c r="D584" s="187">
        <v>1.2004999999999999</v>
      </c>
      <c r="E584" s="187">
        <v>1</v>
      </c>
      <c r="F584" s="187">
        <v>1</v>
      </c>
      <c r="G584" s="187">
        <v>1.25</v>
      </c>
      <c r="H584" s="187">
        <v>1.25</v>
      </c>
      <c r="I584" s="188" t="s">
        <v>1243</v>
      </c>
      <c r="J584" s="189" t="s">
        <v>1241</v>
      </c>
    </row>
    <row r="585" spans="1:10" ht="17.149999999999999" customHeight="1">
      <c r="A585" s="172" t="s">
        <v>812</v>
      </c>
      <c r="B585" s="173" t="s">
        <v>1889</v>
      </c>
      <c r="C585" s="174">
        <v>4.55</v>
      </c>
      <c r="D585" s="175">
        <v>1.748</v>
      </c>
      <c r="E585" s="175">
        <v>1</v>
      </c>
      <c r="F585" s="175">
        <v>1</v>
      </c>
      <c r="G585" s="175">
        <v>1.25</v>
      </c>
      <c r="H585" s="175">
        <v>1.25</v>
      </c>
      <c r="I585" s="176" t="s">
        <v>1243</v>
      </c>
      <c r="J585" s="177" t="s">
        <v>1241</v>
      </c>
    </row>
    <row r="586" spans="1:10" ht="17.149999999999999" customHeight="1">
      <c r="A586" s="172" t="s">
        <v>813</v>
      </c>
      <c r="B586" s="173" t="s">
        <v>1889</v>
      </c>
      <c r="C586" s="174">
        <v>9.66</v>
      </c>
      <c r="D586" s="175">
        <v>2.4994999999999998</v>
      </c>
      <c r="E586" s="175">
        <v>1</v>
      </c>
      <c r="F586" s="175">
        <v>1</v>
      </c>
      <c r="G586" s="175">
        <v>1.25</v>
      </c>
      <c r="H586" s="175">
        <v>1.25</v>
      </c>
      <c r="I586" s="176" t="s">
        <v>1243</v>
      </c>
      <c r="J586" s="177" t="s">
        <v>1241</v>
      </c>
    </row>
    <row r="587" spans="1:10" ht="17.149999999999999" customHeight="1">
      <c r="A587" s="178" t="s">
        <v>814</v>
      </c>
      <c r="B587" s="179" t="s">
        <v>1889</v>
      </c>
      <c r="C587" s="180">
        <v>16.18</v>
      </c>
      <c r="D587" s="181">
        <v>4.4936999999999996</v>
      </c>
      <c r="E587" s="181">
        <v>1.1000000000000001</v>
      </c>
      <c r="F587" s="181">
        <v>1.1000000000000001</v>
      </c>
      <c r="G587" s="181">
        <v>1.75</v>
      </c>
      <c r="H587" s="181">
        <v>1.75</v>
      </c>
      <c r="I587" s="182" t="s">
        <v>1243</v>
      </c>
      <c r="J587" s="183" t="s">
        <v>1241</v>
      </c>
    </row>
    <row r="588" spans="1:10" ht="17.149999999999999" customHeight="1">
      <c r="A588" s="184" t="s">
        <v>815</v>
      </c>
      <c r="B588" s="185" t="s">
        <v>1890</v>
      </c>
      <c r="C588" s="186">
        <v>2</v>
      </c>
      <c r="D588" s="187">
        <v>0.90669999999999995</v>
      </c>
      <c r="E588" s="187">
        <v>1</v>
      </c>
      <c r="F588" s="187">
        <v>1</v>
      </c>
      <c r="G588" s="187">
        <v>1.25</v>
      </c>
      <c r="H588" s="187">
        <v>1.25</v>
      </c>
      <c r="I588" s="188" t="s">
        <v>1243</v>
      </c>
      <c r="J588" s="189" t="s">
        <v>1241</v>
      </c>
    </row>
    <row r="589" spans="1:10" ht="17.149999999999999" customHeight="1">
      <c r="A589" s="172" t="s">
        <v>816</v>
      </c>
      <c r="B589" s="173" t="s">
        <v>1890</v>
      </c>
      <c r="C589" s="174">
        <v>2.7</v>
      </c>
      <c r="D589" s="175">
        <v>1.2078</v>
      </c>
      <c r="E589" s="175">
        <v>1</v>
      </c>
      <c r="F589" s="175">
        <v>1</v>
      </c>
      <c r="G589" s="175">
        <v>1.25</v>
      </c>
      <c r="H589" s="175">
        <v>1.25</v>
      </c>
      <c r="I589" s="176" t="s">
        <v>1243</v>
      </c>
      <c r="J589" s="177" t="s">
        <v>1241</v>
      </c>
    </row>
    <row r="590" spans="1:10" ht="17.149999999999999" customHeight="1">
      <c r="A590" s="172" t="s">
        <v>817</v>
      </c>
      <c r="B590" s="173" t="s">
        <v>1890</v>
      </c>
      <c r="C590" s="174">
        <v>6.35</v>
      </c>
      <c r="D590" s="175">
        <v>1.7904</v>
      </c>
      <c r="E590" s="175">
        <v>1</v>
      </c>
      <c r="F590" s="175">
        <v>1</v>
      </c>
      <c r="G590" s="175">
        <v>1.25</v>
      </c>
      <c r="H590" s="175">
        <v>1.25</v>
      </c>
      <c r="I590" s="176" t="s">
        <v>1243</v>
      </c>
      <c r="J590" s="177" t="s">
        <v>1241</v>
      </c>
    </row>
    <row r="591" spans="1:10" ht="17.149999999999999" customHeight="1">
      <c r="A591" s="178" t="s">
        <v>818</v>
      </c>
      <c r="B591" s="179" t="s">
        <v>1890</v>
      </c>
      <c r="C591" s="180">
        <v>9.3800000000000008</v>
      </c>
      <c r="D591" s="181">
        <v>3.5901000000000001</v>
      </c>
      <c r="E591" s="181">
        <v>1.1000000000000001</v>
      </c>
      <c r="F591" s="181">
        <v>1.1000000000000001</v>
      </c>
      <c r="G591" s="181">
        <v>1.75</v>
      </c>
      <c r="H591" s="181">
        <v>1.75</v>
      </c>
      <c r="I591" s="182" t="s">
        <v>1243</v>
      </c>
      <c r="J591" s="183" t="s">
        <v>1241</v>
      </c>
    </row>
    <row r="592" spans="1:10" ht="17.149999999999999" customHeight="1">
      <c r="A592" s="184" t="s">
        <v>819</v>
      </c>
      <c r="B592" s="185" t="s">
        <v>1891</v>
      </c>
      <c r="C592" s="186">
        <v>3.6</v>
      </c>
      <c r="D592" s="187">
        <v>1.2083999999999999</v>
      </c>
      <c r="E592" s="187">
        <v>1</v>
      </c>
      <c r="F592" s="187">
        <v>1</v>
      </c>
      <c r="G592" s="187">
        <v>1.25</v>
      </c>
      <c r="H592" s="187">
        <v>1.25</v>
      </c>
      <c r="I592" s="188" t="s">
        <v>1243</v>
      </c>
      <c r="J592" s="189" t="s">
        <v>1241</v>
      </c>
    </row>
    <row r="593" spans="1:10" ht="17.149999999999999" customHeight="1">
      <c r="A593" s="172" t="s">
        <v>820</v>
      </c>
      <c r="B593" s="173" t="s">
        <v>1891</v>
      </c>
      <c r="C593" s="174">
        <v>7.05</v>
      </c>
      <c r="D593" s="175">
        <v>1.8406</v>
      </c>
      <c r="E593" s="175">
        <v>1</v>
      </c>
      <c r="F593" s="175">
        <v>1</v>
      </c>
      <c r="G593" s="175">
        <v>1.25</v>
      </c>
      <c r="H593" s="175">
        <v>1.25</v>
      </c>
      <c r="I593" s="176" t="s">
        <v>1243</v>
      </c>
      <c r="J593" s="177" t="s">
        <v>1241</v>
      </c>
    </row>
    <row r="594" spans="1:10" ht="17.149999999999999" customHeight="1">
      <c r="A594" s="172" t="s">
        <v>821</v>
      </c>
      <c r="B594" s="173" t="s">
        <v>1891</v>
      </c>
      <c r="C594" s="174">
        <v>10.97</v>
      </c>
      <c r="D594" s="175">
        <v>3.1509</v>
      </c>
      <c r="E594" s="175">
        <v>1</v>
      </c>
      <c r="F594" s="175">
        <v>1</v>
      </c>
      <c r="G594" s="175">
        <v>1.25</v>
      </c>
      <c r="H594" s="175">
        <v>1.25</v>
      </c>
      <c r="I594" s="176" t="s">
        <v>1243</v>
      </c>
      <c r="J594" s="177" t="s">
        <v>1241</v>
      </c>
    </row>
    <row r="595" spans="1:10" ht="17.149999999999999" customHeight="1">
      <c r="A595" s="178" t="s">
        <v>822</v>
      </c>
      <c r="B595" s="179" t="s">
        <v>1891</v>
      </c>
      <c r="C595" s="180">
        <v>21.19</v>
      </c>
      <c r="D595" s="181">
        <v>7.3272000000000004</v>
      </c>
      <c r="E595" s="181">
        <v>1.1000000000000001</v>
      </c>
      <c r="F595" s="181">
        <v>1.1000000000000001</v>
      </c>
      <c r="G595" s="181">
        <v>1.75</v>
      </c>
      <c r="H595" s="181">
        <v>1.75</v>
      </c>
      <c r="I595" s="182" t="s">
        <v>1243</v>
      </c>
      <c r="J595" s="183" t="s">
        <v>1241</v>
      </c>
    </row>
    <row r="596" spans="1:10" ht="17.149999999999999" customHeight="1">
      <c r="A596" s="184" t="s">
        <v>823</v>
      </c>
      <c r="B596" s="185" t="s">
        <v>1892</v>
      </c>
      <c r="C596" s="186">
        <v>2.8</v>
      </c>
      <c r="D596" s="187">
        <v>1.1136999999999999</v>
      </c>
      <c r="E596" s="187">
        <v>1</v>
      </c>
      <c r="F596" s="187">
        <v>1</v>
      </c>
      <c r="G596" s="187">
        <v>1.25</v>
      </c>
      <c r="H596" s="187">
        <v>1.25</v>
      </c>
      <c r="I596" s="188" t="s">
        <v>1243</v>
      </c>
      <c r="J596" s="189" t="s">
        <v>1241</v>
      </c>
    </row>
    <row r="597" spans="1:10" ht="17.149999999999999" customHeight="1">
      <c r="A597" s="172" t="s">
        <v>824</v>
      </c>
      <c r="B597" s="173" t="s">
        <v>1892</v>
      </c>
      <c r="C597" s="174">
        <v>3.95</v>
      </c>
      <c r="D597" s="175">
        <v>1.518</v>
      </c>
      <c r="E597" s="175">
        <v>1</v>
      </c>
      <c r="F597" s="175">
        <v>1</v>
      </c>
      <c r="G597" s="175">
        <v>1.25</v>
      </c>
      <c r="H597" s="175">
        <v>1.25</v>
      </c>
      <c r="I597" s="176" t="s">
        <v>1243</v>
      </c>
      <c r="J597" s="177" t="s">
        <v>1241</v>
      </c>
    </row>
    <row r="598" spans="1:10" ht="17.149999999999999" customHeight="1">
      <c r="A598" s="172" t="s">
        <v>825</v>
      </c>
      <c r="B598" s="173" t="s">
        <v>1892</v>
      </c>
      <c r="C598" s="174">
        <v>8.3800000000000008</v>
      </c>
      <c r="D598" s="175">
        <v>2.2307999999999999</v>
      </c>
      <c r="E598" s="175">
        <v>1</v>
      </c>
      <c r="F598" s="175">
        <v>1</v>
      </c>
      <c r="G598" s="175">
        <v>1.25</v>
      </c>
      <c r="H598" s="175">
        <v>1.25</v>
      </c>
      <c r="I598" s="176" t="s">
        <v>1243</v>
      </c>
      <c r="J598" s="177" t="s">
        <v>1241</v>
      </c>
    </row>
    <row r="599" spans="1:10" ht="17.149999999999999" customHeight="1">
      <c r="A599" s="178" t="s">
        <v>826</v>
      </c>
      <c r="B599" s="179" t="s">
        <v>1892</v>
      </c>
      <c r="C599" s="180">
        <v>16.010000000000002</v>
      </c>
      <c r="D599" s="181">
        <v>4.1821000000000002</v>
      </c>
      <c r="E599" s="181">
        <v>1.1000000000000001</v>
      </c>
      <c r="F599" s="181">
        <v>1.1000000000000001</v>
      </c>
      <c r="G599" s="181">
        <v>1.75</v>
      </c>
      <c r="H599" s="181">
        <v>1.75</v>
      </c>
      <c r="I599" s="182" t="s">
        <v>1243</v>
      </c>
      <c r="J599" s="183" t="s">
        <v>1241</v>
      </c>
    </row>
    <row r="600" spans="1:10" ht="17.149999999999999" customHeight="1">
      <c r="A600" s="184" t="s">
        <v>827</v>
      </c>
      <c r="B600" s="185" t="s">
        <v>1893</v>
      </c>
      <c r="C600" s="186">
        <v>2.5099999999999998</v>
      </c>
      <c r="D600" s="187">
        <v>0.96020000000000005</v>
      </c>
      <c r="E600" s="187">
        <v>1</v>
      </c>
      <c r="F600" s="187">
        <v>1</v>
      </c>
      <c r="G600" s="187">
        <v>1.25</v>
      </c>
      <c r="H600" s="187">
        <v>1.25</v>
      </c>
      <c r="I600" s="188" t="s">
        <v>1243</v>
      </c>
      <c r="J600" s="189" t="s">
        <v>1241</v>
      </c>
    </row>
    <row r="601" spans="1:10" ht="17.149999999999999" customHeight="1">
      <c r="A601" s="172" t="s">
        <v>828</v>
      </c>
      <c r="B601" s="173" t="s">
        <v>1893</v>
      </c>
      <c r="C601" s="174">
        <v>4.57</v>
      </c>
      <c r="D601" s="175">
        <v>1.1364000000000001</v>
      </c>
      <c r="E601" s="175">
        <v>1</v>
      </c>
      <c r="F601" s="175">
        <v>1</v>
      </c>
      <c r="G601" s="175">
        <v>1.25</v>
      </c>
      <c r="H601" s="175">
        <v>1.25</v>
      </c>
      <c r="I601" s="176" t="s">
        <v>1243</v>
      </c>
      <c r="J601" s="177" t="s">
        <v>1241</v>
      </c>
    </row>
    <row r="602" spans="1:10" ht="17.149999999999999" customHeight="1">
      <c r="A602" s="172" t="s">
        <v>829</v>
      </c>
      <c r="B602" s="173" t="s">
        <v>1893</v>
      </c>
      <c r="C602" s="174">
        <v>7.41</v>
      </c>
      <c r="D602" s="175">
        <v>1.5683</v>
      </c>
      <c r="E602" s="175">
        <v>1</v>
      </c>
      <c r="F602" s="175">
        <v>1</v>
      </c>
      <c r="G602" s="175">
        <v>1.25</v>
      </c>
      <c r="H602" s="175">
        <v>1.25</v>
      </c>
      <c r="I602" s="176" t="s">
        <v>1243</v>
      </c>
      <c r="J602" s="177" t="s">
        <v>1241</v>
      </c>
    </row>
    <row r="603" spans="1:10" ht="17.149999999999999" customHeight="1">
      <c r="A603" s="178" t="s">
        <v>830</v>
      </c>
      <c r="B603" s="179" t="s">
        <v>1893</v>
      </c>
      <c r="C603" s="180">
        <v>12.89</v>
      </c>
      <c r="D603" s="181">
        <v>3.1635</v>
      </c>
      <c r="E603" s="181">
        <v>1.1000000000000001</v>
      </c>
      <c r="F603" s="181">
        <v>1.1000000000000001</v>
      </c>
      <c r="G603" s="181">
        <v>1.75</v>
      </c>
      <c r="H603" s="181">
        <v>1.75</v>
      </c>
      <c r="I603" s="182" t="s">
        <v>1243</v>
      </c>
      <c r="J603" s="183" t="s">
        <v>1241</v>
      </c>
    </row>
    <row r="604" spans="1:10" ht="17.149999999999999" customHeight="1">
      <c r="A604" s="184" t="s">
        <v>831</v>
      </c>
      <c r="B604" s="185" t="s">
        <v>1894</v>
      </c>
      <c r="C604" s="186">
        <v>1.9</v>
      </c>
      <c r="D604" s="187">
        <v>0.84360000000000002</v>
      </c>
      <c r="E604" s="187">
        <v>1</v>
      </c>
      <c r="F604" s="187">
        <v>1</v>
      </c>
      <c r="G604" s="187">
        <v>1.25</v>
      </c>
      <c r="H604" s="187">
        <v>1.25</v>
      </c>
      <c r="I604" s="188" t="s">
        <v>1243</v>
      </c>
      <c r="J604" s="189" t="s">
        <v>1241</v>
      </c>
    </row>
    <row r="605" spans="1:10" ht="17.149999999999999" customHeight="1">
      <c r="A605" s="172" t="s">
        <v>832</v>
      </c>
      <c r="B605" s="173" t="s">
        <v>1894</v>
      </c>
      <c r="C605" s="174">
        <v>2.46</v>
      </c>
      <c r="D605" s="175">
        <v>1.5710999999999999</v>
      </c>
      <c r="E605" s="175">
        <v>1</v>
      </c>
      <c r="F605" s="175">
        <v>1</v>
      </c>
      <c r="G605" s="175">
        <v>1.25</v>
      </c>
      <c r="H605" s="175">
        <v>1.25</v>
      </c>
      <c r="I605" s="176" t="s">
        <v>1243</v>
      </c>
      <c r="J605" s="177" t="s">
        <v>1241</v>
      </c>
    </row>
    <row r="606" spans="1:10" ht="17.149999999999999" customHeight="1">
      <c r="A606" s="172" t="s">
        <v>833</v>
      </c>
      <c r="B606" s="173" t="s">
        <v>1894</v>
      </c>
      <c r="C606" s="174">
        <v>6.02</v>
      </c>
      <c r="D606" s="175">
        <v>2.2208999999999999</v>
      </c>
      <c r="E606" s="175">
        <v>1</v>
      </c>
      <c r="F606" s="175">
        <v>1</v>
      </c>
      <c r="G606" s="175">
        <v>1.25</v>
      </c>
      <c r="H606" s="175">
        <v>1.25</v>
      </c>
      <c r="I606" s="176" t="s">
        <v>1243</v>
      </c>
      <c r="J606" s="177" t="s">
        <v>1241</v>
      </c>
    </row>
    <row r="607" spans="1:10" ht="17.149999999999999" customHeight="1">
      <c r="A607" s="178" t="s">
        <v>834</v>
      </c>
      <c r="B607" s="179" t="s">
        <v>1894</v>
      </c>
      <c r="C607" s="180">
        <v>8.07</v>
      </c>
      <c r="D607" s="181">
        <v>3.9799000000000002</v>
      </c>
      <c r="E607" s="181">
        <v>1.1000000000000001</v>
      </c>
      <c r="F607" s="181">
        <v>1.1000000000000001</v>
      </c>
      <c r="G607" s="181">
        <v>1.75</v>
      </c>
      <c r="H607" s="181">
        <v>1.75</v>
      </c>
      <c r="I607" s="182" t="s">
        <v>1243</v>
      </c>
      <c r="J607" s="183" t="s">
        <v>1241</v>
      </c>
    </row>
    <row r="608" spans="1:10" ht="17.149999999999999" customHeight="1">
      <c r="A608" s="184" t="s">
        <v>835</v>
      </c>
      <c r="B608" s="185" t="s">
        <v>1895</v>
      </c>
      <c r="C608" s="186">
        <v>2.7</v>
      </c>
      <c r="D608" s="187">
        <v>0.72629999999999995</v>
      </c>
      <c r="E608" s="187">
        <v>1</v>
      </c>
      <c r="F608" s="187">
        <v>1</v>
      </c>
      <c r="G608" s="187">
        <v>1.25</v>
      </c>
      <c r="H608" s="187">
        <v>1.25</v>
      </c>
      <c r="I608" s="188" t="s">
        <v>1243</v>
      </c>
      <c r="J608" s="189" t="s">
        <v>1241</v>
      </c>
    </row>
    <row r="609" spans="1:10" ht="17.149999999999999" customHeight="1">
      <c r="A609" s="172" t="s">
        <v>836</v>
      </c>
      <c r="B609" s="173" t="s">
        <v>1895</v>
      </c>
      <c r="C609" s="174">
        <v>4.2300000000000004</v>
      </c>
      <c r="D609" s="175">
        <v>1.0256000000000001</v>
      </c>
      <c r="E609" s="175">
        <v>1</v>
      </c>
      <c r="F609" s="175">
        <v>1</v>
      </c>
      <c r="G609" s="175">
        <v>1.25</v>
      </c>
      <c r="H609" s="175">
        <v>1.25</v>
      </c>
      <c r="I609" s="176" t="s">
        <v>1243</v>
      </c>
      <c r="J609" s="177" t="s">
        <v>1241</v>
      </c>
    </row>
    <row r="610" spans="1:10" ht="17.149999999999999" customHeight="1">
      <c r="A610" s="172" t="s">
        <v>837</v>
      </c>
      <c r="B610" s="173" t="s">
        <v>1895</v>
      </c>
      <c r="C610" s="174">
        <v>6.5</v>
      </c>
      <c r="D610" s="175">
        <v>1.6375999999999999</v>
      </c>
      <c r="E610" s="175">
        <v>1</v>
      </c>
      <c r="F610" s="175">
        <v>1</v>
      </c>
      <c r="G610" s="175">
        <v>1.25</v>
      </c>
      <c r="H610" s="175">
        <v>1.25</v>
      </c>
      <c r="I610" s="176" t="s">
        <v>1243</v>
      </c>
      <c r="J610" s="177" t="s">
        <v>1241</v>
      </c>
    </row>
    <row r="611" spans="1:10" ht="17.149999999999999" customHeight="1">
      <c r="A611" s="178" t="s">
        <v>838</v>
      </c>
      <c r="B611" s="179" t="s">
        <v>1895</v>
      </c>
      <c r="C611" s="180">
        <v>11.75</v>
      </c>
      <c r="D611" s="181">
        <v>3.1861000000000002</v>
      </c>
      <c r="E611" s="181">
        <v>1.1000000000000001</v>
      </c>
      <c r="F611" s="181">
        <v>1.1000000000000001</v>
      </c>
      <c r="G611" s="181">
        <v>1.75</v>
      </c>
      <c r="H611" s="181">
        <v>1.75</v>
      </c>
      <c r="I611" s="182" t="s">
        <v>1243</v>
      </c>
      <c r="J611" s="183" t="s">
        <v>1241</v>
      </c>
    </row>
    <row r="612" spans="1:10" ht="17.149999999999999" customHeight="1">
      <c r="A612" s="184" t="s">
        <v>839</v>
      </c>
      <c r="B612" s="185" t="s">
        <v>1896</v>
      </c>
      <c r="C612" s="186">
        <v>3.06</v>
      </c>
      <c r="D612" s="187">
        <v>0.84960000000000002</v>
      </c>
      <c r="E612" s="187">
        <v>1</v>
      </c>
      <c r="F612" s="187">
        <v>1</v>
      </c>
      <c r="G612" s="187">
        <v>1.25</v>
      </c>
      <c r="H612" s="187">
        <v>1.25</v>
      </c>
      <c r="I612" s="188" t="s">
        <v>1243</v>
      </c>
      <c r="J612" s="189" t="s">
        <v>1241</v>
      </c>
    </row>
    <row r="613" spans="1:10" ht="17.149999999999999" customHeight="1">
      <c r="A613" s="172" t="s">
        <v>840</v>
      </c>
      <c r="B613" s="173" t="s">
        <v>1896</v>
      </c>
      <c r="C613" s="174">
        <v>5.07</v>
      </c>
      <c r="D613" s="175">
        <v>1.1679999999999999</v>
      </c>
      <c r="E613" s="175">
        <v>1</v>
      </c>
      <c r="F613" s="175">
        <v>1</v>
      </c>
      <c r="G613" s="175">
        <v>1.25</v>
      </c>
      <c r="H613" s="175">
        <v>1.25</v>
      </c>
      <c r="I613" s="176" t="s">
        <v>1243</v>
      </c>
      <c r="J613" s="177" t="s">
        <v>1241</v>
      </c>
    </row>
    <row r="614" spans="1:10" ht="17.149999999999999" customHeight="1">
      <c r="A614" s="172" t="s">
        <v>841</v>
      </c>
      <c r="B614" s="173" t="s">
        <v>1896</v>
      </c>
      <c r="C614" s="174">
        <v>9.3699999999999992</v>
      </c>
      <c r="D614" s="175">
        <v>1.9098999999999999</v>
      </c>
      <c r="E614" s="175">
        <v>1</v>
      </c>
      <c r="F614" s="175">
        <v>1</v>
      </c>
      <c r="G614" s="175">
        <v>1.25</v>
      </c>
      <c r="H614" s="175">
        <v>1.25</v>
      </c>
      <c r="I614" s="176" t="s">
        <v>1243</v>
      </c>
      <c r="J614" s="177" t="s">
        <v>1241</v>
      </c>
    </row>
    <row r="615" spans="1:10" ht="17.149999999999999" customHeight="1">
      <c r="A615" s="178" t="s">
        <v>842</v>
      </c>
      <c r="B615" s="179" t="s">
        <v>1896</v>
      </c>
      <c r="C615" s="180">
        <v>20.239999999999998</v>
      </c>
      <c r="D615" s="181">
        <v>4.2716000000000003</v>
      </c>
      <c r="E615" s="181">
        <v>1.1000000000000001</v>
      </c>
      <c r="F615" s="181">
        <v>1.1000000000000001</v>
      </c>
      <c r="G615" s="181">
        <v>1.75</v>
      </c>
      <c r="H615" s="181">
        <v>1.75</v>
      </c>
      <c r="I615" s="182" t="s">
        <v>1243</v>
      </c>
      <c r="J615" s="183" t="s">
        <v>1241</v>
      </c>
    </row>
    <row r="616" spans="1:10" ht="17.149999999999999" customHeight="1">
      <c r="A616" s="184" t="s">
        <v>843</v>
      </c>
      <c r="B616" s="185" t="s">
        <v>1897</v>
      </c>
      <c r="C616" s="186">
        <v>2.35</v>
      </c>
      <c r="D616" s="187">
        <v>0.92969999999999997</v>
      </c>
      <c r="E616" s="187">
        <v>1</v>
      </c>
      <c r="F616" s="187">
        <v>1</v>
      </c>
      <c r="G616" s="187">
        <v>1.25</v>
      </c>
      <c r="H616" s="187">
        <v>1.25</v>
      </c>
      <c r="I616" s="188" t="s">
        <v>1243</v>
      </c>
      <c r="J616" s="189" t="s">
        <v>1241</v>
      </c>
    </row>
    <row r="617" spans="1:10" ht="17.149999999999999" customHeight="1">
      <c r="A617" s="172" t="s">
        <v>844</v>
      </c>
      <c r="B617" s="173" t="s">
        <v>1897</v>
      </c>
      <c r="C617" s="174">
        <v>3.82</v>
      </c>
      <c r="D617" s="175">
        <v>1.452</v>
      </c>
      <c r="E617" s="175">
        <v>1</v>
      </c>
      <c r="F617" s="175">
        <v>1</v>
      </c>
      <c r="G617" s="175">
        <v>1.25</v>
      </c>
      <c r="H617" s="175">
        <v>1.25</v>
      </c>
      <c r="I617" s="176" t="s">
        <v>1243</v>
      </c>
      <c r="J617" s="177" t="s">
        <v>1241</v>
      </c>
    </row>
    <row r="618" spans="1:10" ht="17.149999999999999" customHeight="1">
      <c r="A618" s="172" t="s">
        <v>845</v>
      </c>
      <c r="B618" s="173" t="s">
        <v>1897</v>
      </c>
      <c r="C618" s="174">
        <v>8.25</v>
      </c>
      <c r="D618" s="175">
        <v>2.0390000000000001</v>
      </c>
      <c r="E618" s="175">
        <v>1</v>
      </c>
      <c r="F618" s="175">
        <v>1</v>
      </c>
      <c r="G618" s="175">
        <v>1.25</v>
      </c>
      <c r="H618" s="175">
        <v>1.25</v>
      </c>
      <c r="I618" s="176" t="s">
        <v>1243</v>
      </c>
      <c r="J618" s="177" t="s">
        <v>1241</v>
      </c>
    </row>
    <row r="619" spans="1:10" ht="17.149999999999999" customHeight="1">
      <c r="A619" s="178" t="s">
        <v>846</v>
      </c>
      <c r="B619" s="179" t="s">
        <v>1897</v>
      </c>
      <c r="C619" s="180">
        <v>17.079999999999998</v>
      </c>
      <c r="D619" s="181">
        <v>3.6065</v>
      </c>
      <c r="E619" s="181">
        <v>1.1000000000000001</v>
      </c>
      <c r="F619" s="181">
        <v>1.1000000000000001</v>
      </c>
      <c r="G619" s="181">
        <v>1.75</v>
      </c>
      <c r="H619" s="181">
        <v>1.75</v>
      </c>
      <c r="I619" s="182" t="s">
        <v>1243</v>
      </c>
      <c r="J619" s="183" t="s">
        <v>1241</v>
      </c>
    </row>
    <row r="620" spans="1:10" ht="17.149999999999999" customHeight="1">
      <c r="A620" s="184" t="s">
        <v>847</v>
      </c>
      <c r="B620" s="185" t="s">
        <v>1898</v>
      </c>
      <c r="C620" s="186">
        <v>1.58</v>
      </c>
      <c r="D620" s="187">
        <v>1.657</v>
      </c>
      <c r="E620" s="187">
        <v>1</v>
      </c>
      <c r="F620" s="187">
        <v>1</v>
      </c>
      <c r="G620" s="187">
        <v>1.25</v>
      </c>
      <c r="H620" s="187">
        <v>1.25</v>
      </c>
      <c r="I620" s="188" t="s">
        <v>1243</v>
      </c>
      <c r="J620" s="189" t="s">
        <v>1241</v>
      </c>
    </row>
    <row r="621" spans="1:10" ht="17.149999999999999" customHeight="1">
      <c r="A621" s="172" t="s">
        <v>848</v>
      </c>
      <c r="B621" s="173" t="s">
        <v>1898</v>
      </c>
      <c r="C621" s="174">
        <v>2.74</v>
      </c>
      <c r="D621" s="175">
        <v>2.0750999999999999</v>
      </c>
      <c r="E621" s="175">
        <v>1</v>
      </c>
      <c r="F621" s="175">
        <v>1</v>
      </c>
      <c r="G621" s="175">
        <v>1.25</v>
      </c>
      <c r="H621" s="175">
        <v>1.25</v>
      </c>
      <c r="I621" s="176" t="s">
        <v>1243</v>
      </c>
      <c r="J621" s="177" t="s">
        <v>1241</v>
      </c>
    </row>
    <row r="622" spans="1:10" ht="17.149999999999999" customHeight="1">
      <c r="A622" s="172" t="s">
        <v>849</v>
      </c>
      <c r="B622" s="173" t="s">
        <v>1898</v>
      </c>
      <c r="C622" s="174">
        <v>7.05</v>
      </c>
      <c r="D622" s="175">
        <v>3.3256999999999999</v>
      </c>
      <c r="E622" s="175">
        <v>1</v>
      </c>
      <c r="F622" s="175">
        <v>1</v>
      </c>
      <c r="G622" s="175">
        <v>1.25</v>
      </c>
      <c r="H622" s="175">
        <v>1.25</v>
      </c>
      <c r="I622" s="176" t="s">
        <v>1243</v>
      </c>
      <c r="J622" s="177" t="s">
        <v>1241</v>
      </c>
    </row>
    <row r="623" spans="1:10" ht="17.149999999999999" customHeight="1">
      <c r="A623" s="178" t="s">
        <v>850</v>
      </c>
      <c r="B623" s="179" t="s">
        <v>1898</v>
      </c>
      <c r="C623" s="180">
        <v>16.63</v>
      </c>
      <c r="D623" s="181">
        <v>6.1759000000000004</v>
      </c>
      <c r="E623" s="181">
        <v>1.1000000000000001</v>
      </c>
      <c r="F623" s="181">
        <v>1.1000000000000001</v>
      </c>
      <c r="G623" s="181">
        <v>1.75</v>
      </c>
      <c r="H623" s="181">
        <v>1.75</v>
      </c>
      <c r="I623" s="182" t="s">
        <v>1243</v>
      </c>
      <c r="J623" s="183" t="s">
        <v>1241</v>
      </c>
    </row>
    <row r="624" spans="1:10" ht="17.149999999999999" customHeight="1">
      <c r="A624" s="184" t="s">
        <v>1664</v>
      </c>
      <c r="B624" s="185" t="s">
        <v>1899</v>
      </c>
      <c r="C624" s="186">
        <v>1.34</v>
      </c>
      <c r="D624" s="187">
        <v>1.7136</v>
      </c>
      <c r="E624" s="187">
        <v>1</v>
      </c>
      <c r="F624" s="187">
        <v>1</v>
      </c>
      <c r="G624" s="187">
        <v>1.25</v>
      </c>
      <c r="H624" s="187">
        <v>1.25</v>
      </c>
      <c r="I624" s="188" t="s">
        <v>1243</v>
      </c>
      <c r="J624" s="189" t="s">
        <v>1241</v>
      </c>
    </row>
    <row r="625" spans="1:10" ht="17.149999999999999" customHeight="1">
      <c r="A625" s="172" t="s">
        <v>1665</v>
      </c>
      <c r="B625" s="173" t="s">
        <v>1899</v>
      </c>
      <c r="C625" s="174">
        <v>1.87</v>
      </c>
      <c r="D625" s="175">
        <v>1.8385</v>
      </c>
      <c r="E625" s="175">
        <v>1</v>
      </c>
      <c r="F625" s="175">
        <v>1</v>
      </c>
      <c r="G625" s="175">
        <v>1.25</v>
      </c>
      <c r="H625" s="175">
        <v>1.25</v>
      </c>
      <c r="I625" s="176" t="s">
        <v>1243</v>
      </c>
      <c r="J625" s="177" t="s">
        <v>1241</v>
      </c>
    </row>
    <row r="626" spans="1:10" ht="17.149999999999999" customHeight="1">
      <c r="A626" s="172" t="s">
        <v>1666</v>
      </c>
      <c r="B626" s="173" t="s">
        <v>1899</v>
      </c>
      <c r="C626" s="174">
        <v>4.24</v>
      </c>
      <c r="D626" s="175">
        <v>2.3828999999999998</v>
      </c>
      <c r="E626" s="175">
        <v>1</v>
      </c>
      <c r="F626" s="175">
        <v>1</v>
      </c>
      <c r="G626" s="175">
        <v>1.25</v>
      </c>
      <c r="H626" s="175">
        <v>1.25</v>
      </c>
      <c r="I626" s="176" t="s">
        <v>1243</v>
      </c>
      <c r="J626" s="177" t="s">
        <v>1241</v>
      </c>
    </row>
    <row r="627" spans="1:10" ht="17.149999999999999" customHeight="1">
      <c r="A627" s="178" t="s">
        <v>1667</v>
      </c>
      <c r="B627" s="179" t="s">
        <v>1899</v>
      </c>
      <c r="C627" s="180">
        <v>7</v>
      </c>
      <c r="D627" s="181">
        <v>3.8254000000000001</v>
      </c>
      <c r="E627" s="181">
        <v>1.1000000000000001</v>
      </c>
      <c r="F627" s="181">
        <v>1.1000000000000001</v>
      </c>
      <c r="G627" s="181">
        <v>1.75</v>
      </c>
      <c r="H627" s="181">
        <v>1.75</v>
      </c>
      <c r="I627" s="182" t="s">
        <v>1243</v>
      </c>
      <c r="J627" s="183" t="s">
        <v>1241</v>
      </c>
    </row>
    <row r="628" spans="1:10" ht="17.149999999999999" customHeight="1">
      <c r="A628" s="184" t="s">
        <v>851</v>
      </c>
      <c r="B628" s="185" t="s">
        <v>1900</v>
      </c>
      <c r="C628" s="186">
        <v>2.99</v>
      </c>
      <c r="D628" s="187">
        <v>0.44090000000000001</v>
      </c>
      <c r="E628" s="187">
        <v>1</v>
      </c>
      <c r="F628" s="187">
        <v>1</v>
      </c>
      <c r="G628" s="187">
        <v>1.25</v>
      </c>
      <c r="H628" s="187">
        <v>1.25</v>
      </c>
      <c r="I628" s="188" t="s">
        <v>1243</v>
      </c>
      <c r="J628" s="189" t="s">
        <v>1241</v>
      </c>
    </row>
    <row r="629" spans="1:10" ht="17.149999999999999" customHeight="1">
      <c r="A629" s="172" t="s">
        <v>852</v>
      </c>
      <c r="B629" s="173" t="s">
        <v>1900</v>
      </c>
      <c r="C629" s="174">
        <v>3.37</v>
      </c>
      <c r="D629" s="175">
        <v>0.54259999999999997</v>
      </c>
      <c r="E629" s="175">
        <v>1</v>
      </c>
      <c r="F629" s="175">
        <v>1</v>
      </c>
      <c r="G629" s="175">
        <v>1.25</v>
      </c>
      <c r="H629" s="175">
        <v>1.25</v>
      </c>
      <c r="I629" s="176" t="s">
        <v>1243</v>
      </c>
      <c r="J629" s="177" t="s">
        <v>1241</v>
      </c>
    </row>
    <row r="630" spans="1:10" ht="17.149999999999999" customHeight="1">
      <c r="A630" s="172" t="s">
        <v>853</v>
      </c>
      <c r="B630" s="173" t="s">
        <v>1900</v>
      </c>
      <c r="C630" s="174">
        <v>4.7300000000000004</v>
      </c>
      <c r="D630" s="175">
        <v>0.77900000000000003</v>
      </c>
      <c r="E630" s="175">
        <v>1</v>
      </c>
      <c r="F630" s="175">
        <v>1</v>
      </c>
      <c r="G630" s="175">
        <v>1.25</v>
      </c>
      <c r="H630" s="175">
        <v>1.25</v>
      </c>
      <c r="I630" s="176" t="s">
        <v>1243</v>
      </c>
      <c r="J630" s="177" t="s">
        <v>1241</v>
      </c>
    </row>
    <row r="631" spans="1:10" ht="17.149999999999999" customHeight="1">
      <c r="A631" s="178" t="s">
        <v>854</v>
      </c>
      <c r="B631" s="179" t="s">
        <v>1900</v>
      </c>
      <c r="C631" s="180">
        <v>7</v>
      </c>
      <c r="D631" s="181">
        <v>1.5965</v>
      </c>
      <c r="E631" s="181">
        <v>1.1000000000000001</v>
      </c>
      <c r="F631" s="181">
        <v>1.1000000000000001</v>
      </c>
      <c r="G631" s="181">
        <v>1.75</v>
      </c>
      <c r="H631" s="181">
        <v>1.75</v>
      </c>
      <c r="I631" s="182" t="s">
        <v>1243</v>
      </c>
      <c r="J631" s="183" t="s">
        <v>1241</v>
      </c>
    </row>
    <row r="632" spans="1:10" ht="17.149999999999999" customHeight="1">
      <c r="A632" s="184" t="s">
        <v>855</v>
      </c>
      <c r="B632" s="185" t="s">
        <v>1901</v>
      </c>
      <c r="C632" s="186">
        <v>3.28</v>
      </c>
      <c r="D632" s="187">
        <v>0.46539999999999998</v>
      </c>
      <c r="E632" s="187">
        <v>1</v>
      </c>
      <c r="F632" s="187">
        <v>1</v>
      </c>
      <c r="G632" s="187">
        <v>1.25</v>
      </c>
      <c r="H632" s="187">
        <v>1.25</v>
      </c>
      <c r="I632" s="188" t="s">
        <v>1243</v>
      </c>
      <c r="J632" s="189" t="s">
        <v>1241</v>
      </c>
    </row>
    <row r="633" spans="1:10" ht="17.149999999999999" customHeight="1">
      <c r="A633" s="172" t="s">
        <v>856</v>
      </c>
      <c r="B633" s="173" t="s">
        <v>1901</v>
      </c>
      <c r="C633" s="174">
        <v>3.52</v>
      </c>
      <c r="D633" s="175">
        <v>0.57210000000000005</v>
      </c>
      <c r="E633" s="175">
        <v>1</v>
      </c>
      <c r="F633" s="175">
        <v>1</v>
      </c>
      <c r="G633" s="175">
        <v>1.25</v>
      </c>
      <c r="H633" s="175">
        <v>1.25</v>
      </c>
      <c r="I633" s="176" t="s">
        <v>1243</v>
      </c>
      <c r="J633" s="177" t="s">
        <v>1241</v>
      </c>
    </row>
    <row r="634" spans="1:10" ht="17.149999999999999" customHeight="1">
      <c r="A634" s="172" t="s">
        <v>857</v>
      </c>
      <c r="B634" s="173" t="s">
        <v>1901</v>
      </c>
      <c r="C634" s="174">
        <v>4.62</v>
      </c>
      <c r="D634" s="175">
        <v>0.75749999999999995</v>
      </c>
      <c r="E634" s="175">
        <v>1</v>
      </c>
      <c r="F634" s="175">
        <v>1</v>
      </c>
      <c r="G634" s="175">
        <v>1.25</v>
      </c>
      <c r="H634" s="175">
        <v>1.25</v>
      </c>
      <c r="I634" s="176" t="s">
        <v>1243</v>
      </c>
      <c r="J634" s="177" t="s">
        <v>1241</v>
      </c>
    </row>
    <row r="635" spans="1:10" ht="17.149999999999999" customHeight="1">
      <c r="A635" s="178" t="s">
        <v>858</v>
      </c>
      <c r="B635" s="179" t="s">
        <v>1901</v>
      </c>
      <c r="C635" s="180">
        <v>7.75</v>
      </c>
      <c r="D635" s="181">
        <v>1.7470000000000001</v>
      </c>
      <c r="E635" s="181">
        <v>1.1000000000000001</v>
      </c>
      <c r="F635" s="181">
        <v>1.1000000000000001</v>
      </c>
      <c r="G635" s="181">
        <v>1.75</v>
      </c>
      <c r="H635" s="181">
        <v>1.75</v>
      </c>
      <c r="I635" s="182" t="s">
        <v>1243</v>
      </c>
      <c r="J635" s="183" t="s">
        <v>1241</v>
      </c>
    </row>
    <row r="636" spans="1:10" ht="17.149999999999999" customHeight="1">
      <c r="A636" s="184" t="s">
        <v>859</v>
      </c>
      <c r="B636" s="185" t="s">
        <v>1902</v>
      </c>
      <c r="C636" s="186">
        <v>2.15</v>
      </c>
      <c r="D636" s="187">
        <v>0.43559999999999999</v>
      </c>
      <c r="E636" s="187">
        <v>1</v>
      </c>
      <c r="F636" s="187">
        <v>1</v>
      </c>
      <c r="G636" s="187">
        <v>1.25</v>
      </c>
      <c r="H636" s="187">
        <v>1.25</v>
      </c>
      <c r="I636" s="188" t="s">
        <v>1243</v>
      </c>
      <c r="J636" s="189" t="s">
        <v>1241</v>
      </c>
    </row>
    <row r="637" spans="1:10" ht="17.149999999999999" customHeight="1">
      <c r="A637" s="172" t="s">
        <v>860</v>
      </c>
      <c r="B637" s="173" t="s">
        <v>1902</v>
      </c>
      <c r="C637" s="174">
        <v>3.4</v>
      </c>
      <c r="D637" s="175">
        <v>0.61250000000000004</v>
      </c>
      <c r="E637" s="175">
        <v>1</v>
      </c>
      <c r="F637" s="175">
        <v>1</v>
      </c>
      <c r="G637" s="175">
        <v>1.25</v>
      </c>
      <c r="H637" s="175">
        <v>1.25</v>
      </c>
      <c r="I637" s="176" t="s">
        <v>1243</v>
      </c>
      <c r="J637" s="177" t="s">
        <v>1241</v>
      </c>
    </row>
    <row r="638" spans="1:10" ht="17.149999999999999" customHeight="1">
      <c r="A638" s="172" t="s">
        <v>861</v>
      </c>
      <c r="B638" s="173" t="s">
        <v>1902</v>
      </c>
      <c r="C638" s="174">
        <v>4.57</v>
      </c>
      <c r="D638" s="175">
        <v>0.85970000000000002</v>
      </c>
      <c r="E638" s="175">
        <v>1</v>
      </c>
      <c r="F638" s="175">
        <v>1</v>
      </c>
      <c r="G638" s="175">
        <v>1.25</v>
      </c>
      <c r="H638" s="175">
        <v>1.25</v>
      </c>
      <c r="I638" s="176" t="s">
        <v>1243</v>
      </c>
      <c r="J638" s="177" t="s">
        <v>1241</v>
      </c>
    </row>
    <row r="639" spans="1:10" ht="17.149999999999999" customHeight="1">
      <c r="A639" s="178" t="s">
        <v>862</v>
      </c>
      <c r="B639" s="179" t="s">
        <v>1902</v>
      </c>
      <c r="C639" s="180">
        <v>10.69</v>
      </c>
      <c r="D639" s="181">
        <v>1.9489000000000001</v>
      </c>
      <c r="E639" s="181">
        <v>1.1000000000000001</v>
      </c>
      <c r="F639" s="181">
        <v>1.1000000000000001</v>
      </c>
      <c r="G639" s="181">
        <v>1.75</v>
      </c>
      <c r="H639" s="181">
        <v>1.75</v>
      </c>
      <c r="I639" s="182" t="s">
        <v>1243</v>
      </c>
      <c r="J639" s="183" t="s">
        <v>1241</v>
      </c>
    </row>
    <row r="640" spans="1:10" ht="17.149999999999999" customHeight="1">
      <c r="A640" s="184" t="s">
        <v>863</v>
      </c>
      <c r="B640" s="185" t="s">
        <v>1903</v>
      </c>
      <c r="C640" s="186">
        <v>2.76</v>
      </c>
      <c r="D640" s="187">
        <v>0.66049999999999998</v>
      </c>
      <c r="E640" s="187">
        <v>1</v>
      </c>
      <c r="F640" s="187">
        <v>1</v>
      </c>
      <c r="G640" s="187">
        <v>1.25</v>
      </c>
      <c r="H640" s="187">
        <v>1.25</v>
      </c>
      <c r="I640" s="188" t="s">
        <v>1243</v>
      </c>
      <c r="J640" s="189" t="s">
        <v>1241</v>
      </c>
    </row>
    <row r="641" spans="1:10" ht="17.149999999999999" customHeight="1">
      <c r="A641" s="172" t="s">
        <v>864</v>
      </c>
      <c r="B641" s="173" t="s">
        <v>1903</v>
      </c>
      <c r="C641" s="174">
        <v>4.9400000000000004</v>
      </c>
      <c r="D641" s="175">
        <v>0.80889999999999995</v>
      </c>
      <c r="E641" s="175">
        <v>1</v>
      </c>
      <c r="F641" s="175">
        <v>1</v>
      </c>
      <c r="G641" s="175">
        <v>1.25</v>
      </c>
      <c r="H641" s="175">
        <v>1.25</v>
      </c>
      <c r="I641" s="176" t="s">
        <v>1243</v>
      </c>
      <c r="J641" s="177" t="s">
        <v>1241</v>
      </c>
    </row>
    <row r="642" spans="1:10" ht="17.149999999999999" customHeight="1">
      <c r="A642" s="172" t="s">
        <v>865</v>
      </c>
      <c r="B642" s="173" t="s">
        <v>1903</v>
      </c>
      <c r="C642" s="174">
        <v>7.57</v>
      </c>
      <c r="D642" s="175">
        <v>1.3008</v>
      </c>
      <c r="E642" s="175">
        <v>1</v>
      </c>
      <c r="F642" s="175">
        <v>1</v>
      </c>
      <c r="G642" s="175">
        <v>1.25</v>
      </c>
      <c r="H642" s="175">
        <v>1.25</v>
      </c>
      <c r="I642" s="176" t="s">
        <v>1243</v>
      </c>
      <c r="J642" s="177" t="s">
        <v>1241</v>
      </c>
    </row>
    <row r="643" spans="1:10" ht="17.149999999999999" customHeight="1">
      <c r="A643" s="178" t="s">
        <v>866</v>
      </c>
      <c r="B643" s="179" t="s">
        <v>1903</v>
      </c>
      <c r="C643" s="180">
        <v>12.78</v>
      </c>
      <c r="D643" s="181">
        <v>2.1076999999999999</v>
      </c>
      <c r="E643" s="181">
        <v>1.1000000000000001</v>
      </c>
      <c r="F643" s="181">
        <v>1.1000000000000001</v>
      </c>
      <c r="G643" s="181">
        <v>1.75</v>
      </c>
      <c r="H643" s="181">
        <v>1.75</v>
      </c>
      <c r="I643" s="182" t="s">
        <v>1243</v>
      </c>
      <c r="J643" s="183" t="s">
        <v>1241</v>
      </c>
    </row>
    <row r="644" spans="1:10" ht="17.149999999999999" customHeight="1">
      <c r="A644" s="184" t="s">
        <v>867</v>
      </c>
      <c r="B644" s="185" t="s">
        <v>1904</v>
      </c>
      <c r="C644" s="186">
        <v>4.16</v>
      </c>
      <c r="D644" s="187">
        <v>0.63490000000000002</v>
      </c>
      <c r="E644" s="187">
        <v>1</v>
      </c>
      <c r="F644" s="187">
        <v>1</v>
      </c>
      <c r="G644" s="187">
        <v>1.25</v>
      </c>
      <c r="H644" s="187">
        <v>1.25</v>
      </c>
      <c r="I644" s="188" t="s">
        <v>1243</v>
      </c>
      <c r="J644" s="189" t="s">
        <v>1241</v>
      </c>
    </row>
    <row r="645" spans="1:10" ht="17.149999999999999" customHeight="1">
      <c r="A645" s="172" t="s">
        <v>868</v>
      </c>
      <c r="B645" s="173" t="s">
        <v>1904</v>
      </c>
      <c r="C645" s="174">
        <v>5.38</v>
      </c>
      <c r="D645" s="175">
        <v>0.82809999999999995</v>
      </c>
      <c r="E645" s="175">
        <v>1</v>
      </c>
      <c r="F645" s="175">
        <v>1</v>
      </c>
      <c r="G645" s="175">
        <v>1.25</v>
      </c>
      <c r="H645" s="175">
        <v>1.25</v>
      </c>
      <c r="I645" s="176" t="s">
        <v>1243</v>
      </c>
      <c r="J645" s="177" t="s">
        <v>1241</v>
      </c>
    </row>
    <row r="646" spans="1:10" ht="17.149999999999999" customHeight="1">
      <c r="A646" s="172" t="s">
        <v>869</v>
      </c>
      <c r="B646" s="173" t="s">
        <v>1904</v>
      </c>
      <c r="C646" s="174">
        <v>7.37</v>
      </c>
      <c r="D646" s="175">
        <v>1.2503</v>
      </c>
      <c r="E646" s="175">
        <v>1</v>
      </c>
      <c r="F646" s="175">
        <v>1</v>
      </c>
      <c r="G646" s="175">
        <v>1.25</v>
      </c>
      <c r="H646" s="175">
        <v>1.25</v>
      </c>
      <c r="I646" s="176" t="s">
        <v>1243</v>
      </c>
      <c r="J646" s="177" t="s">
        <v>1241</v>
      </c>
    </row>
    <row r="647" spans="1:10" ht="17.149999999999999" customHeight="1">
      <c r="A647" s="178" t="s">
        <v>870</v>
      </c>
      <c r="B647" s="179" t="s">
        <v>1904</v>
      </c>
      <c r="C647" s="180">
        <v>16.62</v>
      </c>
      <c r="D647" s="181">
        <v>2.4388999999999998</v>
      </c>
      <c r="E647" s="181">
        <v>1.1000000000000001</v>
      </c>
      <c r="F647" s="181">
        <v>1.1000000000000001</v>
      </c>
      <c r="G647" s="181">
        <v>1.75</v>
      </c>
      <c r="H647" s="181">
        <v>1.75</v>
      </c>
      <c r="I647" s="182" t="s">
        <v>1243</v>
      </c>
      <c r="J647" s="183" t="s">
        <v>1241</v>
      </c>
    </row>
    <row r="648" spans="1:10" ht="17.149999999999999" customHeight="1">
      <c r="A648" s="184" t="s">
        <v>871</v>
      </c>
      <c r="B648" s="185" t="s">
        <v>1905</v>
      </c>
      <c r="C648" s="186">
        <v>3.15</v>
      </c>
      <c r="D648" s="187">
        <v>0.53569999999999995</v>
      </c>
      <c r="E648" s="187">
        <v>1</v>
      </c>
      <c r="F648" s="187">
        <v>1</v>
      </c>
      <c r="G648" s="187">
        <v>1.25</v>
      </c>
      <c r="H648" s="187">
        <v>1.25</v>
      </c>
      <c r="I648" s="188" t="s">
        <v>1243</v>
      </c>
      <c r="J648" s="189" t="s">
        <v>1241</v>
      </c>
    </row>
    <row r="649" spans="1:10" ht="17.149999999999999" customHeight="1">
      <c r="A649" s="172" t="s">
        <v>872</v>
      </c>
      <c r="B649" s="173" t="s">
        <v>1905</v>
      </c>
      <c r="C649" s="174">
        <v>4.26</v>
      </c>
      <c r="D649" s="175">
        <v>0.72940000000000005</v>
      </c>
      <c r="E649" s="175">
        <v>1</v>
      </c>
      <c r="F649" s="175">
        <v>1</v>
      </c>
      <c r="G649" s="175">
        <v>1.25</v>
      </c>
      <c r="H649" s="175">
        <v>1.25</v>
      </c>
      <c r="I649" s="176" t="s">
        <v>1243</v>
      </c>
      <c r="J649" s="177" t="s">
        <v>1241</v>
      </c>
    </row>
    <row r="650" spans="1:10" ht="17.149999999999999" customHeight="1">
      <c r="A650" s="172" t="s">
        <v>873</v>
      </c>
      <c r="B650" s="173" t="s">
        <v>1905</v>
      </c>
      <c r="C650" s="174">
        <v>7.02</v>
      </c>
      <c r="D650" s="175">
        <v>1.1853</v>
      </c>
      <c r="E650" s="175">
        <v>1</v>
      </c>
      <c r="F650" s="175">
        <v>1</v>
      </c>
      <c r="G650" s="175">
        <v>1.25</v>
      </c>
      <c r="H650" s="175">
        <v>1.25</v>
      </c>
      <c r="I650" s="176" t="s">
        <v>1243</v>
      </c>
      <c r="J650" s="177" t="s">
        <v>1241</v>
      </c>
    </row>
    <row r="651" spans="1:10" ht="17.149999999999999" customHeight="1">
      <c r="A651" s="178" t="s">
        <v>874</v>
      </c>
      <c r="B651" s="179" t="s">
        <v>1905</v>
      </c>
      <c r="C651" s="180">
        <v>13.6</v>
      </c>
      <c r="D651" s="181">
        <v>2.8277999999999999</v>
      </c>
      <c r="E651" s="181">
        <v>1.1000000000000001</v>
      </c>
      <c r="F651" s="181">
        <v>1.1000000000000001</v>
      </c>
      <c r="G651" s="181">
        <v>1.75</v>
      </c>
      <c r="H651" s="181">
        <v>1.75</v>
      </c>
      <c r="I651" s="182" t="s">
        <v>1243</v>
      </c>
      <c r="J651" s="183" t="s">
        <v>1241</v>
      </c>
    </row>
    <row r="652" spans="1:10" ht="17.149999999999999" customHeight="1">
      <c r="A652" s="184" t="s">
        <v>875</v>
      </c>
      <c r="B652" s="185" t="s">
        <v>1906</v>
      </c>
      <c r="C652" s="186">
        <v>3.2</v>
      </c>
      <c r="D652" s="187">
        <v>0.53959999999999997</v>
      </c>
      <c r="E652" s="187">
        <v>1</v>
      </c>
      <c r="F652" s="187">
        <v>1</v>
      </c>
      <c r="G652" s="187">
        <v>1.25</v>
      </c>
      <c r="H652" s="187">
        <v>1.25</v>
      </c>
      <c r="I652" s="188" t="s">
        <v>1243</v>
      </c>
      <c r="J652" s="189" t="s">
        <v>1241</v>
      </c>
    </row>
    <row r="653" spans="1:10" ht="17.149999999999999" customHeight="1">
      <c r="A653" s="172" t="s">
        <v>876</v>
      </c>
      <c r="B653" s="173" t="s">
        <v>1906</v>
      </c>
      <c r="C653" s="174">
        <v>3.69</v>
      </c>
      <c r="D653" s="175">
        <v>0.69679999999999997</v>
      </c>
      <c r="E653" s="175">
        <v>1</v>
      </c>
      <c r="F653" s="175">
        <v>1</v>
      </c>
      <c r="G653" s="175">
        <v>1.25</v>
      </c>
      <c r="H653" s="175">
        <v>1.25</v>
      </c>
      <c r="I653" s="176" t="s">
        <v>1243</v>
      </c>
      <c r="J653" s="177" t="s">
        <v>1241</v>
      </c>
    </row>
    <row r="654" spans="1:10" ht="17.149999999999999" customHeight="1">
      <c r="A654" s="172" t="s">
        <v>877</v>
      </c>
      <c r="B654" s="173" t="s">
        <v>1906</v>
      </c>
      <c r="C654" s="174">
        <v>5.16</v>
      </c>
      <c r="D654" s="175">
        <v>0.96540000000000004</v>
      </c>
      <c r="E654" s="175">
        <v>1</v>
      </c>
      <c r="F654" s="175">
        <v>1</v>
      </c>
      <c r="G654" s="175">
        <v>1.25</v>
      </c>
      <c r="H654" s="175">
        <v>1.25</v>
      </c>
      <c r="I654" s="176" t="s">
        <v>1243</v>
      </c>
      <c r="J654" s="177" t="s">
        <v>1241</v>
      </c>
    </row>
    <row r="655" spans="1:10" ht="17.149999999999999" customHeight="1">
      <c r="A655" s="178" t="s">
        <v>878</v>
      </c>
      <c r="B655" s="179" t="s">
        <v>1906</v>
      </c>
      <c r="C655" s="180">
        <v>9.92</v>
      </c>
      <c r="D655" s="181">
        <v>2.339</v>
      </c>
      <c r="E655" s="181">
        <v>1.1000000000000001</v>
      </c>
      <c r="F655" s="181">
        <v>1.1000000000000001</v>
      </c>
      <c r="G655" s="181">
        <v>1.75</v>
      </c>
      <c r="H655" s="181">
        <v>1.75</v>
      </c>
      <c r="I655" s="182" t="s">
        <v>1243</v>
      </c>
      <c r="J655" s="183" t="s">
        <v>1241</v>
      </c>
    </row>
    <row r="656" spans="1:10" ht="17.149999999999999" customHeight="1">
      <c r="A656" s="184" t="s">
        <v>879</v>
      </c>
      <c r="B656" s="185" t="s">
        <v>1907</v>
      </c>
      <c r="C656" s="186">
        <v>2.1</v>
      </c>
      <c r="D656" s="187">
        <v>0.45340000000000003</v>
      </c>
      <c r="E656" s="187">
        <v>1</v>
      </c>
      <c r="F656" s="187">
        <v>1</v>
      </c>
      <c r="G656" s="187">
        <v>1.25</v>
      </c>
      <c r="H656" s="187">
        <v>1.25</v>
      </c>
      <c r="I656" s="188" t="s">
        <v>1243</v>
      </c>
      <c r="J656" s="189" t="s">
        <v>1241</v>
      </c>
    </row>
    <row r="657" spans="1:10" ht="17.149999999999999" customHeight="1">
      <c r="A657" s="172" t="s">
        <v>880</v>
      </c>
      <c r="B657" s="173" t="s">
        <v>1907</v>
      </c>
      <c r="C657" s="174">
        <v>3.75</v>
      </c>
      <c r="D657" s="175">
        <v>0.65100000000000002</v>
      </c>
      <c r="E657" s="175">
        <v>1</v>
      </c>
      <c r="F657" s="175">
        <v>1</v>
      </c>
      <c r="G657" s="175">
        <v>1.25</v>
      </c>
      <c r="H657" s="175">
        <v>1.25</v>
      </c>
      <c r="I657" s="176" t="s">
        <v>1243</v>
      </c>
      <c r="J657" s="177" t="s">
        <v>1241</v>
      </c>
    </row>
    <row r="658" spans="1:10" ht="17.149999999999999" customHeight="1">
      <c r="A658" s="172" t="s">
        <v>881</v>
      </c>
      <c r="B658" s="173" t="s">
        <v>1907</v>
      </c>
      <c r="C658" s="174">
        <v>6.68</v>
      </c>
      <c r="D658" s="175">
        <v>1.014</v>
      </c>
      <c r="E658" s="175">
        <v>1</v>
      </c>
      <c r="F658" s="175">
        <v>1</v>
      </c>
      <c r="G658" s="175">
        <v>1.25</v>
      </c>
      <c r="H658" s="175">
        <v>1.25</v>
      </c>
      <c r="I658" s="176" t="s">
        <v>1243</v>
      </c>
      <c r="J658" s="177" t="s">
        <v>1241</v>
      </c>
    </row>
    <row r="659" spans="1:10" ht="17.149999999999999" customHeight="1">
      <c r="A659" s="178" t="s">
        <v>882</v>
      </c>
      <c r="B659" s="179" t="s">
        <v>1907</v>
      </c>
      <c r="C659" s="180">
        <v>10.74</v>
      </c>
      <c r="D659" s="181">
        <v>2.0871</v>
      </c>
      <c r="E659" s="181">
        <v>1.1000000000000001</v>
      </c>
      <c r="F659" s="181">
        <v>1.1000000000000001</v>
      </c>
      <c r="G659" s="181">
        <v>1.75</v>
      </c>
      <c r="H659" s="181">
        <v>1.75</v>
      </c>
      <c r="I659" s="182" t="s">
        <v>1243</v>
      </c>
      <c r="J659" s="183" t="s">
        <v>1241</v>
      </c>
    </row>
    <row r="660" spans="1:10" ht="17.149999999999999" customHeight="1">
      <c r="A660" s="184" t="s">
        <v>883</v>
      </c>
      <c r="B660" s="185" t="s">
        <v>1908</v>
      </c>
      <c r="C660" s="186">
        <v>2.52</v>
      </c>
      <c r="D660" s="187">
        <v>0.4385</v>
      </c>
      <c r="E660" s="187">
        <v>1</v>
      </c>
      <c r="F660" s="187">
        <v>1</v>
      </c>
      <c r="G660" s="187">
        <v>1.25</v>
      </c>
      <c r="H660" s="187">
        <v>1.25</v>
      </c>
      <c r="I660" s="188" t="s">
        <v>1243</v>
      </c>
      <c r="J660" s="189" t="s">
        <v>1241</v>
      </c>
    </row>
    <row r="661" spans="1:10" ht="17.149999999999999" customHeight="1">
      <c r="A661" s="172" t="s">
        <v>884</v>
      </c>
      <c r="B661" s="173" t="s">
        <v>1908</v>
      </c>
      <c r="C661" s="174">
        <v>3.48</v>
      </c>
      <c r="D661" s="175">
        <v>0.56410000000000005</v>
      </c>
      <c r="E661" s="175">
        <v>1</v>
      </c>
      <c r="F661" s="175">
        <v>1</v>
      </c>
      <c r="G661" s="175">
        <v>1.25</v>
      </c>
      <c r="H661" s="175">
        <v>1.25</v>
      </c>
      <c r="I661" s="176" t="s">
        <v>1243</v>
      </c>
      <c r="J661" s="177" t="s">
        <v>1241</v>
      </c>
    </row>
    <row r="662" spans="1:10" ht="17.149999999999999" customHeight="1">
      <c r="A662" s="172" t="s">
        <v>885</v>
      </c>
      <c r="B662" s="173" t="s">
        <v>1908</v>
      </c>
      <c r="C662" s="174">
        <v>5.08</v>
      </c>
      <c r="D662" s="175">
        <v>0.87470000000000003</v>
      </c>
      <c r="E662" s="175">
        <v>1</v>
      </c>
      <c r="F662" s="175">
        <v>1</v>
      </c>
      <c r="G662" s="175">
        <v>1.25</v>
      </c>
      <c r="H662" s="175">
        <v>1.25</v>
      </c>
      <c r="I662" s="176" t="s">
        <v>1243</v>
      </c>
      <c r="J662" s="177" t="s">
        <v>1241</v>
      </c>
    </row>
    <row r="663" spans="1:10" ht="17.149999999999999" customHeight="1">
      <c r="A663" s="178" t="s">
        <v>886</v>
      </c>
      <c r="B663" s="179" t="s">
        <v>1908</v>
      </c>
      <c r="C663" s="180">
        <v>10.67</v>
      </c>
      <c r="D663" s="181">
        <v>1.9535</v>
      </c>
      <c r="E663" s="181">
        <v>1.1000000000000001</v>
      </c>
      <c r="F663" s="181">
        <v>1.1000000000000001</v>
      </c>
      <c r="G663" s="181">
        <v>1.75</v>
      </c>
      <c r="H663" s="181">
        <v>1.75</v>
      </c>
      <c r="I663" s="182" t="s">
        <v>1243</v>
      </c>
      <c r="J663" s="183" t="s">
        <v>1241</v>
      </c>
    </row>
    <row r="664" spans="1:10" ht="17.149999999999999" customHeight="1">
      <c r="A664" s="184" t="s">
        <v>887</v>
      </c>
      <c r="B664" s="185" t="s">
        <v>1909</v>
      </c>
      <c r="C664" s="186">
        <v>3.15</v>
      </c>
      <c r="D664" s="187">
        <v>1.1211</v>
      </c>
      <c r="E664" s="187">
        <v>1</v>
      </c>
      <c r="F664" s="187">
        <v>1</v>
      </c>
      <c r="G664" s="187">
        <v>1.25</v>
      </c>
      <c r="H664" s="187">
        <v>1.25</v>
      </c>
      <c r="I664" s="188" t="s">
        <v>1243</v>
      </c>
      <c r="J664" s="189" t="s">
        <v>1241</v>
      </c>
    </row>
    <row r="665" spans="1:10" ht="17.149999999999999" customHeight="1">
      <c r="A665" s="172" t="s">
        <v>888</v>
      </c>
      <c r="B665" s="173" t="s">
        <v>1909</v>
      </c>
      <c r="C665" s="174">
        <v>5.37</v>
      </c>
      <c r="D665" s="175">
        <v>1.4513</v>
      </c>
      <c r="E665" s="175">
        <v>1</v>
      </c>
      <c r="F665" s="175">
        <v>1</v>
      </c>
      <c r="G665" s="175">
        <v>1.25</v>
      </c>
      <c r="H665" s="175">
        <v>1.25</v>
      </c>
      <c r="I665" s="176" t="s">
        <v>1243</v>
      </c>
      <c r="J665" s="177" t="s">
        <v>1241</v>
      </c>
    </row>
    <row r="666" spans="1:10" ht="17.149999999999999" customHeight="1">
      <c r="A666" s="172" t="s">
        <v>889</v>
      </c>
      <c r="B666" s="173" t="s">
        <v>1909</v>
      </c>
      <c r="C666" s="174">
        <v>9.48</v>
      </c>
      <c r="D666" s="175">
        <v>2.1240000000000001</v>
      </c>
      <c r="E666" s="175">
        <v>1</v>
      </c>
      <c r="F666" s="175">
        <v>1</v>
      </c>
      <c r="G666" s="175">
        <v>1.25</v>
      </c>
      <c r="H666" s="175">
        <v>1.25</v>
      </c>
      <c r="I666" s="176" t="s">
        <v>1243</v>
      </c>
      <c r="J666" s="177" t="s">
        <v>1241</v>
      </c>
    </row>
    <row r="667" spans="1:10" ht="17.149999999999999" customHeight="1">
      <c r="A667" s="178" t="s">
        <v>890</v>
      </c>
      <c r="B667" s="179" t="s">
        <v>1909</v>
      </c>
      <c r="C667" s="180">
        <v>16.55</v>
      </c>
      <c r="D667" s="181">
        <v>4.2790999999999997</v>
      </c>
      <c r="E667" s="181">
        <v>1.1000000000000001</v>
      </c>
      <c r="F667" s="181">
        <v>1.1000000000000001</v>
      </c>
      <c r="G667" s="181">
        <v>1.75</v>
      </c>
      <c r="H667" s="181">
        <v>1.75</v>
      </c>
      <c r="I667" s="182" t="s">
        <v>1243</v>
      </c>
      <c r="J667" s="183" t="s">
        <v>1241</v>
      </c>
    </row>
    <row r="668" spans="1:10" ht="17.149999999999999" customHeight="1">
      <c r="A668" s="184" t="s">
        <v>891</v>
      </c>
      <c r="B668" s="185" t="s">
        <v>1910</v>
      </c>
      <c r="C668" s="186">
        <v>1.63</v>
      </c>
      <c r="D668" s="187">
        <v>1.1415</v>
      </c>
      <c r="E668" s="187">
        <v>1</v>
      </c>
      <c r="F668" s="187">
        <v>1</v>
      </c>
      <c r="G668" s="187">
        <v>1.25</v>
      </c>
      <c r="H668" s="187">
        <v>1.25</v>
      </c>
      <c r="I668" s="188" t="s">
        <v>1243</v>
      </c>
      <c r="J668" s="189" t="s">
        <v>1241</v>
      </c>
    </row>
    <row r="669" spans="1:10" ht="17.149999999999999" customHeight="1">
      <c r="A669" s="172" t="s">
        <v>892</v>
      </c>
      <c r="B669" s="173" t="s">
        <v>1910</v>
      </c>
      <c r="C669" s="174">
        <v>2.08</v>
      </c>
      <c r="D669" s="175">
        <v>1.4613</v>
      </c>
      <c r="E669" s="175">
        <v>1</v>
      </c>
      <c r="F669" s="175">
        <v>1</v>
      </c>
      <c r="G669" s="175">
        <v>1.25</v>
      </c>
      <c r="H669" s="175">
        <v>1.25</v>
      </c>
      <c r="I669" s="176" t="s">
        <v>1243</v>
      </c>
      <c r="J669" s="177" t="s">
        <v>1241</v>
      </c>
    </row>
    <row r="670" spans="1:10" ht="17.149999999999999" customHeight="1">
      <c r="A670" s="172" t="s">
        <v>893</v>
      </c>
      <c r="B670" s="173" t="s">
        <v>1910</v>
      </c>
      <c r="C670" s="174">
        <v>3.75</v>
      </c>
      <c r="D670" s="175">
        <v>1.7956000000000001</v>
      </c>
      <c r="E670" s="175">
        <v>1</v>
      </c>
      <c r="F670" s="175">
        <v>1</v>
      </c>
      <c r="G670" s="175">
        <v>1.25</v>
      </c>
      <c r="H670" s="175">
        <v>1.25</v>
      </c>
      <c r="I670" s="176" t="s">
        <v>1243</v>
      </c>
      <c r="J670" s="177" t="s">
        <v>1241</v>
      </c>
    </row>
    <row r="671" spans="1:10" ht="17.149999999999999" customHeight="1">
      <c r="A671" s="178" t="s">
        <v>894</v>
      </c>
      <c r="B671" s="179" t="s">
        <v>1910</v>
      </c>
      <c r="C671" s="180">
        <v>9.5</v>
      </c>
      <c r="D671" s="181">
        <v>3.3582999999999998</v>
      </c>
      <c r="E671" s="181">
        <v>1.1000000000000001</v>
      </c>
      <c r="F671" s="181">
        <v>1.1000000000000001</v>
      </c>
      <c r="G671" s="181">
        <v>1.75</v>
      </c>
      <c r="H671" s="181">
        <v>1.75</v>
      </c>
      <c r="I671" s="182" t="s">
        <v>1243</v>
      </c>
      <c r="J671" s="183" t="s">
        <v>1241</v>
      </c>
    </row>
    <row r="672" spans="1:10" ht="17.149999999999999" customHeight="1">
      <c r="A672" s="184" t="s">
        <v>895</v>
      </c>
      <c r="B672" s="185" t="s">
        <v>1911</v>
      </c>
      <c r="C672" s="186">
        <v>1.97</v>
      </c>
      <c r="D672" s="187">
        <v>0.9002</v>
      </c>
      <c r="E672" s="187">
        <v>1</v>
      </c>
      <c r="F672" s="187">
        <v>1</v>
      </c>
      <c r="G672" s="187">
        <v>1.25</v>
      </c>
      <c r="H672" s="187">
        <v>1.25</v>
      </c>
      <c r="I672" s="188" t="s">
        <v>1243</v>
      </c>
      <c r="J672" s="189" t="s">
        <v>1241</v>
      </c>
    </row>
    <row r="673" spans="1:10" ht="17.149999999999999" customHeight="1">
      <c r="A673" s="172" t="s">
        <v>896</v>
      </c>
      <c r="B673" s="173" t="s">
        <v>1911</v>
      </c>
      <c r="C673" s="174">
        <v>3.19</v>
      </c>
      <c r="D673" s="175">
        <v>1.5454000000000001</v>
      </c>
      <c r="E673" s="175">
        <v>1</v>
      </c>
      <c r="F673" s="175">
        <v>1</v>
      </c>
      <c r="G673" s="175">
        <v>1.25</v>
      </c>
      <c r="H673" s="175">
        <v>1.25</v>
      </c>
      <c r="I673" s="176" t="s">
        <v>1243</v>
      </c>
      <c r="J673" s="177" t="s">
        <v>1241</v>
      </c>
    </row>
    <row r="674" spans="1:10" ht="17.149999999999999" customHeight="1">
      <c r="A674" s="172" t="s">
        <v>897</v>
      </c>
      <c r="B674" s="173" t="s">
        <v>1911</v>
      </c>
      <c r="C674" s="174">
        <v>4.3499999999999996</v>
      </c>
      <c r="D674" s="175">
        <v>2.0424000000000002</v>
      </c>
      <c r="E674" s="175">
        <v>1</v>
      </c>
      <c r="F674" s="175">
        <v>1</v>
      </c>
      <c r="G674" s="175">
        <v>1.25</v>
      </c>
      <c r="H674" s="175">
        <v>1.25</v>
      </c>
      <c r="I674" s="176" t="s">
        <v>1243</v>
      </c>
      <c r="J674" s="177" t="s">
        <v>1241</v>
      </c>
    </row>
    <row r="675" spans="1:10" ht="17.149999999999999" customHeight="1">
      <c r="A675" s="178" t="s">
        <v>898</v>
      </c>
      <c r="B675" s="179" t="s">
        <v>1911</v>
      </c>
      <c r="C675" s="180">
        <v>12.33</v>
      </c>
      <c r="D675" s="181">
        <v>4.0787000000000004</v>
      </c>
      <c r="E675" s="181">
        <v>1.1000000000000001</v>
      </c>
      <c r="F675" s="181">
        <v>1.1000000000000001</v>
      </c>
      <c r="G675" s="181">
        <v>1.75</v>
      </c>
      <c r="H675" s="181">
        <v>1.75</v>
      </c>
      <c r="I675" s="182" t="s">
        <v>1243</v>
      </c>
      <c r="J675" s="183" t="s">
        <v>1241</v>
      </c>
    </row>
    <row r="676" spans="1:10" ht="17.149999999999999" customHeight="1">
      <c r="A676" s="184" t="s">
        <v>899</v>
      </c>
      <c r="B676" s="185" t="s">
        <v>1912</v>
      </c>
      <c r="C676" s="186">
        <v>3.19</v>
      </c>
      <c r="D676" s="187">
        <v>0.75239999999999996</v>
      </c>
      <c r="E676" s="187">
        <v>1</v>
      </c>
      <c r="F676" s="187">
        <v>1</v>
      </c>
      <c r="G676" s="187">
        <v>1.25</v>
      </c>
      <c r="H676" s="187">
        <v>1.25</v>
      </c>
      <c r="I676" s="188" t="s">
        <v>1243</v>
      </c>
      <c r="J676" s="189" t="s">
        <v>1241</v>
      </c>
    </row>
    <row r="677" spans="1:10" ht="17.149999999999999" customHeight="1">
      <c r="A677" s="172" t="s">
        <v>900</v>
      </c>
      <c r="B677" s="173" t="s">
        <v>1912</v>
      </c>
      <c r="C677" s="174">
        <v>4.37</v>
      </c>
      <c r="D677" s="175">
        <v>1.0491999999999999</v>
      </c>
      <c r="E677" s="175">
        <v>1</v>
      </c>
      <c r="F677" s="175">
        <v>1</v>
      </c>
      <c r="G677" s="175">
        <v>1.25</v>
      </c>
      <c r="H677" s="175">
        <v>1.25</v>
      </c>
      <c r="I677" s="176" t="s">
        <v>1243</v>
      </c>
      <c r="J677" s="177" t="s">
        <v>1241</v>
      </c>
    </row>
    <row r="678" spans="1:10" ht="17.149999999999999" customHeight="1">
      <c r="A678" s="172" t="s">
        <v>901</v>
      </c>
      <c r="B678" s="173" t="s">
        <v>1912</v>
      </c>
      <c r="C678" s="174">
        <v>7.8</v>
      </c>
      <c r="D678" s="175">
        <v>1.6025</v>
      </c>
      <c r="E678" s="175">
        <v>1</v>
      </c>
      <c r="F678" s="175">
        <v>1</v>
      </c>
      <c r="G678" s="175">
        <v>1.25</v>
      </c>
      <c r="H678" s="175">
        <v>1.25</v>
      </c>
      <c r="I678" s="176" t="s">
        <v>1243</v>
      </c>
      <c r="J678" s="177" t="s">
        <v>1241</v>
      </c>
    </row>
    <row r="679" spans="1:10" ht="17.149999999999999" customHeight="1">
      <c r="A679" s="178" t="s">
        <v>902</v>
      </c>
      <c r="B679" s="179" t="s">
        <v>1912</v>
      </c>
      <c r="C679" s="180">
        <v>23</v>
      </c>
      <c r="D679" s="181">
        <v>2.9039999999999999</v>
      </c>
      <c r="E679" s="181">
        <v>1.1000000000000001</v>
      </c>
      <c r="F679" s="181">
        <v>1.1000000000000001</v>
      </c>
      <c r="G679" s="181">
        <v>1.75</v>
      </c>
      <c r="H679" s="181">
        <v>1.75</v>
      </c>
      <c r="I679" s="182" t="s">
        <v>1243</v>
      </c>
      <c r="J679" s="183" t="s">
        <v>1241</v>
      </c>
    </row>
    <row r="680" spans="1:10" ht="17.149999999999999" customHeight="1">
      <c r="A680" s="184" t="s">
        <v>903</v>
      </c>
      <c r="B680" s="185" t="s">
        <v>1913</v>
      </c>
      <c r="C680" s="186">
        <v>3</v>
      </c>
      <c r="D680" s="187">
        <v>0.53769999999999996</v>
      </c>
      <c r="E680" s="187">
        <v>1</v>
      </c>
      <c r="F680" s="187">
        <v>1</v>
      </c>
      <c r="G680" s="187">
        <v>1.25</v>
      </c>
      <c r="H680" s="187">
        <v>1.25</v>
      </c>
      <c r="I680" s="188" t="s">
        <v>1243</v>
      </c>
      <c r="J680" s="189" t="s">
        <v>1241</v>
      </c>
    </row>
    <row r="681" spans="1:10" ht="17.149999999999999" customHeight="1">
      <c r="A681" s="172" t="s">
        <v>904</v>
      </c>
      <c r="B681" s="173" t="s">
        <v>1913</v>
      </c>
      <c r="C681" s="174">
        <v>4.22</v>
      </c>
      <c r="D681" s="175">
        <v>0.64829999999999999</v>
      </c>
      <c r="E681" s="175">
        <v>1</v>
      </c>
      <c r="F681" s="175">
        <v>1</v>
      </c>
      <c r="G681" s="175">
        <v>1.25</v>
      </c>
      <c r="H681" s="175">
        <v>1.25</v>
      </c>
      <c r="I681" s="176" t="s">
        <v>1243</v>
      </c>
      <c r="J681" s="177" t="s">
        <v>1241</v>
      </c>
    </row>
    <row r="682" spans="1:10" ht="17.149999999999999" customHeight="1">
      <c r="A682" s="172" t="s">
        <v>905</v>
      </c>
      <c r="B682" s="173" t="s">
        <v>1913</v>
      </c>
      <c r="C682" s="174">
        <v>6.32</v>
      </c>
      <c r="D682" s="175">
        <v>0.90159999999999996</v>
      </c>
      <c r="E682" s="175">
        <v>1</v>
      </c>
      <c r="F682" s="175">
        <v>1</v>
      </c>
      <c r="G682" s="175">
        <v>1.25</v>
      </c>
      <c r="H682" s="175">
        <v>1.25</v>
      </c>
      <c r="I682" s="176" t="s">
        <v>1243</v>
      </c>
      <c r="J682" s="177" t="s">
        <v>1241</v>
      </c>
    </row>
    <row r="683" spans="1:10" ht="17.149999999999999" customHeight="1">
      <c r="A683" s="178" t="s">
        <v>906</v>
      </c>
      <c r="B683" s="179" t="s">
        <v>1913</v>
      </c>
      <c r="C683" s="180">
        <v>13.16</v>
      </c>
      <c r="D683" s="181">
        <v>1.7353000000000001</v>
      </c>
      <c r="E683" s="181">
        <v>1.1000000000000001</v>
      </c>
      <c r="F683" s="181">
        <v>1.1000000000000001</v>
      </c>
      <c r="G683" s="181">
        <v>1.75</v>
      </c>
      <c r="H683" s="181">
        <v>1.75</v>
      </c>
      <c r="I683" s="182" t="s">
        <v>1243</v>
      </c>
      <c r="J683" s="183" t="s">
        <v>1241</v>
      </c>
    </row>
    <row r="684" spans="1:10" ht="17.149999999999999" customHeight="1">
      <c r="A684" s="184" t="s">
        <v>907</v>
      </c>
      <c r="B684" s="185" t="s">
        <v>1914</v>
      </c>
      <c r="C684" s="186">
        <v>2.59</v>
      </c>
      <c r="D684" s="187">
        <v>0.36520000000000002</v>
      </c>
      <c r="E684" s="187">
        <v>1</v>
      </c>
      <c r="F684" s="187">
        <v>1</v>
      </c>
      <c r="G684" s="187">
        <v>1.25</v>
      </c>
      <c r="H684" s="187">
        <v>1.25</v>
      </c>
      <c r="I684" s="188" t="s">
        <v>1243</v>
      </c>
      <c r="J684" s="189" t="s">
        <v>1241</v>
      </c>
    </row>
    <row r="685" spans="1:10" ht="17.149999999999999" customHeight="1">
      <c r="A685" s="172" t="s">
        <v>908</v>
      </c>
      <c r="B685" s="173" t="s">
        <v>1914</v>
      </c>
      <c r="C685" s="174">
        <v>4.29</v>
      </c>
      <c r="D685" s="175">
        <v>0.60580000000000001</v>
      </c>
      <c r="E685" s="175">
        <v>1</v>
      </c>
      <c r="F685" s="175">
        <v>1</v>
      </c>
      <c r="G685" s="175">
        <v>1.25</v>
      </c>
      <c r="H685" s="175">
        <v>1.25</v>
      </c>
      <c r="I685" s="176" t="s">
        <v>1243</v>
      </c>
      <c r="J685" s="177" t="s">
        <v>1241</v>
      </c>
    </row>
    <row r="686" spans="1:10" ht="17.149999999999999" customHeight="1">
      <c r="A686" s="172" t="s">
        <v>909</v>
      </c>
      <c r="B686" s="173" t="s">
        <v>1914</v>
      </c>
      <c r="C686" s="174">
        <v>8.35</v>
      </c>
      <c r="D686" s="175">
        <v>1.0822000000000001</v>
      </c>
      <c r="E686" s="175">
        <v>1</v>
      </c>
      <c r="F686" s="175">
        <v>1</v>
      </c>
      <c r="G686" s="175">
        <v>1.25</v>
      </c>
      <c r="H686" s="175">
        <v>1.25</v>
      </c>
      <c r="I686" s="176" t="s">
        <v>1243</v>
      </c>
      <c r="J686" s="177" t="s">
        <v>1241</v>
      </c>
    </row>
    <row r="687" spans="1:10" ht="17.149999999999999" customHeight="1">
      <c r="A687" s="178" t="s">
        <v>910</v>
      </c>
      <c r="B687" s="179" t="s">
        <v>1914</v>
      </c>
      <c r="C687" s="180">
        <v>13.71</v>
      </c>
      <c r="D687" s="181">
        <v>2.9279999999999999</v>
      </c>
      <c r="E687" s="181">
        <v>1.1000000000000001</v>
      </c>
      <c r="F687" s="181">
        <v>1.1000000000000001</v>
      </c>
      <c r="G687" s="181">
        <v>1.75</v>
      </c>
      <c r="H687" s="181">
        <v>1.75</v>
      </c>
      <c r="I687" s="182" t="s">
        <v>1243</v>
      </c>
      <c r="J687" s="183" t="s">
        <v>1241</v>
      </c>
    </row>
    <row r="688" spans="1:10" ht="17.149999999999999" customHeight="1">
      <c r="A688" s="184" t="s">
        <v>911</v>
      </c>
      <c r="B688" s="185" t="s">
        <v>1915</v>
      </c>
      <c r="C688" s="186">
        <v>2.25</v>
      </c>
      <c r="D688" s="187">
        <v>0.45029999999999998</v>
      </c>
      <c r="E688" s="187">
        <v>1</v>
      </c>
      <c r="F688" s="187">
        <v>1</v>
      </c>
      <c r="G688" s="187">
        <v>1.25</v>
      </c>
      <c r="H688" s="187">
        <v>1.25</v>
      </c>
      <c r="I688" s="188" t="s">
        <v>1243</v>
      </c>
      <c r="J688" s="189" t="s">
        <v>1241</v>
      </c>
    </row>
    <row r="689" spans="1:10" ht="17.149999999999999" customHeight="1">
      <c r="A689" s="172" t="s">
        <v>912</v>
      </c>
      <c r="B689" s="173" t="s">
        <v>1915</v>
      </c>
      <c r="C689" s="174">
        <v>3.48</v>
      </c>
      <c r="D689" s="175">
        <v>0.62439999999999996</v>
      </c>
      <c r="E689" s="175">
        <v>1</v>
      </c>
      <c r="F689" s="175">
        <v>1</v>
      </c>
      <c r="G689" s="175">
        <v>1.25</v>
      </c>
      <c r="H689" s="175">
        <v>1.25</v>
      </c>
      <c r="I689" s="176" t="s">
        <v>1243</v>
      </c>
      <c r="J689" s="177" t="s">
        <v>1241</v>
      </c>
    </row>
    <row r="690" spans="1:10" ht="17.149999999999999" customHeight="1">
      <c r="A690" s="172" t="s">
        <v>913</v>
      </c>
      <c r="B690" s="173" t="s">
        <v>1915</v>
      </c>
      <c r="C690" s="174">
        <v>5.41</v>
      </c>
      <c r="D690" s="175">
        <v>1.0048999999999999</v>
      </c>
      <c r="E690" s="175">
        <v>1</v>
      </c>
      <c r="F690" s="175">
        <v>1</v>
      </c>
      <c r="G690" s="175">
        <v>1.25</v>
      </c>
      <c r="H690" s="175">
        <v>1.25</v>
      </c>
      <c r="I690" s="176" t="s">
        <v>1243</v>
      </c>
      <c r="J690" s="177" t="s">
        <v>1241</v>
      </c>
    </row>
    <row r="691" spans="1:10" ht="17.149999999999999" customHeight="1">
      <c r="A691" s="178" t="s">
        <v>914</v>
      </c>
      <c r="B691" s="179" t="s">
        <v>1915</v>
      </c>
      <c r="C691" s="180">
        <v>10.82</v>
      </c>
      <c r="D691" s="181">
        <v>1.6049</v>
      </c>
      <c r="E691" s="181">
        <v>1.1000000000000001</v>
      </c>
      <c r="F691" s="181">
        <v>1.1000000000000001</v>
      </c>
      <c r="G691" s="181">
        <v>1.75</v>
      </c>
      <c r="H691" s="181">
        <v>1.75</v>
      </c>
      <c r="I691" s="182" t="s">
        <v>1243</v>
      </c>
      <c r="J691" s="183" t="s">
        <v>1241</v>
      </c>
    </row>
    <row r="692" spans="1:10" ht="17.149999999999999" customHeight="1">
      <c r="A692" s="184" t="s">
        <v>915</v>
      </c>
      <c r="B692" s="185" t="s">
        <v>1916</v>
      </c>
      <c r="C692" s="186">
        <v>2.67</v>
      </c>
      <c r="D692" s="187">
        <v>0.42130000000000001</v>
      </c>
      <c r="E692" s="187">
        <v>1</v>
      </c>
      <c r="F692" s="187">
        <v>1</v>
      </c>
      <c r="G692" s="187">
        <v>1.25</v>
      </c>
      <c r="H692" s="187">
        <v>1.25</v>
      </c>
      <c r="I692" s="188" t="s">
        <v>1243</v>
      </c>
      <c r="J692" s="189" t="s">
        <v>1241</v>
      </c>
    </row>
    <row r="693" spans="1:10" ht="17.149999999999999" customHeight="1">
      <c r="A693" s="172" t="s">
        <v>916</v>
      </c>
      <c r="B693" s="173" t="s">
        <v>1916</v>
      </c>
      <c r="C693" s="174">
        <v>3.55</v>
      </c>
      <c r="D693" s="175">
        <v>0.57220000000000004</v>
      </c>
      <c r="E693" s="175">
        <v>1</v>
      </c>
      <c r="F693" s="175">
        <v>1</v>
      </c>
      <c r="G693" s="175">
        <v>1.25</v>
      </c>
      <c r="H693" s="175">
        <v>1.25</v>
      </c>
      <c r="I693" s="176" t="s">
        <v>1243</v>
      </c>
      <c r="J693" s="177" t="s">
        <v>1241</v>
      </c>
    </row>
    <row r="694" spans="1:10" ht="17.149999999999999" customHeight="1">
      <c r="A694" s="172" t="s">
        <v>917</v>
      </c>
      <c r="B694" s="173" t="s">
        <v>1916</v>
      </c>
      <c r="C694" s="174">
        <v>5.36</v>
      </c>
      <c r="D694" s="175">
        <v>0.86570000000000003</v>
      </c>
      <c r="E694" s="175">
        <v>1</v>
      </c>
      <c r="F694" s="175">
        <v>1</v>
      </c>
      <c r="G694" s="175">
        <v>1.25</v>
      </c>
      <c r="H694" s="175">
        <v>1.25</v>
      </c>
      <c r="I694" s="176" t="s">
        <v>1243</v>
      </c>
      <c r="J694" s="177" t="s">
        <v>1241</v>
      </c>
    </row>
    <row r="695" spans="1:10" ht="17.149999999999999" customHeight="1">
      <c r="A695" s="178" t="s">
        <v>918</v>
      </c>
      <c r="B695" s="179" t="s">
        <v>1916</v>
      </c>
      <c r="C695" s="180">
        <v>10.16</v>
      </c>
      <c r="D695" s="181">
        <v>1.8779999999999999</v>
      </c>
      <c r="E695" s="181">
        <v>1.1000000000000001</v>
      </c>
      <c r="F695" s="181">
        <v>1.1000000000000001</v>
      </c>
      <c r="G695" s="181">
        <v>1.75</v>
      </c>
      <c r="H695" s="181">
        <v>1.75</v>
      </c>
      <c r="I695" s="182" t="s">
        <v>1243</v>
      </c>
      <c r="J695" s="183" t="s">
        <v>1241</v>
      </c>
    </row>
    <row r="696" spans="1:10" ht="17.149999999999999" customHeight="1">
      <c r="A696" s="184" t="s">
        <v>919</v>
      </c>
      <c r="B696" s="185" t="s">
        <v>1917</v>
      </c>
      <c r="C696" s="186">
        <v>1.91</v>
      </c>
      <c r="D696" s="187">
        <v>0.48570000000000002</v>
      </c>
      <c r="E696" s="187">
        <v>1</v>
      </c>
      <c r="F696" s="187">
        <v>1</v>
      </c>
      <c r="G696" s="187">
        <v>1.25</v>
      </c>
      <c r="H696" s="187">
        <v>1.25</v>
      </c>
      <c r="I696" s="188" t="s">
        <v>1243</v>
      </c>
      <c r="J696" s="189" t="s">
        <v>1241</v>
      </c>
    </row>
    <row r="697" spans="1:10" ht="17.149999999999999" customHeight="1">
      <c r="A697" s="172" t="s">
        <v>920</v>
      </c>
      <c r="B697" s="173" t="s">
        <v>1917</v>
      </c>
      <c r="C697" s="174">
        <v>3.09</v>
      </c>
      <c r="D697" s="175">
        <v>0.623</v>
      </c>
      <c r="E697" s="175">
        <v>1</v>
      </c>
      <c r="F697" s="175">
        <v>1</v>
      </c>
      <c r="G697" s="175">
        <v>1.25</v>
      </c>
      <c r="H697" s="175">
        <v>1.25</v>
      </c>
      <c r="I697" s="176" t="s">
        <v>1243</v>
      </c>
      <c r="J697" s="177" t="s">
        <v>1241</v>
      </c>
    </row>
    <row r="698" spans="1:10" ht="17.149999999999999" customHeight="1">
      <c r="A698" s="172" t="s">
        <v>921</v>
      </c>
      <c r="B698" s="173" t="s">
        <v>1917</v>
      </c>
      <c r="C698" s="174">
        <v>4</v>
      </c>
      <c r="D698" s="175">
        <v>0.9103</v>
      </c>
      <c r="E698" s="175">
        <v>1</v>
      </c>
      <c r="F698" s="175">
        <v>1</v>
      </c>
      <c r="G698" s="175">
        <v>1.25</v>
      </c>
      <c r="H698" s="175">
        <v>1.25</v>
      </c>
      <c r="I698" s="176" t="s">
        <v>1243</v>
      </c>
      <c r="J698" s="177" t="s">
        <v>1241</v>
      </c>
    </row>
    <row r="699" spans="1:10" ht="17.149999999999999" customHeight="1">
      <c r="A699" s="178" t="s">
        <v>922</v>
      </c>
      <c r="B699" s="179" t="s">
        <v>1917</v>
      </c>
      <c r="C699" s="180">
        <v>18.7</v>
      </c>
      <c r="D699" s="181">
        <v>1.9681999999999999</v>
      </c>
      <c r="E699" s="181">
        <v>1.1000000000000001</v>
      </c>
      <c r="F699" s="181">
        <v>1.1000000000000001</v>
      </c>
      <c r="G699" s="181">
        <v>1.75</v>
      </c>
      <c r="H699" s="181">
        <v>1.75</v>
      </c>
      <c r="I699" s="182" t="s">
        <v>1243</v>
      </c>
      <c r="J699" s="183" t="s">
        <v>1241</v>
      </c>
    </row>
    <row r="700" spans="1:10" ht="17.149999999999999" customHeight="1">
      <c r="A700" s="184" t="s">
        <v>923</v>
      </c>
      <c r="B700" s="185" t="s">
        <v>1918</v>
      </c>
      <c r="C700" s="186">
        <v>2.4900000000000002</v>
      </c>
      <c r="D700" s="187">
        <v>0.37709999999999999</v>
      </c>
      <c r="E700" s="187">
        <v>1</v>
      </c>
      <c r="F700" s="187">
        <v>1</v>
      </c>
      <c r="G700" s="187">
        <v>1.25</v>
      </c>
      <c r="H700" s="187">
        <v>1.25</v>
      </c>
      <c r="I700" s="188" t="s">
        <v>1243</v>
      </c>
      <c r="J700" s="189" t="s">
        <v>1241</v>
      </c>
    </row>
    <row r="701" spans="1:10" ht="17.149999999999999" customHeight="1">
      <c r="A701" s="172" t="s">
        <v>924</v>
      </c>
      <c r="B701" s="173" t="s">
        <v>1918</v>
      </c>
      <c r="C701" s="174">
        <v>3.58</v>
      </c>
      <c r="D701" s="175">
        <v>0.5252</v>
      </c>
      <c r="E701" s="175">
        <v>1</v>
      </c>
      <c r="F701" s="175">
        <v>1</v>
      </c>
      <c r="G701" s="175">
        <v>1.25</v>
      </c>
      <c r="H701" s="175">
        <v>1.25</v>
      </c>
      <c r="I701" s="176" t="s">
        <v>1243</v>
      </c>
      <c r="J701" s="177" t="s">
        <v>1241</v>
      </c>
    </row>
    <row r="702" spans="1:10" ht="17.149999999999999" customHeight="1">
      <c r="A702" s="172" t="s">
        <v>925</v>
      </c>
      <c r="B702" s="173" t="s">
        <v>1918</v>
      </c>
      <c r="C702" s="174">
        <v>5.79</v>
      </c>
      <c r="D702" s="175">
        <v>0.78810000000000002</v>
      </c>
      <c r="E702" s="175">
        <v>1</v>
      </c>
      <c r="F702" s="175">
        <v>1</v>
      </c>
      <c r="G702" s="175">
        <v>1.25</v>
      </c>
      <c r="H702" s="175">
        <v>1.25</v>
      </c>
      <c r="I702" s="176" t="s">
        <v>1243</v>
      </c>
      <c r="J702" s="177" t="s">
        <v>1241</v>
      </c>
    </row>
    <row r="703" spans="1:10" ht="17.149999999999999" customHeight="1">
      <c r="A703" s="178" t="s">
        <v>926</v>
      </c>
      <c r="B703" s="179" t="s">
        <v>1918</v>
      </c>
      <c r="C703" s="180">
        <v>10.53</v>
      </c>
      <c r="D703" s="181">
        <v>1.6469</v>
      </c>
      <c r="E703" s="181">
        <v>1.1000000000000001</v>
      </c>
      <c r="F703" s="181">
        <v>1.1000000000000001</v>
      </c>
      <c r="G703" s="181">
        <v>1.75</v>
      </c>
      <c r="H703" s="181">
        <v>1.75</v>
      </c>
      <c r="I703" s="182" t="s">
        <v>1243</v>
      </c>
      <c r="J703" s="183" t="s">
        <v>1241</v>
      </c>
    </row>
    <row r="704" spans="1:10" ht="17.149999999999999" customHeight="1">
      <c r="A704" s="184" t="s">
        <v>927</v>
      </c>
      <c r="B704" s="185" t="s">
        <v>1919</v>
      </c>
      <c r="C704" s="186">
        <v>2.71</v>
      </c>
      <c r="D704" s="187">
        <v>1.3516999999999999</v>
      </c>
      <c r="E704" s="187">
        <v>1</v>
      </c>
      <c r="F704" s="187">
        <v>1</v>
      </c>
      <c r="G704" s="187">
        <v>1.25</v>
      </c>
      <c r="H704" s="187">
        <v>1.25</v>
      </c>
      <c r="I704" s="188" t="s">
        <v>1243</v>
      </c>
      <c r="J704" s="189" t="s">
        <v>1241</v>
      </c>
    </row>
    <row r="705" spans="1:10" ht="17.149999999999999" customHeight="1">
      <c r="A705" s="172" t="s">
        <v>928</v>
      </c>
      <c r="B705" s="173" t="s">
        <v>1919</v>
      </c>
      <c r="C705" s="174">
        <v>3.67</v>
      </c>
      <c r="D705" s="175">
        <v>1.8181</v>
      </c>
      <c r="E705" s="175">
        <v>1</v>
      </c>
      <c r="F705" s="175">
        <v>1</v>
      </c>
      <c r="G705" s="175">
        <v>1.25</v>
      </c>
      <c r="H705" s="175">
        <v>1.25</v>
      </c>
      <c r="I705" s="176" t="s">
        <v>1243</v>
      </c>
      <c r="J705" s="177" t="s">
        <v>1241</v>
      </c>
    </row>
    <row r="706" spans="1:10" ht="17.149999999999999" customHeight="1">
      <c r="A706" s="172" t="s">
        <v>929</v>
      </c>
      <c r="B706" s="173" t="s">
        <v>1919</v>
      </c>
      <c r="C706" s="174">
        <v>6.76</v>
      </c>
      <c r="D706" s="175">
        <v>2.9007000000000001</v>
      </c>
      <c r="E706" s="175">
        <v>1</v>
      </c>
      <c r="F706" s="175">
        <v>1</v>
      </c>
      <c r="G706" s="175">
        <v>1.25</v>
      </c>
      <c r="H706" s="175">
        <v>1.25</v>
      </c>
      <c r="I706" s="176" t="s">
        <v>1243</v>
      </c>
      <c r="J706" s="177" t="s">
        <v>1241</v>
      </c>
    </row>
    <row r="707" spans="1:10" ht="17.149999999999999" customHeight="1">
      <c r="A707" s="178" t="s">
        <v>930</v>
      </c>
      <c r="B707" s="179" t="s">
        <v>1919</v>
      </c>
      <c r="C707" s="180">
        <v>18</v>
      </c>
      <c r="D707" s="181">
        <v>6.1353999999999997</v>
      </c>
      <c r="E707" s="181">
        <v>1.1000000000000001</v>
      </c>
      <c r="F707" s="181">
        <v>1.1000000000000001</v>
      </c>
      <c r="G707" s="181">
        <v>1.75</v>
      </c>
      <c r="H707" s="181">
        <v>1.75</v>
      </c>
      <c r="I707" s="182" t="s">
        <v>1243</v>
      </c>
      <c r="J707" s="183" t="s">
        <v>1241</v>
      </c>
    </row>
    <row r="708" spans="1:10" ht="17.149999999999999" customHeight="1">
      <c r="A708" s="184" t="s">
        <v>931</v>
      </c>
      <c r="B708" s="185" t="s">
        <v>1920</v>
      </c>
      <c r="C708" s="186">
        <v>1.7</v>
      </c>
      <c r="D708" s="187">
        <v>1.2417</v>
      </c>
      <c r="E708" s="187">
        <v>1</v>
      </c>
      <c r="F708" s="187">
        <v>1</v>
      </c>
      <c r="G708" s="187">
        <v>1.25</v>
      </c>
      <c r="H708" s="187">
        <v>1.25</v>
      </c>
      <c r="I708" s="188" t="s">
        <v>1243</v>
      </c>
      <c r="J708" s="189" t="s">
        <v>1241</v>
      </c>
    </row>
    <row r="709" spans="1:10" ht="17.149999999999999" customHeight="1">
      <c r="A709" s="172" t="s">
        <v>932</v>
      </c>
      <c r="B709" s="173" t="s">
        <v>1920</v>
      </c>
      <c r="C709" s="174">
        <v>1.95</v>
      </c>
      <c r="D709" s="175">
        <v>1.4056999999999999</v>
      </c>
      <c r="E709" s="175">
        <v>1</v>
      </c>
      <c r="F709" s="175">
        <v>1</v>
      </c>
      <c r="G709" s="175">
        <v>1.25</v>
      </c>
      <c r="H709" s="175">
        <v>1.25</v>
      </c>
      <c r="I709" s="176" t="s">
        <v>1243</v>
      </c>
      <c r="J709" s="177" t="s">
        <v>1241</v>
      </c>
    </row>
    <row r="710" spans="1:10" ht="17.149999999999999" customHeight="1">
      <c r="A710" s="172" t="s">
        <v>933</v>
      </c>
      <c r="B710" s="173" t="s">
        <v>1920</v>
      </c>
      <c r="C710" s="174">
        <v>4.17</v>
      </c>
      <c r="D710" s="175">
        <v>2.0421</v>
      </c>
      <c r="E710" s="175">
        <v>1</v>
      </c>
      <c r="F710" s="175">
        <v>1</v>
      </c>
      <c r="G710" s="175">
        <v>1.25</v>
      </c>
      <c r="H710" s="175">
        <v>1.25</v>
      </c>
      <c r="I710" s="176" t="s">
        <v>1243</v>
      </c>
      <c r="J710" s="177" t="s">
        <v>1241</v>
      </c>
    </row>
    <row r="711" spans="1:10" ht="17.149999999999999" customHeight="1">
      <c r="A711" s="178" t="s">
        <v>934</v>
      </c>
      <c r="B711" s="179" t="s">
        <v>1920</v>
      </c>
      <c r="C711" s="180">
        <v>19.25</v>
      </c>
      <c r="D711" s="181">
        <v>5.2058</v>
      </c>
      <c r="E711" s="181">
        <v>1.1000000000000001</v>
      </c>
      <c r="F711" s="181">
        <v>1.1000000000000001</v>
      </c>
      <c r="G711" s="181">
        <v>1.75</v>
      </c>
      <c r="H711" s="181">
        <v>1.75</v>
      </c>
      <c r="I711" s="182" t="s">
        <v>1243</v>
      </c>
      <c r="J711" s="183" t="s">
        <v>1241</v>
      </c>
    </row>
    <row r="712" spans="1:10" ht="17.149999999999999" customHeight="1">
      <c r="A712" s="184" t="s">
        <v>935</v>
      </c>
      <c r="B712" s="185" t="s">
        <v>1921</v>
      </c>
      <c r="C712" s="186">
        <v>1.58</v>
      </c>
      <c r="D712" s="187">
        <v>0.76280000000000003</v>
      </c>
      <c r="E712" s="187">
        <v>1</v>
      </c>
      <c r="F712" s="187">
        <v>1</v>
      </c>
      <c r="G712" s="187">
        <v>1.25</v>
      </c>
      <c r="H712" s="187">
        <v>1.25</v>
      </c>
      <c r="I712" s="188" t="s">
        <v>1243</v>
      </c>
      <c r="J712" s="189" t="s">
        <v>1241</v>
      </c>
    </row>
    <row r="713" spans="1:10" ht="17.149999999999999" customHeight="1">
      <c r="A713" s="172" t="s">
        <v>936</v>
      </c>
      <c r="B713" s="173" t="s">
        <v>1921</v>
      </c>
      <c r="C713" s="174">
        <v>2.33</v>
      </c>
      <c r="D713" s="175">
        <v>0.99439999999999995</v>
      </c>
      <c r="E713" s="175">
        <v>1</v>
      </c>
      <c r="F713" s="175">
        <v>1</v>
      </c>
      <c r="G713" s="175">
        <v>1.25</v>
      </c>
      <c r="H713" s="175">
        <v>1.25</v>
      </c>
      <c r="I713" s="176" t="s">
        <v>1243</v>
      </c>
      <c r="J713" s="177" t="s">
        <v>1241</v>
      </c>
    </row>
    <row r="714" spans="1:10" ht="17.149999999999999" customHeight="1">
      <c r="A714" s="172" t="s">
        <v>937</v>
      </c>
      <c r="B714" s="173" t="s">
        <v>1921</v>
      </c>
      <c r="C714" s="174">
        <v>6.74</v>
      </c>
      <c r="D714" s="175">
        <v>1.9296</v>
      </c>
      <c r="E714" s="175">
        <v>1</v>
      </c>
      <c r="F714" s="175">
        <v>1</v>
      </c>
      <c r="G714" s="175">
        <v>1.25</v>
      </c>
      <c r="H714" s="175">
        <v>1.25</v>
      </c>
      <c r="I714" s="176" t="s">
        <v>1243</v>
      </c>
      <c r="J714" s="177" t="s">
        <v>1241</v>
      </c>
    </row>
    <row r="715" spans="1:10" ht="17.149999999999999" customHeight="1">
      <c r="A715" s="178" t="s">
        <v>938</v>
      </c>
      <c r="B715" s="179" t="s">
        <v>1921</v>
      </c>
      <c r="C715" s="180">
        <v>14.5</v>
      </c>
      <c r="D715" s="181">
        <v>4.5084</v>
      </c>
      <c r="E715" s="181">
        <v>1.1000000000000001</v>
      </c>
      <c r="F715" s="181">
        <v>1.1000000000000001</v>
      </c>
      <c r="G715" s="181">
        <v>1.75</v>
      </c>
      <c r="H715" s="181">
        <v>1.75</v>
      </c>
      <c r="I715" s="182" t="s">
        <v>1243</v>
      </c>
      <c r="J715" s="183" t="s">
        <v>1241</v>
      </c>
    </row>
    <row r="716" spans="1:10" ht="17.149999999999999" customHeight="1">
      <c r="A716" s="184" t="s">
        <v>939</v>
      </c>
      <c r="B716" s="185" t="s">
        <v>1922</v>
      </c>
      <c r="C716" s="186">
        <v>3.24</v>
      </c>
      <c r="D716" s="187">
        <v>1.1316999999999999</v>
      </c>
      <c r="E716" s="187">
        <v>1</v>
      </c>
      <c r="F716" s="187">
        <v>1</v>
      </c>
      <c r="G716" s="187">
        <v>1.25</v>
      </c>
      <c r="H716" s="187">
        <v>1.25</v>
      </c>
      <c r="I716" s="188" t="s">
        <v>1243</v>
      </c>
      <c r="J716" s="189" t="s">
        <v>1241</v>
      </c>
    </row>
    <row r="717" spans="1:10" ht="17.149999999999999" customHeight="1">
      <c r="A717" s="172" t="s">
        <v>940</v>
      </c>
      <c r="B717" s="173" t="s">
        <v>1922</v>
      </c>
      <c r="C717" s="174">
        <v>4.9800000000000004</v>
      </c>
      <c r="D717" s="175">
        <v>1.4826999999999999</v>
      </c>
      <c r="E717" s="175">
        <v>1</v>
      </c>
      <c r="F717" s="175">
        <v>1</v>
      </c>
      <c r="G717" s="175">
        <v>1.25</v>
      </c>
      <c r="H717" s="175">
        <v>1.25</v>
      </c>
      <c r="I717" s="176" t="s">
        <v>1243</v>
      </c>
      <c r="J717" s="177" t="s">
        <v>1241</v>
      </c>
    </row>
    <row r="718" spans="1:10" ht="17.149999999999999" customHeight="1">
      <c r="A718" s="172" t="s">
        <v>941</v>
      </c>
      <c r="B718" s="173" t="s">
        <v>1922</v>
      </c>
      <c r="C718" s="174">
        <v>10.029999999999999</v>
      </c>
      <c r="D718" s="175">
        <v>2.1231</v>
      </c>
      <c r="E718" s="175">
        <v>1</v>
      </c>
      <c r="F718" s="175">
        <v>1</v>
      </c>
      <c r="G718" s="175">
        <v>1.25</v>
      </c>
      <c r="H718" s="175">
        <v>1.25</v>
      </c>
      <c r="I718" s="176" t="s">
        <v>1243</v>
      </c>
      <c r="J718" s="177" t="s">
        <v>1241</v>
      </c>
    </row>
    <row r="719" spans="1:10" ht="17.149999999999999" customHeight="1">
      <c r="A719" s="178" t="s">
        <v>942</v>
      </c>
      <c r="B719" s="179" t="s">
        <v>1922</v>
      </c>
      <c r="C719" s="180">
        <v>21.11</v>
      </c>
      <c r="D719" s="181">
        <v>4.4958999999999998</v>
      </c>
      <c r="E719" s="181">
        <v>1.1000000000000001</v>
      </c>
      <c r="F719" s="181">
        <v>1.1000000000000001</v>
      </c>
      <c r="G719" s="181">
        <v>1.75</v>
      </c>
      <c r="H719" s="181">
        <v>1.75</v>
      </c>
      <c r="I719" s="182" t="s">
        <v>1243</v>
      </c>
      <c r="J719" s="183" t="s">
        <v>1241</v>
      </c>
    </row>
    <row r="720" spans="1:10" ht="17.149999999999999" customHeight="1">
      <c r="A720" s="184" t="s">
        <v>943</v>
      </c>
      <c r="B720" s="185" t="s">
        <v>1923</v>
      </c>
      <c r="C720" s="186">
        <v>2.4</v>
      </c>
      <c r="D720" s="187">
        <v>0.38669999999999999</v>
      </c>
      <c r="E720" s="187">
        <v>1</v>
      </c>
      <c r="F720" s="187">
        <v>1</v>
      </c>
      <c r="G720" s="187">
        <v>1.25</v>
      </c>
      <c r="H720" s="187">
        <v>1.25</v>
      </c>
      <c r="I720" s="188" t="s">
        <v>1243</v>
      </c>
      <c r="J720" s="189" t="s">
        <v>1241</v>
      </c>
    </row>
    <row r="721" spans="1:10" ht="17.149999999999999" customHeight="1">
      <c r="A721" s="172" t="s">
        <v>944</v>
      </c>
      <c r="B721" s="173" t="s">
        <v>1923</v>
      </c>
      <c r="C721" s="174">
        <v>2.65</v>
      </c>
      <c r="D721" s="175">
        <v>0.52459999999999996</v>
      </c>
      <c r="E721" s="175">
        <v>1</v>
      </c>
      <c r="F721" s="175">
        <v>1</v>
      </c>
      <c r="G721" s="175">
        <v>1.25</v>
      </c>
      <c r="H721" s="175">
        <v>1.25</v>
      </c>
      <c r="I721" s="176" t="s">
        <v>1243</v>
      </c>
      <c r="J721" s="177" t="s">
        <v>1241</v>
      </c>
    </row>
    <row r="722" spans="1:10" ht="17.149999999999999" customHeight="1">
      <c r="A722" s="172" t="s">
        <v>945</v>
      </c>
      <c r="B722" s="173" t="s">
        <v>1923</v>
      </c>
      <c r="C722" s="174">
        <v>4.1399999999999997</v>
      </c>
      <c r="D722" s="175">
        <v>0.76670000000000005</v>
      </c>
      <c r="E722" s="175">
        <v>1</v>
      </c>
      <c r="F722" s="175">
        <v>1</v>
      </c>
      <c r="G722" s="175">
        <v>1.25</v>
      </c>
      <c r="H722" s="175">
        <v>1.25</v>
      </c>
      <c r="I722" s="176" t="s">
        <v>1243</v>
      </c>
      <c r="J722" s="177" t="s">
        <v>1241</v>
      </c>
    </row>
    <row r="723" spans="1:10" ht="17.149999999999999" customHeight="1">
      <c r="A723" s="178" t="s">
        <v>946</v>
      </c>
      <c r="B723" s="179" t="s">
        <v>1923</v>
      </c>
      <c r="C723" s="180">
        <v>8.6</v>
      </c>
      <c r="D723" s="181">
        <v>1.9049</v>
      </c>
      <c r="E723" s="181">
        <v>1.1000000000000001</v>
      </c>
      <c r="F723" s="181">
        <v>1.1000000000000001</v>
      </c>
      <c r="G723" s="181">
        <v>1.75</v>
      </c>
      <c r="H723" s="181">
        <v>1.75</v>
      </c>
      <c r="I723" s="182" t="s">
        <v>1243</v>
      </c>
      <c r="J723" s="183" t="s">
        <v>1241</v>
      </c>
    </row>
    <row r="724" spans="1:10" ht="17.149999999999999" customHeight="1">
      <c r="A724" s="184" t="s">
        <v>947</v>
      </c>
      <c r="B724" s="185" t="s">
        <v>1924</v>
      </c>
      <c r="C724" s="186">
        <v>3.21</v>
      </c>
      <c r="D724" s="187">
        <v>0.55010000000000003</v>
      </c>
      <c r="E724" s="187">
        <v>1</v>
      </c>
      <c r="F724" s="187">
        <v>1</v>
      </c>
      <c r="G724" s="187">
        <v>1.25</v>
      </c>
      <c r="H724" s="187">
        <v>1.25</v>
      </c>
      <c r="I724" s="188" t="s">
        <v>1243</v>
      </c>
      <c r="J724" s="189" t="s">
        <v>1241</v>
      </c>
    </row>
    <row r="725" spans="1:10" ht="17.149999999999999" customHeight="1">
      <c r="A725" s="172" t="s">
        <v>948</v>
      </c>
      <c r="B725" s="173" t="s">
        <v>1924</v>
      </c>
      <c r="C725" s="174">
        <v>7.02</v>
      </c>
      <c r="D725" s="175">
        <v>0.59350000000000003</v>
      </c>
      <c r="E725" s="175">
        <v>1</v>
      </c>
      <c r="F725" s="175">
        <v>1</v>
      </c>
      <c r="G725" s="175">
        <v>1.25</v>
      </c>
      <c r="H725" s="175">
        <v>1.25</v>
      </c>
      <c r="I725" s="176" t="s">
        <v>1243</v>
      </c>
      <c r="J725" s="177" t="s">
        <v>1241</v>
      </c>
    </row>
    <row r="726" spans="1:10" ht="17.149999999999999" customHeight="1">
      <c r="A726" s="172" t="s">
        <v>949</v>
      </c>
      <c r="B726" s="173" t="s">
        <v>1924</v>
      </c>
      <c r="C726" s="174">
        <v>12.72</v>
      </c>
      <c r="D726" s="175">
        <v>0.89329999999999998</v>
      </c>
      <c r="E726" s="175">
        <v>1</v>
      </c>
      <c r="F726" s="175">
        <v>1</v>
      </c>
      <c r="G726" s="175">
        <v>1.25</v>
      </c>
      <c r="H726" s="175">
        <v>1.25</v>
      </c>
      <c r="I726" s="176" t="s">
        <v>1243</v>
      </c>
      <c r="J726" s="177" t="s">
        <v>1241</v>
      </c>
    </row>
    <row r="727" spans="1:10" ht="17.149999999999999" customHeight="1">
      <c r="A727" s="178" t="s">
        <v>950</v>
      </c>
      <c r="B727" s="179" t="s">
        <v>1924</v>
      </c>
      <c r="C727" s="180">
        <v>25.76</v>
      </c>
      <c r="D727" s="181">
        <v>1.6226</v>
      </c>
      <c r="E727" s="181">
        <v>1.1000000000000001</v>
      </c>
      <c r="F727" s="181">
        <v>1.1000000000000001</v>
      </c>
      <c r="G727" s="181">
        <v>1.75</v>
      </c>
      <c r="H727" s="181">
        <v>1.75</v>
      </c>
      <c r="I727" s="182" t="s">
        <v>1243</v>
      </c>
      <c r="J727" s="183" t="s">
        <v>1241</v>
      </c>
    </row>
    <row r="728" spans="1:10" ht="17.149999999999999" customHeight="1">
      <c r="A728" s="184" t="s">
        <v>951</v>
      </c>
      <c r="B728" s="185" t="s">
        <v>1925</v>
      </c>
      <c r="C728" s="186">
        <v>1.91</v>
      </c>
      <c r="D728" s="187">
        <v>0.308</v>
      </c>
      <c r="E728" s="187">
        <v>1</v>
      </c>
      <c r="F728" s="187">
        <v>1</v>
      </c>
      <c r="G728" s="187">
        <v>1.25</v>
      </c>
      <c r="H728" s="187">
        <v>1.25</v>
      </c>
      <c r="I728" s="188" t="s">
        <v>1243</v>
      </c>
      <c r="J728" s="189" t="s">
        <v>1241</v>
      </c>
    </row>
    <row r="729" spans="1:10" ht="17.149999999999999" customHeight="1">
      <c r="A729" s="172" t="s">
        <v>952</v>
      </c>
      <c r="B729" s="173" t="s">
        <v>1925</v>
      </c>
      <c r="C729" s="174">
        <v>2.7</v>
      </c>
      <c r="D729" s="175">
        <v>0.46379999999999999</v>
      </c>
      <c r="E729" s="175">
        <v>1</v>
      </c>
      <c r="F729" s="175">
        <v>1</v>
      </c>
      <c r="G729" s="175">
        <v>1.25</v>
      </c>
      <c r="H729" s="175">
        <v>1.25</v>
      </c>
      <c r="I729" s="176" t="s">
        <v>1243</v>
      </c>
      <c r="J729" s="177" t="s">
        <v>1241</v>
      </c>
    </row>
    <row r="730" spans="1:10" ht="17.149999999999999" customHeight="1">
      <c r="A730" s="172" t="s">
        <v>953</v>
      </c>
      <c r="B730" s="173" t="s">
        <v>1925</v>
      </c>
      <c r="C730" s="174">
        <v>4.0999999999999996</v>
      </c>
      <c r="D730" s="175">
        <v>0.6784</v>
      </c>
      <c r="E730" s="175">
        <v>1</v>
      </c>
      <c r="F730" s="175">
        <v>1</v>
      </c>
      <c r="G730" s="175">
        <v>1.25</v>
      </c>
      <c r="H730" s="175">
        <v>1.25</v>
      </c>
      <c r="I730" s="176" t="s">
        <v>1243</v>
      </c>
      <c r="J730" s="177" t="s">
        <v>1241</v>
      </c>
    </row>
    <row r="731" spans="1:10" ht="17.149999999999999" customHeight="1">
      <c r="A731" s="178" t="s">
        <v>954</v>
      </c>
      <c r="B731" s="179" t="s">
        <v>1925</v>
      </c>
      <c r="C731" s="180">
        <v>8.4700000000000006</v>
      </c>
      <c r="D731" s="181">
        <v>1.333</v>
      </c>
      <c r="E731" s="181">
        <v>1.1000000000000001</v>
      </c>
      <c r="F731" s="181">
        <v>1.1000000000000001</v>
      </c>
      <c r="G731" s="181">
        <v>1.75</v>
      </c>
      <c r="H731" s="181">
        <v>1.75</v>
      </c>
      <c r="I731" s="182" t="s">
        <v>1243</v>
      </c>
      <c r="J731" s="183" t="s">
        <v>1241</v>
      </c>
    </row>
    <row r="732" spans="1:10" ht="17.149999999999999" customHeight="1">
      <c r="A732" s="184" t="s">
        <v>955</v>
      </c>
      <c r="B732" s="185" t="s">
        <v>1926</v>
      </c>
      <c r="C732" s="186">
        <v>2.5</v>
      </c>
      <c r="D732" s="187">
        <v>0.45610000000000001</v>
      </c>
      <c r="E732" s="187">
        <v>1</v>
      </c>
      <c r="F732" s="187">
        <v>1</v>
      </c>
      <c r="G732" s="187">
        <v>1.25</v>
      </c>
      <c r="H732" s="187">
        <v>1.25</v>
      </c>
      <c r="I732" s="188" t="s">
        <v>1243</v>
      </c>
      <c r="J732" s="189" t="s">
        <v>1241</v>
      </c>
    </row>
    <row r="733" spans="1:10" ht="17.149999999999999" customHeight="1">
      <c r="A733" s="172" t="s">
        <v>956</v>
      </c>
      <c r="B733" s="173" t="s">
        <v>1926</v>
      </c>
      <c r="C733" s="174">
        <v>3.85</v>
      </c>
      <c r="D733" s="175">
        <v>0.60870000000000002</v>
      </c>
      <c r="E733" s="175">
        <v>1</v>
      </c>
      <c r="F733" s="175">
        <v>1</v>
      </c>
      <c r="G733" s="175">
        <v>1.25</v>
      </c>
      <c r="H733" s="175">
        <v>1.25</v>
      </c>
      <c r="I733" s="176" t="s">
        <v>1243</v>
      </c>
      <c r="J733" s="177" t="s">
        <v>1241</v>
      </c>
    </row>
    <row r="734" spans="1:10" ht="17.149999999999999" customHeight="1">
      <c r="A734" s="172" t="s">
        <v>957</v>
      </c>
      <c r="B734" s="173" t="s">
        <v>1926</v>
      </c>
      <c r="C734" s="174">
        <v>5.09</v>
      </c>
      <c r="D734" s="175">
        <v>0.94840000000000002</v>
      </c>
      <c r="E734" s="175">
        <v>1</v>
      </c>
      <c r="F734" s="175">
        <v>1</v>
      </c>
      <c r="G734" s="175">
        <v>1.25</v>
      </c>
      <c r="H734" s="175">
        <v>1.25</v>
      </c>
      <c r="I734" s="176" t="s">
        <v>1243</v>
      </c>
      <c r="J734" s="177" t="s">
        <v>1241</v>
      </c>
    </row>
    <row r="735" spans="1:10" ht="17.149999999999999" customHeight="1">
      <c r="A735" s="178" t="s">
        <v>958</v>
      </c>
      <c r="B735" s="179" t="s">
        <v>1926</v>
      </c>
      <c r="C735" s="180">
        <v>25.6</v>
      </c>
      <c r="D735" s="181">
        <v>1.5799000000000001</v>
      </c>
      <c r="E735" s="181">
        <v>1.1000000000000001</v>
      </c>
      <c r="F735" s="181">
        <v>1.1000000000000001</v>
      </c>
      <c r="G735" s="181">
        <v>1.75</v>
      </c>
      <c r="H735" s="181">
        <v>1.75</v>
      </c>
      <c r="I735" s="182" t="s">
        <v>1243</v>
      </c>
      <c r="J735" s="183" t="s">
        <v>1241</v>
      </c>
    </row>
    <row r="736" spans="1:10" ht="17.149999999999999" customHeight="1">
      <c r="A736" s="184" t="s">
        <v>959</v>
      </c>
      <c r="B736" s="185" t="s">
        <v>1927</v>
      </c>
      <c r="C736" s="186">
        <v>2.4700000000000002</v>
      </c>
      <c r="D736" s="187">
        <v>0.44269999999999998</v>
      </c>
      <c r="E736" s="187">
        <v>1</v>
      </c>
      <c r="F736" s="187">
        <v>1</v>
      </c>
      <c r="G736" s="187">
        <v>1.25</v>
      </c>
      <c r="H736" s="187">
        <v>1.25</v>
      </c>
      <c r="I736" s="188" t="s">
        <v>1243</v>
      </c>
      <c r="J736" s="189" t="s">
        <v>1241</v>
      </c>
    </row>
    <row r="737" spans="1:10" ht="17.149999999999999" customHeight="1">
      <c r="A737" s="172" t="s">
        <v>960</v>
      </c>
      <c r="B737" s="173" t="s">
        <v>1927</v>
      </c>
      <c r="C737" s="174">
        <v>3.26</v>
      </c>
      <c r="D737" s="175">
        <v>0.63519999999999999</v>
      </c>
      <c r="E737" s="175">
        <v>1</v>
      </c>
      <c r="F737" s="175">
        <v>1</v>
      </c>
      <c r="G737" s="175">
        <v>1.25</v>
      </c>
      <c r="H737" s="175">
        <v>1.25</v>
      </c>
      <c r="I737" s="176" t="s">
        <v>1243</v>
      </c>
      <c r="J737" s="177" t="s">
        <v>1241</v>
      </c>
    </row>
    <row r="738" spans="1:10" ht="17.149999999999999" customHeight="1">
      <c r="A738" s="172" t="s">
        <v>961</v>
      </c>
      <c r="B738" s="173" t="s">
        <v>1927</v>
      </c>
      <c r="C738" s="174">
        <v>5.23</v>
      </c>
      <c r="D738" s="175">
        <v>0.95240000000000002</v>
      </c>
      <c r="E738" s="175">
        <v>1</v>
      </c>
      <c r="F738" s="175">
        <v>1</v>
      </c>
      <c r="G738" s="175">
        <v>1.25</v>
      </c>
      <c r="H738" s="175">
        <v>1.25</v>
      </c>
      <c r="I738" s="176" t="s">
        <v>1243</v>
      </c>
      <c r="J738" s="177" t="s">
        <v>1241</v>
      </c>
    </row>
    <row r="739" spans="1:10" ht="17.149999999999999" customHeight="1">
      <c r="A739" s="178" t="s">
        <v>962</v>
      </c>
      <c r="B739" s="179" t="s">
        <v>1927</v>
      </c>
      <c r="C739" s="180">
        <v>9.44</v>
      </c>
      <c r="D739" s="181">
        <v>1.9206000000000001</v>
      </c>
      <c r="E739" s="181">
        <v>1.1000000000000001</v>
      </c>
      <c r="F739" s="181">
        <v>1.1000000000000001</v>
      </c>
      <c r="G739" s="181">
        <v>1.75</v>
      </c>
      <c r="H739" s="181">
        <v>1.75</v>
      </c>
      <c r="I739" s="182" t="s">
        <v>1243</v>
      </c>
      <c r="J739" s="183" t="s">
        <v>1241</v>
      </c>
    </row>
    <row r="740" spans="1:10" ht="17.149999999999999" customHeight="1">
      <c r="A740" s="184" t="s">
        <v>963</v>
      </c>
      <c r="B740" s="185" t="s">
        <v>1928</v>
      </c>
      <c r="C740" s="186">
        <v>2.13</v>
      </c>
      <c r="D740" s="187">
        <v>0.4073</v>
      </c>
      <c r="E740" s="187">
        <v>1</v>
      </c>
      <c r="F740" s="187">
        <v>1</v>
      </c>
      <c r="G740" s="187">
        <v>1.25</v>
      </c>
      <c r="H740" s="187">
        <v>1.25</v>
      </c>
      <c r="I740" s="188" t="s">
        <v>1243</v>
      </c>
      <c r="J740" s="189" t="s">
        <v>1241</v>
      </c>
    </row>
    <row r="741" spans="1:10" ht="17.149999999999999" customHeight="1">
      <c r="A741" s="172" t="s">
        <v>964</v>
      </c>
      <c r="B741" s="173" t="s">
        <v>1928</v>
      </c>
      <c r="C741" s="174">
        <v>2.82</v>
      </c>
      <c r="D741" s="175">
        <v>0.51980000000000004</v>
      </c>
      <c r="E741" s="175">
        <v>1</v>
      </c>
      <c r="F741" s="175">
        <v>1</v>
      </c>
      <c r="G741" s="175">
        <v>1.25</v>
      </c>
      <c r="H741" s="175">
        <v>1.25</v>
      </c>
      <c r="I741" s="176" t="s">
        <v>1243</v>
      </c>
      <c r="J741" s="177" t="s">
        <v>1241</v>
      </c>
    </row>
    <row r="742" spans="1:10" ht="17.149999999999999" customHeight="1">
      <c r="A742" s="172" t="s">
        <v>965</v>
      </c>
      <c r="B742" s="173" t="s">
        <v>1928</v>
      </c>
      <c r="C742" s="174">
        <v>4.07</v>
      </c>
      <c r="D742" s="175">
        <v>0.75160000000000005</v>
      </c>
      <c r="E742" s="175">
        <v>1</v>
      </c>
      <c r="F742" s="175">
        <v>1</v>
      </c>
      <c r="G742" s="175">
        <v>1.25</v>
      </c>
      <c r="H742" s="175">
        <v>1.25</v>
      </c>
      <c r="I742" s="176" t="s">
        <v>1243</v>
      </c>
      <c r="J742" s="177" t="s">
        <v>1241</v>
      </c>
    </row>
    <row r="743" spans="1:10" ht="17.149999999999999" customHeight="1">
      <c r="A743" s="178" t="s">
        <v>966</v>
      </c>
      <c r="B743" s="179" t="s">
        <v>1928</v>
      </c>
      <c r="C743" s="180">
        <v>8.7899999999999991</v>
      </c>
      <c r="D743" s="181">
        <v>1.6268</v>
      </c>
      <c r="E743" s="181">
        <v>1.1000000000000001</v>
      </c>
      <c r="F743" s="181">
        <v>1.1000000000000001</v>
      </c>
      <c r="G743" s="181">
        <v>1.75</v>
      </c>
      <c r="H743" s="181">
        <v>1.75</v>
      </c>
      <c r="I743" s="182" t="s">
        <v>1243</v>
      </c>
      <c r="J743" s="183" t="s">
        <v>1241</v>
      </c>
    </row>
    <row r="744" spans="1:10" ht="17.149999999999999" customHeight="1">
      <c r="A744" s="184" t="s">
        <v>1929</v>
      </c>
      <c r="B744" s="185" t="s">
        <v>1930</v>
      </c>
      <c r="C744" s="186">
        <v>2.16</v>
      </c>
      <c r="D744" s="187">
        <v>0.39100000000000001</v>
      </c>
      <c r="E744" s="187">
        <v>1</v>
      </c>
      <c r="F744" s="187">
        <v>1</v>
      </c>
      <c r="G744" s="187">
        <v>1.25</v>
      </c>
      <c r="H744" s="187">
        <v>1.25</v>
      </c>
      <c r="I744" s="188" t="s">
        <v>1243</v>
      </c>
      <c r="J744" s="189" t="s">
        <v>1241</v>
      </c>
    </row>
    <row r="745" spans="1:10" ht="17.149999999999999" customHeight="1">
      <c r="A745" s="172" t="s">
        <v>1931</v>
      </c>
      <c r="B745" s="173" t="s">
        <v>1930</v>
      </c>
      <c r="C745" s="174">
        <v>3.2</v>
      </c>
      <c r="D745" s="175">
        <v>0.51990000000000003</v>
      </c>
      <c r="E745" s="175">
        <v>1</v>
      </c>
      <c r="F745" s="175">
        <v>1</v>
      </c>
      <c r="G745" s="175">
        <v>1.25</v>
      </c>
      <c r="H745" s="175">
        <v>1.25</v>
      </c>
      <c r="I745" s="176" t="s">
        <v>1243</v>
      </c>
      <c r="J745" s="177" t="s">
        <v>1241</v>
      </c>
    </row>
    <row r="746" spans="1:10" ht="17.149999999999999" customHeight="1">
      <c r="A746" s="172" t="s">
        <v>1932</v>
      </c>
      <c r="B746" s="173" t="s">
        <v>1930</v>
      </c>
      <c r="C746" s="174">
        <v>5</v>
      </c>
      <c r="D746" s="175">
        <v>0.75170000000000003</v>
      </c>
      <c r="E746" s="175">
        <v>1</v>
      </c>
      <c r="F746" s="175">
        <v>1</v>
      </c>
      <c r="G746" s="175">
        <v>1.25</v>
      </c>
      <c r="H746" s="175">
        <v>1.25</v>
      </c>
      <c r="I746" s="176" t="s">
        <v>1243</v>
      </c>
      <c r="J746" s="177" t="s">
        <v>1241</v>
      </c>
    </row>
    <row r="747" spans="1:10" ht="17.149999999999999" customHeight="1">
      <c r="A747" s="178" t="s">
        <v>1933</v>
      </c>
      <c r="B747" s="179" t="s">
        <v>1930</v>
      </c>
      <c r="C747" s="180">
        <v>9.94</v>
      </c>
      <c r="D747" s="181">
        <v>1.5851999999999999</v>
      </c>
      <c r="E747" s="181">
        <v>1.1000000000000001</v>
      </c>
      <c r="F747" s="181">
        <v>1.1000000000000001</v>
      </c>
      <c r="G747" s="181">
        <v>1.75</v>
      </c>
      <c r="H747" s="181">
        <v>1.75</v>
      </c>
      <c r="I747" s="182" t="s">
        <v>1243</v>
      </c>
      <c r="J747" s="183" t="s">
        <v>1241</v>
      </c>
    </row>
    <row r="748" spans="1:10" ht="17.149999999999999" customHeight="1">
      <c r="A748" s="184" t="s">
        <v>1934</v>
      </c>
      <c r="B748" s="185" t="s">
        <v>1935</v>
      </c>
      <c r="C748" s="186">
        <v>2</v>
      </c>
      <c r="D748" s="187">
        <v>0.44269999999999998</v>
      </c>
      <c r="E748" s="187">
        <v>1</v>
      </c>
      <c r="F748" s="187">
        <v>1</v>
      </c>
      <c r="G748" s="187">
        <v>1.25</v>
      </c>
      <c r="H748" s="187">
        <v>1.25</v>
      </c>
      <c r="I748" s="188" t="s">
        <v>1243</v>
      </c>
      <c r="J748" s="189" t="s">
        <v>1241</v>
      </c>
    </row>
    <row r="749" spans="1:10" ht="17.149999999999999" customHeight="1">
      <c r="A749" s="172" t="s">
        <v>1936</v>
      </c>
      <c r="B749" s="173" t="s">
        <v>1935</v>
      </c>
      <c r="C749" s="174">
        <v>2.8</v>
      </c>
      <c r="D749" s="175">
        <v>0.60509999999999997</v>
      </c>
      <c r="E749" s="175">
        <v>1</v>
      </c>
      <c r="F749" s="175">
        <v>1</v>
      </c>
      <c r="G749" s="175">
        <v>1.25</v>
      </c>
      <c r="H749" s="175">
        <v>1.25</v>
      </c>
      <c r="I749" s="176" t="s">
        <v>1243</v>
      </c>
      <c r="J749" s="177" t="s">
        <v>1241</v>
      </c>
    </row>
    <row r="750" spans="1:10" ht="17.149999999999999" customHeight="1">
      <c r="A750" s="172" t="s">
        <v>1937</v>
      </c>
      <c r="B750" s="173" t="s">
        <v>1935</v>
      </c>
      <c r="C750" s="174">
        <v>6.02</v>
      </c>
      <c r="D750" s="175">
        <v>0.94269999999999998</v>
      </c>
      <c r="E750" s="175">
        <v>1</v>
      </c>
      <c r="F750" s="175">
        <v>1</v>
      </c>
      <c r="G750" s="175">
        <v>1.25</v>
      </c>
      <c r="H750" s="175">
        <v>1.25</v>
      </c>
      <c r="I750" s="176" t="s">
        <v>1243</v>
      </c>
      <c r="J750" s="177" t="s">
        <v>1241</v>
      </c>
    </row>
    <row r="751" spans="1:10" ht="17.149999999999999" customHeight="1">
      <c r="A751" s="178" t="s">
        <v>1938</v>
      </c>
      <c r="B751" s="179" t="s">
        <v>1935</v>
      </c>
      <c r="C751" s="180">
        <v>10</v>
      </c>
      <c r="D751" s="181">
        <v>1.8531</v>
      </c>
      <c r="E751" s="181">
        <v>1.1000000000000001</v>
      </c>
      <c r="F751" s="181">
        <v>1.1000000000000001</v>
      </c>
      <c r="G751" s="181">
        <v>1.75</v>
      </c>
      <c r="H751" s="181">
        <v>1.75</v>
      </c>
      <c r="I751" s="182" t="s">
        <v>1243</v>
      </c>
      <c r="J751" s="183" t="s">
        <v>1241</v>
      </c>
    </row>
    <row r="752" spans="1:10" ht="17.149999999999999" customHeight="1">
      <c r="A752" s="184" t="s">
        <v>967</v>
      </c>
      <c r="B752" s="185" t="s">
        <v>1939</v>
      </c>
      <c r="C752" s="186">
        <v>5.71</v>
      </c>
      <c r="D752" s="187">
        <v>4.2880000000000003</v>
      </c>
      <c r="E752" s="187">
        <v>1</v>
      </c>
      <c r="F752" s="187">
        <v>1</v>
      </c>
      <c r="G752" s="187">
        <v>1.25</v>
      </c>
      <c r="H752" s="187">
        <v>1.25</v>
      </c>
      <c r="I752" s="188" t="s">
        <v>1243</v>
      </c>
      <c r="J752" s="189" t="s">
        <v>1241</v>
      </c>
    </row>
    <row r="753" spans="1:10" ht="17.149999999999999" customHeight="1">
      <c r="A753" s="172" t="s">
        <v>968</v>
      </c>
      <c r="B753" s="173" t="s">
        <v>1939</v>
      </c>
      <c r="C753" s="174">
        <v>5.52</v>
      </c>
      <c r="D753" s="175">
        <v>4.9012000000000002</v>
      </c>
      <c r="E753" s="175">
        <v>1</v>
      </c>
      <c r="F753" s="175">
        <v>1</v>
      </c>
      <c r="G753" s="175">
        <v>1.25</v>
      </c>
      <c r="H753" s="175">
        <v>1.25</v>
      </c>
      <c r="I753" s="176" t="s">
        <v>1243</v>
      </c>
      <c r="J753" s="177" t="s">
        <v>1241</v>
      </c>
    </row>
    <row r="754" spans="1:10" ht="17.149999999999999" customHeight="1">
      <c r="A754" s="172" t="s">
        <v>969</v>
      </c>
      <c r="B754" s="173" t="s">
        <v>1939</v>
      </c>
      <c r="C754" s="174">
        <v>8.3699999999999992</v>
      </c>
      <c r="D754" s="175">
        <v>5.7344999999999997</v>
      </c>
      <c r="E754" s="175">
        <v>1</v>
      </c>
      <c r="F754" s="175">
        <v>1</v>
      </c>
      <c r="G754" s="175">
        <v>1.25</v>
      </c>
      <c r="H754" s="175">
        <v>1.25</v>
      </c>
      <c r="I754" s="176" t="s">
        <v>1243</v>
      </c>
      <c r="J754" s="177" t="s">
        <v>1241</v>
      </c>
    </row>
    <row r="755" spans="1:10" ht="17.149999999999999" customHeight="1">
      <c r="A755" s="178" t="s">
        <v>970</v>
      </c>
      <c r="B755" s="179" t="s">
        <v>1939</v>
      </c>
      <c r="C755" s="180">
        <v>22.95</v>
      </c>
      <c r="D755" s="181">
        <v>8.5792999999999999</v>
      </c>
      <c r="E755" s="181">
        <v>1.1000000000000001</v>
      </c>
      <c r="F755" s="181">
        <v>1.1000000000000001</v>
      </c>
      <c r="G755" s="181">
        <v>1.75</v>
      </c>
      <c r="H755" s="181">
        <v>1.75</v>
      </c>
      <c r="I755" s="182" t="s">
        <v>1243</v>
      </c>
      <c r="J755" s="183" t="s">
        <v>1241</v>
      </c>
    </row>
    <row r="756" spans="1:10" ht="17.149999999999999" customHeight="1">
      <c r="A756" s="184" t="s">
        <v>971</v>
      </c>
      <c r="B756" s="185" t="s">
        <v>1940</v>
      </c>
      <c r="C756" s="186">
        <v>4.93</v>
      </c>
      <c r="D756" s="187">
        <v>1.4221999999999999</v>
      </c>
      <c r="E756" s="187">
        <v>1</v>
      </c>
      <c r="F756" s="187">
        <v>1</v>
      </c>
      <c r="G756" s="187">
        <v>1.25</v>
      </c>
      <c r="H756" s="187">
        <v>1.25</v>
      </c>
      <c r="I756" s="188" t="s">
        <v>1243</v>
      </c>
      <c r="J756" s="189" t="s">
        <v>1241</v>
      </c>
    </row>
    <row r="757" spans="1:10" ht="17.149999999999999" customHeight="1">
      <c r="A757" s="172" t="s">
        <v>972</v>
      </c>
      <c r="B757" s="173" t="s">
        <v>1940</v>
      </c>
      <c r="C757" s="174">
        <v>7.05</v>
      </c>
      <c r="D757" s="175">
        <v>2.1812</v>
      </c>
      <c r="E757" s="175">
        <v>1</v>
      </c>
      <c r="F757" s="175">
        <v>1</v>
      </c>
      <c r="G757" s="175">
        <v>1.25</v>
      </c>
      <c r="H757" s="175">
        <v>1.25</v>
      </c>
      <c r="I757" s="176" t="s">
        <v>1243</v>
      </c>
      <c r="J757" s="177" t="s">
        <v>1241</v>
      </c>
    </row>
    <row r="758" spans="1:10" ht="17.149999999999999" customHeight="1">
      <c r="A758" s="172" t="s">
        <v>973</v>
      </c>
      <c r="B758" s="173" t="s">
        <v>1940</v>
      </c>
      <c r="C758" s="174">
        <v>10.38</v>
      </c>
      <c r="D758" s="175">
        <v>2.9980000000000002</v>
      </c>
      <c r="E758" s="175">
        <v>1</v>
      </c>
      <c r="F758" s="175">
        <v>1</v>
      </c>
      <c r="G758" s="175">
        <v>1.25</v>
      </c>
      <c r="H758" s="175">
        <v>1.25</v>
      </c>
      <c r="I758" s="176" t="s">
        <v>1243</v>
      </c>
      <c r="J758" s="177" t="s">
        <v>1241</v>
      </c>
    </row>
    <row r="759" spans="1:10" ht="17.149999999999999" customHeight="1">
      <c r="A759" s="178" t="s">
        <v>974</v>
      </c>
      <c r="B759" s="179" t="s">
        <v>1940</v>
      </c>
      <c r="C759" s="180">
        <v>28</v>
      </c>
      <c r="D759" s="181">
        <v>5.8051000000000004</v>
      </c>
      <c r="E759" s="181">
        <v>1.1000000000000001</v>
      </c>
      <c r="F759" s="181">
        <v>1.1000000000000001</v>
      </c>
      <c r="G759" s="181">
        <v>1.75</v>
      </c>
      <c r="H759" s="181">
        <v>1.75</v>
      </c>
      <c r="I759" s="182" t="s">
        <v>1243</v>
      </c>
      <c r="J759" s="183" t="s">
        <v>1241</v>
      </c>
    </row>
    <row r="760" spans="1:10" ht="17.149999999999999" customHeight="1">
      <c r="A760" s="184" t="s">
        <v>975</v>
      </c>
      <c r="B760" s="185" t="s">
        <v>1941</v>
      </c>
      <c r="C760" s="186">
        <v>2.4</v>
      </c>
      <c r="D760" s="187">
        <v>1.3495999999999999</v>
      </c>
      <c r="E760" s="187">
        <v>1</v>
      </c>
      <c r="F760" s="187">
        <v>1</v>
      </c>
      <c r="G760" s="187">
        <v>1.25</v>
      </c>
      <c r="H760" s="187">
        <v>1.25</v>
      </c>
      <c r="I760" s="188" t="s">
        <v>1243</v>
      </c>
      <c r="J760" s="189" t="s">
        <v>1241</v>
      </c>
    </row>
    <row r="761" spans="1:10" ht="17.149999999999999" customHeight="1">
      <c r="A761" s="172" t="s">
        <v>976</v>
      </c>
      <c r="B761" s="173" t="s">
        <v>1941</v>
      </c>
      <c r="C761" s="174">
        <v>3.27</v>
      </c>
      <c r="D761" s="175">
        <v>1.5798000000000001</v>
      </c>
      <c r="E761" s="175">
        <v>1</v>
      </c>
      <c r="F761" s="175">
        <v>1</v>
      </c>
      <c r="G761" s="175">
        <v>1.25</v>
      </c>
      <c r="H761" s="175">
        <v>1.25</v>
      </c>
      <c r="I761" s="176" t="s">
        <v>1243</v>
      </c>
      <c r="J761" s="177" t="s">
        <v>1241</v>
      </c>
    </row>
    <row r="762" spans="1:10" ht="17.149999999999999" customHeight="1">
      <c r="A762" s="172" t="s">
        <v>977</v>
      </c>
      <c r="B762" s="173" t="s">
        <v>1941</v>
      </c>
      <c r="C762" s="174">
        <v>5.91</v>
      </c>
      <c r="D762" s="175">
        <v>2.2726000000000002</v>
      </c>
      <c r="E762" s="175">
        <v>1</v>
      </c>
      <c r="F762" s="175">
        <v>1</v>
      </c>
      <c r="G762" s="175">
        <v>1.25</v>
      </c>
      <c r="H762" s="175">
        <v>1.25</v>
      </c>
      <c r="I762" s="176" t="s">
        <v>1243</v>
      </c>
      <c r="J762" s="177" t="s">
        <v>1241</v>
      </c>
    </row>
    <row r="763" spans="1:10" ht="17.149999999999999" customHeight="1">
      <c r="A763" s="178" t="s">
        <v>978</v>
      </c>
      <c r="B763" s="179" t="s">
        <v>1941</v>
      </c>
      <c r="C763" s="180">
        <v>13.08</v>
      </c>
      <c r="D763" s="181">
        <v>4.4835000000000003</v>
      </c>
      <c r="E763" s="181">
        <v>1.1000000000000001</v>
      </c>
      <c r="F763" s="181">
        <v>1.1000000000000001</v>
      </c>
      <c r="G763" s="181">
        <v>1.75</v>
      </c>
      <c r="H763" s="181">
        <v>1.75</v>
      </c>
      <c r="I763" s="182" t="s">
        <v>1243</v>
      </c>
      <c r="J763" s="183" t="s">
        <v>1241</v>
      </c>
    </row>
    <row r="764" spans="1:10" ht="17.149999999999999" customHeight="1">
      <c r="A764" s="184" t="s">
        <v>979</v>
      </c>
      <c r="B764" s="185" t="s">
        <v>1942</v>
      </c>
      <c r="C764" s="186">
        <v>2.1800000000000002</v>
      </c>
      <c r="D764" s="187">
        <v>1.1536999999999999</v>
      </c>
      <c r="E764" s="187">
        <v>1</v>
      </c>
      <c r="F764" s="187">
        <v>1</v>
      </c>
      <c r="G764" s="187">
        <v>1.25</v>
      </c>
      <c r="H764" s="187">
        <v>1.25</v>
      </c>
      <c r="I764" s="188" t="s">
        <v>1243</v>
      </c>
      <c r="J764" s="189" t="s">
        <v>1241</v>
      </c>
    </row>
    <row r="765" spans="1:10" ht="17.149999999999999" customHeight="1">
      <c r="A765" s="172" t="s">
        <v>980</v>
      </c>
      <c r="B765" s="173" t="s">
        <v>1942</v>
      </c>
      <c r="C765" s="174">
        <v>3.07</v>
      </c>
      <c r="D765" s="175">
        <v>1.2955000000000001</v>
      </c>
      <c r="E765" s="175">
        <v>1</v>
      </c>
      <c r="F765" s="175">
        <v>1</v>
      </c>
      <c r="G765" s="175">
        <v>1.25</v>
      </c>
      <c r="H765" s="175">
        <v>1.25</v>
      </c>
      <c r="I765" s="176" t="s">
        <v>1243</v>
      </c>
      <c r="J765" s="177" t="s">
        <v>1241</v>
      </c>
    </row>
    <row r="766" spans="1:10" ht="17.149999999999999" customHeight="1">
      <c r="A766" s="172" t="s">
        <v>981</v>
      </c>
      <c r="B766" s="173" t="s">
        <v>1942</v>
      </c>
      <c r="C766" s="174">
        <v>6.8</v>
      </c>
      <c r="D766" s="175">
        <v>1.8406</v>
      </c>
      <c r="E766" s="175">
        <v>1</v>
      </c>
      <c r="F766" s="175">
        <v>1</v>
      </c>
      <c r="G766" s="175">
        <v>1.25</v>
      </c>
      <c r="H766" s="175">
        <v>1.25</v>
      </c>
      <c r="I766" s="176" t="s">
        <v>1243</v>
      </c>
      <c r="J766" s="177" t="s">
        <v>1241</v>
      </c>
    </row>
    <row r="767" spans="1:10" ht="17.149999999999999" customHeight="1">
      <c r="A767" s="178" t="s">
        <v>982</v>
      </c>
      <c r="B767" s="179" t="s">
        <v>1942</v>
      </c>
      <c r="C767" s="180">
        <v>15.14</v>
      </c>
      <c r="D767" s="181">
        <v>3.5287000000000002</v>
      </c>
      <c r="E767" s="181">
        <v>1.1000000000000001</v>
      </c>
      <c r="F767" s="181">
        <v>1.1000000000000001</v>
      </c>
      <c r="G767" s="181">
        <v>1.75</v>
      </c>
      <c r="H767" s="181">
        <v>1.75</v>
      </c>
      <c r="I767" s="182" t="s">
        <v>1243</v>
      </c>
      <c r="J767" s="183" t="s">
        <v>1241</v>
      </c>
    </row>
    <row r="768" spans="1:10" ht="17.149999999999999" customHeight="1">
      <c r="A768" s="184" t="s">
        <v>983</v>
      </c>
      <c r="B768" s="185" t="s">
        <v>1943</v>
      </c>
      <c r="C768" s="186">
        <v>1.67</v>
      </c>
      <c r="D768" s="187">
        <v>1.0589999999999999</v>
      </c>
      <c r="E768" s="187">
        <v>1</v>
      </c>
      <c r="F768" s="187">
        <v>1</v>
      </c>
      <c r="G768" s="187">
        <v>1.25</v>
      </c>
      <c r="H768" s="187">
        <v>1.25</v>
      </c>
      <c r="I768" s="188" t="s">
        <v>1243</v>
      </c>
      <c r="J768" s="189" t="s">
        <v>1241</v>
      </c>
    </row>
    <row r="769" spans="1:10" ht="17.149999999999999" customHeight="1">
      <c r="A769" s="172" t="s">
        <v>984</v>
      </c>
      <c r="B769" s="173" t="s">
        <v>1943</v>
      </c>
      <c r="C769" s="174">
        <v>5.74</v>
      </c>
      <c r="D769" s="175">
        <v>1.4984</v>
      </c>
      <c r="E769" s="175">
        <v>1</v>
      </c>
      <c r="F769" s="175">
        <v>1</v>
      </c>
      <c r="G769" s="175">
        <v>1.25</v>
      </c>
      <c r="H769" s="175">
        <v>1.25</v>
      </c>
      <c r="I769" s="176" t="s">
        <v>1243</v>
      </c>
      <c r="J769" s="177" t="s">
        <v>1241</v>
      </c>
    </row>
    <row r="770" spans="1:10" ht="17.149999999999999" customHeight="1">
      <c r="A770" s="172" t="s">
        <v>985</v>
      </c>
      <c r="B770" s="173" t="s">
        <v>1943</v>
      </c>
      <c r="C770" s="174">
        <v>11.81</v>
      </c>
      <c r="D770" s="175">
        <v>2.0670999999999999</v>
      </c>
      <c r="E770" s="175">
        <v>1</v>
      </c>
      <c r="F770" s="175">
        <v>1</v>
      </c>
      <c r="G770" s="175">
        <v>1.25</v>
      </c>
      <c r="H770" s="175">
        <v>1.25</v>
      </c>
      <c r="I770" s="176" t="s">
        <v>1243</v>
      </c>
      <c r="J770" s="177" t="s">
        <v>1241</v>
      </c>
    </row>
    <row r="771" spans="1:10" ht="17.149999999999999" customHeight="1">
      <c r="A771" s="178" t="s">
        <v>986</v>
      </c>
      <c r="B771" s="179" t="s">
        <v>1943</v>
      </c>
      <c r="C771" s="180">
        <v>24.42</v>
      </c>
      <c r="D771" s="181">
        <v>3.8845000000000001</v>
      </c>
      <c r="E771" s="181">
        <v>1.1000000000000001</v>
      </c>
      <c r="F771" s="181">
        <v>1.1000000000000001</v>
      </c>
      <c r="G771" s="181">
        <v>1.75</v>
      </c>
      <c r="H771" s="181">
        <v>1.75</v>
      </c>
      <c r="I771" s="182" t="s">
        <v>1243</v>
      </c>
      <c r="J771" s="183" t="s">
        <v>1241</v>
      </c>
    </row>
    <row r="772" spans="1:10" ht="17.149999999999999" customHeight="1">
      <c r="A772" s="184" t="s">
        <v>987</v>
      </c>
      <c r="B772" s="185" t="s">
        <v>1944</v>
      </c>
      <c r="C772" s="186">
        <v>2.4900000000000002</v>
      </c>
      <c r="D772" s="187">
        <v>1.1419999999999999</v>
      </c>
      <c r="E772" s="187">
        <v>1</v>
      </c>
      <c r="F772" s="187">
        <v>1</v>
      </c>
      <c r="G772" s="187">
        <v>1.25</v>
      </c>
      <c r="H772" s="187">
        <v>1.25</v>
      </c>
      <c r="I772" s="188" t="s">
        <v>1243</v>
      </c>
      <c r="J772" s="189" t="s">
        <v>1241</v>
      </c>
    </row>
    <row r="773" spans="1:10" ht="17.149999999999999" customHeight="1">
      <c r="A773" s="172" t="s">
        <v>988</v>
      </c>
      <c r="B773" s="173" t="s">
        <v>1944</v>
      </c>
      <c r="C773" s="174">
        <v>3.65</v>
      </c>
      <c r="D773" s="175">
        <v>1.5135000000000001</v>
      </c>
      <c r="E773" s="175">
        <v>1</v>
      </c>
      <c r="F773" s="175">
        <v>1</v>
      </c>
      <c r="G773" s="175">
        <v>1.25</v>
      </c>
      <c r="H773" s="175">
        <v>1.25</v>
      </c>
      <c r="I773" s="176" t="s">
        <v>1243</v>
      </c>
      <c r="J773" s="177" t="s">
        <v>1241</v>
      </c>
    </row>
    <row r="774" spans="1:10" ht="17.149999999999999" customHeight="1">
      <c r="A774" s="172" t="s">
        <v>989</v>
      </c>
      <c r="B774" s="173" t="s">
        <v>1944</v>
      </c>
      <c r="C774" s="174">
        <v>9.08</v>
      </c>
      <c r="D774" s="175">
        <v>2.31</v>
      </c>
      <c r="E774" s="175">
        <v>1</v>
      </c>
      <c r="F774" s="175">
        <v>1</v>
      </c>
      <c r="G774" s="175">
        <v>1.25</v>
      </c>
      <c r="H774" s="175">
        <v>1.25</v>
      </c>
      <c r="I774" s="176" t="s">
        <v>1243</v>
      </c>
      <c r="J774" s="177" t="s">
        <v>1241</v>
      </c>
    </row>
    <row r="775" spans="1:10" ht="17.149999999999999" customHeight="1">
      <c r="A775" s="178" t="s">
        <v>990</v>
      </c>
      <c r="B775" s="179" t="s">
        <v>1944</v>
      </c>
      <c r="C775" s="180">
        <v>22.67</v>
      </c>
      <c r="D775" s="181">
        <v>4.2240000000000002</v>
      </c>
      <c r="E775" s="181">
        <v>1.1000000000000001</v>
      </c>
      <c r="F775" s="181">
        <v>1.1000000000000001</v>
      </c>
      <c r="G775" s="181">
        <v>1.75</v>
      </c>
      <c r="H775" s="181">
        <v>1.75</v>
      </c>
      <c r="I775" s="182" t="s">
        <v>1243</v>
      </c>
      <c r="J775" s="183" t="s">
        <v>1241</v>
      </c>
    </row>
    <row r="776" spans="1:10" ht="17.149999999999999" customHeight="1">
      <c r="A776" s="184" t="s">
        <v>991</v>
      </c>
      <c r="B776" s="185" t="s">
        <v>1945</v>
      </c>
      <c r="C776" s="186">
        <v>1.91</v>
      </c>
      <c r="D776" s="187">
        <v>0.7238</v>
      </c>
      <c r="E776" s="187">
        <v>1</v>
      </c>
      <c r="F776" s="187">
        <v>1</v>
      </c>
      <c r="G776" s="187">
        <v>1.25</v>
      </c>
      <c r="H776" s="187">
        <v>1.25</v>
      </c>
      <c r="I776" s="188" t="s">
        <v>1243</v>
      </c>
      <c r="J776" s="189" t="s">
        <v>1241</v>
      </c>
    </row>
    <row r="777" spans="1:10" ht="17.149999999999999" customHeight="1">
      <c r="A777" s="172" t="s">
        <v>992</v>
      </c>
      <c r="B777" s="173" t="s">
        <v>1945</v>
      </c>
      <c r="C777" s="174">
        <v>2.79</v>
      </c>
      <c r="D777" s="175">
        <v>0.89029999999999998</v>
      </c>
      <c r="E777" s="175">
        <v>1</v>
      </c>
      <c r="F777" s="175">
        <v>1</v>
      </c>
      <c r="G777" s="175">
        <v>1.25</v>
      </c>
      <c r="H777" s="175">
        <v>1.25</v>
      </c>
      <c r="I777" s="176" t="s">
        <v>1243</v>
      </c>
      <c r="J777" s="177" t="s">
        <v>1241</v>
      </c>
    </row>
    <row r="778" spans="1:10" ht="17.149999999999999" customHeight="1">
      <c r="A778" s="172" t="s">
        <v>993</v>
      </c>
      <c r="B778" s="173" t="s">
        <v>1945</v>
      </c>
      <c r="C778" s="174">
        <v>5.8</v>
      </c>
      <c r="D778" s="175">
        <v>1.4279999999999999</v>
      </c>
      <c r="E778" s="175">
        <v>1</v>
      </c>
      <c r="F778" s="175">
        <v>1</v>
      </c>
      <c r="G778" s="175">
        <v>1.25</v>
      </c>
      <c r="H778" s="175">
        <v>1.25</v>
      </c>
      <c r="I778" s="176" t="s">
        <v>1243</v>
      </c>
      <c r="J778" s="177" t="s">
        <v>1241</v>
      </c>
    </row>
    <row r="779" spans="1:10" ht="17.149999999999999" customHeight="1">
      <c r="A779" s="178" t="s">
        <v>994</v>
      </c>
      <c r="B779" s="179" t="s">
        <v>1945</v>
      </c>
      <c r="C779" s="180">
        <v>14.12</v>
      </c>
      <c r="D779" s="181">
        <v>2.9411999999999998</v>
      </c>
      <c r="E779" s="181">
        <v>1.1000000000000001</v>
      </c>
      <c r="F779" s="181">
        <v>1.1000000000000001</v>
      </c>
      <c r="G779" s="181">
        <v>1.75</v>
      </c>
      <c r="H779" s="181">
        <v>1.75</v>
      </c>
      <c r="I779" s="182" t="s">
        <v>1243</v>
      </c>
      <c r="J779" s="183" t="s">
        <v>1241</v>
      </c>
    </row>
    <row r="780" spans="1:10" ht="17.149999999999999" customHeight="1">
      <c r="A780" s="184" t="s">
        <v>995</v>
      </c>
      <c r="B780" s="185" t="s">
        <v>1946</v>
      </c>
      <c r="C780" s="186">
        <v>3.21</v>
      </c>
      <c r="D780" s="187">
        <v>1.1463000000000001</v>
      </c>
      <c r="E780" s="187">
        <v>1</v>
      </c>
      <c r="F780" s="187">
        <v>1</v>
      </c>
      <c r="G780" s="187">
        <v>1.25</v>
      </c>
      <c r="H780" s="187">
        <v>1.25</v>
      </c>
      <c r="I780" s="188" t="s">
        <v>1243</v>
      </c>
      <c r="J780" s="189" t="s">
        <v>1241</v>
      </c>
    </row>
    <row r="781" spans="1:10" ht="17.149999999999999" customHeight="1">
      <c r="A781" s="172" t="s">
        <v>996</v>
      </c>
      <c r="B781" s="173" t="s">
        <v>1946</v>
      </c>
      <c r="C781" s="174">
        <v>5.87</v>
      </c>
      <c r="D781" s="175">
        <v>1.3734999999999999</v>
      </c>
      <c r="E781" s="175">
        <v>1</v>
      </c>
      <c r="F781" s="175">
        <v>1</v>
      </c>
      <c r="G781" s="175">
        <v>1.25</v>
      </c>
      <c r="H781" s="175">
        <v>1.25</v>
      </c>
      <c r="I781" s="176" t="s">
        <v>1243</v>
      </c>
      <c r="J781" s="177" t="s">
        <v>1241</v>
      </c>
    </row>
    <row r="782" spans="1:10" ht="17.149999999999999" customHeight="1">
      <c r="A782" s="172" t="s">
        <v>997</v>
      </c>
      <c r="B782" s="173" t="s">
        <v>1946</v>
      </c>
      <c r="C782" s="174">
        <v>8.58</v>
      </c>
      <c r="D782" s="175">
        <v>2.0348999999999999</v>
      </c>
      <c r="E782" s="175">
        <v>1</v>
      </c>
      <c r="F782" s="175">
        <v>1</v>
      </c>
      <c r="G782" s="175">
        <v>1.25</v>
      </c>
      <c r="H782" s="175">
        <v>1.25</v>
      </c>
      <c r="I782" s="176" t="s">
        <v>1243</v>
      </c>
      <c r="J782" s="177" t="s">
        <v>1241</v>
      </c>
    </row>
    <row r="783" spans="1:10" ht="17.149999999999999" customHeight="1">
      <c r="A783" s="178" t="s">
        <v>998</v>
      </c>
      <c r="B783" s="179" t="s">
        <v>1946</v>
      </c>
      <c r="C783" s="180">
        <v>21.22</v>
      </c>
      <c r="D783" s="181">
        <v>3.9803000000000002</v>
      </c>
      <c r="E783" s="181">
        <v>1.1000000000000001</v>
      </c>
      <c r="F783" s="181">
        <v>1.1000000000000001</v>
      </c>
      <c r="G783" s="181">
        <v>1.75</v>
      </c>
      <c r="H783" s="181">
        <v>1.75</v>
      </c>
      <c r="I783" s="182" t="s">
        <v>1243</v>
      </c>
      <c r="J783" s="183" t="s">
        <v>1241</v>
      </c>
    </row>
    <row r="784" spans="1:10" ht="17.149999999999999" customHeight="1">
      <c r="A784" s="184" t="s">
        <v>999</v>
      </c>
      <c r="B784" s="185" t="s">
        <v>1947</v>
      </c>
      <c r="C784" s="186">
        <v>2.35</v>
      </c>
      <c r="D784" s="187">
        <v>0.44579999999999997</v>
      </c>
      <c r="E784" s="187">
        <v>1</v>
      </c>
      <c r="F784" s="187">
        <v>1</v>
      </c>
      <c r="G784" s="187">
        <v>1.25</v>
      </c>
      <c r="H784" s="187">
        <v>1.25</v>
      </c>
      <c r="I784" s="188" t="s">
        <v>1243</v>
      </c>
      <c r="J784" s="189" t="s">
        <v>1241</v>
      </c>
    </row>
    <row r="785" spans="1:10" ht="17.149999999999999" customHeight="1">
      <c r="A785" s="172" t="s">
        <v>1000</v>
      </c>
      <c r="B785" s="173" t="s">
        <v>1947</v>
      </c>
      <c r="C785" s="174">
        <v>2.95</v>
      </c>
      <c r="D785" s="175">
        <v>0.67949999999999999</v>
      </c>
      <c r="E785" s="175">
        <v>1</v>
      </c>
      <c r="F785" s="175">
        <v>1</v>
      </c>
      <c r="G785" s="175">
        <v>1.25</v>
      </c>
      <c r="H785" s="175">
        <v>1.25</v>
      </c>
      <c r="I785" s="176" t="s">
        <v>1243</v>
      </c>
      <c r="J785" s="177" t="s">
        <v>1241</v>
      </c>
    </row>
    <row r="786" spans="1:10" ht="17.149999999999999" customHeight="1">
      <c r="A786" s="172" t="s">
        <v>1001</v>
      </c>
      <c r="B786" s="173" t="s">
        <v>1947</v>
      </c>
      <c r="C786" s="174">
        <v>6.08</v>
      </c>
      <c r="D786" s="175">
        <v>1.1106</v>
      </c>
      <c r="E786" s="175">
        <v>1</v>
      </c>
      <c r="F786" s="175">
        <v>1</v>
      </c>
      <c r="G786" s="175">
        <v>1.25</v>
      </c>
      <c r="H786" s="175">
        <v>1.25</v>
      </c>
      <c r="I786" s="176" t="s">
        <v>1243</v>
      </c>
      <c r="J786" s="177" t="s">
        <v>1241</v>
      </c>
    </row>
    <row r="787" spans="1:10" ht="17.149999999999999" customHeight="1">
      <c r="A787" s="178" t="s">
        <v>1002</v>
      </c>
      <c r="B787" s="179" t="s">
        <v>1947</v>
      </c>
      <c r="C787" s="180">
        <v>8.52</v>
      </c>
      <c r="D787" s="181">
        <v>1.9104000000000001</v>
      </c>
      <c r="E787" s="181">
        <v>1.1000000000000001</v>
      </c>
      <c r="F787" s="181">
        <v>1.1000000000000001</v>
      </c>
      <c r="G787" s="181">
        <v>1.75</v>
      </c>
      <c r="H787" s="181">
        <v>1.75</v>
      </c>
      <c r="I787" s="182" t="s">
        <v>1243</v>
      </c>
      <c r="J787" s="183" t="s">
        <v>1241</v>
      </c>
    </row>
    <row r="788" spans="1:10" ht="17.149999999999999" customHeight="1">
      <c r="A788" s="184" t="s">
        <v>1003</v>
      </c>
      <c r="B788" s="185" t="s">
        <v>1948</v>
      </c>
      <c r="C788" s="186">
        <v>2.54</v>
      </c>
      <c r="D788" s="187">
        <v>0.37709999999999999</v>
      </c>
      <c r="E788" s="187">
        <v>1</v>
      </c>
      <c r="F788" s="187">
        <v>1</v>
      </c>
      <c r="G788" s="187">
        <v>1.25</v>
      </c>
      <c r="H788" s="187">
        <v>1.25</v>
      </c>
      <c r="I788" s="188" t="s">
        <v>1243</v>
      </c>
      <c r="J788" s="189" t="s">
        <v>1241</v>
      </c>
    </row>
    <row r="789" spans="1:10" ht="17.149999999999999" customHeight="1">
      <c r="A789" s="172" t="s">
        <v>1004</v>
      </c>
      <c r="B789" s="173" t="s">
        <v>1948</v>
      </c>
      <c r="C789" s="174">
        <v>3.49</v>
      </c>
      <c r="D789" s="175">
        <v>0.53759999999999997</v>
      </c>
      <c r="E789" s="175">
        <v>1</v>
      </c>
      <c r="F789" s="175">
        <v>1</v>
      </c>
      <c r="G789" s="175">
        <v>1.25</v>
      </c>
      <c r="H789" s="175">
        <v>1.25</v>
      </c>
      <c r="I789" s="176" t="s">
        <v>1243</v>
      </c>
      <c r="J789" s="177" t="s">
        <v>1241</v>
      </c>
    </row>
    <row r="790" spans="1:10" ht="17.149999999999999" customHeight="1">
      <c r="A790" s="172" t="s">
        <v>1005</v>
      </c>
      <c r="B790" s="173" t="s">
        <v>1948</v>
      </c>
      <c r="C790" s="174">
        <v>6.72</v>
      </c>
      <c r="D790" s="175">
        <v>1.0248999999999999</v>
      </c>
      <c r="E790" s="175">
        <v>1</v>
      </c>
      <c r="F790" s="175">
        <v>1</v>
      </c>
      <c r="G790" s="175">
        <v>1.25</v>
      </c>
      <c r="H790" s="175">
        <v>1.25</v>
      </c>
      <c r="I790" s="176" t="s">
        <v>1243</v>
      </c>
      <c r="J790" s="177" t="s">
        <v>1241</v>
      </c>
    </row>
    <row r="791" spans="1:10" ht="17.149999999999999" customHeight="1">
      <c r="A791" s="178" t="s">
        <v>1006</v>
      </c>
      <c r="B791" s="179" t="s">
        <v>1948</v>
      </c>
      <c r="C791" s="180">
        <v>12.33</v>
      </c>
      <c r="D791" s="181">
        <v>1.9708000000000001</v>
      </c>
      <c r="E791" s="181">
        <v>1.1000000000000001</v>
      </c>
      <c r="F791" s="181">
        <v>1.1000000000000001</v>
      </c>
      <c r="G791" s="181">
        <v>1.75</v>
      </c>
      <c r="H791" s="181">
        <v>1.75</v>
      </c>
      <c r="I791" s="182" t="s">
        <v>1243</v>
      </c>
      <c r="J791" s="183" t="s">
        <v>1241</v>
      </c>
    </row>
    <row r="792" spans="1:10" ht="17.149999999999999" customHeight="1">
      <c r="A792" s="184" t="s">
        <v>1007</v>
      </c>
      <c r="B792" s="185" t="s">
        <v>1949</v>
      </c>
      <c r="C792" s="186">
        <v>2.56</v>
      </c>
      <c r="D792" s="187">
        <v>0.43290000000000001</v>
      </c>
      <c r="E792" s="187">
        <v>1</v>
      </c>
      <c r="F792" s="187">
        <v>1</v>
      </c>
      <c r="G792" s="187">
        <v>1.25</v>
      </c>
      <c r="H792" s="187">
        <v>1.25</v>
      </c>
      <c r="I792" s="188" t="s">
        <v>1243</v>
      </c>
      <c r="J792" s="189" t="s">
        <v>1241</v>
      </c>
    </row>
    <row r="793" spans="1:10" ht="17.149999999999999" customHeight="1">
      <c r="A793" s="172" t="s">
        <v>1008</v>
      </c>
      <c r="B793" s="173" t="s">
        <v>1949</v>
      </c>
      <c r="C793" s="174">
        <v>3.29</v>
      </c>
      <c r="D793" s="175">
        <v>0.56059999999999999</v>
      </c>
      <c r="E793" s="175">
        <v>1</v>
      </c>
      <c r="F793" s="175">
        <v>1</v>
      </c>
      <c r="G793" s="175">
        <v>1.25</v>
      </c>
      <c r="H793" s="175">
        <v>1.25</v>
      </c>
      <c r="I793" s="176" t="s">
        <v>1243</v>
      </c>
      <c r="J793" s="177" t="s">
        <v>1241</v>
      </c>
    </row>
    <row r="794" spans="1:10" ht="17.149999999999999" customHeight="1">
      <c r="A794" s="172" t="s">
        <v>1009</v>
      </c>
      <c r="B794" s="173" t="s">
        <v>1949</v>
      </c>
      <c r="C794" s="174">
        <v>4.75</v>
      </c>
      <c r="D794" s="175">
        <v>0.76939999999999997</v>
      </c>
      <c r="E794" s="175">
        <v>1</v>
      </c>
      <c r="F794" s="175">
        <v>1</v>
      </c>
      <c r="G794" s="175">
        <v>1.25</v>
      </c>
      <c r="H794" s="175">
        <v>1.25</v>
      </c>
      <c r="I794" s="176" t="s">
        <v>1243</v>
      </c>
      <c r="J794" s="177" t="s">
        <v>1241</v>
      </c>
    </row>
    <row r="795" spans="1:10" ht="17.149999999999999" customHeight="1">
      <c r="A795" s="178" t="s">
        <v>1010</v>
      </c>
      <c r="B795" s="179" t="s">
        <v>1949</v>
      </c>
      <c r="C795" s="180">
        <v>8.82</v>
      </c>
      <c r="D795" s="181">
        <v>1.4348000000000001</v>
      </c>
      <c r="E795" s="181">
        <v>1.1000000000000001</v>
      </c>
      <c r="F795" s="181">
        <v>1.1000000000000001</v>
      </c>
      <c r="G795" s="181">
        <v>1.75</v>
      </c>
      <c r="H795" s="181">
        <v>1.75</v>
      </c>
      <c r="I795" s="182" t="s">
        <v>1243</v>
      </c>
      <c r="J795" s="183" t="s">
        <v>1241</v>
      </c>
    </row>
    <row r="796" spans="1:10" ht="17.149999999999999" customHeight="1">
      <c r="A796" s="184" t="s">
        <v>1011</v>
      </c>
      <c r="B796" s="185" t="s">
        <v>1950</v>
      </c>
      <c r="C796" s="186">
        <v>1.78</v>
      </c>
      <c r="D796" s="187">
        <v>0.48080000000000001</v>
      </c>
      <c r="E796" s="187">
        <v>1</v>
      </c>
      <c r="F796" s="187">
        <v>1</v>
      </c>
      <c r="G796" s="187">
        <v>1.25</v>
      </c>
      <c r="H796" s="187">
        <v>1.25</v>
      </c>
      <c r="I796" s="188" t="s">
        <v>1243</v>
      </c>
      <c r="J796" s="189" t="s">
        <v>1241</v>
      </c>
    </row>
    <row r="797" spans="1:10" ht="17.149999999999999" customHeight="1">
      <c r="A797" s="172" t="s">
        <v>1012</v>
      </c>
      <c r="B797" s="173" t="s">
        <v>1950</v>
      </c>
      <c r="C797" s="174">
        <v>2.06</v>
      </c>
      <c r="D797" s="175">
        <v>0.5958</v>
      </c>
      <c r="E797" s="175">
        <v>1</v>
      </c>
      <c r="F797" s="175">
        <v>1</v>
      </c>
      <c r="G797" s="175">
        <v>1.25</v>
      </c>
      <c r="H797" s="175">
        <v>1.25</v>
      </c>
      <c r="I797" s="176" t="s">
        <v>1243</v>
      </c>
      <c r="J797" s="177" t="s">
        <v>1241</v>
      </c>
    </row>
    <row r="798" spans="1:10" ht="17.149999999999999" customHeight="1">
      <c r="A798" s="172" t="s">
        <v>1013</v>
      </c>
      <c r="B798" s="173" t="s">
        <v>1950</v>
      </c>
      <c r="C798" s="174">
        <v>3.65</v>
      </c>
      <c r="D798" s="175">
        <v>0.99550000000000005</v>
      </c>
      <c r="E798" s="175">
        <v>1</v>
      </c>
      <c r="F798" s="175">
        <v>1</v>
      </c>
      <c r="G798" s="175">
        <v>1.25</v>
      </c>
      <c r="H798" s="175">
        <v>1.25</v>
      </c>
      <c r="I798" s="176" t="s">
        <v>1243</v>
      </c>
      <c r="J798" s="177" t="s">
        <v>1241</v>
      </c>
    </row>
    <row r="799" spans="1:10" ht="17.149999999999999" customHeight="1">
      <c r="A799" s="178" t="s">
        <v>1014</v>
      </c>
      <c r="B799" s="179" t="s">
        <v>1950</v>
      </c>
      <c r="C799" s="180">
        <v>6.72</v>
      </c>
      <c r="D799" s="181">
        <v>2.0245000000000002</v>
      </c>
      <c r="E799" s="181">
        <v>1.1000000000000001</v>
      </c>
      <c r="F799" s="181">
        <v>1.1000000000000001</v>
      </c>
      <c r="G799" s="181">
        <v>1.75</v>
      </c>
      <c r="H799" s="181">
        <v>1.75</v>
      </c>
      <c r="I799" s="182" t="s">
        <v>1243</v>
      </c>
      <c r="J799" s="183" t="s">
        <v>1241</v>
      </c>
    </row>
    <row r="800" spans="1:10" ht="17.149999999999999" customHeight="1">
      <c r="A800" s="184" t="s">
        <v>1015</v>
      </c>
      <c r="B800" s="185" t="s">
        <v>1951</v>
      </c>
      <c r="C800" s="186">
        <v>1.92</v>
      </c>
      <c r="D800" s="187">
        <v>0.45129999999999998</v>
      </c>
      <c r="E800" s="187">
        <v>1</v>
      </c>
      <c r="F800" s="187">
        <v>1</v>
      </c>
      <c r="G800" s="187">
        <v>1.25</v>
      </c>
      <c r="H800" s="187">
        <v>1.25</v>
      </c>
      <c r="I800" s="188" t="s">
        <v>1243</v>
      </c>
      <c r="J800" s="189" t="s">
        <v>1241</v>
      </c>
    </row>
    <row r="801" spans="1:10" ht="17.149999999999999" customHeight="1">
      <c r="A801" s="172" t="s">
        <v>1016</v>
      </c>
      <c r="B801" s="173" t="s">
        <v>1951</v>
      </c>
      <c r="C801" s="174">
        <v>3.39</v>
      </c>
      <c r="D801" s="175">
        <v>0.66679999999999995</v>
      </c>
      <c r="E801" s="175">
        <v>1</v>
      </c>
      <c r="F801" s="175">
        <v>1</v>
      </c>
      <c r="G801" s="175">
        <v>1.25</v>
      </c>
      <c r="H801" s="175">
        <v>1.25</v>
      </c>
      <c r="I801" s="176" t="s">
        <v>1243</v>
      </c>
      <c r="J801" s="177" t="s">
        <v>1241</v>
      </c>
    </row>
    <row r="802" spans="1:10" ht="17.149999999999999" customHeight="1">
      <c r="A802" s="172" t="s">
        <v>1017</v>
      </c>
      <c r="B802" s="173" t="s">
        <v>1951</v>
      </c>
      <c r="C802" s="174">
        <v>5.47</v>
      </c>
      <c r="D802" s="175">
        <v>0.97809999999999997</v>
      </c>
      <c r="E802" s="175">
        <v>1</v>
      </c>
      <c r="F802" s="175">
        <v>1</v>
      </c>
      <c r="G802" s="175">
        <v>1.25</v>
      </c>
      <c r="H802" s="175">
        <v>1.25</v>
      </c>
      <c r="I802" s="176" t="s">
        <v>1243</v>
      </c>
      <c r="J802" s="177" t="s">
        <v>1241</v>
      </c>
    </row>
    <row r="803" spans="1:10" ht="17.149999999999999" customHeight="1">
      <c r="A803" s="178" t="s">
        <v>1018</v>
      </c>
      <c r="B803" s="179" t="s">
        <v>1951</v>
      </c>
      <c r="C803" s="180">
        <v>9.42</v>
      </c>
      <c r="D803" s="181">
        <v>1.8453999999999999</v>
      </c>
      <c r="E803" s="181">
        <v>1.1000000000000001</v>
      </c>
      <c r="F803" s="181">
        <v>1.1000000000000001</v>
      </c>
      <c r="G803" s="181">
        <v>1.75</v>
      </c>
      <c r="H803" s="181">
        <v>1.75</v>
      </c>
      <c r="I803" s="182" t="s">
        <v>1243</v>
      </c>
      <c r="J803" s="183" t="s">
        <v>1241</v>
      </c>
    </row>
    <row r="804" spans="1:10" ht="17.149999999999999" customHeight="1">
      <c r="A804" s="184" t="s">
        <v>1019</v>
      </c>
      <c r="B804" s="185" t="s">
        <v>1952</v>
      </c>
      <c r="C804" s="186">
        <v>2.5</v>
      </c>
      <c r="D804" s="187">
        <v>0.44719999999999999</v>
      </c>
      <c r="E804" s="187">
        <v>1</v>
      </c>
      <c r="F804" s="187">
        <v>1</v>
      </c>
      <c r="G804" s="187">
        <v>1.25</v>
      </c>
      <c r="H804" s="187">
        <v>1.25</v>
      </c>
      <c r="I804" s="188" t="s">
        <v>1243</v>
      </c>
      <c r="J804" s="189" t="s">
        <v>1241</v>
      </c>
    </row>
    <row r="805" spans="1:10" ht="17.149999999999999" customHeight="1">
      <c r="A805" s="172" t="s">
        <v>1020</v>
      </c>
      <c r="B805" s="173" t="s">
        <v>1952</v>
      </c>
      <c r="C805" s="174">
        <v>3.34</v>
      </c>
      <c r="D805" s="175">
        <v>0.61899999999999999</v>
      </c>
      <c r="E805" s="175">
        <v>1</v>
      </c>
      <c r="F805" s="175">
        <v>1</v>
      </c>
      <c r="G805" s="175">
        <v>1.25</v>
      </c>
      <c r="H805" s="175">
        <v>1.25</v>
      </c>
      <c r="I805" s="176" t="s">
        <v>1243</v>
      </c>
      <c r="J805" s="177" t="s">
        <v>1241</v>
      </c>
    </row>
    <row r="806" spans="1:10" ht="17.149999999999999" customHeight="1">
      <c r="A806" s="172" t="s">
        <v>1021</v>
      </c>
      <c r="B806" s="173" t="s">
        <v>1952</v>
      </c>
      <c r="C806" s="174">
        <v>5.31</v>
      </c>
      <c r="D806" s="175">
        <v>0.89119999999999999</v>
      </c>
      <c r="E806" s="175">
        <v>1</v>
      </c>
      <c r="F806" s="175">
        <v>1</v>
      </c>
      <c r="G806" s="175">
        <v>1.25</v>
      </c>
      <c r="H806" s="175">
        <v>1.25</v>
      </c>
      <c r="I806" s="176" t="s">
        <v>1243</v>
      </c>
      <c r="J806" s="177" t="s">
        <v>1241</v>
      </c>
    </row>
    <row r="807" spans="1:10" ht="17.149999999999999" customHeight="1">
      <c r="A807" s="178" t="s">
        <v>1022</v>
      </c>
      <c r="B807" s="179" t="s">
        <v>1952</v>
      </c>
      <c r="C807" s="180">
        <v>8.6300000000000008</v>
      </c>
      <c r="D807" s="181">
        <v>1.8129999999999999</v>
      </c>
      <c r="E807" s="181">
        <v>1.1000000000000001</v>
      </c>
      <c r="F807" s="181">
        <v>1.1000000000000001</v>
      </c>
      <c r="G807" s="181">
        <v>1.75</v>
      </c>
      <c r="H807" s="181">
        <v>1.75</v>
      </c>
      <c r="I807" s="182" t="s">
        <v>1243</v>
      </c>
      <c r="J807" s="183" t="s">
        <v>1241</v>
      </c>
    </row>
    <row r="808" spans="1:10" ht="17.149999999999999" customHeight="1">
      <c r="A808" s="184" t="s">
        <v>1668</v>
      </c>
      <c r="B808" s="185" t="s">
        <v>1953</v>
      </c>
      <c r="C808" s="186">
        <v>2.37</v>
      </c>
      <c r="D808" s="187">
        <v>0.44569999999999999</v>
      </c>
      <c r="E808" s="187">
        <v>1</v>
      </c>
      <c r="F808" s="187">
        <v>1</v>
      </c>
      <c r="G808" s="187">
        <v>1.25</v>
      </c>
      <c r="H808" s="187">
        <v>1.25</v>
      </c>
      <c r="I808" s="188" t="s">
        <v>1243</v>
      </c>
      <c r="J808" s="189" t="s">
        <v>1241</v>
      </c>
    </row>
    <row r="809" spans="1:10" ht="17.149999999999999" customHeight="1">
      <c r="A809" s="172" t="s">
        <v>1669</v>
      </c>
      <c r="B809" s="173" t="s">
        <v>1953</v>
      </c>
      <c r="C809" s="174">
        <v>3.39</v>
      </c>
      <c r="D809" s="175">
        <v>0.59750000000000003</v>
      </c>
      <c r="E809" s="175">
        <v>1</v>
      </c>
      <c r="F809" s="175">
        <v>1</v>
      </c>
      <c r="G809" s="175">
        <v>1.25</v>
      </c>
      <c r="H809" s="175">
        <v>1.25</v>
      </c>
      <c r="I809" s="176" t="s">
        <v>1243</v>
      </c>
      <c r="J809" s="177" t="s">
        <v>1241</v>
      </c>
    </row>
    <row r="810" spans="1:10" ht="17.149999999999999" customHeight="1">
      <c r="A810" s="172" t="s">
        <v>1670</v>
      </c>
      <c r="B810" s="173" t="s">
        <v>1953</v>
      </c>
      <c r="C810" s="174">
        <v>5.64</v>
      </c>
      <c r="D810" s="175">
        <v>0.94140000000000001</v>
      </c>
      <c r="E810" s="175">
        <v>1</v>
      </c>
      <c r="F810" s="175">
        <v>1</v>
      </c>
      <c r="G810" s="175">
        <v>1.25</v>
      </c>
      <c r="H810" s="175">
        <v>1.25</v>
      </c>
      <c r="I810" s="176" t="s">
        <v>1243</v>
      </c>
      <c r="J810" s="177" t="s">
        <v>1241</v>
      </c>
    </row>
    <row r="811" spans="1:10" ht="17.149999999999999" customHeight="1">
      <c r="A811" s="178" t="s">
        <v>1671</v>
      </c>
      <c r="B811" s="179" t="s">
        <v>1953</v>
      </c>
      <c r="C811" s="180">
        <v>10.88</v>
      </c>
      <c r="D811" s="181">
        <v>2.0811000000000002</v>
      </c>
      <c r="E811" s="181">
        <v>1.1000000000000001</v>
      </c>
      <c r="F811" s="181">
        <v>1.1000000000000001</v>
      </c>
      <c r="G811" s="181">
        <v>1.75</v>
      </c>
      <c r="H811" s="181">
        <v>1.75</v>
      </c>
      <c r="I811" s="182" t="s">
        <v>1243</v>
      </c>
      <c r="J811" s="183" t="s">
        <v>1241</v>
      </c>
    </row>
    <row r="812" spans="1:10" ht="17.149999999999999" customHeight="1">
      <c r="A812" s="184" t="s">
        <v>1672</v>
      </c>
      <c r="B812" s="185" t="s">
        <v>1954</v>
      </c>
      <c r="C812" s="186">
        <v>2.1</v>
      </c>
      <c r="D812" s="187">
        <v>0.45100000000000001</v>
      </c>
      <c r="E812" s="187">
        <v>1</v>
      </c>
      <c r="F812" s="187">
        <v>1</v>
      </c>
      <c r="G812" s="187">
        <v>1.25</v>
      </c>
      <c r="H812" s="187">
        <v>1.25</v>
      </c>
      <c r="I812" s="188" t="s">
        <v>1243</v>
      </c>
      <c r="J812" s="189" t="s">
        <v>1241</v>
      </c>
    </row>
    <row r="813" spans="1:10" ht="17.149999999999999" customHeight="1">
      <c r="A813" s="172" t="s">
        <v>1673</v>
      </c>
      <c r="B813" s="173" t="s">
        <v>1954</v>
      </c>
      <c r="C813" s="174">
        <v>3</v>
      </c>
      <c r="D813" s="175">
        <v>0.58660000000000001</v>
      </c>
      <c r="E813" s="175">
        <v>1</v>
      </c>
      <c r="F813" s="175">
        <v>1</v>
      </c>
      <c r="G813" s="175">
        <v>1.25</v>
      </c>
      <c r="H813" s="175">
        <v>1.25</v>
      </c>
      <c r="I813" s="176" t="s">
        <v>1243</v>
      </c>
      <c r="J813" s="177" t="s">
        <v>1241</v>
      </c>
    </row>
    <row r="814" spans="1:10" ht="17.149999999999999" customHeight="1">
      <c r="A814" s="172" t="s">
        <v>1674</v>
      </c>
      <c r="B814" s="173" t="s">
        <v>1954</v>
      </c>
      <c r="C814" s="174">
        <v>4.84</v>
      </c>
      <c r="D814" s="175">
        <v>0.86109999999999998</v>
      </c>
      <c r="E814" s="175">
        <v>1</v>
      </c>
      <c r="F814" s="175">
        <v>1</v>
      </c>
      <c r="G814" s="175">
        <v>1.25</v>
      </c>
      <c r="H814" s="175">
        <v>1.25</v>
      </c>
      <c r="I814" s="176" t="s">
        <v>1243</v>
      </c>
      <c r="J814" s="177" t="s">
        <v>1241</v>
      </c>
    </row>
    <row r="815" spans="1:10" ht="17.149999999999999" customHeight="1">
      <c r="A815" s="178" t="s">
        <v>1675</v>
      </c>
      <c r="B815" s="179" t="s">
        <v>1954</v>
      </c>
      <c r="C815" s="180">
        <v>8.6199999999999992</v>
      </c>
      <c r="D815" s="181">
        <v>1.7509999999999999</v>
      </c>
      <c r="E815" s="181">
        <v>1.1000000000000001</v>
      </c>
      <c r="F815" s="181">
        <v>1.1000000000000001</v>
      </c>
      <c r="G815" s="181">
        <v>1.75</v>
      </c>
      <c r="H815" s="181">
        <v>1.75</v>
      </c>
      <c r="I815" s="182" t="s">
        <v>1243</v>
      </c>
      <c r="J815" s="183" t="s">
        <v>1241</v>
      </c>
    </row>
    <row r="816" spans="1:10" ht="17.149999999999999" customHeight="1">
      <c r="A816" s="184" t="s">
        <v>1023</v>
      </c>
      <c r="B816" s="185" t="s">
        <v>1955</v>
      </c>
      <c r="C816" s="186">
        <v>1.67</v>
      </c>
      <c r="D816" s="187">
        <v>1.2523</v>
      </c>
      <c r="E816" s="187">
        <v>1</v>
      </c>
      <c r="F816" s="187">
        <v>1</v>
      </c>
      <c r="G816" s="187">
        <v>1.25</v>
      </c>
      <c r="H816" s="187">
        <v>1.25</v>
      </c>
      <c r="I816" s="188" t="s">
        <v>1243</v>
      </c>
      <c r="J816" s="189" t="s">
        <v>1241</v>
      </c>
    </row>
    <row r="817" spans="1:10" ht="17.149999999999999" customHeight="1">
      <c r="A817" s="172" t="s">
        <v>1024</v>
      </c>
      <c r="B817" s="173" t="s">
        <v>1955</v>
      </c>
      <c r="C817" s="174">
        <v>2.2599999999999998</v>
      </c>
      <c r="D817" s="175">
        <v>1.3938999999999999</v>
      </c>
      <c r="E817" s="175">
        <v>1</v>
      </c>
      <c r="F817" s="175">
        <v>1</v>
      </c>
      <c r="G817" s="175">
        <v>1.25</v>
      </c>
      <c r="H817" s="175">
        <v>1.25</v>
      </c>
      <c r="I817" s="176" t="s">
        <v>1243</v>
      </c>
      <c r="J817" s="177" t="s">
        <v>1241</v>
      </c>
    </row>
    <row r="818" spans="1:10" ht="17.149999999999999" customHeight="1">
      <c r="A818" s="172" t="s">
        <v>1025</v>
      </c>
      <c r="B818" s="173" t="s">
        <v>1955</v>
      </c>
      <c r="C818" s="174">
        <v>7</v>
      </c>
      <c r="D818" s="175">
        <v>2.2161</v>
      </c>
      <c r="E818" s="175">
        <v>1</v>
      </c>
      <c r="F818" s="175">
        <v>1</v>
      </c>
      <c r="G818" s="175">
        <v>1.25</v>
      </c>
      <c r="H818" s="175">
        <v>1.25</v>
      </c>
      <c r="I818" s="176" t="s">
        <v>1243</v>
      </c>
      <c r="J818" s="177" t="s">
        <v>1241</v>
      </c>
    </row>
    <row r="819" spans="1:10" ht="17.149999999999999" customHeight="1">
      <c r="A819" s="178" t="s">
        <v>1026</v>
      </c>
      <c r="B819" s="179" t="s">
        <v>1955</v>
      </c>
      <c r="C819" s="180">
        <v>13.67</v>
      </c>
      <c r="D819" s="181">
        <v>4.6093999999999999</v>
      </c>
      <c r="E819" s="181">
        <v>1.1000000000000001</v>
      </c>
      <c r="F819" s="181">
        <v>1.1000000000000001</v>
      </c>
      <c r="G819" s="181">
        <v>1.75</v>
      </c>
      <c r="H819" s="181">
        <v>1.75</v>
      </c>
      <c r="I819" s="182" t="s">
        <v>1243</v>
      </c>
      <c r="J819" s="183" t="s">
        <v>1241</v>
      </c>
    </row>
    <row r="820" spans="1:10" ht="17.149999999999999" customHeight="1">
      <c r="A820" s="184" t="s">
        <v>1027</v>
      </c>
      <c r="B820" s="185" t="s">
        <v>1956</v>
      </c>
      <c r="C820" s="186">
        <v>1.59</v>
      </c>
      <c r="D820" s="187">
        <v>0.63049999999999995</v>
      </c>
      <c r="E820" s="187">
        <v>1</v>
      </c>
      <c r="F820" s="187">
        <v>1</v>
      </c>
      <c r="G820" s="187">
        <v>1.25</v>
      </c>
      <c r="H820" s="187">
        <v>1.25</v>
      </c>
      <c r="I820" s="188" t="s">
        <v>1243</v>
      </c>
      <c r="J820" s="189" t="s">
        <v>1241</v>
      </c>
    </row>
    <row r="821" spans="1:10" ht="17.149999999999999" customHeight="1">
      <c r="A821" s="172" t="s">
        <v>1028</v>
      </c>
      <c r="B821" s="173" t="s">
        <v>1956</v>
      </c>
      <c r="C821" s="174">
        <v>2.27</v>
      </c>
      <c r="D821" s="175">
        <v>0.82</v>
      </c>
      <c r="E821" s="175">
        <v>1</v>
      </c>
      <c r="F821" s="175">
        <v>1</v>
      </c>
      <c r="G821" s="175">
        <v>1.25</v>
      </c>
      <c r="H821" s="175">
        <v>1.25</v>
      </c>
      <c r="I821" s="176" t="s">
        <v>1243</v>
      </c>
      <c r="J821" s="177" t="s">
        <v>1241</v>
      </c>
    </row>
    <row r="822" spans="1:10" ht="17.149999999999999" customHeight="1">
      <c r="A822" s="172" t="s">
        <v>1029</v>
      </c>
      <c r="B822" s="173" t="s">
        <v>1956</v>
      </c>
      <c r="C822" s="174">
        <v>7.15</v>
      </c>
      <c r="D822" s="175">
        <v>1.4934000000000001</v>
      </c>
      <c r="E822" s="175">
        <v>1</v>
      </c>
      <c r="F822" s="175">
        <v>1</v>
      </c>
      <c r="G822" s="175">
        <v>1.25</v>
      </c>
      <c r="H822" s="175">
        <v>1.25</v>
      </c>
      <c r="I822" s="176" t="s">
        <v>1243</v>
      </c>
      <c r="J822" s="177" t="s">
        <v>1241</v>
      </c>
    </row>
    <row r="823" spans="1:10" ht="17.149999999999999" customHeight="1">
      <c r="A823" s="178" t="s">
        <v>1030</v>
      </c>
      <c r="B823" s="179" t="s">
        <v>1956</v>
      </c>
      <c r="C823" s="180">
        <v>11.5</v>
      </c>
      <c r="D823" s="181">
        <v>2.8548</v>
      </c>
      <c r="E823" s="181">
        <v>1.1000000000000001</v>
      </c>
      <c r="F823" s="181">
        <v>1.1000000000000001</v>
      </c>
      <c r="G823" s="181">
        <v>1.75</v>
      </c>
      <c r="H823" s="181">
        <v>1.75</v>
      </c>
      <c r="I823" s="182" t="s">
        <v>1243</v>
      </c>
      <c r="J823" s="183" t="s">
        <v>1241</v>
      </c>
    </row>
    <row r="824" spans="1:10" ht="17.149999999999999" customHeight="1">
      <c r="A824" s="184" t="s">
        <v>1031</v>
      </c>
      <c r="B824" s="185" t="s">
        <v>1957</v>
      </c>
      <c r="C824" s="186">
        <v>2.34</v>
      </c>
      <c r="D824" s="187">
        <v>0.72550000000000003</v>
      </c>
      <c r="E824" s="187">
        <v>1</v>
      </c>
      <c r="F824" s="187">
        <v>1</v>
      </c>
      <c r="G824" s="187">
        <v>1.25</v>
      </c>
      <c r="H824" s="187">
        <v>1.25</v>
      </c>
      <c r="I824" s="188" t="s">
        <v>1243</v>
      </c>
      <c r="J824" s="189" t="s">
        <v>1241</v>
      </c>
    </row>
    <row r="825" spans="1:10" ht="17.149999999999999" customHeight="1">
      <c r="A825" s="172" t="s">
        <v>1032</v>
      </c>
      <c r="B825" s="173" t="s">
        <v>1957</v>
      </c>
      <c r="C825" s="174">
        <v>4.49</v>
      </c>
      <c r="D825" s="175">
        <v>1.0838000000000001</v>
      </c>
      <c r="E825" s="175">
        <v>1</v>
      </c>
      <c r="F825" s="175">
        <v>1</v>
      </c>
      <c r="G825" s="175">
        <v>1.25</v>
      </c>
      <c r="H825" s="175">
        <v>1.25</v>
      </c>
      <c r="I825" s="176" t="s">
        <v>1243</v>
      </c>
      <c r="J825" s="177" t="s">
        <v>1241</v>
      </c>
    </row>
    <row r="826" spans="1:10" ht="17.149999999999999" customHeight="1">
      <c r="A826" s="172" t="s">
        <v>1033</v>
      </c>
      <c r="B826" s="173" t="s">
        <v>1957</v>
      </c>
      <c r="C826" s="174">
        <v>6.74</v>
      </c>
      <c r="D826" s="175">
        <v>1.8927</v>
      </c>
      <c r="E826" s="175">
        <v>1</v>
      </c>
      <c r="F826" s="175">
        <v>1</v>
      </c>
      <c r="G826" s="175">
        <v>1.25</v>
      </c>
      <c r="H826" s="175">
        <v>1.25</v>
      </c>
      <c r="I826" s="176" t="s">
        <v>1243</v>
      </c>
      <c r="J826" s="177" t="s">
        <v>1241</v>
      </c>
    </row>
    <row r="827" spans="1:10" ht="17.149999999999999" customHeight="1">
      <c r="A827" s="178" t="s">
        <v>1034</v>
      </c>
      <c r="B827" s="179" t="s">
        <v>1957</v>
      </c>
      <c r="C827" s="180">
        <v>11.75</v>
      </c>
      <c r="D827" s="181">
        <v>3.8527999999999998</v>
      </c>
      <c r="E827" s="181">
        <v>1.1000000000000001</v>
      </c>
      <c r="F827" s="181">
        <v>1.1000000000000001</v>
      </c>
      <c r="G827" s="181">
        <v>1.75</v>
      </c>
      <c r="H827" s="181">
        <v>1.75</v>
      </c>
      <c r="I827" s="182" t="s">
        <v>1243</v>
      </c>
      <c r="J827" s="183" t="s">
        <v>1241</v>
      </c>
    </row>
    <row r="828" spans="1:10" ht="17.149999999999999" customHeight="1">
      <c r="A828" s="184" t="s">
        <v>1035</v>
      </c>
      <c r="B828" s="185" t="s">
        <v>1958</v>
      </c>
      <c r="C828" s="186">
        <v>1.92</v>
      </c>
      <c r="D828" s="187">
        <v>0.81110000000000004</v>
      </c>
      <c r="E828" s="187">
        <v>1</v>
      </c>
      <c r="F828" s="187">
        <v>1</v>
      </c>
      <c r="G828" s="187">
        <v>1.25</v>
      </c>
      <c r="H828" s="187">
        <v>1.25</v>
      </c>
      <c r="I828" s="188" t="s">
        <v>1243</v>
      </c>
      <c r="J828" s="189" t="s">
        <v>1241</v>
      </c>
    </row>
    <row r="829" spans="1:10" ht="17.149999999999999" customHeight="1">
      <c r="A829" s="172" t="s">
        <v>1036</v>
      </c>
      <c r="B829" s="173" t="s">
        <v>1958</v>
      </c>
      <c r="C829" s="174">
        <v>1.52</v>
      </c>
      <c r="D829" s="175">
        <v>1.2650999999999999</v>
      </c>
      <c r="E829" s="175">
        <v>1</v>
      </c>
      <c r="F829" s="175">
        <v>1</v>
      </c>
      <c r="G829" s="175">
        <v>1.25</v>
      </c>
      <c r="H829" s="175">
        <v>1.25</v>
      </c>
      <c r="I829" s="176" t="s">
        <v>1243</v>
      </c>
      <c r="J829" s="177" t="s">
        <v>1241</v>
      </c>
    </row>
    <row r="830" spans="1:10" ht="17.149999999999999" customHeight="1">
      <c r="A830" s="172" t="s">
        <v>1037</v>
      </c>
      <c r="B830" s="173" t="s">
        <v>1958</v>
      </c>
      <c r="C830" s="174">
        <v>2.77</v>
      </c>
      <c r="D830" s="175">
        <v>1.5766</v>
      </c>
      <c r="E830" s="175">
        <v>1</v>
      </c>
      <c r="F830" s="175">
        <v>1</v>
      </c>
      <c r="G830" s="175">
        <v>1.25</v>
      </c>
      <c r="H830" s="175">
        <v>1.25</v>
      </c>
      <c r="I830" s="176" t="s">
        <v>1243</v>
      </c>
      <c r="J830" s="177" t="s">
        <v>1241</v>
      </c>
    </row>
    <row r="831" spans="1:10" ht="17.149999999999999" customHeight="1">
      <c r="A831" s="178" t="s">
        <v>1038</v>
      </c>
      <c r="B831" s="179" t="s">
        <v>1958</v>
      </c>
      <c r="C831" s="180">
        <v>8</v>
      </c>
      <c r="D831" s="181">
        <v>3.9580000000000002</v>
      </c>
      <c r="E831" s="181">
        <v>1.1000000000000001</v>
      </c>
      <c r="F831" s="181">
        <v>1.1000000000000001</v>
      </c>
      <c r="G831" s="181">
        <v>1.75</v>
      </c>
      <c r="H831" s="181">
        <v>1.75</v>
      </c>
      <c r="I831" s="182" t="s">
        <v>1243</v>
      </c>
      <c r="J831" s="183" t="s">
        <v>1241</v>
      </c>
    </row>
    <row r="832" spans="1:10" ht="17.149999999999999" customHeight="1">
      <c r="A832" s="184" t="s">
        <v>1039</v>
      </c>
      <c r="B832" s="185" t="s">
        <v>1959</v>
      </c>
      <c r="C832" s="186">
        <v>1.78</v>
      </c>
      <c r="D832" s="187">
        <v>0.39510000000000001</v>
      </c>
      <c r="E832" s="187">
        <v>1</v>
      </c>
      <c r="F832" s="187">
        <v>1</v>
      </c>
      <c r="G832" s="187">
        <v>1.25</v>
      </c>
      <c r="H832" s="187">
        <v>1.25</v>
      </c>
      <c r="I832" s="188" t="s">
        <v>1243</v>
      </c>
      <c r="J832" s="189" t="s">
        <v>1241</v>
      </c>
    </row>
    <row r="833" spans="1:10" ht="17.149999999999999" customHeight="1">
      <c r="A833" s="172" t="s">
        <v>1040</v>
      </c>
      <c r="B833" s="173" t="s">
        <v>1959</v>
      </c>
      <c r="C833" s="174">
        <v>3.93</v>
      </c>
      <c r="D833" s="175">
        <v>0.66120000000000001</v>
      </c>
      <c r="E833" s="175">
        <v>1</v>
      </c>
      <c r="F833" s="175">
        <v>1</v>
      </c>
      <c r="G833" s="175">
        <v>1.25</v>
      </c>
      <c r="H833" s="175">
        <v>1.25</v>
      </c>
      <c r="I833" s="176" t="s">
        <v>1243</v>
      </c>
      <c r="J833" s="177" t="s">
        <v>1241</v>
      </c>
    </row>
    <row r="834" spans="1:10" ht="17.149999999999999" customHeight="1">
      <c r="A834" s="172" t="s">
        <v>1041</v>
      </c>
      <c r="B834" s="173" t="s">
        <v>1959</v>
      </c>
      <c r="C834" s="174">
        <v>5.57</v>
      </c>
      <c r="D834" s="175">
        <v>1.0430999999999999</v>
      </c>
      <c r="E834" s="175">
        <v>1</v>
      </c>
      <c r="F834" s="175">
        <v>1</v>
      </c>
      <c r="G834" s="175">
        <v>1.25</v>
      </c>
      <c r="H834" s="175">
        <v>1.25</v>
      </c>
      <c r="I834" s="176" t="s">
        <v>1243</v>
      </c>
      <c r="J834" s="177" t="s">
        <v>1241</v>
      </c>
    </row>
    <row r="835" spans="1:10" ht="17.149999999999999" customHeight="1">
      <c r="A835" s="178" t="s">
        <v>1042</v>
      </c>
      <c r="B835" s="179" t="s">
        <v>1959</v>
      </c>
      <c r="C835" s="180">
        <v>8.44</v>
      </c>
      <c r="D835" s="181">
        <v>1.5109999999999999</v>
      </c>
      <c r="E835" s="181">
        <v>1.1000000000000001</v>
      </c>
      <c r="F835" s="181">
        <v>1.1000000000000001</v>
      </c>
      <c r="G835" s="181">
        <v>1.75</v>
      </c>
      <c r="H835" s="181">
        <v>1.75</v>
      </c>
      <c r="I835" s="182" t="s">
        <v>1243</v>
      </c>
      <c r="J835" s="183" t="s">
        <v>1241</v>
      </c>
    </row>
    <row r="836" spans="1:10" ht="17.149999999999999" customHeight="1">
      <c r="A836" s="184" t="s">
        <v>1043</v>
      </c>
      <c r="B836" s="185" t="s">
        <v>1960</v>
      </c>
      <c r="C836" s="186">
        <v>2.57</v>
      </c>
      <c r="D836" s="187">
        <v>0.41449999999999998</v>
      </c>
      <c r="E836" s="187">
        <v>1</v>
      </c>
      <c r="F836" s="187">
        <v>1</v>
      </c>
      <c r="G836" s="187">
        <v>1.25</v>
      </c>
      <c r="H836" s="187">
        <v>1.25</v>
      </c>
      <c r="I836" s="188" t="s">
        <v>1243</v>
      </c>
      <c r="J836" s="189" t="s">
        <v>1241</v>
      </c>
    </row>
    <row r="837" spans="1:10" ht="17.149999999999999" customHeight="1">
      <c r="A837" s="172" t="s">
        <v>1044</v>
      </c>
      <c r="B837" s="173" t="s">
        <v>1960</v>
      </c>
      <c r="C837" s="174">
        <v>3.19</v>
      </c>
      <c r="D837" s="175">
        <v>0.56699999999999995</v>
      </c>
      <c r="E837" s="175">
        <v>1</v>
      </c>
      <c r="F837" s="175">
        <v>1</v>
      </c>
      <c r="G837" s="175">
        <v>1.25</v>
      </c>
      <c r="H837" s="175">
        <v>1.25</v>
      </c>
      <c r="I837" s="176" t="s">
        <v>1243</v>
      </c>
      <c r="J837" s="177" t="s">
        <v>1241</v>
      </c>
    </row>
    <row r="838" spans="1:10" ht="17.149999999999999" customHeight="1">
      <c r="A838" s="172" t="s">
        <v>1045</v>
      </c>
      <c r="B838" s="173" t="s">
        <v>1960</v>
      </c>
      <c r="C838" s="174">
        <v>4.7</v>
      </c>
      <c r="D838" s="175">
        <v>0.85589999999999999</v>
      </c>
      <c r="E838" s="175">
        <v>1</v>
      </c>
      <c r="F838" s="175">
        <v>1</v>
      </c>
      <c r="G838" s="175">
        <v>1.25</v>
      </c>
      <c r="H838" s="175">
        <v>1.25</v>
      </c>
      <c r="I838" s="176" t="s">
        <v>1243</v>
      </c>
      <c r="J838" s="177" t="s">
        <v>1241</v>
      </c>
    </row>
    <row r="839" spans="1:10" ht="17.149999999999999" customHeight="1">
      <c r="A839" s="178" t="s">
        <v>1046</v>
      </c>
      <c r="B839" s="179" t="s">
        <v>1960</v>
      </c>
      <c r="C839" s="180">
        <v>13.92</v>
      </c>
      <c r="D839" s="181">
        <v>1.8288</v>
      </c>
      <c r="E839" s="181">
        <v>1.1000000000000001</v>
      </c>
      <c r="F839" s="181">
        <v>1.1000000000000001</v>
      </c>
      <c r="G839" s="181">
        <v>1.75</v>
      </c>
      <c r="H839" s="181">
        <v>1.75</v>
      </c>
      <c r="I839" s="182" t="s">
        <v>1243</v>
      </c>
      <c r="J839" s="183" t="s">
        <v>1241</v>
      </c>
    </row>
    <row r="840" spans="1:10" ht="17.149999999999999" customHeight="1">
      <c r="A840" s="184" t="s">
        <v>1047</v>
      </c>
      <c r="B840" s="185" t="s">
        <v>1961</v>
      </c>
      <c r="C840" s="186">
        <v>2.52</v>
      </c>
      <c r="D840" s="187">
        <v>1.1731</v>
      </c>
      <c r="E840" s="187">
        <v>1</v>
      </c>
      <c r="F840" s="187">
        <v>1</v>
      </c>
      <c r="G840" s="187">
        <v>1.25</v>
      </c>
      <c r="H840" s="187">
        <v>1.25</v>
      </c>
      <c r="I840" s="188" t="s">
        <v>1243</v>
      </c>
      <c r="J840" s="189" t="s">
        <v>1241</v>
      </c>
    </row>
    <row r="841" spans="1:10" ht="17.149999999999999" customHeight="1">
      <c r="A841" s="172" t="s">
        <v>1048</v>
      </c>
      <c r="B841" s="173" t="s">
        <v>1961</v>
      </c>
      <c r="C841" s="174">
        <v>3.19</v>
      </c>
      <c r="D841" s="175">
        <v>1.4447000000000001</v>
      </c>
      <c r="E841" s="175">
        <v>1</v>
      </c>
      <c r="F841" s="175">
        <v>1</v>
      </c>
      <c r="G841" s="175">
        <v>1.25</v>
      </c>
      <c r="H841" s="175">
        <v>1.25</v>
      </c>
      <c r="I841" s="176" t="s">
        <v>1243</v>
      </c>
      <c r="J841" s="177" t="s">
        <v>1241</v>
      </c>
    </row>
    <row r="842" spans="1:10" ht="17.149999999999999" customHeight="1">
      <c r="A842" s="172" t="s">
        <v>1049</v>
      </c>
      <c r="B842" s="173" t="s">
        <v>1961</v>
      </c>
      <c r="C842" s="174">
        <v>7.25</v>
      </c>
      <c r="D842" s="175">
        <v>2.5360999999999998</v>
      </c>
      <c r="E842" s="175">
        <v>1</v>
      </c>
      <c r="F842" s="175">
        <v>1</v>
      </c>
      <c r="G842" s="175">
        <v>1.25</v>
      </c>
      <c r="H842" s="175">
        <v>1.25</v>
      </c>
      <c r="I842" s="176" t="s">
        <v>1243</v>
      </c>
      <c r="J842" s="177" t="s">
        <v>1241</v>
      </c>
    </row>
    <row r="843" spans="1:10" ht="17.149999999999999" customHeight="1">
      <c r="A843" s="178" t="s">
        <v>1050</v>
      </c>
      <c r="B843" s="179" t="s">
        <v>1961</v>
      </c>
      <c r="C843" s="180">
        <v>21</v>
      </c>
      <c r="D843" s="181">
        <v>5.1736000000000004</v>
      </c>
      <c r="E843" s="181">
        <v>1.1000000000000001</v>
      </c>
      <c r="F843" s="181">
        <v>1.1000000000000001</v>
      </c>
      <c r="G843" s="181">
        <v>1.75</v>
      </c>
      <c r="H843" s="181">
        <v>1.75</v>
      </c>
      <c r="I843" s="182" t="s">
        <v>1243</v>
      </c>
      <c r="J843" s="183" t="s">
        <v>1241</v>
      </c>
    </row>
    <row r="844" spans="1:10" ht="17.149999999999999" customHeight="1">
      <c r="A844" s="184" t="s">
        <v>1051</v>
      </c>
      <c r="B844" s="185" t="s">
        <v>1962</v>
      </c>
      <c r="C844" s="186">
        <v>3.17</v>
      </c>
      <c r="D844" s="187">
        <v>1.2451000000000001</v>
      </c>
      <c r="E844" s="187">
        <v>1</v>
      </c>
      <c r="F844" s="187">
        <v>1</v>
      </c>
      <c r="G844" s="187">
        <v>1.25</v>
      </c>
      <c r="H844" s="187">
        <v>1.25</v>
      </c>
      <c r="I844" s="188" t="s">
        <v>1243</v>
      </c>
      <c r="J844" s="189" t="s">
        <v>1241</v>
      </c>
    </row>
    <row r="845" spans="1:10" ht="17.149999999999999" customHeight="1">
      <c r="A845" s="172" t="s">
        <v>1052</v>
      </c>
      <c r="B845" s="173" t="s">
        <v>1962</v>
      </c>
      <c r="C845" s="174">
        <v>3.97</v>
      </c>
      <c r="D845" s="175">
        <v>1.5197000000000001</v>
      </c>
      <c r="E845" s="175">
        <v>1</v>
      </c>
      <c r="F845" s="175">
        <v>1</v>
      </c>
      <c r="G845" s="175">
        <v>1.25</v>
      </c>
      <c r="H845" s="175">
        <v>1.25</v>
      </c>
      <c r="I845" s="176" t="s">
        <v>1243</v>
      </c>
      <c r="J845" s="177" t="s">
        <v>1241</v>
      </c>
    </row>
    <row r="846" spans="1:10" ht="17.149999999999999" customHeight="1">
      <c r="A846" s="172" t="s">
        <v>1053</v>
      </c>
      <c r="B846" s="173" t="s">
        <v>1962</v>
      </c>
      <c r="C846" s="174">
        <v>8.3699999999999992</v>
      </c>
      <c r="D846" s="175">
        <v>2.2785000000000002</v>
      </c>
      <c r="E846" s="175">
        <v>1</v>
      </c>
      <c r="F846" s="175">
        <v>1</v>
      </c>
      <c r="G846" s="175">
        <v>1.25</v>
      </c>
      <c r="H846" s="175">
        <v>1.25</v>
      </c>
      <c r="I846" s="176" t="s">
        <v>1243</v>
      </c>
      <c r="J846" s="177" t="s">
        <v>1241</v>
      </c>
    </row>
    <row r="847" spans="1:10" ht="17.149999999999999" customHeight="1">
      <c r="A847" s="178" t="s">
        <v>1054</v>
      </c>
      <c r="B847" s="179" t="s">
        <v>1962</v>
      </c>
      <c r="C847" s="180">
        <v>18.329999999999998</v>
      </c>
      <c r="D847" s="181">
        <v>4.6989000000000001</v>
      </c>
      <c r="E847" s="181">
        <v>1.1000000000000001</v>
      </c>
      <c r="F847" s="181">
        <v>1.1000000000000001</v>
      </c>
      <c r="G847" s="181">
        <v>1.75</v>
      </c>
      <c r="H847" s="181">
        <v>1.75</v>
      </c>
      <c r="I847" s="182" t="s">
        <v>1243</v>
      </c>
      <c r="J847" s="183" t="s">
        <v>1241</v>
      </c>
    </row>
    <row r="848" spans="1:10" ht="17.149999999999999" customHeight="1">
      <c r="A848" s="184" t="s">
        <v>1055</v>
      </c>
      <c r="B848" s="185" t="s">
        <v>1963</v>
      </c>
      <c r="C848" s="186">
        <v>2.4300000000000002</v>
      </c>
      <c r="D848" s="187">
        <v>1.0826</v>
      </c>
      <c r="E848" s="187">
        <v>1</v>
      </c>
      <c r="F848" s="187">
        <v>1</v>
      </c>
      <c r="G848" s="187">
        <v>1.25</v>
      </c>
      <c r="H848" s="187">
        <v>1.25</v>
      </c>
      <c r="I848" s="188" t="s">
        <v>1243</v>
      </c>
      <c r="J848" s="189" t="s">
        <v>1241</v>
      </c>
    </row>
    <row r="849" spans="1:10" ht="17.149999999999999" customHeight="1">
      <c r="A849" s="172" t="s">
        <v>1056</v>
      </c>
      <c r="B849" s="173" t="s">
        <v>1963</v>
      </c>
      <c r="C849" s="174">
        <v>3.23</v>
      </c>
      <c r="D849" s="175">
        <v>1.2934000000000001</v>
      </c>
      <c r="E849" s="175">
        <v>1</v>
      </c>
      <c r="F849" s="175">
        <v>1</v>
      </c>
      <c r="G849" s="175">
        <v>1.25</v>
      </c>
      <c r="H849" s="175">
        <v>1.25</v>
      </c>
      <c r="I849" s="176" t="s">
        <v>1243</v>
      </c>
      <c r="J849" s="177" t="s">
        <v>1241</v>
      </c>
    </row>
    <row r="850" spans="1:10" ht="17.149999999999999" customHeight="1">
      <c r="A850" s="172" t="s">
        <v>1057</v>
      </c>
      <c r="B850" s="173" t="s">
        <v>1963</v>
      </c>
      <c r="C850" s="174">
        <v>7.51</v>
      </c>
      <c r="D850" s="175">
        <v>1.927</v>
      </c>
      <c r="E850" s="175">
        <v>1</v>
      </c>
      <c r="F850" s="175">
        <v>1</v>
      </c>
      <c r="G850" s="175">
        <v>1.25</v>
      </c>
      <c r="H850" s="175">
        <v>1.25</v>
      </c>
      <c r="I850" s="176" t="s">
        <v>1243</v>
      </c>
      <c r="J850" s="177" t="s">
        <v>1241</v>
      </c>
    </row>
    <row r="851" spans="1:10" ht="17.149999999999999" customHeight="1">
      <c r="A851" s="178" t="s">
        <v>1058</v>
      </c>
      <c r="B851" s="179" t="s">
        <v>1963</v>
      </c>
      <c r="C851" s="180">
        <v>10.83</v>
      </c>
      <c r="D851" s="181">
        <v>3.8917999999999999</v>
      </c>
      <c r="E851" s="181">
        <v>1.1000000000000001</v>
      </c>
      <c r="F851" s="181">
        <v>1.1000000000000001</v>
      </c>
      <c r="G851" s="181">
        <v>1.75</v>
      </c>
      <c r="H851" s="181">
        <v>1.75</v>
      </c>
      <c r="I851" s="182" t="s">
        <v>1243</v>
      </c>
      <c r="J851" s="183" t="s">
        <v>1241</v>
      </c>
    </row>
    <row r="852" spans="1:10" ht="17.149999999999999" customHeight="1">
      <c r="A852" s="184" t="s">
        <v>1059</v>
      </c>
      <c r="B852" s="185" t="s">
        <v>1964</v>
      </c>
      <c r="C852" s="186">
        <v>1.89</v>
      </c>
      <c r="D852" s="187">
        <v>0.87519999999999998</v>
      </c>
      <c r="E852" s="187">
        <v>1</v>
      </c>
      <c r="F852" s="187">
        <v>1</v>
      </c>
      <c r="G852" s="187">
        <v>1.25</v>
      </c>
      <c r="H852" s="187">
        <v>1.25</v>
      </c>
      <c r="I852" s="188" t="s">
        <v>1243</v>
      </c>
      <c r="J852" s="189" t="s">
        <v>1241</v>
      </c>
    </row>
    <row r="853" spans="1:10" ht="17.149999999999999" customHeight="1">
      <c r="A853" s="172" t="s">
        <v>1060</v>
      </c>
      <c r="B853" s="173" t="s">
        <v>1964</v>
      </c>
      <c r="C853" s="174">
        <v>2.46</v>
      </c>
      <c r="D853" s="175">
        <v>1.0328999999999999</v>
      </c>
      <c r="E853" s="175">
        <v>1</v>
      </c>
      <c r="F853" s="175">
        <v>1</v>
      </c>
      <c r="G853" s="175">
        <v>1.25</v>
      </c>
      <c r="H853" s="175">
        <v>1.25</v>
      </c>
      <c r="I853" s="176" t="s">
        <v>1243</v>
      </c>
      <c r="J853" s="177" t="s">
        <v>1241</v>
      </c>
    </row>
    <row r="854" spans="1:10" ht="17.149999999999999" customHeight="1">
      <c r="A854" s="172" t="s">
        <v>1061</v>
      </c>
      <c r="B854" s="173" t="s">
        <v>1964</v>
      </c>
      <c r="C854" s="174">
        <v>4.92</v>
      </c>
      <c r="D854" s="175">
        <v>1.6473</v>
      </c>
      <c r="E854" s="175">
        <v>1</v>
      </c>
      <c r="F854" s="175">
        <v>1</v>
      </c>
      <c r="G854" s="175">
        <v>1.25</v>
      </c>
      <c r="H854" s="175">
        <v>1.25</v>
      </c>
      <c r="I854" s="176" t="s">
        <v>1243</v>
      </c>
      <c r="J854" s="177" t="s">
        <v>1241</v>
      </c>
    </row>
    <row r="855" spans="1:10" ht="17.149999999999999" customHeight="1">
      <c r="A855" s="178" t="s">
        <v>1062</v>
      </c>
      <c r="B855" s="179" t="s">
        <v>1964</v>
      </c>
      <c r="C855" s="180">
        <v>11.67</v>
      </c>
      <c r="D855" s="181">
        <v>3.7450999999999999</v>
      </c>
      <c r="E855" s="181">
        <v>1.1000000000000001</v>
      </c>
      <c r="F855" s="181">
        <v>1.1000000000000001</v>
      </c>
      <c r="G855" s="181">
        <v>1.75</v>
      </c>
      <c r="H855" s="181">
        <v>1.75</v>
      </c>
      <c r="I855" s="182" t="s">
        <v>1243</v>
      </c>
      <c r="J855" s="183" t="s">
        <v>1241</v>
      </c>
    </row>
    <row r="856" spans="1:10" ht="17.149999999999999" customHeight="1">
      <c r="A856" s="184" t="s">
        <v>1063</v>
      </c>
      <c r="B856" s="185" t="s">
        <v>1965</v>
      </c>
      <c r="C856" s="186">
        <v>1.55</v>
      </c>
      <c r="D856" s="187">
        <v>0.69869999999999999</v>
      </c>
      <c r="E856" s="187">
        <v>1</v>
      </c>
      <c r="F856" s="187">
        <v>1</v>
      </c>
      <c r="G856" s="187">
        <v>1.25</v>
      </c>
      <c r="H856" s="187">
        <v>1.25</v>
      </c>
      <c r="I856" s="188" t="s">
        <v>1243</v>
      </c>
      <c r="J856" s="189" t="s">
        <v>1241</v>
      </c>
    </row>
    <row r="857" spans="1:10" ht="17.149999999999999" customHeight="1">
      <c r="A857" s="172" t="s">
        <v>1064</v>
      </c>
      <c r="B857" s="173" t="s">
        <v>1965</v>
      </c>
      <c r="C857" s="174">
        <v>1.8</v>
      </c>
      <c r="D857" s="175">
        <v>1.0117</v>
      </c>
      <c r="E857" s="175">
        <v>1</v>
      </c>
      <c r="F857" s="175">
        <v>1</v>
      </c>
      <c r="G857" s="175">
        <v>1.25</v>
      </c>
      <c r="H857" s="175">
        <v>1.25</v>
      </c>
      <c r="I857" s="176" t="s">
        <v>1243</v>
      </c>
      <c r="J857" s="177" t="s">
        <v>1241</v>
      </c>
    </row>
    <row r="858" spans="1:10" ht="17.149999999999999" customHeight="1">
      <c r="A858" s="172" t="s">
        <v>1065</v>
      </c>
      <c r="B858" s="173" t="s">
        <v>1965</v>
      </c>
      <c r="C858" s="174">
        <v>10.86</v>
      </c>
      <c r="D858" s="175">
        <v>1.7045999999999999</v>
      </c>
      <c r="E858" s="175">
        <v>1</v>
      </c>
      <c r="F858" s="175">
        <v>1</v>
      </c>
      <c r="G858" s="175">
        <v>1.25</v>
      </c>
      <c r="H858" s="175">
        <v>1.25</v>
      </c>
      <c r="I858" s="176" t="s">
        <v>1243</v>
      </c>
      <c r="J858" s="177" t="s">
        <v>1241</v>
      </c>
    </row>
    <row r="859" spans="1:10" ht="17.149999999999999" customHeight="1">
      <c r="A859" s="178" t="s">
        <v>1066</v>
      </c>
      <c r="B859" s="179" t="s">
        <v>1965</v>
      </c>
      <c r="C859" s="180">
        <v>16</v>
      </c>
      <c r="D859" s="181">
        <v>4.7778999999999998</v>
      </c>
      <c r="E859" s="181">
        <v>1.1000000000000001</v>
      </c>
      <c r="F859" s="181">
        <v>1.1000000000000001</v>
      </c>
      <c r="G859" s="181">
        <v>1.75</v>
      </c>
      <c r="H859" s="181">
        <v>1.75</v>
      </c>
      <c r="I859" s="182" t="s">
        <v>1243</v>
      </c>
      <c r="J859" s="183" t="s">
        <v>1241</v>
      </c>
    </row>
    <row r="860" spans="1:10" ht="17.149999999999999" customHeight="1">
      <c r="A860" s="184" t="s">
        <v>1067</v>
      </c>
      <c r="B860" s="185" t="s">
        <v>1966</v>
      </c>
      <c r="C860" s="186">
        <v>1.74</v>
      </c>
      <c r="D860" s="187">
        <v>0.61829999999999996</v>
      </c>
      <c r="E860" s="187">
        <v>1</v>
      </c>
      <c r="F860" s="187">
        <v>1</v>
      </c>
      <c r="G860" s="187">
        <v>1.25</v>
      </c>
      <c r="H860" s="187">
        <v>1.25</v>
      </c>
      <c r="I860" s="188" t="s">
        <v>1243</v>
      </c>
      <c r="J860" s="189" t="s">
        <v>1241</v>
      </c>
    </row>
    <row r="861" spans="1:10" ht="17.149999999999999" customHeight="1">
      <c r="A861" s="172" t="s">
        <v>1068</v>
      </c>
      <c r="B861" s="173" t="s">
        <v>1966</v>
      </c>
      <c r="C861" s="174">
        <v>2.11</v>
      </c>
      <c r="D861" s="175">
        <v>0.8155</v>
      </c>
      <c r="E861" s="175">
        <v>1</v>
      </c>
      <c r="F861" s="175">
        <v>1</v>
      </c>
      <c r="G861" s="175">
        <v>1.25</v>
      </c>
      <c r="H861" s="175">
        <v>1.25</v>
      </c>
      <c r="I861" s="176" t="s">
        <v>1243</v>
      </c>
      <c r="J861" s="177" t="s">
        <v>1241</v>
      </c>
    </row>
    <row r="862" spans="1:10" ht="17.149999999999999" customHeight="1">
      <c r="A862" s="172" t="s">
        <v>1069</v>
      </c>
      <c r="B862" s="173" t="s">
        <v>1966</v>
      </c>
      <c r="C862" s="174">
        <v>5.93</v>
      </c>
      <c r="D862" s="175">
        <v>1.4098999999999999</v>
      </c>
      <c r="E862" s="175">
        <v>1</v>
      </c>
      <c r="F862" s="175">
        <v>1</v>
      </c>
      <c r="G862" s="175">
        <v>1.25</v>
      </c>
      <c r="H862" s="175">
        <v>1.25</v>
      </c>
      <c r="I862" s="176" t="s">
        <v>1243</v>
      </c>
      <c r="J862" s="177" t="s">
        <v>1241</v>
      </c>
    </row>
    <row r="863" spans="1:10" ht="17.149999999999999" customHeight="1">
      <c r="A863" s="178" t="s">
        <v>1070</v>
      </c>
      <c r="B863" s="179" t="s">
        <v>1966</v>
      </c>
      <c r="C863" s="180">
        <v>27.5</v>
      </c>
      <c r="D863" s="181">
        <v>3.0335999999999999</v>
      </c>
      <c r="E863" s="181">
        <v>1.1000000000000001</v>
      </c>
      <c r="F863" s="181">
        <v>1.1000000000000001</v>
      </c>
      <c r="G863" s="181">
        <v>1.75</v>
      </c>
      <c r="H863" s="181">
        <v>1.75</v>
      </c>
      <c r="I863" s="182" t="s">
        <v>1243</v>
      </c>
      <c r="J863" s="183" t="s">
        <v>1241</v>
      </c>
    </row>
    <row r="864" spans="1:10" ht="17.149999999999999" customHeight="1">
      <c r="A864" s="184" t="s">
        <v>1071</v>
      </c>
      <c r="B864" s="185" t="s">
        <v>1967</v>
      </c>
      <c r="C864" s="186">
        <v>2.12</v>
      </c>
      <c r="D864" s="187">
        <v>0.71709999999999996</v>
      </c>
      <c r="E864" s="187">
        <v>1</v>
      </c>
      <c r="F864" s="187">
        <v>1</v>
      </c>
      <c r="G864" s="187">
        <v>1.25</v>
      </c>
      <c r="H864" s="187">
        <v>1.25</v>
      </c>
      <c r="I864" s="188" t="s">
        <v>1243</v>
      </c>
      <c r="J864" s="189" t="s">
        <v>1241</v>
      </c>
    </row>
    <row r="865" spans="1:10" ht="17.149999999999999" customHeight="1">
      <c r="A865" s="172" t="s">
        <v>1072</v>
      </c>
      <c r="B865" s="173" t="s">
        <v>1967</v>
      </c>
      <c r="C865" s="174">
        <v>3.67</v>
      </c>
      <c r="D865" s="175">
        <v>1.0187999999999999</v>
      </c>
      <c r="E865" s="175">
        <v>1</v>
      </c>
      <c r="F865" s="175">
        <v>1</v>
      </c>
      <c r="G865" s="175">
        <v>1.25</v>
      </c>
      <c r="H865" s="175">
        <v>1.25</v>
      </c>
      <c r="I865" s="176" t="s">
        <v>1243</v>
      </c>
      <c r="J865" s="177" t="s">
        <v>1241</v>
      </c>
    </row>
    <row r="866" spans="1:10" ht="17.149999999999999" customHeight="1">
      <c r="A866" s="172" t="s">
        <v>1073</v>
      </c>
      <c r="B866" s="173" t="s">
        <v>1967</v>
      </c>
      <c r="C866" s="174">
        <v>8.51</v>
      </c>
      <c r="D866" s="175">
        <v>1.772</v>
      </c>
      <c r="E866" s="175">
        <v>1</v>
      </c>
      <c r="F866" s="175">
        <v>1</v>
      </c>
      <c r="G866" s="175">
        <v>1.25</v>
      </c>
      <c r="H866" s="175">
        <v>1.25</v>
      </c>
      <c r="I866" s="176" t="s">
        <v>1243</v>
      </c>
      <c r="J866" s="177" t="s">
        <v>1241</v>
      </c>
    </row>
    <row r="867" spans="1:10" ht="17.149999999999999" customHeight="1">
      <c r="A867" s="178" t="s">
        <v>1074</v>
      </c>
      <c r="B867" s="179" t="s">
        <v>1967</v>
      </c>
      <c r="C867" s="180">
        <v>16.399999999999999</v>
      </c>
      <c r="D867" s="181">
        <v>4.0572999999999997</v>
      </c>
      <c r="E867" s="181">
        <v>1.1000000000000001</v>
      </c>
      <c r="F867" s="181">
        <v>1.1000000000000001</v>
      </c>
      <c r="G867" s="181">
        <v>1.75</v>
      </c>
      <c r="H867" s="181">
        <v>1.75</v>
      </c>
      <c r="I867" s="182" t="s">
        <v>1243</v>
      </c>
      <c r="J867" s="183" t="s">
        <v>1241</v>
      </c>
    </row>
    <row r="868" spans="1:10" ht="17.149999999999999" customHeight="1">
      <c r="A868" s="184" t="s">
        <v>1075</v>
      </c>
      <c r="B868" s="185" t="s">
        <v>1968</v>
      </c>
      <c r="C868" s="186">
        <v>2.0299999999999998</v>
      </c>
      <c r="D868" s="187">
        <v>0.85060000000000002</v>
      </c>
      <c r="E868" s="187">
        <v>1</v>
      </c>
      <c r="F868" s="187">
        <v>1</v>
      </c>
      <c r="G868" s="187">
        <v>1.25</v>
      </c>
      <c r="H868" s="187">
        <v>1.25</v>
      </c>
      <c r="I868" s="188" t="s">
        <v>1243</v>
      </c>
      <c r="J868" s="189" t="s">
        <v>1241</v>
      </c>
    </row>
    <row r="869" spans="1:10" ht="17.149999999999999" customHeight="1">
      <c r="A869" s="172" t="s">
        <v>1076</v>
      </c>
      <c r="B869" s="173" t="s">
        <v>1968</v>
      </c>
      <c r="C869" s="174">
        <v>2.61</v>
      </c>
      <c r="D869" s="175">
        <v>1.0523</v>
      </c>
      <c r="E869" s="175">
        <v>1</v>
      </c>
      <c r="F869" s="175">
        <v>1</v>
      </c>
      <c r="G869" s="175">
        <v>1.25</v>
      </c>
      <c r="H869" s="175">
        <v>1.25</v>
      </c>
      <c r="I869" s="176" t="s">
        <v>1243</v>
      </c>
      <c r="J869" s="177" t="s">
        <v>1241</v>
      </c>
    </row>
    <row r="870" spans="1:10" ht="17.149999999999999" customHeight="1">
      <c r="A870" s="172" t="s">
        <v>1077</v>
      </c>
      <c r="B870" s="173" t="s">
        <v>1968</v>
      </c>
      <c r="C870" s="174">
        <v>5.07</v>
      </c>
      <c r="D870" s="175">
        <v>1.8157000000000001</v>
      </c>
      <c r="E870" s="175">
        <v>1</v>
      </c>
      <c r="F870" s="175">
        <v>1</v>
      </c>
      <c r="G870" s="175">
        <v>1.25</v>
      </c>
      <c r="H870" s="175">
        <v>1.25</v>
      </c>
      <c r="I870" s="176" t="s">
        <v>1243</v>
      </c>
      <c r="J870" s="177" t="s">
        <v>1241</v>
      </c>
    </row>
    <row r="871" spans="1:10" ht="17.149999999999999" customHeight="1">
      <c r="A871" s="178" t="s">
        <v>1078</v>
      </c>
      <c r="B871" s="179" t="s">
        <v>1968</v>
      </c>
      <c r="C871" s="180">
        <v>9.4</v>
      </c>
      <c r="D871" s="181">
        <v>4.1456</v>
      </c>
      <c r="E871" s="181">
        <v>1.1000000000000001</v>
      </c>
      <c r="F871" s="181">
        <v>1.1000000000000001</v>
      </c>
      <c r="G871" s="181">
        <v>1.75</v>
      </c>
      <c r="H871" s="181">
        <v>1.75</v>
      </c>
      <c r="I871" s="182" t="s">
        <v>1243</v>
      </c>
      <c r="J871" s="183" t="s">
        <v>1241</v>
      </c>
    </row>
    <row r="872" spans="1:10" ht="17.149999999999999" customHeight="1">
      <c r="A872" s="184" t="s">
        <v>1079</v>
      </c>
      <c r="B872" s="185" t="s">
        <v>1969</v>
      </c>
      <c r="C872" s="186">
        <v>2.64</v>
      </c>
      <c r="D872" s="187">
        <v>0.45639999999999997</v>
      </c>
      <c r="E872" s="187">
        <v>1</v>
      </c>
      <c r="F872" s="187">
        <v>1</v>
      </c>
      <c r="G872" s="187">
        <v>1.25</v>
      </c>
      <c r="H872" s="187">
        <v>1.25</v>
      </c>
      <c r="I872" s="188" t="s">
        <v>1243</v>
      </c>
      <c r="J872" s="189" t="s">
        <v>1241</v>
      </c>
    </row>
    <row r="873" spans="1:10" ht="17.149999999999999" customHeight="1">
      <c r="A873" s="172" t="s">
        <v>1080</v>
      </c>
      <c r="B873" s="173" t="s">
        <v>1969</v>
      </c>
      <c r="C873" s="174">
        <v>2.81</v>
      </c>
      <c r="D873" s="175">
        <v>0.64580000000000004</v>
      </c>
      <c r="E873" s="175">
        <v>1</v>
      </c>
      <c r="F873" s="175">
        <v>1</v>
      </c>
      <c r="G873" s="175">
        <v>1.25</v>
      </c>
      <c r="H873" s="175">
        <v>1.25</v>
      </c>
      <c r="I873" s="176" t="s">
        <v>1243</v>
      </c>
      <c r="J873" s="177" t="s">
        <v>1241</v>
      </c>
    </row>
    <row r="874" spans="1:10" ht="17.149999999999999" customHeight="1">
      <c r="A874" s="172" t="s">
        <v>1081</v>
      </c>
      <c r="B874" s="173" t="s">
        <v>1969</v>
      </c>
      <c r="C874" s="174">
        <v>5.85</v>
      </c>
      <c r="D874" s="175">
        <v>1.1277999999999999</v>
      </c>
      <c r="E874" s="175">
        <v>1</v>
      </c>
      <c r="F874" s="175">
        <v>1</v>
      </c>
      <c r="G874" s="175">
        <v>1.25</v>
      </c>
      <c r="H874" s="175">
        <v>1.25</v>
      </c>
      <c r="I874" s="176" t="s">
        <v>1243</v>
      </c>
      <c r="J874" s="177" t="s">
        <v>1241</v>
      </c>
    </row>
    <row r="875" spans="1:10" ht="17.149999999999999" customHeight="1">
      <c r="A875" s="178" t="s">
        <v>1082</v>
      </c>
      <c r="B875" s="179" t="s">
        <v>1969</v>
      </c>
      <c r="C875" s="180">
        <v>10.85</v>
      </c>
      <c r="D875" s="181">
        <v>2.1073</v>
      </c>
      <c r="E875" s="181">
        <v>1.1000000000000001</v>
      </c>
      <c r="F875" s="181">
        <v>1.1000000000000001</v>
      </c>
      <c r="G875" s="181">
        <v>1.75</v>
      </c>
      <c r="H875" s="181">
        <v>1.75</v>
      </c>
      <c r="I875" s="182" t="s">
        <v>1243</v>
      </c>
      <c r="J875" s="183" t="s">
        <v>1241</v>
      </c>
    </row>
    <row r="876" spans="1:10" ht="17.149999999999999" customHeight="1">
      <c r="A876" s="184" t="s">
        <v>1083</v>
      </c>
      <c r="B876" s="185" t="s">
        <v>1970</v>
      </c>
      <c r="C876" s="186">
        <v>2.5299999999999998</v>
      </c>
      <c r="D876" s="187">
        <v>0.46920000000000001</v>
      </c>
      <c r="E876" s="187">
        <v>1</v>
      </c>
      <c r="F876" s="187">
        <v>1</v>
      </c>
      <c r="G876" s="187">
        <v>1.25</v>
      </c>
      <c r="H876" s="187">
        <v>1.25</v>
      </c>
      <c r="I876" s="188" t="s">
        <v>1243</v>
      </c>
      <c r="J876" s="189" t="s">
        <v>1241</v>
      </c>
    </row>
    <row r="877" spans="1:10" ht="17.149999999999999" customHeight="1">
      <c r="A877" s="172" t="s">
        <v>1084</v>
      </c>
      <c r="B877" s="173" t="s">
        <v>1970</v>
      </c>
      <c r="C877" s="174">
        <v>3.44</v>
      </c>
      <c r="D877" s="175">
        <v>0.63590000000000002</v>
      </c>
      <c r="E877" s="175">
        <v>1</v>
      </c>
      <c r="F877" s="175">
        <v>1</v>
      </c>
      <c r="G877" s="175">
        <v>1.25</v>
      </c>
      <c r="H877" s="175">
        <v>1.25</v>
      </c>
      <c r="I877" s="176" t="s">
        <v>1243</v>
      </c>
      <c r="J877" s="177" t="s">
        <v>1241</v>
      </c>
    </row>
    <row r="878" spans="1:10" ht="17.149999999999999" customHeight="1">
      <c r="A878" s="172" t="s">
        <v>1085</v>
      </c>
      <c r="B878" s="173" t="s">
        <v>1970</v>
      </c>
      <c r="C878" s="174">
        <v>6.24</v>
      </c>
      <c r="D878" s="175">
        <v>0.98460000000000003</v>
      </c>
      <c r="E878" s="175">
        <v>1</v>
      </c>
      <c r="F878" s="175">
        <v>1</v>
      </c>
      <c r="G878" s="175">
        <v>1.25</v>
      </c>
      <c r="H878" s="175">
        <v>1.25</v>
      </c>
      <c r="I878" s="176" t="s">
        <v>1243</v>
      </c>
      <c r="J878" s="177" t="s">
        <v>1241</v>
      </c>
    </row>
    <row r="879" spans="1:10" ht="17.149999999999999" customHeight="1">
      <c r="A879" s="178" t="s">
        <v>1086</v>
      </c>
      <c r="B879" s="179" t="s">
        <v>1970</v>
      </c>
      <c r="C879" s="180">
        <v>14.09</v>
      </c>
      <c r="D879" s="181">
        <v>1.7014</v>
      </c>
      <c r="E879" s="181">
        <v>1.1000000000000001</v>
      </c>
      <c r="F879" s="181">
        <v>1.1000000000000001</v>
      </c>
      <c r="G879" s="181">
        <v>1.75</v>
      </c>
      <c r="H879" s="181">
        <v>1.75</v>
      </c>
      <c r="I879" s="182" t="s">
        <v>1243</v>
      </c>
      <c r="J879" s="183" t="s">
        <v>1241</v>
      </c>
    </row>
    <row r="880" spans="1:10" ht="17.149999999999999" customHeight="1">
      <c r="A880" s="184" t="s">
        <v>1087</v>
      </c>
      <c r="B880" s="185" t="s">
        <v>1971</v>
      </c>
      <c r="C880" s="186">
        <v>1.59</v>
      </c>
      <c r="D880" s="187">
        <v>0.3866</v>
      </c>
      <c r="E880" s="187">
        <v>1</v>
      </c>
      <c r="F880" s="187">
        <v>1</v>
      </c>
      <c r="G880" s="187">
        <v>1.25</v>
      </c>
      <c r="H880" s="187">
        <v>1.25</v>
      </c>
      <c r="I880" s="188" t="s">
        <v>1243</v>
      </c>
      <c r="J880" s="189" t="s">
        <v>1241</v>
      </c>
    </row>
    <row r="881" spans="1:10" ht="17.149999999999999" customHeight="1">
      <c r="A881" s="172" t="s">
        <v>1088</v>
      </c>
      <c r="B881" s="173" t="s">
        <v>1971</v>
      </c>
      <c r="C881" s="174">
        <v>2.19</v>
      </c>
      <c r="D881" s="175">
        <v>0.49180000000000001</v>
      </c>
      <c r="E881" s="175">
        <v>1</v>
      </c>
      <c r="F881" s="175">
        <v>1</v>
      </c>
      <c r="G881" s="175">
        <v>1.25</v>
      </c>
      <c r="H881" s="175">
        <v>1.25</v>
      </c>
      <c r="I881" s="176" t="s">
        <v>1243</v>
      </c>
      <c r="J881" s="177" t="s">
        <v>1241</v>
      </c>
    </row>
    <row r="882" spans="1:10" ht="17.149999999999999" customHeight="1">
      <c r="A882" s="172" t="s">
        <v>1089</v>
      </c>
      <c r="B882" s="173" t="s">
        <v>1971</v>
      </c>
      <c r="C882" s="174">
        <v>3.86</v>
      </c>
      <c r="D882" s="175">
        <v>0.82220000000000004</v>
      </c>
      <c r="E882" s="175">
        <v>1</v>
      </c>
      <c r="F882" s="175">
        <v>1</v>
      </c>
      <c r="G882" s="175">
        <v>1.25</v>
      </c>
      <c r="H882" s="175">
        <v>1.25</v>
      </c>
      <c r="I882" s="176" t="s">
        <v>1243</v>
      </c>
      <c r="J882" s="177" t="s">
        <v>1241</v>
      </c>
    </row>
    <row r="883" spans="1:10" ht="17.149999999999999" customHeight="1">
      <c r="A883" s="178" t="s">
        <v>1090</v>
      </c>
      <c r="B883" s="179" t="s">
        <v>1971</v>
      </c>
      <c r="C883" s="180">
        <v>8</v>
      </c>
      <c r="D883" s="181">
        <v>1.5639000000000001</v>
      </c>
      <c r="E883" s="181">
        <v>1.1000000000000001</v>
      </c>
      <c r="F883" s="181">
        <v>1.1000000000000001</v>
      </c>
      <c r="G883" s="181">
        <v>1.75</v>
      </c>
      <c r="H883" s="181">
        <v>1.75</v>
      </c>
      <c r="I883" s="182" t="s">
        <v>1243</v>
      </c>
      <c r="J883" s="183" t="s">
        <v>1241</v>
      </c>
    </row>
    <row r="884" spans="1:10" ht="17.149999999999999" customHeight="1">
      <c r="A884" s="184" t="s">
        <v>1091</v>
      </c>
      <c r="B884" s="185" t="s">
        <v>1972</v>
      </c>
      <c r="C884" s="186">
        <v>2.96</v>
      </c>
      <c r="D884" s="187">
        <v>0.56159999999999999</v>
      </c>
      <c r="E884" s="187">
        <v>1.06</v>
      </c>
      <c r="F884" s="187">
        <v>1.06</v>
      </c>
      <c r="G884" s="187">
        <v>1.06</v>
      </c>
      <c r="H884" s="187">
        <v>1.06</v>
      </c>
      <c r="I884" s="188" t="s">
        <v>61</v>
      </c>
      <c r="J884" s="189" t="s">
        <v>61</v>
      </c>
    </row>
    <row r="885" spans="1:10" ht="17.149999999999999" customHeight="1">
      <c r="A885" s="172" t="s">
        <v>1092</v>
      </c>
      <c r="B885" s="173" t="s">
        <v>1972</v>
      </c>
      <c r="C885" s="174">
        <v>3.66</v>
      </c>
      <c r="D885" s="175">
        <v>0.67020000000000002</v>
      </c>
      <c r="E885" s="175">
        <v>1.06</v>
      </c>
      <c r="F885" s="175">
        <v>1.06</v>
      </c>
      <c r="G885" s="175">
        <v>1.06</v>
      </c>
      <c r="H885" s="175">
        <v>1.06</v>
      </c>
      <c r="I885" s="176" t="s">
        <v>61</v>
      </c>
      <c r="J885" s="177" t="s">
        <v>61</v>
      </c>
    </row>
    <row r="886" spans="1:10" ht="17.149999999999999" customHeight="1">
      <c r="A886" s="172" t="s">
        <v>1093</v>
      </c>
      <c r="B886" s="173" t="s">
        <v>1972</v>
      </c>
      <c r="C886" s="174">
        <v>5.21</v>
      </c>
      <c r="D886" s="175">
        <v>0.89280000000000004</v>
      </c>
      <c r="E886" s="175">
        <v>1.06</v>
      </c>
      <c r="F886" s="175">
        <v>1.06</v>
      </c>
      <c r="G886" s="175">
        <v>1.06</v>
      </c>
      <c r="H886" s="175">
        <v>1.06</v>
      </c>
      <c r="I886" s="176" t="s">
        <v>61</v>
      </c>
      <c r="J886" s="177" t="s">
        <v>61</v>
      </c>
    </row>
    <row r="887" spans="1:10" ht="17.149999999999999" customHeight="1">
      <c r="A887" s="178" t="s">
        <v>1094</v>
      </c>
      <c r="B887" s="179" t="s">
        <v>1972</v>
      </c>
      <c r="C887" s="180">
        <v>7.88</v>
      </c>
      <c r="D887" s="181">
        <v>2.1576</v>
      </c>
      <c r="E887" s="181">
        <v>1.17</v>
      </c>
      <c r="F887" s="181">
        <v>1.17</v>
      </c>
      <c r="G887" s="181">
        <v>1.17</v>
      </c>
      <c r="H887" s="181">
        <v>1.17</v>
      </c>
      <c r="I887" s="182" t="s">
        <v>61</v>
      </c>
      <c r="J887" s="183" t="s">
        <v>61</v>
      </c>
    </row>
    <row r="888" spans="1:10" ht="17.149999999999999" customHeight="1">
      <c r="A888" s="184" t="s">
        <v>1095</v>
      </c>
      <c r="B888" s="185" t="s">
        <v>1973</v>
      </c>
      <c r="C888" s="186">
        <v>2.14</v>
      </c>
      <c r="D888" s="187">
        <v>0.56320000000000003</v>
      </c>
      <c r="E888" s="187">
        <v>1.06</v>
      </c>
      <c r="F888" s="187">
        <v>1.06</v>
      </c>
      <c r="G888" s="187">
        <v>1.06</v>
      </c>
      <c r="H888" s="187">
        <v>1.06</v>
      </c>
      <c r="I888" s="188" t="s">
        <v>61</v>
      </c>
      <c r="J888" s="189" t="s">
        <v>61</v>
      </c>
    </row>
    <row r="889" spans="1:10" ht="17.149999999999999" customHeight="1">
      <c r="A889" s="172" t="s">
        <v>1096</v>
      </c>
      <c r="B889" s="173" t="s">
        <v>1973</v>
      </c>
      <c r="C889" s="174">
        <v>2.2799999999999998</v>
      </c>
      <c r="D889" s="175">
        <v>0.60489999999999999</v>
      </c>
      <c r="E889" s="175">
        <v>1.06</v>
      </c>
      <c r="F889" s="175">
        <v>1.06</v>
      </c>
      <c r="G889" s="175">
        <v>1.06</v>
      </c>
      <c r="H889" s="175">
        <v>1.06</v>
      </c>
      <c r="I889" s="176" t="s">
        <v>61</v>
      </c>
      <c r="J889" s="177" t="s">
        <v>61</v>
      </c>
    </row>
    <row r="890" spans="1:10" ht="17.149999999999999" customHeight="1">
      <c r="A890" s="172" t="s">
        <v>1097</v>
      </c>
      <c r="B890" s="173" t="s">
        <v>1973</v>
      </c>
      <c r="C890" s="174">
        <v>3.81</v>
      </c>
      <c r="D890" s="175">
        <v>0.81430000000000002</v>
      </c>
      <c r="E890" s="175">
        <v>1.06</v>
      </c>
      <c r="F890" s="175">
        <v>1.06</v>
      </c>
      <c r="G890" s="175">
        <v>1.06</v>
      </c>
      <c r="H890" s="175">
        <v>1.06</v>
      </c>
      <c r="I890" s="176" t="s">
        <v>61</v>
      </c>
      <c r="J890" s="177" t="s">
        <v>61</v>
      </c>
    </row>
    <row r="891" spans="1:10" ht="17.149999999999999" customHeight="1">
      <c r="A891" s="178" t="s">
        <v>1098</v>
      </c>
      <c r="B891" s="179" t="s">
        <v>1973</v>
      </c>
      <c r="C891" s="180">
        <v>6.18</v>
      </c>
      <c r="D891" s="181">
        <v>2.5106000000000002</v>
      </c>
      <c r="E891" s="181">
        <v>1.17</v>
      </c>
      <c r="F891" s="181">
        <v>1.17</v>
      </c>
      <c r="G891" s="181">
        <v>1.17</v>
      </c>
      <c r="H891" s="181">
        <v>1.17</v>
      </c>
      <c r="I891" s="182" t="s">
        <v>61</v>
      </c>
      <c r="J891" s="183" t="s">
        <v>61</v>
      </c>
    </row>
    <row r="892" spans="1:10" ht="17.149999999999999" customHeight="1">
      <c r="A892" s="184" t="s">
        <v>1099</v>
      </c>
      <c r="B892" s="185" t="s">
        <v>1974</v>
      </c>
      <c r="C892" s="186">
        <v>2.1800000000000002</v>
      </c>
      <c r="D892" s="187">
        <v>0.38040000000000002</v>
      </c>
      <c r="E892" s="187">
        <v>1.06</v>
      </c>
      <c r="F892" s="187">
        <v>1.06</v>
      </c>
      <c r="G892" s="187">
        <v>1.06</v>
      </c>
      <c r="H892" s="187">
        <v>1.06</v>
      </c>
      <c r="I892" s="188" t="s">
        <v>61</v>
      </c>
      <c r="J892" s="189" t="s">
        <v>61</v>
      </c>
    </row>
    <row r="893" spans="1:10" ht="17.149999999999999" customHeight="1">
      <c r="A893" s="172" t="s">
        <v>1100</v>
      </c>
      <c r="B893" s="173" t="s">
        <v>1974</v>
      </c>
      <c r="C893" s="174">
        <v>2.38</v>
      </c>
      <c r="D893" s="175">
        <v>0.46829999999999999</v>
      </c>
      <c r="E893" s="175">
        <v>1.06</v>
      </c>
      <c r="F893" s="175">
        <v>1.06</v>
      </c>
      <c r="G893" s="175">
        <v>1.06</v>
      </c>
      <c r="H893" s="175">
        <v>1.06</v>
      </c>
      <c r="I893" s="176" t="s">
        <v>61</v>
      </c>
      <c r="J893" s="177" t="s">
        <v>61</v>
      </c>
    </row>
    <row r="894" spans="1:10" ht="17.149999999999999" customHeight="1">
      <c r="A894" s="172" t="s">
        <v>1101</v>
      </c>
      <c r="B894" s="173" t="s">
        <v>1974</v>
      </c>
      <c r="C894" s="174">
        <v>2.97</v>
      </c>
      <c r="D894" s="175">
        <v>0.85419999999999996</v>
      </c>
      <c r="E894" s="175">
        <v>1.06</v>
      </c>
      <c r="F894" s="175">
        <v>1.06</v>
      </c>
      <c r="G894" s="175">
        <v>1.06</v>
      </c>
      <c r="H894" s="175">
        <v>1.06</v>
      </c>
      <c r="I894" s="176" t="s">
        <v>61</v>
      </c>
      <c r="J894" s="177" t="s">
        <v>61</v>
      </c>
    </row>
    <row r="895" spans="1:10" ht="17.149999999999999" customHeight="1">
      <c r="A895" s="178" t="s">
        <v>1102</v>
      </c>
      <c r="B895" s="179" t="s">
        <v>1974</v>
      </c>
      <c r="C895" s="180">
        <v>4.33</v>
      </c>
      <c r="D895" s="181">
        <v>2.9802</v>
      </c>
      <c r="E895" s="181">
        <v>1.17</v>
      </c>
      <c r="F895" s="181">
        <v>1.17</v>
      </c>
      <c r="G895" s="181">
        <v>1.17</v>
      </c>
      <c r="H895" s="181">
        <v>1.17</v>
      </c>
      <c r="I895" s="182" t="s">
        <v>61</v>
      </c>
      <c r="J895" s="183" t="s">
        <v>61</v>
      </c>
    </row>
    <row r="896" spans="1:10" ht="17.149999999999999" customHeight="1">
      <c r="A896" s="184" t="s">
        <v>1103</v>
      </c>
      <c r="B896" s="185" t="s">
        <v>1975</v>
      </c>
      <c r="C896" s="186">
        <v>1.58</v>
      </c>
      <c r="D896" s="187">
        <v>0.47799999999999998</v>
      </c>
      <c r="E896" s="187">
        <v>1.06</v>
      </c>
      <c r="F896" s="187">
        <v>1.06</v>
      </c>
      <c r="G896" s="187">
        <v>1.06</v>
      </c>
      <c r="H896" s="187">
        <v>1.06</v>
      </c>
      <c r="I896" s="188" t="s">
        <v>61</v>
      </c>
      <c r="J896" s="189" t="s">
        <v>61</v>
      </c>
    </row>
    <row r="897" spans="1:10" ht="17.149999999999999" customHeight="1">
      <c r="A897" s="172" t="s">
        <v>1104</v>
      </c>
      <c r="B897" s="173" t="s">
        <v>1975</v>
      </c>
      <c r="C897" s="174">
        <v>1.87</v>
      </c>
      <c r="D897" s="175">
        <v>0.59219999999999995</v>
      </c>
      <c r="E897" s="175">
        <v>1.06</v>
      </c>
      <c r="F897" s="175">
        <v>1.06</v>
      </c>
      <c r="G897" s="175">
        <v>1.06</v>
      </c>
      <c r="H897" s="175">
        <v>1.06</v>
      </c>
      <c r="I897" s="176" t="s">
        <v>61</v>
      </c>
      <c r="J897" s="177" t="s">
        <v>61</v>
      </c>
    </row>
    <row r="898" spans="1:10" ht="17.149999999999999" customHeight="1">
      <c r="A898" s="172" t="s">
        <v>1105</v>
      </c>
      <c r="B898" s="173" t="s">
        <v>1975</v>
      </c>
      <c r="C898" s="174">
        <v>3.95</v>
      </c>
      <c r="D898" s="175">
        <v>0.89400000000000002</v>
      </c>
      <c r="E898" s="175">
        <v>1.06</v>
      </c>
      <c r="F898" s="175">
        <v>1.06</v>
      </c>
      <c r="G898" s="175">
        <v>1.06</v>
      </c>
      <c r="H898" s="175">
        <v>1.06</v>
      </c>
      <c r="I898" s="176" t="s">
        <v>61</v>
      </c>
      <c r="J898" s="177" t="s">
        <v>61</v>
      </c>
    </row>
    <row r="899" spans="1:10" ht="17.149999999999999" customHeight="1">
      <c r="A899" s="178" t="s">
        <v>1106</v>
      </c>
      <c r="B899" s="179" t="s">
        <v>1975</v>
      </c>
      <c r="C899" s="180">
        <v>7.75</v>
      </c>
      <c r="D899" s="181">
        <v>2.4379</v>
      </c>
      <c r="E899" s="181">
        <v>1.17</v>
      </c>
      <c r="F899" s="181">
        <v>1.17</v>
      </c>
      <c r="G899" s="181">
        <v>1.17</v>
      </c>
      <c r="H899" s="181">
        <v>1.17</v>
      </c>
      <c r="I899" s="182" t="s">
        <v>61</v>
      </c>
      <c r="J899" s="183" t="s">
        <v>61</v>
      </c>
    </row>
    <row r="900" spans="1:10" ht="17.149999999999999" customHeight="1">
      <c r="A900" s="184" t="s">
        <v>1107</v>
      </c>
      <c r="B900" s="185" t="s">
        <v>1976</v>
      </c>
      <c r="C900" s="186">
        <v>1.5</v>
      </c>
      <c r="D900" s="187">
        <v>0.72370000000000001</v>
      </c>
      <c r="E900" s="187">
        <v>1.06</v>
      </c>
      <c r="F900" s="187">
        <v>1.06</v>
      </c>
      <c r="G900" s="187">
        <v>1.06</v>
      </c>
      <c r="H900" s="187">
        <v>1.06</v>
      </c>
      <c r="I900" s="188" t="s">
        <v>61</v>
      </c>
      <c r="J900" s="189" t="s">
        <v>61</v>
      </c>
    </row>
    <row r="901" spans="1:10" ht="17.149999999999999" customHeight="1">
      <c r="A901" s="172" t="s">
        <v>1108</v>
      </c>
      <c r="B901" s="173" t="s">
        <v>1976</v>
      </c>
      <c r="C901" s="174">
        <v>1.69</v>
      </c>
      <c r="D901" s="175">
        <v>0.81479999999999997</v>
      </c>
      <c r="E901" s="175">
        <v>1.06</v>
      </c>
      <c r="F901" s="175">
        <v>1.06</v>
      </c>
      <c r="G901" s="175">
        <v>1.06</v>
      </c>
      <c r="H901" s="175">
        <v>1.06</v>
      </c>
      <c r="I901" s="176" t="s">
        <v>61</v>
      </c>
      <c r="J901" s="177" t="s">
        <v>61</v>
      </c>
    </row>
    <row r="902" spans="1:10" ht="17.149999999999999" customHeight="1">
      <c r="A902" s="172" t="s">
        <v>1109</v>
      </c>
      <c r="B902" s="173" t="s">
        <v>1976</v>
      </c>
      <c r="C902" s="174">
        <v>2.09</v>
      </c>
      <c r="D902" s="175">
        <v>1.0509999999999999</v>
      </c>
      <c r="E902" s="175">
        <v>1.06</v>
      </c>
      <c r="F902" s="175">
        <v>1.06</v>
      </c>
      <c r="G902" s="175">
        <v>1.06</v>
      </c>
      <c r="H902" s="175">
        <v>1.06</v>
      </c>
      <c r="I902" s="176" t="s">
        <v>61</v>
      </c>
      <c r="J902" s="177" t="s">
        <v>61</v>
      </c>
    </row>
    <row r="903" spans="1:10" ht="17.149999999999999" customHeight="1">
      <c r="A903" s="178" t="s">
        <v>1110</v>
      </c>
      <c r="B903" s="179" t="s">
        <v>1976</v>
      </c>
      <c r="C903" s="180">
        <v>1</v>
      </c>
      <c r="D903" s="181">
        <v>1.7483</v>
      </c>
      <c r="E903" s="181">
        <v>1.17</v>
      </c>
      <c r="F903" s="181">
        <v>1.17</v>
      </c>
      <c r="G903" s="181">
        <v>1.17</v>
      </c>
      <c r="H903" s="181">
        <v>1.17</v>
      </c>
      <c r="I903" s="182" t="s">
        <v>61</v>
      </c>
      <c r="J903" s="183" t="s">
        <v>61</v>
      </c>
    </row>
    <row r="904" spans="1:10" ht="17.149999999999999" customHeight="1">
      <c r="A904" s="184" t="s">
        <v>1111</v>
      </c>
      <c r="B904" s="185" t="s">
        <v>1977</v>
      </c>
      <c r="C904" s="186">
        <v>2.23</v>
      </c>
      <c r="D904" s="187">
        <v>0.50219999999999998</v>
      </c>
      <c r="E904" s="187">
        <v>1.06</v>
      </c>
      <c r="F904" s="187">
        <v>1.06</v>
      </c>
      <c r="G904" s="187">
        <v>1.06</v>
      </c>
      <c r="H904" s="187">
        <v>1.06</v>
      </c>
      <c r="I904" s="188" t="s">
        <v>61</v>
      </c>
      <c r="J904" s="189" t="s">
        <v>61</v>
      </c>
    </row>
    <row r="905" spans="1:10" ht="17.149999999999999" customHeight="1">
      <c r="A905" s="172" t="s">
        <v>1112</v>
      </c>
      <c r="B905" s="173" t="s">
        <v>1977</v>
      </c>
      <c r="C905" s="174">
        <v>2.56</v>
      </c>
      <c r="D905" s="175">
        <v>0.72799999999999998</v>
      </c>
      <c r="E905" s="175">
        <v>1.06</v>
      </c>
      <c r="F905" s="175">
        <v>1.06</v>
      </c>
      <c r="G905" s="175">
        <v>1.06</v>
      </c>
      <c r="H905" s="175">
        <v>1.06</v>
      </c>
      <c r="I905" s="176" t="s">
        <v>61</v>
      </c>
      <c r="J905" s="177" t="s">
        <v>61</v>
      </c>
    </row>
    <row r="906" spans="1:10" ht="17.149999999999999" customHeight="1">
      <c r="A906" s="172" t="s">
        <v>1113</v>
      </c>
      <c r="B906" s="173" t="s">
        <v>1977</v>
      </c>
      <c r="C906" s="174">
        <v>4.93</v>
      </c>
      <c r="D906" s="175">
        <v>1.3229</v>
      </c>
      <c r="E906" s="175">
        <v>1.06</v>
      </c>
      <c r="F906" s="175">
        <v>1.06</v>
      </c>
      <c r="G906" s="175">
        <v>1.06</v>
      </c>
      <c r="H906" s="175">
        <v>1.06</v>
      </c>
      <c r="I906" s="176" t="s">
        <v>61</v>
      </c>
      <c r="J906" s="177" t="s">
        <v>61</v>
      </c>
    </row>
    <row r="907" spans="1:10" ht="17.149999999999999" customHeight="1">
      <c r="A907" s="178" t="s">
        <v>1114</v>
      </c>
      <c r="B907" s="179" t="s">
        <v>1977</v>
      </c>
      <c r="C907" s="180">
        <v>12.17</v>
      </c>
      <c r="D907" s="181">
        <v>3.7623000000000002</v>
      </c>
      <c r="E907" s="181">
        <v>1.17</v>
      </c>
      <c r="F907" s="181">
        <v>1.17</v>
      </c>
      <c r="G907" s="181">
        <v>1.17</v>
      </c>
      <c r="H907" s="181">
        <v>1.17</v>
      </c>
      <c r="I907" s="182" t="s">
        <v>61</v>
      </c>
      <c r="J907" s="183" t="s">
        <v>61</v>
      </c>
    </row>
    <row r="908" spans="1:10" ht="17.149999999999999" customHeight="1">
      <c r="A908" s="184" t="s">
        <v>1115</v>
      </c>
      <c r="B908" s="185" t="s">
        <v>1978</v>
      </c>
      <c r="C908" s="186">
        <v>2.0299999999999998</v>
      </c>
      <c r="D908" s="187">
        <v>0.33210000000000001</v>
      </c>
      <c r="E908" s="187">
        <v>1.06</v>
      </c>
      <c r="F908" s="187">
        <v>1.06</v>
      </c>
      <c r="G908" s="187">
        <v>1.06</v>
      </c>
      <c r="H908" s="187">
        <v>1.06</v>
      </c>
      <c r="I908" s="188" t="s">
        <v>61</v>
      </c>
      <c r="J908" s="189" t="s">
        <v>61</v>
      </c>
    </row>
    <row r="909" spans="1:10" ht="17.149999999999999" customHeight="1">
      <c r="A909" s="172" t="s">
        <v>1116</v>
      </c>
      <c r="B909" s="173" t="s">
        <v>1978</v>
      </c>
      <c r="C909" s="174">
        <v>2.19</v>
      </c>
      <c r="D909" s="175">
        <v>0.38350000000000001</v>
      </c>
      <c r="E909" s="175">
        <v>1.06</v>
      </c>
      <c r="F909" s="175">
        <v>1.06</v>
      </c>
      <c r="G909" s="175">
        <v>1.06</v>
      </c>
      <c r="H909" s="175">
        <v>1.06</v>
      </c>
      <c r="I909" s="176" t="s">
        <v>61</v>
      </c>
      <c r="J909" s="177" t="s">
        <v>61</v>
      </c>
    </row>
    <row r="910" spans="1:10" ht="17.149999999999999" customHeight="1">
      <c r="A910" s="172" t="s">
        <v>1117</v>
      </c>
      <c r="B910" s="173" t="s">
        <v>1978</v>
      </c>
      <c r="C910" s="174">
        <v>2.92</v>
      </c>
      <c r="D910" s="175">
        <v>0.52280000000000004</v>
      </c>
      <c r="E910" s="175">
        <v>1.06</v>
      </c>
      <c r="F910" s="175">
        <v>1.06</v>
      </c>
      <c r="G910" s="175">
        <v>1.06</v>
      </c>
      <c r="H910" s="175">
        <v>1.06</v>
      </c>
      <c r="I910" s="176" t="s">
        <v>61</v>
      </c>
      <c r="J910" s="177" t="s">
        <v>61</v>
      </c>
    </row>
    <row r="911" spans="1:10" ht="17.149999999999999" customHeight="1">
      <c r="A911" s="178" t="s">
        <v>1118</v>
      </c>
      <c r="B911" s="179" t="s">
        <v>1978</v>
      </c>
      <c r="C911" s="180">
        <v>5.97</v>
      </c>
      <c r="D911" s="181">
        <v>1.2664</v>
      </c>
      <c r="E911" s="181">
        <v>1.17</v>
      </c>
      <c r="F911" s="181">
        <v>1.17</v>
      </c>
      <c r="G911" s="181">
        <v>1.17</v>
      </c>
      <c r="H911" s="181">
        <v>1.17</v>
      </c>
      <c r="I911" s="182" t="s">
        <v>61</v>
      </c>
      <c r="J911" s="183" t="s">
        <v>61</v>
      </c>
    </row>
    <row r="912" spans="1:10" ht="17.149999999999999" customHeight="1">
      <c r="A912" s="184" t="s">
        <v>1119</v>
      </c>
      <c r="B912" s="185" t="s">
        <v>1979</v>
      </c>
      <c r="C912" s="186">
        <v>2.04</v>
      </c>
      <c r="D912" s="187">
        <v>0.2268</v>
      </c>
      <c r="E912" s="187">
        <v>1.06</v>
      </c>
      <c r="F912" s="187">
        <v>1.06</v>
      </c>
      <c r="G912" s="187">
        <v>1.06</v>
      </c>
      <c r="H912" s="187">
        <v>1.06</v>
      </c>
      <c r="I912" s="188" t="s">
        <v>61</v>
      </c>
      <c r="J912" s="189" t="s">
        <v>61</v>
      </c>
    </row>
    <row r="913" spans="1:10" ht="17.149999999999999" customHeight="1">
      <c r="A913" s="172" t="s">
        <v>1120</v>
      </c>
      <c r="B913" s="173" t="s">
        <v>1979</v>
      </c>
      <c r="C913" s="174">
        <v>2.65</v>
      </c>
      <c r="D913" s="175">
        <v>0.37419999999999998</v>
      </c>
      <c r="E913" s="175">
        <v>1.06</v>
      </c>
      <c r="F913" s="175">
        <v>1.06</v>
      </c>
      <c r="G913" s="175">
        <v>1.06</v>
      </c>
      <c r="H913" s="175">
        <v>1.06</v>
      </c>
      <c r="I913" s="176" t="s">
        <v>61</v>
      </c>
      <c r="J913" s="177" t="s">
        <v>61</v>
      </c>
    </row>
    <row r="914" spans="1:10" ht="17.149999999999999" customHeight="1">
      <c r="A914" s="172" t="s">
        <v>1121</v>
      </c>
      <c r="B914" s="173" t="s">
        <v>1979</v>
      </c>
      <c r="C914" s="174">
        <v>3.5</v>
      </c>
      <c r="D914" s="175">
        <v>0.57169999999999999</v>
      </c>
      <c r="E914" s="175">
        <v>1.06</v>
      </c>
      <c r="F914" s="175">
        <v>1.06</v>
      </c>
      <c r="G914" s="175">
        <v>1.06</v>
      </c>
      <c r="H914" s="175">
        <v>1.06</v>
      </c>
      <c r="I914" s="176" t="s">
        <v>61</v>
      </c>
      <c r="J914" s="177" t="s">
        <v>61</v>
      </c>
    </row>
    <row r="915" spans="1:10" ht="17.149999999999999" customHeight="1">
      <c r="A915" s="178" t="s">
        <v>1122</v>
      </c>
      <c r="B915" s="179" t="s">
        <v>1979</v>
      </c>
      <c r="C915" s="180">
        <v>6.56</v>
      </c>
      <c r="D915" s="181">
        <v>1.5397000000000001</v>
      </c>
      <c r="E915" s="181">
        <v>1.17</v>
      </c>
      <c r="F915" s="181">
        <v>1.17</v>
      </c>
      <c r="G915" s="181">
        <v>1.17</v>
      </c>
      <c r="H915" s="181">
        <v>1.17</v>
      </c>
      <c r="I915" s="182" t="s">
        <v>61</v>
      </c>
      <c r="J915" s="183" t="s">
        <v>61</v>
      </c>
    </row>
    <row r="916" spans="1:10" ht="17.149999999999999" customHeight="1">
      <c r="A916" s="184" t="s">
        <v>1123</v>
      </c>
      <c r="B916" s="185" t="s">
        <v>1980</v>
      </c>
      <c r="C916" s="186">
        <v>2.17</v>
      </c>
      <c r="D916" s="187">
        <v>0.24660000000000001</v>
      </c>
      <c r="E916" s="187">
        <v>1.06</v>
      </c>
      <c r="F916" s="187">
        <v>1.06</v>
      </c>
      <c r="G916" s="187">
        <v>1.06</v>
      </c>
      <c r="H916" s="187">
        <v>1.06</v>
      </c>
      <c r="I916" s="188" t="s">
        <v>61</v>
      </c>
      <c r="J916" s="189" t="s">
        <v>61</v>
      </c>
    </row>
    <row r="917" spans="1:10" ht="17.149999999999999" customHeight="1">
      <c r="A917" s="172" t="s">
        <v>1124</v>
      </c>
      <c r="B917" s="173" t="s">
        <v>1980</v>
      </c>
      <c r="C917" s="174">
        <v>2.85</v>
      </c>
      <c r="D917" s="175">
        <v>0.31830000000000003</v>
      </c>
      <c r="E917" s="175">
        <v>1.06</v>
      </c>
      <c r="F917" s="175">
        <v>1.06</v>
      </c>
      <c r="G917" s="175">
        <v>1.06</v>
      </c>
      <c r="H917" s="175">
        <v>1.06</v>
      </c>
      <c r="I917" s="176" t="s">
        <v>61</v>
      </c>
      <c r="J917" s="177" t="s">
        <v>61</v>
      </c>
    </row>
    <row r="918" spans="1:10" ht="17.149999999999999" customHeight="1">
      <c r="A918" s="172" t="s">
        <v>1125</v>
      </c>
      <c r="B918" s="173" t="s">
        <v>1980</v>
      </c>
      <c r="C918" s="174">
        <v>6.42</v>
      </c>
      <c r="D918" s="175">
        <v>0.46700000000000003</v>
      </c>
      <c r="E918" s="175">
        <v>1.06</v>
      </c>
      <c r="F918" s="175">
        <v>1.06</v>
      </c>
      <c r="G918" s="175">
        <v>1.06</v>
      </c>
      <c r="H918" s="175">
        <v>1.06</v>
      </c>
      <c r="I918" s="176" t="s">
        <v>61</v>
      </c>
      <c r="J918" s="177" t="s">
        <v>61</v>
      </c>
    </row>
    <row r="919" spans="1:10" ht="17.149999999999999" customHeight="1">
      <c r="A919" s="178" t="s">
        <v>1126</v>
      </c>
      <c r="B919" s="179" t="s">
        <v>1980</v>
      </c>
      <c r="C919" s="180">
        <v>7</v>
      </c>
      <c r="D919" s="181">
        <v>0.87319999999999998</v>
      </c>
      <c r="E919" s="181">
        <v>1.17</v>
      </c>
      <c r="F919" s="181">
        <v>1.17</v>
      </c>
      <c r="G919" s="181">
        <v>1.17</v>
      </c>
      <c r="H919" s="181">
        <v>1.17</v>
      </c>
      <c r="I919" s="182" t="s">
        <v>61</v>
      </c>
      <c r="J919" s="183" t="s">
        <v>61</v>
      </c>
    </row>
    <row r="920" spans="1:10" ht="17.149999999999999" customHeight="1">
      <c r="A920" s="184" t="s">
        <v>1127</v>
      </c>
      <c r="B920" s="185" t="s">
        <v>1981</v>
      </c>
      <c r="C920" s="186">
        <v>1.1000000000000001</v>
      </c>
      <c r="D920" s="187">
        <v>0.34770000000000001</v>
      </c>
      <c r="E920" s="187">
        <v>1.06</v>
      </c>
      <c r="F920" s="187">
        <v>1.06</v>
      </c>
      <c r="G920" s="187">
        <v>1.06</v>
      </c>
      <c r="H920" s="187">
        <v>1.06</v>
      </c>
      <c r="I920" s="188" t="s">
        <v>61</v>
      </c>
      <c r="J920" s="189" t="s">
        <v>61</v>
      </c>
    </row>
    <row r="921" spans="1:10" ht="17.149999999999999" customHeight="1">
      <c r="A921" s="172" t="s">
        <v>1128</v>
      </c>
      <c r="B921" s="173" t="s">
        <v>1981</v>
      </c>
      <c r="C921" s="174">
        <v>1.79</v>
      </c>
      <c r="D921" s="175">
        <v>0.3674</v>
      </c>
      <c r="E921" s="175">
        <v>1.06</v>
      </c>
      <c r="F921" s="175">
        <v>1.06</v>
      </c>
      <c r="G921" s="175">
        <v>1.06</v>
      </c>
      <c r="H921" s="175">
        <v>1.06</v>
      </c>
      <c r="I921" s="176" t="s">
        <v>61</v>
      </c>
      <c r="J921" s="177" t="s">
        <v>61</v>
      </c>
    </row>
    <row r="922" spans="1:10" ht="17.149999999999999" customHeight="1">
      <c r="A922" s="172" t="s">
        <v>1129</v>
      </c>
      <c r="B922" s="173" t="s">
        <v>1981</v>
      </c>
      <c r="C922" s="174">
        <v>3.27</v>
      </c>
      <c r="D922" s="175">
        <v>0.47699999999999998</v>
      </c>
      <c r="E922" s="175">
        <v>1.06</v>
      </c>
      <c r="F922" s="175">
        <v>1.06</v>
      </c>
      <c r="G922" s="175">
        <v>1.06</v>
      </c>
      <c r="H922" s="175">
        <v>1.06</v>
      </c>
      <c r="I922" s="176" t="s">
        <v>61</v>
      </c>
      <c r="J922" s="177" t="s">
        <v>61</v>
      </c>
    </row>
    <row r="923" spans="1:10" ht="17.149999999999999" customHeight="1">
      <c r="A923" s="178" t="s">
        <v>1130</v>
      </c>
      <c r="B923" s="179" t="s">
        <v>1981</v>
      </c>
      <c r="C923" s="180">
        <v>13.92</v>
      </c>
      <c r="D923" s="181">
        <v>1.7152000000000001</v>
      </c>
      <c r="E923" s="181">
        <v>1.17</v>
      </c>
      <c r="F923" s="181">
        <v>1.17</v>
      </c>
      <c r="G923" s="181">
        <v>1.17</v>
      </c>
      <c r="H923" s="181">
        <v>1.17</v>
      </c>
      <c r="I923" s="182" t="s">
        <v>61</v>
      </c>
      <c r="J923" s="183" t="s">
        <v>61</v>
      </c>
    </row>
    <row r="924" spans="1:10" ht="17.149999999999999" customHeight="1">
      <c r="A924" s="184" t="s">
        <v>1131</v>
      </c>
      <c r="B924" s="185" t="s">
        <v>1982</v>
      </c>
      <c r="C924" s="186">
        <v>1.73</v>
      </c>
      <c r="D924" s="187">
        <v>0.1222</v>
      </c>
      <c r="E924" s="187">
        <v>1.06</v>
      </c>
      <c r="F924" s="187">
        <v>1.06</v>
      </c>
      <c r="G924" s="187">
        <v>1.06</v>
      </c>
      <c r="H924" s="187">
        <v>1.06</v>
      </c>
      <c r="I924" s="188" t="s">
        <v>61</v>
      </c>
      <c r="J924" s="189" t="s">
        <v>61</v>
      </c>
    </row>
    <row r="925" spans="1:10" ht="17.149999999999999" customHeight="1">
      <c r="A925" s="172" t="s">
        <v>1132</v>
      </c>
      <c r="B925" s="173" t="s">
        <v>1982</v>
      </c>
      <c r="C925" s="174">
        <v>2.2000000000000002</v>
      </c>
      <c r="D925" s="175">
        <v>0.16969999999999999</v>
      </c>
      <c r="E925" s="175">
        <v>1.06</v>
      </c>
      <c r="F925" s="175">
        <v>1.06</v>
      </c>
      <c r="G925" s="175">
        <v>1.06</v>
      </c>
      <c r="H925" s="175">
        <v>1.06</v>
      </c>
      <c r="I925" s="176" t="s">
        <v>61</v>
      </c>
      <c r="J925" s="177" t="s">
        <v>61</v>
      </c>
    </row>
    <row r="926" spans="1:10" ht="17.149999999999999" customHeight="1">
      <c r="A926" s="172" t="s">
        <v>1133</v>
      </c>
      <c r="B926" s="173" t="s">
        <v>1982</v>
      </c>
      <c r="C926" s="174">
        <v>1.86</v>
      </c>
      <c r="D926" s="175">
        <v>0.39410000000000001</v>
      </c>
      <c r="E926" s="175">
        <v>1.06</v>
      </c>
      <c r="F926" s="175">
        <v>1.06</v>
      </c>
      <c r="G926" s="175">
        <v>1.06</v>
      </c>
      <c r="H926" s="175">
        <v>1.06</v>
      </c>
      <c r="I926" s="176" t="s">
        <v>61</v>
      </c>
      <c r="J926" s="177" t="s">
        <v>61</v>
      </c>
    </row>
    <row r="927" spans="1:10" ht="17.149999999999999" customHeight="1">
      <c r="A927" s="178" t="s">
        <v>1134</v>
      </c>
      <c r="B927" s="179" t="s">
        <v>1982</v>
      </c>
      <c r="C927" s="180">
        <v>2.0499999999999998</v>
      </c>
      <c r="D927" s="181">
        <v>0.43790000000000001</v>
      </c>
      <c r="E927" s="181">
        <v>1.17</v>
      </c>
      <c r="F927" s="181">
        <v>1.17</v>
      </c>
      <c r="G927" s="181">
        <v>1.17</v>
      </c>
      <c r="H927" s="181">
        <v>1.17</v>
      </c>
      <c r="I927" s="182" t="s">
        <v>61</v>
      </c>
      <c r="J927" s="183" t="s">
        <v>61</v>
      </c>
    </row>
    <row r="928" spans="1:10" ht="17.149999999999999" customHeight="1">
      <c r="A928" s="184" t="s">
        <v>1135</v>
      </c>
      <c r="B928" s="185" t="s">
        <v>1983</v>
      </c>
      <c r="C928" s="186">
        <v>2.19</v>
      </c>
      <c r="D928" s="187">
        <v>0.25929999999999997</v>
      </c>
      <c r="E928" s="187">
        <v>1.06</v>
      </c>
      <c r="F928" s="187">
        <v>1.06</v>
      </c>
      <c r="G928" s="187">
        <v>1.06</v>
      </c>
      <c r="H928" s="187">
        <v>1.06</v>
      </c>
      <c r="I928" s="188" t="s">
        <v>61</v>
      </c>
      <c r="J928" s="189" t="s">
        <v>61</v>
      </c>
    </row>
    <row r="929" spans="1:10" ht="17.149999999999999" customHeight="1">
      <c r="A929" s="172" t="s">
        <v>1136</v>
      </c>
      <c r="B929" s="173" t="s">
        <v>1983</v>
      </c>
      <c r="C929" s="174">
        <v>2.92</v>
      </c>
      <c r="D929" s="175">
        <v>0.33019999999999999</v>
      </c>
      <c r="E929" s="175">
        <v>1.06</v>
      </c>
      <c r="F929" s="175">
        <v>1.06</v>
      </c>
      <c r="G929" s="175">
        <v>1.06</v>
      </c>
      <c r="H929" s="175">
        <v>1.06</v>
      </c>
      <c r="I929" s="176" t="s">
        <v>61</v>
      </c>
      <c r="J929" s="177" t="s">
        <v>61</v>
      </c>
    </row>
    <row r="930" spans="1:10" ht="17.149999999999999" customHeight="1">
      <c r="A930" s="172" t="s">
        <v>1137</v>
      </c>
      <c r="B930" s="173" t="s">
        <v>1983</v>
      </c>
      <c r="C930" s="174">
        <v>5.63</v>
      </c>
      <c r="D930" s="175">
        <v>0.47660000000000002</v>
      </c>
      <c r="E930" s="175">
        <v>1.06</v>
      </c>
      <c r="F930" s="175">
        <v>1.06</v>
      </c>
      <c r="G930" s="175">
        <v>1.06</v>
      </c>
      <c r="H930" s="175">
        <v>1.06</v>
      </c>
      <c r="I930" s="176" t="s">
        <v>61</v>
      </c>
      <c r="J930" s="177" t="s">
        <v>61</v>
      </c>
    </row>
    <row r="931" spans="1:10" ht="17.149999999999999" customHeight="1">
      <c r="A931" s="178" t="s">
        <v>1138</v>
      </c>
      <c r="B931" s="179" t="s">
        <v>1983</v>
      </c>
      <c r="C931" s="180">
        <v>6.7</v>
      </c>
      <c r="D931" s="181">
        <v>1.4885999999999999</v>
      </c>
      <c r="E931" s="181">
        <v>1.17</v>
      </c>
      <c r="F931" s="181">
        <v>1.17</v>
      </c>
      <c r="G931" s="181">
        <v>1.17</v>
      </c>
      <c r="H931" s="181">
        <v>1.17</v>
      </c>
      <c r="I931" s="182" t="s">
        <v>61</v>
      </c>
      <c r="J931" s="183" t="s">
        <v>61</v>
      </c>
    </row>
    <row r="932" spans="1:10" ht="17.149999999999999" customHeight="1">
      <c r="A932" s="184" t="s">
        <v>1139</v>
      </c>
      <c r="B932" s="185" t="s">
        <v>1984</v>
      </c>
      <c r="C932" s="186">
        <v>1.54</v>
      </c>
      <c r="D932" s="187">
        <v>0.22500000000000001</v>
      </c>
      <c r="E932" s="187">
        <v>1.25</v>
      </c>
      <c r="F932" s="187">
        <v>1.75</v>
      </c>
      <c r="G932" s="187">
        <v>1.25</v>
      </c>
      <c r="H932" s="187">
        <v>1.75</v>
      </c>
      <c r="I932" s="188" t="s">
        <v>60</v>
      </c>
      <c r="J932" s="189" t="s">
        <v>60</v>
      </c>
    </row>
    <row r="933" spans="1:10" ht="17.149999999999999" customHeight="1">
      <c r="A933" s="172" t="s">
        <v>1140</v>
      </c>
      <c r="B933" s="173" t="s">
        <v>1984</v>
      </c>
      <c r="C933" s="174">
        <v>3.82</v>
      </c>
      <c r="D933" s="175">
        <v>0.28770000000000001</v>
      </c>
      <c r="E933" s="175">
        <v>1.25</v>
      </c>
      <c r="F933" s="175">
        <v>1.75</v>
      </c>
      <c r="G933" s="175">
        <v>1.25</v>
      </c>
      <c r="H933" s="175">
        <v>1.75</v>
      </c>
      <c r="I933" s="176" t="s">
        <v>60</v>
      </c>
      <c r="J933" s="177" t="s">
        <v>60</v>
      </c>
    </row>
    <row r="934" spans="1:10" ht="17.149999999999999" customHeight="1">
      <c r="A934" s="172" t="s">
        <v>1141</v>
      </c>
      <c r="B934" s="173" t="s">
        <v>1984</v>
      </c>
      <c r="C934" s="174">
        <v>8.19</v>
      </c>
      <c r="D934" s="175">
        <v>0.43809999999999999</v>
      </c>
      <c r="E934" s="175">
        <v>1.25</v>
      </c>
      <c r="F934" s="175">
        <v>1.75</v>
      </c>
      <c r="G934" s="175">
        <v>1.25</v>
      </c>
      <c r="H934" s="175">
        <v>1.75</v>
      </c>
      <c r="I934" s="176" t="s">
        <v>60</v>
      </c>
      <c r="J934" s="177" t="s">
        <v>60</v>
      </c>
    </row>
    <row r="935" spans="1:10" ht="17.149999999999999" customHeight="1">
      <c r="A935" s="178" t="s">
        <v>1142</v>
      </c>
      <c r="B935" s="179" t="s">
        <v>1984</v>
      </c>
      <c r="C935" s="180">
        <v>31.38</v>
      </c>
      <c r="D935" s="181">
        <v>0.77600000000000002</v>
      </c>
      <c r="E935" s="181">
        <v>1.75</v>
      </c>
      <c r="F935" s="181">
        <v>2.4500000000000002</v>
      </c>
      <c r="G935" s="181">
        <v>1.75</v>
      </c>
      <c r="H935" s="181">
        <v>2.4500000000000002</v>
      </c>
      <c r="I935" s="182" t="s">
        <v>60</v>
      </c>
      <c r="J935" s="183" t="s">
        <v>60</v>
      </c>
    </row>
    <row r="936" spans="1:10" ht="17.149999999999999" customHeight="1">
      <c r="A936" s="184" t="s">
        <v>1143</v>
      </c>
      <c r="B936" s="185" t="s">
        <v>1985</v>
      </c>
      <c r="C936" s="186">
        <v>1.43</v>
      </c>
      <c r="D936" s="187">
        <v>9.1899999999999996E-2</v>
      </c>
      <c r="E936" s="187">
        <v>1.25</v>
      </c>
      <c r="F936" s="187">
        <v>1.75</v>
      </c>
      <c r="G936" s="187">
        <v>1.25</v>
      </c>
      <c r="H936" s="187">
        <v>1.75</v>
      </c>
      <c r="I936" s="188" t="s">
        <v>60</v>
      </c>
      <c r="J936" s="189" t="s">
        <v>60</v>
      </c>
    </row>
    <row r="937" spans="1:10" ht="17.149999999999999" customHeight="1">
      <c r="A937" s="172" t="s">
        <v>1144</v>
      </c>
      <c r="B937" s="173" t="s">
        <v>1985</v>
      </c>
      <c r="C937" s="174">
        <v>1.58</v>
      </c>
      <c r="D937" s="175">
        <v>0.13880000000000001</v>
      </c>
      <c r="E937" s="175">
        <v>1.25</v>
      </c>
      <c r="F937" s="175">
        <v>1.75</v>
      </c>
      <c r="G937" s="175">
        <v>1.25</v>
      </c>
      <c r="H937" s="175">
        <v>1.75</v>
      </c>
      <c r="I937" s="176" t="s">
        <v>60</v>
      </c>
      <c r="J937" s="177" t="s">
        <v>60</v>
      </c>
    </row>
    <row r="938" spans="1:10" ht="17.149999999999999" customHeight="1">
      <c r="A938" s="172" t="s">
        <v>1145</v>
      </c>
      <c r="B938" s="173" t="s">
        <v>1985</v>
      </c>
      <c r="C938" s="174">
        <v>1.51</v>
      </c>
      <c r="D938" s="175">
        <v>0.22789999999999999</v>
      </c>
      <c r="E938" s="175">
        <v>1.25</v>
      </c>
      <c r="F938" s="175">
        <v>1.75</v>
      </c>
      <c r="G938" s="175">
        <v>1.25</v>
      </c>
      <c r="H938" s="175">
        <v>1.75</v>
      </c>
      <c r="I938" s="176" t="s">
        <v>60</v>
      </c>
      <c r="J938" s="177" t="s">
        <v>60</v>
      </c>
    </row>
    <row r="939" spans="1:10" ht="17.149999999999999" customHeight="1">
      <c r="A939" s="178" t="s">
        <v>1146</v>
      </c>
      <c r="B939" s="179" t="s">
        <v>1985</v>
      </c>
      <c r="C939" s="180">
        <v>1.55</v>
      </c>
      <c r="D939" s="181">
        <v>0.39700000000000002</v>
      </c>
      <c r="E939" s="181">
        <v>1.75</v>
      </c>
      <c r="F939" s="181">
        <v>2.4500000000000002</v>
      </c>
      <c r="G939" s="181">
        <v>1.75</v>
      </c>
      <c r="H939" s="181">
        <v>2.4500000000000002</v>
      </c>
      <c r="I939" s="182" t="s">
        <v>60</v>
      </c>
      <c r="J939" s="183" t="s">
        <v>60</v>
      </c>
    </row>
    <row r="940" spans="1:10" ht="17.149999999999999" customHeight="1">
      <c r="A940" s="184" t="s">
        <v>1147</v>
      </c>
      <c r="B940" s="185" t="s">
        <v>1986</v>
      </c>
      <c r="C940" s="186">
        <v>39.049999999999997</v>
      </c>
      <c r="D940" s="187">
        <v>4.0925000000000002</v>
      </c>
      <c r="E940" s="187">
        <v>1.25</v>
      </c>
      <c r="F940" s="187">
        <v>1.75</v>
      </c>
      <c r="G940" s="187">
        <v>1.25</v>
      </c>
      <c r="H940" s="187">
        <v>1.75</v>
      </c>
      <c r="I940" s="188" t="s">
        <v>60</v>
      </c>
      <c r="J940" s="189" t="s">
        <v>60</v>
      </c>
    </row>
    <row r="941" spans="1:10" ht="17.149999999999999" customHeight="1">
      <c r="A941" s="172" t="s">
        <v>1148</v>
      </c>
      <c r="B941" s="173" t="s">
        <v>1986</v>
      </c>
      <c r="C941" s="174">
        <v>42.39</v>
      </c>
      <c r="D941" s="175">
        <v>6.4622999999999999</v>
      </c>
      <c r="E941" s="175">
        <v>1.25</v>
      </c>
      <c r="F941" s="175">
        <v>1.75</v>
      </c>
      <c r="G941" s="175">
        <v>1.25</v>
      </c>
      <c r="H941" s="175">
        <v>1.75</v>
      </c>
      <c r="I941" s="176" t="s">
        <v>60</v>
      </c>
      <c r="J941" s="177" t="s">
        <v>60</v>
      </c>
    </row>
    <row r="942" spans="1:10" ht="17.149999999999999" customHeight="1">
      <c r="A942" s="172" t="s">
        <v>1149</v>
      </c>
      <c r="B942" s="173" t="s">
        <v>1986</v>
      </c>
      <c r="C942" s="174">
        <v>75.489999999999995</v>
      </c>
      <c r="D942" s="175">
        <v>15.8751</v>
      </c>
      <c r="E942" s="175">
        <v>1.25</v>
      </c>
      <c r="F942" s="175">
        <v>1.75</v>
      </c>
      <c r="G942" s="175">
        <v>1.25</v>
      </c>
      <c r="H942" s="175">
        <v>1.75</v>
      </c>
      <c r="I942" s="176" t="s">
        <v>60</v>
      </c>
      <c r="J942" s="177" t="s">
        <v>60</v>
      </c>
    </row>
    <row r="943" spans="1:10" ht="17.149999999999999" customHeight="1">
      <c r="A943" s="178" t="s">
        <v>1150</v>
      </c>
      <c r="B943" s="179" t="s">
        <v>1986</v>
      </c>
      <c r="C943" s="180">
        <v>70.23</v>
      </c>
      <c r="D943" s="181">
        <v>26.057099999999998</v>
      </c>
      <c r="E943" s="181">
        <v>1.75</v>
      </c>
      <c r="F943" s="181">
        <v>2.4500000000000002</v>
      </c>
      <c r="G943" s="181">
        <v>1.75</v>
      </c>
      <c r="H943" s="181">
        <v>2.4500000000000002</v>
      </c>
      <c r="I943" s="182" t="s">
        <v>60</v>
      </c>
      <c r="J943" s="183" t="s">
        <v>60</v>
      </c>
    </row>
    <row r="944" spans="1:10" ht="17.149999999999999" customHeight="1">
      <c r="A944" s="184" t="s">
        <v>1151</v>
      </c>
      <c r="B944" s="185" t="s">
        <v>1987</v>
      </c>
      <c r="C944" s="186">
        <v>34.26</v>
      </c>
      <c r="D944" s="187">
        <v>4.9268000000000001</v>
      </c>
      <c r="E944" s="187">
        <v>1.25</v>
      </c>
      <c r="F944" s="187">
        <v>1.75</v>
      </c>
      <c r="G944" s="187">
        <v>1.25</v>
      </c>
      <c r="H944" s="187">
        <v>1.75</v>
      </c>
      <c r="I944" s="188" t="s">
        <v>60</v>
      </c>
      <c r="J944" s="189" t="s">
        <v>60</v>
      </c>
    </row>
    <row r="945" spans="1:10" ht="17.149999999999999" customHeight="1">
      <c r="A945" s="172" t="s">
        <v>1152</v>
      </c>
      <c r="B945" s="173" t="s">
        <v>1987</v>
      </c>
      <c r="C945" s="174">
        <v>38.07</v>
      </c>
      <c r="D945" s="175">
        <v>7.1276000000000002</v>
      </c>
      <c r="E945" s="175">
        <v>1.25</v>
      </c>
      <c r="F945" s="175">
        <v>1.75</v>
      </c>
      <c r="G945" s="175">
        <v>1.25</v>
      </c>
      <c r="H945" s="175">
        <v>1.75</v>
      </c>
      <c r="I945" s="176" t="s">
        <v>60</v>
      </c>
      <c r="J945" s="177" t="s">
        <v>60</v>
      </c>
    </row>
    <row r="946" spans="1:10" ht="17.149999999999999" customHeight="1">
      <c r="A946" s="172" t="s">
        <v>1153</v>
      </c>
      <c r="B946" s="173" t="s">
        <v>1987</v>
      </c>
      <c r="C946" s="174">
        <v>64.13</v>
      </c>
      <c r="D946" s="175">
        <v>15.9658</v>
      </c>
      <c r="E946" s="175">
        <v>1.25</v>
      </c>
      <c r="F946" s="175">
        <v>1.75</v>
      </c>
      <c r="G946" s="175">
        <v>1.25</v>
      </c>
      <c r="H946" s="175">
        <v>1.75</v>
      </c>
      <c r="I946" s="176" t="s">
        <v>60</v>
      </c>
      <c r="J946" s="177" t="s">
        <v>60</v>
      </c>
    </row>
    <row r="947" spans="1:10" ht="17.149999999999999" customHeight="1">
      <c r="A947" s="178" t="s">
        <v>1154</v>
      </c>
      <c r="B947" s="179" t="s">
        <v>1987</v>
      </c>
      <c r="C947" s="180">
        <v>132.91999999999999</v>
      </c>
      <c r="D947" s="181">
        <v>23.773900000000001</v>
      </c>
      <c r="E947" s="181">
        <v>1.75</v>
      </c>
      <c r="F947" s="181">
        <v>2.4500000000000002</v>
      </c>
      <c r="G947" s="181">
        <v>1.75</v>
      </c>
      <c r="H947" s="181">
        <v>2.4500000000000002</v>
      </c>
      <c r="I947" s="182" t="s">
        <v>60</v>
      </c>
      <c r="J947" s="183" t="s">
        <v>60</v>
      </c>
    </row>
    <row r="948" spans="1:10" ht="17.149999999999999" customHeight="1">
      <c r="A948" s="184" t="s">
        <v>1155</v>
      </c>
      <c r="B948" s="185" t="s">
        <v>1988</v>
      </c>
      <c r="C948" s="186">
        <v>48.36</v>
      </c>
      <c r="D948" s="187">
        <v>22.9879</v>
      </c>
      <c r="E948" s="187">
        <v>1.25</v>
      </c>
      <c r="F948" s="187">
        <v>1.75</v>
      </c>
      <c r="G948" s="187">
        <v>1.25</v>
      </c>
      <c r="H948" s="187">
        <v>1.75</v>
      </c>
      <c r="I948" s="188" t="s">
        <v>60</v>
      </c>
      <c r="J948" s="189" t="s">
        <v>60</v>
      </c>
    </row>
    <row r="949" spans="1:10" ht="17.149999999999999" customHeight="1">
      <c r="A949" s="172" t="s">
        <v>1156</v>
      </c>
      <c r="B949" s="173" t="s">
        <v>1988</v>
      </c>
      <c r="C949" s="174">
        <v>45.83</v>
      </c>
      <c r="D949" s="175">
        <v>20.898099999999999</v>
      </c>
      <c r="E949" s="175">
        <v>1.25</v>
      </c>
      <c r="F949" s="175">
        <v>1.75</v>
      </c>
      <c r="G949" s="175">
        <v>1.25</v>
      </c>
      <c r="H949" s="175">
        <v>1.75</v>
      </c>
      <c r="I949" s="176" t="s">
        <v>60</v>
      </c>
      <c r="J949" s="177" t="s">
        <v>60</v>
      </c>
    </row>
    <row r="950" spans="1:10" ht="17.149999999999999" customHeight="1">
      <c r="A950" s="172" t="s">
        <v>1157</v>
      </c>
      <c r="B950" s="173" t="s">
        <v>1988</v>
      </c>
      <c r="C950" s="174">
        <v>45.83</v>
      </c>
      <c r="D950" s="175">
        <v>18.9983</v>
      </c>
      <c r="E950" s="175">
        <v>1.25</v>
      </c>
      <c r="F950" s="175">
        <v>1.75</v>
      </c>
      <c r="G950" s="175">
        <v>1.25</v>
      </c>
      <c r="H950" s="175">
        <v>1.75</v>
      </c>
      <c r="I950" s="176" t="s">
        <v>60</v>
      </c>
      <c r="J950" s="177" t="s">
        <v>60</v>
      </c>
    </row>
    <row r="951" spans="1:10" ht="17.149999999999999" customHeight="1">
      <c r="A951" s="178" t="s">
        <v>1158</v>
      </c>
      <c r="B951" s="179" t="s">
        <v>1988</v>
      </c>
      <c r="C951" s="180">
        <v>17.18</v>
      </c>
      <c r="D951" s="181">
        <v>0.31830000000000003</v>
      </c>
      <c r="E951" s="181">
        <v>1.75</v>
      </c>
      <c r="F951" s="181">
        <v>2.4500000000000002</v>
      </c>
      <c r="G951" s="181">
        <v>1.75</v>
      </c>
      <c r="H951" s="181">
        <v>2.4500000000000002</v>
      </c>
      <c r="I951" s="182" t="s">
        <v>60</v>
      </c>
      <c r="J951" s="183" t="s">
        <v>60</v>
      </c>
    </row>
    <row r="952" spans="1:10" ht="17.149999999999999" customHeight="1">
      <c r="A952" s="184" t="s">
        <v>1159</v>
      </c>
      <c r="B952" s="185" t="s">
        <v>1989</v>
      </c>
      <c r="C952" s="186">
        <v>1</v>
      </c>
      <c r="D952" s="187">
        <v>5.6800000000000003E-2</v>
      </c>
      <c r="E952" s="187">
        <v>1.25</v>
      </c>
      <c r="F952" s="187">
        <v>1.75</v>
      </c>
      <c r="G952" s="187">
        <v>1.25</v>
      </c>
      <c r="H952" s="187">
        <v>1.75</v>
      </c>
      <c r="I952" s="188" t="s">
        <v>60</v>
      </c>
      <c r="J952" s="189" t="s">
        <v>60</v>
      </c>
    </row>
    <row r="953" spans="1:10" ht="17.149999999999999" customHeight="1">
      <c r="A953" s="172" t="s">
        <v>1160</v>
      </c>
      <c r="B953" s="173" t="s">
        <v>1989</v>
      </c>
      <c r="C953" s="174">
        <v>45.92</v>
      </c>
      <c r="D953" s="175">
        <v>7.6052999999999997</v>
      </c>
      <c r="E953" s="175">
        <v>1.25</v>
      </c>
      <c r="F953" s="175">
        <v>1.75</v>
      </c>
      <c r="G953" s="175">
        <v>1.25</v>
      </c>
      <c r="H953" s="175">
        <v>1.75</v>
      </c>
      <c r="I953" s="176" t="s">
        <v>60</v>
      </c>
      <c r="J953" s="177" t="s">
        <v>60</v>
      </c>
    </row>
    <row r="954" spans="1:10" ht="17.149999999999999" customHeight="1">
      <c r="A954" s="172" t="s">
        <v>1161</v>
      </c>
      <c r="B954" s="173" t="s">
        <v>1989</v>
      </c>
      <c r="C954" s="174">
        <v>58.92</v>
      </c>
      <c r="D954" s="175">
        <v>12.970599999999999</v>
      </c>
      <c r="E954" s="175">
        <v>1.25</v>
      </c>
      <c r="F954" s="175">
        <v>1.75</v>
      </c>
      <c r="G954" s="175">
        <v>1.25</v>
      </c>
      <c r="H954" s="175">
        <v>1.75</v>
      </c>
      <c r="I954" s="176" t="s">
        <v>60</v>
      </c>
      <c r="J954" s="177" t="s">
        <v>60</v>
      </c>
    </row>
    <row r="955" spans="1:10" ht="17.149999999999999" customHeight="1">
      <c r="A955" s="178" t="s">
        <v>1162</v>
      </c>
      <c r="B955" s="179" t="s">
        <v>1989</v>
      </c>
      <c r="C955" s="180">
        <v>88.94</v>
      </c>
      <c r="D955" s="181">
        <v>20.888400000000001</v>
      </c>
      <c r="E955" s="181">
        <v>1.75</v>
      </c>
      <c r="F955" s="181">
        <v>2.4500000000000002</v>
      </c>
      <c r="G955" s="181">
        <v>1.75</v>
      </c>
      <c r="H955" s="181">
        <v>2.4500000000000002</v>
      </c>
      <c r="I955" s="182" t="s">
        <v>60</v>
      </c>
      <c r="J955" s="183" t="s">
        <v>60</v>
      </c>
    </row>
    <row r="956" spans="1:10" ht="17.149999999999999" customHeight="1">
      <c r="A956" s="184" t="s">
        <v>1163</v>
      </c>
      <c r="B956" s="185" t="s">
        <v>1990</v>
      </c>
      <c r="C956" s="186">
        <v>27.67</v>
      </c>
      <c r="D956" s="187">
        <v>0.60819999999999996</v>
      </c>
      <c r="E956" s="187">
        <v>1.25</v>
      </c>
      <c r="F956" s="187">
        <v>1.75</v>
      </c>
      <c r="G956" s="187">
        <v>1.25</v>
      </c>
      <c r="H956" s="187">
        <v>1.75</v>
      </c>
      <c r="I956" s="188" t="s">
        <v>60</v>
      </c>
      <c r="J956" s="189" t="s">
        <v>60</v>
      </c>
    </row>
    <row r="957" spans="1:10" ht="17.149999999999999" customHeight="1">
      <c r="A957" s="172" t="s">
        <v>1164</v>
      </c>
      <c r="B957" s="173" t="s">
        <v>1990</v>
      </c>
      <c r="C957" s="174">
        <v>51.63</v>
      </c>
      <c r="D957" s="175">
        <v>6.5911999999999997</v>
      </c>
      <c r="E957" s="175">
        <v>1.25</v>
      </c>
      <c r="F957" s="175">
        <v>1.75</v>
      </c>
      <c r="G957" s="175">
        <v>1.25</v>
      </c>
      <c r="H957" s="175">
        <v>1.75</v>
      </c>
      <c r="I957" s="176" t="s">
        <v>60</v>
      </c>
      <c r="J957" s="177" t="s">
        <v>60</v>
      </c>
    </row>
    <row r="958" spans="1:10" ht="17.149999999999999" customHeight="1">
      <c r="A958" s="172" t="s">
        <v>1165</v>
      </c>
      <c r="B958" s="173" t="s">
        <v>1990</v>
      </c>
      <c r="C958" s="174">
        <v>61.41</v>
      </c>
      <c r="D958" s="175">
        <v>10.8437</v>
      </c>
      <c r="E958" s="175">
        <v>1.25</v>
      </c>
      <c r="F958" s="175">
        <v>1.75</v>
      </c>
      <c r="G958" s="175">
        <v>1.25</v>
      </c>
      <c r="H958" s="175">
        <v>1.75</v>
      </c>
      <c r="I958" s="176" t="s">
        <v>60</v>
      </c>
      <c r="J958" s="177" t="s">
        <v>60</v>
      </c>
    </row>
    <row r="959" spans="1:10" ht="17.149999999999999" customHeight="1">
      <c r="A959" s="178" t="s">
        <v>1166</v>
      </c>
      <c r="B959" s="179" t="s">
        <v>1990</v>
      </c>
      <c r="C959" s="180">
        <v>80.37</v>
      </c>
      <c r="D959" s="181">
        <v>16.720199999999998</v>
      </c>
      <c r="E959" s="181">
        <v>1.75</v>
      </c>
      <c r="F959" s="181">
        <v>2.4500000000000002</v>
      </c>
      <c r="G959" s="181">
        <v>1.75</v>
      </c>
      <c r="H959" s="181">
        <v>2.4500000000000002</v>
      </c>
      <c r="I959" s="182" t="s">
        <v>60</v>
      </c>
      <c r="J959" s="183" t="s">
        <v>60</v>
      </c>
    </row>
    <row r="960" spans="1:10" ht="17.149999999999999" customHeight="1">
      <c r="A960" s="184" t="s">
        <v>1167</v>
      </c>
      <c r="B960" s="185" t="s">
        <v>1991</v>
      </c>
      <c r="C960" s="186">
        <v>22.69</v>
      </c>
      <c r="D960" s="187">
        <v>2.7928999999999999</v>
      </c>
      <c r="E960" s="187">
        <v>1.25</v>
      </c>
      <c r="F960" s="187">
        <v>1.75</v>
      </c>
      <c r="G960" s="187">
        <v>1.25</v>
      </c>
      <c r="H960" s="187">
        <v>1.75</v>
      </c>
      <c r="I960" s="188" t="s">
        <v>60</v>
      </c>
      <c r="J960" s="189" t="s">
        <v>60</v>
      </c>
    </row>
    <row r="961" spans="1:10" ht="17.149999999999999" customHeight="1">
      <c r="A961" s="172" t="s">
        <v>1168</v>
      </c>
      <c r="B961" s="173" t="s">
        <v>1991</v>
      </c>
      <c r="C961" s="174">
        <v>46.2</v>
      </c>
      <c r="D961" s="175">
        <v>6.5324</v>
      </c>
      <c r="E961" s="175">
        <v>1.25</v>
      </c>
      <c r="F961" s="175">
        <v>1.75</v>
      </c>
      <c r="G961" s="175">
        <v>1.25</v>
      </c>
      <c r="H961" s="175">
        <v>1.75</v>
      </c>
      <c r="I961" s="176" t="s">
        <v>60</v>
      </c>
      <c r="J961" s="177" t="s">
        <v>60</v>
      </c>
    </row>
    <row r="962" spans="1:10" ht="17.149999999999999" customHeight="1">
      <c r="A962" s="172" t="s">
        <v>1169</v>
      </c>
      <c r="B962" s="173" t="s">
        <v>1991</v>
      </c>
      <c r="C962" s="174">
        <v>56.5</v>
      </c>
      <c r="D962" s="175">
        <v>9.0668000000000006</v>
      </c>
      <c r="E962" s="175">
        <v>1.25</v>
      </c>
      <c r="F962" s="175">
        <v>1.75</v>
      </c>
      <c r="G962" s="175">
        <v>1.25</v>
      </c>
      <c r="H962" s="175">
        <v>1.75</v>
      </c>
      <c r="I962" s="176" t="s">
        <v>60</v>
      </c>
      <c r="J962" s="177" t="s">
        <v>60</v>
      </c>
    </row>
    <row r="963" spans="1:10" ht="17.149999999999999" customHeight="1">
      <c r="A963" s="178" t="s">
        <v>1170</v>
      </c>
      <c r="B963" s="179" t="s">
        <v>1991</v>
      </c>
      <c r="C963" s="180">
        <v>67.790000000000006</v>
      </c>
      <c r="D963" s="181">
        <v>12.5129</v>
      </c>
      <c r="E963" s="181">
        <v>1.75</v>
      </c>
      <c r="F963" s="181">
        <v>2.4500000000000002</v>
      </c>
      <c r="G963" s="181">
        <v>1.75</v>
      </c>
      <c r="H963" s="181">
        <v>2.4500000000000002</v>
      </c>
      <c r="I963" s="182" t="s">
        <v>60</v>
      </c>
      <c r="J963" s="183" t="s">
        <v>60</v>
      </c>
    </row>
    <row r="964" spans="1:10" ht="17.149999999999999" customHeight="1">
      <c r="A964" s="184" t="s">
        <v>1171</v>
      </c>
      <c r="B964" s="185" t="s">
        <v>1992</v>
      </c>
      <c r="C964" s="186">
        <v>24.2</v>
      </c>
      <c r="D964" s="187">
        <v>1.0282</v>
      </c>
      <c r="E964" s="187">
        <v>1.25</v>
      </c>
      <c r="F964" s="187">
        <v>1.75</v>
      </c>
      <c r="G964" s="187">
        <v>1.25</v>
      </c>
      <c r="H964" s="187">
        <v>1.75</v>
      </c>
      <c r="I964" s="188" t="s">
        <v>60</v>
      </c>
      <c r="J964" s="189" t="s">
        <v>60</v>
      </c>
    </row>
    <row r="965" spans="1:10" ht="17.149999999999999" customHeight="1">
      <c r="A965" s="172" t="s">
        <v>1172</v>
      </c>
      <c r="B965" s="173" t="s">
        <v>1992</v>
      </c>
      <c r="C965" s="174">
        <v>32.1</v>
      </c>
      <c r="D965" s="175">
        <v>3.8834</v>
      </c>
      <c r="E965" s="175">
        <v>1.25</v>
      </c>
      <c r="F965" s="175">
        <v>1.75</v>
      </c>
      <c r="G965" s="175">
        <v>1.25</v>
      </c>
      <c r="H965" s="175">
        <v>1.75</v>
      </c>
      <c r="I965" s="176" t="s">
        <v>60</v>
      </c>
      <c r="J965" s="177" t="s">
        <v>60</v>
      </c>
    </row>
    <row r="966" spans="1:10" ht="17.149999999999999" customHeight="1">
      <c r="A966" s="172" t="s">
        <v>1173</v>
      </c>
      <c r="B966" s="173" t="s">
        <v>1992</v>
      </c>
      <c r="C966" s="174">
        <v>39.1</v>
      </c>
      <c r="D966" s="175">
        <v>7.2337999999999996</v>
      </c>
      <c r="E966" s="175">
        <v>1.25</v>
      </c>
      <c r="F966" s="175">
        <v>1.75</v>
      </c>
      <c r="G966" s="175">
        <v>1.25</v>
      </c>
      <c r="H966" s="175">
        <v>1.75</v>
      </c>
      <c r="I966" s="176" t="s">
        <v>60</v>
      </c>
      <c r="J966" s="177" t="s">
        <v>60</v>
      </c>
    </row>
    <row r="967" spans="1:10" ht="17.149999999999999" customHeight="1">
      <c r="A967" s="178" t="s">
        <v>1174</v>
      </c>
      <c r="B967" s="179" t="s">
        <v>1992</v>
      </c>
      <c r="C967" s="180">
        <v>51.61</v>
      </c>
      <c r="D967" s="181">
        <v>11.5608</v>
      </c>
      <c r="E967" s="181">
        <v>1.75</v>
      </c>
      <c r="F967" s="181">
        <v>2.4500000000000002</v>
      </c>
      <c r="G967" s="181">
        <v>1.75</v>
      </c>
      <c r="H967" s="181">
        <v>2.4500000000000002</v>
      </c>
      <c r="I967" s="182" t="s">
        <v>60</v>
      </c>
      <c r="J967" s="183" t="s">
        <v>60</v>
      </c>
    </row>
    <row r="968" spans="1:10" ht="17.149999999999999" customHeight="1">
      <c r="A968" s="184" t="s">
        <v>1175</v>
      </c>
      <c r="B968" s="185" t="s">
        <v>1993</v>
      </c>
      <c r="C968" s="186">
        <v>24.06</v>
      </c>
      <c r="D968" s="187">
        <v>2.7742</v>
      </c>
      <c r="E968" s="187">
        <v>1.25</v>
      </c>
      <c r="F968" s="187">
        <v>1.75</v>
      </c>
      <c r="G968" s="187">
        <v>1.25</v>
      </c>
      <c r="H968" s="187">
        <v>1.75</v>
      </c>
      <c r="I968" s="188" t="s">
        <v>60</v>
      </c>
      <c r="J968" s="189" t="s">
        <v>60</v>
      </c>
    </row>
    <row r="969" spans="1:10" ht="17.149999999999999" customHeight="1">
      <c r="A969" s="172" t="s">
        <v>1176</v>
      </c>
      <c r="B969" s="173" t="s">
        <v>1993</v>
      </c>
      <c r="C969" s="174">
        <v>36.5</v>
      </c>
      <c r="D969" s="175">
        <v>5.0902000000000003</v>
      </c>
      <c r="E969" s="175">
        <v>1.25</v>
      </c>
      <c r="F969" s="175">
        <v>1.75</v>
      </c>
      <c r="G969" s="175">
        <v>1.25</v>
      </c>
      <c r="H969" s="175">
        <v>1.75</v>
      </c>
      <c r="I969" s="176" t="s">
        <v>60</v>
      </c>
      <c r="J969" s="177" t="s">
        <v>60</v>
      </c>
    </row>
    <row r="970" spans="1:10" ht="17.149999999999999" customHeight="1">
      <c r="A970" s="172" t="s">
        <v>1177</v>
      </c>
      <c r="B970" s="173" t="s">
        <v>1993</v>
      </c>
      <c r="C970" s="174">
        <v>45.35</v>
      </c>
      <c r="D970" s="175">
        <v>7.1757999999999997</v>
      </c>
      <c r="E970" s="175">
        <v>1.25</v>
      </c>
      <c r="F970" s="175">
        <v>1.75</v>
      </c>
      <c r="G970" s="175">
        <v>1.25</v>
      </c>
      <c r="H970" s="175">
        <v>1.75</v>
      </c>
      <c r="I970" s="176" t="s">
        <v>60</v>
      </c>
      <c r="J970" s="177" t="s">
        <v>60</v>
      </c>
    </row>
    <row r="971" spans="1:10" ht="17.149999999999999" customHeight="1">
      <c r="A971" s="178" t="s">
        <v>1178</v>
      </c>
      <c r="B971" s="179" t="s">
        <v>1993</v>
      </c>
      <c r="C971" s="180">
        <v>52.32</v>
      </c>
      <c r="D971" s="181">
        <v>10.004099999999999</v>
      </c>
      <c r="E971" s="181">
        <v>1.75</v>
      </c>
      <c r="F971" s="181">
        <v>2.4500000000000002</v>
      </c>
      <c r="G971" s="181">
        <v>1.75</v>
      </c>
      <c r="H971" s="181">
        <v>2.4500000000000002</v>
      </c>
      <c r="I971" s="182" t="s">
        <v>60</v>
      </c>
      <c r="J971" s="183" t="s">
        <v>60</v>
      </c>
    </row>
    <row r="972" spans="1:10" ht="17.149999999999999" customHeight="1">
      <c r="A972" s="184" t="s">
        <v>1179</v>
      </c>
      <c r="B972" s="185" t="s">
        <v>1994</v>
      </c>
      <c r="C972" s="186">
        <v>19.78</v>
      </c>
      <c r="D972" s="187">
        <v>1.8028</v>
      </c>
      <c r="E972" s="187">
        <v>1.25</v>
      </c>
      <c r="F972" s="187">
        <v>1.75</v>
      </c>
      <c r="G972" s="187">
        <v>1.25</v>
      </c>
      <c r="H972" s="187">
        <v>1.75</v>
      </c>
      <c r="I972" s="188" t="s">
        <v>60</v>
      </c>
      <c r="J972" s="189" t="s">
        <v>60</v>
      </c>
    </row>
    <row r="973" spans="1:10" ht="17.149999999999999" customHeight="1">
      <c r="A973" s="172" t="s">
        <v>1180</v>
      </c>
      <c r="B973" s="173" t="s">
        <v>1994</v>
      </c>
      <c r="C973" s="174">
        <v>27.29</v>
      </c>
      <c r="D973" s="175">
        <v>3.9398</v>
      </c>
      <c r="E973" s="175">
        <v>1.25</v>
      </c>
      <c r="F973" s="175">
        <v>1.75</v>
      </c>
      <c r="G973" s="175">
        <v>1.25</v>
      </c>
      <c r="H973" s="175">
        <v>1.75</v>
      </c>
      <c r="I973" s="176" t="s">
        <v>60</v>
      </c>
      <c r="J973" s="177" t="s">
        <v>60</v>
      </c>
    </row>
    <row r="974" spans="1:10" ht="17.149999999999999" customHeight="1">
      <c r="A974" s="172" t="s">
        <v>1181</v>
      </c>
      <c r="B974" s="173" t="s">
        <v>1994</v>
      </c>
      <c r="C974" s="174">
        <v>34.130000000000003</v>
      </c>
      <c r="D974" s="175">
        <v>5.8169000000000004</v>
      </c>
      <c r="E974" s="175">
        <v>1.25</v>
      </c>
      <c r="F974" s="175">
        <v>1.75</v>
      </c>
      <c r="G974" s="175">
        <v>1.25</v>
      </c>
      <c r="H974" s="175">
        <v>1.75</v>
      </c>
      <c r="I974" s="176" t="s">
        <v>60</v>
      </c>
      <c r="J974" s="177" t="s">
        <v>60</v>
      </c>
    </row>
    <row r="975" spans="1:10" ht="17.149999999999999" customHeight="1">
      <c r="A975" s="178" t="s">
        <v>1182</v>
      </c>
      <c r="B975" s="179" t="s">
        <v>1994</v>
      </c>
      <c r="C975" s="180">
        <v>44.11</v>
      </c>
      <c r="D975" s="181">
        <v>8.2164000000000001</v>
      </c>
      <c r="E975" s="181">
        <v>1.75</v>
      </c>
      <c r="F975" s="181">
        <v>2.4500000000000002</v>
      </c>
      <c r="G975" s="181">
        <v>1.75</v>
      </c>
      <c r="H975" s="181">
        <v>2.4500000000000002</v>
      </c>
      <c r="I975" s="182" t="s">
        <v>60</v>
      </c>
      <c r="J975" s="183" t="s">
        <v>60</v>
      </c>
    </row>
    <row r="976" spans="1:10" ht="17.149999999999999" customHeight="1">
      <c r="A976" s="184" t="s">
        <v>1183</v>
      </c>
      <c r="B976" s="185" t="s">
        <v>1995</v>
      </c>
      <c r="C976" s="186">
        <v>3</v>
      </c>
      <c r="D976" s="187">
        <v>1.2079</v>
      </c>
      <c r="E976" s="187">
        <v>1.25</v>
      </c>
      <c r="F976" s="187">
        <v>1.75</v>
      </c>
      <c r="G976" s="187">
        <v>1.25</v>
      </c>
      <c r="H976" s="187">
        <v>1.75</v>
      </c>
      <c r="I976" s="188" t="s">
        <v>60</v>
      </c>
      <c r="J976" s="189" t="s">
        <v>60</v>
      </c>
    </row>
    <row r="977" spans="1:10" ht="17.149999999999999" customHeight="1">
      <c r="A977" s="172" t="s">
        <v>1184</v>
      </c>
      <c r="B977" s="173" t="s">
        <v>1995</v>
      </c>
      <c r="C977" s="174">
        <v>19.91</v>
      </c>
      <c r="D977" s="175">
        <v>3.6472000000000002</v>
      </c>
      <c r="E977" s="175">
        <v>1.25</v>
      </c>
      <c r="F977" s="175">
        <v>1.75</v>
      </c>
      <c r="G977" s="175">
        <v>1.25</v>
      </c>
      <c r="H977" s="175">
        <v>1.75</v>
      </c>
      <c r="I977" s="176" t="s">
        <v>60</v>
      </c>
      <c r="J977" s="177" t="s">
        <v>60</v>
      </c>
    </row>
    <row r="978" spans="1:10" ht="17.149999999999999" customHeight="1">
      <c r="A978" s="172" t="s">
        <v>1185</v>
      </c>
      <c r="B978" s="173" t="s">
        <v>1995</v>
      </c>
      <c r="C978" s="174">
        <v>38.9</v>
      </c>
      <c r="D978" s="175">
        <v>6.9444999999999997</v>
      </c>
      <c r="E978" s="175">
        <v>1.25</v>
      </c>
      <c r="F978" s="175">
        <v>1.75</v>
      </c>
      <c r="G978" s="175">
        <v>1.25</v>
      </c>
      <c r="H978" s="175">
        <v>1.75</v>
      </c>
      <c r="I978" s="176" t="s">
        <v>60</v>
      </c>
      <c r="J978" s="177" t="s">
        <v>60</v>
      </c>
    </row>
    <row r="979" spans="1:10" ht="17.149999999999999" customHeight="1">
      <c r="A979" s="178" t="s">
        <v>1186</v>
      </c>
      <c r="B979" s="179" t="s">
        <v>1995</v>
      </c>
      <c r="C979" s="180">
        <v>91.24</v>
      </c>
      <c r="D979" s="181">
        <v>12.307399999999999</v>
      </c>
      <c r="E979" s="181">
        <v>1.75</v>
      </c>
      <c r="F979" s="181">
        <v>2.4500000000000002</v>
      </c>
      <c r="G979" s="181">
        <v>1.75</v>
      </c>
      <c r="H979" s="181">
        <v>2.4500000000000002</v>
      </c>
      <c r="I979" s="182" t="s">
        <v>60</v>
      </c>
      <c r="J979" s="183" t="s">
        <v>60</v>
      </c>
    </row>
    <row r="980" spans="1:10" ht="17.149999999999999" customHeight="1">
      <c r="A980" s="184" t="s">
        <v>1187</v>
      </c>
      <c r="B980" s="185" t="s">
        <v>1996</v>
      </c>
      <c r="C980" s="186">
        <v>14.74</v>
      </c>
      <c r="D980" s="187">
        <v>1.5636000000000001</v>
      </c>
      <c r="E980" s="187">
        <v>1.25</v>
      </c>
      <c r="F980" s="187">
        <v>1.75</v>
      </c>
      <c r="G980" s="187">
        <v>1.25</v>
      </c>
      <c r="H980" s="187">
        <v>1.75</v>
      </c>
      <c r="I980" s="188" t="s">
        <v>60</v>
      </c>
      <c r="J980" s="189" t="s">
        <v>60</v>
      </c>
    </row>
    <row r="981" spans="1:10" ht="17.149999999999999" customHeight="1">
      <c r="A981" s="172" t="s">
        <v>1188</v>
      </c>
      <c r="B981" s="173" t="s">
        <v>1996</v>
      </c>
      <c r="C981" s="174">
        <v>21.19</v>
      </c>
      <c r="D981" s="175">
        <v>2.7806999999999999</v>
      </c>
      <c r="E981" s="175">
        <v>1.25</v>
      </c>
      <c r="F981" s="175">
        <v>1.75</v>
      </c>
      <c r="G981" s="175">
        <v>1.25</v>
      </c>
      <c r="H981" s="175">
        <v>1.75</v>
      </c>
      <c r="I981" s="176" t="s">
        <v>60</v>
      </c>
      <c r="J981" s="177" t="s">
        <v>60</v>
      </c>
    </row>
    <row r="982" spans="1:10" ht="17.149999999999999" customHeight="1">
      <c r="A982" s="172" t="s">
        <v>1189</v>
      </c>
      <c r="B982" s="173" t="s">
        <v>1996</v>
      </c>
      <c r="C982" s="174">
        <v>31.63</v>
      </c>
      <c r="D982" s="175">
        <v>4.8209</v>
      </c>
      <c r="E982" s="175">
        <v>1.25</v>
      </c>
      <c r="F982" s="175">
        <v>1.75</v>
      </c>
      <c r="G982" s="175">
        <v>1.25</v>
      </c>
      <c r="H982" s="175">
        <v>1.75</v>
      </c>
      <c r="I982" s="176" t="s">
        <v>60</v>
      </c>
      <c r="J982" s="177" t="s">
        <v>60</v>
      </c>
    </row>
    <row r="983" spans="1:10" ht="17.149999999999999" customHeight="1">
      <c r="A983" s="178" t="s">
        <v>1190</v>
      </c>
      <c r="B983" s="179" t="s">
        <v>1996</v>
      </c>
      <c r="C983" s="180">
        <v>42.86</v>
      </c>
      <c r="D983" s="181">
        <v>7.6029</v>
      </c>
      <c r="E983" s="181">
        <v>1.75</v>
      </c>
      <c r="F983" s="181">
        <v>2.4500000000000002</v>
      </c>
      <c r="G983" s="181">
        <v>1.75</v>
      </c>
      <c r="H983" s="181">
        <v>2.4500000000000002</v>
      </c>
      <c r="I983" s="182" t="s">
        <v>60</v>
      </c>
      <c r="J983" s="183" t="s">
        <v>60</v>
      </c>
    </row>
    <row r="984" spans="1:10" ht="17.149999999999999" customHeight="1">
      <c r="A984" s="184" t="s">
        <v>1191</v>
      </c>
      <c r="B984" s="185" t="s">
        <v>1997</v>
      </c>
      <c r="C984" s="186">
        <v>18.98</v>
      </c>
      <c r="D984" s="187">
        <v>2.2955999999999999</v>
      </c>
      <c r="E984" s="187">
        <v>1.25</v>
      </c>
      <c r="F984" s="187">
        <v>1.75</v>
      </c>
      <c r="G984" s="187">
        <v>1.25</v>
      </c>
      <c r="H984" s="187">
        <v>1.75</v>
      </c>
      <c r="I984" s="188" t="s">
        <v>60</v>
      </c>
      <c r="J984" s="189" t="s">
        <v>60</v>
      </c>
    </row>
    <row r="985" spans="1:10" ht="17.149999999999999" customHeight="1">
      <c r="A985" s="172" t="s">
        <v>1192</v>
      </c>
      <c r="B985" s="173" t="s">
        <v>1997</v>
      </c>
      <c r="C985" s="174">
        <v>25.89</v>
      </c>
      <c r="D985" s="175">
        <v>3.5337000000000001</v>
      </c>
      <c r="E985" s="175">
        <v>1.25</v>
      </c>
      <c r="F985" s="175">
        <v>1.75</v>
      </c>
      <c r="G985" s="175">
        <v>1.25</v>
      </c>
      <c r="H985" s="175">
        <v>1.75</v>
      </c>
      <c r="I985" s="176" t="s">
        <v>60</v>
      </c>
      <c r="J985" s="177" t="s">
        <v>60</v>
      </c>
    </row>
    <row r="986" spans="1:10" ht="17.149999999999999" customHeight="1">
      <c r="A986" s="172" t="s">
        <v>1193</v>
      </c>
      <c r="B986" s="173" t="s">
        <v>1997</v>
      </c>
      <c r="C986" s="174">
        <v>33.25</v>
      </c>
      <c r="D986" s="175">
        <v>4.8434999999999997</v>
      </c>
      <c r="E986" s="175">
        <v>1.25</v>
      </c>
      <c r="F986" s="175">
        <v>1.75</v>
      </c>
      <c r="G986" s="175">
        <v>1.25</v>
      </c>
      <c r="H986" s="175">
        <v>1.75</v>
      </c>
      <c r="I986" s="176" t="s">
        <v>60</v>
      </c>
      <c r="J986" s="177" t="s">
        <v>60</v>
      </c>
    </row>
    <row r="987" spans="1:10" ht="17.149999999999999" customHeight="1">
      <c r="A987" s="178" t="s">
        <v>1194</v>
      </c>
      <c r="B987" s="179" t="s">
        <v>1997</v>
      </c>
      <c r="C987" s="180">
        <v>37.46</v>
      </c>
      <c r="D987" s="181">
        <v>6.8753000000000002</v>
      </c>
      <c r="E987" s="181">
        <v>1.75</v>
      </c>
      <c r="F987" s="181">
        <v>2.4500000000000002</v>
      </c>
      <c r="G987" s="181">
        <v>1.75</v>
      </c>
      <c r="H987" s="181">
        <v>2.4500000000000002</v>
      </c>
      <c r="I987" s="182" t="s">
        <v>60</v>
      </c>
      <c r="J987" s="183" t="s">
        <v>60</v>
      </c>
    </row>
    <row r="988" spans="1:10" ht="17.149999999999999" customHeight="1">
      <c r="A988" s="184" t="s">
        <v>1195</v>
      </c>
      <c r="B988" s="185" t="s">
        <v>1998</v>
      </c>
      <c r="C988" s="186">
        <v>14.43</v>
      </c>
      <c r="D988" s="187">
        <v>1.8066</v>
      </c>
      <c r="E988" s="187">
        <v>1.25</v>
      </c>
      <c r="F988" s="187">
        <v>1.75</v>
      </c>
      <c r="G988" s="187">
        <v>1.25</v>
      </c>
      <c r="H988" s="187">
        <v>1.75</v>
      </c>
      <c r="I988" s="188" t="s">
        <v>60</v>
      </c>
      <c r="J988" s="189" t="s">
        <v>60</v>
      </c>
    </row>
    <row r="989" spans="1:10" ht="17.149999999999999" customHeight="1">
      <c r="A989" s="172" t="s">
        <v>1196</v>
      </c>
      <c r="B989" s="173" t="s">
        <v>1998</v>
      </c>
      <c r="C989" s="174">
        <v>22.56</v>
      </c>
      <c r="D989" s="175">
        <v>2.6648999999999998</v>
      </c>
      <c r="E989" s="175">
        <v>1.25</v>
      </c>
      <c r="F989" s="175">
        <v>1.75</v>
      </c>
      <c r="G989" s="175">
        <v>1.25</v>
      </c>
      <c r="H989" s="175">
        <v>1.75</v>
      </c>
      <c r="I989" s="176" t="s">
        <v>60</v>
      </c>
      <c r="J989" s="177" t="s">
        <v>60</v>
      </c>
    </row>
    <row r="990" spans="1:10" ht="17.149999999999999" customHeight="1">
      <c r="A990" s="172" t="s">
        <v>1197</v>
      </c>
      <c r="B990" s="173" t="s">
        <v>1998</v>
      </c>
      <c r="C990" s="174">
        <v>32.020000000000003</v>
      </c>
      <c r="D990" s="175">
        <v>4.7373000000000003</v>
      </c>
      <c r="E990" s="175">
        <v>1.25</v>
      </c>
      <c r="F990" s="175">
        <v>1.75</v>
      </c>
      <c r="G990" s="175">
        <v>1.25</v>
      </c>
      <c r="H990" s="175">
        <v>1.75</v>
      </c>
      <c r="I990" s="176" t="s">
        <v>60</v>
      </c>
      <c r="J990" s="177" t="s">
        <v>60</v>
      </c>
    </row>
    <row r="991" spans="1:10" ht="17.149999999999999" customHeight="1">
      <c r="A991" s="178" t="s">
        <v>1198</v>
      </c>
      <c r="B991" s="179" t="s">
        <v>1998</v>
      </c>
      <c r="C991" s="180">
        <v>45</v>
      </c>
      <c r="D991" s="181">
        <v>6.2060000000000004</v>
      </c>
      <c r="E991" s="181">
        <v>1.75</v>
      </c>
      <c r="F991" s="181">
        <v>2.4500000000000002</v>
      </c>
      <c r="G991" s="181">
        <v>1.75</v>
      </c>
      <c r="H991" s="181">
        <v>2.4500000000000002</v>
      </c>
      <c r="I991" s="182" t="s">
        <v>60</v>
      </c>
      <c r="J991" s="183" t="s">
        <v>60</v>
      </c>
    </row>
    <row r="992" spans="1:10" ht="17.149999999999999" customHeight="1">
      <c r="A992" s="184" t="s">
        <v>1199</v>
      </c>
      <c r="B992" s="185" t="s">
        <v>1999</v>
      </c>
      <c r="C992" s="186">
        <v>12.49</v>
      </c>
      <c r="D992" s="187">
        <v>0.92989999999999995</v>
      </c>
      <c r="E992" s="187">
        <v>1.25</v>
      </c>
      <c r="F992" s="187">
        <v>1.75</v>
      </c>
      <c r="G992" s="187">
        <v>1.25</v>
      </c>
      <c r="H992" s="187">
        <v>1.75</v>
      </c>
      <c r="I992" s="188" t="s">
        <v>60</v>
      </c>
      <c r="J992" s="189" t="s">
        <v>60</v>
      </c>
    </row>
    <row r="993" spans="1:10" ht="17.149999999999999" customHeight="1">
      <c r="A993" s="172" t="s">
        <v>1200</v>
      </c>
      <c r="B993" s="173" t="s">
        <v>1999</v>
      </c>
      <c r="C993" s="174">
        <v>18.79</v>
      </c>
      <c r="D993" s="175">
        <v>2.2805</v>
      </c>
      <c r="E993" s="175">
        <v>1.25</v>
      </c>
      <c r="F993" s="175">
        <v>1.75</v>
      </c>
      <c r="G993" s="175">
        <v>1.25</v>
      </c>
      <c r="H993" s="175">
        <v>1.75</v>
      </c>
      <c r="I993" s="176" t="s">
        <v>60</v>
      </c>
      <c r="J993" s="177" t="s">
        <v>60</v>
      </c>
    </row>
    <row r="994" spans="1:10" ht="17.149999999999999" customHeight="1">
      <c r="A994" s="172" t="s">
        <v>1201</v>
      </c>
      <c r="B994" s="173" t="s">
        <v>1999</v>
      </c>
      <c r="C994" s="174">
        <v>25.59</v>
      </c>
      <c r="D994" s="175">
        <v>3.8428</v>
      </c>
      <c r="E994" s="175">
        <v>1.25</v>
      </c>
      <c r="F994" s="175">
        <v>1.75</v>
      </c>
      <c r="G994" s="175">
        <v>1.25</v>
      </c>
      <c r="H994" s="175">
        <v>1.75</v>
      </c>
      <c r="I994" s="176" t="s">
        <v>60</v>
      </c>
      <c r="J994" s="177" t="s">
        <v>60</v>
      </c>
    </row>
    <row r="995" spans="1:10" ht="17.149999999999999" customHeight="1">
      <c r="A995" s="178" t="s">
        <v>1202</v>
      </c>
      <c r="B995" s="179" t="s">
        <v>1999</v>
      </c>
      <c r="C995" s="180">
        <v>26.52</v>
      </c>
      <c r="D995" s="181">
        <v>7.1798999999999999</v>
      </c>
      <c r="E995" s="181">
        <v>1.75</v>
      </c>
      <c r="F995" s="181">
        <v>2.4500000000000002</v>
      </c>
      <c r="G995" s="181">
        <v>1.75</v>
      </c>
      <c r="H995" s="181">
        <v>2.4500000000000002</v>
      </c>
      <c r="I995" s="182" t="s">
        <v>60</v>
      </c>
      <c r="J995" s="183" t="s">
        <v>60</v>
      </c>
    </row>
    <row r="996" spans="1:10" ht="17.149999999999999" customHeight="1">
      <c r="A996" s="184" t="s">
        <v>1203</v>
      </c>
      <c r="B996" s="185" t="s">
        <v>2000</v>
      </c>
      <c r="C996" s="186">
        <v>9.4</v>
      </c>
      <c r="D996" s="187">
        <v>0.58360000000000001</v>
      </c>
      <c r="E996" s="187">
        <v>1.25</v>
      </c>
      <c r="F996" s="187">
        <v>1.75</v>
      </c>
      <c r="G996" s="187">
        <v>1.25</v>
      </c>
      <c r="H996" s="187">
        <v>1.75</v>
      </c>
      <c r="I996" s="188" t="s">
        <v>60</v>
      </c>
      <c r="J996" s="189" t="s">
        <v>60</v>
      </c>
    </row>
    <row r="997" spans="1:10" ht="17.149999999999999" customHeight="1">
      <c r="A997" s="172" t="s">
        <v>1204</v>
      </c>
      <c r="B997" s="173" t="s">
        <v>2000</v>
      </c>
      <c r="C997" s="174">
        <v>15.3</v>
      </c>
      <c r="D997" s="175">
        <v>1.6168</v>
      </c>
      <c r="E997" s="175">
        <v>1.25</v>
      </c>
      <c r="F997" s="175">
        <v>1.75</v>
      </c>
      <c r="G997" s="175">
        <v>1.25</v>
      </c>
      <c r="H997" s="175">
        <v>1.75</v>
      </c>
      <c r="I997" s="176" t="s">
        <v>60</v>
      </c>
      <c r="J997" s="177" t="s">
        <v>60</v>
      </c>
    </row>
    <row r="998" spans="1:10" ht="17.149999999999999" customHeight="1">
      <c r="A998" s="172" t="s">
        <v>1205</v>
      </c>
      <c r="B998" s="173" t="s">
        <v>2000</v>
      </c>
      <c r="C998" s="174">
        <v>26.29</v>
      </c>
      <c r="D998" s="175">
        <v>3.2128999999999999</v>
      </c>
      <c r="E998" s="175">
        <v>1.25</v>
      </c>
      <c r="F998" s="175">
        <v>1.75</v>
      </c>
      <c r="G998" s="175">
        <v>1.25</v>
      </c>
      <c r="H998" s="175">
        <v>1.75</v>
      </c>
      <c r="I998" s="176" t="s">
        <v>60</v>
      </c>
      <c r="J998" s="177" t="s">
        <v>60</v>
      </c>
    </row>
    <row r="999" spans="1:10" ht="17.149999999999999" customHeight="1">
      <c r="A999" s="178" t="s">
        <v>1206</v>
      </c>
      <c r="B999" s="179" t="s">
        <v>2000</v>
      </c>
      <c r="C999" s="180">
        <v>37.24</v>
      </c>
      <c r="D999" s="181">
        <v>5.9337</v>
      </c>
      <c r="E999" s="181">
        <v>1.75</v>
      </c>
      <c r="F999" s="181">
        <v>2.4500000000000002</v>
      </c>
      <c r="G999" s="181">
        <v>1.75</v>
      </c>
      <c r="H999" s="181">
        <v>2.4500000000000002</v>
      </c>
      <c r="I999" s="182" t="s">
        <v>60</v>
      </c>
      <c r="J999" s="183" t="s">
        <v>60</v>
      </c>
    </row>
    <row r="1000" spans="1:10" ht="17.149999999999999" customHeight="1">
      <c r="A1000" s="184" t="s">
        <v>1207</v>
      </c>
      <c r="B1000" s="185" t="s">
        <v>2001</v>
      </c>
      <c r="C1000" s="186">
        <v>12.43</v>
      </c>
      <c r="D1000" s="187">
        <v>1.397</v>
      </c>
      <c r="E1000" s="187">
        <v>1.25</v>
      </c>
      <c r="F1000" s="187">
        <v>1.75</v>
      </c>
      <c r="G1000" s="187">
        <v>1.25</v>
      </c>
      <c r="H1000" s="187">
        <v>1.75</v>
      </c>
      <c r="I1000" s="188" t="s">
        <v>60</v>
      </c>
      <c r="J1000" s="189" t="s">
        <v>60</v>
      </c>
    </row>
    <row r="1001" spans="1:10" ht="17.149999999999999" customHeight="1">
      <c r="A1001" s="172" t="s">
        <v>1208</v>
      </c>
      <c r="B1001" s="173" t="s">
        <v>2001</v>
      </c>
      <c r="C1001" s="174">
        <v>16.309999999999999</v>
      </c>
      <c r="D1001" s="175">
        <v>2.1314000000000002</v>
      </c>
      <c r="E1001" s="175">
        <v>1.25</v>
      </c>
      <c r="F1001" s="175">
        <v>1.75</v>
      </c>
      <c r="G1001" s="175">
        <v>1.25</v>
      </c>
      <c r="H1001" s="175">
        <v>1.75</v>
      </c>
      <c r="I1001" s="176" t="s">
        <v>60</v>
      </c>
      <c r="J1001" s="177" t="s">
        <v>60</v>
      </c>
    </row>
    <row r="1002" spans="1:10" ht="17.149999999999999" customHeight="1">
      <c r="A1002" s="172" t="s">
        <v>1209</v>
      </c>
      <c r="B1002" s="173" t="s">
        <v>2001</v>
      </c>
      <c r="C1002" s="174">
        <v>19.420000000000002</v>
      </c>
      <c r="D1002" s="175">
        <v>2.9376000000000002</v>
      </c>
      <c r="E1002" s="175">
        <v>1.25</v>
      </c>
      <c r="F1002" s="175">
        <v>1.75</v>
      </c>
      <c r="G1002" s="175">
        <v>1.25</v>
      </c>
      <c r="H1002" s="175">
        <v>1.75</v>
      </c>
      <c r="I1002" s="176" t="s">
        <v>60</v>
      </c>
      <c r="J1002" s="177" t="s">
        <v>60</v>
      </c>
    </row>
    <row r="1003" spans="1:10" ht="17.149999999999999" customHeight="1">
      <c r="A1003" s="178" t="s">
        <v>1210</v>
      </c>
      <c r="B1003" s="179" t="s">
        <v>2001</v>
      </c>
      <c r="C1003" s="180">
        <v>25.9</v>
      </c>
      <c r="D1003" s="181">
        <v>4.6006</v>
      </c>
      <c r="E1003" s="181">
        <v>1.75</v>
      </c>
      <c r="F1003" s="181">
        <v>2.4500000000000002</v>
      </c>
      <c r="G1003" s="181">
        <v>1.75</v>
      </c>
      <c r="H1003" s="181">
        <v>2.4500000000000002</v>
      </c>
      <c r="I1003" s="182" t="s">
        <v>60</v>
      </c>
      <c r="J1003" s="183" t="s">
        <v>60</v>
      </c>
    </row>
    <row r="1004" spans="1:10" ht="17.149999999999999" customHeight="1">
      <c r="A1004" s="184" t="s">
        <v>1211</v>
      </c>
      <c r="B1004" s="185" t="s">
        <v>2002</v>
      </c>
      <c r="C1004" s="186">
        <v>10.14</v>
      </c>
      <c r="D1004" s="187">
        <v>1.0330999999999999</v>
      </c>
      <c r="E1004" s="187">
        <v>1.25</v>
      </c>
      <c r="F1004" s="187">
        <v>1.75</v>
      </c>
      <c r="G1004" s="187">
        <v>1.25</v>
      </c>
      <c r="H1004" s="187">
        <v>1.75</v>
      </c>
      <c r="I1004" s="188" t="s">
        <v>60</v>
      </c>
      <c r="J1004" s="189" t="s">
        <v>60</v>
      </c>
    </row>
    <row r="1005" spans="1:10" ht="17.149999999999999" customHeight="1">
      <c r="A1005" s="172" t="s">
        <v>1212</v>
      </c>
      <c r="B1005" s="173" t="s">
        <v>2002</v>
      </c>
      <c r="C1005" s="174">
        <v>14.31</v>
      </c>
      <c r="D1005" s="175">
        <v>1.6895</v>
      </c>
      <c r="E1005" s="175">
        <v>1.25</v>
      </c>
      <c r="F1005" s="175">
        <v>1.75</v>
      </c>
      <c r="G1005" s="175">
        <v>1.25</v>
      </c>
      <c r="H1005" s="175">
        <v>1.75</v>
      </c>
      <c r="I1005" s="176" t="s">
        <v>60</v>
      </c>
      <c r="J1005" s="177" t="s">
        <v>60</v>
      </c>
    </row>
    <row r="1006" spans="1:10" ht="17.149999999999999" customHeight="1">
      <c r="A1006" s="172" t="s">
        <v>1213</v>
      </c>
      <c r="B1006" s="173" t="s">
        <v>2002</v>
      </c>
      <c r="C1006" s="174">
        <v>20.49</v>
      </c>
      <c r="D1006" s="175">
        <v>2.7625000000000002</v>
      </c>
      <c r="E1006" s="175">
        <v>1.25</v>
      </c>
      <c r="F1006" s="175">
        <v>1.75</v>
      </c>
      <c r="G1006" s="175">
        <v>1.25</v>
      </c>
      <c r="H1006" s="175">
        <v>1.75</v>
      </c>
      <c r="I1006" s="176" t="s">
        <v>60</v>
      </c>
      <c r="J1006" s="177" t="s">
        <v>60</v>
      </c>
    </row>
    <row r="1007" spans="1:10" ht="17.149999999999999" customHeight="1">
      <c r="A1007" s="178" t="s">
        <v>1214</v>
      </c>
      <c r="B1007" s="179" t="s">
        <v>2002</v>
      </c>
      <c r="C1007" s="180">
        <v>20</v>
      </c>
      <c r="D1007" s="181">
        <v>4.0704000000000002</v>
      </c>
      <c r="E1007" s="181">
        <v>1.75</v>
      </c>
      <c r="F1007" s="181">
        <v>2.4500000000000002</v>
      </c>
      <c r="G1007" s="181">
        <v>1.75</v>
      </c>
      <c r="H1007" s="181">
        <v>2.4500000000000002</v>
      </c>
      <c r="I1007" s="182" t="s">
        <v>60</v>
      </c>
      <c r="J1007" s="183" t="s">
        <v>60</v>
      </c>
    </row>
    <row r="1008" spans="1:10" ht="17.149999999999999" customHeight="1">
      <c r="A1008" s="184" t="s">
        <v>1215</v>
      </c>
      <c r="B1008" s="185" t="s">
        <v>2003</v>
      </c>
      <c r="C1008" s="186">
        <v>11.73</v>
      </c>
      <c r="D1008" s="187">
        <v>1.1213</v>
      </c>
      <c r="E1008" s="187">
        <v>1.25</v>
      </c>
      <c r="F1008" s="187">
        <v>1.75</v>
      </c>
      <c r="G1008" s="187">
        <v>1.25</v>
      </c>
      <c r="H1008" s="187">
        <v>1.75</v>
      </c>
      <c r="I1008" s="188" t="s">
        <v>60</v>
      </c>
      <c r="J1008" s="189" t="s">
        <v>60</v>
      </c>
    </row>
    <row r="1009" spans="1:10" ht="17.149999999999999" customHeight="1">
      <c r="A1009" s="172" t="s">
        <v>0</v>
      </c>
      <c r="B1009" s="173" t="s">
        <v>2003</v>
      </c>
      <c r="C1009" s="174">
        <v>15.09</v>
      </c>
      <c r="D1009" s="175">
        <v>1.8857999999999999</v>
      </c>
      <c r="E1009" s="175">
        <v>1.25</v>
      </c>
      <c r="F1009" s="175">
        <v>1.75</v>
      </c>
      <c r="G1009" s="175">
        <v>1.25</v>
      </c>
      <c r="H1009" s="175">
        <v>1.75</v>
      </c>
      <c r="I1009" s="176" t="s">
        <v>60</v>
      </c>
      <c r="J1009" s="177" t="s">
        <v>60</v>
      </c>
    </row>
    <row r="1010" spans="1:10" ht="17.149999999999999" customHeight="1">
      <c r="A1010" s="172" t="s">
        <v>1</v>
      </c>
      <c r="B1010" s="173" t="s">
        <v>2003</v>
      </c>
      <c r="C1010" s="174">
        <v>19.16</v>
      </c>
      <c r="D1010" s="175">
        <v>2.6295999999999999</v>
      </c>
      <c r="E1010" s="175">
        <v>1.25</v>
      </c>
      <c r="F1010" s="175">
        <v>1.75</v>
      </c>
      <c r="G1010" s="175">
        <v>1.25</v>
      </c>
      <c r="H1010" s="175">
        <v>1.75</v>
      </c>
      <c r="I1010" s="176" t="s">
        <v>60</v>
      </c>
      <c r="J1010" s="177" t="s">
        <v>60</v>
      </c>
    </row>
    <row r="1011" spans="1:10" ht="17.149999999999999" customHeight="1">
      <c r="A1011" s="178" t="s">
        <v>2</v>
      </c>
      <c r="B1011" s="179" t="s">
        <v>2003</v>
      </c>
      <c r="C1011" s="180">
        <v>25</v>
      </c>
      <c r="D1011" s="181">
        <v>3.9312999999999998</v>
      </c>
      <c r="E1011" s="181">
        <v>1.75</v>
      </c>
      <c r="F1011" s="181">
        <v>2.4500000000000002</v>
      </c>
      <c r="G1011" s="181">
        <v>1.75</v>
      </c>
      <c r="H1011" s="181">
        <v>2.4500000000000002</v>
      </c>
      <c r="I1011" s="182" t="s">
        <v>60</v>
      </c>
      <c r="J1011" s="183" t="s">
        <v>60</v>
      </c>
    </row>
    <row r="1012" spans="1:10" ht="17.149999999999999" customHeight="1">
      <c r="A1012" s="184" t="s">
        <v>3</v>
      </c>
      <c r="B1012" s="185" t="s">
        <v>2004</v>
      </c>
      <c r="C1012" s="186">
        <v>3.56</v>
      </c>
      <c r="D1012" s="187">
        <v>0.13539999999999999</v>
      </c>
      <c r="E1012" s="187">
        <v>1</v>
      </c>
      <c r="F1012" s="187">
        <v>1</v>
      </c>
      <c r="G1012" s="187">
        <v>1</v>
      </c>
      <c r="H1012" s="187">
        <v>1</v>
      </c>
      <c r="I1012" s="188" t="s">
        <v>1217</v>
      </c>
      <c r="J1012" s="189" t="s">
        <v>1217</v>
      </c>
    </row>
    <row r="1013" spans="1:10" ht="17.149999999999999" customHeight="1">
      <c r="A1013" s="172" t="s">
        <v>4</v>
      </c>
      <c r="B1013" s="173" t="s">
        <v>2004</v>
      </c>
      <c r="C1013" s="174">
        <v>4.1500000000000004</v>
      </c>
      <c r="D1013" s="175">
        <v>0.251</v>
      </c>
      <c r="E1013" s="175">
        <v>1</v>
      </c>
      <c r="F1013" s="175">
        <v>1</v>
      </c>
      <c r="G1013" s="175">
        <v>1</v>
      </c>
      <c r="H1013" s="175">
        <v>1</v>
      </c>
      <c r="I1013" s="176" t="s">
        <v>1217</v>
      </c>
      <c r="J1013" s="177" t="s">
        <v>1217</v>
      </c>
    </row>
    <row r="1014" spans="1:10" ht="17.149999999999999" customHeight="1">
      <c r="A1014" s="172" t="s">
        <v>5</v>
      </c>
      <c r="B1014" s="173" t="s">
        <v>2004</v>
      </c>
      <c r="C1014" s="174">
        <v>7.86</v>
      </c>
      <c r="D1014" s="175">
        <v>0.7742</v>
      </c>
      <c r="E1014" s="175">
        <v>1.25</v>
      </c>
      <c r="F1014" s="175">
        <v>1.75</v>
      </c>
      <c r="G1014" s="175">
        <v>1.25</v>
      </c>
      <c r="H1014" s="175">
        <v>1.75</v>
      </c>
      <c r="I1014" s="176" t="s">
        <v>60</v>
      </c>
      <c r="J1014" s="177" t="s">
        <v>60</v>
      </c>
    </row>
    <row r="1015" spans="1:10" ht="17.149999999999999" customHeight="1">
      <c r="A1015" s="178" t="s">
        <v>6</v>
      </c>
      <c r="B1015" s="179" t="s">
        <v>2004</v>
      </c>
      <c r="C1015" s="180">
        <v>26</v>
      </c>
      <c r="D1015" s="181">
        <v>2.5687000000000002</v>
      </c>
      <c r="E1015" s="181">
        <v>1.75</v>
      </c>
      <c r="F1015" s="181">
        <v>2.4500000000000002</v>
      </c>
      <c r="G1015" s="181">
        <v>1.75</v>
      </c>
      <c r="H1015" s="181">
        <v>2.4500000000000002</v>
      </c>
      <c r="I1015" s="182" t="s">
        <v>60</v>
      </c>
      <c r="J1015" s="183" t="s">
        <v>60</v>
      </c>
    </row>
    <row r="1016" spans="1:10" ht="17.149999999999999" customHeight="1">
      <c r="A1016" s="184" t="s">
        <v>7</v>
      </c>
      <c r="B1016" s="185" t="s">
        <v>2005</v>
      </c>
      <c r="C1016" s="186">
        <v>4.12</v>
      </c>
      <c r="D1016" s="187">
        <v>1.8284</v>
      </c>
      <c r="E1016" s="187">
        <v>1.25</v>
      </c>
      <c r="F1016" s="187">
        <v>1.75</v>
      </c>
      <c r="G1016" s="187">
        <v>1.25</v>
      </c>
      <c r="H1016" s="187">
        <v>1.75</v>
      </c>
      <c r="I1016" s="188" t="s">
        <v>60</v>
      </c>
      <c r="J1016" s="189" t="s">
        <v>60</v>
      </c>
    </row>
    <row r="1017" spans="1:10" ht="17.149999999999999" customHeight="1">
      <c r="A1017" s="172" t="s">
        <v>8</v>
      </c>
      <c r="B1017" s="173" t="s">
        <v>2005</v>
      </c>
      <c r="C1017" s="174">
        <v>7.53</v>
      </c>
      <c r="D1017" s="175">
        <v>2.5699000000000001</v>
      </c>
      <c r="E1017" s="175">
        <v>1.25</v>
      </c>
      <c r="F1017" s="175">
        <v>1.75</v>
      </c>
      <c r="G1017" s="175">
        <v>1.25</v>
      </c>
      <c r="H1017" s="175">
        <v>1.75</v>
      </c>
      <c r="I1017" s="176" t="s">
        <v>60</v>
      </c>
      <c r="J1017" s="177" t="s">
        <v>60</v>
      </c>
    </row>
    <row r="1018" spans="1:10" ht="17.149999999999999" customHeight="1">
      <c r="A1018" s="172" t="s">
        <v>9</v>
      </c>
      <c r="B1018" s="173" t="s">
        <v>2005</v>
      </c>
      <c r="C1018" s="174">
        <v>11.32</v>
      </c>
      <c r="D1018" s="175">
        <v>4.101</v>
      </c>
      <c r="E1018" s="175">
        <v>1.25</v>
      </c>
      <c r="F1018" s="175">
        <v>1.75</v>
      </c>
      <c r="G1018" s="175">
        <v>1.25</v>
      </c>
      <c r="H1018" s="175">
        <v>1.75</v>
      </c>
      <c r="I1018" s="176" t="s">
        <v>60</v>
      </c>
      <c r="J1018" s="177" t="s">
        <v>60</v>
      </c>
    </row>
    <row r="1019" spans="1:10" ht="17.149999999999999" customHeight="1">
      <c r="A1019" s="178" t="s">
        <v>10</v>
      </c>
      <c r="B1019" s="179" t="s">
        <v>2005</v>
      </c>
      <c r="C1019" s="180">
        <v>33.39</v>
      </c>
      <c r="D1019" s="181">
        <v>8.5564</v>
      </c>
      <c r="E1019" s="181">
        <v>1.75</v>
      </c>
      <c r="F1019" s="181">
        <v>2.4500000000000002</v>
      </c>
      <c r="G1019" s="181">
        <v>1.75</v>
      </c>
      <c r="H1019" s="181">
        <v>2.4500000000000002</v>
      </c>
      <c r="I1019" s="182" t="s">
        <v>60</v>
      </c>
      <c r="J1019" s="183" t="s">
        <v>60</v>
      </c>
    </row>
    <row r="1020" spans="1:10" ht="17.149999999999999" customHeight="1">
      <c r="A1020" s="184" t="s">
        <v>11</v>
      </c>
      <c r="B1020" s="185" t="s">
        <v>2006</v>
      </c>
      <c r="C1020" s="186">
        <v>2.63</v>
      </c>
      <c r="D1020" s="187">
        <v>0.99560000000000004</v>
      </c>
      <c r="E1020" s="187">
        <v>1.25</v>
      </c>
      <c r="F1020" s="187">
        <v>1.75</v>
      </c>
      <c r="G1020" s="187">
        <v>1.25</v>
      </c>
      <c r="H1020" s="187">
        <v>1.75</v>
      </c>
      <c r="I1020" s="188" t="s">
        <v>60</v>
      </c>
      <c r="J1020" s="189" t="s">
        <v>60</v>
      </c>
    </row>
    <row r="1021" spans="1:10" ht="17.149999999999999" customHeight="1">
      <c r="A1021" s="172" t="s">
        <v>12</v>
      </c>
      <c r="B1021" s="173" t="s">
        <v>2006</v>
      </c>
      <c r="C1021" s="174">
        <v>4.91</v>
      </c>
      <c r="D1021" s="175">
        <v>1.228</v>
      </c>
      <c r="E1021" s="175">
        <v>1.25</v>
      </c>
      <c r="F1021" s="175">
        <v>1.75</v>
      </c>
      <c r="G1021" s="175">
        <v>1.25</v>
      </c>
      <c r="H1021" s="175">
        <v>1.75</v>
      </c>
      <c r="I1021" s="176" t="s">
        <v>60</v>
      </c>
      <c r="J1021" s="177" t="s">
        <v>60</v>
      </c>
    </row>
    <row r="1022" spans="1:10" ht="17.149999999999999" customHeight="1">
      <c r="A1022" s="172" t="s">
        <v>13</v>
      </c>
      <c r="B1022" s="173" t="s">
        <v>2006</v>
      </c>
      <c r="C1022" s="174">
        <v>14.26</v>
      </c>
      <c r="D1022" s="175">
        <v>2.5952000000000002</v>
      </c>
      <c r="E1022" s="175">
        <v>1.25</v>
      </c>
      <c r="F1022" s="175">
        <v>1.75</v>
      </c>
      <c r="G1022" s="175">
        <v>1.25</v>
      </c>
      <c r="H1022" s="175">
        <v>1.75</v>
      </c>
      <c r="I1022" s="176" t="s">
        <v>60</v>
      </c>
      <c r="J1022" s="177" t="s">
        <v>60</v>
      </c>
    </row>
    <row r="1023" spans="1:10" ht="17.149999999999999" customHeight="1">
      <c r="A1023" s="178" t="s">
        <v>14</v>
      </c>
      <c r="B1023" s="179" t="s">
        <v>2006</v>
      </c>
      <c r="C1023" s="180">
        <v>56.15</v>
      </c>
      <c r="D1023" s="181">
        <v>7.6169000000000002</v>
      </c>
      <c r="E1023" s="181">
        <v>1.75</v>
      </c>
      <c r="F1023" s="181">
        <v>2.4500000000000002</v>
      </c>
      <c r="G1023" s="181">
        <v>1.75</v>
      </c>
      <c r="H1023" s="181">
        <v>2.4500000000000002</v>
      </c>
      <c r="I1023" s="182" t="s">
        <v>60</v>
      </c>
      <c r="J1023" s="183" t="s">
        <v>60</v>
      </c>
    </row>
    <row r="1024" spans="1:10" ht="17.149999999999999" customHeight="1">
      <c r="A1024" s="184" t="s">
        <v>15</v>
      </c>
      <c r="B1024" s="185" t="s">
        <v>2007</v>
      </c>
      <c r="C1024" s="186">
        <v>3.22</v>
      </c>
      <c r="D1024" s="187">
        <v>0.20530000000000001</v>
      </c>
      <c r="E1024" s="187">
        <v>1.25</v>
      </c>
      <c r="F1024" s="187">
        <v>1.75</v>
      </c>
      <c r="G1024" s="187">
        <v>1.25</v>
      </c>
      <c r="H1024" s="187">
        <v>1.75</v>
      </c>
      <c r="I1024" s="188" t="s">
        <v>60</v>
      </c>
      <c r="J1024" s="189" t="s">
        <v>60</v>
      </c>
    </row>
    <row r="1025" spans="1:10" ht="17.149999999999999" customHeight="1">
      <c r="A1025" s="172" t="s">
        <v>16</v>
      </c>
      <c r="B1025" s="173" t="s">
        <v>2007</v>
      </c>
      <c r="C1025" s="174">
        <v>4.9800000000000004</v>
      </c>
      <c r="D1025" s="175">
        <v>0.52390000000000003</v>
      </c>
      <c r="E1025" s="175">
        <v>1.25</v>
      </c>
      <c r="F1025" s="175">
        <v>1.75</v>
      </c>
      <c r="G1025" s="175">
        <v>1.25</v>
      </c>
      <c r="H1025" s="175">
        <v>1.75</v>
      </c>
      <c r="I1025" s="176" t="s">
        <v>60</v>
      </c>
      <c r="J1025" s="177" t="s">
        <v>60</v>
      </c>
    </row>
    <row r="1026" spans="1:10" ht="17.149999999999999" customHeight="1">
      <c r="A1026" s="172" t="s">
        <v>17</v>
      </c>
      <c r="B1026" s="173" t="s">
        <v>2007</v>
      </c>
      <c r="C1026" s="174">
        <v>9.1</v>
      </c>
      <c r="D1026" s="175">
        <v>1.1198999999999999</v>
      </c>
      <c r="E1026" s="175">
        <v>1.25</v>
      </c>
      <c r="F1026" s="175">
        <v>1.75</v>
      </c>
      <c r="G1026" s="175">
        <v>1.25</v>
      </c>
      <c r="H1026" s="175">
        <v>1.75</v>
      </c>
      <c r="I1026" s="176" t="s">
        <v>60</v>
      </c>
      <c r="J1026" s="177" t="s">
        <v>60</v>
      </c>
    </row>
    <row r="1027" spans="1:10" ht="17.149999999999999" customHeight="1">
      <c r="A1027" s="178" t="s">
        <v>18</v>
      </c>
      <c r="B1027" s="179" t="s">
        <v>2007</v>
      </c>
      <c r="C1027" s="180">
        <v>20.65</v>
      </c>
      <c r="D1027" s="181">
        <v>3.1692999999999998</v>
      </c>
      <c r="E1027" s="181">
        <v>1.75</v>
      </c>
      <c r="F1027" s="181">
        <v>2.4500000000000002</v>
      </c>
      <c r="G1027" s="181">
        <v>1.75</v>
      </c>
      <c r="H1027" s="181">
        <v>2.4500000000000002</v>
      </c>
      <c r="I1027" s="182" t="s">
        <v>60</v>
      </c>
      <c r="J1027" s="183" t="s">
        <v>60</v>
      </c>
    </row>
    <row r="1028" spans="1:10" ht="17.149999999999999" customHeight="1">
      <c r="A1028" s="184" t="s">
        <v>19</v>
      </c>
      <c r="B1028" s="185" t="s">
        <v>2008</v>
      </c>
      <c r="C1028" s="186">
        <v>4.49</v>
      </c>
      <c r="D1028" s="187">
        <v>0.41599999999999998</v>
      </c>
      <c r="E1028" s="187">
        <v>1.25</v>
      </c>
      <c r="F1028" s="187">
        <v>1.75</v>
      </c>
      <c r="G1028" s="187">
        <v>1.25</v>
      </c>
      <c r="H1028" s="187">
        <v>1.75</v>
      </c>
      <c r="I1028" s="188" t="s">
        <v>60</v>
      </c>
      <c r="J1028" s="189" t="s">
        <v>60</v>
      </c>
    </row>
    <row r="1029" spans="1:10" ht="17.149999999999999" customHeight="1">
      <c r="A1029" s="172" t="s">
        <v>20</v>
      </c>
      <c r="B1029" s="173" t="s">
        <v>2008</v>
      </c>
      <c r="C1029" s="174">
        <v>5.97</v>
      </c>
      <c r="D1029" s="175">
        <v>0.74119999999999997</v>
      </c>
      <c r="E1029" s="175">
        <v>1.25</v>
      </c>
      <c r="F1029" s="175">
        <v>1.75</v>
      </c>
      <c r="G1029" s="175">
        <v>1.25</v>
      </c>
      <c r="H1029" s="175">
        <v>1.75</v>
      </c>
      <c r="I1029" s="176" t="s">
        <v>60</v>
      </c>
      <c r="J1029" s="177" t="s">
        <v>60</v>
      </c>
    </row>
    <row r="1030" spans="1:10" ht="17.149999999999999" customHeight="1">
      <c r="A1030" s="172" t="s">
        <v>21</v>
      </c>
      <c r="B1030" s="173" t="s">
        <v>2008</v>
      </c>
      <c r="C1030" s="174">
        <v>9.6</v>
      </c>
      <c r="D1030" s="175">
        <v>1.5983000000000001</v>
      </c>
      <c r="E1030" s="175">
        <v>1.25</v>
      </c>
      <c r="F1030" s="175">
        <v>1.75</v>
      </c>
      <c r="G1030" s="175">
        <v>1.25</v>
      </c>
      <c r="H1030" s="175">
        <v>1.75</v>
      </c>
      <c r="I1030" s="176" t="s">
        <v>60</v>
      </c>
      <c r="J1030" s="177" t="s">
        <v>60</v>
      </c>
    </row>
    <row r="1031" spans="1:10" ht="17.149999999999999" customHeight="1">
      <c r="A1031" s="178" t="s">
        <v>22</v>
      </c>
      <c r="B1031" s="179" t="s">
        <v>2008</v>
      </c>
      <c r="C1031" s="180">
        <v>18.059999999999999</v>
      </c>
      <c r="D1031" s="181">
        <v>4.4105999999999996</v>
      </c>
      <c r="E1031" s="181">
        <v>1.75</v>
      </c>
      <c r="F1031" s="181">
        <v>2.4500000000000002</v>
      </c>
      <c r="G1031" s="181">
        <v>1.75</v>
      </c>
      <c r="H1031" s="181">
        <v>2.4500000000000002</v>
      </c>
      <c r="I1031" s="182" t="s">
        <v>60</v>
      </c>
      <c r="J1031" s="183" t="s">
        <v>60</v>
      </c>
    </row>
    <row r="1032" spans="1:10" ht="17.149999999999999" customHeight="1">
      <c r="A1032" s="184" t="s">
        <v>23</v>
      </c>
      <c r="B1032" s="185" t="s">
        <v>2009</v>
      </c>
      <c r="C1032" s="186">
        <v>5.04</v>
      </c>
      <c r="D1032" s="187">
        <v>0.53420000000000001</v>
      </c>
      <c r="E1032" s="187">
        <v>1.25</v>
      </c>
      <c r="F1032" s="187">
        <v>1.75</v>
      </c>
      <c r="G1032" s="187">
        <v>1.25</v>
      </c>
      <c r="H1032" s="187">
        <v>1.75</v>
      </c>
      <c r="I1032" s="188" t="s">
        <v>60</v>
      </c>
      <c r="J1032" s="189" t="s">
        <v>60</v>
      </c>
    </row>
    <row r="1033" spans="1:10" ht="17.149999999999999" customHeight="1">
      <c r="A1033" s="172" t="s">
        <v>24</v>
      </c>
      <c r="B1033" s="173" t="s">
        <v>2009</v>
      </c>
      <c r="C1033" s="174">
        <v>5.21</v>
      </c>
      <c r="D1033" s="175">
        <v>0.78490000000000004</v>
      </c>
      <c r="E1033" s="175">
        <v>1.25</v>
      </c>
      <c r="F1033" s="175">
        <v>1.75</v>
      </c>
      <c r="G1033" s="175">
        <v>1.25</v>
      </c>
      <c r="H1033" s="175">
        <v>1.75</v>
      </c>
      <c r="I1033" s="176" t="s">
        <v>60</v>
      </c>
      <c r="J1033" s="177" t="s">
        <v>60</v>
      </c>
    </row>
    <row r="1034" spans="1:10" ht="17.149999999999999" customHeight="1">
      <c r="A1034" s="172" t="s">
        <v>25</v>
      </c>
      <c r="B1034" s="173" t="s">
        <v>2009</v>
      </c>
      <c r="C1034" s="174">
        <v>11.6</v>
      </c>
      <c r="D1034" s="175">
        <v>1.5575000000000001</v>
      </c>
      <c r="E1034" s="175">
        <v>1.25</v>
      </c>
      <c r="F1034" s="175">
        <v>1.75</v>
      </c>
      <c r="G1034" s="175">
        <v>1.25</v>
      </c>
      <c r="H1034" s="175">
        <v>1.75</v>
      </c>
      <c r="I1034" s="176" t="s">
        <v>60</v>
      </c>
      <c r="J1034" s="177" t="s">
        <v>60</v>
      </c>
    </row>
    <row r="1035" spans="1:10" ht="17.149999999999999" customHeight="1">
      <c r="A1035" s="178" t="s">
        <v>26</v>
      </c>
      <c r="B1035" s="179" t="s">
        <v>2009</v>
      </c>
      <c r="C1035" s="180">
        <v>17.55</v>
      </c>
      <c r="D1035" s="181">
        <v>3.2804000000000002</v>
      </c>
      <c r="E1035" s="181">
        <v>1.75</v>
      </c>
      <c r="F1035" s="181">
        <v>2.4500000000000002</v>
      </c>
      <c r="G1035" s="181">
        <v>1.75</v>
      </c>
      <c r="H1035" s="181">
        <v>2.4500000000000002</v>
      </c>
      <c r="I1035" s="182" t="s">
        <v>60</v>
      </c>
      <c r="J1035" s="183" t="s">
        <v>60</v>
      </c>
    </row>
    <row r="1036" spans="1:10" ht="17.149999999999999" customHeight="1">
      <c r="A1036" s="184" t="s">
        <v>27</v>
      </c>
      <c r="B1036" s="185" t="s">
        <v>2010</v>
      </c>
      <c r="C1036" s="186">
        <v>3.41</v>
      </c>
      <c r="D1036" s="187">
        <v>0.31359999999999999</v>
      </c>
      <c r="E1036" s="187">
        <v>1.25</v>
      </c>
      <c r="F1036" s="187">
        <v>1.75</v>
      </c>
      <c r="G1036" s="187">
        <v>1.25</v>
      </c>
      <c r="H1036" s="187">
        <v>1.75</v>
      </c>
      <c r="I1036" s="188" t="s">
        <v>60</v>
      </c>
      <c r="J1036" s="189" t="s">
        <v>60</v>
      </c>
    </row>
    <row r="1037" spans="1:10" ht="17.149999999999999" customHeight="1">
      <c r="A1037" s="172" t="s">
        <v>28</v>
      </c>
      <c r="B1037" s="173" t="s">
        <v>2010</v>
      </c>
      <c r="C1037" s="174">
        <v>4.34</v>
      </c>
      <c r="D1037" s="175">
        <v>0.49969999999999998</v>
      </c>
      <c r="E1037" s="175">
        <v>1.25</v>
      </c>
      <c r="F1037" s="175">
        <v>1.75</v>
      </c>
      <c r="G1037" s="175">
        <v>1.25</v>
      </c>
      <c r="H1037" s="175">
        <v>1.75</v>
      </c>
      <c r="I1037" s="176" t="s">
        <v>60</v>
      </c>
      <c r="J1037" s="177" t="s">
        <v>60</v>
      </c>
    </row>
    <row r="1038" spans="1:10" ht="17.149999999999999" customHeight="1">
      <c r="A1038" s="172" t="s">
        <v>29</v>
      </c>
      <c r="B1038" s="173" t="s">
        <v>2010</v>
      </c>
      <c r="C1038" s="174">
        <v>6.51</v>
      </c>
      <c r="D1038" s="175">
        <v>0.99870000000000003</v>
      </c>
      <c r="E1038" s="175">
        <v>1.25</v>
      </c>
      <c r="F1038" s="175">
        <v>1.75</v>
      </c>
      <c r="G1038" s="175">
        <v>1.25</v>
      </c>
      <c r="H1038" s="175">
        <v>1.75</v>
      </c>
      <c r="I1038" s="176" t="s">
        <v>60</v>
      </c>
      <c r="J1038" s="177" t="s">
        <v>60</v>
      </c>
    </row>
    <row r="1039" spans="1:10" ht="17.149999999999999" customHeight="1">
      <c r="A1039" s="178" t="s">
        <v>30</v>
      </c>
      <c r="B1039" s="179" t="s">
        <v>2010</v>
      </c>
      <c r="C1039" s="180">
        <v>13.71</v>
      </c>
      <c r="D1039" s="181">
        <v>2.6755</v>
      </c>
      <c r="E1039" s="181">
        <v>1.75</v>
      </c>
      <c r="F1039" s="181">
        <v>2.4500000000000002</v>
      </c>
      <c r="G1039" s="181">
        <v>1.75</v>
      </c>
      <c r="H1039" s="181">
        <v>2.4500000000000002</v>
      </c>
      <c r="I1039" s="182" t="s">
        <v>60</v>
      </c>
      <c r="J1039" s="183" t="s">
        <v>60</v>
      </c>
    </row>
    <row r="1040" spans="1:10" ht="17.149999999999999" customHeight="1">
      <c r="A1040" s="184" t="s">
        <v>31</v>
      </c>
      <c r="B1040" s="185" t="s">
        <v>2011</v>
      </c>
      <c r="C1040" s="186">
        <v>2.13</v>
      </c>
      <c r="D1040" s="187">
        <v>0.1027</v>
      </c>
      <c r="E1040" s="187">
        <v>1</v>
      </c>
      <c r="F1040" s="187">
        <v>1</v>
      </c>
      <c r="G1040" s="187">
        <v>1</v>
      </c>
      <c r="H1040" s="187">
        <v>1</v>
      </c>
      <c r="I1040" s="188" t="s">
        <v>1217</v>
      </c>
      <c r="J1040" s="189" t="s">
        <v>1217</v>
      </c>
    </row>
    <row r="1041" spans="1:10" ht="17.149999999999999" customHeight="1">
      <c r="A1041" s="172" t="s">
        <v>32</v>
      </c>
      <c r="B1041" s="173" t="s">
        <v>2011</v>
      </c>
      <c r="C1041" s="174">
        <v>2.4</v>
      </c>
      <c r="D1041" s="175">
        <v>0.14610000000000001</v>
      </c>
      <c r="E1041" s="175">
        <v>1</v>
      </c>
      <c r="F1041" s="175">
        <v>1</v>
      </c>
      <c r="G1041" s="175">
        <v>1</v>
      </c>
      <c r="H1041" s="175">
        <v>1</v>
      </c>
      <c r="I1041" s="176" t="s">
        <v>1217</v>
      </c>
      <c r="J1041" s="177" t="s">
        <v>1217</v>
      </c>
    </row>
    <row r="1042" spans="1:10" ht="17.149999999999999" customHeight="1">
      <c r="A1042" s="172" t="s">
        <v>33</v>
      </c>
      <c r="B1042" s="173" t="s">
        <v>2011</v>
      </c>
      <c r="C1042" s="174">
        <v>3.55</v>
      </c>
      <c r="D1042" s="175">
        <v>0.28839999999999999</v>
      </c>
      <c r="E1042" s="175">
        <v>1</v>
      </c>
      <c r="F1042" s="175">
        <v>1</v>
      </c>
      <c r="G1042" s="175">
        <v>1</v>
      </c>
      <c r="H1042" s="175">
        <v>1</v>
      </c>
      <c r="I1042" s="176" t="s">
        <v>1217</v>
      </c>
      <c r="J1042" s="177" t="s">
        <v>1217</v>
      </c>
    </row>
    <row r="1043" spans="1:10" ht="17.149999999999999" customHeight="1">
      <c r="A1043" s="178" t="s">
        <v>34</v>
      </c>
      <c r="B1043" s="179" t="s">
        <v>2011</v>
      </c>
      <c r="C1043" s="180">
        <v>19.09</v>
      </c>
      <c r="D1043" s="181">
        <v>1.6311</v>
      </c>
      <c r="E1043" s="181">
        <v>1.75</v>
      </c>
      <c r="F1043" s="181">
        <v>2.4500000000000002</v>
      </c>
      <c r="G1043" s="181">
        <v>1.75</v>
      </c>
      <c r="H1043" s="181">
        <v>2.4500000000000002</v>
      </c>
      <c r="I1043" s="182" t="s">
        <v>60</v>
      </c>
      <c r="J1043" s="183" t="s">
        <v>60</v>
      </c>
    </row>
    <row r="1044" spans="1:10" ht="17.149999999999999" customHeight="1">
      <c r="A1044" s="184" t="s">
        <v>35</v>
      </c>
      <c r="B1044" s="185" t="s">
        <v>2012</v>
      </c>
      <c r="C1044" s="186">
        <v>3.45</v>
      </c>
      <c r="D1044" s="187">
        <v>1.2982</v>
      </c>
      <c r="E1044" s="187">
        <v>1</v>
      </c>
      <c r="F1044" s="187">
        <v>1</v>
      </c>
      <c r="G1044" s="187">
        <v>1.25</v>
      </c>
      <c r="H1044" s="187">
        <v>1.25</v>
      </c>
      <c r="I1044" s="188" t="s">
        <v>1243</v>
      </c>
      <c r="J1044" s="189" t="s">
        <v>1241</v>
      </c>
    </row>
    <row r="1045" spans="1:10" ht="17.149999999999999" customHeight="1">
      <c r="A1045" s="172" t="s">
        <v>36</v>
      </c>
      <c r="B1045" s="173" t="s">
        <v>2012</v>
      </c>
      <c r="C1045" s="174">
        <v>3.95</v>
      </c>
      <c r="D1045" s="175">
        <v>1.7444</v>
      </c>
      <c r="E1045" s="175">
        <v>1</v>
      </c>
      <c r="F1045" s="175">
        <v>1</v>
      </c>
      <c r="G1045" s="175">
        <v>1.25</v>
      </c>
      <c r="H1045" s="175">
        <v>1.25</v>
      </c>
      <c r="I1045" s="176" t="s">
        <v>1243</v>
      </c>
      <c r="J1045" s="177" t="s">
        <v>1241</v>
      </c>
    </row>
    <row r="1046" spans="1:10" ht="17.149999999999999" customHeight="1">
      <c r="A1046" s="172" t="s">
        <v>37</v>
      </c>
      <c r="B1046" s="173" t="s">
        <v>2012</v>
      </c>
      <c r="C1046" s="174">
        <v>8.4700000000000006</v>
      </c>
      <c r="D1046" s="175">
        <v>2.4085000000000001</v>
      </c>
      <c r="E1046" s="175">
        <v>1</v>
      </c>
      <c r="F1046" s="175">
        <v>1</v>
      </c>
      <c r="G1046" s="175">
        <v>1.25</v>
      </c>
      <c r="H1046" s="175">
        <v>1.25</v>
      </c>
      <c r="I1046" s="176" t="s">
        <v>1243</v>
      </c>
      <c r="J1046" s="177" t="s">
        <v>1241</v>
      </c>
    </row>
    <row r="1047" spans="1:10" ht="17.149999999999999" customHeight="1">
      <c r="A1047" s="178" t="s">
        <v>38</v>
      </c>
      <c r="B1047" s="179" t="s">
        <v>2012</v>
      </c>
      <c r="C1047" s="180">
        <v>17.77</v>
      </c>
      <c r="D1047" s="181">
        <v>4.6288999999999998</v>
      </c>
      <c r="E1047" s="181">
        <v>1.1000000000000001</v>
      </c>
      <c r="F1047" s="181">
        <v>1.1000000000000001</v>
      </c>
      <c r="G1047" s="181">
        <v>1.75</v>
      </c>
      <c r="H1047" s="181">
        <v>1.75</v>
      </c>
      <c r="I1047" s="182" t="s">
        <v>1243</v>
      </c>
      <c r="J1047" s="183" t="s">
        <v>1241</v>
      </c>
    </row>
    <row r="1048" spans="1:10" ht="17.149999999999999" customHeight="1">
      <c r="A1048" s="184" t="s">
        <v>39</v>
      </c>
      <c r="B1048" s="185" t="s">
        <v>2013</v>
      </c>
      <c r="C1048" s="186">
        <v>3.37</v>
      </c>
      <c r="D1048" s="187">
        <v>0.96479999999999999</v>
      </c>
      <c r="E1048" s="187">
        <v>1</v>
      </c>
      <c r="F1048" s="187">
        <v>1</v>
      </c>
      <c r="G1048" s="187">
        <v>1.25</v>
      </c>
      <c r="H1048" s="187">
        <v>1.25</v>
      </c>
      <c r="I1048" s="188" t="s">
        <v>1243</v>
      </c>
      <c r="J1048" s="189" t="s">
        <v>1241</v>
      </c>
    </row>
    <row r="1049" spans="1:10" ht="17.149999999999999" customHeight="1">
      <c r="A1049" s="172" t="s">
        <v>40</v>
      </c>
      <c r="B1049" s="173" t="s">
        <v>2013</v>
      </c>
      <c r="C1049" s="174">
        <v>4.22</v>
      </c>
      <c r="D1049" s="175">
        <v>1.3786</v>
      </c>
      <c r="E1049" s="175">
        <v>1</v>
      </c>
      <c r="F1049" s="175">
        <v>1</v>
      </c>
      <c r="G1049" s="175">
        <v>1.25</v>
      </c>
      <c r="H1049" s="175">
        <v>1.25</v>
      </c>
      <c r="I1049" s="176" t="s">
        <v>1243</v>
      </c>
      <c r="J1049" s="177" t="s">
        <v>1241</v>
      </c>
    </row>
    <row r="1050" spans="1:10" ht="17.149999999999999" customHeight="1">
      <c r="A1050" s="172" t="s">
        <v>41</v>
      </c>
      <c r="B1050" s="173" t="s">
        <v>2013</v>
      </c>
      <c r="C1050" s="174">
        <v>9.93</v>
      </c>
      <c r="D1050" s="175">
        <v>2.2208999999999999</v>
      </c>
      <c r="E1050" s="175">
        <v>1</v>
      </c>
      <c r="F1050" s="175">
        <v>1</v>
      </c>
      <c r="G1050" s="175">
        <v>1.25</v>
      </c>
      <c r="H1050" s="175">
        <v>1.25</v>
      </c>
      <c r="I1050" s="176" t="s">
        <v>1243</v>
      </c>
      <c r="J1050" s="177" t="s">
        <v>1241</v>
      </c>
    </row>
    <row r="1051" spans="1:10" ht="17.149999999999999" customHeight="1">
      <c r="A1051" s="178" t="s">
        <v>42</v>
      </c>
      <c r="B1051" s="179" t="s">
        <v>2013</v>
      </c>
      <c r="C1051" s="180">
        <v>8.89</v>
      </c>
      <c r="D1051" s="181">
        <v>4.6689999999999996</v>
      </c>
      <c r="E1051" s="181">
        <v>1.1000000000000001</v>
      </c>
      <c r="F1051" s="181">
        <v>1.1000000000000001</v>
      </c>
      <c r="G1051" s="181">
        <v>1.75</v>
      </c>
      <c r="H1051" s="181">
        <v>1.75</v>
      </c>
      <c r="I1051" s="182" t="s">
        <v>1243</v>
      </c>
      <c r="J1051" s="183" t="s">
        <v>1241</v>
      </c>
    </row>
    <row r="1052" spans="1:10" ht="17.149999999999999" customHeight="1">
      <c r="A1052" s="184" t="s">
        <v>43</v>
      </c>
      <c r="B1052" s="185" t="s">
        <v>2014</v>
      </c>
      <c r="C1052" s="186">
        <v>3.2</v>
      </c>
      <c r="D1052" s="187">
        <v>0.57989999999999997</v>
      </c>
      <c r="E1052" s="187">
        <v>1</v>
      </c>
      <c r="F1052" s="187">
        <v>1</v>
      </c>
      <c r="G1052" s="187">
        <v>1.25</v>
      </c>
      <c r="H1052" s="187">
        <v>1.25</v>
      </c>
      <c r="I1052" s="188" t="s">
        <v>1243</v>
      </c>
      <c r="J1052" s="189" t="s">
        <v>1241</v>
      </c>
    </row>
    <row r="1053" spans="1:10" ht="17.149999999999999" customHeight="1">
      <c r="A1053" s="172" t="s">
        <v>44</v>
      </c>
      <c r="B1053" s="173" t="s">
        <v>2014</v>
      </c>
      <c r="C1053" s="174">
        <v>4.0599999999999996</v>
      </c>
      <c r="D1053" s="175">
        <v>0.70430000000000004</v>
      </c>
      <c r="E1053" s="175">
        <v>1</v>
      </c>
      <c r="F1053" s="175">
        <v>1</v>
      </c>
      <c r="G1053" s="175">
        <v>1.25</v>
      </c>
      <c r="H1053" s="175">
        <v>1.25</v>
      </c>
      <c r="I1053" s="176" t="s">
        <v>1243</v>
      </c>
      <c r="J1053" s="177" t="s">
        <v>1241</v>
      </c>
    </row>
    <row r="1054" spans="1:10" ht="17.149999999999999" customHeight="1">
      <c r="A1054" s="172" t="s">
        <v>45</v>
      </c>
      <c r="B1054" s="173" t="s">
        <v>2014</v>
      </c>
      <c r="C1054" s="174">
        <v>5.81</v>
      </c>
      <c r="D1054" s="175">
        <v>1.1281000000000001</v>
      </c>
      <c r="E1054" s="175">
        <v>1</v>
      </c>
      <c r="F1054" s="175">
        <v>1</v>
      </c>
      <c r="G1054" s="175">
        <v>1.25</v>
      </c>
      <c r="H1054" s="175">
        <v>1.25</v>
      </c>
      <c r="I1054" s="176" t="s">
        <v>1243</v>
      </c>
      <c r="J1054" s="177" t="s">
        <v>1241</v>
      </c>
    </row>
    <row r="1055" spans="1:10" ht="17.149999999999999" customHeight="1">
      <c r="A1055" s="178" t="s">
        <v>46</v>
      </c>
      <c r="B1055" s="179" t="s">
        <v>2014</v>
      </c>
      <c r="C1055" s="180">
        <v>12.85</v>
      </c>
      <c r="D1055" s="181">
        <v>2.5447000000000002</v>
      </c>
      <c r="E1055" s="181">
        <v>1.1000000000000001</v>
      </c>
      <c r="F1055" s="181">
        <v>1.1000000000000001</v>
      </c>
      <c r="G1055" s="181">
        <v>1.75</v>
      </c>
      <c r="H1055" s="181">
        <v>1.75</v>
      </c>
      <c r="I1055" s="182" t="s">
        <v>1243</v>
      </c>
      <c r="J1055" s="183" t="s">
        <v>1241</v>
      </c>
    </row>
    <row r="1056" spans="1:10" ht="17.149999999999999" customHeight="1">
      <c r="A1056" s="184" t="s">
        <v>47</v>
      </c>
      <c r="B1056" s="185" t="s">
        <v>2015</v>
      </c>
      <c r="C1056" s="186">
        <v>2.23</v>
      </c>
      <c r="D1056" s="187">
        <v>0.65749999999999997</v>
      </c>
      <c r="E1056" s="187">
        <v>1</v>
      </c>
      <c r="F1056" s="187">
        <v>1</v>
      </c>
      <c r="G1056" s="187">
        <v>1.25</v>
      </c>
      <c r="H1056" s="187">
        <v>1.25</v>
      </c>
      <c r="I1056" s="188" t="s">
        <v>1243</v>
      </c>
      <c r="J1056" s="189" t="s">
        <v>1241</v>
      </c>
    </row>
    <row r="1057" spans="1:10" ht="17.149999999999999" customHeight="1">
      <c r="A1057" s="172" t="s">
        <v>48</v>
      </c>
      <c r="B1057" s="173" t="s">
        <v>2015</v>
      </c>
      <c r="C1057" s="174">
        <v>3.46</v>
      </c>
      <c r="D1057" s="175">
        <v>0.81910000000000005</v>
      </c>
      <c r="E1057" s="175">
        <v>1</v>
      </c>
      <c r="F1057" s="175">
        <v>1</v>
      </c>
      <c r="G1057" s="175">
        <v>1.25</v>
      </c>
      <c r="H1057" s="175">
        <v>1.25</v>
      </c>
      <c r="I1057" s="176" t="s">
        <v>1243</v>
      </c>
      <c r="J1057" s="177" t="s">
        <v>1241</v>
      </c>
    </row>
    <row r="1058" spans="1:10" ht="17.149999999999999" customHeight="1">
      <c r="A1058" s="172" t="s">
        <v>49</v>
      </c>
      <c r="B1058" s="173" t="s">
        <v>2015</v>
      </c>
      <c r="C1058" s="174">
        <v>5.73</v>
      </c>
      <c r="D1058" s="175">
        <v>1.2588999999999999</v>
      </c>
      <c r="E1058" s="175">
        <v>1</v>
      </c>
      <c r="F1058" s="175">
        <v>1</v>
      </c>
      <c r="G1058" s="175">
        <v>1.25</v>
      </c>
      <c r="H1058" s="175">
        <v>1.25</v>
      </c>
      <c r="I1058" s="176" t="s">
        <v>1243</v>
      </c>
      <c r="J1058" s="177" t="s">
        <v>1241</v>
      </c>
    </row>
    <row r="1059" spans="1:10" ht="17.149999999999999" customHeight="1">
      <c r="A1059" s="178" t="s">
        <v>50</v>
      </c>
      <c r="B1059" s="179" t="s">
        <v>2015</v>
      </c>
      <c r="C1059" s="180">
        <v>13.12</v>
      </c>
      <c r="D1059" s="181">
        <v>2.7816000000000001</v>
      </c>
      <c r="E1059" s="181">
        <v>1.1000000000000001</v>
      </c>
      <c r="F1059" s="181">
        <v>1.1000000000000001</v>
      </c>
      <c r="G1059" s="181">
        <v>1.75</v>
      </c>
      <c r="H1059" s="181">
        <v>1.75</v>
      </c>
      <c r="I1059" s="182" t="s">
        <v>1243</v>
      </c>
      <c r="J1059" s="183" t="s">
        <v>1241</v>
      </c>
    </row>
    <row r="1060" spans="1:10" ht="17.149999999999999" customHeight="1">
      <c r="A1060" s="184" t="s">
        <v>51</v>
      </c>
      <c r="B1060" s="185" t="s">
        <v>2016</v>
      </c>
      <c r="C1060" s="186">
        <v>3.56</v>
      </c>
      <c r="D1060" s="187">
        <v>0.50429999999999997</v>
      </c>
      <c r="E1060" s="187">
        <v>1</v>
      </c>
      <c r="F1060" s="187">
        <v>1</v>
      </c>
      <c r="G1060" s="187">
        <v>1.25</v>
      </c>
      <c r="H1060" s="187">
        <v>1.25</v>
      </c>
      <c r="I1060" s="188" t="s">
        <v>1243</v>
      </c>
      <c r="J1060" s="189" t="s">
        <v>1241</v>
      </c>
    </row>
    <row r="1061" spans="1:10" ht="17.149999999999999" customHeight="1">
      <c r="A1061" s="172" t="s">
        <v>52</v>
      </c>
      <c r="B1061" s="173" t="s">
        <v>2016</v>
      </c>
      <c r="C1061" s="174">
        <v>4.5</v>
      </c>
      <c r="D1061" s="175">
        <v>0.69589999999999996</v>
      </c>
      <c r="E1061" s="175">
        <v>1</v>
      </c>
      <c r="F1061" s="175">
        <v>1</v>
      </c>
      <c r="G1061" s="175">
        <v>1.25</v>
      </c>
      <c r="H1061" s="175">
        <v>1.25</v>
      </c>
      <c r="I1061" s="176" t="s">
        <v>1243</v>
      </c>
      <c r="J1061" s="177" t="s">
        <v>1241</v>
      </c>
    </row>
    <row r="1062" spans="1:10" ht="17.149999999999999" customHeight="1">
      <c r="A1062" s="172" t="s">
        <v>53</v>
      </c>
      <c r="B1062" s="173" t="s">
        <v>2016</v>
      </c>
      <c r="C1062" s="174">
        <v>6.82</v>
      </c>
      <c r="D1062" s="175">
        <v>1.0708</v>
      </c>
      <c r="E1062" s="175">
        <v>1</v>
      </c>
      <c r="F1062" s="175">
        <v>1</v>
      </c>
      <c r="G1062" s="175">
        <v>1.25</v>
      </c>
      <c r="H1062" s="175">
        <v>1.25</v>
      </c>
      <c r="I1062" s="176" t="s">
        <v>1243</v>
      </c>
      <c r="J1062" s="177" t="s">
        <v>1241</v>
      </c>
    </row>
    <row r="1063" spans="1:10" ht="17.149999999999999" customHeight="1">
      <c r="A1063" s="178" t="s">
        <v>54</v>
      </c>
      <c r="B1063" s="179" t="s">
        <v>2016</v>
      </c>
      <c r="C1063" s="180">
        <v>9.61</v>
      </c>
      <c r="D1063" s="181">
        <v>2.4561999999999999</v>
      </c>
      <c r="E1063" s="181">
        <v>1.1000000000000001</v>
      </c>
      <c r="F1063" s="181">
        <v>1.1000000000000001</v>
      </c>
      <c r="G1063" s="181">
        <v>1.75</v>
      </c>
      <c r="H1063" s="181">
        <v>1.75</v>
      </c>
      <c r="I1063" s="182" t="s">
        <v>1243</v>
      </c>
      <c r="J1063" s="183" t="s">
        <v>1241</v>
      </c>
    </row>
    <row r="1064" spans="1:10" ht="17.149999999999999" customHeight="1">
      <c r="A1064" s="184" t="s">
        <v>55</v>
      </c>
      <c r="B1064" s="185" t="s">
        <v>2017</v>
      </c>
      <c r="C1064" s="186">
        <v>2.06</v>
      </c>
      <c r="D1064" s="187">
        <v>0.4612</v>
      </c>
      <c r="E1064" s="187">
        <v>1</v>
      </c>
      <c r="F1064" s="187">
        <v>1</v>
      </c>
      <c r="G1064" s="187">
        <v>1.25</v>
      </c>
      <c r="H1064" s="187">
        <v>1.25</v>
      </c>
      <c r="I1064" s="188" t="s">
        <v>1243</v>
      </c>
      <c r="J1064" s="189" t="s">
        <v>1241</v>
      </c>
    </row>
    <row r="1065" spans="1:10" ht="17.149999999999999" customHeight="1">
      <c r="A1065" s="172" t="s">
        <v>56</v>
      </c>
      <c r="B1065" s="173" t="s">
        <v>2017</v>
      </c>
      <c r="C1065" s="174">
        <v>2.81</v>
      </c>
      <c r="D1065" s="175">
        <v>0.59889999999999999</v>
      </c>
      <c r="E1065" s="175">
        <v>1</v>
      </c>
      <c r="F1065" s="175">
        <v>1</v>
      </c>
      <c r="G1065" s="175">
        <v>1.25</v>
      </c>
      <c r="H1065" s="175">
        <v>1.25</v>
      </c>
      <c r="I1065" s="176" t="s">
        <v>1243</v>
      </c>
      <c r="J1065" s="177" t="s">
        <v>1241</v>
      </c>
    </row>
    <row r="1066" spans="1:10" ht="17.149999999999999" customHeight="1">
      <c r="A1066" s="172" t="s">
        <v>57</v>
      </c>
      <c r="B1066" s="173" t="s">
        <v>2017</v>
      </c>
      <c r="C1066" s="174">
        <v>4.29</v>
      </c>
      <c r="D1066" s="175">
        <v>0.85640000000000005</v>
      </c>
      <c r="E1066" s="175">
        <v>1</v>
      </c>
      <c r="F1066" s="175">
        <v>1</v>
      </c>
      <c r="G1066" s="175">
        <v>1.25</v>
      </c>
      <c r="H1066" s="175">
        <v>1.25</v>
      </c>
      <c r="I1066" s="176" t="s">
        <v>1243</v>
      </c>
      <c r="J1066" s="177" t="s">
        <v>1241</v>
      </c>
    </row>
    <row r="1067" spans="1:10" ht="17.149999999999999" customHeight="1">
      <c r="A1067" s="178" t="s">
        <v>58</v>
      </c>
      <c r="B1067" s="179" t="s">
        <v>2017</v>
      </c>
      <c r="C1067" s="180">
        <v>7.9</v>
      </c>
      <c r="D1067" s="181">
        <v>1.5425</v>
      </c>
      <c r="E1067" s="181">
        <v>1.1000000000000001</v>
      </c>
      <c r="F1067" s="181">
        <v>1.1000000000000001</v>
      </c>
      <c r="G1067" s="181">
        <v>1.75</v>
      </c>
      <c r="H1067" s="181">
        <v>1.75</v>
      </c>
      <c r="I1067" s="182" t="s">
        <v>1243</v>
      </c>
      <c r="J1067" s="183" t="s">
        <v>1241</v>
      </c>
    </row>
    <row r="1068" spans="1:10" ht="17.149999999999999" customHeight="1">
      <c r="A1068" s="184" t="s">
        <v>59</v>
      </c>
      <c r="B1068" s="185" t="s">
        <v>2018</v>
      </c>
      <c r="C1068" s="186">
        <v>4.22</v>
      </c>
      <c r="D1068" s="187">
        <v>1.3647</v>
      </c>
      <c r="E1068" s="187">
        <v>1</v>
      </c>
      <c r="F1068" s="187">
        <v>1</v>
      </c>
      <c r="G1068" s="187">
        <v>1.25</v>
      </c>
      <c r="H1068" s="187">
        <v>1.25</v>
      </c>
      <c r="I1068" s="188" t="s">
        <v>1243</v>
      </c>
      <c r="J1068" s="189" t="s">
        <v>1241</v>
      </c>
    </row>
    <row r="1069" spans="1:10" ht="17.149999999999999" customHeight="1">
      <c r="A1069" s="172" t="s">
        <v>62</v>
      </c>
      <c r="B1069" s="173" t="s">
        <v>2018</v>
      </c>
      <c r="C1069" s="174">
        <v>5.69</v>
      </c>
      <c r="D1069" s="175">
        <v>1.8971</v>
      </c>
      <c r="E1069" s="175">
        <v>1</v>
      </c>
      <c r="F1069" s="175">
        <v>1</v>
      </c>
      <c r="G1069" s="175">
        <v>1.25</v>
      </c>
      <c r="H1069" s="175">
        <v>1.25</v>
      </c>
      <c r="I1069" s="176" t="s">
        <v>1243</v>
      </c>
      <c r="J1069" s="177" t="s">
        <v>1241</v>
      </c>
    </row>
    <row r="1070" spans="1:10" ht="17.149999999999999" customHeight="1">
      <c r="A1070" s="172" t="s">
        <v>63</v>
      </c>
      <c r="B1070" s="173" t="s">
        <v>2018</v>
      </c>
      <c r="C1070" s="174">
        <v>9.67</v>
      </c>
      <c r="D1070" s="175">
        <v>3.1941999999999999</v>
      </c>
      <c r="E1070" s="175">
        <v>1</v>
      </c>
      <c r="F1070" s="175">
        <v>1</v>
      </c>
      <c r="G1070" s="175">
        <v>1.25</v>
      </c>
      <c r="H1070" s="175">
        <v>1.25</v>
      </c>
      <c r="I1070" s="176" t="s">
        <v>1243</v>
      </c>
      <c r="J1070" s="177" t="s">
        <v>1241</v>
      </c>
    </row>
    <row r="1071" spans="1:10" ht="17.149999999999999" customHeight="1">
      <c r="A1071" s="178" t="s">
        <v>64</v>
      </c>
      <c r="B1071" s="179" t="s">
        <v>2018</v>
      </c>
      <c r="C1071" s="180">
        <v>19.48</v>
      </c>
      <c r="D1071" s="181">
        <v>6.0129000000000001</v>
      </c>
      <c r="E1071" s="181">
        <v>1.1000000000000001</v>
      </c>
      <c r="F1071" s="181">
        <v>1.1000000000000001</v>
      </c>
      <c r="G1071" s="181">
        <v>1.75</v>
      </c>
      <c r="H1071" s="181">
        <v>1.75</v>
      </c>
      <c r="I1071" s="182" t="s">
        <v>1243</v>
      </c>
      <c r="J1071" s="183" t="s">
        <v>1241</v>
      </c>
    </row>
    <row r="1072" spans="1:10" ht="17.149999999999999" customHeight="1">
      <c r="A1072" s="184" t="s">
        <v>65</v>
      </c>
      <c r="B1072" s="185" t="s">
        <v>2019</v>
      </c>
      <c r="C1072" s="186">
        <v>2.42</v>
      </c>
      <c r="D1072" s="187">
        <v>1.0092000000000001</v>
      </c>
      <c r="E1072" s="187">
        <v>1</v>
      </c>
      <c r="F1072" s="187">
        <v>1</v>
      </c>
      <c r="G1072" s="187">
        <v>1.25</v>
      </c>
      <c r="H1072" s="187">
        <v>1.25</v>
      </c>
      <c r="I1072" s="188" t="s">
        <v>1243</v>
      </c>
      <c r="J1072" s="189" t="s">
        <v>1241</v>
      </c>
    </row>
    <row r="1073" spans="1:10" ht="17.149999999999999" customHeight="1">
      <c r="A1073" s="172" t="s">
        <v>66</v>
      </c>
      <c r="B1073" s="173" t="s">
        <v>2019</v>
      </c>
      <c r="C1073" s="174">
        <v>4.6399999999999997</v>
      </c>
      <c r="D1073" s="175">
        <v>1.3476999999999999</v>
      </c>
      <c r="E1073" s="175">
        <v>1</v>
      </c>
      <c r="F1073" s="175">
        <v>1</v>
      </c>
      <c r="G1073" s="175">
        <v>1.25</v>
      </c>
      <c r="H1073" s="175">
        <v>1.25</v>
      </c>
      <c r="I1073" s="176" t="s">
        <v>1243</v>
      </c>
      <c r="J1073" s="177" t="s">
        <v>1241</v>
      </c>
    </row>
    <row r="1074" spans="1:10" ht="17.149999999999999" customHeight="1">
      <c r="A1074" s="172" t="s">
        <v>67</v>
      </c>
      <c r="B1074" s="173" t="s">
        <v>2019</v>
      </c>
      <c r="C1074" s="174">
        <v>10.78</v>
      </c>
      <c r="D1074" s="175">
        <v>2.4577</v>
      </c>
      <c r="E1074" s="175">
        <v>1</v>
      </c>
      <c r="F1074" s="175">
        <v>1</v>
      </c>
      <c r="G1074" s="175">
        <v>1.25</v>
      </c>
      <c r="H1074" s="175">
        <v>1.25</v>
      </c>
      <c r="I1074" s="176" t="s">
        <v>1243</v>
      </c>
      <c r="J1074" s="177" t="s">
        <v>1241</v>
      </c>
    </row>
    <row r="1075" spans="1:10" ht="17.149999999999999" customHeight="1">
      <c r="A1075" s="178" t="s">
        <v>68</v>
      </c>
      <c r="B1075" s="179" t="s">
        <v>2019</v>
      </c>
      <c r="C1075" s="180">
        <v>24.9</v>
      </c>
      <c r="D1075" s="181">
        <v>5.5136000000000003</v>
      </c>
      <c r="E1075" s="181">
        <v>1.1000000000000001</v>
      </c>
      <c r="F1075" s="181">
        <v>1.1000000000000001</v>
      </c>
      <c r="G1075" s="181">
        <v>1.75</v>
      </c>
      <c r="H1075" s="181">
        <v>1.75</v>
      </c>
      <c r="I1075" s="182" t="s">
        <v>1243</v>
      </c>
      <c r="J1075" s="183" t="s">
        <v>1241</v>
      </c>
    </row>
    <row r="1076" spans="1:10" ht="17.149999999999999" customHeight="1">
      <c r="A1076" s="184" t="s">
        <v>69</v>
      </c>
      <c r="B1076" s="185" t="s">
        <v>2020</v>
      </c>
      <c r="C1076" s="186">
        <v>5.61</v>
      </c>
      <c r="D1076" s="187">
        <v>0.75229999999999997</v>
      </c>
      <c r="E1076" s="187">
        <v>1</v>
      </c>
      <c r="F1076" s="187">
        <v>1</v>
      </c>
      <c r="G1076" s="187">
        <v>1.25</v>
      </c>
      <c r="H1076" s="187">
        <v>1.25</v>
      </c>
      <c r="I1076" s="188" t="s">
        <v>1243</v>
      </c>
      <c r="J1076" s="189" t="s">
        <v>1241</v>
      </c>
    </row>
    <row r="1077" spans="1:10" ht="17.149999999999999" customHeight="1">
      <c r="A1077" s="172" t="s">
        <v>70</v>
      </c>
      <c r="B1077" s="173" t="s">
        <v>2020</v>
      </c>
      <c r="C1077" s="174">
        <v>7.15</v>
      </c>
      <c r="D1077" s="175">
        <v>1.3382000000000001</v>
      </c>
      <c r="E1077" s="175">
        <v>1</v>
      </c>
      <c r="F1077" s="175">
        <v>1</v>
      </c>
      <c r="G1077" s="175">
        <v>1.25</v>
      </c>
      <c r="H1077" s="175">
        <v>1.25</v>
      </c>
      <c r="I1077" s="176" t="s">
        <v>1243</v>
      </c>
      <c r="J1077" s="177" t="s">
        <v>1241</v>
      </c>
    </row>
    <row r="1078" spans="1:10" ht="17.149999999999999" customHeight="1">
      <c r="A1078" s="172" t="s">
        <v>71</v>
      </c>
      <c r="B1078" s="173" t="s">
        <v>2020</v>
      </c>
      <c r="C1078" s="174">
        <v>15.38</v>
      </c>
      <c r="D1078" s="175">
        <v>2.7544</v>
      </c>
      <c r="E1078" s="175">
        <v>1</v>
      </c>
      <c r="F1078" s="175">
        <v>1</v>
      </c>
      <c r="G1078" s="175">
        <v>1.25</v>
      </c>
      <c r="H1078" s="175">
        <v>1.25</v>
      </c>
      <c r="I1078" s="176" t="s">
        <v>1243</v>
      </c>
      <c r="J1078" s="177" t="s">
        <v>1241</v>
      </c>
    </row>
    <row r="1079" spans="1:10" ht="17.149999999999999" customHeight="1">
      <c r="A1079" s="178" t="s">
        <v>72</v>
      </c>
      <c r="B1079" s="179" t="s">
        <v>2020</v>
      </c>
      <c r="C1079" s="180">
        <v>25.62</v>
      </c>
      <c r="D1079" s="181">
        <v>6.1699000000000002</v>
      </c>
      <c r="E1079" s="181">
        <v>1.1000000000000001</v>
      </c>
      <c r="F1079" s="181">
        <v>1.1000000000000001</v>
      </c>
      <c r="G1079" s="181">
        <v>1.75</v>
      </c>
      <c r="H1079" s="181">
        <v>1.75</v>
      </c>
      <c r="I1079" s="182" t="s">
        <v>1243</v>
      </c>
      <c r="J1079" s="183" t="s">
        <v>1241</v>
      </c>
    </row>
    <row r="1080" spans="1:10" ht="17.149999999999999" customHeight="1">
      <c r="A1080" s="184" t="s">
        <v>73</v>
      </c>
      <c r="B1080" s="185" t="s">
        <v>2021</v>
      </c>
      <c r="C1080" s="186">
        <v>4.18</v>
      </c>
      <c r="D1080" s="187">
        <v>0.80120000000000002</v>
      </c>
      <c r="E1080" s="187">
        <v>1</v>
      </c>
      <c r="F1080" s="187">
        <v>1</v>
      </c>
      <c r="G1080" s="187">
        <v>1.25</v>
      </c>
      <c r="H1080" s="187">
        <v>1.25</v>
      </c>
      <c r="I1080" s="188" t="s">
        <v>1243</v>
      </c>
      <c r="J1080" s="189" t="s">
        <v>1241</v>
      </c>
    </row>
    <row r="1081" spans="1:10" ht="17.149999999999999" customHeight="1">
      <c r="A1081" s="172" t="s">
        <v>74</v>
      </c>
      <c r="B1081" s="173" t="s">
        <v>2021</v>
      </c>
      <c r="C1081" s="174">
        <v>4.5999999999999996</v>
      </c>
      <c r="D1081" s="175">
        <v>1.0210999999999999</v>
      </c>
      <c r="E1081" s="175">
        <v>1</v>
      </c>
      <c r="F1081" s="175">
        <v>1</v>
      </c>
      <c r="G1081" s="175">
        <v>1.25</v>
      </c>
      <c r="H1081" s="175">
        <v>1.25</v>
      </c>
      <c r="I1081" s="176" t="s">
        <v>1243</v>
      </c>
      <c r="J1081" s="177" t="s">
        <v>1241</v>
      </c>
    </row>
    <row r="1082" spans="1:10" ht="17.149999999999999" customHeight="1">
      <c r="A1082" s="172" t="s">
        <v>75</v>
      </c>
      <c r="B1082" s="173" t="s">
        <v>2021</v>
      </c>
      <c r="C1082" s="174">
        <v>8.0299999999999994</v>
      </c>
      <c r="D1082" s="175">
        <v>1.6191</v>
      </c>
      <c r="E1082" s="175">
        <v>1</v>
      </c>
      <c r="F1082" s="175">
        <v>1</v>
      </c>
      <c r="G1082" s="175">
        <v>1.25</v>
      </c>
      <c r="H1082" s="175">
        <v>1.25</v>
      </c>
      <c r="I1082" s="176" t="s">
        <v>1243</v>
      </c>
      <c r="J1082" s="177" t="s">
        <v>1241</v>
      </c>
    </row>
    <row r="1083" spans="1:10" ht="17.149999999999999" customHeight="1">
      <c r="A1083" s="178" t="s">
        <v>76</v>
      </c>
      <c r="B1083" s="179" t="s">
        <v>2021</v>
      </c>
      <c r="C1083" s="180">
        <v>16.149999999999999</v>
      </c>
      <c r="D1083" s="181">
        <v>3.3130000000000002</v>
      </c>
      <c r="E1083" s="181">
        <v>1.1000000000000001</v>
      </c>
      <c r="F1083" s="181">
        <v>1.1000000000000001</v>
      </c>
      <c r="G1083" s="181">
        <v>1.75</v>
      </c>
      <c r="H1083" s="181">
        <v>1.75</v>
      </c>
      <c r="I1083" s="182" t="s">
        <v>1243</v>
      </c>
      <c r="J1083" s="183" t="s">
        <v>1241</v>
      </c>
    </row>
    <row r="1084" spans="1:10" ht="17.149999999999999" customHeight="1">
      <c r="A1084" s="184" t="s">
        <v>77</v>
      </c>
      <c r="B1084" s="185" t="s">
        <v>2022</v>
      </c>
      <c r="C1084" s="186">
        <v>2</v>
      </c>
      <c r="D1084" s="187">
        <v>0.54769999999999996</v>
      </c>
      <c r="E1084" s="187">
        <v>1</v>
      </c>
      <c r="F1084" s="187">
        <v>1</v>
      </c>
      <c r="G1084" s="187">
        <v>1.25</v>
      </c>
      <c r="H1084" s="187">
        <v>1.25</v>
      </c>
      <c r="I1084" s="188" t="s">
        <v>1243</v>
      </c>
      <c r="J1084" s="189" t="s">
        <v>1241</v>
      </c>
    </row>
    <row r="1085" spans="1:10" ht="17.149999999999999" customHeight="1">
      <c r="A1085" s="172" t="s">
        <v>78</v>
      </c>
      <c r="B1085" s="173" t="s">
        <v>2022</v>
      </c>
      <c r="C1085" s="174">
        <v>6.84</v>
      </c>
      <c r="D1085" s="175">
        <v>1.1555</v>
      </c>
      <c r="E1085" s="175">
        <v>1</v>
      </c>
      <c r="F1085" s="175">
        <v>1</v>
      </c>
      <c r="G1085" s="175">
        <v>1.25</v>
      </c>
      <c r="H1085" s="175">
        <v>1.25</v>
      </c>
      <c r="I1085" s="176" t="s">
        <v>1243</v>
      </c>
      <c r="J1085" s="177" t="s">
        <v>1241</v>
      </c>
    </row>
    <row r="1086" spans="1:10" ht="17.149999999999999" customHeight="1">
      <c r="A1086" s="172" t="s">
        <v>79</v>
      </c>
      <c r="B1086" s="173" t="s">
        <v>2022</v>
      </c>
      <c r="C1086" s="174">
        <v>7.79</v>
      </c>
      <c r="D1086" s="175">
        <v>1.7344999999999999</v>
      </c>
      <c r="E1086" s="175">
        <v>1</v>
      </c>
      <c r="F1086" s="175">
        <v>1</v>
      </c>
      <c r="G1086" s="175">
        <v>1.25</v>
      </c>
      <c r="H1086" s="175">
        <v>1.25</v>
      </c>
      <c r="I1086" s="176" t="s">
        <v>1243</v>
      </c>
      <c r="J1086" s="177" t="s">
        <v>1241</v>
      </c>
    </row>
    <row r="1087" spans="1:10" ht="17.149999999999999" customHeight="1">
      <c r="A1087" s="178" t="s">
        <v>80</v>
      </c>
      <c r="B1087" s="179" t="s">
        <v>2022</v>
      </c>
      <c r="C1087" s="180">
        <v>12</v>
      </c>
      <c r="D1087" s="181">
        <v>3.2812999999999999</v>
      </c>
      <c r="E1087" s="181">
        <v>1.1000000000000001</v>
      </c>
      <c r="F1087" s="181">
        <v>1.1000000000000001</v>
      </c>
      <c r="G1087" s="181">
        <v>1.75</v>
      </c>
      <c r="H1087" s="181">
        <v>1.75</v>
      </c>
      <c r="I1087" s="182" t="s">
        <v>1243</v>
      </c>
      <c r="J1087" s="183" t="s">
        <v>1241</v>
      </c>
    </row>
    <row r="1088" spans="1:10" ht="17.149999999999999" customHeight="1">
      <c r="A1088" s="184" t="s">
        <v>81</v>
      </c>
      <c r="B1088" s="185" t="s">
        <v>2023</v>
      </c>
      <c r="C1088" s="186">
        <v>2.73</v>
      </c>
      <c r="D1088" s="187">
        <v>0.55720000000000003</v>
      </c>
      <c r="E1088" s="187">
        <v>1</v>
      </c>
      <c r="F1088" s="187">
        <v>1</v>
      </c>
      <c r="G1088" s="187">
        <v>1.25</v>
      </c>
      <c r="H1088" s="187">
        <v>1.25</v>
      </c>
      <c r="I1088" s="188" t="s">
        <v>1243</v>
      </c>
      <c r="J1088" s="189" t="s">
        <v>1241</v>
      </c>
    </row>
    <row r="1089" spans="1:10" ht="17.149999999999999" customHeight="1">
      <c r="A1089" s="172" t="s">
        <v>82</v>
      </c>
      <c r="B1089" s="173" t="s">
        <v>2023</v>
      </c>
      <c r="C1089" s="174">
        <v>3.52</v>
      </c>
      <c r="D1089" s="175">
        <v>0.73099999999999998</v>
      </c>
      <c r="E1089" s="175">
        <v>1</v>
      </c>
      <c r="F1089" s="175">
        <v>1</v>
      </c>
      <c r="G1089" s="175">
        <v>1.25</v>
      </c>
      <c r="H1089" s="175">
        <v>1.25</v>
      </c>
      <c r="I1089" s="176" t="s">
        <v>1243</v>
      </c>
      <c r="J1089" s="177" t="s">
        <v>1241</v>
      </c>
    </row>
    <row r="1090" spans="1:10" ht="17.149999999999999" customHeight="1">
      <c r="A1090" s="172" t="s">
        <v>83</v>
      </c>
      <c r="B1090" s="173" t="s">
        <v>2023</v>
      </c>
      <c r="C1090" s="174">
        <v>6.52</v>
      </c>
      <c r="D1090" s="175">
        <v>1.1394</v>
      </c>
      <c r="E1090" s="175">
        <v>1</v>
      </c>
      <c r="F1090" s="175">
        <v>1</v>
      </c>
      <c r="G1090" s="175">
        <v>1.25</v>
      </c>
      <c r="H1090" s="175">
        <v>1.25</v>
      </c>
      <c r="I1090" s="176" t="s">
        <v>1243</v>
      </c>
      <c r="J1090" s="177" t="s">
        <v>1241</v>
      </c>
    </row>
    <row r="1091" spans="1:10" ht="17.149999999999999" customHeight="1">
      <c r="A1091" s="178" t="s">
        <v>84</v>
      </c>
      <c r="B1091" s="179" t="s">
        <v>2023</v>
      </c>
      <c r="C1091" s="180">
        <v>11.9</v>
      </c>
      <c r="D1091" s="181">
        <v>2.2360000000000002</v>
      </c>
      <c r="E1091" s="181">
        <v>1.1000000000000001</v>
      </c>
      <c r="F1091" s="181">
        <v>1.1000000000000001</v>
      </c>
      <c r="G1091" s="181">
        <v>1.75</v>
      </c>
      <c r="H1091" s="181">
        <v>1.75</v>
      </c>
      <c r="I1091" s="182" t="s">
        <v>1243</v>
      </c>
      <c r="J1091" s="183" t="s">
        <v>1241</v>
      </c>
    </row>
    <row r="1092" spans="1:10" ht="17.149999999999999" customHeight="1">
      <c r="A1092" s="184" t="s">
        <v>1676</v>
      </c>
      <c r="B1092" s="185" t="s">
        <v>2024</v>
      </c>
      <c r="C1092" s="186">
        <v>2.97</v>
      </c>
      <c r="D1092" s="187">
        <v>0.60640000000000005</v>
      </c>
      <c r="E1092" s="187">
        <v>1</v>
      </c>
      <c r="F1092" s="187">
        <v>1</v>
      </c>
      <c r="G1092" s="187">
        <v>1.25</v>
      </c>
      <c r="H1092" s="187">
        <v>1.25</v>
      </c>
      <c r="I1092" s="188" t="s">
        <v>1243</v>
      </c>
      <c r="J1092" s="189" t="s">
        <v>1241</v>
      </c>
    </row>
    <row r="1093" spans="1:10" ht="17.149999999999999" customHeight="1">
      <c r="A1093" s="172" t="s">
        <v>1677</v>
      </c>
      <c r="B1093" s="173" t="s">
        <v>2024</v>
      </c>
      <c r="C1093" s="174">
        <v>4.33</v>
      </c>
      <c r="D1093" s="175">
        <v>0.74660000000000004</v>
      </c>
      <c r="E1093" s="175">
        <v>1</v>
      </c>
      <c r="F1093" s="175">
        <v>1</v>
      </c>
      <c r="G1093" s="175">
        <v>1.25</v>
      </c>
      <c r="H1093" s="175">
        <v>1.25</v>
      </c>
      <c r="I1093" s="176" t="s">
        <v>1243</v>
      </c>
      <c r="J1093" s="177" t="s">
        <v>1241</v>
      </c>
    </row>
    <row r="1094" spans="1:10" ht="17.149999999999999" customHeight="1">
      <c r="A1094" s="172" t="s">
        <v>1678</v>
      </c>
      <c r="B1094" s="173" t="s">
        <v>2024</v>
      </c>
      <c r="C1094" s="174">
        <v>9.89</v>
      </c>
      <c r="D1094" s="175">
        <v>1.6066</v>
      </c>
      <c r="E1094" s="175">
        <v>1</v>
      </c>
      <c r="F1094" s="175">
        <v>1</v>
      </c>
      <c r="G1094" s="175">
        <v>1.25</v>
      </c>
      <c r="H1094" s="175">
        <v>1.25</v>
      </c>
      <c r="I1094" s="176" t="s">
        <v>1243</v>
      </c>
      <c r="J1094" s="177" t="s">
        <v>1241</v>
      </c>
    </row>
    <row r="1095" spans="1:10" ht="17.149999999999999" customHeight="1">
      <c r="A1095" s="178" t="s">
        <v>1679</v>
      </c>
      <c r="B1095" s="179" t="s">
        <v>2024</v>
      </c>
      <c r="C1095" s="180">
        <v>25.87</v>
      </c>
      <c r="D1095" s="181">
        <v>5.1494</v>
      </c>
      <c r="E1095" s="181">
        <v>1.1000000000000001</v>
      </c>
      <c r="F1095" s="181">
        <v>1.1000000000000001</v>
      </c>
      <c r="G1095" s="181">
        <v>1.75</v>
      </c>
      <c r="H1095" s="181">
        <v>1.75</v>
      </c>
      <c r="I1095" s="182" t="s">
        <v>1243</v>
      </c>
      <c r="J1095" s="183" t="s">
        <v>1241</v>
      </c>
    </row>
    <row r="1096" spans="1:10" ht="17.149999999999999" customHeight="1">
      <c r="A1096" s="184" t="s">
        <v>1680</v>
      </c>
      <c r="B1096" s="185" t="s">
        <v>2025</v>
      </c>
      <c r="C1096" s="186">
        <v>2.76</v>
      </c>
      <c r="D1096" s="187">
        <v>0.62890000000000001</v>
      </c>
      <c r="E1096" s="187">
        <v>1</v>
      </c>
      <c r="F1096" s="187">
        <v>1</v>
      </c>
      <c r="G1096" s="187">
        <v>1.25</v>
      </c>
      <c r="H1096" s="187">
        <v>1.25</v>
      </c>
      <c r="I1096" s="188" t="s">
        <v>1243</v>
      </c>
      <c r="J1096" s="189" t="s">
        <v>1241</v>
      </c>
    </row>
    <row r="1097" spans="1:10" ht="17.149999999999999" customHeight="1">
      <c r="A1097" s="172" t="s">
        <v>1681</v>
      </c>
      <c r="B1097" s="173" t="s">
        <v>2025</v>
      </c>
      <c r="C1097" s="174">
        <v>3.71</v>
      </c>
      <c r="D1097" s="175">
        <v>0.79730000000000001</v>
      </c>
      <c r="E1097" s="175">
        <v>1</v>
      </c>
      <c r="F1097" s="175">
        <v>1</v>
      </c>
      <c r="G1097" s="175">
        <v>1.25</v>
      </c>
      <c r="H1097" s="175">
        <v>1.25</v>
      </c>
      <c r="I1097" s="176" t="s">
        <v>1243</v>
      </c>
      <c r="J1097" s="177" t="s">
        <v>1241</v>
      </c>
    </row>
    <row r="1098" spans="1:10" ht="17.149999999999999" customHeight="1">
      <c r="A1098" s="172" t="s">
        <v>1682</v>
      </c>
      <c r="B1098" s="173" t="s">
        <v>2025</v>
      </c>
      <c r="C1098" s="174">
        <v>5.21</v>
      </c>
      <c r="D1098" s="175">
        <v>1.2089000000000001</v>
      </c>
      <c r="E1098" s="175">
        <v>1</v>
      </c>
      <c r="F1098" s="175">
        <v>1</v>
      </c>
      <c r="G1098" s="175">
        <v>1.25</v>
      </c>
      <c r="H1098" s="175">
        <v>1.25</v>
      </c>
      <c r="I1098" s="176" t="s">
        <v>1243</v>
      </c>
      <c r="J1098" s="177" t="s">
        <v>1241</v>
      </c>
    </row>
    <row r="1099" spans="1:10" ht="17.149999999999999" customHeight="1">
      <c r="A1099" s="178" t="s">
        <v>1683</v>
      </c>
      <c r="B1099" s="179" t="s">
        <v>2025</v>
      </c>
      <c r="C1099" s="180">
        <v>14.21</v>
      </c>
      <c r="D1099" s="181">
        <v>2.7210999999999999</v>
      </c>
      <c r="E1099" s="181">
        <v>1.1000000000000001</v>
      </c>
      <c r="F1099" s="181">
        <v>1.1000000000000001</v>
      </c>
      <c r="G1099" s="181">
        <v>1.75</v>
      </c>
      <c r="H1099" s="181">
        <v>1.75</v>
      </c>
      <c r="I1099" s="182" t="s">
        <v>1243</v>
      </c>
      <c r="J1099" s="183" t="s">
        <v>1241</v>
      </c>
    </row>
    <row r="1100" spans="1:10" ht="17.149999999999999" customHeight="1">
      <c r="A1100" s="184" t="s">
        <v>85</v>
      </c>
      <c r="B1100" s="185" t="s">
        <v>2026</v>
      </c>
      <c r="C1100" s="186">
        <v>3.97</v>
      </c>
      <c r="D1100" s="187">
        <v>1.0046999999999999</v>
      </c>
      <c r="E1100" s="187">
        <v>1</v>
      </c>
      <c r="F1100" s="187">
        <v>1</v>
      </c>
      <c r="G1100" s="187">
        <v>1.25</v>
      </c>
      <c r="H1100" s="187">
        <v>1.25</v>
      </c>
      <c r="I1100" s="188" t="s">
        <v>1243</v>
      </c>
      <c r="J1100" s="189" t="s">
        <v>1241</v>
      </c>
    </row>
    <row r="1101" spans="1:10" ht="17.149999999999999" customHeight="1">
      <c r="A1101" s="172" t="s">
        <v>86</v>
      </c>
      <c r="B1101" s="173" t="s">
        <v>2026</v>
      </c>
      <c r="C1101" s="174">
        <v>5.77</v>
      </c>
      <c r="D1101" s="175">
        <v>1.4754</v>
      </c>
      <c r="E1101" s="175">
        <v>1</v>
      </c>
      <c r="F1101" s="175">
        <v>1</v>
      </c>
      <c r="G1101" s="175">
        <v>1.25</v>
      </c>
      <c r="H1101" s="175">
        <v>1.25</v>
      </c>
      <c r="I1101" s="176" t="s">
        <v>1243</v>
      </c>
      <c r="J1101" s="177" t="s">
        <v>1241</v>
      </c>
    </row>
    <row r="1102" spans="1:10" ht="17.149999999999999" customHeight="1">
      <c r="A1102" s="172" t="s">
        <v>87</v>
      </c>
      <c r="B1102" s="173" t="s">
        <v>2026</v>
      </c>
      <c r="C1102" s="174">
        <v>10.130000000000001</v>
      </c>
      <c r="D1102" s="175">
        <v>2.4718</v>
      </c>
      <c r="E1102" s="175">
        <v>1</v>
      </c>
      <c r="F1102" s="175">
        <v>1</v>
      </c>
      <c r="G1102" s="175">
        <v>1.25</v>
      </c>
      <c r="H1102" s="175">
        <v>1.25</v>
      </c>
      <c r="I1102" s="176" t="s">
        <v>1243</v>
      </c>
      <c r="J1102" s="177" t="s">
        <v>1241</v>
      </c>
    </row>
    <row r="1103" spans="1:10" ht="17.149999999999999" customHeight="1">
      <c r="A1103" s="178" t="s">
        <v>88</v>
      </c>
      <c r="B1103" s="179" t="s">
        <v>2026</v>
      </c>
      <c r="C1103" s="180">
        <v>18.57</v>
      </c>
      <c r="D1103" s="181">
        <v>4.7015000000000002</v>
      </c>
      <c r="E1103" s="181">
        <v>1.1000000000000001</v>
      </c>
      <c r="F1103" s="181">
        <v>1.1000000000000001</v>
      </c>
      <c r="G1103" s="181">
        <v>1.75</v>
      </c>
      <c r="H1103" s="181">
        <v>1.75</v>
      </c>
      <c r="I1103" s="182" t="s">
        <v>1243</v>
      </c>
      <c r="J1103" s="183" t="s">
        <v>1241</v>
      </c>
    </row>
    <row r="1104" spans="1:10" ht="17.149999999999999" customHeight="1">
      <c r="A1104" s="184" t="s">
        <v>89</v>
      </c>
      <c r="B1104" s="185" t="s">
        <v>2027</v>
      </c>
      <c r="C1104" s="186">
        <v>4.22</v>
      </c>
      <c r="D1104" s="187">
        <v>0.9768</v>
      </c>
      <c r="E1104" s="187">
        <v>1</v>
      </c>
      <c r="F1104" s="187">
        <v>1</v>
      </c>
      <c r="G1104" s="187">
        <v>1.25</v>
      </c>
      <c r="H1104" s="187">
        <v>1.25</v>
      </c>
      <c r="I1104" s="188" t="s">
        <v>1243</v>
      </c>
      <c r="J1104" s="189" t="s">
        <v>1241</v>
      </c>
    </row>
    <row r="1105" spans="1:10" ht="17.149999999999999" customHeight="1">
      <c r="A1105" s="172" t="s">
        <v>90</v>
      </c>
      <c r="B1105" s="173" t="s">
        <v>2027</v>
      </c>
      <c r="C1105" s="174">
        <v>5.93</v>
      </c>
      <c r="D1105" s="175">
        <v>1.3128</v>
      </c>
      <c r="E1105" s="175">
        <v>1</v>
      </c>
      <c r="F1105" s="175">
        <v>1</v>
      </c>
      <c r="G1105" s="175">
        <v>1.25</v>
      </c>
      <c r="H1105" s="175">
        <v>1.25</v>
      </c>
      <c r="I1105" s="176" t="s">
        <v>1243</v>
      </c>
      <c r="J1105" s="177" t="s">
        <v>1241</v>
      </c>
    </row>
    <row r="1106" spans="1:10" ht="17.149999999999999" customHeight="1">
      <c r="A1106" s="172" t="s">
        <v>91</v>
      </c>
      <c r="B1106" s="173" t="s">
        <v>2027</v>
      </c>
      <c r="C1106" s="174">
        <v>9.61</v>
      </c>
      <c r="D1106" s="175">
        <v>2.3311000000000002</v>
      </c>
      <c r="E1106" s="175">
        <v>1</v>
      </c>
      <c r="F1106" s="175">
        <v>1</v>
      </c>
      <c r="G1106" s="175">
        <v>1.25</v>
      </c>
      <c r="H1106" s="175">
        <v>1.25</v>
      </c>
      <c r="I1106" s="176" t="s">
        <v>1243</v>
      </c>
      <c r="J1106" s="177" t="s">
        <v>1241</v>
      </c>
    </row>
    <row r="1107" spans="1:10" ht="17.149999999999999" customHeight="1">
      <c r="A1107" s="178" t="s">
        <v>92</v>
      </c>
      <c r="B1107" s="179" t="s">
        <v>2027</v>
      </c>
      <c r="C1107" s="180">
        <v>19.29</v>
      </c>
      <c r="D1107" s="181">
        <v>4.5266999999999999</v>
      </c>
      <c r="E1107" s="181">
        <v>1.1000000000000001</v>
      </c>
      <c r="F1107" s="181">
        <v>1.1000000000000001</v>
      </c>
      <c r="G1107" s="181">
        <v>1.75</v>
      </c>
      <c r="H1107" s="181">
        <v>1.75</v>
      </c>
      <c r="I1107" s="182" t="s">
        <v>1243</v>
      </c>
      <c r="J1107" s="183" t="s">
        <v>1241</v>
      </c>
    </row>
    <row r="1108" spans="1:10" ht="17.149999999999999" customHeight="1">
      <c r="A1108" s="184" t="s">
        <v>93</v>
      </c>
      <c r="B1108" s="185" t="s">
        <v>2028</v>
      </c>
      <c r="C1108" s="186">
        <v>2.89</v>
      </c>
      <c r="D1108" s="187">
        <v>0.55159999999999998</v>
      </c>
      <c r="E1108" s="187">
        <v>1</v>
      </c>
      <c r="F1108" s="187">
        <v>1</v>
      </c>
      <c r="G1108" s="187">
        <v>1.25</v>
      </c>
      <c r="H1108" s="187">
        <v>1.25</v>
      </c>
      <c r="I1108" s="188" t="s">
        <v>1243</v>
      </c>
      <c r="J1108" s="189" t="s">
        <v>1241</v>
      </c>
    </row>
    <row r="1109" spans="1:10" ht="17.149999999999999" customHeight="1">
      <c r="A1109" s="172" t="s">
        <v>94</v>
      </c>
      <c r="B1109" s="173" t="s">
        <v>2028</v>
      </c>
      <c r="C1109" s="174">
        <v>3.79</v>
      </c>
      <c r="D1109" s="175">
        <v>0.73850000000000005</v>
      </c>
      <c r="E1109" s="175">
        <v>1</v>
      </c>
      <c r="F1109" s="175">
        <v>1</v>
      </c>
      <c r="G1109" s="175">
        <v>1.25</v>
      </c>
      <c r="H1109" s="175">
        <v>1.25</v>
      </c>
      <c r="I1109" s="176" t="s">
        <v>1243</v>
      </c>
      <c r="J1109" s="177" t="s">
        <v>1241</v>
      </c>
    </row>
    <row r="1110" spans="1:10" ht="17.149999999999999" customHeight="1">
      <c r="A1110" s="172" t="s">
        <v>95</v>
      </c>
      <c r="B1110" s="173" t="s">
        <v>2028</v>
      </c>
      <c r="C1110" s="174">
        <v>5.82</v>
      </c>
      <c r="D1110" s="175">
        <v>1.1841999999999999</v>
      </c>
      <c r="E1110" s="175">
        <v>1</v>
      </c>
      <c r="F1110" s="175">
        <v>1</v>
      </c>
      <c r="G1110" s="175">
        <v>1.25</v>
      </c>
      <c r="H1110" s="175">
        <v>1.25</v>
      </c>
      <c r="I1110" s="176" t="s">
        <v>1243</v>
      </c>
      <c r="J1110" s="177" t="s">
        <v>1241</v>
      </c>
    </row>
    <row r="1111" spans="1:10" ht="17.149999999999999" customHeight="1">
      <c r="A1111" s="178" t="s">
        <v>96</v>
      </c>
      <c r="B1111" s="179" t="s">
        <v>2028</v>
      </c>
      <c r="C1111" s="180">
        <v>10.06</v>
      </c>
      <c r="D1111" s="181">
        <v>2.4438</v>
      </c>
      <c r="E1111" s="181">
        <v>1.1000000000000001</v>
      </c>
      <c r="F1111" s="181">
        <v>1.1000000000000001</v>
      </c>
      <c r="G1111" s="181">
        <v>1.75</v>
      </c>
      <c r="H1111" s="181">
        <v>1.75</v>
      </c>
      <c r="I1111" s="182" t="s">
        <v>1243</v>
      </c>
      <c r="J1111" s="183" t="s">
        <v>1241</v>
      </c>
    </row>
    <row r="1112" spans="1:10" ht="17.149999999999999" customHeight="1">
      <c r="A1112" s="184" t="s">
        <v>97</v>
      </c>
      <c r="B1112" s="185" t="s">
        <v>2029</v>
      </c>
      <c r="C1112" s="186">
        <v>3.09</v>
      </c>
      <c r="D1112" s="187">
        <v>0.53290000000000004</v>
      </c>
      <c r="E1112" s="187">
        <v>1</v>
      </c>
      <c r="F1112" s="187">
        <v>1</v>
      </c>
      <c r="G1112" s="187">
        <v>1.25</v>
      </c>
      <c r="H1112" s="187">
        <v>1.25</v>
      </c>
      <c r="I1112" s="188" t="s">
        <v>1243</v>
      </c>
      <c r="J1112" s="189" t="s">
        <v>1241</v>
      </c>
    </row>
    <row r="1113" spans="1:10" ht="17.149999999999999" customHeight="1">
      <c r="A1113" s="172" t="s">
        <v>98</v>
      </c>
      <c r="B1113" s="173" t="s">
        <v>2029</v>
      </c>
      <c r="C1113" s="174">
        <v>4.28</v>
      </c>
      <c r="D1113" s="175">
        <v>0.71809999999999996</v>
      </c>
      <c r="E1113" s="175">
        <v>1</v>
      </c>
      <c r="F1113" s="175">
        <v>1</v>
      </c>
      <c r="G1113" s="175">
        <v>1.25</v>
      </c>
      <c r="H1113" s="175">
        <v>1.25</v>
      </c>
      <c r="I1113" s="176" t="s">
        <v>1243</v>
      </c>
      <c r="J1113" s="177" t="s">
        <v>1241</v>
      </c>
    </row>
    <row r="1114" spans="1:10" ht="17.149999999999999" customHeight="1">
      <c r="A1114" s="172" t="s">
        <v>99</v>
      </c>
      <c r="B1114" s="173" t="s">
        <v>2029</v>
      </c>
      <c r="C1114" s="174">
        <v>6.28</v>
      </c>
      <c r="D1114" s="175">
        <v>1.2172000000000001</v>
      </c>
      <c r="E1114" s="175">
        <v>1</v>
      </c>
      <c r="F1114" s="175">
        <v>1</v>
      </c>
      <c r="G1114" s="175">
        <v>1.25</v>
      </c>
      <c r="H1114" s="175">
        <v>1.25</v>
      </c>
      <c r="I1114" s="176" t="s">
        <v>1243</v>
      </c>
      <c r="J1114" s="177" t="s">
        <v>1241</v>
      </c>
    </row>
    <row r="1115" spans="1:10" ht="17.149999999999999" customHeight="1">
      <c r="A1115" s="178" t="s">
        <v>100</v>
      </c>
      <c r="B1115" s="179" t="s">
        <v>2029</v>
      </c>
      <c r="C1115" s="180">
        <v>11.29</v>
      </c>
      <c r="D1115" s="181">
        <v>2.464</v>
      </c>
      <c r="E1115" s="181">
        <v>1.1000000000000001</v>
      </c>
      <c r="F1115" s="181">
        <v>1.1000000000000001</v>
      </c>
      <c r="G1115" s="181">
        <v>1.75</v>
      </c>
      <c r="H1115" s="181">
        <v>1.75</v>
      </c>
      <c r="I1115" s="182" t="s">
        <v>1243</v>
      </c>
      <c r="J1115" s="183" t="s">
        <v>1241</v>
      </c>
    </row>
    <row r="1116" spans="1:10" ht="17.149999999999999" customHeight="1">
      <c r="A1116" s="184" t="s">
        <v>101</v>
      </c>
      <c r="B1116" s="185" t="s">
        <v>2030</v>
      </c>
      <c r="C1116" s="186">
        <v>2.21</v>
      </c>
      <c r="D1116" s="187">
        <v>0.39229999999999998</v>
      </c>
      <c r="E1116" s="187">
        <v>1</v>
      </c>
      <c r="F1116" s="187">
        <v>1</v>
      </c>
      <c r="G1116" s="187">
        <v>1.25</v>
      </c>
      <c r="H1116" s="187">
        <v>1.25</v>
      </c>
      <c r="I1116" s="188" t="s">
        <v>1243</v>
      </c>
      <c r="J1116" s="189" t="s">
        <v>1241</v>
      </c>
    </row>
    <row r="1117" spans="1:10" ht="17.149999999999999" customHeight="1">
      <c r="A1117" s="172" t="s">
        <v>102</v>
      </c>
      <c r="B1117" s="173" t="s">
        <v>2030</v>
      </c>
      <c r="C1117" s="174">
        <v>2.64</v>
      </c>
      <c r="D1117" s="175">
        <v>0.54359999999999997</v>
      </c>
      <c r="E1117" s="175">
        <v>1</v>
      </c>
      <c r="F1117" s="175">
        <v>1</v>
      </c>
      <c r="G1117" s="175">
        <v>1.25</v>
      </c>
      <c r="H1117" s="175">
        <v>1.25</v>
      </c>
      <c r="I1117" s="176" t="s">
        <v>1243</v>
      </c>
      <c r="J1117" s="177" t="s">
        <v>1241</v>
      </c>
    </row>
    <row r="1118" spans="1:10" ht="17.149999999999999" customHeight="1">
      <c r="A1118" s="172" t="s">
        <v>103</v>
      </c>
      <c r="B1118" s="173" t="s">
        <v>2030</v>
      </c>
      <c r="C1118" s="174">
        <v>4.3499999999999996</v>
      </c>
      <c r="D1118" s="175">
        <v>0.72919999999999996</v>
      </c>
      <c r="E1118" s="175">
        <v>1</v>
      </c>
      <c r="F1118" s="175">
        <v>1</v>
      </c>
      <c r="G1118" s="175">
        <v>1.25</v>
      </c>
      <c r="H1118" s="175">
        <v>1.25</v>
      </c>
      <c r="I1118" s="176" t="s">
        <v>1243</v>
      </c>
      <c r="J1118" s="177" t="s">
        <v>1241</v>
      </c>
    </row>
    <row r="1119" spans="1:10" ht="17.149999999999999" customHeight="1">
      <c r="A1119" s="178" t="s">
        <v>104</v>
      </c>
      <c r="B1119" s="179" t="s">
        <v>2030</v>
      </c>
      <c r="C1119" s="180">
        <v>10.88</v>
      </c>
      <c r="D1119" s="181">
        <v>1.274</v>
      </c>
      <c r="E1119" s="181">
        <v>1.1000000000000001</v>
      </c>
      <c r="F1119" s="181">
        <v>1.1000000000000001</v>
      </c>
      <c r="G1119" s="181">
        <v>1.75</v>
      </c>
      <c r="H1119" s="181">
        <v>1.75</v>
      </c>
      <c r="I1119" s="182" t="s">
        <v>1243</v>
      </c>
      <c r="J1119" s="183" t="s">
        <v>1241</v>
      </c>
    </row>
    <row r="1120" spans="1:10" ht="17.149999999999999" customHeight="1">
      <c r="A1120" s="184" t="s">
        <v>105</v>
      </c>
      <c r="B1120" s="185" t="s">
        <v>2031</v>
      </c>
      <c r="C1120" s="186">
        <v>2.15</v>
      </c>
      <c r="D1120" s="187">
        <v>0.33939999999999998</v>
      </c>
      <c r="E1120" s="187">
        <v>1</v>
      </c>
      <c r="F1120" s="187">
        <v>1</v>
      </c>
      <c r="G1120" s="187">
        <v>1.25</v>
      </c>
      <c r="H1120" s="187">
        <v>1.25</v>
      </c>
      <c r="I1120" s="188" t="s">
        <v>1243</v>
      </c>
      <c r="J1120" s="189" t="s">
        <v>1241</v>
      </c>
    </row>
    <row r="1121" spans="1:10" ht="17.149999999999999" customHeight="1">
      <c r="A1121" s="172" t="s">
        <v>106</v>
      </c>
      <c r="B1121" s="173" t="s">
        <v>2031</v>
      </c>
      <c r="C1121" s="174">
        <v>2.62</v>
      </c>
      <c r="D1121" s="175">
        <v>0.47760000000000002</v>
      </c>
      <c r="E1121" s="175">
        <v>1</v>
      </c>
      <c r="F1121" s="175">
        <v>1</v>
      </c>
      <c r="G1121" s="175">
        <v>1.25</v>
      </c>
      <c r="H1121" s="175">
        <v>1.25</v>
      </c>
      <c r="I1121" s="176" t="s">
        <v>1243</v>
      </c>
      <c r="J1121" s="177" t="s">
        <v>1241</v>
      </c>
    </row>
    <row r="1122" spans="1:10" ht="17.149999999999999" customHeight="1">
      <c r="A1122" s="172" t="s">
        <v>107</v>
      </c>
      <c r="B1122" s="173" t="s">
        <v>2031</v>
      </c>
      <c r="C1122" s="174">
        <v>5.2</v>
      </c>
      <c r="D1122" s="175">
        <v>0.75429999999999997</v>
      </c>
      <c r="E1122" s="175">
        <v>1</v>
      </c>
      <c r="F1122" s="175">
        <v>1</v>
      </c>
      <c r="G1122" s="175">
        <v>1.25</v>
      </c>
      <c r="H1122" s="175">
        <v>1.25</v>
      </c>
      <c r="I1122" s="176" t="s">
        <v>1243</v>
      </c>
      <c r="J1122" s="177" t="s">
        <v>1241</v>
      </c>
    </row>
    <row r="1123" spans="1:10" ht="17.149999999999999" customHeight="1">
      <c r="A1123" s="178" t="s">
        <v>108</v>
      </c>
      <c r="B1123" s="179" t="s">
        <v>2031</v>
      </c>
      <c r="C1123" s="180">
        <v>11.61</v>
      </c>
      <c r="D1123" s="181">
        <v>2.1141999999999999</v>
      </c>
      <c r="E1123" s="181">
        <v>1.1000000000000001</v>
      </c>
      <c r="F1123" s="181">
        <v>1.1000000000000001</v>
      </c>
      <c r="G1123" s="181">
        <v>1.75</v>
      </c>
      <c r="H1123" s="181">
        <v>1.75</v>
      </c>
      <c r="I1123" s="182" t="s">
        <v>1243</v>
      </c>
      <c r="J1123" s="183" t="s">
        <v>1241</v>
      </c>
    </row>
    <row r="1124" spans="1:10" ht="17.149999999999999" customHeight="1">
      <c r="A1124" s="184" t="s">
        <v>109</v>
      </c>
      <c r="B1124" s="185" t="s">
        <v>2032</v>
      </c>
      <c r="C1124" s="186">
        <v>3.13</v>
      </c>
      <c r="D1124" s="187">
        <v>0.59019999999999995</v>
      </c>
      <c r="E1124" s="187">
        <v>1</v>
      </c>
      <c r="F1124" s="187">
        <v>1</v>
      </c>
      <c r="G1124" s="187">
        <v>1.25</v>
      </c>
      <c r="H1124" s="187">
        <v>1.25</v>
      </c>
      <c r="I1124" s="188" t="s">
        <v>1243</v>
      </c>
      <c r="J1124" s="189" t="s">
        <v>1241</v>
      </c>
    </row>
    <row r="1125" spans="1:10" ht="17.149999999999999" customHeight="1">
      <c r="A1125" s="172" t="s">
        <v>110</v>
      </c>
      <c r="B1125" s="173" t="s">
        <v>2032</v>
      </c>
      <c r="C1125" s="174">
        <v>3.72</v>
      </c>
      <c r="D1125" s="175">
        <v>0.72499999999999998</v>
      </c>
      <c r="E1125" s="175">
        <v>1</v>
      </c>
      <c r="F1125" s="175">
        <v>1</v>
      </c>
      <c r="G1125" s="175">
        <v>1.25</v>
      </c>
      <c r="H1125" s="175">
        <v>1.25</v>
      </c>
      <c r="I1125" s="176" t="s">
        <v>1243</v>
      </c>
      <c r="J1125" s="177" t="s">
        <v>1241</v>
      </c>
    </row>
    <row r="1126" spans="1:10" ht="17.149999999999999" customHeight="1">
      <c r="A1126" s="172" t="s">
        <v>111</v>
      </c>
      <c r="B1126" s="173" t="s">
        <v>2032</v>
      </c>
      <c r="C1126" s="174">
        <v>6.58</v>
      </c>
      <c r="D1126" s="175">
        <v>1.1408</v>
      </c>
      <c r="E1126" s="175">
        <v>1</v>
      </c>
      <c r="F1126" s="175">
        <v>1</v>
      </c>
      <c r="G1126" s="175">
        <v>1.25</v>
      </c>
      <c r="H1126" s="175">
        <v>1.25</v>
      </c>
      <c r="I1126" s="176" t="s">
        <v>1243</v>
      </c>
      <c r="J1126" s="177" t="s">
        <v>1241</v>
      </c>
    </row>
    <row r="1127" spans="1:10" ht="17.149999999999999" customHeight="1">
      <c r="A1127" s="178" t="s">
        <v>112</v>
      </c>
      <c r="B1127" s="179" t="s">
        <v>2032</v>
      </c>
      <c r="C1127" s="180">
        <v>10.98</v>
      </c>
      <c r="D1127" s="181">
        <v>2.4371999999999998</v>
      </c>
      <c r="E1127" s="181">
        <v>1.1000000000000001</v>
      </c>
      <c r="F1127" s="181">
        <v>1.1000000000000001</v>
      </c>
      <c r="G1127" s="181">
        <v>1.75</v>
      </c>
      <c r="H1127" s="181">
        <v>1.75</v>
      </c>
      <c r="I1127" s="182" t="s">
        <v>1243</v>
      </c>
      <c r="J1127" s="183" t="s">
        <v>1241</v>
      </c>
    </row>
    <row r="1128" spans="1:10" ht="17.149999999999999" customHeight="1">
      <c r="A1128" s="184" t="s">
        <v>113</v>
      </c>
      <c r="B1128" s="185" t="s">
        <v>2033</v>
      </c>
      <c r="C1128" s="186">
        <v>4.3099999999999996</v>
      </c>
      <c r="D1128" s="187">
        <v>0.99</v>
      </c>
      <c r="E1128" s="187">
        <v>1</v>
      </c>
      <c r="F1128" s="187">
        <v>1</v>
      </c>
      <c r="G1128" s="187">
        <v>1</v>
      </c>
      <c r="H1128" s="187">
        <v>1</v>
      </c>
      <c r="I1128" s="188" t="s">
        <v>1247</v>
      </c>
      <c r="J1128" s="189" t="s">
        <v>1247</v>
      </c>
    </row>
    <row r="1129" spans="1:10" ht="17.149999999999999" customHeight="1">
      <c r="A1129" s="172" t="s">
        <v>114</v>
      </c>
      <c r="B1129" s="173" t="s">
        <v>2033</v>
      </c>
      <c r="C1129" s="174">
        <v>13.47</v>
      </c>
      <c r="D1129" s="175">
        <v>1.341</v>
      </c>
      <c r="E1129" s="175">
        <v>1</v>
      </c>
      <c r="F1129" s="175">
        <v>1</v>
      </c>
      <c r="G1129" s="175">
        <v>1</v>
      </c>
      <c r="H1129" s="175">
        <v>1</v>
      </c>
      <c r="I1129" s="176" t="s">
        <v>1247</v>
      </c>
      <c r="J1129" s="177" t="s">
        <v>1247</v>
      </c>
    </row>
    <row r="1130" spans="1:10" ht="17.149999999999999" customHeight="1">
      <c r="A1130" s="172" t="s">
        <v>115</v>
      </c>
      <c r="B1130" s="173" t="s">
        <v>2033</v>
      </c>
      <c r="C1130" s="174">
        <v>9.86</v>
      </c>
      <c r="D1130" s="175">
        <v>2.4218000000000002</v>
      </c>
      <c r="E1130" s="175">
        <v>1</v>
      </c>
      <c r="F1130" s="175">
        <v>1</v>
      </c>
      <c r="G1130" s="175">
        <v>1</v>
      </c>
      <c r="H1130" s="175">
        <v>1</v>
      </c>
      <c r="I1130" s="176" t="s">
        <v>1247</v>
      </c>
      <c r="J1130" s="177" t="s">
        <v>1247</v>
      </c>
    </row>
    <row r="1131" spans="1:10" ht="17.149999999999999" customHeight="1">
      <c r="A1131" s="178" t="s">
        <v>116</v>
      </c>
      <c r="B1131" s="179" t="s">
        <v>2033</v>
      </c>
      <c r="C1131" s="180">
        <v>55.25</v>
      </c>
      <c r="D1131" s="181">
        <v>5.0747</v>
      </c>
      <c r="E1131" s="181">
        <v>1</v>
      </c>
      <c r="F1131" s="181">
        <v>1</v>
      </c>
      <c r="G1131" s="181">
        <v>1</v>
      </c>
      <c r="H1131" s="181">
        <v>1</v>
      </c>
      <c r="I1131" s="182" t="s">
        <v>1247</v>
      </c>
      <c r="J1131" s="183" t="s">
        <v>1247</v>
      </c>
    </row>
    <row r="1132" spans="1:10" ht="17.149999999999999" customHeight="1">
      <c r="A1132" s="184" t="s">
        <v>117</v>
      </c>
      <c r="B1132" s="185" t="s">
        <v>2034</v>
      </c>
      <c r="C1132" s="186">
        <v>9.18</v>
      </c>
      <c r="D1132" s="187">
        <v>0.51959999999999995</v>
      </c>
      <c r="E1132" s="187">
        <v>1</v>
      </c>
      <c r="F1132" s="187">
        <v>1</v>
      </c>
      <c r="G1132" s="187">
        <v>1</v>
      </c>
      <c r="H1132" s="187">
        <v>1</v>
      </c>
      <c r="I1132" s="188" t="s">
        <v>1247</v>
      </c>
      <c r="J1132" s="189" t="s">
        <v>1247</v>
      </c>
    </row>
    <row r="1133" spans="1:10" ht="17.149999999999999" customHeight="1">
      <c r="A1133" s="172" t="s">
        <v>118</v>
      </c>
      <c r="B1133" s="173" t="s">
        <v>2034</v>
      </c>
      <c r="C1133" s="174">
        <v>10.76</v>
      </c>
      <c r="D1133" s="175">
        <v>0.63629999999999998</v>
      </c>
      <c r="E1133" s="175">
        <v>1</v>
      </c>
      <c r="F1133" s="175">
        <v>1</v>
      </c>
      <c r="G1133" s="175">
        <v>1</v>
      </c>
      <c r="H1133" s="175">
        <v>1</v>
      </c>
      <c r="I1133" s="176" t="s">
        <v>1247</v>
      </c>
      <c r="J1133" s="177" t="s">
        <v>1247</v>
      </c>
    </row>
    <row r="1134" spans="1:10" ht="17.149999999999999" customHeight="1">
      <c r="A1134" s="172" t="s">
        <v>119</v>
      </c>
      <c r="B1134" s="173" t="s">
        <v>2034</v>
      </c>
      <c r="C1134" s="174">
        <v>14.34</v>
      </c>
      <c r="D1134" s="175">
        <v>0.89580000000000004</v>
      </c>
      <c r="E1134" s="175">
        <v>1</v>
      </c>
      <c r="F1134" s="175">
        <v>1</v>
      </c>
      <c r="G1134" s="175">
        <v>1</v>
      </c>
      <c r="H1134" s="175">
        <v>1</v>
      </c>
      <c r="I1134" s="176" t="s">
        <v>1247</v>
      </c>
      <c r="J1134" s="177" t="s">
        <v>1247</v>
      </c>
    </row>
    <row r="1135" spans="1:10" ht="17.149999999999999" customHeight="1">
      <c r="A1135" s="178" t="s">
        <v>120</v>
      </c>
      <c r="B1135" s="179" t="s">
        <v>2034</v>
      </c>
      <c r="C1135" s="180">
        <v>43.88</v>
      </c>
      <c r="D1135" s="181">
        <v>1.9811000000000001</v>
      </c>
      <c r="E1135" s="181">
        <v>1</v>
      </c>
      <c r="F1135" s="181">
        <v>1</v>
      </c>
      <c r="G1135" s="181">
        <v>1</v>
      </c>
      <c r="H1135" s="181">
        <v>1</v>
      </c>
      <c r="I1135" s="182" t="s">
        <v>1247</v>
      </c>
      <c r="J1135" s="183" t="s">
        <v>1247</v>
      </c>
    </row>
    <row r="1136" spans="1:10" ht="17.149999999999999" customHeight="1">
      <c r="A1136" s="184" t="s">
        <v>121</v>
      </c>
      <c r="B1136" s="185" t="s">
        <v>2035</v>
      </c>
      <c r="C1136" s="186">
        <v>5.16</v>
      </c>
      <c r="D1136" s="187">
        <v>0.35639999999999999</v>
      </c>
      <c r="E1136" s="187">
        <v>1</v>
      </c>
      <c r="F1136" s="187">
        <v>1</v>
      </c>
      <c r="G1136" s="187">
        <v>1</v>
      </c>
      <c r="H1136" s="187">
        <v>1</v>
      </c>
      <c r="I1136" s="188" t="s">
        <v>1247</v>
      </c>
      <c r="J1136" s="189" t="s">
        <v>1247</v>
      </c>
    </row>
    <row r="1137" spans="1:10" ht="17.149999999999999" customHeight="1">
      <c r="A1137" s="172" t="s">
        <v>122</v>
      </c>
      <c r="B1137" s="173" t="s">
        <v>2035</v>
      </c>
      <c r="C1137" s="174">
        <v>6.93</v>
      </c>
      <c r="D1137" s="175">
        <v>0.47989999999999999</v>
      </c>
      <c r="E1137" s="175">
        <v>1</v>
      </c>
      <c r="F1137" s="175">
        <v>1</v>
      </c>
      <c r="G1137" s="175">
        <v>1</v>
      </c>
      <c r="H1137" s="175">
        <v>1</v>
      </c>
      <c r="I1137" s="176" t="s">
        <v>1247</v>
      </c>
      <c r="J1137" s="177" t="s">
        <v>1247</v>
      </c>
    </row>
    <row r="1138" spans="1:10" ht="17.149999999999999" customHeight="1">
      <c r="A1138" s="172" t="s">
        <v>123</v>
      </c>
      <c r="B1138" s="173" t="s">
        <v>2035</v>
      </c>
      <c r="C1138" s="174">
        <v>11.03</v>
      </c>
      <c r="D1138" s="175">
        <v>0.81640000000000001</v>
      </c>
      <c r="E1138" s="175">
        <v>1</v>
      </c>
      <c r="F1138" s="175">
        <v>1</v>
      </c>
      <c r="G1138" s="175">
        <v>1</v>
      </c>
      <c r="H1138" s="175">
        <v>1</v>
      </c>
      <c r="I1138" s="176" t="s">
        <v>1247</v>
      </c>
      <c r="J1138" s="177" t="s">
        <v>1247</v>
      </c>
    </row>
    <row r="1139" spans="1:10" ht="17.149999999999999" customHeight="1">
      <c r="A1139" s="178" t="s">
        <v>124</v>
      </c>
      <c r="B1139" s="179" t="s">
        <v>2035</v>
      </c>
      <c r="C1139" s="180">
        <v>32.049999999999997</v>
      </c>
      <c r="D1139" s="181">
        <v>1.6644000000000001</v>
      </c>
      <c r="E1139" s="181">
        <v>1</v>
      </c>
      <c r="F1139" s="181">
        <v>1</v>
      </c>
      <c r="G1139" s="181">
        <v>1</v>
      </c>
      <c r="H1139" s="181">
        <v>1</v>
      </c>
      <c r="I1139" s="182" t="s">
        <v>1247</v>
      </c>
      <c r="J1139" s="183" t="s">
        <v>1247</v>
      </c>
    </row>
    <row r="1140" spans="1:10" ht="17.149999999999999" customHeight="1">
      <c r="A1140" s="184" t="s">
        <v>125</v>
      </c>
      <c r="B1140" s="185" t="s">
        <v>2036</v>
      </c>
      <c r="C1140" s="186">
        <v>4.75</v>
      </c>
      <c r="D1140" s="187">
        <v>0.318</v>
      </c>
      <c r="E1140" s="187">
        <v>1</v>
      </c>
      <c r="F1140" s="187">
        <v>1</v>
      </c>
      <c r="G1140" s="187">
        <v>1</v>
      </c>
      <c r="H1140" s="187">
        <v>1</v>
      </c>
      <c r="I1140" s="188" t="s">
        <v>1247</v>
      </c>
      <c r="J1140" s="189" t="s">
        <v>1247</v>
      </c>
    </row>
    <row r="1141" spans="1:10" ht="17.149999999999999" customHeight="1">
      <c r="A1141" s="172" t="s">
        <v>126</v>
      </c>
      <c r="B1141" s="173" t="s">
        <v>2036</v>
      </c>
      <c r="C1141" s="174">
        <v>5.2</v>
      </c>
      <c r="D1141" s="175">
        <v>0.4209</v>
      </c>
      <c r="E1141" s="175">
        <v>1</v>
      </c>
      <c r="F1141" s="175">
        <v>1</v>
      </c>
      <c r="G1141" s="175">
        <v>1</v>
      </c>
      <c r="H1141" s="175">
        <v>1</v>
      </c>
      <c r="I1141" s="176" t="s">
        <v>1247</v>
      </c>
      <c r="J1141" s="177" t="s">
        <v>1247</v>
      </c>
    </row>
    <row r="1142" spans="1:10" ht="17.149999999999999" customHeight="1">
      <c r="A1142" s="172" t="s">
        <v>127</v>
      </c>
      <c r="B1142" s="173" t="s">
        <v>2036</v>
      </c>
      <c r="C1142" s="174">
        <v>10.18</v>
      </c>
      <c r="D1142" s="175">
        <v>0.72060000000000002</v>
      </c>
      <c r="E1142" s="175">
        <v>1</v>
      </c>
      <c r="F1142" s="175">
        <v>1</v>
      </c>
      <c r="G1142" s="175">
        <v>1</v>
      </c>
      <c r="H1142" s="175">
        <v>1</v>
      </c>
      <c r="I1142" s="176" t="s">
        <v>1247</v>
      </c>
      <c r="J1142" s="177" t="s">
        <v>1247</v>
      </c>
    </row>
    <row r="1143" spans="1:10" ht="17.149999999999999" customHeight="1">
      <c r="A1143" s="178" t="s">
        <v>128</v>
      </c>
      <c r="B1143" s="179" t="s">
        <v>2036</v>
      </c>
      <c r="C1143" s="180">
        <v>20.5</v>
      </c>
      <c r="D1143" s="181">
        <v>1.1877</v>
      </c>
      <c r="E1143" s="181">
        <v>1</v>
      </c>
      <c r="F1143" s="181">
        <v>1</v>
      </c>
      <c r="G1143" s="181">
        <v>1</v>
      </c>
      <c r="H1143" s="181">
        <v>1</v>
      </c>
      <c r="I1143" s="182" t="s">
        <v>1247</v>
      </c>
      <c r="J1143" s="183" t="s">
        <v>1247</v>
      </c>
    </row>
    <row r="1144" spans="1:10" ht="17.149999999999999" customHeight="1">
      <c r="A1144" s="184" t="s">
        <v>129</v>
      </c>
      <c r="B1144" s="185" t="s">
        <v>2037</v>
      </c>
      <c r="C1144" s="186">
        <v>5.7</v>
      </c>
      <c r="D1144" s="187">
        <v>0.38579999999999998</v>
      </c>
      <c r="E1144" s="187">
        <v>1</v>
      </c>
      <c r="F1144" s="187">
        <v>1</v>
      </c>
      <c r="G1144" s="187">
        <v>1</v>
      </c>
      <c r="H1144" s="187">
        <v>1</v>
      </c>
      <c r="I1144" s="188" t="s">
        <v>1247</v>
      </c>
      <c r="J1144" s="189" t="s">
        <v>1247</v>
      </c>
    </row>
    <row r="1145" spans="1:10" ht="17.149999999999999" customHeight="1">
      <c r="A1145" s="172" t="s">
        <v>130</v>
      </c>
      <c r="B1145" s="173" t="s">
        <v>2037</v>
      </c>
      <c r="C1145" s="174">
        <v>7.13</v>
      </c>
      <c r="D1145" s="175">
        <v>0.51</v>
      </c>
      <c r="E1145" s="175">
        <v>1</v>
      </c>
      <c r="F1145" s="175">
        <v>1</v>
      </c>
      <c r="G1145" s="175">
        <v>1</v>
      </c>
      <c r="H1145" s="175">
        <v>1</v>
      </c>
      <c r="I1145" s="176" t="s">
        <v>1247</v>
      </c>
      <c r="J1145" s="177" t="s">
        <v>1247</v>
      </c>
    </row>
    <row r="1146" spans="1:10" ht="17.149999999999999" customHeight="1">
      <c r="A1146" s="172" t="s">
        <v>131</v>
      </c>
      <c r="B1146" s="173" t="s">
        <v>2037</v>
      </c>
      <c r="C1146" s="174">
        <v>9.8699999999999992</v>
      </c>
      <c r="D1146" s="175">
        <v>0.78080000000000005</v>
      </c>
      <c r="E1146" s="175">
        <v>1</v>
      </c>
      <c r="F1146" s="175">
        <v>1</v>
      </c>
      <c r="G1146" s="175">
        <v>1</v>
      </c>
      <c r="H1146" s="175">
        <v>1</v>
      </c>
      <c r="I1146" s="176" t="s">
        <v>1247</v>
      </c>
      <c r="J1146" s="177" t="s">
        <v>1247</v>
      </c>
    </row>
    <row r="1147" spans="1:10" ht="17.149999999999999" customHeight="1">
      <c r="A1147" s="178" t="s">
        <v>132</v>
      </c>
      <c r="B1147" s="179" t="s">
        <v>2037</v>
      </c>
      <c r="C1147" s="180">
        <v>28.91</v>
      </c>
      <c r="D1147" s="181">
        <v>1.681</v>
      </c>
      <c r="E1147" s="181">
        <v>1</v>
      </c>
      <c r="F1147" s="181">
        <v>1</v>
      </c>
      <c r="G1147" s="181">
        <v>1</v>
      </c>
      <c r="H1147" s="181">
        <v>1</v>
      </c>
      <c r="I1147" s="182" t="s">
        <v>1247</v>
      </c>
      <c r="J1147" s="183" t="s">
        <v>1247</v>
      </c>
    </row>
    <row r="1148" spans="1:10" ht="17.149999999999999" customHeight="1">
      <c r="A1148" s="184" t="s">
        <v>133</v>
      </c>
      <c r="B1148" s="185" t="s">
        <v>2038</v>
      </c>
      <c r="C1148" s="186">
        <v>4.26</v>
      </c>
      <c r="D1148" s="187">
        <v>0.29299999999999998</v>
      </c>
      <c r="E1148" s="187">
        <v>1</v>
      </c>
      <c r="F1148" s="187">
        <v>1</v>
      </c>
      <c r="G1148" s="187">
        <v>1</v>
      </c>
      <c r="H1148" s="187">
        <v>1</v>
      </c>
      <c r="I1148" s="188" t="s">
        <v>1247</v>
      </c>
      <c r="J1148" s="189" t="s">
        <v>1247</v>
      </c>
    </row>
    <row r="1149" spans="1:10" ht="17.149999999999999" customHeight="1">
      <c r="A1149" s="172" t="s">
        <v>134</v>
      </c>
      <c r="B1149" s="173" t="s">
        <v>2038</v>
      </c>
      <c r="C1149" s="174">
        <v>5.19</v>
      </c>
      <c r="D1149" s="175">
        <v>0.3871</v>
      </c>
      <c r="E1149" s="175">
        <v>1</v>
      </c>
      <c r="F1149" s="175">
        <v>1</v>
      </c>
      <c r="G1149" s="175">
        <v>1</v>
      </c>
      <c r="H1149" s="175">
        <v>1</v>
      </c>
      <c r="I1149" s="176" t="s">
        <v>1247</v>
      </c>
      <c r="J1149" s="177" t="s">
        <v>1247</v>
      </c>
    </row>
    <row r="1150" spans="1:10" ht="17.149999999999999" customHeight="1">
      <c r="A1150" s="172" t="s">
        <v>135</v>
      </c>
      <c r="B1150" s="173" t="s">
        <v>2038</v>
      </c>
      <c r="C1150" s="174">
        <v>6.98</v>
      </c>
      <c r="D1150" s="175">
        <v>0.59460000000000002</v>
      </c>
      <c r="E1150" s="175">
        <v>1</v>
      </c>
      <c r="F1150" s="175">
        <v>1</v>
      </c>
      <c r="G1150" s="175">
        <v>1</v>
      </c>
      <c r="H1150" s="175">
        <v>1</v>
      </c>
      <c r="I1150" s="176" t="s">
        <v>1247</v>
      </c>
      <c r="J1150" s="177" t="s">
        <v>1247</v>
      </c>
    </row>
    <row r="1151" spans="1:10" ht="17.149999999999999" customHeight="1">
      <c r="A1151" s="178" t="s">
        <v>136</v>
      </c>
      <c r="B1151" s="179" t="s">
        <v>2038</v>
      </c>
      <c r="C1151" s="180">
        <v>12.6</v>
      </c>
      <c r="D1151" s="181">
        <v>1.1055999999999999</v>
      </c>
      <c r="E1151" s="181">
        <v>1</v>
      </c>
      <c r="F1151" s="181">
        <v>1</v>
      </c>
      <c r="G1151" s="181">
        <v>1</v>
      </c>
      <c r="H1151" s="181">
        <v>1</v>
      </c>
      <c r="I1151" s="182" t="s">
        <v>1247</v>
      </c>
      <c r="J1151" s="183" t="s">
        <v>1247</v>
      </c>
    </row>
    <row r="1152" spans="1:10" ht="17.149999999999999" customHeight="1">
      <c r="A1152" s="184" t="s">
        <v>137</v>
      </c>
      <c r="B1152" s="185" t="s">
        <v>2039</v>
      </c>
      <c r="C1152" s="186">
        <v>3.81</v>
      </c>
      <c r="D1152" s="187">
        <v>0.26950000000000002</v>
      </c>
      <c r="E1152" s="187">
        <v>1</v>
      </c>
      <c r="F1152" s="187">
        <v>1</v>
      </c>
      <c r="G1152" s="187">
        <v>1</v>
      </c>
      <c r="H1152" s="187">
        <v>1</v>
      </c>
      <c r="I1152" s="188" t="s">
        <v>1247</v>
      </c>
      <c r="J1152" s="189" t="s">
        <v>1247</v>
      </c>
    </row>
    <row r="1153" spans="1:10" ht="17.149999999999999" customHeight="1">
      <c r="A1153" s="172" t="s">
        <v>138</v>
      </c>
      <c r="B1153" s="173" t="s">
        <v>2039</v>
      </c>
      <c r="C1153" s="174">
        <v>5.52</v>
      </c>
      <c r="D1153" s="175">
        <v>0.41699999999999998</v>
      </c>
      <c r="E1153" s="175">
        <v>1</v>
      </c>
      <c r="F1153" s="175">
        <v>1</v>
      </c>
      <c r="G1153" s="175">
        <v>1</v>
      </c>
      <c r="H1153" s="175">
        <v>1</v>
      </c>
      <c r="I1153" s="176" t="s">
        <v>1247</v>
      </c>
      <c r="J1153" s="177" t="s">
        <v>1247</v>
      </c>
    </row>
    <row r="1154" spans="1:10" ht="17.149999999999999" customHeight="1">
      <c r="A1154" s="172" t="s">
        <v>139</v>
      </c>
      <c r="B1154" s="173" t="s">
        <v>2039</v>
      </c>
      <c r="C1154" s="174">
        <v>8.18</v>
      </c>
      <c r="D1154" s="175">
        <v>0.56430000000000002</v>
      </c>
      <c r="E1154" s="175">
        <v>1</v>
      </c>
      <c r="F1154" s="175">
        <v>1</v>
      </c>
      <c r="G1154" s="175">
        <v>1</v>
      </c>
      <c r="H1154" s="175">
        <v>1</v>
      </c>
      <c r="I1154" s="176" t="s">
        <v>1247</v>
      </c>
      <c r="J1154" s="177" t="s">
        <v>1247</v>
      </c>
    </row>
    <row r="1155" spans="1:10" ht="17.149999999999999" customHeight="1">
      <c r="A1155" s="178" t="s">
        <v>140</v>
      </c>
      <c r="B1155" s="179" t="s">
        <v>2039</v>
      </c>
      <c r="C1155" s="180">
        <v>25</v>
      </c>
      <c r="D1155" s="181">
        <v>0.79459999999999997</v>
      </c>
      <c r="E1155" s="181">
        <v>1</v>
      </c>
      <c r="F1155" s="181">
        <v>1</v>
      </c>
      <c r="G1155" s="181">
        <v>1</v>
      </c>
      <c r="H1155" s="181">
        <v>1</v>
      </c>
      <c r="I1155" s="182" t="s">
        <v>1247</v>
      </c>
      <c r="J1155" s="183" t="s">
        <v>1247</v>
      </c>
    </row>
    <row r="1156" spans="1:10" ht="17.149999999999999" customHeight="1">
      <c r="A1156" s="184" t="s">
        <v>141</v>
      </c>
      <c r="B1156" s="185" t="s">
        <v>2040</v>
      </c>
      <c r="C1156" s="186">
        <v>3.82</v>
      </c>
      <c r="D1156" s="187">
        <v>0.39739999999999998</v>
      </c>
      <c r="E1156" s="187">
        <v>1</v>
      </c>
      <c r="F1156" s="187">
        <v>1</v>
      </c>
      <c r="G1156" s="187">
        <v>1</v>
      </c>
      <c r="H1156" s="187">
        <v>1</v>
      </c>
      <c r="I1156" s="188" t="s">
        <v>1247</v>
      </c>
      <c r="J1156" s="189" t="s">
        <v>1247</v>
      </c>
    </row>
    <row r="1157" spans="1:10" ht="17.149999999999999" customHeight="1">
      <c r="A1157" s="172" t="s">
        <v>142</v>
      </c>
      <c r="B1157" s="173" t="s">
        <v>2040</v>
      </c>
      <c r="C1157" s="174">
        <v>4.92</v>
      </c>
      <c r="D1157" s="175">
        <v>0.51290000000000002</v>
      </c>
      <c r="E1157" s="175">
        <v>1</v>
      </c>
      <c r="F1157" s="175">
        <v>1</v>
      </c>
      <c r="G1157" s="175">
        <v>1</v>
      </c>
      <c r="H1157" s="175">
        <v>1</v>
      </c>
      <c r="I1157" s="176" t="s">
        <v>1247</v>
      </c>
      <c r="J1157" s="177" t="s">
        <v>1247</v>
      </c>
    </row>
    <row r="1158" spans="1:10" ht="17.149999999999999" customHeight="1">
      <c r="A1158" s="172" t="s">
        <v>143</v>
      </c>
      <c r="B1158" s="173" t="s">
        <v>2040</v>
      </c>
      <c r="C1158" s="174">
        <v>5.68</v>
      </c>
      <c r="D1158" s="175">
        <v>0.58950000000000002</v>
      </c>
      <c r="E1158" s="175">
        <v>1</v>
      </c>
      <c r="F1158" s="175">
        <v>1</v>
      </c>
      <c r="G1158" s="175">
        <v>1</v>
      </c>
      <c r="H1158" s="175">
        <v>1</v>
      </c>
      <c r="I1158" s="176" t="s">
        <v>1247</v>
      </c>
      <c r="J1158" s="177" t="s">
        <v>1247</v>
      </c>
    </row>
    <row r="1159" spans="1:10" ht="17.149999999999999" customHeight="1">
      <c r="A1159" s="178" t="s">
        <v>144</v>
      </c>
      <c r="B1159" s="179" t="s">
        <v>2040</v>
      </c>
      <c r="C1159" s="180">
        <v>7.43</v>
      </c>
      <c r="D1159" s="181">
        <v>1.3179000000000001</v>
      </c>
      <c r="E1159" s="181">
        <v>1</v>
      </c>
      <c r="F1159" s="181">
        <v>1</v>
      </c>
      <c r="G1159" s="181">
        <v>1</v>
      </c>
      <c r="H1159" s="181">
        <v>1</v>
      </c>
      <c r="I1159" s="182" t="s">
        <v>1247</v>
      </c>
      <c r="J1159" s="183" t="s">
        <v>1247</v>
      </c>
    </row>
    <row r="1160" spans="1:10" ht="17.149999999999999" customHeight="1">
      <c r="A1160" s="184" t="s">
        <v>145</v>
      </c>
      <c r="B1160" s="185" t="s">
        <v>2041</v>
      </c>
      <c r="C1160" s="186">
        <v>10.3</v>
      </c>
      <c r="D1160" s="187">
        <v>0.60609999999999997</v>
      </c>
      <c r="E1160" s="187">
        <v>1</v>
      </c>
      <c r="F1160" s="187">
        <v>1</v>
      </c>
      <c r="G1160" s="187">
        <v>1</v>
      </c>
      <c r="H1160" s="187">
        <v>1</v>
      </c>
      <c r="I1160" s="188" t="s">
        <v>1247</v>
      </c>
      <c r="J1160" s="189" t="s">
        <v>1247</v>
      </c>
    </row>
    <row r="1161" spans="1:10" ht="17.149999999999999" customHeight="1">
      <c r="A1161" s="172" t="s">
        <v>146</v>
      </c>
      <c r="B1161" s="173" t="s">
        <v>2041</v>
      </c>
      <c r="C1161" s="174">
        <v>13.25</v>
      </c>
      <c r="D1161" s="175">
        <v>0.72240000000000004</v>
      </c>
      <c r="E1161" s="175">
        <v>1</v>
      </c>
      <c r="F1161" s="175">
        <v>1</v>
      </c>
      <c r="G1161" s="175">
        <v>1</v>
      </c>
      <c r="H1161" s="175">
        <v>1</v>
      </c>
      <c r="I1161" s="176" t="s">
        <v>1247</v>
      </c>
      <c r="J1161" s="177" t="s">
        <v>1247</v>
      </c>
    </row>
    <row r="1162" spans="1:10" ht="17.149999999999999" customHeight="1">
      <c r="A1162" s="172" t="s">
        <v>147</v>
      </c>
      <c r="B1162" s="173" t="s">
        <v>2041</v>
      </c>
      <c r="C1162" s="174">
        <v>12.33</v>
      </c>
      <c r="D1162" s="175">
        <v>0.89890000000000003</v>
      </c>
      <c r="E1162" s="175">
        <v>1</v>
      </c>
      <c r="F1162" s="175">
        <v>1</v>
      </c>
      <c r="G1162" s="175">
        <v>1</v>
      </c>
      <c r="H1162" s="175">
        <v>1</v>
      </c>
      <c r="I1162" s="176" t="s">
        <v>1247</v>
      </c>
      <c r="J1162" s="177" t="s">
        <v>1247</v>
      </c>
    </row>
    <row r="1163" spans="1:10" ht="17.149999999999999" customHeight="1">
      <c r="A1163" s="178" t="s">
        <v>148</v>
      </c>
      <c r="B1163" s="179" t="s">
        <v>2041</v>
      </c>
      <c r="C1163" s="180">
        <v>13.44</v>
      </c>
      <c r="D1163" s="181">
        <v>1.5661</v>
      </c>
      <c r="E1163" s="181">
        <v>1</v>
      </c>
      <c r="F1163" s="181">
        <v>1</v>
      </c>
      <c r="G1163" s="181">
        <v>1</v>
      </c>
      <c r="H1163" s="181">
        <v>1</v>
      </c>
      <c r="I1163" s="182" t="s">
        <v>1247</v>
      </c>
      <c r="J1163" s="183" t="s">
        <v>1247</v>
      </c>
    </row>
    <row r="1164" spans="1:10" ht="17.149999999999999" customHeight="1">
      <c r="A1164" s="184" t="s">
        <v>149</v>
      </c>
      <c r="B1164" s="185" t="s">
        <v>2042</v>
      </c>
      <c r="C1164" s="186">
        <v>5.85</v>
      </c>
      <c r="D1164" s="187">
        <v>0.3634</v>
      </c>
      <c r="E1164" s="187">
        <v>1</v>
      </c>
      <c r="F1164" s="187">
        <v>1</v>
      </c>
      <c r="G1164" s="187">
        <v>1</v>
      </c>
      <c r="H1164" s="187">
        <v>1</v>
      </c>
      <c r="I1164" s="188" t="s">
        <v>1247</v>
      </c>
      <c r="J1164" s="189" t="s">
        <v>1247</v>
      </c>
    </row>
    <row r="1165" spans="1:10" ht="17.149999999999999" customHeight="1">
      <c r="A1165" s="172" t="s">
        <v>150</v>
      </c>
      <c r="B1165" s="173" t="s">
        <v>2042</v>
      </c>
      <c r="C1165" s="174">
        <v>7.67</v>
      </c>
      <c r="D1165" s="175">
        <v>0.4536</v>
      </c>
      <c r="E1165" s="175">
        <v>1</v>
      </c>
      <c r="F1165" s="175">
        <v>1</v>
      </c>
      <c r="G1165" s="175">
        <v>1</v>
      </c>
      <c r="H1165" s="175">
        <v>1</v>
      </c>
      <c r="I1165" s="176" t="s">
        <v>1247</v>
      </c>
      <c r="J1165" s="177" t="s">
        <v>1247</v>
      </c>
    </row>
    <row r="1166" spans="1:10" ht="17.149999999999999" customHeight="1">
      <c r="A1166" s="172" t="s">
        <v>151</v>
      </c>
      <c r="B1166" s="173" t="s">
        <v>2042</v>
      </c>
      <c r="C1166" s="174">
        <v>8.44</v>
      </c>
      <c r="D1166" s="175">
        <v>0.63719999999999999</v>
      </c>
      <c r="E1166" s="175">
        <v>1</v>
      </c>
      <c r="F1166" s="175">
        <v>1</v>
      </c>
      <c r="G1166" s="175">
        <v>1</v>
      </c>
      <c r="H1166" s="175">
        <v>1</v>
      </c>
      <c r="I1166" s="176" t="s">
        <v>1247</v>
      </c>
      <c r="J1166" s="177" t="s">
        <v>1247</v>
      </c>
    </row>
    <row r="1167" spans="1:10" ht="17.149999999999999" customHeight="1">
      <c r="A1167" s="178" t="s">
        <v>152</v>
      </c>
      <c r="B1167" s="179" t="s">
        <v>2042</v>
      </c>
      <c r="C1167" s="180">
        <v>11.15</v>
      </c>
      <c r="D1167" s="181">
        <v>0.96009999999999995</v>
      </c>
      <c r="E1167" s="181">
        <v>1</v>
      </c>
      <c r="F1167" s="181">
        <v>1</v>
      </c>
      <c r="G1167" s="181">
        <v>1</v>
      </c>
      <c r="H1167" s="181">
        <v>1</v>
      </c>
      <c r="I1167" s="182" t="s">
        <v>1247</v>
      </c>
      <c r="J1167" s="183" t="s">
        <v>1247</v>
      </c>
    </row>
    <row r="1168" spans="1:10" ht="17.149999999999999" customHeight="1">
      <c r="A1168" s="184" t="s">
        <v>153</v>
      </c>
      <c r="B1168" s="185" t="s">
        <v>2043</v>
      </c>
      <c r="C1168" s="186">
        <v>21.71</v>
      </c>
      <c r="D1168" s="187">
        <v>0.69010000000000005</v>
      </c>
      <c r="E1168" s="187">
        <v>1</v>
      </c>
      <c r="F1168" s="187">
        <v>1</v>
      </c>
      <c r="G1168" s="187">
        <v>1</v>
      </c>
      <c r="H1168" s="187">
        <v>1</v>
      </c>
      <c r="I1168" s="188" t="s">
        <v>1247</v>
      </c>
      <c r="J1168" s="189" t="s">
        <v>1247</v>
      </c>
    </row>
    <row r="1169" spans="1:10" ht="17.149999999999999" customHeight="1">
      <c r="A1169" s="172" t="s">
        <v>154</v>
      </c>
      <c r="B1169" s="173" t="s">
        <v>2043</v>
      </c>
      <c r="C1169" s="174">
        <v>11.45</v>
      </c>
      <c r="D1169" s="175">
        <v>0.87439999999999996</v>
      </c>
      <c r="E1169" s="175">
        <v>1</v>
      </c>
      <c r="F1169" s="175">
        <v>1</v>
      </c>
      <c r="G1169" s="175">
        <v>1</v>
      </c>
      <c r="H1169" s="175">
        <v>1</v>
      </c>
      <c r="I1169" s="176" t="s">
        <v>1247</v>
      </c>
      <c r="J1169" s="177" t="s">
        <v>1247</v>
      </c>
    </row>
    <row r="1170" spans="1:10" ht="17.149999999999999" customHeight="1">
      <c r="A1170" s="172" t="s">
        <v>155</v>
      </c>
      <c r="B1170" s="173" t="s">
        <v>2043</v>
      </c>
      <c r="C1170" s="174">
        <v>17.73</v>
      </c>
      <c r="D1170" s="175">
        <v>1.0717000000000001</v>
      </c>
      <c r="E1170" s="175">
        <v>1</v>
      </c>
      <c r="F1170" s="175">
        <v>1</v>
      </c>
      <c r="G1170" s="175">
        <v>1</v>
      </c>
      <c r="H1170" s="175">
        <v>1</v>
      </c>
      <c r="I1170" s="176" t="s">
        <v>1247</v>
      </c>
      <c r="J1170" s="177" t="s">
        <v>1247</v>
      </c>
    </row>
    <row r="1171" spans="1:10" ht="17.149999999999999" customHeight="1">
      <c r="A1171" s="178" t="s">
        <v>156</v>
      </c>
      <c r="B1171" s="179" t="s">
        <v>2043</v>
      </c>
      <c r="C1171" s="180">
        <v>33.6</v>
      </c>
      <c r="D1171" s="181">
        <v>2.1444999999999999</v>
      </c>
      <c r="E1171" s="181">
        <v>1</v>
      </c>
      <c r="F1171" s="181">
        <v>1</v>
      </c>
      <c r="G1171" s="181">
        <v>1</v>
      </c>
      <c r="H1171" s="181">
        <v>1</v>
      </c>
      <c r="I1171" s="182" t="s">
        <v>1247</v>
      </c>
      <c r="J1171" s="183" t="s">
        <v>1247</v>
      </c>
    </row>
    <row r="1172" spans="1:10" ht="17.149999999999999" customHeight="1">
      <c r="A1172" s="184" t="s">
        <v>157</v>
      </c>
      <c r="B1172" s="185" t="s">
        <v>2044</v>
      </c>
      <c r="C1172" s="186">
        <v>4.6399999999999997</v>
      </c>
      <c r="D1172" s="187">
        <v>0.44280000000000003</v>
      </c>
      <c r="E1172" s="187">
        <v>1</v>
      </c>
      <c r="F1172" s="187">
        <v>1</v>
      </c>
      <c r="G1172" s="187">
        <v>1</v>
      </c>
      <c r="H1172" s="187">
        <v>1</v>
      </c>
      <c r="I1172" s="188" t="s">
        <v>1247</v>
      </c>
      <c r="J1172" s="189" t="s">
        <v>1247</v>
      </c>
    </row>
    <row r="1173" spans="1:10" ht="17.149999999999999" customHeight="1">
      <c r="A1173" s="172" t="s">
        <v>158</v>
      </c>
      <c r="B1173" s="173" t="s">
        <v>2044</v>
      </c>
      <c r="C1173" s="174">
        <v>7.4</v>
      </c>
      <c r="D1173" s="175">
        <v>0.58950000000000002</v>
      </c>
      <c r="E1173" s="175">
        <v>1</v>
      </c>
      <c r="F1173" s="175">
        <v>1</v>
      </c>
      <c r="G1173" s="175">
        <v>1</v>
      </c>
      <c r="H1173" s="175">
        <v>1</v>
      </c>
      <c r="I1173" s="176" t="s">
        <v>1247</v>
      </c>
      <c r="J1173" s="177" t="s">
        <v>1247</v>
      </c>
    </row>
    <row r="1174" spans="1:10" ht="17.149999999999999" customHeight="1">
      <c r="A1174" s="172" t="s">
        <v>159</v>
      </c>
      <c r="B1174" s="173" t="s">
        <v>2044</v>
      </c>
      <c r="C1174" s="174">
        <v>14.48</v>
      </c>
      <c r="D1174" s="175">
        <v>0.84989999999999999</v>
      </c>
      <c r="E1174" s="175">
        <v>1</v>
      </c>
      <c r="F1174" s="175">
        <v>1</v>
      </c>
      <c r="G1174" s="175">
        <v>1</v>
      </c>
      <c r="H1174" s="175">
        <v>1</v>
      </c>
      <c r="I1174" s="176" t="s">
        <v>1247</v>
      </c>
      <c r="J1174" s="177" t="s">
        <v>1247</v>
      </c>
    </row>
    <row r="1175" spans="1:10" ht="17.149999999999999" customHeight="1">
      <c r="A1175" s="178" t="s">
        <v>160</v>
      </c>
      <c r="B1175" s="179" t="s">
        <v>2044</v>
      </c>
      <c r="C1175" s="180">
        <v>21</v>
      </c>
      <c r="D1175" s="181">
        <v>1.9041999999999999</v>
      </c>
      <c r="E1175" s="181">
        <v>1</v>
      </c>
      <c r="F1175" s="181">
        <v>1</v>
      </c>
      <c r="G1175" s="181">
        <v>1</v>
      </c>
      <c r="H1175" s="181">
        <v>1</v>
      </c>
      <c r="I1175" s="182" t="s">
        <v>1247</v>
      </c>
      <c r="J1175" s="183" t="s">
        <v>1247</v>
      </c>
    </row>
    <row r="1176" spans="1:10" ht="17.149999999999999" customHeight="1">
      <c r="A1176" s="184" t="s">
        <v>161</v>
      </c>
      <c r="B1176" s="185" t="s">
        <v>2045</v>
      </c>
      <c r="C1176" s="186">
        <v>2.88</v>
      </c>
      <c r="D1176" s="187">
        <v>0.2266</v>
      </c>
      <c r="E1176" s="187">
        <v>1</v>
      </c>
      <c r="F1176" s="187">
        <v>1</v>
      </c>
      <c r="G1176" s="187">
        <v>1</v>
      </c>
      <c r="H1176" s="187">
        <v>1</v>
      </c>
      <c r="I1176" s="188" t="s">
        <v>1247</v>
      </c>
      <c r="J1176" s="189" t="s">
        <v>1247</v>
      </c>
    </row>
    <row r="1177" spans="1:10" ht="17.149999999999999" customHeight="1">
      <c r="A1177" s="172" t="s">
        <v>162</v>
      </c>
      <c r="B1177" s="173" t="s">
        <v>2045</v>
      </c>
      <c r="C1177" s="174">
        <v>3.03</v>
      </c>
      <c r="D1177" s="175">
        <v>0.28470000000000001</v>
      </c>
      <c r="E1177" s="175">
        <v>1</v>
      </c>
      <c r="F1177" s="175">
        <v>1</v>
      </c>
      <c r="G1177" s="175">
        <v>1</v>
      </c>
      <c r="H1177" s="175">
        <v>1</v>
      </c>
      <c r="I1177" s="176" t="s">
        <v>1247</v>
      </c>
      <c r="J1177" s="177" t="s">
        <v>1247</v>
      </c>
    </row>
    <row r="1178" spans="1:10" ht="17.149999999999999" customHeight="1">
      <c r="A1178" s="172" t="s">
        <v>163</v>
      </c>
      <c r="B1178" s="173" t="s">
        <v>2045</v>
      </c>
      <c r="C1178" s="174">
        <v>2.81</v>
      </c>
      <c r="D1178" s="175">
        <v>0.56499999999999995</v>
      </c>
      <c r="E1178" s="175">
        <v>1</v>
      </c>
      <c r="F1178" s="175">
        <v>1</v>
      </c>
      <c r="G1178" s="175">
        <v>1</v>
      </c>
      <c r="H1178" s="175">
        <v>1</v>
      </c>
      <c r="I1178" s="176" t="s">
        <v>1247</v>
      </c>
      <c r="J1178" s="177" t="s">
        <v>1247</v>
      </c>
    </row>
    <row r="1179" spans="1:10" ht="17.149999999999999" customHeight="1">
      <c r="A1179" s="178" t="s">
        <v>164</v>
      </c>
      <c r="B1179" s="179" t="s">
        <v>2045</v>
      </c>
      <c r="C1179" s="180">
        <v>6.29</v>
      </c>
      <c r="D1179" s="181">
        <v>1.6144000000000001</v>
      </c>
      <c r="E1179" s="181">
        <v>1</v>
      </c>
      <c r="F1179" s="181">
        <v>1</v>
      </c>
      <c r="G1179" s="181">
        <v>1</v>
      </c>
      <c r="H1179" s="181">
        <v>1</v>
      </c>
      <c r="I1179" s="182" t="s">
        <v>1247</v>
      </c>
      <c r="J1179" s="183" t="s">
        <v>1247</v>
      </c>
    </row>
    <row r="1180" spans="1:10" ht="17.149999999999999" customHeight="1">
      <c r="A1180" s="184" t="s">
        <v>165</v>
      </c>
      <c r="B1180" s="185" t="s">
        <v>2046</v>
      </c>
      <c r="C1180" s="186">
        <v>11.1</v>
      </c>
      <c r="D1180" s="187">
        <v>0.53520000000000001</v>
      </c>
      <c r="E1180" s="187">
        <v>1</v>
      </c>
      <c r="F1180" s="187">
        <v>1</v>
      </c>
      <c r="G1180" s="187">
        <v>1</v>
      </c>
      <c r="H1180" s="187">
        <v>1</v>
      </c>
      <c r="I1180" s="188" t="s">
        <v>1247</v>
      </c>
      <c r="J1180" s="189" t="s">
        <v>1247</v>
      </c>
    </row>
    <row r="1181" spans="1:10" ht="17.149999999999999" customHeight="1">
      <c r="A1181" s="172" t="s">
        <v>166</v>
      </c>
      <c r="B1181" s="173" t="s">
        <v>2046</v>
      </c>
      <c r="C1181" s="174">
        <v>12.81</v>
      </c>
      <c r="D1181" s="175">
        <v>0.61850000000000005</v>
      </c>
      <c r="E1181" s="175">
        <v>1</v>
      </c>
      <c r="F1181" s="175">
        <v>1</v>
      </c>
      <c r="G1181" s="175">
        <v>1</v>
      </c>
      <c r="H1181" s="175">
        <v>1</v>
      </c>
      <c r="I1181" s="176" t="s">
        <v>1247</v>
      </c>
      <c r="J1181" s="177" t="s">
        <v>1247</v>
      </c>
    </row>
    <row r="1182" spans="1:10" ht="17.149999999999999" customHeight="1">
      <c r="A1182" s="172" t="s">
        <v>167</v>
      </c>
      <c r="B1182" s="173" t="s">
        <v>2046</v>
      </c>
      <c r="C1182" s="174">
        <v>9.4600000000000009</v>
      </c>
      <c r="D1182" s="175">
        <v>0.74970000000000003</v>
      </c>
      <c r="E1182" s="175">
        <v>1</v>
      </c>
      <c r="F1182" s="175">
        <v>1</v>
      </c>
      <c r="G1182" s="175">
        <v>1</v>
      </c>
      <c r="H1182" s="175">
        <v>1</v>
      </c>
      <c r="I1182" s="176" t="s">
        <v>1247</v>
      </c>
      <c r="J1182" s="177" t="s">
        <v>1247</v>
      </c>
    </row>
    <row r="1183" spans="1:10" ht="17.149999999999999" customHeight="1">
      <c r="A1183" s="178" t="s">
        <v>168</v>
      </c>
      <c r="B1183" s="179" t="s">
        <v>2046</v>
      </c>
      <c r="C1183" s="180">
        <v>11.75</v>
      </c>
      <c r="D1183" s="181">
        <v>2.6238000000000001</v>
      </c>
      <c r="E1183" s="181">
        <v>1</v>
      </c>
      <c r="F1183" s="181">
        <v>1</v>
      </c>
      <c r="G1183" s="181">
        <v>1</v>
      </c>
      <c r="H1183" s="181">
        <v>1</v>
      </c>
      <c r="I1183" s="182" t="s">
        <v>1247</v>
      </c>
      <c r="J1183" s="183" t="s">
        <v>1247</v>
      </c>
    </row>
    <row r="1184" spans="1:10" ht="17.149999999999999" customHeight="1">
      <c r="A1184" s="184" t="s">
        <v>169</v>
      </c>
      <c r="B1184" s="185" t="s">
        <v>2047</v>
      </c>
      <c r="C1184" s="186">
        <v>6.44</v>
      </c>
      <c r="D1184" s="187">
        <v>0.28420000000000001</v>
      </c>
      <c r="E1184" s="187">
        <v>1</v>
      </c>
      <c r="F1184" s="187">
        <v>1</v>
      </c>
      <c r="G1184" s="187">
        <v>1</v>
      </c>
      <c r="H1184" s="187">
        <v>1</v>
      </c>
      <c r="I1184" s="188" t="s">
        <v>1247</v>
      </c>
      <c r="J1184" s="189" t="s">
        <v>1247</v>
      </c>
    </row>
    <row r="1185" spans="1:10" ht="17.149999999999999" customHeight="1">
      <c r="A1185" s="172" t="s">
        <v>170</v>
      </c>
      <c r="B1185" s="173" t="s">
        <v>2047</v>
      </c>
      <c r="C1185" s="174">
        <v>5.79</v>
      </c>
      <c r="D1185" s="175">
        <v>0.36330000000000001</v>
      </c>
      <c r="E1185" s="175">
        <v>1</v>
      </c>
      <c r="F1185" s="175">
        <v>1</v>
      </c>
      <c r="G1185" s="175">
        <v>1</v>
      </c>
      <c r="H1185" s="175">
        <v>1</v>
      </c>
      <c r="I1185" s="176" t="s">
        <v>1247</v>
      </c>
      <c r="J1185" s="177" t="s">
        <v>1247</v>
      </c>
    </row>
    <row r="1186" spans="1:10" ht="17.149999999999999" customHeight="1">
      <c r="A1186" s="172" t="s">
        <v>171</v>
      </c>
      <c r="B1186" s="173" t="s">
        <v>2047</v>
      </c>
      <c r="C1186" s="174">
        <v>4.8499999999999996</v>
      </c>
      <c r="D1186" s="175">
        <v>0.65900000000000003</v>
      </c>
      <c r="E1186" s="175">
        <v>1</v>
      </c>
      <c r="F1186" s="175">
        <v>1</v>
      </c>
      <c r="G1186" s="175">
        <v>1</v>
      </c>
      <c r="H1186" s="175">
        <v>1</v>
      </c>
      <c r="I1186" s="176" t="s">
        <v>1247</v>
      </c>
      <c r="J1186" s="177" t="s">
        <v>1247</v>
      </c>
    </row>
    <row r="1187" spans="1:10" ht="17.149999999999999" customHeight="1">
      <c r="A1187" s="178" t="s">
        <v>172</v>
      </c>
      <c r="B1187" s="179" t="s">
        <v>2047</v>
      </c>
      <c r="C1187" s="180">
        <v>7.56</v>
      </c>
      <c r="D1187" s="181">
        <v>2.1461000000000001</v>
      </c>
      <c r="E1187" s="181">
        <v>1</v>
      </c>
      <c r="F1187" s="181">
        <v>1</v>
      </c>
      <c r="G1187" s="181">
        <v>1</v>
      </c>
      <c r="H1187" s="181">
        <v>1</v>
      </c>
      <c r="I1187" s="182" t="s">
        <v>1247</v>
      </c>
      <c r="J1187" s="183" t="s">
        <v>1247</v>
      </c>
    </row>
    <row r="1188" spans="1:10" ht="17.149999999999999" customHeight="1">
      <c r="A1188" s="184" t="s">
        <v>173</v>
      </c>
      <c r="B1188" s="185" t="s">
        <v>2048</v>
      </c>
      <c r="C1188" s="186">
        <v>11.92</v>
      </c>
      <c r="D1188" s="187">
        <v>0.31480000000000002</v>
      </c>
      <c r="E1188" s="187">
        <v>1</v>
      </c>
      <c r="F1188" s="187">
        <v>1</v>
      </c>
      <c r="G1188" s="187">
        <v>1</v>
      </c>
      <c r="H1188" s="187">
        <v>1</v>
      </c>
      <c r="I1188" s="188" t="s">
        <v>1247</v>
      </c>
      <c r="J1188" s="189" t="s">
        <v>1247</v>
      </c>
    </row>
    <row r="1189" spans="1:10" ht="17.149999999999999" customHeight="1">
      <c r="A1189" s="172" t="s">
        <v>174</v>
      </c>
      <c r="B1189" s="173" t="s">
        <v>2048</v>
      </c>
      <c r="C1189" s="174">
        <v>6.44</v>
      </c>
      <c r="D1189" s="175">
        <v>0.3594</v>
      </c>
      <c r="E1189" s="175">
        <v>1</v>
      </c>
      <c r="F1189" s="175">
        <v>1</v>
      </c>
      <c r="G1189" s="175">
        <v>1</v>
      </c>
      <c r="H1189" s="175">
        <v>1</v>
      </c>
      <c r="I1189" s="176" t="s">
        <v>1247</v>
      </c>
      <c r="J1189" s="177" t="s">
        <v>1247</v>
      </c>
    </row>
    <row r="1190" spans="1:10" ht="17.149999999999999" customHeight="1">
      <c r="A1190" s="172" t="s">
        <v>175</v>
      </c>
      <c r="B1190" s="173" t="s">
        <v>2048</v>
      </c>
      <c r="C1190" s="174">
        <v>5.16</v>
      </c>
      <c r="D1190" s="175">
        <v>0.66769999999999996</v>
      </c>
      <c r="E1190" s="175">
        <v>1</v>
      </c>
      <c r="F1190" s="175">
        <v>1</v>
      </c>
      <c r="G1190" s="175">
        <v>1</v>
      </c>
      <c r="H1190" s="175">
        <v>1</v>
      </c>
      <c r="I1190" s="176" t="s">
        <v>1247</v>
      </c>
      <c r="J1190" s="177" t="s">
        <v>1247</v>
      </c>
    </row>
    <row r="1191" spans="1:10" ht="17.149999999999999" customHeight="1">
      <c r="A1191" s="178" t="s">
        <v>176</v>
      </c>
      <c r="B1191" s="179" t="s">
        <v>2048</v>
      </c>
      <c r="C1191" s="180">
        <v>7.57</v>
      </c>
      <c r="D1191" s="181">
        <v>2.3388</v>
      </c>
      <c r="E1191" s="181">
        <v>1</v>
      </c>
      <c r="F1191" s="181">
        <v>1</v>
      </c>
      <c r="G1191" s="181">
        <v>1</v>
      </c>
      <c r="H1191" s="181">
        <v>1</v>
      </c>
      <c r="I1191" s="182" t="s">
        <v>1247</v>
      </c>
      <c r="J1191" s="183" t="s">
        <v>1247</v>
      </c>
    </row>
    <row r="1192" spans="1:10" ht="17.149999999999999" customHeight="1">
      <c r="A1192" s="184" t="s">
        <v>177</v>
      </c>
      <c r="B1192" s="185" t="s">
        <v>2049</v>
      </c>
      <c r="C1192" s="186">
        <v>5.8</v>
      </c>
      <c r="D1192" s="187">
        <v>0.33489999999999998</v>
      </c>
      <c r="E1192" s="187">
        <v>1</v>
      </c>
      <c r="F1192" s="187">
        <v>1</v>
      </c>
      <c r="G1192" s="187">
        <v>1</v>
      </c>
      <c r="H1192" s="187">
        <v>1</v>
      </c>
      <c r="I1192" s="188" t="s">
        <v>1247</v>
      </c>
      <c r="J1192" s="189" t="s">
        <v>1247</v>
      </c>
    </row>
    <row r="1193" spans="1:10" ht="17.149999999999999" customHeight="1">
      <c r="A1193" s="172" t="s">
        <v>178</v>
      </c>
      <c r="B1193" s="173" t="s">
        <v>2049</v>
      </c>
      <c r="C1193" s="174">
        <v>4.0599999999999996</v>
      </c>
      <c r="D1193" s="175">
        <v>0.46139999999999998</v>
      </c>
      <c r="E1193" s="175">
        <v>1</v>
      </c>
      <c r="F1193" s="175">
        <v>1</v>
      </c>
      <c r="G1193" s="175">
        <v>1</v>
      </c>
      <c r="H1193" s="175">
        <v>1</v>
      </c>
      <c r="I1193" s="176" t="s">
        <v>1247</v>
      </c>
      <c r="J1193" s="177" t="s">
        <v>1247</v>
      </c>
    </row>
    <row r="1194" spans="1:10" ht="17.149999999999999" customHeight="1">
      <c r="A1194" s="172" t="s">
        <v>179</v>
      </c>
      <c r="B1194" s="173" t="s">
        <v>2049</v>
      </c>
      <c r="C1194" s="174">
        <v>5.33</v>
      </c>
      <c r="D1194" s="175">
        <v>0.84609999999999996</v>
      </c>
      <c r="E1194" s="175">
        <v>1</v>
      </c>
      <c r="F1194" s="175">
        <v>1</v>
      </c>
      <c r="G1194" s="175">
        <v>1</v>
      </c>
      <c r="H1194" s="175">
        <v>1</v>
      </c>
      <c r="I1194" s="176" t="s">
        <v>1247</v>
      </c>
      <c r="J1194" s="177" t="s">
        <v>1247</v>
      </c>
    </row>
    <row r="1195" spans="1:10" ht="17.149999999999999" customHeight="1">
      <c r="A1195" s="178" t="s">
        <v>180</v>
      </c>
      <c r="B1195" s="179" t="s">
        <v>2049</v>
      </c>
      <c r="C1195" s="180">
        <v>12.03</v>
      </c>
      <c r="D1195" s="181">
        <v>2.4580000000000002</v>
      </c>
      <c r="E1195" s="181">
        <v>1</v>
      </c>
      <c r="F1195" s="181">
        <v>1</v>
      </c>
      <c r="G1195" s="181">
        <v>1</v>
      </c>
      <c r="H1195" s="181">
        <v>1</v>
      </c>
      <c r="I1195" s="182" t="s">
        <v>1247</v>
      </c>
      <c r="J1195" s="183" t="s">
        <v>1247</v>
      </c>
    </row>
    <row r="1196" spans="1:10" ht="17.149999999999999" customHeight="1">
      <c r="A1196" s="184" t="s">
        <v>181</v>
      </c>
      <c r="B1196" s="185" t="s">
        <v>2050</v>
      </c>
      <c r="C1196" s="186">
        <v>9</v>
      </c>
      <c r="D1196" s="187">
        <v>0.30890000000000001</v>
      </c>
      <c r="E1196" s="187">
        <v>1</v>
      </c>
      <c r="F1196" s="187">
        <v>1</v>
      </c>
      <c r="G1196" s="187">
        <v>1</v>
      </c>
      <c r="H1196" s="187">
        <v>1</v>
      </c>
      <c r="I1196" s="188" t="s">
        <v>1247</v>
      </c>
      <c r="J1196" s="189" t="s">
        <v>1247</v>
      </c>
    </row>
    <row r="1197" spans="1:10" ht="17.149999999999999" customHeight="1">
      <c r="A1197" s="172" t="s">
        <v>182</v>
      </c>
      <c r="B1197" s="173" t="s">
        <v>2050</v>
      </c>
      <c r="C1197" s="174">
        <v>7.07</v>
      </c>
      <c r="D1197" s="175">
        <v>0.43519999999999998</v>
      </c>
      <c r="E1197" s="175">
        <v>1</v>
      </c>
      <c r="F1197" s="175">
        <v>1</v>
      </c>
      <c r="G1197" s="175">
        <v>1</v>
      </c>
      <c r="H1197" s="175">
        <v>1</v>
      </c>
      <c r="I1197" s="176" t="s">
        <v>1247</v>
      </c>
      <c r="J1197" s="177" t="s">
        <v>1247</v>
      </c>
    </row>
    <row r="1198" spans="1:10" ht="17.149999999999999" customHeight="1">
      <c r="A1198" s="172" t="s">
        <v>183</v>
      </c>
      <c r="B1198" s="173" t="s">
        <v>2050</v>
      </c>
      <c r="C1198" s="174">
        <v>7.64</v>
      </c>
      <c r="D1198" s="175">
        <v>0.76259999999999994</v>
      </c>
      <c r="E1198" s="175">
        <v>1</v>
      </c>
      <c r="F1198" s="175">
        <v>1</v>
      </c>
      <c r="G1198" s="175">
        <v>1</v>
      </c>
      <c r="H1198" s="175">
        <v>1</v>
      </c>
      <c r="I1198" s="176" t="s">
        <v>1247</v>
      </c>
      <c r="J1198" s="177" t="s">
        <v>1247</v>
      </c>
    </row>
    <row r="1199" spans="1:10" ht="17.149999999999999" customHeight="1">
      <c r="A1199" s="178" t="s">
        <v>184</v>
      </c>
      <c r="B1199" s="179" t="s">
        <v>2050</v>
      </c>
      <c r="C1199" s="180">
        <v>7.63</v>
      </c>
      <c r="D1199" s="181">
        <v>1.8555999999999999</v>
      </c>
      <c r="E1199" s="181">
        <v>1</v>
      </c>
      <c r="F1199" s="181">
        <v>1</v>
      </c>
      <c r="G1199" s="181">
        <v>1</v>
      </c>
      <c r="H1199" s="181">
        <v>1</v>
      </c>
      <c r="I1199" s="182" t="s">
        <v>1247</v>
      </c>
      <c r="J1199" s="183" t="s">
        <v>1247</v>
      </c>
    </row>
    <row r="1200" spans="1:10" ht="17.149999999999999" customHeight="1">
      <c r="A1200" s="184" t="s">
        <v>2051</v>
      </c>
      <c r="B1200" s="185" t="s">
        <v>2052</v>
      </c>
      <c r="C1200" s="186">
        <v>3.54</v>
      </c>
      <c r="D1200" s="187">
        <v>0.91149999999999998</v>
      </c>
      <c r="E1200" s="187">
        <v>1</v>
      </c>
      <c r="F1200" s="187">
        <v>1</v>
      </c>
      <c r="G1200" s="187">
        <v>1.25</v>
      </c>
      <c r="H1200" s="187">
        <v>1.25</v>
      </c>
      <c r="I1200" s="188" t="s">
        <v>1243</v>
      </c>
      <c r="J1200" s="189" t="s">
        <v>1241</v>
      </c>
    </row>
    <row r="1201" spans="1:10" ht="17.149999999999999" customHeight="1">
      <c r="A1201" s="172" t="s">
        <v>2053</v>
      </c>
      <c r="B1201" s="173" t="s">
        <v>2052</v>
      </c>
      <c r="C1201" s="174">
        <v>4.5599999999999996</v>
      </c>
      <c r="D1201" s="175">
        <v>1.3376999999999999</v>
      </c>
      <c r="E1201" s="175">
        <v>1</v>
      </c>
      <c r="F1201" s="175">
        <v>1</v>
      </c>
      <c r="G1201" s="175">
        <v>1.25</v>
      </c>
      <c r="H1201" s="175">
        <v>1.25</v>
      </c>
      <c r="I1201" s="176" t="s">
        <v>1243</v>
      </c>
      <c r="J1201" s="177" t="s">
        <v>1241</v>
      </c>
    </row>
    <row r="1202" spans="1:10" ht="17.149999999999999" customHeight="1">
      <c r="A1202" s="172" t="s">
        <v>2054</v>
      </c>
      <c r="B1202" s="173" t="s">
        <v>2052</v>
      </c>
      <c r="C1202" s="174">
        <v>8.57</v>
      </c>
      <c r="D1202" s="175">
        <v>2.1642000000000001</v>
      </c>
      <c r="E1202" s="175">
        <v>1</v>
      </c>
      <c r="F1202" s="175">
        <v>1</v>
      </c>
      <c r="G1202" s="175">
        <v>1.25</v>
      </c>
      <c r="H1202" s="175">
        <v>1.25</v>
      </c>
      <c r="I1202" s="176" t="s">
        <v>1243</v>
      </c>
      <c r="J1202" s="177" t="s">
        <v>1241</v>
      </c>
    </row>
    <row r="1203" spans="1:10" ht="17.149999999999999" customHeight="1">
      <c r="A1203" s="178" t="s">
        <v>2055</v>
      </c>
      <c r="B1203" s="179" t="s">
        <v>2052</v>
      </c>
      <c r="C1203" s="180">
        <v>17.27</v>
      </c>
      <c r="D1203" s="181">
        <v>4.8174000000000001</v>
      </c>
      <c r="E1203" s="181">
        <v>1.1000000000000001</v>
      </c>
      <c r="F1203" s="181">
        <v>1.1000000000000001</v>
      </c>
      <c r="G1203" s="181">
        <v>1.75</v>
      </c>
      <c r="H1203" s="181">
        <v>1.75</v>
      </c>
      <c r="I1203" s="182" t="s">
        <v>1243</v>
      </c>
      <c r="J1203" s="183" t="s">
        <v>1241</v>
      </c>
    </row>
    <row r="1204" spans="1:10" ht="17.149999999999999" customHeight="1">
      <c r="A1204" s="184" t="s">
        <v>2056</v>
      </c>
      <c r="B1204" s="185" t="s">
        <v>2057</v>
      </c>
      <c r="C1204" s="186">
        <v>2.56</v>
      </c>
      <c r="D1204" s="187">
        <v>0.87890000000000001</v>
      </c>
      <c r="E1204" s="187">
        <v>1</v>
      </c>
      <c r="F1204" s="187">
        <v>1</v>
      </c>
      <c r="G1204" s="187">
        <v>1.25</v>
      </c>
      <c r="H1204" s="187">
        <v>1.25</v>
      </c>
      <c r="I1204" s="188" t="s">
        <v>1243</v>
      </c>
      <c r="J1204" s="189" t="s">
        <v>1241</v>
      </c>
    </row>
    <row r="1205" spans="1:10" ht="17.149999999999999" customHeight="1">
      <c r="A1205" s="172" t="s">
        <v>2058</v>
      </c>
      <c r="B1205" s="173" t="s">
        <v>2057</v>
      </c>
      <c r="C1205" s="174">
        <v>4.3899999999999997</v>
      </c>
      <c r="D1205" s="175">
        <v>1.2836000000000001</v>
      </c>
      <c r="E1205" s="175">
        <v>1</v>
      </c>
      <c r="F1205" s="175">
        <v>1</v>
      </c>
      <c r="G1205" s="175">
        <v>1.25</v>
      </c>
      <c r="H1205" s="175">
        <v>1.25</v>
      </c>
      <c r="I1205" s="176" t="s">
        <v>1243</v>
      </c>
      <c r="J1205" s="177" t="s">
        <v>1241</v>
      </c>
    </row>
    <row r="1206" spans="1:10" ht="17.149999999999999" customHeight="1">
      <c r="A1206" s="172" t="s">
        <v>2059</v>
      </c>
      <c r="B1206" s="173" t="s">
        <v>2057</v>
      </c>
      <c r="C1206" s="174">
        <v>7.43</v>
      </c>
      <c r="D1206" s="175">
        <v>2.0743</v>
      </c>
      <c r="E1206" s="175">
        <v>1</v>
      </c>
      <c r="F1206" s="175">
        <v>1</v>
      </c>
      <c r="G1206" s="175">
        <v>1.25</v>
      </c>
      <c r="H1206" s="175">
        <v>1.25</v>
      </c>
      <c r="I1206" s="176" t="s">
        <v>1243</v>
      </c>
      <c r="J1206" s="177" t="s">
        <v>1241</v>
      </c>
    </row>
    <row r="1207" spans="1:10" ht="17.149999999999999" customHeight="1">
      <c r="A1207" s="178" t="s">
        <v>2060</v>
      </c>
      <c r="B1207" s="179" t="s">
        <v>2057</v>
      </c>
      <c r="C1207" s="180">
        <v>14.43</v>
      </c>
      <c r="D1207" s="181">
        <v>4.3311000000000002</v>
      </c>
      <c r="E1207" s="181">
        <v>1.1000000000000001</v>
      </c>
      <c r="F1207" s="181">
        <v>1.1000000000000001</v>
      </c>
      <c r="G1207" s="181">
        <v>1.75</v>
      </c>
      <c r="H1207" s="181">
        <v>1.75</v>
      </c>
      <c r="I1207" s="182" t="s">
        <v>1243</v>
      </c>
      <c r="J1207" s="183" t="s">
        <v>1241</v>
      </c>
    </row>
    <row r="1208" spans="1:10" ht="17.149999999999999" customHeight="1">
      <c r="A1208" s="184" t="s">
        <v>2061</v>
      </c>
      <c r="B1208" s="185" t="s">
        <v>2062</v>
      </c>
      <c r="C1208" s="186">
        <v>2.5</v>
      </c>
      <c r="D1208" s="187">
        <v>0.84809999999999997</v>
      </c>
      <c r="E1208" s="187">
        <v>1</v>
      </c>
      <c r="F1208" s="187">
        <v>1</v>
      </c>
      <c r="G1208" s="187">
        <v>1.25</v>
      </c>
      <c r="H1208" s="187">
        <v>1.25</v>
      </c>
      <c r="I1208" s="188" t="s">
        <v>1243</v>
      </c>
      <c r="J1208" s="189" t="s">
        <v>1241</v>
      </c>
    </row>
    <row r="1209" spans="1:10" ht="17.149999999999999" customHeight="1">
      <c r="A1209" s="172" t="s">
        <v>2063</v>
      </c>
      <c r="B1209" s="173" t="s">
        <v>2062</v>
      </c>
      <c r="C1209" s="174">
        <v>4.04</v>
      </c>
      <c r="D1209" s="175">
        <v>1.2234</v>
      </c>
      <c r="E1209" s="175">
        <v>1</v>
      </c>
      <c r="F1209" s="175">
        <v>1</v>
      </c>
      <c r="G1209" s="175">
        <v>1.25</v>
      </c>
      <c r="H1209" s="175">
        <v>1.25</v>
      </c>
      <c r="I1209" s="176" t="s">
        <v>1243</v>
      </c>
      <c r="J1209" s="177" t="s">
        <v>1241</v>
      </c>
    </row>
    <row r="1210" spans="1:10" ht="17.149999999999999" customHeight="1">
      <c r="A1210" s="172" t="s">
        <v>2064</v>
      </c>
      <c r="B1210" s="173" t="s">
        <v>2062</v>
      </c>
      <c r="C1210" s="174">
        <v>8.3000000000000007</v>
      </c>
      <c r="D1210" s="175">
        <v>1.9987999999999999</v>
      </c>
      <c r="E1210" s="175">
        <v>1</v>
      </c>
      <c r="F1210" s="175">
        <v>1</v>
      </c>
      <c r="G1210" s="175">
        <v>1.25</v>
      </c>
      <c r="H1210" s="175">
        <v>1.25</v>
      </c>
      <c r="I1210" s="176" t="s">
        <v>1243</v>
      </c>
      <c r="J1210" s="177" t="s">
        <v>1241</v>
      </c>
    </row>
    <row r="1211" spans="1:10" ht="17.149999999999999" customHeight="1">
      <c r="A1211" s="178" t="s">
        <v>2065</v>
      </c>
      <c r="B1211" s="179" t="s">
        <v>2062</v>
      </c>
      <c r="C1211" s="180">
        <v>15.14</v>
      </c>
      <c r="D1211" s="181">
        <v>3.734</v>
      </c>
      <c r="E1211" s="181">
        <v>1.1000000000000001</v>
      </c>
      <c r="F1211" s="181">
        <v>1.1000000000000001</v>
      </c>
      <c r="G1211" s="181">
        <v>1.75</v>
      </c>
      <c r="H1211" s="181">
        <v>1.75</v>
      </c>
      <c r="I1211" s="182" t="s">
        <v>1243</v>
      </c>
      <c r="J1211" s="183" t="s">
        <v>1241</v>
      </c>
    </row>
    <row r="1212" spans="1:10" ht="17.149999999999999" customHeight="1">
      <c r="A1212" s="184" t="s">
        <v>2066</v>
      </c>
      <c r="B1212" s="185" t="s">
        <v>2067</v>
      </c>
      <c r="C1212" s="186">
        <v>2.27</v>
      </c>
      <c r="D1212" s="187">
        <v>0.47660000000000002</v>
      </c>
      <c r="E1212" s="187">
        <v>1</v>
      </c>
      <c r="F1212" s="187">
        <v>1</v>
      </c>
      <c r="G1212" s="187">
        <v>1.25</v>
      </c>
      <c r="H1212" s="187">
        <v>1.25</v>
      </c>
      <c r="I1212" s="188" t="s">
        <v>1243</v>
      </c>
      <c r="J1212" s="189" t="s">
        <v>1241</v>
      </c>
    </row>
    <row r="1213" spans="1:10" ht="17.149999999999999" customHeight="1">
      <c r="A1213" s="172" t="s">
        <v>2068</v>
      </c>
      <c r="B1213" s="173" t="s">
        <v>2067</v>
      </c>
      <c r="C1213" s="174">
        <v>3.1</v>
      </c>
      <c r="D1213" s="175">
        <v>0.62329999999999997</v>
      </c>
      <c r="E1213" s="175">
        <v>1</v>
      </c>
      <c r="F1213" s="175">
        <v>1</v>
      </c>
      <c r="G1213" s="175">
        <v>1.25</v>
      </c>
      <c r="H1213" s="175">
        <v>1.25</v>
      </c>
      <c r="I1213" s="176" t="s">
        <v>1243</v>
      </c>
      <c r="J1213" s="177" t="s">
        <v>1241</v>
      </c>
    </row>
    <row r="1214" spans="1:10" ht="17.149999999999999" customHeight="1">
      <c r="A1214" s="172" t="s">
        <v>2069</v>
      </c>
      <c r="B1214" s="173" t="s">
        <v>2067</v>
      </c>
      <c r="C1214" s="174">
        <v>5.22</v>
      </c>
      <c r="D1214" s="175">
        <v>0.94840000000000002</v>
      </c>
      <c r="E1214" s="175">
        <v>1</v>
      </c>
      <c r="F1214" s="175">
        <v>1</v>
      </c>
      <c r="G1214" s="175">
        <v>1.25</v>
      </c>
      <c r="H1214" s="175">
        <v>1.25</v>
      </c>
      <c r="I1214" s="176" t="s">
        <v>1243</v>
      </c>
      <c r="J1214" s="177" t="s">
        <v>1241</v>
      </c>
    </row>
    <row r="1215" spans="1:10" ht="17.149999999999999" customHeight="1">
      <c r="A1215" s="178" t="s">
        <v>2070</v>
      </c>
      <c r="B1215" s="179" t="s">
        <v>2067</v>
      </c>
      <c r="C1215" s="180">
        <v>11.93</v>
      </c>
      <c r="D1215" s="181">
        <v>2.1049000000000002</v>
      </c>
      <c r="E1215" s="181">
        <v>1.1000000000000001</v>
      </c>
      <c r="F1215" s="181">
        <v>1.1000000000000001</v>
      </c>
      <c r="G1215" s="181">
        <v>1.75</v>
      </c>
      <c r="H1215" s="181">
        <v>1.75</v>
      </c>
      <c r="I1215" s="182" t="s">
        <v>1243</v>
      </c>
      <c r="J1215" s="183" t="s">
        <v>1241</v>
      </c>
    </row>
    <row r="1216" spans="1:10" ht="17.149999999999999" customHeight="1">
      <c r="A1216" s="184" t="s">
        <v>185</v>
      </c>
      <c r="B1216" s="185" t="s">
        <v>2071</v>
      </c>
      <c r="C1216" s="186">
        <v>1.6</v>
      </c>
      <c r="D1216" s="187">
        <v>0.27210000000000001</v>
      </c>
      <c r="E1216" s="187">
        <v>1</v>
      </c>
      <c r="F1216" s="187">
        <v>1</v>
      </c>
      <c r="G1216" s="187">
        <v>1.25</v>
      </c>
      <c r="H1216" s="187">
        <v>1.25</v>
      </c>
      <c r="I1216" s="188" t="s">
        <v>1243</v>
      </c>
      <c r="J1216" s="189" t="s">
        <v>1241</v>
      </c>
    </row>
    <row r="1217" spans="1:10" ht="17.149999999999999" customHeight="1">
      <c r="A1217" s="172" t="s">
        <v>186</v>
      </c>
      <c r="B1217" s="173" t="s">
        <v>2071</v>
      </c>
      <c r="C1217" s="174">
        <v>2.04</v>
      </c>
      <c r="D1217" s="175">
        <v>0.39829999999999999</v>
      </c>
      <c r="E1217" s="175">
        <v>1</v>
      </c>
      <c r="F1217" s="175">
        <v>1</v>
      </c>
      <c r="G1217" s="175">
        <v>1.25</v>
      </c>
      <c r="H1217" s="175">
        <v>1.25</v>
      </c>
      <c r="I1217" s="176" t="s">
        <v>1243</v>
      </c>
      <c r="J1217" s="177" t="s">
        <v>1241</v>
      </c>
    </row>
    <row r="1218" spans="1:10" ht="17.149999999999999" customHeight="1">
      <c r="A1218" s="172" t="s">
        <v>187</v>
      </c>
      <c r="B1218" s="173" t="s">
        <v>2071</v>
      </c>
      <c r="C1218" s="174">
        <v>3.37</v>
      </c>
      <c r="D1218" s="175">
        <v>0.84789999999999999</v>
      </c>
      <c r="E1218" s="175">
        <v>1</v>
      </c>
      <c r="F1218" s="175">
        <v>1</v>
      </c>
      <c r="G1218" s="175">
        <v>1.25</v>
      </c>
      <c r="H1218" s="175">
        <v>1.25</v>
      </c>
      <c r="I1218" s="176" t="s">
        <v>1243</v>
      </c>
      <c r="J1218" s="177" t="s">
        <v>1241</v>
      </c>
    </row>
    <row r="1219" spans="1:10" ht="17.149999999999999" customHeight="1">
      <c r="A1219" s="178" t="s">
        <v>188</v>
      </c>
      <c r="B1219" s="179" t="s">
        <v>2071</v>
      </c>
      <c r="C1219" s="180">
        <v>8.9499999999999993</v>
      </c>
      <c r="D1219" s="181">
        <v>1.9992000000000001</v>
      </c>
      <c r="E1219" s="181">
        <v>1.1000000000000001</v>
      </c>
      <c r="F1219" s="181">
        <v>1.1000000000000001</v>
      </c>
      <c r="G1219" s="181">
        <v>1.75</v>
      </c>
      <c r="H1219" s="181">
        <v>1.75</v>
      </c>
      <c r="I1219" s="182" t="s">
        <v>1243</v>
      </c>
      <c r="J1219" s="183" t="s">
        <v>1241</v>
      </c>
    </row>
    <row r="1220" spans="1:10" ht="17.149999999999999" customHeight="1">
      <c r="A1220" s="184" t="s">
        <v>189</v>
      </c>
      <c r="B1220" s="185" t="s">
        <v>2072</v>
      </c>
      <c r="C1220" s="186">
        <v>1.79</v>
      </c>
      <c r="D1220" s="187">
        <v>0.34039999999999998</v>
      </c>
      <c r="E1220" s="187">
        <v>1</v>
      </c>
      <c r="F1220" s="187">
        <v>1</v>
      </c>
      <c r="G1220" s="187">
        <v>1.25</v>
      </c>
      <c r="H1220" s="187">
        <v>1.25</v>
      </c>
      <c r="I1220" s="188" t="s">
        <v>1243</v>
      </c>
      <c r="J1220" s="189" t="s">
        <v>1241</v>
      </c>
    </row>
    <row r="1221" spans="1:10" ht="17.149999999999999" customHeight="1">
      <c r="A1221" s="172" t="s">
        <v>190</v>
      </c>
      <c r="B1221" s="173" t="s">
        <v>2072</v>
      </c>
      <c r="C1221" s="174">
        <v>2.61</v>
      </c>
      <c r="D1221" s="175">
        <v>0.42670000000000002</v>
      </c>
      <c r="E1221" s="175">
        <v>1</v>
      </c>
      <c r="F1221" s="175">
        <v>1</v>
      </c>
      <c r="G1221" s="175">
        <v>1.25</v>
      </c>
      <c r="H1221" s="175">
        <v>1.25</v>
      </c>
      <c r="I1221" s="176" t="s">
        <v>1243</v>
      </c>
      <c r="J1221" s="177" t="s">
        <v>1241</v>
      </c>
    </row>
    <row r="1222" spans="1:10" ht="17.149999999999999" customHeight="1">
      <c r="A1222" s="172" t="s">
        <v>191</v>
      </c>
      <c r="B1222" s="173" t="s">
        <v>2072</v>
      </c>
      <c r="C1222" s="174">
        <v>3.58</v>
      </c>
      <c r="D1222" s="175">
        <v>0.75619999999999998</v>
      </c>
      <c r="E1222" s="175">
        <v>1</v>
      </c>
      <c r="F1222" s="175">
        <v>1</v>
      </c>
      <c r="G1222" s="175">
        <v>1.25</v>
      </c>
      <c r="H1222" s="175">
        <v>1.25</v>
      </c>
      <c r="I1222" s="176" t="s">
        <v>1243</v>
      </c>
      <c r="J1222" s="177" t="s">
        <v>1241</v>
      </c>
    </row>
    <row r="1223" spans="1:10" ht="17.149999999999999" customHeight="1">
      <c r="A1223" s="178" t="s">
        <v>192</v>
      </c>
      <c r="B1223" s="179" t="s">
        <v>2072</v>
      </c>
      <c r="C1223" s="180">
        <v>6.69</v>
      </c>
      <c r="D1223" s="181">
        <v>1.7553000000000001</v>
      </c>
      <c r="E1223" s="181">
        <v>1.1000000000000001</v>
      </c>
      <c r="F1223" s="181">
        <v>1.1000000000000001</v>
      </c>
      <c r="G1223" s="181">
        <v>1.75</v>
      </c>
      <c r="H1223" s="181">
        <v>1.75</v>
      </c>
      <c r="I1223" s="182" t="s">
        <v>1243</v>
      </c>
      <c r="J1223" s="183" t="s">
        <v>1241</v>
      </c>
    </row>
    <row r="1224" spans="1:10" ht="17.149999999999999" customHeight="1">
      <c r="A1224" s="184" t="s">
        <v>193</v>
      </c>
      <c r="B1224" s="185" t="s">
        <v>2073</v>
      </c>
      <c r="C1224" s="186">
        <v>2.59</v>
      </c>
      <c r="D1224" s="187">
        <v>0.49659999999999999</v>
      </c>
      <c r="E1224" s="187">
        <v>1</v>
      </c>
      <c r="F1224" s="187">
        <v>1</v>
      </c>
      <c r="G1224" s="187">
        <v>1.25</v>
      </c>
      <c r="H1224" s="187">
        <v>1.25</v>
      </c>
      <c r="I1224" s="188" t="s">
        <v>1243</v>
      </c>
      <c r="J1224" s="189" t="s">
        <v>1241</v>
      </c>
    </row>
    <row r="1225" spans="1:10" ht="17.149999999999999" customHeight="1">
      <c r="A1225" s="172" t="s">
        <v>194</v>
      </c>
      <c r="B1225" s="173" t="s">
        <v>2073</v>
      </c>
      <c r="C1225" s="174">
        <v>3.53</v>
      </c>
      <c r="D1225" s="175">
        <v>0.66510000000000002</v>
      </c>
      <c r="E1225" s="175">
        <v>1</v>
      </c>
      <c r="F1225" s="175">
        <v>1</v>
      </c>
      <c r="G1225" s="175">
        <v>1.25</v>
      </c>
      <c r="H1225" s="175">
        <v>1.25</v>
      </c>
      <c r="I1225" s="176" t="s">
        <v>1243</v>
      </c>
      <c r="J1225" s="177" t="s">
        <v>1241</v>
      </c>
    </row>
    <row r="1226" spans="1:10" ht="17.149999999999999" customHeight="1">
      <c r="A1226" s="172" t="s">
        <v>195</v>
      </c>
      <c r="B1226" s="173" t="s">
        <v>2073</v>
      </c>
      <c r="C1226" s="174">
        <v>5.0599999999999996</v>
      </c>
      <c r="D1226" s="175">
        <v>1.0894999999999999</v>
      </c>
      <c r="E1226" s="175">
        <v>1</v>
      </c>
      <c r="F1226" s="175">
        <v>1</v>
      </c>
      <c r="G1226" s="175">
        <v>1.25</v>
      </c>
      <c r="H1226" s="175">
        <v>1.25</v>
      </c>
      <c r="I1226" s="176" t="s">
        <v>1243</v>
      </c>
      <c r="J1226" s="177" t="s">
        <v>1241</v>
      </c>
    </row>
    <row r="1227" spans="1:10" ht="17.149999999999999" customHeight="1">
      <c r="A1227" s="178" t="s">
        <v>196</v>
      </c>
      <c r="B1227" s="179" t="s">
        <v>2073</v>
      </c>
      <c r="C1227" s="180">
        <v>8.66</v>
      </c>
      <c r="D1227" s="181">
        <v>2.5104000000000002</v>
      </c>
      <c r="E1227" s="181">
        <v>1.1000000000000001</v>
      </c>
      <c r="F1227" s="181">
        <v>1.1000000000000001</v>
      </c>
      <c r="G1227" s="181">
        <v>1.75</v>
      </c>
      <c r="H1227" s="181">
        <v>1.75</v>
      </c>
      <c r="I1227" s="182" t="s">
        <v>1243</v>
      </c>
      <c r="J1227" s="183" t="s">
        <v>1241</v>
      </c>
    </row>
    <row r="1228" spans="1:10" ht="17.149999999999999" customHeight="1">
      <c r="A1228" s="184" t="s">
        <v>197</v>
      </c>
      <c r="B1228" s="185" t="s">
        <v>2074</v>
      </c>
      <c r="C1228" s="186">
        <v>2.74</v>
      </c>
      <c r="D1228" s="187">
        <v>0.40179999999999999</v>
      </c>
      <c r="E1228" s="187">
        <v>1</v>
      </c>
      <c r="F1228" s="187">
        <v>1</v>
      </c>
      <c r="G1228" s="187">
        <v>1.25</v>
      </c>
      <c r="H1228" s="187">
        <v>1.25</v>
      </c>
      <c r="I1228" s="188" t="s">
        <v>1243</v>
      </c>
      <c r="J1228" s="189" t="s">
        <v>1241</v>
      </c>
    </row>
    <row r="1229" spans="1:10" ht="17.149999999999999" customHeight="1">
      <c r="A1229" s="172" t="s">
        <v>198</v>
      </c>
      <c r="B1229" s="173" t="s">
        <v>2074</v>
      </c>
      <c r="C1229" s="174">
        <v>3.97</v>
      </c>
      <c r="D1229" s="175">
        <v>0.4854</v>
      </c>
      <c r="E1229" s="175">
        <v>1</v>
      </c>
      <c r="F1229" s="175">
        <v>1</v>
      </c>
      <c r="G1229" s="175">
        <v>1.25</v>
      </c>
      <c r="H1229" s="175">
        <v>1.25</v>
      </c>
      <c r="I1229" s="176" t="s">
        <v>1243</v>
      </c>
      <c r="J1229" s="177" t="s">
        <v>1241</v>
      </c>
    </row>
    <row r="1230" spans="1:10" ht="17.149999999999999" customHeight="1">
      <c r="A1230" s="172" t="s">
        <v>199</v>
      </c>
      <c r="B1230" s="173" t="s">
        <v>2074</v>
      </c>
      <c r="C1230" s="174">
        <v>4.95</v>
      </c>
      <c r="D1230" s="175">
        <v>0.79249999999999998</v>
      </c>
      <c r="E1230" s="175">
        <v>1</v>
      </c>
      <c r="F1230" s="175">
        <v>1</v>
      </c>
      <c r="G1230" s="175">
        <v>1.25</v>
      </c>
      <c r="H1230" s="175">
        <v>1.25</v>
      </c>
      <c r="I1230" s="176" t="s">
        <v>1243</v>
      </c>
      <c r="J1230" s="177" t="s">
        <v>1241</v>
      </c>
    </row>
    <row r="1231" spans="1:10" ht="17.149999999999999" customHeight="1">
      <c r="A1231" s="178" t="s">
        <v>200</v>
      </c>
      <c r="B1231" s="179" t="s">
        <v>2074</v>
      </c>
      <c r="C1231" s="180">
        <v>10.199999999999999</v>
      </c>
      <c r="D1231" s="181">
        <v>2.3069999999999999</v>
      </c>
      <c r="E1231" s="181">
        <v>1.1000000000000001</v>
      </c>
      <c r="F1231" s="181">
        <v>1.1000000000000001</v>
      </c>
      <c r="G1231" s="181">
        <v>1.75</v>
      </c>
      <c r="H1231" s="181">
        <v>1.75</v>
      </c>
      <c r="I1231" s="182" t="s">
        <v>1243</v>
      </c>
      <c r="J1231" s="183" t="s">
        <v>1241</v>
      </c>
    </row>
    <row r="1232" spans="1:10" ht="17.149999999999999" customHeight="1">
      <c r="A1232" s="184" t="s">
        <v>201</v>
      </c>
      <c r="B1232" s="185" t="s">
        <v>2075</v>
      </c>
      <c r="C1232" s="186">
        <v>1.77</v>
      </c>
      <c r="D1232" s="187">
        <v>0.44109999999999999</v>
      </c>
      <c r="E1232" s="187">
        <v>1</v>
      </c>
      <c r="F1232" s="187">
        <v>1</v>
      </c>
      <c r="G1232" s="187">
        <v>1.25</v>
      </c>
      <c r="H1232" s="187">
        <v>1.25</v>
      </c>
      <c r="I1232" s="188" t="s">
        <v>1243</v>
      </c>
      <c r="J1232" s="189" t="s">
        <v>1241</v>
      </c>
    </row>
    <row r="1233" spans="1:10" ht="17.149999999999999" customHeight="1">
      <c r="A1233" s="172" t="s">
        <v>202</v>
      </c>
      <c r="B1233" s="173" t="s">
        <v>2075</v>
      </c>
      <c r="C1233" s="174">
        <v>2.66</v>
      </c>
      <c r="D1233" s="175">
        <v>0.4965</v>
      </c>
      <c r="E1233" s="175">
        <v>1</v>
      </c>
      <c r="F1233" s="175">
        <v>1</v>
      </c>
      <c r="G1233" s="175">
        <v>1.25</v>
      </c>
      <c r="H1233" s="175">
        <v>1.25</v>
      </c>
      <c r="I1233" s="176" t="s">
        <v>1243</v>
      </c>
      <c r="J1233" s="177" t="s">
        <v>1241</v>
      </c>
    </row>
    <row r="1234" spans="1:10" ht="17.149999999999999" customHeight="1">
      <c r="A1234" s="172" t="s">
        <v>203</v>
      </c>
      <c r="B1234" s="173" t="s">
        <v>2075</v>
      </c>
      <c r="C1234" s="174">
        <v>3.31</v>
      </c>
      <c r="D1234" s="175">
        <v>0.76070000000000004</v>
      </c>
      <c r="E1234" s="175">
        <v>1</v>
      </c>
      <c r="F1234" s="175">
        <v>1</v>
      </c>
      <c r="G1234" s="175">
        <v>1.25</v>
      </c>
      <c r="H1234" s="175">
        <v>1.25</v>
      </c>
      <c r="I1234" s="176" t="s">
        <v>1243</v>
      </c>
      <c r="J1234" s="177" t="s">
        <v>1241</v>
      </c>
    </row>
    <row r="1235" spans="1:10" ht="17.149999999999999" customHeight="1">
      <c r="A1235" s="178" t="s">
        <v>204</v>
      </c>
      <c r="B1235" s="179" t="s">
        <v>2075</v>
      </c>
      <c r="C1235" s="180">
        <v>5.97</v>
      </c>
      <c r="D1235" s="181">
        <v>1.7383999999999999</v>
      </c>
      <c r="E1235" s="181">
        <v>1.1000000000000001</v>
      </c>
      <c r="F1235" s="181">
        <v>1.1000000000000001</v>
      </c>
      <c r="G1235" s="181">
        <v>1.75</v>
      </c>
      <c r="H1235" s="181">
        <v>1.75</v>
      </c>
      <c r="I1235" s="182" t="s">
        <v>1243</v>
      </c>
      <c r="J1235" s="183" t="s">
        <v>1241</v>
      </c>
    </row>
    <row r="1236" spans="1:10" ht="17.149999999999999" customHeight="1">
      <c r="A1236" s="184" t="s">
        <v>2076</v>
      </c>
      <c r="B1236" s="185" t="s">
        <v>2077</v>
      </c>
      <c r="C1236" s="186">
        <v>2.5499999999999998</v>
      </c>
      <c r="D1236" s="187">
        <v>0.36420000000000002</v>
      </c>
      <c r="E1236" s="187">
        <v>1</v>
      </c>
      <c r="F1236" s="187">
        <v>1</v>
      </c>
      <c r="G1236" s="187">
        <v>1.25</v>
      </c>
      <c r="H1236" s="187">
        <v>1.25</v>
      </c>
      <c r="I1236" s="188" t="s">
        <v>1243</v>
      </c>
      <c r="J1236" s="189" t="s">
        <v>1241</v>
      </c>
    </row>
    <row r="1237" spans="1:10" ht="17.149999999999999" customHeight="1">
      <c r="A1237" s="172" t="s">
        <v>2078</v>
      </c>
      <c r="B1237" s="173" t="s">
        <v>2077</v>
      </c>
      <c r="C1237" s="174">
        <v>2.8</v>
      </c>
      <c r="D1237" s="175">
        <v>0.4521</v>
      </c>
      <c r="E1237" s="175">
        <v>1</v>
      </c>
      <c r="F1237" s="175">
        <v>1</v>
      </c>
      <c r="G1237" s="175">
        <v>1.25</v>
      </c>
      <c r="H1237" s="175">
        <v>1.25</v>
      </c>
      <c r="I1237" s="176" t="s">
        <v>1243</v>
      </c>
      <c r="J1237" s="177" t="s">
        <v>1241</v>
      </c>
    </row>
    <row r="1238" spans="1:10" ht="17.149999999999999" customHeight="1">
      <c r="A1238" s="172" t="s">
        <v>2079</v>
      </c>
      <c r="B1238" s="173" t="s">
        <v>2077</v>
      </c>
      <c r="C1238" s="174">
        <v>4.04</v>
      </c>
      <c r="D1238" s="175">
        <v>0.75729999999999997</v>
      </c>
      <c r="E1238" s="175">
        <v>1</v>
      </c>
      <c r="F1238" s="175">
        <v>1</v>
      </c>
      <c r="G1238" s="175">
        <v>1.25</v>
      </c>
      <c r="H1238" s="175">
        <v>1.25</v>
      </c>
      <c r="I1238" s="176" t="s">
        <v>1243</v>
      </c>
      <c r="J1238" s="177" t="s">
        <v>1241</v>
      </c>
    </row>
    <row r="1239" spans="1:10" ht="17.149999999999999" customHeight="1">
      <c r="A1239" s="178" t="s">
        <v>2080</v>
      </c>
      <c r="B1239" s="179" t="s">
        <v>2077</v>
      </c>
      <c r="C1239" s="180">
        <v>6.52</v>
      </c>
      <c r="D1239" s="181">
        <v>1.7305999999999999</v>
      </c>
      <c r="E1239" s="181">
        <v>1.1000000000000001</v>
      </c>
      <c r="F1239" s="181">
        <v>1.1000000000000001</v>
      </c>
      <c r="G1239" s="181">
        <v>1.75</v>
      </c>
      <c r="H1239" s="181">
        <v>1.75</v>
      </c>
      <c r="I1239" s="182" t="s">
        <v>1243</v>
      </c>
      <c r="J1239" s="183" t="s">
        <v>1241</v>
      </c>
    </row>
    <row r="1240" spans="1:10" ht="17.149999999999999" customHeight="1">
      <c r="A1240" s="184" t="s">
        <v>205</v>
      </c>
      <c r="B1240" s="185" t="s">
        <v>2081</v>
      </c>
      <c r="C1240" s="186">
        <v>10.79</v>
      </c>
      <c r="D1240" s="187">
        <v>3.0301</v>
      </c>
      <c r="E1240" s="187">
        <v>1</v>
      </c>
      <c r="F1240" s="187">
        <v>1</v>
      </c>
      <c r="G1240" s="187">
        <v>1.25</v>
      </c>
      <c r="H1240" s="187">
        <v>1.25</v>
      </c>
      <c r="I1240" s="188" t="s">
        <v>1243</v>
      </c>
      <c r="J1240" s="189" t="s">
        <v>1241</v>
      </c>
    </row>
    <row r="1241" spans="1:10" ht="17.149999999999999" customHeight="1">
      <c r="A1241" s="172" t="s">
        <v>206</v>
      </c>
      <c r="B1241" s="173" t="s">
        <v>2081</v>
      </c>
      <c r="C1241" s="174">
        <v>10.98</v>
      </c>
      <c r="D1241" s="175">
        <v>3.3332000000000002</v>
      </c>
      <c r="E1241" s="175">
        <v>1</v>
      </c>
      <c r="F1241" s="175">
        <v>1</v>
      </c>
      <c r="G1241" s="175">
        <v>1.25</v>
      </c>
      <c r="H1241" s="175">
        <v>1.25</v>
      </c>
      <c r="I1241" s="176" t="s">
        <v>1243</v>
      </c>
      <c r="J1241" s="177" t="s">
        <v>1241</v>
      </c>
    </row>
    <row r="1242" spans="1:10" ht="17.149999999999999" customHeight="1">
      <c r="A1242" s="172" t="s">
        <v>207</v>
      </c>
      <c r="B1242" s="173" t="s">
        <v>2081</v>
      </c>
      <c r="C1242" s="174">
        <v>16.89</v>
      </c>
      <c r="D1242" s="175">
        <v>6.2325999999999997</v>
      </c>
      <c r="E1242" s="175">
        <v>1</v>
      </c>
      <c r="F1242" s="175">
        <v>1</v>
      </c>
      <c r="G1242" s="175">
        <v>1.25</v>
      </c>
      <c r="H1242" s="175">
        <v>1.25</v>
      </c>
      <c r="I1242" s="176" t="s">
        <v>1243</v>
      </c>
      <c r="J1242" s="177" t="s">
        <v>1241</v>
      </c>
    </row>
    <row r="1243" spans="1:10" ht="17.149999999999999" customHeight="1">
      <c r="A1243" s="178" t="s">
        <v>208</v>
      </c>
      <c r="B1243" s="179" t="s">
        <v>2081</v>
      </c>
      <c r="C1243" s="180">
        <v>50.71</v>
      </c>
      <c r="D1243" s="181">
        <v>16.763100000000001</v>
      </c>
      <c r="E1243" s="181">
        <v>1.1000000000000001</v>
      </c>
      <c r="F1243" s="181">
        <v>1.1000000000000001</v>
      </c>
      <c r="G1243" s="181">
        <v>1.75</v>
      </c>
      <c r="H1243" s="181">
        <v>1.75</v>
      </c>
      <c r="I1243" s="182" t="s">
        <v>1243</v>
      </c>
      <c r="J1243" s="183" t="s">
        <v>1241</v>
      </c>
    </row>
    <row r="1244" spans="1:10" ht="17.149999999999999" customHeight="1">
      <c r="A1244" s="184" t="s">
        <v>209</v>
      </c>
      <c r="B1244" s="185" t="s">
        <v>2082</v>
      </c>
      <c r="C1244" s="186">
        <v>5.44</v>
      </c>
      <c r="D1244" s="187">
        <v>1.1912</v>
      </c>
      <c r="E1244" s="187">
        <v>1</v>
      </c>
      <c r="F1244" s="187">
        <v>1</v>
      </c>
      <c r="G1244" s="187">
        <v>1.25</v>
      </c>
      <c r="H1244" s="187">
        <v>1.25</v>
      </c>
      <c r="I1244" s="188" t="s">
        <v>1243</v>
      </c>
      <c r="J1244" s="189" t="s">
        <v>1241</v>
      </c>
    </row>
    <row r="1245" spans="1:10" ht="17.149999999999999" customHeight="1">
      <c r="A1245" s="172" t="s">
        <v>210</v>
      </c>
      <c r="B1245" s="173" t="s">
        <v>2082</v>
      </c>
      <c r="C1245" s="174">
        <v>8.75</v>
      </c>
      <c r="D1245" s="175">
        <v>1.7558</v>
      </c>
      <c r="E1245" s="175">
        <v>1</v>
      </c>
      <c r="F1245" s="175">
        <v>1</v>
      </c>
      <c r="G1245" s="175">
        <v>1.25</v>
      </c>
      <c r="H1245" s="175">
        <v>1.25</v>
      </c>
      <c r="I1245" s="176" t="s">
        <v>1243</v>
      </c>
      <c r="J1245" s="177" t="s">
        <v>1241</v>
      </c>
    </row>
    <row r="1246" spans="1:10" ht="17.149999999999999" customHeight="1">
      <c r="A1246" s="172" t="s">
        <v>211</v>
      </c>
      <c r="B1246" s="173" t="s">
        <v>2082</v>
      </c>
      <c r="C1246" s="174">
        <v>11.76</v>
      </c>
      <c r="D1246" s="175">
        <v>3.2509999999999999</v>
      </c>
      <c r="E1246" s="175">
        <v>1</v>
      </c>
      <c r="F1246" s="175">
        <v>1</v>
      </c>
      <c r="G1246" s="175">
        <v>1.25</v>
      </c>
      <c r="H1246" s="175">
        <v>1.25</v>
      </c>
      <c r="I1246" s="176" t="s">
        <v>1243</v>
      </c>
      <c r="J1246" s="177" t="s">
        <v>1241</v>
      </c>
    </row>
    <row r="1247" spans="1:10" ht="17.149999999999999" customHeight="1">
      <c r="A1247" s="178" t="s">
        <v>212</v>
      </c>
      <c r="B1247" s="179" t="s">
        <v>2082</v>
      </c>
      <c r="C1247" s="180">
        <v>27.85</v>
      </c>
      <c r="D1247" s="181">
        <v>8.7027000000000001</v>
      </c>
      <c r="E1247" s="181">
        <v>1.1000000000000001</v>
      </c>
      <c r="F1247" s="181">
        <v>1.1000000000000001</v>
      </c>
      <c r="G1247" s="181">
        <v>1.75</v>
      </c>
      <c r="H1247" s="181">
        <v>1.75</v>
      </c>
      <c r="I1247" s="182" t="s">
        <v>1243</v>
      </c>
      <c r="J1247" s="183" t="s">
        <v>1241</v>
      </c>
    </row>
    <row r="1248" spans="1:10" ht="17.149999999999999" customHeight="1">
      <c r="A1248" s="184" t="s">
        <v>213</v>
      </c>
      <c r="B1248" s="185" t="s">
        <v>2083</v>
      </c>
      <c r="C1248" s="186">
        <v>3</v>
      </c>
      <c r="D1248" s="187">
        <v>0.30049999999999999</v>
      </c>
      <c r="E1248" s="187">
        <v>1</v>
      </c>
      <c r="F1248" s="187">
        <v>1</v>
      </c>
      <c r="G1248" s="187">
        <v>1.25</v>
      </c>
      <c r="H1248" s="187">
        <v>1.25</v>
      </c>
      <c r="I1248" s="188" t="s">
        <v>1243</v>
      </c>
      <c r="J1248" s="189" t="s">
        <v>1241</v>
      </c>
    </row>
    <row r="1249" spans="1:10" ht="17.149999999999999" customHeight="1">
      <c r="A1249" s="172" t="s">
        <v>214</v>
      </c>
      <c r="B1249" s="173" t="s">
        <v>2083</v>
      </c>
      <c r="C1249" s="174">
        <v>6.0688959944</v>
      </c>
      <c r="D1249" s="175">
        <v>0.55520000000000003</v>
      </c>
      <c r="E1249" s="175">
        <v>1</v>
      </c>
      <c r="F1249" s="175">
        <v>1</v>
      </c>
      <c r="G1249" s="175">
        <v>1.25</v>
      </c>
      <c r="H1249" s="175">
        <v>1.25</v>
      </c>
      <c r="I1249" s="176" t="s">
        <v>1243</v>
      </c>
      <c r="J1249" s="177" t="s">
        <v>1241</v>
      </c>
    </row>
    <row r="1250" spans="1:10" ht="17.149999999999999" customHeight="1">
      <c r="A1250" s="172" t="s">
        <v>215</v>
      </c>
      <c r="B1250" s="173" t="s">
        <v>2083</v>
      </c>
      <c r="C1250" s="174">
        <v>11.083333333300001</v>
      </c>
      <c r="D1250" s="175">
        <v>0.96850000000000003</v>
      </c>
      <c r="E1250" s="175">
        <v>1</v>
      </c>
      <c r="F1250" s="175">
        <v>1</v>
      </c>
      <c r="G1250" s="175">
        <v>1.25</v>
      </c>
      <c r="H1250" s="175">
        <v>1.25</v>
      </c>
      <c r="I1250" s="176" t="s">
        <v>1243</v>
      </c>
      <c r="J1250" s="177" t="s">
        <v>1241</v>
      </c>
    </row>
    <row r="1251" spans="1:10" ht="17.149999999999999" customHeight="1">
      <c r="A1251" s="178" t="s">
        <v>216</v>
      </c>
      <c r="B1251" s="179" t="s">
        <v>2083</v>
      </c>
      <c r="C1251" s="180">
        <v>45.285714285700003</v>
      </c>
      <c r="D1251" s="181">
        <v>2.7191999999999998</v>
      </c>
      <c r="E1251" s="181">
        <v>1.1000000000000001</v>
      </c>
      <c r="F1251" s="181">
        <v>1.1000000000000001</v>
      </c>
      <c r="G1251" s="181">
        <v>1.75</v>
      </c>
      <c r="H1251" s="181">
        <v>1.75</v>
      </c>
      <c r="I1251" s="182" t="s">
        <v>1243</v>
      </c>
      <c r="J1251" s="183" t="s">
        <v>1241</v>
      </c>
    </row>
    <row r="1252" spans="1:10" ht="17.149999999999999" customHeight="1">
      <c r="A1252" s="184" t="s">
        <v>217</v>
      </c>
      <c r="B1252" s="185" t="s">
        <v>2084</v>
      </c>
      <c r="C1252" s="186">
        <v>2.2799999999999998</v>
      </c>
      <c r="D1252" s="187">
        <v>0.35049999999999998</v>
      </c>
      <c r="E1252" s="187">
        <v>1</v>
      </c>
      <c r="F1252" s="187">
        <v>1</v>
      </c>
      <c r="G1252" s="187">
        <v>1.25</v>
      </c>
      <c r="H1252" s="187">
        <v>1.25</v>
      </c>
      <c r="I1252" s="188" t="s">
        <v>1243</v>
      </c>
      <c r="J1252" s="189" t="s">
        <v>1241</v>
      </c>
    </row>
    <row r="1253" spans="1:10" ht="17.149999999999999" customHeight="1">
      <c r="A1253" s="172" t="s">
        <v>218</v>
      </c>
      <c r="B1253" s="173" t="s">
        <v>2084</v>
      </c>
      <c r="C1253" s="174">
        <v>3.46</v>
      </c>
      <c r="D1253" s="175">
        <v>0.57499999999999996</v>
      </c>
      <c r="E1253" s="175">
        <v>1</v>
      </c>
      <c r="F1253" s="175">
        <v>1</v>
      </c>
      <c r="G1253" s="175">
        <v>1.25</v>
      </c>
      <c r="H1253" s="175">
        <v>1.25</v>
      </c>
      <c r="I1253" s="176" t="s">
        <v>1243</v>
      </c>
      <c r="J1253" s="177" t="s">
        <v>1241</v>
      </c>
    </row>
    <row r="1254" spans="1:10" ht="17.149999999999999" customHeight="1">
      <c r="A1254" s="172" t="s">
        <v>219</v>
      </c>
      <c r="B1254" s="173" t="s">
        <v>2084</v>
      </c>
      <c r="C1254" s="174">
        <v>7.02</v>
      </c>
      <c r="D1254" s="175">
        <v>1.0779000000000001</v>
      </c>
      <c r="E1254" s="175">
        <v>1</v>
      </c>
      <c r="F1254" s="175">
        <v>1</v>
      </c>
      <c r="G1254" s="175">
        <v>1.25</v>
      </c>
      <c r="H1254" s="175">
        <v>1.25</v>
      </c>
      <c r="I1254" s="176" t="s">
        <v>1243</v>
      </c>
      <c r="J1254" s="177" t="s">
        <v>1241</v>
      </c>
    </row>
    <row r="1255" spans="1:10" ht="17.149999999999999" customHeight="1">
      <c r="A1255" s="178" t="s">
        <v>220</v>
      </c>
      <c r="B1255" s="179" t="s">
        <v>2084</v>
      </c>
      <c r="C1255" s="180">
        <v>13.33</v>
      </c>
      <c r="D1255" s="181">
        <v>3.5910000000000002</v>
      </c>
      <c r="E1255" s="181">
        <v>1.1000000000000001</v>
      </c>
      <c r="F1255" s="181">
        <v>1.1000000000000001</v>
      </c>
      <c r="G1255" s="181">
        <v>1.75</v>
      </c>
      <c r="H1255" s="181">
        <v>1.75</v>
      </c>
      <c r="I1255" s="182" t="s">
        <v>1243</v>
      </c>
      <c r="J1255" s="183" t="s">
        <v>1241</v>
      </c>
    </row>
    <row r="1256" spans="1:10" ht="17.149999999999999" customHeight="1">
      <c r="A1256" s="184" t="s">
        <v>221</v>
      </c>
      <c r="B1256" s="185" t="s">
        <v>2085</v>
      </c>
      <c r="C1256" s="186">
        <v>2.9</v>
      </c>
      <c r="D1256" s="187">
        <v>1.2968</v>
      </c>
      <c r="E1256" s="187">
        <v>1</v>
      </c>
      <c r="F1256" s="187">
        <v>1</v>
      </c>
      <c r="G1256" s="187">
        <v>1</v>
      </c>
      <c r="H1256" s="187">
        <v>1</v>
      </c>
      <c r="I1256" s="188" t="s">
        <v>1243</v>
      </c>
      <c r="J1256" s="189" t="s">
        <v>1241</v>
      </c>
    </row>
    <row r="1257" spans="1:10" ht="17.149999999999999" customHeight="1">
      <c r="A1257" s="172" t="s">
        <v>222</v>
      </c>
      <c r="B1257" s="173" t="s">
        <v>2085</v>
      </c>
      <c r="C1257" s="174">
        <v>3.63</v>
      </c>
      <c r="D1257" s="175">
        <v>1.7152000000000001</v>
      </c>
      <c r="E1257" s="175">
        <v>1</v>
      </c>
      <c r="F1257" s="175">
        <v>1</v>
      </c>
      <c r="G1257" s="175">
        <v>1</v>
      </c>
      <c r="H1257" s="175">
        <v>1</v>
      </c>
      <c r="I1257" s="176" t="s">
        <v>1243</v>
      </c>
      <c r="J1257" s="177" t="s">
        <v>1241</v>
      </c>
    </row>
    <row r="1258" spans="1:10" ht="17.149999999999999" customHeight="1">
      <c r="A1258" s="172" t="s">
        <v>223</v>
      </c>
      <c r="B1258" s="173" t="s">
        <v>2085</v>
      </c>
      <c r="C1258" s="174">
        <v>9.23</v>
      </c>
      <c r="D1258" s="175">
        <v>2.4392</v>
      </c>
      <c r="E1258" s="175">
        <v>1</v>
      </c>
      <c r="F1258" s="175">
        <v>1</v>
      </c>
      <c r="G1258" s="175">
        <v>1</v>
      </c>
      <c r="H1258" s="175">
        <v>1</v>
      </c>
      <c r="I1258" s="176" t="s">
        <v>1243</v>
      </c>
      <c r="J1258" s="177" t="s">
        <v>1241</v>
      </c>
    </row>
    <row r="1259" spans="1:10" ht="17.149999999999999" customHeight="1">
      <c r="A1259" s="178" t="s">
        <v>224</v>
      </c>
      <c r="B1259" s="179" t="s">
        <v>2085</v>
      </c>
      <c r="C1259" s="180">
        <v>26.5</v>
      </c>
      <c r="D1259" s="181">
        <v>4.2243000000000004</v>
      </c>
      <c r="E1259" s="181">
        <v>1</v>
      </c>
      <c r="F1259" s="181">
        <v>1</v>
      </c>
      <c r="G1259" s="181">
        <v>1</v>
      </c>
      <c r="H1259" s="181">
        <v>1</v>
      </c>
      <c r="I1259" s="182" t="s">
        <v>1243</v>
      </c>
      <c r="J1259" s="183" t="s">
        <v>1241</v>
      </c>
    </row>
    <row r="1260" spans="1:10" ht="17.149999999999999" customHeight="1">
      <c r="A1260" s="184" t="s">
        <v>225</v>
      </c>
      <c r="B1260" s="185" t="s">
        <v>2086</v>
      </c>
      <c r="C1260" s="186">
        <v>8.3699999999999992</v>
      </c>
      <c r="D1260" s="187">
        <v>0.81230000000000002</v>
      </c>
      <c r="E1260" s="187">
        <v>1</v>
      </c>
      <c r="F1260" s="187">
        <v>1</v>
      </c>
      <c r="G1260" s="187">
        <v>1</v>
      </c>
      <c r="H1260" s="187">
        <v>1</v>
      </c>
      <c r="I1260" s="188" t="s">
        <v>1247</v>
      </c>
      <c r="J1260" s="189" t="s">
        <v>1247</v>
      </c>
    </row>
    <row r="1261" spans="1:10" ht="17.149999999999999" customHeight="1">
      <c r="A1261" s="172" t="s">
        <v>226</v>
      </c>
      <c r="B1261" s="173" t="s">
        <v>2086</v>
      </c>
      <c r="C1261" s="174">
        <v>8.4499999999999993</v>
      </c>
      <c r="D1261" s="175">
        <v>1.1189</v>
      </c>
      <c r="E1261" s="175">
        <v>1</v>
      </c>
      <c r="F1261" s="175">
        <v>1</v>
      </c>
      <c r="G1261" s="175">
        <v>1</v>
      </c>
      <c r="H1261" s="175">
        <v>1</v>
      </c>
      <c r="I1261" s="176" t="s">
        <v>1247</v>
      </c>
      <c r="J1261" s="177" t="s">
        <v>1247</v>
      </c>
    </row>
    <row r="1262" spans="1:10" ht="17.149999999999999" customHeight="1">
      <c r="A1262" s="172" t="s">
        <v>227</v>
      </c>
      <c r="B1262" s="173" t="s">
        <v>2086</v>
      </c>
      <c r="C1262" s="174">
        <v>13.07</v>
      </c>
      <c r="D1262" s="175">
        <v>1.4935</v>
      </c>
      <c r="E1262" s="175">
        <v>1</v>
      </c>
      <c r="F1262" s="175">
        <v>1</v>
      </c>
      <c r="G1262" s="175">
        <v>1</v>
      </c>
      <c r="H1262" s="175">
        <v>1</v>
      </c>
      <c r="I1262" s="176" t="s">
        <v>1247</v>
      </c>
      <c r="J1262" s="177" t="s">
        <v>1247</v>
      </c>
    </row>
    <row r="1263" spans="1:10" ht="17.149999999999999" customHeight="1">
      <c r="A1263" s="178" t="s">
        <v>228</v>
      </c>
      <c r="B1263" s="179" t="s">
        <v>2086</v>
      </c>
      <c r="C1263" s="180">
        <v>18.8</v>
      </c>
      <c r="D1263" s="181">
        <v>1.8858999999999999</v>
      </c>
      <c r="E1263" s="181">
        <v>1</v>
      </c>
      <c r="F1263" s="181">
        <v>1</v>
      </c>
      <c r="G1263" s="181">
        <v>1</v>
      </c>
      <c r="H1263" s="181">
        <v>1</v>
      </c>
      <c r="I1263" s="182" t="s">
        <v>1247</v>
      </c>
      <c r="J1263" s="183" t="s">
        <v>1247</v>
      </c>
    </row>
    <row r="1264" spans="1:10" ht="17.149999999999999" customHeight="1">
      <c r="A1264" s="184" t="s">
        <v>229</v>
      </c>
      <c r="B1264" s="185" t="s">
        <v>2087</v>
      </c>
      <c r="C1264" s="186">
        <v>2.2400000000000002</v>
      </c>
      <c r="D1264" s="187">
        <v>0.3216</v>
      </c>
      <c r="E1264" s="187">
        <v>1</v>
      </c>
      <c r="F1264" s="187">
        <v>1</v>
      </c>
      <c r="G1264" s="187">
        <v>1.25</v>
      </c>
      <c r="H1264" s="187">
        <v>1.25</v>
      </c>
      <c r="I1264" s="188" t="s">
        <v>1243</v>
      </c>
      <c r="J1264" s="189" t="s">
        <v>1241</v>
      </c>
    </row>
    <row r="1265" spans="1:10" ht="17.149999999999999" customHeight="1">
      <c r="A1265" s="172" t="s">
        <v>230</v>
      </c>
      <c r="B1265" s="173" t="s">
        <v>2087</v>
      </c>
      <c r="C1265" s="174">
        <v>3.52</v>
      </c>
      <c r="D1265" s="175">
        <v>0.5423</v>
      </c>
      <c r="E1265" s="175">
        <v>1</v>
      </c>
      <c r="F1265" s="175">
        <v>1</v>
      </c>
      <c r="G1265" s="175">
        <v>1.25</v>
      </c>
      <c r="H1265" s="175">
        <v>1.25</v>
      </c>
      <c r="I1265" s="176" t="s">
        <v>1243</v>
      </c>
      <c r="J1265" s="177" t="s">
        <v>1241</v>
      </c>
    </row>
    <row r="1266" spans="1:10" ht="17.149999999999999" customHeight="1">
      <c r="A1266" s="172" t="s">
        <v>231</v>
      </c>
      <c r="B1266" s="173" t="s">
        <v>2087</v>
      </c>
      <c r="C1266" s="174">
        <v>5.33</v>
      </c>
      <c r="D1266" s="175">
        <v>0.76890000000000003</v>
      </c>
      <c r="E1266" s="175">
        <v>1</v>
      </c>
      <c r="F1266" s="175">
        <v>1</v>
      </c>
      <c r="G1266" s="175">
        <v>1.25</v>
      </c>
      <c r="H1266" s="175">
        <v>1.25</v>
      </c>
      <c r="I1266" s="176" t="s">
        <v>1243</v>
      </c>
      <c r="J1266" s="177" t="s">
        <v>1241</v>
      </c>
    </row>
    <row r="1267" spans="1:10" ht="17.149999999999999" customHeight="1">
      <c r="A1267" s="178" t="s">
        <v>232</v>
      </c>
      <c r="B1267" s="179" t="s">
        <v>2087</v>
      </c>
      <c r="C1267" s="180">
        <v>10.130000000000001</v>
      </c>
      <c r="D1267" s="181">
        <v>1.4630000000000001</v>
      </c>
      <c r="E1267" s="181">
        <v>1.1000000000000001</v>
      </c>
      <c r="F1267" s="181">
        <v>1.1000000000000001</v>
      </c>
      <c r="G1267" s="181">
        <v>1.75</v>
      </c>
      <c r="H1267" s="181">
        <v>1.75</v>
      </c>
      <c r="I1267" s="182" t="s">
        <v>1243</v>
      </c>
      <c r="J1267" s="183" t="s">
        <v>1241</v>
      </c>
    </row>
    <row r="1268" spans="1:10" ht="17.149999999999999" customHeight="1">
      <c r="A1268" s="184" t="s">
        <v>233</v>
      </c>
      <c r="B1268" s="185" t="s">
        <v>2088</v>
      </c>
      <c r="C1268" s="186">
        <v>8.8699999999999992</v>
      </c>
      <c r="D1268" s="187">
        <v>0.35970000000000002</v>
      </c>
      <c r="E1268" s="187">
        <v>1</v>
      </c>
      <c r="F1268" s="187">
        <v>1</v>
      </c>
      <c r="G1268" s="187">
        <v>1.25</v>
      </c>
      <c r="H1268" s="187">
        <v>1.25</v>
      </c>
      <c r="I1268" s="188" t="s">
        <v>1243</v>
      </c>
      <c r="J1268" s="189" t="s">
        <v>1241</v>
      </c>
    </row>
    <row r="1269" spans="1:10" ht="17.149999999999999" customHeight="1">
      <c r="A1269" s="172" t="s">
        <v>234</v>
      </c>
      <c r="B1269" s="173" t="s">
        <v>2088</v>
      </c>
      <c r="C1269" s="174">
        <v>9.9600000000000009</v>
      </c>
      <c r="D1269" s="175">
        <v>0.5857</v>
      </c>
      <c r="E1269" s="175">
        <v>1</v>
      </c>
      <c r="F1269" s="175">
        <v>1</v>
      </c>
      <c r="G1269" s="175">
        <v>1.25</v>
      </c>
      <c r="H1269" s="175">
        <v>1.25</v>
      </c>
      <c r="I1269" s="176" t="s">
        <v>1243</v>
      </c>
      <c r="J1269" s="177" t="s">
        <v>1241</v>
      </c>
    </row>
    <row r="1270" spans="1:10" ht="17.149999999999999" customHeight="1">
      <c r="A1270" s="172" t="s">
        <v>235</v>
      </c>
      <c r="B1270" s="173" t="s">
        <v>2088</v>
      </c>
      <c r="C1270" s="174">
        <v>12.53</v>
      </c>
      <c r="D1270" s="175">
        <v>0.82709999999999995</v>
      </c>
      <c r="E1270" s="175">
        <v>1</v>
      </c>
      <c r="F1270" s="175">
        <v>1</v>
      </c>
      <c r="G1270" s="175">
        <v>1.25</v>
      </c>
      <c r="H1270" s="175">
        <v>1.25</v>
      </c>
      <c r="I1270" s="176" t="s">
        <v>1243</v>
      </c>
      <c r="J1270" s="177" t="s">
        <v>1241</v>
      </c>
    </row>
    <row r="1271" spans="1:10" ht="17.149999999999999" customHeight="1">
      <c r="A1271" s="178" t="s">
        <v>236</v>
      </c>
      <c r="B1271" s="179" t="s">
        <v>2088</v>
      </c>
      <c r="C1271" s="180">
        <v>15.61</v>
      </c>
      <c r="D1271" s="181">
        <v>1.3255999999999999</v>
      </c>
      <c r="E1271" s="181">
        <v>1.1000000000000001</v>
      </c>
      <c r="F1271" s="181">
        <v>1.1000000000000001</v>
      </c>
      <c r="G1271" s="181">
        <v>1.75</v>
      </c>
      <c r="H1271" s="181">
        <v>1.75</v>
      </c>
      <c r="I1271" s="182" t="s">
        <v>1243</v>
      </c>
      <c r="J1271" s="183" t="s">
        <v>1241</v>
      </c>
    </row>
    <row r="1272" spans="1:10" ht="17.149999999999999" customHeight="1">
      <c r="A1272" s="184" t="s">
        <v>237</v>
      </c>
      <c r="B1272" s="185" t="s">
        <v>2089</v>
      </c>
      <c r="C1272" s="186">
        <v>10.28</v>
      </c>
      <c r="D1272" s="187">
        <v>0.6643</v>
      </c>
      <c r="E1272" s="187">
        <v>1.25</v>
      </c>
      <c r="F1272" s="187">
        <v>1.75</v>
      </c>
      <c r="G1272" s="187">
        <v>1.25</v>
      </c>
      <c r="H1272" s="187">
        <v>1.75</v>
      </c>
      <c r="I1272" s="188" t="s">
        <v>60</v>
      </c>
      <c r="J1272" s="189" t="s">
        <v>60</v>
      </c>
    </row>
    <row r="1273" spans="1:10" ht="17.149999999999999" customHeight="1">
      <c r="A1273" s="172" t="s">
        <v>238</v>
      </c>
      <c r="B1273" s="173" t="s">
        <v>2089</v>
      </c>
      <c r="C1273" s="174">
        <v>16.78</v>
      </c>
      <c r="D1273" s="175">
        <v>1.6418999999999999</v>
      </c>
      <c r="E1273" s="175">
        <v>1.25</v>
      </c>
      <c r="F1273" s="175">
        <v>1.75</v>
      </c>
      <c r="G1273" s="175">
        <v>1.25</v>
      </c>
      <c r="H1273" s="175">
        <v>1.75</v>
      </c>
      <c r="I1273" s="176" t="s">
        <v>60</v>
      </c>
      <c r="J1273" s="177" t="s">
        <v>60</v>
      </c>
    </row>
    <row r="1274" spans="1:10" ht="17.149999999999999" customHeight="1">
      <c r="A1274" s="172" t="s">
        <v>239</v>
      </c>
      <c r="B1274" s="173" t="s">
        <v>2089</v>
      </c>
      <c r="C1274" s="174">
        <v>25.65</v>
      </c>
      <c r="D1274" s="175">
        <v>2.9695999999999998</v>
      </c>
      <c r="E1274" s="175">
        <v>1.25</v>
      </c>
      <c r="F1274" s="175">
        <v>1.75</v>
      </c>
      <c r="G1274" s="175">
        <v>1.25</v>
      </c>
      <c r="H1274" s="175">
        <v>1.75</v>
      </c>
      <c r="I1274" s="176" t="s">
        <v>60</v>
      </c>
      <c r="J1274" s="177" t="s">
        <v>60</v>
      </c>
    </row>
    <row r="1275" spans="1:10" ht="17.149999999999999" customHeight="1">
      <c r="A1275" s="178" t="s">
        <v>240</v>
      </c>
      <c r="B1275" s="179" t="s">
        <v>2089</v>
      </c>
      <c r="C1275" s="180">
        <v>43.95</v>
      </c>
      <c r="D1275" s="181">
        <v>5.6951000000000001</v>
      </c>
      <c r="E1275" s="181">
        <v>1.75</v>
      </c>
      <c r="F1275" s="181">
        <v>2.4500000000000002</v>
      </c>
      <c r="G1275" s="181">
        <v>1.75</v>
      </c>
      <c r="H1275" s="181">
        <v>2.4500000000000002</v>
      </c>
      <c r="I1275" s="182" t="s">
        <v>60</v>
      </c>
      <c r="J1275" s="183" t="s">
        <v>60</v>
      </c>
    </row>
    <row r="1276" spans="1:10" ht="17.149999999999999" customHeight="1">
      <c r="A1276" s="184" t="s">
        <v>241</v>
      </c>
      <c r="B1276" s="185" t="s">
        <v>2090</v>
      </c>
      <c r="C1276" s="186">
        <v>6</v>
      </c>
      <c r="D1276" s="187">
        <v>0.5252</v>
      </c>
      <c r="E1276" s="187">
        <v>1</v>
      </c>
      <c r="F1276" s="187">
        <v>1</v>
      </c>
      <c r="G1276" s="187">
        <v>1.25</v>
      </c>
      <c r="H1276" s="187">
        <v>1.25</v>
      </c>
      <c r="I1276" s="188" t="s">
        <v>1243</v>
      </c>
      <c r="J1276" s="189" t="s">
        <v>1241</v>
      </c>
    </row>
    <row r="1277" spans="1:10" ht="17.149999999999999" customHeight="1">
      <c r="A1277" s="172" t="s">
        <v>242</v>
      </c>
      <c r="B1277" s="173" t="s">
        <v>2090</v>
      </c>
      <c r="C1277" s="174">
        <v>8.39</v>
      </c>
      <c r="D1277" s="175">
        <v>0.8931</v>
      </c>
      <c r="E1277" s="175">
        <v>1</v>
      </c>
      <c r="F1277" s="175">
        <v>1</v>
      </c>
      <c r="G1277" s="175">
        <v>1.25</v>
      </c>
      <c r="H1277" s="175">
        <v>1.25</v>
      </c>
      <c r="I1277" s="176" t="s">
        <v>1243</v>
      </c>
      <c r="J1277" s="177" t="s">
        <v>1241</v>
      </c>
    </row>
    <row r="1278" spans="1:10" ht="17.149999999999999" customHeight="1">
      <c r="A1278" s="172" t="s">
        <v>243</v>
      </c>
      <c r="B1278" s="173" t="s">
        <v>2090</v>
      </c>
      <c r="C1278" s="174">
        <v>7.46</v>
      </c>
      <c r="D1278" s="175">
        <v>1.3944000000000001</v>
      </c>
      <c r="E1278" s="175">
        <v>1</v>
      </c>
      <c r="F1278" s="175">
        <v>1</v>
      </c>
      <c r="G1278" s="175">
        <v>1.25</v>
      </c>
      <c r="H1278" s="175">
        <v>1.25</v>
      </c>
      <c r="I1278" s="176" t="s">
        <v>1243</v>
      </c>
      <c r="J1278" s="177" t="s">
        <v>1241</v>
      </c>
    </row>
    <row r="1279" spans="1:10" ht="17.149999999999999" customHeight="1">
      <c r="A1279" s="178" t="s">
        <v>244</v>
      </c>
      <c r="B1279" s="179" t="s">
        <v>2090</v>
      </c>
      <c r="C1279" s="180">
        <v>13.81</v>
      </c>
      <c r="D1279" s="181">
        <v>2.7928999999999999</v>
      </c>
      <c r="E1279" s="181">
        <v>1.1000000000000001</v>
      </c>
      <c r="F1279" s="181">
        <v>1.1000000000000001</v>
      </c>
      <c r="G1279" s="181">
        <v>1.75</v>
      </c>
      <c r="H1279" s="181">
        <v>1.75</v>
      </c>
      <c r="I1279" s="182" t="s">
        <v>1243</v>
      </c>
      <c r="J1279" s="183" t="s">
        <v>1241</v>
      </c>
    </row>
    <row r="1280" spans="1:10" ht="17.149999999999999" customHeight="1">
      <c r="A1280" s="184" t="s">
        <v>245</v>
      </c>
      <c r="B1280" s="185" t="s">
        <v>2091</v>
      </c>
      <c r="C1280" s="186">
        <v>10.75</v>
      </c>
      <c r="D1280" s="187">
        <v>0.5978</v>
      </c>
      <c r="E1280" s="187">
        <v>1</v>
      </c>
      <c r="F1280" s="187">
        <v>1</v>
      </c>
      <c r="G1280" s="187">
        <v>1.25</v>
      </c>
      <c r="H1280" s="187">
        <v>1.25</v>
      </c>
      <c r="I1280" s="188" t="s">
        <v>1243</v>
      </c>
      <c r="J1280" s="189" t="s">
        <v>1241</v>
      </c>
    </row>
    <row r="1281" spans="1:10" ht="17.149999999999999" customHeight="1">
      <c r="A1281" s="172" t="s">
        <v>246</v>
      </c>
      <c r="B1281" s="173" t="s">
        <v>2091</v>
      </c>
      <c r="C1281" s="174">
        <v>6.09</v>
      </c>
      <c r="D1281" s="175">
        <v>0.79269999999999996</v>
      </c>
      <c r="E1281" s="175">
        <v>1</v>
      </c>
      <c r="F1281" s="175">
        <v>1</v>
      </c>
      <c r="G1281" s="175">
        <v>1.25</v>
      </c>
      <c r="H1281" s="175">
        <v>1.25</v>
      </c>
      <c r="I1281" s="176" t="s">
        <v>1243</v>
      </c>
      <c r="J1281" s="177" t="s">
        <v>1241</v>
      </c>
    </row>
    <row r="1282" spans="1:10" ht="17.149999999999999" customHeight="1">
      <c r="A1282" s="172" t="s">
        <v>247</v>
      </c>
      <c r="B1282" s="173" t="s">
        <v>2091</v>
      </c>
      <c r="C1282" s="174">
        <v>5.94</v>
      </c>
      <c r="D1282" s="175">
        <v>1.0379</v>
      </c>
      <c r="E1282" s="175">
        <v>1</v>
      </c>
      <c r="F1282" s="175">
        <v>1</v>
      </c>
      <c r="G1282" s="175">
        <v>1.25</v>
      </c>
      <c r="H1282" s="175">
        <v>1.25</v>
      </c>
      <c r="I1282" s="176" t="s">
        <v>1243</v>
      </c>
      <c r="J1282" s="177" t="s">
        <v>1241</v>
      </c>
    </row>
    <row r="1283" spans="1:10" ht="17.149999999999999" customHeight="1">
      <c r="A1283" s="178" t="s">
        <v>248</v>
      </c>
      <c r="B1283" s="179" t="s">
        <v>2091</v>
      </c>
      <c r="C1283" s="180">
        <v>10.82</v>
      </c>
      <c r="D1283" s="181">
        <v>1.9731000000000001</v>
      </c>
      <c r="E1283" s="181">
        <v>1.1000000000000001</v>
      </c>
      <c r="F1283" s="181">
        <v>1.1000000000000001</v>
      </c>
      <c r="G1283" s="181">
        <v>1.75</v>
      </c>
      <c r="H1283" s="181">
        <v>1.75</v>
      </c>
      <c r="I1283" s="182" t="s">
        <v>1243</v>
      </c>
      <c r="J1283" s="183" t="s">
        <v>1241</v>
      </c>
    </row>
    <row r="1284" spans="1:10" ht="17.149999999999999" customHeight="1">
      <c r="A1284" s="184" t="s">
        <v>249</v>
      </c>
      <c r="B1284" s="185" t="s">
        <v>2092</v>
      </c>
      <c r="C1284" s="186">
        <v>3.5</v>
      </c>
      <c r="D1284" s="187">
        <v>0.62329999999999997</v>
      </c>
      <c r="E1284" s="187">
        <v>1</v>
      </c>
      <c r="F1284" s="187">
        <v>1</v>
      </c>
      <c r="G1284" s="187">
        <v>1.25</v>
      </c>
      <c r="H1284" s="187">
        <v>1.25</v>
      </c>
      <c r="I1284" s="188" t="s">
        <v>1243</v>
      </c>
      <c r="J1284" s="189" t="s">
        <v>1241</v>
      </c>
    </row>
    <row r="1285" spans="1:10" ht="17.149999999999999" customHeight="1">
      <c r="A1285" s="172" t="s">
        <v>250</v>
      </c>
      <c r="B1285" s="173" t="s">
        <v>2092</v>
      </c>
      <c r="C1285" s="174">
        <v>4.38</v>
      </c>
      <c r="D1285" s="175">
        <v>0.81779999999999997</v>
      </c>
      <c r="E1285" s="175">
        <v>1</v>
      </c>
      <c r="F1285" s="175">
        <v>1</v>
      </c>
      <c r="G1285" s="175">
        <v>1.25</v>
      </c>
      <c r="H1285" s="175">
        <v>1.25</v>
      </c>
      <c r="I1285" s="176" t="s">
        <v>1243</v>
      </c>
      <c r="J1285" s="177" t="s">
        <v>1241</v>
      </c>
    </row>
    <row r="1286" spans="1:10" ht="17.149999999999999" customHeight="1">
      <c r="A1286" s="172" t="s">
        <v>251</v>
      </c>
      <c r="B1286" s="173" t="s">
        <v>2092</v>
      </c>
      <c r="C1286" s="174">
        <v>5.75</v>
      </c>
      <c r="D1286" s="175">
        <v>1.1944999999999999</v>
      </c>
      <c r="E1286" s="175">
        <v>1</v>
      </c>
      <c r="F1286" s="175">
        <v>1</v>
      </c>
      <c r="G1286" s="175">
        <v>1.25</v>
      </c>
      <c r="H1286" s="175">
        <v>1.25</v>
      </c>
      <c r="I1286" s="176" t="s">
        <v>1243</v>
      </c>
      <c r="J1286" s="177" t="s">
        <v>1241</v>
      </c>
    </row>
    <row r="1287" spans="1:10" ht="17.149999999999999" customHeight="1">
      <c r="A1287" s="178" t="s">
        <v>252</v>
      </c>
      <c r="B1287" s="179" t="s">
        <v>2092</v>
      </c>
      <c r="C1287" s="180">
        <v>9.2899999999999991</v>
      </c>
      <c r="D1287" s="181">
        <v>2.0716000000000001</v>
      </c>
      <c r="E1287" s="181">
        <v>1.1000000000000001</v>
      </c>
      <c r="F1287" s="181">
        <v>1.1000000000000001</v>
      </c>
      <c r="G1287" s="181">
        <v>1.75</v>
      </c>
      <c r="H1287" s="181">
        <v>1.75</v>
      </c>
      <c r="I1287" s="182" t="s">
        <v>1243</v>
      </c>
      <c r="J1287" s="183" t="s">
        <v>1241</v>
      </c>
    </row>
    <row r="1288" spans="1:10" ht="17.149999999999999" customHeight="1">
      <c r="A1288" s="184" t="s">
        <v>253</v>
      </c>
      <c r="B1288" s="185" t="s">
        <v>2093</v>
      </c>
      <c r="C1288" s="186">
        <v>2.94</v>
      </c>
      <c r="D1288" s="187">
        <v>0.53620000000000001</v>
      </c>
      <c r="E1288" s="187">
        <v>1</v>
      </c>
      <c r="F1288" s="187">
        <v>1</v>
      </c>
      <c r="G1288" s="187">
        <v>1.25</v>
      </c>
      <c r="H1288" s="187">
        <v>1.25</v>
      </c>
      <c r="I1288" s="188" t="s">
        <v>1243</v>
      </c>
      <c r="J1288" s="189" t="s">
        <v>1241</v>
      </c>
    </row>
    <row r="1289" spans="1:10" ht="17.149999999999999" customHeight="1">
      <c r="A1289" s="172" t="s">
        <v>254</v>
      </c>
      <c r="B1289" s="173" t="s">
        <v>2093</v>
      </c>
      <c r="C1289" s="174">
        <v>3.24</v>
      </c>
      <c r="D1289" s="175">
        <v>0.67300000000000004</v>
      </c>
      <c r="E1289" s="175">
        <v>1</v>
      </c>
      <c r="F1289" s="175">
        <v>1</v>
      </c>
      <c r="G1289" s="175">
        <v>1.25</v>
      </c>
      <c r="H1289" s="175">
        <v>1.25</v>
      </c>
      <c r="I1289" s="176" t="s">
        <v>1243</v>
      </c>
      <c r="J1289" s="177" t="s">
        <v>1241</v>
      </c>
    </row>
    <row r="1290" spans="1:10" ht="17.149999999999999" customHeight="1">
      <c r="A1290" s="172" t="s">
        <v>255</v>
      </c>
      <c r="B1290" s="173" t="s">
        <v>2093</v>
      </c>
      <c r="C1290" s="174">
        <v>4.57</v>
      </c>
      <c r="D1290" s="175">
        <v>0.94030000000000002</v>
      </c>
      <c r="E1290" s="175">
        <v>1</v>
      </c>
      <c r="F1290" s="175">
        <v>1</v>
      </c>
      <c r="G1290" s="175">
        <v>1.25</v>
      </c>
      <c r="H1290" s="175">
        <v>1.25</v>
      </c>
      <c r="I1290" s="176" t="s">
        <v>1243</v>
      </c>
      <c r="J1290" s="177" t="s">
        <v>1241</v>
      </c>
    </row>
    <row r="1291" spans="1:10" ht="17.149999999999999" customHeight="1">
      <c r="A1291" s="178" t="s">
        <v>256</v>
      </c>
      <c r="B1291" s="179" t="s">
        <v>2093</v>
      </c>
      <c r="C1291" s="180">
        <v>6</v>
      </c>
      <c r="D1291" s="181">
        <v>1.5948</v>
      </c>
      <c r="E1291" s="181">
        <v>1.1000000000000001</v>
      </c>
      <c r="F1291" s="181">
        <v>1.1000000000000001</v>
      </c>
      <c r="G1291" s="181">
        <v>1.75</v>
      </c>
      <c r="H1291" s="181">
        <v>1.75</v>
      </c>
      <c r="I1291" s="182" t="s">
        <v>1243</v>
      </c>
      <c r="J1291" s="183" t="s">
        <v>1241</v>
      </c>
    </row>
    <row r="1292" spans="1:10" ht="17.149999999999999" customHeight="1">
      <c r="A1292" s="184" t="s">
        <v>257</v>
      </c>
      <c r="B1292" s="185" t="s">
        <v>2094</v>
      </c>
      <c r="C1292" s="186">
        <v>1.69</v>
      </c>
      <c r="D1292" s="187">
        <v>2.7523</v>
      </c>
      <c r="E1292" s="187">
        <v>1</v>
      </c>
      <c r="F1292" s="187">
        <v>1</v>
      </c>
      <c r="G1292" s="187">
        <v>1.25</v>
      </c>
      <c r="H1292" s="187">
        <v>1.25</v>
      </c>
      <c r="I1292" s="188" t="s">
        <v>1243</v>
      </c>
      <c r="J1292" s="189" t="s">
        <v>1241</v>
      </c>
    </row>
    <row r="1293" spans="1:10" ht="17.149999999999999" customHeight="1">
      <c r="A1293" s="172" t="s">
        <v>258</v>
      </c>
      <c r="B1293" s="173" t="s">
        <v>2094</v>
      </c>
      <c r="C1293" s="174">
        <v>2</v>
      </c>
      <c r="D1293" s="175">
        <v>3.2183999999999999</v>
      </c>
      <c r="E1293" s="175">
        <v>1</v>
      </c>
      <c r="F1293" s="175">
        <v>1</v>
      </c>
      <c r="G1293" s="175">
        <v>1.25</v>
      </c>
      <c r="H1293" s="175">
        <v>1.25</v>
      </c>
      <c r="I1293" s="176" t="s">
        <v>1243</v>
      </c>
      <c r="J1293" s="177" t="s">
        <v>1241</v>
      </c>
    </row>
    <row r="1294" spans="1:10" ht="17.149999999999999" customHeight="1">
      <c r="A1294" s="172" t="s">
        <v>259</v>
      </c>
      <c r="B1294" s="173" t="s">
        <v>2094</v>
      </c>
      <c r="C1294" s="174">
        <v>8.74</v>
      </c>
      <c r="D1294" s="175">
        <v>4.2473999999999998</v>
      </c>
      <c r="E1294" s="175">
        <v>1</v>
      </c>
      <c r="F1294" s="175">
        <v>1</v>
      </c>
      <c r="G1294" s="175">
        <v>1.25</v>
      </c>
      <c r="H1294" s="175">
        <v>1.25</v>
      </c>
      <c r="I1294" s="176" t="s">
        <v>1243</v>
      </c>
      <c r="J1294" s="177" t="s">
        <v>1241</v>
      </c>
    </row>
    <row r="1295" spans="1:10" ht="17.149999999999999" customHeight="1">
      <c r="A1295" s="178" t="s">
        <v>260</v>
      </c>
      <c r="B1295" s="179" t="s">
        <v>2094</v>
      </c>
      <c r="C1295" s="180">
        <v>14.94</v>
      </c>
      <c r="D1295" s="181">
        <v>8.4367000000000001</v>
      </c>
      <c r="E1295" s="181">
        <v>1.1000000000000001</v>
      </c>
      <c r="F1295" s="181">
        <v>1.1000000000000001</v>
      </c>
      <c r="G1295" s="181">
        <v>1.75</v>
      </c>
      <c r="H1295" s="181">
        <v>1.75</v>
      </c>
      <c r="I1295" s="182" t="s">
        <v>1243</v>
      </c>
      <c r="J1295" s="183" t="s">
        <v>1241</v>
      </c>
    </row>
    <row r="1296" spans="1:10" ht="17.149999999999999" customHeight="1">
      <c r="A1296" s="184" t="s">
        <v>261</v>
      </c>
      <c r="B1296" s="185" t="s">
        <v>2095</v>
      </c>
      <c r="C1296" s="186">
        <v>5</v>
      </c>
      <c r="D1296" s="187">
        <v>1.5621</v>
      </c>
      <c r="E1296" s="187">
        <v>1</v>
      </c>
      <c r="F1296" s="187">
        <v>1</v>
      </c>
      <c r="G1296" s="187">
        <v>1.25</v>
      </c>
      <c r="H1296" s="187">
        <v>1.25</v>
      </c>
      <c r="I1296" s="188" t="s">
        <v>1243</v>
      </c>
      <c r="J1296" s="189" t="s">
        <v>1241</v>
      </c>
    </row>
    <row r="1297" spans="1:10" ht="17.149999999999999" customHeight="1">
      <c r="A1297" s="172" t="s">
        <v>262</v>
      </c>
      <c r="B1297" s="173" t="s">
        <v>2095</v>
      </c>
      <c r="C1297" s="174">
        <v>5.25</v>
      </c>
      <c r="D1297" s="175">
        <v>2.0802999999999998</v>
      </c>
      <c r="E1297" s="175">
        <v>1</v>
      </c>
      <c r="F1297" s="175">
        <v>1</v>
      </c>
      <c r="G1297" s="175">
        <v>1.25</v>
      </c>
      <c r="H1297" s="175">
        <v>1.25</v>
      </c>
      <c r="I1297" s="176" t="s">
        <v>1243</v>
      </c>
      <c r="J1297" s="177" t="s">
        <v>1241</v>
      </c>
    </row>
    <row r="1298" spans="1:10" ht="17.149999999999999" customHeight="1">
      <c r="A1298" s="172" t="s">
        <v>263</v>
      </c>
      <c r="B1298" s="173" t="s">
        <v>2095</v>
      </c>
      <c r="C1298" s="174">
        <v>8.52</v>
      </c>
      <c r="D1298" s="175">
        <v>2.7429999999999999</v>
      </c>
      <c r="E1298" s="175">
        <v>1</v>
      </c>
      <c r="F1298" s="175">
        <v>1</v>
      </c>
      <c r="G1298" s="175">
        <v>1.25</v>
      </c>
      <c r="H1298" s="175">
        <v>1.25</v>
      </c>
      <c r="I1298" s="176" t="s">
        <v>1243</v>
      </c>
      <c r="J1298" s="177" t="s">
        <v>1241</v>
      </c>
    </row>
    <row r="1299" spans="1:10" ht="17.149999999999999" customHeight="1">
      <c r="A1299" s="178" t="s">
        <v>264</v>
      </c>
      <c r="B1299" s="179" t="s">
        <v>2095</v>
      </c>
      <c r="C1299" s="180">
        <v>15.24</v>
      </c>
      <c r="D1299" s="181">
        <v>6.1421999999999999</v>
      </c>
      <c r="E1299" s="181">
        <v>1.1000000000000001</v>
      </c>
      <c r="F1299" s="181">
        <v>1.1000000000000001</v>
      </c>
      <c r="G1299" s="181">
        <v>1.75</v>
      </c>
      <c r="H1299" s="181">
        <v>1.75</v>
      </c>
      <c r="I1299" s="182" t="s">
        <v>1243</v>
      </c>
      <c r="J1299" s="183" t="s">
        <v>1241</v>
      </c>
    </row>
    <row r="1300" spans="1:10" ht="17.149999999999999" customHeight="1">
      <c r="A1300" s="184" t="s">
        <v>265</v>
      </c>
      <c r="B1300" s="185" t="s">
        <v>2096</v>
      </c>
      <c r="C1300" s="186">
        <v>5.0199999999999996</v>
      </c>
      <c r="D1300" s="187">
        <v>1.998</v>
      </c>
      <c r="E1300" s="187">
        <v>1</v>
      </c>
      <c r="F1300" s="187">
        <v>1</v>
      </c>
      <c r="G1300" s="187">
        <v>1.25</v>
      </c>
      <c r="H1300" s="187">
        <v>1.25</v>
      </c>
      <c r="I1300" s="188" t="s">
        <v>1243</v>
      </c>
      <c r="J1300" s="189" t="s">
        <v>1241</v>
      </c>
    </row>
    <row r="1301" spans="1:10" ht="17.149999999999999" customHeight="1">
      <c r="A1301" s="172" t="s">
        <v>266</v>
      </c>
      <c r="B1301" s="173" t="s">
        <v>2096</v>
      </c>
      <c r="C1301" s="174">
        <v>5.53</v>
      </c>
      <c r="D1301" s="175">
        <v>2.2071999999999998</v>
      </c>
      <c r="E1301" s="175">
        <v>1</v>
      </c>
      <c r="F1301" s="175">
        <v>1</v>
      </c>
      <c r="G1301" s="175">
        <v>1.25</v>
      </c>
      <c r="H1301" s="175">
        <v>1.25</v>
      </c>
      <c r="I1301" s="176" t="s">
        <v>1243</v>
      </c>
      <c r="J1301" s="177" t="s">
        <v>1241</v>
      </c>
    </row>
    <row r="1302" spans="1:10" ht="17.149999999999999" customHeight="1">
      <c r="A1302" s="172" t="s">
        <v>267</v>
      </c>
      <c r="B1302" s="173" t="s">
        <v>2096</v>
      </c>
      <c r="C1302" s="174">
        <v>7.99</v>
      </c>
      <c r="D1302" s="175">
        <v>3.5013999999999998</v>
      </c>
      <c r="E1302" s="175">
        <v>1</v>
      </c>
      <c r="F1302" s="175">
        <v>1</v>
      </c>
      <c r="G1302" s="175">
        <v>1.25</v>
      </c>
      <c r="H1302" s="175">
        <v>1.25</v>
      </c>
      <c r="I1302" s="176" t="s">
        <v>1243</v>
      </c>
      <c r="J1302" s="177" t="s">
        <v>1241</v>
      </c>
    </row>
    <row r="1303" spans="1:10" ht="17.149999999999999" customHeight="1">
      <c r="A1303" s="178" t="s">
        <v>268</v>
      </c>
      <c r="B1303" s="179" t="s">
        <v>2096</v>
      </c>
      <c r="C1303" s="180">
        <v>14.36</v>
      </c>
      <c r="D1303" s="181">
        <v>6.6140999999999996</v>
      </c>
      <c r="E1303" s="181">
        <v>1.1000000000000001</v>
      </c>
      <c r="F1303" s="181">
        <v>1.1000000000000001</v>
      </c>
      <c r="G1303" s="181">
        <v>1.75</v>
      </c>
      <c r="H1303" s="181">
        <v>1.75</v>
      </c>
      <c r="I1303" s="182" t="s">
        <v>1243</v>
      </c>
      <c r="J1303" s="183" t="s">
        <v>1241</v>
      </c>
    </row>
    <row r="1304" spans="1:10" ht="17.149999999999999" customHeight="1">
      <c r="A1304" s="184" t="s">
        <v>269</v>
      </c>
      <c r="B1304" s="185" t="s">
        <v>2097</v>
      </c>
      <c r="C1304" s="186">
        <v>2.8</v>
      </c>
      <c r="D1304" s="187">
        <v>0.72350000000000003</v>
      </c>
      <c r="E1304" s="187">
        <v>1</v>
      </c>
      <c r="F1304" s="187">
        <v>1</v>
      </c>
      <c r="G1304" s="187">
        <v>1.25</v>
      </c>
      <c r="H1304" s="187">
        <v>1.25</v>
      </c>
      <c r="I1304" s="188" t="s">
        <v>1243</v>
      </c>
      <c r="J1304" s="189" t="s">
        <v>1241</v>
      </c>
    </row>
    <row r="1305" spans="1:10" ht="17.149999999999999" customHeight="1">
      <c r="A1305" s="172" t="s">
        <v>270</v>
      </c>
      <c r="B1305" s="173" t="s">
        <v>2097</v>
      </c>
      <c r="C1305" s="174">
        <v>3.33</v>
      </c>
      <c r="D1305" s="175">
        <v>0.97740000000000005</v>
      </c>
      <c r="E1305" s="175">
        <v>1</v>
      </c>
      <c r="F1305" s="175">
        <v>1</v>
      </c>
      <c r="G1305" s="175">
        <v>1.25</v>
      </c>
      <c r="H1305" s="175">
        <v>1.25</v>
      </c>
      <c r="I1305" s="176" t="s">
        <v>1243</v>
      </c>
      <c r="J1305" s="177" t="s">
        <v>1241</v>
      </c>
    </row>
    <row r="1306" spans="1:10" ht="17.149999999999999" customHeight="1">
      <c r="A1306" s="172" t="s">
        <v>271</v>
      </c>
      <c r="B1306" s="173" t="s">
        <v>2097</v>
      </c>
      <c r="C1306" s="174">
        <v>5.24</v>
      </c>
      <c r="D1306" s="175">
        <v>1.6411</v>
      </c>
      <c r="E1306" s="175">
        <v>1</v>
      </c>
      <c r="F1306" s="175">
        <v>1</v>
      </c>
      <c r="G1306" s="175">
        <v>1.25</v>
      </c>
      <c r="H1306" s="175">
        <v>1.25</v>
      </c>
      <c r="I1306" s="176" t="s">
        <v>1243</v>
      </c>
      <c r="J1306" s="177" t="s">
        <v>1241</v>
      </c>
    </row>
    <row r="1307" spans="1:10" ht="17.149999999999999" customHeight="1">
      <c r="A1307" s="178" t="s">
        <v>272</v>
      </c>
      <c r="B1307" s="179" t="s">
        <v>2097</v>
      </c>
      <c r="C1307" s="180">
        <v>10.29</v>
      </c>
      <c r="D1307" s="181">
        <v>4.2576000000000001</v>
      </c>
      <c r="E1307" s="181">
        <v>1.1000000000000001</v>
      </c>
      <c r="F1307" s="181">
        <v>1.1000000000000001</v>
      </c>
      <c r="G1307" s="181">
        <v>1.75</v>
      </c>
      <c r="H1307" s="181">
        <v>1.75</v>
      </c>
      <c r="I1307" s="182" t="s">
        <v>1243</v>
      </c>
      <c r="J1307" s="183" t="s">
        <v>1241</v>
      </c>
    </row>
    <row r="1308" spans="1:10" ht="17.149999999999999" customHeight="1">
      <c r="A1308" s="184" t="s">
        <v>273</v>
      </c>
      <c r="B1308" s="185" t="s">
        <v>2098</v>
      </c>
      <c r="C1308" s="186">
        <v>2.56</v>
      </c>
      <c r="D1308" s="187">
        <v>1.335</v>
      </c>
      <c r="E1308" s="187">
        <v>1</v>
      </c>
      <c r="F1308" s="187">
        <v>1</v>
      </c>
      <c r="G1308" s="187">
        <v>1.25</v>
      </c>
      <c r="H1308" s="187">
        <v>1.25</v>
      </c>
      <c r="I1308" s="188" t="s">
        <v>1243</v>
      </c>
      <c r="J1308" s="189" t="s">
        <v>1241</v>
      </c>
    </row>
    <row r="1309" spans="1:10" ht="17.149999999999999" customHeight="1">
      <c r="A1309" s="172" t="s">
        <v>274</v>
      </c>
      <c r="B1309" s="173" t="s">
        <v>2098</v>
      </c>
      <c r="C1309" s="174">
        <v>4.09</v>
      </c>
      <c r="D1309" s="175">
        <v>1.8421000000000001</v>
      </c>
      <c r="E1309" s="175">
        <v>1</v>
      </c>
      <c r="F1309" s="175">
        <v>1</v>
      </c>
      <c r="G1309" s="175">
        <v>1.25</v>
      </c>
      <c r="H1309" s="175">
        <v>1.25</v>
      </c>
      <c r="I1309" s="176" t="s">
        <v>1243</v>
      </c>
      <c r="J1309" s="177" t="s">
        <v>1241</v>
      </c>
    </row>
    <row r="1310" spans="1:10" ht="17.149999999999999" customHeight="1">
      <c r="A1310" s="172" t="s">
        <v>275</v>
      </c>
      <c r="B1310" s="173" t="s">
        <v>2098</v>
      </c>
      <c r="C1310" s="174">
        <v>8.0500000000000007</v>
      </c>
      <c r="D1310" s="175">
        <v>3.0297000000000001</v>
      </c>
      <c r="E1310" s="175">
        <v>1</v>
      </c>
      <c r="F1310" s="175">
        <v>1</v>
      </c>
      <c r="G1310" s="175">
        <v>1.25</v>
      </c>
      <c r="H1310" s="175">
        <v>1.25</v>
      </c>
      <c r="I1310" s="176" t="s">
        <v>1243</v>
      </c>
      <c r="J1310" s="177" t="s">
        <v>1241</v>
      </c>
    </row>
    <row r="1311" spans="1:10" ht="17.149999999999999" customHeight="1">
      <c r="A1311" s="178" t="s">
        <v>276</v>
      </c>
      <c r="B1311" s="179" t="s">
        <v>2098</v>
      </c>
      <c r="C1311" s="180">
        <v>21.25</v>
      </c>
      <c r="D1311" s="181">
        <v>5.5991999999999997</v>
      </c>
      <c r="E1311" s="181">
        <v>1.1000000000000001</v>
      </c>
      <c r="F1311" s="181">
        <v>1.1000000000000001</v>
      </c>
      <c r="G1311" s="181">
        <v>1.75</v>
      </c>
      <c r="H1311" s="181">
        <v>1.75</v>
      </c>
      <c r="I1311" s="182" t="s">
        <v>1243</v>
      </c>
      <c r="J1311" s="183" t="s">
        <v>1241</v>
      </c>
    </row>
    <row r="1312" spans="1:10" ht="17.149999999999999" customHeight="1">
      <c r="A1312" s="184" t="s">
        <v>277</v>
      </c>
      <c r="B1312" s="185" t="s">
        <v>2099</v>
      </c>
      <c r="C1312" s="186">
        <v>2.7</v>
      </c>
      <c r="D1312" s="187">
        <v>0.94599999999999995</v>
      </c>
      <c r="E1312" s="187">
        <v>1</v>
      </c>
      <c r="F1312" s="187">
        <v>1</v>
      </c>
      <c r="G1312" s="187">
        <v>1.25</v>
      </c>
      <c r="H1312" s="187">
        <v>1.25</v>
      </c>
      <c r="I1312" s="188" t="s">
        <v>1243</v>
      </c>
      <c r="J1312" s="189" t="s">
        <v>1241</v>
      </c>
    </row>
    <row r="1313" spans="1:10" ht="17.149999999999999" customHeight="1">
      <c r="A1313" s="172" t="s">
        <v>278</v>
      </c>
      <c r="B1313" s="173" t="s">
        <v>2099</v>
      </c>
      <c r="C1313" s="174">
        <v>4.76</v>
      </c>
      <c r="D1313" s="175">
        <v>1.4051</v>
      </c>
      <c r="E1313" s="175">
        <v>1</v>
      </c>
      <c r="F1313" s="175">
        <v>1</v>
      </c>
      <c r="G1313" s="175">
        <v>1.25</v>
      </c>
      <c r="H1313" s="175">
        <v>1.25</v>
      </c>
      <c r="I1313" s="176" t="s">
        <v>1243</v>
      </c>
      <c r="J1313" s="177" t="s">
        <v>1241</v>
      </c>
    </row>
    <row r="1314" spans="1:10" ht="17.149999999999999" customHeight="1">
      <c r="A1314" s="172" t="s">
        <v>279</v>
      </c>
      <c r="B1314" s="173" t="s">
        <v>2099</v>
      </c>
      <c r="C1314" s="174">
        <v>8.6999999999999993</v>
      </c>
      <c r="D1314" s="175">
        <v>2.2793999999999999</v>
      </c>
      <c r="E1314" s="175">
        <v>1</v>
      </c>
      <c r="F1314" s="175">
        <v>1</v>
      </c>
      <c r="G1314" s="175">
        <v>1.25</v>
      </c>
      <c r="H1314" s="175">
        <v>1.25</v>
      </c>
      <c r="I1314" s="176" t="s">
        <v>1243</v>
      </c>
      <c r="J1314" s="177" t="s">
        <v>1241</v>
      </c>
    </row>
    <row r="1315" spans="1:10" ht="17.149999999999999" customHeight="1">
      <c r="A1315" s="178" t="s">
        <v>280</v>
      </c>
      <c r="B1315" s="179" t="s">
        <v>2099</v>
      </c>
      <c r="C1315" s="180">
        <v>20.16</v>
      </c>
      <c r="D1315" s="181">
        <v>4.3061999999999996</v>
      </c>
      <c r="E1315" s="181">
        <v>1.1000000000000001</v>
      </c>
      <c r="F1315" s="181">
        <v>1.1000000000000001</v>
      </c>
      <c r="G1315" s="181">
        <v>1.75</v>
      </c>
      <c r="H1315" s="181">
        <v>1.75</v>
      </c>
      <c r="I1315" s="182" t="s">
        <v>1243</v>
      </c>
      <c r="J1315" s="183" t="s">
        <v>1241</v>
      </c>
    </row>
    <row r="1316" spans="1:10" ht="17.149999999999999" customHeight="1">
      <c r="A1316" s="184" t="s">
        <v>281</v>
      </c>
      <c r="B1316" s="185" t="s">
        <v>2100</v>
      </c>
      <c r="C1316" s="186">
        <v>2.66</v>
      </c>
      <c r="D1316" s="187">
        <v>0.83209999999999995</v>
      </c>
      <c r="E1316" s="187">
        <v>1</v>
      </c>
      <c r="F1316" s="187">
        <v>1</v>
      </c>
      <c r="G1316" s="187">
        <v>1.25</v>
      </c>
      <c r="H1316" s="187">
        <v>1.25</v>
      </c>
      <c r="I1316" s="188" t="s">
        <v>1243</v>
      </c>
      <c r="J1316" s="189" t="s">
        <v>1241</v>
      </c>
    </row>
    <row r="1317" spans="1:10" ht="17.149999999999999" customHeight="1">
      <c r="A1317" s="172" t="s">
        <v>282</v>
      </c>
      <c r="B1317" s="173" t="s">
        <v>2100</v>
      </c>
      <c r="C1317" s="174">
        <v>3.75</v>
      </c>
      <c r="D1317" s="175">
        <v>1.1787000000000001</v>
      </c>
      <c r="E1317" s="175">
        <v>1</v>
      </c>
      <c r="F1317" s="175">
        <v>1</v>
      </c>
      <c r="G1317" s="175">
        <v>1.25</v>
      </c>
      <c r="H1317" s="175">
        <v>1.25</v>
      </c>
      <c r="I1317" s="176" t="s">
        <v>1243</v>
      </c>
      <c r="J1317" s="177" t="s">
        <v>1241</v>
      </c>
    </row>
    <row r="1318" spans="1:10" ht="17.149999999999999" customHeight="1">
      <c r="A1318" s="172" t="s">
        <v>283</v>
      </c>
      <c r="B1318" s="173" t="s">
        <v>2100</v>
      </c>
      <c r="C1318" s="174">
        <v>8.1999999999999993</v>
      </c>
      <c r="D1318" s="175">
        <v>1.9672000000000001</v>
      </c>
      <c r="E1318" s="175">
        <v>1</v>
      </c>
      <c r="F1318" s="175">
        <v>1</v>
      </c>
      <c r="G1318" s="175">
        <v>1.25</v>
      </c>
      <c r="H1318" s="175">
        <v>1.25</v>
      </c>
      <c r="I1318" s="176" t="s">
        <v>1243</v>
      </c>
      <c r="J1318" s="177" t="s">
        <v>1241</v>
      </c>
    </row>
    <row r="1319" spans="1:10" ht="17.149999999999999" customHeight="1">
      <c r="A1319" s="178" t="s">
        <v>284</v>
      </c>
      <c r="B1319" s="179" t="s">
        <v>2100</v>
      </c>
      <c r="C1319" s="180">
        <v>16.54</v>
      </c>
      <c r="D1319" s="181">
        <v>3.6941999999999999</v>
      </c>
      <c r="E1319" s="181">
        <v>1.1000000000000001</v>
      </c>
      <c r="F1319" s="181">
        <v>1.1000000000000001</v>
      </c>
      <c r="G1319" s="181">
        <v>1.75</v>
      </c>
      <c r="H1319" s="181">
        <v>1.75</v>
      </c>
      <c r="I1319" s="182" t="s">
        <v>1243</v>
      </c>
      <c r="J1319" s="183" t="s">
        <v>1241</v>
      </c>
    </row>
    <row r="1320" spans="1:10" ht="17.149999999999999" customHeight="1">
      <c r="A1320" s="172" t="s">
        <v>285</v>
      </c>
      <c r="B1320" s="173" t="s">
        <v>2101</v>
      </c>
      <c r="C1320" s="190">
        <v>0</v>
      </c>
      <c r="D1320" s="191">
        <v>-1</v>
      </c>
      <c r="E1320" s="175" t="s">
        <v>2244</v>
      </c>
      <c r="F1320" s="175" t="s">
        <v>2244</v>
      </c>
      <c r="G1320" s="175" t="s">
        <v>2155</v>
      </c>
      <c r="H1320" s="334"/>
      <c r="I1320" s="335"/>
      <c r="J1320" s="336"/>
    </row>
    <row r="1321" spans="1:10" ht="17.149999999999999" customHeight="1">
      <c r="A1321" s="178" t="s">
        <v>286</v>
      </c>
      <c r="B1321" s="179" t="s">
        <v>2102</v>
      </c>
      <c r="C1321" s="192">
        <v>0</v>
      </c>
      <c r="D1321" s="193">
        <v>-1</v>
      </c>
      <c r="E1321" s="192" t="s">
        <v>2155</v>
      </c>
      <c r="F1321" s="193" t="s">
        <v>2155</v>
      </c>
      <c r="G1321" s="181" t="s">
        <v>2155</v>
      </c>
      <c r="H1321" s="337"/>
      <c r="I1321" s="338"/>
      <c r="J1321" s="339"/>
    </row>
    <row r="1322" spans="1:10" ht="17.149999999999999" hidden="1" customHeight="1">
      <c r="C1322" s="194"/>
      <c r="D1322" s="195"/>
      <c r="E1322" s="170"/>
      <c r="F1322" s="170"/>
      <c r="G1322" s="170"/>
      <c r="H1322" s="170"/>
      <c r="I1322" s="170"/>
      <c r="J1322" s="170"/>
    </row>
  </sheetData>
  <sheetProtection sheet="1" objects="1" scenarios="1" selectLockedCells="1"/>
  <pageMargins left="0.7" right="0.7" top="1.25" bottom="0.75" header="0.3" footer="0.3"/>
  <pageSetup scale="53" fitToHeight="0" pageOrder="overThenDown" orientation="landscape" r:id="rId1"/>
  <headerFooter scaleWithDoc="0">
    <oddHeader>&amp;L&amp;9
Medi-Cal DRG 2020-21 Pricing Calculator</oddHeader>
    <oddFooter>&amp;L&amp;9Tab 3- DRG Table&amp;R&amp;9 2019-05-30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449"/>
  <sheetViews>
    <sheetView zoomScale="80" zoomScaleNormal="80" workbookViewId="0"/>
  </sheetViews>
  <sheetFormatPr defaultColWidth="0" defaultRowHeight="15.5" zeroHeight="1"/>
  <cols>
    <col min="1" max="1" width="14.453125" style="199" customWidth="1"/>
    <col min="2" max="2" width="101.1796875" style="199" customWidth="1"/>
    <col min="3" max="3" width="15.26953125" style="243" customWidth="1"/>
    <col min="4" max="4" width="9.7265625" style="243" customWidth="1"/>
    <col min="5" max="5" width="13.453125" style="243" customWidth="1"/>
    <col min="6" max="6" width="11.54296875" style="243" customWidth="1"/>
    <col min="7" max="7" width="13.54296875" style="243" customWidth="1"/>
    <col min="8" max="8" width="16.7265625" style="243" customWidth="1"/>
    <col min="9" max="9" width="14.26953125" style="243" customWidth="1"/>
    <col min="10" max="10" width="16.7265625" style="243" customWidth="1"/>
    <col min="11" max="12" width="16.7265625" style="199" customWidth="1"/>
    <col min="13" max="13" width="15.453125" style="244" customWidth="1"/>
    <col min="14" max="14" width="18" style="199" customWidth="1"/>
    <col min="15" max="15" width="18.453125" style="199" customWidth="1"/>
    <col min="16" max="16384" width="9.1796875" style="199" hidden="1"/>
  </cols>
  <sheetData>
    <row r="1" spans="1:15">
      <c r="A1" s="56" t="s">
        <v>2250</v>
      </c>
      <c r="B1" s="198" t="s">
        <v>2127</v>
      </c>
      <c r="C1" s="245"/>
      <c r="D1" s="245"/>
      <c r="E1" s="245"/>
      <c r="F1" s="245"/>
      <c r="G1" s="245"/>
      <c r="H1" s="245"/>
      <c r="I1" s="245"/>
      <c r="J1" s="245"/>
      <c r="K1" s="245"/>
      <c r="L1" s="246"/>
      <c r="M1" s="246"/>
      <c r="N1" s="245"/>
      <c r="O1" s="247"/>
    </row>
    <row r="2" spans="1:15">
      <c r="A2" s="200" t="s">
        <v>2242</v>
      </c>
      <c r="B2" s="248"/>
      <c r="C2" s="248"/>
      <c r="D2" s="248"/>
      <c r="E2" s="248"/>
      <c r="F2" s="248"/>
      <c r="G2" s="248"/>
      <c r="H2" s="248"/>
      <c r="I2" s="248"/>
      <c r="J2" s="248"/>
      <c r="K2" s="248"/>
      <c r="L2" s="249"/>
      <c r="M2" s="249"/>
      <c r="N2" s="248"/>
      <c r="O2" s="250"/>
    </row>
    <row r="3" spans="1:15">
      <c r="A3" s="201" t="s">
        <v>2128</v>
      </c>
      <c r="B3" s="295"/>
      <c r="C3" s="251"/>
      <c r="D3" s="252"/>
      <c r="E3" s="252"/>
      <c r="F3" s="252"/>
      <c r="G3" s="252"/>
      <c r="H3" s="252"/>
      <c r="I3" s="252"/>
      <c r="J3" s="252"/>
      <c r="K3" s="252"/>
      <c r="L3" s="252"/>
      <c r="M3" s="252"/>
      <c r="N3" s="252"/>
      <c r="O3" s="253"/>
    </row>
    <row r="4" spans="1:15" s="204" customFormat="1">
      <c r="A4" s="202" t="s">
        <v>1266</v>
      </c>
      <c r="B4" s="202" t="s">
        <v>1272</v>
      </c>
      <c r="C4" s="203" t="s">
        <v>2129</v>
      </c>
      <c r="D4" s="311"/>
      <c r="E4" s="312"/>
      <c r="F4" s="312"/>
      <c r="G4" s="312"/>
      <c r="H4" s="312"/>
      <c r="I4" s="312"/>
      <c r="J4" s="312"/>
      <c r="K4" s="312"/>
      <c r="L4" s="312"/>
      <c r="M4" s="312"/>
      <c r="N4" s="312"/>
      <c r="O4" s="313"/>
    </row>
    <row r="5" spans="1:15" s="204" customFormat="1">
      <c r="A5" s="202" t="s">
        <v>1267</v>
      </c>
      <c r="B5" s="202" t="s">
        <v>1275</v>
      </c>
      <c r="C5" s="203" t="s">
        <v>2130</v>
      </c>
      <c r="D5" s="311"/>
      <c r="E5" s="312"/>
      <c r="F5" s="312"/>
      <c r="G5" s="312"/>
      <c r="H5" s="312"/>
      <c r="I5" s="312"/>
      <c r="J5" s="312"/>
      <c r="K5" s="312"/>
      <c r="L5" s="312"/>
      <c r="M5" s="312"/>
      <c r="N5" s="312"/>
      <c r="O5" s="313"/>
    </row>
    <row r="6" spans="1:15" s="204" customFormat="1">
      <c r="A6" s="202" t="s">
        <v>287</v>
      </c>
      <c r="B6" s="202" t="s">
        <v>1273</v>
      </c>
      <c r="C6" s="203" t="s">
        <v>2131</v>
      </c>
      <c r="D6" s="311"/>
      <c r="E6" s="312"/>
      <c r="F6" s="312"/>
      <c r="G6" s="312"/>
      <c r="H6" s="312"/>
      <c r="I6" s="312"/>
      <c r="J6" s="312"/>
      <c r="K6" s="312"/>
      <c r="L6" s="312"/>
      <c r="M6" s="312"/>
      <c r="N6" s="312"/>
      <c r="O6" s="313"/>
    </row>
    <row r="7" spans="1:15" s="204" customFormat="1">
      <c r="A7" s="202" t="s">
        <v>288</v>
      </c>
      <c r="B7" s="202" t="s">
        <v>1274</v>
      </c>
      <c r="C7" s="203" t="s">
        <v>2132</v>
      </c>
      <c r="D7" s="311"/>
      <c r="E7" s="312"/>
      <c r="F7" s="312"/>
      <c r="G7" s="312"/>
      <c r="H7" s="312"/>
      <c r="I7" s="312"/>
      <c r="J7" s="312"/>
      <c r="K7" s="312"/>
      <c r="L7" s="312"/>
      <c r="M7" s="312"/>
      <c r="N7" s="312"/>
      <c r="O7" s="313"/>
    </row>
    <row r="8" spans="1:15" s="207" customFormat="1">
      <c r="A8" s="205" t="s">
        <v>2133</v>
      </c>
      <c r="B8" s="205" t="s">
        <v>1282</v>
      </c>
      <c r="C8" s="206" t="s">
        <v>2134</v>
      </c>
      <c r="D8" s="314"/>
      <c r="E8" s="315"/>
      <c r="F8" s="315"/>
      <c r="G8" s="315"/>
      <c r="H8" s="315"/>
      <c r="I8" s="315"/>
      <c r="J8" s="315"/>
      <c r="K8" s="315"/>
      <c r="L8" s="315"/>
      <c r="M8" s="315"/>
      <c r="N8" s="315"/>
      <c r="O8" s="316"/>
    </row>
    <row r="9" spans="1:15" s="207" customFormat="1">
      <c r="A9" s="340"/>
      <c r="B9" s="340"/>
      <c r="C9" s="208" t="s">
        <v>2135</v>
      </c>
      <c r="D9" s="317"/>
      <c r="E9" s="318"/>
      <c r="F9" s="318"/>
      <c r="G9" s="318"/>
      <c r="H9" s="318"/>
      <c r="I9" s="318"/>
      <c r="J9" s="318"/>
      <c r="K9" s="318"/>
      <c r="L9" s="318"/>
      <c r="M9" s="318"/>
      <c r="N9" s="318"/>
      <c r="O9" s="319"/>
    </row>
    <row r="10" spans="1:15" s="204" customFormat="1">
      <c r="A10" s="202" t="s">
        <v>2136</v>
      </c>
      <c r="B10" s="202" t="s">
        <v>1317</v>
      </c>
      <c r="C10" s="203" t="s">
        <v>2137</v>
      </c>
      <c r="D10" s="311"/>
      <c r="E10" s="312"/>
      <c r="F10" s="312"/>
      <c r="G10" s="312"/>
      <c r="H10" s="312"/>
      <c r="I10" s="312"/>
      <c r="J10" s="312"/>
      <c r="K10" s="312"/>
      <c r="L10" s="312"/>
      <c r="M10" s="312"/>
      <c r="N10" s="312"/>
      <c r="O10" s="313"/>
    </row>
    <row r="11" spans="1:15" s="207" customFormat="1">
      <c r="A11" s="205" t="s">
        <v>2138</v>
      </c>
      <c r="B11" s="205" t="s">
        <v>1318</v>
      </c>
      <c r="C11" s="206" t="s">
        <v>2139</v>
      </c>
      <c r="D11" s="314"/>
      <c r="E11" s="320"/>
      <c r="F11" s="320"/>
      <c r="G11" s="320"/>
      <c r="H11" s="320"/>
      <c r="I11" s="320"/>
      <c r="J11" s="320"/>
      <c r="K11" s="320"/>
      <c r="L11" s="320"/>
      <c r="M11" s="320"/>
      <c r="N11" s="320"/>
      <c r="O11" s="321"/>
    </row>
    <row r="12" spans="1:15" s="207" customFormat="1">
      <c r="A12" s="340"/>
      <c r="B12" s="340"/>
      <c r="C12" s="208" t="s">
        <v>2140</v>
      </c>
      <c r="D12" s="317"/>
      <c r="E12" s="322"/>
      <c r="F12" s="322"/>
      <c r="G12" s="322"/>
      <c r="H12" s="322"/>
      <c r="I12" s="322"/>
      <c r="J12" s="322"/>
      <c r="K12" s="322"/>
      <c r="L12" s="322"/>
      <c r="M12" s="322"/>
      <c r="N12" s="322"/>
      <c r="O12" s="323"/>
    </row>
    <row r="13" spans="1:15" s="204" customFormat="1">
      <c r="A13" s="202" t="s">
        <v>2141</v>
      </c>
      <c r="B13" s="202" t="s">
        <v>2257</v>
      </c>
      <c r="C13" s="203" t="s">
        <v>2264</v>
      </c>
      <c r="D13" s="311"/>
      <c r="E13" s="312"/>
      <c r="F13" s="312"/>
      <c r="G13" s="312"/>
      <c r="H13" s="312"/>
      <c r="I13" s="312"/>
      <c r="J13" s="312"/>
      <c r="K13" s="312"/>
      <c r="L13" s="312"/>
      <c r="M13" s="312"/>
      <c r="N13" s="312"/>
      <c r="O13" s="313"/>
    </row>
    <row r="14" spans="1:15" s="204" customFormat="1">
      <c r="A14" s="202" t="s">
        <v>2142</v>
      </c>
      <c r="B14" s="202" t="s">
        <v>2258</v>
      </c>
      <c r="C14" s="203" t="s">
        <v>2277</v>
      </c>
      <c r="D14" s="311"/>
      <c r="E14" s="312"/>
      <c r="F14" s="312"/>
      <c r="G14" s="312"/>
      <c r="H14" s="312"/>
      <c r="I14" s="312"/>
      <c r="J14" s="312"/>
      <c r="K14" s="312"/>
      <c r="L14" s="312"/>
      <c r="M14" s="312"/>
      <c r="N14" s="312"/>
      <c r="O14" s="313"/>
    </row>
    <row r="15" spans="1:15" s="207" customFormat="1">
      <c r="A15" s="205" t="s">
        <v>2143</v>
      </c>
      <c r="B15" s="205" t="s">
        <v>2259</v>
      </c>
      <c r="C15" s="206" t="s">
        <v>2265</v>
      </c>
      <c r="D15" s="314"/>
      <c r="E15" s="320"/>
      <c r="F15" s="320"/>
      <c r="G15" s="320"/>
      <c r="H15" s="320"/>
      <c r="I15" s="320"/>
      <c r="J15" s="320"/>
      <c r="K15" s="320"/>
      <c r="L15" s="320"/>
      <c r="M15" s="320"/>
      <c r="N15" s="320"/>
      <c r="O15" s="321"/>
    </row>
    <row r="16" spans="1:15" s="207" customFormat="1">
      <c r="A16" s="340"/>
      <c r="B16" s="340"/>
      <c r="C16" s="208" t="s">
        <v>2144</v>
      </c>
      <c r="D16" s="317"/>
      <c r="E16" s="322"/>
      <c r="F16" s="322"/>
      <c r="G16" s="322"/>
      <c r="H16" s="322"/>
      <c r="I16" s="322"/>
      <c r="J16" s="322"/>
      <c r="K16" s="322"/>
      <c r="L16" s="322"/>
      <c r="M16" s="322"/>
      <c r="N16" s="322"/>
      <c r="O16" s="323"/>
    </row>
    <row r="17" spans="1:15" s="204" customFormat="1">
      <c r="A17" s="202" t="s">
        <v>2145</v>
      </c>
      <c r="B17" s="202" t="s">
        <v>2260</v>
      </c>
      <c r="C17" s="203" t="s">
        <v>2278</v>
      </c>
      <c r="D17" s="311"/>
      <c r="E17" s="312"/>
      <c r="F17" s="312"/>
      <c r="G17" s="312"/>
      <c r="H17" s="312"/>
      <c r="I17" s="312"/>
      <c r="J17" s="312"/>
      <c r="K17" s="312"/>
      <c r="L17" s="312"/>
      <c r="M17" s="312"/>
      <c r="N17" s="312"/>
      <c r="O17" s="313"/>
    </row>
    <row r="18" spans="1:15" s="204" customFormat="1">
      <c r="A18" s="202" t="s">
        <v>2146</v>
      </c>
      <c r="B18" s="202" t="s">
        <v>2261</v>
      </c>
      <c r="C18" s="203" t="s">
        <v>2147</v>
      </c>
      <c r="D18" s="311"/>
      <c r="E18" s="312"/>
      <c r="F18" s="312"/>
      <c r="G18" s="312"/>
      <c r="H18" s="312"/>
      <c r="I18" s="312"/>
      <c r="J18" s="312"/>
      <c r="K18" s="312"/>
      <c r="L18" s="312"/>
      <c r="M18" s="312"/>
      <c r="N18" s="312"/>
      <c r="O18" s="313"/>
    </row>
    <row r="19" spans="1:15" s="204" customFormat="1">
      <c r="A19" s="202" t="s">
        <v>2148</v>
      </c>
      <c r="B19" s="202" t="s">
        <v>2262</v>
      </c>
      <c r="C19" s="203" t="s">
        <v>2266</v>
      </c>
      <c r="D19" s="311"/>
      <c r="E19" s="312"/>
      <c r="F19" s="312"/>
      <c r="G19" s="312"/>
      <c r="H19" s="312"/>
      <c r="I19" s="312"/>
      <c r="J19" s="312"/>
      <c r="K19" s="312"/>
      <c r="L19" s="312"/>
      <c r="M19" s="312"/>
      <c r="N19" s="312"/>
      <c r="O19" s="313"/>
    </row>
    <row r="20" spans="1:15" s="207" customFormat="1">
      <c r="A20" s="205" t="s">
        <v>2149</v>
      </c>
      <c r="B20" s="205" t="s">
        <v>2263</v>
      </c>
      <c r="C20" s="206" t="s">
        <v>2150</v>
      </c>
      <c r="D20" s="314"/>
      <c r="E20" s="320"/>
      <c r="F20" s="320"/>
      <c r="G20" s="320"/>
      <c r="H20" s="320"/>
      <c r="I20" s="320"/>
      <c r="J20" s="320"/>
      <c r="K20" s="320"/>
      <c r="L20" s="320"/>
      <c r="M20" s="320"/>
      <c r="N20" s="320"/>
      <c r="O20" s="321"/>
    </row>
    <row r="21" spans="1:15" s="207" customFormat="1">
      <c r="A21" s="340"/>
      <c r="B21" s="340"/>
      <c r="C21" s="208" t="s">
        <v>2267</v>
      </c>
      <c r="D21" s="317"/>
      <c r="E21" s="322"/>
      <c r="F21" s="322"/>
      <c r="G21" s="322"/>
      <c r="H21" s="322"/>
      <c r="I21" s="322"/>
      <c r="J21" s="322"/>
      <c r="K21" s="322"/>
      <c r="L21" s="322"/>
      <c r="M21" s="322"/>
      <c r="N21" s="322"/>
      <c r="O21" s="323"/>
    </row>
    <row r="22" spans="1:15" s="204" customFormat="1">
      <c r="A22" s="205" t="s">
        <v>2151</v>
      </c>
      <c r="B22" s="205" t="s">
        <v>2270</v>
      </c>
      <c r="C22" s="206" t="s">
        <v>2268</v>
      </c>
      <c r="D22" s="314"/>
      <c r="E22" s="320"/>
      <c r="F22" s="320"/>
      <c r="G22" s="320"/>
      <c r="H22" s="320"/>
      <c r="I22" s="320"/>
      <c r="J22" s="320"/>
      <c r="K22" s="320"/>
      <c r="L22" s="320"/>
      <c r="M22" s="320"/>
      <c r="N22" s="320"/>
      <c r="O22" s="321"/>
    </row>
    <row r="23" spans="1:15" s="204" customFormat="1">
      <c r="A23" s="340"/>
      <c r="B23" s="340"/>
      <c r="C23" s="208" t="s">
        <v>2152</v>
      </c>
      <c r="D23" s="317"/>
      <c r="E23" s="322"/>
      <c r="F23" s="322"/>
      <c r="G23" s="322"/>
      <c r="H23" s="322"/>
      <c r="I23" s="322"/>
      <c r="J23" s="322"/>
      <c r="K23" s="322"/>
      <c r="L23" s="322"/>
      <c r="M23" s="322"/>
      <c r="N23" s="322"/>
      <c r="O23" s="323"/>
    </row>
    <row r="24" spans="1:15" s="204" customFormat="1">
      <c r="A24" s="324"/>
      <c r="B24" s="325"/>
      <c r="C24" s="325"/>
      <c r="D24" s="326"/>
      <c r="E24" s="326"/>
      <c r="F24" s="326"/>
      <c r="G24" s="326"/>
      <c r="H24" s="326"/>
      <c r="I24" s="326"/>
      <c r="J24" s="326"/>
      <c r="K24" s="326"/>
      <c r="L24" s="327"/>
      <c r="M24" s="327"/>
      <c r="N24" s="326"/>
      <c r="O24" s="328"/>
    </row>
    <row r="25" spans="1:15" s="204" customFormat="1">
      <c r="A25" s="209" t="s">
        <v>1266</v>
      </c>
      <c r="B25" s="210" t="s">
        <v>1267</v>
      </c>
      <c r="C25" s="210" t="s">
        <v>287</v>
      </c>
      <c r="D25" s="210" t="s">
        <v>288</v>
      </c>
      <c r="E25" s="210" t="s">
        <v>2133</v>
      </c>
      <c r="F25" s="210" t="s">
        <v>2136</v>
      </c>
      <c r="G25" s="210" t="s">
        <v>2138</v>
      </c>
      <c r="H25" s="210" t="s">
        <v>2141</v>
      </c>
      <c r="I25" s="210" t="s">
        <v>2142</v>
      </c>
      <c r="J25" s="210" t="s">
        <v>2143</v>
      </c>
      <c r="K25" s="210" t="s">
        <v>2145</v>
      </c>
      <c r="L25" s="211" t="s">
        <v>2146</v>
      </c>
      <c r="M25" s="211" t="s">
        <v>2148</v>
      </c>
      <c r="N25" s="210" t="s">
        <v>2149</v>
      </c>
      <c r="O25" s="212" t="s">
        <v>2151</v>
      </c>
    </row>
    <row r="26" spans="1:15" s="219" customFormat="1" ht="103.5" customHeight="1">
      <c r="A26" s="213" t="s">
        <v>1272</v>
      </c>
      <c r="B26" s="213" t="s">
        <v>2285</v>
      </c>
      <c r="C26" s="214" t="s">
        <v>1273</v>
      </c>
      <c r="D26" s="215" t="s">
        <v>1274</v>
      </c>
      <c r="E26" s="213" t="s">
        <v>1282</v>
      </c>
      <c r="F26" s="215" t="s">
        <v>1317</v>
      </c>
      <c r="G26" s="213" t="s">
        <v>1318</v>
      </c>
      <c r="H26" s="216" t="s">
        <v>2286</v>
      </c>
      <c r="I26" s="216" t="s">
        <v>2258</v>
      </c>
      <c r="J26" s="217" t="s">
        <v>2259</v>
      </c>
      <c r="K26" s="216" t="s">
        <v>2287</v>
      </c>
      <c r="L26" s="216" t="s">
        <v>2288</v>
      </c>
      <c r="M26" s="218" t="s">
        <v>2289</v>
      </c>
      <c r="N26" s="218" t="s">
        <v>2290</v>
      </c>
      <c r="O26" s="218" t="s">
        <v>2291</v>
      </c>
    </row>
    <row r="27" spans="1:15" s="227" customFormat="1">
      <c r="A27" s="341"/>
      <c r="B27" s="220" t="s">
        <v>2158</v>
      </c>
      <c r="C27" s="221" t="s">
        <v>1222</v>
      </c>
      <c r="D27" s="221" t="s">
        <v>1222</v>
      </c>
      <c r="E27" s="222" t="s">
        <v>1222</v>
      </c>
      <c r="F27" s="221" t="s">
        <v>1222</v>
      </c>
      <c r="G27" s="221" t="s">
        <v>1222</v>
      </c>
      <c r="H27" s="223">
        <v>0.21100000000000002</v>
      </c>
      <c r="I27" s="224">
        <v>1</v>
      </c>
      <c r="J27" s="224">
        <v>1</v>
      </c>
      <c r="K27" s="225">
        <v>6596</v>
      </c>
      <c r="L27" s="225">
        <v>6596</v>
      </c>
      <c r="M27" s="225">
        <v>0</v>
      </c>
      <c r="N27" s="226">
        <v>1112.71</v>
      </c>
      <c r="O27" s="226">
        <v>1097.3699999999999</v>
      </c>
    </row>
    <row r="28" spans="1:15">
      <c r="A28" s="228">
        <v>106580996</v>
      </c>
      <c r="B28" s="228" t="s">
        <v>2203</v>
      </c>
      <c r="C28" s="229" t="s">
        <v>1222</v>
      </c>
      <c r="D28" s="229" t="s">
        <v>1222</v>
      </c>
      <c r="E28" s="229" t="s">
        <v>1222</v>
      </c>
      <c r="F28" s="230" t="s">
        <v>1222</v>
      </c>
      <c r="G28" s="229" t="s">
        <v>1222</v>
      </c>
      <c r="H28" s="231">
        <v>0.29169</v>
      </c>
      <c r="I28" s="232">
        <v>1.3189</v>
      </c>
      <c r="J28" s="232">
        <v>1.264</v>
      </c>
      <c r="K28" s="225">
        <v>6596</v>
      </c>
      <c r="L28" s="225">
        <v>7785</v>
      </c>
      <c r="M28" s="225">
        <v>0</v>
      </c>
      <c r="N28" s="233">
        <v>1112.71</v>
      </c>
      <c r="O28" s="233">
        <v>1097.3699999999999</v>
      </c>
    </row>
    <row r="29" spans="1:15">
      <c r="A29" s="228">
        <v>106150788</v>
      </c>
      <c r="B29" s="228" t="s">
        <v>2204</v>
      </c>
      <c r="C29" s="229" t="s">
        <v>1222</v>
      </c>
      <c r="D29" s="229" t="s">
        <v>1222</v>
      </c>
      <c r="E29" s="229" t="s">
        <v>1222</v>
      </c>
      <c r="F29" s="230" t="s">
        <v>1222</v>
      </c>
      <c r="G29" s="229" t="s">
        <v>1222</v>
      </c>
      <c r="H29" s="231">
        <v>0.17491000000000001</v>
      </c>
      <c r="I29" s="232">
        <v>1.2645</v>
      </c>
      <c r="J29" s="232">
        <v>1.2119</v>
      </c>
      <c r="K29" s="225">
        <v>6596</v>
      </c>
      <c r="L29" s="225">
        <v>7551</v>
      </c>
      <c r="M29" s="225">
        <v>0</v>
      </c>
      <c r="N29" s="233">
        <v>1112.71</v>
      </c>
      <c r="O29" s="233">
        <v>1097.3699999999999</v>
      </c>
    </row>
    <row r="30" spans="1:15">
      <c r="A30" s="228">
        <v>106171049</v>
      </c>
      <c r="B30" s="228" t="s">
        <v>2205</v>
      </c>
      <c r="C30" s="229" t="s">
        <v>1222</v>
      </c>
      <c r="D30" s="229" t="s">
        <v>1222</v>
      </c>
      <c r="E30" s="229" t="s">
        <v>1222</v>
      </c>
      <c r="F30" s="229" t="s">
        <v>1221</v>
      </c>
      <c r="G30" s="229" t="s">
        <v>1221</v>
      </c>
      <c r="H30" s="231">
        <v>0.43757000000000001</v>
      </c>
      <c r="I30" s="232">
        <v>1.3189</v>
      </c>
      <c r="J30" s="232">
        <v>1.264</v>
      </c>
      <c r="K30" s="225">
        <v>15036</v>
      </c>
      <c r="L30" s="225">
        <v>17747</v>
      </c>
      <c r="M30" s="225">
        <v>0</v>
      </c>
      <c r="N30" s="233">
        <v>1112.71</v>
      </c>
      <c r="O30" s="233">
        <v>1097.3699999999999</v>
      </c>
    </row>
    <row r="31" spans="1:15">
      <c r="A31" s="228">
        <v>106040875</v>
      </c>
      <c r="B31" s="228" t="s">
        <v>2206</v>
      </c>
      <c r="C31" s="229" t="s">
        <v>1222</v>
      </c>
      <c r="D31" s="229" t="s">
        <v>1222</v>
      </c>
      <c r="E31" s="229" t="s">
        <v>1222</v>
      </c>
      <c r="F31" s="230" t="s">
        <v>1222</v>
      </c>
      <c r="G31" s="229" t="s">
        <v>1222</v>
      </c>
      <c r="H31" s="231">
        <v>0.16735</v>
      </c>
      <c r="I31" s="232">
        <v>1.3189</v>
      </c>
      <c r="J31" s="232">
        <v>1.264</v>
      </c>
      <c r="K31" s="225">
        <v>6596</v>
      </c>
      <c r="L31" s="225">
        <v>7785</v>
      </c>
      <c r="M31" s="225">
        <v>0</v>
      </c>
      <c r="N31" s="233">
        <v>1112.71</v>
      </c>
      <c r="O31" s="233">
        <v>1097.3699999999999</v>
      </c>
    </row>
    <row r="32" spans="1:15">
      <c r="A32" s="228">
        <v>106190323</v>
      </c>
      <c r="B32" s="228" t="s">
        <v>2207</v>
      </c>
      <c r="C32" s="229" t="s">
        <v>1222</v>
      </c>
      <c r="D32" s="229" t="s">
        <v>1222</v>
      </c>
      <c r="E32" s="229" t="s">
        <v>1222</v>
      </c>
      <c r="F32" s="230" t="s">
        <v>1222</v>
      </c>
      <c r="G32" s="229" t="s">
        <v>1222</v>
      </c>
      <c r="H32" s="231">
        <v>0.16950999999999999</v>
      </c>
      <c r="I32" s="232">
        <v>1.4370000000000001</v>
      </c>
      <c r="J32" s="232">
        <v>1.3772</v>
      </c>
      <c r="K32" s="225">
        <v>6596</v>
      </c>
      <c r="L32" s="225">
        <v>8295</v>
      </c>
      <c r="M32" s="225">
        <v>1298</v>
      </c>
      <c r="N32" s="233">
        <v>1112.71</v>
      </c>
      <c r="O32" s="233">
        <v>1097.3699999999999</v>
      </c>
    </row>
    <row r="33" spans="1:15">
      <c r="A33" s="228">
        <v>106390923</v>
      </c>
      <c r="B33" s="228" t="s">
        <v>2208</v>
      </c>
      <c r="C33" s="229" t="s">
        <v>1222</v>
      </c>
      <c r="D33" s="229" t="s">
        <v>1222</v>
      </c>
      <c r="E33" s="229" t="s">
        <v>1222</v>
      </c>
      <c r="F33" s="229" t="s">
        <v>1222</v>
      </c>
      <c r="G33" s="229" t="s">
        <v>1222</v>
      </c>
      <c r="H33" s="231">
        <v>0.15503</v>
      </c>
      <c r="I33" s="232">
        <v>1.4972000000000001</v>
      </c>
      <c r="J33" s="232">
        <v>1.4349000000000001</v>
      </c>
      <c r="K33" s="225">
        <v>6596</v>
      </c>
      <c r="L33" s="225">
        <v>8555</v>
      </c>
      <c r="M33" s="225">
        <v>1339</v>
      </c>
      <c r="N33" s="233">
        <v>1112.71</v>
      </c>
      <c r="O33" s="233">
        <v>1097.3699999999999</v>
      </c>
    </row>
    <row r="34" spans="1:15">
      <c r="A34" s="228">
        <v>106100797</v>
      </c>
      <c r="B34" s="228" t="s">
        <v>2209</v>
      </c>
      <c r="C34" s="229" t="s">
        <v>1222</v>
      </c>
      <c r="D34" s="229" t="s">
        <v>1222</v>
      </c>
      <c r="E34" s="229" t="s">
        <v>1222</v>
      </c>
      <c r="F34" s="230" t="s">
        <v>1221</v>
      </c>
      <c r="G34" s="229" t="s">
        <v>1221</v>
      </c>
      <c r="H34" s="231">
        <v>0.74251999999999996</v>
      </c>
      <c r="I34" s="232">
        <v>1.3189</v>
      </c>
      <c r="J34" s="232">
        <v>1.264</v>
      </c>
      <c r="K34" s="225">
        <v>15036</v>
      </c>
      <c r="L34" s="225">
        <v>17747</v>
      </c>
      <c r="M34" s="225">
        <v>0</v>
      </c>
      <c r="N34" s="233">
        <v>1112.71</v>
      </c>
      <c r="O34" s="233">
        <v>1097.3699999999999</v>
      </c>
    </row>
    <row r="35" spans="1:15">
      <c r="A35" s="228">
        <v>106100793</v>
      </c>
      <c r="B35" s="228" t="s">
        <v>2210</v>
      </c>
      <c r="C35" s="229" t="s">
        <v>1222</v>
      </c>
      <c r="D35" s="229" t="s">
        <v>1222</v>
      </c>
      <c r="E35" s="229" t="s">
        <v>1222</v>
      </c>
      <c r="F35" s="229" t="s">
        <v>1221</v>
      </c>
      <c r="G35" s="229" t="s">
        <v>1221</v>
      </c>
      <c r="H35" s="231">
        <v>0.38739000000000001</v>
      </c>
      <c r="I35" s="232">
        <v>1.2645</v>
      </c>
      <c r="J35" s="232">
        <v>1.2119</v>
      </c>
      <c r="K35" s="225">
        <v>15036</v>
      </c>
      <c r="L35" s="225">
        <v>17212</v>
      </c>
      <c r="M35" s="225">
        <v>0</v>
      </c>
      <c r="N35" s="233">
        <v>1112.71</v>
      </c>
      <c r="O35" s="233">
        <v>1097.3699999999999</v>
      </c>
    </row>
    <row r="36" spans="1:15">
      <c r="A36" s="234">
        <v>106164029</v>
      </c>
      <c r="B36" s="228" t="s">
        <v>2300</v>
      </c>
      <c r="C36" s="235" t="s">
        <v>1222</v>
      </c>
      <c r="D36" s="235" t="s">
        <v>1222</v>
      </c>
      <c r="E36" s="235" t="s">
        <v>1222</v>
      </c>
      <c r="F36" s="229" t="s">
        <v>1221</v>
      </c>
      <c r="G36" s="235" t="s">
        <v>1221</v>
      </c>
      <c r="H36" s="231">
        <v>0.38739000000000001</v>
      </c>
      <c r="I36" s="232">
        <v>1.2645</v>
      </c>
      <c r="J36" s="232">
        <v>1.2119</v>
      </c>
      <c r="K36" s="225">
        <v>15036</v>
      </c>
      <c r="L36" s="225">
        <v>17212</v>
      </c>
      <c r="M36" s="225">
        <v>0</v>
      </c>
      <c r="N36" s="233">
        <v>1112.71</v>
      </c>
      <c r="O36" s="233">
        <v>1097.3699999999999</v>
      </c>
    </row>
    <row r="37" spans="1:15">
      <c r="A37" s="228">
        <v>106560525</v>
      </c>
      <c r="B37" s="228" t="s">
        <v>2211</v>
      </c>
      <c r="C37" s="230" t="s">
        <v>1222</v>
      </c>
      <c r="D37" s="230" t="s">
        <v>1222</v>
      </c>
      <c r="E37" s="230" t="s">
        <v>1222</v>
      </c>
      <c r="F37" s="230" t="s">
        <v>1222</v>
      </c>
      <c r="G37" s="230" t="s">
        <v>1222</v>
      </c>
      <c r="H37" s="231">
        <v>0.27611999999999998</v>
      </c>
      <c r="I37" s="232">
        <v>1.4370000000000001</v>
      </c>
      <c r="J37" s="232">
        <v>1.3772</v>
      </c>
      <c r="K37" s="225">
        <v>6596</v>
      </c>
      <c r="L37" s="225">
        <v>8295</v>
      </c>
      <c r="M37" s="225">
        <v>0</v>
      </c>
      <c r="N37" s="233">
        <v>1112.71</v>
      </c>
      <c r="O37" s="233">
        <v>1097.3699999999999</v>
      </c>
    </row>
    <row r="38" spans="1:15">
      <c r="A38" s="228">
        <v>106552209</v>
      </c>
      <c r="B38" s="228" t="s">
        <v>2212</v>
      </c>
      <c r="C38" s="229" t="s">
        <v>1222</v>
      </c>
      <c r="D38" s="229" t="s">
        <v>1222</v>
      </c>
      <c r="E38" s="229" t="s">
        <v>1222</v>
      </c>
      <c r="F38" s="229" t="s">
        <v>1221</v>
      </c>
      <c r="G38" s="229" t="s">
        <v>1221</v>
      </c>
      <c r="H38" s="231">
        <v>0.21492</v>
      </c>
      <c r="I38" s="232">
        <v>1.3189</v>
      </c>
      <c r="J38" s="232">
        <v>1.264</v>
      </c>
      <c r="K38" s="225">
        <v>15036</v>
      </c>
      <c r="L38" s="225">
        <v>17747</v>
      </c>
      <c r="M38" s="225">
        <v>0</v>
      </c>
      <c r="N38" s="233">
        <v>1112.71</v>
      </c>
      <c r="O38" s="233">
        <v>1097.3699999999999</v>
      </c>
    </row>
    <row r="39" spans="1:15">
      <c r="A39" s="228">
        <v>106554011</v>
      </c>
      <c r="B39" s="228" t="s">
        <v>2213</v>
      </c>
      <c r="C39" s="229" t="s">
        <v>1222</v>
      </c>
      <c r="D39" s="229" t="s">
        <v>1222</v>
      </c>
      <c r="E39" s="229" t="s">
        <v>1222</v>
      </c>
      <c r="F39" s="229" t="s">
        <v>1221</v>
      </c>
      <c r="G39" s="229" t="s">
        <v>1221</v>
      </c>
      <c r="H39" s="231">
        <v>0.21492</v>
      </c>
      <c r="I39" s="232">
        <v>1.3189</v>
      </c>
      <c r="J39" s="232">
        <v>1.264</v>
      </c>
      <c r="K39" s="225">
        <v>15036</v>
      </c>
      <c r="L39" s="225">
        <v>17747</v>
      </c>
      <c r="M39" s="225">
        <v>0</v>
      </c>
      <c r="N39" s="233">
        <v>1112.71</v>
      </c>
      <c r="O39" s="233">
        <v>1097.3699999999999</v>
      </c>
    </row>
    <row r="40" spans="1:15">
      <c r="A40" s="228">
        <v>106281078</v>
      </c>
      <c r="B40" s="228" t="s">
        <v>2214</v>
      </c>
      <c r="C40" s="229" t="s">
        <v>1222</v>
      </c>
      <c r="D40" s="229" t="s">
        <v>1222</v>
      </c>
      <c r="E40" s="229" t="s">
        <v>1222</v>
      </c>
      <c r="F40" s="230" t="s">
        <v>1222</v>
      </c>
      <c r="G40" s="229" t="s">
        <v>1222</v>
      </c>
      <c r="H40" s="231">
        <v>0.32036999999999999</v>
      </c>
      <c r="I40" s="232">
        <v>1.6181000000000001</v>
      </c>
      <c r="J40" s="232">
        <v>1.5508</v>
      </c>
      <c r="K40" s="225">
        <v>6596</v>
      </c>
      <c r="L40" s="225">
        <v>9077</v>
      </c>
      <c r="M40" s="225">
        <v>0</v>
      </c>
      <c r="N40" s="233">
        <v>1112.71</v>
      </c>
      <c r="O40" s="233">
        <v>1097.3699999999999</v>
      </c>
    </row>
    <row r="41" spans="1:15">
      <c r="A41" s="228">
        <v>106154168</v>
      </c>
      <c r="B41" s="228" t="s">
        <v>2215</v>
      </c>
      <c r="C41" s="229" t="s">
        <v>1222</v>
      </c>
      <c r="D41" s="229" t="s">
        <v>1221</v>
      </c>
      <c r="E41" s="229" t="s">
        <v>1222</v>
      </c>
      <c r="F41" s="229" t="s">
        <v>1221</v>
      </c>
      <c r="G41" s="229" t="s">
        <v>1221</v>
      </c>
      <c r="H41" s="231">
        <v>1</v>
      </c>
      <c r="I41" s="232">
        <v>1.2645</v>
      </c>
      <c r="J41" s="232">
        <v>1.2119</v>
      </c>
      <c r="K41" s="225">
        <v>15036</v>
      </c>
      <c r="L41" s="225">
        <v>17212</v>
      </c>
      <c r="M41" s="225">
        <v>0</v>
      </c>
      <c r="N41" s="233">
        <v>1112.71</v>
      </c>
      <c r="O41" s="233">
        <v>1097.3699999999999</v>
      </c>
    </row>
    <row r="42" spans="1:15">
      <c r="A42" s="228">
        <v>106540816</v>
      </c>
      <c r="B42" s="228" t="s">
        <v>2243</v>
      </c>
      <c r="C42" s="229" t="s">
        <v>1222</v>
      </c>
      <c r="D42" s="229" t="s">
        <v>1222</v>
      </c>
      <c r="E42" s="229" t="s">
        <v>1221</v>
      </c>
      <c r="F42" s="229" t="s">
        <v>1222</v>
      </c>
      <c r="G42" s="229" t="s">
        <v>1222</v>
      </c>
      <c r="H42" s="231">
        <v>0.21226</v>
      </c>
      <c r="I42" s="232">
        <v>1.2645</v>
      </c>
      <c r="J42" s="232">
        <v>1.2119</v>
      </c>
      <c r="K42" s="225">
        <v>6596</v>
      </c>
      <c r="L42" s="225">
        <v>7551</v>
      </c>
      <c r="M42" s="225">
        <v>0</v>
      </c>
      <c r="N42" s="233">
        <v>1112.71</v>
      </c>
      <c r="O42" s="233">
        <v>1097.3699999999999</v>
      </c>
    </row>
    <row r="43" spans="1:15">
      <c r="A43" s="228">
        <v>106231396</v>
      </c>
      <c r="B43" s="228" t="s">
        <v>2216</v>
      </c>
      <c r="C43" s="229" t="s">
        <v>1222</v>
      </c>
      <c r="D43" s="229" t="s">
        <v>1222</v>
      </c>
      <c r="E43" s="229" t="s">
        <v>1222</v>
      </c>
      <c r="F43" s="229" t="s">
        <v>1221</v>
      </c>
      <c r="G43" s="229" t="s">
        <v>1221</v>
      </c>
      <c r="H43" s="231">
        <v>0.32393</v>
      </c>
      <c r="I43" s="232">
        <v>1.3189</v>
      </c>
      <c r="J43" s="232">
        <v>1.264</v>
      </c>
      <c r="K43" s="225">
        <v>15036</v>
      </c>
      <c r="L43" s="225">
        <v>17747</v>
      </c>
      <c r="M43" s="225">
        <v>0</v>
      </c>
      <c r="N43" s="233">
        <v>1112.71</v>
      </c>
      <c r="O43" s="233">
        <v>1097.3699999999999</v>
      </c>
    </row>
    <row r="44" spans="1:15">
      <c r="A44" s="228">
        <v>106190878</v>
      </c>
      <c r="B44" s="228" t="s">
        <v>2217</v>
      </c>
      <c r="C44" s="230" t="s">
        <v>1222</v>
      </c>
      <c r="D44" s="230" t="s">
        <v>1222</v>
      </c>
      <c r="E44" s="230" t="s">
        <v>1222</v>
      </c>
      <c r="F44" s="230" t="s">
        <v>1222</v>
      </c>
      <c r="G44" s="230" t="s">
        <v>1222</v>
      </c>
      <c r="H44" s="231">
        <v>0.17805000000000001</v>
      </c>
      <c r="I44" s="232">
        <v>1.4370000000000001</v>
      </c>
      <c r="J44" s="232">
        <v>1.3772</v>
      </c>
      <c r="K44" s="225">
        <v>6596</v>
      </c>
      <c r="L44" s="225">
        <v>8295</v>
      </c>
      <c r="M44" s="225">
        <v>1298</v>
      </c>
      <c r="N44" s="233">
        <v>1112.71</v>
      </c>
      <c r="O44" s="233">
        <v>1097.3699999999999</v>
      </c>
    </row>
    <row r="45" spans="1:15">
      <c r="A45" s="228">
        <v>106301098</v>
      </c>
      <c r="B45" s="228" t="s">
        <v>1319</v>
      </c>
      <c r="C45" s="229" t="s">
        <v>1222</v>
      </c>
      <c r="D45" s="229" t="s">
        <v>1222</v>
      </c>
      <c r="E45" s="229" t="s">
        <v>1222</v>
      </c>
      <c r="F45" s="230" t="s">
        <v>1222</v>
      </c>
      <c r="G45" s="229" t="s">
        <v>1222</v>
      </c>
      <c r="H45" s="231">
        <v>0.15834000000000001</v>
      </c>
      <c r="I45" s="232">
        <v>1.2658</v>
      </c>
      <c r="J45" s="232">
        <v>1.2131000000000001</v>
      </c>
      <c r="K45" s="225">
        <v>6596</v>
      </c>
      <c r="L45" s="225">
        <v>7556</v>
      </c>
      <c r="M45" s="225">
        <v>0</v>
      </c>
      <c r="N45" s="233">
        <v>1112.71</v>
      </c>
      <c r="O45" s="233">
        <v>1097.3699999999999</v>
      </c>
    </row>
    <row r="46" spans="1:15">
      <c r="A46" s="228">
        <v>106010735</v>
      </c>
      <c r="B46" s="228" t="s">
        <v>2218</v>
      </c>
      <c r="C46" s="229" t="s">
        <v>1221</v>
      </c>
      <c r="D46" s="229" t="s">
        <v>1222</v>
      </c>
      <c r="E46" s="229" t="s">
        <v>1222</v>
      </c>
      <c r="F46" s="230" t="s">
        <v>1222</v>
      </c>
      <c r="G46" s="229" t="s">
        <v>1222</v>
      </c>
      <c r="H46" s="231">
        <v>0.35363</v>
      </c>
      <c r="I46" s="232">
        <v>1.7585999999999999</v>
      </c>
      <c r="J46" s="232">
        <v>1.6854</v>
      </c>
      <c r="K46" s="225">
        <v>6596</v>
      </c>
      <c r="L46" s="225">
        <v>9684</v>
      </c>
      <c r="M46" s="225">
        <v>0</v>
      </c>
      <c r="N46" s="233">
        <v>0</v>
      </c>
      <c r="O46" s="233">
        <v>0</v>
      </c>
    </row>
    <row r="47" spans="1:15">
      <c r="A47" s="228">
        <v>106190017</v>
      </c>
      <c r="B47" s="228" t="s">
        <v>1320</v>
      </c>
      <c r="C47" s="229" t="s">
        <v>1222</v>
      </c>
      <c r="D47" s="229" t="s">
        <v>1222</v>
      </c>
      <c r="E47" s="229" t="s">
        <v>1222</v>
      </c>
      <c r="F47" s="230" t="s">
        <v>1222</v>
      </c>
      <c r="G47" s="229" t="s">
        <v>1222</v>
      </c>
      <c r="H47" s="231">
        <v>0.17682</v>
      </c>
      <c r="I47" s="232">
        <v>1.2918000000000001</v>
      </c>
      <c r="J47" s="232">
        <v>1.2381</v>
      </c>
      <c r="K47" s="225">
        <v>6596</v>
      </c>
      <c r="L47" s="225">
        <v>7669</v>
      </c>
      <c r="M47" s="225">
        <v>1200</v>
      </c>
      <c r="N47" s="233">
        <v>1112.71</v>
      </c>
      <c r="O47" s="233">
        <v>1097.3699999999999</v>
      </c>
    </row>
    <row r="48" spans="1:15">
      <c r="A48" s="228">
        <v>106010937</v>
      </c>
      <c r="B48" s="228" t="s">
        <v>1321</v>
      </c>
      <c r="C48" s="229" t="s">
        <v>1222</v>
      </c>
      <c r="D48" s="229" t="s">
        <v>1222</v>
      </c>
      <c r="E48" s="229" t="s">
        <v>1222</v>
      </c>
      <c r="F48" s="230" t="s">
        <v>1222</v>
      </c>
      <c r="G48" s="229" t="s">
        <v>1222</v>
      </c>
      <c r="H48" s="231">
        <v>0.27387</v>
      </c>
      <c r="I48" s="232">
        <v>1.7585999999999999</v>
      </c>
      <c r="J48" s="232">
        <v>1.6854</v>
      </c>
      <c r="K48" s="225">
        <v>6596</v>
      </c>
      <c r="L48" s="225">
        <v>9684</v>
      </c>
      <c r="M48" s="225">
        <v>1515</v>
      </c>
      <c r="N48" s="233">
        <v>1112.71</v>
      </c>
      <c r="O48" s="233">
        <v>1097.3699999999999</v>
      </c>
    </row>
    <row r="49" spans="1:15">
      <c r="A49" s="234">
        <v>106013626</v>
      </c>
      <c r="B49" s="228" t="s">
        <v>1322</v>
      </c>
      <c r="C49" s="230" t="s">
        <v>1222</v>
      </c>
      <c r="D49" s="230" t="s">
        <v>1222</v>
      </c>
      <c r="E49" s="230" t="s">
        <v>1222</v>
      </c>
      <c r="F49" s="230" t="s">
        <v>1222</v>
      </c>
      <c r="G49" s="230" t="s">
        <v>1222</v>
      </c>
      <c r="H49" s="231">
        <v>0.27387</v>
      </c>
      <c r="I49" s="232">
        <v>1.7585999999999999</v>
      </c>
      <c r="J49" s="232">
        <v>1.6854</v>
      </c>
      <c r="K49" s="225">
        <v>6596</v>
      </c>
      <c r="L49" s="225">
        <v>9684</v>
      </c>
      <c r="M49" s="225">
        <v>1515</v>
      </c>
      <c r="N49" s="233">
        <v>1112.71</v>
      </c>
      <c r="O49" s="233">
        <v>1097.3699999999999</v>
      </c>
    </row>
    <row r="50" spans="1:15">
      <c r="A50" s="228">
        <v>106010739</v>
      </c>
      <c r="B50" s="228" t="s">
        <v>1323</v>
      </c>
      <c r="C50" s="230" t="s">
        <v>1222</v>
      </c>
      <c r="D50" s="230" t="s">
        <v>1222</v>
      </c>
      <c r="E50" s="230" t="s">
        <v>1222</v>
      </c>
      <c r="F50" s="230" t="s">
        <v>1222</v>
      </c>
      <c r="G50" s="230" t="s">
        <v>1222</v>
      </c>
      <c r="H50" s="231">
        <v>0.34492</v>
      </c>
      <c r="I50" s="232">
        <v>1.7899</v>
      </c>
      <c r="J50" s="232">
        <v>1.7154</v>
      </c>
      <c r="K50" s="225">
        <v>6596</v>
      </c>
      <c r="L50" s="225">
        <v>9819</v>
      </c>
      <c r="M50" s="225">
        <v>1536</v>
      </c>
      <c r="N50" s="233">
        <v>1112.71</v>
      </c>
      <c r="O50" s="233">
        <v>1097.3699999999999</v>
      </c>
    </row>
    <row r="51" spans="1:15">
      <c r="A51" s="234">
        <v>106010844</v>
      </c>
      <c r="B51" s="228" t="s">
        <v>1324</v>
      </c>
      <c r="C51" s="230" t="s">
        <v>1222</v>
      </c>
      <c r="D51" s="230" t="s">
        <v>1222</v>
      </c>
      <c r="E51" s="230" t="s">
        <v>1222</v>
      </c>
      <c r="F51" s="230" t="s">
        <v>1222</v>
      </c>
      <c r="G51" s="230" t="s">
        <v>1222</v>
      </c>
      <c r="H51" s="231">
        <v>0.34492</v>
      </c>
      <c r="I51" s="232">
        <v>1.7899</v>
      </c>
      <c r="J51" s="232">
        <v>1.7154</v>
      </c>
      <c r="K51" s="225">
        <v>6596</v>
      </c>
      <c r="L51" s="225">
        <v>9819</v>
      </c>
      <c r="M51" s="225">
        <v>1536</v>
      </c>
      <c r="N51" s="233">
        <v>1112.71</v>
      </c>
      <c r="O51" s="233">
        <v>1097.3699999999999</v>
      </c>
    </row>
    <row r="52" spans="1:15">
      <c r="A52" s="228">
        <v>106370652</v>
      </c>
      <c r="B52" s="228" t="s">
        <v>1325</v>
      </c>
      <c r="C52" s="229" t="s">
        <v>1222</v>
      </c>
      <c r="D52" s="229" t="s">
        <v>1222</v>
      </c>
      <c r="E52" s="229" t="s">
        <v>1222</v>
      </c>
      <c r="F52" s="230" t="s">
        <v>1222</v>
      </c>
      <c r="G52" s="229" t="s">
        <v>1222</v>
      </c>
      <c r="H52" s="231">
        <v>0.22931000000000001</v>
      </c>
      <c r="I52" s="232">
        <v>1.2645</v>
      </c>
      <c r="J52" s="232">
        <v>1.2119</v>
      </c>
      <c r="K52" s="225">
        <v>6596</v>
      </c>
      <c r="L52" s="225">
        <v>7551</v>
      </c>
      <c r="M52" s="225">
        <v>1181</v>
      </c>
      <c r="N52" s="233">
        <v>1112.71</v>
      </c>
      <c r="O52" s="233">
        <v>1097.3699999999999</v>
      </c>
    </row>
    <row r="53" spans="1:15">
      <c r="A53" s="234">
        <v>106374063</v>
      </c>
      <c r="B53" s="228" t="s">
        <v>1325</v>
      </c>
      <c r="C53" s="229" t="s">
        <v>1222</v>
      </c>
      <c r="D53" s="229" t="s">
        <v>1222</v>
      </c>
      <c r="E53" s="229" t="s">
        <v>1222</v>
      </c>
      <c r="F53" s="230" t="s">
        <v>1222</v>
      </c>
      <c r="G53" s="229" t="s">
        <v>1222</v>
      </c>
      <c r="H53" s="231">
        <v>0.22931000000000001</v>
      </c>
      <c r="I53" s="232">
        <v>1.2645</v>
      </c>
      <c r="J53" s="232">
        <v>1.2119</v>
      </c>
      <c r="K53" s="225">
        <v>6596</v>
      </c>
      <c r="L53" s="225">
        <v>7551</v>
      </c>
      <c r="M53" s="225">
        <v>1181</v>
      </c>
      <c r="N53" s="233">
        <v>1112.71</v>
      </c>
      <c r="O53" s="233">
        <v>1097.3699999999999</v>
      </c>
    </row>
    <row r="54" spans="1:15">
      <c r="A54" s="228">
        <v>106301188</v>
      </c>
      <c r="B54" s="228" t="s">
        <v>1326</v>
      </c>
      <c r="C54" s="229" t="s">
        <v>1222</v>
      </c>
      <c r="D54" s="229" t="s">
        <v>1222</v>
      </c>
      <c r="E54" s="229" t="s">
        <v>1222</v>
      </c>
      <c r="F54" s="230" t="s">
        <v>1222</v>
      </c>
      <c r="G54" s="229" t="s">
        <v>1222</v>
      </c>
      <c r="H54" s="231">
        <v>0.3962</v>
      </c>
      <c r="I54" s="232">
        <v>1.2658</v>
      </c>
      <c r="J54" s="232">
        <v>1.2131000000000001</v>
      </c>
      <c r="K54" s="225">
        <v>6596</v>
      </c>
      <c r="L54" s="225">
        <v>7556</v>
      </c>
      <c r="M54" s="225">
        <v>0</v>
      </c>
      <c r="N54" s="233">
        <v>1112.71</v>
      </c>
      <c r="O54" s="233">
        <v>1097.3699999999999</v>
      </c>
    </row>
    <row r="55" spans="1:15">
      <c r="A55" s="228">
        <v>106190034</v>
      </c>
      <c r="B55" s="228" t="s">
        <v>1327</v>
      </c>
      <c r="C55" s="229" t="s">
        <v>1222</v>
      </c>
      <c r="D55" s="229" t="s">
        <v>1221</v>
      </c>
      <c r="E55" s="229" t="s">
        <v>1222</v>
      </c>
      <c r="F55" s="230" t="s">
        <v>1222</v>
      </c>
      <c r="G55" s="229" t="s">
        <v>1222</v>
      </c>
      <c r="H55" s="231">
        <v>0.23930999999999999</v>
      </c>
      <c r="I55" s="232">
        <v>1.2918000000000001</v>
      </c>
      <c r="J55" s="232">
        <v>1.2381</v>
      </c>
      <c r="K55" s="225">
        <v>6596</v>
      </c>
      <c r="L55" s="225">
        <v>7669</v>
      </c>
      <c r="M55" s="225">
        <v>0</v>
      </c>
      <c r="N55" s="233">
        <v>1112.71</v>
      </c>
      <c r="O55" s="233">
        <v>1097.3699999999999</v>
      </c>
    </row>
    <row r="56" spans="1:15">
      <c r="A56" s="228">
        <v>106364231</v>
      </c>
      <c r="B56" s="228" t="s">
        <v>1328</v>
      </c>
      <c r="C56" s="229" t="s">
        <v>1221</v>
      </c>
      <c r="D56" s="229" t="s">
        <v>1222</v>
      </c>
      <c r="E56" s="230" t="s">
        <v>1222</v>
      </c>
      <c r="F56" s="230" t="s">
        <v>1222</v>
      </c>
      <c r="G56" s="229" t="s">
        <v>1222</v>
      </c>
      <c r="H56" s="231">
        <v>0.41094000000000003</v>
      </c>
      <c r="I56" s="232">
        <v>1.2658</v>
      </c>
      <c r="J56" s="232">
        <v>1.2131000000000001</v>
      </c>
      <c r="K56" s="225">
        <v>6596</v>
      </c>
      <c r="L56" s="225">
        <v>7556</v>
      </c>
      <c r="M56" s="225">
        <v>0</v>
      </c>
      <c r="N56" s="233">
        <v>0</v>
      </c>
      <c r="O56" s="233">
        <v>0</v>
      </c>
    </row>
    <row r="57" spans="1:15">
      <c r="A57" s="228">
        <v>106154101</v>
      </c>
      <c r="B57" s="228" t="s">
        <v>1329</v>
      </c>
      <c r="C57" s="229" t="s">
        <v>1222</v>
      </c>
      <c r="D57" s="229" t="s">
        <v>1222</v>
      </c>
      <c r="E57" s="229" t="s">
        <v>1222</v>
      </c>
      <c r="F57" s="230" t="s">
        <v>1222</v>
      </c>
      <c r="G57" s="229" t="s">
        <v>1222</v>
      </c>
      <c r="H57" s="231">
        <v>0.15509999999999999</v>
      </c>
      <c r="I57" s="232">
        <v>1.2645</v>
      </c>
      <c r="J57" s="232">
        <v>1.2119</v>
      </c>
      <c r="K57" s="225">
        <v>6596</v>
      </c>
      <c r="L57" s="225">
        <v>7551</v>
      </c>
      <c r="M57" s="225">
        <v>0</v>
      </c>
      <c r="N57" s="233">
        <v>1112.71</v>
      </c>
      <c r="O57" s="233">
        <v>1097.3699999999999</v>
      </c>
    </row>
    <row r="58" spans="1:15">
      <c r="A58" s="228">
        <v>106150722</v>
      </c>
      <c r="B58" s="228" t="s">
        <v>1330</v>
      </c>
      <c r="C58" s="229" t="s">
        <v>1222</v>
      </c>
      <c r="D58" s="229" t="s">
        <v>1222</v>
      </c>
      <c r="E58" s="229" t="s">
        <v>1222</v>
      </c>
      <c r="F58" s="230" t="s">
        <v>1222</v>
      </c>
      <c r="G58" s="229" t="s">
        <v>1222</v>
      </c>
      <c r="H58" s="231">
        <v>0.21063000000000001</v>
      </c>
      <c r="I58" s="232">
        <v>1.2645</v>
      </c>
      <c r="J58" s="232">
        <v>1.2119</v>
      </c>
      <c r="K58" s="225">
        <v>6596</v>
      </c>
      <c r="L58" s="225">
        <v>7551</v>
      </c>
      <c r="M58" s="225">
        <v>0</v>
      </c>
      <c r="N58" s="233">
        <v>1112.71</v>
      </c>
      <c r="O58" s="233">
        <v>1097.3699999999999</v>
      </c>
    </row>
    <row r="59" spans="1:15">
      <c r="A59" s="228">
        <v>106364121</v>
      </c>
      <c r="B59" s="228" t="s">
        <v>1331</v>
      </c>
      <c r="C59" s="229" t="s">
        <v>1222</v>
      </c>
      <c r="D59" s="229" t="s">
        <v>1222</v>
      </c>
      <c r="E59" s="229" t="s">
        <v>1222</v>
      </c>
      <c r="F59" s="230" t="s">
        <v>1222</v>
      </c>
      <c r="G59" s="229" t="s">
        <v>1222</v>
      </c>
      <c r="H59" s="231">
        <v>0.55803999999999998</v>
      </c>
      <c r="I59" s="232">
        <v>1.2645</v>
      </c>
      <c r="J59" s="232">
        <v>1.2119</v>
      </c>
      <c r="K59" s="225">
        <v>1</v>
      </c>
      <c r="L59" s="225">
        <v>1</v>
      </c>
      <c r="M59" s="225">
        <v>1382</v>
      </c>
      <c r="N59" s="233">
        <v>1112.71</v>
      </c>
      <c r="O59" s="233">
        <v>1097.3699999999999</v>
      </c>
    </row>
    <row r="60" spans="1:15">
      <c r="A60" s="228">
        <v>106184008</v>
      </c>
      <c r="B60" s="228" t="s">
        <v>1332</v>
      </c>
      <c r="C60" s="229" t="s">
        <v>1222</v>
      </c>
      <c r="D60" s="229" t="s">
        <v>1222</v>
      </c>
      <c r="E60" s="229" t="s">
        <v>1222</v>
      </c>
      <c r="F60" s="229" t="s">
        <v>1221</v>
      </c>
      <c r="G60" s="229" t="s">
        <v>1221</v>
      </c>
      <c r="H60" s="231">
        <v>0.57294</v>
      </c>
      <c r="I60" s="232">
        <v>1.3189</v>
      </c>
      <c r="J60" s="232">
        <v>1.264</v>
      </c>
      <c r="K60" s="225">
        <v>15036</v>
      </c>
      <c r="L60" s="225">
        <v>17747</v>
      </c>
      <c r="M60" s="225">
        <v>0</v>
      </c>
      <c r="N60" s="233">
        <v>1112.71</v>
      </c>
      <c r="O60" s="233">
        <v>1097.3699999999999</v>
      </c>
    </row>
    <row r="61" spans="1:15">
      <c r="A61" s="228">
        <v>106190052</v>
      </c>
      <c r="B61" s="228" t="s">
        <v>1333</v>
      </c>
      <c r="C61" s="229" t="s">
        <v>1222</v>
      </c>
      <c r="D61" s="229" t="s">
        <v>1222</v>
      </c>
      <c r="E61" s="229" t="s">
        <v>1222</v>
      </c>
      <c r="F61" s="230" t="s">
        <v>1222</v>
      </c>
      <c r="G61" s="229" t="s">
        <v>1222</v>
      </c>
      <c r="H61" s="231">
        <v>0.12561</v>
      </c>
      <c r="I61" s="232">
        <v>1.2918000000000001</v>
      </c>
      <c r="J61" s="232">
        <v>1.2381</v>
      </c>
      <c r="K61" s="225">
        <v>6596</v>
      </c>
      <c r="L61" s="225">
        <v>7669</v>
      </c>
      <c r="M61" s="225">
        <v>0</v>
      </c>
      <c r="N61" s="233">
        <v>1112.71</v>
      </c>
      <c r="O61" s="233">
        <v>1097.3699999999999</v>
      </c>
    </row>
    <row r="62" spans="1:15">
      <c r="A62" s="228">
        <v>106364430</v>
      </c>
      <c r="B62" s="228" t="s">
        <v>1334</v>
      </c>
      <c r="C62" s="229" t="s">
        <v>1222</v>
      </c>
      <c r="D62" s="229" t="s">
        <v>1222</v>
      </c>
      <c r="E62" s="229" t="s">
        <v>1222</v>
      </c>
      <c r="F62" s="229" t="s">
        <v>1221</v>
      </c>
      <c r="G62" s="229" t="s">
        <v>1221</v>
      </c>
      <c r="H62" s="231">
        <v>0.13880999999999999</v>
      </c>
      <c r="I62" s="232">
        <v>1.2658</v>
      </c>
      <c r="J62" s="232">
        <v>1.2131000000000001</v>
      </c>
      <c r="K62" s="225">
        <v>15036</v>
      </c>
      <c r="L62" s="225">
        <v>17224</v>
      </c>
      <c r="M62" s="225">
        <v>0</v>
      </c>
      <c r="N62" s="233">
        <v>1112.71</v>
      </c>
      <c r="O62" s="233">
        <v>1097.3699999999999</v>
      </c>
    </row>
    <row r="63" spans="1:15">
      <c r="A63" s="228">
        <v>106090793</v>
      </c>
      <c r="B63" s="228" t="s">
        <v>1335</v>
      </c>
      <c r="C63" s="230" t="s">
        <v>1222</v>
      </c>
      <c r="D63" s="230" t="s">
        <v>1222</v>
      </c>
      <c r="E63" s="230" t="s">
        <v>1222</v>
      </c>
      <c r="F63" s="229" t="s">
        <v>1221</v>
      </c>
      <c r="G63" s="230" t="s">
        <v>1221</v>
      </c>
      <c r="H63" s="231">
        <v>0.25483</v>
      </c>
      <c r="I63" s="232">
        <v>1.6206</v>
      </c>
      <c r="J63" s="232">
        <v>1.5531999999999999</v>
      </c>
      <c r="K63" s="225">
        <v>15036</v>
      </c>
      <c r="L63" s="225">
        <v>20717</v>
      </c>
      <c r="M63" s="225">
        <v>0</v>
      </c>
      <c r="N63" s="233">
        <v>1112.71</v>
      </c>
      <c r="O63" s="233">
        <v>1097.3699999999999</v>
      </c>
    </row>
    <row r="64" spans="1:15">
      <c r="A64" s="228">
        <v>106361110</v>
      </c>
      <c r="B64" s="228" t="s">
        <v>1336</v>
      </c>
      <c r="C64" s="230" t="s">
        <v>1222</v>
      </c>
      <c r="D64" s="230" t="s">
        <v>1221</v>
      </c>
      <c r="E64" s="230" t="s">
        <v>1222</v>
      </c>
      <c r="F64" s="229" t="s">
        <v>1221</v>
      </c>
      <c r="G64" s="230" t="s">
        <v>1221</v>
      </c>
      <c r="H64" s="231">
        <v>0.62697999999999998</v>
      </c>
      <c r="I64" s="232">
        <v>1.2645</v>
      </c>
      <c r="J64" s="232">
        <v>1.2119</v>
      </c>
      <c r="K64" s="225">
        <v>15036</v>
      </c>
      <c r="L64" s="225">
        <v>17212</v>
      </c>
      <c r="M64" s="225">
        <v>0</v>
      </c>
      <c r="N64" s="233">
        <v>1112.71</v>
      </c>
      <c r="O64" s="233">
        <v>1097.3699999999999</v>
      </c>
    </row>
    <row r="65" spans="1:15">
      <c r="A65" s="228">
        <v>106190081</v>
      </c>
      <c r="B65" s="228" t="s">
        <v>1337</v>
      </c>
      <c r="C65" s="230" t="s">
        <v>1222</v>
      </c>
      <c r="D65" s="230" t="s">
        <v>1222</v>
      </c>
      <c r="E65" s="230" t="s">
        <v>1222</v>
      </c>
      <c r="F65" s="230" t="s">
        <v>1222</v>
      </c>
      <c r="G65" s="230" t="s">
        <v>1222</v>
      </c>
      <c r="H65" s="231">
        <v>0.38790000000000002</v>
      </c>
      <c r="I65" s="232">
        <v>1.2918000000000001</v>
      </c>
      <c r="J65" s="232">
        <v>1.2381</v>
      </c>
      <c r="K65" s="225">
        <v>6596</v>
      </c>
      <c r="L65" s="225">
        <v>7669</v>
      </c>
      <c r="M65" s="225">
        <v>0</v>
      </c>
      <c r="N65" s="233">
        <v>1112.71</v>
      </c>
      <c r="O65" s="233">
        <v>1097.3699999999999</v>
      </c>
    </row>
    <row r="66" spans="1:15">
      <c r="A66" s="228">
        <v>106190125</v>
      </c>
      <c r="B66" s="228" t="s">
        <v>1338</v>
      </c>
      <c r="C66" s="230" t="s">
        <v>1222</v>
      </c>
      <c r="D66" s="230" t="s">
        <v>1222</v>
      </c>
      <c r="E66" s="230" t="s">
        <v>1222</v>
      </c>
      <c r="F66" s="230" t="s">
        <v>1222</v>
      </c>
      <c r="G66" s="230" t="s">
        <v>1222</v>
      </c>
      <c r="H66" s="231">
        <v>0.23888000000000001</v>
      </c>
      <c r="I66" s="232">
        <v>1.4370000000000001</v>
      </c>
      <c r="J66" s="232">
        <v>1.3772</v>
      </c>
      <c r="K66" s="225">
        <v>6596</v>
      </c>
      <c r="L66" s="225">
        <v>8295</v>
      </c>
      <c r="M66" s="225">
        <v>0</v>
      </c>
      <c r="N66" s="233">
        <v>1112.71</v>
      </c>
      <c r="O66" s="233">
        <v>1097.3699999999999</v>
      </c>
    </row>
    <row r="67" spans="1:15">
      <c r="A67" s="234">
        <v>106380777</v>
      </c>
      <c r="B67" s="228" t="s">
        <v>1339</v>
      </c>
      <c r="C67" s="230" t="s">
        <v>1222</v>
      </c>
      <c r="D67" s="230" t="s">
        <v>1222</v>
      </c>
      <c r="E67" s="230" t="s">
        <v>1221</v>
      </c>
      <c r="F67" s="230" t="s">
        <v>1222</v>
      </c>
      <c r="G67" s="230" t="s">
        <v>1222</v>
      </c>
      <c r="H67" s="231">
        <v>0.30063000000000001</v>
      </c>
      <c r="I67" s="232">
        <v>1.7835000000000001</v>
      </c>
      <c r="J67" s="232">
        <v>1.7093</v>
      </c>
      <c r="K67" s="225">
        <v>6596</v>
      </c>
      <c r="L67" s="225">
        <v>9791</v>
      </c>
      <c r="M67" s="225">
        <v>0</v>
      </c>
      <c r="N67" s="233">
        <v>1112.71</v>
      </c>
      <c r="O67" s="233">
        <v>1097.3699999999999</v>
      </c>
    </row>
    <row r="68" spans="1:15">
      <c r="A68" s="228">
        <v>106380933</v>
      </c>
      <c r="B68" s="228" t="s">
        <v>1340</v>
      </c>
      <c r="C68" s="229" t="s">
        <v>1222</v>
      </c>
      <c r="D68" s="229" t="s">
        <v>1222</v>
      </c>
      <c r="E68" s="229" t="s">
        <v>1222</v>
      </c>
      <c r="F68" s="230" t="s">
        <v>1222</v>
      </c>
      <c r="G68" s="229" t="s">
        <v>1222</v>
      </c>
      <c r="H68" s="231">
        <v>0.24545</v>
      </c>
      <c r="I68" s="232">
        <v>1.7835000000000001</v>
      </c>
      <c r="J68" s="232">
        <v>1.7093</v>
      </c>
      <c r="K68" s="225">
        <v>6596</v>
      </c>
      <c r="L68" s="225">
        <v>9791</v>
      </c>
      <c r="M68" s="225">
        <v>1532</v>
      </c>
      <c r="N68" s="233">
        <v>1112.71</v>
      </c>
      <c r="O68" s="233">
        <v>1097.3699999999999</v>
      </c>
    </row>
    <row r="69" spans="1:15">
      <c r="A69" s="228">
        <v>106380929</v>
      </c>
      <c r="B69" s="228" t="s">
        <v>2219</v>
      </c>
      <c r="C69" s="230" t="s">
        <v>1222</v>
      </c>
      <c r="D69" s="230" t="s">
        <v>1222</v>
      </c>
      <c r="E69" s="230" t="s">
        <v>1221</v>
      </c>
      <c r="F69" s="230" t="s">
        <v>1222</v>
      </c>
      <c r="G69" s="230" t="s">
        <v>1222</v>
      </c>
      <c r="H69" s="231">
        <v>0.30063000000000001</v>
      </c>
      <c r="I69" s="232">
        <v>1.7835000000000001</v>
      </c>
      <c r="J69" s="232">
        <v>1.7093</v>
      </c>
      <c r="K69" s="225">
        <v>6596</v>
      </c>
      <c r="L69" s="225">
        <v>9791</v>
      </c>
      <c r="M69" s="225">
        <v>0</v>
      </c>
      <c r="N69" s="233">
        <v>1112.71</v>
      </c>
      <c r="O69" s="233">
        <v>1097.3699999999999</v>
      </c>
    </row>
    <row r="70" spans="1:15">
      <c r="A70" s="298">
        <v>106384176</v>
      </c>
      <c r="B70" s="298" t="s">
        <v>2306</v>
      </c>
      <c r="C70" s="230" t="s">
        <v>1222</v>
      </c>
      <c r="D70" s="230" t="s">
        <v>1222</v>
      </c>
      <c r="E70" s="230" t="s">
        <v>1221</v>
      </c>
      <c r="F70" s="230" t="s">
        <v>1222</v>
      </c>
      <c r="G70" s="230" t="s">
        <v>1222</v>
      </c>
      <c r="H70" s="231">
        <v>0.30063000000000001</v>
      </c>
      <c r="I70" s="232">
        <v>1.7835000000000001</v>
      </c>
      <c r="J70" s="232">
        <v>1.7093</v>
      </c>
      <c r="K70" s="225">
        <v>6596</v>
      </c>
      <c r="L70" s="225">
        <v>9791</v>
      </c>
      <c r="M70" s="225">
        <v>0</v>
      </c>
      <c r="N70" s="233">
        <v>1112.71</v>
      </c>
      <c r="O70" s="233">
        <v>1097.3699999999999</v>
      </c>
    </row>
    <row r="71" spans="1:15">
      <c r="A71" s="228">
        <v>106380964</v>
      </c>
      <c r="B71" s="228" t="s">
        <v>1341</v>
      </c>
      <c r="C71" s="229" t="s">
        <v>1222</v>
      </c>
      <c r="D71" s="229" t="s">
        <v>1222</v>
      </c>
      <c r="E71" s="229" t="s">
        <v>1222</v>
      </c>
      <c r="F71" s="230" t="s">
        <v>1222</v>
      </c>
      <c r="G71" s="229" t="s">
        <v>1222</v>
      </c>
      <c r="H71" s="231">
        <v>0.44002000000000002</v>
      </c>
      <c r="I71" s="232">
        <v>1.7835000000000001</v>
      </c>
      <c r="J71" s="232">
        <v>1.7093</v>
      </c>
      <c r="K71" s="225">
        <v>6596</v>
      </c>
      <c r="L71" s="225">
        <v>9791</v>
      </c>
      <c r="M71" s="225">
        <v>0</v>
      </c>
      <c r="N71" s="233">
        <v>1112.71</v>
      </c>
      <c r="O71" s="233">
        <v>1097.3699999999999</v>
      </c>
    </row>
    <row r="72" spans="1:15">
      <c r="A72" s="228">
        <v>106190155</v>
      </c>
      <c r="B72" s="228" t="s">
        <v>2220</v>
      </c>
      <c r="C72" s="229" t="s">
        <v>1222</v>
      </c>
      <c r="D72" s="229" t="s">
        <v>1222</v>
      </c>
      <c r="E72" s="235" t="s">
        <v>1222</v>
      </c>
      <c r="F72" s="229" t="s">
        <v>1222</v>
      </c>
      <c r="G72" s="229" t="s">
        <v>1222</v>
      </c>
      <c r="H72" s="231">
        <v>0.21100000000000002</v>
      </c>
      <c r="I72" s="232">
        <v>1.2918000000000001</v>
      </c>
      <c r="J72" s="232">
        <v>1.2381</v>
      </c>
      <c r="K72" s="225">
        <v>1</v>
      </c>
      <c r="L72" s="225">
        <v>1</v>
      </c>
      <c r="M72" s="225">
        <v>1200</v>
      </c>
      <c r="N72" s="233">
        <v>1112.71</v>
      </c>
      <c r="O72" s="233">
        <v>1097.3699999999999</v>
      </c>
    </row>
    <row r="73" spans="1:15">
      <c r="A73" s="234">
        <v>106190137</v>
      </c>
      <c r="B73" s="228" t="s">
        <v>1702</v>
      </c>
      <c r="C73" s="235" t="s">
        <v>1222</v>
      </c>
      <c r="D73" s="235" t="s">
        <v>1222</v>
      </c>
      <c r="E73" s="229" t="s">
        <v>1222</v>
      </c>
      <c r="F73" s="230" t="s">
        <v>1222</v>
      </c>
      <c r="G73" s="235" t="s">
        <v>1222</v>
      </c>
      <c r="H73" s="231">
        <v>0.25368000000000002</v>
      </c>
      <c r="I73" s="232">
        <v>1.2918000000000001</v>
      </c>
      <c r="J73" s="232">
        <v>1.2381</v>
      </c>
      <c r="K73" s="225">
        <v>6596</v>
      </c>
      <c r="L73" s="225">
        <v>7669</v>
      </c>
      <c r="M73" s="225">
        <v>1200</v>
      </c>
      <c r="N73" s="233">
        <v>1112.71</v>
      </c>
      <c r="O73" s="233">
        <v>1097.3699999999999</v>
      </c>
    </row>
    <row r="74" spans="1:15">
      <c r="A74" s="228">
        <v>106190045</v>
      </c>
      <c r="B74" s="228" t="s">
        <v>1342</v>
      </c>
      <c r="C74" s="229" t="s">
        <v>1222</v>
      </c>
      <c r="D74" s="229" t="s">
        <v>1222</v>
      </c>
      <c r="E74" s="229" t="s">
        <v>1222</v>
      </c>
      <c r="F74" s="229" t="s">
        <v>1221</v>
      </c>
      <c r="G74" s="229" t="s">
        <v>1221</v>
      </c>
      <c r="H74" s="231">
        <v>0.21099999999999999</v>
      </c>
      <c r="I74" s="232">
        <v>1.2918000000000001</v>
      </c>
      <c r="J74" s="232">
        <v>1.2381</v>
      </c>
      <c r="K74" s="225">
        <v>15036</v>
      </c>
      <c r="L74" s="225">
        <v>17481</v>
      </c>
      <c r="M74" s="225">
        <v>0</v>
      </c>
      <c r="N74" s="233">
        <v>1112.71</v>
      </c>
      <c r="O74" s="233">
        <v>1097.3699999999999</v>
      </c>
    </row>
    <row r="75" spans="1:15">
      <c r="A75" s="228">
        <v>106190555</v>
      </c>
      <c r="B75" s="228" t="s">
        <v>1343</v>
      </c>
      <c r="C75" s="229" t="s">
        <v>1222</v>
      </c>
      <c r="D75" s="229" t="s">
        <v>1222</v>
      </c>
      <c r="E75" s="229" t="s">
        <v>1221</v>
      </c>
      <c r="F75" s="230" t="s">
        <v>1222</v>
      </c>
      <c r="G75" s="229" t="s">
        <v>1222</v>
      </c>
      <c r="H75" s="231">
        <v>0.16491</v>
      </c>
      <c r="I75" s="232">
        <v>1.4370000000000001</v>
      </c>
      <c r="J75" s="232">
        <v>1.3772</v>
      </c>
      <c r="K75" s="225">
        <v>6596</v>
      </c>
      <c r="L75" s="225">
        <v>8295</v>
      </c>
      <c r="M75" s="225">
        <v>1298</v>
      </c>
      <c r="N75" s="233">
        <v>1112.71</v>
      </c>
      <c r="O75" s="233">
        <v>1097.3699999999999</v>
      </c>
    </row>
    <row r="76" spans="1:15">
      <c r="A76" s="228">
        <v>106190148</v>
      </c>
      <c r="B76" s="228" t="s">
        <v>1302</v>
      </c>
      <c r="C76" s="229" t="s">
        <v>1222</v>
      </c>
      <c r="D76" s="229" t="s">
        <v>1222</v>
      </c>
      <c r="E76" s="229" t="s">
        <v>1222</v>
      </c>
      <c r="F76" s="230" t="s">
        <v>1222</v>
      </c>
      <c r="G76" s="229" t="s">
        <v>1222</v>
      </c>
      <c r="H76" s="231">
        <v>0.14243</v>
      </c>
      <c r="I76" s="232">
        <v>1.2918000000000001</v>
      </c>
      <c r="J76" s="232">
        <v>1.2381</v>
      </c>
      <c r="K76" s="225">
        <v>6596</v>
      </c>
      <c r="L76" s="225">
        <v>7669</v>
      </c>
      <c r="M76" s="225">
        <v>1200</v>
      </c>
      <c r="N76" s="233">
        <v>1112.71</v>
      </c>
      <c r="O76" s="233">
        <v>1097.3699999999999</v>
      </c>
    </row>
    <row r="77" spans="1:15">
      <c r="A77" s="228">
        <v>106500954</v>
      </c>
      <c r="B77" s="228" t="s">
        <v>1303</v>
      </c>
      <c r="C77" s="229" t="s">
        <v>1222</v>
      </c>
      <c r="D77" s="229" t="s">
        <v>1222</v>
      </c>
      <c r="E77" s="229" t="s">
        <v>1222</v>
      </c>
      <c r="F77" s="230" t="s">
        <v>1222</v>
      </c>
      <c r="G77" s="229" t="s">
        <v>1222</v>
      </c>
      <c r="H77" s="231">
        <v>0.10058</v>
      </c>
      <c r="I77" s="232">
        <v>1.2765</v>
      </c>
      <c r="J77" s="232">
        <v>1.2234</v>
      </c>
      <c r="K77" s="225">
        <v>6596</v>
      </c>
      <c r="L77" s="225">
        <v>7602</v>
      </c>
      <c r="M77" s="225">
        <v>0</v>
      </c>
      <c r="N77" s="233">
        <v>1112.71</v>
      </c>
      <c r="O77" s="233">
        <v>1097.3699999999999</v>
      </c>
    </row>
    <row r="78" spans="1:15">
      <c r="A78" s="228">
        <v>106301140</v>
      </c>
      <c r="B78" s="228" t="s">
        <v>1344</v>
      </c>
      <c r="C78" s="229" t="s">
        <v>1222</v>
      </c>
      <c r="D78" s="229" t="s">
        <v>1222</v>
      </c>
      <c r="E78" s="229" t="s">
        <v>1222</v>
      </c>
      <c r="F78" s="230" t="s">
        <v>1222</v>
      </c>
      <c r="G78" s="229" t="s">
        <v>1222</v>
      </c>
      <c r="H78" s="231">
        <v>0.21714</v>
      </c>
      <c r="I78" s="232">
        <v>1.2658</v>
      </c>
      <c r="J78" s="232">
        <v>1.2131000000000001</v>
      </c>
      <c r="K78" s="225">
        <v>6596</v>
      </c>
      <c r="L78" s="225">
        <v>7556</v>
      </c>
      <c r="M78" s="225">
        <v>0</v>
      </c>
      <c r="N78" s="233">
        <v>1112.71</v>
      </c>
      <c r="O78" s="233">
        <v>1097.3699999999999</v>
      </c>
    </row>
    <row r="79" spans="1:15">
      <c r="A79" s="228">
        <v>106010776</v>
      </c>
      <c r="B79" s="228" t="s">
        <v>1345</v>
      </c>
      <c r="C79" s="230" t="s">
        <v>1222</v>
      </c>
      <c r="D79" s="230" t="s">
        <v>1222</v>
      </c>
      <c r="E79" s="230" t="s">
        <v>1221</v>
      </c>
      <c r="F79" s="230" t="s">
        <v>1222</v>
      </c>
      <c r="G79" s="230" t="s">
        <v>1222</v>
      </c>
      <c r="H79" s="231">
        <v>0.32247999999999999</v>
      </c>
      <c r="I79" s="232">
        <v>1.7353000000000001</v>
      </c>
      <c r="J79" s="232">
        <v>1.6631</v>
      </c>
      <c r="K79" s="225">
        <v>6596</v>
      </c>
      <c r="L79" s="225">
        <v>9583</v>
      </c>
      <c r="M79" s="225">
        <v>2675</v>
      </c>
      <c r="N79" s="233">
        <v>1112.71</v>
      </c>
      <c r="O79" s="233">
        <v>1097.3699999999999</v>
      </c>
    </row>
    <row r="80" spans="1:15">
      <c r="A80" s="228">
        <v>106304113</v>
      </c>
      <c r="B80" s="228" t="s">
        <v>1346</v>
      </c>
      <c r="C80" s="229" t="s">
        <v>1222</v>
      </c>
      <c r="D80" s="229" t="s">
        <v>1222</v>
      </c>
      <c r="E80" s="229" t="s">
        <v>1222</v>
      </c>
      <c r="F80" s="230" t="s">
        <v>1222</v>
      </c>
      <c r="G80" s="229" t="s">
        <v>1222</v>
      </c>
      <c r="H80" s="231">
        <v>0.28743999999999997</v>
      </c>
      <c r="I80" s="232">
        <v>1.2645</v>
      </c>
      <c r="J80" s="232">
        <v>1.2119</v>
      </c>
      <c r="K80" s="225">
        <v>6596</v>
      </c>
      <c r="L80" s="225">
        <v>7551</v>
      </c>
      <c r="M80" s="225">
        <v>0</v>
      </c>
      <c r="N80" s="233">
        <v>1112.71</v>
      </c>
      <c r="O80" s="233">
        <v>1097.3699999999999</v>
      </c>
    </row>
    <row r="81" spans="1:15">
      <c r="A81" s="228">
        <v>106190170</v>
      </c>
      <c r="B81" s="228" t="s">
        <v>1347</v>
      </c>
      <c r="C81" s="230" t="s">
        <v>1222</v>
      </c>
      <c r="D81" s="230" t="s">
        <v>1222</v>
      </c>
      <c r="E81" s="230" t="s">
        <v>1221</v>
      </c>
      <c r="F81" s="230" t="s">
        <v>1222</v>
      </c>
      <c r="G81" s="230" t="s">
        <v>1222</v>
      </c>
      <c r="H81" s="231">
        <v>0.29115000000000002</v>
      </c>
      <c r="I81" s="232">
        <v>1.2918000000000001</v>
      </c>
      <c r="J81" s="232">
        <v>1.2381</v>
      </c>
      <c r="K81" s="225">
        <v>6596</v>
      </c>
      <c r="L81" s="225">
        <v>7669</v>
      </c>
      <c r="M81" s="225">
        <v>2140</v>
      </c>
      <c r="N81" s="233">
        <v>1112.71</v>
      </c>
      <c r="O81" s="233">
        <v>1097.3699999999999</v>
      </c>
    </row>
    <row r="82" spans="1:15">
      <c r="A82" s="228">
        <v>106300032</v>
      </c>
      <c r="B82" s="228" t="s">
        <v>1348</v>
      </c>
      <c r="C82" s="229" t="s">
        <v>1222</v>
      </c>
      <c r="D82" s="229" t="s">
        <v>1222</v>
      </c>
      <c r="E82" s="229" t="s">
        <v>1221</v>
      </c>
      <c r="F82" s="230" t="s">
        <v>1222</v>
      </c>
      <c r="G82" s="229" t="s">
        <v>1222</v>
      </c>
      <c r="H82" s="231">
        <v>0.20963999999999999</v>
      </c>
      <c r="I82" s="232">
        <v>1.2645</v>
      </c>
      <c r="J82" s="232">
        <v>1.2119</v>
      </c>
      <c r="K82" s="225">
        <v>6596</v>
      </c>
      <c r="L82" s="225">
        <v>7551</v>
      </c>
      <c r="M82" s="225">
        <v>0</v>
      </c>
      <c r="N82" s="233">
        <v>1112.71</v>
      </c>
      <c r="O82" s="233">
        <v>1097.3699999999999</v>
      </c>
    </row>
    <row r="83" spans="1:15">
      <c r="A83" s="234">
        <v>106434051</v>
      </c>
      <c r="B83" s="228" t="s">
        <v>2221</v>
      </c>
      <c r="C83" s="235" t="s">
        <v>1222</v>
      </c>
      <c r="D83" s="235" t="s">
        <v>1222</v>
      </c>
      <c r="E83" s="235" t="s">
        <v>1222</v>
      </c>
      <c r="F83" s="230" t="s">
        <v>1222</v>
      </c>
      <c r="G83" s="235" t="s">
        <v>1222</v>
      </c>
      <c r="H83" s="231">
        <v>0.18146000000000001</v>
      </c>
      <c r="I83" s="232">
        <v>1.8551</v>
      </c>
      <c r="J83" s="232">
        <v>1.7779</v>
      </c>
      <c r="K83" s="225">
        <v>6596</v>
      </c>
      <c r="L83" s="225">
        <v>10100</v>
      </c>
      <c r="M83" s="225">
        <v>0</v>
      </c>
      <c r="N83" s="233">
        <v>1112.71</v>
      </c>
      <c r="O83" s="233">
        <v>1097.3699999999999</v>
      </c>
    </row>
    <row r="84" spans="1:15">
      <c r="A84" s="228">
        <v>106382715</v>
      </c>
      <c r="B84" s="228" t="s">
        <v>1349</v>
      </c>
      <c r="C84" s="230" t="s">
        <v>1222</v>
      </c>
      <c r="D84" s="230" t="s">
        <v>1222</v>
      </c>
      <c r="E84" s="230" t="s">
        <v>1222</v>
      </c>
      <c r="F84" s="230" t="s">
        <v>1222</v>
      </c>
      <c r="G84" s="230" t="s">
        <v>1222</v>
      </c>
      <c r="H84" s="231">
        <v>0.45840999999999998</v>
      </c>
      <c r="I84" s="232">
        <v>1.7899</v>
      </c>
      <c r="J84" s="232">
        <v>1.7154</v>
      </c>
      <c r="K84" s="225">
        <v>6596</v>
      </c>
      <c r="L84" s="225">
        <v>9819</v>
      </c>
      <c r="M84" s="225">
        <v>0</v>
      </c>
      <c r="N84" s="233">
        <v>1112.71</v>
      </c>
      <c r="O84" s="233">
        <v>1097.3699999999999</v>
      </c>
    </row>
    <row r="85" spans="1:15">
      <c r="A85" s="228">
        <v>106361144</v>
      </c>
      <c r="B85" s="228" t="s">
        <v>1350</v>
      </c>
      <c r="C85" s="230" t="s">
        <v>1222</v>
      </c>
      <c r="D85" s="230" t="s">
        <v>1222</v>
      </c>
      <c r="E85" s="230" t="s">
        <v>1222</v>
      </c>
      <c r="F85" s="230" t="s">
        <v>1222</v>
      </c>
      <c r="G85" s="230" t="s">
        <v>1222</v>
      </c>
      <c r="H85" s="231">
        <v>0.28011999999999998</v>
      </c>
      <c r="I85" s="232">
        <v>1.2658</v>
      </c>
      <c r="J85" s="232">
        <v>1.2131000000000001</v>
      </c>
      <c r="K85" s="225">
        <v>6596</v>
      </c>
      <c r="L85" s="225">
        <v>7556</v>
      </c>
      <c r="M85" s="225">
        <v>0</v>
      </c>
      <c r="N85" s="233">
        <v>1112.71</v>
      </c>
      <c r="O85" s="233">
        <v>1097.3699999999999</v>
      </c>
    </row>
    <row r="86" spans="1:15">
      <c r="A86" s="228">
        <v>106190413</v>
      </c>
      <c r="B86" s="228" t="s">
        <v>1351</v>
      </c>
      <c r="C86" s="230" t="s">
        <v>1222</v>
      </c>
      <c r="D86" s="230" t="s">
        <v>1222</v>
      </c>
      <c r="E86" s="230" t="s">
        <v>1222</v>
      </c>
      <c r="F86" s="230" t="s">
        <v>1222</v>
      </c>
      <c r="G86" s="230" t="s">
        <v>1222</v>
      </c>
      <c r="H86" s="231">
        <v>0.33372000000000002</v>
      </c>
      <c r="I86" s="232">
        <v>1.2918000000000001</v>
      </c>
      <c r="J86" s="232">
        <v>1.2381</v>
      </c>
      <c r="K86" s="225">
        <v>6596</v>
      </c>
      <c r="L86" s="225">
        <v>7669</v>
      </c>
      <c r="M86" s="225">
        <v>0</v>
      </c>
      <c r="N86" s="233">
        <v>1112.71</v>
      </c>
      <c r="O86" s="233">
        <v>1097.3699999999999</v>
      </c>
    </row>
    <row r="87" spans="1:15">
      <c r="A87" s="228">
        <v>106190636</v>
      </c>
      <c r="B87" s="228" t="s">
        <v>1352</v>
      </c>
      <c r="C87" s="230" t="s">
        <v>1222</v>
      </c>
      <c r="D87" s="230" t="s">
        <v>1222</v>
      </c>
      <c r="E87" s="230" t="s">
        <v>1221</v>
      </c>
      <c r="F87" s="230" t="s">
        <v>1222</v>
      </c>
      <c r="G87" s="230" t="s">
        <v>1222</v>
      </c>
      <c r="H87" s="231">
        <v>0.33372000000000002</v>
      </c>
      <c r="I87" s="232">
        <v>1.2918000000000001</v>
      </c>
      <c r="J87" s="232">
        <v>1.2381</v>
      </c>
      <c r="K87" s="225">
        <v>6596</v>
      </c>
      <c r="L87" s="225">
        <v>7669</v>
      </c>
      <c r="M87" s="225">
        <v>1200</v>
      </c>
      <c r="N87" s="233">
        <v>1112.71</v>
      </c>
      <c r="O87" s="233">
        <v>1097.3699999999999</v>
      </c>
    </row>
    <row r="88" spans="1:15">
      <c r="A88" s="228">
        <v>106190176</v>
      </c>
      <c r="B88" s="228" t="s">
        <v>1353</v>
      </c>
      <c r="C88" s="230" t="s">
        <v>1222</v>
      </c>
      <c r="D88" s="230" t="s">
        <v>1222</v>
      </c>
      <c r="E88" s="230" t="s">
        <v>1222</v>
      </c>
      <c r="F88" s="230" t="s">
        <v>1222</v>
      </c>
      <c r="G88" s="230" t="s">
        <v>1222</v>
      </c>
      <c r="H88" s="231">
        <v>0.23585999999999999</v>
      </c>
      <c r="I88" s="232">
        <v>1.2918000000000001</v>
      </c>
      <c r="J88" s="232">
        <v>1.2381</v>
      </c>
      <c r="K88" s="225">
        <v>6596</v>
      </c>
      <c r="L88" s="225">
        <v>7669</v>
      </c>
      <c r="M88" s="225">
        <v>0</v>
      </c>
      <c r="N88" s="233">
        <v>1112.71</v>
      </c>
      <c r="O88" s="233">
        <v>1097.3699999999999</v>
      </c>
    </row>
    <row r="89" spans="1:15">
      <c r="A89" s="228">
        <v>106100005</v>
      </c>
      <c r="B89" s="228" t="s">
        <v>1354</v>
      </c>
      <c r="C89" s="229" t="s">
        <v>1222</v>
      </c>
      <c r="D89" s="229" t="s">
        <v>1222</v>
      </c>
      <c r="E89" s="229" t="s">
        <v>1222</v>
      </c>
      <c r="F89" s="230" t="s">
        <v>1222</v>
      </c>
      <c r="G89" s="229" t="s">
        <v>1222</v>
      </c>
      <c r="H89" s="231">
        <v>0.21717</v>
      </c>
      <c r="I89" s="232">
        <v>1.2645</v>
      </c>
      <c r="J89" s="232">
        <v>1.2119</v>
      </c>
      <c r="K89" s="225">
        <v>6596</v>
      </c>
      <c r="L89" s="225">
        <v>7551</v>
      </c>
      <c r="M89" s="225">
        <v>0</v>
      </c>
      <c r="N89" s="233">
        <v>1112.71</v>
      </c>
      <c r="O89" s="233">
        <v>1097.3699999999999</v>
      </c>
    </row>
    <row r="90" spans="1:15">
      <c r="A90" s="298">
        <v>106100697</v>
      </c>
      <c r="B90" s="298" t="s">
        <v>2307</v>
      </c>
      <c r="C90" s="309" t="s">
        <v>1222</v>
      </c>
      <c r="D90" s="309" t="s">
        <v>1221</v>
      </c>
      <c r="E90" s="309" t="s">
        <v>1222</v>
      </c>
      <c r="F90" s="299" t="s">
        <v>1221</v>
      </c>
      <c r="G90" s="309" t="s">
        <v>1221</v>
      </c>
      <c r="H90" s="308">
        <v>0.21099999999999999</v>
      </c>
      <c r="I90" s="310">
        <v>1.2645</v>
      </c>
      <c r="J90" s="310">
        <v>1.2119</v>
      </c>
      <c r="K90" s="225">
        <v>15036</v>
      </c>
      <c r="L90" s="225">
        <v>17212</v>
      </c>
      <c r="M90" s="225">
        <v>0</v>
      </c>
      <c r="N90" s="225">
        <v>1112.71</v>
      </c>
      <c r="O90" s="225">
        <v>1097.3699999999999</v>
      </c>
    </row>
    <row r="91" spans="1:15">
      <c r="A91" s="228">
        <v>106190766</v>
      </c>
      <c r="B91" s="228" t="s">
        <v>1355</v>
      </c>
      <c r="C91" s="230" t="s">
        <v>1222</v>
      </c>
      <c r="D91" s="230" t="s">
        <v>1222</v>
      </c>
      <c r="E91" s="230" t="s">
        <v>1222</v>
      </c>
      <c r="F91" s="229" t="s">
        <v>1222</v>
      </c>
      <c r="G91" s="230" t="s">
        <v>1222</v>
      </c>
      <c r="H91" s="231">
        <v>0.16839000000000001</v>
      </c>
      <c r="I91" s="232">
        <v>1.2918000000000001</v>
      </c>
      <c r="J91" s="232">
        <v>1.2381</v>
      </c>
      <c r="K91" s="225">
        <v>6596</v>
      </c>
      <c r="L91" s="225">
        <v>7669</v>
      </c>
      <c r="M91" s="225">
        <v>0</v>
      </c>
      <c r="N91" s="233">
        <v>1112.71</v>
      </c>
      <c r="O91" s="233">
        <v>1097.3699999999999</v>
      </c>
    </row>
    <row r="92" spans="1:15">
      <c r="A92" s="228">
        <v>106301155</v>
      </c>
      <c r="B92" s="228" t="s">
        <v>1356</v>
      </c>
      <c r="C92" s="230" t="s">
        <v>1222</v>
      </c>
      <c r="D92" s="230" t="s">
        <v>1222</v>
      </c>
      <c r="E92" s="230" t="s">
        <v>1222</v>
      </c>
      <c r="F92" s="230" t="s">
        <v>1222</v>
      </c>
      <c r="G92" s="230" t="s">
        <v>1222</v>
      </c>
      <c r="H92" s="231">
        <v>0.34354000000000001</v>
      </c>
      <c r="I92" s="232">
        <v>1.2658</v>
      </c>
      <c r="J92" s="232">
        <v>1.2131000000000001</v>
      </c>
      <c r="K92" s="225">
        <v>6596</v>
      </c>
      <c r="L92" s="225">
        <v>7556</v>
      </c>
      <c r="M92" s="225">
        <v>0</v>
      </c>
      <c r="N92" s="233">
        <v>1112.71</v>
      </c>
      <c r="O92" s="233">
        <v>1097.3699999999999</v>
      </c>
    </row>
    <row r="93" spans="1:15">
      <c r="A93" s="228">
        <v>106190587</v>
      </c>
      <c r="B93" s="228" t="s">
        <v>1304</v>
      </c>
      <c r="C93" s="230" t="s">
        <v>1222</v>
      </c>
      <c r="D93" s="230" t="s">
        <v>1222</v>
      </c>
      <c r="E93" s="230" t="s">
        <v>1222</v>
      </c>
      <c r="F93" s="230" t="s">
        <v>1222</v>
      </c>
      <c r="G93" s="230" t="s">
        <v>1222</v>
      </c>
      <c r="H93" s="231">
        <v>0.23477999999999999</v>
      </c>
      <c r="I93" s="232">
        <v>1.2918000000000001</v>
      </c>
      <c r="J93" s="232">
        <v>1.2381</v>
      </c>
      <c r="K93" s="225">
        <v>6596</v>
      </c>
      <c r="L93" s="225">
        <v>7669</v>
      </c>
      <c r="M93" s="225">
        <v>0</v>
      </c>
      <c r="N93" s="233">
        <v>1112.71</v>
      </c>
      <c r="O93" s="233">
        <v>1097.3699999999999</v>
      </c>
    </row>
    <row r="94" spans="1:15">
      <c r="A94" s="228">
        <v>106361458</v>
      </c>
      <c r="B94" s="228" t="s">
        <v>1357</v>
      </c>
      <c r="C94" s="230" t="s">
        <v>1222</v>
      </c>
      <c r="D94" s="230" t="s">
        <v>1222</v>
      </c>
      <c r="E94" s="230" t="s">
        <v>1222</v>
      </c>
      <c r="F94" s="230" t="s">
        <v>1221</v>
      </c>
      <c r="G94" s="230" t="s">
        <v>1221</v>
      </c>
      <c r="H94" s="231">
        <v>0.42706</v>
      </c>
      <c r="I94" s="232">
        <v>1.2645</v>
      </c>
      <c r="J94" s="232">
        <v>1.2119</v>
      </c>
      <c r="K94" s="225">
        <v>15036</v>
      </c>
      <c r="L94" s="225">
        <v>17212</v>
      </c>
      <c r="M94" s="225">
        <v>0</v>
      </c>
      <c r="N94" s="233">
        <v>1112.71</v>
      </c>
      <c r="O94" s="233">
        <v>1097.3699999999999</v>
      </c>
    </row>
    <row r="95" spans="1:15">
      <c r="A95" s="228">
        <v>106060870</v>
      </c>
      <c r="B95" s="228" t="s">
        <v>2222</v>
      </c>
      <c r="C95" s="229" t="s">
        <v>1222</v>
      </c>
      <c r="D95" s="229" t="s">
        <v>1222</v>
      </c>
      <c r="E95" s="229" t="s">
        <v>1222</v>
      </c>
      <c r="F95" s="229" t="s">
        <v>1221</v>
      </c>
      <c r="G95" s="229" t="s">
        <v>1221</v>
      </c>
      <c r="H95" s="231">
        <v>0.39789999999999998</v>
      </c>
      <c r="I95" s="232">
        <v>1.3189</v>
      </c>
      <c r="J95" s="232">
        <v>1.264</v>
      </c>
      <c r="K95" s="225">
        <v>15036</v>
      </c>
      <c r="L95" s="225">
        <v>17747</v>
      </c>
      <c r="M95" s="225">
        <v>0</v>
      </c>
      <c r="N95" s="233">
        <v>1112.71</v>
      </c>
      <c r="O95" s="233">
        <v>1097.3699999999999</v>
      </c>
    </row>
    <row r="96" spans="1:15">
      <c r="A96" s="234">
        <v>106190475</v>
      </c>
      <c r="B96" s="228" t="s">
        <v>1358</v>
      </c>
      <c r="C96" s="235" t="s">
        <v>1222</v>
      </c>
      <c r="D96" s="235" t="s">
        <v>1222</v>
      </c>
      <c r="E96" s="235" t="s">
        <v>1222</v>
      </c>
      <c r="F96" s="235" t="s">
        <v>1222</v>
      </c>
      <c r="G96" s="235" t="s">
        <v>1222</v>
      </c>
      <c r="H96" s="231">
        <v>0.24881</v>
      </c>
      <c r="I96" s="232">
        <v>1.2918000000000001</v>
      </c>
      <c r="J96" s="232">
        <v>1.2381</v>
      </c>
      <c r="K96" s="225">
        <v>6596</v>
      </c>
      <c r="L96" s="225">
        <v>7669</v>
      </c>
      <c r="M96" s="225">
        <v>0</v>
      </c>
      <c r="N96" s="233">
        <v>1112.71</v>
      </c>
      <c r="O96" s="233">
        <v>1097.3699999999999</v>
      </c>
    </row>
    <row r="97" spans="1:15">
      <c r="A97" s="228">
        <v>106190197</v>
      </c>
      <c r="B97" s="228" t="s">
        <v>1359</v>
      </c>
      <c r="C97" s="229" t="s">
        <v>1222</v>
      </c>
      <c r="D97" s="229" t="s">
        <v>1222</v>
      </c>
      <c r="E97" s="229" t="s">
        <v>1222</v>
      </c>
      <c r="F97" s="230" t="s">
        <v>1222</v>
      </c>
      <c r="G97" s="229" t="s">
        <v>1222</v>
      </c>
      <c r="H97" s="231">
        <v>0.1416</v>
      </c>
      <c r="I97" s="232">
        <v>1.2918000000000001</v>
      </c>
      <c r="J97" s="232">
        <v>1.2381</v>
      </c>
      <c r="K97" s="225">
        <v>6596</v>
      </c>
      <c r="L97" s="225">
        <v>7669</v>
      </c>
      <c r="M97" s="225">
        <v>0</v>
      </c>
      <c r="N97" s="233">
        <v>1112.71</v>
      </c>
      <c r="O97" s="233">
        <v>1097.3699999999999</v>
      </c>
    </row>
    <row r="98" spans="1:15">
      <c r="A98" s="228">
        <v>106361323</v>
      </c>
      <c r="B98" s="228" t="s">
        <v>1360</v>
      </c>
      <c r="C98" s="229" t="s">
        <v>1222</v>
      </c>
      <c r="D98" s="229" t="s">
        <v>1222</v>
      </c>
      <c r="E98" s="229" t="s">
        <v>1222</v>
      </c>
      <c r="F98" s="230" t="s">
        <v>1222</v>
      </c>
      <c r="G98" s="229" t="s">
        <v>1222</v>
      </c>
      <c r="H98" s="231">
        <v>0.28353</v>
      </c>
      <c r="I98" s="232">
        <v>1.2658</v>
      </c>
      <c r="J98" s="232">
        <v>1.2131000000000001</v>
      </c>
      <c r="K98" s="225">
        <v>6596</v>
      </c>
      <c r="L98" s="225">
        <v>7556</v>
      </c>
      <c r="M98" s="225">
        <v>0</v>
      </c>
      <c r="N98" s="233">
        <v>1112.71</v>
      </c>
      <c r="O98" s="233">
        <v>890.12</v>
      </c>
    </row>
    <row r="99" spans="1:15">
      <c r="A99" s="228">
        <v>106270744</v>
      </c>
      <c r="B99" s="228" t="s">
        <v>1361</v>
      </c>
      <c r="C99" s="229" t="s">
        <v>1222</v>
      </c>
      <c r="D99" s="229" t="s">
        <v>1222</v>
      </c>
      <c r="E99" s="229" t="s">
        <v>1222</v>
      </c>
      <c r="F99" s="230" t="s">
        <v>1222</v>
      </c>
      <c r="G99" s="229" t="s">
        <v>1222</v>
      </c>
      <c r="H99" s="231">
        <v>0.30243999999999999</v>
      </c>
      <c r="I99" s="232">
        <v>1.774</v>
      </c>
      <c r="J99" s="232">
        <v>1.7001999999999999</v>
      </c>
      <c r="K99" s="225">
        <v>6596</v>
      </c>
      <c r="L99" s="225">
        <v>9750</v>
      </c>
      <c r="M99" s="225">
        <v>1526</v>
      </c>
      <c r="N99" s="233">
        <v>1112.71</v>
      </c>
      <c r="O99" s="233">
        <v>1097.3699999999999</v>
      </c>
    </row>
    <row r="100" spans="1:15">
      <c r="A100" s="228">
        <v>106560473</v>
      </c>
      <c r="B100" s="228" t="s">
        <v>1362</v>
      </c>
      <c r="C100" s="229" t="s">
        <v>1222</v>
      </c>
      <c r="D100" s="229" t="s">
        <v>1222</v>
      </c>
      <c r="E100" s="229" t="s">
        <v>1222</v>
      </c>
      <c r="F100" s="230" t="s">
        <v>1222</v>
      </c>
      <c r="G100" s="229" t="s">
        <v>1222</v>
      </c>
      <c r="H100" s="231">
        <v>0.30331000000000002</v>
      </c>
      <c r="I100" s="232">
        <v>1.4370000000000001</v>
      </c>
      <c r="J100" s="232">
        <v>1.3772</v>
      </c>
      <c r="K100" s="225">
        <v>6596</v>
      </c>
      <c r="L100" s="225">
        <v>8295</v>
      </c>
      <c r="M100" s="225">
        <v>0</v>
      </c>
      <c r="N100" s="233">
        <v>1112.71</v>
      </c>
      <c r="O100" s="233">
        <v>1097.3699999999999</v>
      </c>
    </row>
    <row r="101" spans="1:15">
      <c r="A101" s="228">
        <v>106100717</v>
      </c>
      <c r="B101" s="228" t="s">
        <v>1363</v>
      </c>
      <c r="C101" s="230" t="s">
        <v>1222</v>
      </c>
      <c r="D101" s="230" t="s">
        <v>1222</v>
      </c>
      <c r="E101" s="230" t="s">
        <v>1221</v>
      </c>
      <c r="F101" s="230" t="s">
        <v>1222</v>
      </c>
      <c r="G101" s="230" t="s">
        <v>1222</v>
      </c>
      <c r="H101" s="231">
        <v>0.17413999999999999</v>
      </c>
      <c r="I101" s="232">
        <v>1.2645</v>
      </c>
      <c r="J101" s="232">
        <v>1.2119</v>
      </c>
      <c r="K101" s="225">
        <v>6596</v>
      </c>
      <c r="L101" s="225">
        <v>7551</v>
      </c>
      <c r="M101" s="225">
        <v>1603</v>
      </c>
      <c r="N101" s="233">
        <v>1112.71</v>
      </c>
      <c r="O101" s="233">
        <v>872.94</v>
      </c>
    </row>
    <row r="102" spans="1:15">
      <c r="A102" s="228">
        <v>106070924</v>
      </c>
      <c r="B102" s="228" t="s">
        <v>1364</v>
      </c>
      <c r="C102" s="230" t="s">
        <v>1221</v>
      </c>
      <c r="D102" s="230" t="s">
        <v>1222</v>
      </c>
      <c r="E102" s="230" t="s">
        <v>1222</v>
      </c>
      <c r="F102" s="230" t="s">
        <v>1222</v>
      </c>
      <c r="G102" s="230" t="s">
        <v>1222</v>
      </c>
      <c r="H102" s="231">
        <v>0.60648999999999997</v>
      </c>
      <c r="I102" s="232">
        <v>1.7353000000000001</v>
      </c>
      <c r="J102" s="232">
        <v>1.6631</v>
      </c>
      <c r="K102" s="225">
        <v>6596</v>
      </c>
      <c r="L102" s="225">
        <v>9583</v>
      </c>
      <c r="M102" s="225">
        <v>0</v>
      </c>
      <c r="N102" s="233">
        <v>0</v>
      </c>
      <c r="O102" s="233">
        <v>0</v>
      </c>
    </row>
    <row r="103" spans="1:15">
      <c r="A103" s="228">
        <v>106331145</v>
      </c>
      <c r="B103" s="228" t="s">
        <v>1365</v>
      </c>
      <c r="C103" s="229" t="s">
        <v>1222</v>
      </c>
      <c r="D103" s="229" t="s">
        <v>1222</v>
      </c>
      <c r="E103" s="230" t="s">
        <v>1222</v>
      </c>
      <c r="F103" s="230" t="s">
        <v>1222</v>
      </c>
      <c r="G103" s="229" t="s">
        <v>1222</v>
      </c>
      <c r="H103" s="231">
        <v>0.33461000000000002</v>
      </c>
      <c r="I103" s="232">
        <v>1.2645</v>
      </c>
      <c r="J103" s="232">
        <v>1.2119</v>
      </c>
      <c r="K103" s="225">
        <v>6596</v>
      </c>
      <c r="L103" s="225">
        <v>7551</v>
      </c>
      <c r="M103" s="225">
        <v>0</v>
      </c>
      <c r="N103" s="233">
        <v>1112.71</v>
      </c>
      <c r="O103" s="233">
        <v>942.41</v>
      </c>
    </row>
    <row r="104" spans="1:15">
      <c r="A104" s="228">
        <v>106331152</v>
      </c>
      <c r="B104" s="228" t="s">
        <v>1366</v>
      </c>
      <c r="C104" s="229" t="s">
        <v>1222</v>
      </c>
      <c r="D104" s="229" t="s">
        <v>1222</v>
      </c>
      <c r="E104" s="229" t="s">
        <v>1222</v>
      </c>
      <c r="F104" s="230" t="s">
        <v>1222</v>
      </c>
      <c r="G104" s="229" t="s">
        <v>1222</v>
      </c>
      <c r="H104" s="231">
        <v>0.33461000000000002</v>
      </c>
      <c r="I104" s="232">
        <v>1.2645</v>
      </c>
      <c r="J104" s="232">
        <v>1.2119</v>
      </c>
      <c r="K104" s="225">
        <v>6596</v>
      </c>
      <c r="L104" s="225">
        <v>7551</v>
      </c>
      <c r="M104" s="225">
        <v>0</v>
      </c>
      <c r="N104" s="233">
        <v>1112.71</v>
      </c>
      <c r="O104" s="233">
        <v>1097.3699999999999</v>
      </c>
    </row>
    <row r="105" spans="1:15">
      <c r="A105" s="228">
        <v>106390846</v>
      </c>
      <c r="B105" s="228" t="s">
        <v>1367</v>
      </c>
      <c r="C105" s="229" t="s">
        <v>1222</v>
      </c>
      <c r="D105" s="229" t="s">
        <v>1222</v>
      </c>
      <c r="E105" s="229" t="s">
        <v>1222</v>
      </c>
      <c r="F105" s="230" t="s">
        <v>1222</v>
      </c>
      <c r="G105" s="229" t="s">
        <v>1222</v>
      </c>
      <c r="H105" s="231">
        <v>0.19511000000000001</v>
      </c>
      <c r="I105" s="232">
        <v>1.4972000000000001</v>
      </c>
      <c r="J105" s="232">
        <v>1.4349000000000001</v>
      </c>
      <c r="K105" s="225">
        <v>6596</v>
      </c>
      <c r="L105" s="225">
        <v>8555</v>
      </c>
      <c r="M105" s="225">
        <v>0</v>
      </c>
      <c r="N105" s="233">
        <v>1112.71</v>
      </c>
      <c r="O105" s="233">
        <v>1097.3699999999999</v>
      </c>
    </row>
    <row r="106" spans="1:15">
      <c r="A106" s="228">
        <v>106150706</v>
      </c>
      <c r="B106" s="228" t="s">
        <v>1368</v>
      </c>
      <c r="C106" s="229" t="s">
        <v>1222</v>
      </c>
      <c r="D106" s="229" t="s">
        <v>1222</v>
      </c>
      <c r="E106" s="229" t="s">
        <v>1222</v>
      </c>
      <c r="F106" s="230" t="s">
        <v>1222</v>
      </c>
      <c r="G106" s="229" t="s">
        <v>1222</v>
      </c>
      <c r="H106" s="231">
        <v>0.49603000000000003</v>
      </c>
      <c r="I106" s="232">
        <v>1.2645</v>
      </c>
      <c r="J106" s="232">
        <v>1.2119</v>
      </c>
      <c r="K106" s="225">
        <v>6596</v>
      </c>
      <c r="L106" s="225">
        <v>7551</v>
      </c>
      <c r="M106" s="225">
        <v>0</v>
      </c>
      <c r="N106" s="233">
        <v>1112.71</v>
      </c>
      <c r="O106" s="233">
        <v>807.2</v>
      </c>
    </row>
    <row r="107" spans="1:15">
      <c r="A107" s="228">
        <v>106331164</v>
      </c>
      <c r="B107" s="228" t="s">
        <v>1369</v>
      </c>
      <c r="C107" s="230" t="s">
        <v>1222</v>
      </c>
      <c r="D107" s="230" t="s">
        <v>1222</v>
      </c>
      <c r="E107" s="230" t="s">
        <v>1222</v>
      </c>
      <c r="F107" s="230" t="s">
        <v>1222</v>
      </c>
      <c r="G107" s="230" t="s">
        <v>1222</v>
      </c>
      <c r="H107" s="231">
        <v>0.13011</v>
      </c>
      <c r="I107" s="232">
        <v>1.2645</v>
      </c>
      <c r="J107" s="232">
        <v>1.2119</v>
      </c>
      <c r="K107" s="225">
        <v>6596</v>
      </c>
      <c r="L107" s="225">
        <v>7551</v>
      </c>
      <c r="M107" s="225">
        <v>1401</v>
      </c>
      <c r="N107" s="233">
        <v>1112.71</v>
      </c>
      <c r="O107" s="233">
        <v>1097.3699999999999</v>
      </c>
    </row>
    <row r="108" spans="1:15">
      <c r="A108" s="228">
        <v>106364144</v>
      </c>
      <c r="B108" s="228" t="s">
        <v>1370</v>
      </c>
      <c r="C108" s="230" t="s">
        <v>1222</v>
      </c>
      <c r="D108" s="230" t="s">
        <v>1222</v>
      </c>
      <c r="E108" s="230" t="s">
        <v>1222</v>
      </c>
      <c r="F108" s="230" t="s">
        <v>1222</v>
      </c>
      <c r="G108" s="230" t="s">
        <v>1222</v>
      </c>
      <c r="H108" s="231">
        <v>0.17011000000000001</v>
      </c>
      <c r="I108" s="232">
        <v>1.2658</v>
      </c>
      <c r="J108" s="232">
        <v>1.2131000000000001</v>
      </c>
      <c r="K108" s="225">
        <v>6596</v>
      </c>
      <c r="L108" s="225">
        <v>7556</v>
      </c>
      <c r="M108" s="225">
        <v>0</v>
      </c>
      <c r="N108" s="233">
        <v>1112.71</v>
      </c>
      <c r="O108" s="233">
        <v>1097.3699999999999</v>
      </c>
    </row>
    <row r="109" spans="1:15">
      <c r="A109" s="228">
        <v>106392287</v>
      </c>
      <c r="B109" s="228" t="s">
        <v>1371</v>
      </c>
      <c r="C109" s="229" t="s">
        <v>1222</v>
      </c>
      <c r="D109" s="229" t="s">
        <v>1222</v>
      </c>
      <c r="E109" s="229" t="s">
        <v>1222</v>
      </c>
      <c r="F109" s="230" t="s">
        <v>1222</v>
      </c>
      <c r="G109" s="229" t="s">
        <v>1222</v>
      </c>
      <c r="H109" s="231">
        <v>0.12466000000000001</v>
      </c>
      <c r="I109" s="232">
        <v>1.4972000000000001</v>
      </c>
      <c r="J109" s="232">
        <v>1.4349000000000001</v>
      </c>
      <c r="K109" s="225">
        <v>6596</v>
      </c>
      <c r="L109" s="225">
        <v>8555</v>
      </c>
      <c r="M109" s="225">
        <v>0</v>
      </c>
      <c r="N109" s="233">
        <v>1112.71</v>
      </c>
      <c r="O109" s="233">
        <v>1097.3699999999999</v>
      </c>
    </row>
    <row r="110" spans="1:15">
      <c r="A110" s="228">
        <v>106331293</v>
      </c>
      <c r="B110" s="228" t="s">
        <v>2279</v>
      </c>
      <c r="C110" s="230" t="s">
        <v>1222</v>
      </c>
      <c r="D110" s="230" t="s">
        <v>1222</v>
      </c>
      <c r="E110" s="230" t="s">
        <v>1222</v>
      </c>
      <c r="F110" s="230" t="s">
        <v>1222</v>
      </c>
      <c r="G110" s="230" t="s">
        <v>1222</v>
      </c>
      <c r="H110" s="231">
        <v>0.28182000000000001</v>
      </c>
      <c r="I110" s="232">
        <v>1.2645</v>
      </c>
      <c r="J110" s="232">
        <v>1.2119</v>
      </c>
      <c r="K110" s="225">
        <v>6596</v>
      </c>
      <c r="L110" s="225">
        <v>7551</v>
      </c>
      <c r="M110" s="225">
        <v>0</v>
      </c>
      <c r="N110" s="233">
        <v>1112.71</v>
      </c>
      <c r="O110" s="233">
        <v>1097.3699999999999</v>
      </c>
    </row>
    <row r="111" spans="1:15">
      <c r="A111" s="228">
        <v>106500852</v>
      </c>
      <c r="B111" s="228" t="s">
        <v>1372</v>
      </c>
      <c r="C111" s="230" t="s">
        <v>1222</v>
      </c>
      <c r="D111" s="230" t="s">
        <v>1222</v>
      </c>
      <c r="E111" s="230" t="s">
        <v>1222</v>
      </c>
      <c r="F111" s="230" t="s">
        <v>1222</v>
      </c>
      <c r="G111" s="230" t="s">
        <v>1222</v>
      </c>
      <c r="H111" s="231">
        <v>0.10041</v>
      </c>
      <c r="I111" s="232">
        <v>1.3167</v>
      </c>
      <c r="J111" s="232">
        <v>1.2619</v>
      </c>
      <c r="K111" s="225">
        <v>6596</v>
      </c>
      <c r="L111" s="225">
        <v>7776</v>
      </c>
      <c r="M111" s="225">
        <v>0</v>
      </c>
      <c r="N111" s="233">
        <v>1112.71</v>
      </c>
      <c r="O111" s="233">
        <v>1097.3699999999999</v>
      </c>
    </row>
    <row r="112" spans="1:15">
      <c r="A112" s="228">
        <v>106070904</v>
      </c>
      <c r="B112" s="228" t="s">
        <v>1373</v>
      </c>
      <c r="C112" s="229" t="s">
        <v>1222</v>
      </c>
      <c r="D112" s="229" t="s">
        <v>1221</v>
      </c>
      <c r="E112" s="229" t="s">
        <v>1222</v>
      </c>
      <c r="F112" s="230" t="s">
        <v>1222</v>
      </c>
      <c r="G112" s="229" t="s">
        <v>1222</v>
      </c>
      <c r="H112" s="231">
        <v>0.35866999999999999</v>
      </c>
      <c r="I112" s="232">
        <v>1.7353000000000001</v>
      </c>
      <c r="J112" s="232">
        <v>1.6631</v>
      </c>
      <c r="K112" s="225">
        <v>6596</v>
      </c>
      <c r="L112" s="225">
        <v>9583</v>
      </c>
      <c r="M112" s="225">
        <v>0</v>
      </c>
      <c r="N112" s="233">
        <v>1112.71</v>
      </c>
      <c r="O112" s="233">
        <v>1097.3699999999999</v>
      </c>
    </row>
    <row r="113" spans="1:15">
      <c r="A113" s="228">
        <v>106440755</v>
      </c>
      <c r="B113" s="228" t="s">
        <v>1374</v>
      </c>
      <c r="C113" s="229" t="s">
        <v>1222</v>
      </c>
      <c r="D113" s="229" t="s">
        <v>1222</v>
      </c>
      <c r="E113" s="229" t="s">
        <v>1222</v>
      </c>
      <c r="F113" s="230" t="s">
        <v>1222</v>
      </c>
      <c r="G113" s="229" t="s">
        <v>1222</v>
      </c>
      <c r="H113" s="231">
        <v>0.22583</v>
      </c>
      <c r="I113" s="232">
        <v>1.8415999999999999</v>
      </c>
      <c r="J113" s="232">
        <v>1.7649999999999999</v>
      </c>
      <c r="K113" s="225">
        <v>6596</v>
      </c>
      <c r="L113" s="225">
        <v>10042</v>
      </c>
      <c r="M113" s="225">
        <v>1571</v>
      </c>
      <c r="N113" s="233">
        <v>1112.71</v>
      </c>
      <c r="O113" s="233">
        <v>1097.3699999999999</v>
      </c>
    </row>
    <row r="114" spans="1:15">
      <c r="A114" s="228">
        <v>106196168</v>
      </c>
      <c r="B114" s="228" t="s">
        <v>1375</v>
      </c>
      <c r="C114" s="229" t="s">
        <v>1222</v>
      </c>
      <c r="D114" s="229" t="s">
        <v>1222</v>
      </c>
      <c r="E114" s="229" t="s">
        <v>1221</v>
      </c>
      <c r="F114" s="230" t="s">
        <v>1222</v>
      </c>
      <c r="G114" s="229" t="s">
        <v>1222</v>
      </c>
      <c r="H114" s="231">
        <v>0.26526</v>
      </c>
      <c r="I114" s="232">
        <v>1.2918000000000001</v>
      </c>
      <c r="J114" s="232">
        <v>1.2381</v>
      </c>
      <c r="K114" s="225">
        <v>6596</v>
      </c>
      <c r="L114" s="225">
        <v>7669</v>
      </c>
      <c r="M114" s="225">
        <v>0</v>
      </c>
      <c r="N114" s="233">
        <v>1112.71</v>
      </c>
      <c r="O114" s="233">
        <v>1097.3699999999999</v>
      </c>
    </row>
    <row r="115" spans="1:15">
      <c r="A115" s="228">
        <v>106190256</v>
      </c>
      <c r="B115" s="228" t="s">
        <v>1376</v>
      </c>
      <c r="C115" s="229" t="s">
        <v>1222</v>
      </c>
      <c r="D115" s="229" t="s">
        <v>1222</v>
      </c>
      <c r="E115" s="229" t="s">
        <v>1222</v>
      </c>
      <c r="F115" s="230" t="s">
        <v>1222</v>
      </c>
      <c r="G115" s="229" t="s">
        <v>1222</v>
      </c>
      <c r="H115" s="231">
        <v>0.16683000000000001</v>
      </c>
      <c r="I115" s="232">
        <v>1.2918000000000001</v>
      </c>
      <c r="J115" s="232">
        <v>1.2381</v>
      </c>
      <c r="K115" s="225">
        <v>6596</v>
      </c>
      <c r="L115" s="225">
        <v>7669</v>
      </c>
      <c r="M115" s="225">
        <v>0</v>
      </c>
      <c r="N115" s="233">
        <v>1112.71</v>
      </c>
      <c r="O115" s="233">
        <v>1072.92</v>
      </c>
    </row>
    <row r="116" spans="1:15">
      <c r="A116" s="228">
        <v>106320859</v>
      </c>
      <c r="B116" s="228" t="s">
        <v>1377</v>
      </c>
      <c r="C116" s="229" t="s">
        <v>1222</v>
      </c>
      <c r="D116" s="229" t="s">
        <v>1221</v>
      </c>
      <c r="E116" s="229" t="s">
        <v>1222</v>
      </c>
      <c r="F116" s="229" t="s">
        <v>1221</v>
      </c>
      <c r="G116" s="229" t="s">
        <v>1221</v>
      </c>
      <c r="H116" s="231">
        <v>0.22800000000000001</v>
      </c>
      <c r="I116" s="232">
        <v>1.3189</v>
      </c>
      <c r="J116" s="232">
        <v>1.264</v>
      </c>
      <c r="K116" s="225">
        <v>15036</v>
      </c>
      <c r="L116" s="225">
        <v>17747</v>
      </c>
      <c r="M116" s="225">
        <v>0</v>
      </c>
      <c r="N116" s="233">
        <v>1112.71</v>
      </c>
      <c r="O116" s="233">
        <v>1097.3699999999999</v>
      </c>
    </row>
    <row r="117" spans="1:15">
      <c r="A117" s="228">
        <v>106014233</v>
      </c>
      <c r="B117" s="228" t="s">
        <v>1378</v>
      </c>
      <c r="C117" s="230" t="s">
        <v>1222</v>
      </c>
      <c r="D117" s="230" t="s">
        <v>1222</v>
      </c>
      <c r="E117" s="230" t="s">
        <v>1222</v>
      </c>
      <c r="F117" s="229" t="s">
        <v>1222</v>
      </c>
      <c r="G117" s="230" t="s">
        <v>1222</v>
      </c>
      <c r="H117" s="231">
        <v>0.27383000000000002</v>
      </c>
      <c r="I117" s="232">
        <v>1.7585999999999999</v>
      </c>
      <c r="J117" s="232">
        <v>1.6854</v>
      </c>
      <c r="K117" s="225">
        <v>6596</v>
      </c>
      <c r="L117" s="225">
        <v>9684</v>
      </c>
      <c r="M117" s="225">
        <v>0</v>
      </c>
      <c r="N117" s="233">
        <v>1112.71</v>
      </c>
      <c r="O117" s="233">
        <v>1097.3699999999999</v>
      </c>
    </row>
    <row r="118" spans="1:15">
      <c r="A118" s="228">
        <v>106331168</v>
      </c>
      <c r="B118" s="228" t="s">
        <v>1379</v>
      </c>
      <c r="C118" s="230" t="s">
        <v>1222</v>
      </c>
      <c r="D118" s="230" t="s">
        <v>1222</v>
      </c>
      <c r="E118" s="230" t="s">
        <v>1222</v>
      </c>
      <c r="F118" s="230" t="s">
        <v>1222</v>
      </c>
      <c r="G118" s="230" t="s">
        <v>1222</v>
      </c>
      <c r="H118" s="231">
        <v>0.15911</v>
      </c>
      <c r="I118" s="232">
        <v>1.2645</v>
      </c>
      <c r="J118" s="232">
        <v>1.2119</v>
      </c>
      <c r="K118" s="225">
        <v>6596</v>
      </c>
      <c r="L118" s="225">
        <v>7551</v>
      </c>
      <c r="M118" s="225">
        <v>0</v>
      </c>
      <c r="N118" s="233">
        <v>1112.71</v>
      </c>
      <c r="O118" s="233">
        <v>1097.3699999999999</v>
      </c>
    </row>
    <row r="119" spans="1:15">
      <c r="A119" s="228">
        <v>106430763</v>
      </c>
      <c r="B119" s="228" t="s">
        <v>1380</v>
      </c>
      <c r="C119" s="230" t="s">
        <v>1222</v>
      </c>
      <c r="D119" s="230" t="s">
        <v>1221</v>
      </c>
      <c r="E119" s="230" t="s">
        <v>1222</v>
      </c>
      <c r="F119" s="230" t="s">
        <v>1222</v>
      </c>
      <c r="G119" s="230" t="s">
        <v>1222</v>
      </c>
      <c r="H119" s="231">
        <v>0.26180999999999999</v>
      </c>
      <c r="I119" s="232">
        <v>1.8551</v>
      </c>
      <c r="J119" s="232">
        <v>1.7779</v>
      </c>
      <c r="K119" s="225">
        <v>6596</v>
      </c>
      <c r="L119" s="225">
        <v>10100</v>
      </c>
      <c r="M119" s="225">
        <v>1580</v>
      </c>
      <c r="N119" s="233">
        <v>1112.71</v>
      </c>
      <c r="O119" s="233">
        <v>1097.3699999999999</v>
      </c>
    </row>
    <row r="120" spans="1:15">
      <c r="A120" s="228">
        <v>106430743</v>
      </c>
      <c r="B120" s="228" t="s">
        <v>1381</v>
      </c>
      <c r="C120" s="230" t="s">
        <v>1222</v>
      </c>
      <c r="D120" s="230" t="s">
        <v>1221</v>
      </c>
      <c r="E120" s="230" t="s">
        <v>1222</v>
      </c>
      <c r="F120" s="230" t="s">
        <v>1222</v>
      </c>
      <c r="G120" s="230" t="s">
        <v>1222</v>
      </c>
      <c r="H120" s="231">
        <v>0.26180999999999999</v>
      </c>
      <c r="I120" s="232">
        <v>1.8551</v>
      </c>
      <c r="J120" s="232">
        <v>1.7779</v>
      </c>
      <c r="K120" s="225">
        <v>6596</v>
      </c>
      <c r="L120" s="225">
        <v>10100</v>
      </c>
      <c r="M120" s="225">
        <v>1580</v>
      </c>
      <c r="N120" s="233">
        <v>1112.71</v>
      </c>
      <c r="O120" s="233">
        <v>1097.3699999999999</v>
      </c>
    </row>
    <row r="121" spans="1:15">
      <c r="A121" s="228">
        <v>106130699</v>
      </c>
      <c r="B121" s="228" t="s">
        <v>1382</v>
      </c>
      <c r="C121" s="229" t="s">
        <v>1222</v>
      </c>
      <c r="D121" s="229" t="s">
        <v>1221</v>
      </c>
      <c r="E121" s="229" t="s">
        <v>1222</v>
      </c>
      <c r="F121" s="230" t="s">
        <v>1222</v>
      </c>
      <c r="G121" s="229" t="s">
        <v>1222</v>
      </c>
      <c r="H121" s="231">
        <v>0.20712</v>
      </c>
      <c r="I121" s="232">
        <v>1.2645</v>
      </c>
      <c r="J121" s="232">
        <v>1.2119</v>
      </c>
      <c r="K121" s="225">
        <v>6596</v>
      </c>
      <c r="L121" s="225">
        <v>7551</v>
      </c>
      <c r="M121" s="225">
        <v>0</v>
      </c>
      <c r="N121" s="233">
        <v>1112.71</v>
      </c>
      <c r="O121" s="233">
        <v>1097.3699999999999</v>
      </c>
    </row>
    <row r="122" spans="1:15">
      <c r="A122" s="228">
        <v>106500867</v>
      </c>
      <c r="B122" s="228" t="s">
        <v>1383</v>
      </c>
      <c r="C122" s="229" t="s">
        <v>1222</v>
      </c>
      <c r="D122" s="229" t="s">
        <v>1222</v>
      </c>
      <c r="E122" s="229" t="s">
        <v>1222</v>
      </c>
      <c r="F122" s="229" t="s">
        <v>1222</v>
      </c>
      <c r="G122" s="229" t="s">
        <v>1222</v>
      </c>
      <c r="H122" s="231">
        <v>0.11446000000000001</v>
      </c>
      <c r="I122" s="232">
        <v>1.3167</v>
      </c>
      <c r="J122" s="232">
        <v>1.2619</v>
      </c>
      <c r="K122" s="225">
        <v>6596</v>
      </c>
      <c r="L122" s="225">
        <v>7776</v>
      </c>
      <c r="M122" s="225">
        <v>0</v>
      </c>
      <c r="N122" s="233">
        <v>1112.71</v>
      </c>
      <c r="O122" s="233">
        <v>1097.3699999999999</v>
      </c>
    </row>
    <row r="123" spans="1:15">
      <c r="A123" s="228">
        <v>106190280</v>
      </c>
      <c r="B123" s="228" t="s">
        <v>1384</v>
      </c>
      <c r="C123" s="229" t="s">
        <v>1222</v>
      </c>
      <c r="D123" s="229" t="s">
        <v>1222</v>
      </c>
      <c r="E123" s="229" t="s">
        <v>1222</v>
      </c>
      <c r="F123" s="230" t="s">
        <v>1222</v>
      </c>
      <c r="G123" s="229" t="s">
        <v>1222</v>
      </c>
      <c r="H123" s="231">
        <v>0.15232999999999999</v>
      </c>
      <c r="I123" s="232">
        <v>1.2918000000000001</v>
      </c>
      <c r="J123" s="232">
        <v>1.2381</v>
      </c>
      <c r="K123" s="225">
        <v>6596</v>
      </c>
      <c r="L123" s="225">
        <v>7669</v>
      </c>
      <c r="M123" s="225">
        <v>1200</v>
      </c>
      <c r="N123" s="233">
        <v>1112.71</v>
      </c>
      <c r="O123" s="233">
        <v>1097.3699999999999</v>
      </c>
    </row>
    <row r="124" spans="1:15">
      <c r="A124" s="228">
        <v>106154022</v>
      </c>
      <c r="B124" s="228" t="s">
        <v>2292</v>
      </c>
      <c r="C124" s="229" t="s">
        <v>1222</v>
      </c>
      <c r="D124" s="229" t="s">
        <v>1222</v>
      </c>
      <c r="E124" s="229" t="s">
        <v>1222</v>
      </c>
      <c r="F124" s="230" t="s">
        <v>1222</v>
      </c>
      <c r="G124" s="229" t="s">
        <v>1222</v>
      </c>
      <c r="H124" s="231">
        <v>0.60307999999999995</v>
      </c>
      <c r="I124" s="232">
        <v>1.2645</v>
      </c>
      <c r="J124" s="232">
        <v>1.2119</v>
      </c>
      <c r="K124" s="225">
        <v>1</v>
      </c>
      <c r="L124" s="225">
        <v>1</v>
      </c>
      <c r="M124" s="225">
        <v>1338</v>
      </c>
      <c r="N124" s="233">
        <v>1112.71</v>
      </c>
      <c r="O124" s="233">
        <v>1097.3699999999999</v>
      </c>
    </row>
    <row r="125" spans="1:15">
      <c r="A125" s="234">
        <v>106504079</v>
      </c>
      <c r="B125" s="228" t="s">
        <v>2293</v>
      </c>
      <c r="C125" s="229" t="s">
        <v>1222</v>
      </c>
      <c r="D125" s="229" t="s">
        <v>1222</v>
      </c>
      <c r="E125" s="229" t="s">
        <v>1222</v>
      </c>
      <c r="F125" s="230" t="s">
        <v>1222</v>
      </c>
      <c r="G125" s="229" t="s">
        <v>1222</v>
      </c>
      <c r="H125" s="231">
        <v>0.64466999999999997</v>
      </c>
      <c r="I125" s="232">
        <v>1.2765</v>
      </c>
      <c r="J125" s="232">
        <v>1.2234</v>
      </c>
      <c r="K125" s="225">
        <v>1</v>
      </c>
      <c r="L125" s="225">
        <v>1</v>
      </c>
      <c r="M125" s="225">
        <v>1189</v>
      </c>
      <c r="N125" s="233">
        <v>1112.71</v>
      </c>
      <c r="O125" s="233">
        <v>1097.3699999999999</v>
      </c>
    </row>
    <row r="126" spans="1:15">
      <c r="A126" s="228">
        <v>106334678</v>
      </c>
      <c r="B126" s="228" t="s">
        <v>2296</v>
      </c>
      <c r="C126" s="230" t="s">
        <v>1222</v>
      </c>
      <c r="D126" s="230" t="s">
        <v>1222</v>
      </c>
      <c r="E126" s="230" t="s">
        <v>1222</v>
      </c>
      <c r="F126" s="229" t="s">
        <v>1222</v>
      </c>
      <c r="G126" s="230" t="s">
        <v>1222</v>
      </c>
      <c r="H126" s="231">
        <v>0.21099999999999999</v>
      </c>
      <c r="I126" s="232">
        <v>1.2645</v>
      </c>
      <c r="J126" s="232">
        <v>1.2119</v>
      </c>
      <c r="K126" s="225">
        <v>6596</v>
      </c>
      <c r="L126" s="225">
        <v>7551</v>
      </c>
      <c r="M126" s="225">
        <v>1181</v>
      </c>
      <c r="N126" s="233">
        <v>1112.71</v>
      </c>
      <c r="O126" s="233">
        <v>1097.3699999999999</v>
      </c>
    </row>
    <row r="127" spans="1:15">
      <c r="A127" s="228">
        <v>106304079</v>
      </c>
      <c r="B127" s="228" t="s">
        <v>2294</v>
      </c>
      <c r="C127" s="230" t="s">
        <v>1222</v>
      </c>
      <c r="D127" s="230" t="s">
        <v>1222</v>
      </c>
      <c r="E127" s="230" t="s">
        <v>1222</v>
      </c>
      <c r="F127" s="230" t="s">
        <v>1222</v>
      </c>
      <c r="G127" s="230" t="s">
        <v>1222</v>
      </c>
      <c r="H127" s="231">
        <v>0.21099999999999999</v>
      </c>
      <c r="I127" s="232">
        <v>1.2645</v>
      </c>
      <c r="J127" s="232">
        <v>1.2119</v>
      </c>
      <c r="K127" s="225">
        <v>1</v>
      </c>
      <c r="L127" s="225">
        <v>1</v>
      </c>
      <c r="M127" s="225">
        <v>1181</v>
      </c>
      <c r="N127" s="233">
        <v>1112.71</v>
      </c>
      <c r="O127" s="233">
        <v>1097.3699999999999</v>
      </c>
    </row>
    <row r="128" spans="1:15">
      <c r="A128" s="228">
        <v>106040962</v>
      </c>
      <c r="B128" s="228" t="s">
        <v>1385</v>
      </c>
      <c r="C128" s="230" t="s">
        <v>1222</v>
      </c>
      <c r="D128" s="230" t="s">
        <v>1222</v>
      </c>
      <c r="E128" s="230" t="s">
        <v>1222</v>
      </c>
      <c r="F128" s="230" t="s">
        <v>1222</v>
      </c>
      <c r="G128" s="230" t="s">
        <v>1222</v>
      </c>
      <c r="H128" s="231">
        <v>0.17785000000000001</v>
      </c>
      <c r="I128" s="232">
        <v>1.2645</v>
      </c>
      <c r="J128" s="232">
        <v>1.2119</v>
      </c>
      <c r="K128" s="225">
        <v>6596</v>
      </c>
      <c r="L128" s="225">
        <v>7551</v>
      </c>
      <c r="M128" s="225">
        <v>1345</v>
      </c>
      <c r="N128" s="233">
        <v>1112.71</v>
      </c>
      <c r="O128" s="233">
        <v>1097.3699999999999</v>
      </c>
    </row>
    <row r="129" spans="1:15">
      <c r="A129" s="228">
        <v>106044011</v>
      </c>
      <c r="B129" s="228" t="s">
        <v>1386</v>
      </c>
      <c r="C129" s="230" t="s">
        <v>1222</v>
      </c>
      <c r="D129" s="230" t="s">
        <v>1222</v>
      </c>
      <c r="E129" s="230" t="s">
        <v>1222</v>
      </c>
      <c r="F129" s="230" t="s">
        <v>1222</v>
      </c>
      <c r="G129" s="230" t="s">
        <v>1222</v>
      </c>
      <c r="H129" s="231">
        <v>0.17785000000000001</v>
      </c>
      <c r="I129" s="232">
        <v>1.2645</v>
      </c>
      <c r="J129" s="232">
        <v>1.2119</v>
      </c>
      <c r="K129" s="225">
        <v>6596</v>
      </c>
      <c r="L129" s="225">
        <v>7551</v>
      </c>
      <c r="M129" s="225">
        <v>1345</v>
      </c>
      <c r="N129" s="233">
        <v>1112.71</v>
      </c>
      <c r="O129" s="233">
        <v>1097.3699999999999</v>
      </c>
    </row>
    <row r="130" spans="1:15">
      <c r="A130" s="228">
        <v>106474007</v>
      </c>
      <c r="B130" s="228" t="s">
        <v>1387</v>
      </c>
      <c r="C130" s="229" t="s">
        <v>1222</v>
      </c>
      <c r="D130" s="229" t="s">
        <v>1222</v>
      </c>
      <c r="E130" s="229" t="s">
        <v>1222</v>
      </c>
      <c r="F130" s="230" t="s">
        <v>1221</v>
      </c>
      <c r="G130" s="229" t="s">
        <v>1221</v>
      </c>
      <c r="H130" s="231">
        <v>0.60894999999999999</v>
      </c>
      <c r="I130" s="232">
        <v>1.3189</v>
      </c>
      <c r="J130" s="232">
        <v>1.264</v>
      </c>
      <c r="K130" s="225">
        <v>15036</v>
      </c>
      <c r="L130" s="225">
        <v>17747</v>
      </c>
      <c r="M130" s="225">
        <v>0</v>
      </c>
      <c r="N130" s="233">
        <v>1112.71</v>
      </c>
      <c r="O130" s="233">
        <v>1097.3699999999999</v>
      </c>
    </row>
    <row r="131" spans="1:15">
      <c r="A131" s="228">
        <v>106010811</v>
      </c>
      <c r="B131" s="228" t="s">
        <v>1388</v>
      </c>
      <c r="C131" s="229" t="s">
        <v>1221</v>
      </c>
      <c r="D131" s="229" t="s">
        <v>1222</v>
      </c>
      <c r="E131" s="229" t="s">
        <v>1222</v>
      </c>
      <c r="F131" s="230" t="s">
        <v>1222</v>
      </c>
      <c r="G131" s="229" t="s">
        <v>1222</v>
      </c>
      <c r="H131" s="231">
        <v>0.32233000000000001</v>
      </c>
      <c r="I131" s="232">
        <v>1.7353000000000001</v>
      </c>
      <c r="J131" s="232">
        <v>1.6631</v>
      </c>
      <c r="K131" s="225">
        <v>6596</v>
      </c>
      <c r="L131" s="225">
        <v>9583</v>
      </c>
      <c r="M131" s="225">
        <v>0</v>
      </c>
      <c r="N131" s="233">
        <v>0</v>
      </c>
      <c r="O131" s="233">
        <v>0</v>
      </c>
    </row>
    <row r="132" spans="1:15">
      <c r="A132" s="228">
        <v>106190298</v>
      </c>
      <c r="B132" s="228" t="s">
        <v>1389</v>
      </c>
      <c r="C132" s="229" t="s">
        <v>1222</v>
      </c>
      <c r="D132" s="229" t="s">
        <v>1222</v>
      </c>
      <c r="E132" s="229" t="s">
        <v>1222</v>
      </c>
      <c r="F132" s="229" t="s">
        <v>1222</v>
      </c>
      <c r="G132" s="229" t="s">
        <v>1222</v>
      </c>
      <c r="H132" s="231">
        <v>0.30935000000000001</v>
      </c>
      <c r="I132" s="232">
        <v>1.2918000000000001</v>
      </c>
      <c r="J132" s="232">
        <v>1.2381</v>
      </c>
      <c r="K132" s="225">
        <v>6596</v>
      </c>
      <c r="L132" s="225">
        <v>7669</v>
      </c>
      <c r="M132" s="225">
        <v>0</v>
      </c>
      <c r="N132" s="233">
        <v>1112.71</v>
      </c>
      <c r="O132" s="233">
        <v>1097.3699999999999</v>
      </c>
    </row>
    <row r="133" spans="1:15">
      <c r="A133" s="228">
        <v>106301357</v>
      </c>
      <c r="B133" s="228" t="s">
        <v>1390</v>
      </c>
      <c r="C133" s="229" t="s">
        <v>1222</v>
      </c>
      <c r="D133" s="229" t="s">
        <v>1222</v>
      </c>
      <c r="E133" s="229" t="s">
        <v>1222</v>
      </c>
      <c r="F133" s="230" t="s">
        <v>1222</v>
      </c>
      <c r="G133" s="229" t="s">
        <v>1222</v>
      </c>
      <c r="H133" s="231">
        <v>0.34698000000000001</v>
      </c>
      <c r="I133" s="232">
        <v>1.2658</v>
      </c>
      <c r="J133" s="232">
        <v>1.2131000000000001</v>
      </c>
      <c r="K133" s="225">
        <v>6596</v>
      </c>
      <c r="L133" s="225">
        <v>7556</v>
      </c>
      <c r="M133" s="225">
        <v>0</v>
      </c>
      <c r="N133" s="233">
        <v>1112.71</v>
      </c>
      <c r="O133" s="233">
        <v>1097.3699999999999</v>
      </c>
    </row>
    <row r="134" spans="1:15">
      <c r="A134" s="228">
        <v>106301175</v>
      </c>
      <c r="B134" s="228" t="s">
        <v>1391</v>
      </c>
      <c r="C134" s="230" t="s">
        <v>1222</v>
      </c>
      <c r="D134" s="230" t="s">
        <v>1222</v>
      </c>
      <c r="E134" s="230" t="s">
        <v>1222</v>
      </c>
      <c r="F134" s="230" t="s">
        <v>1222</v>
      </c>
      <c r="G134" s="230" t="s">
        <v>1222</v>
      </c>
      <c r="H134" s="231">
        <v>0.16922999999999999</v>
      </c>
      <c r="I134" s="232">
        <v>1.2658</v>
      </c>
      <c r="J134" s="232">
        <v>1.2131000000000001</v>
      </c>
      <c r="K134" s="225">
        <v>6596</v>
      </c>
      <c r="L134" s="225">
        <v>7556</v>
      </c>
      <c r="M134" s="225">
        <v>0</v>
      </c>
      <c r="N134" s="233">
        <v>1112.71</v>
      </c>
      <c r="O134" s="233">
        <v>1097.3699999999999</v>
      </c>
    </row>
    <row r="135" spans="1:15">
      <c r="A135" s="228">
        <v>106304039</v>
      </c>
      <c r="B135" s="228" t="s">
        <v>1392</v>
      </c>
      <c r="C135" s="230" t="s">
        <v>1222</v>
      </c>
      <c r="D135" s="230" t="s">
        <v>1222</v>
      </c>
      <c r="E135" s="230" t="s">
        <v>1222</v>
      </c>
      <c r="F135" s="230" t="s">
        <v>1222</v>
      </c>
      <c r="G135" s="230" t="s">
        <v>1222</v>
      </c>
      <c r="H135" s="231">
        <v>0.16922999999999999</v>
      </c>
      <c r="I135" s="232">
        <v>1.2658</v>
      </c>
      <c r="J135" s="232">
        <v>1.2131000000000001</v>
      </c>
      <c r="K135" s="225">
        <v>6596</v>
      </c>
      <c r="L135" s="225">
        <v>7556</v>
      </c>
      <c r="M135" s="225">
        <v>0</v>
      </c>
      <c r="N135" s="233">
        <v>1112.71</v>
      </c>
      <c r="O135" s="233">
        <v>1097.3699999999999</v>
      </c>
    </row>
    <row r="136" spans="1:15">
      <c r="A136" s="228">
        <v>106230949</v>
      </c>
      <c r="B136" s="228" t="s">
        <v>1393</v>
      </c>
      <c r="C136" s="229" t="s">
        <v>1222</v>
      </c>
      <c r="D136" s="229" t="s">
        <v>1222</v>
      </c>
      <c r="E136" s="229" t="s">
        <v>1222</v>
      </c>
      <c r="F136" s="230" t="s">
        <v>1221</v>
      </c>
      <c r="G136" s="229" t="s">
        <v>1221</v>
      </c>
      <c r="H136" s="231">
        <v>0.36094999999999999</v>
      </c>
      <c r="I136" s="232">
        <v>1.3189</v>
      </c>
      <c r="J136" s="232">
        <v>1.264</v>
      </c>
      <c r="K136" s="225">
        <v>15036</v>
      </c>
      <c r="L136" s="225">
        <v>17747</v>
      </c>
      <c r="M136" s="225">
        <v>0</v>
      </c>
      <c r="N136" s="233">
        <v>1112.71</v>
      </c>
      <c r="O136" s="233">
        <v>1097.3699999999999</v>
      </c>
    </row>
    <row r="137" spans="1:15">
      <c r="A137" s="228">
        <v>106510882</v>
      </c>
      <c r="B137" s="228" t="s">
        <v>1305</v>
      </c>
      <c r="C137" s="229" t="s">
        <v>1222</v>
      </c>
      <c r="D137" s="229" t="s">
        <v>1222</v>
      </c>
      <c r="E137" s="229" t="s">
        <v>1222</v>
      </c>
      <c r="F137" s="230" t="s">
        <v>1222</v>
      </c>
      <c r="G137" s="229" t="s">
        <v>1222</v>
      </c>
      <c r="H137" s="231">
        <v>0.29169</v>
      </c>
      <c r="I137" s="232">
        <v>1.3189</v>
      </c>
      <c r="J137" s="232">
        <v>1.264</v>
      </c>
      <c r="K137" s="225">
        <v>6596</v>
      </c>
      <c r="L137" s="225">
        <v>7785</v>
      </c>
      <c r="M137" s="225">
        <v>0</v>
      </c>
      <c r="N137" s="233">
        <v>1112.71</v>
      </c>
      <c r="O137" s="233">
        <v>1097.3699999999999</v>
      </c>
    </row>
    <row r="138" spans="1:15">
      <c r="A138" s="234">
        <v>106400480</v>
      </c>
      <c r="B138" s="228" t="s">
        <v>1394</v>
      </c>
      <c r="C138" s="229" t="s">
        <v>1222</v>
      </c>
      <c r="D138" s="229" t="s">
        <v>1222</v>
      </c>
      <c r="E138" s="229" t="s">
        <v>1222</v>
      </c>
      <c r="F138" s="230" t="s">
        <v>1222</v>
      </c>
      <c r="G138" s="229" t="s">
        <v>1222</v>
      </c>
      <c r="H138" s="231">
        <v>0.32771</v>
      </c>
      <c r="I138" s="232">
        <v>1.2663</v>
      </c>
      <c r="J138" s="232">
        <v>1.2136</v>
      </c>
      <c r="K138" s="225">
        <v>6596</v>
      </c>
      <c r="L138" s="225">
        <v>7558</v>
      </c>
      <c r="M138" s="225">
        <v>0</v>
      </c>
      <c r="N138" s="233">
        <v>1112.71</v>
      </c>
      <c r="O138" s="233">
        <v>1097.3699999999999</v>
      </c>
    </row>
    <row r="139" spans="1:15">
      <c r="A139" s="228">
        <v>106105029</v>
      </c>
      <c r="B139" s="228" t="s">
        <v>1395</v>
      </c>
      <c r="C139" s="229" t="s">
        <v>1222</v>
      </c>
      <c r="D139" s="229" t="s">
        <v>1222</v>
      </c>
      <c r="E139" s="229" t="s">
        <v>1222</v>
      </c>
      <c r="F139" s="229" t="s">
        <v>1222</v>
      </c>
      <c r="G139" s="229" t="s">
        <v>1222</v>
      </c>
      <c r="H139" s="231">
        <v>0.17413999999999999</v>
      </c>
      <c r="I139" s="232">
        <v>1.2645</v>
      </c>
      <c r="J139" s="232">
        <v>1.2119</v>
      </c>
      <c r="K139" s="225">
        <v>6596</v>
      </c>
      <c r="L139" s="225">
        <v>7551</v>
      </c>
      <c r="M139" s="225">
        <v>1603</v>
      </c>
      <c r="N139" s="233">
        <v>1112.71</v>
      </c>
      <c r="O139" s="233">
        <v>872.94</v>
      </c>
    </row>
    <row r="140" spans="1:15">
      <c r="A140" s="228">
        <v>106104047</v>
      </c>
      <c r="B140" s="228" t="s">
        <v>1396</v>
      </c>
      <c r="C140" s="229" t="s">
        <v>1222</v>
      </c>
      <c r="D140" s="229" t="s">
        <v>1222</v>
      </c>
      <c r="E140" s="229" t="s">
        <v>1222</v>
      </c>
      <c r="F140" s="230" t="s">
        <v>1222</v>
      </c>
      <c r="G140" s="229" t="s">
        <v>1222</v>
      </c>
      <c r="H140" s="231">
        <v>0.17904</v>
      </c>
      <c r="I140" s="232">
        <v>1.2645</v>
      </c>
      <c r="J140" s="232">
        <v>1.2119</v>
      </c>
      <c r="K140" s="225">
        <v>6596</v>
      </c>
      <c r="L140" s="225">
        <v>7551</v>
      </c>
      <c r="M140" s="225">
        <v>0</v>
      </c>
      <c r="N140" s="233">
        <v>1112.71</v>
      </c>
      <c r="O140" s="233">
        <v>1097.3699999999999</v>
      </c>
    </row>
    <row r="141" spans="1:15">
      <c r="A141" s="228">
        <v>106301283</v>
      </c>
      <c r="B141" s="228" t="s">
        <v>1397</v>
      </c>
      <c r="C141" s="229" t="s">
        <v>1222</v>
      </c>
      <c r="D141" s="229" t="s">
        <v>1222</v>
      </c>
      <c r="E141" s="229" t="s">
        <v>1222</v>
      </c>
      <c r="F141" s="230" t="s">
        <v>1222</v>
      </c>
      <c r="G141" s="229" t="s">
        <v>1222</v>
      </c>
      <c r="H141" s="231">
        <v>0.24604000000000001</v>
      </c>
      <c r="I141" s="232">
        <v>1.2658</v>
      </c>
      <c r="J141" s="232">
        <v>1.2131000000000001</v>
      </c>
      <c r="K141" s="225">
        <v>6596</v>
      </c>
      <c r="L141" s="225">
        <v>7556</v>
      </c>
      <c r="M141" s="225">
        <v>0</v>
      </c>
      <c r="N141" s="233">
        <v>1112.71</v>
      </c>
      <c r="O141" s="233">
        <v>1097.3699999999999</v>
      </c>
    </row>
    <row r="142" spans="1:15">
      <c r="A142" s="228">
        <v>106190315</v>
      </c>
      <c r="B142" s="228" t="s">
        <v>1398</v>
      </c>
      <c r="C142" s="229" t="s">
        <v>1222</v>
      </c>
      <c r="D142" s="229" t="s">
        <v>1222</v>
      </c>
      <c r="E142" s="229" t="s">
        <v>1222</v>
      </c>
      <c r="F142" s="229" t="s">
        <v>1222</v>
      </c>
      <c r="G142" s="229" t="s">
        <v>1222</v>
      </c>
      <c r="H142" s="231">
        <v>0.14423</v>
      </c>
      <c r="I142" s="232">
        <v>1.2918000000000001</v>
      </c>
      <c r="J142" s="232">
        <v>1.2381</v>
      </c>
      <c r="K142" s="225">
        <v>6596</v>
      </c>
      <c r="L142" s="225">
        <v>7669</v>
      </c>
      <c r="M142" s="225">
        <v>1371</v>
      </c>
      <c r="N142" s="233">
        <v>1112.71</v>
      </c>
      <c r="O142" s="233">
        <v>1097.3699999999999</v>
      </c>
    </row>
    <row r="143" spans="1:15">
      <c r="A143" s="228">
        <v>106120981</v>
      </c>
      <c r="B143" s="228" t="s">
        <v>2223</v>
      </c>
      <c r="C143" s="230" t="s">
        <v>1222</v>
      </c>
      <c r="D143" s="230" t="s">
        <v>1222</v>
      </c>
      <c r="E143" s="230" t="s">
        <v>1222</v>
      </c>
      <c r="F143" s="230" t="s">
        <v>1222</v>
      </c>
      <c r="G143" s="230" t="s">
        <v>1222</v>
      </c>
      <c r="H143" s="231">
        <v>0.22724</v>
      </c>
      <c r="I143" s="232">
        <v>1.3627</v>
      </c>
      <c r="J143" s="232">
        <v>1.306</v>
      </c>
      <c r="K143" s="225">
        <v>6596</v>
      </c>
      <c r="L143" s="225">
        <v>7975</v>
      </c>
      <c r="M143" s="225">
        <v>1458</v>
      </c>
      <c r="N143" s="233">
        <v>1112.71</v>
      </c>
      <c r="O143" s="233">
        <v>1097.3699999999999</v>
      </c>
    </row>
    <row r="144" spans="1:15">
      <c r="A144" s="228">
        <v>106270777</v>
      </c>
      <c r="B144" s="228" t="s">
        <v>1399</v>
      </c>
      <c r="C144" s="230" t="s">
        <v>1222</v>
      </c>
      <c r="D144" s="230" t="s">
        <v>1222</v>
      </c>
      <c r="E144" s="230" t="s">
        <v>1222</v>
      </c>
      <c r="F144" s="230" t="s">
        <v>1221</v>
      </c>
      <c r="G144" s="230" t="s">
        <v>1221</v>
      </c>
      <c r="H144" s="231">
        <v>0.43260999999999999</v>
      </c>
      <c r="I144" s="232">
        <v>1.774</v>
      </c>
      <c r="J144" s="232">
        <v>1.7001999999999999</v>
      </c>
      <c r="K144" s="225">
        <v>15036</v>
      </c>
      <c r="L144" s="225">
        <v>22227</v>
      </c>
      <c r="M144" s="225">
        <v>0</v>
      </c>
      <c r="N144" s="233">
        <v>1112.71</v>
      </c>
      <c r="O144" s="233">
        <v>1097.3699999999999</v>
      </c>
    </row>
    <row r="145" spans="1:15">
      <c r="A145" s="228">
        <v>106190522</v>
      </c>
      <c r="B145" s="228" t="s">
        <v>1400</v>
      </c>
      <c r="C145" s="229" t="s">
        <v>1222</v>
      </c>
      <c r="D145" s="229" t="s">
        <v>1222</v>
      </c>
      <c r="E145" s="229" t="s">
        <v>1222</v>
      </c>
      <c r="F145" s="230" t="s">
        <v>1222</v>
      </c>
      <c r="G145" s="229" t="s">
        <v>1222</v>
      </c>
      <c r="H145" s="231">
        <v>0.22825000000000001</v>
      </c>
      <c r="I145" s="232">
        <v>1.4370000000000001</v>
      </c>
      <c r="J145" s="232">
        <v>1.3772</v>
      </c>
      <c r="K145" s="225">
        <v>6596</v>
      </c>
      <c r="L145" s="225">
        <v>8295</v>
      </c>
      <c r="M145" s="225">
        <v>1298</v>
      </c>
      <c r="N145" s="233">
        <v>1112.71</v>
      </c>
      <c r="O145" s="233">
        <v>1097.3699999999999</v>
      </c>
    </row>
    <row r="146" spans="1:15">
      <c r="A146" s="228">
        <v>106190328</v>
      </c>
      <c r="B146" s="228" t="s">
        <v>1401</v>
      </c>
      <c r="C146" s="229" t="s">
        <v>1222</v>
      </c>
      <c r="D146" s="229" t="s">
        <v>1222</v>
      </c>
      <c r="E146" s="229" t="s">
        <v>1222</v>
      </c>
      <c r="F146" s="230" t="s">
        <v>1222</v>
      </c>
      <c r="G146" s="229" t="s">
        <v>1222</v>
      </c>
      <c r="H146" s="231">
        <v>0.29765000000000003</v>
      </c>
      <c r="I146" s="232">
        <v>1.2918000000000001</v>
      </c>
      <c r="J146" s="232">
        <v>1.2381</v>
      </c>
      <c r="K146" s="225">
        <v>6596</v>
      </c>
      <c r="L146" s="225">
        <v>7669</v>
      </c>
      <c r="M146" s="225">
        <v>0</v>
      </c>
      <c r="N146" s="233">
        <v>1112.71</v>
      </c>
      <c r="O146" s="233">
        <v>1097.3699999999999</v>
      </c>
    </row>
    <row r="147" spans="1:15">
      <c r="A147" s="228">
        <v>106110889</v>
      </c>
      <c r="B147" s="228" t="s">
        <v>1402</v>
      </c>
      <c r="C147" s="229" t="s">
        <v>1222</v>
      </c>
      <c r="D147" s="229" t="s">
        <v>1222</v>
      </c>
      <c r="E147" s="229" t="s">
        <v>1222</v>
      </c>
      <c r="F147" s="230" t="s">
        <v>1221</v>
      </c>
      <c r="G147" s="229" t="s">
        <v>1221</v>
      </c>
      <c r="H147" s="231">
        <v>0.85382999999999998</v>
      </c>
      <c r="I147" s="232">
        <v>1.3189</v>
      </c>
      <c r="J147" s="232">
        <v>1.264</v>
      </c>
      <c r="K147" s="225">
        <v>15036</v>
      </c>
      <c r="L147" s="225">
        <v>17747</v>
      </c>
      <c r="M147" s="225">
        <v>0</v>
      </c>
      <c r="N147" s="233">
        <v>1112.71</v>
      </c>
      <c r="O147" s="233">
        <v>1097.3699999999999</v>
      </c>
    </row>
    <row r="148" spans="1:15">
      <c r="A148" s="228">
        <v>106420483</v>
      </c>
      <c r="B148" s="228" t="s">
        <v>1403</v>
      </c>
      <c r="C148" s="229" t="s">
        <v>1222</v>
      </c>
      <c r="D148" s="229" t="s">
        <v>1222</v>
      </c>
      <c r="E148" s="229" t="s">
        <v>1222</v>
      </c>
      <c r="F148" s="230" t="s">
        <v>1222</v>
      </c>
      <c r="G148" s="229" t="s">
        <v>1222</v>
      </c>
      <c r="H148" s="231">
        <v>0.34599999999999997</v>
      </c>
      <c r="I148" s="232">
        <v>1.4137</v>
      </c>
      <c r="J148" s="232">
        <v>1.3549</v>
      </c>
      <c r="K148" s="225">
        <v>6596</v>
      </c>
      <c r="L148" s="225">
        <v>8195</v>
      </c>
      <c r="M148" s="225">
        <v>0</v>
      </c>
      <c r="N148" s="233">
        <v>1112.71</v>
      </c>
      <c r="O148" s="233">
        <v>1097.3699999999999</v>
      </c>
    </row>
    <row r="149" spans="1:15">
      <c r="A149" s="228">
        <v>106150775</v>
      </c>
      <c r="B149" s="228" t="s">
        <v>1404</v>
      </c>
      <c r="C149" s="229" t="s">
        <v>1222</v>
      </c>
      <c r="D149" s="229" t="s">
        <v>1222</v>
      </c>
      <c r="E149" s="229" t="s">
        <v>1222</v>
      </c>
      <c r="F149" s="229" t="s">
        <v>1222</v>
      </c>
      <c r="G149" s="229" t="s">
        <v>1222</v>
      </c>
      <c r="H149" s="231">
        <v>0.17513999999999999</v>
      </c>
      <c r="I149" s="232">
        <v>1.2645</v>
      </c>
      <c r="J149" s="232">
        <v>1.2119</v>
      </c>
      <c r="K149" s="225">
        <v>6596</v>
      </c>
      <c r="L149" s="225">
        <v>7551</v>
      </c>
      <c r="M149" s="225">
        <v>0</v>
      </c>
      <c r="N149" s="233">
        <v>1112.71</v>
      </c>
      <c r="O149" s="233">
        <v>1097.3699999999999</v>
      </c>
    </row>
    <row r="150" spans="1:15">
      <c r="A150" s="228">
        <v>106190392</v>
      </c>
      <c r="B150" s="228" t="s">
        <v>1405</v>
      </c>
      <c r="C150" s="230" t="s">
        <v>1222</v>
      </c>
      <c r="D150" s="230" t="s">
        <v>1222</v>
      </c>
      <c r="E150" s="230" t="s">
        <v>1222</v>
      </c>
      <c r="F150" s="229" t="s">
        <v>1222</v>
      </c>
      <c r="G150" s="230" t="s">
        <v>1222</v>
      </c>
      <c r="H150" s="231">
        <v>0.22158</v>
      </c>
      <c r="I150" s="232">
        <v>1.2918000000000001</v>
      </c>
      <c r="J150" s="232">
        <v>1.2381</v>
      </c>
      <c r="K150" s="225">
        <v>6596</v>
      </c>
      <c r="L150" s="225">
        <v>7669</v>
      </c>
      <c r="M150" s="225">
        <v>1200</v>
      </c>
      <c r="N150" s="233">
        <v>1112.71</v>
      </c>
      <c r="O150" s="233">
        <v>1097.3699999999999</v>
      </c>
    </row>
    <row r="151" spans="1:15">
      <c r="A151" s="298">
        <v>106430915</v>
      </c>
      <c r="B151" s="298" t="s">
        <v>2304</v>
      </c>
      <c r="C151" s="300" t="s">
        <v>1222</v>
      </c>
      <c r="D151" s="300" t="s">
        <v>1222</v>
      </c>
      <c r="E151" s="300" t="s">
        <v>1221</v>
      </c>
      <c r="F151" s="299" t="s">
        <v>1222</v>
      </c>
      <c r="G151" s="300" t="s">
        <v>1222</v>
      </c>
      <c r="H151" s="306">
        <v>0.12506</v>
      </c>
      <c r="I151" s="307">
        <v>1.8551</v>
      </c>
      <c r="J151" s="301">
        <v>1.7779</v>
      </c>
      <c r="K151" s="302">
        <v>6596</v>
      </c>
      <c r="L151" s="303">
        <v>10100</v>
      </c>
      <c r="M151" s="305">
        <v>1580</v>
      </c>
      <c r="N151" s="304">
        <v>1112.71</v>
      </c>
      <c r="O151" s="305">
        <v>1097.3699999999999</v>
      </c>
    </row>
    <row r="152" spans="1:15">
      <c r="A152" s="228">
        <v>106430779</v>
      </c>
      <c r="B152" s="228" t="s">
        <v>1406</v>
      </c>
      <c r="C152" s="230" t="s">
        <v>1222</v>
      </c>
      <c r="D152" s="230" t="s">
        <v>1222</v>
      </c>
      <c r="E152" s="230" t="s">
        <v>1221</v>
      </c>
      <c r="F152" s="230" t="s">
        <v>1222</v>
      </c>
      <c r="G152" s="230" t="s">
        <v>1222</v>
      </c>
      <c r="H152" s="231">
        <v>0.12506</v>
      </c>
      <c r="I152" s="232">
        <v>1.8551</v>
      </c>
      <c r="J152" s="232">
        <v>1.7779</v>
      </c>
      <c r="K152" s="225">
        <v>6596</v>
      </c>
      <c r="L152" s="225">
        <v>10100</v>
      </c>
      <c r="M152" s="225">
        <v>1580</v>
      </c>
      <c r="N152" s="233">
        <v>1112.71</v>
      </c>
      <c r="O152" s="233">
        <v>1097.3699999999999</v>
      </c>
    </row>
    <row r="153" spans="1:15">
      <c r="A153" s="228">
        <v>106190352</v>
      </c>
      <c r="B153" s="228" t="s">
        <v>1407</v>
      </c>
      <c r="C153" s="229" t="s">
        <v>1222</v>
      </c>
      <c r="D153" s="229" t="s">
        <v>1222</v>
      </c>
      <c r="E153" s="229" t="s">
        <v>1222</v>
      </c>
      <c r="F153" s="230" t="s">
        <v>1222</v>
      </c>
      <c r="G153" s="229" t="s">
        <v>1222</v>
      </c>
      <c r="H153" s="231">
        <v>0.19158</v>
      </c>
      <c r="I153" s="232">
        <v>1.2918000000000001</v>
      </c>
      <c r="J153" s="232">
        <v>1.2381</v>
      </c>
      <c r="K153" s="225">
        <v>6596</v>
      </c>
      <c r="L153" s="225">
        <v>7669</v>
      </c>
      <c r="M153" s="225">
        <v>0</v>
      </c>
      <c r="N153" s="233">
        <v>1112.71</v>
      </c>
      <c r="O153" s="233">
        <v>1097.3699999999999</v>
      </c>
    </row>
    <row r="154" spans="1:15">
      <c r="A154" s="228">
        <v>106370714</v>
      </c>
      <c r="B154" s="228" t="s">
        <v>1408</v>
      </c>
      <c r="C154" s="230" t="s">
        <v>1222</v>
      </c>
      <c r="D154" s="230" t="s">
        <v>1222</v>
      </c>
      <c r="E154" s="229" t="s">
        <v>1222</v>
      </c>
      <c r="F154" s="230" t="s">
        <v>1222</v>
      </c>
      <c r="G154" s="229" t="s">
        <v>1222</v>
      </c>
      <c r="H154" s="231">
        <v>0.18135000000000001</v>
      </c>
      <c r="I154" s="232">
        <v>1.3189</v>
      </c>
      <c r="J154" s="232">
        <v>1.264</v>
      </c>
      <c r="K154" s="225">
        <v>6596</v>
      </c>
      <c r="L154" s="225">
        <v>7785</v>
      </c>
      <c r="M154" s="225">
        <v>1218</v>
      </c>
      <c r="N154" s="233">
        <v>1112.71</v>
      </c>
      <c r="O154" s="233">
        <v>1097.3699999999999</v>
      </c>
    </row>
    <row r="155" spans="1:15">
      <c r="A155" s="228">
        <v>106350784</v>
      </c>
      <c r="B155" s="228" t="s">
        <v>1409</v>
      </c>
      <c r="C155" s="230" t="s">
        <v>1222</v>
      </c>
      <c r="D155" s="230" t="s">
        <v>1221</v>
      </c>
      <c r="E155" s="230" t="s">
        <v>1222</v>
      </c>
      <c r="F155" s="230" t="s">
        <v>1221</v>
      </c>
      <c r="G155" s="230" t="s">
        <v>1221</v>
      </c>
      <c r="H155" s="231">
        <v>0.36020999999999997</v>
      </c>
      <c r="I155" s="232">
        <v>1.6936</v>
      </c>
      <c r="J155" s="232">
        <v>1.6479999999999999</v>
      </c>
      <c r="K155" s="225">
        <v>15036</v>
      </c>
      <c r="L155" s="225">
        <v>21691</v>
      </c>
      <c r="M155" s="225">
        <v>0</v>
      </c>
      <c r="N155" s="233">
        <v>1112.71</v>
      </c>
      <c r="O155" s="233">
        <v>1097.3699999999999</v>
      </c>
    </row>
    <row r="156" spans="1:15">
      <c r="A156" s="228">
        <v>106490964</v>
      </c>
      <c r="B156" s="228" t="s">
        <v>1410</v>
      </c>
      <c r="C156" s="230" t="s">
        <v>1222</v>
      </c>
      <c r="D156" s="230" t="s">
        <v>1221</v>
      </c>
      <c r="E156" s="230" t="s">
        <v>1222</v>
      </c>
      <c r="F156" s="230" t="s">
        <v>1221</v>
      </c>
      <c r="G156" s="230" t="s">
        <v>1221</v>
      </c>
      <c r="H156" s="231">
        <v>1</v>
      </c>
      <c r="I156" s="232">
        <v>1.6633</v>
      </c>
      <c r="J156" s="232">
        <v>1.5941000000000001</v>
      </c>
      <c r="K156" s="225">
        <v>15036</v>
      </c>
      <c r="L156" s="225">
        <v>21137</v>
      </c>
      <c r="M156" s="225">
        <v>0</v>
      </c>
      <c r="N156" s="233">
        <v>1112.71</v>
      </c>
      <c r="O156" s="233">
        <v>974.82</v>
      </c>
    </row>
    <row r="157" spans="1:15">
      <c r="A157" s="228">
        <v>106304159</v>
      </c>
      <c r="B157" s="228" t="s">
        <v>1411</v>
      </c>
      <c r="C157" s="229" t="s">
        <v>1222</v>
      </c>
      <c r="D157" s="229" t="s">
        <v>1222</v>
      </c>
      <c r="E157" s="229" t="s">
        <v>1222</v>
      </c>
      <c r="F157" s="230" t="s">
        <v>1222</v>
      </c>
      <c r="G157" s="229" t="s">
        <v>1222</v>
      </c>
      <c r="H157" s="231">
        <v>0.20798</v>
      </c>
      <c r="I157" s="232">
        <v>1.2645</v>
      </c>
      <c r="J157" s="232">
        <v>1.2119</v>
      </c>
      <c r="K157" s="225">
        <v>6596</v>
      </c>
      <c r="L157" s="225">
        <v>7551</v>
      </c>
      <c r="M157" s="225">
        <v>2107</v>
      </c>
      <c r="N157" s="233">
        <v>1112.71</v>
      </c>
      <c r="O157" s="233">
        <v>1097.3699999999999</v>
      </c>
    </row>
    <row r="158" spans="1:15">
      <c r="A158" s="228">
        <v>106331194</v>
      </c>
      <c r="B158" s="228" t="s">
        <v>1412</v>
      </c>
      <c r="C158" s="229" t="s">
        <v>1222</v>
      </c>
      <c r="D158" s="229" t="s">
        <v>1222</v>
      </c>
      <c r="E158" s="229" t="s">
        <v>1222</v>
      </c>
      <c r="F158" s="229" t="s">
        <v>1222</v>
      </c>
      <c r="G158" s="229" t="s">
        <v>1222</v>
      </c>
      <c r="H158" s="231">
        <v>0.18870000000000001</v>
      </c>
      <c r="I158" s="232">
        <v>1.2645</v>
      </c>
      <c r="J158" s="232">
        <v>1.2119</v>
      </c>
      <c r="K158" s="225">
        <v>6596</v>
      </c>
      <c r="L158" s="225">
        <v>7551</v>
      </c>
      <c r="M158" s="225">
        <v>0</v>
      </c>
      <c r="N158" s="233">
        <v>1112.71</v>
      </c>
      <c r="O158" s="233">
        <v>1041.47</v>
      </c>
    </row>
    <row r="159" spans="1:15">
      <c r="A159" s="228">
        <v>106190949</v>
      </c>
      <c r="B159" s="228" t="s">
        <v>1413</v>
      </c>
      <c r="C159" s="229" t="s">
        <v>1222</v>
      </c>
      <c r="D159" s="229" t="s">
        <v>1222</v>
      </c>
      <c r="E159" s="230" t="s">
        <v>1222</v>
      </c>
      <c r="F159" s="230" t="s">
        <v>1222</v>
      </c>
      <c r="G159" s="229" t="s">
        <v>1222</v>
      </c>
      <c r="H159" s="231">
        <v>0.22389000000000001</v>
      </c>
      <c r="I159" s="232">
        <v>1.2918000000000001</v>
      </c>
      <c r="J159" s="232">
        <v>1.2381</v>
      </c>
      <c r="K159" s="225">
        <v>6596</v>
      </c>
      <c r="L159" s="225">
        <v>7669</v>
      </c>
      <c r="M159" s="225">
        <v>1200</v>
      </c>
      <c r="N159" s="233">
        <v>1112.71</v>
      </c>
      <c r="O159" s="233">
        <v>1097.3699999999999</v>
      </c>
    </row>
    <row r="160" spans="1:15">
      <c r="A160" s="228">
        <v>106362041</v>
      </c>
      <c r="B160" s="228" t="s">
        <v>1414</v>
      </c>
      <c r="C160" s="229" t="s">
        <v>1222</v>
      </c>
      <c r="D160" s="229" t="s">
        <v>1222</v>
      </c>
      <c r="E160" s="229" t="s">
        <v>1222</v>
      </c>
      <c r="F160" s="230" t="s">
        <v>1221</v>
      </c>
      <c r="G160" s="229" t="s">
        <v>1221</v>
      </c>
      <c r="H160" s="231">
        <v>0.32758999999999999</v>
      </c>
      <c r="I160" s="232">
        <v>1.2658</v>
      </c>
      <c r="J160" s="232">
        <v>1.2131000000000001</v>
      </c>
      <c r="K160" s="225">
        <v>15036</v>
      </c>
      <c r="L160" s="225">
        <v>17224</v>
      </c>
      <c r="M160" s="225">
        <v>0</v>
      </c>
      <c r="N160" s="233">
        <v>1112.71</v>
      </c>
      <c r="O160" s="233">
        <v>812.9</v>
      </c>
    </row>
    <row r="161" spans="1:15">
      <c r="A161" s="228">
        <v>106010846</v>
      </c>
      <c r="B161" s="228" t="s">
        <v>1415</v>
      </c>
      <c r="C161" s="230" t="s">
        <v>1221</v>
      </c>
      <c r="D161" s="230" t="s">
        <v>1222</v>
      </c>
      <c r="E161" s="230" t="s">
        <v>1222</v>
      </c>
      <c r="F161" s="230" t="s">
        <v>1222</v>
      </c>
      <c r="G161" s="230" t="s">
        <v>1222</v>
      </c>
      <c r="H161" s="231">
        <v>0.32233000000000001</v>
      </c>
      <c r="I161" s="232">
        <v>1.7585999999999999</v>
      </c>
      <c r="J161" s="232">
        <v>1.6854</v>
      </c>
      <c r="K161" s="225">
        <v>6596</v>
      </c>
      <c r="L161" s="225">
        <v>9684</v>
      </c>
      <c r="M161" s="225">
        <v>0</v>
      </c>
      <c r="N161" s="233">
        <v>0</v>
      </c>
      <c r="O161" s="233">
        <v>0</v>
      </c>
    </row>
    <row r="162" spans="1:15">
      <c r="A162" s="298">
        <v>106304045</v>
      </c>
      <c r="B162" s="298" t="s">
        <v>2302</v>
      </c>
      <c r="C162" s="230" t="s">
        <v>1222</v>
      </c>
      <c r="D162" s="230" t="s">
        <v>1222</v>
      </c>
      <c r="E162" s="230" t="s">
        <v>1222</v>
      </c>
      <c r="F162" s="230" t="s">
        <v>1222</v>
      </c>
      <c r="G162" s="230" t="s">
        <v>1222</v>
      </c>
      <c r="H162" s="231">
        <v>0.37097999999999998</v>
      </c>
      <c r="I162" s="232">
        <v>1.2658</v>
      </c>
      <c r="J162" s="232">
        <v>1.2131000000000001</v>
      </c>
      <c r="K162" s="225">
        <v>6596</v>
      </c>
      <c r="L162" s="225">
        <v>7556</v>
      </c>
      <c r="M162" s="225">
        <v>1182</v>
      </c>
      <c r="N162" s="233">
        <v>1112.71</v>
      </c>
      <c r="O162" s="233">
        <v>1097.3699999999999</v>
      </c>
    </row>
    <row r="163" spans="1:15">
      <c r="A163" s="228">
        <v>106301205</v>
      </c>
      <c r="B163" s="228" t="s">
        <v>1416</v>
      </c>
      <c r="C163" s="230" t="s">
        <v>1222</v>
      </c>
      <c r="D163" s="230" t="s">
        <v>1222</v>
      </c>
      <c r="E163" s="230" t="s">
        <v>1222</v>
      </c>
      <c r="F163" s="230" t="s">
        <v>1222</v>
      </c>
      <c r="G163" s="230" t="s">
        <v>1222</v>
      </c>
      <c r="H163" s="231">
        <v>0.37097999999999998</v>
      </c>
      <c r="I163" s="232">
        <v>1.2658</v>
      </c>
      <c r="J163" s="232">
        <v>1.2131000000000001</v>
      </c>
      <c r="K163" s="225">
        <v>6596</v>
      </c>
      <c r="L163" s="225">
        <v>7556</v>
      </c>
      <c r="M163" s="225">
        <v>1182</v>
      </c>
      <c r="N163" s="233">
        <v>1112.71</v>
      </c>
      <c r="O163" s="233">
        <v>1097.3699999999999</v>
      </c>
    </row>
    <row r="164" spans="1:15">
      <c r="A164" s="228">
        <v>106304460</v>
      </c>
      <c r="B164" s="228" t="s">
        <v>1417</v>
      </c>
      <c r="C164" s="230" t="s">
        <v>1222</v>
      </c>
      <c r="D164" s="230" t="s">
        <v>1222</v>
      </c>
      <c r="E164" s="230" t="s">
        <v>1222</v>
      </c>
      <c r="F164" s="230" t="s">
        <v>1222</v>
      </c>
      <c r="G164" s="230" t="s">
        <v>1222</v>
      </c>
      <c r="H164" s="231">
        <v>0.23577999999999999</v>
      </c>
      <c r="I164" s="232">
        <v>1.2658</v>
      </c>
      <c r="J164" s="232">
        <v>1.2131000000000001</v>
      </c>
      <c r="K164" s="225">
        <v>6596</v>
      </c>
      <c r="L164" s="225">
        <v>7556</v>
      </c>
      <c r="M164" s="225">
        <v>0</v>
      </c>
      <c r="N164" s="233">
        <v>1112.71</v>
      </c>
      <c r="O164" s="233">
        <v>1097.3699999999999</v>
      </c>
    </row>
    <row r="165" spans="1:15">
      <c r="A165" s="228">
        <v>106190382</v>
      </c>
      <c r="B165" s="228" t="s">
        <v>1418</v>
      </c>
      <c r="C165" s="229" t="s">
        <v>1222</v>
      </c>
      <c r="D165" s="229" t="s">
        <v>1222</v>
      </c>
      <c r="E165" s="229" t="s">
        <v>1222</v>
      </c>
      <c r="F165" s="230" t="s">
        <v>1222</v>
      </c>
      <c r="G165" s="229" t="s">
        <v>1222</v>
      </c>
      <c r="H165" s="231">
        <v>0.34542</v>
      </c>
      <c r="I165" s="232">
        <v>1.2918000000000001</v>
      </c>
      <c r="J165" s="232">
        <v>1.2381</v>
      </c>
      <c r="K165" s="225">
        <v>6596</v>
      </c>
      <c r="L165" s="225">
        <v>7669</v>
      </c>
      <c r="M165" s="225">
        <v>1200</v>
      </c>
      <c r="N165" s="233">
        <v>1112.71</v>
      </c>
      <c r="O165" s="233">
        <v>943.9</v>
      </c>
    </row>
    <row r="166" spans="1:15">
      <c r="A166" s="228">
        <v>106301209</v>
      </c>
      <c r="B166" s="228" t="s">
        <v>1419</v>
      </c>
      <c r="C166" s="230" t="s">
        <v>1222</v>
      </c>
      <c r="D166" s="230" t="s">
        <v>1222</v>
      </c>
      <c r="E166" s="230" t="s">
        <v>1222</v>
      </c>
      <c r="F166" s="229" t="s">
        <v>1222</v>
      </c>
      <c r="G166" s="230" t="s">
        <v>1222</v>
      </c>
      <c r="H166" s="231">
        <v>0.18625</v>
      </c>
      <c r="I166" s="232">
        <v>1.2658</v>
      </c>
      <c r="J166" s="232">
        <v>1.2131000000000001</v>
      </c>
      <c r="K166" s="225">
        <v>6596</v>
      </c>
      <c r="L166" s="225">
        <v>7556</v>
      </c>
      <c r="M166" s="225">
        <v>0</v>
      </c>
      <c r="N166" s="233">
        <v>1112.71</v>
      </c>
      <c r="O166" s="233">
        <v>1097.3699999999999</v>
      </c>
    </row>
    <row r="167" spans="1:15">
      <c r="A167" s="228">
        <v>106190400</v>
      </c>
      <c r="B167" s="228" t="s">
        <v>1420</v>
      </c>
      <c r="C167" s="229" t="s">
        <v>1222</v>
      </c>
      <c r="D167" s="229" t="s">
        <v>1222</v>
      </c>
      <c r="E167" s="229" t="s">
        <v>1221</v>
      </c>
      <c r="F167" s="229" t="s">
        <v>1222</v>
      </c>
      <c r="G167" s="229" t="s">
        <v>1222</v>
      </c>
      <c r="H167" s="231">
        <v>0.16847000000000001</v>
      </c>
      <c r="I167" s="232">
        <v>1.4370000000000001</v>
      </c>
      <c r="J167" s="232">
        <v>1.3772</v>
      </c>
      <c r="K167" s="225">
        <v>6596</v>
      </c>
      <c r="L167" s="225">
        <v>8295</v>
      </c>
      <c r="M167" s="225">
        <v>1298</v>
      </c>
      <c r="N167" s="233">
        <v>1112.71</v>
      </c>
      <c r="O167" s="233">
        <v>1097.3699999999999</v>
      </c>
    </row>
    <row r="168" spans="1:15">
      <c r="A168" s="228">
        <v>106121031</v>
      </c>
      <c r="B168" s="228" t="s">
        <v>1421</v>
      </c>
      <c r="C168" s="229" t="s">
        <v>1222</v>
      </c>
      <c r="D168" s="229" t="s">
        <v>1221</v>
      </c>
      <c r="E168" s="229" t="s">
        <v>1222</v>
      </c>
      <c r="F168" s="230" t="s">
        <v>1221</v>
      </c>
      <c r="G168" s="229" t="s">
        <v>1221</v>
      </c>
      <c r="H168" s="231">
        <v>1</v>
      </c>
      <c r="I168" s="232">
        <v>1.3189</v>
      </c>
      <c r="J168" s="232">
        <v>1.264</v>
      </c>
      <c r="K168" s="225">
        <v>15036</v>
      </c>
      <c r="L168" s="225">
        <v>17747</v>
      </c>
      <c r="M168" s="225">
        <v>0</v>
      </c>
      <c r="N168" s="233">
        <v>1112.71</v>
      </c>
      <c r="O168" s="233">
        <v>1097.3699999999999</v>
      </c>
    </row>
    <row r="169" spans="1:15">
      <c r="A169" s="228">
        <v>106220733</v>
      </c>
      <c r="B169" s="228" t="s">
        <v>1422</v>
      </c>
      <c r="C169" s="229" t="s">
        <v>1222</v>
      </c>
      <c r="D169" s="229" t="s">
        <v>1221</v>
      </c>
      <c r="E169" s="229" t="s">
        <v>1222</v>
      </c>
      <c r="F169" s="230" t="s">
        <v>1221</v>
      </c>
      <c r="G169" s="229" t="s">
        <v>1221</v>
      </c>
      <c r="H169" s="231">
        <v>0.37576999999999999</v>
      </c>
      <c r="I169" s="232">
        <v>1.3189</v>
      </c>
      <c r="J169" s="232">
        <v>1.264</v>
      </c>
      <c r="K169" s="225">
        <v>15036</v>
      </c>
      <c r="L169" s="225">
        <v>17747</v>
      </c>
      <c r="M169" s="225">
        <v>0</v>
      </c>
      <c r="N169" s="233">
        <v>1112.71</v>
      </c>
      <c r="O169" s="233">
        <v>1097.3699999999999</v>
      </c>
    </row>
    <row r="170" spans="1:15">
      <c r="A170" s="228">
        <v>106331216</v>
      </c>
      <c r="B170" s="228" t="s">
        <v>1423</v>
      </c>
      <c r="C170" s="229" t="s">
        <v>1222</v>
      </c>
      <c r="D170" s="229" t="s">
        <v>1222</v>
      </c>
      <c r="E170" s="229" t="s">
        <v>1222</v>
      </c>
      <c r="F170" s="230" t="s">
        <v>1222</v>
      </c>
      <c r="G170" s="229" t="s">
        <v>1222</v>
      </c>
      <c r="H170" s="231">
        <v>0.16403999999999999</v>
      </c>
      <c r="I170" s="232">
        <v>1.2645</v>
      </c>
      <c r="J170" s="232">
        <v>1.2119</v>
      </c>
      <c r="K170" s="225">
        <v>6596</v>
      </c>
      <c r="L170" s="225">
        <v>7551</v>
      </c>
      <c r="M170" s="225">
        <v>0</v>
      </c>
      <c r="N170" s="233">
        <v>1112.71</v>
      </c>
      <c r="O170" s="233">
        <v>1097.3699999999999</v>
      </c>
    </row>
    <row r="171" spans="1:15">
      <c r="A171" s="228">
        <v>106071018</v>
      </c>
      <c r="B171" s="228" t="s">
        <v>1424</v>
      </c>
      <c r="C171" s="230" t="s">
        <v>1222</v>
      </c>
      <c r="D171" s="230" t="s">
        <v>1222</v>
      </c>
      <c r="E171" s="230" t="s">
        <v>1222</v>
      </c>
      <c r="F171" s="230" t="s">
        <v>1222</v>
      </c>
      <c r="G171" s="230" t="s">
        <v>1222</v>
      </c>
      <c r="H171" s="231">
        <v>0.2172</v>
      </c>
      <c r="I171" s="232">
        <v>1.7353000000000001</v>
      </c>
      <c r="J171" s="232">
        <v>1.6631</v>
      </c>
      <c r="K171" s="225">
        <v>6596</v>
      </c>
      <c r="L171" s="225">
        <v>9583</v>
      </c>
      <c r="M171" s="225">
        <v>0</v>
      </c>
      <c r="N171" s="233">
        <v>1112.71</v>
      </c>
      <c r="O171" s="233">
        <v>1097.3699999999999</v>
      </c>
    </row>
    <row r="172" spans="1:15">
      <c r="A172" s="228">
        <v>106070988</v>
      </c>
      <c r="B172" s="228" t="s">
        <v>1425</v>
      </c>
      <c r="C172" s="229" t="s">
        <v>1222</v>
      </c>
      <c r="D172" s="229" t="s">
        <v>1222</v>
      </c>
      <c r="E172" s="229" t="s">
        <v>1222</v>
      </c>
      <c r="F172" s="230" t="s">
        <v>1222</v>
      </c>
      <c r="G172" s="229" t="s">
        <v>1222</v>
      </c>
      <c r="H172" s="231">
        <v>0.18775</v>
      </c>
      <c r="I172" s="232">
        <v>1.7353000000000001</v>
      </c>
      <c r="J172" s="232">
        <v>1.6631</v>
      </c>
      <c r="K172" s="225">
        <v>6596</v>
      </c>
      <c r="L172" s="225">
        <v>9583</v>
      </c>
      <c r="M172" s="225">
        <v>1499</v>
      </c>
      <c r="N172" s="233">
        <v>1112.71</v>
      </c>
      <c r="O172" s="233">
        <v>1097.3699999999999</v>
      </c>
    </row>
    <row r="173" spans="1:15">
      <c r="A173" s="228">
        <v>106301132</v>
      </c>
      <c r="B173" s="228" t="s">
        <v>1426</v>
      </c>
      <c r="C173" s="229" t="s">
        <v>1222</v>
      </c>
      <c r="D173" s="229" t="s">
        <v>1222</v>
      </c>
      <c r="E173" s="229" t="s">
        <v>1221</v>
      </c>
      <c r="F173" s="230" t="s">
        <v>1222</v>
      </c>
      <c r="G173" s="229" t="s">
        <v>1222</v>
      </c>
      <c r="H173" s="231">
        <v>0.37389</v>
      </c>
      <c r="I173" s="232">
        <v>1.2658</v>
      </c>
      <c r="J173" s="232">
        <v>1.2131000000000001</v>
      </c>
      <c r="K173" s="225">
        <v>6596</v>
      </c>
      <c r="L173" s="225">
        <v>7556</v>
      </c>
      <c r="M173" s="225">
        <v>0</v>
      </c>
      <c r="N173" s="233">
        <v>1112.71</v>
      </c>
      <c r="O173" s="233">
        <v>1097.3699999999999</v>
      </c>
    </row>
    <row r="174" spans="1:15">
      <c r="A174" s="228">
        <v>106304409</v>
      </c>
      <c r="B174" s="228" t="s">
        <v>1426</v>
      </c>
      <c r="C174" s="229" t="s">
        <v>1222</v>
      </c>
      <c r="D174" s="229" t="s">
        <v>1222</v>
      </c>
      <c r="E174" s="229" t="s">
        <v>1221</v>
      </c>
      <c r="F174" s="230" t="s">
        <v>1222</v>
      </c>
      <c r="G174" s="229" t="s">
        <v>1222</v>
      </c>
      <c r="H174" s="231">
        <v>0.37389</v>
      </c>
      <c r="I174" s="232">
        <v>1.2658</v>
      </c>
      <c r="J174" s="232">
        <v>1.2131000000000001</v>
      </c>
      <c r="K174" s="225">
        <v>6596</v>
      </c>
      <c r="L174" s="225">
        <v>7556</v>
      </c>
      <c r="M174" s="225">
        <v>0</v>
      </c>
      <c r="N174" s="233">
        <v>1112.71</v>
      </c>
      <c r="O174" s="233">
        <v>1097.3699999999999</v>
      </c>
    </row>
    <row r="175" spans="1:15">
      <c r="A175" s="234">
        <v>106074097</v>
      </c>
      <c r="B175" s="228" t="s">
        <v>1427</v>
      </c>
      <c r="C175" s="229" t="s">
        <v>1222</v>
      </c>
      <c r="D175" s="229" t="s">
        <v>1222</v>
      </c>
      <c r="E175" s="229" t="s">
        <v>1222</v>
      </c>
      <c r="F175" s="230" t="s">
        <v>1222</v>
      </c>
      <c r="G175" s="229" t="s">
        <v>1222</v>
      </c>
      <c r="H175" s="231">
        <v>0.45328000000000002</v>
      </c>
      <c r="I175" s="232">
        <v>1.7353000000000001</v>
      </c>
      <c r="J175" s="232">
        <v>1.6631</v>
      </c>
      <c r="K175" s="225">
        <v>6596</v>
      </c>
      <c r="L175" s="225">
        <v>9583</v>
      </c>
      <c r="M175" s="225">
        <v>0</v>
      </c>
      <c r="N175" s="233">
        <v>1112.71</v>
      </c>
      <c r="O175" s="233">
        <v>1097.3699999999999</v>
      </c>
    </row>
    <row r="176" spans="1:15">
      <c r="A176" s="228">
        <v>106196035</v>
      </c>
      <c r="B176" s="228" t="s">
        <v>1428</v>
      </c>
      <c r="C176" s="229" t="s">
        <v>1222</v>
      </c>
      <c r="D176" s="229" t="s">
        <v>1222</v>
      </c>
      <c r="E176" s="229" t="s">
        <v>1222</v>
      </c>
      <c r="F176" s="230" t="s">
        <v>1222</v>
      </c>
      <c r="G176" s="229" t="s">
        <v>1222</v>
      </c>
      <c r="H176" s="231">
        <v>0.35302</v>
      </c>
      <c r="I176" s="232">
        <v>1.2918000000000001</v>
      </c>
      <c r="J176" s="232">
        <v>1.2381</v>
      </c>
      <c r="K176" s="225">
        <v>6596</v>
      </c>
      <c r="L176" s="225">
        <v>7669</v>
      </c>
      <c r="M176" s="225">
        <v>0</v>
      </c>
      <c r="N176" s="233">
        <v>1112.71</v>
      </c>
      <c r="O176" s="233">
        <v>1097.3699999999999</v>
      </c>
    </row>
    <row r="177" spans="1:15">
      <c r="A177" s="228">
        <v>106196403</v>
      </c>
      <c r="B177" s="228" t="s">
        <v>1429</v>
      </c>
      <c r="C177" s="230" t="s">
        <v>1222</v>
      </c>
      <c r="D177" s="230" t="s">
        <v>1222</v>
      </c>
      <c r="E177" s="230" t="s">
        <v>1221</v>
      </c>
      <c r="F177" s="230" t="s">
        <v>1222</v>
      </c>
      <c r="G177" s="230" t="s">
        <v>1222</v>
      </c>
      <c r="H177" s="231">
        <v>0.37202000000000002</v>
      </c>
      <c r="I177" s="232">
        <v>1.3189</v>
      </c>
      <c r="J177" s="232">
        <v>1.264</v>
      </c>
      <c r="K177" s="225">
        <v>6596</v>
      </c>
      <c r="L177" s="225">
        <v>7785</v>
      </c>
      <c r="M177" s="225">
        <v>0</v>
      </c>
      <c r="N177" s="233">
        <v>1112.71</v>
      </c>
      <c r="O177" s="233">
        <v>1097.3699999999999</v>
      </c>
    </row>
    <row r="178" spans="1:15">
      <c r="A178" s="228">
        <v>106361223</v>
      </c>
      <c r="B178" s="228" t="s">
        <v>1430</v>
      </c>
      <c r="C178" s="229" t="s">
        <v>1222</v>
      </c>
      <c r="D178" s="229" t="s">
        <v>1222</v>
      </c>
      <c r="E178" s="229" t="s">
        <v>1221</v>
      </c>
      <c r="F178" s="230" t="s">
        <v>1222</v>
      </c>
      <c r="G178" s="229" t="s">
        <v>1222</v>
      </c>
      <c r="H178" s="231">
        <v>0.36377999999999999</v>
      </c>
      <c r="I178" s="232">
        <v>1.2658</v>
      </c>
      <c r="J178" s="232">
        <v>1.2131000000000001</v>
      </c>
      <c r="K178" s="225">
        <v>6596</v>
      </c>
      <c r="L178" s="225">
        <v>7556</v>
      </c>
      <c r="M178" s="225">
        <v>1182</v>
      </c>
      <c r="N178" s="233">
        <v>1112.71</v>
      </c>
      <c r="O178" s="233">
        <v>1097.3699999999999</v>
      </c>
    </row>
    <row r="179" spans="1:15">
      <c r="A179" s="228">
        <v>106014132</v>
      </c>
      <c r="B179" s="228" t="s">
        <v>1431</v>
      </c>
      <c r="C179" s="229" t="s">
        <v>1222</v>
      </c>
      <c r="D179" s="229" t="s">
        <v>1222</v>
      </c>
      <c r="E179" s="229" t="s">
        <v>1222</v>
      </c>
      <c r="F179" s="230" t="s">
        <v>1222</v>
      </c>
      <c r="G179" s="229" t="s">
        <v>1222</v>
      </c>
      <c r="H179" s="231">
        <v>0.42486000000000002</v>
      </c>
      <c r="I179" s="232">
        <v>1.7585999999999999</v>
      </c>
      <c r="J179" s="232">
        <v>1.6854</v>
      </c>
      <c r="K179" s="225">
        <v>6596</v>
      </c>
      <c r="L179" s="225">
        <v>9684</v>
      </c>
      <c r="M179" s="225">
        <v>0</v>
      </c>
      <c r="N179" s="233">
        <v>1112.71</v>
      </c>
      <c r="O179" s="233">
        <v>1097.3699999999999</v>
      </c>
    </row>
    <row r="180" spans="1:15">
      <c r="A180" s="234">
        <v>106104062</v>
      </c>
      <c r="B180" s="228" t="s">
        <v>1432</v>
      </c>
      <c r="C180" s="235" t="s">
        <v>1222</v>
      </c>
      <c r="D180" s="235" t="s">
        <v>1222</v>
      </c>
      <c r="E180" s="235" t="s">
        <v>1222</v>
      </c>
      <c r="F180" s="230" t="s">
        <v>1222</v>
      </c>
      <c r="G180" s="235" t="s">
        <v>1222</v>
      </c>
      <c r="H180" s="231">
        <v>0.35416999999999998</v>
      </c>
      <c r="I180" s="232">
        <v>1.2645</v>
      </c>
      <c r="J180" s="232">
        <v>1.2119</v>
      </c>
      <c r="K180" s="225">
        <v>6596</v>
      </c>
      <c r="L180" s="225">
        <v>7551</v>
      </c>
      <c r="M180" s="225">
        <v>0</v>
      </c>
      <c r="N180" s="233">
        <v>1112.71</v>
      </c>
      <c r="O180" s="233">
        <v>1097.3699999999999</v>
      </c>
    </row>
    <row r="181" spans="1:15">
      <c r="A181" s="228">
        <v>106190429</v>
      </c>
      <c r="B181" s="228" t="s">
        <v>1433</v>
      </c>
      <c r="C181" s="230" t="s">
        <v>1222</v>
      </c>
      <c r="D181" s="230" t="s">
        <v>1222</v>
      </c>
      <c r="E181" s="230" t="s">
        <v>1221</v>
      </c>
      <c r="F181" s="230" t="s">
        <v>1222</v>
      </c>
      <c r="G181" s="230" t="s">
        <v>1222</v>
      </c>
      <c r="H181" s="231">
        <v>0.36720999999999998</v>
      </c>
      <c r="I181" s="232">
        <v>1.4370000000000001</v>
      </c>
      <c r="J181" s="232">
        <v>1.3772</v>
      </c>
      <c r="K181" s="225">
        <v>6596</v>
      </c>
      <c r="L181" s="225">
        <v>8295</v>
      </c>
      <c r="M181" s="225">
        <v>0</v>
      </c>
      <c r="N181" s="233">
        <v>1112.71</v>
      </c>
      <c r="O181" s="233">
        <v>1097.3699999999999</v>
      </c>
    </row>
    <row r="182" spans="1:15">
      <c r="A182" s="228">
        <v>106394009</v>
      </c>
      <c r="B182" s="228" t="s">
        <v>1434</v>
      </c>
      <c r="C182" s="229" t="s">
        <v>1222</v>
      </c>
      <c r="D182" s="229" t="s">
        <v>1222</v>
      </c>
      <c r="E182" s="229" t="s">
        <v>1222</v>
      </c>
      <c r="F182" s="230" t="s">
        <v>1222</v>
      </c>
      <c r="G182" s="229" t="s">
        <v>1222</v>
      </c>
      <c r="H182" s="231">
        <v>0.38289000000000001</v>
      </c>
      <c r="I182" s="232">
        <v>1.4972000000000001</v>
      </c>
      <c r="J182" s="232">
        <v>1.4349000000000001</v>
      </c>
      <c r="K182" s="225">
        <v>6596</v>
      </c>
      <c r="L182" s="225">
        <v>8555</v>
      </c>
      <c r="M182" s="225">
        <v>0</v>
      </c>
      <c r="N182" s="233">
        <v>1112.71</v>
      </c>
      <c r="O182" s="233">
        <v>1097.3699999999999</v>
      </c>
    </row>
    <row r="183" spans="1:15">
      <c r="A183" s="228">
        <v>106504042</v>
      </c>
      <c r="B183" s="228" t="s">
        <v>1434</v>
      </c>
      <c r="C183" s="229" t="s">
        <v>1222</v>
      </c>
      <c r="D183" s="229" t="s">
        <v>1222</v>
      </c>
      <c r="E183" s="229" t="s">
        <v>1222</v>
      </c>
      <c r="F183" s="230" t="s">
        <v>1222</v>
      </c>
      <c r="G183" s="229" t="s">
        <v>1222</v>
      </c>
      <c r="H183" s="231">
        <v>0.38289000000000001</v>
      </c>
      <c r="I183" s="232">
        <v>1.4972000000000001</v>
      </c>
      <c r="J183" s="232">
        <v>1.4349000000000001</v>
      </c>
      <c r="K183" s="225">
        <v>6596</v>
      </c>
      <c r="L183" s="225">
        <v>8555</v>
      </c>
      <c r="M183" s="225">
        <v>0</v>
      </c>
      <c r="N183" s="233">
        <v>1112.71</v>
      </c>
      <c r="O183" s="233">
        <v>1097.3699999999999</v>
      </c>
    </row>
    <row r="184" spans="1:15">
      <c r="A184" s="228">
        <v>106334048</v>
      </c>
      <c r="B184" s="228" t="s">
        <v>1435</v>
      </c>
      <c r="C184" s="230" t="s">
        <v>1222</v>
      </c>
      <c r="D184" s="230" t="s">
        <v>1222</v>
      </c>
      <c r="E184" s="230" t="s">
        <v>1222</v>
      </c>
      <c r="F184" s="230" t="s">
        <v>1222</v>
      </c>
      <c r="G184" s="230" t="s">
        <v>1222</v>
      </c>
      <c r="H184" s="231">
        <v>0.40394999999999998</v>
      </c>
      <c r="I184" s="232">
        <v>1.2645</v>
      </c>
      <c r="J184" s="232">
        <v>1.2119</v>
      </c>
      <c r="K184" s="225">
        <v>6596</v>
      </c>
      <c r="L184" s="225">
        <v>7551</v>
      </c>
      <c r="M184" s="225">
        <v>0</v>
      </c>
      <c r="N184" s="233">
        <v>1112.71</v>
      </c>
      <c r="O184" s="233">
        <v>1097.3699999999999</v>
      </c>
    </row>
    <row r="185" spans="1:15">
      <c r="A185" s="228">
        <v>106014326</v>
      </c>
      <c r="B185" s="228" t="s">
        <v>1436</v>
      </c>
      <c r="C185" s="229" t="s">
        <v>1222</v>
      </c>
      <c r="D185" s="229" t="s">
        <v>1222</v>
      </c>
      <c r="E185" s="229" t="s">
        <v>1221</v>
      </c>
      <c r="F185" s="230" t="s">
        <v>1222</v>
      </c>
      <c r="G185" s="229" t="s">
        <v>1222</v>
      </c>
      <c r="H185" s="231">
        <v>0.41798999999999997</v>
      </c>
      <c r="I185" s="232">
        <v>1.7585999999999999</v>
      </c>
      <c r="J185" s="232">
        <v>1.6854</v>
      </c>
      <c r="K185" s="225">
        <v>6596</v>
      </c>
      <c r="L185" s="225">
        <v>9684</v>
      </c>
      <c r="M185" s="225">
        <v>0</v>
      </c>
      <c r="N185" s="233">
        <v>1112.71</v>
      </c>
      <c r="O185" s="233">
        <v>1097.3699999999999</v>
      </c>
    </row>
    <row r="186" spans="1:15">
      <c r="A186" s="228">
        <v>106364265</v>
      </c>
      <c r="B186" s="228" t="s">
        <v>1437</v>
      </c>
      <c r="C186" s="229" t="s">
        <v>1222</v>
      </c>
      <c r="D186" s="229" t="s">
        <v>1222</v>
      </c>
      <c r="E186" s="229" t="s">
        <v>1221</v>
      </c>
      <c r="F186" s="230" t="s">
        <v>1222</v>
      </c>
      <c r="G186" s="229" t="s">
        <v>1222</v>
      </c>
      <c r="H186" s="231">
        <v>0.36377999999999999</v>
      </c>
      <c r="I186" s="232">
        <v>1.2658</v>
      </c>
      <c r="J186" s="232">
        <v>1.2131000000000001</v>
      </c>
      <c r="K186" s="225">
        <v>6596</v>
      </c>
      <c r="L186" s="225">
        <v>7556</v>
      </c>
      <c r="M186" s="225">
        <v>1182</v>
      </c>
      <c r="N186" s="233">
        <v>1112.71</v>
      </c>
      <c r="O186" s="233">
        <v>1097.3699999999999</v>
      </c>
    </row>
    <row r="187" spans="1:15">
      <c r="A187" s="234">
        <v>106190432</v>
      </c>
      <c r="B187" s="228" t="s">
        <v>1438</v>
      </c>
      <c r="C187" s="229" t="s">
        <v>1222</v>
      </c>
      <c r="D187" s="229" t="s">
        <v>1222</v>
      </c>
      <c r="E187" s="229" t="s">
        <v>1222</v>
      </c>
      <c r="F187" s="230" t="s">
        <v>1222</v>
      </c>
      <c r="G187" s="229" t="s">
        <v>1222</v>
      </c>
      <c r="H187" s="231">
        <v>0.39799000000000001</v>
      </c>
      <c r="I187" s="232">
        <v>1.4370000000000001</v>
      </c>
      <c r="J187" s="232">
        <v>1.3772</v>
      </c>
      <c r="K187" s="225">
        <v>6596</v>
      </c>
      <c r="L187" s="225">
        <v>8295</v>
      </c>
      <c r="M187" s="225">
        <v>0</v>
      </c>
      <c r="N187" s="233">
        <v>1112.71</v>
      </c>
      <c r="O187" s="233">
        <v>1097.3699999999999</v>
      </c>
    </row>
    <row r="188" spans="1:15">
      <c r="A188" s="228">
        <v>106414139</v>
      </c>
      <c r="B188" s="228" t="s">
        <v>1439</v>
      </c>
      <c r="C188" s="229" t="s">
        <v>1222</v>
      </c>
      <c r="D188" s="229" t="s">
        <v>1222</v>
      </c>
      <c r="E188" s="229" t="s">
        <v>1222</v>
      </c>
      <c r="F188" s="230" t="s">
        <v>1222</v>
      </c>
      <c r="G188" s="229" t="s">
        <v>1222</v>
      </c>
      <c r="H188" s="231">
        <v>0.41116999999999998</v>
      </c>
      <c r="I188" s="232">
        <v>1.7835000000000001</v>
      </c>
      <c r="J188" s="232">
        <v>1.7093</v>
      </c>
      <c r="K188" s="225">
        <v>6596</v>
      </c>
      <c r="L188" s="225">
        <v>9791</v>
      </c>
      <c r="M188" s="225">
        <v>0</v>
      </c>
      <c r="N188" s="233">
        <v>1112.71</v>
      </c>
      <c r="O188" s="233">
        <v>1097.3699999999999</v>
      </c>
    </row>
    <row r="189" spans="1:15">
      <c r="A189" s="228">
        <v>106074093</v>
      </c>
      <c r="B189" s="228" t="s">
        <v>1440</v>
      </c>
      <c r="C189" s="230" t="s">
        <v>1222</v>
      </c>
      <c r="D189" s="230" t="s">
        <v>1222</v>
      </c>
      <c r="E189" s="230" t="s">
        <v>1221</v>
      </c>
      <c r="F189" s="230" t="s">
        <v>1222</v>
      </c>
      <c r="G189" s="230" t="s">
        <v>1222</v>
      </c>
      <c r="H189" s="231">
        <v>0.41798999999999997</v>
      </c>
      <c r="I189" s="232">
        <v>1.7585999999999999</v>
      </c>
      <c r="J189" s="232">
        <v>1.6854</v>
      </c>
      <c r="K189" s="225">
        <v>6596</v>
      </c>
      <c r="L189" s="225">
        <v>9684</v>
      </c>
      <c r="M189" s="225">
        <v>0</v>
      </c>
      <c r="N189" s="233">
        <v>1112.71</v>
      </c>
      <c r="O189" s="233">
        <v>1097.3699999999999</v>
      </c>
    </row>
    <row r="190" spans="1:15">
      <c r="A190" s="228">
        <v>106334025</v>
      </c>
      <c r="B190" s="228" t="s">
        <v>1441</v>
      </c>
      <c r="C190" s="230" t="s">
        <v>1222</v>
      </c>
      <c r="D190" s="230" t="s">
        <v>1222</v>
      </c>
      <c r="E190" s="230" t="s">
        <v>1222</v>
      </c>
      <c r="F190" s="230" t="s">
        <v>1222</v>
      </c>
      <c r="G190" s="230" t="s">
        <v>1222</v>
      </c>
      <c r="H190" s="231">
        <v>0.49320999999999998</v>
      </c>
      <c r="I190" s="232">
        <v>1.2645</v>
      </c>
      <c r="J190" s="232">
        <v>1.2119</v>
      </c>
      <c r="K190" s="225">
        <v>6596</v>
      </c>
      <c r="L190" s="225">
        <v>7551</v>
      </c>
      <c r="M190" s="225">
        <v>0</v>
      </c>
      <c r="N190" s="233">
        <v>1112.71</v>
      </c>
      <c r="O190" s="233">
        <v>1097.3699999999999</v>
      </c>
    </row>
    <row r="191" spans="1:15">
      <c r="A191" s="228">
        <v>106314024</v>
      </c>
      <c r="B191" s="228" t="s">
        <v>1442</v>
      </c>
      <c r="C191" s="230" t="s">
        <v>1222</v>
      </c>
      <c r="D191" s="230" t="s">
        <v>1222</v>
      </c>
      <c r="E191" s="230" t="s">
        <v>1221</v>
      </c>
      <c r="F191" s="230" t="s">
        <v>1222</v>
      </c>
      <c r="G191" s="230" t="s">
        <v>1222</v>
      </c>
      <c r="H191" s="231">
        <v>0.30337999999999998</v>
      </c>
      <c r="I191" s="232">
        <v>1.6206</v>
      </c>
      <c r="J191" s="232">
        <v>1.5531999999999999</v>
      </c>
      <c r="K191" s="225">
        <v>6596</v>
      </c>
      <c r="L191" s="225">
        <v>9088</v>
      </c>
      <c r="M191" s="225">
        <v>0</v>
      </c>
      <c r="N191" s="233">
        <v>1112.71</v>
      </c>
      <c r="O191" s="233">
        <v>1097.3699999999999</v>
      </c>
    </row>
    <row r="192" spans="1:15">
      <c r="A192" s="228">
        <v>106340913</v>
      </c>
      <c r="B192" s="228" t="s">
        <v>1443</v>
      </c>
      <c r="C192" s="230" t="s">
        <v>1222</v>
      </c>
      <c r="D192" s="230" t="s">
        <v>1222</v>
      </c>
      <c r="E192" s="230" t="s">
        <v>1222</v>
      </c>
      <c r="F192" s="230" t="s">
        <v>1222</v>
      </c>
      <c r="G192" s="230" t="s">
        <v>1222</v>
      </c>
      <c r="H192" s="231">
        <v>0.35472999999999999</v>
      </c>
      <c r="I192" s="232">
        <v>1.6206</v>
      </c>
      <c r="J192" s="232">
        <v>1.5531999999999999</v>
      </c>
      <c r="K192" s="225">
        <v>6596</v>
      </c>
      <c r="L192" s="225">
        <v>9088</v>
      </c>
      <c r="M192" s="225">
        <v>0</v>
      </c>
      <c r="N192" s="233">
        <v>1112.71</v>
      </c>
      <c r="O192" s="233">
        <v>1097.3699999999999</v>
      </c>
    </row>
    <row r="193" spans="1:15">
      <c r="A193" s="228">
        <v>106370730</v>
      </c>
      <c r="B193" s="228" t="s">
        <v>2224</v>
      </c>
      <c r="C193" s="230" t="s">
        <v>1222</v>
      </c>
      <c r="D193" s="230" t="s">
        <v>1222</v>
      </c>
      <c r="E193" s="230" t="s">
        <v>1221</v>
      </c>
      <c r="F193" s="230" t="s">
        <v>1222</v>
      </c>
      <c r="G193" s="230" t="s">
        <v>1222</v>
      </c>
      <c r="H193" s="231">
        <v>0.38843</v>
      </c>
      <c r="I193" s="232">
        <v>1.3189</v>
      </c>
      <c r="J193" s="232">
        <v>1.264</v>
      </c>
      <c r="K193" s="225">
        <v>6596</v>
      </c>
      <c r="L193" s="225">
        <v>7785</v>
      </c>
      <c r="M193" s="225">
        <v>0</v>
      </c>
      <c r="N193" s="233">
        <v>1112.71</v>
      </c>
      <c r="O193" s="233">
        <v>1097.3699999999999</v>
      </c>
    </row>
    <row r="194" spans="1:15">
      <c r="A194" s="298">
        <v>106374465</v>
      </c>
      <c r="B194" s="298" t="s">
        <v>2299</v>
      </c>
      <c r="C194" s="230" t="s">
        <v>1222</v>
      </c>
      <c r="D194" s="230" t="s">
        <v>1222</v>
      </c>
      <c r="E194" s="230" t="s">
        <v>1221</v>
      </c>
      <c r="F194" s="230" t="s">
        <v>1222</v>
      </c>
      <c r="G194" s="230" t="s">
        <v>1222</v>
      </c>
      <c r="H194" s="231">
        <v>0.38843</v>
      </c>
      <c r="I194" s="232">
        <v>1.3189</v>
      </c>
      <c r="J194" s="232">
        <v>1.264</v>
      </c>
      <c r="K194" s="225">
        <v>6596</v>
      </c>
      <c r="L194" s="225">
        <v>7785</v>
      </c>
      <c r="M194" s="225">
        <v>0</v>
      </c>
      <c r="N194" s="233">
        <v>1112.71</v>
      </c>
      <c r="O194" s="233">
        <v>1097.3699999999999</v>
      </c>
    </row>
    <row r="195" spans="1:15">
      <c r="A195" s="228">
        <v>106380857</v>
      </c>
      <c r="B195" s="228" t="s">
        <v>1444</v>
      </c>
      <c r="C195" s="229" t="s">
        <v>1222</v>
      </c>
      <c r="D195" s="229" t="s">
        <v>1222</v>
      </c>
      <c r="E195" s="229" t="s">
        <v>1222</v>
      </c>
      <c r="F195" s="230" t="s">
        <v>1222</v>
      </c>
      <c r="G195" s="229" t="s">
        <v>1222</v>
      </c>
      <c r="H195" s="231">
        <v>0.42055999999999999</v>
      </c>
      <c r="I195" s="232">
        <v>1.7899</v>
      </c>
      <c r="J195" s="232">
        <v>1.7154</v>
      </c>
      <c r="K195" s="225">
        <v>6596</v>
      </c>
      <c r="L195" s="225">
        <v>9819</v>
      </c>
      <c r="M195" s="225">
        <v>0</v>
      </c>
      <c r="N195" s="233">
        <v>1112.71</v>
      </c>
      <c r="O195" s="233">
        <v>1097.3699999999999</v>
      </c>
    </row>
    <row r="196" spans="1:15">
      <c r="A196" s="228">
        <v>106431506</v>
      </c>
      <c r="B196" s="228" t="s">
        <v>1445</v>
      </c>
      <c r="C196" s="230" t="s">
        <v>1222</v>
      </c>
      <c r="D196" s="230" t="s">
        <v>1222</v>
      </c>
      <c r="E196" s="230" t="s">
        <v>1222</v>
      </c>
      <c r="F196" s="230" t="s">
        <v>1222</v>
      </c>
      <c r="G196" s="230" t="s">
        <v>1222</v>
      </c>
      <c r="H196" s="231">
        <v>0.43028</v>
      </c>
      <c r="I196" s="232">
        <v>1.8551</v>
      </c>
      <c r="J196" s="232">
        <v>1.7779</v>
      </c>
      <c r="K196" s="225">
        <v>6596</v>
      </c>
      <c r="L196" s="225">
        <v>10100</v>
      </c>
      <c r="M196" s="225">
        <v>0</v>
      </c>
      <c r="N196" s="233">
        <v>1112.71</v>
      </c>
      <c r="O196" s="233">
        <v>1097.3699999999999</v>
      </c>
    </row>
    <row r="197" spans="1:15">
      <c r="A197" s="228">
        <v>106014337</v>
      </c>
      <c r="B197" s="228" t="s">
        <v>1446</v>
      </c>
      <c r="C197" s="229" t="s">
        <v>1222</v>
      </c>
      <c r="D197" s="229" t="s">
        <v>1222</v>
      </c>
      <c r="E197" s="229" t="s">
        <v>1222</v>
      </c>
      <c r="F197" s="230" t="s">
        <v>1222</v>
      </c>
      <c r="G197" s="229" t="s">
        <v>1222</v>
      </c>
      <c r="H197" s="231">
        <v>0.37247000000000002</v>
      </c>
      <c r="I197" s="232">
        <v>1.7585999999999999</v>
      </c>
      <c r="J197" s="232">
        <v>1.6854</v>
      </c>
      <c r="K197" s="225">
        <v>6596</v>
      </c>
      <c r="L197" s="225">
        <v>9684</v>
      </c>
      <c r="M197" s="225">
        <v>0</v>
      </c>
      <c r="N197" s="233">
        <v>1112.71</v>
      </c>
      <c r="O197" s="233">
        <v>1097.3699999999999</v>
      </c>
    </row>
    <row r="198" spans="1:15">
      <c r="A198" s="228">
        <v>106210992</v>
      </c>
      <c r="B198" s="228" t="s">
        <v>1447</v>
      </c>
      <c r="C198" s="229" t="s">
        <v>1222</v>
      </c>
      <c r="D198" s="229" t="s">
        <v>1222</v>
      </c>
      <c r="E198" s="229" t="s">
        <v>1222</v>
      </c>
      <c r="F198" s="230" t="s">
        <v>1222</v>
      </c>
      <c r="G198" s="229" t="s">
        <v>1222</v>
      </c>
      <c r="H198" s="231">
        <v>0.28322000000000003</v>
      </c>
      <c r="I198" s="232">
        <v>1.7899</v>
      </c>
      <c r="J198" s="232">
        <v>1.7154</v>
      </c>
      <c r="K198" s="225">
        <v>6596</v>
      </c>
      <c r="L198" s="225">
        <v>9819</v>
      </c>
      <c r="M198" s="225">
        <v>0</v>
      </c>
      <c r="N198" s="233">
        <v>1112.71</v>
      </c>
      <c r="O198" s="233">
        <v>1097.3699999999999</v>
      </c>
    </row>
    <row r="199" spans="1:15">
      <c r="A199" s="228">
        <v>106434153</v>
      </c>
      <c r="B199" s="228" t="s">
        <v>1448</v>
      </c>
      <c r="C199" s="229" t="s">
        <v>1222</v>
      </c>
      <c r="D199" s="229" t="s">
        <v>1222</v>
      </c>
      <c r="E199" s="229" t="s">
        <v>1221</v>
      </c>
      <c r="F199" s="230" t="s">
        <v>1222</v>
      </c>
      <c r="G199" s="229" t="s">
        <v>1222</v>
      </c>
      <c r="H199" s="231">
        <v>0.37541000000000002</v>
      </c>
      <c r="I199" s="232">
        <v>1.8551</v>
      </c>
      <c r="J199" s="232">
        <v>1.7779</v>
      </c>
      <c r="K199" s="225">
        <v>6596</v>
      </c>
      <c r="L199" s="225">
        <v>10100</v>
      </c>
      <c r="M199" s="225">
        <v>0</v>
      </c>
      <c r="N199" s="233">
        <v>1112.71</v>
      </c>
      <c r="O199" s="233">
        <v>1097.3699999999999</v>
      </c>
    </row>
    <row r="200" spans="1:15">
      <c r="A200" s="228">
        <v>106494019</v>
      </c>
      <c r="B200" s="228" t="s">
        <v>1449</v>
      </c>
      <c r="C200" s="229" t="s">
        <v>1222</v>
      </c>
      <c r="D200" s="229" t="s">
        <v>1222</v>
      </c>
      <c r="E200" s="229" t="s">
        <v>1222</v>
      </c>
      <c r="F200" s="230" t="s">
        <v>1222</v>
      </c>
      <c r="G200" s="229" t="s">
        <v>1222</v>
      </c>
      <c r="H200" s="231">
        <v>0.44733000000000001</v>
      </c>
      <c r="I200" s="232">
        <v>1.6828000000000001</v>
      </c>
      <c r="J200" s="232">
        <v>1.6128</v>
      </c>
      <c r="K200" s="225">
        <v>6596</v>
      </c>
      <c r="L200" s="225">
        <v>9357</v>
      </c>
      <c r="M200" s="225">
        <v>0</v>
      </c>
      <c r="N200" s="233">
        <v>1112.71</v>
      </c>
      <c r="O200" s="233">
        <v>1097.3699999999999</v>
      </c>
    </row>
    <row r="201" spans="1:15">
      <c r="A201" s="228">
        <v>106190431</v>
      </c>
      <c r="B201" s="228" t="s">
        <v>1450</v>
      </c>
      <c r="C201" s="230" t="s">
        <v>1222</v>
      </c>
      <c r="D201" s="230" t="s">
        <v>1222</v>
      </c>
      <c r="E201" s="230" t="s">
        <v>1222</v>
      </c>
      <c r="F201" s="230" t="s">
        <v>1222</v>
      </c>
      <c r="G201" s="230" t="s">
        <v>1222</v>
      </c>
      <c r="H201" s="231">
        <v>0.39288000000000001</v>
      </c>
      <c r="I201" s="232">
        <v>1.2918000000000001</v>
      </c>
      <c r="J201" s="232">
        <v>1.2381</v>
      </c>
      <c r="K201" s="225">
        <v>6596</v>
      </c>
      <c r="L201" s="225">
        <v>7669</v>
      </c>
      <c r="M201" s="225">
        <v>0</v>
      </c>
      <c r="N201" s="233">
        <v>1112.71</v>
      </c>
      <c r="O201" s="233">
        <v>1097.3699999999999</v>
      </c>
    </row>
    <row r="202" spans="1:15">
      <c r="A202" s="228">
        <v>106342344</v>
      </c>
      <c r="B202" s="228" t="s">
        <v>1451</v>
      </c>
      <c r="C202" s="229" t="s">
        <v>1222</v>
      </c>
      <c r="D202" s="229" t="s">
        <v>1222</v>
      </c>
      <c r="E202" s="229" t="s">
        <v>1222</v>
      </c>
      <c r="F202" s="230" t="s">
        <v>1222</v>
      </c>
      <c r="G202" s="229" t="s">
        <v>1222</v>
      </c>
      <c r="H202" s="231">
        <v>0.30582999999999999</v>
      </c>
      <c r="I202" s="232">
        <v>1.6206</v>
      </c>
      <c r="J202" s="232">
        <v>1.5531999999999999</v>
      </c>
      <c r="K202" s="225">
        <v>6596</v>
      </c>
      <c r="L202" s="225">
        <v>9088</v>
      </c>
      <c r="M202" s="225">
        <v>0</v>
      </c>
      <c r="N202" s="233">
        <v>1112.71</v>
      </c>
      <c r="O202" s="233">
        <v>1097.3699999999999</v>
      </c>
    </row>
    <row r="203" spans="1:15">
      <c r="A203" s="228">
        <v>106410806</v>
      </c>
      <c r="B203" s="228" t="s">
        <v>1452</v>
      </c>
      <c r="C203" s="229" t="s">
        <v>1222</v>
      </c>
      <c r="D203" s="229" t="s">
        <v>1222</v>
      </c>
      <c r="E203" s="229" t="s">
        <v>1222</v>
      </c>
      <c r="F203" s="230" t="s">
        <v>1222</v>
      </c>
      <c r="G203" s="229" t="s">
        <v>1222</v>
      </c>
      <c r="H203" s="231">
        <v>0.37225000000000003</v>
      </c>
      <c r="I203" s="232">
        <v>1.7835000000000001</v>
      </c>
      <c r="J203" s="232">
        <v>1.7093</v>
      </c>
      <c r="K203" s="225">
        <v>6596</v>
      </c>
      <c r="L203" s="225">
        <v>9791</v>
      </c>
      <c r="M203" s="225">
        <v>0</v>
      </c>
      <c r="N203" s="233">
        <v>1112.71</v>
      </c>
      <c r="O203" s="233">
        <v>1097.3699999999999</v>
      </c>
    </row>
    <row r="204" spans="1:15">
      <c r="A204" s="228">
        <v>106484044</v>
      </c>
      <c r="B204" s="228" t="s">
        <v>1453</v>
      </c>
      <c r="C204" s="230" t="s">
        <v>1222</v>
      </c>
      <c r="D204" s="230" t="s">
        <v>1222</v>
      </c>
      <c r="E204" s="230" t="s">
        <v>1222</v>
      </c>
      <c r="F204" s="230" t="s">
        <v>1222</v>
      </c>
      <c r="G204" s="230" t="s">
        <v>1222</v>
      </c>
      <c r="H204" s="231">
        <v>0.3478</v>
      </c>
      <c r="I204" s="232">
        <v>1.8286</v>
      </c>
      <c r="J204" s="232">
        <v>1.7524999999999999</v>
      </c>
      <c r="K204" s="225">
        <v>6596</v>
      </c>
      <c r="L204" s="225">
        <v>9986</v>
      </c>
      <c r="M204" s="225">
        <v>0</v>
      </c>
      <c r="N204" s="233">
        <v>1112.71</v>
      </c>
      <c r="O204" s="233">
        <v>1097.3699999999999</v>
      </c>
    </row>
    <row r="205" spans="1:15">
      <c r="A205" s="228">
        <v>106070990</v>
      </c>
      <c r="B205" s="228" t="s">
        <v>1454</v>
      </c>
      <c r="C205" s="229" t="s">
        <v>1222</v>
      </c>
      <c r="D205" s="229" t="s">
        <v>1222</v>
      </c>
      <c r="E205" s="229" t="s">
        <v>1222</v>
      </c>
      <c r="F205" s="230" t="s">
        <v>1222</v>
      </c>
      <c r="G205" s="229" t="s">
        <v>1222</v>
      </c>
      <c r="H205" s="231">
        <v>0.43368000000000001</v>
      </c>
      <c r="I205" s="232">
        <v>1.7353000000000001</v>
      </c>
      <c r="J205" s="232">
        <v>1.6631</v>
      </c>
      <c r="K205" s="225">
        <v>6596</v>
      </c>
      <c r="L205" s="225">
        <v>9583</v>
      </c>
      <c r="M205" s="225">
        <v>0</v>
      </c>
      <c r="N205" s="233">
        <v>1112.71</v>
      </c>
      <c r="O205" s="233">
        <v>1097.3699999999999</v>
      </c>
    </row>
    <row r="206" spans="1:15">
      <c r="A206" s="228">
        <v>106190434</v>
      </c>
      <c r="B206" s="228" t="s">
        <v>1455</v>
      </c>
      <c r="C206" s="229" t="s">
        <v>1222</v>
      </c>
      <c r="D206" s="229" t="s">
        <v>1222</v>
      </c>
      <c r="E206" s="229" t="s">
        <v>1222</v>
      </c>
      <c r="F206" s="230" t="s">
        <v>1222</v>
      </c>
      <c r="G206" s="229" t="s">
        <v>1222</v>
      </c>
      <c r="H206" s="231">
        <v>0.39556999999999998</v>
      </c>
      <c r="I206" s="232">
        <v>1.4370000000000001</v>
      </c>
      <c r="J206" s="232">
        <v>1.3772</v>
      </c>
      <c r="K206" s="225">
        <v>6596</v>
      </c>
      <c r="L206" s="225">
        <v>8295</v>
      </c>
      <c r="M206" s="225">
        <v>0</v>
      </c>
      <c r="N206" s="233">
        <v>1112.71</v>
      </c>
      <c r="O206" s="233">
        <v>1097.3699999999999</v>
      </c>
    </row>
    <row r="207" spans="1:15">
      <c r="A207" s="228">
        <v>106191450</v>
      </c>
      <c r="B207" s="228" t="s">
        <v>1456</v>
      </c>
      <c r="C207" s="229" t="s">
        <v>1222</v>
      </c>
      <c r="D207" s="229" t="s">
        <v>1222</v>
      </c>
      <c r="E207" s="229" t="s">
        <v>1222</v>
      </c>
      <c r="F207" s="230" t="s">
        <v>1222</v>
      </c>
      <c r="G207" s="229" t="s">
        <v>1222</v>
      </c>
      <c r="H207" s="231">
        <v>0.54210000000000003</v>
      </c>
      <c r="I207" s="232">
        <v>1.4370000000000001</v>
      </c>
      <c r="J207" s="232">
        <v>1.3772</v>
      </c>
      <c r="K207" s="225">
        <v>6596</v>
      </c>
      <c r="L207" s="225">
        <v>8295</v>
      </c>
      <c r="M207" s="225">
        <v>0</v>
      </c>
      <c r="N207" s="233">
        <v>1112.71</v>
      </c>
      <c r="O207" s="233">
        <v>1097.3699999999999</v>
      </c>
    </row>
    <row r="208" spans="1:15">
      <c r="A208" s="234">
        <v>106480989</v>
      </c>
      <c r="B208" s="228" t="s">
        <v>2225</v>
      </c>
      <c r="C208" s="229" t="s">
        <v>1222</v>
      </c>
      <c r="D208" s="229" t="s">
        <v>1222</v>
      </c>
      <c r="E208" s="229" t="s">
        <v>1222</v>
      </c>
      <c r="F208" s="230" t="s">
        <v>1222</v>
      </c>
      <c r="G208" s="229" t="s">
        <v>1222</v>
      </c>
      <c r="H208" s="231">
        <v>0.42858000000000002</v>
      </c>
      <c r="I208" s="232">
        <v>1.8286</v>
      </c>
      <c r="J208" s="232">
        <v>1.7524999999999999</v>
      </c>
      <c r="K208" s="225">
        <v>6596</v>
      </c>
      <c r="L208" s="225">
        <v>9986</v>
      </c>
      <c r="M208" s="225">
        <v>2710</v>
      </c>
      <c r="N208" s="233">
        <v>1112.71</v>
      </c>
      <c r="O208" s="233">
        <v>1097.3699999999999</v>
      </c>
    </row>
    <row r="209" spans="1:15">
      <c r="A209" s="228">
        <v>106540734</v>
      </c>
      <c r="B209" s="228" t="s">
        <v>1306</v>
      </c>
      <c r="C209" s="229" t="s">
        <v>1222</v>
      </c>
      <c r="D209" s="229" t="s">
        <v>1221</v>
      </c>
      <c r="E209" s="229" t="s">
        <v>1222</v>
      </c>
      <c r="F209" s="230" t="s">
        <v>1222</v>
      </c>
      <c r="G209" s="229" t="s">
        <v>1222</v>
      </c>
      <c r="H209" s="231">
        <v>0.31703999999999999</v>
      </c>
      <c r="I209" s="232">
        <v>1.2645</v>
      </c>
      <c r="J209" s="232">
        <v>1.2119</v>
      </c>
      <c r="K209" s="225">
        <v>6596</v>
      </c>
      <c r="L209" s="225">
        <v>7551</v>
      </c>
      <c r="M209" s="225">
        <v>1181</v>
      </c>
      <c r="N209" s="233">
        <v>1112.71</v>
      </c>
      <c r="O209" s="233">
        <v>814.65</v>
      </c>
    </row>
    <row r="210" spans="1:15">
      <c r="A210" s="228">
        <v>106544075</v>
      </c>
      <c r="B210" s="228" t="s">
        <v>1307</v>
      </c>
      <c r="C210" s="229" t="s">
        <v>1222</v>
      </c>
      <c r="D210" s="229" t="s">
        <v>1221</v>
      </c>
      <c r="E210" s="229" t="s">
        <v>1222</v>
      </c>
      <c r="F210" s="230" t="s">
        <v>1222</v>
      </c>
      <c r="G210" s="229" t="s">
        <v>1222</v>
      </c>
      <c r="H210" s="231">
        <v>0.31703999999999999</v>
      </c>
      <c r="I210" s="232">
        <v>1.2645</v>
      </c>
      <c r="J210" s="232">
        <v>1.2119</v>
      </c>
      <c r="K210" s="225">
        <v>6596</v>
      </c>
      <c r="L210" s="225">
        <v>7551</v>
      </c>
      <c r="M210" s="225">
        <v>1181</v>
      </c>
      <c r="N210" s="233">
        <v>1112.71</v>
      </c>
      <c r="O210" s="233">
        <v>814.65</v>
      </c>
    </row>
    <row r="211" spans="1:15">
      <c r="A211" s="228">
        <v>106194219</v>
      </c>
      <c r="B211" s="228" t="s">
        <v>1308</v>
      </c>
      <c r="C211" s="230" t="s">
        <v>1222</v>
      </c>
      <c r="D211" s="230" t="s">
        <v>1222</v>
      </c>
      <c r="E211" s="230" t="s">
        <v>1222</v>
      </c>
      <c r="F211" s="230" t="s">
        <v>1222</v>
      </c>
      <c r="G211" s="230" t="s">
        <v>1222</v>
      </c>
      <c r="H211" s="231">
        <v>0.24983</v>
      </c>
      <c r="I211" s="232">
        <v>1.4370000000000001</v>
      </c>
      <c r="J211" s="232">
        <v>1.3772</v>
      </c>
      <c r="K211" s="225">
        <v>6596</v>
      </c>
      <c r="L211" s="225">
        <v>8295</v>
      </c>
      <c r="M211" s="225">
        <v>1298</v>
      </c>
      <c r="N211" s="233">
        <v>1112.71</v>
      </c>
      <c r="O211" s="233">
        <v>1097.3699999999999</v>
      </c>
    </row>
    <row r="212" spans="1:15">
      <c r="A212" s="228">
        <v>106210993</v>
      </c>
      <c r="B212" s="228" t="s">
        <v>2226</v>
      </c>
      <c r="C212" s="229" t="s">
        <v>1222</v>
      </c>
      <c r="D212" s="229" t="s">
        <v>1222</v>
      </c>
      <c r="E212" s="230" t="s">
        <v>1222</v>
      </c>
      <c r="F212" s="230" t="s">
        <v>1222</v>
      </c>
      <c r="G212" s="229" t="s">
        <v>1222</v>
      </c>
      <c r="H212" s="231">
        <v>0.42748000000000003</v>
      </c>
      <c r="I212" s="232">
        <v>1.7899</v>
      </c>
      <c r="J212" s="232">
        <v>1.7154</v>
      </c>
      <c r="K212" s="225">
        <v>6596</v>
      </c>
      <c r="L212" s="225">
        <v>9819</v>
      </c>
      <c r="M212" s="225">
        <v>1536</v>
      </c>
      <c r="N212" s="233">
        <v>1112.71</v>
      </c>
      <c r="O212" s="233">
        <v>1097.3699999999999</v>
      </c>
    </row>
    <row r="213" spans="1:15">
      <c r="A213" s="228">
        <v>106384238</v>
      </c>
      <c r="B213" s="228" t="s">
        <v>1703</v>
      </c>
      <c r="C213" s="229" t="s">
        <v>1222</v>
      </c>
      <c r="D213" s="229" t="s">
        <v>1222</v>
      </c>
      <c r="E213" s="229" t="s">
        <v>1222</v>
      </c>
      <c r="F213" s="229" t="s">
        <v>1222</v>
      </c>
      <c r="G213" s="229" t="s">
        <v>1222</v>
      </c>
      <c r="H213" s="231">
        <v>0.42748000000000003</v>
      </c>
      <c r="I213" s="232">
        <v>1.7835000000000001</v>
      </c>
      <c r="J213" s="232">
        <v>1.7093</v>
      </c>
      <c r="K213" s="225">
        <v>6596</v>
      </c>
      <c r="L213" s="225">
        <v>9791</v>
      </c>
      <c r="M213" s="225">
        <v>0</v>
      </c>
      <c r="N213" s="233">
        <v>1112.71</v>
      </c>
      <c r="O213" s="233">
        <v>1097.3699999999999</v>
      </c>
    </row>
    <row r="214" spans="1:15">
      <c r="A214" s="228">
        <v>106150736</v>
      </c>
      <c r="B214" s="228" t="s">
        <v>1457</v>
      </c>
      <c r="C214" s="229" t="s">
        <v>1221</v>
      </c>
      <c r="D214" s="229" t="s">
        <v>1222</v>
      </c>
      <c r="E214" s="229" t="s">
        <v>1222</v>
      </c>
      <c r="F214" s="230" t="s">
        <v>1222</v>
      </c>
      <c r="G214" s="229" t="s">
        <v>1222</v>
      </c>
      <c r="H214" s="231">
        <v>0.37706000000000001</v>
      </c>
      <c r="I214" s="232">
        <v>1.2645</v>
      </c>
      <c r="J214" s="232">
        <v>1.2119</v>
      </c>
      <c r="K214" s="225">
        <v>6596</v>
      </c>
      <c r="L214" s="225">
        <v>7551</v>
      </c>
      <c r="M214" s="225">
        <v>0</v>
      </c>
      <c r="N214" s="233">
        <v>0</v>
      </c>
      <c r="O214" s="233">
        <v>0</v>
      </c>
    </row>
    <row r="215" spans="1:15">
      <c r="A215" s="228">
        <v>106150737</v>
      </c>
      <c r="B215" s="228" t="s">
        <v>1458</v>
      </c>
      <c r="C215" s="229" t="s">
        <v>1222</v>
      </c>
      <c r="D215" s="229" t="s">
        <v>1221</v>
      </c>
      <c r="E215" s="229" t="s">
        <v>1222</v>
      </c>
      <c r="F215" s="230" t="s">
        <v>1221</v>
      </c>
      <c r="G215" s="229" t="s">
        <v>1221</v>
      </c>
      <c r="H215" s="231">
        <v>0.37668000000000001</v>
      </c>
      <c r="I215" s="232">
        <v>1.2645</v>
      </c>
      <c r="J215" s="232">
        <v>1.2119</v>
      </c>
      <c r="K215" s="225">
        <v>15036</v>
      </c>
      <c r="L215" s="225">
        <v>17212</v>
      </c>
      <c r="M215" s="225">
        <v>0</v>
      </c>
      <c r="N215" s="233">
        <v>1112.71</v>
      </c>
      <c r="O215" s="233">
        <v>1097.3699999999999</v>
      </c>
    </row>
    <row r="216" spans="1:15">
      <c r="A216" s="228">
        <v>106190049</v>
      </c>
      <c r="B216" s="228" t="s">
        <v>1459</v>
      </c>
      <c r="C216" s="230" t="s">
        <v>1222</v>
      </c>
      <c r="D216" s="230" t="s">
        <v>1222</v>
      </c>
      <c r="E216" s="230" t="s">
        <v>1222</v>
      </c>
      <c r="F216" s="230" t="s">
        <v>1222</v>
      </c>
      <c r="G216" s="230" t="s">
        <v>1222</v>
      </c>
      <c r="H216" s="231">
        <v>0.17538000000000001</v>
      </c>
      <c r="I216" s="232">
        <v>1.2918000000000001</v>
      </c>
      <c r="J216" s="232">
        <v>1.2381</v>
      </c>
      <c r="K216" s="225">
        <v>6596</v>
      </c>
      <c r="L216" s="225">
        <v>7669</v>
      </c>
      <c r="M216" s="225">
        <v>0</v>
      </c>
      <c r="N216" s="233">
        <v>1112.71</v>
      </c>
      <c r="O216" s="233">
        <v>1097.3699999999999</v>
      </c>
    </row>
    <row r="217" spans="1:15">
      <c r="A217" s="228">
        <v>106301127</v>
      </c>
      <c r="B217" s="228" t="s">
        <v>1460</v>
      </c>
      <c r="C217" s="229" t="s">
        <v>1222</v>
      </c>
      <c r="D217" s="229" t="s">
        <v>1222</v>
      </c>
      <c r="E217" s="229" t="s">
        <v>1222</v>
      </c>
      <c r="F217" s="230" t="s">
        <v>1222</v>
      </c>
      <c r="G217" s="229" t="s">
        <v>1222</v>
      </c>
      <c r="H217" s="231">
        <v>0.23633999999999999</v>
      </c>
      <c r="I217" s="232">
        <v>1.2645</v>
      </c>
      <c r="J217" s="232">
        <v>1.2119</v>
      </c>
      <c r="K217" s="225">
        <v>6596</v>
      </c>
      <c r="L217" s="225">
        <v>7551</v>
      </c>
      <c r="M217" s="225">
        <v>0</v>
      </c>
      <c r="N217" s="233">
        <v>1112.71</v>
      </c>
      <c r="O217" s="233">
        <v>1097.3699999999999</v>
      </c>
    </row>
    <row r="218" spans="1:15">
      <c r="A218" s="228">
        <v>106190449</v>
      </c>
      <c r="B218" s="228" t="s">
        <v>1461</v>
      </c>
      <c r="C218" s="230" t="s">
        <v>1222</v>
      </c>
      <c r="D218" s="230" t="s">
        <v>1222</v>
      </c>
      <c r="E218" s="230" t="s">
        <v>1222</v>
      </c>
      <c r="F218" s="230" t="s">
        <v>1222</v>
      </c>
      <c r="G218" s="230" t="s">
        <v>1222</v>
      </c>
      <c r="H218" s="231">
        <v>0.17632999999999999</v>
      </c>
      <c r="I218" s="232">
        <v>1.2918000000000001</v>
      </c>
      <c r="J218" s="232">
        <v>1.2381</v>
      </c>
      <c r="K218" s="225">
        <v>6596</v>
      </c>
      <c r="L218" s="225">
        <v>7669</v>
      </c>
      <c r="M218" s="225">
        <v>1200</v>
      </c>
      <c r="N218" s="233">
        <v>1112.71</v>
      </c>
      <c r="O218" s="233">
        <v>1097.3699999999999</v>
      </c>
    </row>
    <row r="219" spans="1:15">
      <c r="A219" s="228">
        <v>106190305</v>
      </c>
      <c r="B219" s="228" t="s">
        <v>1462</v>
      </c>
      <c r="C219" s="230" t="s">
        <v>1222</v>
      </c>
      <c r="D219" s="230" t="s">
        <v>1222</v>
      </c>
      <c r="E219" s="230" t="s">
        <v>1222</v>
      </c>
      <c r="F219" s="230" t="s">
        <v>1222</v>
      </c>
      <c r="G219" s="230" t="s">
        <v>1222</v>
      </c>
      <c r="H219" s="231">
        <v>0.15267</v>
      </c>
      <c r="I219" s="232">
        <v>1.2918000000000001</v>
      </c>
      <c r="J219" s="232">
        <v>1.2381</v>
      </c>
      <c r="K219" s="225">
        <v>6596</v>
      </c>
      <c r="L219" s="225">
        <v>7669</v>
      </c>
      <c r="M219" s="225">
        <v>0</v>
      </c>
      <c r="N219" s="233">
        <v>1112.71</v>
      </c>
      <c r="O219" s="233">
        <v>1097.3699999999999</v>
      </c>
    </row>
    <row r="220" spans="1:15">
      <c r="A220" s="228">
        <v>106361274</v>
      </c>
      <c r="B220" s="228" t="s">
        <v>1463</v>
      </c>
      <c r="C220" s="230" t="s">
        <v>1222</v>
      </c>
      <c r="D220" s="230" t="s">
        <v>1222</v>
      </c>
      <c r="E220" s="230" t="s">
        <v>1222</v>
      </c>
      <c r="F220" s="230" t="s">
        <v>1222</v>
      </c>
      <c r="G220" s="230" t="s">
        <v>1222</v>
      </c>
      <c r="H220" s="231">
        <v>0.19425999999999999</v>
      </c>
      <c r="I220" s="232">
        <v>1.2645</v>
      </c>
      <c r="J220" s="232">
        <v>1.2119</v>
      </c>
      <c r="K220" s="225">
        <v>6596</v>
      </c>
      <c r="L220" s="225">
        <v>7551</v>
      </c>
      <c r="M220" s="225">
        <v>0</v>
      </c>
      <c r="N220" s="233">
        <v>1112.71</v>
      </c>
      <c r="O220" s="233">
        <v>1097.3699999999999</v>
      </c>
    </row>
    <row r="221" spans="1:15">
      <c r="A221" s="228">
        <v>106364188</v>
      </c>
      <c r="B221" s="228" t="s">
        <v>1464</v>
      </c>
      <c r="C221" s="230" t="s">
        <v>1222</v>
      </c>
      <c r="D221" s="230" t="s">
        <v>1222</v>
      </c>
      <c r="E221" s="230" t="s">
        <v>1222</v>
      </c>
      <c r="F221" s="230" t="s">
        <v>1222</v>
      </c>
      <c r="G221" s="230" t="s">
        <v>1222</v>
      </c>
      <c r="H221" s="231">
        <v>0.16619999999999999</v>
      </c>
      <c r="I221" s="232">
        <v>1.2645</v>
      </c>
      <c r="J221" s="232">
        <v>1.2119</v>
      </c>
      <c r="K221" s="225">
        <v>6596</v>
      </c>
      <c r="L221" s="225">
        <v>7551</v>
      </c>
      <c r="M221" s="225">
        <v>0</v>
      </c>
      <c r="N221" s="233">
        <v>1112.71</v>
      </c>
      <c r="O221" s="233">
        <v>1097.3699999999999</v>
      </c>
    </row>
    <row r="222" spans="1:15">
      <c r="A222" s="228">
        <v>106332172</v>
      </c>
      <c r="B222" s="228" t="s">
        <v>1465</v>
      </c>
      <c r="C222" s="229" t="s">
        <v>1222</v>
      </c>
      <c r="D222" s="229" t="s">
        <v>1222</v>
      </c>
      <c r="E222" s="229" t="s">
        <v>1222</v>
      </c>
      <c r="F222" s="230" t="s">
        <v>1222</v>
      </c>
      <c r="G222" s="229" t="s">
        <v>1222</v>
      </c>
      <c r="H222" s="231">
        <v>0.19028999999999999</v>
      </c>
      <c r="I222" s="232">
        <v>1.2645</v>
      </c>
      <c r="J222" s="232">
        <v>1.2119</v>
      </c>
      <c r="K222" s="225">
        <v>6596</v>
      </c>
      <c r="L222" s="225">
        <v>7551</v>
      </c>
      <c r="M222" s="225">
        <v>0</v>
      </c>
      <c r="N222" s="233">
        <v>1112.71</v>
      </c>
      <c r="O222" s="233">
        <v>1097.3699999999999</v>
      </c>
    </row>
    <row r="223" spans="1:15">
      <c r="A223" s="234">
        <v>106370721</v>
      </c>
      <c r="B223" s="228" t="s">
        <v>1466</v>
      </c>
      <c r="C223" s="230" t="s">
        <v>1222</v>
      </c>
      <c r="D223" s="230" t="s">
        <v>1222</v>
      </c>
      <c r="E223" s="230" t="s">
        <v>1222</v>
      </c>
      <c r="F223" s="230" t="s">
        <v>1222</v>
      </c>
      <c r="G223" s="230" t="s">
        <v>1222</v>
      </c>
      <c r="H223" s="231">
        <v>0.33732000000000001</v>
      </c>
      <c r="I223" s="232">
        <v>1.2645</v>
      </c>
      <c r="J223" s="232">
        <v>1.2119</v>
      </c>
      <c r="K223" s="225">
        <v>6596</v>
      </c>
      <c r="L223" s="225">
        <v>7551</v>
      </c>
      <c r="M223" s="225">
        <v>0</v>
      </c>
      <c r="N223" s="233">
        <v>1112.71</v>
      </c>
      <c r="O223" s="233">
        <v>1097.3699999999999</v>
      </c>
    </row>
    <row r="224" spans="1:15">
      <c r="A224" s="234">
        <v>106010887</v>
      </c>
      <c r="B224" s="228" t="s">
        <v>1467</v>
      </c>
      <c r="C224" s="230" t="s">
        <v>1222</v>
      </c>
      <c r="D224" s="230" t="s">
        <v>1222</v>
      </c>
      <c r="E224" s="230" t="s">
        <v>1222</v>
      </c>
      <c r="F224" s="230" t="s">
        <v>1222</v>
      </c>
      <c r="G224" s="230" t="s">
        <v>1222</v>
      </c>
      <c r="H224" s="231">
        <v>0.24149999999999999</v>
      </c>
      <c r="I224" s="232">
        <v>1.7353000000000001</v>
      </c>
      <c r="J224" s="232">
        <v>1.6631</v>
      </c>
      <c r="K224" s="225">
        <v>6596</v>
      </c>
      <c r="L224" s="225">
        <v>9583</v>
      </c>
      <c r="M224" s="225">
        <v>0</v>
      </c>
      <c r="N224" s="233">
        <v>1112.71</v>
      </c>
      <c r="O224" s="233">
        <v>1097.3699999999999</v>
      </c>
    </row>
    <row r="225" spans="1:15">
      <c r="A225" s="228">
        <v>106190458</v>
      </c>
      <c r="B225" s="228" t="s">
        <v>1468</v>
      </c>
      <c r="C225" s="230" t="s">
        <v>1222</v>
      </c>
      <c r="D225" s="230" t="s">
        <v>1222</v>
      </c>
      <c r="E225" s="230" t="s">
        <v>1222</v>
      </c>
      <c r="F225" s="230" t="s">
        <v>1222</v>
      </c>
      <c r="G225" s="230" t="s">
        <v>1222</v>
      </c>
      <c r="H225" s="231">
        <v>0.17632999999999999</v>
      </c>
      <c r="I225" s="232">
        <v>1.2918000000000001</v>
      </c>
      <c r="J225" s="232">
        <v>1.2381</v>
      </c>
      <c r="K225" s="225">
        <v>6596</v>
      </c>
      <c r="L225" s="225">
        <v>7669</v>
      </c>
      <c r="M225" s="225">
        <v>0</v>
      </c>
      <c r="N225" s="233">
        <v>1112.71</v>
      </c>
      <c r="O225" s="233">
        <v>1097.3699999999999</v>
      </c>
    </row>
    <row r="226" spans="1:15">
      <c r="A226" s="228">
        <v>106301167</v>
      </c>
      <c r="B226" s="228" t="s">
        <v>1469</v>
      </c>
      <c r="C226" s="229" t="s">
        <v>1222</v>
      </c>
      <c r="D226" s="229" t="s">
        <v>1222</v>
      </c>
      <c r="E226" s="229" t="s">
        <v>1222</v>
      </c>
      <c r="F226" s="230" t="s">
        <v>1222</v>
      </c>
      <c r="G226" s="229" t="s">
        <v>1222</v>
      </c>
      <c r="H226" s="231">
        <v>0.17632999999999999</v>
      </c>
      <c r="I226" s="232">
        <v>1.2918000000000001</v>
      </c>
      <c r="J226" s="232">
        <v>1.2381</v>
      </c>
      <c r="K226" s="225">
        <v>6596</v>
      </c>
      <c r="L226" s="225">
        <v>7669</v>
      </c>
      <c r="M226" s="225">
        <v>0</v>
      </c>
      <c r="N226" s="233">
        <v>1112.71</v>
      </c>
      <c r="O226" s="233">
        <v>1097.3699999999999</v>
      </c>
    </row>
    <row r="227" spans="1:15">
      <c r="A227" s="228">
        <v>106190196</v>
      </c>
      <c r="B227" s="228" t="s">
        <v>1470</v>
      </c>
      <c r="C227" s="229" t="s">
        <v>1222</v>
      </c>
      <c r="D227" s="229" t="s">
        <v>1222</v>
      </c>
      <c r="E227" s="229" t="s">
        <v>1222</v>
      </c>
      <c r="F227" s="230" t="s">
        <v>1222</v>
      </c>
      <c r="G227" s="229" t="s">
        <v>1222</v>
      </c>
      <c r="H227" s="231">
        <v>0.19206999999999999</v>
      </c>
      <c r="I227" s="232">
        <v>1.2918000000000001</v>
      </c>
      <c r="J227" s="232">
        <v>1.2381</v>
      </c>
      <c r="K227" s="225">
        <v>6596</v>
      </c>
      <c r="L227" s="225">
        <v>7669</v>
      </c>
      <c r="M227" s="225">
        <v>0</v>
      </c>
      <c r="N227" s="233">
        <v>1112.71</v>
      </c>
      <c r="O227" s="233">
        <v>1097.3699999999999</v>
      </c>
    </row>
    <row r="228" spans="1:15">
      <c r="A228" s="228">
        <v>106301380</v>
      </c>
      <c r="B228" s="228" t="s">
        <v>1471</v>
      </c>
      <c r="C228" s="230" t="s">
        <v>1222</v>
      </c>
      <c r="D228" s="230" t="s">
        <v>1222</v>
      </c>
      <c r="E228" s="230" t="s">
        <v>1222</v>
      </c>
      <c r="F228" s="230" t="s">
        <v>1222</v>
      </c>
      <c r="G228" s="230" t="s">
        <v>1222</v>
      </c>
      <c r="H228" s="231">
        <v>0.17949000000000001</v>
      </c>
      <c r="I228" s="232">
        <v>1.2645</v>
      </c>
      <c r="J228" s="232">
        <v>1.2119</v>
      </c>
      <c r="K228" s="225">
        <v>6596</v>
      </c>
      <c r="L228" s="225">
        <v>7551</v>
      </c>
      <c r="M228" s="225">
        <v>0</v>
      </c>
      <c r="N228" s="233">
        <v>1112.71</v>
      </c>
      <c r="O228" s="233">
        <v>1097.3699999999999</v>
      </c>
    </row>
    <row r="229" spans="1:15">
      <c r="A229" s="228">
        <v>106190599</v>
      </c>
      <c r="B229" s="228" t="s">
        <v>2280</v>
      </c>
      <c r="C229" s="229" t="s">
        <v>1222</v>
      </c>
      <c r="D229" s="229" t="s">
        <v>1222</v>
      </c>
      <c r="E229" s="230" t="s">
        <v>1222</v>
      </c>
      <c r="F229" s="230" t="s">
        <v>1222</v>
      </c>
      <c r="G229" s="229" t="s">
        <v>1222</v>
      </c>
      <c r="H229" s="231">
        <v>0.21099999999999999</v>
      </c>
      <c r="I229" s="232">
        <v>1.2918000000000001</v>
      </c>
      <c r="J229" s="232">
        <v>1.2381</v>
      </c>
      <c r="K229" s="225">
        <v>6596</v>
      </c>
      <c r="L229" s="225">
        <v>7669</v>
      </c>
      <c r="M229" s="225">
        <v>0</v>
      </c>
      <c r="N229" s="233">
        <v>1112.71</v>
      </c>
      <c r="O229" s="233">
        <v>1097.3699999999999</v>
      </c>
    </row>
    <row r="230" spans="1:15">
      <c r="A230" s="228">
        <v>106190661</v>
      </c>
      <c r="B230" s="228" t="s">
        <v>2281</v>
      </c>
      <c r="C230" s="229" t="s">
        <v>1222</v>
      </c>
      <c r="D230" s="229" t="s">
        <v>1222</v>
      </c>
      <c r="E230" s="229" t="s">
        <v>1222</v>
      </c>
      <c r="F230" s="230" t="s">
        <v>1222</v>
      </c>
      <c r="G230" s="229" t="s">
        <v>1222</v>
      </c>
      <c r="H230" s="231">
        <v>0.29751</v>
      </c>
      <c r="I230" s="232">
        <v>1.2918000000000001</v>
      </c>
      <c r="J230" s="232">
        <v>1.2381</v>
      </c>
      <c r="K230" s="225">
        <v>6596</v>
      </c>
      <c r="L230" s="225">
        <v>7669</v>
      </c>
      <c r="M230" s="225">
        <v>0</v>
      </c>
      <c r="N230" s="233">
        <v>1112.71</v>
      </c>
      <c r="O230" s="233">
        <v>1097.3699999999999</v>
      </c>
    </row>
    <row r="231" spans="1:15">
      <c r="A231" s="228">
        <v>106301234</v>
      </c>
      <c r="B231" s="228" t="s">
        <v>1472</v>
      </c>
      <c r="C231" s="229" t="s">
        <v>1222</v>
      </c>
      <c r="D231" s="229" t="s">
        <v>1222</v>
      </c>
      <c r="E231" s="230" t="s">
        <v>1222</v>
      </c>
      <c r="F231" s="230" t="s">
        <v>1222</v>
      </c>
      <c r="G231" s="229" t="s">
        <v>1222</v>
      </c>
      <c r="H231" s="231">
        <v>0.22658</v>
      </c>
      <c r="I231" s="232">
        <v>1.2658</v>
      </c>
      <c r="J231" s="232">
        <v>1.2131000000000001</v>
      </c>
      <c r="K231" s="225">
        <v>6596</v>
      </c>
      <c r="L231" s="225">
        <v>7556</v>
      </c>
      <c r="M231" s="225">
        <v>0</v>
      </c>
      <c r="N231" s="233">
        <v>1112.71</v>
      </c>
      <c r="O231" s="233">
        <v>1097.3699999999999</v>
      </c>
    </row>
    <row r="232" spans="1:15">
      <c r="A232" s="228">
        <v>106191227</v>
      </c>
      <c r="B232" s="228" t="s">
        <v>1473</v>
      </c>
      <c r="C232" s="230" t="s">
        <v>1221</v>
      </c>
      <c r="D232" s="230" t="s">
        <v>1222</v>
      </c>
      <c r="E232" s="230" t="s">
        <v>1221</v>
      </c>
      <c r="F232" s="230" t="s">
        <v>1222</v>
      </c>
      <c r="G232" s="230" t="s">
        <v>1222</v>
      </c>
      <c r="H232" s="231">
        <v>0.31675999999999999</v>
      </c>
      <c r="I232" s="232">
        <v>1.2918000000000001</v>
      </c>
      <c r="J232" s="232">
        <v>1.2381</v>
      </c>
      <c r="K232" s="225">
        <v>6596</v>
      </c>
      <c r="L232" s="225">
        <v>7669</v>
      </c>
      <c r="M232" s="225">
        <v>0</v>
      </c>
      <c r="N232" s="233">
        <v>0</v>
      </c>
      <c r="O232" s="233">
        <v>0</v>
      </c>
    </row>
    <row r="233" spans="1:15">
      <c r="A233" s="234">
        <v>106191306</v>
      </c>
      <c r="B233" s="234" t="s">
        <v>1474</v>
      </c>
      <c r="C233" s="229" t="s">
        <v>1221</v>
      </c>
      <c r="D233" s="229" t="s">
        <v>1222</v>
      </c>
      <c r="E233" s="229" t="s">
        <v>1222</v>
      </c>
      <c r="F233" s="230" t="s">
        <v>1222</v>
      </c>
      <c r="G233" s="229" t="s">
        <v>1222</v>
      </c>
      <c r="H233" s="231">
        <v>0.38227</v>
      </c>
      <c r="I233" s="232">
        <v>1.2918000000000001</v>
      </c>
      <c r="J233" s="232">
        <v>1.2381</v>
      </c>
      <c r="K233" s="225">
        <v>6596</v>
      </c>
      <c r="L233" s="225">
        <v>7669</v>
      </c>
      <c r="M233" s="225">
        <v>0</v>
      </c>
      <c r="N233" s="233">
        <v>0</v>
      </c>
      <c r="O233" s="233">
        <v>0</v>
      </c>
    </row>
    <row r="234" spans="1:15">
      <c r="A234" s="228">
        <v>106191228</v>
      </c>
      <c r="B234" s="228" t="s">
        <v>1475</v>
      </c>
      <c r="C234" s="230" t="s">
        <v>1221</v>
      </c>
      <c r="D234" s="230" t="s">
        <v>1222</v>
      </c>
      <c r="E234" s="230" t="s">
        <v>1221</v>
      </c>
      <c r="F234" s="230" t="s">
        <v>1222</v>
      </c>
      <c r="G234" s="230" t="s">
        <v>1222</v>
      </c>
      <c r="H234" s="231">
        <v>0.30010999999999999</v>
      </c>
      <c r="I234" s="232">
        <v>1.2918000000000001</v>
      </c>
      <c r="J234" s="232">
        <v>1.2381</v>
      </c>
      <c r="K234" s="225">
        <v>6596</v>
      </c>
      <c r="L234" s="225">
        <v>7669</v>
      </c>
      <c r="M234" s="225">
        <v>0</v>
      </c>
      <c r="N234" s="233">
        <v>0</v>
      </c>
      <c r="O234" s="233">
        <v>0</v>
      </c>
    </row>
    <row r="235" spans="1:15">
      <c r="A235" s="228">
        <v>106380865</v>
      </c>
      <c r="B235" s="228" t="s">
        <v>1476</v>
      </c>
      <c r="C235" s="229" t="s">
        <v>1221</v>
      </c>
      <c r="D235" s="229" t="s">
        <v>1222</v>
      </c>
      <c r="E235" s="229" t="s">
        <v>1222</v>
      </c>
      <c r="F235" s="230" t="s">
        <v>1222</v>
      </c>
      <c r="G235" s="229" t="s">
        <v>1222</v>
      </c>
      <c r="H235" s="231">
        <v>1</v>
      </c>
      <c r="I235" s="232">
        <v>1.7899</v>
      </c>
      <c r="J235" s="232">
        <v>1.7154</v>
      </c>
      <c r="K235" s="225">
        <v>6596</v>
      </c>
      <c r="L235" s="225">
        <v>9819</v>
      </c>
      <c r="M235" s="225">
        <v>0</v>
      </c>
      <c r="N235" s="233">
        <v>0</v>
      </c>
      <c r="O235" s="233">
        <v>0</v>
      </c>
    </row>
    <row r="236" spans="1:15">
      <c r="A236" s="228">
        <v>106190240</v>
      </c>
      <c r="B236" s="228" t="s">
        <v>1477</v>
      </c>
      <c r="C236" s="229" t="s">
        <v>1222</v>
      </c>
      <c r="D236" s="229" t="s">
        <v>1222</v>
      </c>
      <c r="E236" s="229" t="s">
        <v>1222</v>
      </c>
      <c r="F236" s="230" t="s">
        <v>1222</v>
      </c>
      <c r="G236" s="229" t="s">
        <v>1222</v>
      </c>
      <c r="H236" s="231">
        <v>0.13966999999999999</v>
      </c>
      <c r="I236" s="232">
        <v>1.2918000000000001</v>
      </c>
      <c r="J236" s="232">
        <v>1.2381</v>
      </c>
      <c r="K236" s="225">
        <v>6596</v>
      </c>
      <c r="L236" s="225">
        <v>7669</v>
      </c>
      <c r="M236" s="225">
        <v>1200</v>
      </c>
      <c r="N236" s="233">
        <v>1112.71</v>
      </c>
      <c r="O236" s="233">
        <v>1097.3699999999999</v>
      </c>
    </row>
    <row r="237" spans="1:15">
      <c r="A237" s="228">
        <v>106390922</v>
      </c>
      <c r="B237" s="228" t="s">
        <v>1478</v>
      </c>
      <c r="C237" s="229" t="s">
        <v>1222</v>
      </c>
      <c r="D237" s="229" t="s">
        <v>1222</v>
      </c>
      <c r="E237" s="229" t="s">
        <v>1222</v>
      </c>
      <c r="F237" s="230" t="s">
        <v>1222</v>
      </c>
      <c r="G237" s="229" t="s">
        <v>1222</v>
      </c>
      <c r="H237" s="231">
        <v>0.15503</v>
      </c>
      <c r="I237" s="232">
        <v>1.4972000000000001</v>
      </c>
      <c r="J237" s="232">
        <v>1.4349000000000001</v>
      </c>
      <c r="K237" s="225">
        <v>6596</v>
      </c>
      <c r="L237" s="225">
        <v>8555</v>
      </c>
      <c r="M237" s="225">
        <v>1339</v>
      </c>
      <c r="N237" s="233">
        <v>1112.71</v>
      </c>
      <c r="O237" s="233">
        <v>1097.3699999999999</v>
      </c>
    </row>
    <row r="238" spans="1:15">
      <c r="A238" s="228">
        <v>106361245</v>
      </c>
      <c r="B238" s="228" t="s">
        <v>1479</v>
      </c>
      <c r="C238" s="229" t="s">
        <v>1222</v>
      </c>
      <c r="D238" s="229" t="s">
        <v>1222</v>
      </c>
      <c r="E238" s="229" t="s">
        <v>1221</v>
      </c>
      <c r="F238" s="230" t="s">
        <v>1222</v>
      </c>
      <c r="G238" s="229" t="s">
        <v>1222</v>
      </c>
      <c r="H238" s="231">
        <v>0.17343</v>
      </c>
      <c r="I238" s="232">
        <v>1.2658</v>
      </c>
      <c r="J238" s="232">
        <v>1.2131000000000001</v>
      </c>
      <c r="K238" s="225">
        <v>6596</v>
      </c>
      <c r="L238" s="225">
        <v>7556</v>
      </c>
      <c r="M238" s="225">
        <v>1445</v>
      </c>
      <c r="N238" s="233">
        <v>1112.71</v>
      </c>
      <c r="O238" s="233">
        <v>1097.3699999999999</v>
      </c>
    </row>
    <row r="239" spans="1:15">
      <c r="A239" s="228">
        <v>106364502</v>
      </c>
      <c r="B239" s="228" t="s">
        <v>1480</v>
      </c>
      <c r="C239" s="230" t="s">
        <v>1222</v>
      </c>
      <c r="D239" s="230" t="s">
        <v>1222</v>
      </c>
      <c r="E239" s="230" t="s">
        <v>1221</v>
      </c>
      <c r="F239" s="229" t="s">
        <v>1222</v>
      </c>
      <c r="G239" s="230" t="s">
        <v>1222</v>
      </c>
      <c r="H239" s="231">
        <v>0.14896999999999999</v>
      </c>
      <c r="I239" s="232">
        <v>1.2658</v>
      </c>
      <c r="J239" s="232">
        <v>1.2131000000000001</v>
      </c>
      <c r="K239" s="225">
        <v>6596</v>
      </c>
      <c r="L239" s="225">
        <v>7556</v>
      </c>
      <c r="M239" s="225">
        <v>2109</v>
      </c>
      <c r="N239" s="233">
        <v>1112.71</v>
      </c>
      <c r="O239" s="233">
        <v>1097.3699999999999</v>
      </c>
    </row>
    <row r="240" spans="1:15">
      <c r="A240" s="228">
        <v>106361246</v>
      </c>
      <c r="B240" s="228" t="s">
        <v>1481</v>
      </c>
      <c r="C240" s="230" t="s">
        <v>1222</v>
      </c>
      <c r="D240" s="230" t="s">
        <v>1222</v>
      </c>
      <c r="E240" s="230" t="s">
        <v>1221</v>
      </c>
      <c r="F240" s="230" t="s">
        <v>1222</v>
      </c>
      <c r="G240" s="230" t="s">
        <v>1222</v>
      </c>
      <c r="H240" s="231">
        <v>0.17343</v>
      </c>
      <c r="I240" s="232">
        <v>1.2658</v>
      </c>
      <c r="J240" s="232">
        <v>1.2131000000000001</v>
      </c>
      <c r="K240" s="225">
        <v>6596</v>
      </c>
      <c r="L240" s="225">
        <v>7556</v>
      </c>
      <c r="M240" s="225">
        <v>1445</v>
      </c>
      <c r="N240" s="233">
        <v>1112.71</v>
      </c>
      <c r="O240" s="233">
        <v>1097.3699999999999</v>
      </c>
    </row>
    <row r="241" spans="1:15">
      <c r="A241" s="228">
        <v>106334589</v>
      </c>
      <c r="B241" s="228" t="s">
        <v>1482</v>
      </c>
      <c r="C241" s="229" t="s">
        <v>1222</v>
      </c>
      <c r="D241" s="229" t="s">
        <v>1222</v>
      </c>
      <c r="E241" s="229" t="s">
        <v>1222</v>
      </c>
      <c r="F241" s="230" t="s">
        <v>1222</v>
      </c>
      <c r="G241" s="229" t="s">
        <v>1222</v>
      </c>
      <c r="H241" s="231">
        <v>0.21612999999999999</v>
      </c>
      <c r="I241" s="232">
        <v>1.2645</v>
      </c>
      <c r="J241" s="232">
        <v>1.2119</v>
      </c>
      <c r="K241" s="225">
        <v>6596</v>
      </c>
      <c r="L241" s="225">
        <v>7551</v>
      </c>
      <c r="M241" s="225">
        <v>0</v>
      </c>
      <c r="N241" s="233">
        <v>1112.71</v>
      </c>
      <c r="O241" s="233">
        <v>1097.3699999999999</v>
      </c>
    </row>
    <row r="242" spans="1:15">
      <c r="A242" s="228">
        <v>106364268</v>
      </c>
      <c r="B242" s="228" t="s">
        <v>2227</v>
      </c>
      <c r="C242" s="230" t="s">
        <v>1222</v>
      </c>
      <c r="D242" s="230" t="s">
        <v>1222</v>
      </c>
      <c r="E242" s="230" t="s">
        <v>1221</v>
      </c>
      <c r="F242" s="230" t="s">
        <v>1222</v>
      </c>
      <c r="G242" s="230" t="s">
        <v>1222</v>
      </c>
      <c r="H242" s="231">
        <v>0.17343</v>
      </c>
      <c r="I242" s="232">
        <v>1.2658</v>
      </c>
      <c r="J242" s="232">
        <v>1.2131000000000001</v>
      </c>
      <c r="K242" s="225">
        <v>6596</v>
      </c>
      <c r="L242" s="225">
        <v>7556</v>
      </c>
      <c r="M242" s="225">
        <v>1445</v>
      </c>
      <c r="N242" s="233">
        <v>1112.71</v>
      </c>
      <c r="O242" s="233">
        <v>1097.3699999999999</v>
      </c>
    </row>
    <row r="243" spans="1:15">
      <c r="A243" s="228">
        <v>106420491</v>
      </c>
      <c r="B243" s="228" t="s">
        <v>1483</v>
      </c>
      <c r="C243" s="229" t="s">
        <v>1222</v>
      </c>
      <c r="D243" s="229" t="s">
        <v>1221</v>
      </c>
      <c r="E243" s="230" t="s">
        <v>1222</v>
      </c>
      <c r="F243" s="230" t="s">
        <v>1221</v>
      </c>
      <c r="G243" s="229" t="s">
        <v>1221</v>
      </c>
      <c r="H243" s="231">
        <v>0.69035999999999997</v>
      </c>
      <c r="I243" s="232">
        <v>1.4137</v>
      </c>
      <c r="J243" s="232">
        <v>1.3549</v>
      </c>
      <c r="K243" s="225">
        <v>15036</v>
      </c>
      <c r="L243" s="225">
        <v>18681</v>
      </c>
      <c r="M243" s="225">
        <v>0</v>
      </c>
      <c r="N243" s="233">
        <v>1112.71</v>
      </c>
      <c r="O243" s="233">
        <v>1097.3699999999999</v>
      </c>
    </row>
    <row r="244" spans="1:15">
      <c r="A244" s="228">
        <v>106190525</v>
      </c>
      <c r="B244" s="228" t="s">
        <v>1484</v>
      </c>
      <c r="C244" s="230" t="s">
        <v>1222</v>
      </c>
      <c r="D244" s="230" t="s">
        <v>1222</v>
      </c>
      <c r="E244" s="230" t="s">
        <v>1222</v>
      </c>
      <c r="F244" s="229" t="s">
        <v>1222</v>
      </c>
      <c r="G244" s="230" t="s">
        <v>1222</v>
      </c>
      <c r="H244" s="231">
        <v>0.19262000000000001</v>
      </c>
      <c r="I244" s="232">
        <v>1.2918000000000001</v>
      </c>
      <c r="J244" s="232">
        <v>1.2381</v>
      </c>
      <c r="K244" s="225">
        <v>6596</v>
      </c>
      <c r="L244" s="225">
        <v>7669</v>
      </c>
      <c r="M244" s="225">
        <v>1600</v>
      </c>
      <c r="N244" s="233">
        <v>1112.71</v>
      </c>
      <c r="O244" s="233">
        <v>1097.3699999999999</v>
      </c>
    </row>
    <row r="245" spans="1:15">
      <c r="A245" s="228">
        <v>106301248</v>
      </c>
      <c r="B245" s="228" t="s">
        <v>1485</v>
      </c>
      <c r="C245" s="229" t="s">
        <v>1222</v>
      </c>
      <c r="D245" s="229" t="s">
        <v>1222</v>
      </c>
      <c r="E245" s="229" t="s">
        <v>1222</v>
      </c>
      <c r="F245" s="230" t="s">
        <v>1222</v>
      </c>
      <c r="G245" s="229" t="s">
        <v>1222</v>
      </c>
      <c r="H245" s="231">
        <v>0.13829</v>
      </c>
      <c r="I245" s="232">
        <v>1.2658</v>
      </c>
      <c r="J245" s="232">
        <v>1.2131000000000001</v>
      </c>
      <c r="K245" s="225">
        <v>6596</v>
      </c>
      <c r="L245" s="225">
        <v>7556</v>
      </c>
      <c r="M245" s="225">
        <v>0</v>
      </c>
      <c r="N245" s="233">
        <v>1112.71</v>
      </c>
      <c r="O245" s="233">
        <v>1097.3699999999999</v>
      </c>
    </row>
    <row r="246" spans="1:15">
      <c r="A246" s="228">
        <v>106190198</v>
      </c>
      <c r="B246" s="228" t="s">
        <v>1486</v>
      </c>
      <c r="C246" s="229" t="s">
        <v>1222</v>
      </c>
      <c r="D246" s="229" t="s">
        <v>1222</v>
      </c>
      <c r="E246" s="229" t="s">
        <v>1222</v>
      </c>
      <c r="F246" s="230" t="s">
        <v>1222</v>
      </c>
      <c r="G246" s="229" t="s">
        <v>1222</v>
      </c>
      <c r="H246" s="231">
        <v>0.36499999999999999</v>
      </c>
      <c r="I246" s="232">
        <v>1.2918000000000001</v>
      </c>
      <c r="J246" s="232">
        <v>1.2381</v>
      </c>
      <c r="K246" s="225">
        <v>6596</v>
      </c>
      <c r="L246" s="225">
        <v>7669</v>
      </c>
      <c r="M246" s="225">
        <v>0</v>
      </c>
      <c r="N246" s="233">
        <v>1112.71</v>
      </c>
      <c r="O246" s="233">
        <v>1097.3699999999999</v>
      </c>
    </row>
    <row r="247" spans="1:15">
      <c r="A247" s="228">
        <v>106191231</v>
      </c>
      <c r="B247" s="228" t="s">
        <v>1487</v>
      </c>
      <c r="C247" s="229" t="s">
        <v>1221</v>
      </c>
      <c r="D247" s="229" t="s">
        <v>1222</v>
      </c>
      <c r="E247" s="229" t="s">
        <v>1222</v>
      </c>
      <c r="F247" s="230" t="s">
        <v>1222</v>
      </c>
      <c r="G247" s="229" t="s">
        <v>1222</v>
      </c>
      <c r="H247" s="231">
        <v>0.36534</v>
      </c>
      <c r="I247" s="232">
        <v>1.2918000000000001</v>
      </c>
      <c r="J247" s="232">
        <v>1.2381</v>
      </c>
      <c r="K247" s="225">
        <v>6596</v>
      </c>
      <c r="L247" s="225">
        <v>7669</v>
      </c>
      <c r="M247" s="225">
        <v>0</v>
      </c>
      <c r="N247" s="233">
        <v>0</v>
      </c>
      <c r="O247" s="233">
        <v>0</v>
      </c>
    </row>
    <row r="248" spans="1:15">
      <c r="A248" s="228">
        <v>106560492</v>
      </c>
      <c r="B248" s="228" t="s">
        <v>1488</v>
      </c>
      <c r="C248" s="230" t="s">
        <v>1222</v>
      </c>
      <c r="D248" s="230" t="s">
        <v>1222</v>
      </c>
      <c r="E248" s="230" t="s">
        <v>1222</v>
      </c>
      <c r="F248" s="229" t="s">
        <v>1222</v>
      </c>
      <c r="G248" s="230" t="s">
        <v>1222</v>
      </c>
      <c r="H248" s="231">
        <v>0.12598999999999999</v>
      </c>
      <c r="I248" s="232">
        <v>1.4370000000000001</v>
      </c>
      <c r="J248" s="232">
        <v>1.3772</v>
      </c>
      <c r="K248" s="225">
        <v>6596</v>
      </c>
      <c r="L248" s="225">
        <v>8295</v>
      </c>
      <c r="M248" s="225">
        <v>0</v>
      </c>
      <c r="N248" s="233">
        <v>1112.71</v>
      </c>
      <c r="O248" s="233">
        <v>1097.3699999999999</v>
      </c>
    </row>
    <row r="249" spans="1:15">
      <c r="A249" s="228">
        <v>106434040</v>
      </c>
      <c r="B249" s="228" t="s">
        <v>2228</v>
      </c>
      <c r="C249" s="229" t="s">
        <v>1222</v>
      </c>
      <c r="D249" s="229" t="s">
        <v>1222</v>
      </c>
      <c r="E249" s="229" t="s">
        <v>1221</v>
      </c>
      <c r="F249" s="230" t="s">
        <v>1222</v>
      </c>
      <c r="G249" s="229" t="s">
        <v>1222</v>
      </c>
      <c r="H249" s="231">
        <v>0.20219999999999999</v>
      </c>
      <c r="I249" s="232">
        <v>1.8551</v>
      </c>
      <c r="J249" s="232">
        <v>1.7779</v>
      </c>
      <c r="K249" s="225">
        <v>6596</v>
      </c>
      <c r="L249" s="225">
        <v>10100</v>
      </c>
      <c r="M249" s="225">
        <v>0</v>
      </c>
      <c r="N249" s="233">
        <v>1112.71</v>
      </c>
      <c r="O249" s="233">
        <v>1097.3699999999999</v>
      </c>
    </row>
    <row r="250" spans="1:15">
      <c r="A250" s="228">
        <v>106121002</v>
      </c>
      <c r="B250" s="228" t="s">
        <v>1489</v>
      </c>
      <c r="C250" s="229" t="s">
        <v>1222</v>
      </c>
      <c r="D250" s="229" t="s">
        <v>1222</v>
      </c>
      <c r="E250" s="229" t="s">
        <v>1222</v>
      </c>
      <c r="F250" s="230" t="s">
        <v>1222</v>
      </c>
      <c r="G250" s="229" t="s">
        <v>1222</v>
      </c>
      <c r="H250" s="231">
        <v>0.36638999999999999</v>
      </c>
      <c r="I250" s="232">
        <v>1.3189</v>
      </c>
      <c r="J250" s="232">
        <v>1.264</v>
      </c>
      <c r="K250" s="225">
        <v>6596</v>
      </c>
      <c r="L250" s="225">
        <v>7785</v>
      </c>
      <c r="M250" s="225">
        <v>0</v>
      </c>
      <c r="N250" s="233">
        <v>1112.71</v>
      </c>
      <c r="O250" s="233">
        <v>1097.3699999999999</v>
      </c>
    </row>
    <row r="251" spans="1:15">
      <c r="A251" s="228">
        <v>106201281</v>
      </c>
      <c r="B251" s="228" t="s">
        <v>1315</v>
      </c>
      <c r="C251" s="229" t="s">
        <v>1222</v>
      </c>
      <c r="D251" s="229" t="s">
        <v>1222</v>
      </c>
      <c r="E251" s="229" t="s">
        <v>1222</v>
      </c>
      <c r="F251" s="230" t="s">
        <v>1222</v>
      </c>
      <c r="G251" s="229" t="s">
        <v>1222</v>
      </c>
      <c r="H251" s="231">
        <v>0.41453000000000001</v>
      </c>
      <c r="I251" s="232">
        <v>1.2645</v>
      </c>
      <c r="J251" s="232">
        <v>1.2119</v>
      </c>
      <c r="K251" s="225">
        <v>6596</v>
      </c>
      <c r="L251" s="225">
        <v>7551</v>
      </c>
      <c r="M251" s="225">
        <v>0</v>
      </c>
      <c r="N251" s="233">
        <v>1112.71</v>
      </c>
      <c r="O251" s="233">
        <v>1097.3699999999999</v>
      </c>
    </row>
    <row r="252" spans="1:15">
      <c r="A252" s="228">
        <v>106260011</v>
      </c>
      <c r="B252" s="228" t="s">
        <v>1490</v>
      </c>
      <c r="C252" s="230" t="s">
        <v>1222</v>
      </c>
      <c r="D252" s="230" t="s">
        <v>1221</v>
      </c>
      <c r="E252" s="230" t="s">
        <v>1222</v>
      </c>
      <c r="F252" s="230" t="s">
        <v>1221</v>
      </c>
      <c r="G252" s="230" t="s">
        <v>1221</v>
      </c>
      <c r="H252" s="231">
        <v>0.60916999999999999</v>
      </c>
      <c r="I252" s="232">
        <v>1.3189</v>
      </c>
      <c r="J252" s="232">
        <v>1.264</v>
      </c>
      <c r="K252" s="225">
        <v>15036</v>
      </c>
      <c r="L252" s="225">
        <v>17747</v>
      </c>
      <c r="M252" s="225">
        <v>0</v>
      </c>
      <c r="N252" s="233">
        <v>1112.71</v>
      </c>
      <c r="O252" s="233">
        <v>1097.3699999999999</v>
      </c>
    </row>
    <row r="253" spans="1:15">
      <c r="A253" s="228">
        <v>106420493</v>
      </c>
      <c r="B253" s="228" t="s">
        <v>1491</v>
      </c>
      <c r="C253" s="229" t="s">
        <v>1222</v>
      </c>
      <c r="D253" s="229" t="s">
        <v>1222</v>
      </c>
      <c r="E253" s="229" t="s">
        <v>1222</v>
      </c>
      <c r="F253" s="229" t="s">
        <v>1222</v>
      </c>
      <c r="G253" s="229" t="s">
        <v>1222</v>
      </c>
      <c r="H253" s="231">
        <v>0.26117000000000001</v>
      </c>
      <c r="I253" s="232">
        <v>1.4137</v>
      </c>
      <c r="J253" s="232">
        <v>1.3549</v>
      </c>
      <c r="K253" s="225">
        <v>6596</v>
      </c>
      <c r="L253" s="225">
        <v>8195</v>
      </c>
      <c r="M253" s="225">
        <v>1282</v>
      </c>
      <c r="N253" s="233">
        <v>1112.71</v>
      </c>
      <c r="O253" s="233">
        <v>1097.3699999999999</v>
      </c>
    </row>
    <row r="254" spans="1:15">
      <c r="A254" s="228">
        <v>106400466</v>
      </c>
      <c r="B254" s="228" t="s">
        <v>1492</v>
      </c>
      <c r="C254" s="230" t="s">
        <v>1222</v>
      </c>
      <c r="D254" s="230" t="s">
        <v>1222</v>
      </c>
      <c r="E254" s="230" t="s">
        <v>1222</v>
      </c>
      <c r="F254" s="229" t="s">
        <v>1222</v>
      </c>
      <c r="G254" s="230" t="s">
        <v>1222</v>
      </c>
      <c r="H254" s="231">
        <v>0.26117000000000001</v>
      </c>
      <c r="I254" s="232">
        <v>1.2663</v>
      </c>
      <c r="J254" s="232">
        <v>1.2136</v>
      </c>
      <c r="K254" s="225">
        <v>6596</v>
      </c>
      <c r="L254" s="225">
        <v>7558</v>
      </c>
      <c r="M254" s="225">
        <v>1183</v>
      </c>
      <c r="N254" s="233">
        <v>1112.71</v>
      </c>
      <c r="O254" s="233">
        <v>1097.3699999999999</v>
      </c>
    </row>
    <row r="255" spans="1:15">
      <c r="A255" s="228">
        <v>106211006</v>
      </c>
      <c r="B255" s="228" t="s">
        <v>1493</v>
      </c>
      <c r="C255" s="230" t="s">
        <v>1222</v>
      </c>
      <c r="D255" s="230" t="s">
        <v>1221</v>
      </c>
      <c r="E255" s="230" t="s">
        <v>1222</v>
      </c>
      <c r="F255" s="230" t="s">
        <v>1222</v>
      </c>
      <c r="G255" s="230" t="s">
        <v>1222</v>
      </c>
      <c r="H255" s="231">
        <v>0.21711</v>
      </c>
      <c r="I255" s="232">
        <v>1.7899</v>
      </c>
      <c r="J255" s="232">
        <v>1.7154</v>
      </c>
      <c r="K255" s="225">
        <v>6596</v>
      </c>
      <c r="L255" s="225">
        <v>9819</v>
      </c>
      <c r="M255" s="225">
        <v>0</v>
      </c>
      <c r="N255" s="233">
        <v>1112.71</v>
      </c>
      <c r="O255" s="233">
        <v>1097.3699999999999</v>
      </c>
    </row>
    <row r="256" spans="1:15">
      <c r="A256" s="228">
        <v>106190500</v>
      </c>
      <c r="B256" s="228" t="s">
        <v>1494</v>
      </c>
      <c r="C256" s="230" t="s">
        <v>1222</v>
      </c>
      <c r="D256" s="230" t="s">
        <v>1222</v>
      </c>
      <c r="E256" s="230" t="s">
        <v>1222</v>
      </c>
      <c r="F256" s="229" t="s">
        <v>1222</v>
      </c>
      <c r="G256" s="230" t="s">
        <v>1222</v>
      </c>
      <c r="H256" s="231">
        <v>0.32258999999999999</v>
      </c>
      <c r="I256" s="232">
        <v>1.2918000000000001</v>
      </c>
      <c r="J256" s="232">
        <v>1.2381</v>
      </c>
      <c r="K256" s="225">
        <v>6596</v>
      </c>
      <c r="L256" s="225">
        <v>7669</v>
      </c>
      <c r="M256" s="225">
        <v>0</v>
      </c>
      <c r="N256" s="233">
        <v>1112.71</v>
      </c>
      <c r="O256" s="233">
        <v>1097.3699999999999</v>
      </c>
    </row>
    <row r="257" spans="1:15">
      <c r="A257" s="234">
        <v>106050932</v>
      </c>
      <c r="B257" s="228" t="s">
        <v>1495</v>
      </c>
      <c r="C257" s="230" t="s">
        <v>1222</v>
      </c>
      <c r="D257" s="230" t="s">
        <v>1222</v>
      </c>
      <c r="E257" s="230" t="s">
        <v>1222</v>
      </c>
      <c r="F257" s="229" t="s">
        <v>1221</v>
      </c>
      <c r="G257" s="230" t="s">
        <v>1221</v>
      </c>
      <c r="H257" s="231">
        <v>0.30497000000000002</v>
      </c>
      <c r="I257" s="232">
        <v>1.3189</v>
      </c>
      <c r="J257" s="232">
        <v>1.264</v>
      </c>
      <c r="K257" s="225">
        <v>15036</v>
      </c>
      <c r="L257" s="225">
        <v>17747</v>
      </c>
      <c r="M257" s="225">
        <v>0</v>
      </c>
      <c r="N257" s="233">
        <v>1112.71</v>
      </c>
      <c r="O257" s="233">
        <v>1097.3699999999999</v>
      </c>
    </row>
    <row r="258" spans="1:15">
      <c r="A258" s="228">
        <v>106090933</v>
      </c>
      <c r="B258" s="228" t="s">
        <v>2229</v>
      </c>
      <c r="C258" s="230" t="s">
        <v>1222</v>
      </c>
      <c r="D258" s="230" t="s">
        <v>1222</v>
      </c>
      <c r="E258" s="230" t="s">
        <v>1222</v>
      </c>
      <c r="F258" s="230" t="s">
        <v>1221</v>
      </c>
      <c r="G258" s="230" t="s">
        <v>1221</v>
      </c>
      <c r="H258" s="231">
        <v>0.2336</v>
      </c>
      <c r="I258" s="232">
        <v>1.6206</v>
      </c>
      <c r="J258" s="232">
        <v>1.5531999999999999</v>
      </c>
      <c r="K258" s="225">
        <v>15036</v>
      </c>
      <c r="L258" s="225">
        <v>20717</v>
      </c>
      <c r="M258" s="225">
        <v>0</v>
      </c>
      <c r="N258" s="233">
        <v>1112.71</v>
      </c>
      <c r="O258" s="233">
        <v>1097.3699999999999</v>
      </c>
    </row>
    <row r="259" spans="1:15">
      <c r="A259" s="234">
        <v>106191230</v>
      </c>
      <c r="B259" s="228" t="s">
        <v>1496</v>
      </c>
      <c r="C259" s="235" t="s">
        <v>1222</v>
      </c>
      <c r="D259" s="235" t="s">
        <v>1222</v>
      </c>
      <c r="E259" s="235" t="s">
        <v>1222</v>
      </c>
      <c r="F259" s="230" t="s">
        <v>1222</v>
      </c>
      <c r="G259" s="235" t="s">
        <v>1222</v>
      </c>
      <c r="H259" s="231">
        <v>0.15828999999999999</v>
      </c>
      <c r="I259" s="232">
        <v>1.2918000000000001</v>
      </c>
      <c r="J259" s="232">
        <v>1.2381</v>
      </c>
      <c r="K259" s="225">
        <v>6596</v>
      </c>
      <c r="L259" s="225">
        <v>7669</v>
      </c>
      <c r="M259" s="225">
        <v>0</v>
      </c>
      <c r="N259" s="233">
        <v>1112.71</v>
      </c>
      <c r="O259" s="233">
        <v>1097.3699999999999</v>
      </c>
    </row>
    <row r="260" spans="1:15">
      <c r="A260" s="228">
        <v>106450936</v>
      </c>
      <c r="B260" s="228" t="s">
        <v>1497</v>
      </c>
      <c r="C260" s="229" t="s">
        <v>1222</v>
      </c>
      <c r="D260" s="229" t="s">
        <v>1221</v>
      </c>
      <c r="E260" s="229" t="s">
        <v>1222</v>
      </c>
      <c r="F260" s="229" t="s">
        <v>1221</v>
      </c>
      <c r="G260" s="229" t="s">
        <v>1221</v>
      </c>
      <c r="H260" s="231">
        <v>0.54339000000000004</v>
      </c>
      <c r="I260" s="232">
        <v>1.3627</v>
      </c>
      <c r="J260" s="232">
        <v>1.306</v>
      </c>
      <c r="K260" s="225">
        <v>15036</v>
      </c>
      <c r="L260" s="225">
        <v>18178</v>
      </c>
      <c r="M260" s="225">
        <v>0</v>
      </c>
      <c r="N260" s="233">
        <v>1112.71</v>
      </c>
      <c r="O260" s="233">
        <v>1097.3699999999999</v>
      </c>
    </row>
    <row r="261" spans="1:15">
      <c r="A261" s="228">
        <v>106240924</v>
      </c>
      <c r="B261" s="228" t="s">
        <v>1498</v>
      </c>
      <c r="C261" s="229" t="s">
        <v>1222</v>
      </c>
      <c r="D261" s="229" t="s">
        <v>1222</v>
      </c>
      <c r="E261" s="229" t="s">
        <v>1222</v>
      </c>
      <c r="F261" s="230" t="s">
        <v>1221</v>
      </c>
      <c r="G261" s="229" t="s">
        <v>1221</v>
      </c>
      <c r="H261" s="231">
        <v>0.41276000000000002</v>
      </c>
      <c r="I261" s="232">
        <v>1.3189</v>
      </c>
      <c r="J261" s="232">
        <v>1.264</v>
      </c>
      <c r="K261" s="225">
        <v>15036</v>
      </c>
      <c r="L261" s="225">
        <v>17747</v>
      </c>
      <c r="M261" s="225">
        <v>0</v>
      </c>
      <c r="N261" s="233">
        <v>1112.71</v>
      </c>
      <c r="O261" s="233">
        <v>1097.3699999999999</v>
      </c>
    </row>
    <row r="262" spans="1:15">
      <c r="A262" s="228">
        <v>106190521</v>
      </c>
      <c r="B262" s="228" t="s">
        <v>1499</v>
      </c>
      <c r="C262" s="229" t="s">
        <v>1222</v>
      </c>
      <c r="D262" s="229" t="s">
        <v>1222</v>
      </c>
      <c r="E262" s="229" t="s">
        <v>1222</v>
      </c>
      <c r="F262" s="230" t="s">
        <v>1222</v>
      </c>
      <c r="G262" s="229" t="s">
        <v>1222</v>
      </c>
      <c r="H262" s="231">
        <v>0.15403</v>
      </c>
      <c r="I262" s="232">
        <v>1.2918000000000001</v>
      </c>
      <c r="J262" s="232">
        <v>1.2381</v>
      </c>
      <c r="K262" s="225">
        <v>6596</v>
      </c>
      <c r="L262" s="225">
        <v>7669</v>
      </c>
      <c r="M262" s="225">
        <v>0</v>
      </c>
      <c r="N262" s="233">
        <v>1112.71</v>
      </c>
      <c r="O262" s="233">
        <v>995.84</v>
      </c>
    </row>
    <row r="263" spans="1:15">
      <c r="A263" s="228">
        <v>106500939</v>
      </c>
      <c r="B263" s="228" t="s">
        <v>2230</v>
      </c>
      <c r="C263" s="229" t="s">
        <v>1222</v>
      </c>
      <c r="D263" s="229" t="s">
        <v>1222</v>
      </c>
      <c r="E263" s="229" t="s">
        <v>1222</v>
      </c>
      <c r="F263" s="230" t="s">
        <v>1222</v>
      </c>
      <c r="G263" s="229" t="s">
        <v>1222</v>
      </c>
      <c r="H263" s="231">
        <v>0.23213</v>
      </c>
      <c r="I263" s="232">
        <v>1.3167</v>
      </c>
      <c r="J263" s="232">
        <v>1.2619</v>
      </c>
      <c r="K263" s="225">
        <v>6596</v>
      </c>
      <c r="L263" s="225">
        <v>7776</v>
      </c>
      <c r="M263" s="225">
        <v>0</v>
      </c>
      <c r="N263" s="233">
        <v>1112.71</v>
      </c>
      <c r="O263" s="233">
        <v>1097.3699999999999</v>
      </c>
    </row>
    <row r="264" spans="1:15">
      <c r="A264" s="228">
        <v>106231013</v>
      </c>
      <c r="B264" s="228" t="s">
        <v>1500</v>
      </c>
      <c r="C264" s="230" t="s">
        <v>1222</v>
      </c>
      <c r="D264" s="230" t="s">
        <v>1221</v>
      </c>
      <c r="E264" s="230" t="s">
        <v>1222</v>
      </c>
      <c r="F264" s="230" t="s">
        <v>1221</v>
      </c>
      <c r="G264" s="230" t="s">
        <v>1221</v>
      </c>
      <c r="H264" s="231">
        <v>0.66373000000000004</v>
      </c>
      <c r="I264" s="232">
        <v>1.3189</v>
      </c>
      <c r="J264" s="232">
        <v>1.264</v>
      </c>
      <c r="K264" s="225">
        <v>15036</v>
      </c>
      <c r="L264" s="225">
        <v>17747</v>
      </c>
      <c r="M264" s="225">
        <v>0</v>
      </c>
      <c r="N264" s="233">
        <v>1112.71</v>
      </c>
      <c r="O264" s="233">
        <v>1097.3699999999999</v>
      </c>
    </row>
    <row r="265" spans="1:15">
      <c r="A265" s="228">
        <v>106334018</v>
      </c>
      <c r="B265" s="228" t="s">
        <v>1501</v>
      </c>
      <c r="C265" s="229" t="s">
        <v>1222</v>
      </c>
      <c r="D265" s="229" t="s">
        <v>1222</v>
      </c>
      <c r="E265" s="229" t="s">
        <v>1222</v>
      </c>
      <c r="F265" s="230" t="s">
        <v>1222</v>
      </c>
      <c r="G265" s="229" t="s">
        <v>1222</v>
      </c>
      <c r="H265" s="231">
        <v>0.20036000000000001</v>
      </c>
      <c r="I265" s="232">
        <v>1.2645</v>
      </c>
      <c r="J265" s="232">
        <v>1.2119</v>
      </c>
      <c r="K265" s="225">
        <v>6596</v>
      </c>
      <c r="L265" s="225">
        <v>7551</v>
      </c>
      <c r="M265" s="225">
        <v>0</v>
      </c>
      <c r="N265" s="233">
        <v>1112.71</v>
      </c>
      <c r="O265" s="233">
        <v>1097.3699999999999</v>
      </c>
    </row>
    <row r="266" spans="1:15">
      <c r="A266" s="228">
        <v>106414018</v>
      </c>
      <c r="B266" s="228" t="s">
        <v>1502</v>
      </c>
      <c r="C266" s="229" t="s">
        <v>1222</v>
      </c>
      <c r="D266" s="229" t="s">
        <v>1222</v>
      </c>
      <c r="E266" s="229" t="s">
        <v>1222</v>
      </c>
      <c r="F266" s="230" t="s">
        <v>1222</v>
      </c>
      <c r="G266" s="229" t="s">
        <v>1222</v>
      </c>
      <c r="H266" s="231">
        <v>0.37143999999999999</v>
      </c>
      <c r="I266" s="232">
        <v>1.7835000000000001</v>
      </c>
      <c r="J266" s="232">
        <v>1.7093</v>
      </c>
      <c r="K266" s="225">
        <v>6596</v>
      </c>
      <c r="L266" s="225">
        <v>9791</v>
      </c>
      <c r="M266" s="225">
        <v>0</v>
      </c>
      <c r="N266" s="233">
        <v>1112.71</v>
      </c>
      <c r="O266" s="233">
        <v>1097.3699999999999</v>
      </c>
    </row>
    <row r="267" spans="1:15">
      <c r="A267" s="228">
        <v>106340947</v>
      </c>
      <c r="B267" s="228" t="s">
        <v>1503</v>
      </c>
      <c r="C267" s="229" t="s">
        <v>1222</v>
      </c>
      <c r="D267" s="229" t="s">
        <v>1222</v>
      </c>
      <c r="E267" s="229" t="s">
        <v>1222</v>
      </c>
      <c r="F267" s="230" t="s">
        <v>1222</v>
      </c>
      <c r="G267" s="229" t="s">
        <v>1222</v>
      </c>
      <c r="H267" s="231">
        <v>0.22255</v>
      </c>
      <c r="I267" s="232">
        <v>1.6206</v>
      </c>
      <c r="J267" s="232">
        <v>1.5531999999999999</v>
      </c>
      <c r="K267" s="225">
        <v>6596</v>
      </c>
      <c r="L267" s="225">
        <v>9088</v>
      </c>
      <c r="M267" s="225">
        <v>1422</v>
      </c>
      <c r="N267" s="233">
        <v>1112.71</v>
      </c>
      <c r="O267" s="233">
        <v>1097.3699999999999</v>
      </c>
    </row>
    <row r="268" spans="1:15">
      <c r="A268" s="228">
        <v>106150761</v>
      </c>
      <c r="B268" s="228" t="s">
        <v>1504</v>
      </c>
      <c r="C268" s="229" t="s">
        <v>1222</v>
      </c>
      <c r="D268" s="229" t="s">
        <v>1222</v>
      </c>
      <c r="E268" s="229" t="s">
        <v>1222</v>
      </c>
      <c r="F268" s="229" t="s">
        <v>1222</v>
      </c>
      <c r="G268" s="229" t="s">
        <v>1222</v>
      </c>
      <c r="H268" s="231">
        <v>0.21923000000000001</v>
      </c>
      <c r="I268" s="232">
        <v>1.2645</v>
      </c>
      <c r="J268" s="232">
        <v>1.2119</v>
      </c>
      <c r="K268" s="225">
        <v>6596</v>
      </c>
      <c r="L268" s="225">
        <v>7551</v>
      </c>
      <c r="M268" s="225">
        <v>0</v>
      </c>
      <c r="N268" s="233">
        <v>1112.71</v>
      </c>
      <c r="O268" s="233">
        <v>1097.3699999999999</v>
      </c>
    </row>
    <row r="269" spans="1:15">
      <c r="A269" s="228">
        <v>106344029</v>
      </c>
      <c r="B269" s="228" t="s">
        <v>1505</v>
      </c>
      <c r="C269" s="230" t="s">
        <v>1222</v>
      </c>
      <c r="D269" s="230" t="s">
        <v>1222</v>
      </c>
      <c r="E269" s="230" t="s">
        <v>1222</v>
      </c>
      <c r="F269" s="230" t="s">
        <v>1222</v>
      </c>
      <c r="G269" s="230" t="s">
        <v>1222</v>
      </c>
      <c r="H269" s="231">
        <v>0.255</v>
      </c>
      <c r="I269" s="232">
        <v>1.6206</v>
      </c>
      <c r="J269" s="232">
        <v>1.5531999999999999</v>
      </c>
      <c r="K269" s="225">
        <v>6596</v>
      </c>
      <c r="L269" s="225">
        <v>9088</v>
      </c>
      <c r="M269" s="225">
        <v>0</v>
      </c>
      <c r="N269" s="233">
        <v>1112.71</v>
      </c>
      <c r="O269" s="233">
        <v>1097.3699999999999</v>
      </c>
    </row>
    <row r="270" spans="1:15">
      <c r="A270" s="234">
        <v>106240942</v>
      </c>
      <c r="B270" s="228" t="s">
        <v>1506</v>
      </c>
      <c r="C270" s="230" t="s">
        <v>1222</v>
      </c>
      <c r="D270" s="230" t="s">
        <v>1222</v>
      </c>
      <c r="E270" s="230" t="s">
        <v>1222</v>
      </c>
      <c r="F270" s="230" t="s">
        <v>1222</v>
      </c>
      <c r="G270" s="230" t="s">
        <v>1222</v>
      </c>
      <c r="H270" s="231">
        <v>0.19753999999999999</v>
      </c>
      <c r="I270" s="232">
        <v>1.3241000000000001</v>
      </c>
      <c r="J270" s="232">
        <v>1.2689999999999999</v>
      </c>
      <c r="K270" s="225">
        <v>6596</v>
      </c>
      <c r="L270" s="225">
        <v>7808</v>
      </c>
      <c r="M270" s="225">
        <v>0</v>
      </c>
      <c r="N270" s="233">
        <v>1112.71</v>
      </c>
      <c r="O270" s="233">
        <v>1097.3699999999999</v>
      </c>
    </row>
    <row r="271" spans="1:15">
      <c r="A271" s="228">
        <v>106450949</v>
      </c>
      <c r="B271" s="228" t="s">
        <v>1507</v>
      </c>
      <c r="C271" s="229" t="s">
        <v>1222</v>
      </c>
      <c r="D271" s="229" t="s">
        <v>1222</v>
      </c>
      <c r="E271" s="229" t="s">
        <v>1222</v>
      </c>
      <c r="F271" s="230" t="s">
        <v>1222</v>
      </c>
      <c r="G271" s="229" t="s">
        <v>1222</v>
      </c>
      <c r="H271" s="231">
        <v>0.24143999999999999</v>
      </c>
      <c r="I271" s="232">
        <v>1.3627</v>
      </c>
      <c r="J271" s="232">
        <v>1.306</v>
      </c>
      <c r="K271" s="225">
        <v>6596</v>
      </c>
      <c r="L271" s="225">
        <v>7975</v>
      </c>
      <c r="M271" s="225">
        <v>0</v>
      </c>
      <c r="N271" s="233">
        <v>1112.71</v>
      </c>
      <c r="O271" s="233">
        <v>1097.3699999999999</v>
      </c>
    </row>
    <row r="272" spans="1:15">
      <c r="A272" s="228">
        <v>106470871</v>
      </c>
      <c r="B272" s="228" t="s">
        <v>1508</v>
      </c>
      <c r="C272" s="229" t="s">
        <v>1222</v>
      </c>
      <c r="D272" s="229" t="s">
        <v>1222</v>
      </c>
      <c r="E272" s="229" t="s">
        <v>1222</v>
      </c>
      <c r="F272" s="230" t="s">
        <v>1221</v>
      </c>
      <c r="G272" s="229" t="s">
        <v>1221</v>
      </c>
      <c r="H272" s="231">
        <v>0.52749999999999997</v>
      </c>
      <c r="I272" s="232">
        <v>1.3189</v>
      </c>
      <c r="J272" s="232">
        <v>1.264</v>
      </c>
      <c r="K272" s="225">
        <v>15036</v>
      </c>
      <c r="L272" s="225">
        <v>17747</v>
      </c>
      <c r="M272" s="225">
        <v>0</v>
      </c>
      <c r="N272" s="233">
        <v>1112.71</v>
      </c>
      <c r="O272" s="233">
        <v>1097.3699999999999</v>
      </c>
    </row>
    <row r="273" spans="1:15">
      <c r="A273" s="228">
        <v>106340950</v>
      </c>
      <c r="B273" s="228" t="s">
        <v>1509</v>
      </c>
      <c r="C273" s="230" t="s">
        <v>1222</v>
      </c>
      <c r="D273" s="230" t="s">
        <v>1222</v>
      </c>
      <c r="E273" s="230" t="s">
        <v>1222</v>
      </c>
      <c r="F273" s="230" t="s">
        <v>1222</v>
      </c>
      <c r="G273" s="230" t="s">
        <v>1222</v>
      </c>
      <c r="H273" s="231">
        <v>0.18396999999999999</v>
      </c>
      <c r="I273" s="232">
        <v>1.6206</v>
      </c>
      <c r="J273" s="232">
        <v>1.5531999999999999</v>
      </c>
      <c r="K273" s="225">
        <v>6596</v>
      </c>
      <c r="L273" s="225">
        <v>9088</v>
      </c>
      <c r="M273" s="225">
        <v>0</v>
      </c>
      <c r="N273" s="233">
        <v>1112.71</v>
      </c>
      <c r="O273" s="233">
        <v>1097.3699999999999</v>
      </c>
    </row>
    <row r="274" spans="1:15">
      <c r="A274" s="228">
        <v>106154108</v>
      </c>
      <c r="B274" s="228" t="s">
        <v>1309</v>
      </c>
      <c r="C274" s="229" t="s">
        <v>1222</v>
      </c>
      <c r="D274" s="229" t="s">
        <v>1222</v>
      </c>
      <c r="E274" s="229" t="s">
        <v>1222</v>
      </c>
      <c r="F274" s="230" t="s">
        <v>1222</v>
      </c>
      <c r="G274" s="229" t="s">
        <v>1222</v>
      </c>
      <c r="H274" s="231">
        <v>0.21923000000000001</v>
      </c>
      <c r="I274" s="232">
        <v>1.2645</v>
      </c>
      <c r="J274" s="232">
        <v>1.2119</v>
      </c>
      <c r="K274" s="225">
        <v>6596</v>
      </c>
      <c r="L274" s="225">
        <v>7551</v>
      </c>
      <c r="M274" s="225">
        <v>0</v>
      </c>
      <c r="N274" s="233">
        <v>1112.71</v>
      </c>
      <c r="O274" s="233">
        <v>1097.3699999999999</v>
      </c>
    </row>
    <row r="275" spans="1:15">
      <c r="A275" s="234">
        <v>106340951</v>
      </c>
      <c r="B275" s="228" t="s">
        <v>1510</v>
      </c>
      <c r="C275" s="235" t="s">
        <v>1222</v>
      </c>
      <c r="D275" s="235" t="s">
        <v>1222</v>
      </c>
      <c r="E275" s="235" t="s">
        <v>1222</v>
      </c>
      <c r="F275" s="230" t="s">
        <v>1222</v>
      </c>
      <c r="G275" s="235" t="s">
        <v>1222</v>
      </c>
      <c r="H275" s="231">
        <v>0.24082000000000001</v>
      </c>
      <c r="I275" s="232">
        <v>1.6206</v>
      </c>
      <c r="J275" s="232">
        <v>1.5531999999999999</v>
      </c>
      <c r="K275" s="225">
        <v>6596</v>
      </c>
      <c r="L275" s="225">
        <v>9088</v>
      </c>
      <c r="M275" s="225">
        <v>0</v>
      </c>
      <c r="N275" s="233">
        <v>1112.71</v>
      </c>
      <c r="O275" s="233">
        <v>1097.3699999999999</v>
      </c>
    </row>
    <row r="276" spans="1:15">
      <c r="A276" s="228">
        <v>106190529</v>
      </c>
      <c r="B276" s="228" t="s">
        <v>1511</v>
      </c>
      <c r="C276" s="230" t="s">
        <v>1222</v>
      </c>
      <c r="D276" s="230" t="s">
        <v>1222</v>
      </c>
      <c r="E276" s="230" t="s">
        <v>1222</v>
      </c>
      <c r="F276" s="230" t="s">
        <v>1222</v>
      </c>
      <c r="G276" s="230" t="s">
        <v>1222</v>
      </c>
      <c r="H276" s="231">
        <v>0.17029</v>
      </c>
      <c r="I276" s="232">
        <v>1.2918000000000001</v>
      </c>
      <c r="J276" s="232">
        <v>1.2381</v>
      </c>
      <c r="K276" s="225">
        <v>6596</v>
      </c>
      <c r="L276" s="225">
        <v>7669</v>
      </c>
      <c r="M276" s="225">
        <v>1200</v>
      </c>
      <c r="N276" s="233">
        <v>1112.71</v>
      </c>
      <c r="O276" s="233">
        <v>1097.3699999999999</v>
      </c>
    </row>
    <row r="277" spans="1:15">
      <c r="A277" s="228">
        <v>106410852</v>
      </c>
      <c r="B277" s="228" t="s">
        <v>1512</v>
      </c>
      <c r="C277" s="229" t="s">
        <v>1222</v>
      </c>
      <c r="D277" s="229" t="s">
        <v>1222</v>
      </c>
      <c r="E277" s="229" t="s">
        <v>1222</v>
      </c>
      <c r="F277" s="229" t="s">
        <v>1222</v>
      </c>
      <c r="G277" s="229" t="s">
        <v>1222</v>
      </c>
      <c r="H277" s="231">
        <v>0.37143999999999999</v>
      </c>
      <c r="I277" s="232">
        <v>1.7835000000000001</v>
      </c>
      <c r="J277" s="232">
        <v>1.7093</v>
      </c>
      <c r="K277" s="225">
        <v>6596</v>
      </c>
      <c r="L277" s="225">
        <v>9791</v>
      </c>
      <c r="M277" s="225">
        <v>0</v>
      </c>
      <c r="N277" s="233">
        <v>1112.71</v>
      </c>
      <c r="O277" s="233">
        <v>1097.3699999999999</v>
      </c>
    </row>
    <row r="278" spans="1:15">
      <c r="A278" s="228">
        <v>106190524</v>
      </c>
      <c r="B278" s="228" t="s">
        <v>1513</v>
      </c>
      <c r="C278" s="229" t="s">
        <v>1222</v>
      </c>
      <c r="D278" s="229" t="s">
        <v>1222</v>
      </c>
      <c r="E278" s="229" t="s">
        <v>1222</v>
      </c>
      <c r="F278" s="230" t="s">
        <v>1222</v>
      </c>
      <c r="G278" s="229" t="s">
        <v>1222</v>
      </c>
      <c r="H278" s="231">
        <v>0.42930000000000001</v>
      </c>
      <c r="I278" s="232">
        <v>1.2918000000000001</v>
      </c>
      <c r="J278" s="232">
        <v>1.2381</v>
      </c>
      <c r="K278" s="225">
        <v>6596</v>
      </c>
      <c r="L278" s="225">
        <v>7669</v>
      </c>
      <c r="M278" s="225">
        <v>0</v>
      </c>
      <c r="N278" s="233">
        <v>1112.71</v>
      </c>
      <c r="O278" s="233">
        <v>1097.3699999999999</v>
      </c>
    </row>
    <row r="279" spans="1:15">
      <c r="A279" s="228">
        <v>106301262</v>
      </c>
      <c r="B279" s="228" t="s">
        <v>1514</v>
      </c>
      <c r="C279" s="230" t="s">
        <v>1222</v>
      </c>
      <c r="D279" s="230" t="s">
        <v>1222</v>
      </c>
      <c r="E279" s="230" t="s">
        <v>1222</v>
      </c>
      <c r="F279" s="230" t="s">
        <v>1222</v>
      </c>
      <c r="G279" s="230" t="s">
        <v>1222</v>
      </c>
      <c r="H279" s="231">
        <v>0.22153999999999999</v>
      </c>
      <c r="I279" s="232">
        <v>1.2658</v>
      </c>
      <c r="J279" s="232">
        <v>1.2131000000000001</v>
      </c>
      <c r="K279" s="225">
        <v>6596</v>
      </c>
      <c r="L279" s="225">
        <v>7556</v>
      </c>
      <c r="M279" s="225">
        <v>1182</v>
      </c>
      <c r="N279" s="233">
        <v>1112.71</v>
      </c>
      <c r="O279" s="233">
        <v>1097.3699999999999</v>
      </c>
    </row>
    <row r="280" spans="1:15">
      <c r="A280" s="228">
        <v>106301337</v>
      </c>
      <c r="B280" s="228" t="s">
        <v>1514</v>
      </c>
      <c r="C280" s="229" t="s">
        <v>1222</v>
      </c>
      <c r="D280" s="229" t="s">
        <v>1222</v>
      </c>
      <c r="E280" s="229" t="s">
        <v>1222</v>
      </c>
      <c r="F280" s="230" t="s">
        <v>1222</v>
      </c>
      <c r="G280" s="229" t="s">
        <v>1222</v>
      </c>
      <c r="H280" s="231">
        <v>0.22153999999999999</v>
      </c>
      <c r="I280" s="232">
        <v>1.2658</v>
      </c>
      <c r="J280" s="232">
        <v>1.2131000000000001</v>
      </c>
      <c r="K280" s="225">
        <v>6596</v>
      </c>
      <c r="L280" s="225">
        <v>7556</v>
      </c>
      <c r="M280" s="225">
        <v>1182</v>
      </c>
      <c r="N280" s="233">
        <v>1112.71</v>
      </c>
      <c r="O280" s="233">
        <v>1097.3699999999999</v>
      </c>
    </row>
    <row r="281" spans="1:15">
      <c r="A281" s="228">
        <v>106250956</v>
      </c>
      <c r="B281" s="228" t="s">
        <v>1515</v>
      </c>
      <c r="C281" s="229" t="s">
        <v>1222</v>
      </c>
      <c r="D281" s="229" t="s">
        <v>1221</v>
      </c>
      <c r="E281" s="229" t="s">
        <v>1222</v>
      </c>
      <c r="F281" s="229" t="s">
        <v>1221</v>
      </c>
      <c r="G281" s="229" t="s">
        <v>1221</v>
      </c>
      <c r="H281" s="231">
        <v>0.73216000000000003</v>
      </c>
      <c r="I281" s="232">
        <v>1.3189</v>
      </c>
      <c r="J281" s="232">
        <v>1.264</v>
      </c>
      <c r="K281" s="225">
        <v>15036</v>
      </c>
      <c r="L281" s="225">
        <v>17747</v>
      </c>
      <c r="M281" s="225">
        <v>0</v>
      </c>
      <c r="N281" s="233">
        <v>1112.71</v>
      </c>
      <c r="O281" s="233">
        <v>1097.3699999999999</v>
      </c>
    </row>
    <row r="282" spans="1:15">
      <c r="A282" s="228">
        <v>106190541</v>
      </c>
      <c r="B282" s="228" t="s">
        <v>1516</v>
      </c>
      <c r="C282" s="229" t="s">
        <v>1222</v>
      </c>
      <c r="D282" s="229" t="s">
        <v>1222</v>
      </c>
      <c r="E282" s="230" t="s">
        <v>1222</v>
      </c>
      <c r="F282" s="230" t="s">
        <v>1222</v>
      </c>
      <c r="G282" s="229" t="s">
        <v>1222</v>
      </c>
      <c r="H282" s="231">
        <v>0.17524000000000001</v>
      </c>
      <c r="I282" s="232">
        <v>1.2918000000000001</v>
      </c>
      <c r="J282" s="232">
        <v>1.2381</v>
      </c>
      <c r="K282" s="225">
        <v>6596</v>
      </c>
      <c r="L282" s="225">
        <v>7669</v>
      </c>
      <c r="M282" s="225">
        <v>0</v>
      </c>
      <c r="N282" s="233">
        <v>1112.71</v>
      </c>
      <c r="O282" s="233">
        <v>1097.3699999999999</v>
      </c>
    </row>
    <row r="283" spans="1:15">
      <c r="A283" s="228">
        <v>106361166</v>
      </c>
      <c r="B283" s="228" t="s">
        <v>1517</v>
      </c>
      <c r="C283" s="229" t="s">
        <v>1222</v>
      </c>
      <c r="D283" s="229" t="s">
        <v>1222</v>
      </c>
      <c r="E283" s="229" t="s">
        <v>1222</v>
      </c>
      <c r="F283" s="230" t="s">
        <v>1222</v>
      </c>
      <c r="G283" s="229" t="s">
        <v>1222</v>
      </c>
      <c r="H283" s="231">
        <v>0.18657000000000001</v>
      </c>
      <c r="I283" s="232">
        <v>1.2658</v>
      </c>
      <c r="J283" s="232">
        <v>1.2131000000000001</v>
      </c>
      <c r="K283" s="225">
        <v>6596</v>
      </c>
      <c r="L283" s="225">
        <v>7556</v>
      </c>
      <c r="M283" s="225">
        <v>0</v>
      </c>
      <c r="N283" s="233">
        <v>1112.71</v>
      </c>
      <c r="O283" s="233">
        <v>1097.3699999999999</v>
      </c>
    </row>
    <row r="284" spans="1:15">
      <c r="A284" s="234">
        <v>106190547</v>
      </c>
      <c r="B284" s="228" t="s">
        <v>1518</v>
      </c>
      <c r="C284" s="235" t="s">
        <v>1222</v>
      </c>
      <c r="D284" s="235" t="s">
        <v>1222</v>
      </c>
      <c r="E284" s="235" t="s">
        <v>1222</v>
      </c>
      <c r="F284" s="230" t="s">
        <v>1222</v>
      </c>
      <c r="G284" s="235" t="s">
        <v>1222</v>
      </c>
      <c r="H284" s="231">
        <v>0.15084</v>
      </c>
      <c r="I284" s="232">
        <v>1.2918000000000001</v>
      </c>
      <c r="J284" s="232">
        <v>1.2381</v>
      </c>
      <c r="K284" s="225">
        <v>6596</v>
      </c>
      <c r="L284" s="225">
        <v>7669</v>
      </c>
      <c r="M284" s="225">
        <v>0</v>
      </c>
      <c r="N284" s="233">
        <v>1112.71</v>
      </c>
      <c r="O284" s="233">
        <v>1097.3699999999999</v>
      </c>
    </row>
    <row r="285" spans="1:15">
      <c r="A285" s="228">
        <v>106361266</v>
      </c>
      <c r="B285" s="228" t="s">
        <v>1519</v>
      </c>
      <c r="C285" s="230" t="s">
        <v>1222</v>
      </c>
      <c r="D285" s="230" t="s">
        <v>1221</v>
      </c>
      <c r="E285" s="230" t="s">
        <v>1222</v>
      </c>
      <c r="F285" s="229" t="s">
        <v>1221</v>
      </c>
      <c r="G285" s="230" t="s">
        <v>1221</v>
      </c>
      <c r="H285" s="231">
        <v>0.64651999999999998</v>
      </c>
      <c r="I285" s="232">
        <v>1.2645</v>
      </c>
      <c r="J285" s="232">
        <v>1.2119</v>
      </c>
      <c r="K285" s="225">
        <v>15036</v>
      </c>
      <c r="L285" s="225">
        <v>17212</v>
      </c>
      <c r="M285" s="225">
        <v>0</v>
      </c>
      <c r="N285" s="233">
        <v>1112.71</v>
      </c>
      <c r="O285" s="233">
        <v>1097.3699999999999</v>
      </c>
    </row>
    <row r="286" spans="1:15">
      <c r="A286" s="228">
        <v>106274043</v>
      </c>
      <c r="B286" s="228" t="s">
        <v>1520</v>
      </c>
      <c r="C286" s="229" t="s">
        <v>1221</v>
      </c>
      <c r="D286" s="229" t="s">
        <v>1222</v>
      </c>
      <c r="E286" s="229" t="s">
        <v>1222</v>
      </c>
      <c r="F286" s="230" t="s">
        <v>1222</v>
      </c>
      <c r="G286" s="229" t="s">
        <v>1222</v>
      </c>
      <c r="H286" s="231">
        <v>0.24607999999999999</v>
      </c>
      <c r="I286" s="232">
        <v>1.774</v>
      </c>
      <c r="J286" s="232">
        <v>1.7001999999999999</v>
      </c>
      <c r="K286" s="225">
        <v>6596</v>
      </c>
      <c r="L286" s="225">
        <v>9750</v>
      </c>
      <c r="M286" s="225">
        <v>0</v>
      </c>
      <c r="N286" s="233">
        <v>0</v>
      </c>
      <c r="O286" s="233">
        <v>0</v>
      </c>
    </row>
    <row r="287" spans="1:15">
      <c r="A287" s="228">
        <v>106481357</v>
      </c>
      <c r="B287" s="228" t="s">
        <v>1310</v>
      </c>
      <c r="C287" s="230" t="s">
        <v>1222</v>
      </c>
      <c r="D287" s="230" t="s">
        <v>1222</v>
      </c>
      <c r="E287" s="230" t="s">
        <v>1222</v>
      </c>
      <c r="F287" s="230" t="s">
        <v>1222</v>
      </c>
      <c r="G287" s="230" t="s">
        <v>1222</v>
      </c>
      <c r="H287" s="231">
        <v>0.14924000000000001</v>
      </c>
      <c r="I287" s="232">
        <v>1.8286</v>
      </c>
      <c r="J287" s="232">
        <v>1.7524999999999999</v>
      </c>
      <c r="K287" s="225">
        <v>6596</v>
      </c>
      <c r="L287" s="225">
        <v>9986</v>
      </c>
      <c r="M287" s="225">
        <v>0</v>
      </c>
      <c r="N287" s="233">
        <v>1112.71</v>
      </c>
      <c r="O287" s="233">
        <v>1097.3699999999999</v>
      </c>
    </row>
    <row r="288" spans="1:15">
      <c r="A288" s="228">
        <v>106484001</v>
      </c>
      <c r="B288" s="228" t="s">
        <v>1310</v>
      </c>
      <c r="C288" s="230" t="s">
        <v>1222</v>
      </c>
      <c r="D288" s="230" t="s">
        <v>1222</v>
      </c>
      <c r="E288" s="230" t="s">
        <v>1222</v>
      </c>
      <c r="F288" s="230" t="s">
        <v>1222</v>
      </c>
      <c r="G288" s="230" t="s">
        <v>1222</v>
      </c>
      <c r="H288" s="231">
        <v>0.14924000000000001</v>
      </c>
      <c r="I288" s="232">
        <v>1.8286</v>
      </c>
      <c r="J288" s="232">
        <v>1.7524999999999999</v>
      </c>
      <c r="K288" s="225">
        <v>6596</v>
      </c>
      <c r="L288" s="225">
        <v>9986</v>
      </c>
      <c r="M288" s="225">
        <v>0</v>
      </c>
      <c r="N288" s="233">
        <v>1112.71</v>
      </c>
      <c r="O288" s="233">
        <v>1097.3699999999999</v>
      </c>
    </row>
    <row r="289" spans="1:15">
      <c r="A289" s="228">
        <v>106141273</v>
      </c>
      <c r="B289" s="228" t="s">
        <v>1521</v>
      </c>
      <c r="C289" s="229" t="s">
        <v>1222</v>
      </c>
      <c r="D289" s="229" t="s">
        <v>1221</v>
      </c>
      <c r="E289" s="229" t="s">
        <v>1222</v>
      </c>
      <c r="F289" s="229" t="s">
        <v>1221</v>
      </c>
      <c r="G289" s="229" t="s">
        <v>1221</v>
      </c>
      <c r="H289" s="231">
        <v>0.73512</v>
      </c>
      <c r="I289" s="232">
        <v>1.3189</v>
      </c>
      <c r="J289" s="232">
        <v>1.264</v>
      </c>
      <c r="K289" s="225">
        <v>15036</v>
      </c>
      <c r="L289" s="225">
        <v>17747</v>
      </c>
      <c r="M289" s="225">
        <v>0</v>
      </c>
      <c r="N289" s="233">
        <v>1112.71</v>
      </c>
      <c r="O289" s="233">
        <v>1097.3699999999999</v>
      </c>
    </row>
    <row r="290" spans="1:15">
      <c r="A290" s="228">
        <v>106190568</v>
      </c>
      <c r="B290" s="228" t="s">
        <v>1522</v>
      </c>
      <c r="C290" s="229" t="s">
        <v>1222</v>
      </c>
      <c r="D290" s="229" t="s">
        <v>1222</v>
      </c>
      <c r="E290" s="229" t="s">
        <v>1222</v>
      </c>
      <c r="F290" s="230" t="s">
        <v>1222</v>
      </c>
      <c r="G290" s="229" t="s">
        <v>1222</v>
      </c>
      <c r="H290" s="231">
        <v>0.18267</v>
      </c>
      <c r="I290" s="232">
        <v>1.4370000000000001</v>
      </c>
      <c r="J290" s="232">
        <v>1.3772</v>
      </c>
      <c r="K290" s="225">
        <v>6596</v>
      </c>
      <c r="L290" s="225">
        <v>8295</v>
      </c>
      <c r="M290" s="225">
        <v>1768</v>
      </c>
      <c r="N290" s="233">
        <v>1112.71</v>
      </c>
      <c r="O290" s="233">
        <v>1097.3699999999999</v>
      </c>
    </row>
    <row r="291" spans="1:15">
      <c r="A291" s="228">
        <v>106190570</v>
      </c>
      <c r="B291" s="228" t="s">
        <v>1311</v>
      </c>
      <c r="C291" s="230" t="s">
        <v>1222</v>
      </c>
      <c r="D291" s="230" t="s">
        <v>1222</v>
      </c>
      <c r="E291" s="230" t="s">
        <v>1222</v>
      </c>
      <c r="F291" s="229" t="s">
        <v>1222</v>
      </c>
      <c r="G291" s="230" t="s">
        <v>1222</v>
      </c>
      <c r="H291" s="231">
        <v>0.36499999999999999</v>
      </c>
      <c r="I291" s="232">
        <v>1.2918000000000001</v>
      </c>
      <c r="J291" s="232">
        <v>1.2381</v>
      </c>
      <c r="K291" s="225">
        <v>6596</v>
      </c>
      <c r="L291" s="225">
        <v>7669</v>
      </c>
      <c r="M291" s="225">
        <v>0</v>
      </c>
      <c r="N291" s="233">
        <v>1112.71</v>
      </c>
      <c r="O291" s="233">
        <v>1097.3699999999999</v>
      </c>
    </row>
    <row r="292" spans="1:15">
      <c r="A292" s="228">
        <v>106214034</v>
      </c>
      <c r="B292" s="228" t="s">
        <v>1523</v>
      </c>
      <c r="C292" s="229" t="s">
        <v>1222</v>
      </c>
      <c r="D292" s="229" t="s">
        <v>1222</v>
      </c>
      <c r="E292" s="229" t="s">
        <v>1222</v>
      </c>
      <c r="F292" s="230" t="s">
        <v>1222</v>
      </c>
      <c r="G292" s="229" t="s">
        <v>1222</v>
      </c>
      <c r="H292" s="231">
        <v>0.35468</v>
      </c>
      <c r="I292" s="232">
        <v>1.7899</v>
      </c>
      <c r="J292" s="232">
        <v>1.7154</v>
      </c>
      <c r="K292" s="225">
        <v>6596</v>
      </c>
      <c r="L292" s="225">
        <v>9819</v>
      </c>
      <c r="M292" s="225">
        <v>0</v>
      </c>
      <c r="N292" s="233">
        <v>1112.71</v>
      </c>
      <c r="O292" s="233">
        <v>1097.3699999999999</v>
      </c>
    </row>
    <row r="293" spans="1:15">
      <c r="A293" s="228">
        <v>106500967</v>
      </c>
      <c r="B293" s="228" t="s">
        <v>1524</v>
      </c>
      <c r="C293" s="229" t="s">
        <v>1222</v>
      </c>
      <c r="D293" s="229" t="s">
        <v>1221</v>
      </c>
      <c r="E293" s="229" t="s">
        <v>1222</v>
      </c>
      <c r="F293" s="230" t="s">
        <v>1221</v>
      </c>
      <c r="G293" s="229" t="s">
        <v>1222</v>
      </c>
      <c r="H293" s="231">
        <v>0.44797999999999999</v>
      </c>
      <c r="I293" s="232">
        <v>1.3167</v>
      </c>
      <c r="J293" s="232">
        <v>1.2619</v>
      </c>
      <c r="K293" s="225">
        <v>6596</v>
      </c>
      <c r="L293" s="225">
        <v>7776</v>
      </c>
      <c r="M293" s="225">
        <v>0</v>
      </c>
      <c r="N293" s="233">
        <v>1112.71</v>
      </c>
      <c r="O293" s="233">
        <v>1097.3699999999999</v>
      </c>
    </row>
    <row r="294" spans="1:15">
      <c r="A294" s="228">
        <v>106560501</v>
      </c>
      <c r="B294" s="228" t="s">
        <v>1525</v>
      </c>
      <c r="C294" s="230" t="s">
        <v>1222</v>
      </c>
      <c r="D294" s="230" t="s">
        <v>1222</v>
      </c>
      <c r="E294" s="230" t="s">
        <v>1222</v>
      </c>
      <c r="F294" s="230" t="s">
        <v>1221</v>
      </c>
      <c r="G294" s="230" t="s">
        <v>1221</v>
      </c>
      <c r="H294" s="231">
        <v>0.48942000000000002</v>
      </c>
      <c r="I294" s="232">
        <v>1.4370000000000001</v>
      </c>
      <c r="J294" s="232">
        <v>1.3772</v>
      </c>
      <c r="K294" s="225">
        <v>15036</v>
      </c>
      <c r="L294" s="225">
        <v>18910</v>
      </c>
      <c r="M294" s="225">
        <v>0</v>
      </c>
      <c r="N294" s="233">
        <v>1112.71</v>
      </c>
      <c r="O294" s="233">
        <v>1097.3699999999999</v>
      </c>
    </row>
    <row r="295" spans="1:15">
      <c r="A295" s="228">
        <v>106190534</v>
      </c>
      <c r="B295" s="228" t="s">
        <v>1526</v>
      </c>
      <c r="C295" s="229" t="s">
        <v>1222</v>
      </c>
      <c r="D295" s="229" t="s">
        <v>1222</v>
      </c>
      <c r="E295" s="229" t="s">
        <v>1222</v>
      </c>
      <c r="F295" s="229" t="s">
        <v>1222</v>
      </c>
      <c r="G295" s="229" t="s">
        <v>1222</v>
      </c>
      <c r="H295" s="231">
        <v>0.17494000000000001</v>
      </c>
      <c r="I295" s="232">
        <v>1.2918000000000001</v>
      </c>
      <c r="J295" s="232">
        <v>1.2381</v>
      </c>
      <c r="K295" s="225">
        <v>6596</v>
      </c>
      <c r="L295" s="225">
        <v>7669</v>
      </c>
      <c r="M295" s="225">
        <v>0</v>
      </c>
      <c r="N295" s="233">
        <v>1112.71</v>
      </c>
      <c r="O295" s="233">
        <v>1097.3699999999999</v>
      </c>
    </row>
    <row r="296" spans="1:15">
      <c r="A296" s="228">
        <v>106300225</v>
      </c>
      <c r="B296" s="228" t="s">
        <v>1527</v>
      </c>
      <c r="C296" s="230" t="s">
        <v>1222</v>
      </c>
      <c r="D296" s="230" t="s">
        <v>1222</v>
      </c>
      <c r="E296" s="230" t="s">
        <v>1222</v>
      </c>
      <c r="F296" s="230" t="s">
        <v>1222</v>
      </c>
      <c r="G296" s="230" t="s">
        <v>1222</v>
      </c>
      <c r="H296" s="231">
        <v>0.21135000000000001</v>
      </c>
      <c r="I296" s="232">
        <v>1.2658</v>
      </c>
      <c r="J296" s="232">
        <v>1.2131000000000001</v>
      </c>
      <c r="K296" s="225">
        <v>6596</v>
      </c>
      <c r="L296" s="225">
        <v>7556</v>
      </c>
      <c r="M296" s="225">
        <v>0</v>
      </c>
      <c r="N296" s="233">
        <v>1112.71</v>
      </c>
      <c r="O296" s="233">
        <v>1097.3699999999999</v>
      </c>
    </row>
    <row r="297" spans="1:15">
      <c r="A297" s="228">
        <v>106301566</v>
      </c>
      <c r="B297" s="228" t="s">
        <v>1528</v>
      </c>
      <c r="C297" s="229" t="s">
        <v>1222</v>
      </c>
      <c r="D297" s="229" t="s">
        <v>1222</v>
      </c>
      <c r="E297" s="229" t="s">
        <v>1222</v>
      </c>
      <c r="F297" s="230" t="s">
        <v>1222</v>
      </c>
      <c r="G297" s="229" t="s">
        <v>1222</v>
      </c>
      <c r="H297" s="231">
        <v>0.23375000000000001</v>
      </c>
      <c r="I297" s="232">
        <v>1.2658</v>
      </c>
      <c r="J297" s="232">
        <v>1.2131000000000001</v>
      </c>
      <c r="K297" s="225">
        <v>6596</v>
      </c>
      <c r="L297" s="225">
        <v>7556</v>
      </c>
      <c r="M297" s="225">
        <v>0</v>
      </c>
      <c r="N297" s="233">
        <v>1112.71</v>
      </c>
      <c r="O297" s="233">
        <v>1097.3699999999999</v>
      </c>
    </row>
    <row r="298" spans="1:15">
      <c r="A298" s="228">
        <v>106040802</v>
      </c>
      <c r="B298" s="228" t="s">
        <v>1529</v>
      </c>
      <c r="C298" s="229" t="s">
        <v>1222</v>
      </c>
      <c r="D298" s="229" t="s">
        <v>1222</v>
      </c>
      <c r="E298" s="229" t="s">
        <v>1222</v>
      </c>
      <c r="F298" s="230" t="s">
        <v>1221</v>
      </c>
      <c r="G298" s="229" t="s">
        <v>1221</v>
      </c>
      <c r="H298" s="231">
        <v>0.40289999999999998</v>
      </c>
      <c r="I298" s="232">
        <v>1.2645</v>
      </c>
      <c r="J298" s="232">
        <v>1.2119</v>
      </c>
      <c r="K298" s="225">
        <v>15036</v>
      </c>
      <c r="L298" s="225">
        <v>17212</v>
      </c>
      <c r="M298" s="225">
        <v>0</v>
      </c>
      <c r="N298" s="233">
        <v>1112.71</v>
      </c>
      <c r="O298" s="233">
        <v>1097.3699999999999</v>
      </c>
    </row>
    <row r="299" spans="1:15">
      <c r="A299" s="228">
        <v>106040937</v>
      </c>
      <c r="B299" s="228" t="s">
        <v>1530</v>
      </c>
      <c r="C299" s="230" t="s">
        <v>1222</v>
      </c>
      <c r="D299" s="230" t="s">
        <v>1222</v>
      </c>
      <c r="E299" s="230" t="s">
        <v>1222</v>
      </c>
      <c r="F299" s="229" t="s">
        <v>1222</v>
      </c>
      <c r="G299" s="230" t="s">
        <v>1222</v>
      </c>
      <c r="H299" s="231">
        <v>0.25713999999999998</v>
      </c>
      <c r="I299" s="232">
        <v>1.2645</v>
      </c>
      <c r="J299" s="232">
        <v>1.2119</v>
      </c>
      <c r="K299" s="225">
        <v>6596</v>
      </c>
      <c r="L299" s="225">
        <v>7551</v>
      </c>
      <c r="M299" s="225">
        <v>0</v>
      </c>
      <c r="N299" s="233">
        <v>1112.71</v>
      </c>
      <c r="O299" s="233">
        <v>1097.3699999999999</v>
      </c>
    </row>
    <row r="300" spans="1:15">
      <c r="A300" s="228">
        <v>106190696</v>
      </c>
      <c r="B300" s="228" t="s">
        <v>1531</v>
      </c>
      <c r="C300" s="229" t="s">
        <v>1222</v>
      </c>
      <c r="D300" s="229" t="s">
        <v>1222</v>
      </c>
      <c r="E300" s="229" t="s">
        <v>1222</v>
      </c>
      <c r="F300" s="230" t="s">
        <v>1222</v>
      </c>
      <c r="G300" s="229" t="s">
        <v>1222</v>
      </c>
      <c r="H300" s="231">
        <v>0.54085000000000005</v>
      </c>
      <c r="I300" s="232">
        <v>1.2918000000000001</v>
      </c>
      <c r="J300" s="232">
        <v>1.2381</v>
      </c>
      <c r="K300" s="225">
        <v>6596</v>
      </c>
      <c r="L300" s="225">
        <v>7669</v>
      </c>
      <c r="M300" s="225">
        <v>0</v>
      </c>
      <c r="N300" s="233">
        <v>1112.71</v>
      </c>
      <c r="O300" s="233">
        <v>990.88</v>
      </c>
    </row>
    <row r="301" spans="1:15">
      <c r="A301" s="234">
        <v>106196405</v>
      </c>
      <c r="B301" s="228" t="s">
        <v>1532</v>
      </c>
      <c r="C301" s="235" t="s">
        <v>1222</v>
      </c>
      <c r="D301" s="235" t="s">
        <v>1222</v>
      </c>
      <c r="E301" s="229" t="s">
        <v>1222</v>
      </c>
      <c r="F301" s="230" t="s">
        <v>1222</v>
      </c>
      <c r="G301" s="235" t="s">
        <v>1222</v>
      </c>
      <c r="H301" s="231">
        <v>0.20351</v>
      </c>
      <c r="I301" s="232">
        <v>1.2918000000000001</v>
      </c>
      <c r="J301" s="232">
        <v>1.2381</v>
      </c>
      <c r="K301" s="225">
        <v>6596</v>
      </c>
      <c r="L301" s="225">
        <v>7669</v>
      </c>
      <c r="M301" s="225">
        <v>1200</v>
      </c>
      <c r="N301" s="233">
        <v>1112.71</v>
      </c>
      <c r="O301" s="233">
        <v>1097.3699999999999</v>
      </c>
    </row>
    <row r="302" spans="1:15">
      <c r="A302" s="228">
        <v>106331288</v>
      </c>
      <c r="B302" s="228" t="s">
        <v>1533</v>
      </c>
      <c r="C302" s="229" t="s">
        <v>1222</v>
      </c>
      <c r="D302" s="229" t="s">
        <v>1221</v>
      </c>
      <c r="E302" s="229" t="s">
        <v>1222</v>
      </c>
      <c r="F302" s="230" t="s">
        <v>1221</v>
      </c>
      <c r="G302" s="229" t="s">
        <v>1221</v>
      </c>
      <c r="H302" s="231">
        <v>0.47482999999999997</v>
      </c>
      <c r="I302" s="232">
        <v>1.2645</v>
      </c>
      <c r="J302" s="232">
        <v>1.2119</v>
      </c>
      <c r="K302" s="225">
        <v>15036</v>
      </c>
      <c r="L302" s="225">
        <v>17212</v>
      </c>
      <c r="M302" s="225">
        <v>0</v>
      </c>
      <c r="N302" s="233">
        <v>1112.71</v>
      </c>
      <c r="O302" s="233">
        <v>1097.3699999999999</v>
      </c>
    </row>
    <row r="303" spans="1:15">
      <c r="A303" s="228">
        <v>106370755</v>
      </c>
      <c r="B303" s="228" t="s">
        <v>1534</v>
      </c>
      <c r="C303" s="229" t="s">
        <v>1222</v>
      </c>
      <c r="D303" s="229" t="s">
        <v>1221</v>
      </c>
      <c r="E303" s="229" t="s">
        <v>1222</v>
      </c>
      <c r="F303" s="230" t="s">
        <v>1222</v>
      </c>
      <c r="G303" s="229" t="s">
        <v>1222</v>
      </c>
      <c r="H303" s="231">
        <v>0.21973999999999999</v>
      </c>
      <c r="I303" s="232">
        <v>1.2645</v>
      </c>
      <c r="J303" s="232">
        <v>1.2119</v>
      </c>
      <c r="K303" s="225">
        <v>6596</v>
      </c>
      <c r="L303" s="225">
        <v>7551</v>
      </c>
      <c r="M303" s="225">
        <v>1181</v>
      </c>
      <c r="N303" s="233">
        <v>1112.71</v>
      </c>
      <c r="O303" s="233">
        <v>1097.3699999999999</v>
      </c>
    </row>
    <row r="304" spans="1:15">
      <c r="A304" s="228">
        <v>106374382</v>
      </c>
      <c r="B304" s="228" t="s">
        <v>1535</v>
      </c>
      <c r="C304" s="230" t="s">
        <v>1222</v>
      </c>
      <c r="D304" s="230" t="s">
        <v>1221</v>
      </c>
      <c r="E304" s="230" t="s">
        <v>1222</v>
      </c>
      <c r="F304" s="230" t="s">
        <v>1222</v>
      </c>
      <c r="G304" s="230" t="s">
        <v>1222</v>
      </c>
      <c r="H304" s="231">
        <v>0.21973999999999999</v>
      </c>
      <c r="I304" s="232">
        <v>1.2645</v>
      </c>
      <c r="J304" s="232">
        <v>1.2119</v>
      </c>
      <c r="K304" s="225">
        <v>6596</v>
      </c>
      <c r="L304" s="225">
        <v>7551</v>
      </c>
      <c r="M304" s="225">
        <v>1181</v>
      </c>
      <c r="N304" s="233">
        <v>1112.71</v>
      </c>
      <c r="O304" s="233">
        <v>1097.3699999999999</v>
      </c>
    </row>
    <row r="305" spans="1:15">
      <c r="A305" s="298">
        <v>106374572</v>
      </c>
      <c r="B305" s="298" t="s">
        <v>2305</v>
      </c>
      <c r="C305" s="300" t="s">
        <v>1222</v>
      </c>
      <c r="D305" s="300" t="s">
        <v>1221</v>
      </c>
      <c r="E305" s="300" t="s">
        <v>1222</v>
      </c>
      <c r="F305" s="299" t="s">
        <v>1222</v>
      </c>
      <c r="G305" s="300" t="s">
        <v>1222</v>
      </c>
      <c r="H305" s="308">
        <v>0.21099999999999999</v>
      </c>
      <c r="I305" s="232">
        <v>1.2645</v>
      </c>
      <c r="J305" s="232">
        <v>1.2119</v>
      </c>
      <c r="K305" s="225">
        <v>6596</v>
      </c>
      <c r="L305" s="225">
        <v>7551</v>
      </c>
      <c r="M305" s="225">
        <v>1181</v>
      </c>
      <c r="N305" s="233">
        <v>1112.71</v>
      </c>
      <c r="O305" s="233">
        <v>1097.3699999999999</v>
      </c>
    </row>
    <row r="306" spans="1:15">
      <c r="A306" s="228">
        <v>106370759</v>
      </c>
      <c r="B306" s="228" t="s">
        <v>1536</v>
      </c>
      <c r="C306" s="229" t="s">
        <v>1222</v>
      </c>
      <c r="D306" s="229" t="s">
        <v>1222</v>
      </c>
      <c r="E306" s="229" t="s">
        <v>1222</v>
      </c>
      <c r="F306" s="230" t="s">
        <v>1222</v>
      </c>
      <c r="G306" s="229" t="s">
        <v>1222</v>
      </c>
      <c r="H306" s="231">
        <v>0.24107000000000001</v>
      </c>
      <c r="I306" s="232">
        <v>1.2645</v>
      </c>
      <c r="J306" s="232">
        <v>1.2119</v>
      </c>
      <c r="K306" s="225">
        <v>6596</v>
      </c>
      <c r="L306" s="225">
        <v>7551</v>
      </c>
      <c r="M306" s="225">
        <v>1181</v>
      </c>
      <c r="N306" s="233">
        <v>1112.71</v>
      </c>
      <c r="O306" s="233">
        <v>1097.3699999999999</v>
      </c>
    </row>
    <row r="307" spans="1:15">
      <c r="A307" s="228">
        <v>106454013</v>
      </c>
      <c r="B307" s="228" t="s">
        <v>1537</v>
      </c>
      <c r="C307" s="229" t="s">
        <v>1222</v>
      </c>
      <c r="D307" s="229" t="s">
        <v>1222</v>
      </c>
      <c r="E307" s="229" t="s">
        <v>1222</v>
      </c>
      <c r="F307" s="230" t="s">
        <v>1222</v>
      </c>
      <c r="G307" s="229" t="s">
        <v>1222</v>
      </c>
      <c r="H307" s="231">
        <v>0.21099999999999999</v>
      </c>
      <c r="I307" s="232">
        <v>1.3627</v>
      </c>
      <c r="J307" s="232">
        <v>1.306</v>
      </c>
      <c r="K307" s="225">
        <v>6596</v>
      </c>
      <c r="L307" s="225">
        <v>7975</v>
      </c>
      <c r="M307" s="225">
        <v>0</v>
      </c>
      <c r="N307" s="233">
        <v>1112.71</v>
      </c>
      <c r="O307" s="233">
        <v>1097.3699999999999</v>
      </c>
    </row>
    <row r="308" spans="1:15">
      <c r="A308" s="228">
        <v>106491001</v>
      </c>
      <c r="B308" s="228" t="s">
        <v>1538</v>
      </c>
      <c r="C308" s="230" t="s">
        <v>1222</v>
      </c>
      <c r="D308" s="230" t="s">
        <v>1222</v>
      </c>
      <c r="E308" s="230" t="s">
        <v>1222</v>
      </c>
      <c r="F308" s="229" t="s">
        <v>1222</v>
      </c>
      <c r="G308" s="230" t="s">
        <v>1222</v>
      </c>
      <c r="H308" s="231">
        <v>0.21418999999999999</v>
      </c>
      <c r="I308" s="232">
        <v>1.6828000000000001</v>
      </c>
      <c r="J308" s="232">
        <v>1.6128</v>
      </c>
      <c r="K308" s="225">
        <v>6596</v>
      </c>
      <c r="L308" s="225">
        <v>9357</v>
      </c>
      <c r="M308" s="225">
        <v>0</v>
      </c>
      <c r="N308" s="233">
        <v>1112.71</v>
      </c>
      <c r="O308" s="233">
        <v>1097.3699999999999</v>
      </c>
    </row>
    <row r="309" spans="1:15">
      <c r="A309" s="228">
        <v>106190243</v>
      </c>
      <c r="B309" s="228" t="s">
        <v>1539</v>
      </c>
      <c r="C309" s="229" t="s">
        <v>1222</v>
      </c>
      <c r="D309" s="229" t="s">
        <v>1222</v>
      </c>
      <c r="E309" s="229" t="s">
        <v>1222</v>
      </c>
      <c r="F309" s="230" t="s">
        <v>1222</v>
      </c>
      <c r="G309" s="229" t="s">
        <v>1222</v>
      </c>
      <c r="H309" s="231">
        <v>0.17133000000000001</v>
      </c>
      <c r="I309" s="232">
        <v>1.2918000000000001</v>
      </c>
      <c r="J309" s="232">
        <v>1.2381</v>
      </c>
      <c r="K309" s="225">
        <v>6596</v>
      </c>
      <c r="L309" s="225">
        <v>7669</v>
      </c>
      <c r="M309" s="225">
        <v>0</v>
      </c>
      <c r="N309" s="233">
        <v>1112.71</v>
      </c>
      <c r="O309" s="233">
        <v>1097.3699999999999</v>
      </c>
    </row>
    <row r="310" spans="1:15">
      <c r="A310" s="228">
        <v>106130760</v>
      </c>
      <c r="B310" s="228" t="s">
        <v>1540</v>
      </c>
      <c r="C310" s="229" t="s">
        <v>1222</v>
      </c>
      <c r="D310" s="229" t="s">
        <v>1221</v>
      </c>
      <c r="E310" s="229" t="s">
        <v>1222</v>
      </c>
      <c r="F310" s="229" t="s">
        <v>1221</v>
      </c>
      <c r="G310" s="229" t="s">
        <v>1222</v>
      </c>
      <c r="H310" s="231">
        <v>0.33427000000000001</v>
      </c>
      <c r="I310" s="232">
        <v>1.2645</v>
      </c>
      <c r="J310" s="232">
        <v>1.2119</v>
      </c>
      <c r="K310" s="225">
        <v>6596</v>
      </c>
      <c r="L310" s="225">
        <v>7551</v>
      </c>
      <c r="M310" s="225">
        <v>0</v>
      </c>
      <c r="N310" s="233">
        <v>1112.71</v>
      </c>
      <c r="O310" s="233">
        <v>1097.3699999999999</v>
      </c>
    </row>
    <row r="311" spans="1:15">
      <c r="A311" s="228">
        <v>106301297</v>
      </c>
      <c r="B311" s="228" t="s">
        <v>1541</v>
      </c>
      <c r="C311" s="229" t="s">
        <v>1222</v>
      </c>
      <c r="D311" s="229" t="s">
        <v>1222</v>
      </c>
      <c r="E311" s="229" t="s">
        <v>1222</v>
      </c>
      <c r="F311" s="230" t="s">
        <v>1222</v>
      </c>
      <c r="G311" s="229" t="s">
        <v>1222</v>
      </c>
      <c r="H311" s="231">
        <v>0.11716</v>
      </c>
      <c r="I311" s="232">
        <v>1.2658</v>
      </c>
      <c r="J311" s="232">
        <v>1.2131000000000001</v>
      </c>
      <c r="K311" s="225">
        <v>6596</v>
      </c>
      <c r="L311" s="225">
        <v>7556</v>
      </c>
      <c r="M311" s="225">
        <v>0</v>
      </c>
      <c r="N311" s="233">
        <v>1112.71</v>
      </c>
      <c r="O311" s="233">
        <v>1097.3699999999999</v>
      </c>
    </row>
    <row r="312" spans="1:15">
      <c r="A312" s="228">
        <v>106320986</v>
      </c>
      <c r="B312" s="228" t="s">
        <v>1542</v>
      </c>
      <c r="C312" s="229" t="s">
        <v>1222</v>
      </c>
      <c r="D312" s="229" t="s">
        <v>1221</v>
      </c>
      <c r="E312" s="229" t="s">
        <v>1222</v>
      </c>
      <c r="F312" s="230" t="s">
        <v>1221</v>
      </c>
      <c r="G312" s="229" t="s">
        <v>1221</v>
      </c>
      <c r="H312" s="231">
        <v>0.73085999999999995</v>
      </c>
      <c r="I312" s="232">
        <v>1.3189</v>
      </c>
      <c r="J312" s="232">
        <v>1.264</v>
      </c>
      <c r="K312" s="225">
        <v>15036</v>
      </c>
      <c r="L312" s="225">
        <v>17747</v>
      </c>
      <c r="M312" s="225">
        <v>0</v>
      </c>
      <c r="N312" s="233">
        <v>1112.71</v>
      </c>
      <c r="O312" s="233">
        <v>1097.3699999999999</v>
      </c>
    </row>
    <row r="313" spans="1:15">
      <c r="A313" s="228">
        <v>106370977</v>
      </c>
      <c r="B313" s="228" t="s">
        <v>1543</v>
      </c>
      <c r="C313" s="230" t="s">
        <v>1222</v>
      </c>
      <c r="D313" s="230" t="s">
        <v>1221</v>
      </c>
      <c r="E313" s="230" t="s">
        <v>1222</v>
      </c>
      <c r="F313" s="230" t="s">
        <v>1222</v>
      </c>
      <c r="G313" s="230" t="s">
        <v>1222</v>
      </c>
      <c r="H313" s="231">
        <v>0.22403999999999999</v>
      </c>
      <c r="I313" s="232">
        <v>1.2645</v>
      </c>
      <c r="J313" s="232">
        <v>1.2119</v>
      </c>
      <c r="K313" s="225">
        <v>6596</v>
      </c>
      <c r="L313" s="225">
        <v>7551</v>
      </c>
      <c r="M313" s="225">
        <v>0</v>
      </c>
      <c r="N313" s="233">
        <v>1112.71</v>
      </c>
      <c r="O313" s="233">
        <v>974.82</v>
      </c>
    </row>
    <row r="314" spans="1:15">
      <c r="A314" s="228">
        <v>106190630</v>
      </c>
      <c r="B314" s="228" t="s">
        <v>1544</v>
      </c>
      <c r="C314" s="229" t="s">
        <v>1222</v>
      </c>
      <c r="D314" s="229" t="s">
        <v>1222</v>
      </c>
      <c r="E314" s="230" t="s">
        <v>1221</v>
      </c>
      <c r="F314" s="230" t="s">
        <v>1222</v>
      </c>
      <c r="G314" s="229" t="s">
        <v>1222</v>
      </c>
      <c r="H314" s="231">
        <v>0.12725</v>
      </c>
      <c r="I314" s="232">
        <v>1.2918000000000001</v>
      </c>
      <c r="J314" s="232">
        <v>1.2381</v>
      </c>
      <c r="K314" s="225">
        <v>6596</v>
      </c>
      <c r="L314" s="225">
        <v>7669</v>
      </c>
      <c r="M314" s="225">
        <v>0</v>
      </c>
      <c r="N314" s="233">
        <v>1112.71</v>
      </c>
      <c r="O314" s="233">
        <v>1097.3699999999999</v>
      </c>
    </row>
    <row r="315" spans="1:15">
      <c r="A315" s="234">
        <v>106190631</v>
      </c>
      <c r="B315" s="228" t="s">
        <v>1545</v>
      </c>
      <c r="C315" s="229" t="s">
        <v>1222</v>
      </c>
      <c r="D315" s="229" t="s">
        <v>1222</v>
      </c>
      <c r="E315" s="229" t="s">
        <v>1222</v>
      </c>
      <c r="F315" s="230" t="s">
        <v>1222</v>
      </c>
      <c r="G315" s="229" t="s">
        <v>1222</v>
      </c>
      <c r="H315" s="231">
        <v>0.12811</v>
      </c>
      <c r="I315" s="232">
        <v>1.2918000000000001</v>
      </c>
      <c r="J315" s="232">
        <v>1.2381</v>
      </c>
      <c r="K315" s="225">
        <v>6596</v>
      </c>
      <c r="L315" s="225">
        <v>7669</v>
      </c>
      <c r="M315" s="225">
        <v>1200</v>
      </c>
      <c r="N315" s="233">
        <v>1112.71</v>
      </c>
      <c r="O315" s="233">
        <v>1097.3699999999999</v>
      </c>
    </row>
    <row r="316" spans="1:15">
      <c r="A316" s="228">
        <v>106380939</v>
      </c>
      <c r="B316" s="228" t="s">
        <v>2231</v>
      </c>
      <c r="C316" s="229" t="s">
        <v>1221</v>
      </c>
      <c r="D316" s="229" t="s">
        <v>1222</v>
      </c>
      <c r="E316" s="229" t="s">
        <v>1222</v>
      </c>
      <c r="F316" s="230" t="s">
        <v>1222</v>
      </c>
      <c r="G316" s="229" t="s">
        <v>1222</v>
      </c>
      <c r="H316" s="231">
        <v>0.35142000000000001</v>
      </c>
      <c r="I316" s="232">
        <v>1.7899</v>
      </c>
      <c r="J316" s="232">
        <v>1.7154</v>
      </c>
      <c r="K316" s="225">
        <v>6596</v>
      </c>
      <c r="L316" s="225">
        <v>9819</v>
      </c>
      <c r="M316" s="225">
        <v>0</v>
      </c>
      <c r="N316" s="233">
        <v>0</v>
      </c>
      <c r="O316" s="233">
        <v>0</v>
      </c>
    </row>
    <row r="317" spans="1:15">
      <c r="A317" s="228">
        <v>106370787</v>
      </c>
      <c r="B317" s="228" t="s">
        <v>1546</v>
      </c>
      <c r="C317" s="229" t="s">
        <v>1222</v>
      </c>
      <c r="D317" s="229" t="s">
        <v>1222</v>
      </c>
      <c r="E317" s="235" t="s">
        <v>1222</v>
      </c>
      <c r="F317" s="230" t="s">
        <v>1222</v>
      </c>
      <c r="G317" s="229" t="s">
        <v>1222</v>
      </c>
      <c r="H317" s="231">
        <v>0.26519999999999999</v>
      </c>
      <c r="I317" s="232">
        <v>1.2645</v>
      </c>
      <c r="J317" s="232">
        <v>1.2119</v>
      </c>
      <c r="K317" s="225">
        <v>6596</v>
      </c>
      <c r="L317" s="225">
        <v>7551</v>
      </c>
      <c r="M317" s="225">
        <v>0</v>
      </c>
      <c r="N317" s="233">
        <v>1112.71</v>
      </c>
      <c r="O317" s="233">
        <v>1097.3699999999999</v>
      </c>
    </row>
    <row r="318" spans="1:15">
      <c r="A318" s="228">
        <v>106190385</v>
      </c>
      <c r="B318" s="228" t="s">
        <v>1547</v>
      </c>
      <c r="C318" s="230" t="s">
        <v>1222</v>
      </c>
      <c r="D318" s="230" t="s">
        <v>1222</v>
      </c>
      <c r="E318" s="230" t="s">
        <v>1222</v>
      </c>
      <c r="F318" s="230" t="s">
        <v>1222</v>
      </c>
      <c r="G318" s="230" t="s">
        <v>1222</v>
      </c>
      <c r="H318" s="231">
        <v>0.16056999999999999</v>
      </c>
      <c r="I318" s="232">
        <v>1.4370000000000001</v>
      </c>
      <c r="J318" s="232">
        <v>1.3772</v>
      </c>
      <c r="K318" s="225">
        <v>6596</v>
      </c>
      <c r="L318" s="225">
        <v>8295</v>
      </c>
      <c r="M318" s="225">
        <v>1298</v>
      </c>
      <c r="N318" s="233">
        <v>1112.71</v>
      </c>
      <c r="O318" s="233">
        <v>1097.3699999999999</v>
      </c>
    </row>
    <row r="319" spans="1:15">
      <c r="A319" s="228">
        <v>106190680</v>
      </c>
      <c r="B319" s="228" t="s">
        <v>1548</v>
      </c>
      <c r="C319" s="229" t="s">
        <v>1222</v>
      </c>
      <c r="D319" s="229" t="s">
        <v>1222</v>
      </c>
      <c r="E319" s="229" t="s">
        <v>1222</v>
      </c>
      <c r="F319" s="230" t="s">
        <v>1222</v>
      </c>
      <c r="G319" s="229" t="s">
        <v>1222</v>
      </c>
      <c r="H319" s="231">
        <v>0.11156000000000001</v>
      </c>
      <c r="I319" s="232">
        <v>1.2918000000000001</v>
      </c>
      <c r="J319" s="232">
        <v>1.2381</v>
      </c>
      <c r="K319" s="225">
        <v>6596</v>
      </c>
      <c r="L319" s="225">
        <v>7669</v>
      </c>
      <c r="M319" s="225">
        <v>1200</v>
      </c>
      <c r="N319" s="233">
        <v>1112.71</v>
      </c>
      <c r="O319" s="233">
        <v>1097.3699999999999</v>
      </c>
    </row>
    <row r="320" spans="1:15">
      <c r="A320" s="228">
        <v>106190470</v>
      </c>
      <c r="B320" s="228" t="s">
        <v>1549</v>
      </c>
      <c r="C320" s="230" t="s">
        <v>1222</v>
      </c>
      <c r="D320" s="230" t="s">
        <v>1222</v>
      </c>
      <c r="E320" s="230" t="s">
        <v>1222</v>
      </c>
      <c r="F320" s="230" t="s">
        <v>1222</v>
      </c>
      <c r="G320" s="230" t="s">
        <v>1222</v>
      </c>
      <c r="H320" s="231">
        <v>0.19722000000000001</v>
      </c>
      <c r="I320" s="232">
        <v>1.2918000000000001</v>
      </c>
      <c r="J320" s="232">
        <v>1.2381</v>
      </c>
      <c r="K320" s="225">
        <v>6596</v>
      </c>
      <c r="L320" s="225">
        <v>7669</v>
      </c>
      <c r="M320" s="225">
        <v>0</v>
      </c>
      <c r="N320" s="233">
        <v>1112.71</v>
      </c>
      <c r="O320" s="233">
        <v>1097.3699999999999</v>
      </c>
    </row>
    <row r="321" spans="1:15">
      <c r="A321" s="228">
        <v>106190756</v>
      </c>
      <c r="B321" s="228" t="s">
        <v>1550</v>
      </c>
      <c r="C321" s="229" t="s">
        <v>1222</v>
      </c>
      <c r="D321" s="229" t="s">
        <v>1222</v>
      </c>
      <c r="E321" s="229" t="s">
        <v>1222</v>
      </c>
      <c r="F321" s="230" t="s">
        <v>1222</v>
      </c>
      <c r="G321" s="229" t="s">
        <v>1222</v>
      </c>
      <c r="H321" s="231">
        <v>0.27746999999999999</v>
      </c>
      <c r="I321" s="232">
        <v>1.4370000000000001</v>
      </c>
      <c r="J321" s="232">
        <v>1.3772</v>
      </c>
      <c r="K321" s="225">
        <v>6596</v>
      </c>
      <c r="L321" s="225">
        <v>8295</v>
      </c>
      <c r="M321" s="225">
        <v>0</v>
      </c>
      <c r="N321" s="233">
        <v>1112.71</v>
      </c>
      <c r="O321" s="233">
        <v>1097.3699999999999</v>
      </c>
    </row>
    <row r="322" spans="1:15">
      <c r="A322" s="228">
        <v>106190758</v>
      </c>
      <c r="B322" s="228" t="s">
        <v>1551</v>
      </c>
      <c r="C322" s="229" t="s">
        <v>1222</v>
      </c>
      <c r="D322" s="229" t="s">
        <v>1222</v>
      </c>
      <c r="E322" s="229" t="s">
        <v>1222</v>
      </c>
      <c r="F322" s="230" t="s">
        <v>1222</v>
      </c>
      <c r="G322" s="229" t="s">
        <v>1222</v>
      </c>
      <c r="H322" s="231">
        <v>0.17077000000000001</v>
      </c>
      <c r="I322" s="232">
        <v>1.4370000000000001</v>
      </c>
      <c r="J322" s="232">
        <v>1.3772</v>
      </c>
      <c r="K322" s="225">
        <v>6596</v>
      </c>
      <c r="L322" s="225">
        <v>8295</v>
      </c>
      <c r="M322" s="225">
        <v>1298</v>
      </c>
      <c r="N322" s="233">
        <v>1112.71</v>
      </c>
      <c r="O322" s="233">
        <v>1097.3699999999999</v>
      </c>
    </row>
    <row r="323" spans="1:15">
      <c r="A323" s="228">
        <v>106190517</v>
      </c>
      <c r="B323" s="228" t="s">
        <v>2298</v>
      </c>
      <c r="C323" s="229" t="s">
        <v>1222</v>
      </c>
      <c r="D323" s="229" t="s">
        <v>1222</v>
      </c>
      <c r="E323" s="229" t="s">
        <v>1221</v>
      </c>
      <c r="F323" s="230" t="s">
        <v>1222</v>
      </c>
      <c r="G323" s="229" t="s">
        <v>1222</v>
      </c>
      <c r="H323" s="231">
        <v>0.24911</v>
      </c>
      <c r="I323" s="232">
        <v>1.4370000000000001</v>
      </c>
      <c r="J323" s="232">
        <v>1.3772</v>
      </c>
      <c r="K323" s="225">
        <v>6596</v>
      </c>
      <c r="L323" s="225">
        <v>8295</v>
      </c>
      <c r="M323" s="225">
        <v>0</v>
      </c>
      <c r="N323" s="233">
        <v>1112.71</v>
      </c>
      <c r="O323" s="233">
        <v>1097.3699999999999</v>
      </c>
    </row>
    <row r="324" spans="1:15">
      <c r="A324" s="228">
        <v>106281047</v>
      </c>
      <c r="B324" s="228" t="s">
        <v>1552</v>
      </c>
      <c r="C324" s="229" t="s">
        <v>1222</v>
      </c>
      <c r="D324" s="229" t="s">
        <v>1222</v>
      </c>
      <c r="E324" s="229" t="s">
        <v>1222</v>
      </c>
      <c r="F324" s="230" t="s">
        <v>1222</v>
      </c>
      <c r="G324" s="229" t="s">
        <v>1222</v>
      </c>
      <c r="H324" s="231">
        <v>0.23107</v>
      </c>
      <c r="I324" s="232">
        <v>1.7899</v>
      </c>
      <c r="J324" s="232">
        <v>1.7154</v>
      </c>
      <c r="K324" s="225">
        <v>6596</v>
      </c>
      <c r="L324" s="225">
        <v>9819</v>
      </c>
      <c r="M324" s="225">
        <v>1536</v>
      </c>
      <c r="N324" s="233">
        <v>1112.71</v>
      </c>
      <c r="O324" s="233">
        <v>1097.3699999999999</v>
      </c>
    </row>
    <row r="325" spans="1:15">
      <c r="A325" s="228">
        <v>106370673</v>
      </c>
      <c r="B325" s="228" t="s">
        <v>2282</v>
      </c>
      <c r="C325" s="229" t="s">
        <v>1222</v>
      </c>
      <c r="D325" s="229" t="s">
        <v>1222</v>
      </c>
      <c r="E325" s="229" t="s">
        <v>1221</v>
      </c>
      <c r="F325" s="230" t="s">
        <v>1222</v>
      </c>
      <c r="G325" s="229" t="s">
        <v>1222</v>
      </c>
      <c r="H325" s="231">
        <v>0.29253000000000001</v>
      </c>
      <c r="I325" s="232">
        <v>1.2645</v>
      </c>
      <c r="J325" s="232">
        <v>1.2119</v>
      </c>
      <c r="K325" s="225">
        <v>6596</v>
      </c>
      <c r="L325" s="225">
        <v>7551</v>
      </c>
      <c r="M325" s="225">
        <v>2107</v>
      </c>
      <c r="N325" s="233">
        <v>1112.71</v>
      </c>
      <c r="O325" s="233">
        <v>1097.3699999999999</v>
      </c>
    </row>
    <row r="326" spans="1:15">
      <c r="A326" s="228">
        <v>106361308</v>
      </c>
      <c r="B326" s="228" t="s">
        <v>1553</v>
      </c>
      <c r="C326" s="230" t="s">
        <v>1222</v>
      </c>
      <c r="D326" s="230" t="s">
        <v>1222</v>
      </c>
      <c r="E326" s="230" t="s">
        <v>1222</v>
      </c>
      <c r="F326" s="229" t="s">
        <v>1222</v>
      </c>
      <c r="G326" s="230" t="s">
        <v>1222</v>
      </c>
      <c r="H326" s="231">
        <v>0.17957000000000001</v>
      </c>
      <c r="I326" s="232">
        <v>1.2658</v>
      </c>
      <c r="J326" s="232">
        <v>1.2131000000000001</v>
      </c>
      <c r="K326" s="225">
        <v>6596</v>
      </c>
      <c r="L326" s="225">
        <v>7556</v>
      </c>
      <c r="M326" s="225">
        <v>0</v>
      </c>
      <c r="N326" s="233">
        <v>1112.71</v>
      </c>
      <c r="O326" s="233">
        <v>1097.3699999999999</v>
      </c>
    </row>
    <row r="327" spans="1:15">
      <c r="A327" s="228">
        <v>106121051</v>
      </c>
      <c r="B327" s="228" t="s">
        <v>1554</v>
      </c>
      <c r="C327" s="229" t="s">
        <v>1222</v>
      </c>
      <c r="D327" s="229" t="s">
        <v>1222</v>
      </c>
      <c r="E327" s="229" t="s">
        <v>1222</v>
      </c>
      <c r="F327" s="230" t="s">
        <v>1221</v>
      </c>
      <c r="G327" s="229" t="s">
        <v>1221</v>
      </c>
      <c r="H327" s="231">
        <v>0.27581</v>
      </c>
      <c r="I327" s="232">
        <v>1.3189</v>
      </c>
      <c r="J327" s="232">
        <v>1.264</v>
      </c>
      <c r="K327" s="225">
        <v>15036</v>
      </c>
      <c r="L327" s="225">
        <v>17747</v>
      </c>
      <c r="M327" s="225">
        <v>0</v>
      </c>
      <c r="N327" s="233">
        <v>1112.71</v>
      </c>
      <c r="O327" s="233">
        <v>1097.3699999999999</v>
      </c>
    </row>
    <row r="328" spans="1:15">
      <c r="A328" s="234">
        <v>106430705</v>
      </c>
      <c r="B328" s="228" t="s">
        <v>1555</v>
      </c>
      <c r="C328" s="229" t="s">
        <v>1222</v>
      </c>
      <c r="D328" s="229" t="s">
        <v>1222</v>
      </c>
      <c r="E328" s="229" t="s">
        <v>1222</v>
      </c>
      <c r="F328" s="230" t="s">
        <v>1222</v>
      </c>
      <c r="G328" s="229" t="s">
        <v>1222</v>
      </c>
      <c r="H328" s="231">
        <v>9.7509999999999999E-2</v>
      </c>
      <c r="I328" s="232">
        <v>1.8551</v>
      </c>
      <c r="J328" s="232">
        <v>1.7779</v>
      </c>
      <c r="K328" s="225">
        <v>6596</v>
      </c>
      <c r="L328" s="225">
        <v>10100</v>
      </c>
      <c r="M328" s="225">
        <v>0</v>
      </c>
      <c r="N328" s="233">
        <v>1112.71</v>
      </c>
      <c r="O328" s="233">
        <v>1097.3699999999999</v>
      </c>
    </row>
    <row r="329" spans="1:15">
      <c r="A329" s="228">
        <v>106150782</v>
      </c>
      <c r="B329" s="228" t="s">
        <v>1556</v>
      </c>
      <c r="C329" s="229" t="s">
        <v>1222</v>
      </c>
      <c r="D329" s="229" t="s">
        <v>1222</v>
      </c>
      <c r="E329" s="229" t="s">
        <v>1222</v>
      </c>
      <c r="F329" s="229" t="s">
        <v>1221</v>
      </c>
      <c r="G329" s="229" t="s">
        <v>1221</v>
      </c>
      <c r="H329" s="231">
        <v>0.35833999999999999</v>
      </c>
      <c r="I329" s="232">
        <v>1.2645</v>
      </c>
      <c r="J329" s="232">
        <v>1.2119</v>
      </c>
      <c r="K329" s="225">
        <v>15036</v>
      </c>
      <c r="L329" s="225">
        <v>17212</v>
      </c>
      <c r="M329" s="225">
        <v>0</v>
      </c>
      <c r="N329" s="233">
        <v>1112.71</v>
      </c>
      <c r="O329" s="233">
        <v>1097.3699999999999</v>
      </c>
    </row>
    <row r="330" spans="1:15">
      <c r="A330" s="228">
        <v>106331312</v>
      </c>
      <c r="B330" s="228" t="s">
        <v>1557</v>
      </c>
      <c r="C330" s="230" t="s">
        <v>1222</v>
      </c>
      <c r="D330" s="230" t="s">
        <v>1222</v>
      </c>
      <c r="E330" s="230" t="s">
        <v>1222</v>
      </c>
      <c r="F330" s="230" t="s">
        <v>1222</v>
      </c>
      <c r="G330" s="230" t="s">
        <v>1222</v>
      </c>
      <c r="H330" s="231">
        <v>0.15279999999999999</v>
      </c>
      <c r="I330" s="232">
        <v>1.2645</v>
      </c>
      <c r="J330" s="232">
        <v>1.2119</v>
      </c>
      <c r="K330" s="225">
        <v>6596</v>
      </c>
      <c r="L330" s="225">
        <v>7551</v>
      </c>
      <c r="M330" s="225">
        <v>0</v>
      </c>
      <c r="N330" s="233">
        <v>1112.71</v>
      </c>
      <c r="O330" s="233">
        <v>1097.3699999999999</v>
      </c>
    </row>
    <row r="331" spans="1:15">
      <c r="A331" s="228">
        <v>106334487</v>
      </c>
      <c r="B331" s="228" t="s">
        <v>2232</v>
      </c>
      <c r="C331" s="229" t="s">
        <v>1221</v>
      </c>
      <c r="D331" s="229" t="s">
        <v>1222</v>
      </c>
      <c r="E331" s="230" t="s">
        <v>1222</v>
      </c>
      <c r="F331" s="230" t="s">
        <v>1222</v>
      </c>
      <c r="G331" s="229" t="s">
        <v>1222</v>
      </c>
      <c r="H331" s="231">
        <v>0.34101999999999999</v>
      </c>
      <c r="I331" s="232">
        <v>1.2645</v>
      </c>
      <c r="J331" s="232">
        <v>1.2119</v>
      </c>
      <c r="K331" s="225">
        <v>6596</v>
      </c>
      <c r="L331" s="225">
        <v>7551</v>
      </c>
      <c r="M331" s="225">
        <v>0</v>
      </c>
      <c r="N331" s="233">
        <v>0</v>
      </c>
      <c r="O331" s="233">
        <v>0</v>
      </c>
    </row>
    <row r="332" spans="1:15">
      <c r="A332" s="228">
        <v>106190796</v>
      </c>
      <c r="B332" s="228" t="s">
        <v>1558</v>
      </c>
      <c r="C332" s="229" t="s">
        <v>1221</v>
      </c>
      <c r="D332" s="229" t="s">
        <v>1222</v>
      </c>
      <c r="E332" s="229" t="s">
        <v>1221</v>
      </c>
      <c r="F332" s="230" t="s">
        <v>1222</v>
      </c>
      <c r="G332" s="229" t="s">
        <v>1222</v>
      </c>
      <c r="H332" s="231">
        <v>0.40679999999999999</v>
      </c>
      <c r="I332" s="232">
        <v>1.4370000000000001</v>
      </c>
      <c r="J332" s="232">
        <v>1.3772</v>
      </c>
      <c r="K332" s="225">
        <v>6596</v>
      </c>
      <c r="L332" s="225">
        <v>8295</v>
      </c>
      <c r="M332" s="225">
        <v>0</v>
      </c>
      <c r="N332" s="233">
        <v>0</v>
      </c>
      <c r="O332" s="233">
        <v>0</v>
      </c>
    </row>
    <row r="333" spans="1:15">
      <c r="A333" s="228">
        <v>106301317</v>
      </c>
      <c r="B333" s="228" t="s">
        <v>1559</v>
      </c>
      <c r="C333" s="229" t="s">
        <v>1222</v>
      </c>
      <c r="D333" s="229" t="s">
        <v>1222</v>
      </c>
      <c r="E333" s="229" t="s">
        <v>1222</v>
      </c>
      <c r="F333" s="230" t="s">
        <v>1222</v>
      </c>
      <c r="G333" s="229" t="s">
        <v>1222</v>
      </c>
      <c r="H333" s="231">
        <v>0.23501</v>
      </c>
      <c r="I333" s="232">
        <v>1.2658</v>
      </c>
      <c r="J333" s="232">
        <v>1.2131000000000001</v>
      </c>
      <c r="K333" s="225">
        <v>6596</v>
      </c>
      <c r="L333" s="225">
        <v>7556</v>
      </c>
      <c r="M333" s="225">
        <v>1182</v>
      </c>
      <c r="N333" s="233">
        <v>1112.71</v>
      </c>
      <c r="O333" s="233">
        <v>1097.3699999999999</v>
      </c>
    </row>
    <row r="334" spans="1:15">
      <c r="A334" s="234">
        <v>106301325</v>
      </c>
      <c r="B334" s="228" t="s">
        <v>1560</v>
      </c>
      <c r="C334" s="229" t="s">
        <v>1222</v>
      </c>
      <c r="D334" s="229" t="s">
        <v>1222</v>
      </c>
      <c r="E334" s="229" t="s">
        <v>1222</v>
      </c>
      <c r="F334" s="230" t="s">
        <v>1222</v>
      </c>
      <c r="G334" s="229" t="s">
        <v>1222</v>
      </c>
      <c r="H334" s="231">
        <v>0.23501</v>
      </c>
      <c r="I334" s="232">
        <v>1.2658</v>
      </c>
      <c r="J334" s="232">
        <v>1.2131000000000001</v>
      </c>
      <c r="K334" s="225">
        <v>6596</v>
      </c>
      <c r="L334" s="225">
        <v>7556</v>
      </c>
      <c r="M334" s="225">
        <v>1182</v>
      </c>
      <c r="N334" s="233">
        <v>1112.71</v>
      </c>
      <c r="O334" s="233">
        <v>1097.3699999999999</v>
      </c>
    </row>
    <row r="335" spans="1:15">
      <c r="A335" s="228">
        <v>106270875</v>
      </c>
      <c r="B335" s="228" t="s">
        <v>1561</v>
      </c>
      <c r="C335" s="229" t="s">
        <v>1222</v>
      </c>
      <c r="D335" s="229" t="s">
        <v>1221</v>
      </c>
      <c r="E335" s="229" t="s">
        <v>1222</v>
      </c>
      <c r="F335" s="230" t="s">
        <v>1222</v>
      </c>
      <c r="G335" s="229" t="s">
        <v>1222</v>
      </c>
      <c r="H335" s="231">
        <v>0.27044000000000001</v>
      </c>
      <c r="I335" s="232">
        <v>1.8373999999999999</v>
      </c>
      <c r="J335" s="232">
        <v>1.7609999999999999</v>
      </c>
      <c r="K335" s="225">
        <v>6596</v>
      </c>
      <c r="L335" s="225">
        <v>10024</v>
      </c>
      <c r="M335" s="225">
        <v>0</v>
      </c>
      <c r="N335" s="233">
        <v>1112.71</v>
      </c>
      <c r="O335" s="233">
        <v>1097.3699999999999</v>
      </c>
    </row>
    <row r="336" spans="1:15">
      <c r="A336" s="228">
        <v>106361318</v>
      </c>
      <c r="B336" s="228" t="s">
        <v>1562</v>
      </c>
      <c r="C336" s="229" t="s">
        <v>1222</v>
      </c>
      <c r="D336" s="229" t="s">
        <v>1222</v>
      </c>
      <c r="E336" s="229" t="s">
        <v>1222</v>
      </c>
      <c r="F336" s="230" t="s">
        <v>1222</v>
      </c>
      <c r="G336" s="229" t="s">
        <v>1222</v>
      </c>
      <c r="H336" s="231">
        <v>0.17068</v>
      </c>
      <c r="I336" s="232">
        <v>1.2658</v>
      </c>
      <c r="J336" s="232">
        <v>1.2131000000000001</v>
      </c>
      <c r="K336" s="225">
        <v>6596</v>
      </c>
      <c r="L336" s="225">
        <v>7556</v>
      </c>
      <c r="M336" s="225">
        <v>0</v>
      </c>
      <c r="N336" s="233">
        <v>1112.71</v>
      </c>
      <c r="O336" s="233">
        <v>1097.3699999999999</v>
      </c>
    </row>
    <row r="337" spans="1:15">
      <c r="A337" s="228">
        <v>106190673</v>
      </c>
      <c r="B337" s="228" t="s">
        <v>1563</v>
      </c>
      <c r="C337" s="229" t="s">
        <v>1222</v>
      </c>
      <c r="D337" s="229" t="s">
        <v>1222</v>
      </c>
      <c r="E337" s="229" t="s">
        <v>1222</v>
      </c>
      <c r="F337" s="230" t="s">
        <v>1222</v>
      </c>
      <c r="G337" s="229" t="s">
        <v>1222</v>
      </c>
      <c r="H337" s="231">
        <v>0.27285999999999999</v>
      </c>
      <c r="I337" s="232">
        <v>1.2918000000000001</v>
      </c>
      <c r="J337" s="232">
        <v>1.2381</v>
      </c>
      <c r="K337" s="225">
        <v>6596</v>
      </c>
      <c r="L337" s="225">
        <v>7669</v>
      </c>
      <c r="M337" s="225">
        <v>0</v>
      </c>
      <c r="N337" s="233">
        <v>1112.71</v>
      </c>
      <c r="O337" s="233">
        <v>1097.3699999999999</v>
      </c>
    </row>
    <row r="338" spans="1:15">
      <c r="A338" s="228">
        <v>106190200</v>
      </c>
      <c r="B338" s="228" t="s">
        <v>1564</v>
      </c>
      <c r="C338" s="229" t="s">
        <v>1222</v>
      </c>
      <c r="D338" s="229" t="s">
        <v>1222</v>
      </c>
      <c r="E338" s="229" t="s">
        <v>1222</v>
      </c>
      <c r="F338" s="230" t="s">
        <v>1222</v>
      </c>
      <c r="G338" s="229" t="s">
        <v>1222</v>
      </c>
      <c r="H338" s="231">
        <v>0.21503</v>
      </c>
      <c r="I338" s="232">
        <v>1.2918000000000001</v>
      </c>
      <c r="J338" s="232">
        <v>1.2381</v>
      </c>
      <c r="K338" s="225">
        <v>6596</v>
      </c>
      <c r="L338" s="225">
        <v>7669</v>
      </c>
      <c r="M338" s="225">
        <v>0</v>
      </c>
      <c r="N338" s="233">
        <v>1112.71</v>
      </c>
      <c r="O338" s="233">
        <v>1063.6500000000001</v>
      </c>
    </row>
    <row r="339" spans="1:15">
      <c r="A339" s="228">
        <v>106331326</v>
      </c>
      <c r="B339" s="228" t="s">
        <v>1565</v>
      </c>
      <c r="C339" s="229" t="s">
        <v>1222</v>
      </c>
      <c r="D339" s="229" t="s">
        <v>1221</v>
      </c>
      <c r="E339" s="230" t="s">
        <v>1222</v>
      </c>
      <c r="F339" s="229" t="s">
        <v>1221</v>
      </c>
      <c r="G339" s="229" t="s">
        <v>1221</v>
      </c>
      <c r="H339" s="231">
        <v>0.44033</v>
      </c>
      <c r="I339" s="232">
        <v>1.2645</v>
      </c>
      <c r="J339" s="232">
        <v>1.2119</v>
      </c>
      <c r="K339" s="225">
        <v>15036</v>
      </c>
      <c r="L339" s="225">
        <v>17212</v>
      </c>
      <c r="M339" s="225">
        <v>0</v>
      </c>
      <c r="N339" s="233">
        <v>1112.71</v>
      </c>
      <c r="O339" s="233">
        <v>1097.3699999999999</v>
      </c>
    </row>
    <row r="340" spans="1:15">
      <c r="A340" s="228">
        <v>106391010</v>
      </c>
      <c r="B340" s="228" t="s">
        <v>1566</v>
      </c>
      <c r="C340" s="229" t="s">
        <v>1221</v>
      </c>
      <c r="D340" s="229" t="s">
        <v>1222</v>
      </c>
      <c r="E340" s="230" t="s">
        <v>1222</v>
      </c>
      <c r="F340" s="230" t="s">
        <v>1222</v>
      </c>
      <c r="G340" s="229" t="s">
        <v>1222</v>
      </c>
      <c r="H340" s="231">
        <v>0.25869999999999999</v>
      </c>
      <c r="I340" s="232">
        <v>1.4972000000000001</v>
      </c>
      <c r="J340" s="232">
        <v>1.4349000000000001</v>
      </c>
      <c r="K340" s="225">
        <v>6596</v>
      </c>
      <c r="L340" s="225">
        <v>8555</v>
      </c>
      <c r="M340" s="225">
        <v>0</v>
      </c>
      <c r="N340" s="233">
        <v>0</v>
      </c>
      <c r="O340" s="233">
        <v>0</v>
      </c>
    </row>
    <row r="341" spans="1:15">
      <c r="A341" s="228">
        <v>106104023</v>
      </c>
      <c r="B341" s="228" t="s">
        <v>1567</v>
      </c>
      <c r="C341" s="229" t="s">
        <v>1222</v>
      </c>
      <c r="D341" s="229" t="s">
        <v>1222</v>
      </c>
      <c r="E341" s="229" t="s">
        <v>1222</v>
      </c>
      <c r="F341" s="230" t="s">
        <v>1222</v>
      </c>
      <c r="G341" s="229" t="s">
        <v>1222</v>
      </c>
      <c r="H341" s="231">
        <v>0.45709</v>
      </c>
      <c r="I341" s="232">
        <v>1.2645</v>
      </c>
      <c r="J341" s="232">
        <v>1.2119</v>
      </c>
      <c r="K341" s="225">
        <v>1</v>
      </c>
      <c r="L341" s="225">
        <v>1</v>
      </c>
      <c r="M341" s="225">
        <v>1368</v>
      </c>
      <c r="N341" s="233">
        <v>1112.71</v>
      </c>
      <c r="O341" s="233">
        <v>1097.3699999999999</v>
      </c>
    </row>
    <row r="342" spans="1:15">
      <c r="A342" s="228">
        <v>106013619</v>
      </c>
      <c r="B342" s="228" t="s">
        <v>2233</v>
      </c>
      <c r="C342" s="230" t="s">
        <v>1221</v>
      </c>
      <c r="D342" s="230" t="s">
        <v>1222</v>
      </c>
      <c r="E342" s="230" t="s">
        <v>1222</v>
      </c>
      <c r="F342" s="230" t="s">
        <v>1222</v>
      </c>
      <c r="G342" s="230" t="s">
        <v>1222</v>
      </c>
      <c r="H342" s="231">
        <v>0.28264</v>
      </c>
      <c r="I342" s="232">
        <v>1.7585999999999999</v>
      </c>
      <c r="J342" s="232">
        <v>1.6854</v>
      </c>
      <c r="K342" s="225">
        <v>6596</v>
      </c>
      <c r="L342" s="225">
        <v>9684</v>
      </c>
      <c r="M342" s="225">
        <v>0</v>
      </c>
      <c r="N342" s="233">
        <v>0</v>
      </c>
      <c r="O342" s="233">
        <v>0</v>
      </c>
    </row>
    <row r="343" spans="1:15">
      <c r="A343" s="228">
        <v>106410782</v>
      </c>
      <c r="B343" s="228" t="s">
        <v>1568</v>
      </c>
      <c r="C343" s="229" t="s">
        <v>1221</v>
      </c>
      <c r="D343" s="229" t="s">
        <v>1222</v>
      </c>
      <c r="E343" s="230" t="s">
        <v>1222</v>
      </c>
      <c r="F343" s="230" t="s">
        <v>1222</v>
      </c>
      <c r="G343" s="229" t="s">
        <v>1222</v>
      </c>
      <c r="H343" s="231">
        <v>0.71453999999999995</v>
      </c>
      <c r="I343" s="232">
        <v>1.7835000000000001</v>
      </c>
      <c r="J343" s="232">
        <v>1.7093</v>
      </c>
      <c r="K343" s="225">
        <v>6596</v>
      </c>
      <c r="L343" s="225">
        <v>9791</v>
      </c>
      <c r="M343" s="225">
        <v>0</v>
      </c>
      <c r="N343" s="233">
        <v>0</v>
      </c>
      <c r="O343" s="233">
        <v>0</v>
      </c>
    </row>
    <row r="344" spans="1:15">
      <c r="A344" s="228">
        <v>106074017</v>
      </c>
      <c r="B344" s="228" t="s">
        <v>1569</v>
      </c>
      <c r="C344" s="230" t="s">
        <v>1222</v>
      </c>
      <c r="D344" s="230" t="s">
        <v>1222</v>
      </c>
      <c r="E344" s="230" t="s">
        <v>1222</v>
      </c>
      <c r="F344" s="230" t="s">
        <v>1222</v>
      </c>
      <c r="G344" s="230" t="s">
        <v>1222</v>
      </c>
      <c r="H344" s="231">
        <v>0.15398000000000001</v>
      </c>
      <c r="I344" s="232">
        <v>1.7353000000000001</v>
      </c>
      <c r="J344" s="232">
        <v>1.6631</v>
      </c>
      <c r="K344" s="225">
        <v>6596</v>
      </c>
      <c r="L344" s="225">
        <v>9583</v>
      </c>
      <c r="M344" s="225">
        <v>1499</v>
      </c>
      <c r="N344" s="233">
        <v>1112.71</v>
      </c>
      <c r="O344" s="233">
        <v>1097.3699999999999</v>
      </c>
    </row>
    <row r="345" spans="1:15">
      <c r="A345" s="228">
        <v>106074011</v>
      </c>
      <c r="B345" s="228" t="s">
        <v>1570</v>
      </c>
      <c r="C345" s="230" t="s">
        <v>1222</v>
      </c>
      <c r="D345" s="230" t="s">
        <v>1222</v>
      </c>
      <c r="E345" s="230" t="s">
        <v>1222</v>
      </c>
      <c r="F345" s="230" t="s">
        <v>1222</v>
      </c>
      <c r="G345" s="230" t="s">
        <v>1222</v>
      </c>
      <c r="H345" s="231">
        <v>0.15398000000000001</v>
      </c>
      <c r="I345" s="232">
        <v>1.7353000000000001</v>
      </c>
      <c r="J345" s="232">
        <v>1.6631</v>
      </c>
      <c r="K345" s="225">
        <v>6596</v>
      </c>
      <c r="L345" s="225">
        <v>9583</v>
      </c>
      <c r="M345" s="225">
        <v>1499</v>
      </c>
      <c r="N345" s="233">
        <v>1112.71</v>
      </c>
      <c r="O345" s="233">
        <v>1097.3699999999999</v>
      </c>
    </row>
    <row r="346" spans="1:15">
      <c r="A346" s="228">
        <v>106420514</v>
      </c>
      <c r="B346" s="228" t="s">
        <v>1571</v>
      </c>
      <c r="C346" s="229" t="s">
        <v>1222</v>
      </c>
      <c r="D346" s="229" t="s">
        <v>1222</v>
      </c>
      <c r="E346" s="229" t="s">
        <v>1221</v>
      </c>
      <c r="F346" s="230" t="s">
        <v>1222</v>
      </c>
      <c r="G346" s="229" t="s">
        <v>1222</v>
      </c>
      <c r="H346" s="231">
        <v>0.28854000000000002</v>
      </c>
      <c r="I346" s="232">
        <v>1.4137</v>
      </c>
      <c r="J346" s="232">
        <v>1.3549</v>
      </c>
      <c r="K346" s="225">
        <v>6596</v>
      </c>
      <c r="L346" s="225">
        <v>8195</v>
      </c>
      <c r="M346" s="225">
        <v>2233</v>
      </c>
      <c r="N346" s="233">
        <v>1112.71</v>
      </c>
      <c r="O346" s="233">
        <v>1097.3699999999999</v>
      </c>
    </row>
    <row r="347" spans="1:15">
      <c r="A347" s="228">
        <v>106430883</v>
      </c>
      <c r="B347" s="228" t="s">
        <v>1572</v>
      </c>
      <c r="C347" s="230" t="s">
        <v>1221</v>
      </c>
      <c r="D347" s="230" t="s">
        <v>1222</v>
      </c>
      <c r="E347" s="230" t="s">
        <v>1221</v>
      </c>
      <c r="F347" s="230" t="s">
        <v>1222</v>
      </c>
      <c r="G347" s="230" t="s">
        <v>1222</v>
      </c>
      <c r="H347" s="231">
        <v>0.30952000000000002</v>
      </c>
      <c r="I347" s="232">
        <v>1.8551</v>
      </c>
      <c r="J347" s="232">
        <v>1.7779</v>
      </c>
      <c r="K347" s="225">
        <v>6596</v>
      </c>
      <c r="L347" s="225">
        <v>10100</v>
      </c>
      <c r="M347" s="225">
        <v>0</v>
      </c>
      <c r="N347" s="233">
        <v>0</v>
      </c>
      <c r="O347" s="233">
        <v>0</v>
      </c>
    </row>
    <row r="348" spans="1:15">
      <c r="A348" s="228">
        <v>106190687</v>
      </c>
      <c r="B348" s="228" t="s">
        <v>1573</v>
      </c>
      <c r="C348" s="229" t="s">
        <v>1221</v>
      </c>
      <c r="D348" s="229" t="s">
        <v>1222</v>
      </c>
      <c r="E348" s="230" t="s">
        <v>1222</v>
      </c>
      <c r="F348" s="230" t="s">
        <v>1222</v>
      </c>
      <c r="G348" s="229" t="s">
        <v>1222</v>
      </c>
      <c r="H348" s="231">
        <v>0.41721999999999998</v>
      </c>
      <c r="I348" s="232">
        <v>1.4370000000000001</v>
      </c>
      <c r="J348" s="232">
        <v>1.3772</v>
      </c>
      <c r="K348" s="225">
        <v>6596</v>
      </c>
      <c r="L348" s="225">
        <v>8295</v>
      </c>
      <c r="M348" s="225">
        <v>0</v>
      </c>
      <c r="N348" s="233">
        <v>0</v>
      </c>
      <c r="O348" s="233">
        <v>0</v>
      </c>
    </row>
    <row r="349" spans="1:15">
      <c r="A349" s="228">
        <v>106491064</v>
      </c>
      <c r="B349" s="228" t="s">
        <v>1574</v>
      </c>
      <c r="C349" s="230" t="s">
        <v>1222</v>
      </c>
      <c r="D349" s="230" t="s">
        <v>1222</v>
      </c>
      <c r="E349" s="230" t="s">
        <v>1222</v>
      </c>
      <c r="F349" s="230" t="s">
        <v>1222</v>
      </c>
      <c r="G349" s="230" t="s">
        <v>1222</v>
      </c>
      <c r="H349" s="231">
        <v>0.20480000000000001</v>
      </c>
      <c r="I349" s="232">
        <v>1.7899</v>
      </c>
      <c r="J349" s="232">
        <v>1.7154</v>
      </c>
      <c r="K349" s="225">
        <v>6596</v>
      </c>
      <c r="L349" s="225">
        <v>9819</v>
      </c>
      <c r="M349" s="225">
        <v>1536</v>
      </c>
      <c r="N349" s="233">
        <v>1112.71</v>
      </c>
      <c r="O349" s="233">
        <v>1097.3699999999999</v>
      </c>
    </row>
    <row r="350" spans="1:15">
      <c r="A350" s="234">
        <v>106490907</v>
      </c>
      <c r="B350" s="228" t="s">
        <v>1575</v>
      </c>
      <c r="C350" s="230" t="s">
        <v>1222</v>
      </c>
      <c r="D350" s="230" t="s">
        <v>1222</v>
      </c>
      <c r="E350" s="230" t="s">
        <v>1222</v>
      </c>
      <c r="F350" s="230" t="s">
        <v>1222</v>
      </c>
      <c r="G350" s="230" t="s">
        <v>1222</v>
      </c>
      <c r="H350" s="231">
        <v>0.20480000000000001</v>
      </c>
      <c r="I350" s="232">
        <v>1.7899</v>
      </c>
      <c r="J350" s="232">
        <v>1.7154</v>
      </c>
      <c r="K350" s="225">
        <v>6596</v>
      </c>
      <c r="L350" s="225">
        <v>9819</v>
      </c>
      <c r="M350" s="225">
        <v>1536</v>
      </c>
      <c r="N350" s="233">
        <v>1112.71</v>
      </c>
      <c r="O350" s="233">
        <v>1097.3699999999999</v>
      </c>
    </row>
    <row r="351" spans="1:15">
      <c r="A351" s="228">
        <v>106420522</v>
      </c>
      <c r="B351" s="228" t="s">
        <v>1576</v>
      </c>
      <c r="C351" s="230" t="s">
        <v>1222</v>
      </c>
      <c r="D351" s="230" t="s">
        <v>1222</v>
      </c>
      <c r="E351" s="230" t="s">
        <v>1222</v>
      </c>
      <c r="F351" s="229" t="s">
        <v>1221</v>
      </c>
      <c r="G351" s="230" t="s">
        <v>1221</v>
      </c>
      <c r="H351" s="231">
        <v>0.21099999999999999</v>
      </c>
      <c r="I351" s="232">
        <v>1.4137</v>
      </c>
      <c r="J351" s="232">
        <v>1.3549</v>
      </c>
      <c r="K351" s="225">
        <v>15036</v>
      </c>
      <c r="L351" s="225">
        <v>18681</v>
      </c>
      <c r="M351" s="225">
        <v>0</v>
      </c>
      <c r="N351" s="233">
        <v>1112.71</v>
      </c>
      <c r="O351" s="233">
        <v>1097.3699999999999</v>
      </c>
    </row>
    <row r="352" spans="1:15">
      <c r="A352" s="228">
        <v>106371256</v>
      </c>
      <c r="B352" s="228" t="s">
        <v>1577</v>
      </c>
      <c r="C352" s="229" t="s">
        <v>1222</v>
      </c>
      <c r="D352" s="229" t="s">
        <v>1222</v>
      </c>
      <c r="E352" s="229" t="s">
        <v>1222</v>
      </c>
      <c r="F352" s="230" t="s">
        <v>1222</v>
      </c>
      <c r="G352" s="229" t="s">
        <v>1222</v>
      </c>
      <c r="H352" s="231">
        <v>0.27379999999999999</v>
      </c>
      <c r="I352" s="232">
        <v>1.2645</v>
      </c>
      <c r="J352" s="232">
        <v>1.2119</v>
      </c>
      <c r="K352" s="225">
        <v>6596</v>
      </c>
      <c r="L352" s="225">
        <v>7551</v>
      </c>
      <c r="M352" s="225">
        <v>0</v>
      </c>
      <c r="N352" s="233">
        <v>1112.71</v>
      </c>
      <c r="O352" s="233">
        <v>1097.3699999999999</v>
      </c>
    </row>
    <row r="353" spans="1:15">
      <c r="A353" s="228">
        <v>106371394</v>
      </c>
      <c r="B353" s="228" t="s">
        <v>1578</v>
      </c>
      <c r="C353" s="229" t="s">
        <v>1222</v>
      </c>
      <c r="D353" s="229" t="s">
        <v>1222</v>
      </c>
      <c r="E353" s="229" t="s">
        <v>1222</v>
      </c>
      <c r="F353" s="230" t="s">
        <v>1222</v>
      </c>
      <c r="G353" s="229" t="s">
        <v>1222</v>
      </c>
      <c r="H353" s="231">
        <v>0.18790999999999999</v>
      </c>
      <c r="I353" s="232">
        <v>1.2645</v>
      </c>
      <c r="J353" s="232">
        <v>1.2119</v>
      </c>
      <c r="K353" s="225">
        <v>6596</v>
      </c>
      <c r="L353" s="225">
        <v>7551</v>
      </c>
      <c r="M353" s="225">
        <v>1393</v>
      </c>
      <c r="N353" s="233">
        <v>1112.71</v>
      </c>
      <c r="O353" s="233">
        <v>1097.3699999999999</v>
      </c>
    </row>
    <row r="354" spans="1:15">
      <c r="A354" s="228">
        <v>106370771</v>
      </c>
      <c r="B354" s="228" t="s">
        <v>1579</v>
      </c>
      <c r="C354" s="229" t="s">
        <v>1222</v>
      </c>
      <c r="D354" s="229" t="s">
        <v>1222</v>
      </c>
      <c r="E354" s="229" t="s">
        <v>1222</v>
      </c>
      <c r="F354" s="230" t="s">
        <v>1222</v>
      </c>
      <c r="G354" s="229" t="s">
        <v>1222</v>
      </c>
      <c r="H354" s="231">
        <v>0.16775999999999999</v>
      </c>
      <c r="I354" s="232">
        <v>1.2645</v>
      </c>
      <c r="J354" s="232">
        <v>1.2119</v>
      </c>
      <c r="K354" s="225">
        <v>6596</v>
      </c>
      <c r="L354" s="225">
        <v>7551</v>
      </c>
      <c r="M354" s="225">
        <v>0</v>
      </c>
      <c r="N354" s="233">
        <v>1112.71</v>
      </c>
      <c r="O354" s="233">
        <v>1097.3699999999999</v>
      </c>
    </row>
    <row r="355" spans="1:15">
      <c r="A355" s="228">
        <v>106370658</v>
      </c>
      <c r="B355" s="228" t="s">
        <v>1580</v>
      </c>
      <c r="C355" s="229" t="s">
        <v>1222</v>
      </c>
      <c r="D355" s="229" t="s">
        <v>1222</v>
      </c>
      <c r="E355" s="229" t="s">
        <v>1222</v>
      </c>
      <c r="F355" s="230" t="s">
        <v>1222</v>
      </c>
      <c r="G355" s="229" t="s">
        <v>1222</v>
      </c>
      <c r="H355" s="231">
        <v>0.18568000000000001</v>
      </c>
      <c r="I355" s="232">
        <v>1.2645</v>
      </c>
      <c r="J355" s="232">
        <v>1.2119</v>
      </c>
      <c r="K355" s="225">
        <v>6596</v>
      </c>
      <c r="L355" s="225">
        <v>7551</v>
      </c>
      <c r="M355" s="225">
        <v>0</v>
      </c>
      <c r="N355" s="233">
        <v>1112.71</v>
      </c>
      <c r="O355" s="233">
        <v>1097.3699999999999</v>
      </c>
    </row>
    <row r="356" spans="1:15">
      <c r="A356" s="234">
        <v>106370744</v>
      </c>
      <c r="B356" s="228" t="s">
        <v>2301</v>
      </c>
      <c r="C356" s="235" t="s">
        <v>1222</v>
      </c>
      <c r="D356" s="235" t="s">
        <v>1222</v>
      </c>
      <c r="E356" s="235" t="s">
        <v>1222</v>
      </c>
      <c r="F356" s="230" t="s">
        <v>1222</v>
      </c>
      <c r="G356" s="235" t="s">
        <v>1222</v>
      </c>
      <c r="H356" s="231">
        <v>0.18568000000000001</v>
      </c>
      <c r="I356" s="232">
        <v>1.2645</v>
      </c>
      <c r="J356" s="232">
        <v>1.2119</v>
      </c>
      <c r="K356" s="225">
        <v>6596</v>
      </c>
      <c r="L356" s="225">
        <v>7551</v>
      </c>
      <c r="M356" s="225">
        <v>0</v>
      </c>
      <c r="N356" s="233">
        <v>1112.71</v>
      </c>
      <c r="O356" s="233">
        <v>1097.3699999999999</v>
      </c>
    </row>
    <row r="357" spans="1:15">
      <c r="A357" s="228">
        <v>106321016</v>
      </c>
      <c r="B357" s="228" t="s">
        <v>1581</v>
      </c>
      <c r="C357" s="229" t="s">
        <v>1222</v>
      </c>
      <c r="D357" s="229" t="s">
        <v>1221</v>
      </c>
      <c r="E357" s="229" t="s">
        <v>1222</v>
      </c>
      <c r="F357" s="229" t="s">
        <v>1221</v>
      </c>
      <c r="G357" s="229" t="s">
        <v>1221</v>
      </c>
      <c r="H357" s="231">
        <v>0.53183000000000002</v>
      </c>
      <c r="I357" s="232">
        <v>1.3189</v>
      </c>
      <c r="J357" s="232">
        <v>1.264</v>
      </c>
      <c r="K357" s="225">
        <v>15036</v>
      </c>
      <c r="L357" s="225">
        <v>17747</v>
      </c>
      <c r="M357" s="225">
        <v>0</v>
      </c>
      <c r="N357" s="233">
        <v>1112.71</v>
      </c>
      <c r="O357" s="233">
        <v>1097.3699999999999</v>
      </c>
    </row>
    <row r="358" spans="1:15">
      <c r="A358" s="228">
        <v>106410891</v>
      </c>
      <c r="B358" s="228" t="s">
        <v>1582</v>
      </c>
      <c r="C358" s="229" t="s">
        <v>1222</v>
      </c>
      <c r="D358" s="229" t="s">
        <v>1222</v>
      </c>
      <c r="E358" s="229" t="s">
        <v>1222</v>
      </c>
      <c r="F358" s="230" t="s">
        <v>1222</v>
      </c>
      <c r="G358" s="229" t="s">
        <v>1222</v>
      </c>
      <c r="H358" s="231">
        <v>0.25259999999999999</v>
      </c>
      <c r="I358" s="232">
        <v>1.8551</v>
      </c>
      <c r="J358" s="232">
        <v>1.7779</v>
      </c>
      <c r="K358" s="225">
        <v>6596</v>
      </c>
      <c r="L358" s="225">
        <v>10100</v>
      </c>
      <c r="M358" s="225">
        <v>0</v>
      </c>
      <c r="N358" s="233">
        <v>1112.71</v>
      </c>
      <c r="O358" s="233">
        <v>1097.3699999999999</v>
      </c>
    </row>
    <row r="359" spans="1:15">
      <c r="A359" s="234">
        <v>106410828</v>
      </c>
      <c r="B359" s="228" t="s">
        <v>1583</v>
      </c>
      <c r="C359" s="230" t="s">
        <v>1222</v>
      </c>
      <c r="D359" s="230" t="s">
        <v>1222</v>
      </c>
      <c r="E359" s="230" t="s">
        <v>1222</v>
      </c>
      <c r="F359" s="230" t="s">
        <v>1222</v>
      </c>
      <c r="G359" s="230" t="s">
        <v>1222</v>
      </c>
      <c r="H359" s="231">
        <v>0.1658</v>
      </c>
      <c r="I359" s="232">
        <v>1.7835000000000001</v>
      </c>
      <c r="J359" s="232">
        <v>1.7093</v>
      </c>
      <c r="K359" s="225">
        <v>6596</v>
      </c>
      <c r="L359" s="225">
        <v>9791</v>
      </c>
      <c r="M359" s="225">
        <v>0</v>
      </c>
      <c r="N359" s="233">
        <v>1112.71</v>
      </c>
      <c r="O359" s="233">
        <v>1097.3699999999999</v>
      </c>
    </row>
    <row r="360" spans="1:15">
      <c r="A360" s="228">
        <v>106410817</v>
      </c>
      <c r="B360" s="228" t="s">
        <v>1584</v>
      </c>
      <c r="C360" s="230" t="s">
        <v>1222</v>
      </c>
      <c r="D360" s="230" t="s">
        <v>1222</v>
      </c>
      <c r="E360" s="230" t="s">
        <v>1222</v>
      </c>
      <c r="F360" s="230" t="s">
        <v>1222</v>
      </c>
      <c r="G360" s="230" t="s">
        <v>1222</v>
      </c>
      <c r="H360" s="231">
        <v>0.1658</v>
      </c>
      <c r="I360" s="232">
        <v>1.7835000000000001</v>
      </c>
      <c r="J360" s="232">
        <v>1.7093</v>
      </c>
      <c r="K360" s="225">
        <v>6596</v>
      </c>
      <c r="L360" s="225">
        <v>9791</v>
      </c>
      <c r="M360" s="225">
        <v>0</v>
      </c>
      <c r="N360" s="233">
        <v>1112.71</v>
      </c>
      <c r="O360" s="233">
        <v>1097.3699999999999</v>
      </c>
    </row>
    <row r="361" spans="1:15">
      <c r="A361" s="228">
        <v>106370875</v>
      </c>
      <c r="B361" s="228" t="s">
        <v>1585</v>
      </c>
      <c r="C361" s="229" t="s">
        <v>1222</v>
      </c>
      <c r="D361" s="229" t="s">
        <v>1222</v>
      </c>
      <c r="E361" s="229" t="s">
        <v>1222</v>
      </c>
      <c r="F361" s="230" t="s">
        <v>1222</v>
      </c>
      <c r="G361" s="229" t="s">
        <v>1222</v>
      </c>
      <c r="H361" s="231">
        <v>0.18110999999999999</v>
      </c>
      <c r="I361" s="232">
        <v>1.3189</v>
      </c>
      <c r="J361" s="232">
        <v>1.264</v>
      </c>
      <c r="K361" s="225">
        <v>6596</v>
      </c>
      <c r="L361" s="225">
        <v>7785</v>
      </c>
      <c r="M361" s="225">
        <v>0</v>
      </c>
      <c r="N361" s="233">
        <v>1112.71</v>
      </c>
      <c r="O361" s="233">
        <v>1097.3699999999999</v>
      </c>
    </row>
    <row r="362" spans="1:15">
      <c r="A362" s="228">
        <v>106370689</v>
      </c>
      <c r="B362" s="228" t="s">
        <v>1586</v>
      </c>
      <c r="C362" s="230" t="s">
        <v>1222</v>
      </c>
      <c r="D362" s="230" t="s">
        <v>1222</v>
      </c>
      <c r="E362" s="230" t="s">
        <v>1222</v>
      </c>
      <c r="F362" s="230" t="s">
        <v>1222</v>
      </c>
      <c r="G362" s="230" t="s">
        <v>1222</v>
      </c>
      <c r="H362" s="231">
        <v>0.23868</v>
      </c>
      <c r="I362" s="232">
        <v>1.2645</v>
      </c>
      <c r="J362" s="232">
        <v>1.2119</v>
      </c>
      <c r="K362" s="225">
        <v>6596</v>
      </c>
      <c r="L362" s="225">
        <v>7551</v>
      </c>
      <c r="M362" s="225">
        <v>0</v>
      </c>
      <c r="N362" s="233">
        <v>1112.71</v>
      </c>
      <c r="O362" s="233">
        <v>926.01</v>
      </c>
    </row>
    <row r="363" spans="1:15">
      <c r="A363" s="228">
        <v>106370694</v>
      </c>
      <c r="B363" s="228" t="s">
        <v>1587</v>
      </c>
      <c r="C363" s="230" t="s">
        <v>1222</v>
      </c>
      <c r="D363" s="230" t="s">
        <v>1222</v>
      </c>
      <c r="E363" s="230" t="s">
        <v>1222</v>
      </c>
      <c r="F363" s="230" t="s">
        <v>1222</v>
      </c>
      <c r="G363" s="230" t="s">
        <v>1222</v>
      </c>
      <c r="H363" s="231">
        <v>0.19139999999999999</v>
      </c>
      <c r="I363" s="232">
        <v>1.3189</v>
      </c>
      <c r="J363" s="232">
        <v>1.264</v>
      </c>
      <c r="K363" s="225">
        <v>6596</v>
      </c>
      <c r="L363" s="225">
        <v>7785</v>
      </c>
      <c r="M363" s="225">
        <v>1434</v>
      </c>
      <c r="N363" s="233">
        <v>1112.71</v>
      </c>
      <c r="O363" s="233">
        <v>1097.3699999999999</v>
      </c>
    </row>
    <row r="364" spans="1:15">
      <c r="A364" s="228">
        <v>106370695</v>
      </c>
      <c r="B364" s="228" t="s">
        <v>1587</v>
      </c>
      <c r="C364" s="229" t="s">
        <v>1222</v>
      </c>
      <c r="D364" s="229" t="s">
        <v>1222</v>
      </c>
      <c r="E364" s="229" t="s">
        <v>1222</v>
      </c>
      <c r="F364" s="230" t="s">
        <v>1222</v>
      </c>
      <c r="G364" s="229" t="s">
        <v>1222</v>
      </c>
      <c r="H364" s="231">
        <v>0.19139999999999999</v>
      </c>
      <c r="I364" s="232">
        <v>1.3189</v>
      </c>
      <c r="J364" s="232">
        <v>1.264</v>
      </c>
      <c r="K364" s="225">
        <v>6596</v>
      </c>
      <c r="L364" s="225">
        <v>7785</v>
      </c>
      <c r="M364" s="225">
        <v>1434</v>
      </c>
      <c r="N364" s="233">
        <v>1112.71</v>
      </c>
      <c r="O364" s="233">
        <v>1097.3699999999999</v>
      </c>
    </row>
    <row r="365" spans="1:15">
      <c r="A365" s="228">
        <v>106450940</v>
      </c>
      <c r="B365" s="228" t="s">
        <v>1588</v>
      </c>
      <c r="C365" s="230" t="s">
        <v>1222</v>
      </c>
      <c r="D365" s="230" t="s">
        <v>1222</v>
      </c>
      <c r="E365" s="230" t="s">
        <v>1222</v>
      </c>
      <c r="F365" s="230" t="s">
        <v>1222</v>
      </c>
      <c r="G365" s="230" t="s">
        <v>1222</v>
      </c>
      <c r="H365" s="231">
        <v>0.16147</v>
      </c>
      <c r="I365" s="232">
        <v>1.3627</v>
      </c>
      <c r="J365" s="232">
        <v>1.306</v>
      </c>
      <c r="K365" s="225">
        <v>6596</v>
      </c>
      <c r="L365" s="225">
        <v>7975</v>
      </c>
      <c r="M365" s="225">
        <v>0</v>
      </c>
      <c r="N365" s="233">
        <v>1112.71</v>
      </c>
      <c r="O365" s="233">
        <v>1097.3699999999999</v>
      </c>
    </row>
    <row r="366" spans="1:15">
      <c r="A366" s="228">
        <v>106190708</v>
      </c>
      <c r="B366" s="228" t="s">
        <v>1589</v>
      </c>
      <c r="C366" s="229" t="s">
        <v>1222</v>
      </c>
      <c r="D366" s="229" t="s">
        <v>1222</v>
      </c>
      <c r="E366" s="229" t="s">
        <v>1222</v>
      </c>
      <c r="F366" s="230" t="s">
        <v>1222</v>
      </c>
      <c r="G366" s="229" t="s">
        <v>1222</v>
      </c>
      <c r="H366" s="231">
        <v>0.14624999999999999</v>
      </c>
      <c r="I366" s="232">
        <v>1.2918000000000001</v>
      </c>
      <c r="J366" s="232">
        <v>1.2381</v>
      </c>
      <c r="K366" s="225">
        <v>6596</v>
      </c>
      <c r="L366" s="225">
        <v>7669</v>
      </c>
      <c r="M366" s="225">
        <v>0</v>
      </c>
      <c r="N366" s="233">
        <v>1112.71</v>
      </c>
      <c r="O366" s="233">
        <v>1097.3699999999999</v>
      </c>
    </row>
    <row r="367" spans="1:15">
      <c r="A367" s="228">
        <v>106190712</v>
      </c>
      <c r="B367" s="228" t="s">
        <v>1590</v>
      </c>
      <c r="C367" s="229" t="s">
        <v>1222</v>
      </c>
      <c r="D367" s="229" t="s">
        <v>1222</v>
      </c>
      <c r="E367" s="229" t="s">
        <v>1222</v>
      </c>
      <c r="F367" s="230" t="s">
        <v>1222</v>
      </c>
      <c r="G367" s="229" t="s">
        <v>1222</v>
      </c>
      <c r="H367" s="231">
        <v>1</v>
      </c>
      <c r="I367" s="232">
        <v>1.2918000000000001</v>
      </c>
      <c r="J367" s="232">
        <v>1.2381</v>
      </c>
      <c r="K367" s="225">
        <v>6596</v>
      </c>
      <c r="L367" s="225">
        <v>7669</v>
      </c>
      <c r="M367" s="225">
        <v>0</v>
      </c>
      <c r="N367" s="233">
        <v>1112.71</v>
      </c>
      <c r="O367" s="233">
        <v>1097.3699999999999</v>
      </c>
    </row>
    <row r="368" spans="1:15">
      <c r="A368" s="228">
        <v>106344114</v>
      </c>
      <c r="B368" s="228" t="s">
        <v>1591</v>
      </c>
      <c r="C368" s="230" t="s">
        <v>1222</v>
      </c>
      <c r="D368" s="230" t="s">
        <v>1222</v>
      </c>
      <c r="E368" s="230" t="s">
        <v>1222</v>
      </c>
      <c r="F368" s="230" t="s">
        <v>1222</v>
      </c>
      <c r="G368" s="230" t="s">
        <v>1222</v>
      </c>
      <c r="H368" s="231">
        <v>0.55506999999999995</v>
      </c>
      <c r="I368" s="232">
        <v>1.6206</v>
      </c>
      <c r="J368" s="232">
        <v>1.5531999999999999</v>
      </c>
      <c r="K368" s="225">
        <v>6596</v>
      </c>
      <c r="L368" s="225">
        <v>9088</v>
      </c>
      <c r="M368" s="225">
        <v>2537</v>
      </c>
      <c r="N368" s="233">
        <v>1112.71</v>
      </c>
      <c r="O368" s="233">
        <v>1097.3699999999999</v>
      </c>
    </row>
    <row r="369" spans="1:15">
      <c r="A369" s="228">
        <v>106291023</v>
      </c>
      <c r="B369" s="228" t="s">
        <v>1592</v>
      </c>
      <c r="C369" s="229" t="s">
        <v>1222</v>
      </c>
      <c r="D369" s="229" t="s">
        <v>1222</v>
      </c>
      <c r="E369" s="229" t="s">
        <v>1222</v>
      </c>
      <c r="F369" s="229" t="s">
        <v>1221</v>
      </c>
      <c r="G369" s="229" t="s">
        <v>1221</v>
      </c>
      <c r="H369" s="231">
        <v>0.28465000000000001</v>
      </c>
      <c r="I369" s="232">
        <v>1.6206</v>
      </c>
      <c r="J369" s="232">
        <v>1.5531999999999999</v>
      </c>
      <c r="K369" s="225">
        <v>15036</v>
      </c>
      <c r="L369" s="225">
        <v>20717</v>
      </c>
      <c r="M369" s="225">
        <v>0</v>
      </c>
      <c r="N369" s="233">
        <v>1112.71</v>
      </c>
      <c r="O369" s="233">
        <v>1097.3699999999999</v>
      </c>
    </row>
    <row r="370" spans="1:15">
      <c r="A370" s="228">
        <v>106540798</v>
      </c>
      <c r="B370" s="228" t="s">
        <v>1593</v>
      </c>
      <c r="C370" s="230" t="s">
        <v>1222</v>
      </c>
      <c r="D370" s="230" t="s">
        <v>1221</v>
      </c>
      <c r="E370" s="230" t="s">
        <v>1222</v>
      </c>
      <c r="F370" s="230" t="s">
        <v>1222</v>
      </c>
      <c r="G370" s="230" t="s">
        <v>1222</v>
      </c>
      <c r="H370" s="231">
        <v>0.31112000000000001</v>
      </c>
      <c r="I370" s="232">
        <v>1.2645</v>
      </c>
      <c r="J370" s="232">
        <v>1.2119</v>
      </c>
      <c r="K370" s="225">
        <v>6596</v>
      </c>
      <c r="L370" s="225">
        <v>7551</v>
      </c>
      <c r="M370" s="225">
        <v>0</v>
      </c>
      <c r="N370" s="233">
        <v>1112.71</v>
      </c>
      <c r="O370" s="233">
        <v>829.57</v>
      </c>
    </row>
    <row r="371" spans="1:15">
      <c r="A371" s="228">
        <v>106400524</v>
      </c>
      <c r="B371" s="228" t="s">
        <v>1594</v>
      </c>
      <c r="C371" s="229" t="s">
        <v>1222</v>
      </c>
      <c r="D371" s="229" t="s">
        <v>1222</v>
      </c>
      <c r="E371" s="229" t="s">
        <v>1222</v>
      </c>
      <c r="F371" s="230" t="s">
        <v>1222</v>
      </c>
      <c r="G371" s="229" t="s">
        <v>1222</v>
      </c>
      <c r="H371" s="231">
        <v>0.16988</v>
      </c>
      <c r="I371" s="232">
        <v>1.3938999999999999</v>
      </c>
      <c r="J371" s="232">
        <v>1.3359000000000001</v>
      </c>
      <c r="K371" s="225">
        <v>6596</v>
      </c>
      <c r="L371" s="225">
        <v>8109</v>
      </c>
      <c r="M371" s="225">
        <v>0</v>
      </c>
      <c r="N371" s="233">
        <v>1112.71</v>
      </c>
      <c r="O371" s="233">
        <v>1097.3699999999999</v>
      </c>
    </row>
    <row r="372" spans="1:15">
      <c r="A372" s="228">
        <v>106491338</v>
      </c>
      <c r="B372" s="228" t="s">
        <v>2283</v>
      </c>
      <c r="C372" s="229" t="s">
        <v>1222</v>
      </c>
      <c r="D372" s="229" t="s">
        <v>1221</v>
      </c>
      <c r="E372" s="229" t="s">
        <v>1222</v>
      </c>
      <c r="F372" s="230" t="s">
        <v>1221</v>
      </c>
      <c r="G372" s="229" t="s">
        <v>1222</v>
      </c>
      <c r="H372" s="231">
        <v>0.46881</v>
      </c>
      <c r="I372" s="232">
        <v>1.6828000000000001</v>
      </c>
      <c r="J372" s="232">
        <v>1.6128</v>
      </c>
      <c r="K372" s="225">
        <v>6596</v>
      </c>
      <c r="L372" s="225">
        <v>9357</v>
      </c>
      <c r="M372" s="225">
        <v>0</v>
      </c>
      <c r="N372" s="233">
        <v>1112.71</v>
      </c>
      <c r="O372" s="233">
        <v>1097.3699999999999</v>
      </c>
    </row>
    <row r="373" spans="1:15">
      <c r="A373" s="228">
        <v>106491076</v>
      </c>
      <c r="B373" s="228" t="s">
        <v>1595</v>
      </c>
      <c r="C373" s="229" t="s">
        <v>1222</v>
      </c>
      <c r="D373" s="229" t="s">
        <v>1221</v>
      </c>
      <c r="E373" s="229" t="s">
        <v>1222</v>
      </c>
      <c r="F373" s="230" t="s">
        <v>1222</v>
      </c>
      <c r="G373" s="229" t="s">
        <v>1222</v>
      </c>
      <c r="H373" s="231">
        <v>0.32844000000000001</v>
      </c>
      <c r="I373" s="232">
        <v>1.6828000000000001</v>
      </c>
      <c r="J373" s="232">
        <v>1.6128</v>
      </c>
      <c r="K373" s="225">
        <v>6596</v>
      </c>
      <c r="L373" s="225">
        <v>9357</v>
      </c>
      <c r="M373" s="225">
        <v>0</v>
      </c>
      <c r="N373" s="233">
        <v>1112.71</v>
      </c>
      <c r="O373" s="233">
        <v>1097.3699999999999</v>
      </c>
    </row>
    <row r="374" spans="1:15">
      <c r="A374" s="228">
        <v>106301258</v>
      </c>
      <c r="B374" s="228" t="s">
        <v>1596</v>
      </c>
      <c r="C374" s="229" t="s">
        <v>1222</v>
      </c>
      <c r="D374" s="229" t="s">
        <v>1222</v>
      </c>
      <c r="E374" s="229" t="s">
        <v>1222</v>
      </c>
      <c r="F374" s="229" t="s">
        <v>1222</v>
      </c>
      <c r="G374" s="229" t="s">
        <v>1222</v>
      </c>
      <c r="H374" s="231">
        <v>0.26425999999999999</v>
      </c>
      <c r="I374" s="232">
        <v>1.2658</v>
      </c>
      <c r="J374" s="232">
        <v>1.2131000000000001</v>
      </c>
      <c r="K374" s="225">
        <v>6596</v>
      </c>
      <c r="L374" s="225">
        <v>7556</v>
      </c>
      <c r="M374" s="225">
        <v>0</v>
      </c>
      <c r="N374" s="233">
        <v>1112.71</v>
      </c>
      <c r="O374" s="233">
        <v>912.9</v>
      </c>
    </row>
    <row r="375" spans="1:15">
      <c r="A375" s="228">
        <v>106190110</v>
      </c>
      <c r="B375" s="228" t="s">
        <v>1597</v>
      </c>
      <c r="C375" s="229" t="s">
        <v>1222</v>
      </c>
      <c r="D375" s="229" t="s">
        <v>1222</v>
      </c>
      <c r="E375" s="229" t="s">
        <v>1222</v>
      </c>
      <c r="F375" s="230" t="s">
        <v>1222</v>
      </c>
      <c r="G375" s="229" t="s">
        <v>1222</v>
      </c>
      <c r="H375" s="231">
        <v>0.25652999999999998</v>
      </c>
      <c r="I375" s="232">
        <v>1.2918000000000001</v>
      </c>
      <c r="J375" s="232">
        <v>1.2381</v>
      </c>
      <c r="K375" s="225">
        <v>6596</v>
      </c>
      <c r="L375" s="225">
        <v>7669</v>
      </c>
      <c r="M375" s="225">
        <v>1200</v>
      </c>
      <c r="N375" s="233">
        <v>1112.71</v>
      </c>
      <c r="O375" s="233">
        <v>1097.3699999999999</v>
      </c>
    </row>
    <row r="376" spans="1:15">
      <c r="A376" s="228">
        <v>106190380</v>
      </c>
      <c r="B376" s="228" t="s">
        <v>2295</v>
      </c>
      <c r="C376" s="229" t="s">
        <v>1222</v>
      </c>
      <c r="D376" s="229" t="s">
        <v>1222</v>
      </c>
      <c r="E376" s="229" t="s">
        <v>1222</v>
      </c>
      <c r="F376" s="230" t="s">
        <v>1222</v>
      </c>
      <c r="G376" s="229" t="s">
        <v>1222</v>
      </c>
      <c r="H376" s="231">
        <v>0.25652999999999998</v>
      </c>
      <c r="I376" s="232">
        <v>1.2918000000000001</v>
      </c>
      <c r="J376" s="232">
        <v>1.2381</v>
      </c>
      <c r="K376" s="225">
        <v>6596</v>
      </c>
      <c r="L376" s="225">
        <v>7669</v>
      </c>
      <c r="M376" s="225">
        <v>1200</v>
      </c>
      <c r="N376" s="233">
        <v>1112.71</v>
      </c>
      <c r="O376" s="233">
        <v>1097.3699999999999</v>
      </c>
    </row>
    <row r="377" spans="1:15">
      <c r="A377" s="228">
        <v>106141338</v>
      </c>
      <c r="B377" s="228" t="s">
        <v>1598</v>
      </c>
      <c r="C377" s="230" t="s">
        <v>1222</v>
      </c>
      <c r="D377" s="230" t="s">
        <v>1221</v>
      </c>
      <c r="E377" s="230" t="s">
        <v>1222</v>
      </c>
      <c r="F377" s="230" t="s">
        <v>1221</v>
      </c>
      <c r="G377" s="230" t="s">
        <v>1221</v>
      </c>
      <c r="H377" s="231">
        <v>0.21099999999999999</v>
      </c>
      <c r="I377" s="232">
        <v>1.3189</v>
      </c>
      <c r="J377" s="232">
        <v>1.264</v>
      </c>
      <c r="K377" s="225">
        <v>15036</v>
      </c>
      <c r="L377" s="225">
        <v>17747</v>
      </c>
      <c r="M377" s="225">
        <v>0</v>
      </c>
      <c r="N377" s="233">
        <v>1112.71</v>
      </c>
      <c r="O377" s="233">
        <v>1097.3699999999999</v>
      </c>
    </row>
    <row r="378" spans="1:15">
      <c r="A378" s="228">
        <v>106334068</v>
      </c>
      <c r="B378" s="228" t="s">
        <v>1599</v>
      </c>
      <c r="C378" s="229" t="s">
        <v>1222</v>
      </c>
      <c r="D378" s="229" t="s">
        <v>1222</v>
      </c>
      <c r="E378" s="229" t="s">
        <v>1222</v>
      </c>
      <c r="F378" s="229" t="s">
        <v>1222</v>
      </c>
      <c r="G378" s="229" t="s">
        <v>1222</v>
      </c>
      <c r="H378" s="231">
        <v>0.31775999999999999</v>
      </c>
      <c r="I378" s="232">
        <v>1.2645</v>
      </c>
      <c r="J378" s="232">
        <v>1.2119</v>
      </c>
      <c r="K378" s="225">
        <v>6596</v>
      </c>
      <c r="L378" s="225">
        <v>7551</v>
      </c>
      <c r="M378" s="225">
        <v>0</v>
      </c>
      <c r="N378" s="233">
        <v>1112.71</v>
      </c>
      <c r="O378" s="233">
        <v>1097.3699999999999</v>
      </c>
    </row>
    <row r="379" spans="1:15">
      <c r="A379" s="228">
        <v>106334001</v>
      </c>
      <c r="B379" s="228" t="s">
        <v>1600</v>
      </c>
      <c r="C379" s="229" t="s">
        <v>1222</v>
      </c>
      <c r="D379" s="229" t="s">
        <v>1222</v>
      </c>
      <c r="E379" s="229" t="s">
        <v>1222</v>
      </c>
      <c r="F379" s="230" t="s">
        <v>1222</v>
      </c>
      <c r="G379" s="229" t="s">
        <v>1222</v>
      </c>
      <c r="H379" s="231">
        <v>0.31775999999999999</v>
      </c>
      <c r="I379" s="232">
        <v>1.2645</v>
      </c>
      <c r="J379" s="232">
        <v>1.2119</v>
      </c>
      <c r="K379" s="225">
        <v>6596</v>
      </c>
      <c r="L379" s="225">
        <v>7551</v>
      </c>
      <c r="M379" s="225">
        <v>0</v>
      </c>
      <c r="N379" s="233">
        <v>1112.71</v>
      </c>
      <c r="O379" s="233">
        <v>1097.3699999999999</v>
      </c>
    </row>
    <row r="380" spans="1:15">
      <c r="A380" s="234">
        <v>106100899</v>
      </c>
      <c r="B380" s="228" t="s">
        <v>1601</v>
      </c>
      <c r="C380" s="229" t="s">
        <v>1222</v>
      </c>
      <c r="D380" s="229" t="s">
        <v>1222</v>
      </c>
      <c r="E380" s="229" t="s">
        <v>1222</v>
      </c>
      <c r="F380" s="230" t="s">
        <v>1222</v>
      </c>
      <c r="G380" s="229" t="s">
        <v>1222</v>
      </c>
      <c r="H380" s="231">
        <v>0.26427</v>
      </c>
      <c r="I380" s="232">
        <v>1.2645</v>
      </c>
      <c r="J380" s="232">
        <v>1.2119</v>
      </c>
      <c r="K380" s="225">
        <v>6596</v>
      </c>
      <c r="L380" s="225">
        <v>7551</v>
      </c>
      <c r="M380" s="225">
        <v>0</v>
      </c>
      <c r="N380" s="233">
        <v>1112.71</v>
      </c>
      <c r="O380" s="233">
        <v>1097.3699999999999</v>
      </c>
    </row>
    <row r="381" spans="1:15">
      <c r="A381" s="228">
        <v>106361339</v>
      </c>
      <c r="B381" s="228" t="s">
        <v>1602</v>
      </c>
      <c r="C381" s="230" t="s">
        <v>1222</v>
      </c>
      <c r="D381" s="230" t="s">
        <v>1222</v>
      </c>
      <c r="E381" s="230" t="s">
        <v>1222</v>
      </c>
      <c r="F381" s="230" t="s">
        <v>1222</v>
      </c>
      <c r="G381" s="230" t="s">
        <v>1222</v>
      </c>
      <c r="H381" s="231">
        <v>0.22586999999999999</v>
      </c>
      <c r="I381" s="232">
        <v>1.2658</v>
      </c>
      <c r="J381" s="232">
        <v>1.2131000000000001</v>
      </c>
      <c r="K381" s="225">
        <v>6596</v>
      </c>
      <c r="L381" s="225">
        <v>7556</v>
      </c>
      <c r="M381" s="225">
        <v>0</v>
      </c>
      <c r="N381" s="233">
        <v>1112.71</v>
      </c>
      <c r="O381" s="233">
        <v>1097.3699999999999</v>
      </c>
    </row>
    <row r="382" spans="1:15">
      <c r="A382" s="228">
        <v>106521041</v>
      </c>
      <c r="B382" s="228" t="s">
        <v>1603</v>
      </c>
      <c r="C382" s="229" t="s">
        <v>1222</v>
      </c>
      <c r="D382" s="229" t="s">
        <v>1222</v>
      </c>
      <c r="E382" s="229" t="s">
        <v>1222</v>
      </c>
      <c r="F382" s="230" t="s">
        <v>1221</v>
      </c>
      <c r="G382" s="229" t="s">
        <v>1221</v>
      </c>
      <c r="H382" s="231">
        <v>0.27940999999999999</v>
      </c>
      <c r="I382" s="232">
        <v>1.3627</v>
      </c>
      <c r="J382" s="232">
        <v>1.306</v>
      </c>
      <c r="K382" s="225">
        <v>15036</v>
      </c>
      <c r="L382" s="225">
        <v>18178</v>
      </c>
      <c r="M382" s="225">
        <v>0</v>
      </c>
      <c r="N382" s="233">
        <v>1112.71</v>
      </c>
      <c r="O382" s="233">
        <v>1097.3699999999999</v>
      </c>
    </row>
    <row r="383" spans="1:15">
      <c r="A383" s="228">
        <v>106190754</v>
      </c>
      <c r="B383" s="228" t="s">
        <v>2297</v>
      </c>
      <c r="C383" s="230" t="s">
        <v>1222</v>
      </c>
      <c r="D383" s="230" t="s">
        <v>1222</v>
      </c>
      <c r="E383" s="230" t="s">
        <v>1222</v>
      </c>
      <c r="F383" s="229" t="s">
        <v>1222</v>
      </c>
      <c r="G383" s="230" t="s">
        <v>1222</v>
      </c>
      <c r="H383" s="231">
        <v>0.30098999999999998</v>
      </c>
      <c r="I383" s="232">
        <v>1.2918000000000001</v>
      </c>
      <c r="J383" s="232">
        <v>1.2381</v>
      </c>
      <c r="K383" s="225">
        <v>6596</v>
      </c>
      <c r="L383" s="225">
        <v>7669</v>
      </c>
      <c r="M383" s="225">
        <v>0</v>
      </c>
      <c r="N383" s="233">
        <v>1112.71</v>
      </c>
      <c r="O383" s="233">
        <v>1097.3699999999999</v>
      </c>
    </row>
    <row r="384" spans="1:15">
      <c r="A384" s="228">
        <v>106380960</v>
      </c>
      <c r="B384" s="228" t="s">
        <v>1604</v>
      </c>
      <c r="C384" s="229" t="s">
        <v>1222</v>
      </c>
      <c r="D384" s="229" t="s">
        <v>1222</v>
      </c>
      <c r="E384" s="229" t="s">
        <v>1222</v>
      </c>
      <c r="F384" s="230" t="s">
        <v>1222</v>
      </c>
      <c r="G384" s="229" t="s">
        <v>1222</v>
      </c>
      <c r="H384" s="231">
        <v>0.21606</v>
      </c>
      <c r="I384" s="232">
        <v>1.7899</v>
      </c>
      <c r="J384" s="232">
        <v>1.7154</v>
      </c>
      <c r="K384" s="225">
        <v>6596</v>
      </c>
      <c r="L384" s="225">
        <v>9819</v>
      </c>
      <c r="M384" s="225">
        <v>1536</v>
      </c>
      <c r="N384" s="233">
        <v>1112.71</v>
      </c>
      <c r="O384" s="233">
        <v>1097.3699999999999</v>
      </c>
    </row>
    <row r="385" spans="1:15">
      <c r="A385" s="228">
        <v>106560508</v>
      </c>
      <c r="B385" s="228" t="s">
        <v>1605</v>
      </c>
      <c r="C385" s="229" t="s">
        <v>1222</v>
      </c>
      <c r="D385" s="229" t="s">
        <v>1222</v>
      </c>
      <c r="E385" s="229" t="s">
        <v>1222</v>
      </c>
      <c r="F385" s="230" t="s">
        <v>1222</v>
      </c>
      <c r="G385" s="229" t="s">
        <v>1222</v>
      </c>
      <c r="H385" s="231">
        <v>0.24443000000000001</v>
      </c>
      <c r="I385" s="232">
        <v>1.4370000000000001</v>
      </c>
      <c r="J385" s="232">
        <v>1.3772</v>
      </c>
      <c r="K385" s="225">
        <v>6596</v>
      </c>
      <c r="L385" s="225">
        <v>8295</v>
      </c>
      <c r="M385" s="225">
        <v>1873</v>
      </c>
      <c r="N385" s="233">
        <v>1112.71</v>
      </c>
      <c r="O385" s="233">
        <v>1097.3699999999999</v>
      </c>
    </row>
    <row r="386" spans="1:15">
      <c r="A386" s="228">
        <v>106560529</v>
      </c>
      <c r="B386" s="228" t="s">
        <v>1606</v>
      </c>
      <c r="C386" s="230" t="s">
        <v>1222</v>
      </c>
      <c r="D386" s="230" t="s">
        <v>1222</v>
      </c>
      <c r="E386" s="230" t="s">
        <v>1222</v>
      </c>
      <c r="F386" s="230" t="s">
        <v>1222</v>
      </c>
      <c r="G386" s="230" t="s">
        <v>1222</v>
      </c>
      <c r="H386" s="231">
        <v>0.24443000000000001</v>
      </c>
      <c r="I386" s="232">
        <v>1.4370000000000001</v>
      </c>
      <c r="J386" s="232">
        <v>1.3772</v>
      </c>
      <c r="K386" s="225">
        <v>6596</v>
      </c>
      <c r="L386" s="225">
        <v>8295</v>
      </c>
      <c r="M386" s="225">
        <v>1873</v>
      </c>
      <c r="N386" s="233">
        <v>1112.71</v>
      </c>
      <c r="O386" s="233">
        <v>1097.3699999999999</v>
      </c>
    </row>
    <row r="387" spans="1:15">
      <c r="A387" s="228">
        <v>106121080</v>
      </c>
      <c r="B387" s="228" t="s">
        <v>1607</v>
      </c>
      <c r="C387" s="230" t="s">
        <v>1222</v>
      </c>
      <c r="D387" s="230" t="s">
        <v>1222</v>
      </c>
      <c r="E387" s="230" t="s">
        <v>1222</v>
      </c>
      <c r="F387" s="230" t="s">
        <v>1222</v>
      </c>
      <c r="G387" s="230" t="s">
        <v>1222</v>
      </c>
      <c r="H387" s="231">
        <v>0.22724</v>
      </c>
      <c r="I387" s="232">
        <v>1.3627</v>
      </c>
      <c r="J387" s="232">
        <v>1.306</v>
      </c>
      <c r="K387" s="225">
        <v>6596</v>
      </c>
      <c r="L387" s="225">
        <v>7975</v>
      </c>
      <c r="M387" s="225">
        <v>1458</v>
      </c>
      <c r="N387" s="233">
        <v>1112.71</v>
      </c>
      <c r="O387" s="233">
        <v>1097.3699999999999</v>
      </c>
    </row>
    <row r="388" spans="1:15">
      <c r="A388" s="228">
        <v>106301340</v>
      </c>
      <c r="B388" s="228" t="s">
        <v>1608</v>
      </c>
      <c r="C388" s="229" t="s">
        <v>1222</v>
      </c>
      <c r="D388" s="229" t="s">
        <v>1222</v>
      </c>
      <c r="E388" s="229" t="s">
        <v>1222</v>
      </c>
      <c r="F388" s="230" t="s">
        <v>1222</v>
      </c>
      <c r="G388" s="229" t="s">
        <v>1222</v>
      </c>
      <c r="H388" s="231">
        <v>0.24593000000000001</v>
      </c>
      <c r="I388" s="232">
        <v>1.2658</v>
      </c>
      <c r="J388" s="232">
        <v>1.2131000000000001</v>
      </c>
      <c r="K388" s="225">
        <v>6596</v>
      </c>
      <c r="L388" s="225">
        <v>7556</v>
      </c>
      <c r="M388" s="225">
        <v>0</v>
      </c>
      <c r="N388" s="233">
        <v>1112.71</v>
      </c>
      <c r="O388" s="233">
        <v>1097.3699999999999</v>
      </c>
    </row>
    <row r="389" spans="1:15">
      <c r="A389" s="228">
        <v>106391042</v>
      </c>
      <c r="B389" s="228" t="s">
        <v>1609</v>
      </c>
      <c r="C389" s="230" t="s">
        <v>1222</v>
      </c>
      <c r="D389" s="230" t="s">
        <v>1222</v>
      </c>
      <c r="E389" s="230" t="s">
        <v>1222</v>
      </c>
      <c r="F389" s="230" t="s">
        <v>1222</v>
      </c>
      <c r="G389" s="230" t="s">
        <v>1222</v>
      </c>
      <c r="H389" s="231">
        <v>0.17727999999999999</v>
      </c>
      <c r="I389" s="232">
        <v>1.7196</v>
      </c>
      <c r="J389" s="232">
        <v>1.6480999999999999</v>
      </c>
      <c r="K389" s="225">
        <v>6596</v>
      </c>
      <c r="L389" s="225">
        <v>9516</v>
      </c>
      <c r="M389" s="225">
        <v>0</v>
      </c>
      <c r="N389" s="233">
        <v>1112.71</v>
      </c>
      <c r="O389" s="233">
        <v>1097.3699999999999</v>
      </c>
    </row>
    <row r="390" spans="1:15">
      <c r="A390" s="228">
        <v>106301342</v>
      </c>
      <c r="B390" s="228" t="s">
        <v>1610</v>
      </c>
      <c r="C390" s="229" t="s">
        <v>1222</v>
      </c>
      <c r="D390" s="229" t="s">
        <v>1222</v>
      </c>
      <c r="E390" s="229" t="s">
        <v>1222</v>
      </c>
      <c r="F390" s="230" t="s">
        <v>1222</v>
      </c>
      <c r="G390" s="229" t="s">
        <v>1222</v>
      </c>
      <c r="H390" s="231">
        <v>0.25649</v>
      </c>
      <c r="I390" s="232">
        <v>1.2658</v>
      </c>
      <c r="J390" s="232">
        <v>1.2131000000000001</v>
      </c>
      <c r="K390" s="225">
        <v>6596</v>
      </c>
      <c r="L390" s="225">
        <v>7556</v>
      </c>
      <c r="M390" s="225">
        <v>1182</v>
      </c>
      <c r="N390" s="233">
        <v>1112.71</v>
      </c>
      <c r="O390" s="233">
        <v>1097.3699999999999</v>
      </c>
    </row>
    <row r="391" spans="1:15">
      <c r="A391" s="228">
        <v>106361343</v>
      </c>
      <c r="B391" s="228" t="s">
        <v>1611</v>
      </c>
      <c r="C391" s="229" t="s">
        <v>1222</v>
      </c>
      <c r="D391" s="229" t="s">
        <v>1222</v>
      </c>
      <c r="E391" s="229" t="s">
        <v>1222</v>
      </c>
      <c r="F391" s="230" t="s">
        <v>1221</v>
      </c>
      <c r="G391" s="229" t="s">
        <v>1222</v>
      </c>
      <c r="H391" s="231">
        <v>0.22739000000000001</v>
      </c>
      <c r="I391" s="232">
        <v>1.2658</v>
      </c>
      <c r="J391" s="232">
        <v>1.2131000000000001</v>
      </c>
      <c r="K391" s="225">
        <v>6596</v>
      </c>
      <c r="L391" s="225">
        <v>7556</v>
      </c>
      <c r="M391" s="225">
        <v>0</v>
      </c>
      <c r="N391" s="233">
        <v>1112.71</v>
      </c>
      <c r="O391" s="233">
        <v>1097.3699999999999</v>
      </c>
    </row>
    <row r="392" spans="1:15">
      <c r="A392" s="228">
        <v>106190053</v>
      </c>
      <c r="B392" s="228" t="s">
        <v>1612</v>
      </c>
      <c r="C392" s="229" t="s">
        <v>1222</v>
      </c>
      <c r="D392" s="229" t="s">
        <v>1222</v>
      </c>
      <c r="E392" s="229" t="s">
        <v>1222</v>
      </c>
      <c r="F392" s="230" t="s">
        <v>1222</v>
      </c>
      <c r="G392" s="229" t="s">
        <v>1222</v>
      </c>
      <c r="H392" s="231">
        <v>0.30157</v>
      </c>
      <c r="I392" s="232">
        <v>1.2918000000000001</v>
      </c>
      <c r="J392" s="232">
        <v>1.2381</v>
      </c>
      <c r="K392" s="225">
        <v>6596</v>
      </c>
      <c r="L392" s="225">
        <v>7669</v>
      </c>
      <c r="M392" s="225">
        <v>1200</v>
      </c>
      <c r="N392" s="233">
        <v>1112.71</v>
      </c>
      <c r="O392" s="233">
        <v>1097.3699999999999</v>
      </c>
    </row>
    <row r="393" spans="1:15">
      <c r="A393" s="228">
        <v>106380965</v>
      </c>
      <c r="B393" s="228" t="s">
        <v>1613</v>
      </c>
      <c r="C393" s="229" t="s">
        <v>1222</v>
      </c>
      <c r="D393" s="229" t="s">
        <v>1222</v>
      </c>
      <c r="E393" s="229" t="s">
        <v>1222</v>
      </c>
      <c r="F393" s="229" t="s">
        <v>1222</v>
      </c>
      <c r="G393" s="229" t="s">
        <v>1222</v>
      </c>
      <c r="H393" s="231">
        <v>0.22750000000000001</v>
      </c>
      <c r="I393" s="232">
        <v>1.7899</v>
      </c>
      <c r="J393" s="232">
        <v>1.7154</v>
      </c>
      <c r="K393" s="225">
        <v>6596</v>
      </c>
      <c r="L393" s="225">
        <v>9819</v>
      </c>
      <c r="M393" s="225">
        <v>1536</v>
      </c>
      <c r="N393" s="233">
        <v>1112.71</v>
      </c>
      <c r="O393" s="233">
        <v>1097.3699999999999</v>
      </c>
    </row>
    <row r="394" spans="1:15">
      <c r="A394" s="228">
        <v>106010967</v>
      </c>
      <c r="B394" s="228" t="s">
        <v>1614</v>
      </c>
      <c r="C394" s="230" t="s">
        <v>1222</v>
      </c>
      <c r="D394" s="230" t="s">
        <v>1222</v>
      </c>
      <c r="E394" s="230" t="s">
        <v>1222</v>
      </c>
      <c r="F394" s="230" t="s">
        <v>1222</v>
      </c>
      <c r="G394" s="230" t="s">
        <v>1222</v>
      </c>
      <c r="H394" s="231">
        <v>0.22509000000000001</v>
      </c>
      <c r="I394" s="232">
        <v>1.7586000000000002</v>
      </c>
      <c r="J394" s="232">
        <v>1.6854</v>
      </c>
      <c r="K394" s="225">
        <v>6596</v>
      </c>
      <c r="L394" s="225">
        <v>9684</v>
      </c>
      <c r="M394" s="225">
        <v>0</v>
      </c>
      <c r="N394" s="233">
        <v>1112.71</v>
      </c>
      <c r="O394" s="233">
        <v>1097.3699999999999</v>
      </c>
    </row>
    <row r="395" spans="1:15">
      <c r="A395" s="228">
        <v>106190762</v>
      </c>
      <c r="B395" s="228" t="s">
        <v>1615</v>
      </c>
      <c r="C395" s="230" t="s">
        <v>1222</v>
      </c>
      <c r="D395" s="230" t="s">
        <v>1222</v>
      </c>
      <c r="E395" s="230" t="s">
        <v>1222</v>
      </c>
      <c r="F395" s="230" t="s">
        <v>1222</v>
      </c>
      <c r="G395" s="230" t="s">
        <v>1222</v>
      </c>
      <c r="H395" s="231">
        <v>0.15387999999999999</v>
      </c>
      <c r="I395" s="232">
        <v>1.2918000000000001</v>
      </c>
      <c r="J395" s="232">
        <v>1.2381</v>
      </c>
      <c r="K395" s="225">
        <v>6596</v>
      </c>
      <c r="L395" s="225">
        <v>7669</v>
      </c>
      <c r="M395" s="225">
        <v>1200</v>
      </c>
      <c r="N395" s="233">
        <v>1112.71</v>
      </c>
      <c r="O395" s="233">
        <v>1097.3699999999999</v>
      </c>
    </row>
    <row r="396" spans="1:15">
      <c r="A396" s="228">
        <v>106430905</v>
      </c>
      <c r="B396" s="228" t="s">
        <v>1616</v>
      </c>
      <c r="C396" s="230" t="s">
        <v>1222</v>
      </c>
      <c r="D396" s="230" t="s">
        <v>1222</v>
      </c>
      <c r="E396" s="230" t="s">
        <v>1222</v>
      </c>
      <c r="F396" s="230" t="s">
        <v>1222</v>
      </c>
      <c r="G396" s="230" t="s">
        <v>1222</v>
      </c>
      <c r="H396" s="231">
        <v>0.15314</v>
      </c>
      <c r="I396" s="232">
        <v>1.8551</v>
      </c>
      <c r="J396" s="232">
        <v>1.7779</v>
      </c>
      <c r="K396" s="225">
        <v>6596</v>
      </c>
      <c r="L396" s="225">
        <v>10100</v>
      </c>
      <c r="M396" s="225">
        <v>1580</v>
      </c>
      <c r="N396" s="233">
        <v>1112.71</v>
      </c>
      <c r="O396" s="233">
        <v>1097.3699999999999</v>
      </c>
    </row>
    <row r="397" spans="1:15">
      <c r="A397" s="298">
        <v>106430035</v>
      </c>
      <c r="B397" s="228" t="s">
        <v>1616</v>
      </c>
      <c r="C397" s="230" t="s">
        <v>1222</v>
      </c>
      <c r="D397" s="230" t="s">
        <v>1222</v>
      </c>
      <c r="E397" s="230" t="s">
        <v>1222</v>
      </c>
      <c r="F397" s="230" t="s">
        <v>1222</v>
      </c>
      <c r="G397" s="230" t="s">
        <v>1222</v>
      </c>
      <c r="H397" s="231">
        <v>0.15314</v>
      </c>
      <c r="I397" s="232">
        <v>1.8551</v>
      </c>
      <c r="J397" s="232">
        <v>1.7779</v>
      </c>
      <c r="K397" s="225">
        <v>6596</v>
      </c>
      <c r="L397" s="225">
        <v>10100</v>
      </c>
      <c r="M397" s="225">
        <v>1580</v>
      </c>
      <c r="N397" s="233">
        <v>1112.71</v>
      </c>
      <c r="O397" s="233">
        <v>1097.3699999999999</v>
      </c>
    </row>
    <row r="398" spans="1:15">
      <c r="A398" s="228">
        <v>106014050</v>
      </c>
      <c r="B398" s="228" t="s">
        <v>2234</v>
      </c>
      <c r="C398" s="230" t="s">
        <v>1222</v>
      </c>
      <c r="D398" s="230" t="s">
        <v>1222</v>
      </c>
      <c r="E398" s="230" t="s">
        <v>1222</v>
      </c>
      <c r="F398" s="230" t="s">
        <v>1222</v>
      </c>
      <c r="G398" s="230" t="s">
        <v>1222</v>
      </c>
      <c r="H398" s="231">
        <v>0.24388000000000001</v>
      </c>
      <c r="I398" s="232">
        <v>1.7585999999999999</v>
      </c>
      <c r="J398" s="232">
        <v>1.6854</v>
      </c>
      <c r="K398" s="225">
        <v>6596</v>
      </c>
      <c r="L398" s="225">
        <v>9684</v>
      </c>
      <c r="M398" s="225">
        <v>0</v>
      </c>
      <c r="N398" s="233">
        <v>1112.71</v>
      </c>
      <c r="O398" s="233">
        <v>1097.3699999999999</v>
      </c>
    </row>
    <row r="399" spans="1:15">
      <c r="A399" s="228">
        <v>106504038</v>
      </c>
      <c r="B399" s="228" t="s">
        <v>1617</v>
      </c>
      <c r="C399" s="229" t="s">
        <v>1222</v>
      </c>
      <c r="D399" s="229" t="s">
        <v>1222</v>
      </c>
      <c r="E399" s="229" t="s">
        <v>1222</v>
      </c>
      <c r="F399" s="230" t="s">
        <v>1222</v>
      </c>
      <c r="G399" s="229" t="s">
        <v>1222</v>
      </c>
      <c r="H399" s="231">
        <v>0.21099999999999999</v>
      </c>
      <c r="I399" s="232">
        <v>1.3167</v>
      </c>
      <c r="J399" s="232">
        <v>1.2619</v>
      </c>
      <c r="K399" s="225">
        <v>6596</v>
      </c>
      <c r="L399" s="225">
        <v>7776</v>
      </c>
      <c r="M399" s="225">
        <v>0</v>
      </c>
      <c r="N399" s="233">
        <v>1112.71</v>
      </c>
      <c r="O399" s="233">
        <v>1097.3699999999999</v>
      </c>
    </row>
    <row r="400" spans="1:15">
      <c r="A400" s="228">
        <v>106250955</v>
      </c>
      <c r="B400" s="228" t="s">
        <v>1618</v>
      </c>
      <c r="C400" s="230" t="s">
        <v>1222</v>
      </c>
      <c r="D400" s="230" t="s">
        <v>1221</v>
      </c>
      <c r="E400" s="230" t="s">
        <v>1222</v>
      </c>
      <c r="F400" s="230" t="s">
        <v>1221</v>
      </c>
      <c r="G400" s="230" t="s">
        <v>1221</v>
      </c>
      <c r="H400" s="231">
        <v>0.21099999999999999</v>
      </c>
      <c r="I400" s="232">
        <v>1.3189</v>
      </c>
      <c r="J400" s="232">
        <v>1.264</v>
      </c>
      <c r="K400" s="225">
        <v>15036</v>
      </c>
      <c r="L400" s="225">
        <v>17747</v>
      </c>
      <c r="M400" s="225">
        <v>0</v>
      </c>
      <c r="N400" s="233">
        <v>1112.71</v>
      </c>
      <c r="O400" s="233">
        <v>1097.3699999999999</v>
      </c>
    </row>
    <row r="401" spans="1:15">
      <c r="A401" s="228">
        <v>106034002</v>
      </c>
      <c r="B401" s="228" t="s">
        <v>1619</v>
      </c>
      <c r="C401" s="229" t="s">
        <v>1222</v>
      </c>
      <c r="D401" s="229" t="s">
        <v>1222</v>
      </c>
      <c r="E401" s="229" t="s">
        <v>1222</v>
      </c>
      <c r="F401" s="230" t="s">
        <v>1221</v>
      </c>
      <c r="G401" s="229" t="s">
        <v>1221</v>
      </c>
      <c r="H401" s="231">
        <v>0.35532000000000002</v>
      </c>
      <c r="I401" s="232">
        <v>1.6206</v>
      </c>
      <c r="J401" s="232">
        <v>1.5531999999999999</v>
      </c>
      <c r="K401" s="225">
        <v>15036</v>
      </c>
      <c r="L401" s="225">
        <v>20717</v>
      </c>
      <c r="M401" s="225">
        <v>0</v>
      </c>
      <c r="N401" s="233">
        <v>1112.71</v>
      </c>
      <c r="O401" s="233">
        <v>1097.3699999999999</v>
      </c>
    </row>
    <row r="402" spans="1:15">
      <c r="A402" s="228">
        <v>106310791</v>
      </c>
      <c r="B402" s="228" t="s">
        <v>1620</v>
      </c>
      <c r="C402" s="229" t="s">
        <v>1222</v>
      </c>
      <c r="D402" s="229" t="s">
        <v>1222</v>
      </c>
      <c r="E402" s="229" t="s">
        <v>1222</v>
      </c>
      <c r="F402" s="229" t="s">
        <v>1222</v>
      </c>
      <c r="G402" s="229" t="s">
        <v>1222</v>
      </c>
      <c r="H402" s="231">
        <v>0.28460000000000002</v>
      </c>
      <c r="I402" s="232">
        <v>1.6206</v>
      </c>
      <c r="J402" s="232">
        <v>1.5531999999999999</v>
      </c>
      <c r="K402" s="225">
        <v>6596</v>
      </c>
      <c r="L402" s="225">
        <v>9088</v>
      </c>
      <c r="M402" s="225">
        <v>0</v>
      </c>
      <c r="N402" s="233">
        <v>1112.71</v>
      </c>
      <c r="O402" s="233">
        <v>1097.3699999999999</v>
      </c>
    </row>
    <row r="403" spans="1:15">
      <c r="A403" s="228">
        <v>106084001</v>
      </c>
      <c r="B403" s="228" t="s">
        <v>1621</v>
      </c>
      <c r="C403" s="229" t="s">
        <v>1222</v>
      </c>
      <c r="D403" s="229" t="s">
        <v>1222</v>
      </c>
      <c r="E403" s="229" t="s">
        <v>1222</v>
      </c>
      <c r="F403" s="229" t="s">
        <v>1221</v>
      </c>
      <c r="G403" s="229" t="s">
        <v>1221</v>
      </c>
      <c r="H403" s="231">
        <v>0.32600000000000001</v>
      </c>
      <c r="I403" s="232">
        <v>1.3189</v>
      </c>
      <c r="J403" s="232">
        <v>1.264</v>
      </c>
      <c r="K403" s="225">
        <v>15036</v>
      </c>
      <c r="L403" s="225">
        <v>17747</v>
      </c>
      <c r="M403" s="225">
        <v>1218</v>
      </c>
      <c r="N403" s="233">
        <v>1112.71</v>
      </c>
      <c r="O403" s="233">
        <v>1097.3699999999999</v>
      </c>
    </row>
    <row r="404" spans="1:15">
      <c r="A404" s="228">
        <v>106574010</v>
      </c>
      <c r="B404" s="228" t="s">
        <v>1622</v>
      </c>
      <c r="C404" s="230" t="s">
        <v>1222</v>
      </c>
      <c r="D404" s="230" t="s">
        <v>1222</v>
      </c>
      <c r="E404" s="230" t="s">
        <v>1222</v>
      </c>
      <c r="F404" s="230" t="s">
        <v>1222</v>
      </c>
      <c r="G404" s="230" t="s">
        <v>1222</v>
      </c>
      <c r="H404" s="231">
        <v>0.37507000000000001</v>
      </c>
      <c r="I404" s="232">
        <v>1.6206</v>
      </c>
      <c r="J404" s="232">
        <v>1.5531999999999999</v>
      </c>
      <c r="K404" s="225">
        <v>6596</v>
      </c>
      <c r="L404" s="225">
        <v>9088</v>
      </c>
      <c r="M404" s="225">
        <v>0</v>
      </c>
      <c r="N404" s="233">
        <v>1112.71</v>
      </c>
      <c r="O404" s="233">
        <v>1097.3699999999999</v>
      </c>
    </row>
    <row r="405" spans="1:15">
      <c r="A405" s="228">
        <v>106070934</v>
      </c>
      <c r="B405" s="228" t="s">
        <v>1623</v>
      </c>
      <c r="C405" s="229" t="s">
        <v>1222</v>
      </c>
      <c r="D405" s="229" t="s">
        <v>1222</v>
      </c>
      <c r="E405" s="229" t="s">
        <v>1222</v>
      </c>
      <c r="F405" s="229" t="s">
        <v>1222</v>
      </c>
      <c r="G405" s="229" t="s">
        <v>1222</v>
      </c>
      <c r="H405" s="231">
        <v>0.28564000000000001</v>
      </c>
      <c r="I405" s="232">
        <v>1.7353000000000001</v>
      </c>
      <c r="J405" s="232">
        <v>1.6631</v>
      </c>
      <c r="K405" s="225">
        <v>6596</v>
      </c>
      <c r="L405" s="225">
        <v>9583</v>
      </c>
      <c r="M405" s="225">
        <v>0</v>
      </c>
      <c r="N405" s="233">
        <v>1112.71</v>
      </c>
      <c r="O405" s="233">
        <v>1097.3699999999999</v>
      </c>
    </row>
    <row r="406" spans="1:15">
      <c r="A406" s="228">
        <v>106171395</v>
      </c>
      <c r="B406" s="228" t="s">
        <v>1624</v>
      </c>
      <c r="C406" s="229" t="s">
        <v>1222</v>
      </c>
      <c r="D406" s="229" t="s">
        <v>1222</v>
      </c>
      <c r="E406" s="229" t="s">
        <v>1222</v>
      </c>
      <c r="F406" s="230" t="s">
        <v>1221</v>
      </c>
      <c r="G406" s="229" t="s">
        <v>1221</v>
      </c>
      <c r="H406" s="231">
        <v>0.47061999999999998</v>
      </c>
      <c r="I406" s="232">
        <v>1.3189</v>
      </c>
      <c r="J406" s="232">
        <v>1.264</v>
      </c>
      <c r="K406" s="225">
        <v>15036</v>
      </c>
      <c r="L406" s="225">
        <v>17747</v>
      </c>
      <c r="M406" s="225">
        <v>0</v>
      </c>
      <c r="N406" s="233">
        <v>1112.71</v>
      </c>
      <c r="O406" s="233">
        <v>1097.3699999999999</v>
      </c>
    </row>
    <row r="407" spans="1:15">
      <c r="A407" s="228">
        <v>106444012</v>
      </c>
      <c r="B407" s="228" t="s">
        <v>1625</v>
      </c>
      <c r="C407" s="229" t="s">
        <v>1222</v>
      </c>
      <c r="D407" s="229" t="s">
        <v>1222</v>
      </c>
      <c r="E407" s="229" t="s">
        <v>1222</v>
      </c>
      <c r="F407" s="230" t="s">
        <v>1222</v>
      </c>
      <c r="G407" s="229" t="s">
        <v>1222</v>
      </c>
      <c r="H407" s="231">
        <v>0.64732000000000001</v>
      </c>
      <c r="I407" s="232">
        <v>1.8415999999999999</v>
      </c>
      <c r="J407" s="232">
        <v>1.7649999999999999</v>
      </c>
      <c r="K407" s="225">
        <v>6596</v>
      </c>
      <c r="L407" s="225">
        <v>10042</v>
      </c>
      <c r="M407" s="225">
        <v>0</v>
      </c>
      <c r="N407" s="233">
        <v>1112.71</v>
      </c>
      <c r="O407" s="233">
        <v>1097.3699999999999</v>
      </c>
    </row>
    <row r="408" spans="1:15">
      <c r="A408" s="228">
        <v>106341051</v>
      </c>
      <c r="B408" s="228" t="s">
        <v>1626</v>
      </c>
      <c r="C408" s="230" t="s">
        <v>1222</v>
      </c>
      <c r="D408" s="230" t="s">
        <v>1222</v>
      </c>
      <c r="E408" s="230" t="s">
        <v>1221</v>
      </c>
      <c r="F408" s="229" t="s">
        <v>1222</v>
      </c>
      <c r="G408" s="230" t="s">
        <v>1222</v>
      </c>
      <c r="H408" s="231">
        <v>0.27955000000000002</v>
      </c>
      <c r="I408" s="232">
        <v>1.6206</v>
      </c>
      <c r="J408" s="232">
        <v>1.5531999999999999</v>
      </c>
      <c r="K408" s="225">
        <v>6596</v>
      </c>
      <c r="L408" s="225">
        <v>9088</v>
      </c>
      <c r="M408" s="225">
        <v>0</v>
      </c>
      <c r="N408" s="233">
        <v>1112.71</v>
      </c>
      <c r="O408" s="233">
        <v>1097.3699999999999</v>
      </c>
    </row>
    <row r="409" spans="1:15">
      <c r="A409" s="228">
        <v>106341052</v>
      </c>
      <c r="B409" s="228" t="s">
        <v>1312</v>
      </c>
      <c r="C409" s="229" t="s">
        <v>1222</v>
      </c>
      <c r="D409" s="229" t="s">
        <v>1222</v>
      </c>
      <c r="E409" s="229" t="s">
        <v>1221</v>
      </c>
      <c r="F409" s="230" t="s">
        <v>1222</v>
      </c>
      <c r="G409" s="229" t="s">
        <v>1222</v>
      </c>
      <c r="H409" s="231">
        <v>0.27955000000000002</v>
      </c>
      <c r="I409" s="232">
        <v>1.6206</v>
      </c>
      <c r="J409" s="232">
        <v>1.5531999999999999</v>
      </c>
      <c r="K409" s="225">
        <v>6596</v>
      </c>
      <c r="L409" s="225">
        <v>9088</v>
      </c>
      <c r="M409" s="225">
        <v>0</v>
      </c>
      <c r="N409" s="233">
        <v>1112.71</v>
      </c>
      <c r="O409" s="233">
        <v>1097.3699999999999</v>
      </c>
    </row>
    <row r="410" spans="1:15">
      <c r="A410" s="228">
        <v>106311000</v>
      </c>
      <c r="B410" s="228" t="s">
        <v>1627</v>
      </c>
      <c r="C410" s="229" t="s">
        <v>1222</v>
      </c>
      <c r="D410" s="229" t="s">
        <v>1222</v>
      </c>
      <c r="E410" s="229" t="s">
        <v>1222</v>
      </c>
      <c r="F410" s="230" t="s">
        <v>1222</v>
      </c>
      <c r="G410" s="229" t="s">
        <v>1222</v>
      </c>
      <c r="H410" s="231">
        <v>0.25780999999999998</v>
      </c>
      <c r="I410" s="232">
        <v>1.6206</v>
      </c>
      <c r="J410" s="232">
        <v>1.5531999999999999</v>
      </c>
      <c r="K410" s="225">
        <v>6596</v>
      </c>
      <c r="L410" s="225">
        <v>9088</v>
      </c>
      <c r="M410" s="225">
        <v>1422</v>
      </c>
      <c r="N410" s="233">
        <v>1112.71</v>
      </c>
      <c r="O410" s="233">
        <v>1097.3699999999999</v>
      </c>
    </row>
    <row r="411" spans="1:15">
      <c r="A411" s="228">
        <v>106494106</v>
      </c>
      <c r="B411" s="228" t="s">
        <v>2235</v>
      </c>
      <c r="C411" s="229" t="s">
        <v>1222</v>
      </c>
      <c r="D411" s="229" t="s">
        <v>1222</v>
      </c>
      <c r="E411" s="229" t="s">
        <v>1222</v>
      </c>
      <c r="F411" s="230" t="s">
        <v>1222</v>
      </c>
      <c r="G411" s="229" t="s">
        <v>1222</v>
      </c>
      <c r="H411" s="231">
        <v>0.36510999999999999</v>
      </c>
      <c r="I411" s="232">
        <v>1.6828000000000001</v>
      </c>
      <c r="J411" s="232">
        <v>1.6128</v>
      </c>
      <c r="K411" s="225">
        <v>6596</v>
      </c>
      <c r="L411" s="225">
        <v>9357</v>
      </c>
      <c r="M411" s="225">
        <v>0</v>
      </c>
      <c r="N411" s="233">
        <v>1112.71</v>
      </c>
      <c r="O411" s="233">
        <v>1097.3699999999999</v>
      </c>
    </row>
    <row r="412" spans="1:15">
      <c r="A412" s="228">
        <v>106481094</v>
      </c>
      <c r="B412" s="228" t="s">
        <v>1628</v>
      </c>
      <c r="C412" s="229" t="s">
        <v>1222</v>
      </c>
      <c r="D412" s="229" t="s">
        <v>1222</v>
      </c>
      <c r="E412" s="229" t="s">
        <v>1222</v>
      </c>
      <c r="F412" s="230" t="s">
        <v>1222</v>
      </c>
      <c r="G412" s="229" t="s">
        <v>1222</v>
      </c>
      <c r="H412" s="231">
        <v>0.31633</v>
      </c>
      <c r="I412" s="232">
        <v>1.8286</v>
      </c>
      <c r="J412" s="232">
        <v>1.7524999999999999</v>
      </c>
      <c r="K412" s="225">
        <v>6596</v>
      </c>
      <c r="L412" s="225">
        <v>9986</v>
      </c>
      <c r="M412" s="225">
        <v>0</v>
      </c>
      <c r="N412" s="233">
        <v>1112.71</v>
      </c>
      <c r="O412" s="233">
        <v>1097.3699999999999</v>
      </c>
    </row>
    <row r="413" spans="1:15">
      <c r="A413" s="228">
        <v>106514030</v>
      </c>
      <c r="B413" s="228" t="s">
        <v>1629</v>
      </c>
      <c r="C413" s="229" t="s">
        <v>1222</v>
      </c>
      <c r="D413" s="229" t="s">
        <v>1222</v>
      </c>
      <c r="E413" s="229" t="s">
        <v>1222</v>
      </c>
      <c r="F413" s="230" t="s">
        <v>1222</v>
      </c>
      <c r="G413" s="229" t="s">
        <v>1222</v>
      </c>
      <c r="H413" s="231">
        <v>0.438</v>
      </c>
      <c r="I413" s="232">
        <v>1.2656000000000001</v>
      </c>
      <c r="J413" s="232">
        <v>1.2130000000000001</v>
      </c>
      <c r="K413" s="225">
        <v>6596</v>
      </c>
      <c r="L413" s="225">
        <v>7556</v>
      </c>
      <c r="M413" s="225">
        <v>0</v>
      </c>
      <c r="N413" s="233">
        <v>1112.71</v>
      </c>
      <c r="O413" s="233">
        <v>1097.3699999999999</v>
      </c>
    </row>
    <row r="414" spans="1:15">
      <c r="A414" s="228">
        <v>106391056</v>
      </c>
      <c r="B414" s="228" t="s">
        <v>1630</v>
      </c>
      <c r="C414" s="229" t="s">
        <v>1222</v>
      </c>
      <c r="D414" s="229" t="s">
        <v>1222</v>
      </c>
      <c r="E414" s="229" t="s">
        <v>1222</v>
      </c>
      <c r="F414" s="230" t="s">
        <v>1222</v>
      </c>
      <c r="G414" s="229" t="s">
        <v>1222</v>
      </c>
      <c r="H414" s="231">
        <v>0.31274999999999997</v>
      </c>
      <c r="I414" s="232">
        <v>1.4972000000000001</v>
      </c>
      <c r="J414" s="232">
        <v>1.4349000000000001</v>
      </c>
      <c r="K414" s="225">
        <v>6596</v>
      </c>
      <c r="L414" s="225">
        <v>8555</v>
      </c>
      <c r="M414" s="225">
        <v>0</v>
      </c>
      <c r="N414" s="233">
        <v>1112.71</v>
      </c>
      <c r="O414" s="233">
        <v>1097.3699999999999</v>
      </c>
    </row>
    <row r="415" spans="1:15">
      <c r="A415" s="228">
        <v>106291053</v>
      </c>
      <c r="B415" s="228" t="s">
        <v>1631</v>
      </c>
      <c r="C415" s="229" t="s">
        <v>1222</v>
      </c>
      <c r="D415" s="229" t="s">
        <v>1221</v>
      </c>
      <c r="E415" s="229" t="s">
        <v>1222</v>
      </c>
      <c r="F415" s="230" t="s">
        <v>1221</v>
      </c>
      <c r="G415" s="229" t="s">
        <v>1221</v>
      </c>
      <c r="H415" s="231">
        <v>0.49398999999999998</v>
      </c>
      <c r="I415" s="232">
        <v>1.6206</v>
      </c>
      <c r="J415" s="232">
        <v>1.5531999999999999</v>
      </c>
      <c r="K415" s="225">
        <v>15036</v>
      </c>
      <c r="L415" s="225">
        <v>20717</v>
      </c>
      <c r="M415" s="225">
        <v>0</v>
      </c>
      <c r="N415" s="233">
        <v>1112.71</v>
      </c>
      <c r="O415" s="233">
        <v>1097.3699999999999</v>
      </c>
    </row>
    <row r="416" spans="1:15">
      <c r="A416" s="228">
        <v>106334564</v>
      </c>
      <c r="B416" s="228" t="s">
        <v>1313</v>
      </c>
      <c r="C416" s="230" t="s">
        <v>1222</v>
      </c>
      <c r="D416" s="230" t="s">
        <v>1222</v>
      </c>
      <c r="E416" s="230" t="s">
        <v>1222</v>
      </c>
      <c r="F416" s="230" t="s">
        <v>1222</v>
      </c>
      <c r="G416" s="230" t="s">
        <v>1222</v>
      </c>
      <c r="H416" s="231">
        <v>0.2964</v>
      </c>
      <c r="I416" s="232">
        <v>1.2645</v>
      </c>
      <c r="J416" s="232">
        <v>1.2119</v>
      </c>
      <c r="K416" s="225">
        <v>6596</v>
      </c>
      <c r="L416" s="225">
        <v>7551</v>
      </c>
      <c r="M416" s="225">
        <v>0</v>
      </c>
      <c r="N416" s="233">
        <v>1112.71</v>
      </c>
      <c r="O416" s="233">
        <v>1097.3699999999999</v>
      </c>
    </row>
    <row r="417" spans="1:15">
      <c r="A417" s="228">
        <v>106564121</v>
      </c>
      <c r="B417" s="228" t="s">
        <v>2236</v>
      </c>
      <c r="C417" s="229" t="s">
        <v>1222</v>
      </c>
      <c r="D417" s="229" t="s">
        <v>1222</v>
      </c>
      <c r="E417" s="229" t="s">
        <v>1222</v>
      </c>
      <c r="F417" s="229" t="s">
        <v>1222</v>
      </c>
      <c r="G417" s="229" t="s">
        <v>1222</v>
      </c>
      <c r="H417" s="231">
        <v>0.12598999999999999</v>
      </c>
      <c r="I417" s="232">
        <v>1.4370000000000001</v>
      </c>
      <c r="J417" s="232">
        <v>1.3772</v>
      </c>
      <c r="K417" s="225">
        <v>6596</v>
      </c>
      <c r="L417" s="225">
        <v>8295</v>
      </c>
      <c r="M417" s="225">
        <v>1298</v>
      </c>
      <c r="N417" s="233">
        <v>1112.71</v>
      </c>
      <c r="O417" s="233">
        <v>1097.3699999999999</v>
      </c>
    </row>
    <row r="418" spans="1:15">
      <c r="A418" s="228">
        <v>106190422</v>
      </c>
      <c r="B418" s="228" t="s">
        <v>1632</v>
      </c>
      <c r="C418" s="229" t="s">
        <v>1222</v>
      </c>
      <c r="D418" s="229" t="s">
        <v>1222</v>
      </c>
      <c r="E418" s="229" t="s">
        <v>1222</v>
      </c>
      <c r="F418" s="230" t="s">
        <v>1222</v>
      </c>
      <c r="G418" s="229" t="s">
        <v>1222</v>
      </c>
      <c r="H418" s="231">
        <v>0.21446999999999999</v>
      </c>
      <c r="I418" s="232">
        <v>1.2918000000000001</v>
      </c>
      <c r="J418" s="232">
        <v>1.2381</v>
      </c>
      <c r="K418" s="225">
        <v>6596</v>
      </c>
      <c r="L418" s="225">
        <v>7669</v>
      </c>
      <c r="M418" s="225">
        <v>0</v>
      </c>
      <c r="N418" s="233">
        <v>1112.71</v>
      </c>
      <c r="O418" s="233">
        <v>1097.3699999999999</v>
      </c>
    </row>
    <row r="419" spans="1:15">
      <c r="A419" s="228">
        <v>106364451</v>
      </c>
      <c r="B419" s="228" t="s">
        <v>1633</v>
      </c>
      <c r="C419" s="229" t="s">
        <v>1222</v>
      </c>
      <c r="D419" s="229" t="s">
        <v>1222</v>
      </c>
      <c r="E419" s="229" t="s">
        <v>1222</v>
      </c>
      <c r="F419" s="230" t="s">
        <v>1222</v>
      </c>
      <c r="G419" s="229" t="s">
        <v>1222</v>
      </c>
      <c r="H419" s="231">
        <v>1</v>
      </c>
      <c r="I419" s="232">
        <v>1.2645</v>
      </c>
      <c r="J419" s="232">
        <v>1.2119</v>
      </c>
      <c r="K419" s="225">
        <v>1</v>
      </c>
      <c r="L419" s="225">
        <v>1</v>
      </c>
      <c r="M419" s="225">
        <v>2107</v>
      </c>
      <c r="N419" s="233">
        <v>1112.71</v>
      </c>
      <c r="O419" s="233">
        <v>1097.3699999999999</v>
      </c>
    </row>
    <row r="420" spans="1:15">
      <c r="A420" s="228">
        <v>106370780</v>
      </c>
      <c r="B420" s="228" t="s">
        <v>1634</v>
      </c>
      <c r="C420" s="229" t="s">
        <v>1222</v>
      </c>
      <c r="D420" s="229" t="s">
        <v>1221</v>
      </c>
      <c r="E420" s="229" t="s">
        <v>1222</v>
      </c>
      <c r="F420" s="230" t="s">
        <v>1222</v>
      </c>
      <c r="G420" s="229" t="s">
        <v>1222</v>
      </c>
      <c r="H420" s="231">
        <v>0.30582999999999999</v>
      </c>
      <c r="I420" s="232">
        <v>1.2645</v>
      </c>
      <c r="J420" s="232">
        <v>1.2119</v>
      </c>
      <c r="K420" s="225">
        <v>6596</v>
      </c>
      <c r="L420" s="225">
        <v>7551</v>
      </c>
      <c r="M420" s="225">
        <v>1181</v>
      </c>
      <c r="N420" s="233">
        <v>1112.71</v>
      </c>
      <c r="O420" s="233">
        <v>1097.3699999999999</v>
      </c>
    </row>
    <row r="421" spans="1:15">
      <c r="A421" s="228">
        <v>106531059</v>
      </c>
      <c r="B421" s="228" t="s">
        <v>1635</v>
      </c>
      <c r="C421" s="230" t="s">
        <v>1222</v>
      </c>
      <c r="D421" s="230" t="s">
        <v>1221</v>
      </c>
      <c r="E421" s="230" t="s">
        <v>1222</v>
      </c>
      <c r="F421" s="230" t="s">
        <v>1221</v>
      </c>
      <c r="G421" s="230" t="s">
        <v>1221</v>
      </c>
      <c r="H421" s="231">
        <v>0.85099999999999998</v>
      </c>
      <c r="I421" s="232">
        <v>1.3189</v>
      </c>
      <c r="J421" s="232">
        <v>1.264</v>
      </c>
      <c r="K421" s="225">
        <v>15036</v>
      </c>
      <c r="L421" s="225">
        <v>17747</v>
      </c>
      <c r="M421" s="225">
        <v>0</v>
      </c>
      <c r="N421" s="233">
        <v>1112.71</v>
      </c>
      <c r="O421" s="233">
        <v>1097.3699999999999</v>
      </c>
    </row>
    <row r="422" spans="1:15">
      <c r="A422" s="228">
        <v>106400548</v>
      </c>
      <c r="B422" s="228" t="s">
        <v>1636</v>
      </c>
      <c r="C422" s="229" t="s">
        <v>1222</v>
      </c>
      <c r="D422" s="229" t="s">
        <v>1222</v>
      </c>
      <c r="E422" s="229" t="s">
        <v>1222</v>
      </c>
      <c r="F422" s="230" t="s">
        <v>1221</v>
      </c>
      <c r="G422" s="229" t="s">
        <v>1221</v>
      </c>
      <c r="H422" s="231">
        <v>0.19339999999999999</v>
      </c>
      <c r="I422" s="232">
        <v>1.2663</v>
      </c>
      <c r="J422" s="232">
        <v>1.2136</v>
      </c>
      <c r="K422" s="225">
        <v>15036</v>
      </c>
      <c r="L422" s="225">
        <v>17230</v>
      </c>
      <c r="M422" s="225">
        <v>0</v>
      </c>
      <c r="N422" s="233">
        <v>1112.71</v>
      </c>
      <c r="O422" s="233">
        <v>1097.3699999999999</v>
      </c>
    </row>
    <row r="423" spans="1:15">
      <c r="A423" s="228">
        <v>106370782</v>
      </c>
      <c r="B423" s="228" t="s">
        <v>2237</v>
      </c>
      <c r="C423" s="229" t="s">
        <v>1221</v>
      </c>
      <c r="D423" s="229" t="s">
        <v>1222</v>
      </c>
      <c r="E423" s="230" t="s">
        <v>1221</v>
      </c>
      <c r="F423" s="229" t="s">
        <v>1222</v>
      </c>
      <c r="G423" s="229" t="s">
        <v>1222</v>
      </c>
      <c r="H423" s="231">
        <v>0.36968000000000001</v>
      </c>
      <c r="I423" s="232">
        <v>1.3189</v>
      </c>
      <c r="J423" s="232">
        <v>1.264</v>
      </c>
      <c r="K423" s="225">
        <v>6596</v>
      </c>
      <c r="L423" s="225">
        <v>7785</v>
      </c>
      <c r="M423" s="225">
        <v>0</v>
      </c>
      <c r="N423" s="233">
        <v>0</v>
      </c>
      <c r="O423" s="233">
        <v>0</v>
      </c>
    </row>
    <row r="424" spans="1:15">
      <c r="A424" s="228">
        <v>106374141</v>
      </c>
      <c r="B424" s="228" t="s">
        <v>2238</v>
      </c>
      <c r="C424" s="229" t="s">
        <v>1221</v>
      </c>
      <c r="D424" s="229" t="s">
        <v>1222</v>
      </c>
      <c r="E424" s="229" t="s">
        <v>1221</v>
      </c>
      <c r="F424" s="229" t="s">
        <v>1222</v>
      </c>
      <c r="G424" s="229" t="s">
        <v>1222</v>
      </c>
      <c r="H424" s="231">
        <v>0.36968000000000001</v>
      </c>
      <c r="I424" s="232">
        <v>1.3189</v>
      </c>
      <c r="J424" s="232">
        <v>1.264</v>
      </c>
      <c r="K424" s="225">
        <v>6596</v>
      </c>
      <c r="L424" s="225">
        <v>7785</v>
      </c>
      <c r="M424" s="225">
        <v>0</v>
      </c>
      <c r="N424" s="233">
        <v>0</v>
      </c>
      <c r="O424" s="233">
        <v>0</v>
      </c>
    </row>
    <row r="425" spans="1:15">
      <c r="A425" s="228">
        <v>106381154</v>
      </c>
      <c r="B425" s="228" t="s">
        <v>1637</v>
      </c>
      <c r="C425" s="229" t="s">
        <v>1221</v>
      </c>
      <c r="D425" s="229" t="s">
        <v>1222</v>
      </c>
      <c r="E425" s="230" t="s">
        <v>1221</v>
      </c>
      <c r="F425" s="230" t="s">
        <v>1222</v>
      </c>
      <c r="G425" s="229" t="s">
        <v>1222</v>
      </c>
      <c r="H425" s="231">
        <v>0.19169</v>
      </c>
      <c r="I425" s="232">
        <v>1.7899</v>
      </c>
      <c r="J425" s="232">
        <v>1.7154</v>
      </c>
      <c r="K425" s="225">
        <v>6596</v>
      </c>
      <c r="L425" s="225">
        <v>9819</v>
      </c>
      <c r="M425" s="225">
        <v>0</v>
      </c>
      <c r="N425" s="233">
        <v>0</v>
      </c>
      <c r="O425" s="233">
        <v>0</v>
      </c>
    </row>
    <row r="426" spans="1:15">
      <c r="A426" s="234">
        <v>106380895</v>
      </c>
      <c r="B426" s="228" t="s">
        <v>1638</v>
      </c>
      <c r="C426" s="229" t="s">
        <v>1221</v>
      </c>
      <c r="D426" s="229" t="s">
        <v>1222</v>
      </c>
      <c r="E426" s="230" t="s">
        <v>1221</v>
      </c>
      <c r="F426" s="230" t="s">
        <v>1222</v>
      </c>
      <c r="G426" s="229" t="s">
        <v>1222</v>
      </c>
      <c r="H426" s="231">
        <v>0.19169</v>
      </c>
      <c r="I426" s="232">
        <v>1.7899</v>
      </c>
      <c r="J426" s="232">
        <v>1.7154</v>
      </c>
      <c r="K426" s="225">
        <v>6596</v>
      </c>
      <c r="L426" s="225">
        <v>9819</v>
      </c>
      <c r="M426" s="225">
        <v>0</v>
      </c>
      <c r="N426" s="233">
        <v>0</v>
      </c>
      <c r="O426" s="233">
        <v>0</v>
      </c>
    </row>
    <row r="427" spans="1:15">
      <c r="A427" s="228">
        <v>106341006</v>
      </c>
      <c r="B427" s="228" t="s">
        <v>1639</v>
      </c>
      <c r="C427" s="229" t="s">
        <v>1221</v>
      </c>
      <c r="D427" s="229" t="s">
        <v>1222</v>
      </c>
      <c r="E427" s="229" t="s">
        <v>1221</v>
      </c>
      <c r="F427" s="230" t="s">
        <v>1222</v>
      </c>
      <c r="G427" s="229" t="s">
        <v>1222</v>
      </c>
      <c r="H427" s="231">
        <v>0.20175999999999999</v>
      </c>
      <c r="I427" s="232">
        <v>1.6206</v>
      </c>
      <c r="J427" s="232">
        <v>1.5531999999999999</v>
      </c>
      <c r="K427" s="225">
        <v>6596</v>
      </c>
      <c r="L427" s="225">
        <v>9088</v>
      </c>
      <c r="M427" s="225">
        <v>0</v>
      </c>
      <c r="N427" s="233">
        <v>0</v>
      </c>
      <c r="O427" s="233">
        <v>0</v>
      </c>
    </row>
    <row r="428" spans="1:15">
      <c r="A428" s="234">
        <v>106301279</v>
      </c>
      <c r="B428" s="228" t="s">
        <v>1640</v>
      </c>
      <c r="C428" s="229" t="s">
        <v>1221</v>
      </c>
      <c r="D428" s="229" t="s">
        <v>1222</v>
      </c>
      <c r="E428" s="229" t="s">
        <v>1221</v>
      </c>
      <c r="F428" s="230" t="s">
        <v>1222</v>
      </c>
      <c r="G428" s="229" t="s">
        <v>1222</v>
      </c>
      <c r="H428" s="231">
        <v>0.28488999999999998</v>
      </c>
      <c r="I428" s="232">
        <v>1.2658</v>
      </c>
      <c r="J428" s="232">
        <v>1.2131000000000001</v>
      </c>
      <c r="K428" s="225">
        <v>6596</v>
      </c>
      <c r="L428" s="225">
        <v>7556</v>
      </c>
      <c r="M428" s="225">
        <v>0</v>
      </c>
      <c r="N428" s="233">
        <v>0</v>
      </c>
      <c r="O428" s="233">
        <v>0</v>
      </c>
    </row>
    <row r="429" spans="1:15">
      <c r="A429" s="228">
        <v>106191216</v>
      </c>
      <c r="B429" s="228" t="s">
        <v>1641</v>
      </c>
      <c r="C429" s="229" t="s">
        <v>1222</v>
      </c>
      <c r="D429" s="229" t="s">
        <v>1222</v>
      </c>
      <c r="E429" s="229" t="s">
        <v>1222</v>
      </c>
      <c r="F429" s="230" t="s">
        <v>1222</v>
      </c>
      <c r="G429" s="229" t="s">
        <v>1222</v>
      </c>
      <c r="H429" s="231">
        <v>0.37186000000000002</v>
      </c>
      <c r="I429" s="232">
        <v>1.2918000000000001</v>
      </c>
      <c r="J429" s="232">
        <v>1.2381</v>
      </c>
      <c r="K429" s="225">
        <v>6596</v>
      </c>
      <c r="L429" s="225">
        <v>7669</v>
      </c>
      <c r="M429" s="225">
        <v>0</v>
      </c>
      <c r="N429" s="233">
        <v>1112.71</v>
      </c>
      <c r="O429" s="233">
        <v>1097.3699999999999</v>
      </c>
    </row>
    <row r="430" spans="1:15">
      <c r="A430" s="228">
        <v>106190818</v>
      </c>
      <c r="B430" s="228" t="s">
        <v>1642</v>
      </c>
      <c r="C430" s="229" t="s">
        <v>1222</v>
      </c>
      <c r="D430" s="229" t="s">
        <v>1222</v>
      </c>
      <c r="E430" s="229" t="s">
        <v>1222</v>
      </c>
      <c r="F430" s="230" t="s">
        <v>1222</v>
      </c>
      <c r="G430" s="229" t="s">
        <v>1222</v>
      </c>
      <c r="H430" s="231">
        <v>0.20799999999999999</v>
      </c>
      <c r="I430" s="232">
        <v>1.2918000000000001</v>
      </c>
      <c r="J430" s="232">
        <v>1.2381</v>
      </c>
      <c r="K430" s="225">
        <v>6596</v>
      </c>
      <c r="L430" s="225">
        <v>7669</v>
      </c>
      <c r="M430" s="225">
        <v>0</v>
      </c>
      <c r="N430" s="233">
        <v>1112.71</v>
      </c>
      <c r="O430" s="233">
        <v>1097.3699999999999</v>
      </c>
    </row>
    <row r="431" spans="1:15">
      <c r="A431" s="228">
        <v>106204019</v>
      </c>
      <c r="B431" s="228" t="s">
        <v>1643</v>
      </c>
      <c r="C431" s="229" t="s">
        <v>1222</v>
      </c>
      <c r="D431" s="229" t="s">
        <v>1222</v>
      </c>
      <c r="E431" s="229" t="s">
        <v>1221</v>
      </c>
      <c r="F431" s="230" t="s">
        <v>1222</v>
      </c>
      <c r="G431" s="229" t="s">
        <v>1222</v>
      </c>
      <c r="H431" s="231">
        <v>0.23441999999999999</v>
      </c>
      <c r="I431" s="232">
        <v>1.2645</v>
      </c>
      <c r="J431" s="232">
        <v>1.2119</v>
      </c>
      <c r="K431" s="225">
        <v>6596</v>
      </c>
      <c r="L431" s="225">
        <v>7551</v>
      </c>
      <c r="M431" s="225">
        <v>2107</v>
      </c>
      <c r="N431" s="233">
        <v>1112.71</v>
      </c>
      <c r="O431" s="233">
        <v>1097.3699999999999</v>
      </c>
    </row>
    <row r="432" spans="1:15">
      <c r="A432" s="228">
        <v>106010983</v>
      </c>
      <c r="B432" s="228" t="s">
        <v>1644</v>
      </c>
      <c r="C432" s="230" t="s">
        <v>1222</v>
      </c>
      <c r="D432" s="230" t="s">
        <v>1222</v>
      </c>
      <c r="E432" s="230" t="s">
        <v>1222</v>
      </c>
      <c r="F432" s="230" t="s">
        <v>1222</v>
      </c>
      <c r="G432" s="230" t="s">
        <v>1222</v>
      </c>
      <c r="H432" s="231">
        <v>0.24388000000000001</v>
      </c>
      <c r="I432" s="232">
        <v>1.7585999999999999</v>
      </c>
      <c r="J432" s="232">
        <v>1.6854</v>
      </c>
      <c r="K432" s="225">
        <v>6596</v>
      </c>
      <c r="L432" s="225">
        <v>9684</v>
      </c>
      <c r="M432" s="225">
        <v>0</v>
      </c>
      <c r="N432" s="233">
        <v>1112.71</v>
      </c>
      <c r="O432" s="233">
        <v>1097.3699999999999</v>
      </c>
    </row>
    <row r="433" spans="1:15">
      <c r="A433" s="228">
        <v>106190812</v>
      </c>
      <c r="B433" s="228" t="s">
        <v>1645</v>
      </c>
      <c r="C433" s="229" t="s">
        <v>1222</v>
      </c>
      <c r="D433" s="229" t="s">
        <v>1222</v>
      </c>
      <c r="E433" s="229" t="s">
        <v>1222</v>
      </c>
      <c r="F433" s="230" t="s">
        <v>1222</v>
      </c>
      <c r="G433" s="229" t="s">
        <v>1222</v>
      </c>
      <c r="H433" s="231">
        <v>0.38417000000000001</v>
      </c>
      <c r="I433" s="232">
        <v>1.2918000000000001</v>
      </c>
      <c r="J433" s="232">
        <v>1.2381</v>
      </c>
      <c r="K433" s="225">
        <v>6596</v>
      </c>
      <c r="L433" s="225">
        <v>7669</v>
      </c>
      <c r="M433" s="225">
        <v>1200</v>
      </c>
      <c r="N433" s="233">
        <v>1112.71</v>
      </c>
      <c r="O433" s="233">
        <v>1097.3699999999999</v>
      </c>
    </row>
    <row r="434" spans="1:15">
      <c r="A434" s="228">
        <v>106560481</v>
      </c>
      <c r="B434" s="228" t="s">
        <v>1646</v>
      </c>
      <c r="C434" s="230" t="s">
        <v>1221</v>
      </c>
      <c r="D434" s="230" t="s">
        <v>1222</v>
      </c>
      <c r="E434" s="230" t="s">
        <v>1221</v>
      </c>
      <c r="F434" s="230" t="s">
        <v>1222</v>
      </c>
      <c r="G434" s="230" t="s">
        <v>1222</v>
      </c>
      <c r="H434" s="231">
        <v>0.17111000000000001</v>
      </c>
      <c r="I434" s="232">
        <v>1.4370000000000001</v>
      </c>
      <c r="J434" s="232">
        <v>1.3772</v>
      </c>
      <c r="K434" s="225">
        <v>6596</v>
      </c>
      <c r="L434" s="225">
        <v>8295</v>
      </c>
      <c r="M434" s="225">
        <v>0</v>
      </c>
      <c r="N434" s="233">
        <v>0</v>
      </c>
      <c r="O434" s="233">
        <v>0</v>
      </c>
    </row>
    <row r="435" spans="1:15">
      <c r="A435" s="228">
        <v>106560521</v>
      </c>
      <c r="B435" s="228" t="s">
        <v>2239</v>
      </c>
      <c r="C435" s="229" t="s">
        <v>1221</v>
      </c>
      <c r="D435" s="229" t="s">
        <v>1222</v>
      </c>
      <c r="E435" s="229" t="s">
        <v>1221</v>
      </c>
      <c r="F435" s="230" t="s">
        <v>1222</v>
      </c>
      <c r="G435" s="229" t="s">
        <v>1222</v>
      </c>
      <c r="H435" s="231">
        <v>0.17111000000000001</v>
      </c>
      <c r="I435" s="232">
        <v>1.4370000000000001</v>
      </c>
      <c r="J435" s="232">
        <v>1.3772</v>
      </c>
      <c r="K435" s="225">
        <v>6596</v>
      </c>
      <c r="L435" s="225">
        <v>8295</v>
      </c>
      <c r="M435" s="225">
        <v>0</v>
      </c>
      <c r="N435" s="233">
        <v>0</v>
      </c>
      <c r="O435" s="233">
        <v>0</v>
      </c>
    </row>
    <row r="436" spans="1:15">
      <c r="A436" s="228">
        <v>106454012</v>
      </c>
      <c r="B436" s="228" t="s">
        <v>1316</v>
      </c>
      <c r="C436" s="229" t="s">
        <v>1222</v>
      </c>
      <c r="D436" s="229" t="s">
        <v>1222</v>
      </c>
      <c r="E436" s="229" t="s">
        <v>1222</v>
      </c>
      <c r="F436" s="230" t="s">
        <v>1222</v>
      </c>
      <c r="G436" s="229" t="s">
        <v>1222</v>
      </c>
      <c r="H436" s="231">
        <v>4.4670000000000001E-2</v>
      </c>
      <c r="I436" s="232">
        <v>1.3627</v>
      </c>
      <c r="J436" s="232">
        <v>1.306</v>
      </c>
      <c r="K436" s="225">
        <v>6596</v>
      </c>
      <c r="L436" s="225">
        <v>7975</v>
      </c>
      <c r="M436" s="225">
        <v>1248</v>
      </c>
      <c r="N436" s="233">
        <v>1112.71</v>
      </c>
      <c r="O436" s="233">
        <v>1097.3699999999999</v>
      </c>
    </row>
    <row r="437" spans="1:15">
      <c r="A437" s="234">
        <v>106344035</v>
      </c>
      <c r="B437" s="228" t="s">
        <v>1314</v>
      </c>
      <c r="C437" s="229" t="s">
        <v>1222</v>
      </c>
      <c r="D437" s="229" t="s">
        <v>1222</v>
      </c>
      <c r="E437" s="229" t="s">
        <v>1222</v>
      </c>
      <c r="F437" s="230" t="s">
        <v>1222</v>
      </c>
      <c r="G437" s="229" t="s">
        <v>1222</v>
      </c>
      <c r="H437" s="231">
        <v>0.18833</v>
      </c>
      <c r="I437" s="232">
        <v>1.6206</v>
      </c>
      <c r="J437" s="232">
        <v>1.5531999999999999</v>
      </c>
      <c r="K437" s="225">
        <v>6596</v>
      </c>
      <c r="L437" s="225">
        <v>9088</v>
      </c>
      <c r="M437" s="225">
        <v>0</v>
      </c>
      <c r="N437" s="233">
        <v>1112.71</v>
      </c>
      <c r="O437" s="233">
        <v>1097.3699999999999</v>
      </c>
    </row>
    <row r="438" spans="1:15">
      <c r="A438" s="228">
        <v>106374094</v>
      </c>
      <c r="B438" s="228" t="s">
        <v>1647</v>
      </c>
      <c r="C438" s="230" t="s">
        <v>1222</v>
      </c>
      <c r="D438" s="230" t="s">
        <v>1222</v>
      </c>
      <c r="E438" s="230" t="s">
        <v>1222</v>
      </c>
      <c r="F438" s="230" t="s">
        <v>1222</v>
      </c>
      <c r="G438" s="230" t="s">
        <v>1222</v>
      </c>
      <c r="H438" s="231">
        <v>0.19916</v>
      </c>
      <c r="I438" s="232">
        <v>1.2645</v>
      </c>
      <c r="J438" s="232">
        <v>1.2119</v>
      </c>
      <c r="K438" s="225">
        <v>6596</v>
      </c>
      <c r="L438" s="225">
        <v>7551</v>
      </c>
      <c r="M438" s="225">
        <v>1181</v>
      </c>
      <c r="N438" s="233">
        <v>1112.71</v>
      </c>
      <c r="O438" s="233">
        <v>1097.3699999999999</v>
      </c>
    </row>
    <row r="439" spans="1:15">
      <c r="A439" s="228">
        <v>106334533</v>
      </c>
      <c r="B439" s="228" t="s">
        <v>2284</v>
      </c>
      <c r="C439" s="230" t="s">
        <v>1222</v>
      </c>
      <c r="D439" s="230" t="s">
        <v>1222</v>
      </c>
      <c r="E439" s="230" t="s">
        <v>1222</v>
      </c>
      <c r="F439" s="230" t="s">
        <v>1222</v>
      </c>
      <c r="G439" s="230" t="s">
        <v>1222</v>
      </c>
      <c r="H439" s="231">
        <v>0.21099999999999999</v>
      </c>
      <c r="I439" s="232">
        <v>1.2645</v>
      </c>
      <c r="J439" s="232">
        <v>1.2119</v>
      </c>
      <c r="K439" s="225">
        <v>6596</v>
      </c>
      <c r="L439" s="225">
        <v>7551</v>
      </c>
      <c r="M439" s="225">
        <v>1181</v>
      </c>
      <c r="N439" s="233">
        <v>1112.71</v>
      </c>
      <c r="O439" s="233">
        <v>1097.3699999999999</v>
      </c>
    </row>
    <row r="440" spans="1:15">
      <c r="A440" s="228">
        <v>106361370</v>
      </c>
      <c r="B440" s="228" t="s">
        <v>1648</v>
      </c>
      <c r="C440" s="229" t="s">
        <v>1222</v>
      </c>
      <c r="D440" s="229" t="s">
        <v>1222</v>
      </c>
      <c r="E440" s="229" t="s">
        <v>1222</v>
      </c>
      <c r="F440" s="230" t="s">
        <v>1221</v>
      </c>
      <c r="G440" s="229" t="s">
        <v>1222</v>
      </c>
      <c r="H440" s="231">
        <v>0.30521999999999999</v>
      </c>
      <c r="I440" s="232">
        <v>1.2658</v>
      </c>
      <c r="J440" s="232">
        <v>1.2131000000000001</v>
      </c>
      <c r="K440" s="225">
        <v>6596</v>
      </c>
      <c r="L440" s="225">
        <v>7556</v>
      </c>
      <c r="M440" s="225">
        <v>0</v>
      </c>
      <c r="N440" s="233">
        <v>1112.71</v>
      </c>
      <c r="O440" s="233">
        <v>1097.3699999999999</v>
      </c>
    </row>
    <row r="441" spans="1:15">
      <c r="A441" s="234">
        <v>106010987</v>
      </c>
      <c r="B441" s="234" t="s">
        <v>1649</v>
      </c>
      <c r="C441" s="235" t="s">
        <v>1222</v>
      </c>
      <c r="D441" s="235" t="s">
        <v>1221</v>
      </c>
      <c r="E441" s="235" t="s">
        <v>1222</v>
      </c>
      <c r="F441" s="235" t="s">
        <v>1222</v>
      </c>
      <c r="G441" s="235" t="s">
        <v>1222</v>
      </c>
      <c r="H441" s="231">
        <v>0.26840000000000003</v>
      </c>
      <c r="I441" s="232">
        <v>1.8373999999999999</v>
      </c>
      <c r="J441" s="232">
        <v>1.7609999999999999</v>
      </c>
      <c r="K441" s="225">
        <v>6596</v>
      </c>
      <c r="L441" s="225">
        <v>10024</v>
      </c>
      <c r="M441" s="225">
        <v>0</v>
      </c>
      <c r="N441" s="233">
        <v>1112.71</v>
      </c>
      <c r="O441" s="233">
        <v>1097.3699999999999</v>
      </c>
    </row>
    <row r="442" spans="1:15">
      <c r="A442" s="228">
        <v>106444013</v>
      </c>
      <c r="B442" s="228" t="s">
        <v>1650</v>
      </c>
      <c r="C442" s="229" t="s">
        <v>1222</v>
      </c>
      <c r="D442" s="229" t="s">
        <v>1222</v>
      </c>
      <c r="E442" s="229" t="s">
        <v>1222</v>
      </c>
      <c r="F442" s="229" t="s">
        <v>1222</v>
      </c>
      <c r="G442" s="229" t="s">
        <v>1222</v>
      </c>
      <c r="H442" s="231">
        <v>0.41972999999999999</v>
      </c>
      <c r="I442" s="232">
        <v>1.8415999999999999</v>
      </c>
      <c r="J442" s="232">
        <v>1.7649999999999999</v>
      </c>
      <c r="K442" s="225">
        <v>6596</v>
      </c>
      <c r="L442" s="225">
        <v>10042</v>
      </c>
      <c r="M442" s="225">
        <v>0</v>
      </c>
      <c r="N442" s="233">
        <v>1112.71</v>
      </c>
      <c r="O442" s="233">
        <v>1097.3699999999999</v>
      </c>
    </row>
    <row r="443" spans="1:15">
      <c r="A443" s="228">
        <v>106301379</v>
      </c>
      <c r="B443" s="228" t="s">
        <v>1651</v>
      </c>
      <c r="C443" s="229" t="s">
        <v>1222</v>
      </c>
      <c r="D443" s="229" t="s">
        <v>1222</v>
      </c>
      <c r="E443" s="229" t="s">
        <v>1222</v>
      </c>
      <c r="F443" s="230" t="s">
        <v>1222</v>
      </c>
      <c r="G443" s="229" t="s">
        <v>1222</v>
      </c>
      <c r="H443" s="231">
        <v>0.12323000000000001</v>
      </c>
      <c r="I443" s="232">
        <v>1.2658</v>
      </c>
      <c r="J443" s="232">
        <v>1.2131000000000001</v>
      </c>
      <c r="K443" s="225">
        <v>6596</v>
      </c>
      <c r="L443" s="225">
        <v>7556</v>
      </c>
      <c r="M443" s="225">
        <v>0</v>
      </c>
      <c r="N443" s="233">
        <v>1112.71</v>
      </c>
      <c r="O443" s="233">
        <v>1097.3699999999999</v>
      </c>
    </row>
    <row r="444" spans="1:15">
      <c r="A444" s="228">
        <v>106190857</v>
      </c>
      <c r="B444" s="228" t="s">
        <v>2240</v>
      </c>
      <c r="C444" s="229" t="s">
        <v>1222</v>
      </c>
      <c r="D444" s="229" t="s">
        <v>1222</v>
      </c>
      <c r="E444" s="229" t="s">
        <v>1222</v>
      </c>
      <c r="F444" s="230" t="s">
        <v>1222</v>
      </c>
      <c r="G444" s="229" t="s">
        <v>1222</v>
      </c>
      <c r="H444" s="231">
        <v>0.90498000000000001</v>
      </c>
      <c r="I444" s="232">
        <v>1.2918000000000001</v>
      </c>
      <c r="J444" s="232">
        <v>1.2381</v>
      </c>
      <c r="K444" s="225">
        <v>6596</v>
      </c>
      <c r="L444" s="225">
        <v>7669</v>
      </c>
      <c r="M444" s="225">
        <v>0</v>
      </c>
      <c r="N444" s="233">
        <v>1112.71</v>
      </c>
      <c r="O444" s="233">
        <v>679.83</v>
      </c>
    </row>
    <row r="445" spans="1:15">
      <c r="A445" s="228">
        <v>106190859</v>
      </c>
      <c r="B445" s="228" t="s">
        <v>1652</v>
      </c>
      <c r="C445" s="229" t="s">
        <v>1222</v>
      </c>
      <c r="D445" s="229" t="s">
        <v>1222</v>
      </c>
      <c r="E445" s="229" t="s">
        <v>1222</v>
      </c>
      <c r="F445" s="230" t="s">
        <v>1222</v>
      </c>
      <c r="G445" s="229" t="s">
        <v>1222</v>
      </c>
      <c r="H445" s="231">
        <v>0.12286</v>
      </c>
      <c r="I445" s="232">
        <v>1.4370000000000001</v>
      </c>
      <c r="J445" s="232">
        <v>1.3772</v>
      </c>
      <c r="K445" s="225">
        <v>6596</v>
      </c>
      <c r="L445" s="225">
        <v>8295</v>
      </c>
      <c r="M445" s="225">
        <v>0</v>
      </c>
      <c r="N445" s="233">
        <v>1112.71</v>
      </c>
      <c r="O445" s="233">
        <v>1097.3699999999999</v>
      </c>
    </row>
    <row r="446" spans="1:15">
      <c r="A446" s="228">
        <v>106190883</v>
      </c>
      <c r="B446" s="228" t="s">
        <v>1653</v>
      </c>
      <c r="C446" s="229" t="s">
        <v>1222</v>
      </c>
      <c r="D446" s="229" t="s">
        <v>1222</v>
      </c>
      <c r="E446" s="229" t="s">
        <v>1222</v>
      </c>
      <c r="F446" s="230" t="s">
        <v>1222</v>
      </c>
      <c r="G446" s="229" t="s">
        <v>1222</v>
      </c>
      <c r="H446" s="231">
        <v>0.18706999999999999</v>
      </c>
      <c r="I446" s="232">
        <v>1.2918000000000001</v>
      </c>
      <c r="J446" s="232">
        <v>1.2381</v>
      </c>
      <c r="K446" s="225">
        <v>6596</v>
      </c>
      <c r="L446" s="225">
        <v>7669</v>
      </c>
      <c r="M446" s="225">
        <v>0</v>
      </c>
      <c r="N446" s="233">
        <v>1112.71</v>
      </c>
      <c r="O446" s="233">
        <v>1097.3699999999999</v>
      </c>
    </row>
    <row r="447" spans="1:15">
      <c r="A447" s="286">
        <v>106571086</v>
      </c>
      <c r="B447" s="287" t="s">
        <v>1654</v>
      </c>
      <c r="C447" s="288" t="s">
        <v>1222</v>
      </c>
      <c r="D447" s="288" t="s">
        <v>1222</v>
      </c>
      <c r="E447" s="288" t="s">
        <v>1222</v>
      </c>
      <c r="F447" s="289" t="s">
        <v>1222</v>
      </c>
      <c r="G447" s="288" t="s">
        <v>1222</v>
      </c>
      <c r="H447" s="290">
        <v>9.7869999999999999E-2</v>
      </c>
      <c r="I447" s="291">
        <v>1.6206</v>
      </c>
      <c r="J447" s="291">
        <v>1.5531999999999999</v>
      </c>
      <c r="K447" s="292">
        <v>6596</v>
      </c>
      <c r="L447" s="285">
        <v>9088</v>
      </c>
      <c r="M447" s="293">
        <v>0</v>
      </c>
      <c r="N447" s="293">
        <v>1112.71</v>
      </c>
      <c r="O447" s="294">
        <v>1097.3699999999999</v>
      </c>
    </row>
    <row r="448" spans="1:15" hidden="1">
      <c r="A448" s="242"/>
      <c r="C448" s="237"/>
      <c r="D448" s="237"/>
      <c r="E448" s="237"/>
      <c r="F448" s="236"/>
      <c r="G448" s="237"/>
      <c r="H448" s="238"/>
      <c r="I448" s="239"/>
      <c r="J448" s="239"/>
      <c r="K448" s="240"/>
      <c r="L448" s="240"/>
      <c r="M448" s="241"/>
      <c r="N448" s="241"/>
      <c r="O448" s="241"/>
    </row>
    <row r="449" spans="1:1" hidden="1">
      <c r="A449" s="242"/>
    </row>
  </sheetData>
  <sheetProtection sheet="1" objects="1" scenarios="1" selectLockedCells="1"/>
  <pageMargins left="0.7" right="0.7" top="1" bottom="0.75" header="0.3" footer="0.3"/>
  <pageSetup paperSize="32767" scale="39" fitToHeight="0" pageOrder="overThenDown" orientation="landscape" r:id="rId1"/>
  <headerFooter scaleWithDoc="0">
    <oddHeader>&amp;L
&amp;9Medi-Cal DRG 2020-21 Pricing Calculator</oddHeader>
    <oddFooter>&amp;L&amp;9Tab 4 - Hospital Characteristics&amp;R&amp;9 2019-05-30</oddFooter>
  </headerFooter>
  <colBreaks count="1" manualBreakCount="1">
    <brk id="2" max="1048575" man="1"/>
  </col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47"/>
  <sheetViews>
    <sheetView zoomScale="90" zoomScaleNormal="90" zoomScaleSheetLayoutView="90" workbookViewId="0"/>
  </sheetViews>
  <sheetFormatPr defaultColWidth="0" defaultRowHeight="12.5" zeroHeight="1"/>
  <cols>
    <col min="1" max="1" width="31.1796875" style="275" customWidth="1"/>
    <col min="2" max="2" width="19.26953125" style="275" customWidth="1"/>
    <col min="3" max="3" width="22.81640625" style="275" customWidth="1"/>
    <col min="4" max="4" width="19.26953125" style="275" customWidth="1"/>
    <col min="5" max="5" width="21.81640625" style="275" customWidth="1"/>
    <col min="6" max="6" width="32" style="275" customWidth="1"/>
    <col min="7" max="7" width="9.1796875" style="284" hidden="1" customWidth="1"/>
    <col min="8" max="8" width="9.1796875" style="274" hidden="1" customWidth="1"/>
    <col min="9" max="16" width="0" style="275" hidden="1" customWidth="1"/>
    <col min="17" max="17" width="11.26953125" style="275" hidden="1" customWidth="1"/>
    <col min="18" max="18" width="0" style="275" hidden="1" customWidth="1"/>
    <col min="19" max="19" width="11.26953125" style="275" hidden="1" customWidth="1"/>
    <col min="20" max="16384" width="0" style="275" hidden="1"/>
  </cols>
  <sheetData>
    <row r="1" spans="1:14" s="256" customFormat="1" ht="15.5">
      <c r="A1" s="56" t="s">
        <v>2251</v>
      </c>
      <c r="B1" s="254" t="s">
        <v>2106</v>
      </c>
      <c r="C1" s="42"/>
      <c r="D1" s="42"/>
      <c r="E1" s="43"/>
      <c r="F1" s="43"/>
      <c r="G1" s="255"/>
    </row>
    <row r="2" spans="1:14" s="259" customFormat="1" ht="15.5">
      <c r="A2" s="257" t="s">
        <v>2202</v>
      </c>
      <c r="B2" s="44"/>
      <c r="C2" s="44"/>
      <c r="D2" s="44"/>
      <c r="E2" s="45"/>
      <c r="F2" s="45"/>
      <c r="G2" s="258"/>
    </row>
    <row r="3" spans="1:14" s="263" customFormat="1" ht="15.5">
      <c r="A3" s="260" t="s">
        <v>2200</v>
      </c>
      <c r="B3" s="46"/>
      <c r="C3" s="46"/>
      <c r="D3" s="46"/>
      <c r="E3" s="46"/>
      <c r="F3" s="47"/>
      <c r="G3" s="262"/>
      <c r="H3" s="262"/>
    </row>
    <row r="4" spans="1:14" s="267" customFormat="1" ht="15.5">
      <c r="A4" s="264" t="s">
        <v>2111</v>
      </c>
      <c r="B4" s="47"/>
      <c r="C4" s="47"/>
      <c r="D4" s="47"/>
      <c r="E4" s="47"/>
      <c r="F4" s="47"/>
      <c r="G4" s="265"/>
      <c r="H4" s="266"/>
    </row>
    <row r="5" spans="1:14" s="267" customFormat="1" ht="15.5" hidden="1">
      <c r="A5" s="264"/>
      <c r="B5" s="47"/>
      <c r="C5" s="47"/>
      <c r="D5" s="47"/>
      <c r="E5" s="47"/>
      <c r="F5" s="47"/>
      <c r="G5" s="265"/>
      <c r="H5" s="266"/>
    </row>
    <row r="6" spans="1:14" s="267" customFormat="1" ht="15.5">
      <c r="A6" s="264" t="s">
        <v>2107</v>
      </c>
      <c r="B6" s="47"/>
      <c r="C6" s="47"/>
      <c r="D6" s="47"/>
      <c r="E6" s="47"/>
      <c r="F6" s="47"/>
      <c r="G6" s="265"/>
      <c r="H6" s="265"/>
    </row>
    <row r="7" spans="1:14" s="267" customFormat="1" ht="15.5">
      <c r="A7" s="264" t="s">
        <v>2108</v>
      </c>
      <c r="B7" s="47"/>
      <c r="C7" s="47"/>
      <c r="D7" s="47"/>
      <c r="E7" s="47"/>
      <c r="F7" s="47"/>
      <c r="G7" s="265"/>
      <c r="H7" s="265"/>
    </row>
    <row r="8" spans="1:14" s="267" customFormat="1" ht="15.5">
      <c r="A8" s="264" t="s">
        <v>2126</v>
      </c>
      <c r="B8" s="47"/>
      <c r="C8" s="47"/>
      <c r="D8" s="47"/>
      <c r="E8" s="47"/>
      <c r="F8" s="47"/>
      <c r="G8" s="265"/>
      <c r="H8" s="265"/>
    </row>
    <row r="9" spans="1:14" s="267" customFormat="1" ht="15.5">
      <c r="A9" s="264" t="s">
        <v>2109</v>
      </c>
      <c r="B9" s="47"/>
      <c r="C9" s="47"/>
      <c r="D9" s="47"/>
      <c r="E9" s="47"/>
      <c r="F9" s="47"/>
      <c r="G9" s="265"/>
      <c r="H9" s="268"/>
      <c r="I9" s="268"/>
      <c r="J9" s="268"/>
      <c r="K9" s="268"/>
      <c r="L9" s="268"/>
      <c r="M9" s="268"/>
      <c r="N9" s="268"/>
    </row>
    <row r="10" spans="1:14" s="267" customFormat="1" ht="15.5">
      <c r="A10" s="264" t="s">
        <v>2201</v>
      </c>
      <c r="B10" s="47"/>
      <c r="C10" s="47"/>
      <c r="D10" s="47"/>
      <c r="E10" s="47"/>
      <c r="F10" s="47"/>
      <c r="G10" s="265"/>
      <c r="H10" s="268"/>
      <c r="I10" s="268"/>
      <c r="J10" s="268"/>
      <c r="K10" s="268"/>
      <c r="L10" s="268"/>
      <c r="M10" s="268"/>
      <c r="N10" s="268"/>
    </row>
    <row r="11" spans="1:14" s="267" customFormat="1" ht="15.5" hidden="1">
      <c r="A11" s="264"/>
      <c r="B11" s="47"/>
      <c r="C11" s="47"/>
      <c r="D11" s="47"/>
      <c r="E11" s="47"/>
      <c r="F11" s="47"/>
      <c r="G11" s="265"/>
      <c r="H11" s="268"/>
      <c r="I11" s="268"/>
      <c r="J11" s="268"/>
      <c r="K11" s="268"/>
      <c r="L11" s="268"/>
      <c r="M11" s="268"/>
      <c r="N11" s="268"/>
    </row>
    <row r="12" spans="1:14" s="267" customFormat="1" ht="15.5">
      <c r="A12" s="264" t="s">
        <v>2112</v>
      </c>
      <c r="B12" s="48"/>
      <c r="C12" s="48"/>
      <c r="D12" s="47"/>
      <c r="E12" s="47"/>
      <c r="F12" s="47"/>
      <c r="G12" s="265"/>
      <c r="H12" s="268"/>
      <c r="I12" s="268"/>
      <c r="J12" s="268"/>
      <c r="K12" s="268"/>
      <c r="L12" s="268"/>
      <c r="M12" s="268"/>
      <c r="N12" s="268"/>
    </row>
    <row r="13" spans="1:14" s="267" customFormat="1" ht="15.5">
      <c r="A13" s="264" t="s">
        <v>2113</v>
      </c>
      <c r="B13" s="48"/>
      <c r="C13" s="48"/>
      <c r="D13" s="47"/>
      <c r="E13" s="47"/>
      <c r="F13" s="47"/>
      <c r="G13" s="265"/>
      <c r="H13" s="268"/>
      <c r="I13" s="268"/>
      <c r="J13" s="268"/>
      <c r="K13" s="268"/>
      <c r="L13" s="268"/>
      <c r="M13" s="268"/>
      <c r="N13" s="268"/>
    </row>
    <row r="14" spans="1:14" s="271" customFormat="1" ht="15.5" hidden="1">
      <c r="A14" s="269"/>
      <c r="B14" s="49"/>
      <c r="C14" s="49"/>
      <c r="D14" s="50"/>
      <c r="E14" s="50"/>
      <c r="F14" s="50"/>
      <c r="G14" s="270"/>
      <c r="H14" s="270"/>
    </row>
    <row r="15" spans="1:14" ht="15.5">
      <c r="A15" s="264" t="s">
        <v>2114</v>
      </c>
      <c r="B15" s="51"/>
      <c r="C15" s="51"/>
      <c r="D15" s="52"/>
      <c r="E15" s="53"/>
      <c r="F15" s="53"/>
      <c r="G15" s="274"/>
      <c r="H15" s="275"/>
    </row>
    <row r="16" spans="1:14" ht="15.5">
      <c r="A16" s="264" t="s">
        <v>2115</v>
      </c>
      <c r="B16" s="51"/>
      <c r="C16" s="51"/>
      <c r="D16" s="52"/>
      <c r="E16" s="53"/>
      <c r="F16" s="53"/>
      <c r="G16" s="274"/>
      <c r="H16" s="275"/>
    </row>
    <row r="17" spans="1:8" ht="15.5" hidden="1">
      <c r="A17" s="276"/>
      <c r="B17" s="51"/>
      <c r="C17" s="51"/>
      <c r="D17" s="52"/>
      <c r="E17" s="53"/>
      <c r="F17" s="53"/>
      <c r="G17" s="274"/>
      <c r="H17" s="275"/>
    </row>
    <row r="18" spans="1:8" ht="15.5">
      <c r="A18" s="264" t="s">
        <v>2117</v>
      </c>
      <c r="B18" s="51"/>
      <c r="C18" s="51"/>
      <c r="D18" s="52"/>
      <c r="E18" s="53"/>
      <c r="F18" s="53"/>
      <c r="G18" s="274"/>
      <c r="H18" s="275"/>
    </row>
    <row r="19" spans="1:8" ht="15.5">
      <c r="A19" s="264" t="s">
        <v>2156</v>
      </c>
      <c r="B19" s="51"/>
      <c r="C19" s="51"/>
      <c r="D19" s="52"/>
      <c r="E19" s="53"/>
      <c r="F19" s="53"/>
      <c r="G19" s="274"/>
      <c r="H19" s="275"/>
    </row>
    <row r="20" spans="1:8" ht="15.5">
      <c r="A20" s="264" t="s">
        <v>2157</v>
      </c>
      <c r="B20" s="51"/>
      <c r="C20" s="51"/>
      <c r="D20" s="52"/>
      <c r="E20" s="53"/>
      <c r="F20" s="53"/>
      <c r="G20" s="274"/>
      <c r="H20" s="275"/>
    </row>
    <row r="21" spans="1:8" ht="15.5" hidden="1">
      <c r="A21" s="264"/>
      <c r="B21" s="51"/>
      <c r="C21" s="51"/>
      <c r="D21" s="52"/>
      <c r="E21" s="53"/>
      <c r="F21" s="53"/>
      <c r="G21" s="274"/>
      <c r="H21" s="275"/>
    </row>
    <row r="22" spans="1:8" ht="15.5">
      <c r="A22" s="264" t="s">
        <v>2118</v>
      </c>
      <c r="B22" s="51"/>
      <c r="C22" s="51"/>
      <c r="D22" s="52"/>
      <c r="E22" s="53"/>
      <c r="F22" s="53"/>
      <c r="G22" s="274"/>
      <c r="H22" s="275"/>
    </row>
    <row r="23" spans="1:8" ht="15.5">
      <c r="A23" s="264" t="s">
        <v>2119</v>
      </c>
      <c r="B23" s="51"/>
      <c r="C23" s="51"/>
      <c r="D23" s="52"/>
      <c r="E23" s="53"/>
      <c r="F23" s="53"/>
      <c r="G23" s="274"/>
      <c r="H23" s="275"/>
    </row>
    <row r="24" spans="1:8" ht="15.5">
      <c r="A24" s="264" t="s">
        <v>2120</v>
      </c>
      <c r="B24" s="51"/>
      <c r="C24" s="51"/>
      <c r="D24" s="52"/>
      <c r="E24" s="53"/>
      <c r="F24" s="53"/>
      <c r="G24" s="274"/>
      <c r="H24" s="275"/>
    </row>
    <row r="25" spans="1:8" ht="15.5" hidden="1">
      <c r="A25" s="276"/>
      <c r="B25" s="51"/>
      <c r="C25" s="51"/>
      <c r="D25" s="52"/>
      <c r="E25" s="53"/>
      <c r="F25" s="53"/>
      <c r="G25" s="274"/>
      <c r="H25" s="275"/>
    </row>
    <row r="26" spans="1:8" ht="15.5">
      <c r="A26" s="264" t="s">
        <v>2271</v>
      </c>
      <c r="B26" s="51"/>
      <c r="C26" s="51"/>
      <c r="D26" s="52"/>
      <c r="E26" s="53"/>
      <c r="F26" s="53"/>
      <c r="G26" s="274"/>
      <c r="H26" s="275"/>
    </row>
    <row r="27" spans="1:8" ht="15.5">
      <c r="A27" s="264" t="s">
        <v>2272</v>
      </c>
      <c r="B27" s="51"/>
      <c r="C27" s="51"/>
      <c r="D27" s="52"/>
      <c r="E27" s="53"/>
      <c r="F27" s="53"/>
      <c r="G27" s="274"/>
      <c r="H27" s="275"/>
    </row>
    <row r="28" spans="1:8" ht="15.5" hidden="1">
      <c r="A28" s="264"/>
      <c r="B28" s="51"/>
      <c r="C28" s="51"/>
      <c r="D28" s="52"/>
      <c r="E28" s="53"/>
      <c r="F28" s="53"/>
      <c r="G28" s="274"/>
      <c r="H28" s="275"/>
    </row>
    <row r="29" spans="1:8" ht="15.5">
      <c r="A29" s="264" t="s">
        <v>2269</v>
      </c>
      <c r="B29" s="47"/>
      <c r="C29" s="47"/>
      <c r="D29" s="52"/>
      <c r="E29" s="53"/>
      <c r="F29" s="53"/>
      <c r="G29" s="274"/>
      <c r="H29" s="275"/>
    </row>
    <row r="30" spans="1:8" ht="15.5" hidden="1">
      <c r="A30" s="264"/>
      <c r="B30" s="261"/>
      <c r="C30" s="261"/>
      <c r="D30" s="272"/>
      <c r="E30" s="273"/>
      <c r="F30" s="273"/>
      <c r="G30" s="274"/>
      <c r="H30" s="275"/>
    </row>
    <row r="31" spans="1:8" ht="31">
      <c r="A31" s="277" t="s">
        <v>2110</v>
      </c>
      <c r="B31" s="277" t="s">
        <v>2273</v>
      </c>
      <c r="C31" s="277" t="s">
        <v>2116</v>
      </c>
      <c r="D31" s="52"/>
      <c r="E31" s="53"/>
      <c r="F31" s="53"/>
      <c r="G31" s="274"/>
      <c r="H31" s="275"/>
    </row>
    <row r="32" spans="1:8" ht="30" customHeight="1">
      <c r="A32" s="278" t="s">
        <v>61</v>
      </c>
      <c r="B32" s="279">
        <v>1.06</v>
      </c>
      <c r="C32" s="279">
        <v>1.17</v>
      </c>
      <c r="D32" s="52"/>
      <c r="E32" s="53"/>
      <c r="F32" s="53"/>
      <c r="G32" s="274"/>
      <c r="H32" s="275"/>
    </row>
    <row r="33" spans="1:8" ht="15.5">
      <c r="A33" s="278" t="s">
        <v>2274</v>
      </c>
      <c r="B33" s="279">
        <v>1.25</v>
      </c>
      <c r="C33" s="279">
        <v>1.75</v>
      </c>
      <c r="D33" s="52"/>
      <c r="E33" s="53"/>
      <c r="F33" s="53"/>
      <c r="G33" s="274"/>
      <c r="H33" s="275"/>
    </row>
    <row r="34" spans="1:8" ht="15.5">
      <c r="A34" s="278" t="s">
        <v>2275</v>
      </c>
      <c r="B34" s="279">
        <v>1</v>
      </c>
      <c r="C34" s="279">
        <v>1.1000000000000001</v>
      </c>
      <c r="D34" s="52"/>
      <c r="E34" s="53"/>
      <c r="F34" s="53"/>
      <c r="G34" s="274"/>
      <c r="H34" s="275"/>
    </row>
    <row r="35" spans="1:8" ht="15.5">
      <c r="A35" s="278" t="s">
        <v>60</v>
      </c>
      <c r="B35" s="279">
        <v>1.25</v>
      </c>
      <c r="C35" s="279">
        <v>1.75</v>
      </c>
      <c r="D35" s="52"/>
      <c r="E35" s="53"/>
      <c r="F35" s="53"/>
      <c r="G35" s="274"/>
      <c r="H35" s="275"/>
    </row>
    <row r="36" spans="1:8" ht="15.5">
      <c r="A36" s="278" t="s">
        <v>2276</v>
      </c>
      <c r="B36" s="279">
        <v>1.75</v>
      </c>
      <c r="C36" s="279">
        <v>2.4500000000000002</v>
      </c>
      <c r="D36" s="52"/>
      <c r="E36" s="53"/>
      <c r="F36" s="53"/>
      <c r="G36" s="274"/>
      <c r="H36" s="275"/>
    </row>
    <row r="37" spans="1:8" ht="15.5" hidden="1">
      <c r="A37" s="280"/>
      <c r="B37" s="281"/>
      <c r="C37" s="282"/>
      <c r="D37" s="52"/>
      <c r="E37" s="53"/>
      <c r="F37" s="53"/>
      <c r="G37" s="274"/>
      <c r="H37" s="275"/>
    </row>
    <row r="38" spans="1:8" ht="15.5">
      <c r="A38" s="264" t="s">
        <v>2187</v>
      </c>
      <c r="B38" s="54"/>
      <c r="C38" s="55"/>
      <c r="D38" s="52"/>
      <c r="E38" s="53"/>
      <c r="F38" s="53"/>
      <c r="G38" s="274"/>
      <c r="H38" s="275"/>
    </row>
    <row r="39" spans="1:8" ht="15.5">
      <c r="A39" s="264" t="s">
        <v>2188</v>
      </c>
      <c r="B39" s="54"/>
      <c r="C39" s="55"/>
      <c r="D39" s="52"/>
      <c r="E39" s="53"/>
      <c r="F39" s="53"/>
      <c r="G39" s="274"/>
      <c r="H39" s="275"/>
    </row>
    <row r="40" spans="1:8" ht="15.5">
      <c r="A40" s="264" t="s">
        <v>2189</v>
      </c>
      <c r="B40" s="54"/>
      <c r="C40" s="55"/>
      <c r="D40" s="52"/>
      <c r="E40" s="53"/>
      <c r="F40" s="53"/>
      <c r="G40" s="274"/>
      <c r="H40" s="275"/>
    </row>
    <row r="41" spans="1:8" ht="15.5" hidden="1">
      <c r="A41" s="280"/>
      <c r="B41" s="281"/>
      <c r="C41" s="282"/>
      <c r="D41" s="52"/>
      <c r="E41" s="53"/>
      <c r="F41" s="53"/>
      <c r="G41" s="274"/>
      <c r="H41" s="275"/>
    </row>
    <row r="42" spans="1:8" ht="15.5">
      <c r="A42" s="277" t="s">
        <v>2105</v>
      </c>
      <c r="B42" s="277" t="s">
        <v>2159</v>
      </c>
      <c r="C42" s="277" t="s">
        <v>2190</v>
      </c>
      <c r="D42" s="52"/>
      <c r="E42" s="53"/>
      <c r="F42" s="53"/>
      <c r="G42" s="274"/>
      <c r="H42" s="275"/>
    </row>
    <row r="43" spans="1:8" ht="15.5">
      <c r="A43" s="278" t="s">
        <v>1266</v>
      </c>
      <c r="B43" s="283" t="s">
        <v>2191</v>
      </c>
      <c r="C43" s="283" t="s">
        <v>1222</v>
      </c>
      <c r="D43" s="52"/>
      <c r="E43" s="53"/>
      <c r="F43" s="53"/>
      <c r="G43" s="274"/>
      <c r="H43" s="275"/>
    </row>
    <row r="44" spans="1:8" ht="15.5">
      <c r="A44" s="278" t="s">
        <v>1267</v>
      </c>
      <c r="B44" s="283" t="s">
        <v>2191</v>
      </c>
      <c r="C44" s="283" t="s">
        <v>1221</v>
      </c>
      <c r="D44" s="52"/>
      <c r="E44" s="53"/>
      <c r="F44" s="53"/>
      <c r="G44" s="274"/>
      <c r="H44" s="275"/>
    </row>
    <row r="45" spans="1:8" ht="15.5">
      <c r="A45" s="278" t="s">
        <v>287</v>
      </c>
      <c r="B45" s="283" t="s">
        <v>2192</v>
      </c>
      <c r="C45" s="283" t="s">
        <v>1222</v>
      </c>
      <c r="D45" s="52"/>
      <c r="E45" s="53"/>
      <c r="F45" s="53"/>
      <c r="G45" s="274"/>
      <c r="H45" s="275"/>
    </row>
    <row r="46" spans="1:8" ht="15.5">
      <c r="A46" s="278" t="s">
        <v>288</v>
      </c>
      <c r="B46" s="283" t="s">
        <v>2192</v>
      </c>
      <c r="C46" s="283" t="s">
        <v>1221</v>
      </c>
      <c r="D46" s="52"/>
      <c r="E46" s="53"/>
      <c r="F46" s="53"/>
      <c r="G46" s="274"/>
      <c r="H46" s="275"/>
    </row>
    <row r="47" spans="1:8" ht="15.5" hidden="1">
      <c r="A47" s="264"/>
      <c r="B47" s="281"/>
      <c r="C47" s="281"/>
      <c r="D47" s="281"/>
      <c r="E47" s="282"/>
      <c r="F47" s="272"/>
      <c r="G47" s="274"/>
      <c r="H47" s="275"/>
    </row>
  </sheetData>
  <sheetProtection sheet="1" objects="1" scenarios="1" selectLockedCells="1"/>
  <pageMargins left="0.45" right="0.45" top="1.25" bottom="0.75" header="0.3" footer="0.3"/>
  <pageSetup scale="79" pageOrder="overThenDown" orientation="landscape" horizontalDpi="1200" verticalDpi="1200" r:id="rId1"/>
  <headerFooter scaleWithDoc="0">
    <oddHeader>&amp;L&amp;9
Medi-Cal DRG 2020-21 Pricing Calculator</oddHeader>
    <oddFooter>&amp;L&amp;9Tab 6- Policy Adjustors&amp;R&amp;9 2019-05-30</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2BD714A348B448409FBFD44A860871DB" ma:contentTypeVersion="36" ma:contentTypeDescription="This is the Custom Document Type for use by DHCS" ma:contentTypeScope="" ma:versionID="59c3955d1bcefbbb80e389060b879c5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Reading_x0020_Level xmlns="c1c1dc04-eeda-4b6e-b2df-40979f5da1d3">7</Reading_x0020_Level>
    <TAGEthnicity xmlns="69bc34b3-1921-46c7-8c7a-d18363374b4b" xsi:nil="true"/>
    <Abstract xmlns="69bc34b3-1921-46c7-8c7a-d18363374b4b">W17-888_Medi-Cal_APR-DRG_2017-18_Pricing_Calculator_2017-05-22</Abstract>
    <PublishingContactName xmlns="http://schemas.microsoft.com/sharepoint/v3">Richard Luu</PublishingContactName>
    <TAGAge xmlns="69bc34b3-1921-46c7-8c7a-d18363374b4b" xsi:nil="true"/>
    <_dlc_DocId xmlns="69bc34b3-1921-46c7-8c7a-d18363374b4b">DHCSDOC-2129867196-6134</_dlc_DocId>
    <_dlc_DocIdUrl xmlns="69bc34b3-1921-46c7-8c7a-d18363374b4b">
      <Url>http://dhcsgovstaging:88/provgovpart/_layouts/15/DocIdRedir.aspx?ID=DHCSDOC-2129867196-6134</Url>
      <Description>DHCSDOC-2129867196-6134</Description>
    </_dlc_DocIdUrl>
    <TaxCatchAll xmlns="69bc34b3-1921-46c7-8c7a-d18363374b4b">
      <Value>26</Value>
    </TaxCatchAll>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Safety Net Financing</TermName>
          <TermId xmlns="http://schemas.microsoft.com/office/infopath/2007/PartnerControls">98a10317-0f4b-4681-a834-3602f5981606</TermId>
        </TermInfo>
      </Terms>
    </o68eaf9243684232b2418c37bbb152dc>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274D671-AEED-49DE-A293-8804F0D893C7}"/>
</file>

<file path=customXml/itemProps2.xml><?xml version="1.0" encoding="utf-8"?>
<ds:datastoreItem xmlns:ds="http://schemas.openxmlformats.org/officeDocument/2006/customXml" ds:itemID="{C08067D8-5937-41E2-B08A-058AB8D57905}">
  <ds:schemaRefs>
    <ds:schemaRef ds:uri="http://schemas.microsoft.com/office/2006/metadata/longProperties"/>
  </ds:schemaRefs>
</ds:datastoreItem>
</file>

<file path=customXml/itemProps3.xml><?xml version="1.0" encoding="utf-8"?>
<ds:datastoreItem xmlns:ds="http://schemas.openxmlformats.org/officeDocument/2006/customXml" ds:itemID="{BF7B3397-29F8-413F-89DF-07BF0BD34F17}">
  <ds:schemaRefs>
    <ds:schemaRef ds:uri="http://schemas.openxmlformats.org/package/2006/metadata/core-properties"/>
    <ds:schemaRef ds:uri="http://schemas.microsoft.com/office/2006/documentManagement/types"/>
    <ds:schemaRef ds:uri="http://purl.org/dc/dcmitype/"/>
    <ds:schemaRef ds:uri="http://purl.org/dc/elements/1.1/"/>
    <ds:schemaRef ds:uri="http://www.w3.org/XML/1998/namespace"/>
    <ds:schemaRef ds:uri="http://schemas.microsoft.com/office/2006/metadata/properties"/>
    <ds:schemaRef ds:uri="http://purl.org/dc/terms/"/>
    <ds:schemaRef ds:uri="http://schemas.microsoft.com/office/infopath/2007/PartnerControls"/>
    <ds:schemaRef ds:uri="http://schemas.microsoft.com/sharepoint/v3"/>
    <ds:schemaRef ds:uri="69bc34b3-1921-46c7-8c7a-d18363374b4b"/>
    <ds:schemaRef ds:uri="c1c1dc04-eeda-4b6e-b2df-40979f5da1d3"/>
  </ds:schemaRefs>
</ds:datastoreItem>
</file>

<file path=customXml/itemProps4.xml><?xml version="1.0" encoding="utf-8"?>
<ds:datastoreItem xmlns:ds="http://schemas.openxmlformats.org/officeDocument/2006/customXml" ds:itemID="{98553727-CF88-4510-AC4F-EA1F4BB5A6C5}">
  <ds:schemaRefs>
    <ds:schemaRef ds:uri="http://schemas.microsoft.com/sharepoint/v3/contenttype/forms"/>
  </ds:schemaRefs>
</ds:datastoreItem>
</file>

<file path=customXml/itemProps5.xml><?xml version="1.0" encoding="utf-8"?>
<ds:datastoreItem xmlns:ds="http://schemas.openxmlformats.org/officeDocument/2006/customXml" ds:itemID="{A7D0CE22-8F24-4A20-B62A-7009CE77A2E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1-Cover</vt:lpstr>
      <vt:lpstr>2-Calculator</vt:lpstr>
      <vt:lpstr>3-DRG Table</vt:lpstr>
      <vt:lpstr>4-Hospital Characteristics</vt:lpstr>
      <vt:lpstr>5-Policy Adjustors</vt:lpstr>
      <vt:lpstr>TitleRegion1.a15.j1321.3</vt:lpstr>
      <vt:lpstr>TitleRegion1.a26.o447.4</vt:lpstr>
      <vt:lpstr>TitleRegion1.a31.c36.5</vt:lpstr>
      <vt:lpstr>TitleRegion2.a42.c46.5</vt:lpstr>
    </vt:vector>
  </TitlesOfParts>
  <Company>acs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​Pricing Calculator SFY 20/21-231201</dc:title>
  <dc:creator>11001561</dc:creator>
  <cp:keywords/>
  <cp:lastModifiedBy>Narayan, Edwin@DHCS</cp:lastModifiedBy>
  <cp:lastPrinted>2019-06-05T19:00:39Z</cp:lastPrinted>
  <dcterms:created xsi:type="dcterms:W3CDTF">2008-08-08T02:49:05Z</dcterms:created>
  <dcterms:modified xsi:type="dcterms:W3CDTF">2023-12-04T23:05:22Z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0x010100EEE380F46F125946A8B4C4C90D9FFCDC002BD714A348B448409FBFD44A860871DB</vt:lpwstr>
  </property>
  <property fmtid="{D5CDD505-2E9C-101B-9397-08002B2CF9AE}" pid="3" name="ContentType">
    <vt:lpwstr>Document</vt:lpwstr>
  </property>
  <property fmtid="{D5CDD505-2E9C-101B-9397-08002B2CF9AE}" pid="4" name="display_urn:schemas-microsoft-com:office:office#Editor">
    <vt:lpwstr>System Account</vt:lpwstr>
  </property>
  <property fmtid="{D5CDD505-2E9C-101B-9397-08002B2CF9AE}" pid="5" name="xd_Signature">
    <vt:lpwstr/>
  </property>
  <property fmtid="{D5CDD505-2E9C-101B-9397-08002B2CF9AE}" pid="6" name="Order">
    <vt:lpwstr>469600.000000000</vt:lpwstr>
  </property>
  <property fmtid="{D5CDD505-2E9C-101B-9397-08002B2CF9AE}" pid="7" name="TemplateUrl">
    <vt:lpwstr/>
  </property>
  <property fmtid="{D5CDD505-2E9C-101B-9397-08002B2CF9AE}" pid="8" name="xd_ProgID">
    <vt:lpwstr/>
  </property>
  <property fmtid="{D5CDD505-2E9C-101B-9397-08002B2CF9AE}" pid="9" name="PublishingStartDate">
    <vt:lpwstr/>
  </property>
  <property fmtid="{D5CDD505-2E9C-101B-9397-08002B2CF9AE}" pid="10" name="PublishingExpirationDate">
    <vt:lpwstr/>
  </property>
  <property fmtid="{D5CDD505-2E9C-101B-9397-08002B2CF9AE}" pid="11" name="display_urn:schemas-microsoft-com:office:office#Author">
    <vt:lpwstr>System Account</vt:lpwstr>
  </property>
  <property fmtid="{D5CDD505-2E9C-101B-9397-08002B2CF9AE}" pid="12" name="Language">
    <vt:lpwstr>English</vt:lpwstr>
  </property>
  <property fmtid="{D5CDD505-2E9C-101B-9397-08002B2CF9AE}" pid="13" name="Topics">
    <vt:lpwstr>89</vt:lpwstr>
  </property>
  <property fmtid="{D5CDD505-2E9C-101B-9397-08002B2CF9AE}" pid="14" name="PublishingContactName">
    <vt:lpwstr>Richard Luu</vt:lpwstr>
  </property>
  <property fmtid="{D5CDD505-2E9C-101B-9397-08002B2CF9AE}" pid="15" name="Abstract">
    <vt:lpwstr>W17-888_Medi-Cal_APR-DRG_2017-18_Pricing_Calculator_2017-05-22</vt:lpwstr>
  </property>
  <property fmtid="{D5CDD505-2E9C-101B-9397-08002B2CF9AE}" pid="16" name="Reading Level">
    <vt:lpwstr>7</vt:lpwstr>
  </property>
  <property fmtid="{D5CDD505-2E9C-101B-9397-08002B2CF9AE}" pid="17" name="Organization">
    <vt:lpwstr>20</vt:lpwstr>
  </property>
  <property fmtid="{D5CDD505-2E9C-101B-9397-08002B2CF9AE}" pid="18" name="_dlc_DocIdItemGuid">
    <vt:lpwstr>7afcca36-a7d8-4505-9489-5e894628ad03</vt:lpwstr>
  </property>
  <property fmtid="{D5CDD505-2E9C-101B-9397-08002B2CF9AE}" pid="19" name="Division">
    <vt:lpwstr>26;#Safety Net Financing|98a10317-0f4b-4681-a834-3602f5981606</vt:lpwstr>
  </property>
</Properties>
</file>